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2025 Forms\"/>
    </mc:Choice>
  </mc:AlternateContent>
  <xr:revisionPtr revIDLastSave="0" documentId="13_ncr:1_{3BEA6F7D-9E5E-4596-9D9D-6C78549F75E4}" xr6:coauthVersionLast="47" xr6:coauthVersionMax="47" xr10:uidLastSave="{00000000-0000-0000-0000-000000000000}"/>
  <bookViews>
    <workbookView xWindow="-108" yWindow="-108" windowWidth="23256" windowHeight="12576" xr2:uid="{C62A8533-1DDE-47FB-9F5A-BEFABA5CC0E1}"/>
  </bookViews>
  <sheets>
    <sheet name="Instructions" sheetId="2" r:id="rId1"/>
    <sheet name="Template" sheetId="1" state="hidden" r:id="rId2"/>
    <sheet name="2025" sheetId="3" r:id="rId3"/>
    <sheet name="Payment Summary (Optional)" sheetId="4" r:id="rId4"/>
    <sheet name="Monthly Total Breakdown" sheetId="9" state="hidden" r:id="rId5"/>
  </sheets>
  <externalReferences>
    <externalReference r:id="rId6"/>
  </externalReferences>
  <definedNames>
    <definedName name="_xlnm._FilterDatabase" localSheetId="4" hidden="1">'Monthly Total Breakdown'!$A$2:$I$1527</definedName>
    <definedName name="_xlnm.Print_Area" localSheetId="2">'2025'!$A$1:$AI$1585</definedName>
    <definedName name="_xlnm.Print_Area" localSheetId="3">'Payment Summary (Optional)'!$A$1:$K$17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3" l="1"/>
  <c r="E6" i="3"/>
  <c r="B1147" i="9" l="1"/>
  <c r="D1147" i="9"/>
  <c r="E1147" i="9"/>
  <c r="B1148" i="9"/>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C1148" i="9"/>
  <c r="D1148" i="9" s="1"/>
  <c r="B639" i="9"/>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D639" i="9"/>
  <c r="E639" i="9"/>
  <c r="C640" i="9"/>
  <c r="D640" i="9" s="1"/>
  <c r="B512" i="9"/>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D512" i="9"/>
  <c r="E512" i="9"/>
  <c r="C513" i="9"/>
  <c r="D513" i="9" s="1"/>
  <c r="B1719" i="3"/>
  <c r="B1019" i="3"/>
  <c r="A199" i="3"/>
  <c r="B1401" i="9"/>
  <c r="B1274" i="9"/>
  <c r="B1020" i="9"/>
  <c r="B893" i="9"/>
  <c r="B766" i="9"/>
  <c r="B385" i="9"/>
  <c r="B4" i="9"/>
  <c r="B131" i="9"/>
  <c r="C1149" i="9" l="1"/>
  <c r="E1148" i="9"/>
  <c r="I640" i="9"/>
  <c r="C514" i="9"/>
  <c r="H514" i="9" s="1"/>
  <c r="H640" i="9"/>
  <c r="G640" i="9"/>
  <c r="C641" i="9"/>
  <c r="D641" i="9"/>
  <c r="F640" i="9"/>
  <c r="E640" i="9"/>
  <c r="I513" i="9"/>
  <c r="H513" i="9"/>
  <c r="G514" i="9"/>
  <c r="C515" i="9"/>
  <c r="G513" i="9"/>
  <c r="F513" i="9"/>
  <c r="E513" i="9"/>
  <c r="H15" i="4"/>
  <c r="C1402" i="9"/>
  <c r="E1401" i="9"/>
  <c r="B1402" i="9"/>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C1275" i="9"/>
  <c r="E1274" i="9"/>
  <c r="B1275" i="9"/>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170" i="9"/>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C1021" i="9"/>
  <c r="C1022" i="9" s="1"/>
  <c r="E1020" i="9"/>
  <c r="B1021" i="9"/>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C894" i="9"/>
  <c r="C895" i="9" s="1"/>
  <c r="E893" i="9"/>
  <c r="B894" i="9"/>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C766" i="9"/>
  <c r="B767" i="9"/>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662" i="9"/>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535" i="9"/>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C386" i="9"/>
  <c r="E385" i="9"/>
  <c r="B386" i="9"/>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259" i="9"/>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C258" i="9"/>
  <c r="C131" i="9"/>
  <c r="B132" i="9"/>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C4" i="9"/>
  <c r="D4" i="9" s="1"/>
  <c r="B5" i="9"/>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AE774" i="3"/>
  <c r="AE775" i="3"/>
  <c r="AE776" i="3"/>
  <c r="AE777" i="3"/>
  <c r="AE778" i="3"/>
  <c r="AE779" i="3"/>
  <c r="AE780" i="3"/>
  <c r="AE781" i="3"/>
  <c r="AE782" i="3"/>
  <c r="AE783" i="3"/>
  <c r="AE784" i="3"/>
  <c r="AE773" i="3"/>
  <c r="E514" i="9" l="1"/>
  <c r="D514" i="9"/>
  <c r="I514" i="9"/>
  <c r="F514" i="9"/>
  <c r="G1149" i="9"/>
  <c r="H1149" i="9"/>
  <c r="I1149" i="9"/>
  <c r="F1149" i="9"/>
  <c r="D1149" i="9"/>
  <c r="E1149" i="9"/>
  <c r="C1150" i="9"/>
  <c r="H641" i="9"/>
  <c r="E641" i="9"/>
  <c r="F641" i="9"/>
  <c r="C642" i="9"/>
  <c r="G641" i="9"/>
  <c r="I641" i="9"/>
  <c r="E515" i="9"/>
  <c r="C516" i="9"/>
  <c r="F515" i="9"/>
  <c r="D515" i="9"/>
  <c r="G515" i="9"/>
  <c r="H515" i="9"/>
  <c r="I515" i="9"/>
  <c r="D1021" i="9"/>
  <c r="D386" i="9"/>
  <c r="E766" i="9"/>
  <c r="D1402" i="9"/>
  <c r="E386" i="9"/>
  <c r="E1402" i="9"/>
  <c r="C767" i="9"/>
  <c r="E767" i="9" s="1"/>
  <c r="C387" i="9"/>
  <c r="C1403" i="9"/>
  <c r="E258" i="9"/>
  <c r="C259" i="9"/>
  <c r="E4" i="9"/>
  <c r="C5" i="9"/>
  <c r="E131" i="9"/>
  <c r="C132" i="9"/>
  <c r="C896" i="9"/>
  <c r="E895" i="9"/>
  <c r="D895" i="9"/>
  <c r="D1022" i="9"/>
  <c r="C1023" i="9"/>
  <c r="E1022" i="9"/>
  <c r="D894" i="9"/>
  <c r="E1021" i="9"/>
  <c r="E894" i="9"/>
  <c r="D1275" i="9"/>
  <c r="E1275" i="9"/>
  <c r="C1276" i="9"/>
  <c r="AF805" i="3"/>
  <c r="AE805" i="3"/>
  <c r="A73" i="3"/>
  <c r="E1150" i="9" l="1"/>
  <c r="C1151" i="9"/>
  <c r="D1150" i="9"/>
  <c r="F1150" i="9"/>
  <c r="G1150" i="9"/>
  <c r="H1150" i="9"/>
  <c r="I1150" i="9"/>
  <c r="E642" i="9"/>
  <c r="D642" i="9"/>
  <c r="G642" i="9"/>
  <c r="H642" i="9"/>
  <c r="F642" i="9"/>
  <c r="C643" i="9"/>
  <c r="I642" i="9"/>
  <c r="I516" i="9"/>
  <c r="D516" i="9"/>
  <c r="E516" i="9"/>
  <c r="C517" i="9"/>
  <c r="F516" i="9"/>
  <c r="H516" i="9"/>
  <c r="G516" i="9"/>
  <c r="C388" i="9"/>
  <c r="C389" i="9" s="1"/>
  <c r="E387" i="9"/>
  <c r="E1403" i="9"/>
  <c r="D1403" i="9"/>
  <c r="C1404" i="9"/>
  <c r="E1404" i="9" s="1"/>
  <c r="D387" i="9"/>
  <c r="C768" i="9"/>
  <c r="E768" i="9" s="1"/>
  <c r="D767" i="9"/>
  <c r="C1024" i="9"/>
  <c r="E1023" i="9"/>
  <c r="D1023" i="9"/>
  <c r="C260" i="9"/>
  <c r="E259" i="9"/>
  <c r="D259" i="9"/>
  <c r="C6" i="9"/>
  <c r="E5" i="9"/>
  <c r="D5" i="9"/>
  <c r="C1277" i="9"/>
  <c r="E1276" i="9"/>
  <c r="D1276" i="9"/>
  <c r="C897" i="9"/>
  <c r="E896" i="9"/>
  <c r="D896" i="9"/>
  <c r="C133" i="9"/>
  <c r="E132" i="9"/>
  <c r="D132" i="9"/>
  <c r="AE598" i="3"/>
  <c r="AE599" i="3"/>
  <c r="AE600" i="3"/>
  <c r="AE601" i="3"/>
  <c r="AE602" i="3"/>
  <c r="AE603" i="3"/>
  <c r="AE604" i="3"/>
  <c r="AE605" i="3"/>
  <c r="AE606" i="3"/>
  <c r="AE607" i="3"/>
  <c r="AE608" i="3"/>
  <c r="AE597" i="3"/>
  <c r="AF4790" i="3"/>
  <c r="AF4791" i="3"/>
  <c r="AF4792" i="3"/>
  <c r="AF4793" i="3"/>
  <c r="AF4794" i="3"/>
  <c r="AF4795" i="3"/>
  <c r="AF4796" i="3"/>
  <c r="AF4797" i="3"/>
  <c r="AF4798" i="3"/>
  <c r="AF4799" i="3"/>
  <c r="AF4800" i="3"/>
  <c r="AE4790" i="3"/>
  <c r="AE4791" i="3"/>
  <c r="AE4792" i="3"/>
  <c r="AE4793" i="3"/>
  <c r="AE4794" i="3"/>
  <c r="AE4795" i="3"/>
  <c r="AE4796" i="3"/>
  <c r="AE4797" i="3"/>
  <c r="AE4798" i="3"/>
  <c r="AE4799" i="3"/>
  <c r="AE4800" i="3"/>
  <c r="AF4789" i="3"/>
  <c r="AE4789" i="3"/>
  <c r="AF4774" i="3"/>
  <c r="AF4775" i="3"/>
  <c r="AF4776" i="3"/>
  <c r="AF4777" i="3"/>
  <c r="AF4778" i="3"/>
  <c r="AF4779" i="3"/>
  <c r="AF4780" i="3"/>
  <c r="AF4781" i="3"/>
  <c r="AF4782" i="3"/>
  <c r="AF4783" i="3"/>
  <c r="AF4784" i="3"/>
  <c r="AE4774" i="3"/>
  <c r="AE4775" i="3"/>
  <c r="AE4776" i="3"/>
  <c r="AE4777" i="3"/>
  <c r="AE4778" i="3"/>
  <c r="AE4779" i="3"/>
  <c r="AE4780" i="3"/>
  <c r="AE4781" i="3"/>
  <c r="AE4782" i="3"/>
  <c r="AE4783" i="3"/>
  <c r="AE4784" i="3"/>
  <c r="AF4773" i="3"/>
  <c r="AE4773" i="3"/>
  <c r="AF4758" i="3"/>
  <c r="AF4759" i="3"/>
  <c r="AF4760" i="3"/>
  <c r="AF4761" i="3"/>
  <c r="AF4762" i="3"/>
  <c r="AF4763" i="3"/>
  <c r="AF4764" i="3"/>
  <c r="AF4765" i="3"/>
  <c r="AF4766" i="3"/>
  <c r="AF4767" i="3"/>
  <c r="AF4768" i="3"/>
  <c r="AE4758" i="3"/>
  <c r="AE4759" i="3"/>
  <c r="AE4760" i="3"/>
  <c r="AE4761" i="3"/>
  <c r="AE4762" i="3"/>
  <c r="AE4763" i="3"/>
  <c r="AE4764" i="3"/>
  <c r="AE4765" i="3"/>
  <c r="AE4766" i="3"/>
  <c r="AE4767" i="3"/>
  <c r="AE4768" i="3"/>
  <c r="AF4757" i="3"/>
  <c r="AE4757" i="3"/>
  <c r="AF4742" i="3"/>
  <c r="AF4743" i="3"/>
  <c r="AF4744" i="3"/>
  <c r="AF4745" i="3"/>
  <c r="AF4746" i="3"/>
  <c r="AF4747" i="3"/>
  <c r="AF4748" i="3"/>
  <c r="AF4749" i="3"/>
  <c r="AF4750" i="3"/>
  <c r="AF4751" i="3"/>
  <c r="AF4752" i="3"/>
  <c r="AE4742" i="3"/>
  <c r="AE4743" i="3"/>
  <c r="AE4744" i="3"/>
  <c r="AE4745" i="3"/>
  <c r="AE4746" i="3"/>
  <c r="AE4747" i="3"/>
  <c r="AE4748" i="3"/>
  <c r="AE4749" i="3"/>
  <c r="AE4750" i="3"/>
  <c r="AE4751" i="3"/>
  <c r="AE4752" i="3"/>
  <c r="AF4741" i="3"/>
  <c r="AE4741" i="3"/>
  <c r="AF4726" i="3"/>
  <c r="AF4727" i="3"/>
  <c r="AF4728" i="3"/>
  <c r="AF4729" i="3"/>
  <c r="AF4730" i="3"/>
  <c r="AF4731" i="3"/>
  <c r="AF4732" i="3"/>
  <c r="AF4733" i="3"/>
  <c r="AF4734" i="3"/>
  <c r="AF4735" i="3"/>
  <c r="AF4736" i="3"/>
  <c r="AE4726" i="3"/>
  <c r="AE4727" i="3"/>
  <c r="AE4728" i="3"/>
  <c r="AE4729" i="3"/>
  <c r="AE4730" i="3"/>
  <c r="AE4731" i="3"/>
  <c r="AE4732" i="3"/>
  <c r="AE4733" i="3"/>
  <c r="AE4734" i="3"/>
  <c r="AE4735" i="3"/>
  <c r="AE4736" i="3"/>
  <c r="AF4725" i="3"/>
  <c r="AE4725" i="3"/>
  <c r="AF4710" i="3"/>
  <c r="AF4711" i="3"/>
  <c r="AF4712" i="3"/>
  <c r="AF4713" i="3"/>
  <c r="AF4714" i="3"/>
  <c r="AF4715" i="3"/>
  <c r="AF4716" i="3"/>
  <c r="AF4717" i="3"/>
  <c r="AF4718" i="3"/>
  <c r="AF4719" i="3"/>
  <c r="AF4720" i="3"/>
  <c r="AE4710" i="3"/>
  <c r="AE4711" i="3"/>
  <c r="AE4712" i="3"/>
  <c r="AE4713" i="3"/>
  <c r="AE4714" i="3"/>
  <c r="AE4715" i="3"/>
  <c r="AE4716" i="3"/>
  <c r="AE4717" i="3"/>
  <c r="AE4718" i="3"/>
  <c r="AE4719" i="3"/>
  <c r="AE4720" i="3"/>
  <c r="AF4709" i="3"/>
  <c r="AE4709" i="3"/>
  <c r="AF4694" i="3"/>
  <c r="AF4695" i="3"/>
  <c r="AF4696" i="3"/>
  <c r="AF4697" i="3"/>
  <c r="AF4698" i="3"/>
  <c r="AF4699" i="3"/>
  <c r="AF4700" i="3"/>
  <c r="AF4701" i="3"/>
  <c r="AF4702" i="3"/>
  <c r="AF4703" i="3"/>
  <c r="AF4704" i="3"/>
  <c r="AE4694" i="3"/>
  <c r="AE4695" i="3"/>
  <c r="AE4696" i="3"/>
  <c r="AE4697" i="3"/>
  <c r="AE4698" i="3"/>
  <c r="AE4699" i="3"/>
  <c r="AE4700" i="3"/>
  <c r="AE4701" i="3"/>
  <c r="AE4702" i="3"/>
  <c r="AE4703" i="3"/>
  <c r="AE4704" i="3"/>
  <c r="AF4693" i="3"/>
  <c r="AE4693" i="3"/>
  <c r="AF4678" i="3"/>
  <c r="AF4679" i="3"/>
  <c r="AF4680" i="3"/>
  <c r="AF4681" i="3"/>
  <c r="AF4682" i="3"/>
  <c r="AF4683" i="3"/>
  <c r="AF4684" i="3"/>
  <c r="AF4685" i="3"/>
  <c r="AF4686" i="3"/>
  <c r="AF4687" i="3"/>
  <c r="AF4688" i="3"/>
  <c r="AE4678" i="3"/>
  <c r="AE4679" i="3"/>
  <c r="AE4680" i="3"/>
  <c r="AE4681" i="3"/>
  <c r="AE4682" i="3"/>
  <c r="AE4683" i="3"/>
  <c r="AE4684" i="3"/>
  <c r="AE4685" i="3"/>
  <c r="AE4686" i="3"/>
  <c r="AE4687" i="3"/>
  <c r="AE4688" i="3"/>
  <c r="AF4677" i="3"/>
  <c r="AE4677" i="3"/>
  <c r="AF4662" i="3"/>
  <c r="AF4663" i="3"/>
  <c r="AF4664" i="3"/>
  <c r="AF4665" i="3"/>
  <c r="AF4666" i="3"/>
  <c r="AF4667" i="3"/>
  <c r="AF4668" i="3"/>
  <c r="AF4669" i="3"/>
  <c r="AF4670" i="3"/>
  <c r="AF4671" i="3"/>
  <c r="AF4672" i="3"/>
  <c r="AE4662" i="3"/>
  <c r="AE4663" i="3"/>
  <c r="AE4664" i="3"/>
  <c r="AE4665" i="3"/>
  <c r="AE4666" i="3"/>
  <c r="AE4667" i="3"/>
  <c r="AE4668" i="3"/>
  <c r="AE4669" i="3"/>
  <c r="AE4670" i="3"/>
  <c r="AE4671" i="3"/>
  <c r="AE4672" i="3"/>
  <c r="AF4661" i="3"/>
  <c r="AE4661" i="3"/>
  <c r="AF4646" i="3"/>
  <c r="AF4647" i="3"/>
  <c r="AF4648" i="3"/>
  <c r="AF4649" i="3"/>
  <c r="AF4650" i="3"/>
  <c r="AF4651" i="3"/>
  <c r="AF4652" i="3"/>
  <c r="AF4653" i="3"/>
  <c r="AF4654" i="3"/>
  <c r="AF4655" i="3"/>
  <c r="AF4656" i="3"/>
  <c r="AE4646" i="3"/>
  <c r="AE4647" i="3"/>
  <c r="AE4648" i="3"/>
  <c r="AE4649" i="3"/>
  <c r="AE4650" i="3"/>
  <c r="AE4651" i="3"/>
  <c r="AE4652" i="3"/>
  <c r="AE4653" i="3"/>
  <c r="AE4654" i="3"/>
  <c r="AE4655" i="3"/>
  <c r="AE4656" i="3"/>
  <c r="AF4645" i="3"/>
  <c r="AE4645" i="3"/>
  <c r="AF4630" i="3"/>
  <c r="AF4631" i="3"/>
  <c r="AF4632" i="3"/>
  <c r="AF4633" i="3"/>
  <c r="AF4634" i="3"/>
  <c r="AF4635" i="3"/>
  <c r="AF4636" i="3"/>
  <c r="AF4637" i="3"/>
  <c r="AF4638" i="3"/>
  <c r="AF4639" i="3"/>
  <c r="AF4640" i="3"/>
  <c r="AE4630" i="3"/>
  <c r="AE4631" i="3"/>
  <c r="AE4632" i="3"/>
  <c r="AE4633" i="3"/>
  <c r="AE4634" i="3"/>
  <c r="AE4635" i="3"/>
  <c r="AE4636" i="3"/>
  <c r="AE4637" i="3"/>
  <c r="AE4638" i="3"/>
  <c r="AE4639" i="3"/>
  <c r="AE4640" i="3"/>
  <c r="AF4629" i="3"/>
  <c r="AE4629" i="3"/>
  <c r="AF4614" i="3"/>
  <c r="AF4615" i="3"/>
  <c r="AF4616" i="3"/>
  <c r="AF4617" i="3"/>
  <c r="AF4618" i="3"/>
  <c r="AF4619" i="3"/>
  <c r="AF4620" i="3"/>
  <c r="AF4621" i="3"/>
  <c r="AF4622" i="3"/>
  <c r="AF4623" i="3"/>
  <c r="AF4624" i="3"/>
  <c r="AE4614" i="3"/>
  <c r="AE4615" i="3"/>
  <c r="AE4616" i="3"/>
  <c r="AE4617" i="3"/>
  <c r="AE4618" i="3"/>
  <c r="AE4619" i="3"/>
  <c r="AE4620" i="3"/>
  <c r="AE4621" i="3"/>
  <c r="AE4622" i="3"/>
  <c r="AE4623" i="3"/>
  <c r="AE4624" i="3"/>
  <c r="AF4613" i="3"/>
  <c r="AE4613" i="3"/>
  <c r="AF4598" i="3"/>
  <c r="AF4599" i="3"/>
  <c r="AF4600" i="3"/>
  <c r="AF4601" i="3"/>
  <c r="AF4602" i="3"/>
  <c r="AF4603" i="3"/>
  <c r="AF4604" i="3"/>
  <c r="AF4605" i="3"/>
  <c r="AF4606" i="3"/>
  <c r="AF4607" i="3"/>
  <c r="AF4608" i="3"/>
  <c r="AE4598" i="3"/>
  <c r="AE4599" i="3"/>
  <c r="AE4600" i="3"/>
  <c r="AE4601" i="3"/>
  <c r="AE4602" i="3"/>
  <c r="AE4603" i="3"/>
  <c r="AE4604" i="3"/>
  <c r="AE4605" i="3"/>
  <c r="AE4606" i="3"/>
  <c r="AE4607" i="3"/>
  <c r="AE4608" i="3"/>
  <c r="AF4597" i="3"/>
  <c r="AE4597" i="3"/>
  <c r="AF4582" i="3"/>
  <c r="AF4583" i="3"/>
  <c r="AF4584" i="3"/>
  <c r="AF4585" i="3"/>
  <c r="AF4586" i="3"/>
  <c r="AF4587" i="3"/>
  <c r="AF4588" i="3"/>
  <c r="AF4589" i="3"/>
  <c r="AF4590" i="3"/>
  <c r="AF4591" i="3"/>
  <c r="AF4592" i="3"/>
  <c r="AE4582" i="3"/>
  <c r="AE4583" i="3"/>
  <c r="AE4584" i="3"/>
  <c r="AE4585" i="3"/>
  <c r="AE4586" i="3"/>
  <c r="AE4587" i="3"/>
  <c r="AE4588" i="3"/>
  <c r="AE4589" i="3"/>
  <c r="AE4590" i="3"/>
  <c r="AE4591" i="3"/>
  <c r="AE4592" i="3"/>
  <c r="AF4581" i="3"/>
  <c r="AE4581" i="3"/>
  <c r="AF4566" i="3"/>
  <c r="AF4567" i="3"/>
  <c r="AF4568" i="3"/>
  <c r="AF4569" i="3"/>
  <c r="AF4570" i="3"/>
  <c r="AF4571" i="3"/>
  <c r="AF4572" i="3"/>
  <c r="AF4573" i="3"/>
  <c r="AF4574" i="3"/>
  <c r="AF4575" i="3"/>
  <c r="AF4576" i="3"/>
  <c r="AE4566" i="3"/>
  <c r="AE4567" i="3"/>
  <c r="AE4568" i="3"/>
  <c r="AE4569" i="3"/>
  <c r="AE4570" i="3"/>
  <c r="AE4571" i="3"/>
  <c r="AE4572" i="3"/>
  <c r="AE4573" i="3"/>
  <c r="AE4574" i="3"/>
  <c r="AE4575" i="3"/>
  <c r="AE4576" i="3"/>
  <c r="AF4565" i="3"/>
  <c r="AE4565" i="3"/>
  <c r="AF4550" i="3"/>
  <c r="AF4551" i="3"/>
  <c r="AF4552" i="3"/>
  <c r="AF4553" i="3"/>
  <c r="AF4554" i="3"/>
  <c r="AF4555" i="3"/>
  <c r="AF4556" i="3"/>
  <c r="AF4557" i="3"/>
  <c r="AF4558" i="3"/>
  <c r="AF4559" i="3"/>
  <c r="AF4560" i="3"/>
  <c r="AE4550" i="3"/>
  <c r="AE4551" i="3"/>
  <c r="AE4552" i="3"/>
  <c r="AE4553" i="3"/>
  <c r="AE4554" i="3"/>
  <c r="AE4555" i="3"/>
  <c r="AE4556" i="3"/>
  <c r="AE4557" i="3"/>
  <c r="AE4558" i="3"/>
  <c r="AE4559" i="3"/>
  <c r="AE4560" i="3"/>
  <c r="AF4549" i="3"/>
  <c r="AE4549" i="3"/>
  <c r="AF4534" i="3"/>
  <c r="AF4535" i="3"/>
  <c r="AF4536" i="3"/>
  <c r="AF4537" i="3"/>
  <c r="AF4538" i="3"/>
  <c r="AF4539" i="3"/>
  <c r="AF4540" i="3"/>
  <c r="AF4541" i="3"/>
  <c r="AF4542" i="3"/>
  <c r="AF4543" i="3"/>
  <c r="AF4544" i="3"/>
  <c r="AE4534" i="3"/>
  <c r="AE4535" i="3"/>
  <c r="AE4536" i="3"/>
  <c r="AE4537" i="3"/>
  <c r="AE4538" i="3"/>
  <c r="AE4539" i="3"/>
  <c r="AE4540" i="3"/>
  <c r="AE4541" i="3"/>
  <c r="AE4542" i="3"/>
  <c r="AE4543" i="3"/>
  <c r="AE4544" i="3"/>
  <c r="AF4533" i="3"/>
  <c r="AE4533" i="3"/>
  <c r="AF4518" i="3"/>
  <c r="AF4519" i="3"/>
  <c r="AF4520" i="3"/>
  <c r="AF4521" i="3"/>
  <c r="AF4522" i="3"/>
  <c r="AF4523" i="3"/>
  <c r="AF4524" i="3"/>
  <c r="AF4525" i="3"/>
  <c r="AF4526" i="3"/>
  <c r="AF4527" i="3"/>
  <c r="AF4528" i="3"/>
  <c r="AE4518" i="3"/>
  <c r="AE4519" i="3"/>
  <c r="AE4520" i="3"/>
  <c r="AE4521" i="3"/>
  <c r="AE4522" i="3"/>
  <c r="AE4523" i="3"/>
  <c r="AE4524" i="3"/>
  <c r="AE4525" i="3"/>
  <c r="AE4526" i="3"/>
  <c r="AE4527" i="3"/>
  <c r="AE4528" i="3"/>
  <c r="AF4517" i="3"/>
  <c r="AE4517" i="3"/>
  <c r="AF4502" i="3"/>
  <c r="AF4503" i="3"/>
  <c r="AF4504" i="3"/>
  <c r="AF4505" i="3"/>
  <c r="AF4506" i="3"/>
  <c r="AF4507" i="3"/>
  <c r="AF4508" i="3"/>
  <c r="AF4509" i="3"/>
  <c r="AF4510" i="3"/>
  <c r="AF4511" i="3"/>
  <c r="AF4512" i="3"/>
  <c r="AE4502" i="3"/>
  <c r="AE4503" i="3"/>
  <c r="AE4504" i="3"/>
  <c r="AE4505" i="3"/>
  <c r="AE4506" i="3"/>
  <c r="AE4507" i="3"/>
  <c r="AE4508" i="3"/>
  <c r="AE4509" i="3"/>
  <c r="AE4510" i="3"/>
  <c r="AE4511" i="3"/>
  <c r="AE4512" i="3"/>
  <c r="AF4501" i="3"/>
  <c r="AE4501" i="3"/>
  <c r="AF4486" i="3"/>
  <c r="AF4487" i="3"/>
  <c r="AF4488" i="3"/>
  <c r="AF4489" i="3"/>
  <c r="AF4490" i="3"/>
  <c r="AF4491" i="3"/>
  <c r="AF4492" i="3"/>
  <c r="AF4493" i="3"/>
  <c r="AF4494" i="3"/>
  <c r="AF4495" i="3"/>
  <c r="AF4496" i="3"/>
  <c r="AE4486" i="3"/>
  <c r="AE4487" i="3"/>
  <c r="AE4488" i="3"/>
  <c r="AE4489" i="3"/>
  <c r="AE4490" i="3"/>
  <c r="AE4491" i="3"/>
  <c r="AE4492" i="3"/>
  <c r="AE4493" i="3"/>
  <c r="AE4494" i="3"/>
  <c r="AE4495" i="3"/>
  <c r="AE4496" i="3"/>
  <c r="AF4485" i="3"/>
  <c r="AE4485" i="3"/>
  <c r="AF4470" i="3"/>
  <c r="AF4471" i="3"/>
  <c r="AF4472" i="3"/>
  <c r="AF4473" i="3"/>
  <c r="AF4474" i="3"/>
  <c r="AF4475" i="3"/>
  <c r="AF4476" i="3"/>
  <c r="AF4477" i="3"/>
  <c r="AF4478" i="3"/>
  <c r="AF4479" i="3"/>
  <c r="AF4480" i="3"/>
  <c r="AE4470" i="3"/>
  <c r="AE4471" i="3"/>
  <c r="AE4472" i="3"/>
  <c r="AE4473" i="3"/>
  <c r="AE4474" i="3"/>
  <c r="AE4475" i="3"/>
  <c r="AE4476" i="3"/>
  <c r="AE4477" i="3"/>
  <c r="AE4478" i="3"/>
  <c r="AE4479" i="3"/>
  <c r="AE4480" i="3"/>
  <c r="AF4469" i="3"/>
  <c r="AE4469" i="3"/>
  <c r="AF4454" i="3"/>
  <c r="AF4455" i="3"/>
  <c r="AF4456" i="3"/>
  <c r="AF4457" i="3"/>
  <c r="AF4458" i="3"/>
  <c r="AF4459" i="3"/>
  <c r="AF4460" i="3"/>
  <c r="AF4461" i="3"/>
  <c r="AF4462" i="3"/>
  <c r="AF4463" i="3"/>
  <c r="AF4464" i="3"/>
  <c r="AE4454" i="3"/>
  <c r="AE4455" i="3"/>
  <c r="AE4456" i="3"/>
  <c r="AE4457" i="3"/>
  <c r="AE4458" i="3"/>
  <c r="AE4459" i="3"/>
  <c r="AE4460" i="3"/>
  <c r="AE4461" i="3"/>
  <c r="AE4462" i="3"/>
  <c r="AE4463" i="3"/>
  <c r="AE4464" i="3"/>
  <c r="AF4453" i="3"/>
  <c r="AE4453" i="3"/>
  <c r="AF4438" i="3"/>
  <c r="AF4439" i="3"/>
  <c r="AF4440" i="3"/>
  <c r="AF4441" i="3"/>
  <c r="AF4442" i="3"/>
  <c r="AF4443" i="3"/>
  <c r="AF4444" i="3"/>
  <c r="AF4445" i="3"/>
  <c r="AF4446" i="3"/>
  <c r="AF4447" i="3"/>
  <c r="AF4448" i="3"/>
  <c r="AE4438" i="3"/>
  <c r="AE4439" i="3"/>
  <c r="AE4440" i="3"/>
  <c r="AE4441" i="3"/>
  <c r="AE4442" i="3"/>
  <c r="AE4443" i="3"/>
  <c r="AE4444" i="3"/>
  <c r="AE4445" i="3"/>
  <c r="AE4446" i="3"/>
  <c r="AE4447" i="3"/>
  <c r="AE4448" i="3"/>
  <c r="AF4437" i="3"/>
  <c r="AE4437" i="3"/>
  <c r="AF4422" i="3"/>
  <c r="AF4423" i="3"/>
  <c r="AF4424" i="3"/>
  <c r="AF4425" i="3"/>
  <c r="AF4426" i="3"/>
  <c r="AF4427" i="3"/>
  <c r="AF4428" i="3"/>
  <c r="AF4429" i="3"/>
  <c r="AF4430" i="3"/>
  <c r="AF4431" i="3"/>
  <c r="AF4432" i="3"/>
  <c r="AE4422" i="3"/>
  <c r="AE4423" i="3"/>
  <c r="AE4424" i="3"/>
  <c r="AE4425" i="3"/>
  <c r="AE4426" i="3"/>
  <c r="AE4427" i="3"/>
  <c r="AE4428" i="3"/>
  <c r="AE4429" i="3"/>
  <c r="AE4430" i="3"/>
  <c r="AE4431" i="3"/>
  <c r="AE4432" i="3"/>
  <c r="AF4421" i="3"/>
  <c r="AE4421" i="3"/>
  <c r="AF4406" i="3"/>
  <c r="AF4407" i="3"/>
  <c r="AF4408" i="3"/>
  <c r="AF4409" i="3"/>
  <c r="AF4410" i="3"/>
  <c r="AF4411" i="3"/>
  <c r="AF4412" i="3"/>
  <c r="AF4413" i="3"/>
  <c r="AF4414" i="3"/>
  <c r="AF4415" i="3"/>
  <c r="AF4416" i="3"/>
  <c r="AE4406" i="3"/>
  <c r="AE4407" i="3"/>
  <c r="AE4408" i="3"/>
  <c r="AE4409" i="3"/>
  <c r="AE4410" i="3"/>
  <c r="AE4411" i="3"/>
  <c r="AE4412" i="3"/>
  <c r="AE4413" i="3"/>
  <c r="AE4414" i="3"/>
  <c r="AE4415" i="3"/>
  <c r="AE4416" i="3"/>
  <c r="AF4405" i="3"/>
  <c r="AE4405" i="3"/>
  <c r="AF4390" i="3"/>
  <c r="AF4391" i="3"/>
  <c r="AF4392" i="3"/>
  <c r="AF4393" i="3"/>
  <c r="AF4394" i="3"/>
  <c r="AF4395" i="3"/>
  <c r="AF4396" i="3"/>
  <c r="AF4397" i="3"/>
  <c r="AF4398" i="3"/>
  <c r="AF4399" i="3"/>
  <c r="AF4400" i="3"/>
  <c r="AE4390" i="3"/>
  <c r="AE4391" i="3"/>
  <c r="AE4392" i="3"/>
  <c r="AE4393" i="3"/>
  <c r="AE4394" i="3"/>
  <c r="AE4395" i="3"/>
  <c r="AE4396" i="3"/>
  <c r="AE4397" i="3"/>
  <c r="AE4398" i="3"/>
  <c r="AE4399" i="3"/>
  <c r="AE4400" i="3"/>
  <c r="AF4389" i="3"/>
  <c r="AE4389" i="3"/>
  <c r="AF4374" i="3"/>
  <c r="AF4375" i="3"/>
  <c r="AF4376" i="3"/>
  <c r="AF4377" i="3"/>
  <c r="AF4378" i="3"/>
  <c r="AF4379" i="3"/>
  <c r="AF4380" i="3"/>
  <c r="AF4381" i="3"/>
  <c r="AF4382" i="3"/>
  <c r="AF4383" i="3"/>
  <c r="AF4384" i="3"/>
  <c r="AE4374" i="3"/>
  <c r="AE4375" i="3"/>
  <c r="AE4376" i="3"/>
  <c r="AE4377" i="3"/>
  <c r="AE4378" i="3"/>
  <c r="AE4379" i="3"/>
  <c r="AE4380" i="3"/>
  <c r="AE4381" i="3"/>
  <c r="AE4382" i="3"/>
  <c r="AE4383" i="3"/>
  <c r="AE4384" i="3"/>
  <c r="AF4373" i="3"/>
  <c r="AE4373" i="3"/>
  <c r="AF4358" i="3"/>
  <c r="AF4359" i="3"/>
  <c r="AF4360" i="3"/>
  <c r="AF4361" i="3"/>
  <c r="AF4362" i="3"/>
  <c r="AF4363" i="3"/>
  <c r="AF4364" i="3"/>
  <c r="AF4365" i="3"/>
  <c r="AF4366" i="3"/>
  <c r="AF4367" i="3"/>
  <c r="AF4368" i="3"/>
  <c r="AE4358" i="3"/>
  <c r="AE4359" i="3"/>
  <c r="AE4360" i="3"/>
  <c r="AE4361" i="3"/>
  <c r="AE4362" i="3"/>
  <c r="AE4363" i="3"/>
  <c r="AE4364" i="3"/>
  <c r="AE4365" i="3"/>
  <c r="AE4366" i="3"/>
  <c r="AE4367" i="3"/>
  <c r="AE4368" i="3"/>
  <c r="AF4357" i="3"/>
  <c r="AE4357" i="3"/>
  <c r="AF4342" i="3"/>
  <c r="AF4343" i="3"/>
  <c r="AF4344" i="3"/>
  <c r="AF4345" i="3"/>
  <c r="AF4346" i="3"/>
  <c r="AF4347" i="3"/>
  <c r="AF4348" i="3"/>
  <c r="AF4349" i="3"/>
  <c r="AF4350" i="3"/>
  <c r="AF4351" i="3"/>
  <c r="AF4352" i="3"/>
  <c r="AE4342" i="3"/>
  <c r="AE4343" i="3"/>
  <c r="AE4344" i="3"/>
  <c r="AE4345" i="3"/>
  <c r="AE4346" i="3"/>
  <c r="AE4347" i="3"/>
  <c r="AE4348" i="3"/>
  <c r="AE4349" i="3"/>
  <c r="AE4350" i="3"/>
  <c r="AE4351" i="3"/>
  <c r="AE4352" i="3"/>
  <c r="AF4341" i="3"/>
  <c r="AE4341" i="3"/>
  <c r="AF4326" i="3"/>
  <c r="AF4327" i="3"/>
  <c r="AF4328" i="3"/>
  <c r="AF4329" i="3"/>
  <c r="AF4330" i="3"/>
  <c r="AF4331" i="3"/>
  <c r="AF4332" i="3"/>
  <c r="AF4333" i="3"/>
  <c r="AF4334" i="3"/>
  <c r="AF4335" i="3"/>
  <c r="AF4336" i="3"/>
  <c r="AE4326" i="3"/>
  <c r="AE4327" i="3"/>
  <c r="AE4328" i="3"/>
  <c r="AE4329" i="3"/>
  <c r="AE4330" i="3"/>
  <c r="AE4331" i="3"/>
  <c r="AE4332" i="3"/>
  <c r="AE4333" i="3"/>
  <c r="AE4334" i="3"/>
  <c r="AE4335" i="3"/>
  <c r="AE4336" i="3"/>
  <c r="AF4325" i="3"/>
  <c r="AE4325" i="3"/>
  <c r="AF4310" i="3"/>
  <c r="AF4311" i="3"/>
  <c r="AF4312" i="3"/>
  <c r="AF4313" i="3"/>
  <c r="AF4314" i="3"/>
  <c r="AF4315" i="3"/>
  <c r="AF4316" i="3"/>
  <c r="AF4317" i="3"/>
  <c r="AF4318" i="3"/>
  <c r="AF4319" i="3"/>
  <c r="AF4320" i="3"/>
  <c r="AF4309" i="3"/>
  <c r="AE4310" i="3"/>
  <c r="AE4311" i="3"/>
  <c r="AE4312" i="3"/>
  <c r="AE4313" i="3"/>
  <c r="AE4314" i="3"/>
  <c r="AE4315" i="3"/>
  <c r="AE4316" i="3"/>
  <c r="AE4317" i="3"/>
  <c r="AE4318" i="3"/>
  <c r="AE4319" i="3"/>
  <c r="AE4320" i="3"/>
  <c r="AE4309" i="3"/>
  <c r="AF4294" i="3"/>
  <c r="AF4295" i="3"/>
  <c r="AF4296" i="3"/>
  <c r="AF4297" i="3"/>
  <c r="AF4298" i="3"/>
  <c r="AF4299" i="3"/>
  <c r="AF4300" i="3"/>
  <c r="AF4301" i="3"/>
  <c r="AF4302" i="3"/>
  <c r="AF4303" i="3"/>
  <c r="AF4304" i="3"/>
  <c r="AE4294" i="3"/>
  <c r="AE4295" i="3"/>
  <c r="AE4296" i="3"/>
  <c r="AE4297" i="3"/>
  <c r="AE4298" i="3"/>
  <c r="AE4299" i="3"/>
  <c r="AE4300" i="3"/>
  <c r="AE4301" i="3"/>
  <c r="AE4302" i="3"/>
  <c r="AE4303" i="3"/>
  <c r="AE4304" i="3"/>
  <c r="AF4293" i="3"/>
  <c r="AE4293" i="3"/>
  <c r="AF4278" i="3"/>
  <c r="AF4279" i="3"/>
  <c r="AF4280" i="3"/>
  <c r="AF4281" i="3"/>
  <c r="AF4282" i="3"/>
  <c r="AF4283" i="3"/>
  <c r="AF4284" i="3"/>
  <c r="AF4285" i="3"/>
  <c r="AF4286" i="3"/>
  <c r="AF4287" i="3"/>
  <c r="AF4288" i="3"/>
  <c r="AE4278" i="3"/>
  <c r="AE4279" i="3"/>
  <c r="AE4280" i="3"/>
  <c r="AE4281" i="3"/>
  <c r="AE4282" i="3"/>
  <c r="AE4283" i="3"/>
  <c r="AE4284" i="3"/>
  <c r="AE4285" i="3"/>
  <c r="AE4286" i="3"/>
  <c r="AE4287" i="3"/>
  <c r="AE4288" i="3"/>
  <c r="AF4277" i="3"/>
  <c r="AE4277" i="3"/>
  <c r="AF4262" i="3"/>
  <c r="AF4263" i="3"/>
  <c r="AF4264" i="3"/>
  <c r="AF4265" i="3"/>
  <c r="AF4266" i="3"/>
  <c r="AF4267" i="3"/>
  <c r="AF4268" i="3"/>
  <c r="AF4269" i="3"/>
  <c r="AF4270" i="3"/>
  <c r="AF4271" i="3"/>
  <c r="AF4272" i="3"/>
  <c r="AE4262" i="3"/>
  <c r="AE4263" i="3"/>
  <c r="AE4264" i="3"/>
  <c r="AE4265" i="3"/>
  <c r="AE4266" i="3"/>
  <c r="AE4267" i="3"/>
  <c r="AE4268" i="3"/>
  <c r="AE4269" i="3"/>
  <c r="AE4270" i="3"/>
  <c r="AE4271" i="3"/>
  <c r="AE4272" i="3"/>
  <c r="AF4261" i="3"/>
  <c r="AE4261" i="3"/>
  <c r="AF4246" i="3"/>
  <c r="AF4247" i="3"/>
  <c r="AF4248" i="3"/>
  <c r="AF4249" i="3"/>
  <c r="AF4250" i="3"/>
  <c r="AF4251" i="3"/>
  <c r="AF4252" i="3"/>
  <c r="AF4253" i="3"/>
  <c r="AF4254" i="3"/>
  <c r="AF4255" i="3"/>
  <c r="AF4256" i="3"/>
  <c r="AE4246" i="3"/>
  <c r="AE4247" i="3"/>
  <c r="AE4248" i="3"/>
  <c r="AE4249" i="3"/>
  <c r="AE4250" i="3"/>
  <c r="AE4251" i="3"/>
  <c r="AE4252" i="3"/>
  <c r="AE4253" i="3"/>
  <c r="AE4254" i="3"/>
  <c r="AE4255" i="3"/>
  <c r="AE4256" i="3"/>
  <c r="AF4245" i="3"/>
  <c r="AE4245" i="3"/>
  <c r="AF4230" i="3"/>
  <c r="AF4231" i="3"/>
  <c r="AF4232" i="3"/>
  <c r="AF4233" i="3"/>
  <c r="AF4234" i="3"/>
  <c r="AF4235" i="3"/>
  <c r="AF4236" i="3"/>
  <c r="AF4237" i="3"/>
  <c r="AF4238" i="3"/>
  <c r="AF4239" i="3"/>
  <c r="AF4240" i="3"/>
  <c r="AE4230" i="3"/>
  <c r="AE4231" i="3"/>
  <c r="AE4232" i="3"/>
  <c r="AE4233" i="3"/>
  <c r="AE4234" i="3"/>
  <c r="AE4235" i="3"/>
  <c r="AE4236" i="3"/>
  <c r="AE4237" i="3"/>
  <c r="AE4238" i="3"/>
  <c r="AE4239" i="3"/>
  <c r="AE4240" i="3"/>
  <c r="AF4229" i="3"/>
  <c r="AE4229" i="3"/>
  <c r="AF4214" i="3"/>
  <c r="AF4215" i="3"/>
  <c r="AF4216" i="3"/>
  <c r="AF4217" i="3"/>
  <c r="AF4218" i="3"/>
  <c r="AF4219" i="3"/>
  <c r="AF4220" i="3"/>
  <c r="AF4221" i="3"/>
  <c r="AF4222" i="3"/>
  <c r="AF4223" i="3"/>
  <c r="AF4224" i="3"/>
  <c r="AE4214" i="3"/>
  <c r="AE4215" i="3"/>
  <c r="AE4216" i="3"/>
  <c r="AE4217" i="3"/>
  <c r="AE4218" i="3"/>
  <c r="AE4219" i="3"/>
  <c r="AE4220" i="3"/>
  <c r="AE4221" i="3"/>
  <c r="AE4222" i="3"/>
  <c r="AE4223" i="3"/>
  <c r="AE4224" i="3"/>
  <c r="AF4213" i="3"/>
  <c r="AE4213" i="3"/>
  <c r="AF4198" i="3"/>
  <c r="AF4199" i="3"/>
  <c r="AF4200" i="3"/>
  <c r="AF4201" i="3"/>
  <c r="AF4202" i="3"/>
  <c r="AF4203" i="3"/>
  <c r="AF4204" i="3"/>
  <c r="AF4205" i="3"/>
  <c r="AF4206" i="3"/>
  <c r="AF4207" i="3"/>
  <c r="AF4208" i="3"/>
  <c r="AE4198" i="3"/>
  <c r="AE4199" i="3"/>
  <c r="AE4200" i="3"/>
  <c r="AE4201" i="3"/>
  <c r="AE4202" i="3"/>
  <c r="AE4203" i="3"/>
  <c r="AE4204" i="3"/>
  <c r="AE4205" i="3"/>
  <c r="AE4206" i="3"/>
  <c r="AE4207" i="3"/>
  <c r="AE4208" i="3"/>
  <c r="AF4197" i="3"/>
  <c r="AE4197" i="3"/>
  <c r="AF4182" i="3"/>
  <c r="AF4183" i="3"/>
  <c r="AF4184" i="3"/>
  <c r="AF4185" i="3"/>
  <c r="AF4186" i="3"/>
  <c r="AF4187" i="3"/>
  <c r="AF4188" i="3"/>
  <c r="AF4189" i="3"/>
  <c r="AF4190" i="3"/>
  <c r="AF4191" i="3"/>
  <c r="AF4192" i="3"/>
  <c r="AE4182" i="3"/>
  <c r="AE4183" i="3"/>
  <c r="AE4184" i="3"/>
  <c r="AE4185" i="3"/>
  <c r="AE4186" i="3"/>
  <c r="AE4187" i="3"/>
  <c r="AE4188" i="3"/>
  <c r="AE4189" i="3"/>
  <c r="AE4190" i="3"/>
  <c r="AE4191" i="3"/>
  <c r="AE4192" i="3"/>
  <c r="AF4181" i="3"/>
  <c r="AE4181" i="3"/>
  <c r="AF4166" i="3"/>
  <c r="AF4167" i="3"/>
  <c r="AF4168" i="3"/>
  <c r="AF4169" i="3"/>
  <c r="AF4170" i="3"/>
  <c r="AF4171" i="3"/>
  <c r="AF4172" i="3"/>
  <c r="AF4173" i="3"/>
  <c r="AF4174" i="3"/>
  <c r="AF4175" i="3"/>
  <c r="AF4176" i="3"/>
  <c r="AE4166" i="3"/>
  <c r="AE4167" i="3"/>
  <c r="AE4168" i="3"/>
  <c r="AE4169" i="3"/>
  <c r="AE4170" i="3"/>
  <c r="AE4171" i="3"/>
  <c r="AE4172" i="3"/>
  <c r="AE4173" i="3"/>
  <c r="AE4174" i="3"/>
  <c r="AE4175" i="3"/>
  <c r="AE4176" i="3"/>
  <c r="AF4165" i="3"/>
  <c r="AE4165" i="3"/>
  <c r="AF4150" i="3"/>
  <c r="AF4151" i="3"/>
  <c r="AF4152" i="3"/>
  <c r="AF4153" i="3"/>
  <c r="AF4154" i="3"/>
  <c r="AF4155" i="3"/>
  <c r="AF4156" i="3"/>
  <c r="AF4157" i="3"/>
  <c r="AF4158" i="3"/>
  <c r="AF4159" i="3"/>
  <c r="AF4160" i="3"/>
  <c r="AE4150" i="3"/>
  <c r="AE4151" i="3"/>
  <c r="AE4152" i="3"/>
  <c r="AE4153" i="3"/>
  <c r="AE4154" i="3"/>
  <c r="AE4155" i="3"/>
  <c r="AE4156" i="3"/>
  <c r="AE4157" i="3"/>
  <c r="AE4158" i="3"/>
  <c r="AE4159" i="3"/>
  <c r="AE4160" i="3"/>
  <c r="AF4149" i="3"/>
  <c r="AE4149" i="3"/>
  <c r="AF4134" i="3"/>
  <c r="AF4135" i="3"/>
  <c r="AF4136" i="3"/>
  <c r="AF4137" i="3"/>
  <c r="AF4138" i="3"/>
  <c r="AF4139" i="3"/>
  <c r="AF4140" i="3"/>
  <c r="AF4141" i="3"/>
  <c r="AF4142" i="3"/>
  <c r="AF4143" i="3"/>
  <c r="AF4144" i="3"/>
  <c r="AE4134" i="3"/>
  <c r="AE4135" i="3"/>
  <c r="AE4136" i="3"/>
  <c r="AE4137" i="3"/>
  <c r="AE4138" i="3"/>
  <c r="AE4139" i="3"/>
  <c r="AE4140" i="3"/>
  <c r="AE4141" i="3"/>
  <c r="AE4142" i="3"/>
  <c r="AE4143" i="3"/>
  <c r="AE4144" i="3"/>
  <c r="AF4133" i="3"/>
  <c r="AE4133" i="3"/>
  <c r="AF4118" i="3"/>
  <c r="AF4119" i="3"/>
  <c r="AF4120" i="3"/>
  <c r="AF4121" i="3"/>
  <c r="AF4122" i="3"/>
  <c r="AF4123" i="3"/>
  <c r="AF4124" i="3"/>
  <c r="AF4125" i="3"/>
  <c r="AF4126" i="3"/>
  <c r="AF4127" i="3"/>
  <c r="AF4128" i="3"/>
  <c r="AE4118" i="3"/>
  <c r="AE4119" i="3"/>
  <c r="AE4120" i="3"/>
  <c r="AE4121" i="3"/>
  <c r="AE4122" i="3"/>
  <c r="AE4123" i="3"/>
  <c r="AE4124" i="3"/>
  <c r="AE4125" i="3"/>
  <c r="AE4126" i="3"/>
  <c r="AE4127" i="3"/>
  <c r="AE4128" i="3"/>
  <c r="AF4117" i="3"/>
  <c r="AE4117" i="3"/>
  <c r="AF4102" i="3"/>
  <c r="AF4103" i="3"/>
  <c r="AF4104" i="3"/>
  <c r="AF4105" i="3"/>
  <c r="AF4106" i="3"/>
  <c r="AF4107" i="3"/>
  <c r="AF4108" i="3"/>
  <c r="AF4109" i="3"/>
  <c r="AF4110" i="3"/>
  <c r="AF4111" i="3"/>
  <c r="AF4112" i="3"/>
  <c r="AE4102" i="3"/>
  <c r="AE4103" i="3"/>
  <c r="AE4104" i="3"/>
  <c r="AE4105" i="3"/>
  <c r="AE4106" i="3"/>
  <c r="AE4107" i="3"/>
  <c r="AE4108" i="3"/>
  <c r="AE4109" i="3"/>
  <c r="AE4110" i="3"/>
  <c r="AE4111" i="3"/>
  <c r="AE4112" i="3"/>
  <c r="AF4101" i="3"/>
  <c r="AE4101" i="3"/>
  <c r="AF4086" i="3"/>
  <c r="AF4087" i="3"/>
  <c r="AF4088" i="3"/>
  <c r="AF4089" i="3"/>
  <c r="AF4090" i="3"/>
  <c r="AF4091" i="3"/>
  <c r="AF4092" i="3"/>
  <c r="AF4093" i="3"/>
  <c r="AF4094" i="3"/>
  <c r="AF4095" i="3"/>
  <c r="AF4096" i="3"/>
  <c r="AE4086" i="3"/>
  <c r="AE4087" i="3"/>
  <c r="AE4088" i="3"/>
  <c r="AE4089" i="3"/>
  <c r="AE4090" i="3"/>
  <c r="AE4091" i="3"/>
  <c r="AE4092" i="3"/>
  <c r="AE4093" i="3"/>
  <c r="AE4094" i="3"/>
  <c r="AE4095" i="3"/>
  <c r="AE4096" i="3"/>
  <c r="AF4085" i="3"/>
  <c r="AE4085" i="3"/>
  <c r="AF4070" i="3"/>
  <c r="AF4071" i="3"/>
  <c r="AF4072" i="3"/>
  <c r="AF4073" i="3"/>
  <c r="AF4074" i="3"/>
  <c r="AF4075" i="3"/>
  <c r="AF4076" i="3"/>
  <c r="AF4077" i="3"/>
  <c r="AF4078" i="3"/>
  <c r="AF4079" i="3"/>
  <c r="AF4080" i="3"/>
  <c r="AE4070" i="3"/>
  <c r="AE4071" i="3"/>
  <c r="AE4072" i="3"/>
  <c r="AE4073" i="3"/>
  <c r="AE4074" i="3"/>
  <c r="AE4075" i="3"/>
  <c r="AE4076" i="3"/>
  <c r="AE4077" i="3"/>
  <c r="AE4078" i="3"/>
  <c r="AE4079" i="3"/>
  <c r="AE4080" i="3"/>
  <c r="AF4069" i="3"/>
  <c r="AE4069" i="3"/>
  <c r="AF4054" i="3"/>
  <c r="AF4055" i="3"/>
  <c r="AF4056" i="3"/>
  <c r="AF4057" i="3"/>
  <c r="AF4058" i="3"/>
  <c r="AF4059" i="3"/>
  <c r="AF4060" i="3"/>
  <c r="AF4061" i="3"/>
  <c r="AF4062" i="3"/>
  <c r="AF4063" i="3"/>
  <c r="AF4064" i="3"/>
  <c r="AE4054" i="3"/>
  <c r="AE4055" i="3"/>
  <c r="AE4056" i="3"/>
  <c r="AE4057" i="3"/>
  <c r="AE4058" i="3"/>
  <c r="AE4059" i="3"/>
  <c r="AE4060" i="3"/>
  <c r="AE4061" i="3"/>
  <c r="AE4062" i="3"/>
  <c r="AE4063" i="3"/>
  <c r="AE4064" i="3"/>
  <c r="AF4053" i="3"/>
  <c r="AE4053" i="3"/>
  <c r="AF4038" i="3"/>
  <c r="AF4039" i="3"/>
  <c r="AF4040" i="3"/>
  <c r="AF4041" i="3"/>
  <c r="AF4042" i="3"/>
  <c r="AF4043" i="3"/>
  <c r="AF4044" i="3"/>
  <c r="AF4045" i="3"/>
  <c r="AF4046" i="3"/>
  <c r="AF4047" i="3"/>
  <c r="AF4048" i="3"/>
  <c r="AE4038" i="3"/>
  <c r="AE4039" i="3"/>
  <c r="AE4040" i="3"/>
  <c r="AE4041" i="3"/>
  <c r="AE4042" i="3"/>
  <c r="AE4043" i="3"/>
  <c r="AE4044" i="3"/>
  <c r="AE4045" i="3"/>
  <c r="AE4046" i="3"/>
  <c r="AE4047" i="3"/>
  <c r="AE4048" i="3"/>
  <c r="AF4037" i="3"/>
  <c r="AE4037" i="3"/>
  <c r="AF4022" i="3"/>
  <c r="AF4023" i="3"/>
  <c r="AF4024" i="3"/>
  <c r="AF4025" i="3"/>
  <c r="AF4026" i="3"/>
  <c r="AF4027" i="3"/>
  <c r="AF4028" i="3"/>
  <c r="AF4029" i="3"/>
  <c r="AF4030" i="3"/>
  <c r="AF4031" i="3"/>
  <c r="AF4032" i="3"/>
  <c r="AE4022" i="3"/>
  <c r="AE4023" i="3"/>
  <c r="AE4024" i="3"/>
  <c r="AE4025" i="3"/>
  <c r="AE4026" i="3"/>
  <c r="AE4027" i="3"/>
  <c r="AE4028" i="3"/>
  <c r="AE4029" i="3"/>
  <c r="AE4030" i="3"/>
  <c r="AE4031" i="3"/>
  <c r="AE4032" i="3"/>
  <c r="AF4021" i="3"/>
  <c r="AE4021" i="3"/>
  <c r="AF4006" i="3"/>
  <c r="AF4007" i="3"/>
  <c r="AF4008" i="3"/>
  <c r="AF4009" i="3"/>
  <c r="AF4010" i="3"/>
  <c r="AF4011" i="3"/>
  <c r="AF4012" i="3"/>
  <c r="AF4013" i="3"/>
  <c r="AF4014" i="3"/>
  <c r="AF4015" i="3"/>
  <c r="AF4016" i="3"/>
  <c r="AE4006" i="3"/>
  <c r="AE4007" i="3"/>
  <c r="AE4008" i="3"/>
  <c r="AE4009" i="3"/>
  <c r="AE4010" i="3"/>
  <c r="AE4011" i="3"/>
  <c r="AE4012" i="3"/>
  <c r="AE4013" i="3"/>
  <c r="AE4014" i="3"/>
  <c r="AE4015" i="3"/>
  <c r="AE4016" i="3"/>
  <c r="AF4005" i="3"/>
  <c r="AE4005" i="3"/>
  <c r="AF3990" i="3"/>
  <c r="AF3991" i="3"/>
  <c r="AF3992" i="3"/>
  <c r="AF3993" i="3"/>
  <c r="AF3994" i="3"/>
  <c r="AF3995" i="3"/>
  <c r="AF3996" i="3"/>
  <c r="AF3997" i="3"/>
  <c r="AF3998" i="3"/>
  <c r="AF3999" i="3"/>
  <c r="AF4000" i="3"/>
  <c r="AE3990" i="3"/>
  <c r="AE3991" i="3"/>
  <c r="AE3992" i="3"/>
  <c r="AE3993" i="3"/>
  <c r="AE3994" i="3"/>
  <c r="AE3995" i="3"/>
  <c r="AE3996" i="3"/>
  <c r="AE3997" i="3"/>
  <c r="AE3998" i="3"/>
  <c r="AE3999" i="3"/>
  <c r="AE4000" i="3"/>
  <c r="AF3989" i="3"/>
  <c r="AE3989" i="3"/>
  <c r="AF3974" i="3"/>
  <c r="AF3975" i="3"/>
  <c r="AF3976" i="3"/>
  <c r="AF3977" i="3"/>
  <c r="AF3978" i="3"/>
  <c r="AF3979" i="3"/>
  <c r="AF3980" i="3"/>
  <c r="AF3981" i="3"/>
  <c r="AF3982" i="3"/>
  <c r="AF3983" i="3"/>
  <c r="AF3984" i="3"/>
  <c r="AE3974" i="3"/>
  <c r="AE3975" i="3"/>
  <c r="AE3976" i="3"/>
  <c r="AE3977" i="3"/>
  <c r="AE3978" i="3"/>
  <c r="AE3979" i="3"/>
  <c r="AE3980" i="3"/>
  <c r="AE3981" i="3"/>
  <c r="AE3982" i="3"/>
  <c r="AE3983" i="3"/>
  <c r="AE3984" i="3"/>
  <c r="AF3973" i="3"/>
  <c r="AE3973" i="3"/>
  <c r="AF3958" i="3"/>
  <c r="AF3959" i="3"/>
  <c r="AF3960" i="3"/>
  <c r="AF3961" i="3"/>
  <c r="AF3962" i="3"/>
  <c r="AF3963" i="3"/>
  <c r="AF3964" i="3"/>
  <c r="AF3965" i="3"/>
  <c r="AF3966" i="3"/>
  <c r="AF3967" i="3"/>
  <c r="AF3968" i="3"/>
  <c r="AE3958" i="3"/>
  <c r="AE3959" i="3"/>
  <c r="AE3960" i="3"/>
  <c r="AE3961" i="3"/>
  <c r="AE3962" i="3"/>
  <c r="AE3963" i="3"/>
  <c r="AE3964" i="3"/>
  <c r="AE3965" i="3"/>
  <c r="AE3966" i="3"/>
  <c r="AE3967" i="3"/>
  <c r="AE3968" i="3"/>
  <c r="AF3957" i="3"/>
  <c r="AE3957" i="3"/>
  <c r="AF3942" i="3"/>
  <c r="AF3943" i="3"/>
  <c r="AF3944" i="3"/>
  <c r="AF3945" i="3"/>
  <c r="AF3946" i="3"/>
  <c r="AF3947" i="3"/>
  <c r="AF3948" i="3"/>
  <c r="AF3949" i="3"/>
  <c r="AF3950" i="3"/>
  <c r="AF3951" i="3"/>
  <c r="AF3952" i="3"/>
  <c r="AE3942" i="3"/>
  <c r="AE3943" i="3"/>
  <c r="AE3944" i="3"/>
  <c r="AE3945" i="3"/>
  <c r="AE3946" i="3"/>
  <c r="AE3947" i="3"/>
  <c r="AE3948" i="3"/>
  <c r="AE3949" i="3"/>
  <c r="AE3950" i="3"/>
  <c r="AE3951" i="3"/>
  <c r="AE3952" i="3"/>
  <c r="AF3941" i="3"/>
  <c r="AE3941" i="3"/>
  <c r="AF3926" i="3"/>
  <c r="AF3927" i="3"/>
  <c r="AF3928" i="3"/>
  <c r="AF3929" i="3"/>
  <c r="AF3930" i="3"/>
  <c r="AF3931" i="3"/>
  <c r="AF3932" i="3"/>
  <c r="AF3933" i="3"/>
  <c r="AF3934" i="3"/>
  <c r="AF3935" i="3"/>
  <c r="AF3936" i="3"/>
  <c r="AE3926" i="3"/>
  <c r="AE3927" i="3"/>
  <c r="AE3928" i="3"/>
  <c r="AE3929" i="3"/>
  <c r="AE3930" i="3"/>
  <c r="AE3931" i="3"/>
  <c r="AE3932" i="3"/>
  <c r="AE3933" i="3"/>
  <c r="AE3934" i="3"/>
  <c r="AE3935" i="3"/>
  <c r="AE3936" i="3"/>
  <c r="AF3925" i="3"/>
  <c r="AE3925" i="3"/>
  <c r="AF3910" i="3"/>
  <c r="AF3911" i="3"/>
  <c r="AF3912" i="3"/>
  <c r="AF3913" i="3"/>
  <c r="AF3914" i="3"/>
  <c r="AF3915" i="3"/>
  <c r="AF3916" i="3"/>
  <c r="AF3917" i="3"/>
  <c r="AF3918" i="3"/>
  <c r="AF3919" i="3"/>
  <c r="AF3920" i="3"/>
  <c r="AE3910" i="3"/>
  <c r="AE3911" i="3"/>
  <c r="AE3912" i="3"/>
  <c r="AE3913" i="3"/>
  <c r="AE3914" i="3"/>
  <c r="AE3915" i="3"/>
  <c r="AE3916" i="3"/>
  <c r="AE3917" i="3"/>
  <c r="AE3918" i="3"/>
  <c r="AE3919" i="3"/>
  <c r="AE3920" i="3"/>
  <c r="AF3909" i="3"/>
  <c r="AE3909" i="3"/>
  <c r="AF3894" i="3"/>
  <c r="AF3895" i="3"/>
  <c r="AF3896" i="3"/>
  <c r="AF3897" i="3"/>
  <c r="AF3898" i="3"/>
  <c r="AF3899" i="3"/>
  <c r="AF3900" i="3"/>
  <c r="AF3901" i="3"/>
  <c r="AF3902" i="3"/>
  <c r="AF3903" i="3"/>
  <c r="AF3904" i="3"/>
  <c r="AE3894" i="3"/>
  <c r="AE3895" i="3"/>
  <c r="AE3896" i="3"/>
  <c r="AE3897" i="3"/>
  <c r="AE3898" i="3"/>
  <c r="AE3899" i="3"/>
  <c r="AE3900" i="3"/>
  <c r="AE3901" i="3"/>
  <c r="AE3902" i="3"/>
  <c r="AE3903" i="3"/>
  <c r="AE3904" i="3"/>
  <c r="AF3893" i="3"/>
  <c r="AE3893" i="3"/>
  <c r="AF3878" i="3"/>
  <c r="AF3879" i="3"/>
  <c r="AF3880" i="3"/>
  <c r="AF3881" i="3"/>
  <c r="AF3882" i="3"/>
  <c r="AF3883" i="3"/>
  <c r="AF3884" i="3"/>
  <c r="AF3885" i="3"/>
  <c r="AF3886" i="3"/>
  <c r="AF3887" i="3"/>
  <c r="AF3888" i="3"/>
  <c r="AE3878" i="3"/>
  <c r="AE3879" i="3"/>
  <c r="AE3880" i="3"/>
  <c r="AE3881" i="3"/>
  <c r="AE3882" i="3"/>
  <c r="AE3883" i="3"/>
  <c r="AE3884" i="3"/>
  <c r="AE3885" i="3"/>
  <c r="AE3886" i="3"/>
  <c r="AE3887" i="3"/>
  <c r="AE3888" i="3"/>
  <c r="AF3877" i="3"/>
  <c r="AE3877" i="3"/>
  <c r="AF3862" i="3"/>
  <c r="AF3863" i="3"/>
  <c r="AF3864" i="3"/>
  <c r="AF3865" i="3"/>
  <c r="AF3866" i="3"/>
  <c r="AF3867" i="3"/>
  <c r="AF3868" i="3"/>
  <c r="AF3869" i="3"/>
  <c r="AF3870" i="3"/>
  <c r="AF3871" i="3"/>
  <c r="AF3872" i="3"/>
  <c r="AE3862" i="3"/>
  <c r="AE3863" i="3"/>
  <c r="AE3864" i="3"/>
  <c r="AE3865" i="3"/>
  <c r="AE3866" i="3"/>
  <c r="AE3867" i="3"/>
  <c r="AE3868" i="3"/>
  <c r="AE3869" i="3"/>
  <c r="AE3870" i="3"/>
  <c r="AE3871" i="3"/>
  <c r="AE3872" i="3"/>
  <c r="AF3861" i="3"/>
  <c r="AE3861" i="3"/>
  <c r="AF3846" i="3"/>
  <c r="AF3847" i="3"/>
  <c r="AF3848" i="3"/>
  <c r="AF3849" i="3"/>
  <c r="AF3850" i="3"/>
  <c r="AF3851" i="3"/>
  <c r="AF3852" i="3"/>
  <c r="AF3853" i="3"/>
  <c r="AF3854" i="3"/>
  <c r="AF3855" i="3"/>
  <c r="AF3856" i="3"/>
  <c r="AE3846" i="3"/>
  <c r="AE3847" i="3"/>
  <c r="AE3848" i="3"/>
  <c r="AE3849" i="3"/>
  <c r="AE3850" i="3"/>
  <c r="AE3851" i="3"/>
  <c r="AE3852" i="3"/>
  <c r="AE3853" i="3"/>
  <c r="AE3854" i="3"/>
  <c r="AE3855" i="3"/>
  <c r="AE3856" i="3"/>
  <c r="AF3845" i="3"/>
  <c r="AE3845" i="3"/>
  <c r="AF3830" i="3"/>
  <c r="AF3831" i="3"/>
  <c r="AF3832" i="3"/>
  <c r="AF3833" i="3"/>
  <c r="AF3834" i="3"/>
  <c r="AF3835" i="3"/>
  <c r="AF3836" i="3"/>
  <c r="AF3837" i="3"/>
  <c r="AF3838" i="3"/>
  <c r="AF3839" i="3"/>
  <c r="AF3840" i="3"/>
  <c r="AE3830" i="3"/>
  <c r="AE3831" i="3"/>
  <c r="AE3832" i="3"/>
  <c r="AE3833" i="3"/>
  <c r="AE3834" i="3"/>
  <c r="AE3835" i="3"/>
  <c r="AE3836" i="3"/>
  <c r="AE3837" i="3"/>
  <c r="AE3838" i="3"/>
  <c r="AE3839" i="3"/>
  <c r="AE3840" i="3"/>
  <c r="AF3829" i="3"/>
  <c r="AE3829" i="3"/>
  <c r="AF3814" i="3"/>
  <c r="AF3815" i="3"/>
  <c r="AF3816" i="3"/>
  <c r="AF3817" i="3"/>
  <c r="AF3818" i="3"/>
  <c r="AF3819" i="3"/>
  <c r="AF3820" i="3"/>
  <c r="AF3821" i="3"/>
  <c r="AF3822" i="3"/>
  <c r="AF3823" i="3"/>
  <c r="AF3824" i="3"/>
  <c r="AE3814" i="3"/>
  <c r="AE3815" i="3"/>
  <c r="AE3816" i="3"/>
  <c r="AE3817" i="3"/>
  <c r="AE3818" i="3"/>
  <c r="AE3819" i="3"/>
  <c r="AE3820" i="3"/>
  <c r="AE3821" i="3"/>
  <c r="AE3822" i="3"/>
  <c r="AE3823" i="3"/>
  <c r="AE3824" i="3"/>
  <c r="AF3813" i="3"/>
  <c r="AE3813" i="3"/>
  <c r="AF3798" i="3"/>
  <c r="AF3799" i="3"/>
  <c r="AF3800" i="3"/>
  <c r="AF3801" i="3"/>
  <c r="AF3802" i="3"/>
  <c r="AF3803" i="3"/>
  <c r="AF3804" i="3"/>
  <c r="AF3805" i="3"/>
  <c r="AF3806" i="3"/>
  <c r="AF3807" i="3"/>
  <c r="AF3808" i="3"/>
  <c r="AE3798" i="3"/>
  <c r="AE3799" i="3"/>
  <c r="AE3800" i="3"/>
  <c r="AE3801" i="3"/>
  <c r="AE3802" i="3"/>
  <c r="AE3803" i="3"/>
  <c r="AE3804" i="3"/>
  <c r="AE3805" i="3"/>
  <c r="AE3806" i="3"/>
  <c r="AE3807" i="3"/>
  <c r="AE3808" i="3"/>
  <c r="AF3797" i="3"/>
  <c r="AE3797" i="3"/>
  <c r="AF3782" i="3"/>
  <c r="AF3783" i="3"/>
  <c r="AF3784" i="3"/>
  <c r="AF3785" i="3"/>
  <c r="AF3786" i="3"/>
  <c r="AF3787" i="3"/>
  <c r="AF3788" i="3"/>
  <c r="AF3789" i="3"/>
  <c r="AF3790" i="3"/>
  <c r="AF3791" i="3"/>
  <c r="AF3792" i="3"/>
  <c r="AE3782" i="3"/>
  <c r="AE3783" i="3"/>
  <c r="AE3784" i="3"/>
  <c r="AE3785" i="3"/>
  <c r="AE3786" i="3"/>
  <c r="AE3787" i="3"/>
  <c r="AE3788" i="3"/>
  <c r="AE3789" i="3"/>
  <c r="AE3790" i="3"/>
  <c r="AE3791" i="3"/>
  <c r="AE3792" i="3"/>
  <c r="AF3781" i="3"/>
  <c r="AE3781" i="3"/>
  <c r="AF3766" i="3"/>
  <c r="AF3767" i="3"/>
  <c r="AF3768" i="3"/>
  <c r="AF3769" i="3"/>
  <c r="AF3770" i="3"/>
  <c r="AF3771" i="3"/>
  <c r="AF3772" i="3"/>
  <c r="AF3773" i="3"/>
  <c r="AF3774" i="3"/>
  <c r="AF3775" i="3"/>
  <c r="AF3776" i="3"/>
  <c r="AE3766" i="3"/>
  <c r="AE3767" i="3"/>
  <c r="AE3768" i="3"/>
  <c r="AE3769" i="3"/>
  <c r="AE3770" i="3"/>
  <c r="AE3771" i="3"/>
  <c r="AE3772" i="3"/>
  <c r="AE3773" i="3"/>
  <c r="AE3774" i="3"/>
  <c r="AE3775" i="3"/>
  <c r="AE3776" i="3"/>
  <c r="AF3765" i="3"/>
  <c r="AE3765" i="3"/>
  <c r="AF3750" i="3"/>
  <c r="AF3751" i="3"/>
  <c r="AF3752" i="3"/>
  <c r="AF3753" i="3"/>
  <c r="AF3754" i="3"/>
  <c r="AF3755" i="3"/>
  <c r="AF3756" i="3"/>
  <c r="AF3757" i="3"/>
  <c r="AF3758" i="3"/>
  <c r="AF3759" i="3"/>
  <c r="AF3760" i="3"/>
  <c r="AE3750" i="3"/>
  <c r="AE3751" i="3"/>
  <c r="AE3752" i="3"/>
  <c r="AE3753" i="3"/>
  <c r="AE3754" i="3"/>
  <c r="AE3755" i="3"/>
  <c r="AE3756" i="3"/>
  <c r="AE3757" i="3"/>
  <c r="AE3758" i="3"/>
  <c r="AE3759" i="3"/>
  <c r="AE3760" i="3"/>
  <c r="AF3749" i="3"/>
  <c r="AE3749" i="3"/>
  <c r="AF3734" i="3"/>
  <c r="AF3735" i="3"/>
  <c r="AF3736" i="3"/>
  <c r="AF3737" i="3"/>
  <c r="AF3738" i="3"/>
  <c r="AF3739" i="3"/>
  <c r="AF3740" i="3"/>
  <c r="AF3741" i="3"/>
  <c r="AF3742" i="3"/>
  <c r="AF3743" i="3"/>
  <c r="AF3744" i="3"/>
  <c r="AE3734" i="3"/>
  <c r="AE3735" i="3"/>
  <c r="AE3736" i="3"/>
  <c r="AE3737" i="3"/>
  <c r="AE3738" i="3"/>
  <c r="AE3739" i="3"/>
  <c r="AE3740" i="3"/>
  <c r="AE3741" i="3"/>
  <c r="AE3742" i="3"/>
  <c r="AE3743" i="3"/>
  <c r="AE3744" i="3"/>
  <c r="AF3733" i="3"/>
  <c r="AE3733" i="3"/>
  <c r="AF3718" i="3"/>
  <c r="AF3719" i="3"/>
  <c r="AF3720" i="3"/>
  <c r="AF3721" i="3"/>
  <c r="AF3722" i="3"/>
  <c r="AF3723" i="3"/>
  <c r="AF3724" i="3"/>
  <c r="AF3725" i="3"/>
  <c r="AF3726" i="3"/>
  <c r="AF3727" i="3"/>
  <c r="AF3728" i="3"/>
  <c r="AE3718" i="3"/>
  <c r="AE3719" i="3"/>
  <c r="AE3720" i="3"/>
  <c r="AE3721" i="3"/>
  <c r="AE3722" i="3"/>
  <c r="AE3723" i="3"/>
  <c r="AE3724" i="3"/>
  <c r="AE3725" i="3"/>
  <c r="AE3726" i="3"/>
  <c r="AE3727" i="3"/>
  <c r="AE3728" i="3"/>
  <c r="AF3717" i="3"/>
  <c r="AE3717" i="3"/>
  <c r="AF3701" i="3"/>
  <c r="AE3701" i="3"/>
  <c r="AF3685" i="3"/>
  <c r="AE3685" i="3"/>
  <c r="AF3669" i="3"/>
  <c r="AE3669" i="3"/>
  <c r="AF3653" i="3"/>
  <c r="AE3653" i="3"/>
  <c r="AF3637" i="3"/>
  <c r="AE3637" i="3"/>
  <c r="AF3621" i="3"/>
  <c r="AE3621" i="3"/>
  <c r="AF3605" i="3"/>
  <c r="AE3605" i="3"/>
  <c r="AF3589" i="3"/>
  <c r="AE3589" i="3"/>
  <c r="AF3573" i="3"/>
  <c r="AE3573" i="3"/>
  <c r="AF3557" i="3"/>
  <c r="AE3557" i="3"/>
  <c r="AF3541" i="3"/>
  <c r="AE3541" i="3"/>
  <c r="AF3525" i="3"/>
  <c r="AE3525" i="3"/>
  <c r="AF3509" i="3"/>
  <c r="AE3509" i="3"/>
  <c r="AF3493" i="3"/>
  <c r="AE3493" i="3"/>
  <c r="AF3477" i="3"/>
  <c r="AE3477" i="3"/>
  <c r="AF3461" i="3"/>
  <c r="AE3461" i="3"/>
  <c r="AF3445" i="3"/>
  <c r="AE3445" i="3"/>
  <c r="AF3429" i="3"/>
  <c r="AE3429" i="3"/>
  <c r="AF3413" i="3"/>
  <c r="AE3413" i="3"/>
  <c r="AF3397" i="3"/>
  <c r="AE3397" i="3"/>
  <c r="AF3381" i="3"/>
  <c r="AE3381" i="3"/>
  <c r="AF3365" i="3"/>
  <c r="AE3365" i="3"/>
  <c r="AF3349" i="3"/>
  <c r="AE3349" i="3"/>
  <c r="AF3333" i="3"/>
  <c r="AE3333" i="3"/>
  <c r="AF3317" i="3"/>
  <c r="AE3317" i="3"/>
  <c r="AF3301" i="3"/>
  <c r="AE3301" i="3"/>
  <c r="AF3285" i="3"/>
  <c r="AE3285" i="3"/>
  <c r="AF3269" i="3"/>
  <c r="AE3269" i="3"/>
  <c r="AF3253" i="3"/>
  <c r="AE3253" i="3"/>
  <c r="AF3237" i="3"/>
  <c r="AE3237" i="3"/>
  <c r="AF3221" i="3"/>
  <c r="AE3221" i="3"/>
  <c r="AF3205" i="3"/>
  <c r="AE3205" i="3"/>
  <c r="AF3189" i="3"/>
  <c r="AE3189" i="3"/>
  <c r="AF3173" i="3"/>
  <c r="AE3173" i="3"/>
  <c r="AF3157" i="3"/>
  <c r="AE3157" i="3"/>
  <c r="AF3141" i="3"/>
  <c r="AE3141" i="3"/>
  <c r="AF3125" i="3"/>
  <c r="AE3125" i="3"/>
  <c r="AF3109" i="3"/>
  <c r="AE3109" i="3"/>
  <c r="AF3093" i="3"/>
  <c r="AE3093" i="3"/>
  <c r="AF3077" i="3"/>
  <c r="AE3077" i="3"/>
  <c r="AF3061" i="3"/>
  <c r="AE3061" i="3"/>
  <c r="AF3045" i="3"/>
  <c r="AE3045" i="3"/>
  <c r="AF3029" i="3"/>
  <c r="AE3029" i="3"/>
  <c r="AF3013" i="3"/>
  <c r="AE3013" i="3"/>
  <c r="AF2997" i="3"/>
  <c r="AE2997" i="3"/>
  <c r="AF2981" i="3"/>
  <c r="AE2981" i="3"/>
  <c r="AF2965" i="3"/>
  <c r="AE2965" i="3"/>
  <c r="AF2949" i="3"/>
  <c r="AE2949" i="3"/>
  <c r="AF2933" i="3"/>
  <c r="AE2933" i="3"/>
  <c r="AF2917" i="3"/>
  <c r="AE2917" i="3"/>
  <c r="AF2901" i="3"/>
  <c r="AE2901" i="3"/>
  <c r="AF2885" i="3"/>
  <c r="AE2885" i="3"/>
  <c r="AF2869" i="3"/>
  <c r="AE2869" i="3"/>
  <c r="AF2853" i="3"/>
  <c r="AE2853" i="3"/>
  <c r="AF2837" i="3"/>
  <c r="AE2837" i="3"/>
  <c r="AF2821" i="3"/>
  <c r="AE2821" i="3"/>
  <c r="AF2805" i="3"/>
  <c r="AE2805" i="3"/>
  <c r="AF2789" i="3"/>
  <c r="AE2789" i="3"/>
  <c r="AF2773" i="3"/>
  <c r="AE2773" i="3"/>
  <c r="AF2757" i="3"/>
  <c r="AE2757" i="3"/>
  <c r="AF2741" i="3"/>
  <c r="AE2741" i="3"/>
  <c r="AF2725" i="3"/>
  <c r="AE2725" i="3"/>
  <c r="AF2709" i="3"/>
  <c r="AE2709" i="3"/>
  <c r="AF2693" i="3"/>
  <c r="AE2693" i="3"/>
  <c r="AF2677" i="3"/>
  <c r="AE2677" i="3"/>
  <c r="AF2661" i="3"/>
  <c r="AE2661" i="3"/>
  <c r="AF2645" i="3"/>
  <c r="AE2645" i="3"/>
  <c r="AF2629" i="3"/>
  <c r="AE2629" i="3"/>
  <c r="AF2613" i="3"/>
  <c r="AE2613" i="3"/>
  <c r="AF2597" i="3"/>
  <c r="AE2597" i="3"/>
  <c r="AF2581" i="3"/>
  <c r="AE2581" i="3"/>
  <c r="AF2565" i="3"/>
  <c r="AE2565" i="3"/>
  <c r="AF2549" i="3"/>
  <c r="AE2549" i="3"/>
  <c r="AF2533" i="3"/>
  <c r="AE2533" i="3"/>
  <c r="AF2517" i="3"/>
  <c r="AE2517" i="3"/>
  <c r="AF2501" i="3"/>
  <c r="AE2501" i="3"/>
  <c r="AF2485" i="3"/>
  <c r="AE2485" i="3"/>
  <c r="AF2469" i="3"/>
  <c r="AE2469" i="3"/>
  <c r="AF2453" i="3"/>
  <c r="AE2453" i="3"/>
  <c r="AF2437" i="3"/>
  <c r="AE2437" i="3"/>
  <c r="AF2421" i="3"/>
  <c r="AE2421" i="3"/>
  <c r="AF2405" i="3"/>
  <c r="AE2405" i="3"/>
  <c r="AF2389" i="3"/>
  <c r="AE2389" i="3"/>
  <c r="AF2373" i="3"/>
  <c r="AE2373" i="3"/>
  <c r="AF2357" i="3"/>
  <c r="AE2357" i="3"/>
  <c r="AF2341" i="3"/>
  <c r="AE2341" i="3"/>
  <c r="AF2325" i="3"/>
  <c r="AE2325" i="3"/>
  <c r="AF2309" i="3"/>
  <c r="AE2309" i="3"/>
  <c r="AF2293" i="3"/>
  <c r="AE2293" i="3"/>
  <c r="AF2277" i="3"/>
  <c r="AE2277" i="3"/>
  <c r="AF2261" i="3"/>
  <c r="AE2261" i="3"/>
  <c r="AF2245" i="3"/>
  <c r="AE2245" i="3"/>
  <c r="AF2229" i="3"/>
  <c r="AE2229" i="3"/>
  <c r="AF2213" i="3"/>
  <c r="AE2213" i="3"/>
  <c r="AF2197" i="3"/>
  <c r="AE2197" i="3"/>
  <c r="AF2181" i="3"/>
  <c r="AE2181" i="3"/>
  <c r="AF2165" i="3"/>
  <c r="AE2165" i="3"/>
  <c r="AF2149" i="3"/>
  <c r="AE2149" i="3"/>
  <c r="AF2133" i="3"/>
  <c r="AE2133" i="3"/>
  <c r="AF2117" i="3"/>
  <c r="AE2117" i="3"/>
  <c r="AF2101" i="3"/>
  <c r="AE2101" i="3"/>
  <c r="AF2085" i="3"/>
  <c r="AE2085" i="3"/>
  <c r="AF2069" i="3"/>
  <c r="AE2069" i="3"/>
  <c r="AF2053" i="3"/>
  <c r="AE2053" i="3"/>
  <c r="AF2037" i="3"/>
  <c r="AE2037" i="3"/>
  <c r="AF2021" i="3"/>
  <c r="AE2021" i="3"/>
  <c r="AF2005" i="3"/>
  <c r="AE2005" i="3"/>
  <c r="AF1989" i="3"/>
  <c r="AE1989" i="3"/>
  <c r="AF1973" i="3"/>
  <c r="AE1973" i="3"/>
  <c r="AF1957" i="3"/>
  <c r="AE1957" i="3"/>
  <c r="AF1941" i="3"/>
  <c r="AE1941" i="3"/>
  <c r="AF1925" i="3"/>
  <c r="AE1925" i="3"/>
  <c r="AF1909" i="3"/>
  <c r="AE1909" i="3"/>
  <c r="AF1893" i="3"/>
  <c r="AE1893" i="3"/>
  <c r="AF1877" i="3"/>
  <c r="AE1877" i="3"/>
  <c r="AF1861" i="3"/>
  <c r="AE1861" i="3"/>
  <c r="AF1845" i="3"/>
  <c r="AE1845" i="3"/>
  <c r="AF1829" i="3"/>
  <c r="AE1829" i="3"/>
  <c r="AF1813" i="3"/>
  <c r="AE1813" i="3"/>
  <c r="AF1797" i="3"/>
  <c r="AE1797" i="3"/>
  <c r="AF1781" i="3"/>
  <c r="AE1781" i="3"/>
  <c r="AF1765" i="3"/>
  <c r="AE1765" i="3"/>
  <c r="AF1749" i="3"/>
  <c r="AE1749" i="3"/>
  <c r="AF1733" i="3"/>
  <c r="AE1733" i="3"/>
  <c r="AF1717" i="3"/>
  <c r="AE1717" i="3"/>
  <c r="AF1701" i="3"/>
  <c r="AE1701" i="3"/>
  <c r="AF1685" i="3"/>
  <c r="AE1685" i="3"/>
  <c r="AF1669" i="3"/>
  <c r="AE1669" i="3"/>
  <c r="AF1653" i="3"/>
  <c r="AE1653" i="3"/>
  <c r="AF1637" i="3"/>
  <c r="AE1637" i="3"/>
  <c r="AF1621" i="3"/>
  <c r="AE1621" i="3"/>
  <c r="AF1605" i="3"/>
  <c r="AE1605" i="3"/>
  <c r="AF1589" i="3"/>
  <c r="AE1589" i="3"/>
  <c r="AF1573" i="3"/>
  <c r="AE1573" i="3"/>
  <c r="AF1557" i="3"/>
  <c r="AE1557" i="3"/>
  <c r="AF1541" i="3"/>
  <c r="AE1541" i="3"/>
  <c r="AF1525" i="3"/>
  <c r="AE1525" i="3"/>
  <c r="AF1509" i="3"/>
  <c r="AE1509" i="3"/>
  <c r="AF1493" i="3"/>
  <c r="AE1493" i="3"/>
  <c r="AF1477" i="3"/>
  <c r="AE1477" i="3"/>
  <c r="AF1461" i="3"/>
  <c r="AE1461" i="3"/>
  <c r="AF1445" i="3"/>
  <c r="AE1445" i="3"/>
  <c r="AF1429" i="3"/>
  <c r="AE1429" i="3"/>
  <c r="AF1413" i="3"/>
  <c r="AE1413" i="3"/>
  <c r="AF1397" i="3"/>
  <c r="AE1397" i="3"/>
  <c r="AF1381" i="3"/>
  <c r="AE1381" i="3"/>
  <c r="AF1365" i="3"/>
  <c r="AE1365" i="3"/>
  <c r="AF1349" i="3"/>
  <c r="AE1349" i="3"/>
  <c r="AF1333" i="3"/>
  <c r="AE1333" i="3"/>
  <c r="AF1317" i="3"/>
  <c r="AE1317" i="3"/>
  <c r="AF1301" i="3"/>
  <c r="AE1301" i="3"/>
  <c r="AF1285" i="3"/>
  <c r="AE1285" i="3"/>
  <c r="AF1269" i="3"/>
  <c r="AE1269" i="3"/>
  <c r="AF1253" i="3"/>
  <c r="AE1253" i="3"/>
  <c r="AF1237" i="3"/>
  <c r="AE1237" i="3"/>
  <c r="AF1221" i="3"/>
  <c r="AE1221" i="3"/>
  <c r="AF1205" i="3"/>
  <c r="AE1205" i="3"/>
  <c r="AF1189" i="3"/>
  <c r="AE1189" i="3"/>
  <c r="AF1173" i="3"/>
  <c r="AE1173" i="3"/>
  <c r="AF1157" i="3"/>
  <c r="AE1157" i="3"/>
  <c r="AF1141" i="3"/>
  <c r="AE1141" i="3"/>
  <c r="AF1125" i="3"/>
  <c r="AE1125" i="3"/>
  <c r="AF1109" i="3"/>
  <c r="AE1109" i="3"/>
  <c r="AF1093" i="3"/>
  <c r="AE1093" i="3"/>
  <c r="AF1077" i="3"/>
  <c r="AE1077" i="3"/>
  <c r="AF1061" i="3"/>
  <c r="AE1061" i="3"/>
  <c r="AF1045" i="3"/>
  <c r="AE1045" i="3"/>
  <c r="AF1029" i="3"/>
  <c r="AE1029" i="3"/>
  <c r="AF1013" i="3"/>
  <c r="AE1013" i="3"/>
  <c r="AF997" i="3"/>
  <c r="AE997" i="3"/>
  <c r="AF981" i="3"/>
  <c r="AE981" i="3"/>
  <c r="AF965" i="3"/>
  <c r="AE965" i="3"/>
  <c r="AF949" i="3"/>
  <c r="AE949" i="3"/>
  <c r="AF933" i="3"/>
  <c r="AE933" i="3"/>
  <c r="AF917" i="3"/>
  <c r="AE917" i="3"/>
  <c r="AF901" i="3"/>
  <c r="AE901" i="3"/>
  <c r="AF885" i="3"/>
  <c r="AE885" i="3"/>
  <c r="AF869" i="3"/>
  <c r="AE869" i="3"/>
  <c r="AF853" i="3"/>
  <c r="AE853" i="3"/>
  <c r="AF837" i="3"/>
  <c r="AE837" i="3"/>
  <c r="AF821" i="3"/>
  <c r="AE821" i="3"/>
  <c r="AF789" i="3"/>
  <c r="AE789" i="3"/>
  <c r="AF773" i="3"/>
  <c r="AF757" i="3"/>
  <c r="AE757" i="3"/>
  <c r="AF741" i="3"/>
  <c r="AE741" i="3"/>
  <c r="AF725" i="3"/>
  <c r="AE725" i="3"/>
  <c r="AF709" i="3"/>
  <c r="AE709" i="3"/>
  <c r="AF693" i="3"/>
  <c r="AE693" i="3"/>
  <c r="AF677" i="3"/>
  <c r="AE677" i="3"/>
  <c r="AF661" i="3"/>
  <c r="AE661" i="3"/>
  <c r="AF645" i="3"/>
  <c r="AE645" i="3"/>
  <c r="AF629" i="3"/>
  <c r="AE629" i="3"/>
  <c r="AF613" i="3"/>
  <c r="AE613" i="3"/>
  <c r="AF597" i="3"/>
  <c r="AF581" i="3"/>
  <c r="AE581" i="3"/>
  <c r="AF565" i="3"/>
  <c r="AE565" i="3"/>
  <c r="AF549" i="3"/>
  <c r="AE549" i="3"/>
  <c r="AF533" i="3"/>
  <c r="AE533" i="3"/>
  <c r="AF517" i="3"/>
  <c r="AE517" i="3"/>
  <c r="AF501" i="3"/>
  <c r="AE501" i="3"/>
  <c r="AF485" i="3"/>
  <c r="AE485" i="3"/>
  <c r="AF469" i="3"/>
  <c r="AE469" i="3"/>
  <c r="AF453" i="3"/>
  <c r="AE453" i="3"/>
  <c r="AF437" i="3"/>
  <c r="AE437" i="3"/>
  <c r="AF421" i="3"/>
  <c r="AE421" i="3"/>
  <c r="AF405" i="3"/>
  <c r="AE405" i="3"/>
  <c r="AF389" i="3"/>
  <c r="AE389" i="3"/>
  <c r="AF373" i="3"/>
  <c r="AE373" i="3"/>
  <c r="AF357" i="3"/>
  <c r="AE357" i="3"/>
  <c r="AF341" i="3"/>
  <c r="AE341" i="3"/>
  <c r="AF325" i="3"/>
  <c r="AE325" i="3"/>
  <c r="AF309" i="3"/>
  <c r="AE309" i="3"/>
  <c r="AF293" i="3"/>
  <c r="AE293" i="3"/>
  <c r="AF277" i="3"/>
  <c r="AE277" i="3"/>
  <c r="AF261" i="3"/>
  <c r="AE261" i="3"/>
  <c r="AF245" i="3"/>
  <c r="AE245" i="3"/>
  <c r="AF229" i="3"/>
  <c r="AE229" i="3"/>
  <c r="AF213" i="3"/>
  <c r="AE213" i="3"/>
  <c r="AF197" i="3"/>
  <c r="AE197" i="3"/>
  <c r="AF181" i="3"/>
  <c r="AE181" i="3"/>
  <c r="AF165" i="3"/>
  <c r="AE165" i="3"/>
  <c r="AF149" i="3"/>
  <c r="AE149" i="3"/>
  <c r="AF133" i="3"/>
  <c r="AE133" i="3"/>
  <c r="AF117" i="3"/>
  <c r="AE117" i="3"/>
  <c r="AF101" i="3"/>
  <c r="AE101" i="3"/>
  <c r="AF85" i="3"/>
  <c r="AE85" i="3"/>
  <c r="AF69" i="3"/>
  <c r="AE69" i="3"/>
  <c r="AF53" i="3"/>
  <c r="AE53" i="3"/>
  <c r="AF37" i="3"/>
  <c r="AE37" i="3"/>
  <c r="AF21" i="3"/>
  <c r="AE21" i="3"/>
  <c r="G5" i="9" s="1"/>
  <c r="I1151" i="9" l="1"/>
  <c r="H1151" i="9"/>
  <c r="D1151" i="9"/>
  <c r="E1151" i="9"/>
  <c r="C1152" i="9"/>
  <c r="F1151" i="9"/>
  <c r="G1151" i="9"/>
  <c r="D388" i="9"/>
  <c r="I643" i="9"/>
  <c r="F643" i="9"/>
  <c r="G643" i="9"/>
  <c r="C644" i="9"/>
  <c r="D643" i="9"/>
  <c r="E643" i="9"/>
  <c r="H643" i="9"/>
  <c r="E388" i="9"/>
  <c r="G517" i="9"/>
  <c r="F517" i="9"/>
  <c r="H517" i="9"/>
  <c r="I517" i="9"/>
  <c r="D517" i="9"/>
  <c r="E517" i="9"/>
  <c r="C518" i="9"/>
  <c r="H5" i="9"/>
  <c r="C769" i="9"/>
  <c r="E769" i="9" s="1"/>
  <c r="D768" i="9"/>
  <c r="C1405" i="9"/>
  <c r="E1405" i="9" s="1"/>
  <c r="D1404" i="9"/>
  <c r="D133" i="9"/>
  <c r="C134" i="9"/>
  <c r="E133" i="9"/>
  <c r="C898" i="9"/>
  <c r="E897" i="9"/>
  <c r="D897" i="9"/>
  <c r="C1025" i="9"/>
  <c r="E1024" i="9"/>
  <c r="D1024" i="9"/>
  <c r="D389" i="9"/>
  <c r="C390" i="9"/>
  <c r="E389" i="9"/>
  <c r="C1278" i="9"/>
  <c r="E1277" i="9"/>
  <c r="D1277" i="9"/>
  <c r="D6" i="9"/>
  <c r="H6" i="9"/>
  <c r="G6" i="9"/>
  <c r="C7" i="9"/>
  <c r="E6" i="9"/>
  <c r="C261" i="9"/>
  <c r="E260" i="9"/>
  <c r="D260" i="9"/>
  <c r="AF5" i="3"/>
  <c r="A15" i="4"/>
  <c r="AF6" i="3"/>
  <c r="AI4801" i="3"/>
  <c r="AH4801" i="3"/>
  <c r="J4801" i="3"/>
  <c r="I4801" i="3"/>
  <c r="K4800" i="3"/>
  <c r="K4799" i="3"/>
  <c r="K4798" i="3"/>
  <c r="K4797" i="3"/>
  <c r="K4796" i="3"/>
  <c r="K4795" i="3"/>
  <c r="K4794" i="3"/>
  <c r="K4793" i="3"/>
  <c r="K4792" i="3"/>
  <c r="K4791" i="3"/>
  <c r="Q4790" i="3"/>
  <c r="P4790" i="3"/>
  <c r="K4790" i="3"/>
  <c r="E4790" i="3"/>
  <c r="F4790" i="3" s="1"/>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AC4789" i="3"/>
  <c r="AB4789" i="3"/>
  <c r="AA4789" i="3"/>
  <c r="Z4789" i="3"/>
  <c r="Y4789" i="3"/>
  <c r="X4789" i="3"/>
  <c r="W4789" i="3"/>
  <c r="V4789" i="3"/>
  <c r="U4789" i="3"/>
  <c r="T4789" i="3"/>
  <c r="S4789" i="3"/>
  <c r="R4789" i="3"/>
  <c r="N4789" i="3"/>
  <c r="M4789" i="3"/>
  <c r="K4789" i="3"/>
  <c r="L4789" i="3" s="1"/>
  <c r="O4789" i="3" s="1"/>
  <c r="F4789" i="3"/>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AC4773" i="3"/>
  <c r="AB4773" i="3"/>
  <c r="AA4773" i="3"/>
  <c r="Z4773" i="3"/>
  <c r="Y4773" i="3"/>
  <c r="X4773" i="3"/>
  <c r="W4773" i="3"/>
  <c r="V4773" i="3"/>
  <c r="U4773" i="3"/>
  <c r="T4773" i="3"/>
  <c r="S4773" i="3"/>
  <c r="R4773" i="3"/>
  <c r="K4773" i="3"/>
  <c r="L4773" i="3" s="1"/>
  <c r="M4773" i="3" s="1"/>
  <c r="F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AC4757" i="3"/>
  <c r="AB4757" i="3"/>
  <c r="AA4757" i="3"/>
  <c r="Z4757" i="3"/>
  <c r="Y4757" i="3"/>
  <c r="X4757" i="3"/>
  <c r="W4757" i="3"/>
  <c r="V4757" i="3"/>
  <c r="U4757" i="3"/>
  <c r="T4757" i="3"/>
  <c r="S4757" i="3"/>
  <c r="R4757" i="3"/>
  <c r="K4757" i="3"/>
  <c r="F4757" i="3"/>
  <c r="AI4753" i="3"/>
  <c r="AH4753" i="3"/>
  <c r="J4753" i="3"/>
  <c r="I4753" i="3"/>
  <c r="K4752" i="3"/>
  <c r="K4751" i="3"/>
  <c r="K4750" i="3"/>
  <c r="K4749" i="3"/>
  <c r="K4748" i="3"/>
  <c r="K4747" i="3"/>
  <c r="K4746" i="3"/>
  <c r="K4745" i="3"/>
  <c r="K4744" i="3"/>
  <c r="K4743" i="3"/>
  <c r="A4743" i="3"/>
  <c r="A4744" i="3" s="1"/>
  <c r="A4745" i="3" s="1"/>
  <c r="A4746" i="3" s="1"/>
  <c r="A4747" i="3" s="1"/>
  <c r="A4748" i="3" s="1"/>
  <c r="A4749" i="3" s="1"/>
  <c r="A4750" i="3" s="1"/>
  <c r="A4751" i="3" s="1"/>
  <c r="A4752" i="3" s="1"/>
  <c r="Q4742" i="3"/>
  <c r="P4742" i="3"/>
  <c r="P4743" i="3" s="1"/>
  <c r="P4744" i="3" s="1"/>
  <c r="P4745" i="3" s="1"/>
  <c r="P4746" i="3" s="1"/>
  <c r="P4747" i="3" s="1"/>
  <c r="P4748" i="3" s="1"/>
  <c r="P4749" i="3" s="1"/>
  <c r="P4750" i="3" s="1"/>
  <c r="P4751" i="3" s="1"/>
  <c r="P4752" i="3" s="1"/>
  <c r="K4742" i="3"/>
  <c r="E4742" i="3"/>
  <c r="F4742"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C4741" i="3"/>
  <c r="AB4741" i="3"/>
  <c r="AA4741" i="3"/>
  <c r="Z4741" i="3"/>
  <c r="Y4741" i="3"/>
  <c r="X4741" i="3"/>
  <c r="W4741" i="3"/>
  <c r="V4741" i="3"/>
  <c r="U4741" i="3"/>
  <c r="T4741" i="3"/>
  <c r="S4741" i="3"/>
  <c r="R4741" i="3"/>
  <c r="K4741" i="3"/>
  <c r="F4741" i="3"/>
  <c r="AI4737" i="3"/>
  <c r="AH4737" i="3"/>
  <c r="J4737" i="3"/>
  <c r="I4737" i="3"/>
  <c r="K4736" i="3"/>
  <c r="K4735" i="3"/>
  <c r="K4734" i="3"/>
  <c r="K4733" i="3"/>
  <c r="K4732" i="3"/>
  <c r="K4731" i="3"/>
  <c r="K4730" i="3"/>
  <c r="K4729" i="3"/>
  <c r="K4728" i="3"/>
  <c r="K4727" i="3"/>
  <c r="Q4726" i="3"/>
  <c r="P4726" i="3"/>
  <c r="P4727" i="3" s="1"/>
  <c r="P4728" i="3" s="1"/>
  <c r="P4729" i="3" s="1"/>
  <c r="P4730" i="3" s="1"/>
  <c r="P4731" i="3" s="1"/>
  <c r="P4732" i="3" s="1"/>
  <c r="P4733" i="3" s="1"/>
  <c r="P4734" i="3" s="1"/>
  <c r="P4735" i="3" s="1"/>
  <c r="P4736" i="3" s="1"/>
  <c r="K4726" i="3"/>
  <c r="E4726" i="3"/>
  <c r="F4726" i="3" s="1"/>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A4727" i="3" s="1"/>
  <c r="A4728" i="3" s="1"/>
  <c r="A4729" i="3" s="1"/>
  <c r="A4730" i="3" s="1"/>
  <c r="A4731" i="3" s="1"/>
  <c r="A4732" i="3" s="1"/>
  <c r="A4733" i="3" s="1"/>
  <c r="A4734" i="3" s="1"/>
  <c r="A4735" i="3" s="1"/>
  <c r="A4736" i="3" s="1"/>
  <c r="AC4725" i="3"/>
  <c r="AB4725" i="3"/>
  <c r="AA4725" i="3"/>
  <c r="Z4725" i="3"/>
  <c r="Y4725" i="3"/>
  <c r="X4725" i="3"/>
  <c r="W4725" i="3"/>
  <c r="V4725" i="3"/>
  <c r="U4725" i="3"/>
  <c r="T4725" i="3"/>
  <c r="S4725" i="3"/>
  <c r="R4725" i="3"/>
  <c r="K4725" i="3"/>
  <c r="F4725" i="3"/>
  <c r="AI4721" i="3"/>
  <c r="AH4721" i="3"/>
  <c r="J4721" i="3"/>
  <c r="I4721" i="3"/>
  <c r="K4720" i="3"/>
  <c r="K4719" i="3"/>
  <c r="K4718" i="3"/>
  <c r="K4717" i="3"/>
  <c r="K4716" i="3"/>
  <c r="K4715" i="3"/>
  <c r="K4714" i="3"/>
  <c r="K4713" i="3"/>
  <c r="K4712" i="3"/>
  <c r="K4711" i="3"/>
  <c r="Q4710" i="3"/>
  <c r="Q4711" i="3" s="1"/>
  <c r="P4710" i="3"/>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AC4709" i="3"/>
  <c r="AB4709" i="3"/>
  <c r="AA4709" i="3"/>
  <c r="Z4709" i="3"/>
  <c r="Y4709" i="3"/>
  <c r="X4709" i="3"/>
  <c r="W4709" i="3"/>
  <c r="V4709" i="3"/>
  <c r="U4709" i="3"/>
  <c r="T4709" i="3"/>
  <c r="S4709" i="3"/>
  <c r="R4709" i="3"/>
  <c r="O4709" i="3"/>
  <c r="K4709" i="3"/>
  <c r="L4709" i="3" s="1"/>
  <c r="M4709" i="3" s="1"/>
  <c r="F4709" i="3"/>
  <c r="AI4705" i="3"/>
  <c r="AH4705" i="3"/>
  <c r="J4705" i="3"/>
  <c r="I4705" i="3"/>
  <c r="K4704" i="3"/>
  <c r="K4703" i="3"/>
  <c r="K4702" i="3"/>
  <c r="K4701" i="3"/>
  <c r="K4700" i="3"/>
  <c r="K4699" i="3"/>
  <c r="K4698" i="3"/>
  <c r="K4697" i="3"/>
  <c r="K4696" i="3"/>
  <c r="K4695" i="3"/>
  <c r="Q4694" i="3"/>
  <c r="Q4695" i="3" s="1"/>
  <c r="P4694" i="3"/>
  <c r="K4694" i="3"/>
  <c r="E4694" i="3"/>
  <c r="E4695" i="3" s="1"/>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C4693" i="3"/>
  <c r="AB4693" i="3"/>
  <c r="AA4693" i="3"/>
  <c r="Z4693" i="3"/>
  <c r="Y4693" i="3"/>
  <c r="X4693" i="3"/>
  <c r="W4693" i="3"/>
  <c r="V4693" i="3"/>
  <c r="U4693" i="3"/>
  <c r="T4693" i="3"/>
  <c r="S4693" i="3"/>
  <c r="R4693" i="3"/>
  <c r="K4693" i="3"/>
  <c r="L4693" i="3" s="1"/>
  <c r="M4693" i="3" s="1"/>
  <c r="F4693" i="3"/>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AC4677" i="3"/>
  <c r="AB4677" i="3"/>
  <c r="AA4677" i="3"/>
  <c r="Z4677" i="3"/>
  <c r="Y4677" i="3"/>
  <c r="X4677" i="3"/>
  <c r="W4677" i="3"/>
  <c r="V4677" i="3"/>
  <c r="U4677" i="3"/>
  <c r="T4677" i="3"/>
  <c r="S4677" i="3"/>
  <c r="R4677" i="3"/>
  <c r="K4677" i="3"/>
  <c r="L4677" i="3" s="1"/>
  <c r="F4677" i="3"/>
  <c r="AI4673" i="3"/>
  <c r="AH4673" i="3"/>
  <c r="J4673" i="3"/>
  <c r="I4673" i="3"/>
  <c r="K4672" i="3"/>
  <c r="K4671" i="3"/>
  <c r="K4670" i="3"/>
  <c r="K4669" i="3"/>
  <c r="K4668" i="3"/>
  <c r="K4667" i="3"/>
  <c r="K4666" i="3"/>
  <c r="K4665" i="3"/>
  <c r="K4664" i="3"/>
  <c r="K4663" i="3"/>
  <c r="Q4662" i="3"/>
  <c r="Q4663" i="3" s="1"/>
  <c r="P4662" i="3"/>
  <c r="P4663" i="3" s="1"/>
  <c r="P4664" i="3" s="1"/>
  <c r="P4665" i="3" s="1"/>
  <c r="P4666" i="3" s="1"/>
  <c r="P4667" i="3" s="1"/>
  <c r="P4668" i="3" s="1"/>
  <c r="P4669" i="3" s="1"/>
  <c r="P4670" i="3" s="1"/>
  <c r="P4671" i="3" s="1"/>
  <c r="P4672" i="3" s="1"/>
  <c r="K4662" i="3"/>
  <c r="E4662" i="3"/>
  <c r="E4663" i="3" s="1"/>
  <c r="F4663" i="3" s="1"/>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AC4661" i="3"/>
  <c r="AB4661" i="3"/>
  <c r="AA4661" i="3"/>
  <c r="Z4661" i="3"/>
  <c r="Y4661" i="3"/>
  <c r="X4661" i="3"/>
  <c r="W4661" i="3"/>
  <c r="V4661" i="3"/>
  <c r="U4661" i="3"/>
  <c r="T4661" i="3"/>
  <c r="S4661" i="3"/>
  <c r="R4661" i="3"/>
  <c r="L4661" i="3"/>
  <c r="M4661" i="3" s="1"/>
  <c r="K4661" i="3"/>
  <c r="F4661" i="3"/>
  <c r="AI4657" i="3"/>
  <c r="AH4657" i="3"/>
  <c r="J4657" i="3"/>
  <c r="I4657" i="3"/>
  <c r="K4656" i="3"/>
  <c r="K4655" i="3"/>
  <c r="K4654" i="3"/>
  <c r="K4653" i="3"/>
  <c r="K4652" i="3"/>
  <c r="K4651" i="3"/>
  <c r="K4650" i="3"/>
  <c r="K4649" i="3"/>
  <c r="K4648" i="3"/>
  <c r="K4647" i="3"/>
  <c r="Q4646" i="3"/>
  <c r="P4646" i="3"/>
  <c r="P4647" i="3" s="1"/>
  <c r="P4648" i="3" s="1"/>
  <c r="P4649" i="3" s="1"/>
  <c r="P4650" i="3" s="1"/>
  <c r="P4651" i="3" s="1"/>
  <c r="P4652" i="3" s="1"/>
  <c r="P4653" i="3" s="1"/>
  <c r="P4654" i="3" s="1"/>
  <c r="P4655" i="3" s="1"/>
  <c r="P4656" i="3" s="1"/>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AC4645" i="3"/>
  <c r="AB4645" i="3"/>
  <c r="AA4645" i="3"/>
  <c r="Z4645" i="3"/>
  <c r="Y4645" i="3"/>
  <c r="X4645" i="3"/>
  <c r="W4645" i="3"/>
  <c r="V4645" i="3"/>
  <c r="U4645" i="3"/>
  <c r="T4645" i="3"/>
  <c r="S4645" i="3"/>
  <c r="R4645" i="3"/>
  <c r="K4645" i="3"/>
  <c r="F4645" i="3"/>
  <c r="AI4641" i="3"/>
  <c r="AH4641" i="3"/>
  <c r="J4641" i="3"/>
  <c r="I4641" i="3"/>
  <c r="K4640" i="3"/>
  <c r="K4639" i="3"/>
  <c r="K4638" i="3"/>
  <c r="K4637" i="3"/>
  <c r="K4636" i="3"/>
  <c r="K4635" i="3"/>
  <c r="K4634" i="3"/>
  <c r="K4633" i="3"/>
  <c r="K4632" i="3"/>
  <c r="Q4631" i="3"/>
  <c r="Q4632" i="3" s="1"/>
  <c r="Q4633" i="3" s="1"/>
  <c r="K4631" i="3"/>
  <c r="Q4630" i="3"/>
  <c r="P4630" i="3"/>
  <c r="U4630" i="3" s="1"/>
  <c r="K4630" i="3"/>
  <c r="E4630" i="3"/>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AC4629" i="3"/>
  <c r="AB4629" i="3"/>
  <c r="AA4629" i="3"/>
  <c r="Z4629" i="3"/>
  <c r="Y4629" i="3"/>
  <c r="X4629" i="3"/>
  <c r="W4629" i="3"/>
  <c r="V4629" i="3"/>
  <c r="U4629" i="3"/>
  <c r="T4629" i="3"/>
  <c r="S4629" i="3"/>
  <c r="R4629" i="3"/>
  <c r="K4629" i="3"/>
  <c r="L4629" i="3" s="1"/>
  <c r="N4629" i="3" s="1"/>
  <c r="F4629" i="3"/>
  <c r="AI4625" i="3"/>
  <c r="AH4625" i="3"/>
  <c r="J4625" i="3"/>
  <c r="I4625" i="3"/>
  <c r="K4624" i="3"/>
  <c r="K4623" i="3"/>
  <c r="K4622" i="3"/>
  <c r="K4621" i="3"/>
  <c r="K4620" i="3"/>
  <c r="K4619" i="3"/>
  <c r="K4618" i="3"/>
  <c r="K4617" i="3"/>
  <c r="K4616" i="3"/>
  <c r="K4615" i="3"/>
  <c r="Q4614" i="3"/>
  <c r="Q4615" i="3" s="1"/>
  <c r="P4614" i="3"/>
  <c r="K4614" i="3"/>
  <c r="F4614" i="3"/>
  <c r="E4614" i="3"/>
  <c r="E4615" i="3" s="1"/>
  <c r="E4616" i="3" s="1"/>
  <c r="E4617" i="3" s="1"/>
  <c r="E4618" i="3" s="1"/>
  <c r="E4619" i="3" s="1"/>
  <c r="E4620" i="3" s="1"/>
  <c r="E4621" i="3" s="1"/>
  <c r="E4622" i="3" s="1"/>
  <c r="E4623" i="3" s="1"/>
  <c r="E4624" i="3" s="1"/>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C4613" i="3"/>
  <c r="AB4613" i="3"/>
  <c r="AA4613" i="3"/>
  <c r="Z4613" i="3"/>
  <c r="Y4613" i="3"/>
  <c r="X4613" i="3"/>
  <c r="W4613" i="3"/>
  <c r="V4613" i="3"/>
  <c r="U4613" i="3"/>
  <c r="T4613" i="3"/>
  <c r="S4613" i="3"/>
  <c r="R4613" i="3"/>
  <c r="K4613" i="3"/>
  <c r="L4613" i="3" s="1"/>
  <c r="M4613" i="3" s="1"/>
  <c r="F4613" i="3"/>
  <c r="AI4609" i="3"/>
  <c r="AH4609" i="3"/>
  <c r="J4609" i="3"/>
  <c r="I4609" i="3"/>
  <c r="K4608" i="3"/>
  <c r="K4607" i="3"/>
  <c r="K4606" i="3"/>
  <c r="K4605" i="3"/>
  <c r="K4604" i="3"/>
  <c r="K4603" i="3"/>
  <c r="K4602" i="3"/>
  <c r="K4601" i="3"/>
  <c r="K4600" i="3"/>
  <c r="K4599" i="3"/>
  <c r="Q4598" i="3"/>
  <c r="P4598" i="3"/>
  <c r="P4599" i="3" s="1"/>
  <c r="P4600" i="3" s="1"/>
  <c r="P4601" i="3" s="1"/>
  <c r="P4602" i="3" s="1"/>
  <c r="P4603" i="3" s="1"/>
  <c r="P4604" i="3" s="1"/>
  <c r="P4605" i="3" s="1"/>
  <c r="P4606" i="3" s="1"/>
  <c r="P4607" i="3" s="1"/>
  <c r="P4608" i="3" s="1"/>
  <c r="K4598" i="3"/>
  <c r="E4598" i="3"/>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AC4597" i="3"/>
  <c r="AB4597" i="3"/>
  <c r="AA4597" i="3"/>
  <c r="Z4597" i="3"/>
  <c r="Y4597" i="3"/>
  <c r="X4597" i="3"/>
  <c r="W4597" i="3"/>
  <c r="V4597" i="3"/>
  <c r="U4597" i="3"/>
  <c r="T4597" i="3"/>
  <c r="S4597" i="3"/>
  <c r="R4597" i="3"/>
  <c r="K4597" i="3"/>
  <c r="F4597" i="3"/>
  <c r="AI4593" i="3"/>
  <c r="AH4593" i="3"/>
  <c r="J4593" i="3"/>
  <c r="I4593" i="3"/>
  <c r="K4592" i="3"/>
  <c r="K4591" i="3"/>
  <c r="K4590" i="3"/>
  <c r="K4589" i="3"/>
  <c r="K4588" i="3"/>
  <c r="K4587" i="3"/>
  <c r="K4586" i="3"/>
  <c r="K4585" i="3"/>
  <c r="K4584" i="3"/>
  <c r="K4583" i="3"/>
  <c r="Q4582" i="3"/>
  <c r="P4582" i="3"/>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AC4581" i="3"/>
  <c r="AB4581" i="3"/>
  <c r="AA4581" i="3"/>
  <c r="Z4581" i="3"/>
  <c r="Y4581" i="3"/>
  <c r="X4581" i="3"/>
  <c r="W4581" i="3"/>
  <c r="V4581" i="3"/>
  <c r="U4581" i="3"/>
  <c r="T4581" i="3"/>
  <c r="S4581" i="3"/>
  <c r="R4581" i="3"/>
  <c r="K4581" i="3"/>
  <c r="L4581" i="3" s="1"/>
  <c r="F4581" i="3"/>
  <c r="AI4577" i="3"/>
  <c r="AH4577" i="3"/>
  <c r="J4577" i="3"/>
  <c r="I4577" i="3"/>
  <c r="K4576" i="3"/>
  <c r="K4575" i="3"/>
  <c r="K4574" i="3"/>
  <c r="K4573" i="3"/>
  <c r="K4572" i="3"/>
  <c r="K4571" i="3"/>
  <c r="K4570" i="3"/>
  <c r="K4569" i="3"/>
  <c r="K4568" i="3"/>
  <c r="K4567" i="3"/>
  <c r="Q4566" i="3"/>
  <c r="Q4567" i="3" s="1"/>
  <c r="P4566" i="3"/>
  <c r="P4567" i="3" s="1"/>
  <c r="P4568" i="3" s="1"/>
  <c r="P4569" i="3" s="1"/>
  <c r="P4570" i="3" s="1"/>
  <c r="P4571" i="3" s="1"/>
  <c r="P4572" i="3" s="1"/>
  <c r="P4573" i="3" s="1"/>
  <c r="P4574" i="3" s="1"/>
  <c r="P4575" i="3" s="1"/>
  <c r="P4576" i="3" s="1"/>
  <c r="K4566" i="3"/>
  <c r="E4566" i="3"/>
  <c r="E4567" i="3" s="1"/>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AC4565" i="3"/>
  <c r="AB4565" i="3"/>
  <c r="AA4565" i="3"/>
  <c r="Z4565" i="3"/>
  <c r="Y4565" i="3"/>
  <c r="X4565" i="3"/>
  <c r="W4565" i="3"/>
  <c r="V4565" i="3"/>
  <c r="U4565" i="3"/>
  <c r="T4565" i="3"/>
  <c r="S4565" i="3"/>
  <c r="R4565" i="3"/>
  <c r="K4565" i="3"/>
  <c r="F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C4549" i="3"/>
  <c r="AB4549" i="3"/>
  <c r="AA4549" i="3"/>
  <c r="Z4549" i="3"/>
  <c r="Y4549" i="3"/>
  <c r="X4549" i="3"/>
  <c r="W4549" i="3"/>
  <c r="V4549" i="3"/>
  <c r="U4549" i="3"/>
  <c r="T4549" i="3"/>
  <c r="S4549" i="3"/>
  <c r="R4549" i="3"/>
  <c r="K4549" i="3"/>
  <c r="F4549" i="3"/>
  <c r="AI4545" i="3"/>
  <c r="AH4545" i="3"/>
  <c r="J4545" i="3"/>
  <c r="I4545" i="3"/>
  <c r="K4544" i="3"/>
  <c r="K4543" i="3"/>
  <c r="K4542" i="3"/>
  <c r="K4541" i="3"/>
  <c r="K4540" i="3"/>
  <c r="K4539" i="3"/>
  <c r="K4538" i="3"/>
  <c r="K4537" i="3"/>
  <c r="K4536" i="3"/>
  <c r="K4535" i="3"/>
  <c r="Q4534" i="3"/>
  <c r="P4534" i="3"/>
  <c r="P4535" i="3" s="1"/>
  <c r="P4536" i="3" s="1"/>
  <c r="P4537" i="3" s="1"/>
  <c r="P4538" i="3" s="1"/>
  <c r="P4539" i="3" s="1"/>
  <c r="P4540" i="3" s="1"/>
  <c r="P4541" i="3" s="1"/>
  <c r="P4542" i="3" s="1"/>
  <c r="P4543" i="3" s="1"/>
  <c r="P4544" i="3" s="1"/>
  <c r="K4534" i="3"/>
  <c r="E4534" i="3"/>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AC4533" i="3"/>
  <c r="AB4533" i="3"/>
  <c r="AA4533" i="3"/>
  <c r="Z4533" i="3"/>
  <c r="Y4533" i="3"/>
  <c r="X4533" i="3"/>
  <c r="W4533" i="3"/>
  <c r="V4533" i="3"/>
  <c r="U4533" i="3"/>
  <c r="T4533" i="3"/>
  <c r="S4533" i="3"/>
  <c r="R4533" i="3"/>
  <c r="K4533" i="3"/>
  <c r="F4533" i="3"/>
  <c r="AI4529" i="3"/>
  <c r="AH4529" i="3"/>
  <c r="J4529" i="3"/>
  <c r="I4529" i="3"/>
  <c r="K4528" i="3"/>
  <c r="K4527" i="3"/>
  <c r="K4526" i="3"/>
  <c r="K4525" i="3"/>
  <c r="K4524" i="3"/>
  <c r="K4523" i="3"/>
  <c r="K4522" i="3"/>
  <c r="K4521" i="3"/>
  <c r="K4520" i="3"/>
  <c r="K4519" i="3"/>
  <c r="Y4518"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AC4517" i="3"/>
  <c r="AB4517" i="3"/>
  <c r="AA4517" i="3"/>
  <c r="Z4517" i="3"/>
  <c r="Y4517" i="3"/>
  <c r="X4517" i="3"/>
  <c r="W4517" i="3"/>
  <c r="V4517" i="3"/>
  <c r="U4517" i="3"/>
  <c r="T4517" i="3"/>
  <c r="S4517" i="3"/>
  <c r="R4517" i="3"/>
  <c r="K4517" i="3"/>
  <c r="L4517" i="3" s="1"/>
  <c r="F4517" i="3"/>
  <c r="AI4513" i="3"/>
  <c r="AH4513" i="3"/>
  <c r="J4513" i="3"/>
  <c r="I4513" i="3"/>
  <c r="K4512" i="3"/>
  <c r="K4511" i="3"/>
  <c r="K4510" i="3"/>
  <c r="K4509" i="3"/>
  <c r="K4508" i="3"/>
  <c r="K4507" i="3"/>
  <c r="K4506" i="3"/>
  <c r="K4505" i="3"/>
  <c r="K4504" i="3"/>
  <c r="K4503" i="3"/>
  <c r="W4502"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AC4501" i="3"/>
  <c r="AB4501" i="3"/>
  <c r="AA4501" i="3"/>
  <c r="Z4501" i="3"/>
  <c r="Y4501" i="3"/>
  <c r="X4501" i="3"/>
  <c r="W4501" i="3"/>
  <c r="V4501" i="3"/>
  <c r="U4501" i="3"/>
  <c r="T4501" i="3"/>
  <c r="S4501" i="3"/>
  <c r="R4501" i="3"/>
  <c r="K4501" i="3"/>
  <c r="F4501" i="3"/>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AC4485" i="3"/>
  <c r="AB4485" i="3"/>
  <c r="AA4485" i="3"/>
  <c r="Z4485" i="3"/>
  <c r="Y4485" i="3"/>
  <c r="X4485" i="3"/>
  <c r="W4485" i="3"/>
  <c r="V4485" i="3"/>
  <c r="U4485" i="3"/>
  <c r="T4485" i="3"/>
  <c r="S4485" i="3"/>
  <c r="R4485" i="3"/>
  <c r="K4485" i="3"/>
  <c r="F4485" i="3"/>
  <c r="AI4481" i="3"/>
  <c r="AH4481" i="3"/>
  <c r="J4481" i="3"/>
  <c r="I4481" i="3"/>
  <c r="K4480" i="3"/>
  <c r="K4479" i="3"/>
  <c r="K4478" i="3"/>
  <c r="K4477" i="3"/>
  <c r="K4476" i="3"/>
  <c r="K4475" i="3"/>
  <c r="K4474" i="3"/>
  <c r="K4473" i="3"/>
  <c r="K4472" i="3"/>
  <c r="K4471" i="3"/>
  <c r="E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AC4469" i="3"/>
  <c r="AB4469" i="3"/>
  <c r="AA4469" i="3"/>
  <c r="Z4469" i="3"/>
  <c r="Y4469" i="3"/>
  <c r="X4469" i="3"/>
  <c r="W4469" i="3"/>
  <c r="V4469" i="3"/>
  <c r="U4469" i="3"/>
  <c r="T4469" i="3"/>
  <c r="S4469" i="3"/>
  <c r="R4469" i="3"/>
  <c r="K4469" i="3"/>
  <c r="F4469" i="3"/>
  <c r="AI4465" i="3"/>
  <c r="AH4465" i="3"/>
  <c r="J4465" i="3"/>
  <c r="I4465" i="3"/>
  <c r="K4464" i="3"/>
  <c r="K4463" i="3"/>
  <c r="K4462" i="3"/>
  <c r="K4461" i="3"/>
  <c r="K4460" i="3"/>
  <c r="K4459" i="3"/>
  <c r="K4458" i="3"/>
  <c r="K4457" i="3"/>
  <c r="K4456" i="3"/>
  <c r="K4455" i="3"/>
  <c r="Q4454" i="3"/>
  <c r="Q4455" i="3" s="1"/>
  <c r="P4454" i="3"/>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AC4453" i="3"/>
  <c r="AB4453" i="3"/>
  <c r="AA4453" i="3"/>
  <c r="Z4453" i="3"/>
  <c r="Y4453" i="3"/>
  <c r="X4453" i="3"/>
  <c r="W4453" i="3"/>
  <c r="V4453" i="3"/>
  <c r="U4453" i="3"/>
  <c r="T4453" i="3"/>
  <c r="S4453" i="3"/>
  <c r="R4453" i="3"/>
  <c r="K4453" i="3"/>
  <c r="F4453" i="3"/>
  <c r="AI4449" i="3"/>
  <c r="AH4449" i="3"/>
  <c r="J4449" i="3"/>
  <c r="I4449" i="3"/>
  <c r="K4448" i="3"/>
  <c r="K4447" i="3"/>
  <c r="K4446" i="3"/>
  <c r="K4445" i="3"/>
  <c r="K4444" i="3"/>
  <c r="K4443" i="3"/>
  <c r="K4442" i="3"/>
  <c r="K4441" i="3"/>
  <c r="K4440" i="3"/>
  <c r="K4439" i="3"/>
  <c r="Q4438" i="3"/>
  <c r="P4438" i="3"/>
  <c r="P4439" i="3" s="1"/>
  <c r="P4440" i="3" s="1"/>
  <c r="P4441" i="3" s="1"/>
  <c r="P4442" i="3" s="1"/>
  <c r="P4443" i="3" s="1"/>
  <c r="P4444" i="3" s="1"/>
  <c r="P4445" i="3" s="1"/>
  <c r="P4446" i="3" s="1"/>
  <c r="P4447" i="3" s="1"/>
  <c r="P4448" i="3" s="1"/>
  <c r="K4438" i="3"/>
  <c r="E4438" i="3"/>
  <c r="F4438" i="3" s="1"/>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AC4437" i="3"/>
  <c r="AB4437" i="3"/>
  <c r="AA4437" i="3"/>
  <c r="Z4437" i="3"/>
  <c r="Y4437" i="3"/>
  <c r="X4437" i="3"/>
  <c r="W4437" i="3"/>
  <c r="V4437" i="3"/>
  <c r="U4437" i="3"/>
  <c r="T4437" i="3"/>
  <c r="S4437" i="3"/>
  <c r="R4437" i="3"/>
  <c r="K4437" i="3"/>
  <c r="L4437" i="3" s="1"/>
  <c r="M4437" i="3" s="1"/>
  <c r="F4437" i="3"/>
  <c r="AI4433" i="3"/>
  <c r="AH4433" i="3"/>
  <c r="J4433" i="3"/>
  <c r="I4433" i="3"/>
  <c r="K4432" i="3"/>
  <c r="K4431" i="3"/>
  <c r="K4430" i="3"/>
  <c r="K4429" i="3"/>
  <c r="K4428" i="3"/>
  <c r="K4427" i="3"/>
  <c r="K4426" i="3"/>
  <c r="K4425" i="3"/>
  <c r="K4424" i="3"/>
  <c r="K4423" i="3"/>
  <c r="Q4422" i="3"/>
  <c r="Q4423" i="3" s="1"/>
  <c r="P4422" i="3"/>
  <c r="K4422" i="3"/>
  <c r="E4422" i="3"/>
  <c r="E4423" i="3" s="1"/>
  <c r="F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AC4421" i="3"/>
  <c r="AB4421" i="3"/>
  <c r="AA4421" i="3"/>
  <c r="Z4421" i="3"/>
  <c r="Y4421" i="3"/>
  <c r="X4421" i="3"/>
  <c r="W4421" i="3"/>
  <c r="V4421" i="3"/>
  <c r="U4421" i="3"/>
  <c r="T4421" i="3"/>
  <c r="S4421" i="3"/>
  <c r="R4421" i="3"/>
  <c r="K4421" i="3"/>
  <c r="L4421" i="3" s="1"/>
  <c r="F4421" i="3"/>
  <c r="AI4417" i="3"/>
  <c r="AH4417" i="3"/>
  <c r="J4417" i="3"/>
  <c r="I4417" i="3"/>
  <c r="K4416" i="3"/>
  <c r="K4415" i="3"/>
  <c r="K4414" i="3"/>
  <c r="K4413" i="3"/>
  <c r="K4412" i="3"/>
  <c r="K4411" i="3"/>
  <c r="K4410" i="3"/>
  <c r="K4409" i="3"/>
  <c r="K4408" i="3"/>
  <c r="K4407" i="3"/>
  <c r="Q4406" i="3"/>
  <c r="AB4406" i="3" s="1"/>
  <c r="P4406" i="3"/>
  <c r="P4407" i="3" s="1"/>
  <c r="P4408" i="3" s="1"/>
  <c r="P4409" i="3" s="1"/>
  <c r="P4410" i="3" s="1"/>
  <c r="P4411" i="3" s="1"/>
  <c r="P4412" i="3" s="1"/>
  <c r="P4413" i="3" s="1"/>
  <c r="P4414" i="3" s="1"/>
  <c r="P4415" i="3" s="1"/>
  <c r="P4416" i="3" s="1"/>
  <c r="K4406" i="3"/>
  <c r="E4406" i="3"/>
  <c r="F4406" i="3" s="1"/>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A4407" i="3" s="1"/>
  <c r="A4408" i="3" s="1"/>
  <c r="A4409" i="3" s="1"/>
  <c r="A4410" i="3" s="1"/>
  <c r="A4411" i="3" s="1"/>
  <c r="A4412" i="3" s="1"/>
  <c r="A4413" i="3" s="1"/>
  <c r="A4414" i="3" s="1"/>
  <c r="A4415" i="3" s="1"/>
  <c r="A4416" i="3" s="1"/>
  <c r="AC4405" i="3"/>
  <c r="AB4405" i="3"/>
  <c r="AA4405" i="3"/>
  <c r="Z4405" i="3"/>
  <c r="Y4405" i="3"/>
  <c r="X4405" i="3"/>
  <c r="W4405" i="3"/>
  <c r="V4405" i="3"/>
  <c r="U4405" i="3"/>
  <c r="T4405" i="3"/>
  <c r="S4405" i="3"/>
  <c r="R4405" i="3"/>
  <c r="K4405" i="3"/>
  <c r="F4405" i="3"/>
  <c r="AI4401" i="3"/>
  <c r="AH4401" i="3"/>
  <c r="J4401" i="3"/>
  <c r="I4401" i="3"/>
  <c r="K4400" i="3"/>
  <c r="K4399" i="3"/>
  <c r="K4398" i="3"/>
  <c r="K4397" i="3"/>
  <c r="K4396" i="3"/>
  <c r="K4395" i="3"/>
  <c r="K4394" i="3"/>
  <c r="K4393" i="3"/>
  <c r="K4392" i="3"/>
  <c r="K4391" i="3"/>
  <c r="Q4390" i="3"/>
  <c r="P4390" i="3"/>
  <c r="P4391" i="3" s="1"/>
  <c r="K4390" i="3"/>
  <c r="F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C4389" i="3"/>
  <c r="AB4389" i="3"/>
  <c r="AA4389" i="3"/>
  <c r="Z4389" i="3"/>
  <c r="Y4389" i="3"/>
  <c r="X4389" i="3"/>
  <c r="W4389" i="3"/>
  <c r="V4389" i="3"/>
  <c r="U4389" i="3"/>
  <c r="T4389" i="3"/>
  <c r="S4389" i="3"/>
  <c r="R4389" i="3"/>
  <c r="K4389" i="3"/>
  <c r="L4389" i="3" s="1"/>
  <c r="F4389" i="3"/>
  <c r="AI4385" i="3"/>
  <c r="AH4385" i="3"/>
  <c r="J4385" i="3"/>
  <c r="I4385" i="3"/>
  <c r="K4384" i="3"/>
  <c r="K4383" i="3"/>
  <c r="K4382" i="3"/>
  <c r="K4381" i="3"/>
  <c r="K4380" i="3"/>
  <c r="K4379" i="3"/>
  <c r="K4378" i="3"/>
  <c r="K4377" i="3"/>
  <c r="K4376" i="3"/>
  <c r="K4375" i="3"/>
  <c r="Q4374" i="3"/>
  <c r="P4374" i="3"/>
  <c r="AA4374" i="3" s="1"/>
  <c r="K4374" i="3"/>
  <c r="E4374" i="3"/>
  <c r="F4374" i="3" s="1"/>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AC4373" i="3"/>
  <c r="AB4373" i="3"/>
  <c r="AA4373" i="3"/>
  <c r="Z4373" i="3"/>
  <c r="Y4373" i="3"/>
  <c r="X4373" i="3"/>
  <c r="W4373" i="3"/>
  <c r="V4373" i="3"/>
  <c r="U4373" i="3"/>
  <c r="T4373" i="3"/>
  <c r="S4373" i="3"/>
  <c r="R4373" i="3"/>
  <c r="K4373" i="3"/>
  <c r="L4373" i="3" s="1"/>
  <c r="F4373" i="3"/>
  <c r="AI4369" i="3"/>
  <c r="AH4369" i="3"/>
  <c r="J4369" i="3"/>
  <c r="I4369" i="3"/>
  <c r="K4368" i="3"/>
  <c r="K4367" i="3"/>
  <c r="K4366" i="3"/>
  <c r="K4365" i="3"/>
  <c r="K4364" i="3"/>
  <c r="K4363" i="3"/>
  <c r="K4362" i="3"/>
  <c r="K4361" i="3"/>
  <c r="K4360" i="3"/>
  <c r="K4359" i="3"/>
  <c r="Z4358" i="3"/>
  <c r="Q4358" i="3"/>
  <c r="Q4359" i="3" s="1"/>
  <c r="P4358" i="3"/>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AC4357" i="3"/>
  <c r="AB4357" i="3"/>
  <c r="AA4357" i="3"/>
  <c r="Z4357" i="3"/>
  <c r="Y4357" i="3"/>
  <c r="X4357" i="3"/>
  <c r="W4357" i="3"/>
  <c r="V4357" i="3"/>
  <c r="U4357" i="3"/>
  <c r="T4357" i="3"/>
  <c r="S4357" i="3"/>
  <c r="R4357" i="3"/>
  <c r="K4357" i="3"/>
  <c r="L4357" i="3" s="1"/>
  <c r="F4357" i="3"/>
  <c r="AI4353" i="3"/>
  <c r="AH4353" i="3"/>
  <c r="J4353" i="3"/>
  <c r="I4353" i="3"/>
  <c r="K4352" i="3"/>
  <c r="K4351" i="3"/>
  <c r="K4350" i="3"/>
  <c r="K4349" i="3"/>
  <c r="K4348" i="3"/>
  <c r="K4347" i="3"/>
  <c r="K4346" i="3"/>
  <c r="K4345" i="3"/>
  <c r="K4344" i="3"/>
  <c r="K4343" i="3"/>
  <c r="Q4342" i="3"/>
  <c r="Y4342" i="3" s="1"/>
  <c r="P4342" i="3"/>
  <c r="P4343" i="3" s="1"/>
  <c r="P4344" i="3" s="1"/>
  <c r="P4345" i="3" s="1"/>
  <c r="P4346" i="3" s="1"/>
  <c r="P4347" i="3" s="1"/>
  <c r="P4348" i="3" s="1"/>
  <c r="P4349" i="3" s="1"/>
  <c r="P4350" i="3" s="1"/>
  <c r="P4351" i="3" s="1"/>
  <c r="P4352" i="3" s="1"/>
  <c r="K4342" i="3"/>
  <c r="E4342" i="3"/>
  <c r="E4343" i="3" s="1"/>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AC4341" i="3"/>
  <c r="AB4341" i="3"/>
  <c r="AA4341" i="3"/>
  <c r="Z4341" i="3"/>
  <c r="Y4341" i="3"/>
  <c r="X4341" i="3"/>
  <c r="W4341" i="3"/>
  <c r="V4341" i="3"/>
  <c r="U4341" i="3"/>
  <c r="T4341" i="3"/>
  <c r="S4341" i="3"/>
  <c r="R4341" i="3"/>
  <c r="K4341" i="3"/>
  <c r="F4341" i="3"/>
  <c r="AI4337" i="3"/>
  <c r="AH4337" i="3"/>
  <c r="J4337" i="3"/>
  <c r="I4337" i="3"/>
  <c r="K4336" i="3"/>
  <c r="K4335" i="3"/>
  <c r="K4334" i="3"/>
  <c r="K4333" i="3"/>
  <c r="K4332" i="3"/>
  <c r="K4331" i="3"/>
  <c r="K4330" i="3"/>
  <c r="K4329" i="3"/>
  <c r="K4328" i="3"/>
  <c r="K4327" i="3"/>
  <c r="Q4326" i="3"/>
  <c r="Q4327" i="3" s="1"/>
  <c r="P4326" i="3"/>
  <c r="P4327" i="3" s="1"/>
  <c r="K4326" i="3"/>
  <c r="E4326" i="3"/>
  <c r="E4327" i="3" s="1"/>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C4325" i="3"/>
  <c r="AB4325" i="3"/>
  <c r="AA4325" i="3"/>
  <c r="Z4325" i="3"/>
  <c r="Y4325" i="3"/>
  <c r="X4325" i="3"/>
  <c r="W4325" i="3"/>
  <c r="V4325" i="3"/>
  <c r="U4325" i="3"/>
  <c r="T4325" i="3"/>
  <c r="S4325" i="3"/>
  <c r="R4325" i="3"/>
  <c r="K4325" i="3"/>
  <c r="L4325" i="3" s="1"/>
  <c r="F4325" i="3"/>
  <c r="AI4321" i="3"/>
  <c r="AH4321" i="3"/>
  <c r="J4321" i="3"/>
  <c r="I4321" i="3"/>
  <c r="K4320" i="3"/>
  <c r="K4319" i="3"/>
  <c r="K4318" i="3"/>
  <c r="K4317" i="3"/>
  <c r="K4316" i="3"/>
  <c r="K4315" i="3"/>
  <c r="K4314" i="3"/>
  <c r="K4313" i="3"/>
  <c r="K4312" i="3"/>
  <c r="K4311" i="3"/>
  <c r="E4311" i="3"/>
  <c r="Q4310" i="3"/>
  <c r="P4310" i="3"/>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AC4309" i="3"/>
  <c r="AB4309" i="3"/>
  <c r="AA4309" i="3"/>
  <c r="Z4309" i="3"/>
  <c r="Y4309" i="3"/>
  <c r="X4309" i="3"/>
  <c r="W4309" i="3"/>
  <c r="V4309" i="3"/>
  <c r="U4309" i="3"/>
  <c r="T4309" i="3"/>
  <c r="S4309" i="3"/>
  <c r="R4309" i="3"/>
  <c r="K4309" i="3"/>
  <c r="F4309" i="3"/>
  <c r="AI4305" i="3"/>
  <c r="AH4305" i="3"/>
  <c r="J4305" i="3"/>
  <c r="I4305" i="3"/>
  <c r="K4304" i="3"/>
  <c r="K4303" i="3"/>
  <c r="K4302" i="3"/>
  <c r="K4301" i="3"/>
  <c r="K4300" i="3"/>
  <c r="K4299" i="3"/>
  <c r="K4298" i="3"/>
  <c r="K4297" i="3"/>
  <c r="K4296" i="3"/>
  <c r="K4295" i="3"/>
  <c r="Q4294" i="3"/>
  <c r="Q4295" i="3" s="1"/>
  <c r="P4294" i="3"/>
  <c r="P4295" i="3" s="1"/>
  <c r="P4296" i="3" s="1"/>
  <c r="P4297" i="3" s="1"/>
  <c r="P4298" i="3" s="1"/>
  <c r="P4299" i="3" s="1"/>
  <c r="P4300" i="3" s="1"/>
  <c r="P4301" i="3" s="1"/>
  <c r="P4302" i="3" s="1"/>
  <c r="P4303" i="3" s="1"/>
  <c r="P4304" i="3" s="1"/>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AC4293" i="3"/>
  <c r="AB4293" i="3"/>
  <c r="AA4293" i="3"/>
  <c r="Z4293" i="3"/>
  <c r="Y4293" i="3"/>
  <c r="X4293" i="3"/>
  <c r="W4293" i="3"/>
  <c r="V4293" i="3"/>
  <c r="U4293" i="3"/>
  <c r="T4293" i="3"/>
  <c r="S4293" i="3"/>
  <c r="R4293" i="3"/>
  <c r="K4293" i="3"/>
  <c r="L4293" i="3" s="1"/>
  <c r="F4293" i="3"/>
  <c r="AI4289" i="3"/>
  <c r="AH4289" i="3"/>
  <c r="J4289" i="3"/>
  <c r="I4289" i="3"/>
  <c r="K4288" i="3"/>
  <c r="K4287" i="3"/>
  <c r="K4286" i="3"/>
  <c r="K4285" i="3"/>
  <c r="K4284" i="3"/>
  <c r="K4283" i="3"/>
  <c r="K4282" i="3"/>
  <c r="K4281" i="3"/>
  <c r="K4280" i="3"/>
  <c r="K4279" i="3"/>
  <c r="Q4278" i="3"/>
  <c r="P4278" i="3"/>
  <c r="P4279" i="3" s="1"/>
  <c r="P4280" i="3" s="1"/>
  <c r="P4281" i="3" s="1"/>
  <c r="P4282" i="3" s="1"/>
  <c r="P4283" i="3" s="1"/>
  <c r="P4284" i="3" s="1"/>
  <c r="P4285" i="3" s="1"/>
  <c r="P4286" i="3" s="1"/>
  <c r="P4287" i="3" s="1"/>
  <c r="P4288" i="3" s="1"/>
  <c r="K4278" i="3"/>
  <c r="E4278" i="3"/>
  <c r="E4279" i="3" s="1"/>
  <c r="E4280" i="3" s="1"/>
  <c r="E4281" i="3" s="1"/>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A4279" i="3" s="1"/>
  <c r="A4280" i="3" s="1"/>
  <c r="A4281" i="3" s="1"/>
  <c r="A4282" i="3" s="1"/>
  <c r="A4283" i="3" s="1"/>
  <c r="A4284" i="3" s="1"/>
  <c r="A4285" i="3" s="1"/>
  <c r="A4286" i="3" s="1"/>
  <c r="A4287" i="3" s="1"/>
  <c r="A4288" i="3" s="1"/>
  <c r="AC4277" i="3"/>
  <c r="AB4277" i="3"/>
  <c r="AA4277" i="3"/>
  <c r="Z4277" i="3"/>
  <c r="Y4277" i="3"/>
  <c r="X4277" i="3"/>
  <c r="W4277" i="3"/>
  <c r="V4277" i="3"/>
  <c r="U4277" i="3"/>
  <c r="T4277" i="3"/>
  <c r="S4277" i="3"/>
  <c r="R4277" i="3"/>
  <c r="K4277" i="3"/>
  <c r="F4277" i="3"/>
  <c r="AI4273" i="3"/>
  <c r="AH4273" i="3"/>
  <c r="J4273" i="3"/>
  <c r="I4273" i="3"/>
  <c r="K4272" i="3"/>
  <c r="K4271" i="3"/>
  <c r="K4270" i="3"/>
  <c r="K4269" i="3"/>
  <c r="K4268" i="3"/>
  <c r="K4267" i="3"/>
  <c r="K4266" i="3"/>
  <c r="K4265" i="3"/>
  <c r="K4264" i="3"/>
  <c r="K4263" i="3"/>
  <c r="Q4262" i="3"/>
  <c r="Q4263" i="3" s="1"/>
  <c r="P4262" i="3"/>
  <c r="P4263" i="3" s="1"/>
  <c r="P4264" i="3" s="1"/>
  <c r="P4265" i="3" s="1"/>
  <c r="P4266" i="3" s="1"/>
  <c r="P4267" i="3" s="1"/>
  <c r="P4268" i="3" s="1"/>
  <c r="P4269" i="3" s="1"/>
  <c r="P4270" i="3" s="1"/>
  <c r="P4271" i="3" s="1"/>
  <c r="P4272" i="3" s="1"/>
  <c r="K4262" i="3"/>
  <c r="E4262" i="3"/>
  <c r="E4263" i="3" s="1"/>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AC4261" i="3"/>
  <c r="AB4261" i="3"/>
  <c r="AA4261" i="3"/>
  <c r="Z4261" i="3"/>
  <c r="Y4261" i="3"/>
  <c r="X4261" i="3"/>
  <c r="W4261" i="3"/>
  <c r="V4261" i="3"/>
  <c r="U4261" i="3"/>
  <c r="T4261" i="3"/>
  <c r="S4261" i="3"/>
  <c r="R4261" i="3"/>
  <c r="K4261" i="3"/>
  <c r="L4261" i="3" s="1"/>
  <c r="F4261" i="3"/>
  <c r="AI4257" i="3"/>
  <c r="AH4257" i="3"/>
  <c r="J4257" i="3"/>
  <c r="I4257" i="3"/>
  <c r="K4256" i="3"/>
  <c r="K4255" i="3"/>
  <c r="K4254" i="3"/>
  <c r="K4253" i="3"/>
  <c r="K4252" i="3"/>
  <c r="K4251" i="3"/>
  <c r="K4250" i="3"/>
  <c r="K4249" i="3"/>
  <c r="K4248" i="3"/>
  <c r="K4247" i="3"/>
  <c r="Q4246" i="3"/>
  <c r="P4246" i="3"/>
  <c r="AA4246" i="3" s="1"/>
  <c r="K4246" i="3"/>
  <c r="E4246" i="3"/>
  <c r="F4246" i="3" s="1"/>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AC4245" i="3"/>
  <c r="AB4245" i="3"/>
  <c r="AA4245" i="3"/>
  <c r="Z4245" i="3"/>
  <c r="Y4245" i="3"/>
  <c r="X4245" i="3"/>
  <c r="W4245" i="3"/>
  <c r="V4245" i="3"/>
  <c r="U4245" i="3"/>
  <c r="T4245" i="3"/>
  <c r="S4245" i="3"/>
  <c r="R4245" i="3"/>
  <c r="K4245" i="3"/>
  <c r="L4245" i="3" s="1"/>
  <c r="M4245" i="3" s="1"/>
  <c r="F4245" i="3"/>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F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AC4229" i="3"/>
  <c r="AB4229" i="3"/>
  <c r="AA4229" i="3"/>
  <c r="Z4229" i="3"/>
  <c r="Y4229" i="3"/>
  <c r="X4229" i="3"/>
  <c r="W4229" i="3"/>
  <c r="V4229" i="3"/>
  <c r="U4229" i="3"/>
  <c r="T4229" i="3"/>
  <c r="S4229" i="3"/>
  <c r="R4229" i="3"/>
  <c r="K4229" i="3"/>
  <c r="L4229" i="3" s="1"/>
  <c r="F4229" i="3"/>
  <c r="AI4225" i="3"/>
  <c r="AH4225" i="3"/>
  <c r="J4225" i="3"/>
  <c r="I4225" i="3"/>
  <c r="K4224" i="3"/>
  <c r="K4223" i="3"/>
  <c r="K4222" i="3"/>
  <c r="K4221" i="3"/>
  <c r="K4220" i="3"/>
  <c r="K4219" i="3"/>
  <c r="K4218" i="3"/>
  <c r="K4217" i="3"/>
  <c r="K4216" i="3"/>
  <c r="K4215" i="3"/>
  <c r="Q4214" i="3"/>
  <c r="Q4215" i="3" s="1"/>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C4213" i="3"/>
  <c r="AB4213" i="3"/>
  <c r="AA4213" i="3"/>
  <c r="Z4213" i="3"/>
  <c r="Y4213" i="3"/>
  <c r="X4213" i="3"/>
  <c r="W4213" i="3"/>
  <c r="V4213" i="3"/>
  <c r="U4213" i="3"/>
  <c r="T4213" i="3"/>
  <c r="S4213" i="3"/>
  <c r="R4213" i="3"/>
  <c r="K4213" i="3"/>
  <c r="F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E4199" i="3" s="1"/>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AC4197" i="3"/>
  <c r="AB4197" i="3"/>
  <c r="AA4197" i="3"/>
  <c r="Z4197" i="3"/>
  <c r="Y4197" i="3"/>
  <c r="X4197" i="3"/>
  <c r="W4197" i="3"/>
  <c r="V4197" i="3"/>
  <c r="U4197" i="3"/>
  <c r="T4197" i="3"/>
  <c r="S4197" i="3"/>
  <c r="R4197" i="3"/>
  <c r="L4197" i="3"/>
  <c r="K4197" i="3"/>
  <c r="F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AC4181" i="3"/>
  <c r="AB4181" i="3"/>
  <c r="AA4181" i="3"/>
  <c r="Z4181" i="3"/>
  <c r="Y4181" i="3"/>
  <c r="X4181" i="3"/>
  <c r="W4181" i="3"/>
  <c r="V4181" i="3"/>
  <c r="U4181" i="3"/>
  <c r="T4181" i="3"/>
  <c r="S4181" i="3"/>
  <c r="R4181" i="3"/>
  <c r="K4181" i="3"/>
  <c r="L4181" i="3" s="1"/>
  <c r="M4181" i="3" s="1"/>
  <c r="F4181" i="3"/>
  <c r="AI4177" i="3"/>
  <c r="AH4177" i="3"/>
  <c r="J4177" i="3"/>
  <c r="I4177" i="3"/>
  <c r="K4176" i="3"/>
  <c r="K4175" i="3"/>
  <c r="K4174" i="3"/>
  <c r="K4173" i="3"/>
  <c r="K4172" i="3"/>
  <c r="K4171" i="3"/>
  <c r="K4170" i="3"/>
  <c r="K4169" i="3"/>
  <c r="K4168" i="3"/>
  <c r="K4167" i="3"/>
  <c r="R4166" i="3"/>
  <c r="Q4166" i="3"/>
  <c r="Q4167" i="3" s="1"/>
  <c r="P4166" i="3"/>
  <c r="P4167" i="3" s="1"/>
  <c r="K4166" i="3"/>
  <c r="E4166" i="3"/>
  <c r="E4167" i="3" s="1"/>
  <c r="F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AC4165" i="3"/>
  <c r="AB4165" i="3"/>
  <c r="AA4165" i="3"/>
  <c r="Z4165" i="3"/>
  <c r="Y4165" i="3"/>
  <c r="X4165" i="3"/>
  <c r="W4165" i="3"/>
  <c r="V4165" i="3"/>
  <c r="U4165" i="3"/>
  <c r="T4165" i="3"/>
  <c r="S4165" i="3"/>
  <c r="R4165" i="3"/>
  <c r="K4165" i="3"/>
  <c r="K4177" i="3" s="1"/>
  <c r="F4165" i="3"/>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E4151" i="3" s="1"/>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AC4149" i="3"/>
  <c r="AB4149" i="3"/>
  <c r="AA4149" i="3"/>
  <c r="Z4149" i="3"/>
  <c r="Y4149" i="3"/>
  <c r="X4149" i="3"/>
  <c r="W4149" i="3"/>
  <c r="V4149" i="3"/>
  <c r="U4149" i="3"/>
  <c r="T4149" i="3"/>
  <c r="S4149" i="3"/>
  <c r="R4149" i="3"/>
  <c r="K4149" i="3"/>
  <c r="F4149" i="3"/>
  <c r="AI4145" i="3"/>
  <c r="AH4145" i="3"/>
  <c r="J4145" i="3"/>
  <c r="I4145" i="3"/>
  <c r="K4144" i="3"/>
  <c r="K4143" i="3"/>
  <c r="K4142" i="3"/>
  <c r="K4141" i="3"/>
  <c r="K4140" i="3"/>
  <c r="K4139" i="3"/>
  <c r="K4138" i="3"/>
  <c r="K4137" i="3"/>
  <c r="K4136" i="3"/>
  <c r="K4135" i="3"/>
  <c r="Q4134" i="3"/>
  <c r="Q4135" i="3" s="1"/>
  <c r="P4134" i="3"/>
  <c r="K4134" i="3"/>
  <c r="E4134" i="3"/>
  <c r="E4135" i="3" s="1"/>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AC4133" i="3"/>
  <c r="AB4133" i="3"/>
  <c r="AA4133" i="3"/>
  <c r="Z4133" i="3"/>
  <c r="Y4133" i="3"/>
  <c r="X4133" i="3"/>
  <c r="W4133" i="3"/>
  <c r="V4133" i="3"/>
  <c r="U4133" i="3"/>
  <c r="T4133" i="3"/>
  <c r="S4133" i="3"/>
  <c r="R4133" i="3"/>
  <c r="K4133" i="3"/>
  <c r="K4145" i="3" s="1"/>
  <c r="F4133" i="3"/>
  <c r="AI4129" i="3"/>
  <c r="AH4129" i="3"/>
  <c r="J4129" i="3"/>
  <c r="I4129" i="3"/>
  <c r="K4128" i="3"/>
  <c r="K4127" i="3"/>
  <c r="K4126" i="3"/>
  <c r="K4125" i="3"/>
  <c r="K4124" i="3"/>
  <c r="K4123" i="3"/>
  <c r="K4122" i="3"/>
  <c r="K4121" i="3"/>
  <c r="K4120" i="3"/>
  <c r="K4119" i="3"/>
  <c r="Q4118" i="3"/>
  <c r="Q4119" i="3" s="1"/>
  <c r="P4118" i="3"/>
  <c r="K4118" i="3"/>
  <c r="E4118" i="3"/>
  <c r="E4119" i="3" s="1"/>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C4117" i="3"/>
  <c r="AB4117" i="3"/>
  <c r="AA4117" i="3"/>
  <c r="Z4117" i="3"/>
  <c r="Y4117" i="3"/>
  <c r="X4117" i="3"/>
  <c r="W4117" i="3"/>
  <c r="V4117" i="3"/>
  <c r="U4117" i="3"/>
  <c r="T4117" i="3"/>
  <c r="S4117" i="3"/>
  <c r="R4117" i="3"/>
  <c r="K4117" i="3"/>
  <c r="F4117" i="3"/>
  <c r="AI4113" i="3"/>
  <c r="AH4113" i="3"/>
  <c r="J4113" i="3"/>
  <c r="I4113" i="3"/>
  <c r="K4112" i="3"/>
  <c r="K4111" i="3"/>
  <c r="K4110" i="3"/>
  <c r="K4109" i="3"/>
  <c r="K4108" i="3"/>
  <c r="K4107" i="3"/>
  <c r="K4106" i="3"/>
  <c r="K4105" i="3"/>
  <c r="A4105" i="3"/>
  <c r="A4106" i="3" s="1"/>
  <c r="A4107" i="3" s="1"/>
  <c r="A4108" i="3" s="1"/>
  <c r="A4109" i="3" s="1"/>
  <c r="A4110" i="3" s="1"/>
  <c r="A4111" i="3" s="1"/>
  <c r="A4112" i="3" s="1"/>
  <c r="K4104" i="3"/>
  <c r="K4103" i="3"/>
  <c r="F4103" i="3"/>
  <c r="Q4102" i="3"/>
  <c r="Q4103" i="3" s="1"/>
  <c r="P4102" i="3"/>
  <c r="V4102" i="3" s="1"/>
  <c r="K4102" i="3"/>
  <c r="E4102" i="3"/>
  <c r="E4103" i="3" s="1"/>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C4101" i="3"/>
  <c r="AB4101" i="3"/>
  <c r="AA4101" i="3"/>
  <c r="Z4101" i="3"/>
  <c r="Y4101" i="3"/>
  <c r="X4101" i="3"/>
  <c r="W4101" i="3"/>
  <c r="V4101" i="3"/>
  <c r="U4101" i="3"/>
  <c r="T4101" i="3"/>
  <c r="S4101" i="3"/>
  <c r="R4101" i="3"/>
  <c r="K4101" i="3"/>
  <c r="L4101" i="3" s="1"/>
  <c r="F4101" i="3"/>
  <c r="AI4097" i="3"/>
  <c r="AH4097" i="3"/>
  <c r="J4097" i="3"/>
  <c r="I4097" i="3"/>
  <c r="K4096" i="3"/>
  <c r="K4095" i="3"/>
  <c r="K4094" i="3"/>
  <c r="K4093" i="3"/>
  <c r="K4092" i="3"/>
  <c r="K4091" i="3"/>
  <c r="K4090" i="3"/>
  <c r="K4089" i="3"/>
  <c r="K4088" i="3"/>
  <c r="K4087" i="3"/>
  <c r="Q4086" i="3"/>
  <c r="P4086" i="3"/>
  <c r="P4087" i="3" s="1"/>
  <c r="P4088" i="3" s="1"/>
  <c r="P4089" i="3" s="1"/>
  <c r="P4090" i="3" s="1"/>
  <c r="P4091" i="3" s="1"/>
  <c r="P4092" i="3" s="1"/>
  <c r="P4093" i="3" s="1"/>
  <c r="P4094" i="3" s="1"/>
  <c r="P4095" i="3" s="1"/>
  <c r="P4096" i="3" s="1"/>
  <c r="K4086" i="3"/>
  <c r="E4086" i="3"/>
  <c r="F4086"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AC4085" i="3"/>
  <c r="AB4085" i="3"/>
  <c r="AA4085" i="3"/>
  <c r="Z4085" i="3"/>
  <c r="Y4085" i="3"/>
  <c r="X4085" i="3"/>
  <c r="W4085" i="3"/>
  <c r="V4085" i="3"/>
  <c r="U4085" i="3"/>
  <c r="T4085" i="3"/>
  <c r="S4085" i="3"/>
  <c r="R4085" i="3"/>
  <c r="K4085" i="3"/>
  <c r="F4085" i="3"/>
  <c r="AI4081" i="3"/>
  <c r="AH4081" i="3"/>
  <c r="J4081" i="3"/>
  <c r="I4081" i="3"/>
  <c r="K4080" i="3"/>
  <c r="K4079" i="3"/>
  <c r="K4078" i="3"/>
  <c r="K4077" i="3"/>
  <c r="K4076" i="3"/>
  <c r="K4075" i="3"/>
  <c r="K4074" i="3"/>
  <c r="K4073" i="3"/>
  <c r="K4072" i="3"/>
  <c r="K4071" i="3"/>
  <c r="Q4070" i="3"/>
  <c r="P4070" i="3"/>
  <c r="K4070" i="3"/>
  <c r="F4070" i="3"/>
  <c r="E4070" i="3"/>
  <c r="E4071" i="3" s="1"/>
  <c r="E4072" i="3" s="1"/>
  <c r="E4073" i="3" s="1"/>
  <c r="E4074" i="3" s="1"/>
  <c r="E4075" i="3" s="1"/>
  <c r="E4076" i="3" s="1"/>
  <c r="E4077" i="3" s="1"/>
  <c r="E4078" i="3" s="1"/>
  <c r="E4079" i="3" s="1"/>
  <c r="E4080" i="3" s="1"/>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AC4069" i="3"/>
  <c r="AB4069" i="3"/>
  <c r="AA4069" i="3"/>
  <c r="Z4069" i="3"/>
  <c r="Y4069" i="3"/>
  <c r="X4069" i="3"/>
  <c r="W4069" i="3"/>
  <c r="V4069" i="3"/>
  <c r="U4069" i="3"/>
  <c r="T4069" i="3"/>
  <c r="S4069" i="3"/>
  <c r="R4069" i="3"/>
  <c r="K4069" i="3"/>
  <c r="L4069" i="3" s="1"/>
  <c r="F4069" i="3"/>
  <c r="AI4065" i="3"/>
  <c r="AH4065" i="3"/>
  <c r="J4065" i="3"/>
  <c r="I4065" i="3"/>
  <c r="K4064" i="3"/>
  <c r="K4063" i="3"/>
  <c r="K4062" i="3"/>
  <c r="K4061" i="3"/>
  <c r="K4060" i="3"/>
  <c r="K4059" i="3"/>
  <c r="K4058" i="3"/>
  <c r="K4057" i="3"/>
  <c r="K4056" i="3"/>
  <c r="K4055" i="3"/>
  <c r="Q4054" i="3"/>
  <c r="Q4055" i="3" s="1"/>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AC4053" i="3"/>
  <c r="AB4053" i="3"/>
  <c r="AA4053" i="3"/>
  <c r="Z4053" i="3"/>
  <c r="Y4053" i="3"/>
  <c r="X4053" i="3"/>
  <c r="W4053" i="3"/>
  <c r="V4053" i="3"/>
  <c r="U4053" i="3"/>
  <c r="T4053" i="3"/>
  <c r="S4053" i="3"/>
  <c r="R4053" i="3"/>
  <c r="K4053" i="3"/>
  <c r="F4053" i="3"/>
  <c r="AI4049" i="3"/>
  <c r="AH4049" i="3"/>
  <c r="J4049" i="3"/>
  <c r="I4049" i="3"/>
  <c r="K4048" i="3"/>
  <c r="K4047" i="3"/>
  <c r="K4046" i="3"/>
  <c r="K4045" i="3"/>
  <c r="K4044" i="3"/>
  <c r="K4043" i="3"/>
  <c r="K4042" i="3"/>
  <c r="K4041" i="3"/>
  <c r="K4040" i="3"/>
  <c r="K4039" i="3"/>
  <c r="Q4038" i="3"/>
  <c r="Q4039" i="3" s="1"/>
  <c r="P4038" i="3"/>
  <c r="X4038" i="3" s="1"/>
  <c r="K4038" i="3"/>
  <c r="E4038" i="3"/>
  <c r="E4039" i="3" s="1"/>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C4037" i="3"/>
  <c r="AB4037" i="3"/>
  <c r="AA4037" i="3"/>
  <c r="Z4037" i="3"/>
  <c r="Y4037" i="3"/>
  <c r="X4037" i="3"/>
  <c r="W4037" i="3"/>
  <c r="V4037" i="3"/>
  <c r="U4037" i="3"/>
  <c r="T4037" i="3"/>
  <c r="S4037" i="3"/>
  <c r="R4037" i="3"/>
  <c r="L4037" i="3"/>
  <c r="O4037" i="3" s="1"/>
  <c r="K4037" i="3"/>
  <c r="F4037" i="3"/>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F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AC4021" i="3"/>
  <c r="AB4021" i="3"/>
  <c r="AA4021" i="3"/>
  <c r="Z4021" i="3"/>
  <c r="Y4021" i="3"/>
  <c r="X4021" i="3"/>
  <c r="W4021" i="3"/>
  <c r="V4021" i="3"/>
  <c r="U4021" i="3"/>
  <c r="T4021" i="3"/>
  <c r="S4021" i="3"/>
  <c r="R4021" i="3"/>
  <c r="K4021" i="3"/>
  <c r="L4021" i="3" s="1"/>
  <c r="O4021" i="3" s="1"/>
  <c r="F4021" i="3"/>
  <c r="AI4017" i="3"/>
  <c r="AH4017" i="3"/>
  <c r="J4017" i="3"/>
  <c r="I4017" i="3"/>
  <c r="K4016" i="3"/>
  <c r="K4015" i="3"/>
  <c r="K4014" i="3"/>
  <c r="K4013" i="3"/>
  <c r="K4012" i="3"/>
  <c r="K4011" i="3"/>
  <c r="K4010" i="3"/>
  <c r="K4009" i="3"/>
  <c r="K4008" i="3"/>
  <c r="K4007" i="3"/>
  <c r="A4007" i="3"/>
  <c r="A4008" i="3" s="1"/>
  <c r="A4009" i="3" s="1"/>
  <c r="A4010" i="3" s="1"/>
  <c r="A4011" i="3" s="1"/>
  <c r="A4012" i="3" s="1"/>
  <c r="A4013" i="3" s="1"/>
  <c r="A4014" i="3" s="1"/>
  <c r="A4015" i="3" s="1"/>
  <c r="A4016" i="3" s="1"/>
  <c r="Q4006" i="3"/>
  <c r="Q4007" i="3" s="1"/>
  <c r="P4006" i="3"/>
  <c r="P4007" i="3" s="1"/>
  <c r="P4008" i="3" s="1"/>
  <c r="P4009" i="3" s="1"/>
  <c r="P4010" i="3" s="1"/>
  <c r="P4011" i="3" s="1"/>
  <c r="P4012" i="3" s="1"/>
  <c r="P4013" i="3" s="1"/>
  <c r="P4014" i="3" s="1"/>
  <c r="P4015" i="3" s="1"/>
  <c r="P4016" i="3" s="1"/>
  <c r="K4006" i="3"/>
  <c r="E4006" i="3"/>
  <c r="E4007" i="3" s="1"/>
  <c r="F4007" i="3" s="1"/>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C4005" i="3"/>
  <c r="AB4005" i="3"/>
  <c r="AA4005" i="3"/>
  <c r="Z4005" i="3"/>
  <c r="Y4005" i="3"/>
  <c r="X4005" i="3"/>
  <c r="W4005" i="3"/>
  <c r="V4005" i="3"/>
  <c r="U4005" i="3"/>
  <c r="T4005" i="3"/>
  <c r="S4005" i="3"/>
  <c r="R4005" i="3"/>
  <c r="K4005" i="3"/>
  <c r="L4005" i="3" s="1"/>
  <c r="F4005" i="3"/>
  <c r="AI4001" i="3"/>
  <c r="AH4001" i="3"/>
  <c r="J4001" i="3"/>
  <c r="I4001" i="3"/>
  <c r="K4000" i="3"/>
  <c r="K3999" i="3"/>
  <c r="K3998" i="3"/>
  <c r="K3997" i="3"/>
  <c r="K3996" i="3"/>
  <c r="K3995" i="3"/>
  <c r="K3994" i="3"/>
  <c r="K3993" i="3"/>
  <c r="K3992" i="3"/>
  <c r="K3991" i="3"/>
  <c r="E3991" i="3"/>
  <c r="E3992" i="3" s="1"/>
  <c r="E3993" i="3" s="1"/>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AC3989" i="3"/>
  <c r="AB3989" i="3"/>
  <c r="AA3989" i="3"/>
  <c r="Z3989" i="3"/>
  <c r="Y3989" i="3"/>
  <c r="X3989" i="3"/>
  <c r="W3989" i="3"/>
  <c r="V3989" i="3"/>
  <c r="U3989" i="3"/>
  <c r="T3989" i="3"/>
  <c r="S3989" i="3"/>
  <c r="R3989" i="3"/>
  <c r="K3989" i="3"/>
  <c r="F3989" i="3"/>
  <c r="AI3985" i="3"/>
  <c r="AH3985" i="3"/>
  <c r="J3985" i="3"/>
  <c r="I3985" i="3"/>
  <c r="K3984" i="3"/>
  <c r="K3983" i="3"/>
  <c r="K3982" i="3"/>
  <c r="K3981" i="3"/>
  <c r="K3980" i="3"/>
  <c r="K3979" i="3"/>
  <c r="K3978" i="3"/>
  <c r="K3977" i="3"/>
  <c r="K3976" i="3"/>
  <c r="K3975" i="3"/>
  <c r="Q3974" i="3"/>
  <c r="Q3975" i="3" s="1"/>
  <c r="P3974" i="3"/>
  <c r="K3974" i="3"/>
  <c r="E3974" i="3"/>
  <c r="E3975" i="3" s="1"/>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C3973" i="3"/>
  <c r="AB3973" i="3"/>
  <c r="AA3973" i="3"/>
  <c r="Z3973" i="3"/>
  <c r="Y3973" i="3"/>
  <c r="X3973" i="3"/>
  <c r="W3973" i="3"/>
  <c r="V3973" i="3"/>
  <c r="U3973" i="3"/>
  <c r="T3973" i="3"/>
  <c r="S3973" i="3"/>
  <c r="R3973" i="3"/>
  <c r="K3973" i="3"/>
  <c r="F3973" i="3"/>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F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AC3957" i="3"/>
  <c r="AB3957" i="3"/>
  <c r="AA3957" i="3"/>
  <c r="Z3957" i="3"/>
  <c r="Y3957" i="3"/>
  <c r="X3957" i="3"/>
  <c r="W3957" i="3"/>
  <c r="V3957" i="3"/>
  <c r="U3957" i="3"/>
  <c r="T3957" i="3"/>
  <c r="S3957" i="3"/>
  <c r="R3957" i="3"/>
  <c r="K3957" i="3"/>
  <c r="L3957" i="3" s="1"/>
  <c r="O3957" i="3" s="1"/>
  <c r="F3957" i="3"/>
  <c r="AI3953" i="3"/>
  <c r="AH3953" i="3"/>
  <c r="J3953" i="3"/>
  <c r="I3953" i="3"/>
  <c r="K3952" i="3"/>
  <c r="K3951" i="3"/>
  <c r="K3950" i="3"/>
  <c r="K3949" i="3"/>
  <c r="K3948" i="3"/>
  <c r="K3947" i="3"/>
  <c r="K3946" i="3"/>
  <c r="K3945" i="3"/>
  <c r="K3944" i="3"/>
  <c r="K3943" i="3"/>
  <c r="Q3942" i="3"/>
  <c r="Q3943" i="3" s="1"/>
  <c r="P3942" i="3"/>
  <c r="P3943" i="3" s="1"/>
  <c r="P3944" i="3" s="1"/>
  <c r="P3945" i="3" s="1"/>
  <c r="P3946" i="3" s="1"/>
  <c r="P3947" i="3" s="1"/>
  <c r="P3948" i="3" s="1"/>
  <c r="P3949" i="3" s="1"/>
  <c r="P3950" i="3" s="1"/>
  <c r="P3951" i="3" s="1"/>
  <c r="P3952" i="3" s="1"/>
  <c r="K3942" i="3"/>
  <c r="E3942" i="3"/>
  <c r="E3943" i="3" s="1"/>
  <c r="F3943" i="3" s="1"/>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AC3941" i="3"/>
  <c r="AB3941" i="3"/>
  <c r="AA3941" i="3"/>
  <c r="Z3941" i="3"/>
  <c r="Y3941" i="3"/>
  <c r="X3941" i="3"/>
  <c r="W3941" i="3"/>
  <c r="V3941" i="3"/>
  <c r="U3941" i="3"/>
  <c r="T3941" i="3"/>
  <c r="S3941" i="3"/>
  <c r="R3941" i="3"/>
  <c r="K3941" i="3"/>
  <c r="L3941" i="3" s="1"/>
  <c r="F3941" i="3"/>
  <c r="AI3937" i="3"/>
  <c r="AH3937" i="3"/>
  <c r="J3937" i="3"/>
  <c r="I3937" i="3"/>
  <c r="K3936" i="3"/>
  <c r="K3935" i="3"/>
  <c r="K3934" i="3"/>
  <c r="K3933" i="3"/>
  <c r="K3932" i="3"/>
  <c r="K3931" i="3"/>
  <c r="K3930" i="3"/>
  <c r="K3929" i="3"/>
  <c r="K3928" i="3"/>
  <c r="K3927" i="3"/>
  <c r="Q3926" i="3"/>
  <c r="Q3927" i="3" s="1"/>
  <c r="Q3928" i="3" s="1"/>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AC3925" i="3"/>
  <c r="AB3925" i="3"/>
  <c r="AA3925" i="3"/>
  <c r="Z3925" i="3"/>
  <c r="Y3925" i="3"/>
  <c r="X3925" i="3"/>
  <c r="W3925" i="3"/>
  <c r="V3925" i="3"/>
  <c r="U3925" i="3"/>
  <c r="T3925" i="3"/>
  <c r="S3925" i="3"/>
  <c r="R3925" i="3"/>
  <c r="K3925" i="3"/>
  <c r="F3925" i="3"/>
  <c r="AI3921" i="3"/>
  <c r="AH3921" i="3"/>
  <c r="J3921" i="3"/>
  <c r="I3921" i="3"/>
  <c r="K3920" i="3"/>
  <c r="K3919" i="3"/>
  <c r="K3918" i="3"/>
  <c r="K3917" i="3"/>
  <c r="K3916" i="3"/>
  <c r="K3915" i="3"/>
  <c r="K3914" i="3"/>
  <c r="K3913" i="3"/>
  <c r="K3912" i="3"/>
  <c r="K3911" i="3"/>
  <c r="Q3910" i="3"/>
  <c r="Q3911" i="3" s="1"/>
  <c r="P3910" i="3"/>
  <c r="P3911" i="3" s="1"/>
  <c r="K3910" i="3"/>
  <c r="F3910" i="3"/>
  <c r="E3910" i="3"/>
  <c r="E3911" i="3" s="1"/>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C3909" i="3"/>
  <c r="AB3909" i="3"/>
  <c r="AA3909" i="3"/>
  <c r="Z3909" i="3"/>
  <c r="Y3909" i="3"/>
  <c r="X3909" i="3"/>
  <c r="W3909" i="3"/>
  <c r="V3909" i="3"/>
  <c r="U3909" i="3"/>
  <c r="T3909" i="3"/>
  <c r="S3909" i="3"/>
  <c r="R3909" i="3"/>
  <c r="AD3909" i="3" s="1"/>
  <c r="K3909" i="3"/>
  <c r="F3909" i="3"/>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AC3893" i="3"/>
  <c r="AB3893" i="3"/>
  <c r="AA3893" i="3"/>
  <c r="Z3893" i="3"/>
  <c r="Y3893" i="3"/>
  <c r="X3893" i="3"/>
  <c r="W3893" i="3"/>
  <c r="V3893" i="3"/>
  <c r="U3893" i="3"/>
  <c r="T3893" i="3"/>
  <c r="S3893" i="3"/>
  <c r="R3893" i="3"/>
  <c r="K3893" i="3"/>
  <c r="L3893" i="3" s="1"/>
  <c r="F3893" i="3"/>
  <c r="AI3889" i="3"/>
  <c r="AH3889" i="3"/>
  <c r="J3889" i="3"/>
  <c r="I3889" i="3"/>
  <c r="K3888" i="3"/>
  <c r="K3887" i="3"/>
  <c r="K3886" i="3"/>
  <c r="K3885" i="3"/>
  <c r="K3884" i="3"/>
  <c r="K3883" i="3"/>
  <c r="K3882" i="3"/>
  <c r="K3881" i="3"/>
  <c r="K3880" i="3"/>
  <c r="Q3879" i="3"/>
  <c r="K3879" i="3"/>
  <c r="Q3878" i="3"/>
  <c r="P3878" i="3"/>
  <c r="Z387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AC3877" i="3"/>
  <c r="AB3877" i="3"/>
  <c r="AA3877" i="3"/>
  <c r="Z3877" i="3"/>
  <c r="Y3877" i="3"/>
  <c r="X3877" i="3"/>
  <c r="W3877" i="3"/>
  <c r="V3877" i="3"/>
  <c r="U3877" i="3"/>
  <c r="T3877" i="3"/>
  <c r="S3877" i="3"/>
  <c r="R3877" i="3"/>
  <c r="K3877" i="3"/>
  <c r="F3877" i="3"/>
  <c r="AI3873" i="3"/>
  <c r="AH3873" i="3"/>
  <c r="J3873" i="3"/>
  <c r="I3873" i="3"/>
  <c r="K3872" i="3"/>
  <c r="K3871" i="3"/>
  <c r="K3870" i="3"/>
  <c r="K3869" i="3"/>
  <c r="K3868" i="3"/>
  <c r="K3867" i="3"/>
  <c r="K3866" i="3"/>
  <c r="K3865" i="3"/>
  <c r="K3864" i="3"/>
  <c r="K3863" i="3"/>
  <c r="E3863" i="3"/>
  <c r="F3863" i="3" s="1"/>
  <c r="Q3862" i="3"/>
  <c r="AA3862" i="3" s="1"/>
  <c r="P3862" i="3"/>
  <c r="P3863" i="3" s="1"/>
  <c r="P3864" i="3" s="1"/>
  <c r="P3865" i="3" s="1"/>
  <c r="P3866" i="3" s="1"/>
  <c r="P3867" i="3" s="1"/>
  <c r="P3868" i="3" s="1"/>
  <c r="P3869" i="3" s="1"/>
  <c r="P3870" i="3" s="1"/>
  <c r="P3871" i="3" s="1"/>
  <c r="P3872" i="3" s="1"/>
  <c r="K3862" i="3"/>
  <c r="E3862" i="3"/>
  <c r="F3862" i="3" s="1"/>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AC3861" i="3"/>
  <c r="AB3861" i="3"/>
  <c r="AA3861" i="3"/>
  <c r="Z3861" i="3"/>
  <c r="Y3861" i="3"/>
  <c r="X3861" i="3"/>
  <c r="W3861" i="3"/>
  <c r="V3861" i="3"/>
  <c r="U3861" i="3"/>
  <c r="T3861" i="3"/>
  <c r="S3861" i="3"/>
  <c r="R3861" i="3"/>
  <c r="K3861" i="3"/>
  <c r="F3861" i="3"/>
  <c r="AI3857" i="3"/>
  <c r="AH3857" i="3"/>
  <c r="J3857" i="3"/>
  <c r="I3857" i="3"/>
  <c r="K3856" i="3"/>
  <c r="K3855" i="3"/>
  <c r="K3854" i="3"/>
  <c r="K3853" i="3"/>
  <c r="K3852" i="3"/>
  <c r="K3851" i="3"/>
  <c r="K3850" i="3"/>
  <c r="K3849" i="3"/>
  <c r="K3848" i="3"/>
  <c r="K3847" i="3"/>
  <c r="Q3846" i="3"/>
  <c r="Q3847" i="3" s="1"/>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AC3845" i="3"/>
  <c r="AB3845" i="3"/>
  <c r="AA3845" i="3"/>
  <c r="Z3845" i="3"/>
  <c r="Y3845" i="3"/>
  <c r="X3845" i="3"/>
  <c r="W3845" i="3"/>
  <c r="V3845" i="3"/>
  <c r="U3845" i="3"/>
  <c r="T3845" i="3"/>
  <c r="S3845" i="3"/>
  <c r="R3845" i="3"/>
  <c r="K3845" i="3"/>
  <c r="F3845" i="3"/>
  <c r="AI3841" i="3"/>
  <c r="AH3841" i="3"/>
  <c r="J3841" i="3"/>
  <c r="I3841" i="3"/>
  <c r="K3840" i="3"/>
  <c r="K3839" i="3"/>
  <c r="K3838" i="3"/>
  <c r="K3837" i="3"/>
  <c r="K3836" i="3"/>
  <c r="K3835" i="3"/>
  <c r="K3834" i="3"/>
  <c r="K3833" i="3"/>
  <c r="K3832" i="3"/>
  <c r="K3831" i="3"/>
  <c r="Q3830" i="3"/>
  <c r="P3830" i="3"/>
  <c r="P3831" i="3" s="1"/>
  <c r="P3832" i="3" s="1"/>
  <c r="P3833" i="3" s="1"/>
  <c r="P3834" i="3" s="1"/>
  <c r="P3835" i="3" s="1"/>
  <c r="P3836" i="3" s="1"/>
  <c r="P3837" i="3" s="1"/>
  <c r="P3838" i="3" s="1"/>
  <c r="P3839" i="3" s="1"/>
  <c r="P3840" i="3" s="1"/>
  <c r="K3830" i="3"/>
  <c r="E3830" i="3"/>
  <c r="F3830"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AC3829" i="3"/>
  <c r="AB3829" i="3"/>
  <c r="AA3829" i="3"/>
  <c r="Z3829" i="3"/>
  <c r="Y3829" i="3"/>
  <c r="X3829" i="3"/>
  <c r="W3829" i="3"/>
  <c r="V3829" i="3"/>
  <c r="U3829" i="3"/>
  <c r="T3829" i="3"/>
  <c r="S3829" i="3"/>
  <c r="R3829" i="3"/>
  <c r="K3829" i="3"/>
  <c r="L3829" i="3" s="1"/>
  <c r="M3829" i="3" s="1"/>
  <c r="F3829" i="3"/>
  <c r="AI3825" i="3"/>
  <c r="AH3825" i="3"/>
  <c r="J3825" i="3"/>
  <c r="I3825" i="3"/>
  <c r="K3824" i="3"/>
  <c r="K3823" i="3"/>
  <c r="K3822" i="3"/>
  <c r="K3821" i="3"/>
  <c r="K3820" i="3"/>
  <c r="K3819" i="3"/>
  <c r="K3818" i="3"/>
  <c r="K3817" i="3"/>
  <c r="K3816" i="3"/>
  <c r="K3815" i="3"/>
  <c r="Q3814" i="3"/>
  <c r="Q3815" i="3" s="1"/>
  <c r="P3814" i="3"/>
  <c r="P3815" i="3" s="1"/>
  <c r="P3816" i="3" s="1"/>
  <c r="P3817" i="3" s="1"/>
  <c r="P3818" i="3" s="1"/>
  <c r="P3819" i="3" s="1"/>
  <c r="P3820" i="3" s="1"/>
  <c r="P3821" i="3" s="1"/>
  <c r="P3822" i="3" s="1"/>
  <c r="P3823" i="3" s="1"/>
  <c r="P3824" i="3" s="1"/>
  <c r="K3814" i="3"/>
  <c r="E3814" i="3"/>
  <c r="E3815" i="3" s="1"/>
  <c r="E3816" i="3" s="1"/>
  <c r="E3817" i="3" s="1"/>
  <c r="E3818" i="3" s="1"/>
  <c r="E3819" i="3" s="1"/>
  <c r="E3820" i="3" s="1"/>
  <c r="E3821" i="3" s="1"/>
  <c r="E3822" i="3" s="1"/>
  <c r="E3823" i="3" s="1"/>
  <c r="E3824" i="3" s="1"/>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AC3813" i="3"/>
  <c r="AB3813" i="3"/>
  <c r="AA3813" i="3"/>
  <c r="Z3813" i="3"/>
  <c r="Y3813" i="3"/>
  <c r="X3813" i="3"/>
  <c r="W3813" i="3"/>
  <c r="V3813" i="3"/>
  <c r="U3813" i="3"/>
  <c r="T3813" i="3"/>
  <c r="S3813" i="3"/>
  <c r="R3813" i="3"/>
  <c r="L3813" i="3"/>
  <c r="O3813" i="3" s="1"/>
  <c r="K3813" i="3"/>
  <c r="F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C3797" i="3"/>
  <c r="AB3797" i="3"/>
  <c r="AA3797" i="3"/>
  <c r="Z3797" i="3"/>
  <c r="Y3797" i="3"/>
  <c r="X3797" i="3"/>
  <c r="W3797" i="3"/>
  <c r="V3797" i="3"/>
  <c r="U3797" i="3"/>
  <c r="T3797" i="3"/>
  <c r="S3797" i="3"/>
  <c r="R3797" i="3"/>
  <c r="K3797" i="3"/>
  <c r="L3797" i="3" s="1"/>
  <c r="F3797" i="3"/>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AC3781" i="3"/>
  <c r="AB3781" i="3"/>
  <c r="AA3781" i="3"/>
  <c r="Z3781" i="3"/>
  <c r="Y3781" i="3"/>
  <c r="X3781" i="3"/>
  <c r="W3781" i="3"/>
  <c r="V3781" i="3"/>
  <c r="U3781" i="3"/>
  <c r="T3781" i="3"/>
  <c r="S3781" i="3"/>
  <c r="R3781" i="3"/>
  <c r="K3781" i="3"/>
  <c r="L3781" i="3" s="1"/>
  <c r="F3781" i="3"/>
  <c r="AI3777" i="3"/>
  <c r="AH3777" i="3"/>
  <c r="J3777" i="3"/>
  <c r="I3777" i="3"/>
  <c r="K3776" i="3"/>
  <c r="K3775" i="3"/>
  <c r="K3774" i="3"/>
  <c r="K3773" i="3"/>
  <c r="K3772" i="3"/>
  <c r="K3771" i="3"/>
  <c r="K3770" i="3"/>
  <c r="K3769" i="3"/>
  <c r="K3768" i="3"/>
  <c r="K3767" i="3"/>
  <c r="Q3766" i="3"/>
  <c r="Q3767" i="3" s="1"/>
  <c r="Q3768" i="3" s="1"/>
  <c r="P3766" i="3"/>
  <c r="T3766" i="3" s="1"/>
  <c r="K3766" i="3"/>
  <c r="E3766" i="3"/>
  <c r="F3766"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AC3765" i="3"/>
  <c r="AB3765" i="3"/>
  <c r="AA3765" i="3"/>
  <c r="Z3765" i="3"/>
  <c r="Y3765" i="3"/>
  <c r="X3765" i="3"/>
  <c r="W3765" i="3"/>
  <c r="V3765" i="3"/>
  <c r="U3765" i="3"/>
  <c r="T3765" i="3"/>
  <c r="S3765" i="3"/>
  <c r="R3765" i="3"/>
  <c r="N3765" i="3"/>
  <c r="M3765" i="3"/>
  <c r="K3765" i="3"/>
  <c r="L3765" i="3" s="1"/>
  <c r="O3765" i="3" s="1"/>
  <c r="F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AC3749" i="3"/>
  <c r="AB3749" i="3"/>
  <c r="AA3749" i="3"/>
  <c r="Z3749" i="3"/>
  <c r="Y3749" i="3"/>
  <c r="X3749" i="3"/>
  <c r="W3749" i="3"/>
  <c r="V3749" i="3"/>
  <c r="U3749" i="3"/>
  <c r="T3749" i="3"/>
  <c r="S3749" i="3"/>
  <c r="R3749" i="3"/>
  <c r="K3749" i="3"/>
  <c r="L3749" i="3" s="1"/>
  <c r="F3749" i="3"/>
  <c r="AI3745" i="3"/>
  <c r="AH3745" i="3"/>
  <c r="J3745" i="3"/>
  <c r="I3745" i="3"/>
  <c r="K3744" i="3"/>
  <c r="K3743" i="3"/>
  <c r="K3742" i="3"/>
  <c r="K3741" i="3"/>
  <c r="K3740" i="3"/>
  <c r="K3739" i="3"/>
  <c r="K3738" i="3"/>
  <c r="K3737" i="3"/>
  <c r="K3736" i="3"/>
  <c r="K3735" i="3"/>
  <c r="Q3734" i="3"/>
  <c r="Q3735" i="3" s="1"/>
  <c r="P3734" i="3"/>
  <c r="P3735" i="3" s="1"/>
  <c r="P3736" i="3" s="1"/>
  <c r="P3737" i="3" s="1"/>
  <c r="P3738" i="3" s="1"/>
  <c r="P3739" i="3" s="1"/>
  <c r="P3740" i="3" s="1"/>
  <c r="P3741" i="3" s="1"/>
  <c r="P3742" i="3" s="1"/>
  <c r="P3743" i="3" s="1"/>
  <c r="P3744" i="3" s="1"/>
  <c r="K3734" i="3"/>
  <c r="E3734" i="3"/>
  <c r="E3735" i="3" s="1"/>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A3735" i="3" s="1"/>
  <c r="A3736" i="3" s="1"/>
  <c r="A3737" i="3" s="1"/>
  <c r="A3738" i="3" s="1"/>
  <c r="A3739" i="3" s="1"/>
  <c r="A3740" i="3" s="1"/>
  <c r="A3741" i="3" s="1"/>
  <c r="A3742" i="3" s="1"/>
  <c r="A3743" i="3" s="1"/>
  <c r="A3744" i="3" s="1"/>
  <c r="AC3733" i="3"/>
  <c r="AB3733" i="3"/>
  <c r="AA3733" i="3"/>
  <c r="Z3733" i="3"/>
  <c r="Y3733" i="3"/>
  <c r="X3733" i="3"/>
  <c r="W3733" i="3"/>
  <c r="V3733" i="3"/>
  <c r="U3733" i="3"/>
  <c r="T3733" i="3"/>
  <c r="S3733" i="3"/>
  <c r="R3733" i="3"/>
  <c r="K3733" i="3"/>
  <c r="L3733" i="3" s="1"/>
  <c r="M3733" i="3" s="1"/>
  <c r="F3733" i="3"/>
  <c r="AI3729" i="3"/>
  <c r="AH3729" i="3"/>
  <c r="J3729" i="3"/>
  <c r="I3729" i="3"/>
  <c r="K3728" i="3"/>
  <c r="K3727" i="3"/>
  <c r="K3726" i="3"/>
  <c r="K3725" i="3"/>
  <c r="K3724" i="3"/>
  <c r="K3723" i="3"/>
  <c r="K3722" i="3"/>
  <c r="K3721" i="3"/>
  <c r="K3720" i="3"/>
  <c r="K3719" i="3"/>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B3719" i="3" s="1"/>
  <c r="B3720" i="3" s="1"/>
  <c r="B3721" i="3" s="1"/>
  <c r="B3722" i="3" s="1"/>
  <c r="B3723" i="3" s="1"/>
  <c r="B3724" i="3" s="1"/>
  <c r="B3725" i="3" s="1"/>
  <c r="B3726" i="3" s="1"/>
  <c r="B3727" i="3" s="1"/>
  <c r="B3728" i="3" s="1"/>
  <c r="A3718" i="3"/>
  <c r="A3719" i="3" s="1"/>
  <c r="A3720" i="3" s="1"/>
  <c r="A3721" i="3" s="1"/>
  <c r="A3722" i="3" s="1"/>
  <c r="A3723" i="3" s="1"/>
  <c r="A3724" i="3" s="1"/>
  <c r="A3725" i="3" s="1"/>
  <c r="A3726" i="3" s="1"/>
  <c r="A3727" i="3" s="1"/>
  <c r="A3728" i="3" s="1"/>
  <c r="AC3717" i="3"/>
  <c r="AB3717" i="3"/>
  <c r="AA3717" i="3"/>
  <c r="Z3717" i="3"/>
  <c r="Y3717" i="3"/>
  <c r="X3717" i="3"/>
  <c r="W3717" i="3"/>
  <c r="V3717" i="3"/>
  <c r="U3717" i="3"/>
  <c r="T3717" i="3"/>
  <c r="S3717" i="3"/>
  <c r="R3717" i="3"/>
  <c r="K3717" i="3"/>
  <c r="L3717" i="3" s="1"/>
  <c r="F3717" i="3"/>
  <c r="AI3713" i="3"/>
  <c r="AH3713" i="3"/>
  <c r="J3713" i="3"/>
  <c r="I3713" i="3"/>
  <c r="K3712" i="3"/>
  <c r="K3711" i="3"/>
  <c r="K3710" i="3"/>
  <c r="K3709" i="3"/>
  <c r="K3708" i="3"/>
  <c r="K3707" i="3"/>
  <c r="K3706" i="3"/>
  <c r="K3705" i="3"/>
  <c r="K3704" i="3"/>
  <c r="K3703" i="3"/>
  <c r="Q3702" i="3"/>
  <c r="Q3703" i="3" s="1"/>
  <c r="P3702" i="3"/>
  <c r="P3703" i="3" s="1"/>
  <c r="P3704" i="3" s="1"/>
  <c r="P3705" i="3" s="1"/>
  <c r="P3706" i="3" s="1"/>
  <c r="P3707" i="3" s="1"/>
  <c r="P3708" i="3" s="1"/>
  <c r="P3709" i="3" s="1"/>
  <c r="P3710" i="3" s="1"/>
  <c r="P3711" i="3" s="1"/>
  <c r="P3712" i="3" s="1"/>
  <c r="K3702" i="3"/>
  <c r="E3702" i="3"/>
  <c r="C3702" i="3"/>
  <c r="C3703" i="3" s="1"/>
  <c r="C3704" i="3" s="1"/>
  <c r="C3705" i="3" s="1"/>
  <c r="C3706" i="3" s="1"/>
  <c r="C3707" i="3" s="1"/>
  <c r="C3708" i="3" s="1"/>
  <c r="C3709" i="3" s="1"/>
  <c r="C3710" i="3" s="1"/>
  <c r="C3711" i="3" s="1"/>
  <c r="C3712" i="3" s="1"/>
  <c r="B3702" i="3"/>
  <c r="B3703" i="3" s="1"/>
  <c r="B3704" i="3" s="1"/>
  <c r="B3705" i="3" s="1"/>
  <c r="B3706" i="3" s="1"/>
  <c r="B3707" i="3" s="1"/>
  <c r="B3708" i="3" s="1"/>
  <c r="B3709" i="3" s="1"/>
  <c r="B3710" i="3" s="1"/>
  <c r="B3711" i="3" s="1"/>
  <c r="B3712" i="3" s="1"/>
  <c r="A3702" i="3"/>
  <c r="A3703" i="3" s="1"/>
  <c r="A3704" i="3" s="1"/>
  <c r="A3705" i="3" s="1"/>
  <c r="A3706" i="3" s="1"/>
  <c r="A3707" i="3" s="1"/>
  <c r="A3708" i="3" s="1"/>
  <c r="A3709" i="3" s="1"/>
  <c r="A3710" i="3" s="1"/>
  <c r="A3711" i="3" s="1"/>
  <c r="A3712" i="3" s="1"/>
  <c r="AC3701" i="3"/>
  <c r="AB3701" i="3"/>
  <c r="AA3701" i="3"/>
  <c r="Z3701" i="3"/>
  <c r="Y3701" i="3"/>
  <c r="X3701" i="3"/>
  <c r="W3701" i="3"/>
  <c r="V3701" i="3"/>
  <c r="U3701" i="3"/>
  <c r="T3701" i="3"/>
  <c r="S3701" i="3"/>
  <c r="R3701" i="3"/>
  <c r="K3701" i="3"/>
  <c r="K3713" i="3" s="1"/>
  <c r="F3701" i="3"/>
  <c r="AI3697" i="3"/>
  <c r="AH3697" i="3"/>
  <c r="J3697" i="3"/>
  <c r="I3697" i="3"/>
  <c r="K3696" i="3"/>
  <c r="K3695" i="3"/>
  <c r="K3694" i="3"/>
  <c r="K3693" i="3"/>
  <c r="K3692" i="3"/>
  <c r="K3691" i="3"/>
  <c r="K3690" i="3"/>
  <c r="K3689" i="3"/>
  <c r="K3688" i="3"/>
  <c r="K3687" i="3"/>
  <c r="Q3686" i="3"/>
  <c r="Q3687" i="3" s="1"/>
  <c r="P3686" i="3"/>
  <c r="P3687" i="3" s="1"/>
  <c r="P3688" i="3" s="1"/>
  <c r="P3689" i="3" s="1"/>
  <c r="P3690" i="3" s="1"/>
  <c r="P3691" i="3" s="1"/>
  <c r="P3692" i="3" s="1"/>
  <c r="P3693" i="3" s="1"/>
  <c r="P3694" i="3" s="1"/>
  <c r="P3695" i="3" s="1"/>
  <c r="P3696" i="3" s="1"/>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AC3685" i="3"/>
  <c r="AB3685" i="3"/>
  <c r="AA3685" i="3"/>
  <c r="Z3685" i="3"/>
  <c r="Y3685" i="3"/>
  <c r="X3685" i="3"/>
  <c r="W3685" i="3"/>
  <c r="V3685" i="3"/>
  <c r="U3685" i="3"/>
  <c r="T3685" i="3"/>
  <c r="S3685" i="3"/>
  <c r="R3685" i="3"/>
  <c r="K3685" i="3"/>
  <c r="L3685" i="3" s="1"/>
  <c r="F3685" i="3"/>
  <c r="AI3681" i="3"/>
  <c r="AH3681" i="3"/>
  <c r="J3681" i="3"/>
  <c r="I3681" i="3"/>
  <c r="K3680" i="3"/>
  <c r="K3679" i="3"/>
  <c r="K3678" i="3"/>
  <c r="K3677" i="3"/>
  <c r="K3676" i="3"/>
  <c r="K3675" i="3"/>
  <c r="K3674" i="3"/>
  <c r="K3673" i="3"/>
  <c r="K3672" i="3"/>
  <c r="K3671" i="3"/>
  <c r="Q3670" i="3"/>
  <c r="Q3671" i="3" s="1"/>
  <c r="P3670" i="3"/>
  <c r="P3671" i="3" s="1"/>
  <c r="P3672" i="3" s="1"/>
  <c r="P3673" i="3" s="1"/>
  <c r="P3674" i="3" s="1"/>
  <c r="P3675" i="3" s="1"/>
  <c r="P3676" i="3" s="1"/>
  <c r="P3677" i="3" s="1"/>
  <c r="P3678" i="3" s="1"/>
  <c r="P3679" i="3" s="1"/>
  <c r="P3680" i="3" s="1"/>
  <c r="K3670" i="3"/>
  <c r="F3670" i="3"/>
  <c r="E3670" i="3"/>
  <c r="C3670" i="3"/>
  <c r="C3671" i="3" s="1"/>
  <c r="C3672" i="3" s="1"/>
  <c r="C3673" i="3" s="1"/>
  <c r="C3674" i="3" s="1"/>
  <c r="C3675" i="3" s="1"/>
  <c r="C3676" i="3" s="1"/>
  <c r="C3677" i="3" s="1"/>
  <c r="C3678" i="3" s="1"/>
  <c r="C3679" i="3" s="1"/>
  <c r="C3680" i="3" s="1"/>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AC3669" i="3"/>
  <c r="AB3669" i="3"/>
  <c r="AA3669" i="3"/>
  <c r="Z3669" i="3"/>
  <c r="Y3669" i="3"/>
  <c r="X3669" i="3"/>
  <c r="W3669" i="3"/>
  <c r="V3669" i="3"/>
  <c r="U3669" i="3"/>
  <c r="T3669" i="3"/>
  <c r="S3669" i="3"/>
  <c r="R3669" i="3"/>
  <c r="K3669" i="3"/>
  <c r="K3681" i="3" s="1"/>
  <c r="F3669" i="3"/>
  <c r="AI3665" i="3"/>
  <c r="AH3665" i="3"/>
  <c r="J3665" i="3"/>
  <c r="I3665" i="3"/>
  <c r="K3664" i="3"/>
  <c r="K3663" i="3"/>
  <c r="K3662" i="3"/>
  <c r="K3661" i="3"/>
  <c r="K3660" i="3"/>
  <c r="K3659" i="3"/>
  <c r="K3658" i="3"/>
  <c r="K3657" i="3"/>
  <c r="K3656" i="3"/>
  <c r="K3655" i="3"/>
  <c r="Q3654" i="3"/>
  <c r="P3654" i="3"/>
  <c r="P3655" i="3" s="1"/>
  <c r="P3656" i="3" s="1"/>
  <c r="P3657" i="3" s="1"/>
  <c r="P3658" i="3" s="1"/>
  <c r="P3659" i="3" s="1"/>
  <c r="P3660" i="3" s="1"/>
  <c r="P3661" i="3" s="1"/>
  <c r="P3662" i="3" s="1"/>
  <c r="P3663" i="3" s="1"/>
  <c r="P3664" i="3" s="1"/>
  <c r="K3654" i="3"/>
  <c r="E3654" i="3"/>
  <c r="C3654" i="3"/>
  <c r="C3655" i="3" s="1"/>
  <c r="C3656" i="3" s="1"/>
  <c r="C3657" i="3" s="1"/>
  <c r="C3658" i="3" s="1"/>
  <c r="C3659" i="3" s="1"/>
  <c r="C3660" i="3" s="1"/>
  <c r="C3661" i="3" s="1"/>
  <c r="C3662" i="3" s="1"/>
  <c r="C3663" i="3" s="1"/>
  <c r="C3664" i="3" s="1"/>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AC3653" i="3"/>
  <c r="AB3653" i="3"/>
  <c r="AA3653" i="3"/>
  <c r="Z3653" i="3"/>
  <c r="Y3653" i="3"/>
  <c r="X3653" i="3"/>
  <c r="W3653" i="3"/>
  <c r="V3653" i="3"/>
  <c r="U3653" i="3"/>
  <c r="T3653" i="3"/>
  <c r="S3653" i="3"/>
  <c r="R3653" i="3"/>
  <c r="K3653" i="3"/>
  <c r="L3653" i="3" s="1"/>
  <c r="F3653" i="3"/>
  <c r="AI3649" i="3"/>
  <c r="AH3649" i="3"/>
  <c r="J3649" i="3"/>
  <c r="I3649" i="3"/>
  <c r="K3648" i="3"/>
  <c r="K3647" i="3"/>
  <c r="K3646" i="3"/>
  <c r="K3645" i="3"/>
  <c r="K3644" i="3"/>
  <c r="K3643" i="3"/>
  <c r="K3642" i="3"/>
  <c r="K3641" i="3"/>
  <c r="K3640" i="3"/>
  <c r="K3639" i="3"/>
  <c r="Q3638" i="3"/>
  <c r="Q3639" i="3" s="1"/>
  <c r="P3638" i="3"/>
  <c r="P3639" i="3" s="1"/>
  <c r="P3640" i="3" s="1"/>
  <c r="P3641" i="3" s="1"/>
  <c r="P3642" i="3" s="1"/>
  <c r="P3643" i="3" s="1"/>
  <c r="P3644" i="3" s="1"/>
  <c r="P3645" i="3" s="1"/>
  <c r="P3646" i="3" s="1"/>
  <c r="P3647" i="3" s="1"/>
  <c r="P3648" i="3" s="1"/>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AC3637" i="3"/>
  <c r="AB3637" i="3"/>
  <c r="AA3637" i="3"/>
  <c r="Z3637" i="3"/>
  <c r="Y3637" i="3"/>
  <c r="X3637" i="3"/>
  <c r="W3637" i="3"/>
  <c r="V3637" i="3"/>
  <c r="U3637" i="3"/>
  <c r="T3637" i="3"/>
  <c r="S3637" i="3"/>
  <c r="R3637" i="3"/>
  <c r="K3637" i="3"/>
  <c r="F3637" i="3"/>
  <c r="AI3633" i="3"/>
  <c r="AH3633" i="3"/>
  <c r="J3633" i="3"/>
  <c r="I3633" i="3"/>
  <c r="K3632" i="3"/>
  <c r="K3631" i="3"/>
  <c r="K3630" i="3"/>
  <c r="K3629" i="3"/>
  <c r="K3628" i="3"/>
  <c r="K3627" i="3"/>
  <c r="K3626" i="3"/>
  <c r="K3625" i="3"/>
  <c r="K3624" i="3"/>
  <c r="K3623" i="3"/>
  <c r="Q3622" i="3"/>
  <c r="Q3623" i="3" s="1"/>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AC3621" i="3"/>
  <c r="AB3621" i="3"/>
  <c r="AA3621" i="3"/>
  <c r="Z3621" i="3"/>
  <c r="Y3621" i="3"/>
  <c r="X3621" i="3"/>
  <c r="W3621" i="3"/>
  <c r="V3621" i="3"/>
  <c r="U3621" i="3"/>
  <c r="T3621" i="3"/>
  <c r="S3621" i="3"/>
  <c r="R3621" i="3"/>
  <c r="K3621" i="3"/>
  <c r="L3621" i="3" s="1"/>
  <c r="F3621" i="3"/>
  <c r="AI3617" i="3"/>
  <c r="AH3617" i="3"/>
  <c r="J3617" i="3"/>
  <c r="I3617" i="3"/>
  <c r="K3616" i="3"/>
  <c r="K3615" i="3"/>
  <c r="K3614" i="3"/>
  <c r="K3613" i="3"/>
  <c r="K3612" i="3"/>
  <c r="K3611" i="3"/>
  <c r="K3610" i="3"/>
  <c r="K3609" i="3"/>
  <c r="K3608" i="3"/>
  <c r="K3607" i="3"/>
  <c r="Q3606" i="3"/>
  <c r="Q3607" i="3" s="1"/>
  <c r="P3606" i="3"/>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AC3605" i="3"/>
  <c r="AB3605" i="3"/>
  <c r="AA3605" i="3"/>
  <c r="Z3605" i="3"/>
  <c r="Y3605" i="3"/>
  <c r="X3605" i="3"/>
  <c r="W3605" i="3"/>
  <c r="V3605" i="3"/>
  <c r="U3605" i="3"/>
  <c r="T3605" i="3"/>
  <c r="S3605" i="3"/>
  <c r="R3605" i="3"/>
  <c r="L3605" i="3"/>
  <c r="M3605" i="3" s="1"/>
  <c r="K3605" i="3"/>
  <c r="F3605" i="3"/>
  <c r="AI3601" i="3"/>
  <c r="AH3601" i="3"/>
  <c r="J3601" i="3"/>
  <c r="I3601" i="3"/>
  <c r="K3600" i="3"/>
  <c r="K3599" i="3"/>
  <c r="K3598" i="3"/>
  <c r="K3597" i="3"/>
  <c r="K3596" i="3"/>
  <c r="K3595" i="3"/>
  <c r="K3594" i="3"/>
  <c r="K3593" i="3"/>
  <c r="K3592" i="3"/>
  <c r="K3591" i="3"/>
  <c r="Q3590" i="3"/>
  <c r="Q3591" i="3" s="1"/>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AC3589" i="3"/>
  <c r="AB3589" i="3"/>
  <c r="AA3589" i="3"/>
  <c r="Z3589" i="3"/>
  <c r="Y3589" i="3"/>
  <c r="X3589" i="3"/>
  <c r="W3589" i="3"/>
  <c r="V3589" i="3"/>
  <c r="U3589" i="3"/>
  <c r="T3589" i="3"/>
  <c r="S3589" i="3"/>
  <c r="R3589" i="3"/>
  <c r="K3589" i="3"/>
  <c r="F3589" i="3"/>
  <c r="AI3585" i="3"/>
  <c r="AH3585" i="3"/>
  <c r="J3585" i="3"/>
  <c r="I3585" i="3"/>
  <c r="K3584" i="3"/>
  <c r="K3583" i="3"/>
  <c r="K3582" i="3"/>
  <c r="K3581" i="3"/>
  <c r="K3580" i="3"/>
  <c r="K3579" i="3"/>
  <c r="K3578" i="3"/>
  <c r="K3577" i="3"/>
  <c r="K3576" i="3"/>
  <c r="Q3575" i="3"/>
  <c r="Q3576" i="3" s="1"/>
  <c r="K3575" i="3"/>
  <c r="Q3574" i="3"/>
  <c r="P3574" i="3"/>
  <c r="Y3574" i="3" s="1"/>
  <c r="K3574" i="3"/>
  <c r="E3574" i="3"/>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AC3573" i="3"/>
  <c r="AB3573" i="3"/>
  <c r="AA3573" i="3"/>
  <c r="Z3573" i="3"/>
  <c r="Y3573" i="3"/>
  <c r="X3573" i="3"/>
  <c r="W3573" i="3"/>
  <c r="V3573" i="3"/>
  <c r="U3573" i="3"/>
  <c r="T3573" i="3"/>
  <c r="S3573" i="3"/>
  <c r="R3573" i="3"/>
  <c r="K3573" i="3"/>
  <c r="L3573" i="3" s="1"/>
  <c r="O3573" i="3" s="1"/>
  <c r="F3573" i="3"/>
  <c r="AI3569" i="3"/>
  <c r="AH3569" i="3"/>
  <c r="J3569" i="3"/>
  <c r="I3569" i="3"/>
  <c r="K3568" i="3"/>
  <c r="K3567" i="3"/>
  <c r="K3566" i="3"/>
  <c r="K3565" i="3"/>
  <c r="K3564" i="3"/>
  <c r="K3563" i="3"/>
  <c r="K3562" i="3"/>
  <c r="K3561" i="3"/>
  <c r="K3560" i="3"/>
  <c r="K3559" i="3"/>
  <c r="B3559" i="3"/>
  <c r="B3560" i="3" s="1"/>
  <c r="B3561" i="3" s="1"/>
  <c r="B3562" i="3" s="1"/>
  <c r="B3563" i="3" s="1"/>
  <c r="B3564" i="3" s="1"/>
  <c r="B3565" i="3" s="1"/>
  <c r="B3566" i="3" s="1"/>
  <c r="B3567" i="3" s="1"/>
  <c r="B3568" i="3" s="1"/>
  <c r="Q3558" i="3"/>
  <c r="Q3559" i="3" s="1"/>
  <c r="P3558" i="3"/>
  <c r="Z3558" i="3" s="1"/>
  <c r="K3558" i="3"/>
  <c r="F3558" i="3"/>
  <c r="E3558" i="3"/>
  <c r="C3558" i="3"/>
  <c r="C3559" i="3" s="1"/>
  <c r="C3560" i="3" s="1"/>
  <c r="C3561" i="3" s="1"/>
  <c r="C3562" i="3" s="1"/>
  <c r="C3563" i="3" s="1"/>
  <c r="C3564" i="3" s="1"/>
  <c r="C3565" i="3" s="1"/>
  <c r="C3566" i="3" s="1"/>
  <c r="C3567" i="3" s="1"/>
  <c r="C3568" i="3" s="1"/>
  <c r="B3558" i="3"/>
  <c r="A3558" i="3"/>
  <c r="A3559" i="3" s="1"/>
  <c r="A3560" i="3" s="1"/>
  <c r="A3561" i="3" s="1"/>
  <c r="A3562" i="3" s="1"/>
  <c r="A3563" i="3" s="1"/>
  <c r="A3564" i="3" s="1"/>
  <c r="A3565" i="3" s="1"/>
  <c r="A3566" i="3" s="1"/>
  <c r="A3567" i="3" s="1"/>
  <c r="A3568" i="3" s="1"/>
  <c r="AC3557" i="3"/>
  <c r="AB3557" i="3"/>
  <c r="AA3557" i="3"/>
  <c r="Z3557" i="3"/>
  <c r="Y3557" i="3"/>
  <c r="X3557" i="3"/>
  <c r="W3557" i="3"/>
  <c r="V3557" i="3"/>
  <c r="U3557" i="3"/>
  <c r="T3557" i="3"/>
  <c r="S3557" i="3"/>
  <c r="R3557" i="3"/>
  <c r="K3557" i="3"/>
  <c r="L3557" i="3" s="1"/>
  <c r="M3557" i="3" s="1"/>
  <c r="F3557" i="3"/>
  <c r="AI3553" i="3"/>
  <c r="AH3553" i="3"/>
  <c r="J3553" i="3"/>
  <c r="I3553" i="3"/>
  <c r="K3552" i="3"/>
  <c r="K3551" i="3"/>
  <c r="K3550" i="3"/>
  <c r="K3549" i="3"/>
  <c r="K3548" i="3"/>
  <c r="K3547" i="3"/>
  <c r="K3546" i="3"/>
  <c r="K3545" i="3"/>
  <c r="K3544" i="3"/>
  <c r="K3543" i="3"/>
  <c r="Q3542" i="3"/>
  <c r="Q3543" i="3" s="1"/>
  <c r="P3542" i="3"/>
  <c r="P3543" i="3" s="1"/>
  <c r="P3544" i="3" s="1"/>
  <c r="P3545" i="3" s="1"/>
  <c r="P3546" i="3" s="1"/>
  <c r="P3547" i="3" s="1"/>
  <c r="P3548" i="3" s="1"/>
  <c r="P3549" i="3" s="1"/>
  <c r="P3550" i="3" s="1"/>
  <c r="P3551" i="3" s="1"/>
  <c r="P3552" i="3" s="1"/>
  <c r="K3542" i="3"/>
  <c r="F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AC3541" i="3"/>
  <c r="AB3541" i="3"/>
  <c r="AA3541" i="3"/>
  <c r="Z3541" i="3"/>
  <c r="Y3541" i="3"/>
  <c r="X3541" i="3"/>
  <c r="W3541" i="3"/>
  <c r="V3541" i="3"/>
  <c r="U3541" i="3"/>
  <c r="T3541" i="3"/>
  <c r="S3541" i="3"/>
  <c r="R3541" i="3"/>
  <c r="K3541" i="3"/>
  <c r="L3541" i="3" s="1"/>
  <c r="M3541" i="3" s="1"/>
  <c r="F3541" i="3"/>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C3525" i="3"/>
  <c r="AB3525" i="3"/>
  <c r="AA3525" i="3"/>
  <c r="Z3525" i="3"/>
  <c r="Y3525" i="3"/>
  <c r="X3525" i="3"/>
  <c r="W3525" i="3"/>
  <c r="V3525" i="3"/>
  <c r="U3525" i="3"/>
  <c r="T3525" i="3"/>
  <c r="S3525" i="3"/>
  <c r="R3525" i="3"/>
  <c r="K3525" i="3"/>
  <c r="L3525" i="3" s="1"/>
  <c r="F3525" i="3"/>
  <c r="AI3521" i="3"/>
  <c r="AH3521" i="3"/>
  <c r="J3521" i="3"/>
  <c r="I3521" i="3"/>
  <c r="K3520" i="3"/>
  <c r="K3519" i="3"/>
  <c r="K3518" i="3"/>
  <c r="K3517" i="3"/>
  <c r="K3516" i="3"/>
  <c r="K3515" i="3"/>
  <c r="K3514" i="3"/>
  <c r="K3513" i="3"/>
  <c r="K3512" i="3"/>
  <c r="K3511" i="3"/>
  <c r="Q3510" i="3"/>
  <c r="Q3511" i="3" s="1"/>
  <c r="P3510" i="3"/>
  <c r="P3511" i="3" s="1"/>
  <c r="P3512" i="3" s="1"/>
  <c r="P3513" i="3" s="1"/>
  <c r="P3514" i="3" s="1"/>
  <c r="P3515" i="3" s="1"/>
  <c r="P3516" i="3" s="1"/>
  <c r="P3517" i="3" s="1"/>
  <c r="P3518" i="3" s="1"/>
  <c r="P3519" i="3" s="1"/>
  <c r="P3520" i="3" s="1"/>
  <c r="K3510" i="3"/>
  <c r="E3510" i="3"/>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AC3509" i="3"/>
  <c r="AB3509" i="3"/>
  <c r="AA3509" i="3"/>
  <c r="Z3509" i="3"/>
  <c r="Y3509" i="3"/>
  <c r="X3509" i="3"/>
  <c r="W3509" i="3"/>
  <c r="V3509" i="3"/>
  <c r="U3509" i="3"/>
  <c r="T3509" i="3"/>
  <c r="S3509" i="3"/>
  <c r="R3509" i="3"/>
  <c r="K3509" i="3"/>
  <c r="F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AC3493" i="3"/>
  <c r="AB3493" i="3"/>
  <c r="AA3493" i="3"/>
  <c r="Z3493" i="3"/>
  <c r="Y3493" i="3"/>
  <c r="X3493" i="3"/>
  <c r="W3493" i="3"/>
  <c r="V3493" i="3"/>
  <c r="U3493" i="3"/>
  <c r="T3493" i="3"/>
  <c r="S3493" i="3"/>
  <c r="R3493" i="3"/>
  <c r="K3493" i="3"/>
  <c r="L3493" i="3" s="1"/>
  <c r="F3493" i="3"/>
  <c r="AI3489" i="3"/>
  <c r="AH3489" i="3"/>
  <c r="J3489" i="3"/>
  <c r="I3489" i="3"/>
  <c r="K3488" i="3"/>
  <c r="K3487" i="3"/>
  <c r="K3486" i="3"/>
  <c r="K3485" i="3"/>
  <c r="K3484" i="3"/>
  <c r="K3483" i="3"/>
  <c r="K3482" i="3"/>
  <c r="K3481" i="3"/>
  <c r="K3480" i="3"/>
  <c r="K3479" i="3"/>
  <c r="Q3478" i="3"/>
  <c r="P3478" i="3"/>
  <c r="P3479" i="3" s="1"/>
  <c r="P3480" i="3" s="1"/>
  <c r="P3481" i="3" s="1"/>
  <c r="P3482" i="3" s="1"/>
  <c r="P3483" i="3" s="1"/>
  <c r="P3484" i="3" s="1"/>
  <c r="P3485" i="3" s="1"/>
  <c r="P3486" i="3" s="1"/>
  <c r="P3487" i="3" s="1"/>
  <c r="P3488" i="3" s="1"/>
  <c r="K3478" i="3"/>
  <c r="E3478" i="3"/>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AC3477" i="3"/>
  <c r="AB3477" i="3"/>
  <c r="AA3477" i="3"/>
  <c r="Z3477" i="3"/>
  <c r="Y3477" i="3"/>
  <c r="X3477" i="3"/>
  <c r="W3477" i="3"/>
  <c r="V3477" i="3"/>
  <c r="U3477" i="3"/>
  <c r="T3477" i="3"/>
  <c r="S3477" i="3"/>
  <c r="R3477" i="3"/>
  <c r="K3477" i="3"/>
  <c r="L3477" i="3" s="1"/>
  <c r="M3477" i="3" s="1"/>
  <c r="F3477" i="3"/>
  <c r="AI3473" i="3"/>
  <c r="AH3473" i="3"/>
  <c r="J3473" i="3"/>
  <c r="I3473" i="3"/>
  <c r="K3472" i="3"/>
  <c r="K3471" i="3"/>
  <c r="K3470" i="3"/>
  <c r="K3469" i="3"/>
  <c r="K3468" i="3"/>
  <c r="K3467" i="3"/>
  <c r="K3466" i="3"/>
  <c r="K3465" i="3"/>
  <c r="K3464" i="3"/>
  <c r="K3463" i="3"/>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AC3461" i="3"/>
  <c r="AB3461" i="3"/>
  <c r="AA3461" i="3"/>
  <c r="Z3461" i="3"/>
  <c r="Y3461" i="3"/>
  <c r="X3461" i="3"/>
  <c r="W3461" i="3"/>
  <c r="V3461" i="3"/>
  <c r="U3461" i="3"/>
  <c r="T3461" i="3"/>
  <c r="S3461" i="3"/>
  <c r="R3461" i="3"/>
  <c r="K3461" i="3"/>
  <c r="L3461" i="3" s="1"/>
  <c r="F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C3445" i="3"/>
  <c r="AB3445" i="3"/>
  <c r="AA3445" i="3"/>
  <c r="Z3445" i="3"/>
  <c r="Y3445" i="3"/>
  <c r="X3445" i="3"/>
  <c r="W3445" i="3"/>
  <c r="V3445" i="3"/>
  <c r="U3445" i="3"/>
  <c r="T3445" i="3"/>
  <c r="S3445" i="3"/>
  <c r="R3445" i="3"/>
  <c r="K3445" i="3"/>
  <c r="F3445" i="3"/>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F3430" i="3"/>
  <c r="E3430" i="3"/>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AC3429" i="3"/>
  <c r="AB3429" i="3"/>
  <c r="AA3429" i="3"/>
  <c r="Z3429" i="3"/>
  <c r="Y3429" i="3"/>
  <c r="X3429" i="3"/>
  <c r="W3429" i="3"/>
  <c r="V3429" i="3"/>
  <c r="U3429" i="3"/>
  <c r="T3429" i="3"/>
  <c r="S3429" i="3"/>
  <c r="R3429" i="3"/>
  <c r="K3429" i="3"/>
  <c r="L3429" i="3" s="1"/>
  <c r="F3429" i="3"/>
  <c r="AI3425" i="3"/>
  <c r="AH3425" i="3"/>
  <c r="J3425" i="3"/>
  <c r="I3425" i="3"/>
  <c r="K3424" i="3"/>
  <c r="K3423" i="3"/>
  <c r="K3422" i="3"/>
  <c r="K3421" i="3"/>
  <c r="K3420" i="3"/>
  <c r="K3419" i="3"/>
  <c r="K3418" i="3"/>
  <c r="K3417" i="3"/>
  <c r="K3416" i="3"/>
  <c r="K3415" i="3"/>
  <c r="Q3414" i="3"/>
  <c r="P3414" i="3"/>
  <c r="P3415" i="3" s="1"/>
  <c r="P3416" i="3" s="1"/>
  <c r="P3417" i="3" s="1"/>
  <c r="P3418" i="3" s="1"/>
  <c r="P3419" i="3" s="1"/>
  <c r="P3420" i="3" s="1"/>
  <c r="P3421" i="3" s="1"/>
  <c r="P3422" i="3" s="1"/>
  <c r="P3423" i="3" s="1"/>
  <c r="P3424" i="3" s="1"/>
  <c r="K3414" i="3"/>
  <c r="E3414" i="3"/>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AC3413" i="3"/>
  <c r="AB3413" i="3"/>
  <c r="AA3413" i="3"/>
  <c r="Z3413" i="3"/>
  <c r="Y3413" i="3"/>
  <c r="X3413" i="3"/>
  <c r="W3413" i="3"/>
  <c r="V3413" i="3"/>
  <c r="U3413" i="3"/>
  <c r="T3413" i="3"/>
  <c r="S3413" i="3"/>
  <c r="R3413" i="3"/>
  <c r="K3413" i="3"/>
  <c r="L3413" i="3" s="1"/>
  <c r="M3413" i="3" s="1"/>
  <c r="F3413" i="3"/>
  <c r="AI3409" i="3"/>
  <c r="AH3409" i="3"/>
  <c r="J3409" i="3"/>
  <c r="I3409" i="3"/>
  <c r="K3408" i="3"/>
  <c r="K3407" i="3"/>
  <c r="K3406" i="3"/>
  <c r="K3405" i="3"/>
  <c r="K3404" i="3"/>
  <c r="K3403" i="3"/>
  <c r="K3402" i="3"/>
  <c r="K3401" i="3"/>
  <c r="K3400" i="3"/>
  <c r="K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C3397" i="3"/>
  <c r="AB3397" i="3"/>
  <c r="AA3397" i="3"/>
  <c r="Z3397" i="3"/>
  <c r="Y3397" i="3"/>
  <c r="X3397" i="3"/>
  <c r="W3397" i="3"/>
  <c r="V3397" i="3"/>
  <c r="U3397" i="3"/>
  <c r="T3397" i="3"/>
  <c r="S3397" i="3"/>
  <c r="R3397" i="3"/>
  <c r="K3397" i="3"/>
  <c r="L3397" i="3" s="1"/>
  <c r="F3397" i="3"/>
  <c r="AI3393" i="3"/>
  <c r="AH3393" i="3"/>
  <c r="J3393" i="3"/>
  <c r="I3393" i="3"/>
  <c r="K3392" i="3"/>
  <c r="K3391" i="3"/>
  <c r="K3390" i="3"/>
  <c r="K3389" i="3"/>
  <c r="K3388" i="3"/>
  <c r="K3387" i="3"/>
  <c r="K3386" i="3"/>
  <c r="K3385" i="3"/>
  <c r="K3384" i="3"/>
  <c r="K3383" i="3"/>
  <c r="Q3382" i="3"/>
  <c r="Q3383" i="3" s="1"/>
  <c r="P3382" i="3"/>
  <c r="P3383" i="3" s="1"/>
  <c r="P3384" i="3" s="1"/>
  <c r="P3385" i="3" s="1"/>
  <c r="P3386" i="3" s="1"/>
  <c r="P3387" i="3" s="1"/>
  <c r="P3388" i="3" s="1"/>
  <c r="P3389" i="3" s="1"/>
  <c r="P3390" i="3" s="1"/>
  <c r="P3391" i="3" s="1"/>
  <c r="P3392" i="3" s="1"/>
  <c r="K3382" i="3"/>
  <c r="E3382" i="3"/>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AC3381" i="3"/>
  <c r="AB3381" i="3"/>
  <c r="AA3381" i="3"/>
  <c r="Z3381" i="3"/>
  <c r="Y3381" i="3"/>
  <c r="X3381" i="3"/>
  <c r="W3381" i="3"/>
  <c r="V3381" i="3"/>
  <c r="U3381" i="3"/>
  <c r="T3381" i="3"/>
  <c r="S3381" i="3"/>
  <c r="R3381" i="3"/>
  <c r="K3381" i="3"/>
  <c r="L3381" i="3" s="1"/>
  <c r="F3381" i="3"/>
  <c r="AI3377" i="3"/>
  <c r="AH3377" i="3"/>
  <c r="J3377" i="3"/>
  <c r="I3377" i="3"/>
  <c r="K3376" i="3"/>
  <c r="K3375" i="3"/>
  <c r="K3374" i="3"/>
  <c r="K3373" i="3"/>
  <c r="K3372" i="3"/>
  <c r="K3371" i="3"/>
  <c r="K3370" i="3"/>
  <c r="K3369" i="3"/>
  <c r="K3368" i="3"/>
  <c r="K3367" i="3"/>
  <c r="Q3366" i="3"/>
  <c r="P3366" i="3"/>
  <c r="P3367" i="3" s="1"/>
  <c r="P3368" i="3" s="1"/>
  <c r="P3369" i="3" s="1"/>
  <c r="P3370" i="3" s="1"/>
  <c r="P3371" i="3" s="1"/>
  <c r="P3372" i="3" s="1"/>
  <c r="P3373" i="3" s="1"/>
  <c r="P3374" i="3" s="1"/>
  <c r="P3375" i="3" s="1"/>
  <c r="P3376" i="3" s="1"/>
  <c r="K3366" i="3"/>
  <c r="E3366" i="3"/>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AC3365" i="3"/>
  <c r="AB3365" i="3"/>
  <c r="AA3365" i="3"/>
  <c r="Z3365" i="3"/>
  <c r="Y3365" i="3"/>
  <c r="X3365" i="3"/>
  <c r="W3365" i="3"/>
  <c r="V3365" i="3"/>
  <c r="U3365" i="3"/>
  <c r="T3365" i="3"/>
  <c r="S3365" i="3"/>
  <c r="R3365" i="3"/>
  <c r="L3365" i="3"/>
  <c r="K3365" i="3"/>
  <c r="F3365" i="3"/>
  <c r="AI3361" i="3"/>
  <c r="AH3361" i="3"/>
  <c r="J3361" i="3"/>
  <c r="I3361" i="3"/>
  <c r="K3360" i="3"/>
  <c r="K3359" i="3"/>
  <c r="K3358" i="3"/>
  <c r="K3357" i="3"/>
  <c r="K3356" i="3"/>
  <c r="K3355" i="3"/>
  <c r="K3354" i="3"/>
  <c r="K3353" i="3"/>
  <c r="K3352" i="3"/>
  <c r="K3351" i="3"/>
  <c r="Q3350" i="3"/>
  <c r="W3350"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A3351" i="3" s="1"/>
  <c r="A3352" i="3" s="1"/>
  <c r="A3353" i="3" s="1"/>
  <c r="A3354" i="3" s="1"/>
  <c r="A3355" i="3" s="1"/>
  <c r="A3356" i="3" s="1"/>
  <c r="A3357" i="3" s="1"/>
  <c r="A3358" i="3" s="1"/>
  <c r="A3359" i="3" s="1"/>
  <c r="A3360" i="3" s="1"/>
  <c r="AC3349" i="3"/>
  <c r="AB3349" i="3"/>
  <c r="AA3349" i="3"/>
  <c r="Z3349" i="3"/>
  <c r="Y3349" i="3"/>
  <c r="X3349" i="3"/>
  <c r="W3349" i="3"/>
  <c r="V3349" i="3"/>
  <c r="U3349" i="3"/>
  <c r="T3349" i="3"/>
  <c r="S3349" i="3"/>
  <c r="R3349" i="3"/>
  <c r="K3349" i="3"/>
  <c r="L3349" i="3" s="1"/>
  <c r="M3349" i="3" s="1"/>
  <c r="F3349" i="3"/>
  <c r="AI3345" i="3"/>
  <c r="AH3345" i="3"/>
  <c r="J3345" i="3"/>
  <c r="I3345" i="3"/>
  <c r="K3344" i="3"/>
  <c r="K3343" i="3"/>
  <c r="K3342" i="3"/>
  <c r="K3341" i="3"/>
  <c r="K3340" i="3"/>
  <c r="K3339" i="3"/>
  <c r="K3338" i="3"/>
  <c r="K3337" i="3"/>
  <c r="K3336" i="3"/>
  <c r="K3335" i="3"/>
  <c r="Q3334" i="3"/>
  <c r="P3334" i="3"/>
  <c r="P3335" i="3" s="1"/>
  <c r="P3336" i="3" s="1"/>
  <c r="P3337" i="3" s="1"/>
  <c r="P3338" i="3" s="1"/>
  <c r="P3339" i="3" s="1"/>
  <c r="P3340" i="3" s="1"/>
  <c r="P3341" i="3" s="1"/>
  <c r="P3342" i="3" s="1"/>
  <c r="P3343" i="3" s="1"/>
  <c r="P3344" i="3" s="1"/>
  <c r="K3334" i="3"/>
  <c r="E3334" i="3"/>
  <c r="C3334" i="3"/>
  <c r="C3335" i="3" s="1"/>
  <c r="C3336" i="3" s="1"/>
  <c r="C3337" i="3" s="1"/>
  <c r="C3338" i="3" s="1"/>
  <c r="C3339" i="3" s="1"/>
  <c r="C3340" i="3" s="1"/>
  <c r="C3341" i="3" s="1"/>
  <c r="C3342" i="3" s="1"/>
  <c r="C3343" i="3" s="1"/>
  <c r="C3344" i="3" s="1"/>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AC3333" i="3"/>
  <c r="AB3333" i="3"/>
  <c r="AA3333" i="3"/>
  <c r="Z3333" i="3"/>
  <c r="Y3333" i="3"/>
  <c r="X3333" i="3"/>
  <c r="W3333" i="3"/>
  <c r="V3333" i="3"/>
  <c r="U3333" i="3"/>
  <c r="T3333" i="3"/>
  <c r="S3333" i="3"/>
  <c r="R3333" i="3"/>
  <c r="K3333" i="3"/>
  <c r="F3333" i="3"/>
  <c r="AI3329" i="3"/>
  <c r="AH3329" i="3"/>
  <c r="J3329" i="3"/>
  <c r="I3329" i="3"/>
  <c r="K3328" i="3"/>
  <c r="K3327" i="3"/>
  <c r="K3326" i="3"/>
  <c r="K3325" i="3"/>
  <c r="K3324" i="3"/>
  <c r="K3323" i="3"/>
  <c r="K3322" i="3"/>
  <c r="K3321" i="3"/>
  <c r="K3320" i="3"/>
  <c r="K3319" i="3"/>
  <c r="Q3318" i="3"/>
  <c r="Q3319" i="3" s="1"/>
  <c r="P3318" i="3"/>
  <c r="P3319" i="3" s="1"/>
  <c r="P3320" i="3" s="1"/>
  <c r="P3321" i="3" s="1"/>
  <c r="P3322" i="3" s="1"/>
  <c r="P3323" i="3" s="1"/>
  <c r="P3324" i="3" s="1"/>
  <c r="P3325" i="3" s="1"/>
  <c r="P3326" i="3" s="1"/>
  <c r="P3327" i="3" s="1"/>
  <c r="P3328" i="3" s="1"/>
  <c r="K3318" i="3"/>
  <c r="E3318" i="3"/>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AC3317" i="3"/>
  <c r="AB3317" i="3"/>
  <c r="AA3317" i="3"/>
  <c r="Z3317" i="3"/>
  <c r="Y3317" i="3"/>
  <c r="X3317" i="3"/>
  <c r="W3317" i="3"/>
  <c r="V3317" i="3"/>
  <c r="U3317" i="3"/>
  <c r="T3317" i="3"/>
  <c r="S3317" i="3"/>
  <c r="R3317" i="3"/>
  <c r="N3317" i="3"/>
  <c r="K3317" i="3"/>
  <c r="L3317" i="3" s="1"/>
  <c r="M3317" i="3" s="1"/>
  <c r="F3317" i="3"/>
  <c r="AI3313" i="3"/>
  <c r="AH3313" i="3"/>
  <c r="J3313" i="3"/>
  <c r="I3313" i="3"/>
  <c r="K3312" i="3"/>
  <c r="K3311" i="3"/>
  <c r="K3310" i="3"/>
  <c r="K3309" i="3"/>
  <c r="K3308" i="3"/>
  <c r="K3307" i="3"/>
  <c r="K3306" i="3"/>
  <c r="K3305" i="3"/>
  <c r="K3304" i="3"/>
  <c r="K3303" i="3"/>
  <c r="Q3302" i="3"/>
  <c r="Q3303" i="3" s="1"/>
  <c r="P3302" i="3"/>
  <c r="P3303" i="3" s="1"/>
  <c r="K3302" i="3"/>
  <c r="E3302" i="3"/>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AC3301" i="3"/>
  <c r="AB3301" i="3"/>
  <c r="AA3301" i="3"/>
  <c r="Z3301" i="3"/>
  <c r="Y3301" i="3"/>
  <c r="X3301" i="3"/>
  <c r="W3301" i="3"/>
  <c r="V3301" i="3"/>
  <c r="U3301" i="3"/>
  <c r="T3301" i="3"/>
  <c r="S3301" i="3"/>
  <c r="R3301" i="3"/>
  <c r="L3301" i="3"/>
  <c r="K3301" i="3"/>
  <c r="F3301" i="3"/>
  <c r="AI3297" i="3"/>
  <c r="AH3297" i="3"/>
  <c r="J3297" i="3"/>
  <c r="I3297" i="3"/>
  <c r="K3296" i="3"/>
  <c r="K3295" i="3"/>
  <c r="K3294" i="3"/>
  <c r="K3293" i="3"/>
  <c r="K3292" i="3"/>
  <c r="K3291" i="3"/>
  <c r="K3290" i="3"/>
  <c r="K3289" i="3"/>
  <c r="K3288" i="3"/>
  <c r="K3287" i="3"/>
  <c r="B3287" i="3"/>
  <c r="B3288" i="3" s="1"/>
  <c r="B3289" i="3" s="1"/>
  <c r="B3290" i="3" s="1"/>
  <c r="B3291" i="3" s="1"/>
  <c r="B3292" i="3" s="1"/>
  <c r="B3293" i="3" s="1"/>
  <c r="B3294" i="3" s="1"/>
  <c r="B3295" i="3" s="1"/>
  <c r="B3296" i="3" s="1"/>
  <c r="Q3286" i="3"/>
  <c r="P3286" i="3"/>
  <c r="P3287" i="3" s="1"/>
  <c r="P3288" i="3" s="1"/>
  <c r="P3289" i="3" s="1"/>
  <c r="P3290" i="3" s="1"/>
  <c r="P3291" i="3" s="1"/>
  <c r="P3292" i="3" s="1"/>
  <c r="P3293" i="3" s="1"/>
  <c r="P3294" i="3" s="1"/>
  <c r="P3295" i="3" s="1"/>
  <c r="P3296" i="3" s="1"/>
  <c r="K3286" i="3"/>
  <c r="E3286" i="3"/>
  <c r="C3286" i="3"/>
  <c r="C3287" i="3" s="1"/>
  <c r="C3288" i="3" s="1"/>
  <c r="C3289" i="3" s="1"/>
  <c r="C3290" i="3" s="1"/>
  <c r="C3291" i="3" s="1"/>
  <c r="C3292" i="3" s="1"/>
  <c r="C3293" i="3" s="1"/>
  <c r="C3294" i="3" s="1"/>
  <c r="C3295" i="3" s="1"/>
  <c r="C3296" i="3" s="1"/>
  <c r="B3286" i="3"/>
  <c r="A3286" i="3"/>
  <c r="A3287" i="3" s="1"/>
  <c r="A3288" i="3" s="1"/>
  <c r="A3289" i="3" s="1"/>
  <c r="A3290" i="3" s="1"/>
  <c r="A3291" i="3" s="1"/>
  <c r="A3292" i="3" s="1"/>
  <c r="A3293" i="3" s="1"/>
  <c r="A3294" i="3" s="1"/>
  <c r="A3295" i="3" s="1"/>
  <c r="A3296" i="3" s="1"/>
  <c r="AC3285" i="3"/>
  <c r="AB3285" i="3"/>
  <c r="AA3285" i="3"/>
  <c r="Z3285" i="3"/>
  <c r="Y3285" i="3"/>
  <c r="X3285" i="3"/>
  <c r="W3285" i="3"/>
  <c r="V3285" i="3"/>
  <c r="U3285" i="3"/>
  <c r="T3285" i="3"/>
  <c r="S3285" i="3"/>
  <c r="R3285" i="3"/>
  <c r="K3285" i="3"/>
  <c r="L3285" i="3" s="1"/>
  <c r="F3285" i="3"/>
  <c r="AI3281" i="3"/>
  <c r="AH3281" i="3"/>
  <c r="J3281" i="3"/>
  <c r="I3281" i="3"/>
  <c r="K3280" i="3"/>
  <c r="K3279" i="3"/>
  <c r="K3278" i="3"/>
  <c r="K3277" i="3"/>
  <c r="K3276" i="3"/>
  <c r="K3275" i="3"/>
  <c r="K3274" i="3"/>
  <c r="K3273" i="3"/>
  <c r="K3272" i="3"/>
  <c r="K3271" i="3"/>
  <c r="Q3270" i="3"/>
  <c r="Q3271" i="3" s="1"/>
  <c r="P3270" i="3"/>
  <c r="V3270" i="3" s="1"/>
  <c r="K3270" i="3"/>
  <c r="E3270" i="3"/>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AC3269" i="3"/>
  <c r="AB3269" i="3"/>
  <c r="AA3269" i="3"/>
  <c r="Z3269" i="3"/>
  <c r="Y3269" i="3"/>
  <c r="X3269" i="3"/>
  <c r="W3269" i="3"/>
  <c r="V3269" i="3"/>
  <c r="U3269" i="3"/>
  <c r="T3269" i="3"/>
  <c r="S3269" i="3"/>
  <c r="R3269" i="3"/>
  <c r="K3269" i="3"/>
  <c r="L3269" i="3" s="1"/>
  <c r="F3269" i="3"/>
  <c r="AI3265" i="3"/>
  <c r="AH3265" i="3"/>
  <c r="J3265" i="3"/>
  <c r="I3265" i="3"/>
  <c r="K3264" i="3"/>
  <c r="K3263" i="3"/>
  <c r="K3262" i="3"/>
  <c r="K3261" i="3"/>
  <c r="K3260" i="3"/>
  <c r="K3259" i="3"/>
  <c r="K3258" i="3"/>
  <c r="K3257" i="3"/>
  <c r="K3256" i="3"/>
  <c r="K3255" i="3"/>
  <c r="Q3254" i="3"/>
  <c r="Q3255" i="3" s="1"/>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AC3253" i="3"/>
  <c r="AB3253" i="3"/>
  <c r="AA3253" i="3"/>
  <c r="Z3253" i="3"/>
  <c r="Y3253" i="3"/>
  <c r="X3253" i="3"/>
  <c r="W3253" i="3"/>
  <c r="V3253" i="3"/>
  <c r="U3253" i="3"/>
  <c r="T3253" i="3"/>
  <c r="S3253" i="3"/>
  <c r="R3253" i="3"/>
  <c r="L3253" i="3"/>
  <c r="M3253" i="3" s="1"/>
  <c r="K3253" i="3"/>
  <c r="F3253" i="3"/>
  <c r="AI3249" i="3"/>
  <c r="AH3249" i="3"/>
  <c r="J3249" i="3"/>
  <c r="I3249" i="3"/>
  <c r="K3248" i="3"/>
  <c r="K3247" i="3"/>
  <c r="K3246" i="3"/>
  <c r="K3245" i="3"/>
  <c r="K3244" i="3"/>
  <c r="K3243" i="3"/>
  <c r="K3242" i="3"/>
  <c r="K3241" i="3"/>
  <c r="K3240" i="3"/>
  <c r="K3239" i="3"/>
  <c r="Q3238" i="3"/>
  <c r="P3238" i="3"/>
  <c r="P3239" i="3" s="1"/>
  <c r="P3240" i="3" s="1"/>
  <c r="P3241" i="3" s="1"/>
  <c r="P3242" i="3" s="1"/>
  <c r="P3243" i="3" s="1"/>
  <c r="P3244" i="3" s="1"/>
  <c r="P3245" i="3" s="1"/>
  <c r="P3246" i="3" s="1"/>
  <c r="P3247" i="3" s="1"/>
  <c r="P3248" i="3" s="1"/>
  <c r="K3238" i="3"/>
  <c r="E3238" i="3"/>
  <c r="C3238" i="3"/>
  <c r="C3239" i="3" s="1"/>
  <c r="C3240" i="3" s="1"/>
  <c r="C3241" i="3" s="1"/>
  <c r="C3242" i="3" s="1"/>
  <c r="C3243" i="3" s="1"/>
  <c r="C3244" i="3" s="1"/>
  <c r="C3245" i="3" s="1"/>
  <c r="C3246" i="3" s="1"/>
  <c r="C3247" i="3" s="1"/>
  <c r="C3248" i="3" s="1"/>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AC3237" i="3"/>
  <c r="AB3237" i="3"/>
  <c r="AA3237" i="3"/>
  <c r="Z3237" i="3"/>
  <c r="Y3237" i="3"/>
  <c r="X3237" i="3"/>
  <c r="W3237" i="3"/>
  <c r="V3237" i="3"/>
  <c r="U3237" i="3"/>
  <c r="T3237" i="3"/>
  <c r="S3237" i="3"/>
  <c r="R3237" i="3"/>
  <c r="K3237" i="3"/>
  <c r="L3237" i="3" s="1"/>
  <c r="F3237" i="3"/>
  <c r="AI3233" i="3"/>
  <c r="AH3233" i="3"/>
  <c r="J3233" i="3"/>
  <c r="I3233" i="3"/>
  <c r="K3232" i="3"/>
  <c r="K3231" i="3"/>
  <c r="K3230" i="3"/>
  <c r="K3229" i="3"/>
  <c r="K3228" i="3"/>
  <c r="K3227" i="3"/>
  <c r="K3226" i="3"/>
  <c r="K3225" i="3"/>
  <c r="K3224" i="3"/>
  <c r="K3223" i="3"/>
  <c r="Q3222" i="3"/>
  <c r="Q3223" i="3" s="1"/>
  <c r="P3222" i="3"/>
  <c r="P3223" i="3" s="1"/>
  <c r="P3224" i="3" s="1"/>
  <c r="P3225" i="3" s="1"/>
  <c r="P3226" i="3" s="1"/>
  <c r="P3227" i="3" s="1"/>
  <c r="P3228" i="3" s="1"/>
  <c r="P3229" i="3" s="1"/>
  <c r="P3230" i="3" s="1"/>
  <c r="P3231" i="3" s="1"/>
  <c r="P3232" i="3" s="1"/>
  <c r="K3222" i="3"/>
  <c r="E3222" i="3"/>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A3223" i="3" s="1"/>
  <c r="A3224" i="3" s="1"/>
  <c r="A3225" i="3" s="1"/>
  <c r="A3226" i="3" s="1"/>
  <c r="A3227" i="3" s="1"/>
  <c r="A3228" i="3" s="1"/>
  <c r="A3229" i="3" s="1"/>
  <c r="A3230" i="3" s="1"/>
  <c r="A3231" i="3" s="1"/>
  <c r="A3232" i="3" s="1"/>
  <c r="AC3221" i="3"/>
  <c r="AB3221" i="3"/>
  <c r="AA3221" i="3"/>
  <c r="Z3221" i="3"/>
  <c r="Y3221" i="3"/>
  <c r="X3221" i="3"/>
  <c r="W3221" i="3"/>
  <c r="V3221" i="3"/>
  <c r="U3221" i="3"/>
  <c r="T3221" i="3"/>
  <c r="S3221" i="3"/>
  <c r="R3221" i="3"/>
  <c r="K3221" i="3"/>
  <c r="L3221" i="3" s="1"/>
  <c r="F3221" i="3"/>
  <c r="AI3217" i="3"/>
  <c r="AH3217" i="3"/>
  <c r="J3217" i="3"/>
  <c r="I3217" i="3"/>
  <c r="K3216" i="3"/>
  <c r="K3215" i="3"/>
  <c r="K3214" i="3"/>
  <c r="K3213" i="3"/>
  <c r="K3212" i="3"/>
  <c r="K3211" i="3"/>
  <c r="K3210" i="3"/>
  <c r="K3209" i="3"/>
  <c r="K3208" i="3"/>
  <c r="K3207" i="3"/>
  <c r="Q3206" i="3"/>
  <c r="Q3207" i="3" s="1"/>
  <c r="P3206" i="3"/>
  <c r="P3207" i="3" s="1"/>
  <c r="P3208" i="3" s="1"/>
  <c r="P3209" i="3" s="1"/>
  <c r="P3210" i="3" s="1"/>
  <c r="P3211" i="3" s="1"/>
  <c r="P3212" i="3" s="1"/>
  <c r="P3213" i="3" s="1"/>
  <c r="P3214" i="3" s="1"/>
  <c r="P3215" i="3" s="1"/>
  <c r="P3216" i="3" s="1"/>
  <c r="K3206" i="3"/>
  <c r="E3206" i="3"/>
  <c r="F3206" i="3" s="1"/>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AC3205" i="3"/>
  <c r="AB3205" i="3"/>
  <c r="AA3205" i="3"/>
  <c r="Z3205" i="3"/>
  <c r="Y3205" i="3"/>
  <c r="X3205" i="3"/>
  <c r="W3205" i="3"/>
  <c r="V3205" i="3"/>
  <c r="U3205" i="3"/>
  <c r="T3205" i="3"/>
  <c r="S3205" i="3"/>
  <c r="R3205" i="3"/>
  <c r="K3205" i="3"/>
  <c r="L3205" i="3" s="1"/>
  <c r="N3205" i="3" s="1"/>
  <c r="F3205" i="3"/>
  <c r="AI3201" i="3"/>
  <c r="AH3201" i="3"/>
  <c r="J3201" i="3"/>
  <c r="I3201" i="3"/>
  <c r="K3200" i="3"/>
  <c r="K3199" i="3"/>
  <c r="K3198" i="3"/>
  <c r="K3197" i="3"/>
  <c r="K3196" i="3"/>
  <c r="K3195" i="3"/>
  <c r="K3194" i="3"/>
  <c r="K3193" i="3"/>
  <c r="K3192" i="3"/>
  <c r="K3191" i="3"/>
  <c r="Q3190" i="3"/>
  <c r="P3190" i="3"/>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AC3189" i="3"/>
  <c r="AB3189" i="3"/>
  <c r="AA3189" i="3"/>
  <c r="Z3189" i="3"/>
  <c r="Y3189" i="3"/>
  <c r="X3189" i="3"/>
  <c r="W3189" i="3"/>
  <c r="V3189" i="3"/>
  <c r="U3189" i="3"/>
  <c r="T3189" i="3"/>
  <c r="S3189" i="3"/>
  <c r="R3189" i="3"/>
  <c r="K3189" i="3"/>
  <c r="F3189" i="3"/>
  <c r="AI3185" i="3"/>
  <c r="AH3185" i="3"/>
  <c r="J3185" i="3"/>
  <c r="I3185" i="3"/>
  <c r="K3184" i="3"/>
  <c r="K3183" i="3"/>
  <c r="K3182" i="3"/>
  <c r="K3181" i="3"/>
  <c r="K3180" i="3"/>
  <c r="K3179" i="3"/>
  <c r="K3178" i="3"/>
  <c r="K3177" i="3"/>
  <c r="K3176" i="3"/>
  <c r="K3175" i="3"/>
  <c r="Q3174" i="3"/>
  <c r="Q3175" i="3" s="1"/>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AC3173" i="3"/>
  <c r="AB3173" i="3"/>
  <c r="AA3173" i="3"/>
  <c r="Z3173" i="3"/>
  <c r="Y3173" i="3"/>
  <c r="X3173" i="3"/>
  <c r="W3173" i="3"/>
  <c r="V3173" i="3"/>
  <c r="U3173" i="3"/>
  <c r="T3173" i="3"/>
  <c r="S3173" i="3"/>
  <c r="R3173" i="3"/>
  <c r="K3173" i="3"/>
  <c r="F3173" i="3"/>
  <c r="AI3169" i="3"/>
  <c r="AH3169" i="3"/>
  <c r="J3169" i="3"/>
  <c r="I3169" i="3"/>
  <c r="K3168" i="3"/>
  <c r="K3167" i="3"/>
  <c r="K3166" i="3"/>
  <c r="K3165" i="3"/>
  <c r="K3164" i="3"/>
  <c r="K3163" i="3"/>
  <c r="K3162" i="3"/>
  <c r="K3161" i="3"/>
  <c r="K3160" i="3"/>
  <c r="K3159" i="3"/>
  <c r="Q3158" i="3"/>
  <c r="Q3159" i="3" s="1"/>
  <c r="P3158" i="3"/>
  <c r="Z3158" i="3" s="1"/>
  <c r="K3158" i="3"/>
  <c r="F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AC3157" i="3"/>
  <c r="AB3157" i="3"/>
  <c r="AA3157" i="3"/>
  <c r="Z3157" i="3"/>
  <c r="Y3157" i="3"/>
  <c r="X3157" i="3"/>
  <c r="W3157" i="3"/>
  <c r="V3157" i="3"/>
  <c r="U3157" i="3"/>
  <c r="T3157" i="3"/>
  <c r="S3157" i="3"/>
  <c r="R3157" i="3"/>
  <c r="K3157" i="3"/>
  <c r="L3157" i="3" s="1"/>
  <c r="F3157" i="3"/>
  <c r="AI3153" i="3"/>
  <c r="AH3153" i="3"/>
  <c r="J3153" i="3"/>
  <c r="I3153" i="3"/>
  <c r="K3152" i="3"/>
  <c r="K3151" i="3"/>
  <c r="K3150" i="3"/>
  <c r="K3149" i="3"/>
  <c r="K3148" i="3"/>
  <c r="K3147" i="3"/>
  <c r="K3146" i="3"/>
  <c r="K3145" i="3"/>
  <c r="K3144" i="3"/>
  <c r="K3143" i="3"/>
  <c r="Q3142" i="3"/>
  <c r="Q3143" i="3" s="1"/>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AC3141" i="3"/>
  <c r="AB3141" i="3"/>
  <c r="AA3141" i="3"/>
  <c r="Z3141" i="3"/>
  <c r="Y3141" i="3"/>
  <c r="X3141" i="3"/>
  <c r="W3141" i="3"/>
  <c r="V3141" i="3"/>
  <c r="U3141" i="3"/>
  <c r="T3141" i="3"/>
  <c r="S3141" i="3"/>
  <c r="R3141" i="3"/>
  <c r="L3141" i="3"/>
  <c r="K3141" i="3"/>
  <c r="F3141" i="3"/>
  <c r="AI3137" i="3"/>
  <c r="AH3137" i="3"/>
  <c r="J3137" i="3"/>
  <c r="I3137" i="3"/>
  <c r="K3136" i="3"/>
  <c r="K3135" i="3"/>
  <c r="K3134" i="3"/>
  <c r="K3133" i="3"/>
  <c r="K3132" i="3"/>
  <c r="K3131" i="3"/>
  <c r="K3130" i="3"/>
  <c r="K3129" i="3"/>
  <c r="K3128" i="3"/>
  <c r="Q3127" i="3"/>
  <c r="K3127" i="3"/>
  <c r="Q3126" i="3"/>
  <c r="P3126" i="3"/>
  <c r="X3126" i="3" s="1"/>
  <c r="K3126" i="3"/>
  <c r="E3126" i="3"/>
  <c r="E3127" i="3" s="1"/>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AC3125" i="3"/>
  <c r="AB3125" i="3"/>
  <c r="AA3125" i="3"/>
  <c r="Z3125" i="3"/>
  <c r="Y3125" i="3"/>
  <c r="X3125" i="3"/>
  <c r="W3125" i="3"/>
  <c r="V3125" i="3"/>
  <c r="U3125" i="3"/>
  <c r="T3125" i="3"/>
  <c r="S3125" i="3"/>
  <c r="R3125" i="3"/>
  <c r="K3125" i="3"/>
  <c r="L3125" i="3" s="1"/>
  <c r="L3126" i="3" s="1"/>
  <c r="F3125" i="3"/>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AC3109" i="3"/>
  <c r="AB3109" i="3"/>
  <c r="AA3109" i="3"/>
  <c r="Z3109" i="3"/>
  <c r="Y3109" i="3"/>
  <c r="X3109" i="3"/>
  <c r="W3109" i="3"/>
  <c r="V3109" i="3"/>
  <c r="U3109" i="3"/>
  <c r="T3109" i="3"/>
  <c r="S3109" i="3"/>
  <c r="R3109" i="3"/>
  <c r="K3109" i="3"/>
  <c r="F3109" i="3"/>
  <c r="AI3105" i="3"/>
  <c r="AH3105" i="3"/>
  <c r="J3105" i="3"/>
  <c r="I3105" i="3"/>
  <c r="K3104" i="3"/>
  <c r="K3103" i="3"/>
  <c r="K3102" i="3"/>
  <c r="K3101" i="3"/>
  <c r="K3100" i="3"/>
  <c r="K3099" i="3"/>
  <c r="K3098" i="3"/>
  <c r="K3097" i="3"/>
  <c r="K3096" i="3"/>
  <c r="K3095" i="3"/>
  <c r="Q3094" i="3"/>
  <c r="Q3095" i="3" s="1"/>
  <c r="P3094" i="3"/>
  <c r="K3094" i="3"/>
  <c r="F3094" i="3"/>
  <c r="E3094" i="3"/>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AC3093" i="3"/>
  <c r="AB3093" i="3"/>
  <c r="AA3093" i="3"/>
  <c r="Z3093" i="3"/>
  <c r="Y3093" i="3"/>
  <c r="X3093" i="3"/>
  <c r="W3093" i="3"/>
  <c r="V3093" i="3"/>
  <c r="U3093" i="3"/>
  <c r="T3093" i="3"/>
  <c r="S3093" i="3"/>
  <c r="R3093" i="3"/>
  <c r="K3093" i="3"/>
  <c r="F3093" i="3"/>
  <c r="AI3089" i="3"/>
  <c r="AH3089" i="3"/>
  <c r="J3089" i="3"/>
  <c r="I3089" i="3"/>
  <c r="K3088" i="3"/>
  <c r="K3087" i="3"/>
  <c r="K3086" i="3"/>
  <c r="K3085" i="3"/>
  <c r="K3084" i="3"/>
  <c r="K3083" i="3"/>
  <c r="K3082" i="3"/>
  <c r="K3081" i="3"/>
  <c r="K3080" i="3"/>
  <c r="K3079" i="3"/>
  <c r="Q3078" i="3"/>
  <c r="P3078" i="3"/>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AC3077" i="3"/>
  <c r="AB3077" i="3"/>
  <c r="AA3077" i="3"/>
  <c r="Z3077" i="3"/>
  <c r="Y3077" i="3"/>
  <c r="X3077" i="3"/>
  <c r="W3077" i="3"/>
  <c r="V3077" i="3"/>
  <c r="U3077" i="3"/>
  <c r="T3077" i="3"/>
  <c r="S3077" i="3"/>
  <c r="R3077" i="3"/>
  <c r="K3077" i="3"/>
  <c r="L3077" i="3" s="1"/>
  <c r="M3077" i="3" s="1"/>
  <c r="F3077" i="3"/>
  <c r="AI3073" i="3"/>
  <c r="AH3073" i="3"/>
  <c r="J3073" i="3"/>
  <c r="I3073" i="3"/>
  <c r="K3072" i="3"/>
  <c r="K3071" i="3"/>
  <c r="K3070" i="3"/>
  <c r="K3069" i="3"/>
  <c r="K3068" i="3"/>
  <c r="K3067" i="3"/>
  <c r="K3066" i="3"/>
  <c r="K3065" i="3"/>
  <c r="K3064" i="3"/>
  <c r="K3063" i="3"/>
  <c r="Q3062" i="3"/>
  <c r="P3062" i="3"/>
  <c r="P3063" i="3" s="1"/>
  <c r="P3064" i="3" s="1"/>
  <c r="P3065" i="3" s="1"/>
  <c r="P3066" i="3" s="1"/>
  <c r="P3067" i="3" s="1"/>
  <c r="P3068" i="3" s="1"/>
  <c r="P3069" i="3" s="1"/>
  <c r="P3070" i="3" s="1"/>
  <c r="P3071" i="3" s="1"/>
  <c r="P3072" i="3" s="1"/>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AC3061" i="3"/>
  <c r="AB3061" i="3"/>
  <c r="AA3061" i="3"/>
  <c r="Z3061" i="3"/>
  <c r="Y3061" i="3"/>
  <c r="X3061" i="3"/>
  <c r="W3061" i="3"/>
  <c r="V3061" i="3"/>
  <c r="U3061" i="3"/>
  <c r="T3061" i="3"/>
  <c r="S3061" i="3"/>
  <c r="R3061" i="3"/>
  <c r="K3061" i="3"/>
  <c r="L3061" i="3" s="1"/>
  <c r="L3062" i="3" s="1"/>
  <c r="F3061" i="3"/>
  <c r="AI3057" i="3"/>
  <c r="AH3057" i="3"/>
  <c r="J3057" i="3"/>
  <c r="I3057" i="3"/>
  <c r="K3056" i="3"/>
  <c r="K3055" i="3"/>
  <c r="K3054" i="3"/>
  <c r="K3053" i="3"/>
  <c r="K3052" i="3"/>
  <c r="K3051" i="3"/>
  <c r="K3050" i="3"/>
  <c r="K3049" i="3"/>
  <c r="K3048" i="3"/>
  <c r="K3047" i="3"/>
  <c r="C3047" i="3"/>
  <c r="C3048" i="3" s="1"/>
  <c r="C3049" i="3" s="1"/>
  <c r="C3050" i="3" s="1"/>
  <c r="C3051" i="3" s="1"/>
  <c r="C3052" i="3" s="1"/>
  <c r="C3053" i="3" s="1"/>
  <c r="C3054" i="3" s="1"/>
  <c r="C3055" i="3" s="1"/>
  <c r="C3056" i="3" s="1"/>
  <c r="Q3046" i="3"/>
  <c r="Q3047" i="3" s="1"/>
  <c r="Q3048" i="3" s="1"/>
  <c r="Q3049" i="3" s="1"/>
  <c r="P3046" i="3"/>
  <c r="K3046" i="3"/>
  <c r="E3046" i="3"/>
  <c r="C3046" i="3"/>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AC3045" i="3"/>
  <c r="AB3045" i="3"/>
  <c r="AA3045" i="3"/>
  <c r="Z3045" i="3"/>
  <c r="Y3045" i="3"/>
  <c r="X3045" i="3"/>
  <c r="W3045" i="3"/>
  <c r="V3045" i="3"/>
  <c r="U3045" i="3"/>
  <c r="T3045" i="3"/>
  <c r="S3045" i="3"/>
  <c r="R3045" i="3"/>
  <c r="K3045" i="3"/>
  <c r="F3045" i="3"/>
  <c r="AI3041" i="3"/>
  <c r="AH3041" i="3"/>
  <c r="J3041" i="3"/>
  <c r="I3041" i="3"/>
  <c r="K3040" i="3"/>
  <c r="K3039" i="3"/>
  <c r="K3038" i="3"/>
  <c r="K3037" i="3"/>
  <c r="K3036" i="3"/>
  <c r="K3035" i="3"/>
  <c r="K3034" i="3"/>
  <c r="K3033" i="3"/>
  <c r="K3032" i="3"/>
  <c r="K3031" i="3"/>
  <c r="T3030" i="3"/>
  <c r="Q3030" i="3"/>
  <c r="Q3031" i="3" s="1"/>
  <c r="P3030" i="3"/>
  <c r="K3030" i="3"/>
  <c r="F3030" i="3"/>
  <c r="E3030" i="3"/>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AC3029" i="3"/>
  <c r="AB3029" i="3"/>
  <c r="AA3029" i="3"/>
  <c r="Z3029" i="3"/>
  <c r="Y3029" i="3"/>
  <c r="X3029" i="3"/>
  <c r="W3029" i="3"/>
  <c r="V3029" i="3"/>
  <c r="U3029" i="3"/>
  <c r="T3029" i="3"/>
  <c r="S3029" i="3"/>
  <c r="R3029" i="3"/>
  <c r="K3029" i="3"/>
  <c r="L3029" i="3" s="1"/>
  <c r="F3029" i="3"/>
  <c r="AI3025" i="3"/>
  <c r="AH3025" i="3"/>
  <c r="J3025" i="3"/>
  <c r="I3025" i="3"/>
  <c r="K3024" i="3"/>
  <c r="K3023" i="3"/>
  <c r="K3022" i="3"/>
  <c r="K3021" i="3"/>
  <c r="K3020" i="3"/>
  <c r="K3019" i="3"/>
  <c r="K3018" i="3"/>
  <c r="K3017" i="3"/>
  <c r="K3016" i="3"/>
  <c r="K3015" i="3"/>
  <c r="E3015" i="3"/>
  <c r="Q3014" i="3"/>
  <c r="Z3014" i="3" s="1"/>
  <c r="P3014" i="3"/>
  <c r="K3014" i="3"/>
  <c r="F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AC3013" i="3"/>
  <c r="AB3013" i="3"/>
  <c r="AA3013" i="3"/>
  <c r="Z3013" i="3"/>
  <c r="Y3013" i="3"/>
  <c r="X3013" i="3"/>
  <c r="W3013" i="3"/>
  <c r="V3013" i="3"/>
  <c r="U3013" i="3"/>
  <c r="T3013" i="3"/>
  <c r="S3013" i="3"/>
  <c r="R3013" i="3"/>
  <c r="K3013" i="3"/>
  <c r="L3013" i="3" s="1"/>
  <c r="F3013" i="3"/>
  <c r="AI3009" i="3"/>
  <c r="AH3009" i="3"/>
  <c r="J3009" i="3"/>
  <c r="I3009" i="3"/>
  <c r="K3008" i="3"/>
  <c r="K3007" i="3"/>
  <c r="K3006" i="3"/>
  <c r="K3005" i="3"/>
  <c r="K3004" i="3"/>
  <c r="K3003" i="3"/>
  <c r="K3002" i="3"/>
  <c r="K3001" i="3"/>
  <c r="K3000" i="3"/>
  <c r="AA2999" i="3"/>
  <c r="K2999" i="3"/>
  <c r="Q2998" i="3"/>
  <c r="Q2999" i="3" s="1"/>
  <c r="P2998" i="3"/>
  <c r="P2999" i="3" s="1"/>
  <c r="P3000" i="3" s="1"/>
  <c r="P3001" i="3" s="1"/>
  <c r="P3002" i="3" s="1"/>
  <c r="P3003" i="3" s="1"/>
  <c r="P3004" i="3" s="1"/>
  <c r="P3005" i="3" s="1"/>
  <c r="P3006" i="3" s="1"/>
  <c r="P3007" i="3" s="1"/>
  <c r="P3008" i="3" s="1"/>
  <c r="K2998" i="3"/>
  <c r="F2998" i="3"/>
  <c r="E2998" i="3"/>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AC2997" i="3"/>
  <c r="AB2997" i="3"/>
  <c r="AA2997" i="3"/>
  <c r="Z2997" i="3"/>
  <c r="Y2997" i="3"/>
  <c r="X2997" i="3"/>
  <c r="W2997" i="3"/>
  <c r="V2997" i="3"/>
  <c r="U2997" i="3"/>
  <c r="T2997" i="3"/>
  <c r="S2997" i="3"/>
  <c r="R2997" i="3"/>
  <c r="K2997" i="3"/>
  <c r="L2997" i="3" s="1"/>
  <c r="F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AC2981" i="3"/>
  <c r="AB2981" i="3"/>
  <c r="AA2981" i="3"/>
  <c r="Z2981" i="3"/>
  <c r="Y2981" i="3"/>
  <c r="X2981" i="3"/>
  <c r="W2981" i="3"/>
  <c r="V2981" i="3"/>
  <c r="U2981" i="3"/>
  <c r="T2981" i="3"/>
  <c r="S2981" i="3"/>
  <c r="R2981" i="3"/>
  <c r="L2981" i="3"/>
  <c r="K2981" i="3"/>
  <c r="F2981" i="3"/>
  <c r="AI2977" i="3"/>
  <c r="AH2977" i="3"/>
  <c r="J2977" i="3"/>
  <c r="I2977" i="3"/>
  <c r="K2976" i="3"/>
  <c r="K2975" i="3"/>
  <c r="K2974" i="3"/>
  <c r="K2973" i="3"/>
  <c r="K2972" i="3"/>
  <c r="K2971" i="3"/>
  <c r="K2970" i="3"/>
  <c r="K2969" i="3"/>
  <c r="K2968" i="3"/>
  <c r="K2967" i="3"/>
  <c r="U2966" i="3"/>
  <c r="Q2966" i="3"/>
  <c r="Q2967" i="3" s="1"/>
  <c r="P2966" i="3"/>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C2965" i="3"/>
  <c r="AB2965" i="3"/>
  <c r="AA2965" i="3"/>
  <c r="Z2965" i="3"/>
  <c r="Y2965" i="3"/>
  <c r="X2965" i="3"/>
  <c r="W2965" i="3"/>
  <c r="V2965" i="3"/>
  <c r="U2965" i="3"/>
  <c r="T2965" i="3"/>
  <c r="S2965" i="3"/>
  <c r="R2965" i="3"/>
  <c r="K2965" i="3"/>
  <c r="L2965" i="3" s="1"/>
  <c r="L2966" i="3" s="1"/>
  <c r="F2965" i="3"/>
  <c r="AI2961" i="3"/>
  <c r="AH2961" i="3"/>
  <c r="J2961" i="3"/>
  <c r="I2961" i="3"/>
  <c r="K2960" i="3"/>
  <c r="K2959" i="3"/>
  <c r="K2958" i="3"/>
  <c r="K2957" i="3"/>
  <c r="K2956" i="3"/>
  <c r="K2955" i="3"/>
  <c r="K2954" i="3"/>
  <c r="K2953" i="3"/>
  <c r="A2953" i="3"/>
  <c r="A2954" i="3" s="1"/>
  <c r="A2955" i="3" s="1"/>
  <c r="A2956" i="3" s="1"/>
  <c r="A2957" i="3" s="1"/>
  <c r="A2958" i="3" s="1"/>
  <c r="A2959" i="3" s="1"/>
  <c r="A2960" i="3" s="1"/>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C2949" i="3"/>
  <c r="AB2949" i="3"/>
  <c r="AA2949" i="3"/>
  <c r="Z2949" i="3"/>
  <c r="Y2949" i="3"/>
  <c r="X2949" i="3"/>
  <c r="W2949" i="3"/>
  <c r="V2949" i="3"/>
  <c r="U2949" i="3"/>
  <c r="T2949" i="3"/>
  <c r="S2949" i="3"/>
  <c r="R2949" i="3"/>
  <c r="K2949" i="3"/>
  <c r="L2949" i="3" s="1"/>
  <c r="M2949" i="3" s="1"/>
  <c r="F2949" i="3"/>
  <c r="AI2945" i="3"/>
  <c r="AH2945" i="3"/>
  <c r="J2945" i="3"/>
  <c r="I2945" i="3"/>
  <c r="K2944" i="3"/>
  <c r="K2943" i="3"/>
  <c r="K2942" i="3"/>
  <c r="K2941" i="3"/>
  <c r="K2940" i="3"/>
  <c r="K2939" i="3"/>
  <c r="K2938" i="3"/>
  <c r="K2937" i="3"/>
  <c r="K2936" i="3"/>
  <c r="K2935" i="3"/>
  <c r="A2935" i="3"/>
  <c r="A2936" i="3" s="1"/>
  <c r="A2937" i="3" s="1"/>
  <c r="A2938" i="3" s="1"/>
  <c r="A2939" i="3" s="1"/>
  <c r="A2940" i="3" s="1"/>
  <c r="A2941" i="3" s="1"/>
  <c r="A2942" i="3" s="1"/>
  <c r="A2943" i="3" s="1"/>
  <c r="A2944" i="3" s="1"/>
  <c r="Q2934" i="3"/>
  <c r="Q2935" i="3" s="1"/>
  <c r="P2934" i="3"/>
  <c r="P2935" i="3" s="1"/>
  <c r="P2936" i="3" s="1"/>
  <c r="P2937" i="3" s="1"/>
  <c r="P2938" i="3" s="1"/>
  <c r="P2939" i="3" s="1"/>
  <c r="P2940" i="3" s="1"/>
  <c r="P2941" i="3" s="1"/>
  <c r="P2942" i="3" s="1"/>
  <c r="P2943" i="3" s="1"/>
  <c r="P2944" i="3" s="1"/>
  <c r="K2934" i="3"/>
  <c r="E2934" i="3"/>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C2933" i="3"/>
  <c r="AB2933" i="3"/>
  <c r="AA2933" i="3"/>
  <c r="Z2933" i="3"/>
  <c r="Y2933" i="3"/>
  <c r="X2933" i="3"/>
  <c r="W2933" i="3"/>
  <c r="V2933" i="3"/>
  <c r="U2933" i="3"/>
  <c r="T2933" i="3"/>
  <c r="S2933" i="3"/>
  <c r="R2933" i="3"/>
  <c r="K2933" i="3"/>
  <c r="F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AC2917" i="3"/>
  <c r="AB2917" i="3"/>
  <c r="AA2917" i="3"/>
  <c r="Z2917" i="3"/>
  <c r="Y2917" i="3"/>
  <c r="X2917" i="3"/>
  <c r="W2917" i="3"/>
  <c r="V2917" i="3"/>
  <c r="U2917" i="3"/>
  <c r="T2917" i="3"/>
  <c r="S2917" i="3"/>
  <c r="R2917" i="3"/>
  <c r="K2917" i="3"/>
  <c r="L2917" i="3" s="1"/>
  <c r="F2917" i="3"/>
  <c r="AI2913" i="3"/>
  <c r="AH2913" i="3"/>
  <c r="J2913" i="3"/>
  <c r="I2913" i="3"/>
  <c r="K2912" i="3"/>
  <c r="K2911" i="3"/>
  <c r="K2910" i="3"/>
  <c r="K2909" i="3"/>
  <c r="K2908" i="3"/>
  <c r="K2907" i="3"/>
  <c r="K2906" i="3"/>
  <c r="K2905" i="3"/>
  <c r="K2904" i="3"/>
  <c r="K2903" i="3"/>
  <c r="Q2902" i="3"/>
  <c r="Q2903" i="3" s="1"/>
  <c r="P2902" i="3"/>
  <c r="AB290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AC2901" i="3"/>
  <c r="AB2901" i="3"/>
  <c r="AA2901" i="3"/>
  <c r="Z2901" i="3"/>
  <c r="Y2901" i="3"/>
  <c r="X2901" i="3"/>
  <c r="W2901" i="3"/>
  <c r="V2901" i="3"/>
  <c r="U2901" i="3"/>
  <c r="T2901" i="3"/>
  <c r="S2901" i="3"/>
  <c r="R2901" i="3"/>
  <c r="K2901" i="3"/>
  <c r="L2901" i="3" s="1"/>
  <c r="F2901" i="3"/>
  <c r="AI2897" i="3"/>
  <c r="AH2897" i="3"/>
  <c r="J2897" i="3"/>
  <c r="I2897" i="3"/>
  <c r="K2896" i="3"/>
  <c r="K2895" i="3"/>
  <c r="K2894" i="3"/>
  <c r="K2893" i="3"/>
  <c r="K2892" i="3"/>
  <c r="K2891" i="3"/>
  <c r="K2890" i="3"/>
  <c r="K2889" i="3"/>
  <c r="K2888" i="3"/>
  <c r="K2887" i="3"/>
  <c r="B2887" i="3"/>
  <c r="B2888" i="3" s="1"/>
  <c r="B2889" i="3" s="1"/>
  <c r="B2890" i="3" s="1"/>
  <c r="B2891" i="3" s="1"/>
  <c r="B2892" i="3" s="1"/>
  <c r="B2893" i="3" s="1"/>
  <c r="B2894" i="3" s="1"/>
  <c r="B2895" i="3" s="1"/>
  <c r="B2896"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A2886" i="3"/>
  <c r="A2887" i="3" s="1"/>
  <c r="A2888" i="3" s="1"/>
  <c r="A2889" i="3" s="1"/>
  <c r="A2890" i="3" s="1"/>
  <c r="A2891" i="3" s="1"/>
  <c r="A2892" i="3" s="1"/>
  <c r="A2893" i="3" s="1"/>
  <c r="A2894" i="3" s="1"/>
  <c r="A2895" i="3" s="1"/>
  <c r="A2896" i="3" s="1"/>
  <c r="AC2885" i="3"/>
  <c r="AB2885" i="3"/>
  <c r="AA2885" i="3"/>
  <c r="Z2885" i="3"/>
  <c r="Y2885" i="3"/>
  <c r="X2885" i="3"/>
  <c r="W2885" i="3"/>
  <c r="V2885" i="3"/>
  <c r="U2885" i="3"/>
  <c r="T2885" i="3"/>
  <c r="S2885" i="3"/>
  <c r="R2885" i="3"/>
  <c r="K2885" i="3"/>
  <c r="F2885" i="3"/>
  <c r="AI2881" i="3"/>
  <c r="AH2881" i="3"/>
  <c r="J2881" i="3"/>
  <c r="I2881" i="3"/>
  <c r="K2880" i="3"/>
  <c r="K2879" i="3"/>
  <c r="K2878" i="3"/>
  <c r="K2877" i="3"/>
  <c r="K2876" i="3"/>
  <c r="K2875" i="3"/>
  <c r="K2874" i="3"/>
  <c r="K2873" i="3"/>
  <c r="K2872" i="3"/>
  <c r="K2871" i="3"/>
  <c r="Q2870" i="3"/>
  <c r="Q2871" i="3" s="1"/>
  <c r="P2870" i="3"/>
  <c r="P2871"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AC2869" i="3"/>
  <c r="AB2869" i="3"/>
  <c r="AA2869" i="3"/>
  <c r="Z2869" i="3"/>
  <c r="Y2869" i="3"/>
  <c r="X2869" i="3"/>
  <c r="W2869" i="3"/>
  <c r="V2869" i="3"/>
  <c r="U2869" i="3"/>
  <c r="T2869" i="3"/>
  <c r="S2869" i="3"/>
  <c r="R2869" i="3"/>
  <c r="K2869" i="3"/>
  <c r="L2869" i="3" s="1"/>
  <c r="F2869" i="3"/>
  <c r="AI2865" i="3"/>
  <c r="AH2865" i="3"/>
  <c r="J2865" i="3"/>
  <c r="I2865" i="3"/>
  <c r="K2864" i="3"/>
  <c r="K2863" i="3"/>
  <c r="K2862" i="3"/>
  <c r="K2861" i="3"/>
  <c r="K2860" i="3"/>
  <c r="K2859" i="3"/>
  <c r="K2858" i="3"/>
  <c r="K2857" i="3"/>
  <c r="K2856" i="3"/>
  <c r="K2855" i="3"/>
  <c r="Q2854" i="3"/>
  <c r="W2854" i="3" s="1"/>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AC2853" i="3"/>
  <c r="AB2853" i="3"/>
  <c r="AA2853" i="3"/>
  <c r="Z2853" i="3"/>
  <c r="Y2853" i="3"/>
  <c r="X2853" i="3"/>
  <c r="W2853" i="3"/>
  <c r="V2853" i="3"/>
  <c r="U2853" i="3"/>
  <c r="T2853" i="3"/>
  <c r="S2853" i="3"/>
  <c r="R2853" i="3"/>
  <c r="K2853" i="3"/>
  <c r="L2853" i="3" s="1"/>
  <c r="F2853" i="3"/>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AC2837" i="3"/>
  <c r="AB2837" i="3"/>
  <c r="AA2837" i="3"/>
  <c r="Z2837" i="3"/>
  <c r="Y2837" i="3"/>
  <c r="X2837" i="3"/>
  <c r="W2837" i="3"/>
  <c r="V2837" i="3"/>
  <c r="U2837" i="3"/>
  <c r="T2837" i="3"/>
  <c r="S2837" i="3"/>
  <c r="R2837" i="3"/>
  <c r="K2837" i="3"/>
  <c r="F2837" i="3"/>
  <c r="AI2833" i="3"/>
  <c r="AH2833" i="3"/>
  <c r="J2833" i="3"/>
  <c r="I2833" i="3"/>
  <c r="K2832" i="3"/>
  <c r="K2831" i="3"/>
  <c r="K2830" i="3"/>
  <c r="K2829" i="3"/>
  <c r="K2828" i="3"/>
  <c r="K2827" i="3"/>
  <c r="K2826" i="3"/>
  <c r="C2826" i="3"/>
  <c r="C2827" i="3" s="1"/>
  <c r="C2828" i="3" s="1"/>
  <c r="C2829" i="3" s="1"/>
  <c r="C2830" i="3" s="1"/>
  <c r="C2831" i="3" s="1"/>
  <c r="C2832" i="3" s="1"/>
  <c r="K2825" i="3"/>
  <c r="K2824" i="3"/>
  <c r="K2823" i="3"/>
  <c r="Q2822" i="3"/>
  <c r="X2822" i="3" s="1"/>
  <c r="P2822" i="3"/>
  <c r="P2823" i="3" s="1"/>
  <c r="K2822" i="3"/>
  <c r="E2822" i="3"/>
  <c r="C2822" i="3"/>
  <c r="C2823" i="3" s="1"/>
  <c r="C2824" i="3" s="1"/>
  <c r="C2825"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AC2821" i="3"/>
  <c r="AB2821" i="3"/>
  <c r="AA2821" i="3"/>
  <c r="Z2821" i="3"/>
  <c r="Y2821" i="3"/>
  <c r="X2821" i="3"/>
  <c r="W2821" i="3"/>
  <c r="V2821" i="3"/>
  <c r="U2821" i="3"/>
  <c r="T2821" i="3"/>
  <c r="S2821" i="3"/>
  <c r="R2821" i="3"/>
  <c r="K2821" i="3"/>
  <c r="L2821" i="3" s="1"/>
  <c r="F2821" i="3"/>
  <c r="AI2817" i="3"/>
  <c r="AH2817" i="3"/>
  <c r="J2817" i="3"/>
  <c r="I2817" i="3"/>
  <c r="K2816" i="3"/>
  <c r="K2815" i="3"/>
  <c r="K2814" i="3"/>
  <c r="K2813" i="3"/>
  <c r="K2812" i="3"/>
  <c r="K2811" i="3"/>
  <c r="K2810" i="3"/>
  <c r="K2809" i="3"/>
  <c r="K2808" i="3"/>
  <c r="K2807" i="3"/>
  <c r="Q2806" i="3"/>
  <c r="Q2807" i="3" s="1"/>
  <c r="P2806" i="3"/>
  <c r="K2806" i="3"/>
  <c r="F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AC2805" i="3"/>
  <c r="AB2805" i="3"/>
  <c r="AA2805" i="3"/>
  <c r="Z2805" i="3"/>
  <c r="Y2805" i="3"/>
  <c r="X2805" i="3"/>
  <c r="W2805" i="3"/>
  <c r="V2805" i="3"/>
  <c r="U2805" i="3"/>
  <c r="T2805" i="3"/>
  <c r="S2805" i="3"/>
  <c r="R2805" i="3"/>
  <c r="K2805" i="3"/>
  <c r="L2805" i="3" s="1"/>
  <c r="O2805" i="3" s="1"/>
  <c r="F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AC2789" i="3"/>
  <c r="AB2789" i="3"/>
  <c r="AA2789" i="3"/>
  <c r="Z2789" i="3"/>
  <c r="Y2789" i="3"/>
  <c r="X2789" i="3"/>
  <c r="W2789" i="3"/>
  <c r="V2789" i="3"/>
  <c r="U2789" i="3"/>
  <c r="T2789" i="3"/>
  <c r="S2789" i="3"/>
  <c r="R2789" i="3"/>
  <c r="K2789" i="3"/>
  <c r="F2789" i="3"/>
  <c r="AI2785" i="3"/>
  <c r="AH2785" i="3"/>
  <c r="J2785" i="3"/>
  <c r="I2785" i="3"/>
  <c r="K2784" i="3"/>
  <c r="K2783" i="3"/>
  <c r="K2782" i="3"/>
  <c r="K2781" i="3"/>
  <c r="K2780" i="3"/>
  <c r="K2779" i="3"/>
  <c r="K2778" i="3"/>
  <c r="K2777" i="3"/>
  <c r="K2776" i="3"/>
  <c r="K2775" i="3"/>
  <c r="Q2774" i="3"/>
  <c r="Q2775" i="3" s="1"/>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AC2773" i="3"/>
  <c r="AB2773" i="3"/>
  <c r="AA2773" i="3"/>
  <c r="Z2773" i="3"/>
  <c r="Y2773" i="3"/>
  <c r="X2773" i="3"/>
  <c r="W2773" i="3"/>
  <c r="V2773" i="3"/>
  <c r="U2773" i="3"/>
  <c r="T2773" i="3"/>
  <c r="S2773" i="3"/>
  <c r="R2773" i="3"/>
  <c r="K2773" i="3"/>
  <c r="L2773" i="3" s="1"/>
  <c r="F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AC2757" i="3"/>
  <c r="AB2757" i="3"/>
  <c r="AA2757" i="3"/>
  <c r="Z2757" i="3"/>
  <c r="Y2757" i="3"/>
  <c r="X2757" i="3"/>
  <c r="W2757" i="3"/>
  <c r="V2757" i="3"/>
  <c r="U2757" i="3"/>
  <c r="T2757" i="3"/>
  <c r="S2757" i="3"/>
  <c r="R2757" i="3"/>
  <c r="K2757" i="3"/>
  <c r="L2757" i="3" s="1"/>
  <c r="M2757" i="3" s="1"/>
  <c r="F2757" i="3"/>
  <c r="AI2753" i="3"/>
  <c r="AH2753" i="3"/>
  <c r="J2753" i="3"/>
  <c r="I2753" i="3"/>
  <c r="K2752" i="3"/>
  <c r="K2751" i="3"/>
  <c r="K2750" i="3"/>
  <c r="K2749" i="3"/>
  <c r="K2748" i="3"/>
  <c r="K2747" i="3"/>
  <c r="K2746" i="3"/>
  <c r="K2745" i="3"/>
  <c r="K2744" i="3"/>
  <c r="K2743" i="3"/>
  <c r="Q2742" i="3"/>
  <c r="Q2743" i="3" s="1"/>
  <c r="P2742" i="3"/>
  <c r="P2743" i="3" s="1"/>
  <c r="K2742" i="3"/>
  <c r="F2742" i="3"/>
  <c r="E2742" i="3"/>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AC2741" i="3"/>
  <c r="AB2741" i="3"/>
  <c r="AA2741" i="3"/>
  <c r="Z2741" i="3"/>
  <c r="Y2741" i="3"/>
  <c r="X2741" i="3"/>
  <c r="W2741" i="3"/>
  <c r="V2741" i="3"/>
  <c r="U2741" i="3"/>
  <c r="T2741" i="3"/>
  <c r="S2741" i="3"/>
  <c r="R2741" i="3"/>
  <c r="K2741" i="3"/>
  <c r="F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AC2725" i="3"/>
  <c r="AB2725" i="3"/>
  <c r="AA2725" i="3"/>
  <c r="Z2725" i="3"/>
  <c r="Y2725" i="3"/>
  <c r="X2725" i="3"/>
  <c r="W2725" i="3"/>
  <c r="V2725" i="3"/>
  <c r="U2725" i="3"/>
  <c r="T2725" i="3"/>
  <c r="S2725" i="3"/>
  <c r="R2725" i="3"/>
  <c r="K2725" i="3"/>
  <c r="F2725" i="3"/>
  <c r="AI2721" i="3"/>
  <c r="AH2721" i="3"/>
  <c r="J2721" i="3"/>
  <c r="I2721" i="3"/>
  <c r="K2720" i="3"/>
  <c r="K2719" i="3"/>
  <c r="K2718" i="3"/>
  <c r="K2717" i="3"/>
  <c r="K2716" i="3"/>
  <c r="K2715" i="3"/>
  <c r="K2714" i="3"/>
  <c r="K2713" i="3"/>
  <c r="K2712" i="3"/>
  <c r="K2711" i="3"/>
  <c r="Q2710" i="3"/>
  <c r="Q2711" i="3" s="1"/>
  <c r="P2710" i="3"/>
  <c r="Z271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AC2709" i="3"/>
  <c r="AB2709" i="3"/>
  <c r="AA2709" i="3"/>
  <c r="Z2709" i="3"/>
  <c r="Y2709" i="3"/>
  <c r="X2709" i="3"/>
  <c r="W2709" i="3"/>
  <c r="V2709" i="3"/>
  <c r="U2709" i="3"/>
  <c r="T2709" i="3"/>
  <c r="S2709" i="3"/>
  <c r="R2709" i="3"/>
  <c r="L2709" i="3"/>
  <c r="K2709" i="3"/>
  <c r="F2709" i="3"/>
  <c r="AI2705" i="3"/>
  <c r="AH2705" i="3"/>
  <c r="J2705" i="3"/>
  <c r="I2705" i="3"/>
  <c r="K2704" i="3"/>
  <c r="K2703" i="3"/>
  <c r="K2702" i="3"/>
  <c r="K2701" i="3"/>
  <c r="K2700" i="3"/>
  <c r="K2699" i="3"/>
  <c r="K2698" i="3"/>
  <c r="K2697" i="3"/>
  <c r="K2696" i="3"/>
  <c r="P2695" i="3"/>
  <c r="K2695" i="3"/>
  <c r="Q2694" i="3"/>
  <c r="Q2695" i="3" s="1"/>
  <c r="P2694" i="3"/>
  <c r="K2694" i="3"/>
  <c r="F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AC2693" i="3"/>
  <c r="AB2693" i="3"/>
  <c r="AA2693" i="3"/>
  <c r="Z2693" i="3"/>
  <c r="Y2693" i="3"/>
  <c r="X2693" i="3"/>
  <c r="W2693" i="3"/>
  <c r="V2693" i="3"/>
  <c r="U2693" i="3"/>
  <c r="T2693" i="3"/>
  <c r="S2693" i="3"/>
  <c r="R2693" i="3"/>
  <c r="K2693" i="3"/>
  <c r="L2693" i="3" s="1"/>
  <c r="F2693" i="3"/>
  <c r="AI2689" i="3"/>
  <c r="AH2689" i="3"/>
  <c r="J2689" i="3"/>
  <c r="I2689" i="3"/>
  <c r="K2688" i="3"/>
  <c r="K2687" i="3"/>
  <c r="K2686" i="3"/>
  <c r="K2685" i="3"/>
  <c r="K2684" i="3"/>
  <c r="K2683" i="3"/>
  <c r="K2682" i="3"/>
  <c r="K2681" i="3"/>
  <c r="K2680" i="3"/>
  <c r="K2679" i="3"/>
  <c r="Q2678" i="3"/>
  <c r="Q2679" i="3" s="1"/>
  <c r="P2678" i="3"/>
  <c r="K2678" i="3"/>
  <c r="F2678" i="3"/>
  <c r="E2678" i="3"/>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AC2677" i="3"/>
  <c r="AB2677" i="3"/>
  <c r="AA2677" i="3"/>
  <c r="Z2677" i="3"/>
  <c r="Y2677" i="3"/>
  <c r="X2677" i="3"/>
  <c r="W2677" i="3"/>
  <c r="V2677" i="3"/>
  <c r="U2677" i="3"/>
  <c r="T2677" i="3"/>
  <c r="S2677" i="3"/>
  <c r="R2677" i="3"/>
  <c r="K2677" i="3"/>
  <c r="L2677" i="3" s="1"/>
  <c r="O2677" i="3" s="1"/>
  <c r="F2677" i="3"/>
  <c r="AI2673" i="3"/>
  <c r="AH2673" i="3"/>
  <c r="J2673" i="3"/>
  <c r="I2673" i="3"/>
  <c r="K2672" i="3"/>
  <c r="K2671" i="3"/>
  <c r="K2670" i="3"/>
  <c r="K2669" i="3"/>
  <c r="K2668" i="3"/>
  <c r="K2667" i="3"/>
  <c r="K2666" i="3"/>
  <c r="K2665" i="3"/>
  <c r="K2664" i="3"/>
  <c r="K2663" i="3"/>
  <c r="Q2662" i="3"/>
  <c r="Q2663" i="3" s="1"/>
  <c r="P2662" i="3"/>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C2661" i="3"/>
  <c r="AB2661" i="3"/>
  <c r="AA2661" i="3"/>
  <c r="Z2661" i="3"/>
  <c r="Y2661" i="3"/>
  <c r="X2661" i="3"/>
  <c r="W2661" i="3"/>
  <c r="V2661" i="3"/>
  <c r="U2661" i="3"/>
  <c r="T2661" i="3"/>
  <c r="S2661" i="3"/>
  <c r="R2661" i="3"/>
  <c r="K2661" i="3"/>
  <c r="F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E2647" i="3" s="1"/>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AC2645" i="3"/>
  <c r="AB2645" i="3"/>
  <c r="AA2645" i="3"/>
  <c r="Z2645" i="3"/>
  <c r="Y2645" i="3"/>
  <c r="X2645" i="3"/>
  <c r="W2645" i="3"/>
  <c r="V2645" i="3"/>
  <c r="U2645" i="3"/>
  <c r="T2645" i="3"/>
  <c r="S2645" i="3"/>
  <c r="R2645" i="3"/>
  <c r="K2645" i="3"/>
  <c r="F2645" i="3"/>
  <c r="AI2641" i="3"/>
  <c r="AH2641" i="3"/>
  <c r="J2641" i="3"/>
  <c r="I2641" i="3"/>
  <c r="K2640" i="3"/>
  <c r="K2639" i="3"/>
  <c r="K2638" i="3"/>
  <c r="K2637" i="3"/>
  <c r="K2636" i="3"/>
  <c r="K2635" i="3"/>
  <c r="K2634" i="3"/>
  <c r="K2633" i="3"/>
  <c r="K2632" i="3"/>
  <c r="K2631" i="3"/>
  <c r="Q2630" i="3"/>
  <c r="Q2631" i="3" s="1"/>
  <c r="P2630" i="3"/>
  <c r="P2631" i="3" s="1"/>
  <c r="P2632" i="3" s="1"/>
  <c r="P2633" i="3" s="1"/>
  <c r="P2634" i="3" s="1"/>
  <c r="P2635" i="3" s="1"/>
  <c r="P2636" i="3" s="1"/>
  <c r="P2637" i="3" s="1"/>
  <c r="P2638" i="3" s="1"/>
  <c r="P2639" i="3" s="1"/>
  <c r="P2640" i="3" s="1"/>
  <c r="K2630" i="3"/>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AC2629" i="3"/>
  <c r="AB2629" i="3"/>
  <c r="AA2629" i="3"/>
  <c r="Z2629" i="3"/>
  <c r="Y2629" i="3"/>
  <c r="X2629" i="3"/>
  <c r="W2629" i="3"/>
  <c r="V2629" i="3"/>
  <c r="U2629" i="3"/>
  <c r="T2629" i="3"/>
  <c r="S2629" i="3"/>
  <c r="R2629" i="3"/>
  <c r="L2629" i="3"/>
  <c r="O2629" i="3" s="1"/>
  <c r="K2629" i="3"/>
  <c r="F2629" i="3"/>
  <c r="AI2625" i="3"/>
  <c r="AH2625" i="3"/>
  <c r="J2625" i="3"/>
  <c r="I2625" i="3"/>
  <c r="K2624" i="3"/>
  <c r="K2623" i="3"/>
  <c r="K2622" i="3"/>
  <c r="K2621" i="3"/>
  <c r="K2620" i="3"/>
  <c r="K2619" i="3"/>
  <c r="K2618" i="3"/>
  <c r="K2617" i="3"/>
  <c r="K2616" i="3"/>
  <c r="K2615" i="3"/>
  <c r="R2614" i="3"/>
  <c r="Q2614" i="3"/>
  <c r="Q2615" i="3" s="1"/>
  <c r="P2614" i="3"/>
  <c r="P2615" i="3" s="1"/>
  <c r="P2616" i="3" s="1"/>
  <c r="P2617" i="3" s="1"/>
  <c r="P2618" i="3" s="1"/>
  <c r="P2619" i="3" s="1"/>
  <c r="P2620" i="3" s="1"/>
  <c r="P2621" i="3" s="1"/>
  <c r="P2622" i="3" s="1"/>
  <c r="P2623" i="3" s="1"/>
  <c r="P2624" i="3" s="1"/>
  <c r="K2614" i="3"/>
  <c r="E2614" i="3"/>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AC2613" i="3"/>
  <c r="AB2613" i="3"/>
  <c r="AA2613" i="3"/>
  <c r="Z2613" i="3"/>
  <c r="Y2613" i="3"/>
  <c r="X2613" i="3"/>
  <c r="W2613" i="3"/>
  <c r="V2613" i="3"/>
  <c r="U2613" i="3"/>
  <c r="T2613" i="3"/>
  <c r="S2613" i="3"/>
  <c r="R2613" i="3"/>
  <c r="K2613" i="3"/>
  <c r="L2613" i="3" s="1"/>
  <c r="F2613" i="3"/>
  <c r="AI2609" i="3"/>
  <c r="AH2609" i="3"/>
  <c r="J2609" i="3"/>
  <c r="I2609" i="3"/>
  <c r="K2608" i="3"/>
  <c r="K2607" i="3"/>
  <c r="K2606" i="3"/>
  <c r="K2605" i="3"/>
  <c r="K2604" i="3"/>
  <c r="K2603" i="3"/>
  <c r="K2602" i="3"/>
  <c r="K2601" i="3"/>
  <c r="K2600" i="3"/>
  <c r="Q2599" i="3"/>
  <c r="Q2600" i="3" s="1"/>
  <c r="K2599" i="3"/>
  <c r="A2599" i="3"/>
  <c r="A2600" i="3" s="1"/>
  <c r="A2601" i="3" s="1"/>
  <c r="A2602" i="3" s="1"/>
  <c r="A2603" i="3" s="1"/>
  <c r="A2604" i="3" s="1"/>
  <c r="A2605" i="3" s="1"/>
  <c r="A2606" i="3" s="1"/>
  <c r="A2607" i="3" s="1"/>
  <c r="A2608" i="3" s="1"/>
  <c r="Q2598" i="3"/>
  <c r="P2598" i="3"/>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C2597" i="3"/>
  <c r="AB2597" i="3"/>
  <c r="AA2597" i="3"/>
  <c r="Z2597" i="3"/>
  <c r="Y2597" i="3"/>
  <c r="X2597" i="3"/>
  <c r="W2597" i="3"/>
  <c r="V2597" i="3"/>
  <c r="U2597" i="3"/>
  <c r="T2597" i="3"/>
  <c r="S2597" i="3"/>
  <c r="R2597" i="3"/>
  <c r="K2597" i="3"/>
  <c r="L2597" i="3" s="1"/>
  <c r="F2597" i="3"/>
  <c r="AI2593" i="3"/>
  <c r="AH2593" i="3"/>
  <c r="J2593" i="3"/>
  <c r="I2593" i="3"/>
  <c r="K2592" i="3"/>
  <c r="K2591" i="3"/>
  <c r="K2590" i="3"/>
  <c r="K2589" i="3"/>
  <c r="K2588" i="3"/>
  <c r="K2587" i="3"/>
  <c r="K2586" i="3"/>
  <c r="K2585" i="3"/>
  <c r="K2584" i="3"/>
  <c r="K2583" i="3"/>
  <c r="Q2582" i="3"/>
  <c r="P2582" i="3"/>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C2581" i="3"/>
  <c r="AB2581" i="3"/>
  <c r="AA2581" i="3"/>
  <c r="Z2581" i="3"/>
  <c r="Y2581" i="3"/>
  <c r="X2581" i="3"/>
  <c r="W2581" i="3"/>
  <c r="V2581" i="3"/>
  <c r="U2581" i="3"/>
  <c r="T2581" i="3"/>
  <c r="S2581" i="3"/>
  <c r="R2581" i="3"/>
  <c r="L2581" i="3"/>
  <c r="K2581" i="3"/>
  <c r="F2581" i="3"/>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C2565" i="3"/>
  <c r="AB2565" i="3"/>
  <c r="AA2565" i="3"/>
  <c r="Z2565" i="3"/>
  <c r="Y2565" i="3"/>
  <c r="X2565" i="3"/>
  <c r="W2565" i="3"/>
  <c r="V2565" i="3"/>
  <c r="U2565" i="3"/>
  <c r="T2565" i="3"/>
  <c r="S2565" i="3"/>
  <c r="R2565" i="3"/>
  <c r="K2565" i="3"/>
  <c r="L2565" i="3" s="1"/>
  <c r="F2565" i="3"/>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AC2549" i="3"/>
  <c r="AB2549" i="3"/>
  <c r="AA2549" i="3"/>
  <c r="Z2549" i="3"/>
  <c r="Y2549" i="3"/>
  <c r="X2549" i="3"/>
  <c r="W2549" i="3"/>
  <c r="V2549" i="3"/>
  <c r="U2549" i="3"/>
  <c r="T2549" i="3"/>
  <c r="S2549" i="3"/>
  <c r="R2549" i="3"/>
  <c r="K2549" i="3"/>
  <c r="L2549" i="3" s="1"/>
  <c r="F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AC2533" i="3"/>
  <c r="AB2533" i="3"/>
  <c r="AA2533" i="3"/>
  <c r="Z2533" i="3"/>
  <c r="Y2533" i="3"/>
  <c r="X2533" i="3"/>
  <c r="W2533" i="3"/>
  <c r="V2533" i="3"/>
  <c r="U2533" i="3"/>
  <c r="T2533" i="3"/>
  <c r="S2533" i="3"/>
  <c r="R2533" i="3"/>
  <c r="K2533" i="3"/>
  <c r="F2533" i="3"/>
  <c r="AI2529" i="3"/>
  <c r="AH2529" i="3"/>
  <c r="J2529" i="3"/>
  <c r="I2529" i="3"/>
  <c r="K2528" i="3"/>
  <c r="K2527" i="3"/>
  <c r="K2526" i="3"/>
  <c r="K2525" i="3"/>
  <c r="K2524" i="3"/>
  <c r="K2523" i="3"/>
  <c r="K2522" i="3"/>
  <c r="K2521" i="3"/>
  <c r="K2520" i="3"/>
  <c r="K2519" i="3"/>
  <c r="C2519" i="3"/>
  <c r="C2520" i="3" s="1"/>
  <c r="C2521" i="3" s="1"/>
  <c r="C2522" i="3" s="1"/>
  <c r="C2523" i="3" s="1"/>
  <c r="C2524" i="3" s="1"/>
  <c r="C2525" i="3" s="1"/>
  <c r="C2526" i="3" s="1"/>
  <c r="C2527" i="3" s="1"/>
  <c r="C2528" i="3" s="1"/>
  <c r="Q2518" i="3"/>
  <c r="Q2519" i="3" s="1"/>
  <c r="P2518" i="3"/>
  <c r="P2519" i="3" s="1"/>
  <c r="P2520" i="3" s="1"/>
  <c r="P2521" i="3" s="1"/>
  <c r="P2522" i="3" s="1"/>
  <c r="P2523" i="3" s="1"/>
  <c r="P2524" i="3" s="1"/>
  <c r="P2525" i="3" s="1"/>
  <c r="P2526" i="3" s="1"/>
  <c r="P2527" i="3" s="1"/>
  <c r="P2528" i="3" s="1"/>
  <c r="K2518" i="3"/>
  <c r="E2518" i="3"/>
  <c r="C2518" i="3"/>
  <c r="B2518" i="3"/>
  <c r="B2519" i="3" s="1"/>
  <c r="B2520" i="3" s="1"/>
  <c r="B2521" i="3" s="1"/>
  <c r="B2522" i="3" s="1"/>
  <c r="B2523" i="3" s="1"/>
  <c r="B2524" i="3" s="1"/>
  <c r="B2525" i="3" s="1"/>
  <c r="B2526" i="3" s="1"/>
  <c r="B2527" i="3" s="1"/>
  <c r="B2528" i="3" s="1"/>
  <c r="A2518" i="3"/>
  <c r="A2519" i="3" s="1"/>
  <c r="A2520" i="3" s="1"/>
  <c r="A2521" i="3" s="1"/>
  <c r="A2522" i="3" s="1"/>
  <c r="A2523" i="3" s="1"/>
  <c r="A2524" i="3" s="1"/>
  <c r="A2525" i="3" s="1"/>
  <c r="A2526" i="3" s="1"/>
  <c r="A2527" i="3" s="1"/>
  <c r="A2528" i="3" s="1"/>
  <c r="AC2517" i="3"/>
  <c r="AB2517" i="3"/>
  <c r="AA2517" i="3"/>
  <c r="Z2517" i="3"/>
  <c r="Y2517" i="3"/>
  <c r="X2517" i="3"/>
  <c r="W2517" i="3"/>
  <c r="V2517" i="3"/>
  <c r="U2517" i="3"/>
  <c r="T2517" i="3"/>
  <c r="S2517" i="3"/>
  <c r="R2517" i="3"/>
  <c r="K2517" i="3"/>
  <c r="L2517" i="3" s="1"/>
  <c r="F2517" i="3"/>
  <c r="AI2513" i="3"/>
  <c r="AH2513" i="3"/>
  <c r="J2513" i="3"/>
  <c r="I2513" i="3"/>
  <c r="K2512" i="3"/>
  <c r="K2511" i="3"/>
  <c r="K2510" i="3"/>
  <c r="K2509" i="3"/>
  <c r="K2508" i="3"/>
  <c r="K2507" i="3"/>
  <c r="K2506" i="3"/>
  <c r="K2505" i="3"/>
  <c r="K2504" i="3"/>
  <c r="K2503" i="3"/>
  <c r="Q2502" i="3"/>
  <c r="Z2502" i="3" s="1"/>
  <c r="P2502" i="3"/>
  <c r="P2503" i="3" s="1"/>
  <c r="P2504" i="3" s="1"/>
  <c r="P2505" i="3" s="1"/>
  <c r="P2506" i="3" s="1"/>
  <c r="P2507" i="3" s="1"/>
  <c r="P2508" i="3" s="1"/>
  <c r="P2509" i="3" s="1"/>
  <c r="P2510" i="3" s="1"/>
  <c r="P2511" i="3" s="1"/>
  <c r="P2512" i="3" s="1"/>
  <c r="K2502" i="3"/>
  <c r="E2502" i="3"/>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A2503" i="3" s="1"/>
  <c r="A2504" i="3" s="1"/>
  <c r="A2505" i="3" s="1"/>
  <c r="A2506" i="3" s="1"/>
  <c r="A2507" i="3" s="1"/>
  <c r="A2508" i="3" s="1"/>
  <c r="A2509" i="3" s="1"/>
  <c r="A2510" i="3" s="1"/>
  <c r="A2511" i="3" s="1"/>
  <c r="A2512" i="3" s="1"/>
  <c r="AC2501" i="3"/>
  <c r="AB2501" i="3"/>
  <c r="AA2501" i="3"/>
  <c r="Z2501" i="3"/>
  <c r="Y2501" i="3"/>
  <c r="X2501" i="3"/>
  <c r="W2501" i="3"/>
  <c r="V2501" i="3"/>
  <c r="U2501" i="3"/>
  <c r="T2501" i="3"/>
  <c r="S2501" i="3"/>
  <c r="R2501" i="3"/>
  <c r="K2501" i="3"/>
  <c r="L2501" i="3" s="1"/>
  <c r="M2501" i="3" s="1"/>
  <c r="F2501" i="3"/>
  <c r="AI2497" i="3"/>
  <c r="AH2497" i="3"/>
  <c r="J2497" i="3"/>
  <c r="I2497" i="3"/>
  <c r="K2496" i="3"/>
  <c r="K2495" i="3"/>
  <c r="K2494" i="3"/>
  <c r="K2493" i="3"/>
  <c r="K2492" i="3"/>
  <c r="K2491" i="3"/>
  <c r="K2490" i="3"/>
  <c r="K2489" i="3"/>
  <c r="K2488" i="3"/>
  <c r="K2487" i="3"/>
  <c r="Q2486" i="3"/>
  <c r="Q2487" i="3" s="1"/>
  <c r="P2486" i="3"/>
  <c r="P2487" i="3" s="1"/>
  <c r="P2488" i="3" s="1"/>
  <c r="P2489" i="3" s="1"/>
  <c r="P2490" i="3" s="1"/>
  <c r="P2491" i="3" s="1"/>
  <c r="P2492" i="3" s="1"/>
  <c r="P2493" i="3" s="1"/>
  <c r="P2494" i="3" s="1"/>
  <c r="P2495" i="3" s="1"/>
  <c r="P2496" i="3" s="1"/>
  <c r="K2486" i="3"/>
  <c r="E2486" i="3"/>
  <c r="C2486" i="3"/>
  <c r="C2487" i="3" s="1"/>
  <c r="C2488" i="3" s="1"/>
  <c r="C2489" i="3" s="1"/>
  <c r="C2490" i="3" s="1"/>
  <c r="C2491" i="3" s="1"/>
  <c r="C2492" i="3" s="1"/>
  <c r="C2493" i="3" s="1"/>
  <c r="C2494" i="3" s="1"/>
  <c r="C2495" i="3" s="1"/>
  <c r="C2496" i="3" s="1"/>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AC2485" i="3"/>
  <c r="AB2485" i="3"/>
  <c r="AA2485" i="3"/>
  <c r="Z2485" i="3"/>
  <c r="Y2485" i="3"/>
  <c r="X2485" i="3"/>
  <c r="W2485" i="3"/>
  <c r="V2485" i="3"/>
  <c r="U2485" i="3"/>
  <c r="T2485" i="3"/>
  <c r="S2485" i="3"/>
  <c r="R2485" i="3"/>
  <c r="K2485" i="3"/>
  <c r="F2485" i="3"/>
  <c r="AI2481" i="3"/>
  <c r="AH2481" i="3"/>
  <c r="J2481" i="3"/>
  <c r="I2481" i="3"/>
  <c r="K2480" i="3"/>
  <c r="K2479" i="3"/>
  <c r="K2478" i="3"/>
  <c r="K2477" i="3"/>
  <c r="K2476" i="3"/>
  <c r="K2475" i="3"/>
  <c r="K2474" i="3"/>
  <c r="K2473" i="3"/>
  <c r="K2472" i="3"/>
  <c r="K2471" i="3"/>
  <c r="Q2470" i="3"/>
  <c r="Q2471" i="3" s="1"/>
  <c r="Q2472" i="3" s="1"/>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AC2469" i="3"/>
  <c r="AB2469" i="3"/>
  <c r="AA2469" i="3"/>
  <c r="Z2469" i="3"/>
  <c r="Y2469" i="3"/>
  <c r="X2469" i="3"/>
  <c r="W2469" i="3"/>
  <c r="V2469" i="3"/>
  <c r="U2469" i="3"/>
  <c r="T2469" i="3"/>
  <c r="S2469" i="3"/>
  <c r="R2469" i="3"/>
  <c r="K2469" i="3"/>
  <c r="F2469" i="3"/>
  <c r="AI2465" i="3"/>
  <c r="AH2465" i="3"/>
  <c r="J2465" i="3"/>
  <c r="I2465" i="3"/>
  <c r="K2464" i="3"/>
  <c r="K2463" i="3"/>
  <c r="K2462" i="3"/>
  <c r="K2461" i="3"/>
  <c r="K2460" i="3"/>
  <c r="K2459" i="3"/>
  <c r="K2458" i="3"/>
  <c r="K2457" i="3"/>
  <c r="K2456" i="3"/>
  <c r="K2455" i="3"/>
  <c r="Q2454" i="3"/>
  <c r="Q2455" i="3" s="1"/>
  <c r="P2454" i="3"/>
  <c r="K2454" i="3"/>
  <c r="E2454" i="3"/>
  <c r="C2454" i="3"/>
  <c r="C2455" i="3" s="1"/>
  <c r="C2456" i="3" s="1"/>
  <c r="C2457" i="3" s="1"/>
  <c r="C2458" i="3" s="1"/>
  <c r="C2459" i="3" s="1"/>
  <c r="C2460" i="3" s="1"/>
  <c r="C2461" i="3" s="1"/>
  <c r="C2462" i="3" s="1"/>
  <c r="C2463" i="3" s="1"/>
  <c r="C2464" i="3" s="1"/>
  <c r="B2454" i="3"/>
  <c r="B2455" i="3" s="1"/>
  <c r="B2456" i="3" s="1"/>
  <c r="B2457" i="3" s="1"/>
  <c r="B2458" i="3" s="1"/>
  <c r="B2459" i="3" s="1"/>
  <c r="B2460" i="3" s="1"/>
  <c r="B2461" i="3" s="1"/>
  <c r="B2462" i="3" s="1"/>
  <c r="B2463" i="3" s="1"/>
  <c r="B2464" i="3" s="1"/>
  <c r="A2454" i="3"/>
  <c r="A2455" i="3" s="1"/>
  <c r="A2456" i="3" s="1"/>
  <c r="A2457" i="3" s="1"/>
  <c r="A2458" i="3" s="1"/>
  <c r="A2459" i="3" s="1"/>
  <c r="A2460" i="3" s="1"/>
  <c r="A2461" i="3" s="1"/>
  <c r="A2462" i="3" s="1"/>
  <c r="A2463" i="3" s="1"/>
  <c r="A2464" i="3" s="1"/>
  <c r="AC2453" i="3"/>
  <c r="AB2453" i="3"/>
  <c r="AA2453" i="3"/>
  <c r="Z2453" i="3"/>
  <c r="Y2453" i="3"/>
  <c r="X2453" i="3"/>
  <c r="W2453" i="3"/>
  <c r="V2453" i="3"/>
  <c r="U2453" i="3"/>
  <c r="T2453" i="3"/>
  <c r="S2453" i="3"/>
  <c r="R2453" i="3"/>
  <c r="K2453" i="3"/>
  <c r="F2453" i="3"/>
  <c r="AI2449" i="3"/>
  <c r="AH2449" i="3"/>
  <c r="J2449" i="3"/>
  <c r="I2449" i="3"/>
  <c r="K2448" i="3"/>
  <c r="K2447" i="3"/>
  <c r="K2446" i="3"/>
  <c r="K2445" i="3"/>
  <c r="K2444" i="3"/>
  <c r="K2443" i="3"/>
  <c r="K2442" i="3"/>
  <c r="K2441" i="3"/>
  <c r="K2440" i="3"/>
  <c r="K2439" i="3"/>
  <c r="W2438" i="3"/>
  <c r="Q2438" i="3"/>
  <c r="P2438" i="3"/>
  <c r="P2439" i="3" s="1"/>
  <c r="P2440" i="3" s="1"/>
  <c r="P2441" i="3" s="1"/>
  <c r="P2442" i="3" s="1"/>
  <c r="P2443" i="3" s="1"/>
  <c r="P2444" i="3" s="1"/>
  <c r="P2445" i="3" s="1"/>
  <c r="P2446" i="3" s="1"/>
  <c r="P2447" i="3" s="1"/>
  <c r="P2448" i="3" s="1"/>
  <c r="K2438" i="3"/>
  <c r="E2438" i="3"/>
  <c r="C2438" i="3"/>
  <c r="C2439" i="3" s="1"/>
  <c r="C2440" i="3" s="1"/>
  <c r="C2441" i="3" s="1"/>
  <c r="C2442" i="3" s="1"/>
  <c r="C2443" i="3" s="1"/>
  <c r="C2444" i="3" s="1"/>
  <c r="C2445" i="3" s="1"/>
  <c r="C2446" i="3" s="1"/>
  <c r="C2447" i="3" s="1"/>
  <c r="C2448" i="3" s="1"/>
  <c r="B2438" i="3"/>
  <c r="B2439" i="3" s="1"/>
  <c r="B2440" i="3" s="1"/>
  <c r="B2441" i="3" s="1"/>
  <c r="B2442" i="3" s="1"/>
  <c r="B2443" i="3" s="1"/>
  <c r="B2444" i="3" s="1"/>
  <c r="B2445" i="3" s="1"/>
  <c r="B2446" i="3" s="1"/>
  <c r="B2447" i="3" s="1"/>
  <c r="B2448" i="3" s="1"/>
  <c r="A2438" i="3"/>
  <c r="A2439" i="3" s="1"/>
  <c r="A2440" i="3" s="1"/>
  <c r="A2441" i="3" s="1"/>
  <c r="A2442" i="3" s="1"/>
  <c r="A2443" i="3" s="1"/>
  <c r="A2444" i="3" s="1"/>
  <c r="A2445" i="3" s="1"/>
  <c r="A2446" i="3" s="1"/>
  <c r="A2447" i="3" s="1"/>
  <c r="A2448" i="3" s="1"/>
  <c r="AC2437" i="3"/>
  <c r="AB2437" i="3"/>
  <c r="AA2437" i="3"/>
  <c r="Z2437" i="3"/>
  <c r="Y2437" i="3"/>
  <c r="X2437" i="3"/>
  <c r="W2437" i="3"/>
  <c r="V2437" i="3"/>
  <c r="U2437" i="3"/>
  <c r="T2437" i="3"/>
  <c r="S2437" i="3"/>
  <c r="R2437" i="3"/>
  <c r="K2437" i="3"/>
  <c r="L2437" i="3" s="1"/>
  <c r="F2437" i="3"/>
  <c r="AI2433" i="3"/>
  <c r="AH2433" i="3"/>
  <c r="J2433" i="3"/>
  <c r="I2433" i="3"/>
  <c r="K2432" i="3"/>
  <c r="K2431" i="3"/>
  <c r="K2430" i="3"/>
  <c r="K2429" i="3"/>
  <c r="K2428" i="3"/>
  <c r="K2427" i="3"/>
  <c r="K2426" i="3"/>
  <c r="K2425" i="3"/>
  <c r="K2424" i="3"/>
  <c r="C2424" i="3"/>
  <c r="C2425" i="3" s="1"/>
  <c r="C2426" i="3" s="1"/>
  <c r="C2427" i="3" s="1"/>
  <c r="C2428" i="3" s="1"/>
  <c r="C2429" i="3" s="1"/>
  <c r="C2430" i="3" s="1"/>
  <c r="C2431" i="3" s="1"/>
  <c r="C2432" i="3" s="1"/>
  <c r="K2423" i="3"/>
  <c r="Q2422" i="3"/>
  <c r="Q2423" i="3" s="1"/>
  <c r="P2422" i="3"/>
  <c r="X2422" i="3" s="1"/>
  <c r="K2422" i="3"/>
  <c r="K2433" i="3" s="1"/>
  <c r="E2422" i="3"/>
  <c r="C2422" i="3"/>
  <c r="C2423"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AC2421" i="3"/>
  <c r="AB2421" i="3"/>
  <c r="AA2421" i="3"/>
  <c r="Z2421" i="3"/>
  <c r="Y2421" i="3"/>
  <c r="X2421" i="3"/>
  <c r="W2421" i="3"/>
  <c r="V2421" i="3"/>
  <c r="U2421" i="3"/>
  <c r="T2421" i="3"/>
  <c r="S2421" i="3"/>
  <c r="R2421" i="3"/>
  <c r="K2421" i="3"/>
  <c r="L2421" i="3" s="1"/>
  <c r="F2421" i="3"/>
  <c r="AI2417" i="3"/>
  <c r="AH2417" i="3"/>
  <c r="J2417" i="3"/>
  <c r="I2417" i="3"/>
  <c r="K2416" i="3"/>
  <c r="K2415" i="3"/>
  <c r="K2414" i="3"/>
  <c r="K2413" i="3"/>
  <c r="K2412" i="3"/>
  <c r="K2411" i="3"/>
  <c r="K2410" i="3"/>
  <c r="K2409" i="3"/>
  <c r="K2408" i="3"/>
  <c r="K2407" i="3"/>
  <c r="Q2406" i="3"/>
  <c r="P2406" i="3"/>
  <c r="P2407" i="3" s="1"/>
  <c r="P2408" i="3" s="1"/>
  <c r="P2409" i="3" s="1"/>
  <c r="P2410" i="3" s="1"/>
  <c r="P2411" i="3" s="1"/>
  <c r="P2412" i="3" s="1"/>
  <c r="P2413" i="3" s="1"/>
  <c r="P2414" i="3" s="1"/>
  <c r="P2415" i="3" s="1"/>
  <c r="P2416" i="3" s="1"/>
  <c r="K2406" i="3"/>
  <c r="E2406" i="3"/>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AC2405" i="3"/>
  <c r="AB2405" i="3"/>
  <c r="AA2405" i="3"/>
  <c r="Z2405" i="3"/>
  <c r="Y2405" i="3"/>
  <c r="X2405" i="3"/>
  <c r="W2405" i="3"/>
  <c r="V2405" i="3"/>
  <c r="U2405" i="3"/>
  <c r="T2405" i="3"/>
  <c r="S2405" i="3"/>
  <c r="R2405" i="3"/>
  <c r="K2405" i="3"/>
  <c r="F2405" i="3"/>
  <c r="AI2401" i="3"/>
  <c r="AH2401" i="3"/>
  <c r="J2401" i="3"/>
  <c r="I2401" i="3"/>
  <c r="K2400" i="3"/>
  <c r="K2399" i="3"/>
  <c r="K2398" i="3"/>
  <c r="K2397" i="3"/>
  <c r="K2396" i="3"/>
  <c r="K2395" i="3"/>
  <c r="K2394" i="3"/>
  <c r="K2393" i="3"/>
  <c r="K2392" i="3"/>
  <c r="K2391" i="3"/>
  <c r="Q2390" i="3"/>
  <c r="Q2391" i="3" s="1"/>
  <c r="P2390" i="3"/>
  <c r="K2390" i="3"/>
  <c r="E2390" i="3"/>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AC2389" i="3"/>
  <c r="AB2389" i="3"/>
  <c r="AA2389" i="3"/>
  <c r="Z2389" i="3"/>
  <c r="Y2389" i="3"/>
  <c r="X2389" i="3"/>
  <c r="W2389" i="3"/>
  <c r="V2389" i="3"/>
  <c r="U2389" i="3"/>
  <c r="T2389" i="3"/>
  <c r="S2389" i="3"/>
  <c r="R2389" i="3"/>
  <c r="K2389" i="3"/>
  <c r="L2389" i="3" s="1"/>
  <c r="O2389" i="3" s="1"/>
  <c r="F2389" i="3"/>
  <c r="AI2385" i="3"/>
  <c r="AH2385" i="3"/>
  <c r="J2385" i="3"/>
  <c r="I2385" i="3"/>
  <c r="K2384" i="3"/>
  <c r="K2383" i="3"/>
  <c r="K2382" i="3"/>
  <c r="K2381" i="3"/>
  <c r="K2380" i="3"/>
  <c r="K2379" i="3"/>
  <c r="K2378" i="3"/>
  <c r="K2377" i="3"/>
  <c r="K2376" i="3"/>
  <c r="K2375" i="3"/>
  <c r="Q2374" i="3"/>
  <c r="Q2375" i="3" s="1"/>
  <c r="P2374" i="3"/>
  <c r="P2375" i="3" s="1"/>
  <c r="P2376" i="3" s="1"/>
  <c r="P2377" i="3" s="1"/>
  <c r="P2378" i="3" s="1"/>
  <c r="P2379" i="3" s="1"/>
  <c r="P2380" i="3" s="1"/>
  <c r="P2381" i="3" s="1"/>
  <c r="P2382" i="3" s="1"/>
  <c r="P2383" i="3" s="1"/>
  <c r="P2384" i="3" s="1"/>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AC2373" i="3"/>
  <c r="AB2373" i="3"/>
  <c r="AA2373" i="3"/>
  <c r="Z2373" i="3"/>
  <c r="Y2373" i="3"/>
  <c r="X2373" i="3"/>
  <c r="W2373" i="3"/>
  <c r="V2373" i="3"/>
  <c r="U2373" i="3"/>
  <c r="T2373" i="3"/>
  <c r="S2373" i="3"/>
  <c r="R2373" i="3"/>
  <c r="L2373" i="3"/>
  <c r="K2373" i="3"/>
  <c r="F2373" i="3"/>
  <c r="AI2369" i="3"/>
  <c r="AH2369" i="3"/>
  <c r="J2369" i="3"/>
  <c r="I2369" i="3"/>
  <c r="K2368" i="3"/>
  <c r="K2367" i="3"/>
  <c r="K2366" i="3"/>
  <c r="K2365" i="3"/>
  <c r="K2364" i="3"/>
  <c r="K2363" i="3"/>
  <c r="K2362" i="3"/>
  <c r="K2361" i="3"/>
  <c r="K2360" i="3"/>
  <c r="K2359" i="3"/>
  <c r="Q2358" i="3"/>
  <c r="P2358" i="3"/>
  <c r="P2359" i="3" s="1"/>
  <c r="P2360" i="3" s="1"/>
  <c r="P2361" i="3" s="1"/>
  <c r="P2362" i="3" s="1"/>
  <c r="P2363" i="3" s="1"/>
  <c r="P2364" i="3" s="1"/>
  <c r="P2365" i="3" s="1"/>
  <c r="P2366" i="3" s="1"/>
  <c r="P2367" i="3" s="1"/>
  <c r="P2368" i="3" s="1"/>
  <c r="K2358" i="3"/>
  <c r="E2358" i="3"/>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AC2357" i="3"/>
  <c r="AB2357" i="3"/>
  <c r="AA2357" i="3"/>
  <c r="Z2357" i="3"/>
  <c r="Y2357" i="3"/>
  <c r="X2357" i="3"/>
  <c r="W2357" i="3"/>
  <c r="V2357" i="3"/>
  <c r="U2357" i="3"/>
  <c r="T2357" i="3"/>
  <c r="S2357" i="3"/>
  <c r="R2357" i="3"/>
  <c r="K2357" i="3"/>
  <c r="F2357" i="3"/>
  <c r="AI2353" i="3"/>
  <c r="AH2353" i="3"/>
  <c r="J2353" i="3"/>
  <c r="I2353" i="3"/>
  <c r="K2352" i="3"/>
  <c r="K2351" i="3"/>
  <c r="K2350" i="3"/>
  <c r="K2349" i="3"/>
  <c r="K2348" i="3"/>
  <c r="K2347" i="3"/>
  <c r="K2346" i="3"/>
  <c r="K2345" i="3"/>
  <c r="K2344" i="3"/>
  <c r="K2343" i="3"/>
  <c r="Q2342" i="3"/>
  <c r="Q2343" i="3" s="1"/>
  <c r="P2342" i="3"/>
  <c r="K2342" i="3"/>
  <c r="E2342" i="3"/>
  <c r="C2342" i="3"/>
  <c r="C2343" i="3" s="1"/>
  <c r="C2344" i="3" s="1"/>
  <c r="C2345" i="3" s="1"/>
  <c r="C2346" i="3" s="1"/>
  <c r="C2347" i="3" s="1"/>
  <c r="C2348" i="3" s="1"/>
  <c r="C2349" i="3" s="1"/>
  <c r="C2350" i="3" s="1"/>
  <c r="C2351" i="3" s="1"/>
  <c r="C2352" i="3" s="1"/>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AC2341" i="3"/>
  <c r="AB2341" i="3"/>
  <c r="AA2341" i="3"/>
  <c r="Z2341" i="3"/>
  <c r="Y2341" i="3"/>
  <c r="X2341" i="3"/>
  <c r="W2341" i="3"/>
  <c r="V2341" i="3"/>
  <c r="U2341" i="3"/>
  <c r="T2341" i="3"/>
  <c r="S2341" i="3"/>
  <c r="R2341" i="3"/>
  <c r="L2341" i="3"/>
  <c r="M2341" i="3" s="1"/>
  <c r="K2341" i="3"/>
  <c r="F2341" i="3"/>
  <c r="AI2337" i="3"/>
  <c r="AH2337" i="3"/>
  <c r="J2337" i="3"/>
  <c r="I2337" i="3"/>
  <c r="K2336" i="3"/>
  <c r="K2335" i="3"/>
  <c r="K2334" i="3"/>
  <c r="K2333" i="3"/>
  <c r="K2332" i="3"/>
  <c r="K2331" i="3"/>
  <c r="K2330" i="3"/>
  <c r="K2329" i="3"/>
  <c r="K2328" i="3"/>
  <c r="K2327" i="3"/>
  <c r="Q2326" i="3"/>
  <c r="P2326" i="3"/>
  <c r="P2327" i="3" s="1"/>
  <c r="P2328" i="3" s="1"/>
  <c r="P2329" i="3" s="1"/>
  <c r="P2330" i="3" s="1"/>
  <c r="P2331" i="3" s="1"/>
  <c r="P2332" i="3" s="1"/>
  <c r="P2333" i="3" s="1"/>
  <c r="P2334" i="3" s="1"/>
  <c r="P2335" i="3" s="1"/>
  <c r="P2336" i="3" s="1"/>
  <c r="K2326" i="3"/>
  <c r="E2326" i="3"/>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AC2325" i="3"/>
  <c r="AB2325" i="3"/>
  <c r="AA2325" i="3"/>
  <c r="Z2325" i="3"/>
  <c r="Y2325" i="3"/>
  <c r="X2325" i="3"/>
  <c r="W2325" i="3"/>
  <c r="V2325" i="3"/>
  <c r="U2325" i="3"/>
  <c r="T2325" i="3"/>
  <c r="S2325" i="3"/>
  <c r="R2325" i="3"/>
  <c r="K2325" i="3"/>
  <c r="L2325" i="3" s="1"/>
  <c r="F2325" i="3"/>
  <c r="AI2321" i="3"/>
  <c r="AH2321" i="3"/>
  <c r="J2321" i="3"/>
  <c r="I2321" i="3"/>
  <c r="K2320" i="3"/>
  <c r="K2319" i="3"/>
  <c r="K2318" i="3"/>
  <c r="K2317" i="3"/>
  <c r="K2316" i="3"/>
  <c r="K2315" i="3"/>
  <c r="K2314" i="3"/>
  <c r="K2313" i="3"/>
  <c r="K2312" i="3"/>
  <c r="K2311" i="3"/>
  <c r="Q2310" i="3"/>
  <c r="Q2311" i="3" s="1"/>
  <c r="P2310" i="3"/>
  <c r="P2311" i="3" s="1"/>
  <c r="P2312" i="3" s="1"/>
  <c r="P2313" i="3" s="1"/>
  <c r="P2314" i="3" s="1"/>
  <c r="P2315" i="3" s="1"/>
  <c r="P2316" i="3" s="1"/>
  <c r="P2317" i="3" s="1"/>
  <c r="P2318" i="3" s="1"/>
  <c r="P2319" i="3" s="1"/>
  <c r="P2320" i="3" s="1"/>
  <c r="K2310" i="3"/>
  <c r="E2310" i="3"/>
  <c r="C2310" i="3"/>
  <c r="C2311" i="3" s="1"/>
  <c r="C2312" i="3" s="1"/>
  <c r="C2313" i="3" s="1"/>
  <c r="C2314" i="3" s="1"/>
  <c r="C2315" i="3" s="1"/>
  <c r="C2316" i="3" s="1"/>
  <c r="C2317" i="3" s="1"/>
  <c r="C2318" i="3" s="1"/>
  <c r="C2319" i="3" s="1"/>
  <c r="C2320" i="3" s="1"/>
  <c r="B2310" i="3"/>
  <c r="B2311" i="3" s="1"/>
  <c r="B2312" i="3" s="1"/>
  <c r="B2313" i="3" s="1"/>
  <c r="B2314" i="3" s="1"/>
  <c r="B2315" i="3" s="1"/>
  <c r="B2316" i="3" s="1"/>
  <c r="B2317" i="3" s="1"/>
  <c r="B2318" i="3" s="1"/>
  <c r="B2319" i="3" s="1"/>
  <c r="B2320" i="3" s="1"/>
  <c r="A2310" i="3"/>
  <c r="A2311" i="3" s="1"/>
  <c r="A2312" i="3" s="1"/>
  <c r="A2313" i="3" s="1"/>
  <c r="A2314" i="3" s="1"/>
  <c r="A2315" i="3" s="1"/>
  <c r="A2316" i="3" s="1"/>
  <c r="A2317" i="3" s="1"/>
  <c r="A2318" i="3" s="1"/>
  <c r="A2319" i="3" s="1"/>
  <c r="A2320" i="3" s="1"/>
  <c r="AC2309" i="3"/>
  <c r="AB2309" i="3"/>
  <c r="AA2309" i="3"/>
  <c r="Z2309" i="3"/>
  <c r="Y2309" i="3"/>
  <c r="X2309" i="3"/>
  <c r="W2309" i="3"/>
  <c r="V2309" i="3"/>
  <c r="U2309" i="3"/>
  <c r="T2309" i="3"/>
  <c r="S2309" i="3"/>
  <c r="R2309" i="3"/>
  <c r="K2309" i="3"/>
  <c r="F2309" i="3"/>
  <c r="AI2305" i="3"/>
  <c r="AH2305" i="3"/>
  <c r="J2305" i="3"/>
  <c r="I2305" i="3"/>
  <c r="K2304" i="3"/>
  <c r="K2303" i="3"/>
  <c r="K2302" i="3"/>
  <c r="K2301" i="3"/>
  <c r="K2300" i="3"/>
  <c r="K2299" i="3"/>
  <c r="K2298" i="3"/>
  <c r="K2297" i="3"/>
  <c r="K2296" i="3"/>
  <c r="K2295" i="3"/>
  <c r="Q2294" i="3"/>
  <c r="Q2295" i="3" s="1"/>
  <c r="P2294" i="3"/>
  <c r="P2295" i="3" s="1"/>
  <c r="P2296" i="3" s="1"/>
  <c r="P2297" i="3" s="1"/>
  <c r="P2298" i="3" s="1"/>
  <c r="P2299" i="3" s="1"/>
  <c r="P2300" i="3" s="1"/>
  <c r="P2301" i="3" s="1"/>
  <c r="P2302" i="3" s="1"/>
  <c r="P2303" i="3" s="1"/>
  <c r="P2304" i="3" s="1"/>
  <c r="K2294" i="3"/>
  <c r="E2294" i="3"/>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AC2293" i="3"/>
  <c r="AB2293" i="3"/>
  <c r="AA2293" i="3"/>
  <c r="Z2293" i="3"/>
  <c r="Y2293" i="3"/>
  <c r="X2293" i="3"/>
  <c r="W2293" i="3"/>
  <c r="V2293" i="3"/>
  <c r="U2293" i="3"/>
  <c r="T2293" i="3"/>
  <c r="S2293" i="3"/>
  <c r="R2293" i="3"/>
  <c r="K2293" i="3"/>
  <c r="F2293" i="3"/>
  <c r="AI2289" i="3"/>
  <c r="AH2289" i="3"/>
  <c r="J2289" i="3"/>
  <c r="I2289" i="3"/>
  <c r="K2288" i="3"/>
  <c r="K2287" i="3"/>
  <c r="K2286" i="3"/>
  <c r="K2285" i="3"/>
  <c r="K2284" i="3"/>
  <c r="K2283" i="3"/>
  <c r="K2282" i="3"/>
  <c r="K2281" i="3"/>
  <c r="K2280" i="3"/>
  <c r="K2279" i="3"/>
  <c r="Q2278" i="3"/>
  <c r="Q2279" i="3" s="1"/>
  <c r="P2278" i="3"/>
  <c r="P2279" i="3" s="1"/>
  <c r="X2279" i="3" s="1"/>
  <c r="K2278" i="3"/>
  <c r="F2278" i="3"/>
  <c r="E2278" i="3"/>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AC2277" i="3"/>
  <c r="AB2277" i="3"/>
  <c r="AA2277" i="3"/>
  <c r="Z2277" i="3"/>
  <c r="Y2277" i="3"/>
  <c r="X2277" i="3"/>
  <c r="W2277" i="3"/>
  <c r="V2277" i="3"/>
  <c r="U2277" i="3"/>
  <c r="T2277" i="3"/>
  <c r="S2277" i="3"/>
  <c r="R2277" i="3"/>
  <c r="N2277" i="3"/>
  <c r="L2277" i="3"/>
  <c r="M2277" i="3" s="1"/>
  <c r="K2277" i="3"/>
  <c r="F2277" i="3"/>
  <c r="AI2273" i="3"/>
  <c r="AH2273" i="3"/>
  <c r="J2273" i="3"/>
  <c r="I2273" i="3"/>
  <c r="K2272" i="3"/>
  <c r="K2271" i="3"/>
  <c r="K2270" i="3"/>
  <c r="K2269" i="3"/>
  <c r="K2268" i="3"/>
  <c r="K2267" i="3"/>
  <c r="K2266" i="3"/>
  <c r="K2265" i="3"/>
  <c r="K2264" i="3"/>
  <c r="K2263" i="3"/>
  <c r="Q2262" i="3"/>
  <c r="P2262" i="3"/>
  <c r="P2263" i="3" s="1"/>
  <c r="P2264" i="3" s="1"/>
  <c r="P2265" i="3" s="1"/>
  <c r="P2266" i="3" s="1"/>
  <c r="P2267" i="3" s="1"/>
  <c r="P2268" i="3" s="1"/>
  <c r="P2269" i="3" s="1"/>
  <c r="P2270" i="3" s="1"/>
  <c r="P2271" i="3" s="1"/>
  <c r="P2272" i="3" s="1"/>
  <c r="K2262" i="3"/>
  <c r="E2262" i="3"/>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AC2261" i="3"/>
  <c r="AB2261" i="3"/>
  <c r="AA2261" i="3"/>
  <c r="Z2261" i="3"/>
  <c r="Y2261" i="3"/>
  <c r="X2261" i="3"/>
  <c r="W2261" i="3"/>
  <c r="V2261" i="3"/>
  <c r="U2261" i="3"/>
  <c r="T2261" i="3"/>
  <c r="S2261" i="3"/>
  <c r="R2261" i="3"/>
  <c r="K2261" i="3"/>
  <c r="L2261" i="3" s="1"/>
  <c r="F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AC2245" i="3"/>
  <c r="AB2245" i="3"/>
  <c r="AA2245" i="3"/>
  <c r="Z2245" i="3"/>
  <c r="Y2245" i="3"/>
  <c r="X2245" i="3"/>
  <c r="W2245" i="3"/>
  <c r="V2245" i="3"/>
  <c r="U2245" i="3"/>
  <c r="T2245" i="3"/>
  <c r="S2245" i="3"/>
  <c r="R2245" i="3"/>
  <c r="L2245" i="3"/>
  <c r="K2245" i="3"/>
  <c r="F2245" i="3"/>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AC2229" i="3"/>
  <c r="AB2229" i="3"/>
  <c r="AA2229" i="3"/>
  <c r="Z2229" i="3"/>
  <c r="Y2229" i="3"/>
  <c r="X2229" i="3"/>
  <c r="W2229" i="3"/>
  <c r="V2229" i="3"/>
  <c r="U2229" i="3"/>
  <c r="T2229" i="3"/>
  <c r="S2229" i="3"/>
  <c r="R2229" i="3"/>
  <c r="K2229" i="3"/>
  <c r="F2229" i="3"/>
  <c r="AI2225" i="3"/>
  <c r="AH2225" i="3"/>
  <c r="J2225" i="3"/>
  <c r="I2225" i="3"/>
  <c r="K2224" i="3"/>
  <c r="K2223" i="3"/>
  <c r="K2222" i="3"/>
  <c r="K2221" i="3"/>
  <c r="K2220" i="3"/>
  <c r="K2219" i="3"/>
  <c r="K2218" i="3"/>
  <c r="K2217" i="3"/>
  <c r="K2216" i="3"/>
  <c r="K2215" i="3"/>
  <c r="Q2214" i="3"/>
  <c r="Q2215" i="3" s="1"/>
  <c r="P2214" i="3"/>
  <c r="K2214" i="3"/>
  <c r="E2214" i="3"/>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AC2213" i="3"/>
  <c r="AB2213" i="3"/>
  <c r="AA2213" i="3"/>
  <c r="Z2213" i="3"/>
  <c r="Y2213" i="3"/>
  <c r="X2213" i="3"/>
  <c r="W2213" i="3"/>
  <c r="V2213" i="3"/>
  <c r="U2213" i="3"/>
  <c r="T2213" i="3"/>
  <c r="S2213" i="3"/>
  <c r="R2213" i="3"/>
  <c r="L2213" i="3"/>
  <c r="M2213" i="3" s="1"/>
  <c r="K2213" i="3"/>
  <c r="F2213" i="3"/>
  <c r="AI2209" i="3"/>
  <c r="AH2209" i="3"/>
  <c r="J2209" i="3"/>
  <c r="I2209" i="3"/>
  <c r="K2208" i="3"/>
  <c r="K2207" i="3"/>
  <c r="K2206" i="3"/>
  <c r="K2205" i="3"/>
  <c r="K2204" i="3"/>
  <c r="K2203" i="3"/>
  <c r="K2202" i="3"/>
  <c r="K2201" i="3"/>
  <c r="K2200" i="3"/>
  <c r="K2199" i="3"/>
  <c r="Q2198" i="3"/>
  <c r="P2198" i="3"/>
  <c r="P2199" i="3" s="1"/>
  <c r="P2200" i="3" s="1"/>
  <c r="P2201" i="3" s="1"/>
  <c r="P2202" i="3" s="1"/>
  <c r="P2203" i="3" s="1"/>
  <c r="P2204" i="3" s="1"/>
  <c r="P2205" i="3" s="1"/>
  <c r="P2206" i="3" s="1"/>
  <c r="P2207" i="3" s="1"/>
  <c r="P2208"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AC2197" i="3"/>
  <c r="AB2197" i="3"/>
  <c r="AA2197" i="3"/>
  <c r="Z2197" i="3"/>
  <c r="Y2197" i="3"/>
  <c r="X2197" i="3"/>
  <c r="W2197" i="3"/>
  <c r="V2197" i="3"/>
  <c r="U2197" i="3"/>
  <c r="T2197" i="3"/>
  <c r="S2197" i="3"/>
  <c r="R2197" i="3"/>
  <c r="K2197" i="3"/>
  <c r="L2197" i="3" s="1"/>
  <c r="F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AC2181" i="3"/>
  <c r="AB2181" i="3"/>
  <c r="AA2181" i="3"/>
  <c r="Z2181" i="3"/>
  <c r="Y2181" i="3"/>
  <c r="X2181" i="3"/>
  <c r="W2181" i="3"/>
  <c r="V2181" i="3"/>
  <c r="U2181" i="3"/>
  <c r="T2181" i="3"/>
  <c r="S2181" i="3"/>
  <c r="R2181" i="3"/>
  <c r="K2181" i="3"/>
  <c r="F2181" i="3"/>
  <c r="AI2177" i="3"/>
  <c r="AH2177" i="3"/>
  <c r="J2177" i="3"/>
  <c r="I2177" i="3"/>
  <c r="K2176" i="3"/>
  <c r="K2175" i="3"/>
  <c r="K2174" i="3"/>
  <c r="K2173" i="3"/>
  <c r="K2172" i="3"/>
  <c r="K2171" i="3"/>
  <c r="K2170" i="3"/>
  <c r="K2169" i="3"/>
  <c r="K2168" i="3"/>
  <c r="K2167" i="3"/>
  <c r="Q2166" i="3"/>
  <c r="P2166" i="3"/>
  <c r="P2167" i="3" s="1"/>
  <c r="P2168" i="3" s="1"/>
  <c r="P2169" i="3" s="1"/>
  <c r="P2170" i="3" s="1"/>
  <c r="P2171" i="3" s="1"/>
  <c r="P2172" i="3" s="1"/>
  <c r="P2173" i="3" s="1"/>
  <c r="P2174" i="3" s="1"/>
  <c r="P2175" i="3" s="1"/>
  <c r="P2176" i="3" s="1"/>
  <c r="K2166" i="3"/>
  <c r="E2166" i="3"/>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C2165" i="3"/>
  <c r="AB2165" i="3"/>
  <c r="AA2165" i="3"/>
  <c r="Z2165" i="3"/>
  <c r="Y2165" i="3"/>
  <c r="X2165" i="3"/>
  <c r="W2165" i="3"/>
  <c r="V2165" i="3"/>
  <c r="U2165" i="3"/>
  <c r="T2165" i="3"/>
  <c r="S2165" i="3"/>
  <c r="R2165" i="3"/>
  <c r="K2165" i="3"/>
  <c r="F2165" i="3"/>
  <c r="AI2161" i="3"/>
  <c r="AH2161" i="3"/>
  <c r="J2161" i="3"/>
  <c r="I2161" i="3"/>
  <c r="K2160" i="3"/>
  <c r="K2159" i="3"/>
  <c r="K2158" i="3"/>
  <c r="K2157" i="3"/>
  <c r="K2156" i="3"/>
  <c r="K2155" i="3"/>
  <c r="K2154" i="3"/>
  <c r="K2153" i="3"/>
  <c r="K2152" i="3"/>
  <c r="K2151" i="3"/>
  <c r="Q2150" i="3"/>
  <c r="Q2151" i="3" s="1"/>
  <c r="P2150" i="3"/>
  <c r="K2150" i="3"/>
  <c r="E2150" i="3"/>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AC2149" i="3"/>
  <c r="AB2149" i="3"/>
  <c r="AA2149" i="3"/>
  <c r="Z2149" i="3"/>
  <c r="Y2149" i="3"/>
  <c r="X2149" i="3"/>
  <c r="W2149" i="3"/>
  <c r="V2149" i="3"/>
  <c r="U2149" i="3"/>
  <c r="T2149" i="3"/>
  <c r="S2149" i="3"/>
  <c r="R2149" i="3"/>
  <c r="K2149" i="3"/>
  <c r="L2149" i="3" s="1"/>
  <c r="F2149" i="3"/>
  <c r="AI2145" i="3"/>
  <c r="AH2145" i="3"/>
  <c r="J2145" i="3"/>
  <c r="I2145" i="3"/>
  <c r="K2144" i="3"/>
  <c r="K2143" i="3"/>
  <c r="K2142" i="3"/>
  <c r="K2141" i="3"/>
  <c r="K2140" i="3"/>
  <c r="K2139" i="3"/>
  <c r="K2138" i="3"/>
  <c r="K2137" i="3"/>
  <c r="K2136" i="3"/>
  <c r="K2135" i="3"/>
  <c r="Q2134" i="3"/>
  <c r="P2134" i="3"/>
  <c r="P2135" i="3" s="1"/>
  <c r="P2136" i="3" s="1"/>
  <c r="P2137" i="3" s="1"/>
  <c r="P2138" i="3" s="1"/>
  <c r="P2139" i="3" s="1"/>
  <c r="P2140" i="3" s="1"/>
  <c r="P2141" i="3" s="1"/>
  <c r="P2142" i="3" s="1"/>
  <c r="P2143" i="3" s="1"/>
  <c r="P2144" i="3" s="1"/>
  <c r="K2134" i="3"/>
  <c r="E2134" i="3"/>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AC2133" i="3"/>
  <c r="AB2133" i="3"/>
  <c r="AA2133" i="3"/>
  <c r="Z2133" i="3"/>
  <c r="Y2133" i="3"/>
  <c r="X2133" i="3"/>
  <c r="W2133" i="3"/>
  <c r="V2133" i="3"/>
  <c r="U2133" i="3"/>
  <c r="T2133" i="3"/>
  <c r="S2133" i="3"/>
  <c r="R2133" i="3"/>
  <c r="K2133" i="3"/>
  <c r="F2133" i="3"/>
  <c r="AI2129" i="3"/>
  <c r="AH2129" i="3"/>
  <c r="J2129" i="3"/>
  <c r="I2129" i="3"/>
  <c r="K2128" i="3"/>
  <c r="K2127" i="3"/>
  <c r="K2126" i="3"/>
  <c r="K2125" i="3"/>
  <c r="K2124" i="3"/>
  <c r="K2123" i="3"/>
  <c r="K2122" i="3"/>
  <c r="K2121" i="3"/>
  <c r="K2120" i="3"/>
  <c r="K2119" i="3"/>
  <c r="Q2118" i="3"/>
  <c r="Q2119" i="3" s="1"/>
  <c r="P2118" i="3"/>
  <c r="P2119" i="3" s="1"/>
  <c r="P2120" i="3" s="1"/>
  <c r="P2121" i="3" s="1"/>
  <c r="P2122" i="3" s="1"/>
  <c r="P2123" i="3" s="1"/>
  <c r="P2124" i="3" s="1"/>
  <c r="P2125" i="3" s="1"/>
  <c r="P2126" i="3" s="1"/>
  <c r="P2127" i="3" s="1"/>
  <c r="P2128" i="3" s="1"/>
  <c r="K2118" i="3"/>
  <c r="E2118" i="3"/>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AC2117" i="3"/>
  <c r="AB2117" i="3"/>
  <c r="AA2117" i="3"/>
  <c r="Z2117" i="3"/>
  <c r="Y2117" i="3"/>
  <c r="X2117" i="3"/>
  <c r="W2117" i="3"/>
  <c r="V2117" i="3"/>
  <c r="U2117" i="3"/>
  <c r="T2117" i="3"/>
  <c r="S2117" i="3"/>
  <c r="R2117" i="3"/>
  <c r="K2117" i="3"/>
  <c r="L2117" i="3" s="1"/>
  <c r="F2117" i="3"/>
  <c r="AI2113" i="3"/>
  <c r="AH2113" i="3"/>
  <c r="J2113" i="3"/>
  <c r="I2113" i="3"/>
  <c r="K2112" i="3"/>
  <c r="K2111" i="3"/>
  <c r="K2110" i="3"/>
  <c r="K2109" i="3"/>
  <c r="K2108" i="3"/>
  <c r="K2107" i="3"/>
  <c r="K2106" i="3"/>
  <c r="K2105" i="3"/>
  <c r="K2104" i="3"/>
  <c r="K2103" i="3"/>
  <c r="Q2102" i="3"/>
  <c r="P2102" i="3"/>
  <c r="P2103" i="3" s="1"/>
  <c r="P2104" i="3" s="1"/>
  <c r="P2105" i="3" s="1"/>
  <c r="P2106" i="3" s="1"/>
  <c r="P2107" i="3" s="1"/>
  <c r="P2108" i="3" s="1"/>
  <c r="P2109" i="3" s="1"/>
  <c r="P2110" i="3" s="1"/>
  <c r="P2111" i="3" s="1"/>
  <c r="P2112" i="3" s="1"/>
  <c r="K2102" i="3"/>
  <c r="E2102" i="3"/>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AC2101" i="3"/>
  <c r="AB2101" i="3"/>
  <c r="AA2101" i="3"/>
  <c r="Z2101" i="3"/>
  <c r="Y2101" i="3"/>
  <c r="X2101" i="3"/>
  <c r="W2101" i="3"/>
  <c r="V2101" i="3"/>
  <c r="U2101" i="3"/>
  <c r="T2101" i="3"/>
  <c r="S2101" i="3"/>
  <c r="R2101" i="3"/>
  <c r="K2101" i="3"/>
  <c r="L2101" i="3" s="1"/>
  <c r="M2101" i="3" s="1"/>
  <c r="F2101" i="3"/>
  <c r="AI2097" i="3"/>
  <c r="AH2097" i="3"/>
  <c r="J2097" i="3"/>
  <c r="I2097" i="3"/>
  <c r="K2096" i="3"/>
  <c r="K2095" i="3"/>
  <c r="K2094" i="3"/>
  <c r="K2093" i="3"/>
  <c r="K2092" i="3"/>
  <c r="K2091" i="3"/>
  <c r="K2090" i="3"/>
  <c r="K2089" i="3"/>
  <c r="K2088" i="3"/>
  <c r="K2087" i="3"/>
  <c r="Q2086" i="3"/>
  <c r="Q2087" i="3" s="1"/>
  <c r="P2086" i="3"/>
  <c r="P2087" i="3" s="1"/>
  <c r="P2088" i="3" s="1"/>
  <c r="P2089" i="3" s="1"/>
  <c r="P2090" i="3" s="1"/>
  <c r="P2091" i="3" s="1"/>
  <c r="P2092" i="3" s="1"/>
  <c r="P2093" i="3" s="1"/>
  <c r="P2094" i="3" s="1"/>
  <c r="P2095" i="3" s="1"/>
  <c r="P2096" i="3" s="1"/>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AC2085" i="3"/>
  <c r="AB2085" i="3"/>
  <c r="AA2085" i="3"/>
  <c r="Z2085" i="3"/>
  <c r="Y2085" i="3"/>
  <c r="X2085" i="3"/>
  <c r="W2085" i="3"/>
  <c r="V2085" i="3"/>
  <c r="U2085" i="3"/>
  <c r="T2085" i="3"/>
  <c r="S2085" i="3"/>
  <c r="R2085" i="3"/>
  <c r="K2085" i="3"/>
  <c r="F2085" i="3"/>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AC2069" i="3"/>
  <c r="AB2069" i="3"/>
  <c r="AA2069" i="3"/>
  <c r="Z2069" i="3"/>
  <c r="Y2069" i="3"/>
  <c r="X2069" i="3"/>
  <c r="W2069" i="3"/>
  <c r="V2069" i="3"/>
  <c r="U2069" i="3"/>
  <c r="T2069" i="3"/>
  <c r="S2069" i="3"/>
  <c r="R2069" i="3"/>
  <c r="K2069" i="3"/>
  <c r="F2069" i="3"/>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F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AC2053" i="3"/>
  <c r="AB2053" i="3"/>
  <c r="AA2053" i="3"/>
  <c r="Z2053" i="3"/>
  <c r="Y2053" i="3"/>
  <c r="X2053" i="3"/>
  <c r="W2053" i="3"/>
  <c r="V2053" i="3"/>
  <c r="U2053" i="3"/>
  <c r="T2053" i="3"/>
  <c r="S2053" i="3"/>
  <c r="R2053" i="3"/>
  <c r="L2053" i="3"/>
  <c r="M2053" i="3" s="1"/>
  <c r="K2053" i="3"/>
  <c r="F2053" i="3"/>
  <c r="AI2049" i="3"/>
  <c r="AH2049" i="3"/>
  <c r="J2049" i="3"/>
  <c r="I2049" i="3"/>
  <c r="K2048" i="3"/>
  <c r="K2047" i="3"/>
  <c r="K2046" i="3"/>
  <c r="K2045" i="3"/>
  <c r="K2044" i="3"/>
  <c r="K2043" i="3"/>
  <c r="K2042" i="3"/>
  <c r="K2041" i="3"/>
  <c r="K2040" i="3"/>
  <c r="K2039" i="3"/>
  <c r="S2038"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AC2037" i="3"/>
  <c r="AB2037" i="3"/>
  <c r="AA2037" i="3"/>
  <c r="Z2037" i="3"/>
  <c r="Y2037" i="3"/>
  <c r="X2037" i="3"/>
  <c r="W2037" i="3"/>
  <c r="V2037" i="3"/>
  <c r="U2037" i="3"/>
  <c r="T2037" i="3"/>
  <c r="S2037" i="3"/>
  <c r="R2037" i="3"/>
  <c r="M2037" i="3"/>
  <c r="K2037" i="3"/>
  <c r="L2037" i="3" s="1"/>
  <c r="F2037" i="3"/>
  <c r="AI2033" i="3"/>
  <c r="AH2033" i="3"/>
  <c r="J2033" i="3"/>
  <c r="I2033" i="3"/>
  <c r="K2032" i="3"/>
  <c r="K2031" i="3"/>
  <c r="K2030" i="3"/>
  <c r="K2029" i="3"/>
  <c r="K2028" i="3"/>
  <c r="K2027" i="3"/>
  <c r="K2026" i="3"/>
  <c r="K2025" i="3"/>
  <c r="K2024" i="3"/>
  <c r="K2023" i="3"/>
  <c r="V2022" i="3"/>
  <c r="Q2022" i="3"/>
  <c r="Q2023" i="3" s="1"/>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AC2021" i="3"/>
  <c r="AB2021" i="3"/>
  <c r="AA2021" i="3"/>
  <c r="Z2021" i="3"/>
  <c r="Y2021" i="3"/>
  <c r="X2021" i="3"/>
  <c r="W2021" i="3"/>
  <c r="V2021" i="3"/>
  <c r="U2021" i="3"/>
  <c r="T2021" i="3"/>
  <c r="S2021" i="3"/>
  <c r="R2021" i="3"/>
  <c r="K2021" i="3"/>
  <c r="K2033" i="3" s="1"/>
  <c r="F2021" i="3"/>
  <c r="AI2017" i="3"/>
  <c r="AH2017" i="3"/>
  <c r="J2017" i="3"/>
  <c r="I2017" i="3"/>
  <c r="K2016" i="3"/>
  <c r="K2015" i="3"/>
  <c r="K2014" i="3"/>
  <c r="K2013" i="3"/>
  <c r="K2012" i="3"/>
  <c r="K2011" i="3"/>
  <c r="K2010" i="3"/>
  <c r="K2009" i="3"/>
  <c r="K2008" i="3"/>
  <c r="K2007" i="3"/>
  <c r="Q2006" i="3"/>
  <c r="AC2006" i="3" s="1"/>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AC2005" i="3"/>
  <c r="AB2005" i="3"/>
  <c r="AA2005" i="3"/>
  <c r="Z2005" i="3"/>
  <c r="Y2005" i="3"/>
  <c r="X2005" i="3"/>
  <c r="W2005" i="3"/>
  <c r="V2005" i="3"/>
  <c r="U2005" i="3"/>
  <c r="T2005" i="3"/>
  <c r="S2005" i="3"/>
  <c r="R2005" i="3"/>
  <c r="K2005" i="3"/>
  <c r="F2005" i="3"/>
  <c r="AI2001" i="3"/>
  <c r="AH2001" i="3"/>
  <c r="J2001" i="3"/>
  <c r="I2001" i="3"/>
  <c r="K2000" i="3"/>
  <c r="K1999" i="3"/>
  <c r="K1998" i="3"/>
  <c r="K1997" i="3"/>
  <c r="K1996" i="3"/>
  <c r="K1995" i="3"/>
  <c r="K1994" i="3"/>
  <c r="K1993" i="3"/>
  <c r="K1992" i="3"/>
  <c r="K1991" i="3"/>
  <c r="Q1990" i="3"/>
  <c r="Q1991" i="3" s="1"/>
  <c r="P1990" i="3"/>
  <c r="P1991" i="3" s="1"/>
  <c r="P1992" i="3" s="1"/>
  <c r="P1993" i="3" s="1"/>
  <c r="P1994" i="3" s="1"/>
  <c r="P1995" i="3" s="1"/>
  <c r="P1996" i="3" s="1"/>
  <c r="P1997" i="3" s="1"/>
  <c r="P1998" i="3" s="1"/>
  <c r="P1999" i="3" s="1"/>
  <c r="P2000" i="3" s="1"/>
  <c r="K1990" i="3"/>
  <c r="E1990" i="3"/>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AC1989" i="3"/>
  <c r="AB1989" i="3"/>
  <c r="AA1989" i="3"/>
  <c r="Z1989" i="3"/>
  <c r="Y1989" i="3"/>
  <c r="X1989" i="3"/>
  <c r="W1989" i="3"/>
  <c r="V1989" i="3"/>
  <c r="U1989" i="3"/>
  <c r="T1989" i="3"/>
  <c r="S1989" i="3"/>
  <c r="R1989" i="3"/>
  <c r="K1989" i="3"/>
  <c r="K2001" i="3" s="1"/>
  <c r="F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AC1973" i="3"/>
  <c r="AB1973" i="3"/>
  <c r="AA1973" i="3"/>
  <c r="Z1973" i="3"/>
  <c r="Y1973" i="3"/>
  <c r="X1973" i="3"/>
  <c r="W1973" i="3"/>
  <c r="V1973" i="3"/>
  <c r="U1973" i="3"/>
  <c r="T1973" i="3"/>
  <c r="S1973" i="3"/>
  <c r="R1973" i="3"/>
  <c r="K1973" i="3"/>
  <c r="L1973" i="3" s="1"/>
  <c r="M1973" i="3" s="1"/>
  <c r="F1973" i="3"/>
  <c r="AI1969" i="3"/>
  <c r="AH1969" i="3"/>
  <c r="J1969" i="3"/>
  <c r="I1969" i="3"/>
  <c r="K1968" i="3"/>
  <c r="K1967" i="3"/>
  <c r="K1966" i="3"/>
  <c r="K1965" i="3"/>
  <c r="K1964" i="3"/>
  <c r="K1963" i="3"/>
  <c r="K1962" i="3"/>
  <c r="K1961" i="3"/>
  <c r="K1960" i="3"/>
  <c r="K1959" i="3"/>
  <c r="Q1958" i="3"/>
  <c r="Q1959" i="3" s="1"/>
  <c r="P1958" i="3"/>
  <c r="Z195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AC1957" i="3"/>
  <c r="AB1957" i="3"/>
  <c r="AA1957" i="3"/>
  <c r="Z1957" i="3"/>
  <c r="Y1957" i="3"/>
  <c r="X1957" i="3"/>
  <c r="W1957" i="3"/>
  <c r="V1957" i="3"/>
  <c r="U1957" i="3"/>
  <c r="T1957" i="3"/>
  <c r="S1957" i="3"/>
  <c r="R1957" i="3"/>
  <c r="K1957" i="3"/>
  <c r="K1969" i="3" s="1"/>
  <c r="F1957" i="3"/>
  <c r="AI1953" i="3"/>
  <c r="AH1953" i="3"/>
  <c r="J1953" i="3"/>
  <c r="I1953" i="3"/>
  <c r="K1952" i="3"/>
  <c r="K1951" i="3"/>
  <c r="K1950" i="3"/>
  <c r="K1949" i="3"/>
  <c r="K1948" i="3"/>
  <c r="K1947" i="3"/>
  <c r="K1946" i="3"/>
  <c r="K1945" i="3"/>
  <c r="K1944" i="3"/>
  <c r="K1943" i="3"/>
  <c r="Q1942" i="3"/>
  <c r="Q1943" i="3" s="1"/>
  <c r="P1942" i="3"/>
  <c r="K1942" i="3"/>
  <c r="F1942" i="3"/>
  <c r="E1942" i="3"/>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C1941" i="3"/>
  <c r="AB1941" i="3"/>
  <c r="AA1941" i="3"/>
  <c r="Z1941" i="3"/>
  <c r="Y1941" i="3"/>
  <c r="X1941" i="3"/>
  <c r="W1941" i="3"/>
  <c r="V1941" i="3"/>
  <c r="U1941" i="3"/>
  <c r="T1941" i="3"/>
  <c r="S1941" i="3"/>
  <c r="R1941" i="3"/>
  <c r="N1941" i="3"/>
  <c r="L1941" i="3"/>
  <c r="M1941" i="3" s="1"/>
  <c r="K1941" i="3"/>
  <c r="F1941" i="3"/>
  <c r="AI1937" i="3"/>
  <c r="AH1937" i="3"/>
  <c r="J1937" i="3"/>
  <c r="I1937" i="3"/>
  <c r="K1936" i="3"/>
  <c r="K1935" i="3"/>
  <c r="K1934" i="3"/>
  <c r="K1933" i="3"/>
  <c r="K1932" i="3"/>
  <c r="K1931" i="3"/>
  <c r="K1930" i="3"/>
  <c r="K1929" i="3"/>
  <c r="K1928" i="3"/>
  <c r="K1927" i="3"/>
  <c r="Q1926" i="3"/>
  <c r="P1926" i="3"/>
  <c r="P1927" i="3" s="1"/>
  <c r="P1928" i="3" s="1"/>
  <c r="P1929" i="3" s="1"/>
  <c r="P1930" i="3" s="1"/>
  <c r="P1931" i="3" s="1"/>
  <c r="P1932" i="3" s="1"/>
  <c r="P1933" i="3" s="1"/>
  <c r="P1934" i="3" s="1"/>
  <c r="P1935" i="3" s="1"/>
  <c r="P1936" i="3" s="1"/>
  <c r="K1926" i="3"/>
  <c r="E1926" i="3"/>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AC1925" i="3"/>
  <c r="AB1925" i="3"/>
  <c r="AA1925" i="3"/>
  <c r="Z1925" i="3"/>
  <c r="Y1925" i="3"/>
  <c r="X1925" i="3"/>
  <c r="W1925" i="3"/>
  <c r="V1925" i="3"/>
  <c r="U1925" i="3"/>
  <c r="T1925" i="3"/>
  <c r="S1925" i="3"/>
  <c r="R1925" i="3"/>
  <c r="K1925" i="3"/>
  <c r="L1925" i="3" s="1"/>
  <c r="F1925" i="3"/>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Z1909" i="3"/>
  <c r="Y1909" i="3"/>
  <c r="X1909" i="3"/>
  <c r="W1909" i="3"/>
  <c r="V1909" i="3"/>
  <c r="U1909" i="3"/>
  <c r="T1909" i="3"/>
  <c r="S1909" i="3"/>
  <c r="R1909" i="3"/>
  <c r="K1909" i="3"/>
  <c r="L1909" i="3" s="1"/>
  <c r="O1909" i="3" s="1"/>
  <c r="AC1909" i="3" s="1"/>
  <c r="F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AC1893" i="3"/>
  <c r="AB1893" i="3"/>
  <c r="AA1893" i="3"/>
  <c r="Z1893" i="3"/>
  <c r="Y1893" i="3"/>
  <c r="X1893" i="3"/>
  <c r="W1893" i="3"/>
  <c r="V1893" i="3"/>
  <c r="U1893" i="3"/>
  <c r="T1893" i="3"/>
  <c r="S1893" i="3"/>
  <c r="R1893" i="3"/>
  <c r="K1893" i="3"/>
  <c r="K1905" i="3" s="1"/>
  <c r="F1893" i="3"/>
  <c r="AI1889" i="3"/>
  <c r="AH1889" i="3"/>
  <c r="J1889" i="3"/>
  <c r="I1889" i="3"/>
  <c r="K1888" i="3"/>
  <c r="K1887" i="3"/>
  <c r="K1886" i="3"/>
  <c r="K1885" i="3"/>
  <c r="K1884" i="3"/>
  <c r="K1883" i="3"/>
  <c r="K1882" i="3"/>
  <c r="K1881" i="3"/>
  <c r="K1880" i="3"/>
  <c r="K1879" i="3"/>
  <c r="Q1878" i="3"/>
  <c r="Q1879" i="3" s="1"/>
  <c r="P1878" i="3"/>
  <c r="AA1878" i="3" s="1"/>
  <c r="K1878" i="3"/>
  <c r="E1878" i="3"/>
  <c r="C1878" i="3"/>
  <c r="C1879" i="3" s="1"/>
  <c r="C1880" i="3" s="1"/>
  <c r="C1881" i="3" s="1"/>
  <c r="C1882" i="3" s="1"/>
  <c r="C1883" i="3" s="1"/>
  <c r="C1884" i="3" s="1"/>
  <c r="C1885" i="3" s="1"/>
  <c r="C1886" i="3" s="1"/>
  <c r="C1887" i="3" s="1"/>
  <c r="C1888" i="3" s="1"/>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AC1877" i="3"/>
  <c r="AB1877" i="3"/>
  <c r="AA1877" i="3"/>
  <c r="Z1877" i="3"/>
  <c r="Y1877" i="3"/>
  <c r="X1877" i="3"/>
  <c r="W1877" i="3"/>
  <c r="V1877" i="3"/>
  <c r="U1877" i="3"/>
  <c r="T1877" i="3"/>
  <c r="S1877" i="3"/>
  <c r="R1877" i="3"/>
  <c r="K1877" i="3"/>
  <c r="L1877" i="3" s="1"/>
  <c r="F1877" i="3"/>
  <c r="AI1873" i="3"/>
  <c r="AH1873" i="3"/>
  <c r="J1873" i="3"/>
  <c r="I1873" i="3"/>
  <c r="K1872" i="3"/>
  <c r="K1871" i="3"/>
  <c r="K1870" i="3"/>
  <c r="K1869" i="3"/>
  <c r="K1868" i="3"/>
  <c r="K1867" i="3"/>
  <c r="K1866" i="3"/>
  <c r="K1865" i="3"/>
  <c r="K1864" i="3"/>
  <c r="K1863" i="3"/>
  <c r="Q1862" i="3"/>
  <c r="P1862" i="3"/>
  <c r="P1863" i="3" s="1"/>
  <c r="P1864" i="3" s="1"/>
  <c r="P1865" i="3" s="1"/>
  <c r="P1866" i="3" s="1"/>
  <c r="P1867" i="3" s="1"/>
  <c r="P1868" i="3" s="1"/>
  <c r="P1869" i="3" s="1"/>
  <c r="P1870" i="3" s="1"/>
  <c r="P1871" i="3" s="1"/>
  <c r="P1872" i="3" s="1"/>
  <c r="K1862" i="3"/>
  <c r="E1862" i="3"/>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AC1861" i="3"/>
  <c r="AB1861" i="3"/>
  <c r="AA1861" i="3"/>
  <c r="Z1861" i="3"/>
  <c r="Y1861" i="3"/>
  <c r="X1861" i="3"/>
  <c r="W1861" i="3"/>
  <c r="V1861" i="3"/>
  <c r="U1861" i="3"/>
  <c r="T1861" i="3"/>
  <c r="S1861" i="3"/>
  <c r="R1861" i="3"/>
  <c r="K1861" i="3"/>
  <c r="L1861" i="3" s="1"/>
  <c r="F1861" i="3"/>
  <c r="AI1857" i="3"/>
  <c r="AH1857" i="3"/>
  <c r="J1857" i="3"/>
  <c r="I1857" i="3"/>
  <c r="K1856" i="3"/>
  <c r="K1855" i="3"/>
  <c r="K1854" i="3"/>
  <c r="K1853" i="3"/>
  <c r="K1852" i="3"/>
  <c r="K1851" i="3"/>
  <c r="K1850" i="3"/>
  <c r="K1849" i="3"/>
  <c r="K1848" i="3"/>
  <c r="K1847" i="3"/>
  <c r="Q1846" i="3"/>
  <c r="Q1847" i="3" s="1"/>
  <c r="P1846" i="3"/>
  <c r="P1847" i="3" s="1"/>
  <c r="P1848" i="3" s="1"/>
  <c r="P1849" i="3" s="1"/>
  <c r="P1850" i="3" s="1"/>
  <c r="P1851" i="3" s="1"/>
  <c r="P1852" i="3" s="1"/>
  <c r="P1853" i="3" s="1"/>
  <c r="P1854" i="3" s="1"/>
  <c r="P1855" i="3" s="1"/>
  <c r="P1856" i="3" s="1"/>
  <c r="K1846" i="3"/>
  <c r="F1846" i="3"/>
  <c r="E1846" i="3"/>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AC1845" i="3"/>
  <c r="AB1845" i="3"/>
  <c r="AA1845" i="3"/>
  <c r="Z1845" i="3"/>
  <c r="Y1845" i="3"/>
  <c r="X1845" i="3"/>
  <c r="W1845" i="3"/>
  <c r="V1845" i="3"/>
  <c r="U1845" i="3"/>
  <c r="T1845" i="3"/>
  <c r="S1845" i="3"/>
  <c r="R1845" i="3"/>
  <c r="K1845" i="3"/>
  <c r="F1845" i="3"/>
  <c r="AI1841" i="3"/>
  <c r="AH1841" i="3"/>
  <c r="J1841" i="3"/>
  <c r="I1841" i="3"/>
  <c r="K1840" i="3"/>
  <c r="K1839" i="3"/>
  <c r="K1838" i="3"/>
  <c r="K1837" i="3"/>
  <c r="K1836" i="3"/>
  <c r="K1835" i="3"/>
  <c r="K1834" i="3"/>
  <c r="K1833" i="3"/>
  <c r="K1832" i="3"/>
  <c r="K1831" i="3"/>
  <c r="Q1830" i="3"/>
  <c r="P1830" i="3"/>
  <c r="P1831" i="3" s="1"/>
  <c r="P1832" i="3" s="1"/>
  <c r="P1833" i="3" s="1"/>
  <c r="P1834" i="3" s="1"/>
  <c r="P1835" i="3" s="1"/>
  <c r="P1836" i="3" s="1"/>
  <c r="P1837" i="3" s="1"/>
  <c r="P1838" i="3" s="1"/>
  <c r="P1839" i="3" s="1"/>
  <c r="P1840" i="3" s="1"/>
  <c r="K1830" i="3"/>
  <c r="E1830" i="3"/>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AC1829" i="3"/>
  <c r="AB1829" i="3"/>
  <c r="AA1829" i="3"/>
  <c r="Z1829" i="3"/>
  <c r="Y1829" i="3"/>
  <c r="X1829" i="3"/>
  <c r="W1829" i="3"/>
  <c r="V1829" i="3"/>
  <c r="U1829" i="3"/>
  <c r="T1829" i="3"/>
  <c r="S1829" i="3"/>
  <c r="R1829" i="3"/>
  <c r="K1829" i="3"/>
  <c r="F1829" i="3"/>
  <c r="AI1825" i="3"/>
  <c r="AH1825" i="3"/>
  <c r="J1825" i="3"/>
  <c r="I1825" i="3"/>
  <c r="K1824" i="3"/>
  <c r="K1823" i="3"/>
  <c r="K1822" i="3"/>
  <c r="K1821" i="3"/>
  <c r="K1820" i="3"/>
  <c r="K1819" i="3"/>
  <c r="K1818" i="3"/>
  <c r="K1817" i="3"/>
  <c r="K1816" i="3"/>
  <c r="K1815" i="3"/>
  <c r="Q1814" i="3"/>
  <c r="Q1815" i="3" s="1"/>
  <c r="P1814" i="3"/>
  <c r="AA1814" i="3" s="1"/>
  <c r="K1814" i="3"/>
  <c r="E1814" i="3"/>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AC1813" i="3"/>
  <c r="AB1813" i="3"/>
  <c r="AA1813" i="3"/>
  <c r="Z1813" i="3"/>
  <c r="Y1813" i="3"/>
  <c r="X1813" i="3"/>
  <c r="W1813" i="3"/>
  <c r="V1813" i="3"/>
  <c r="U1813" i="3"/>
  <c r="T1813" i="3"/>
  <c r="S1813" i="3"/>
  <c r="R1813" i="3"/>
  <c r="L1813" i="3"/>
  <c r="M1813" i="3" s="1"/>
  <c r="K1813" i="3"/>
  <c r="F1813" i="3"/>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C1797" i="3"/>
  <c r="AB1797" i="3"/>
  <c r="AA1797" i="3"/>
  <c r="Z1797" i="3"/>
  <c r="Y1797" i="3"/>
  <c r="X1797" i="3"/>
  <c r="W1797" i="3"/>
  <c r="V1797" i="3"/>
  <c r="U1797" i="3"/>
  <c r="T1797" i="3"/>
  <c r="S1797" i="3"/>
  <c r="R1797" i="3"/>
  <c r="K1797" i="3"/>
  <c r="L1797" i="3" s="1"/>
  <c r="F1797" i="3"/>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F1782" i="3"/>
  <c r="E1782" i="3"/>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AC1781" i="3"/>
  <c r="AB1781" i="3"/>
  <c r="AA1781" i="3"/>
  <c r="Z1781" i="3"/>
  <c r="Y1781" i="3"/>
  <c r="X1781" i="3"/>
  <c r="W1781" i="3"/>
  <c r="V1781" i="3"/>
  <c r="U1781" i="3"/>
  <c r="T1781" i="3"/>
  <c r="S1781" i="3"/>
  <c r="R1781" i="3"/>
  <c r="K1781" i="3"/>
  <c r="L1781" i="3" s="1"/>
  <c r="O1781" i="3" s="1"/>
  <c r="F1781" i="3"/>
  <c r="AI1777" i="3"/>
  <c r="AH1777" i="3"/>
  <c r="J1777" i="3"/>
  <c r="I1777" i="3"/>
  <c r="K1776" i="3"/>
  <c r="K1775" i="3"/>
  <c r="K1774" i="3"/>
  <c r="K1773" i="3"/>
  <c r="K1772" i="3"/>
  <c r="K1771" i="3"/>
  <c r="K1770" i="3"/>
  <c r="K1769" i="3"/>
  <c r="K1768" i="3"/>
  <c r="K1767" i="3"/>
  <c r="Q1766" i="3"/>
  <c r="P1766" i="3"/>
  <c r="P1767" i="3" s="1"/>
  <c r="P1768" i="3" s="1"/>
  <c r="P1769" i="3" s="1"/>
  <c r="P1770" i="3" s="1"/>
  <c r="P1771" i="3" s="1"/>
  <c r="P1772" i="3" s="1"/>
  <c r="P1773" i="3" s="1"/>
  <c r="P1774" i="3" s="1"/>
  <c r="P1775" i="3" s="1"/>
  <c r="P1776" i="3" s="1"/>
  <c r="K1766" i="3"/>
  <c r="E1766" i="3"/>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C1765" i="3"/>
  <c r="AB1765" i="3"/>
  <c r="AA1765" i="3"/>
  <c r="Z1765" i="3"/>
  <c r="Y1765" i="3"/>
  <c r="X1765" i="3"/>
  <c r="W1765" i="3"/>
  <c r="V1765" i="3"/>
  <c r="U1765" i="3"/>
  <c r="T1765" i="3"/>
  <c r="S1765" i="3"/>
  <c r="R1765" i="3"/>
  <c r="K1765" i="3"/>
  <c r="F1765" i="3"/>
  <c r="AI1761" i="3"/>
  <c r="AH1761" i="3"/>
  <c r="J1761" i="3"/>
  <c r="I1761" i="3"/>
  <c r="K1760" i="3"/>
  <c r="K1759" i="3"/>
  <c r="K1758" i="3"/>
  <c r="K1757" i="3"/>
  <c r="K1756" i="3"/>
  <c r="K1755" i="3"/>
  <c r="K1754" i="3"/>
  <c r="K1753" i="3"/>
  <c r="K1752" i="3"/>
  <c r="K1751" i="3"/>
  <c r="Q1750" i="3"/>
  <c r="Q1751" i="3" s="1"/>
  <c r="P1750" i="3"/>
  <c r="AA1750" i="3" s="1"/>
  <c r="K1750" i="3"/>
  <c r="E1750" i="3"/>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AC1749" i="3"/>
  <c r="AB1749" i="3"/>
  <c r="AA1749" i="3"/>
  <c r="Z1749" i="3"/>
  <c r="Y1749" i="3"/>
  <c r="X1749" i="3"/>
  <c r="W1749" i="3"/>
  <c r="V1749" i="3"/>
  <c r="U1749" i="3"/>
  <c r="T1749" i="3"/>
  <c r="S1749" i="3"/>
  <c r="R1749" i="3"/>
  <c r="K1749" i="3"/>
  <c r="F1749" i="3"/>
  <c r="AI1745" i="3"/>
  <c r="AH1745" i="3"/>
  <c r="J1745" i="3"/>
  <c r="I1745" i="3"/>
  <c r="K1744" i="3"/>
  <c r="K1743" i="3"/>
  <c r="K1742" i="3"/>
  <c r="K1741" i="3"/>
  <c r="K1740" i="3"/>
  <c r="K1739" i="3"/>
  <c r="K1738" i="3"/>
  <c r="K1737" i="3"/>
  <c r="K1736" i="3"/>
  <c r="K1735" i="3"/>
  <c r="Q1734" i="3"/>
  <c r="Z1734" i="3" s="1"/>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C1733" i="3"/>
  <c r="AB1733" i="3"/>
  <c r="AA1733" i="3"/>
  <c r="Z1733" i="3"/>
  <c r="Y1733" i="3"/>
  <c r="X1733" i="3"/>
  <c r="W1733" i="3"/>
  <c r="V1733" i="3"/>
  <c r="U1733" i="3"/>
  <c r="T1733" i="3"/>
  <c r="S1733" i="3"/>
  <c r="R1733" i="3"/>
  <c r="K1733" i="3"/>
  <c r="L1733" i="3" s="1"/>
  <c r="F1733" i="3"/>
  <c r="AI1729" i="3"/>
  <c r="AH1729" i="3"/>
  <c r="J1729" i="3"/>
  <c r="I1729" i="3"/>
  <c r="K1728" i="3"/>
  <c r="K1727" i="3"/>
  <c r="K1726" i="3"/>
  <c r="K1725" i="3"/>
  <c r="K1724" i="3"/>
  <c r="K1723" i="3"/>
  <c r="K1722" i="3"/>
  <c r="K1721" i="3"/>
  <c r="K1720" i="3"/>
  <c r="K1719" i="3"/>
  <c r="Q1718" i="3"/>
  <c r="Q1719" i="3" s="1"/>
  <c r="P1718" i="3"/>
  <c r="P1719" i="3" s="1"/>
  <c r="P1720" i="3" s="1"/>
  <c r="P1721" i="3" s="1"/>
  <c r="P1722" i="3" s="1"/>
  <c r="P1723" i="3" s="1"/>
  <c r="P1724" i="3" s="1"/>
  <c r="P1725" i="3" s="1"/>
  <c r="P1726" i="3" s="1"/>
  <c r="P1727" i="3" s="1"/>
  <c r="P1728" i="3" s="1"/>
  <c r="K1718" i="3"/>
  <c r="E1718" i="3"/>
  <c r="C1718" i="3"/>
  <c r="C1719" i="3" s="1"/>
  <c r="C1720" i="3" s="1"/>
  <c r="C1721" i="3" s="1"/>
  <c r="C1722" i="3" s="1"/>
  <c r="C1723" i="3" s="1"/>
  <c r="C1724" i="3" s="1"/>
  <c r="C1725" i="3" s="1"/>
  <c r="C1726" i="3" s="1"/>
  <c r="C1727" i="3" s="1"/>
  <c r="C1728" i="3" s="1"/>
  <c r="B1718" i="3"/>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AC1717" i="3"/>
  <c r="AB1717" i="3"/>
  <c r="AA1717" i="3"/>
  <c r="Z1717" i="3"/>
  <c r="Y1717" i="3"/>
  <c r="X1717" i="3"/>
  <c r="W1717" i="3"/>
  <c r="V1717" i="3"/>
  <c r="U1717" i="3"/>
  <c r="T1717" i="3"/>
  <c r="S1717" i="3"/>
  <c r="R1717" i="3"/>
  <c r="K1717" i="3"/>
  <c r="F1717" i="3"/>
  <c r="AI1713" i="3"/>
  <c r="AH1713" i="3"/>
  <c r="J1713" i="3"/>
  <c r="I1713" i="3"/>
  <c r="K1712" i="3"/>
  <c r="K1711" i="3"/>
  <c r="K1710" i="3"/>
  <c r="K1709" i="3"/>
  <c r="K1708" i="3"/>
  <c r="K1707" i="3"/>
  <c r="K1706" i="3"/>
  <c r="K1705" i="3"/>
  <c r="K1704" i="3"/>
  <c r="K1703" i="3"/>
  <c r="Q1702" i="3"/>
  <c r="AB1702" i="3" s="1"/>
  <c r="P1702" i="3"/>
  <c r="P1703" i="3" s="1"/>
  <c r="P1704" i="3" s="1"/>
  <c r="P1705" i="3" s="1"/>
  <c r="P1706" i="3" s="1"/>
  <c r="P1707" i="3" s="1"/>
  <c r="P1708" i="3" s="1"/>
  <c r="P1709" i="3" s="1"/>
  <c r="P1710" i="3" s="1"/>
  <c r="P1711" i="3" s="1"/>
  <c r="P1712" i="3" s="1"/>
  <c r="K1702" i="3"/>
  <c r="E1702" i="3"/>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AC1701" i="3"/>
  <c r="AB1701" i="3"/>
  <c r="AA1701" i="3"/>
  <c r="Z1701" i="3"/>
  <c r="Y1701" i="3"/>
  <c r="X1701" i="3"/>
  <c r="W1701" i="3"/>
  <c r="V1701" i="3"/>
  <c r="U1701" i="3"/>
  <c r="T1701" i="3"/>
  <c r="S1701" i="3"/>
  <c r="R1701" i="3"/>
  <c r="K1701" i="3"/>
  <c r="F1701" i="3"/>
  <c r="AI1697" i="3"/>
  <c r="AH1697" i="3"/>
  <c r="J1697" i="3"/>
  <c r="I1697" i="3"/>
  <c r="K1696" i="3"/>
  <c r="K1695" i="3"/>
  <c r="K1694" i="3"/>
  <c r="K1693" i="3"/>
  <c r="K1692" i="3"/>
  <c r="K1691" i="3"/>
  <c r="K1690" i="3"/>
  <c r="K1689" i="3"/>
  <c r="K1688" i="3"/>
  <c r="K1687" i="3"/>
  <c r="Q1686" i="3"/>
  <c r="Q1687" i="3" s="1"/>
  <c r="P1686" i="3"/>
  <c r="P1687" i="3" s="1"/>
  <c r="T1687" i="3" s="1"/>
  <c r="K1686" i="3"/>
  <c r="E1686" i="3"/>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AC1685" i="3"/>
  <c r="AB1685" i="3"/>
  <c r="AA1685" i="3"/>
  <c r="Z1685" i="3"/>
  <c r="Y1685" i="3"/>
  <c r="X1685" i="3"/>
  <c r="W1685" i="3"/>
  <c r="V1685" i="3"/>
  <c r="U1685" i="3"/>
  <c r="T1685" i="3"/>
  <c r="S1685" i="3"/>
  <c r="R1685" i="3"/>
  <c r="L1685" i="3"/>
  <c r="M1685" i="3" s="1"/>
  <c r="K1685" i="3"/>
  <c r="F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AC1669" i="3"/>
  <c r="AB1669" i="3"/>
  <c r="AA1669" i="3"/>
  <c r="Z1669" i="3"/>
  <c r="Y1669" i="3"/>
  <c r="X1669" i="3"/>
  <c r="W1669" i="3"/>
  <c r="V1669" i="3"/>
  <c r="U1669" i="3"/>
  <c r="T1669" i="3"/>
  <c r="S1669" i="3"/>
  <c r="R1669" i="3"/>
  <c r="K1669" i="3"/>
  <c r="L1669" i="3" s="1"/>
  <c r="F1669" i="3"/>
  <c r="AI1665" i="3"/>
  <c r="AH1665" i="3"/>
  <c r="J1665" i="3"/>
  <c r="I1665" i="3"/>
  <c r="K1664" i="3"/>
  <c r="K1663" i="3"/>
  <c r="K1662" i="3"/>
  <c r="K1661" i="3"/>
  <c r="K1660" i="3"/>
  <c r="K1659" i="3"/>
  <c r="K1658" i="3"/>
  <c r="K1657" i="3"/>
  <c r="K1656" i="3"/>
  <c r="K1655" i="3"/>
  <c r="Q1654" i="3"/>
  <c r="Q1655" i="3" s="1"/>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AC1653" i="3"/>
  <c r="AB1653" i="3"/>
  <c r="AA1653" i="3"/>
  <c r="Z1653" i="3"/>
  <c r="Y1653" i="3"/>
  <c r="X1653" i="3"/>
  <c r="W1653" i="3"/>
  <c r="V1653" i="3"/>
  <c r="U1653" i="3"/>
  <c r="T1653" i="3"/>
  <c r="S1653" i="3"/>
  <c r="R1653" i="3"/>
  <c r="K1653" i="3"/>
  <c r="F1653" i="3"/>
  <c r="AI1649" i="3"/>
  <c r="AH1649" i="3"/>
  <c r="J1649" i="3"/>
  <c r="I1649" i="3"/>
  <c r="K1648" i="3"/>
  <c r="K1647" i="3"/>
  <c r="K1646" i="3"/>
  <c r="K1645" i="3"/>
  <c r="K1644" i="3"/>
  <c r="K1643" i="3"/>
  <c r="K1642" i="3"/>
  <c r="K1641" i="3"/>
  <c r="K1640" i="3"/>
  <c r="K1639" i="3"/>
  <c r="Q1638" i="3"/>
  <c r="P1638" i="3"/>
  <c r="P1639" i="3" s="1"/>
  <c r="P1640" i="3" s="1"/>
  <c r="P1641" i="3" s="1"/>
  <c r="P1642" i="3" s="1"/>
  <c r="P1643" i="3" s="1"/>
  <c r="P1644" i="3" s="1"/>
  <c r="P1645" i="3" s="1"/>
  <c r="P1646" i="3" s="1"/>
  <c r="P1647" i="3" s="1"/>
  <c r="P1648" i="3" s="1"/>
  <c r="K1638" i="3"/>
  <c r="E1638" i="3"/>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AC1637" i="3"/>
  <c r="AB1637" i="3"/>
  <c r="AA1637" i="3"/>
  <c r="Z1637" i="3"/>
  <c r="Y1637" i="3"/>
  <c r="X1637" i="3"/>
  <c r="W1637" i="3"/>
  <c r="V1637" i="3"/>
  <c r="U1637" i="3"/>
  <c r="T1637" i="3"/>
  <c r="S1637" i="3"/>
  <c r="R1637" i="3"/>
  <c r="K1637" i="3"/>
  <c r="F1637" i="3"/>
  <c r="AI1633" i="3"/>
  <c r="AH1633" i="3"/>
  <c r="J1633" i="3"/>
  <c r="I1633" i="3"/>
  <c r="K1632" i="3"/>
  <c r="K1631" i="3"/>
  <c r="K1630" i="3"/>
  <c r="K1629" i="3"/>
  <c r="K1628" i="3"/>
  <c r="K1627" i="3"/>
  <c r="K1626" i="3"/>
  <c r="K1625" i="3"/>
  <c r="K1624" i="3"/>
  <c r="K1623" i="3"/>
  <c r="Q1622" i="3"/>
  <c r="Q1623" i="3" s="1"/>
  <c r="P1622" i="3"/>
  <c r="P1623" i="3" s="1"/>
  <c r="P1624" i="3" s="1"/>
  <c r="P1625" i="3" s="1"/>
  <c r="P1626" i="3" s="1"/>
  <c r="P1627" i="3" s="1"/>
  <c r="P1628" i="3" s="1"/>
  <c r="P1629" i="3" s="1"/>
  <c r="P1630" i="3" s="1"/>
  <c r="P1631" i="3" s="1"/>
  <c r="P1632" i="3" s="1"/>
  <c r="K1622" i="3"/>
  <c r="F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AC1621" i="3"/>
  <c r="AB1621" i="3"/>
  <c r="AA1621" i="3"/>
  <c r="Z1621" i="3"/>
  <c r="Y1621" i="3"/>
  <c r="X1621" i="3"/>
  <c r="W1621" i="3"/>
  <c r="V1621" i="3"/>
  <c r="U1621" i="3"/>
  <c r="T1621" i="3"/>
  <c r="S1621" i="3"/>
  <c r="R1621" i="3"/>
  <c r="L1621" i="3"/>
  <c r="M1621" i="3" s="1"/>
  <c r="K1621" i="3"/>
  <c r="F1621" i="3"/>
  <c r="AI1617" i="3"/>
  <c r="AH1617" i="3"/>
  <c r="J1617" i="3"/>
  <c r="I1617" i="3"/>
  <c r="K1616" i="3"/>
  <c r="K1615" i="3"/>
  <c r="K1614" i="3"/>
  <c r="K1613" i="3"/>
  <c r="K1612" i="3"/>
  <c r="K1611" i="3"/>
  <c r="K1610" i="3"/>
  <c r="K1609" i="3"/>
  <c r="K1608" i="3"/>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AC1605" i="3"/>
  <c r="AB1605" i="3"/>
  <c r="AA1605" i="3"/>
  <c r="Z1605" i="3"/>
  <c r="Y1605" i="3"/>
  <c r="X1605" i="3"/>
  <c r="W1605" i="3"/>
  <c r="V1605" i="3"/>
  <c r="U1605" i="3"/>
  <c r="T1605" i="3"/>
  <c r="S1605" i="3"/>
  <c r="R1605" i="3"/>
  <c r="M1605" i="3"/>
  <c r="K1605" i="3"/>
  <c r="L1605" i="3" s="1"/>
  <c r="F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AC1589" i="3"/>
  <c r="AB1589" i="3"/>
  <c r="AA1589" i="3"/>
  <c r="Z1589" i="3"/>
  <c r="Y1589" i="3"/>
  <c r="X1589" i="3"/>
  <c r="W1589" i="3"/>
  <c r="V1589" i="3"/>
  <c r="U1589" i="3"/>
  <c r="T1589" i="3"/>
  <c r="S1589" i="3"/>
  <c r="R1589" i="3"/>
  <c r="K1589" i="3"/>
  <c r="F1589" i="3"/>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AC1573" i="3"/>
  <c r="AB1573" i="3"/>
  <c r="AA1573" i="3"/>
  <c r="Z1573" i="3"/>
  <c r="Y1573" i="3"/>
  <c r="X1573" i="3"/>
  <c r="W1573" i="3"/>
  <c r="V1573" i="3"/>
  <c r="U1573" i="3"/>
  <c r="T1573" i="3"/>
  <c r="S1573" i="3"/>
  <c r="R1573" i="3"/>
  <c r="K1573" i="3"/>
  <c r="F1573" i="3"/>
  <c r="AI1569" i="3"/>
  <c r="AH1569" i="3"/>
  <c r="J1569" i="3"/>
  <c r="I1569" i="3"/>
  <c r="K1568" i="3"/>
  <c r="K1567" i="3"/>
  <c r="K1566" i="3"/>
  <c r="K1565" i="3"/>
  <c r="K1564" i="3"/>
  <c r="K1563" i="3"/>
  <c r="K1562" i="3"/>
  <c r="K1561" i="3"/>
  <c r="K1560" i="3"/>
  <c r="K1559" i="3"/>
  <c r="Q1558" i="3"/>
  <c r="Q1559" i="3" s="1"/>
  <c r="P1558" i="3"/>
  <c r="Z1558" i="3" s="1"/>
  <c r="K1558" i="3"/>
  <c r="F1558" i="3"/>
  <c r="E1558" i="3"/>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C1557" i="3"/>
  <c r="AB1557" i="3"/>
  <c r="AA1557" i="3"/>
  <c r="Z1557" i="3"/>
  <c r="Y1557" i="3"/>
  <c r="X1557" i="3"/>
  <c r="W1557" i="3"/>
  <c r="V1557" i="3"/>
  <c r="U1557" i="3"/>
  <c r="T1557" i="3"/>
  <c r="S1557" i="3"/>
  <c r="R1557" i="3"/>
  <c r="K1557" i="3"/>
  <c r="L1557" i="3" s="1"/>
  <c r="F1557" i="3"/>
  <c r="AI1553" i="3"/>
  <c r="AH1553" i="3"/>
  <c r="J1553" i="3"/>
  <c r="I1553" i="3"/>
  <c r="K1552" i="3"/>
  <c r="K1551" i="3"/>
  <c r="K1550" i="3"/>
  <c r="K1549" i="3"/>
  <c r="K1548" i="3"/>
  <c r="K1547" i="3"/>
  <c r="K1546" i="3"/>
  <c r="K1545" i="3"/>
  <c r="K1544" i="3"/>
  <c r="K1543" i="3"/>
  <c r="Q1542" i="3"/>
  <c r="P1542" i="3"/>
  <c r="P1543" i="3" s="1"/>
  <c r="P1544" i="3" s="1"/>
  <c r="P1545" i="3" s="1"/>
  <c r="P1546" i="3" s="1"/>
  <c r="P1547" i="3" s="1"/>
  <c r="P1548" i="3" s="1"/>
  <c r="P1549" i="3" s="1"/>
  <c r="P1550" i="3" s="1"/>
  <c r="P1551" i="3" s="1"/>
  <c r="P1552" i="3" s="1"/>
  <c r="K1542" i="3"/>
  <c r="E1542" i="3"/>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C1541" i="3"/>
  <c r="AB1541" i="3"/>
  <c r="AA1541" i="3"/>
  <c r="Z1541" i="3"/>
  <c r="Y1541" i="3"/>
  <c r="X1541" i="3"/>
  <c r="W1541" i="3"/>
  <c r="V1541" i="3"/>
  <c r="U1541" i="3"/>
  <c r="T1541" i="3"/>
  <c r="S1541" i="3"/>
  <c r="R1541" i="3"/>
  <c r="K1541" i="3"/>
  <c r="F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AC1525" i="3"/>
  <c r="AB1525" i="3"/>
  <c r="AA1525" i="3"/>
  <c r="Z1525" i="3"/>
  <c r="Y1525" i="3"/>
  <c r="X1525" i="3"/>
  <c r="W1525" i="3"/>
  <c r="V1525" i="3"/>
  <c r="U1525" i="3"/>
  <c r="T1525" i="3"/>
  <c r="S1525" i="3"/>
  <c r="R1525" i="3"/>
  <c r="M1525" i="3"/>
  <c r="K1525" i="3"/>
  <c r="L1525" i="3" s="1"/>
  <c r="L1526" i="3" s="1"/>
  <c r="M1526" i="3" s="1"/>
  <c r="F1525" i="3"/>
  <c r="AI1521" i="3"/>
  <c r="AH1521" i="3"/>
  <c r="J1521" i="3"/>
  <c r="I1521" i="3"/>
  <c r="K1520" i="3"/>
  <c r="K1519" i="3"/>
  <c r="K1518" i="3"/>
  <c r="K1517" i="3"/>
  <c r="K1516" i="3"/>
  <c r="K1515" i="3"/>
  <c r="K1514" i="3"/>
  <c r="K1513" i="3"/>
  <c r="K1512" i="3"/>
  <c r="K1511" i="3"/>
  <c r="Q1510" i="3"/>
  <c r="Q1511" i="3" s="1"/>
  <c r="P1510" i="3"/>
  <c r="K1510" i="3"/>
  <c r="E1510" i="3"/>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AC1509" i="3"/>
  <c r="AB1509" i="3"/>
  <c r="AA1509" i="3"/>
  <c r="Z1509" i="3"/>
  <c r="Y1509" i="3"/>
  <c r="X1509" i="3"/>
  <c r="W1509" i="3"/>
  <c r="V1509" i="3"/>
  <c r="U1509" i="3"/>
  <c r="T1509" i="3"/>
  <c r="S1509" i="3"/>
  <c r="R1509" i="3"/>
  <c r="L1509" i="3"/>
  <c r="O1509" i="3" s="1"/>
  <c r="K1509" i="3"/>
  <c r="F1509" i="3"/>
  <c r="AI1505" i="3"/>
  <c r="AH1505" i="3"/>
  <c r="J1505" i="3"/>
  <c r="I1505" i="3"/>
  <c r="K1504" i="3"/>
  <c r="K1503" i="3"/>
  <c r="K1502" i="3"/>
  <c r="K1501" i="3"/>
  <c r="K1500" i="3"/>
  <c r="K1499" i="3"/>
  <c r="K1498" i="3"/>
  <c r="K1497" i="3"/>
  <c r="K1496" i="3"/>
  <c r="K1495" i="3"/>
  <c r="Q1494" i="3"/>
  <c r="Q1495" i="3" s="1"/>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AC1493" i="3"/>
  <c r="AB1493" i="3"/>
  <c r="AA1493" i="3"/>
  <c r="Z1493" i="3"/>
  <c r="Y1493" i="3"/>
  <c r="X1493" i="3"/>
  <c r="W1493" i="3"/>
  <c r="V1493" i="3"/>
  <c r="U1493" i="3"/>
  <c r="T1493" i="3"/>
  <c r="S1493" i="3"/>
  <c r="R1493" i="3"/>
  <c r="K1493" i="3"/>
  <c r="L1493" i="3" s="1"/>
  <c r="F1493" i="3"/>
  <c r="AI1489" i="3"/>
  <c r="AH1489" i="3"/>
  <c r="J1489" i="3"/>
  <c r="I1489" i="3"/>
  <c r="K1488" i="3"/>
  <c r="K1487" i="3"/>
  <c r="K1486" i="3"/>
  <c r="K1485" i="3"/>
  <c r="K1484" i="3"/>
  <c r="K1483" i="3"/>
  <c r="K1482" i="3"/>
  <c r="K1481" i="3"/>
  <c r="K1480" i="3"/>
  <c r="K1479" i="3"/>
  <c r="Q1478" i="3"/>
  <c r="Q1479" i="3" s="1"/>
  <c r="P1478" i="3"/>
  <c r="Z147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C1477" i="3"/>
  <c r="AB1477" i="3"/>
  <c r="AA1477" i="3"/>
  <c r="Z1477" i="3"/>
  <c r="Y1477" i="3"/>
  <c r="X1477" i="3"/>
  <c r="W1477" i="3"/>
  <c r="V1477" i="3"/>
  <c r="U1477" i="3"/>
  <c r="T1477" i="3"/>
  <c r="S1477" i="3"/>
  <c r="R1477" i="3"/>
  <c r="K1477" i="3"/>
  <c r="L1477" i="3" s="1"/>
  <c r="L1478" i="3" s="1"/>
  <c r="F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AC1461" i="3"/>
  <c r="AB1461" i="3"/>
  <c r="AA1461" i="3"/>
  <c r="Z1461" i="3"/>
  <c r="Y1461" i="3"/>
  <c r="X1461" i="3"/>
  <c r="W1461" i="3"/>
  <c r="V1461" i="3"/>
  <c r="U1461" i="3"/>
  <c r="T1461" i="3"/>
  <c r="S1461" i="3"/>
  <c r="R1461" i="3"/>
  <c r="K1461" i="3"/>
  <c r="F1461" i="3"/>
  <c r="AI1457" i="3"/>
  <c r="AH1457" i="3"/>
  <c r="J1457" i="3"/>
  <c r="I1457" i="3"/>
  <c r="K1456" i="3"/>
  <c r="K1455" i="3"/>
  <c r="K1454" i="3"/>
  <c r="K1453" i="3"/>
  <c r="K1452" i="3"/>
  <c r="K1451" i="3"/>
  <c r="K1450" i="3"/>
  <c r="K1449" i="3"/>
  <c r="K1448" i="3"/>
  <c r="K1447" i="3"/>
  <c r="Q1446" i="3"/>
  <c r="P1446" i="3"/>
  <c r="P1447" i="3" s="1"/>
  <c r="P1448" i="3" s="1"/>
  <c r="P1449" i="3" s="1"/>
  <c r="P1450" i="3" s="1"/>
  <c r="P1451" i="3" s="1"/>
  <c r="P1452" i="3" s="1"/>
  <c r="P1453" i="3" s="1"/>
  <c r="P1454" i="3" s="1"/>
  <c r="P1455" i="3" s="1"/>
  <c r="P1456" i="3" s="1"/>
  <c r="K1446" i="3"/>
  <c r="F1446" i="3"/>
  <c r="E1446" i="3"/>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AC1445" i="3"/>
  <c r="AB1445" i="3"/>
  <c r="AA1445" i="3"/>
  <c r="Z1445" i="3"/>
  <c r="Y1445" i="3"/>
  <c r="X1445" i="3"/>
  <c r="W1445" i="3"/>
  <c r="V1445" i="3"/>
  <c r="U1445" i="3"/>
  <c r="T1445" i="3"/>
  <c r="S1445" i="3"/>
  <c r="R1445" i="3"/>
  <c r="K1445" i="3"/>
  <c r="F1445" i="3"/>
  <c r="AI1441" i="3"/>
  <c r="AH1441" i="3"/>
  <c r="J1441" i="3"/>
  <c r="I1441" i="3"/>
  <c r="K1440" i="3"/>
  <c r="K1439" i="3"/>
  <c r="K1438" i="3"/>
  <c r="K1437" i="3"/>
  <c r="K1436" i="3"/>
  <c r="K1435" i="3"/>
  <c r="K1434" i="3"/>
  <c r="K1433" i="3"/>
  <c r="K1432" i="3"/>
  <c r="K1431" i="3"/>
  <c r="Q1430" i="3"/>
  <c r="P1430" i="3"/>
  <c r="P1431"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C1429" i="3"/>
  <c r="AB1429" i="3"/>
  <c r="AA1429" i="3"/>
  <c r="Z1429" i="3"/>
  <c r="Y1429" i="3"/>
  <c r="X1429" i="3"/>
  <c r="W1429" i="3"/>
  <c r="V1429" i="3"/>
  <c r="U1429" i="3"/>
  <c r="T1429" i="3"/>
  <c r="S1429" i="3"/>
  <c r="R1429" i="3"/>
  <c r="K1429" i="3"/>
  <c r="F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AC1413" i="3"/>
  <c r="AB1413" i="3"/>
  <c r="AA1413" i="3"/>
  <c r="Z1413" i="3"/>
  <c r="Y1413" i="3"/>
  <c r="X1413" i="3"/>
  <c r="W1413" i="3"/>
  <c r="V1413" i="3"/>
  <c r="U1413" i="3"/>
  <c r="T1413" i="3"/>
  <c r="S1413" i="3"/>
  <c r="R1413" i="3"/>
  <c r="K1413" i="3"/>
  <c r="L1413" i="3" s="1"/>
  <c r="F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AC1397" i="3"/>
  <c r="AB1397" i="3"/>
  <c r="AA1397" i="3"/>
  <c r="Z1397" i="3"/>
  <c r="Y1397" i="3"/>
  <c r="X1397" i="3"/>
  <c r="W1397" i="3"/>
  <c r="V1397" i="3"/>
  <c r="U1397" i="3"/>
  <c r="T1397" i="3"/>
  <c r="S1397" i="3"/>
  <c r="R1397" i="3"/>
  <c r="K1397" i="3"/>
  <c r="F1397" i="3"/>
  <c r="AI1393" i="3"/>
  <c r="AH1393" i="3"/>
  <c r="J1393" i="3"/>
  <c r="I1393" i="3"/>
  <c r="K1392" i="3"/>
  <c r="K1391" i="3"/>
  <c r="K1390" i="3"/>
  <c r="K1389" i="3"/>
  <c r="K1388" i="3"/>
  <c r="K1387" i="3"/>
  <c r="K1386" i="3"/>
  <c r="K1385" i="3"/>
  <c r="K1384" i="3"/>
  <c r="K1383" i="3"/>
  <c r="Q1382" i="3"/>
  <c r="X1382" i="3" s="1"/>
  <c r="P1382" i="3"/>
  <c r="P1383" i="3" s="1"/>
  <c r="P1384" i="3" s="1"/>
  <c r="P1385" i="3" s="1"/>
  <c r="P1386" i="3" s="1"/>
  <c r="P1387" i="3" s="1"/>
  <c r="P1388" i="3" s="1"/>
  <c r="P1389" i="3" s="1"/>
  <c r="P1390" i="3" s="1"/>
  <c r="P1391" i="3" s="1"/>
  <c r="P1392" i="3" s="1"/>
  <c r="K1382" i="3"/>
  <c r="E1382" i="3"/>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AC1381" i="3"/>
  <c r="AB1381" i="3"/>
  <c r="AA1381" i="3"/>
  <c r="Z1381" i="3"/>
  <c r="Y1381" i="3"/>
  <c r="X1381" i="3"/>
  <c r="W1381" i="3"/>
  <c r="V1381" i="3"/>
  <c r="U1381" i="3"/>
  <c r="T1381" i="3"/>
  <c r="S1381" i="3"/>
  <c r="R1381" i="3"/>
  <c r="K1381" i="3"/>
  <c r="L1381" i="3" s="1"/>
  <c r="L1382" i="3" s="1"/>
  <c r="N1382" i="3" s="1"/>
  <c r="F1381" i="3"/>
  <c r="AI1377" i="3"/>
  <c r="AH1377" i="3"/>
  <c r="J1377" i="3"/>
  <c r="I1377" i="3"/>
  <c r="K1376" i="3"/>
  <c r="K1375" i="3"/>
  <c r="K1374" i="3"/>
  <c r="K1373" i="3"/>
  <c r="K1372" i="3"/>
  <c r="K1371" i="3"/>
  <c r="K1370" i="3"/>
  <c r="K1369" i="3"/>
  <c r="K1368" i="3"/>
  <c r="K1367" i="3"/>
  <c r="Q1366" i="3"/>
  <c r="Q1367" i="3" s="1"/>
  <c r="P1366" i="3"/>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AC1365" i="3"/>
  <c r="AB1365" i="3"/>
  <c r="AA1365" i="3"/>
  <c r="Z1365" i="3"/>
  <c r="Y1365" i="3"/>
  <c r="X1365" i="3"/>
  <c r="W1365" i="3"/>
  <c r="V1365" i="3"/>
  <c r="U1365" i="3"/>
  <c r="T1365" i="3"/>
  <c r="S1365" i="3"/>
  <c r="R1365" i="3"/>
  <c r="K1365" i="3"/>
  <c r="L1365" i="3" s="1"/>
  <c r="F1365" i="3"/>
  <c r="AI1361" i="3"/>
  <c r="AH1361" i="3"/>
  <c r="J1361" i="3"/>
  <c r="I1361" i="3"/>
  <c r="K1360" i="3"/>
  <c r="K1359" i="3"/>
  <c r="K1358" i="3"/>
  <c r="K1357" i="3"/>
  <c r="K1356" i="3"/>
  <c r="K1355" i="3"/>
  <c r="K1354" i="3"/>
  <c r="K1353" i="3"/>
  <c r="B1353" i="3"/>
  <c r="B1354" i="3" s="1"/>
  <c r="B1355" i="3" s="1"/>
  <c r="B1356" i="3" s="1"/>
  <c r="B1357" i="3" s="1"/>
  <c r="B1358" i="3" s="1"/>
  <c r="B1359" i="3" s="1"/>
  <c r="B1360" i="3" s="1"/>
  <c r="K1352" i="3"/>
  <c r="K1351" i="3"/>
  <c r="Q1350" i="3"/>
  <c r="P1350" i="3"/>
  <c r="P1351" i="3" s="1"/>
  <c r="P1352" i="3" s="1"/>
  <c r="P1353" i="3" s="1"/>
  <c r="P1354" i="3" s="1"/>
  <c r="P1355" i="3" s="1"/>
  <c r="P1356" i="3" s="1"/>
  <c r="P1357" i="3" s="1"/>
  <c r="P1358" i="3" s="1"/>
  <c r="P1359" i="3" s="1"/>
  <c r="P1360" i="3" s="1"/>
  <c r="K1350" i="3"/>
  <c r="F1350" i="3"/>
  <c r="E1350" i="3"/>
  <c r="C1350" i="3"/>
  <c r="C1351" i="3" s="1"/>
  <c r="C1352" i="3" s="1"/>
  <c r="C1353" i="3" s="1"/>
  <c r="C1354" i="3" s="1"/>
  <c r="C1355" i="3" s="1"/>
  <c r="C1356" i="3" s="1"/>
  <c r="C1357" i="3" s="1"/>
  <c r="C1358" i="3" s="1"/>
  <c r="C1359" i="3" s="1"/>
  <c r="C1360" i="3" s="1"/>
  <c r="B1350" i="3"/>
  <c r="B1351" i="3" s="1"/>
  <c r="B1352" i="3" s="1"/>
  <c r="A1350" i="3"/>
  <c r="A1351" i="3" s="1"/>
  <c r="A1352" i="3" s="1"/>
  <c r="A1353" i="3" s="1"/>
  <c r="A1354" i="3" s="1"/>
  <c r="A1355" i="3" s="1"/>
  <c r="A1356" i="3" s="1"/>
  <c r="A1357" i="3" s="1"/>
  <c r="A1358" i="3" s="1"/>
  <c r="A1359" i="3" s="1"/>
  <c r="A1360" i="3" s="1"/>
  <c r="AC1349" i="3"/>
  <c r="AB1349" i="3"/>
  <c r="AA1349" i="3"/>
  <c r="Z1349" i="3"/>
  <c r="Y1349" i="3"/>
  <c r="X1349" i="3"/>
  <c r="W1349" i="3"/>
  <c r="V1349" i="3"/>
  <c r="U1349" i="3"/>
  <c r="T1349" i="3"/>
  <c r="S1349" i="3"/>
  <c r="R1349" i="3"/>
  <c r="K1349" i="3"/>
  <c r="F1349" i="3"/>
  <c r="AI1345" i="3"/>
  <c r="AH1345" i="3"/>
  <c r="J1345" i="3"/>
  <c r="I1345" i="3"/>
  <c r="K1344" i="3"/>
  <c r="K1343" i="3"/>
  <c r="K1342" i="3"/>
  <c r="K1341" i="3"/>
  <c r="K1340" i="3"/>
  <c r="K1339" i="3"/>
  <c r="K1338" i="3"/>
  <c r="K1337" i="3"/>
  <c r="K1336" i="3"/>
  <c r="K1335" i="3"/>
  <c r="C1335" i="3"/>
  <c r="C1336" i="3" s="1"/>
  <c r="C1337" i="3" s="1"/>
  <c r="C1338" i="3" s="1"/>
  <c r="C1339" i="3" s="1"/>
  <c r="C1340" i="3" s="1"/>
  <c r="C1341" i="3" s="1"/>
  <c r="C1342" i="3" s="1"/>
  <c r="C1343" i="3" s="1"/>
  <c r="C1344" i="3" s="1"/>
  <c r="Q1334" i="3"/>
  <c r="Q1335" i="3" s="1"/>
  <c r="P1334" i="3"/>
  <c r="K1334" i="3"/>
  <c r="E1334" i="3"/>
  <c r="C1334" i="3"/>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AC1333" i="3"/>
  <c r="AB1333" i="3"/>
  <c r="AA1333" i="3"/>
  <c r="Z1333" i="3"/>
  <c r="Y1333" i="3"/>
  <c r="X1333" i="3"/>
  <c r="W1333" i="3"/>
  <c r="V1333" i="3"/>
  <c r="U1333" i="3"/>
  <c r="T1333" i="3"/>
  <c r="S1333" i="3"/>
  <c r="R1333" i="3"/>
  <c r="K1333" i="3"/>
  <c r="L1333" i="3" s="1"/>
  <c r="F1333" i="3"/>
  <c r="AI1329" i="3"/>
  <c r="AH1329" i="3"/>
  <c r="J1329" i="3"/>
  <c r="I1329" i="3"/>
  <c r="K1328" i="3"/>
  <c r="K1327" i="3"/>
  <c r="K1326" i="3"/>
  <c r="K1325" i="3"/>
  <c r="K1324" i="3"/>
  <c r="K1323" i="3"/>
  <c r="K1322" i="3"/>
  <c r="K1321" i="3"/>
  <c r="K1320" i="3"/>
  <c r="K1319" i="3"/>
  <c r="S1318" i="3"/>
  <c r="Q1318" i="3"/>
  <c r="P1318" i="3"/>
  <c r="P1319" i="3" s="1"/>
  <c r="P1320" i="3" s="1"/>
  <c r="P1321" i="3" s="1"/>
  <c r="P1322" i="3" s="1"/>
  <c r="P1323" i="3" s="1"/>
  <c r="P1324" i="3" s="1"/>
  <c r="P1325" i="3" s="1"/>
  <c r="P1326" i="3" s="1"/>
  <c r="P1327" i="3" s="1"/>
  <c r="P1328" i="3" s="1"/>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AC1317" i="3"/>
  <c r="AB1317" i="3"/>
  <c r="AA1317" i="3"/>
  <c r="Z1317" i="3"/>
  <c r="Y1317" i="3"/>
  <c r="X1317" i="3"/>
  <c r="W1317" i="3"/>
  <c r="V1317" i="3"/>
  <c r="U1317" i="3"/>
  <c r="T1317" i="3"/>
  <c r="S1317" i="3"/>
  <c r="R1317" i="3"/>
  <c r="K1317" i="3"/>
  <c r="L1317" i="3" s="1"/>
  <c r="F1317" i="3"/>
  <c r="AI1313" i="3"/>
  <c r="AH1313" i="3"/>
  <c r="J1313" i="3"/>
  <c r="I1313" i="3"/>
  <c r="K1312" i="3"/>
  <c r="K1311" i="3"/>
  <c r="K1310" i="3"/>
  <c r="K1309" i="3"/>
  <c r="K1308" i="3"/>
  <c r="K1307" i="3"/>
  <c r="K1306" i="3"/>
  <c r="K1305" i="3"/>
  <c r="K1304" i="3"/>
  <c r="A1304" i="3"/>
  <c r="A1305" i="3" s="1"/>
  <c r="A1306" i="3" s="1"/>
  <c r="A1307" i="3" s="1"/>
  <c r="A1308" i="3" s="1"/>
  <c r="A1309" i="3" s="1"/>
  <c r="A1310" i="3" s="1"/>
  <c r="A1311" i="3" s="1"/>
  <c r="A1312" i="3" s="1"/>
  <c r="K1303" i="3"/>
  <c r="E1303" i="3"/>
  <c r="Q1302" i="3"/>
  <c r="Q1303" i="3" s="1"/>
  <c r="P1302" i="3"/>
  <c r="P1303" i="3" s="1"/>
  <c r="K1302" i="3"/>
  <c r="E1302" i="3"/>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C1301" i="3"/>
  <c r="AB1301" i="3"/>
  <c r="AA1301" i="3"/>
  <c r="Z1301" i="3"/>
  <c r="Y1301" i="3"/>
  <c r="X1301" i="3"/>
  <c r="W1301" i="3"/>
  <c r="V1301" i="3"/>
  <c r="U1301" i="3"/>
  <c r="T1301" i="3"/>
  <c r="S1301" i="3"/>
  <c r="R1301" i="3"/>
  <c r="L1301" i="3"/>
  <c r="K1301" i="3"/>
  <c r="F1301" i="3"/>
  <c r="AI1297" i="3"/>
  <c r="AH1297" i="3"/>
  <c r="J1297" i="3"/>
  <c r="I1297" i="3"/>
  <c r="K1296" i="3"/>
  <c r="K1295" i="3"/>
  <c r="K1294" i="3"/>
  <c r="K1293" i="3"/>
  <c r="K1292" i="3"/>
  <c r="K1291" i="3"/>
  <c r="K1290" i="3"/>
  <c r="K1289" i="3"/>
  <c r="K1288" i="3"/>
  <c r="K1287" i="3"/>
  <c r="V1286" i="3"/>
  <c r="Q1286" i="3"/>
  <c r="U1286" i="3" s="1"/>
  <c r="P1286" i="3"/>
  <c r="P1287" i="3" s="1"/>
  <c r="P1288" i="3" s="1"/>
  <c r="P1289" i="3" s="1"/>
  <c r="P1290" i="3" s="1"/>
  <c r="P1291" i="3" s="1"/>
  <c r="P1292" i="3" s="1"/>
  <c r="P1293" i="3" s="1"/>
  <c r="P1294" i="3" s="1"/>
  <c r="P1295" i="3" s="1"/>
  <c r="P1296" i="3" s="1"/>
  <c r="K1286" i="3"/>
  <c r="E1286" i="3"/>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AC1285" i="3"/>
  <c r="AB1285" i="3"/>
  <c r="AA1285" i="3"/>
  <c r="Z1285" i="3"/>
  <c r="Y1285" i="3"/>
  <c r="X1285" i="3"/>
  <c r="W1285" i="3"/>
  <c r="V1285" i="3"/>
  <c r="U1285" i="3"/>
  <c r="T1285" i="3"/>
  <c r="S1285" i="3"/>
  <c r="R1285" i="3"/>
  <c r="K1285" i="3"/>
  <c r="F1285" i="3"/>
  <c r="AI1281" i="3"/>
  <c r="AH1281" i="3"/>
  <c r="J1281" i="3"/>
  <c r="I1281" i="3"/>
  <c r="K1280" i="3"/>
  <c r="K1279" i="3"/>
  <c r="K1278" i="3"/>
  <c r="K1277" i="3"/>
  <c r="K1276" i="3"/>
  <c r="K1275" i="3"/>
  <c r="K1274" i="3"/>
  <c r="K1273" i="3"/>
  <c r="K1272" i="3"/>
  <c r="K1271" i="3"/>
  <c r="Q1270" i="3"/>
  <c r="Q1271" i="3" s="1"/>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C1269" i="3"/>
  <c r="AB1269" i="3"/>
  <c r="AA1269" i="3"/>
  <c r="Z1269" i="3"/>
  <c r="Y1269" i="3"/>
  <c r="X1269" i="3"/>
  <c r="W1269" i="3"/>
  <c r="V1269" i="3"/>
  <c r="U1269" i="3"/>
  <c r="T1269" i="3"/>
  <c r="S1269" i="3"/>
  <c r="R1269" i="3"/>
  <c r="L1269" i="3"/>
  <c r="O1269" i="3" s="1"/>
  <c r="K1269" i="3"/>
  <c r="F1269" i="3"/>
  <c r="AI1265" i="3"/>
  <c r="AH1265" i="3"/>
  <c r="J1265" i="3"/>
  <c r="I1265" i="3"/>
  <c r="K1264" i="3"/>
  <c r="K1263" i="3"/>
  <c r="K1262" i="3"/>
  <c r="K1261" i="3"/>
  <c r="K1260" i="3"/>
  <c r="K1259" i="3"/>
  <c r="K1258" i="3"/>
  <c r="K1257" i="3"/>
  <c r="K1256" i="3"/>
  <c r="K1255" i="3"/>
  <c r="Q1254" i="3"/>
  <c r="Q1255" i="3" s="1"/>
  <c r="P1254" i="3"/>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AC1253" i="3"/>
  <c r="AB1253" i="3"/>
  <c r="AA1253" i="3"/>
  <c r="Z1253" i="3"/>
  <c r="Y1253" i="3"/>
  <c r="X1253" i="3"/>
  <c r="W1253" i="3"/>
  <c r="V1253" i="3"/>
  <c r="U1253" i="3"/>
  <c r="T1253" i="3"/>
  <c r="S1253" i="3"/>
  <c r="R1253" i="3"/>
  <c r="L1253" i="3"/>
  <c r="K1253" i="3"/>
  <c r="F1253" i="3"/>
  <c r="AI1249" i="3"/>
  <c r="AH1249" i="3"/>
  <c r="J1249" i="3"/>
  <c r="I1249" i="3"/>
  <c r="K1248" i="3"/>
  <c r="K1247" i="3"/>
  <c r="K1246" i="3"/>
  <c r="K1245" i="3"/>
  <c r="K1244" i="3"/>
  <c r="K1243" i="3"/>
  <c r="K1242" i="3"/>
  <c r="K1241" i="3"/>
  <c r="K1240" i="3"/>
  <c r="K1239" i="3"/>
  <c r="Q1238" i="3"/>
  <c r="P1238" i="3"/>
  <c r="K1238" i="3"/>
  <c r="F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AC1237" i="3"/>
  <c r="AB1237" i="3"/>
  <c r="AA1237" i="3"/>
  <c r="Z1237" i="3"/>
  <c r="Y1237" i="3"/>
  <c r="X1237" i="3"/>
  <c r="W1237" i="3"/>
  <c r="V1237" i="3"/>
  <c r="U1237" i="3"/>
  <c r="T1237" i="3"/>
  <c r="S1237" i="3"/>
  <c r="R1237" i="3"/>
  <c r="K1237" i="3"/>
  <c r="L1237" i="3" s="1"/>
  <c r="L1238" i="3" s="1"/>
  <c r="F1237" i="3"/>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A1222" i="3"/>
  <c r="A1223" i="3" s="1"/>
  <c r="A1224" i="3" s="1"/>
  <c r="A1225" i="3" s="1"/>
  <c r="A1226" i="3" s="1"/>
  <c r="A1227" i="3" s="1"/>
  <c r="A1228" i="3" s="1"/>
  <c r="A1229" i="3" s="1"/>
  <c r="A1230" i="3" s="1"/>
  <c r="A1231" i="3" s="1"/>
  <c r="A1232" i="3" s="1"/>
  <c r="AC1221" i="3"/>
  <c r="AB1221" i="3"/>
  <c r="AA1221" i="3"/>
  <c r="Z1221" i="3"/>
  <c r="Y1221" i="3"/>
  <c r="X1221" i="3"/>
  <c r="W1221" i="3"/>
  <c r="V1221" i="3"/>
  <c r="U1221" i="3"/>
  <c r="T1221" i="3"/>
  <c r="S1221" i="3"/>
  <c r="R1221" i="3"/>
  <c r="L1221" i="3"/>
  <c r="K1221" i="3"/>
  <c r="F1221" i="3"/>
  <c r="AI1217" i="3"/>
  <c r="AH1217" i="3"/>
  <c r="J1217" i="3"/>
  <c r="I1217" i="3"/>
  <c r="K1216" i="3"/>
  <c r="K1215" i="3"/>
  <c r="K1214" i="3"/>
  <c r="K1213" i="3"/>
  <c r="K1212" i="3"/>
  <c r="K1211" i="3"/>
  <c r="K1210" i="3"/>
  <c r="K1209" i="3"/>
  <c r="K1208" i="3"/>
  <c r="K1207" i="3"/>
  <c r="Q1206" i="3"/>
  <c r="Q1207" i="3" s="1"/>
  <c r="Q1208" i="3" s="1"/>
  <c r="P1206" i="3"/>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AC1205" i="3"/>
  <c r="AB1205" i="3"/>
  <c r="AA1205" i="3"/>
  <c r="Z1205" i="3"/>
  <c r="Y1205" i="3"/>
  <c r="X1205" i="3"/>
  <c r="W1205" i="3"/>
  <c r="V1205" i="3"/>
  <c r="U1205" i="3"/>
  <c r="T1205" i="3"/>
  <c r="S1205" i="3"/>
  <c r="R1205" i="3"/>
  <c r="K1205" i="3"/>
  <c r="F1205" i="3"/>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AC1189" i="3"/>
  <c r="AB1189" i="3"/>
  <c r="AA1189" i="3"/>
  <c r="Z1189" i="3"/>
  <c r="Y1189" i="3"/>
  <c r="X1189" i="3"/>
  <c r="W1189" i="3"/>
  <c r="V1189" i="3"/>
  <c r="U1189" i="3"/>
  <c r="T1189" i="3"/>
  <c r="S1189" i="3"/>
  <c r="R1189" i="3"/>
  <c r="K1189" i="3"/>
  <c r="L1189" i="3" s="1"/>
  <c r="F1189" i="3"/>
  <c r="AI1185" i="3"/>
  <c r="AH1185" i="3"/>
  <c r="J1185" i="3"/>
  <c r="I1185" i="3"/>
  <c r="K1184" i="3"/>
  <c r="K1183" i="3"/>
  <c r="K1182" i="3"/>
  <c r="K1181" i="3"/>
  <c r="K1180" i="3"/>
  <c r="K1179" i="3"/>
  <c r="K1178" i="3"/>
  <c r="K1177" i="3"/>
  <c r="K1176" i="3"/>
  <c r="K1175" i="3"/>
  <c r="E1175" i="3"/>
  <c r="Q1174" i="3"/>
  <c r="Q1175" i="3" s="1"/>
  <c r="P1174" i="3"/>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AC1173" i="3"/>
  <c r="AB1173" i="3"/>
  <c r="AA1173" i="3"/>
  <c r="Z1173" i="3"/>
  <c r="Y1173" i="3"/>
  <c r="X1173" i="3"/>
  <c r="W1173" i="3"/>
  <c r="V1173" i="3"/>
  <c r="U1173" i="3"/>
  <c r="T1173" i="3"/>
  <c r="S1173" i="3"/>
  <c r="R1173" i="3"/>
  <c r="K1173" i="3"/>
  <c r="L1173" i="3" s="1"/>
  <c r="F1173" i="3"/>
  <c r="AI1169" i="3"/>
  <c r="AH1169" i="3"/>
  <c r="J1169" i="3"/>
  <c r="I1169" i="3"/>
  <c r="K1168" i="3"/>
  <c r="K1167" i="3"/>
  <c r="K1166" i="3"/>
  <c r="K1165" i="3"/>
  <c r="K1164" i="3"/>
  <c r="K1163" i="3"/>
  <c r="K1162" i="3"/>
  <c r="K1161" i="3"/>
  <c r="K1160" i="3"/>
  <c r="K1159" i="3"/>
  <c r="Q1158" i="3"/>
  <c r="Q1159" i="3" s="1"/>
  <c r="P1158" i="3"/>
  <c r="V115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AC1157" i="3"/>
  <c r="AB1157" i="3"/>
  <c r="AA1157" i="3"/>
  <c r="Z1157" i="3"/>
  <c r="Y1157" i="3"/>
  <c r="X1157" i="3"/>
  <c r="W1157" i="3"/>
  <c r="V1157" i="3"/>
  <c r="U1157" i="3"/>
  <c r="T1157" i="3"/>
  <c r="S1157" i="3"/>
  <c r="R1157" i="3"/>
  <c r="K1157" i="3"/>
  <c r="L1157" i="3" s="1"/>
  <c r="O1157" i="3" s="1"/>
  <c r="F1157" i="3"/>
  <c r="AI1153" i="3"/>
  <c r="AH1153" i="3"/>
  <c r="J1153" i="3"/>
  <c r="I1153" i="3"/>
  <c r="K1152" i="3"/>
  <c r="K1151" i="3"/>
  <c r="K1150" i="3"/>
  <c r="K1149" i="3"/>
  <c r="K1148" i="3"/>
  <c r="K1147" i="3"/>
  <c r="K1146" i="3"/>
  <c r="K1145" i="3"/>
  <c r="K1144" i="3"/>
  <c r="K1143" i="3"/>
  <c r="E1143" i="3"/>
  <c r="Q1142" i="3"/>
  <c r="P1142" i="3"/>
  <c r="P1143" i="3" s="1"/>
  <c r="P1144" i="3" s="1"/>
  <c r="P1145" i="3" s="1"/>
  <c r="P1146" i="3" s="1"/>
  <c r="P1147" i="3" s="1"/>
  <c r="P1148" i="3" s="1"/>
  <c r="P1149" i="3" s="1"/>
  <c r="P1150" i="3" s="1"/>
  <c r="P1151" i="3" s="1"/>
  <c r="P1152" i="3" s="1"/>
  <c r="K1142" i="3"/>
  <c r="E1142" i="3"/>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AC1141" i="3"/>
  <c r="AB1141" i="3"/>
  <c r="AA1141" i="3"/>
  <c r="Z1141" i="3"/>
  <c r="Y1141" i="3"/>
  <c r="X1141" i="3"/>
  <c r="W1141" i="3"/>
  <c r="V1141" i="3"/>
  <c r="U1141" i="3"/>
  <c r="T1141" i="3"/>
  <c r="S1141" i="3"/>
  <c r="R1141" i="3"/>
  <c r="K1141" i="3"/>
  <c r="F1141" i="3"/>
  <c r="AI1137" i="3"/>
  <c r="AH1137" i="3"/>
  <c r="J1137" i="3"/>
  <c r="I1137" i="3"/>
  <c r="K1136" i="3"/>
  <c r="K1135" i="3"/>
  <c r="K1134" i="3"/>
  <c r="K1133" i="3"/>
  <c r="K1132" i="3"/>
  <c r="K1131" i="3"/>
  <c r="K1130" i="3"/>
  <c r="K1129" i="3"/>
  <c r="K1128" i="3"/>
  <c r="K1127" i="3"/>
  <c r="Q1126" i="3"/>
  <c r="Q1127" i="3" s="1"/>
  <c r="P1126" i="3"/>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AC1125" i="3"/>
  <c r="AB1125" i="3"/>
  <c r="AA1125" i="3"/>
  <c r="Z1125" i="3"/>
  <c r="Y1125" i="3"/>
  <c r="X1125" i="3"/>
  <c r="W1125" i="3"/>
  <c r="V1125" i="3"/>
  <c r="U1125" i="3"/>
  <c r="T1125" i="3"/>
  <c r="S1125" i="3"/>
  <c r="R1125" i="3"/>
  <c r="K1125" i="3"/>
  <c r="L1125" i="3" s="1"/>
  <c r="F1125" i="3"/>
  <c r="AI1121" i="3"/>
  <c r="AH1121" i="3"/>
  <c r="J1121" i="3"/>
  <c r="I1121" i="3"/>
  <c r="K1120" i="3"/>
  <c r="K1119" i="3"/>
  <c r="K1118" i="3"/>
  <c r="K1117" i="3"/>
  <c r="K1116" i="3"/>
  <c r="K1115" i="3"/>
  <c r="K1114" i="3"/>
  <c r="K1113" i="3"/>
  <c r="K1112" i="3"/>
  <c r="K1111" i="3"/>
  <c r="Q1110" i="3"/>
  <c r="P1110" i="3"/>
  <c r="P1111" i="3" s="1"/>
  <c r="P1112" i="3" s="1"/>
  <c r="P1113" i="3" s="1"/>
  <c r="P1114" i="3" s="1"/>
  <c r="P1115" i="3" s="1"/>
  <c r="P1116" i="3" s="1"/>
  <c r="P1117" i="3" s="1"/>
  <c r="P1118" i="3" s="1"/>
  <c r="P1119" i="3" s="1"/>
  <c r="P1120" i="3" s="1"/>
  <c r="K1110" i="3"/>
  <c r="E1110" i="3"/>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C1109" i="3"/>
  <c r="AB1109" i="3"/>
  <c r="AA1109" i="3"/>
  <c r="Z1109" i="3"/>
  <c r="Y1109" i="3"/>
  <c r="X1109" i="3"/>
  <c r="W1109" i="3"/>
  <c r="V1109" i="3"/>
  <c r="U1109" i="3"/>
  <c r="T1109" i="3"/>
  <c r="S1109" i="3"/>
  <c r="R1109" i="3"/>
  <c r="K1109" i="3"/>
  <c r="F1109" i="3"/>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AC1093" i="3"/>
  <c r="AB1093" i="3"/>
  <c r="AA1093" i="3"/>
  <c r="Z1093" i="3"/>
  <c r="Y1093" i="3"/>
  <c r="X1093" i="3"/>
  <c r="W1093" i="3"/>
  <c r="V1093" i="3"/>
  <c r="U1093" i="3"/>
  <c r="T1093" i="3"/>
  <c r="S1093" i="3"/>
  <c r="R1093" i="3"/>
  <c r="M1093" i="3"/>
  <c r="K1093" i="3"/>
  <c r="L1093" i="3" s="1"/>
  <c r="N1093" i="3" s="1"/>
  <c r="F1093" i="3"/>
  <c r="AI1089" i="3"/>
  <c r="AH1089" i="3"/>
  <c r="J1089" i="3"/>
  <c r="I1089" i="3"/>
  <c r="K1088" i="3"/>
  <c r="K1087" i="3"/>
  <c r="K1086" i="3"/>
  <c r="K1085" i="3"/>
  <c r="K1084" i="3"/>
  <c r="K1083" i="3"/>
  <c r="K1082" i="3"/>
  <c r="K1081" i="3"/>
  <c r="K1080" i="3"/>
  <c r="K1079" i="3"/>
  <c r="B1079" i="3"/>
  <c r="B1080" i="3" s="1"/>
  <c r="B1081" i="3" s="1"/>
  <c r="B1082" i="3" s="1"/>
  <c r="B1083" i="3" s="1"/>
  <c r="B1084" i="3" s="1"/>
  <c r="B1085" i="3" s="1"/>
  <c r="B1086" i="3" s="1"/>
  <c r="B1087" i="3" s="1"/>
  <c r="B1088" i="3" s="1"/>
  <c r="Q1078" i="3"/>
  <c r="Q1079" i="3" s="1"/>
  <c r="P1078" i="3"/>
  <c r="AB1078" i="3" s="1"/>
  <c r="K1078" i="3"/>
  <c r="F1078" i="3"/>
  <c r="E1078" i="3"/>
  <c r="C1078" i="3"/>
  <c r="C1079" i="3" s="1"/>
  <c r="C1080" i="3" s="1"/>
  <c r="C1081" i="3" s="1"/>
  <c r="C1082" i="3" s="1"/>
  <c r="C1083" i="3" s="1"/>
  <c r="C1084" i="3" s="1"/>
  <c r="C1085" i="3" s="1"/>
  <c r="C1086" i="3" s="1"/>
  <c r="C1087" i="3" s="1"/>
  <c r="C1088" i="3" s="1"/>
  <c r="B1078" i="3"/>
  <c r="A1078" i="3"/>
  <c r="A1079" i="3" s="1"/>
  <c r="A1080" i="3" s="1"/>
  <c r="A1081" i="3" s="1"/>
  <c r="A1082" i="3" s="1"/>
  <c r="A1083" i="3" s="1"/>
  <c r="A1084" i="3" s="1"/>
  <c r="A1085" i="3" s="1"/>
  <c r="A1086" i="3" s="1"/>
  <c r="A1087" i="3" s="1"/>
  <c r="A1088" i="3" s="1"/>
  <c r="AC1077" i="3"/>
  <c r="AB1077" i="3"/>
  <c r="AA1077" i="3"/>
  <c r="Z1077" i="3"/>
  <c r="Y1077" i="3"/>
  <c r="X1077" i="3"/>
  <c r="W1077" i="3"/>
  <c r="V1077" i="3"/>
  <c r="U1077" i="3"/>
  <c r="T1077" i="3"/>
  <c r="S1077" i="3"/>
  <c r="R1077" i="3"/>
  <c r="K1077" i="3"/>
  <c r="L1077" i="3" s="1"/>
  <c r="F1077" i="3"/>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AC1061" i="3"/>
  <c r="AB1061" i="3"/>
  <c r="AA1061" i="3"/>
  <c r="Z1061" i="3"/>
  <c r="Y1061" i="3"/>
  <c r="X1061" i="3"/>
  <c r="W1061" i="3"/>
  <c r="V1061" i="3"/>
  <c r="U1061" i="3"/>
  <c r="T1061" i="3"/>
  <c r="S1061" i="3"/>
  <c r="R1061" i="3"/>
  <c r="K1061" i="3"/>
  <c r="L1061" i="3" s="1"/>
  <c r="F1061" i="3"/>
  <c r="AI1057" i="3"/>
  <c r="AH1057" i="3"/>
  <c r="J1057" i="3"/>
  <c r="I1057" i="3"/>
  <c r="K1056" i="3"/>
  <c r="K1055" i="3"/>
  <c r="K1054" i="3"/>
  <c r="K1053" i="3"/>
  <c r="K1052" i="3"/>
  <c r="K1051" i="3"/>
  <c r="K1050" i="3"/>
  <c r="K1049" i="3"/>
  <c r="K1048" i="3"/>
  <c r="K1047" i="3"/>
  <c r="AB1046"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C1045" i="3"/>
  <c r="AB1045" i="3"/>
  <c r="AA1045" i="3"/>
  <c r="Z1045" i="3"/>
  <c r="Y1045" i="3"/>
  <c r="X1045" i="3"/>
  <c r="W1045" i="3"/>
  <c r="V1045" i="3"/>
  <c r="U1045" i="3"/>
  <c r="T1045" i="3"/>
  <c r="S1045" i="3"/>
  <c r="R1045" i="3"/>
  <c r="K1045" i="3"/>
  <c r="F1045" i="3"/>
  <c r="AI1041" i="3"/>
  <c r="AH1041" i="3"/>
  <c r="J1041" i="3"/>
  <c r="I1041" i="3"/>
  <c r="K1040" i="3"/>
  <c r="K1039" i="3"/>
  <c r="K1038" i="3"/>
  <c r="K1037" i="3"/>
  <c r="K1036" i="3"/>
  <c r="K1035" i="3"/>
  <c r="K1034" i="3"/>
  <c r="K1033" i="3"/>
  <c r="K1032" i="3"/>
  <c r="K1031" i="3"/>
  <c r="Y1030" i="3"/>
  <c r="U1030"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AC1029" i="3"/>
  <c r="AB1029" i="3"/>
  <c r="AA1029" i="3"/>
  <c r="Z1029" i="3"/>
  <c r="Y1029" i="3"/>
  <c r="X1029" i="3"/>
  <c r="W1029" i="3"/>
  <c r="V1029" i="3"/>
  <c r="U1029" i="3"/>
  <c r="T1029" i="3"/>
  <c r="S1029" i="3"/>
  <c r="R1029" i="3"/>
  <c r="K1029" i="3"/>
  <c r="L1029" i="3" s="1"/>
  <c r="O1029" i="3" s="1"/>
  <c r="F1029" i="3"/>
  <c r="AI1025" i="3"/>
  <c r="AH1025" i="3"/>
  <c r="J1025" i="3"/>
  <c r="I1025" i="3"/>
  <c r="K1024" i="3"/>
  <c r="K1023" i="3"/>
  <c r="K1022" i="3"/>
  <c r="K1021" i="3"/>
  <c r="K1020" i="3"/>
  <c r="K1019" i="3"/>
  <c r="K1018" i="3"/>
  <c r="K1017" i="3"/>
  <c r="K1016" i="3"/>
  <c r="C1016" i="3"/>
  <c r="C1017" i="3" s="1"/>
  <c r="C1018" i="3" s="1"/>
  <c r="C1019" i="3" s="1"/>
  <c r="C1020" i="3" s="1"/>
  <c r="C1021" i="3" s="1"/>
  <c r="C1022" i="3" s="1"/>
  <c r="C1023" i="3" s="1"/>
  <c r="C1024" i="3" s="1"/>
  <c r="P1015" i="3"/>
  <c r="P1016" i="3" s="1"/>
  <c r="P1017" i="3" s="1"/>
  <c r="P1018" i="3" s="1"/>
  <c r="P1019" i="3" s="1"/>
  <c r="P1020" i="3" s="1"/>
  <c r="P1021" i="3" s="1"/>
  <c r="P1022" i="3" s="1"/>
  <c r="P1023" i="3" s="1"/>
  <c r="P1024" i="3" s="1"/>
  <c r="K1015" i="3"/>
  <c r="T1014" i="3"/>
  <c r="Q1014" i="3"/>
  <c r="Q1015" i="3" s="1"/>
  <c r="P1014" i="3"/>
  <c r="K1014" i="3"/>
  <c r="F1014" i="3"/>
  <c r="E1014" i="3"/>
  <c r="C1014" i="3"/>
  <c r="C1015" i="3" s="1"/>
  <c r="B1014" i="3"/>
  <c r="B1015" i="3" s="1"/>
  <c r="B1016" i="3" s="1"/>
  <c r="B1017" i="3" s="1"/>
  <c r="B1018" i="3" s="1"/>
  <c r="B1020" i="3" s="1"/>
  <c r="B1021" i="3" s="1"/>
  <c r="B1022" i="3" s="1"/>
  <c r="B1023" i="3" s="1"/>
  <c r="B1024" i="3" s="1"/>
  <c r="A1014" i="3"/>
  <c r="A1015" i="3" s="1"/>
  <c r="A1016" i="3" s="1"/>
  <c r="A1017" i="3" s="1"/>
  <c r="A1018" i="3" s="1"/>
  <c r="A1019" i="3" s="1"/>
  <c r="A1020" i="3" s="1"/>
  <c r="A1021" i="3" s="1"/>
  <c r="A1022" i="3" s="1"/>
  <c r="A1023" i="3" s="1"/>
  <c r="A1024" i="3" s="1"/>
  <c r="AC1013" i="3"/>
  <c r="AB1013" i="3"/>
  <c r="AA1013" i="3"/>
  <c r="Z1013" i="3"/>
  <c r="Y1013" i="3"/>
  <c r="X1013" i="3"/>
  <c r="W1013" i="3"/>
  <c r="V1013" i="3"/>
  <c r="U1013" i="3"/>
  <c r="T1013" i="3"/>
  <c r="S1013" i="3"/>
  <c r="R1013" i="3"/>
  <c r="M1013" i="3"/>
  <c r="L1013" i="3"/>
  <c r="O1013" i="3" s="1"/>
  <c r="K1013" i="3"/>
  <c r="F1013" i="3"/>
  <c r="AI1009" i="3"/>
  <c r="AH1009" i="3"/>
  <c r="J1009" i="3"/>
  <c r="I1009" i="3"/>
  <c r="K1008" i="3"/>
  <c r="K1007" i="3"/>
  <c r="K1006" i="3"/>
  <c r="K1005" i="3"/>
  <c r="K1004" i="3"/>
  <c r="K1003" i="3"/>
  <c r="K1002" i="3"/>
  <c r="K1001" i="3"/>
  <c r="K1000" i="3"/>
  <c r="K999" i="3"/>
  <c r="Q998" i="3"/>
  <c r="Q999" i="3" s="1"/>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AC997" i="3"/>
  <c r="AB997" i="3"/>
  <c r="AA997" i="3"/>
  <c r="Z997" i="3"/>
  <c r="Y997" i="3"/>
  <c r="X997" i="3"/>
  <c r="W997" i="3"/>
  <c r="V997" i="3"/>
  <c r="U997" i="3"/>
  <c r="T997" i="3"/>
  <c r="S997" i="3"/>
  <c r="R997" i="3"/>
  <c r="K997" i="3"/>
  <c r="F997" i="3"/>
  <c r="AI993" i="3"/>
  <c r="AH993" i="3"/>
  <c r="J993" i="3"/>
  <c r="I993" i="3"/>
  <c r="K992" i="3"/>
  <c r="K991" i="3"/>
  <c r="K990" i="3"/>
  <c r="K989" i="3"/>
  <c r="K988" i="3"/>
  <c r="K987" i="3"/>
  <c r="K986" i="3"/>
  <c r="K985" i="3"/>
  <c r="K984" i="3"/>
  <c r="K983" i="3"/>
  <c r="Q982" i="3"/>
  <c r="Q983" i="3" s="1"/>
  <c r="P982" i="3"/>
  <c r="AA98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AC981" i="3"/>
  <c r="AB981" i="3"/>
  <c r="AA981" i="3"/>
  <c r="Z981" i="3"/>
  <c r="Y981" i="3"/>
  <c r="X981" i="3"/>
  <c r="W981" i="3"/>
  <c r="V981" i="3"/>
  <c r="U981" i="3"/>
  <c r="T981" i="3"/>
  <c r="S981" i="3"/>
  <c r="R981" i="3"/>
  <c r="N981" i="3"/>
  <c r="L981" i="3"/>
  <c r="M981" i="3" s="1"/>
  <c r="K981" i="3"/>
  <c r="F981" i="3"/>
  <c r="AI977" i="3"/>
  <c r="AH977" i="3"/>
  <c r="J977" i="3"/>
  <c r="I977" i="3"/>
  <c r="K976" i="3"/>
  <c r="K975" i="3"/>
  <c r="K974" i="3"/>
  <c r="K973" i="3"/>
  <c r="K972" i="3"/>
  <c r="K971" i="3"/>
  <c r="K970" i="3"/>
  <c r="K969" i="3"/>
  <c r="K968" i="3"/>
  <c r="K967" i="3"/>
  <c r="W966" i="3"/>
  <c r="Q966" i="3"/>
  <c r="P966" i="3"/>
  <c r="P967" i="3" s="1"/>
  <c r="P968" i="3" s="1"/>
  <c r="P969" i="3" s="1"/>
  <c r="P970" i="3" s="1"/>
  <c r="P971" i="3" s="1"/>
  <c r="P972" i="3" s="1"/>
  <c r="P973" i="3" s="1"/>
  <c r="P974" i="3" s="1"/>
  <c r="P975" i="3" s="1"/>
  <c r="P976" i="3" s="1"/>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AC965" i="3"/>
  <c r="AB965" i="3"/>
  <c r="AA965" i="3"/>
  <c r="Z965" i="3"/>
  <c r="Y965" i="3"/>
  <c r="X965" i="3"/>
  <c r="W965" i="3"/>
  <c r="V965" i="3"/>
  <c r="U965" i="3"/>
  <c r="T965" i="3"/>
  <c r="S965" i="3"/>
  <c r="R965" i="3"/>
  <c r="K965" i="3"/>
  <c r="L965" i="3" s="1"/>
  <c r="F965" i="3"/>
  <c r="AI961" i="3"/>
  <c r="AH961" i="3"/>
  <c r="J961" i="3"/>
  <c r="I961" i="3"/>
  <c r="K960" i="3"/>
  <c r="K959" i="3"/>
  <c r="K958" i="3"/>
  <c r="K957" i="3"/>
  <c r="K956" i="3"/>
  <c r="K955" i="3"/>
  <c r="K954" i="3"/>
  <c r="K953" i="3"/>
  <c r="K952" i="3"/>
  <c r="K951" i="3"/>
  <c r="AC950" i="3"/>
  <c r="U950" i="3"/>
  <c r="Q950" i="3"/>
  <c r="AA950" i="3" s="1"/>
  <c r="P950" i="3"/>
  <c r="P951"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AC949" i="3"/>
  <c r="AB949" i="3"/>
  <c r="AA949" i="3"/>
  <c r="Z949" i="3"/>
  <c r="Y949" i="3"/>
  <c r="X949" i="3"/>
  <c r="W949" i="3"/>
  <c r="V949" i="3"/>
  <c r="U949" i="3"/>
  <c r="T949" i="3"/>
  <c r="S949" i="3"/>
  <c r="R949" i="3"/>
  <c r="K949" i="3"/>
  <c r="F949" i="3"/>
  <c r="AI945" i="3"/>
  <c r="AH945" i="3"/>
  <c r="J945" i="3"/>
  <c r="I945" i="3"/>
  <c r="K944" i="3"/>
  <c r="K943" i="3"/>
  <c r="K942" i="3"/>
  <c r="K941" i="3"/>
  <c r="K940" i="3"/>
  <c r="K939" i="3"/>
  <c r="K938" i="3"/>
  <c r="K937" i="3"/>
  <c r="B937" i="3"/>
  <c r="B938" i="3" s="1"/>
  <c r="B939" i="3" s="1"/>
  <c r="B940" i="3" s="1"/>
  <c r="B941" i="3" s="1"/>
  <c r="B942" i="3" s="1"/>
  <c r="B943" i="3" s="1"/>
  <c r="B944" i="3" s="1"/>
  <c r="K936" i="3"/>
  <c r="K935" i="3"/>
  <c r="Q934" i="3"/>
  <c r="Q935" i="3" s="1"/>
  <c r="P934" i="3"/>
  <c r="K934" i="3"/>
  <c r="E934" i="3"/>
  <c r="C934" i="3"/>
  <c r="C935" i="3" s="1"/>
  <c r="C936" i="3" s="1"/>
  <c r="C937" i="3" s="1"/>
  <c r="C938" i="3" s="1"/>
  <c r="C939" i="3" s="1"/>
  <c r="C940" i="3" s="1"/>
  <c r="C941" i="3" s="1"/>
  <c r="C942" i="3" s="1"/>
  <c r="C943" i="3" s="1"/>
  <c r="C944" i="3" s="1"/>
  <c r="B934" i="3"/>
  <c r="B935" i="3" s="1"/>
  <c r="B936" i="3" s="1"/>
  <c r="A934" i="3"/>
  <c r="A935" i="3" s="1"/>
  <c r="A936" i="3" s="1"/>
  <c r="A937" i="3" s="1"/>
  <c r="A938" i="3" s="1"/>
  <c r="A939" i="3" s="1"/>
  <c r="A940" i="3" s="1"/>
  <c r="A941" i="3" s="1"/>
  <c r="A942" i="3" s="1"/>
  <c r="A943" i="3" s="1"/>
  <c r="A944" i="3" s="1"/>
  <c r="AC933" i="3"/>
  <c r="AB933" i="3"/>
  <c r="AA933" i="3"/>
  <c r="Z933" i="3"/>
  <c r="Y933" i="3"/>
  <c r="X933" i="3"/>
  <c r="W933" i="3"/>
  <c r="V933" i="3"/>
  <c r="U933" i="3"/>
  <c r="T933" i="3"/>
  <c r="S933" i="3"/>
  <c r="R933" i="3"/>
  <c r="N933" i="3"/>
  <c r="M933" i="3"/>
  <c r="K933" i="3"/>
  <c r="L933" i="3" s="1"/>
  <c r="O933" i="3" s="1"/>
  <c r="F933" i="3"/>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T918" i="3" s="1"/>
  <c r="K918" i="3"/>
  <c r="E918" i="3"/>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AC917" i="3"/>
  <c r="AB917" i="3"/>
  <c r="AA917" i="3"/>
  <c r="Z917" i="3"/>
  <c r="Y917" i="3"/>
  <c r="X917" i="3"/>
  <c r="W917" i="3"/>
  <c r="V917" i="3"/>
  <c r="U917" i="3"/>
  <c r="T917" i="3"/>
  <c r="S917" i="3"/>
  <c r="R917" i="3"/>
  <c r="K917" i="3"/>
  <c r="L917" i="3" s="1"/>
  <c r="F917" i="3"/>
  <c r="AI913" i="3"/>
  <c r="AH913" i="3"/>
  <c r="J913" i="3"/>
  <c r="I913" i="3"/>
  <c r="K912" i="3"/>
  <c r="K911" i="3"/>
  <c r="K910" i="3"/>
  <c r="K909" i="3"/>
  <c r="K908" i="3"/>
  <c r="K907" i="3"/>
  <c r="K906" i="3"/>
  <c r="K905" i="3"/>
  <c r="K904" i="3"/>
  <c r="Q903" i="3"/>
  <c r="K903" i="3"/>
  <c r="A903" i="3"/>
  <c r="A904" i="3" s="1"/>
  <c r="A905" i="3" s="1"/>
  <c r="A906" i="3" s="1"/>
  <c r="A907" i="3" s="1"/>
  <c r="A908" i="3" s="1"/>
  <c r="A909" i="3" s="1"/>
  <c r="A910" i="3" s="1"/>
  <c r="A911" i="3" s="1"/>
  <c r="A912" i="3" s="1"/>
  <c r="Q902" i="3"/>
  <c r="P902" i="3"/>
  <c r="P903" i="3" s="1"/>
  <c r="K902" i="3"/>
  <c r="E902" i="3"/>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C901" i="3"/>
  <c r="AB901" i="3"/>
  <c r="AA901" i="3"/>
  <c r="Z901" i="3"/>
  <c r="Y901" i="3"/>
  <c r="X901" i="3"/>
  <c r="W901" i="3"/>
  <c r="V901" i="3"/>
  <c r="U901" i="3"/>
  <c r="T901" i="3"/>
  <c r="S901" i="3"/>
  <c r="R901" i="3"/>
  <c r="K901" i="3"/>
  <c r="L901" i="3" s="1"/>
  <c r="O901" i="3" s="1"/>
  <c r="F901" i="3"/>
  <c r="AI897" i="3"/>
  <c r="AH897" i="3"/>
  <c r="J897" i="3"/>
  <c r="I897" i="3"/>
  <c r="K896" i="3"/>
  <c r="K895" i="3"/>
  <c r="K894" i="3"/>
  <c r="K893" i="3"/>
  <c r="K892" i="3"/>
  <c r="K891" i="3"/>
  <c r="K890" i="3"/>
  <c r="K889" i="3"/>
  <c r="K888" i="3"/>
  <c r="K887" i="3"/>
  <c r="Q886" i="3"/>
  <c r="P886" i="3"/>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AC885" i="3"/>
  <c r="AB885" i="3"/>
  <c r="AA885" i="3"/>
  <c r="Z885" i="3"/>
  <c r="Y885" i="3"/>
  <c r="X885" i="3"/>
  <c r="W885" i="3"/>
  <c r="V885" i="3"/>
  <c r="U885" i="3"/>
  <c r="T885" i="3"/>
  <c r="S885" i="3"/>
  <c r="R885" i="3"/>
  <c r="O885" i="3"/>
  <c r="K885" i="3"/>
  <c r="L885" i="3" s="1"/>
  <c r="N885" i="3" s="1"/>
  <c r="F885" i="3"/>
  <c r="AI881" i="3"/>
  <c r="AH881" i="3"/>
  <c r="J881" i="3"/>
  <c r="I881" i="3"/>
  <c r="K880" i="3"/>
  <c r="K879" i="3"/>
  <c r="K878" i="3"/>
  <c r="K877" i="3"/>
  <c r="K876" i="3"/>
  <c r="K875" i="3"/>
  <c r="K874" i="3"/>
  <c r="K873" i="3"/>
  <c r="K872" i="3"/>
  <c r="K871" i="3"/>
  <c r="Q870" i="3"/>
  <c r="P870" i="3"/>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C869" i="3"/>
  <c r="AB869" i="3"/>
  <c r="AA869" i="3"/>
  <c r="Z869" i="3"/>
  <c r="Y869" i="3"/>
  <c r="X869" i="3"/>
  <c r="W869" i="3"/>
  <c r="V869" i="3"/>
  <c r="U869" i="3"/>
  <c r="T869" i="3"/>
  <c r="S869" i="3"/>
  <c r="R869" i="3"/>
  <c r="L869" i="3"/>
  <c r="K869" i="3"/>
  <c r="F869" i="3"/>
  <c r="AI865" i="3"/>
  <c r="AH865" i="3"/>
  <c r="J865" i="3"/>
  <c r="I865" i="3"/>
  <c r="K864" i="3"/>
  <c r="K863" i="3"/>
  <c r="K862" i="3"/>
  <c r="K861" i="3"/>
  <c r="K860" i="3"/>
  <c r="K859" i="3"/>
  <c r="K858" i="3"/>
  <c r="K857" i="3"/>
  <c r="K856" i="3"/>
  <c r="K855" i="3"/>
  <c r="Q854" i="3"/>
  <c r="Y854" i="3" s="1"/>
  <c r="P854" i="3"/>
  <c r="P855" i="3" s="1"/>
  <c r="P856" i="3" s="1"/>
  <c r="P857" i="3" s="1"/>
  <c r="P858" i="3" s="1"/>
  <c r="P859" i="3" s="1"/>
  <c r="P860" i="3" s="1"/>
  <c r="P861" i="3" s="1"/>
  <c r="P862" i="3" s="1"/>
  <c r="P863" i="3" s="1"/>
  <c r="P864" i="3" s="1"/>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AC853" i="3"/>
  <c r="AB853" i="3"/>
  <c r="AA853" i="3"/>
  <c r="Z853" i="3"/>
  <c r="Y853" i="3"/>
  <c r="X853" i="3"/>
  <c r="W853" i="3"/>
  <c r="V853" i="3"/>
  <c r="U853" i="3"/>
  <c r="T853" i="3"/>
  <c r="S853" i="3"/>
  <c r="R853" i="3"/>
  <c r="K853" i="3"/>
  <c r="L853" i="3" s="1"/>
  <c r="F853" i="3"/>
  <c r="AI849" i="3"/>
  <c r="AH849" i="3"/>
  <c r="J849" i="3"/>
  <c r="I849" i="3"/>
  <c r="K848" i="3"/>
  <c r="K847" i="3"/>
  <c r="K846" i="3"/>
  <c r="K845" i="3"/>
  <c r="K844" i="3"/>
  <c r="K843" i="3"/>
  <c r="K842" i="3"/>
  <c r="K841" i="3"/>
  <c r="K840" i="3"/>
  <c r="Q839" i="3"/>
  <c r="Q840" i="3" s="1"/>
  <c r="Q841" i="3" s="1"/>
  <c r="K839" i="3"/>
  <c r="Q838" i="3"/>
  <c r="P838" i="3"/>
  <c r="Y83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C837" i="3"/>
  <c r="AB837" i="3"/>
  <c r="AA837" i="3"/>
  <c r="Z837" i="3"/>
  <c r="Y837" i="3"/>
  <c r="X837" i="3"/>
  <c r="W837" i="3"/>
  <c r="V837" i="3"/>
  <c r="U837" i="3"/>
  <c r="T837" i="3"/>
  <c r="S837" i="3"/>
  <c r="R837" i="3"/>
  <c r="K837" i="3"/>
  <c r="L837" i="3" s="1"/>
  <c r="O837" i="3" s="1"/>
  <c r="F837" i="3"/>
  <c r="AI833" i="3"/>
  <c r="AH833" i="3"/>
  <c r="J833" i="3"/>
  <c r="I833" i="3"/>
  <c r="K832" i="3"/>
  <c r="K831" i="3"/>
  <c r="K830" i="3"/>
  <c r="K829" i="3"/>
  <c r="K828" i="3"/>
  <c r="K827" i="3"/>
  <c r="K826" i="3"/>
  <c r="K825" i="3"/>
  <c r="K824" i="3"/>
  <c r="K823" i="3"/>
  <c r="Q822" i="3"/>
  <c r="Q823" i="3" s="1"/>
  <c r="P822" i="3"/>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AC821" i="3"/>
  <c r="AB821" i="3"/>
  <c r="AA821" i="3"/>
  <c r="Z821" i="3"/>
  <c r="Y821" i="3"/>
  <c r="X821" i="3"/>
  <c r="W821" i="3"/>
  <c r="V821" i="3"/>
  <c r="U821" i="3"/>
  <c r="T821" i="3"/>
  <c r="S821" i="3"/>
  <c r="R821" i="3"/>
  <c r="K821" i="3"/>
  <c r="F821" i="3"/>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AC805" i="3"/>
  <c r="AB805" i="3"/>
  <c r="AA805" i="3"/>
  <c r="Z805" i="3"/>
  <c r="Y805" i="3"/>
  <c r="X805" i="3"/>
  <c r="W805" i="3"/>
  <c r="V805" i="3"/>
  <c r="U805" i="3"/>
  <c r="T805" i="3"/>
  <c r="S805" i="3"/>
  <c r="R805" i="3"/>
  <c r="K805" i="3"/>
  <c r="F805" i="3"/>
  <c r="AI801" i="3"/>
  <c r="AH801" i="3"/>
  <c r="J801" i="3"/>
  <c r="I801" i="3"/>
  <c r="K800" i="3"/>
  <c r="K799" i="3"/>
  <c r="K798" i="3"/>
  <c r="K797" i="3"/>
  <c r="K796" i="3"/>
  <c r="K795" i="3"/>
  <c r="K794" i="3"/>
  <c r="K793" i="3"/>
  <c r="K792" i="3"/>
  <c r="K791" i="3"/>
  <c r="Q790" i="3"/>
  <c r="P790" i="3"/>
  <c r="P791" i="3" s="1"/>
  <c r="P792" i="3" s="1"/>
  <c r="P793" i="3" s="1"/>
  <c r="P794" i="3" s="1"/>
  <c r="P795" i="3" s="1"/>
  <c r="P796" i="3" s="1"/>
  <c r="P797" i="3" s="1"/>
  <c r="P798" i="3" s="1"/>
  <c r="P799" i="3" s="1"/>
  <c r="P800" i="3" s="1"/>
  <c r="K790" i="3"/>
  <c r="E790" i="3"/>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AC789" i="3"/>
  <c r="AB789" i="3"/>
  <c r="AA789" i="3"/>
  <c r="Z789" i="3"/>
  <c r="Y789" i="3"/>
  <c r="X789" i="3"/>
  <c r="W789" i="3"/>
  <c r="V789" i="3"/>
  <c r="U789" i="3"/>
  <c r="T789" i="3"/>
  <c r="S789" i="3"/>
  <c r="R789" i="3"/>
  <c r="K789" i="3"/>
  <c r="F789" i="3"/>
  <c r="AI785" i="3"/>
  <c r="AH785" i="3"/>
  <c r="J785" i="3"/>
  <c r="I785" i="3"/>
  <c r="K784" i="3"/>
  <c r="K783" i="3"/>
  <c r="K782" i="3"/>
  <c r="K781" i="3"/>
  <c r="K780" i="3"/>
  <c r="K779" i="3"/>
  <c r="K778" i="3"/>
  <c r="K777" i="3"/>
  <c r="K776" i="3"/>
  <c r="Q775" i="3"/>
  <c r="K775" i="3"/>
  <c r="Q774" i="3"/>
  <c r="P774" i="3"/>
  <c r="K774" i="3"/>
  <c r="E774" i="3"/>
  <c r="AF774" i="3" s="1"/>
  <c r="C774" i="3"/>
  <c r="C775" i="3" s="1"/>
  <c r="C776" i="3" s="1"/>
  <c r="C777" i="3" s="1"/>
  <c r="C778" i="3" s="1"/>
  <c r="C779" i="3" s="1"/>
  <c r="C780" i="3" s="1"/>
  <c r="C781" i="3" s="1"/>
  <c r="C782" i="3" s="1"/>
  <c r="C783" i="3" s="1"/>
  <c r="C784" i="3" s="1"/>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AC773" i="3"/>
  <c r="AB773" i="3"/>
  <c r="AA773" i="3"/>
  <c r="Z773" i="3"/>
  <c r="Y773" i="3"/>
  <c r="X773" i="3"/>
  <c r="W773" i="3"/>
  <c r="V773" i="3"/>
  <c r="U773" i="3"/>
  <c r="T773" i="3"/>
  <c r="S773" i="3"/>
  <c r="R773" i="3"/>
  <c r="K773" i="3"/>
  <c r="F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AC757" i="3"/>
  <c r="AB757" i="3"/>
  <c r="AA757" i="3"/>
  <c r="Z757" i="3"/>
  <c r="Y757" i="3"/>
  <c r="X757" i="3"/>
  <c r="W757" i="3"/>
  <c r="V757" i="3"/>
  <c r="U757" i="3"/>
  <c r="T757" i="3"/>
  <c r="S757" i="3"/>
  <c r="R757" i="3"/>
  <c r="K757" i="3"/>
  <c r="F757" i="3"/>
  <c r="AI753" i="3"/>
  <c r="AH753" i="3"/>
  <c r="J753" i="3"/>
  <c r="I753" i="3"/>
  <c r="K752" i="3"/>
  <c r="K751" i="3"/>
  <c r="K750" i="3"/>
  <c r="K749" i="3"/>
  <c r="K748" i="3"/>
  <c r="K747" i="3"/>
  <c r="K746" i="3"/>
  <c r="K745" i="3"/>
  <c r="K744" i="3"/>
  <c r="K743" i="3"/>
  <c r="Q742" i="3"/>
  <c r="P742" i="3"/>
  <c r="P743" i="3" s="1"/>
  <c r="P744" i="3" s="1"/>
  <c r="P745" i="3" s="1"/>
  <c r="P746" i="3" s="1"/>
  <c r="P747" i="3" s="1"/>
  <c r="P748" i="3" s="1"/>
  <c r="P749" i="3" s="1"/>
  <c r="P750" i="3" s="1"/>
  <c r="P751" i="3" s="1"/>
  <c r="P752" i="3" s="1"/>
  <c r="K742" i="3"/>
  <c r="E742" i="3"/>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AC741" i="3"/>
  <c r="AB741" i="3"/>
  <c r="AA741" i="3"/>
  <c r="Z741" i="3"/>
  <c r="Y741" i="3"/>
  <c r="X741" i="3"/>
  <c r="W741" i="3"/>
  <c r="V741" i="3"/>
  <c r="U741" i="3"/>
  <c r="T741" i="3"/>
  <c r="S741" i="3"/>
  <c r="R741" i="3"/>
  <c r="K741" i="3"/>
  <c r="F741" i="3"/>
  <c r="AI737" i="3"/>
  <c r="AH737" i="3"/>
  <c r="J737" i="3"/>
  <c r="I737" i="3"/>
  <c r="K736" i="3"/>
  <c r="K735" i="3"/>
  <c r="K734" i="3"/>
  <c r="K733" i="3"/>
  <c r="K732" i="3"/>
  <c r="K731" i="3"/>
  <c r="K730" i="3"/>
  <c r="K729" i="3"/>
  <c r="K728" i="3"/>
  <c r="K727" i="3"/>
  <c r="A727" i="3"/>
  <c r="A728" i="3" s="1"/>
  <c r="A729" i="3" s="1"/>
  <c r="A730" i="3" s="1"/>
  <c r="A731" i="3" s="1"/>
  <c r="A732" i="3" s="1"/>
  <c r="A733" i="3" s="1"/>
  <c r="A734" i="3" s="1"/>
  <c r="A735" i="3" s="1"/>
  <c r="A736" i="3" s="1"/>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C725" i="3"/>
  <c r="AB725" i="3"/>
  <c r="AA725" i="3"/>
  <c r="Z725" i="3"/>
  <c r="Y725" i="3"/>
  <c r="X725" i="3"/>
  <c r="W725" i="3"/>
  <c r="V725" i="3"/>
  <c r="U725" i="3"/>
  <c r="T725" i="3"/>
  <c r="S725" i="3"/>
  <c r="R725" i="3"/>
  <c r="K725" i="3"/>
  <c r="F725" i="3"/>
  <c r="AI721" i="3"/>
  <c r="AH721" i="3"/>
  <c r="J721" i="3"/>
  <c r="I721" i="3"/>
  <c r="K720" i="3"/>
  <c r="K719" i="3"/>
  <c r="K718" i="3"/>
  <c r="K717" i="3"/>
  <c r="K716" i="3"/>
  <c r="K715" i="3"/>
  <c r="K714" i="3"/>
  <c r="K713" i="3"/>
  <c r="K712" i="3"/>
  <c r="K711" i="3"/>
  <c r="Q710" i="3"/>
  <c r="Q711" i="3" s="1"/>
  <c r="P710" i="3"/>
  <c r="P711" i="3" s="1"/>
  <c r="AC711" i="3" s="1"/>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AC709" i="3"/>
  <c r="AB709" i="3"/>
  <c r="AA709" i="3"/>
  <c r="Z709" i="3"/>
  <c r="Y709" i="3"/>
  <c r="X709" i="3"/>
  <c r="W709" i="3"/>
  <c r="V709" i="3"/>
  <c r="U709" i="3"/>
  <c r="T709" i="3"/>
  <c r="S709" i="3"/>
  <c r="R709" i="3"/>
  <c r="N709" i="3"/>
  <c r="K709" i="3"/>
  <c r="L709" i="3" s="1"/>
  <c r="M709" i="3" s="1"/>
  <c r="F709" i="3"/>
  <c r="AI705" i="3"/>
  <c r="AH705" i="3"/>
  <c r="J705" i="3"/>
  <c r="I705" i="3"/>
  <c r="K704" i="3"/>
  <c r="K703" i="3"/>
  <c r="K702" i="3"/>
  <c r="K701" i="3"/>
  <c r="K700" i="3"/>
  <c r="K699" i="3"/>
  <c r="K698" i="3"/>
  <c r="K697" i="3"/>
  <c r="K696" i="3"/>
  <c r="K695" i="3"/>
  <c r="R694" i="3"/>
  <c r="Q694" i="3"/>
  <c r="Q695" i="3" s="1"/>
  <c r="V695" i="3" s="1"/>
  <c r="P694" i="3"/>
  <c r="P695" i="3" s="1"/>
  <c r="P696" i="3" s="1"/>
  <c r="P697" i="3" s="1"/>
  <c r="P698" i="3" s="1"/>
  <c r="P699" i="3" s="1"/>
  <c r="P700" i="3" s="1"/>
  <c r="P701" i="3" s="1"/>
  <c r="P702" i="3" s="1"/>
  <c r="P703" i="3" s="1"/>
  <c r="P704" i="3" s="1"/>
  <c r="K694" i="3"/>
  <c r="F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AC693" i="3"/>
  <c r="AB693" i="3"/>
  <c r="AA693" i="3"/>
  <c r="Z693" i="3"/>
  <c r="Y693" i="3"/>
  <c r="X693" i="3"/>
  <c r="W693" i="3"/>
  <c r="V693" i="3"/>
  <c r="U693" i="3"/>
  <c r="T693" i="3"/>
  <c r="S693" i="3"/>
  <c r="R693" i="3"/>
  <c r="K693" i="3"/>
  <c r="F693" i="3"/>
  <c r="AI689" i="3"/>
  <c r="AH689" i="3"/>
  <c r="J689" i="3"/>
  <c r="I689" i="3"/>
  <c r="K688" i="3"/>
  <c r="K687" i="3"/>
  <c r="K686" i="3"/>
  <c r="K685" i="3"/>
  <c r="K684" i="3"/>
  <c r="K683" i="3"/>
  <c r="K682" i="3"/>
  <c r="K681" i="3"/>
  <c r="K680" i="3"/>
  <c r="K679" i="3"/>
  <c r="Q678" i="3"/>
  <c r="Y678" i="3" s="1"/>
  <c r="P678" i="3"/>
  <c r="P679" i="3" s="1"/>
  <c r="P680" i="3" s="1"/>
  <c r="P681" i="3" s="1"/>
  <c r="P682" i="3" s="1"/>
  <c r="P683" i="3" s="1"/>
  <c r="P684" i="3" s="1"/>
  <c r="P685" i="3" s="1"/>
  <c r="P686" i="3" s="1"/>
  <c r="P687" i="3" s="1"/>
  <c r="P688" i="3" s="1"/>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AC677" i="3"/>
  <c r="AB677" i="3"/>
  <c r="AA677" i="3"/>
  <c r="Z677" i="3"/>
  <c r="Y677" i="3"/>
  <c r="X677" i="3"/>
  <c r="W677" i="3"/>
  <c r="V677" i="3"/>
  <c r="U677" i="3"/>
  <c r="T677" i="3"/>
  <c r="S677" i="3"/>
  <c r="R677" i="3"/>
  <c r="K677" i="3"/>
  <c r="F677" i="3"/>
  <c r="AI673" i="3"/>
  <c r="AH673" i="3"/>
  <c r="J673" i="3"/>
  <c r="I673" i="3"/>
  <c r="K672" i="3"/>
  <c r="K671" i="3"/>
  <c r="K670" i="3"/>
  <c r="K669" i="3"/>
  <c r="K668" i="3"/>
  <c r="K667" i="3"/>
  <c r="K666" i="3"/>
  <c r="K665" i="3"/>
  <c r="K664" i="3"/>
  <c r="K663" i="3"/>
  <c r="Q662" i="3"/>
  <c r="P662" i="3"/>
  <c r="P663" i="3" s="1"/>
  <c r="K662" i="3"/>
  <c r="F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AC661" i="3"/>
  <c r="AB661" i="3"/>
  <c r="AA661" i="3"/>
  <c r="Z661" i="3"/>
  <c r="Y661" i="3"/>
  <c r="X661" i="3"/>
  <c r="W661" i="3"/>
  <c r="V661" i="3"/>
  <c r="U661" i="3"/>
  <c r="T661" i="3"/>
  <c r="S661" i="3"/>
  <c r="R661" i="3"/>
  <c r="K661" i="3"/>
  <c r="L661" i="3" s="1"/>
  <c r="M661" i="3" s="1"/>
  <c r="F661" i="3"/>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AC645" i="3"/>
  <c r="AB645" i="3"/>
  <c r="AA645" i="3"/>
  <c r="Z645" i="3"/>
  <c r="Y645" i="3"/>
  <c r="X645" i="3"/>
  <c r="W645" i="3"/>
  <c r="V645" i="3"/>
  <c r="U645" i="3"/>
  <c r="T645" i="3"/>
  <c r="S645" i="3"/>
  <c r="R645" i="3"/>
  <c r="K645" i="3"/>
  <c r="F645" i="3"/>
  <c r="AI641" i="3"/>
  <c r="AH641" i="3"/>
  <c r="J641" i="3"/>
  <c r="I641" i="3"/>
  <c r="K640" i="3"/>
  <c r="K639" i="3"/>
  <c r="K638" i="3"/>
  <c r="K637" i="3"/>
  <c r="K636" i="3"/>
  <c r="K635" i="3"/>
  <c r="K634" i="3"/>
  <c r="K633" i="3"/>
  <c r="K632" i="3"/>
  <c r="K631" i="3"/>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AC629" i="3"/>
  <c r="AB629" i="3"/>
  <c r="AA629" i="3"/>
  <c r="Z629" i="3"/>
  <c r="Y629" i="3"/>
  <c r="X629" i="3"/>
  <c r="W629" i="3"/>
  <c r="V629" i="3"/>
  <c r="U629" i="3"/>
  <c r="T629" i="3"/>
  <c r="S629" i="3"/>
  <c r="R629" i="3"/>
  <c r="K629" i="3"/>
  <c r="L629" i="3" s="1"/>
  <c r="F629" i="3"/>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AC613" i="3"/>
  <c r="AB613" i="3"/>
  <c r="AA613" i="3"/>
  <c r="Z613" i="3"/>
  <c r="Y613" i="3"/>
  <c r="X613" i="3"/>
  <c r="W613" i="3"/>
  <c r="V613" i="3"/>
  <c r="U613" i="3"/>
  <c r="T613" i="3"/>
  <c r="S613" i="3"/>
  <c r="R613" i="3"/>
  <c r="M613" i="3"/>
  <c r="K613" i="3"/>
  <c r="L613" i="3" s="1"/>
  <c r="F613" i="3"/>
  <c r="AI609" i="3"/>
  <c r="AH609" i="3"/>
  <c r="J609" i="3"/>
  <c r="I609" i="3"/>
  <c r="K608" i="3"/>
  <c r="K607" i="3"/>
  <c r="K606" i="3"/>
  <c r="K605" i="3"/>
  <c r="K604" i="3"/>
  <c r="K603" i="3"/>
  <c r="K602" i="3"/>
  <c r="K601" i="3"/>
  <c r="K600" i="3"/>
  <c r="K599" i="3"/>
  <c r="Q598" i="3"/>
  <c r="Q599" i="3" s="1"/>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AC597" i="3"/>
  <c r="AB597" i="3"/>
  <c r="AA597" i="3"/>
  <c r="Z597" i="3"/>
  <c r="Y597" i="3"/>
  <c r="X597" i="3"/>
  <c r="W597" i="3"/>
  <c r="V597" i="3"/>
  <c r="U597" i="3"/>
  <c r="T597" i="3"/>
  <c r="S597" i="3"/>
  <c r="R597" i="3"/>
  <c r="K597" i="3"/>
  <c r="L597" i="3" s="1"/>
  <c r="N597" i="3" s="1"/>
  <c r="F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AC581" i="3"/>
  <c r="AB581" i="3"/>
  <c r="AA581" i="3"/>
  <c r="Z581" i="3"/>
  <c r="Y581" i="3"/>
  <c r="X581" i="3"/>
  <c r="W581" i="3"/>
  <c r="V581" i="3"/>
  <c r="U581" i="3"/>
  <c r="T581" i="3"/>
  <c r="S581" i="3"/>
  <c r="R581" i="3"/>
  <c r="K581" i="3"/>
  <c r="F581" i="3"/>
  <c r="AI577" i="3"/>
  <c r="AH577" i="3"/>
  <c r="J577" i="3"/>
  <c r="I577" i="3"/>
  <c r="K576" i="3"/>
  <c r="K575" i="3"/>
  <c r="K574" i="3"/>
  <c r="K573" i="3"/>
  <c r="K572" i="3"/>
  <c r="K571" i="3"/>
  <c r="K570" i="3"/>
  <c r="K569" i="3"/>
  <c r="K568" i="3"/>
  <c r="A568" i="3"/>
  <c r="A569" i="3" s="1"/>
  <c r="A570" i="3" s="1"/>
  <c r="A571" i="3" s="1"/>
  <c r="A572" i="3" s="1"/>
  <c r="A573" i="3" s="1"/>
  <c r="A574" i="3" s="1"/>
  <c r="A575" i="3" s="1"/>
  <c r="A576" i="3" s="1"/>
  <c r="K567" i="3"/>
  <c r="E567" i="3"/>
  <c r="Q566" i="3"/>
  <c r="Q567" i="3" s="1"/>
  <c r="P566" i="3"/>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C565" i="3"/>
  <c r="AB565" i="3"/>
  <c r="AA565" i="3"/>
  <c r="Z565" i="3"/>
  <c r="Y565" i="3"/>
  <c r="X565" i="3"/>
  <c r="W565" i="3"/>
  <c r="V565" i="3"/>
  <c r="U565" i="3"/>
  <c r="T565" i="3"/>
  <c r="S565" i="3"/>
  <c r="R565" i="3"/>
  <c r="K565" i="3"/>
  <c r="F565" i="3"/>
  <c r="AI561" i="3"/>
  <c r="AH561" i="3"/>
  <c r="J561" i="3"/>
  <c r="I561" i="3"/>
  <c r="K560" i="3"/>
  <c r="K559" i="3"/>
  <c r="K558" i="3"/>
  <c r="K557" i="3"/>
  <c r="K556" i="3"/>
  <c r="K555" i="3"/>
  <c r="K554" i="3"/>
  <c r="K553" i="3"/>
  <c r="K552" i="3"/>
  <c r="K551" i="3"/>
  <c r="Q550" i="3"/>
  <c r="Q551" i="3" s="1"/>
  <c r="P550" i="3"/>
  <c r="Z550" i="3" s="1"/>
  <c r="K550" i="3"/>
  <c r="E550" i="3"/>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AC549" i="3"/>
  <c r="AB549" i="3"/>
  <c r="AA549" i="3"/>
  <c r="Z549" i="3"/>
  <c r="Y549" i="3"/>
  <c r="X549" i="3"/>
  <c r="W549" i="3"/>
  <c r="V549" i="3"/>
  <c r="U549" i="3"/>
  <c r="T549" i="3"/>
  <c r="S549" i="3"/>
  <c r="R549" i="3"/>
  <c r="K549" i="3"/>
  <c r="L549" i="3" s="1"/>
  <c r="O549" i="3" s="1"/>
  <c r="F549" i="3"/>
  <c r="AI545" i="3"/>
  <c r="AH545" i="3"/>
  <c r="J545" i="3"/>
  <c r="I545" i="3"/>
  <c r="K544" i="3"/>
  <c r="K543" i="3"/>
  <c r="K542" i="3"/>
  <c r="K541" i="3"/>
  <c r="K540" i="3"/>
  <c r="K539" i="3"/>
  <c r="B539" i="3"/>
  <c r="B540" i="3" s="1"/>
  <c r="B541" i="3" s="1"/>
  <c r="B542" i="3" s="1"/>
  <c r="B543" i="3" s="1"/>
  <c r="B544" i="3" s="1"/>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A534" i="3"/>
  <c r="A535" i="3" s="1"/>
  <c r="A536" i="3" s="1"/>
  <c r="A537" i="3" s="1"/>
  <c r="A538" i="3" s="1"/>
  <c r="A539" i="3" s="1"/>
  <c r="A540" i="3" s="1"/>
  <c r="A541" i="3" s="1"/>
  <c r="A542" i="3" s="1"/>
  <c r="A543" i="3" s="1"/>
  <c r="A544" i="3" s="1"/>
  <c r="AC533" i="3"/>
  <c r="AB533" i="3"/>
  <c r="AA533" i="3"/>
  <c r="Z533" i="3"/>
  <c r="Y533" i="3"/>
  <c r="X533" i="3"/>
  <c r="W533" i="3"/>
  <c r="V533" i="3"/>
  <c r="U533" i="3"/>
  <c r="T533" i="3"/>
  <c r="S533" i="3"/>
  <c r="R533" i="3"/>
  <c r="K533" i="3"/>
  <c r="F533" i="3"/>
  <c r="AI529" i="3"/>
  <c r="AH529" i="3"/>
  <c r="J529" i="3"/>
  <c r="I529" i="3"/>
  <c r="K528" i="3"/>
  <c r="K527" i="3"/>
  <c r="K526" i="3"/>
  <c r="K525" i="3"/>
  <c r="K524" i="3"/>
  <c r="K523" i="3"/>
  <c r="K522" i="3"/>
  <c r="K521" i="3"/>
  <c r="K520" i="3"/>
  <c r="K519" i="3"/>
  <c r="Q518" i="3"/>
  <c r="Q519" i="3" s="1"/>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AC517" i="3"/>
  <c r="AB517" i="3"/>
  <c r="AA517" i="3"/>
  <c r="Z517" i="3"/>
  <c r="Y517" i="3"/>
  <c r="X517" i="3"/>
  <c r="W517" i="3"/>
  <c r="V517" i="3"/>
  <c r="U517" i="3"/>
  <c r="T517" i="3"/>
  <c r="S517" i="3"/>
  <c r="R517" i="3"/>
  <c r="K517" i="3"/>
  <c r="L517" i="3" s="1"/>
  <c r="F517" i="3"/>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AC501" i="3"/>
  <c r="AB501" i="3"/>
  <c r="AA501" i="3"/>
  <c r="Z501" i="3"/>
  <c r="Y501" i="3"/>
  <c r="X501" i="3"/>
  <c r="W501" i="3"/>
  <c r="V501" i="3"/>
  <c r="U501" i="3"/>
  <c r="T501" i="3"/>
  <c r="S501" i="3"/>
  <c r="R501" i="3"/>
  <c r="K501" i="3"/>
  <c r="L501" i="3" s="1"/>
  <c r="O501" i="3" s="1"/>
  <c r="F501" i="3"/>
  <c r="AI497" i="3"/>
  <c r="AH497" i="3"/>
  <c r="J497" i="3"/>
  <c r="I497" i="3"/>
  <c r="K496" i="3"/>
  <c r="K495" i="3"/>
  <c r="K494" i="3"/>
  <c r="K493" i="3"/>
  <c r="K492" i="3"/>
  <c r="K491" i="3"/>
  <c r="K490" i="3"/>
  <c r="K489" i="3"/>
  <c r="K488" i="3"/>
  <c r="K487" i="3"/>
  <c r="Q486" i="3"/>
  <c r="Q487" i="3" s="1"/>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C485" i="3"/>
  <c r="AB485" i="3"/>
  <c r="AA485" i="3"/>
  <c r="Z485" i="3"/>
  <c r="Y485" i="3"/>
  <c r="X485" i="3"/>
  <c r="W485" i="3"/>
  <c r="V485" i="3"/>
  <c r="U485" i="3"/>
  <c r="T485" i="3"/>
  <c r="S485" i="3"/>
  <c r="R485" i="3"/>
  <c r="K485" i="3"/>
  <c r="F485" i="3"/>
  <c r="AI481" i="3"/>
  <c r="AH481" i="3"/>
  <c r="J481" i="3"/>
  <c r="I481" i="3"/>
  <c r="K480" i="3"/>
  <c r="K479" i="3"/>
  <c r="K478" i="3"/>
  <c r="K477" i="3"/>
  <c r="K476" i="3"/>
  <c r="K475" i="3"/>
  <c r="K474" i="3"/>
  <c r="K473" i="3"/>
  <c r="K472" i="3"/>
  <c r="K471" i="3"/>
  <c r="Q470" i="3"/>
  <c r="Z470" i="3" s="1"/>
  <c r="P470" i="3"/>
  <c r="P471" i="3" s="1"/>
  <c r="P472" i="3" s="1"/>
  <c r="P473" i="3" s="1"/>
  <c r="P474" i="3" s="1"/>
  <c r="P475" i="3" s="1"/>
  <c r="P476" i="3" s="1"/>
  <c r="P477" i="3" s="1"/>
  <c r="P478" i="3" s="1"/>
  <c r="P479" i="3" s="1"/>
  <c r="P480" i="3" s="1"/>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AC469" i="3"/>
  <c r="AB469" i="3"/>
  <c r="AA469" i="3"/>
  <c r="Z469" i="3"/>
  <c r="Y469" i="3"/>
  <c r="X469" i="3"/>
  <c r="W469" i="3"/>
  <c r="V469" i="3"/>
  <c r="U469" i="3"/>
  <c r="T469" i="3"/>
  <c r="S469" i="3"/>
  <c r="R469" i="3"/>
  <c r="K469" i="3"/>
  <c r="L469" i="3" s="1"/>
  <c r="F469" i="3"/>
  <c r="AI465" i="3"/>
  <c r="AH465" i="3"/>
  <c r="J465" i="3"/>
  <c r="I465" i="3"/>
  <c r="K464" i="3"/>
  <c r="K463" i="3"/>
  <c r="K462" i="3"/>
  <c r="K461" i="3"/>
  <c r="K460" i="3"/>
  <c r="K459" i="3"/>
  <c r="K458" i="3"/>
  <c r="K457" i="3"/>
  <c r="K456" i="3"/>
  <c r="K455" i="3"/>
  <c r="Q454" i="3"/>
  <c r="P454" i="3"/>
  <c r="P455" i="3" s="1"/>
  <c r="P456" i="3" s="1"/>
  <c r="P457" i="3" s="1"/>
  <c r="P458" i="3" s="1"/>
  <c r="P459" i="3" s="1"/>
  <c r="P460" i="3" s="1"/>
  <c r="P461" i="3" s="1"/>
  <c r="P462" i="3" s="1"/>
  <c r="P463" i="3" s="1"/>
  <c r="P464" i="3" s="1"/>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AC453" i="3"/>
  <c r="AB453" i="3"/>
  <c r="AA453" i="3"/>
  <c r="Z453" i="3"/>
  <c r="Y453" i="3"/>
  <c r="X453" i="3"/>
  <c r="W453" i="3"/>
  <c r="V453" i="3"/>
  <c r="U453" i="3"/>
  <c r="T453" i="3"/>
  <c r="S453" i="3"/>
  <c r="R453" i="3"/>
  <c r="K453" i="3"/>
  <c r="F453" i="3"/>
  <c r="AI449" i="3"/>
  <c r="AH449" i="3"/>
  <c r="J449" i="3"/>
  <c r="I449" i="3"/>
  <c r="K448" i="3"/>
  <c r="K447" i="3"/>
  <c r="K446" i="3"/>
  <c r="K445" i="3"/>
  <c r="K444" i="3"/>
  <c r="K443" i="3"/>
  <c r="K442" i="3"/>
  <c r="K441" i="3"/>
  <c r="K440" i="3"/>
  <c r="K439" i="3"/>
  <c r="Q438" i="3"/>
  <c r="Q439" i="3" s="1"/>
  <c r="P438" i="3"/>
  <c r="K438" i="3"/>
  <c r="E438" i="3"/>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AC437" i="3"/>
  <c r="AB437" i="3"/>
  <c r="AA437" i="3"/>
  <c r="Z437" i="3"/>
  <c r="Y437" i="3"/>
  <c r="X437" i="3"/>
  <c r="W437" i="3"/>
  <c r="V437" i="3"/>
  <c r="U437" i="3"/>
  <c r="T437" i="3"/>
  <c r="S437" i="3"/>
  <c r="R437" i="3"/>
  <c r="K437" i="3"/>
  <c r="L437" i="3" s="1"/>
  <c r="F437" i="3"/>
  <c r="AI433" i="3"/>
  <c r="AH433" i="3"/>
  <c r="J433" i="3"/>
  <c r="I433" i="3"/>
  <c r="K432" i="3"/>
  <c r="K431" i="3"/>
  <c r="K430" i="3"/>
  <c r="K429" i="3"/>
  <c r="K428" i="3"/>
  <c r="K427" i="3"/>
  <c r="K426" i="3"/>
  <c r="K425" i="3"/>
  <c r="K424" i="3"/>
  <c r="K423" i="3"/>
  <c r="Q422" i="3"/>
  <c r="P422" i="3"/>
  <c r="P423" i="3" s="1"/>
  <c r="P424" i="3" s="1"/>
  <c r="P425" i="3" s="1"/>
  <c r="P426" i="3" s="1"/>
  <c r="P427" i="3" s="1"/>
  <c r="P428" i="3" s="1"/>
  <c r="P429" i="3" s="1"/>
  <c r="P430" i="3" s="1"/>
  <c r="P431" i="3" s="1"/>
  <c r="P432" i="3" s="1"/>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AC421" i="3"/>
  <c r="AB421" i="3"/>
  <c r="AA421" i="3"/>
  <c r="Z421" i="3"/>
  <c r="Y421" i="3"/>
  <c r="X421" i="3"/>
  <c r="W421" i="3"/>
  <c r="V421" i="3"/>
  <c r="U421" i="3"/>
  <c r="T421" i="3"/>
  <c r="S421" i="3"/>
  <c r="R421" i="3"/>
  <c r="K421" i="3"/>
  <c r="F421" i="3"/>
  <c r="AI417" i="3"/>
  <c r="AH417" i="3"/>
  <c r="J417" i="3"/>
  <c r="I417" i="3"/>
  <c r="K416" i="3"/>
  <c r="K415" i="3"/>
  <c r="K414" i="3"/>
  <c r="K413" i="3"/>
  <c r="K412" i="3"/>
  <c r="K411" i="3"/>
  <c r="K410" i="3"/>
  <c r="K409" i="3"/>
  <c r="K408" i="3"/>
  <c r="K407" i="3"/>
  <c r="Q406" i="3"/>
  <c r="P406" i="3"/>
  <c r="X40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AC405" i="3"/>
  <c r="AB405" i="3"/>
  <c r="AA405" i="3"/>
  <c r="Z405" i="3"/>
  <c r="Y405" i="3"/>
  <c r="X405" i="3"/>
  <c r="W405" i="3"/>
  <c r="V405" i="3"/>
  <c r="U405" i="3"/>
  <c r="T405" i="3"/>
  <c r="S405" i="3"/>
  <c r="R405" i="3"/>
  <c r="K405" i="3"/>
  <c r="L405" i="3" s="1"/>
  <c r="F405" i="3"/>
  <c r="AI401" i="3"/>
  <c r="AH401" i="3"/>
  <c r="J401" i="3"/>
  <c r="I401" i="3"/>
  <c r="K400" i="3"/>
  <c r="K399" i="3"/>
  <c r="K398" i="3"/>
  <c r="K397" i="3"/>
  <c r="K396" i="3"/>
  <c r="K395" i="3"/>
  <c r="K394" i="3"/>
  <c r="K393" i="3"/>
  <c r="K392" i="3"/>
  <c r="K391" i="3"/>
  <c r="Q390" i="3"/>
  <c r="Q391" i="3" s="1"/>
  <c r="P390" i="3"/>
  <c r="T390" i="3" s="1"/>
  <c r="K390" i="3"/>
  <c r="F390" i="3"/>
  <c r="E390" i="3"/>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AC389" i="3"/>
  <c r="AB389" i="3"/>
  <c r="AA389" i="3"/>
  <c r="Z389" i="3"/>
  <c r="Y389" i="3"/>
  <c r="X389" i="3"/>
  <c r="W389" i="3"/>
  <c r="V389" i="3"/>
  <c r="U389" i="3"/>
  <c r="T389" i="3"/>
  <c r="S389" i="3"/>
  <c r="R389" i="3"/>
  <c r="K389" i="3"/>
  <c r="L389" i="3" s="1"/>
  <c r="F389" i="3"/>
  <c r="AI385" i="3"/>
  <c r="AH385" i="3"/>
  <c r="J385" i="3"/>
  <c r="I385" i="3"/>
  <c r="K384" i="3"/>
  <c r="K383" i="3"/>
  <c r="K382" i="3"/>
  <c r="K381" i="3"/>
  <c r="K380" i="3"/>
  <c r="K379" i="3"/>
  <c r="K378" i="3"/>
  <c r="K377" i="3"/>
  <c r="K376" i="3"/>
  <c r="K375" i="3"/>
  <c r="Q374" i="3"/>
  <c r="R374" i="3" s="1"/>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AC373" i="3"/>
  <c r="AB373" i="3"/>
  <c r="AA373" i="3"/>
  <c r="Z373" i="3"/>
  <c r="Y373" i="3"/>
  <c r="X373" i="3"/>
  <c r="W373" i="3"/>
  <c r="V373" i="3"/>
  <c r="U373" i="3"/>
  <c r="T373" i="3"/>
  <c r="S373" i="3"/>
  <c r="R373" i="3"/>
  <c r="K373" i="3"/>
  <c r="L373" i="3" s="1"/>
  <c r="M373" i="3" s="1"/>
  <c r="F373" i="3"/>
  <c r="AI369" i="3"/>
  <c r="AH369" i="3"/>
  <c r="J369" i="3"/>
  <c r="I369" i="3"/>
  <c r="K368" i="3"/>
  <c r="K367" i="3"/>
  <c r="K366" i="3"/>
  <c r="K365" i="3"/>
  <c r="K364" i="3"/>
  <c r="K363" i="3"/>
  <c r="K362" i="3"/>
  <c r="K361" i="3"/>
  <c r="K360" i="3"/>
  <c r="K359" i="3"/>
  <c r="Q358" i="3"/>
  <c r="P358" i="3"/>
  <c r="P359" i="3" s="1"/>
  <c r="P360" i="3" s="1"/>
  <c r="P361" i="3" s="1"/>
  <c r="P362" i="3" s="1"/>
  <c r="P363" i="3" s="1"/>
  <c r="P364" i="3" s="1"/>
  <c r="P365" i="3" s="1"/>
  <c r="P366" i="3" s="1"/>
  <c r="P367" i="3" s="1"/>
  <c r="P368" i="3" s="1"/>
  <c r="K358" i="3"/>
  <c r="E358" i="3"/>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AC357" i="3"/>
  <c r="AB357" i="3"/>
  <c r="AA357" i="3"/>
  <c r="Z357" i="3"/>
  <c r="Y357" i="3"/>
  <c r="X357" i="3"/>
  <c r="W357" i="3"/>
  <c r="V357" i="3"/>
  <c r="U357" i="3"/>
  <c r="T357" i="3"/>
  <c r="S357" i="3"/>
  <c r="R357" i="3"/>
  <c r="K357" i="3"/>
  <c r="K369" i="3" s="1"/>
  <c r="F357" i="3"/>
  <c r="AI353" i="3"/>
  <c r="AH353" i="3"/>
  <c r="J353" i="3"/>
  <c r="I353" i="3"/>
  <c r="K352" i="3"/>
  <c r="K351" i="3"/>
  <c r="K350" i="3"/>
  <c r="K349" i="3"/>
  <c r="K348" i="3"/>
  <c r="K347" i="3"/>
  <c r="K346" i="3"/>
  <c r="K345" i="3"/>
  <c r="K344" i="3"/>
  <c r="K343" i="3"/>
  <c r="E343" i="3"/>
  <c r="Q342" i="3"/>
  <c r="Q343" i="3" s="1"/>
  <c r="P342" i="3"/>
  <c r="K342" i="3"/>
  <c r="E342" i="3"/>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AC341" i="3"/>
  <c r="AB341" i="3"/>
  <c r="AA341" i="3"/>
  <c r="Z341" i="3"/>
  <c r="Y341" i="3"/>
  <c r="X341" i="3"/>
  <c r="W341" i="3"/>
  <c r="V341" i="3"/>
  <c r="U341" i="3"/>
  <c r="T341" i="3"/>
  <c r="S341" i="3"/>
  <c r="R341" i="3"/>
  <c r="K341" i="3"/>
  <c r="L341" i="3" s="1"/>
  <c r="M341" i="3" s="1"/>
  <c r="F341" i="3"/>
  <c r="AI337" i="3"/>
  <c r="AH337" i="3"/>
  <c r="J337" i="3"/>
  <c r="I337" i="3"/>
  <c r="K336" i="3"/>
  <c r="K335" i="3"/>
  <c r="K334" i="3"/>
  <c r="K333" i="3"/>
  <c r="K332" i="3"/>
  <c r="K331" i="3"/>
  <c r="K330" i="3"/>
  <c r="K329" i="3"/>
  <c r="K328" i="3"/>
  <c r="K327" i="3"/>
  <c r="Q326" i="3"/>
  <c r="P326" i="3"/>
  <c r="P327" i="3" s="1"/>
  <c r="P328" i="3" s="1"/>
  <c r="P329" i="3" s="1"/>
  <c r="P330" i="3" s="1"/>
  <c r="P331" i="3" s="1"/>
  <c r="P332" i="3" s="1"/>
  <c r="P333" i="3" s="1"/>
  <c r="P334" i="3" s="1"/>
  <c r="P335" i="3" s="1"/>
  <c r="P336" i="3" s="1"/>
  <c r="K326" i="3"/>
  <c r="E326" i="3"/>
  <c r="C326" i="3"/>
  <c r="C327" i="3" s="1"/>
  <c r="C328" i="3" s="1"/>
  <c r="C329" i="3" s="1"/>
  <c r="C330" i="3" s="1"/>
  <c r="C331" i="3" s="1"/>
  <c r="C332" i="3" s="1"/>
  <c r="C333" i="3" s="1"/>
  <c r="C334" i="3" s="1"/>
  <c r="C335" i="3" s="1"/>
  <c r="C336" i="3" s="1"/>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AC325" i="3"/>
  <c r="AB325" i="3"/>
  <c r="AA325" i="3"/>
  <c r="Z325" i="3"/>
  <c r="Y325" i="3"/>
  <c r="X325" i="3"/>
  <c r="W325" i="3"/>
  <c r="V325" i="3"/>
  <c r="U325" i="3"/>
  <c r="T325" i="3"/>
  <c r="S325" i="3"/>
  <c r="R325" i="3"/>
  <c r="K325" i="3"/>
  <c r="F325" i="3"/>
  <c r="AI321" i="3"/>
  <c r="AH321" i="3"/>
  <c r="J321" i="3"/>
  <c r="I321" i="3"/>
  <c r="K320" i="3"/>
  <c r="K319" i="3"/>
  <c r="K318" i="3"/>
  <c r="K317" i="3"/>
  <c r="K316" i="3"/>
  <c r="K315" i="3"/>
  <c r="K314" i="3"/>
  <c r="K313" i="3"/>
  <c r="K312" i="3"/>
  <c r="K311" i="3"/>
  <c r="C311" i="3"/>
  <c r="C312" i="3" s="1"/>
  <c r="C313" i="3" s="1"/>
  <c r="C314" i="3" s="1"/>
  <c r="C315" i="3" s="1"/>
  <c r="C316" i="3" s="1"/>
  <c r="C317" i="3" s="1"/>
  <c r="C318" i="3" s="1"/>
  <c r="C319" i="3" s="1"/>
  <c r="C320" i="3" s="1"/>
  <c r="Q310" i="3"/>
  <c r="P310" i="3"/>
  <c r="K310" i="3"/>
  <c r="E310" i="3"/>
  <c r="C310" i="3"/>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AC309" i="3"/>
  <c r="AB309" i="3"/>
  <c r="AA309" i="3"/>
  <c r="Z309" i="3"/>
  <c r="Y309" i="3"/>
  <c r="X309" i="3"/>
  <c r="W309" i="3"/>
  <c r="V309" i="3"/>
  <c r="U309" i="3"/>
  <c r="T309" i="3"/>
  <c r="S309" i="3"/>
  <c r="R309" i="3"/>
  <c r="O309" i="3"/>
  <c r="K309" i="3"/>
  <c r="L309" i="3" s="1"/>
  <c r="L310" i="3" s="1"/>
  <c r="F309" i="3"/>
  <c r="AI305" i="3"/>
  <c r="AH305" i="3"/>
  <c r="J305" i="3"/>
  <c r="I305" i="3"/>
  <c r="K304" i="3"/>
  <c r="K303" i="3"/>
  <c r="K302" i="3"/>
  <c r="K301" i="3"/>
  <c r="K300" i="3"/>
  <c r="K299" i="3"/>
  <c r="K298" i="3"/>
  <c r="K297" i="3"/>
  <c r="K296" i="3"/>
  <c r="K295" i="3"/>
  <c r="Q294" i="3"/>
  <c r="Q295" i="3" s="1"/>
  <c r="P294" i="3"/>
  <c r="P295" i="3" s="1"/>
  <c r="P296" i="3" s="1"/>
  <c r="P297" i="3" s="1"/>
  <c r="P298" i="3" s="1"/>
  <c r="P299" i="3" s="1"/>
  <c r="P300" i="3" s="1"/>
  <c r="P301" i="3" s="1"/>
  <c r="P302" i="3" s="1"/>
  <c r="P303" i="3" s="1"/>
  <c r="P304" i="3" s="1"/>
  <c r="K294" i="3"/>
  <c r="F294" i="3"/>
  <c r="E294" i="3"/>
  <c r="C294" i="3"/>
  <c r="C295" i="3" s="1"/>
  <c r="C296" i="3" s="1"/>
  <c r="C297" i="3" s="1"/>
  <c r="C298" i="3" s="1"/>
  <c r="C299" i="3" s="1"/>
  <c r="C300" i="3" s="1"/>
  <c r="C301" i="3" s="1"/>
  <c r="C302" i="3" s="1"/>
  <c r="C303" i="3" s="1"/>
  <c r="C304" i="3" s="1"/>
  <c r="B294" i="3"/>
  <c r="B295" i="3" s="1"/>
  <c r="B296" i="3" s="1"/>
  <c r="B297" i="3" s="1"/>
  <c r="B298" i="3" s="1"/>
  <c r="B299" i="3" s="1"/>
  <c r="A294" i="3"/>
  <c r="A295" i="3" s="1"/>
  <c r="A296" i="3" s="1"/>
  <c r="A297" i="3" s="1"/>
  <c r="A298" i="3" s="1"/>
  <c r="A299" i="3" s="1"/>
  <c r="A300" i="3" s="1"/>
  <c r="A301" i="3" s="1"/>
  <c r="A302" i="3" s="1"/>
  <c r="A303" i="3" s="1"/>
  <c r="A304" i="3" s="1"/>
  <c r="AC293" i="3"/>
  <c r="AB293" i="3"/>
  <c r="AA293" i="3"/>
  <c r="Z293" i="3"/>
  <c r="Y293" i="3"/>
  <c r="X293" i="3"/>
  <c r="W293" i="3"/>
  <c r="V293" i="3"/>
  <c r="U293" i="3"/>
  <c r="T293" i="3"/>
  <c r="S293" i="3"/>
  <c r="R293" i="3"/>
  <c r="K293" i="3"/>
  <c r="F293" i="3"/>
  <c r="AI289" i="3"/>
  <c r="AH289" i="3"/>
  <c r="J289" i="3"/>
  <c r="I289" i="3"/>
  <c r="K288" i="3"/>
  <c r="K287" i="3"/>
  <c r="K286" i="3"/>
  <c r="K285" i="3"/>
  <c r="K284" i="3"/>
  <c r="K283" i="3"/>
  <c r="K282" i="3"/>
  <c r="K281" i="3"/>
  <c r="K280" i="3"/>
  <c r="K279" i="3"/>
  <c r="B279" i="3"/>
  <c r="B280" i="3" s="1"/>
  <c r="B281" i="3" s="1"/>
  <c r="B282" i="3" s="1"/>
  <c r="B283" i="3" s="1"/>
  <c r="B284" i="3" s="1"/>
  <c r="B285" i="3" s="1"/>
  <c r="B286" i="3" s="1"/>
  <c r="B287" i="3" s="1"/>
  <c r="B288" i="3" s="1"/>
  <c r="Q278" i="3"/>
  <c r="P278" i="3"/>
  <c r="P279" i="3" s="1"/>
  <c r="P280" i="3" s="1"/>
  <c r="P281" i="3" s="1"/>
  <c r="P282" i="3" s="1"/>
  <c r="P283" i="3" s="1"/>
  <c r="P284" i="3" s="1"/>
  <c r="P285" i="3" s="1"/>
  <c r="P286" i="3" s="1"/>
  <c r="P287" i="3" s="1"/>
  <c r="P288" i="3" s="1"/>
  <c r="K278" i="3"/>
  <c r="E278" i="3"/>
  <c r="C278" i="3"/>
  <c r="C279" i="3" s="1"/>
  <c r="C280" i="3" s="1"/>
  <c r="C281" i="3" s="1"/>
  <c r="C282" i="3" s="1"/>
  <c r="C283" i="3" s="1"/>
  <c r="C284" i="3" s="1"/>
  <c r="C285" i="3" s="1"/>
  <c r="C286" i="3" s="1"/>
  <c r="C287" i="3" s="1"/>
  <c r="C288" i="3" s="1"/>
  <c r="B278" i="3"/>
  <c r="A278" i="3"/>
  <c r="A279" i="3" s="1"/>
  <c r="A280" i="3" s="1"/>
  <c r="A281" i="3" s="1"/>
  <c r="A282" i="3" s="1"/>
  <c r="A283" i="3" s="1"/>
  <c r="A284" i="3" s="1"/>
  <c r="A285" i="3" s="1"/>
  <c r="A286" i="3" s="1"/>
  <c r="A287" i="3" s="1"/>
  <c r="A288" i="3" s="1"/>
  <c r="AC277" i="3"/>
  <c r="AB277" i="3"/>
  <c r="AA277" i="3"/>
  <c r="Z277" i="3"/>
  <c r="Y277" i="3"/>
  <c r="X277" i="3"/>
  <c r="W277" i="3"/>
  <c r="V277" i="3"/>
  <c r="U277" i="3"/>
  <c r="T277" i="3"/>
  <c r="S277" i="3"/>
  <c r="R277" i="3"/>
  <c r="K277" i="3"/>
  <c r="F277" i="3"/>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AC261" i="3"/>
  <c r="AB261" i="3"/>
  <c r="AA261" i="3"/>
  <c r="Z261" i="3"/>
  <c r="Y261" i="3"/>
  <c r="X261" i="3"/>
  <c r="W261" i="3"/>
  <c r="V261" i="3"/>
  <c r="U261" i="3"/>
  <c r="T261" i="3"/>
  <c r="S261" i="3"/>
  <c r="R261" i="3"/>
  <c r="K261" i="3"/>
  <c r="F261" i="3"/>
  <c r="AI257" i="3"/>
  <c r="AH257" i="3"/>
  <c r="J257" i="3"/>
  <c r="I257" i="3"/>
  <c r="K256" i="3"/>
  <c r="K255" i="3"/>
  <c r="K254" i="3"/>
  <c r="K253" i="3"/>
  <c r="K252" i="3"/>
  <c r="K251" i="3"/>
  <c r="K250" i="3"/>
  <c r="K249" i="3"/>
  <c r="K248" i="3"/>
  <c r="K247" i="3"/>
  <c r="Q246" i="3"/>
  <c r="Q247" i="3" s="1"/>
  <c r="P246" i="3"/>
  <c r="K246" i="3"/>
  <c r="E246" i="3"/>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C245" i="3"/>
  <c r="AB245" i="3"/>
  <c r="AA245" i="3"/>
  <c r="Z245" i="3"/>
  <c r="Y245" i="3"/>
  <c r="X245" i="3"/>
  <c r="W245" i="3"/>
  <c r="V245" i="3"/>
  <c r="U245" i="3"/>
  <c r="T245" i="3"/>
  <c r="S245" i="3"/>
  <c r="R245" i="3"/>
  <c r="K245" i="3"/>
  <c r="L245" i="3" s="1"/>
  <c r="L246" i="3" s="1"/>
  <c r="F245" i="3"/>
  <c r="AI241" i="3"/>
  <c r="AH241" i="3"/>
  <c r="J241" i="3"/>
  <c r="I241" i="3"/>
  <c r="K240" i="3"/>
  <c r="K239" i="3"/>
  <c r="K238" i="3"/>
  <c r="K237" i="3"/>
  <c r="K236" i="3"/>
  <c r="K235" i="3"/>
  <c r="K234" i="3"/>
  <c r="K233" i="3"/>
  <c r="K232" i="3"/>
  <c r="K231" i="3"/>
  <c r="Q230" i="3"/>
  <c r="P230" i="3"/>
  <c r="P231" i="3" s="1"/>
  <c r="P232" i="3" s="1"/>
  <c r="P233" i="3" s="1"/>
  <c r="P234" i="3" s="1"/>
  <c r="P235" i="3" s="1"/>
  <c r="P236" i="3" s="1"/>
  <c r="P237" i="3" s="1"/>
  <c r="P238" i="3" s="1"/>
  <c r="P239" i="3" s="1"/>
  <c r="P240" i="3" s="1"/>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AC229" i="3"/>
  <c r="AB229" i="3"/>
  <c r="AA229" i="3"/>
  <c r="Z229" i="3"/>
  <c r="Y229" i="3"/>
  <c r="X229" i="3"/>
  <c r="W229" i="3"/>
  <c r="V229" i="3"/>
  <c r="U229" i="3"/>
  <c r="T229" i="3"/>
  <c r="S229" i="3"/>
  <c r="R229" i="3"/>
  <c r="K229" i="3"/>
  <c r="F229" i="3"/>
  <c r="AI225" i="3"/>
  <c r="AH225" i="3"/>
  <c r="J225" i="3"/>
  <c r="I225" i="3"/>
  <c r="K224" i="3"/>
  <c r="K223" i="3"/>
  <c r="K222" i="3"/>
  <c r="K221" i="3"/>
  <c r="K220" i="3"/>
  <c r="K219" i="3"/>
  <c r="K218" i="3"/>
  <c r="K217" i="3"/>
  <c r="K216" i="3"/>
  <c r="K215" i="3"/>
  <c r="Q214" i="3"/>
  <c r="P214" i="3"/>
  <c r="K214" i="3"/>
  <c r="E214" i="3"/>
  <c r="C214" i="3"/>
  <c r="C215" i="3" s="1"/>
  <c r="C216" i="3" s="1"/>
  <c r="C217" i="3" s="1"/>
  <c r="C218" i="3" s="1"/>
  <c r="C219" i="3" s="1"/>
  <c r="C220" i="3" s="1"/>
  <c r="C221" i="3" s="1"/>
  <c r="C222" i="3" s="1"/>
  <c r="C223" i="3" s="1"/>
  <c r="C224" i="3" s="1"/>
  <c r="B214" i="3"/>
  <c r="B215" i="3" s="1"/>
  <c r="B216" i="3" s="1"/>
  <c r="B217" i="3" s="1"/>
  <c r="B218" i="3" s="1"/>
  <c r="B219" i="3" s="1"/>
  <c r="B220" i="3" s="1"/>
  <c r="B221" i="3" s="1"/>
  <c r="B222" i="3" s="1"/>
  <c r="B223" i="3" s="1"/>
  <c r="B224" i="3" s="1"/>
  <c r="A214" i="3"/>
  <c r="A215" i="3" s="1"/>
  <c r="A216" i="3" s="1"/>
  <c r="A217" i="3" s="1"/>
  <c r="A218" i="3" s="1"/>
  <c r="A219" i="3" s="1"/>
  <c r="A220" i="3" s="1"/>
  <c r="A221" i="3" s="1"/>
  <c r="A222" i="3" s="1"/>
  <c r="A223" i="3" s="1"/>
  <c r="A224" i="3" s="1"/>
  <c r="AC213" i="3"/>
  <c r="AB213" i="3"/>
  <c r="AA213" i="3"/>
  <c r="Z213" i="3"/>
  <c r="Y213" i="3"/>
  <c r="X213" i="3"/>
  <c r="W213" i="3"/>
  <c r="V213" i="3"/>
  <c r="U213" i="3"/>
  <c r="T213" i="3"/>
  <c r="S213" i="3"/>
  <c r="R213" i="3"/>
  <c r="K213" i="3"/>
  <c r="L213" i="3" s="1"/>
  <c r="M213" i="3" s="1"/>
  <c r="F213" i="3"/>
  <c r="AI209" i="3"/>
  <c r="AH209" i="3"/>
  <c r="J209" i="3"/>
  <c r="I209" i="3"/>
  <c r="K208" i="3"/>
  <c r="K207" i="3"/>
  <c r="K206" i="3"/>
  <c r="K205" i="3"/>
  <c r="K204" i="3"/>
  <c r="K203" i="3"/>
  <c r="K202" i="3"/>
  <c r="K201" i="3"/>
  <c r="K200" i="3"/>
  <c r="K199" i="3"/>
  <c r="Q198" i="3"/>
  <c r="P198" i="3"/>
  <c r="P199" i="3" s="1"/>
  <c r="P200" i="3" s="1"/>
  <c r="P201" i="3" s="1"/>
  <c r="P202" i="3" s="1"/>
  <c r="P203" i="3" s="1"/>
  <c r="P204" i="3" s="1"/>
  <c r="P205" i="3" s="1"/>
  <c r="P206" i="3" s="1"/>
  <c r="P207" i="3" s="1"/>
  <c r="P208" i="3" s="1"/>
  <c r="K198" i="3"/>
  <c r="E198" i="3"/>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200" i="3" s="1"/>
  <c r="A201" i="3" s="1"/>
  <c r="A202" i="3" s="1"/>
  <c r="A203" i="3" s="1"/>
  <c r="A204" i="3" s="1"/>
  <c r="A205" i="3" s="1"/>
  <c r="A206" i="3" s="1"/>
  <c r="A207" i="3" s="1"/>
  <c r="A208" i="3" s="1"/>
  <c r="AC197" i="3"/>
  <c r="AB197" i="3"/>
  <c r="AA197" i="3"/>
  <c r="Z197" i="3"/>
  <c r="Y197" i="3"/>
  <c r="X197" i="3"/>
  <c r="W197" i="3"/>
  <c r="V197" i="3"/>
  <c r="U197" i="3"/>
  <c r="T197" i="3"/>
  <c r="S197" i="3"/>
  <c r="R197" i="3"/>
  <c r="K197" i="3"/>
  <c r="L197" i="3" s="1"/>
  <c r="F197" i="3"/>
  <c r="AI193" i="3"/>
  <c r="AH193" i="3"/>
  <c r="J193" i="3"/>
  <c r="I193" i="3"/>
  <c r="K192" i="3"/>
  <c r="K191" i="3"/>
  <c r="K190" i="3"/>
  <c r="K189" i="3"/>
  <c r="K188" i="3"/>
  <c r="K187" i="3"/>
  <c r="K186" i="3"/>
  <c r="K185" i="3"/>
  <c r="K184" i="3"/>
  <c r="K183" i="3"/>
  <c r="Q182" i="3"/>
  <c r="Q183" i="3" s="1"/>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AC181" i="3"/>
  <c r="AB181" i="3"/>
  <c r="AA181" i="3"/>
  <c r="Z181" i="3"/>
  <c r="Y181" i="3"/>
  <c r="X181" i="3"/>
  <c r="W181" i="3"/>
  <c r="V181" i="3"/>
  <c r="U181" i="3"/>
  <c r="T181" i="3"/>
  <c r="S181" i="3"/>
  <c r="R181" i="3"/>
  <c r="K181" i="3"/>
  <c r="L181" i="3" s="1"/>
  <c r="F181" i="3"/>
  <c r="AI177" i="3"/>
  <c r="AH177" i="3"/>
  <c r="J177" i="3"/>
  <c r="I177" i="3"/>
  <c r="K176" i="3"/>
  <c r="K175" i="3"/>
  <c r="K174" i="3"/>
  <c r="K173" i="3"/>
  <c r="K172" i="3"/>
  <c r="K171" i="3"/>
  <c r="K170" i="3"/>
  <c r="K169" i="3"/>
  <c r="K168" i="3"/>
  <c r="K167" i="3"/>
  <c r="E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AC165" i="3"/>
  <c r="AB165" i="3"/>
  <c r="AA165" i="3"/>
  <c r="Z165" i="3"/>
  <c r="Y165" i="3"/>
  <c r="X165" i="3"/>
  <c r="W165" i="3"/>
  <c r="V165" i="3"/>
  <c r="U165" i="3"/>
  <c r="T165" i="3"/>
  <c r="S165" i="3"/>
  <c r="R165" i="3"/>
  <c r="K165" i="3"/>
  <c r="F165" i="3"/>
  <c r="AI161" i="3"/>
  <c r="AH161" i="3"/>
  <c r="J161" i="3"/>
  <c r="I161" i="3"/>
  <c r="K160" i="3"/>
  <c r="K159" i="3"/>
  <c r="K158" i="3"/>
  <c r="K157" i="3"/>
  <c r="K156" i="3"/>
  <c r="K155" i="3"/>
  <c r="K154" i="3"/>
  <c r="K153" i="3"/>
  <c r="K152" i="3"/>
  <c r="K151" i="3"/>
  <c r="Q150" i="3"/>
  <c r="W150" i="3" s="1"/>
  <c r="P150" i="3"/>
  <c r="P151" i="3" s="1"/>
  <c r="P152" i="3" s="1"/>
  <c r="P153" i="3" s="1"/>
  <c r="P154" i="3" s="1"/>
  <c r="P155" i="3" s="1"/>
  <c r="P156" i="3" s="1"/>
  <c r="P157" i="3" s="1"/>
  <c r="P158" i="3" s="1"/>
  <c r="P159" i="3" s="1"/>
  <c r="P160" i="3" s="1"/>
  <c r="K150" i="3"/>
  <c r="E150" i="3"/>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AC149" i="3"/>
  <c r="AB149" i="3"/>
  <c r="AA149" i="3"/>
  <c r="Z149" i="3"/>
  <c r="Y149" i="3"/>
  <c r="X149" i="3"/>
  <c r="W149" i="3"/>
  <c r="V149" i="3"/>
  <c r="U149" i="3"/>
  <c r="T149" i="3"/>
  <c r="S149" i="3"/>
  <c r="R149" i="3"/>
  <c r="K149" i="3"/>
  <c r="L149" i="3" s="1"/>
  <c r="F149" i="3"/>
  <c r="AI145" i="3"/>
  <c r="AH145" i="3"/>
  <c r="J145" i="3"/>
  <c r="I145" i="3"/>
  <c r="K144" i="3"/>
  <c r="K143" i="3"/>
  <c r="K142" i="3"/>
  <c r="K141" i="3"/>
  <c r="K140" i="3"/>
  <c r="K139" i="3"/>
  <c r="K138" i="3"/>
  <c r="K137" i="3"/>
  <c r="K136" i="3"/>
  <c r="K135" i="3"/>
  <c r="Q134" i="3"/>
  <c r="P134" i="3"/>
  <c r="P135" i="3" s="1"/>
  <c r="P136" i="3" s="1"/>
  <c r="P137" i="3" s="1"/>
  <c r="P138" i="3" s="1"/>
  <c r="P139" i="3" s="1"/>
  <c r="P140" i="3" s="1"/>
  <c r="P141" i="3" s="1"/>
  <c r="P142" i="3" s="1"/>
  <c r="P143" i="3" s="1"/>
  <c r="P144" i="3" s="1"/>
  <c r="K134" i="3"/>
  <c r="E134" i="3"/>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AC133" i="3"/>
  <c r="AB133" i="3"/>
  <c r="AA133" i="3"/>
  <c r="Z133" i="3"/>
  <c r="Y133" i="3"/>
  <c r="X133" i="3"/>
  <c r="W133" i="3"/>
  <c r="V133" i="3"/>
  <c r="U133" i="3"/>
  <c r="T133" i="3"/>
  <c r="S133" i="3"/>
  <c r="R133" i="3"/>
  <c r="K133" i="3"/>
  <c r="F133" i="3"/>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C117" i="3"/>
  <c r="AB117" i="3"/>
  <c r="AA117" i="3"/>
  <c r="Z117" i="3"/>
  <c r="Y117" i="3"/>
  <c r="X117" i="3"/>
  <c r="W117" i="3"/>
  <c r="V117" i="3"/>
  <c r="U117" i="3"/>
  <c r="T117" i="3"/>
  <c r="S117" i="3"/>
  <c r="R117" i="3"/>
  <c r="K117" i="3"/>
  <c r="F117" i="3"/>
  <c r="AI113" i="3"/>
  <c r="AH113" i="3"/>
  <c r="J113" i="3"/>
  <c r="I113" i="3"/>
  <c r="K112" i="3"/>
  <c r="K111" i="3"/>
  <c r="K110" i="3"/>
  <c r="K109" i="3"/>
  <c r="K108" i="3"/>
  <c r="K107" i="3"/>
  <c r="K106" i="3"/>
  <c r="K105" i="3"/>
  <c r="K104" i="3"/>
  <c r="K103" i="3"/>
  <c r="Q102" i="3"/>
  <c r="P102" i="3"/>
  <c r="P103" i="3" s="1"/>
  <c r="P104" i="3" s="1"/>
  <c r="P105" i="3" s="1"/>
  <c r="P106" i="3" s="1"/>
  <c r="P107" i="3" s="1"/>
  <c r="P108" i="3" s="1"/>
  <c r="P109" i="3" s="1"/>
  <c r="P110" i="3" s="1"/>
  <c r="P111" i="3" s="1"/>
  <c r="P112" i="3" s="1"/>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AC101" i="3"/>
  <c r="AB101" i="3"/>
  <c r="AA101" i="3"/>
  <c r="Z101" i="3"/>
  <c r="Y101" i="3"/>
  <c r="X101" i="3"/>
  <c r="W101" i="3"/>
  <c r="V101" i="3"/>
  <c r="U101" i="3"/>
  <c r="T101" i="3"/>
  <c r="S101" i="3"/>
  <c r="R101" i="3"/>
  <c r="K101" i="3"/>
  <c r="F101" i="3"/>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AC85" i="3"/>
  <c r="AB85" i="3"/>
  <c r="AA85" i="3"/>
  <c r="Z85" i="3"/>
  <c r="Y85" i="3"/>
  <c r="X85" i="3"/>
  <c r="W85" i="3"/>
  <c r="V85" i="3"/>
  <c r="U85" i="3"/>
  <c r="T85" i="3"/>
  <c r="S85" i="3"/>
  <c r="R85" i="3"/>
  <c r="K85" i="3"/>
  <c r="L85" i="3" s="1"/>
  <c r="F85" i="3"/>
  <c r="AI81" i="3"/>
  <c r="AH81" i="3"/>
  <c r="J81" i="3"/>
  <c r="I81" i="3"/>
  <c r="K80" i="3"/>
  <c r="K79" i="3"/>
  <c r="K78" i="3"/>
  <c r="K77" i="3"/>
  <c r="K76" i="3"/>
  <c r="K75" i="3"/>
  <c r="K74" i="3"/>
  <c r="K73" i="3"/>
  <c r="K72" i="3"/>
  <c r="K71" i="3"/>
  <c r="Q70" i="3"/>
  <c r="P70" i="3"/>
  <c r="P71" i="3" s="1"/>
  <c r="P72" i="3" s="1"/>
  <c r="P73" i="3" s="1"/>
  <c r="P74" i="3" s="1"/>
  <c r="P75" i="3" s="1"/>
  <c r="P76" i="3" s="1"/>
  <c r="P77" i="3" s="1"/>
  <c r="P78" i="3" s="1"/>
  <c r="P79" i="3" s="1"/>
  <c r="P80" i="3" s="1"/>
  <c r="K70" i="3"/>
  <c r="E70" i="3"/>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4" i="3" s="1"/>
  <c r="A75" i="3" s="1"/>
  <c r="A76" i="3" s="1"/>
  <c r="A77" i="3" s="1"/>
  <c r="A78" i="3" s="1"/>
  <c r="A79" i="3" s="1"/>
  <c r="A80" i="3" s="1"/>
  <c r="AC69" i="3"/>
  <c r="AB69" i="3"/>
  <c r="AA69" i="3"/>
  <c r="Z69" i="3"/>
  <c r="Y69" i="3"/>
  <c r="X69" i="3"/>
  <c r="W69" i="3"/>
  <c r="V69" i="3"/>
  <c r="U69" i="3"/>
  <c r="T69" i="3"/>
  <c r="S69" i="3"/>
  <c r="R69" i="3"/>
  <c r="K69" i="3"/>
  <c r="F69" i="3"/>
  <c r="AI65" i="3"/>
  <c r="AH65" i="3"/>
  <c r="J65" i="3"/>
  <c r="I65" i="3"/>
  <c r="K64" i="3"/>
  <c r="K63" i="3"/>
  <c r="K62" i="3"/>
  <c r="K61" i="3"/>
  <c r="K60" i="3"/>
  <c r="K59" i="3"/>
  <c r="K58" i="3"/>
  <c r="K57" i="3"/>
  <c r="K56" i="3"/>
  <c r="K55" i="3"/>
  <c r="Q54" i="3"/>
  <c r="P54" i="3"/>
  <c r="P55" i="3" s="1"/>
  <c r="P56" i="3" s="1"/>
  <c r="P57" i="3" s="1"/>
  <c r="P58" i="3" s="1"/>
  <c r="P59" i="3" s="1"/>
  <c r="P60" i="3" s="1"/>
  <c r="P61" i="3" s="1"/>
  <c r="P62" i="3" s="1"/>
  <c r="P63" i="3" s="1"/>
  <c r="P64" i="3" s="1"/>
  <c r="K54" i="3"/>
  <c r="E54" i="3"/>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AC53" i="3"/>
  <c r="AB53" i="3"/>
  <c r="AA53" i="3"/>
  <c r="Z53" i="3"/>
  <c r="Y53" i="3"/>
  <c r="X53" i="3"/>
  <c r="W53" i="3"/>
  <c r="V53" i="3"/>
  <c r="U53" i="3"/>
  <c r="T53" i="3"/>
  <c r="S53" i="3"/>
  <c r="R53" i="3"/>
  <c r="K53" i="3"/>
  <c r="F53" i="3"/>
  <c r="AI49" i="3"/>
  <c r="AH49" i="3"/>
  <c r="J49" i="3"/>
  <c r="I49" i="3"/>
  <c r="K48" i="3"/>
  <c r="K47" i="3"/>
  <c r="K46" i="3"/>
  <c r="K45" i="3"/>
  <c r="K44" i="3"/>
  <c r="K43" i="3"/>
  <c r="K42" i="3"/>
  <c r="K41" i="3"/>
  <c r="K40" i="3"/>
  <c r="K39" i="3"/>
  <c r="Q38" i="3"/>
  <c r="Q39" i="3" s="1"/>
  <c r="P38" i="3"/>
  <c r="P39" i="3" s="1"/>
  <c r="P40" i="3" s="1"/>
  <c r="P41" i="3" s="1"/>
  <c r="P42" i="3" s="1"/>
  <c r="P43" i="3" s="1"/>
  <c r="P44" i="3" s="1"/>
  <c r="P45" i="3" s="1"/>
  <c r="P46" i="3" s="1"/>
  <c r="P47" i="3" s="1"/>
  <c r="P48" i="3" s="1"/>
  <c r="K38" i="3"/>
  <c r="E38" i="3"/>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AC37" i="3"/>
  <c r="AB37" i="3"/>
  <c r="AA37" i="3"/>
  <c r="Z37" i="3"/>
  <c r="Y37" i="3"/>
  <c r="X37" i="3"/>
  <c r="W37" i="3"/>
  <c r="V37" i="3"/>
  <c r="U37" i="3"/>
  <c r="T37" i="3"/>
  <c r="S37" i="3"/>
  <c r="R37" i="3"/>
  <c r="K37" i="3"/>
  <c r="F37" i="3"/>
  <c r="AI33" i="3"/>
  <c r="AH33" i="3"/>
  <c r="J33" i="3"/>
  <c r="I33" i="3"/>
  <c r="K32" i="3"/>
  <c r="K31" i="3"/>
  <c r="K30" i="3"/>
  <c r="K29" i="3"/>
  <c r="K28" i="3"/>
  <c r="K27" i="3"/>
  <c r="K26" i="3"/>
  <c r="K25" i="3"/>
  <c r="K24" i="3"/>
  <c r="K23" i="3"/>
  <c r="Q22" i="3"/>
  <c r="P22" i="3"/>
  <c r="P23" i="3" s="1"/>
  <c r="P24" i="3" s="1"/>
  <c r="P25" i="3" s="1"/>
  <c r="P26" i="3" s="1"/>
  <c r="P27" i="3" s="1"/>
  <c r="P28" i="3" s="1"/>
  <c r="P29" i="3" s="1"/>
  <c r="P30" i="3" s="1"/>
  <c r="P31" i="3" s="1"/>
  <c r="P32" i="3" s="1"/>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AC21" i="3"/>
  <c r="AB21" i="3"/>
  <c r="AA21" i="3"/>
  <c r="Z21" i="3"/>
  <c r="Y21" i="3"/>
  <c r="X21" i="3"/>
  <c r="W21" i="3"/>
  <c r="V21" i="3"/>
  <c r="U21" i="3"/>
  <c r="T21" i="3"/>
  <c r="S21" i="3"/>
  <c r="R21" i="3"/>
  <c r="K21" i="3"/>
  <c r="F21" i="3"/>
  <c r="E6" i="1"/>
  <c r="E7" i="1" s="1"/>
  <c r="E8" i="1" s="1"/>
  <c r="E9" i="1" s="1"/>
  <c r="E10" i="1" s="1"/>
  <c r="E11" i="1" s="1"/>
  <c r="E12" i="1" s="1"/>
  <c r="E13" i="1" s="1"/>
  <c r="E14" i="1" s="1"/>
  <c r="E15" i="1" s="1"/>
  <c r="E16" i="1" s="1"/>
  <c r="E8" i="3"/>
  <c r="E9" i="3" s="1"/>
  <c r="E10" i="3" s="1"/>
  <c r="E11" i="3" s="1"/>
  <c r="E12" i="3" s="1"/>
  <c r="E13" i="3" s="1"/>
  <c r="E14" i="3" s="1"/>
  <c r="E15" i="3" s="1"/>
  <c r="E16" i="3" s="1"/>
  <c r="AF16" i="3" s="1"/>
  <c r="G1152" i="9" l="1"/>
  <c r="F1152" i="9"/>
  <c r="H1152" i="9"/>
  <c r="I1152" i="9"/>
  <c r="D1152" i="9"/>
  <c r="E1152" i="9"/>
  <c r="C1153" i="9"/>
  <c r="D644" i="9"/>
  <c r="G644" i="9"/>
  <c r="F644" i="9"/>
  <c r="E644" i="9"/>
  <c r="I644" i="9"/>
  <c r="H644" i="9"/>
  <c r="C645" i="9"/>
  <c r="E518" i="9"/>
  <c r="C519" i="9"/>
  <c r="F518" i="9"/>
  <c r="D518" i="9"/>
  <c r="G518" i="9"/>
  <c r="H518" i="9"/>
  <c r="I518" i="9"/>
  <c r="C770" i="9"/>
  <c r="D770" i="9" s="1"/>
  <c r="D769" i="9"/>
  <c r="B1230" i="3"/>
  <c r="B1231" i="3" s="1"/>
  <c r="B1232" i="3" s="1"/>
  <c r="B300" i="3"/>
  <c r="B301" i="3" s="1"/>
  <c r="B302" i="3" s="1"/>
  <c r="B303" i="3" s="1"/>
  <c r="B304" i="3" s="1"/>
  <c r="P407" i="3"/>
  <c r="P408" i="3" s="1"/>
  <c r="P409" i="3" s="1"/>
  <c r="P410" i="3" s="1"/>
  <c r="P411" i="3" s="1"/>
  <c r="P412" i="3" s="1"/>
  <c r="P413" i="3" s="1"/>
  <c r="P414" i="3" s="1"/>
  <c r="P415" i="3" s="1"/>
  <c r="P416" i="3" s="1"/>
  <c r="AA1462" i="3"/>
  <c r="R1655" i="3"/>
  <c r="T1686" i="3"/>
  <c r="AA1926" i="3"/>
  <c r="Z1974" i="3"/>
  <c r="U2070" i="3"/>
  <c r="AB646" i="3"/>
  <c r="W758" i="3"/>
  <c r="AA1238" i="3"/>
  <c r="AC1430" i="3"/>
  <c r="Z1590" i="3"/>
  <c r="Z2886" i="3"/>
  <c r="Y2918" i="3"/>
  <c r="AB2935" i="3"/>
  <c r="Z3238" i="3"/>
  <c r="W3286" i="3"/>
  <c r="X4598" i="3"/>
  <c r="Z4663" i="3"/>
  <c r="Y166" i="3"/>
  <c r="T710" i="3"/>
  <c r="R726" i="3"/>
  <c r="AC758" i="3"/>
  <c r="W1270" i="3"/>
  <c r="Z2311" i="3"/>
  <c r="X2870" i="3"/>
  <c r="S2886" i="3"/>
  <c r="R2934" i="3"/>
  <c r="R3254" i="3"/>
  <c r="AA3670" i="3"/>
  <c r="S4662" i="3"/>
  <c r="X4678" i="3"/>
  <c r="W406" i="3"/>
  <c r="Z1318" i="3"/>
  <c r="S2822" i="3"/>
  <c r="Y2838" i="3"/>
  <c r="W3206" i="3"/>
  <c r="S3254" i="3"/>
  <c r="W3414" i="3"/>
  <c r="AD3525" i="3"/>
  <c r="Z3526" i="3"/>
  <c r="Z4567" i="3"/>
  <c r="W134" i="3"/>
  <c r="Z358" i="3"/>
  <c r="AA550" i="3"/>
  <c r="AC582" i="3"/>
  <c r="AC1094" i="3"/>
  <c r="AD1109" i="3"/>
  <c r="U2646" i="3"/>
  <c r="W2726" i="3"/>
  <c r="X3142" i="3"/>
  <c r="AA3174" i="3"/>
  <c r="S4023" i="3"/>
  <c r="T4262" i="3"/>
  <c r="W118" i="3"/>
  <c r="AA230" i="3"/>
  <c r="T262" i="3"/>
  <c r="Z918" i="3"/>
  <c r="S1094" i="3"/>
  <c r="U1318" i="3"/>
  <c r="AA1350" i="3"/>
  <c r="W1670" i="3"/>
  <c r="AC2070" i="3"/>
  <c r="R2087" i="3"/>
  <c r="Z2614" i="3"/>
  <c r="Y2646" i="3"/>
  <c r="AA2726" i="3"/>
  <c r="Z4182" i="3"/>
  <c r="S4502" i="3"/>
  <c r="X4790" i="3"/>
  <c r="D1405" i="9"/>
  <c r="C1406" i="9"/>
  <c r="H4" i="9"/>
  <c r="F3" i="4"/>
  <c r="H1401" i="9"/>
  <c r="H131" i="9"/>
  <c r="C262" i="9"/>
  <c r="E261" i="9"/>
  <c r="D261" i="9"/>
  <c r="E770" i="9"/>
  <c r="C391" i="9"/>
  <c r="E390" i="9"/>
  <c r="D390" i="9"/>
  <c r="D1025" i="9"/>
  <c r="C1026" i="9"/>
  <c r="E1025" i="9"/>
  <c r="H7" i="9"/>
  <c r="G7" i="9"/>
  <c r="C8" i="9"/>
  <c r="E7" i="9"/>
  <c r="D7" i="9"/>
  <c r="C899" i="9"/>
  <c r="E898" i="9"/>
  <c r="D898" i="9"/>
  <c r="C1279" i="9"/>
  <c r="E1278" i="9"/>
  <c r="D1278" i="9"/>
  <c r="H134" i="9"/>
  <c r="C135" i="9"/>
  <c r="E134" i="9"/>
  <c r="D134" i="9"/>
  <c r="AF455" i="3"/>
  <c r="AE455" i="3"/>
  <c r="AF3127" i="3"/>
  <c r="AE3127" i="3"/>
  <c r="O2869" i="3"/>
  <c r="N2869" i="3"/>
  <c r="AE2647" i="3"/>
  <c r="AF2647" i="3"/>
  <c r="M4261" i="3"/>
  <c r="N4261" i="3"/>
  <c r="L4262" i="3"/>
  <c r="M4325" i="3"/>
  <c r="N4325" i="3"/>
  <c r="M2773" i="3"/>
  <c r="L2774" i="3"/>
  <c r="L2775" i="3" s="1"/>
  <c r="O3621" i="3"/>
  <c r="N3621" i="3"/>
  <c r="K193" i="3"/>
  <c r="K257" i="3"/>
  <c r="E487" i="3"/>
  <c r="AE486" i="3"/>
  <c r="AF486" i="3"/>
  <c r="AE502" i="3"/>
  <c r="AF502" i="3"/>
  <c r="E535" i="3"/>
  <c r="AF534" i="3"/>
  <c r="AE534" i="3"/>
  <c r="AF567" i="3"/>
  <c r="AE567" i="3"/>
  <c r="AF614" i="3"/>
  <c r="AE614" i="3"/>
  <c r="F630" i="3"/>
  <c r="AE630" i="3"/>
  <c r="AF630" i="3"/>
  <c r="E807" i="3"/>
  <c r="AF806" i="3"/>
  <c r="AE806" i="3"/>
  <c r="E919" i="3"/>
  <c r="AE918" i="3"/>
  <c r="AF918" i="3"/>
  <c r="AF950" i="3"/>
  <c r="AE950" i="3"/>
  <c r="AE1318" i="3"/>
  <c r="AF1318" i="3"/>
  <c r="AF1414" i="3"/>
  <c r="AE1414" i="3"/>
  <c r="AE1766" i="3"/>
  <c r="AF1766" i="3"/>
  <c r="F1798" i="3"/>
  <c r="AE1798" i="3"/>
  <c r="AF1798" i="3"/>
  <c r="AE1830" i="3"/>
  <c r="AF1830" i="3"/>
  <c r="F1862" i="3"/>
  <c r="AE1862" i="3"/>
  <c r="AF1862" i="3"/>
  <c r="F2038" i="3"/>
  <c r="AE2038" i="3"/>
  <c r="AF2038" i="3"/>
  <c r="F2102" i="3"/>
  <c r="AE2102" i="3"/>
  <c r="AF2102" i="3"/>
  <c r="E2119" i="3"/>
  <c r="AF2118" i="3"/>
  <c r="AE2118" i="3"/>
  <c r="E2135" i="3"/>
  <c r="AF2134" i="3"/>
  <c r="AE2134" i="3"/>
  <c r="E2407" i="3"/>
  <c r="AE2406" i="3"/>
  <c r="AF2406" i="3"/>
  <c r="E2487" i="3"/>
  <c r="AE2486" i="3"/>
  <c r="AF2486" i="3"/>
  <c r="E2615" i="3"/>
  <c r="AE2614" i="3"/>
  <c r="AF2614" i="3"/>
  <c r="E2663" i="3"/>
  <c r="AE2662" i="3"/>
  <c r="AF2662" i="3"/>
  <c r="F2758" i="3"/>
  <c r="AE2758" i="3"/>
  <c r="AF2758" i="3"/>
  <c r="E2775" i="3"/>
  <c r="AE2774" i="3"/>
  <c r="AF2774" i="3"/>
  <c r="AE2918" i="3"/>
  <c r="AF2918" i="3"/>
  <c r="U3014" i="3"/>
  <c r="V3094" i="3"/>
  <c r="M3125" i="3"/>
  <c r="F3238" i="3"/>
  <c r="AE3238" i="3"/>
  <c r="AF3238" i="3"/>
  <c r="E3255" i="3"/>
  <c r="AE3254" i="3"/>
  <c r="AF3254" i="3"/>
  <c r="AE3302" i="3"/>
  <c r="AF3302" i="3"/>
  <c r="E3319" i="3"/>
  <c r="AE3318" i="3"/>
  <c r="AF3318" i="3"/>
  <c r="E3335" i="3"/>
  <c r="AE3334" i="3"/>
  <c r="AF3334" i="3"/>
  <c r="AE3350" i="3"/>
  <c r="AF3350" i="3"/>
  <c r="E3383" i="3"/>
  <c r="AE3382" i="3"/>
  <c r="AF3382" i="3"/>
  <c r="R3542" i="3"/>
  <c r="F3574" i="3"/>
  <c r="AE3574" i="3"/>
  <c r="AF3574" i="3"/>
  <c r="AD3669" i="3"/>
  <c r="S3686" i="3"/>
  <c r="W3750" i="3"/>
  <c r="V3814" i="3"/>
  <c r="AD3877" i="3"/>
  <c r="F3878" i="3"/>
  <c r="AA3895" i="3"/>
  <c r="K3985" i="3"/>
  <c r="K4049" i="3"/>
  <c r="AA4086" i="3"/>
  <c r="AA4118" i="3"/>
  <c r="L4133" i="3"/>
  <c r="AC4150" i="3"/>
  <c r="L4165" i="3"/>
  <c r="V4166" i="3"/>
  <c r="AD4261" i="3"/>
  <c r="F4262" i="3"/>
  <c r="X4262" i="3"/>
  <c r="F4326" i="3"/>
  <c r="W4406" i="3"/>
  <c r="T4598" i="3"/>
  <c r="S4614" i="3"/>
  <c r="F4617" i="3"/>
  <c r="O4629" i="3"/>
  <c r="AB4646" i="3"/>
  <c r="F4662" i="3"/>
  <c r="Z4662" i="3"/>
  <c r="S4774" i="3"/>
  <c r="AF11" i="3"/>
  <c r="U102" i="3"/>
  <c r="R183" i="3"/>
  <c r="X214" i="3"/>
  <c r="Z246" i="3"/>
  <c r="AB326" i="3"/>
  <c r="U342" i="3"/>
  <c r="F406" i="3"/>
  <c r="AF406" i="3"/>
  <c r="AE406" i="3"/>
  <c r="V438" i="3"/>
  <c r="E551" i="3"/>
  <c r="AE550" i="3"/>
  <c r="AF550" i="3"/>
  <c r="Z742" i="3"/>
  <c r="AE790" i="3"/>
  <c r="AF790" i="3"/>
  <c r="E823" i="3"/>
  <c r="AE822" i="3"/>
  <c r="AF822" i="3"/>
  <c r="F838" i="3"/>
  <c r="AF838" i="3"/>
  <c r="AE838" i="3"/>
  <c r="F918" i="3"/>
  <c r="E1031" i="3"/>
  <c r="AE1030" i="3"/>
  <c r="AF1030" i="3"/>
  <c r="AD1061" i="3"/>
  <c r="T1094" i="3"/>
  <c r="AE1142" i="3"/>
  <c r="AF1142" i="3"/>
  <c r="AE1175" i="3"/>
  <c r="AF1175" i="3"/>
  <c r="F1318" i="3"/>
  <c r="E1319" i="3"/>
  <c r="E1367" i="3"/>
  <c r="AF1366" i="3"/>
  <c r="AE1366" i="3"/>
  <c r="AE1398" i="3"/>
  <c r="AF1398" i="3"/>
  <c r="AD1493" i="3"/>
  <c r="S1495" i="3"/>
  <c r="Y1526" i="3"/>
  <c r="AD1573" i="3"/>
  <c r="W1575" i="3"/>
  <c r="S1590" i="3"/>
  <c r="AA1606" i="3"/>
  <c r="F1734" i="3"/>
  <c r="AF1734" i="3"/>
  <c r="AE1734" i="3"/>
  <c r="E1751" i="3"/>
  <c r="AE1750" i="3"/>
  <c r="AF1750" i="3"/>
  <c r="K1825" i="3"/>
  <c r="E1815" i="3"/>
  <c r="AF1814" i="3"/>
  <c r="AE1814" i="3"/>
  <c r="K1857" i="3"/>
  <c r="R1910" i="3"/>
  <c r="U2006" i="3"/>
  <c r="L2021" i="3"/>
  <c r="E2055" i="3"/>
  <c r="AF2054" i="3"/>
  <c r="AE2054" i="3"/>
  <c r="E2071" i="3"/>
  <c r="AF2070" i="3"/>
  <c r="AE2070" i="3"/>
  <c r="E2087" i="3"/>
  <c r="AF2086" i="3"/>
  <c r="AE2086" i="3"/>
  <c r="K2129" i="3"/>
  <c r="W2166" i="3"/>
  <c r="Z2182" i="3"/>
  <c r="K2353" i="3"/>
  <c r="R2390" i="3"/>
  <c r="AE2470" i="3"/>
  <c r="AF2470" i="3"/>
  <c r="F2614" i="3"/>
  <c r="N2629" i="3"/>
  <c r="F2662" i="3"/>
  <c r="E2679" i="3"/>
  <c r="AE2678" i="3"/>
  <c r="AF2678" i="3"/>
  <c r="E2695" i="3"/>
  <c r="AE2694" i="3"/>
  <c r="AF2694" i="3"/>
  <c r="F2774" i="3"/>
  <c r="E2871" i="3"/>
  <c r="AE2870" i="3"/>
  <c r="AF2870" i="3"/>
  <c r="AE2886" i="3"/>
  <c r="AF2886" i="3"/>
  <c r="E2935" i="3"/>
  <c r="AE2934" i="3"/>
  <c r="AF2934" i="3"/>
  <c r="AE3014" i="3"/>
  <c r="AF3014" i="3"/>
  <c r="AC3014" i="3"/>
  <c r="E3031" i="3"/>
  <c r="AE3030" i="3"/>
  <c r="AF3030" i="3"/>
  <c r="AE3094" i="3"/>
  <c r="AF3094" i="3"/>
  <c r="E3095" i="3"/>
  <c r="AA3110" i="3"/>
  <c r="O3125" i="3"/>
  <c r="AE3142" i="3"/>
  <c r="AF3142" i="3"/>
  <c r="S3158" i="3"/>
  <c r="K3217" i="3"/>
  <c r="E3223" i="3"/>
  <c r="AE3222" i="3"/>
  <c r="AF3222" i="3"/>
  <c r="F3254" i="3"/>
  <c r="Z3254" i="3"/>
  <c r="AD3269" i="3"/>
  <c r="AE3366" i="3"/>
  <c r="AF3366" i="3"/>
  <c r="K3393" i="3"/>
  <c r="K3457" i="3"/>
  <c r="E3543" i="3"/>
  <c r="AE3542" i="3"/>
  <c r="AF3542" i="3"/>
  <c r="Z3542" i="3"/>
  <c r="AF3590" i="3"/>
  <c r="AE3590" i="3"/>
  <c r="V3606" i="3"/>
  <c r="Z3654" i="3"/>
  <c r="E3687" i="3"/>
  <c r="AF3686" i="3"/>
  <c r="AE3686" i="3"/>
  <c r="W3686" i="3"/>
  <c r="V3943" i="3"/>
  <c r="L3973" i="3"/>
  <c r="AC3990" i="3"/>
  <c r="F4072" i="3"/>
  <c r="F4134" i="3"/>
  <c r="U4150" i="3"/>
  <c r="F4166" i="3"/>
  <c r="R4230" i="3"/>
  <c r="K4273" i="3"/>
  <c r="R4294" i="3"/>
  <c r="U4342" i="3"/>
  <c r="T4614" i="3"/>
  <c r="F4622" i="3"/>
  <c r="AA4662" i="3"/>
  <c r="K4737" i="3"/>
  <c r="S4742" i="3"/>
  <c r="AA4774" i="3"/>
  <c r="AF10" i="3"/>
  <c r="H639" i="9" s="1"/>
  <c r="F22" i="3"/>
  <c r="AE22" i="3"/>
  <c r="AF22" i="3"/>
  <c r="AE167" i="3"/>
  <c r="AF167" i="3"/>
  <c r="AF262" i="3"/>
  <c r="AE262" i="3"/>
  <c r="AE343" i="3"/>
  <c r="AF343" i="3"/>
  <c r="V358" i="3"/>
  <c r="S454" i="3"/>
  <c r="AF566" i="3"/>
  <c r="AE566" i="3"/>
  <c r="E711" i="3"/>
  <c r="AE710" i="3"/>
  <c r="AF710" i="3"/>
  <c r="AE726" i="3"/>
  <c r="AF726" i="3"/>
  <c r="S742" i="3"/>
  <c r="U934" i="3"/>
  <c r="F966" i="3"/>
  <c r="AE966" i="3"/>
  <c r="AF966" i="3"/>
  <c r="X1015" i="3"/>
  <c r="AE1046" i="3"/>
  <c r="AF1046" i="3"/>
  <c r="AE1094" i="3"/>
  <c r="AF1094" i="3"/>
  <c r="AF1126" i="3"/>
  <c r="AE1126" i="3"/>
  <c r="E1159" i="3"/>
  <c r="AF1158" i="3"/>
  <c r="AE1158" i="3"/>
  <c r="AE1174" i="3"/>
  <c r="AF1174" i="3"/>
  <c r="AE1254" i="3"/>
  <c r="AF1254" i="3"/>
  <c r="AE1270" i="3"/>
  <c r="AF1270" i="3"/>
  <c r="F1286" i="3"/>
  <c r="AE1286" i="3"/>
  <c r="AF1286" i="3"/>
  <c r="Q1287" i="3"/>
  <c r="K1377" i="3"/>
  <c r="AE1382" i="3"/>
  <c r="AF1382" i="3"/>
  <c r="AD1461" i="3"/>
  <c r="V1478" i="3"/>
  <c r="S1526" i="3"/>
  <c r="AD1541" i="3"/>
  <c r="AB1542" i="3"/>
  <c r="F1670" i="3"/>
  <c r="AF1670" i="3"/>
  <c r="AE1670" i="3"/>
  <c r="E1687" i="3"/>
  <c r="AE1686" i="3"/>
  <c r="AF1686" i="3"/>
  <c r="E1719" i="3"/>
  <c r="AE1718" i="3"/>
  <c r="AF1718" i="3"/>
  <c r="K1761" i="3"/>
  <c r="K1777" i="3"/>
  <c r="K1841" i="3"/>
  <c r="X1958" i="3"/>
  <c r="Y2006" i="3"/>
  <c r="K2065" i="3"/>
  <c r="AB2166" i="3"/>
  <c r="K2225" i="3"/>
  <c r="F2262" i="3"/>
  <c r="AF2262" i="3"/>
  <c r="AE2262" i="3"/>
  <c r="T2278" i="3"/>
  <c r="F2326" i="3"/>
  <c r="AE2326" i="3"/>
  <c r="AF2326" i="3"/>
  <c r="E2343" i="3"/>
  <c r="AE2342" i="3"/>
  <c r="AF2342" i="3"/>
  <c r="AE2358" i="3"/>
  <c r="AF2358" i="3"/>
  <c r="E2375" i="3"/>
  <c r="AE2374" i="3"/>
  <c r="AF2374" i="3"/>
  <c r="E2391" i="3"/>
  <c r="AE2390" i="3"/>
  <c r="AF2390" i="3"/>
  <c r="T2390" i="3"/>
  <c r="F2438" i="3"/>
  <c r="AE2438" i="3"/>
  <c r="AF2438" i="3"/>
  <c r="E2455" i="3"/>
  <c r="AE2454" i="3"/>
  <c r="AF2454" i="3"/>
  <c r="K2497" i="3"/>
  <c r="K2561" i="3"/>
  <c r="R2710" i="3"/>
  <c r="K2785" i="3"/>
  <c r="AE2790" i="3"/>
  <c r="AF2790" i="3"/>
  <c r="E2807" i="3"/>
  <c r="AE2806" i="3"/>
  <c r="AF2806" i="3"/>
  <c r="AE2822" i="3"/>
  <c r="AF2822" i="3"/>
  <c r="K2881" i="3"/>
  <c r="K2913" i="3"/>
  <c r="W2950" i="3"/>
  <c r="F2966" i="3"/>
  <c r="AE2966" i="3"/>
  <c r="AF2966" i="3"/>
  <c r="AF3015" i="3"/>
  <c r="AE3015" i="3"/>
  <c r="AE3078" i="3"/>
  <c r="AF3078" i="3"/>
  <c r="E3159" i="3"/>
  <c r="AE3158" i="3"/>
  <c r="AF3158" i="3"/>
  <c r="AA3254" i="3"/>
  <c r="F3526" i="3"/>
  <c r="AF3526" i="3"/>
  <c r="AE3526" i="3"/>
  <c r="S3558" i="3"/>
  <c r="N3573" i="3"/>
  <c r="F3590" i="3"/>
  <c r="E3607" i="3"/>
  <c r="AE3606" i="3"/>
  <c r="AF3606" i="3"/>
  <c r="AD3637" i="3"/>
  <c r="R3670" i="3"/>
  <c r="F3686" i="3"/>
  <c r="F3718" i="3"/>
  <c r="S3734" i="3"/>
  <c r="V3942" i="3"/>
  <c r="F4076" i="3"/>
  <c r="K4209" i="3"/>
  <c r="V4230" i="3"/>
  <c r="V4294" i="3"/>
  <c r="AF15" i="3"/>
  <c r="AF9" i="3"/>
  <c r="H512" i="9" s="1"/>
  <c r="AF54" i="3"/>
  <c r="AE54" i="3"/>
  <c r="G134" i="9" s="1"/>
  <c r="E71" i="3"/>
  <c r="AF70" i="3"/>
  <c r="AE70" i="3"/>
  <c r="W38" i="3"/>
  <c r="AC54" i="3"/>
  <c r="AF118" i="3"/>
  <c r="AE118" i="3"/>
  <c r="AF134" i="3"/>
  <c r="AE134" i="3"/>
  <c r="F150" i="3"/>
  <c r="AF150" i="3"/>
  <c r="AE150" i="3"/>
  <c r="AF166" i="3"/>
  <c r="AE166" i="3"/>
  <c r="F198" i="3"/>
  <c r="AF198" i="3"/>
  <c r="AE198" i="3"/>
  <c r="AF214" i="3"/>
  <c r="AE214" i="3"/>
  <c r="AF230" i="3"/>
  <c r="AE230" i="3"/>
  <c r="R246" i="3"/>
  <c r="AF278" i="3"/>
  <c r="AE278" i="3"/>
  <c r="Z295" i="3"/>
  <c r="AF342" i="3"/>
  <c r="AE342" i="3"/>
  <c r="Z374" i="3"/>
  <c r="L406" i="3"/>
  <c r="L407" i="3" s="1"/>
  <c r="K417" i="3"/>
  <c r="AE422" i="3"/>
  <c r="AF422" i="3"/>
  <c r="E439" i="3"/>
  <c r="AE438" i="3"/>
  <c r="AF438" i="3"/>
  <c r="S470" i="3"/>
  <c r="Z502" i="3"/>
  <c r="AB518" i="3"/>
  <c r="N549" i="3"/>
  <c r="E583" i="3"/>
  <c r="AE582" i="3"/>
  <c r="AF582" i="3"/>
  <c r="X598" i="3"/>
  <c r="K721" i="3"/>
  <c r="AE742" i="3"/>
  <c r="AF742" i="3"/>
  <c r="Z774" i="3"/>
  <c r="N837" i="3"/>
  <c r="F854" i="3"/>
  <c r="AE854" i="3"/>
  <c r="AF854" i="3"/>
  <c r="AA934" i="3"/>
  <c r="E999" i="3"/>
  <c r="AE998" i="3"/>
  <c r="AF998" i="3"/>
  <c r="V1078" i="3"/>
  <c r="F1110" i="3"/>
  <c r="AE1110" i="3"/>
  <c r="AF1110" i="3"/>
  <c r="F1174" i="3"/>
  <c r="E1239" i="3"/>
  <c r="AE1238" i="3"/>
  <c r="AF1238" i="3"/>
  <c r="K1265" i="3"/>
  <c r="AF1303" i="3"/>
  <c r="AE1303" i="3"/>
  <c r="K1313" i="3"/>
  <c r="E1335" i="3"/>
  <c r="AF1334" i="3"/>
  <c r="AE1334" i="3"/>
  <c r="K1409" i="3"/>
  <c r="Y1414" i="3"/>
  <c r="T1446" i="3"/>
  <c r="U1526" i="3"/>
  <c r="F1590" i="3"/>
  <c r="AF1590" i="3"/>
  <c r="AE1590" i="3"/>
  <c r="E1655" i="3"/>
  <c r="AF1654" i="3"/>
  <c r="AE1654" i="3"/>
  <c r="K1697" i="3"/>
  <c r="AE1702" i="3"/>
  <c r="AF1702" i="3"/>
  <c r="L1749" i="3"/>
  <c r="M1749" i="3" s="1"/>
  <c r="AB1766" i="3"/>
  <c r="N1813" i="3"/>
  <c r="AB1830" i="3"/>
  <c r="Z1862" i="3"/>
  <c r="E1911" i="3"/>
  <c r="AE1910" i="3"/>
  <c r="AF1910" i="3"/>
  <c r="F1926" i="3"/>
  <c r="AF1926" i="3"/>
  <c r="AE1926" i="3"/>
  <c r="E2007" i="3"/>
  <c r="AF2006" i="3"/>
  <c r="AE2006" i="3"/>
  <c r="K2097" i="3"/>
  <c r="Z2102" i="3"/>
  <c r="Y2134" i="3"/>
  <c r="F2198" i="3"/>
  <c r="AF2198" i="3"/>
  <c r="AE2198" i="3"/>
  <c r="E2215" i="3"/>
  <c r="AF2214" i="3"/>
  <c r="AE2214" i="3"/>
  <c r="AF2230" i="3"/>
  <c r="AE2230" i="3"/>
  <c r="E2247" i="3"/>
  <c r="AF2246" i="3"/>
  <c r="AE2246" i="3"/>
  <c r="K2289" i="3"/>
  <c r="E2279" i="3"/>
  <c r="AF2278" i="3"/>
  <c r="AE2278" i="3"/>
  <c r="E2311" i="3"/>
  <c r="AF2310" i="3"/>
  <c r="AE2310" i="3"/>
  <c r="F2342" i="3"/>
  <c r="F2390" i="3"/>
  <c r="AB2390" i="3"/>
  <c r="R2422" i="3"/>
  <c r="Z2487" i="3"/>
  <c r="E2551" i="3"/>
  <c r="AE2550" i="3"/>
  <c r="AF2550" i="3"/>
  <c r="AE2566" i="3"/>
  <c r="AF2566" i="3"/>
  <c r="E2583" i="3"/>
  <c r="AE2582" i="3"/>
  <c r="AF2582" i="3"/>
  <c r="X2630" i="3"/>
  <c r="E2711" i="3"/>
  <c r="AE2710" i="3"/>
  <c r="AF2710" i="3"/>
  <c r="AB2710" i="3"/>
  <c r="AD2757" i="3"/>
  <c r="E2903" i="3"/>
  <c r="AE2902" i="3"/>
  <c r="AF2902" i="3"/>
  <c r="S2950" i="3"/>
  <c r="M2965" i="3"/>
  <c r="AE2982" i="3"/>
  <c r="AF2982" i="3"/>
  <c r="V2998" i="3"/>
  <c r="AE3286" i="3"/>
  <c r="AF3286" i="3"/>
  <c r="AC3334" i="3"/>
  <c r="S3430" i="3"/>
  <c r="E3511" i="3"/>
  <c r="AE3510" i="3"/>
  <c r="AF3510" i="3"/>
  <c r="E3559" i="3"/>
  <c r="AF3558" i="3"/>
  <c r="AE3558" i="3"/>
  <c r="T3574" i="3"/>
  <c r="F3606" i="3"/>
  <c r="W3622" i="3"/>
  <c r="E3671" i="3"/>
  <c r="AE3670" i="3"/>
  <c r="AF3670" i="3"/>
  <c r="S3670" i="3"/>
  <c r="E3703" i="3"/>
  <c r="AE3702" i="3"/>
  <c r="AF3702" i="3"/>
  <c r="AA3734" i="3"/>
  <c r="K3761" i="3"/>
  <c r="AA3766" i="3"/>
  <c r="Z3798" i="3"/>
  <c r="K3825" i="3"/>
  <c r="Y3878" i="3"/>
  <c r="X3910" i="3"/>
  <c r="AD3925" i="3"/>
  <c r="AG3925" i="3" s="1"/>
  <c r="AD3957" i="3"/>
  <c r="R4022" i="3"/>
  <c r="E4087" i="3"/>
  <c r="L4102" i="3"/>
  <c r="F4294" i="3"/>
  <c r="U4470" i="3"/>
  <c r="F4621" i="3"/>
  <c r="AA4630" i="3"/>
  <c r="K4657" i="3"/>
  <c r="U4758" i="3"/>
  <c r="K4785" i="3"/>
  <c r="AF14" i="3"/>
  <c r="H1147" i="9" s="1"/>
  <c r="AF8" i="3"/>
  <c r="E55" i="3"/>
  <c r="E103" i="3"/>
  <c r="AF102" i="3"/>
  <c r="AE102" i="3"/>
  <c r="E183" i="3"/>
  <c r="AF182" i="3"/>
  <c r="AE182" i="3"/>
  <c r="F214" i="3"/>
  <c r="V246" i="3"/>
  <c r="F278" i="3"/>
  <c r="V294" i="3"/>
  <c r="F310" i="3"/>
  <c r="AF310" i="3"/>
  <c r="AE310" i="3"/>
  <c r="AF326" i="3"/>
  <c r="AE326" i="3"/>
  <c r="AF358" i="3"/>
  <c r="AE358" i="3"/>
  <c r="AD405" i="3"/>
  <c r="AF454" i="3"/>
  <c r="AE454" i="3"/>
  <c r="W470" i="3"/>
  <c r="W486" i="3"/>
  <c r="F742" i="3"/>
  <c r="U774" i="3"/>
  <c r="Y790" i="3"/>
  <c r="S806" i="3"/>
  <c r="AE870" i="3"/>
  <c r="AF870" i="3"/>
  <c r="F886" i="3"/>
  <c r="AE886" i="3"/>
  <c r="AF886" i="3"/>
  <c r="E935" i="3"/>
  <c r="AE934" i="3"/>
  <c r="AF934" i="3"/>
  <c r="S950" i="3"/>
  <c r="E983" i="3"/>
  <c r="AE982" i="3"/>
  <c r="AF982" i="3"/>
  <c r="E1015" i="3"/>
  <c r="AE1014" i="3"/>
  <c r="AF1014" i="3"/>
  <c r="AC1030" i="3"/>
  <c r="AF1062" i="3"/>
  <c r="AE1062" i="3"/>
  <c r="E1079" i="3"/>
  <c r="AF1078" i="3"/>
  <c r="AE1078" i="3"/>
  <c r="AA1126" i="3"/>
  <c r="AD1141" i="3"/>
  <c r="AE1206" i="3"/>
  <c r="AF1206" i="3"/>
  <c r="E1223" i="3"/>
  <c r="AF1222" i="3"/>
  <c r="AE1222" i="3"/>
  <c r="AC1254" i="3"/>
  <c r="AF1302" i="3"/>
  <c r="AE1302" i="3"/>
  <c r="AE1350" i="3"/>
  <c r="AF1350" i="3"/>
  <c r="M1381" i="3"/>
  <c r="Q1431" i="3"/>
  <c r="Q1432" i="3" s="1"/>
  <c r="E1479" i="3"/>
  <c r="AF1478" i="3"/>
  <c r="AE1478" i="3"/>
  <c r="AE1494" i="3"/>
  <c r="AF1494" i="3"/>
  <c r="E1511" i="3"/>
  <c r="AF1510" i="3"/>
  <c r="AE1510" i="3"/>
  <c r="F1526" i="3"/>
  <c r="AE1526" i="3"/>
  <c r="AF1526" i="3"/>
  <c r="E1559" i="3"/>
  <c r="AE1558" i="3"/>
  <c r="AF1558" i="3"/>
  <c r="E1575" i="3"/>
  <c r="AE1574" i="3"/>
  <c r="AF1574" i="3"/>
  <c r="F1606" i="3"/>
  <c r="AF1606" i="3"/>
  <c r="AE1606" i="3"/>
  <c r="E1623" i="3"/>
  <c r="AF1622" i="3"/>
  <c r="AE1622" i="3"/>
  <c r="E1639" i="3"/>
  <c r="AF1638" i="3"/>
  <c r="AE1638" i="3"/>
  <c r="X1686" i="3"/>
  <c r="K1729" i="3"/>
  <c r="R1782" i="3"/>
  <c r="AD1813" i="3"/>
  <c r="R1846" i="3"/>
  <c r="AE1894" i="3"/>
  <c r="AF1894" i="3"/>
  <c r="E1943" i="3"/>
  <c r="AF1942" i="3"/>
  <c r="AE1942" i="3"/>
  <c r="AF1958" i="3"/>
  <c r="AE1958" i="3"/>
  <c r="E1991" i="3"/>
  <c r="AF1990" i="3"/>
  <c r="AE1990" i="3"/>
  <c r="W2102" i="3"/>
  <c r="X2118" i="3"/>
  <c r="F2166" i="3"/>
  <c r="AF2166" i="3"/>
  <c r="AE2166" i="3"/>
  <c r="AF2182" i="3"/>
  <c r="AE2182" i="3"/>
  <c r="F2214" i="3"/>
  <c r="AF2294" i="3"/>
  <c r="AE2294" i="3"/>
  <c r="K2401" i="3"/>
  <c r="Z2422" i="3"/>
  <c r="K2465" i="3"/>
  <c r="X2454" i="3"/>
  <c r="AE2518" i="3"/>
  <c r="AF2518" i="3"/>
  <c r="E2535" i="3"/>
  <c r="AE2534" i="3"/>
  <c r="AF2534" i="3"/>
  <c r="F2550" i="3"/>
  <c r="K2593" i="3"/>
  <c r="F2582" i="3"/>
  <c r="F2710" i="3"/>
  <c r="R2742" i="3"/>
  <c r="AE2838" i="3"/>
  <c r="AF2838" i="3"/>
  <c r="AE2854" i="3"/>
  <c r="AF2854" i="3"/>
  <c r="F2902" i="3"/>
  <c r="O2965" i="3"/>
  <c r="AA2966" i="3"/>
  <c r="E2999" i="3"/>
  <c r="AE2998" i="3"/>
  <c r="AF2998" i="3"/>
  <c r="R3014" i="3"/>
  <c r="Q3015" i="3"/>
  <c r="Q3016" i="3" s="1"/>
  <c r="Q3017" i="3" s="1"/>
  <c r="Z3030" i="3"/>
  <c r="AE3046" i="3"/>
  <c r="AF3046" i="3"/>
  <c r="E3063" i="3"/>
  <c r="AE3062" i="3"/>
  <c r="AF3062" i="3"/>
  <c r="N3077" i="3"/>
  <c r="AE3110" i="3"/>
  <c r="AF3110" i="3"/>
  <c r="S3206" i="3"/>
  <c r="AD3221" i="3"/>
  <c r="AG3221" i="3" s="1"/>
  <c r="E3271" i="3"/>
  <c r="AE3270" i="3"/>
  <c r="AF3270" i="3"/>
  <c r="K3313" i="3"/>
  <c r="U3334" i="3"/>
  <c r="AE3414" i="3"/>
  <c r="AF3414" i="3"/>
  <c r="E3431" i="3"/>
  <c r="AE3430" i="3"/>
  <c r="AF3430" i="3"/>
  <c r="F3462" i="3"/>
  <c r="AF3462" i="3"/>
  <c r="AE3462" i="3"/>
  <c r="AE3478" i="3"/>
  <c r="AF3478" i="3"/>
  <c r="AF3494" i="3"/>
  <c r="AE3494" i="3"/>
  <c r="F3654" i="3"/>
  <c r="AF3654" i="3"/>
  <c r="AE3654" i="3"/>
  <c r="Z3670" i="3"/>
  <c r="K3921" i="3"/>
  <c r="AB3974" i="3"/>
  <c r="V4007" i="3"/>
  <c r="Z4022" i="3"/>
  <c r="AB4070" i="3"/>
  <c r="N4101" i="3"/>
  <c r="S4182" i="3"/>
  <c r="F4198" i="3"/>
  <c r="T4263" i="3"/>
  <c r="K4305" i="3"/>
  <c r="X4326" i="3"/>
  <c r="K4369" i="3"/>
  <c r="Z4422" i="3"/>
  <c r="Y4470" i="3"/>
  <c r="Z4614" i="3"/>
  <c r="R4662" i="3"/>
  <c r="N4709" i="3"/>
  <c r="W4790" i="3"/>
  <c r="AF13" i="3"/>
  <c r="AF7" i="3"/>
  <c r="E39" i="3"/>
  <c r="AF38" i="3"/>
  <c r="AE38" i="3"/>
  <c r="F86" i="3"/>
  <c r="AF86" i="3"/>
  <c r="AE86" i="3"/>
  <c r="E247" i="3"/>
  <c r="AF246" i="3"/>
  <c r="AE246" i="3"/>
  <c r="AB246" i="3"/>
  <c r="AF294" i="3"/>
  <c r="AE294" i="3"/>
  <c r="Y294" i="3"/>
  <c r="AB342" i="3"/>
  <c r="F374" i="3"/>
  <c r="AF374" i="3"/>
  <c r="AE374" i="3"/>
  <c r="AF390" i="3"/>
  <c r="AE390" i="3"/>
  <c r="AB438" i="3"/>
  <c r="AE470" i="3"/>
  <c r="AF470" i="3"/>
  <c r="E519" i="3"/>
  <c r="AF518" i="3"/>
  <c r="AE518" i="3"/>
  <c r="S550" i="3"/>
  <c r="F598" i="3"/>
  <c r="AF598" i="3"/>
  <c r="AF646" i="3"/>
  <c r="AE646" i="3"/>
  <c r="E663" i="3"/>
  <c r="AE662" i="3"/>
  <c r="AF662" i="3"/>
  <c r="AF678" i="3"/>
  <c r="AE678" i="3"/>
  <c r="E695" i="3"/>
  <c r="AE694" i="3"/>
  <c r="AF694" i="3"/>
  <c r="U726" i="3"/>
  <c r="F758" i="3"/>
  <c r="AE758" i="3"/>
  <c r="AF758" i="3"/>
  <c r="AA806" i="3"/>
  <c r="E903" i="3"/>
  <c r="AE902" i="3"/>
  <c r="AF902" i="3"/>
  <c r="AE1143" i="3"/>
  <c r="AF1143" i="3"/>
  <c r="AD1173" i="3"/>
  <c r="AE1190" i="3"/>
  <c r="AF1190" i="3"/>
  <c r="AE1430" i="3"/>
  <c r="AF1430" i="3"/>
  <c r="AF1446" i="3"/>
  <c r="AE1446" i="3"/>
  <c r="AE1462" i="3"/>
  <c r="AF1462" i="3"/>
  <c r="AF1542" i="3"/>
  <c r="AE1542" i="3"/>
  <c r="K1633" i="3"/>
  <c r="K1665" i="3"/>
  <c r="K1713" i="3"/>
  <c r="E1783" i="3"/>
  <c r="AE1782" i="3"/>
  <c r="AF1782" i="3"/>
  <c r="E1847" i="3"/>
  <c r="AF1846" i="3"/>
  <c r="AE1846" i="3"/>
  <c r="E1879" i="3"/>
  <c r="AE1878" i="3"/>
  <c r="AF1878" i="3"/>
  <c r="F1974" i="3"/>
  <c r="AE1974" i="3"/>
  <c r="AF1974" i="3"/>
  <c r="E2023" i="3"/>
  <c r="AF2022" i="3"/>
  <c r="AE2022" i="3"/>
  <c r="E2151" i="3"/>
  <c r="AF2150" i="3"/>
  <c r="AE2150" i="3"/>
  <c r="X2390" i="3"/>
  <c r="P2391" i="3"/>
  <c r="P2392" i="3" s="1"/>
  <c r="P2393" i="3" s="1"/>
  <c r="P2394" i="3" s="1"/>
  <c r="P2395" i="3" s="1"/>
  <c r="P2396" i="3" s="1"/>
  <c r="P2397" i="3" s="1"/>
  <c r="P2398" i="3" s="1"/>
  <c r="P2399" i="3" s="1"/>
  <c r="P2400" i="3" s="1"/>
  <c r="E2423" i="3"/>
  <c r="AE2422" i="3"/>
  <c r="AF2422" i="3"/>
  <c r="F2502" i="3"/>
  <c r="AE2502" i="3"/>
  <c r="AF2502" i="3"/>
  <c r="AF2598" i="3"/>
  <c r="AE2598" i="3"/>
  <c r="K2641" i="3"/>
  <c r="E2631" i="3"/>
  <c r="AE2630" i="3"/>
  <c r="AF2630" i="3"/>
  <c r="AE2646" i="3"/>
  <c r="AF2646" i="3"/>
  <c r="E2727" i="3"/>
  <c r="AE2726" i="3"/>
  <c r="AF2726" i="3"/>
  <c r="E2743" i="3"/>
  <c r="AE2742" i="3"/>
  <c r="AF2742" i="3"/>
  <c r="AD2789" i="3"/>
  <c r="AG2789" i="3" s="1"/>
  <c r="AF2950" i="3"/>
  <c r="AE2950" i="3"/>
  <c r="F3126" i="3"/>
  <c r="AF3126" i="3"/>
  <c r="AE3126" i="3"/>
  <c r="E3175" i="3"/>
  <c r="AE3174" i="3"/>
  <c r="AF3174" i="3"/>
  <c r="F3190" i="3"/>
  <c r="AE3190" i="3"/>
  <c r="AF3190" i="3"/>
  <c r="E3207" i="3"/>
  <c r="AE3206" i="3"/>
  <c r="AF3206" i="3"/>
  <c r="F3398" i="3"/>
  <c r="AE3398" i="3"/>
  <c r="AF3398" i="3"/>
  <c r="E3447" i="3"/>
  <c r="AE3446" i="3"/>
  <c r="AF3446" i="3"/>
  <c r="E3623" i="3"/>
  <c r="AF3622" i="3"/>
  <c r="AE3622" i="3"/>
  <c r="E3639" i="3"/>
  <c r="AE3638" i="3"/>
  <c r="AF3638" i="3"/>
  <c r="AF12" i="3"/>
  <c r="O389" i="3"/>
  <c r="N389" i="3"/>
  <c r="AA198" i="3"/>
  <c r="AC38" i="3"/>
  <c r="Z86" i="3"/>
  <c r="Q103" i="3"/>
  <c r="W103" i="3" s="1"/>
  <c r="F182" i="3"/>
  <c r="Z198" i="3"/>
  <c r="T230" i="3"/>
  <c r="X262" i="3"/>
  <c r="AD341" i="3"/>
  <c r="L357" i="3"/>
  <c r="O357" i="3" s="1"/>
  <c r="M406" i="3"/>
  <c r="Z630" i="3"/>
  <c r="AA630" i="3"/>
  <c r="W630" i="3"/>
  <c r="S630" i="3"/>
  <c r="K705" i="3"/>
  <c r="L693" i="3"/>
  <c r="K737" i="3"/>
  <c r="L725" i="3"/>
  <c r="AA886" i="3"/>
  <c r="Z902" i="3"/>
  <c r="O917" i="3"/>
  <c r="M917" i="3"/>
  <c r="P999" i="3"/>
  <c r="P1000" i="3" s="1"/>
  <c r="P1001" i="3" s="1"/>
  <c r="P1002" i="3" s="1"/>
  <c r="P1003" i="3" s="1"/>
  <c r="P1004" i="3" s="1"/>
  <c r="P1005" i="3" s="1"/>
  <c r="P1006" i="3" s="1"/>
  <c r="P1007" i="3" s="1"/>
  <c r="P1008" i="3" s="1"/>
  <c r="AA998" i="3"/>
  <c r="S998" i="3"/>
  <c r="K1041" i="3"/>
  <c r="M1125" i="3"/>
  <c r="L1126" i="3"/>
  <c r="O1126" i="3" s="1"/>
  <c r="N1125" i="3"/>
  <c r="Q1191" i="3"/>
  <c r="AC1190" i="3"/>
  <c r="U1190" i="3"/>
  <c r="Z1190" i="3"/>
  <c r="S1190" i="3"/>
  <c r="Y1190" i="3"/>
  <c r="R1190" i="3"/>
  <c r="Z1366" i="3"/>
  <c r="V1366" i="3"/>
  <c r="AA22" i="3"/>
  <c r="W102" i="3"/>
  <c r="L342" i="3"/>
  <c r="M342" i="3" s="1"/>
  <c r="K353" i="3"/>
  <c r="O437" i="3"/>
  <c r="M437" i="3"/>
  <c r="F470" i="3"/>
  <c r="Z1062" i="3"/>
  <c r="AC1062" i="3"/>
  <c r="Q1063" i="3"/>
  <c r="W1062" i="3"/>
  <c r="R1062" i="3"/>
  <c r="F1143" i="3"/>
  <c r="K1217" i="3"/>
  <c r="L1205" i="3"/>
  <c r="O1205" i="3" s="1"/>
  <c r="Z22" i="3"/>
  <c r="S22" i="3"/>
  <c r="W54" i="3"/>
  <c r="Q55" i="3"/>
  <c r="S86" i="3"/>
  <c r="S102" i="3"/>
  <c r="AC102" i="3"/>
  <c r="Z118" i="3"/>
  <c r="AD133" i="3"/>
  <c r="AG133" i="3" s="1"/>
  <c r="Z134" i="3"/>
  <c r="AD149" i="3"/>
  <c r="Z150" i="3"/>
  <c r="AC166" i="3"/>
  <c r="V182" i="3"/>
  <c r="S198" i="3"/>
  <c r="L214" i="3"/>
  <c r="X230" i="3"/>
  <c r="W246" i="3"/>
  <c r="P247" i="3"/>
  <c r="AA262" i="3"/>
  <c r="Y262" i="3"/>
  <c r="M309" i="3"/>
  <c r="AC342" i="3"/>
  <c r="P343" i="3"/>
  <c r="P344" i="3" s="1"/>
  <c r="P345" i="3" s="1"/>
  <c r="P346" i="3" s="1"/>
  <c r="P347" i="3" s="1"/>
  <c r="P348" i="3" s="1"/>
  <c r="P349" i="3" s="1"/>
  <c r="P350" i="3" s="1"/>
  <c r="P351" i="3" s="1"/>
  <c r="P352" i="3" s="1"/>
  <c r="Y422" i="3"/>
  <c r="R422" i="3"/>
  <c r="O517" i="3"/>
  <c r="M517" i="3"/>
  <c r="AA518" i="3"/>
  <c r="P519" i="3"/>
  <c r="AA519" i="3" s="1"/>
  <c r="Y534" i="3"/>
  <c r="AC534" i="3"/>
  <c r="U534" i="3"/>
  <c r="W582" i="3"/>
  <c r="Q583" i="3"/>
  <c r="AA582" i="3"/>
  <c r="U582" i="3"/>
  <c r="S582" i="3"/>
  <c r="AC614" i="3"/>
  <c r="Q663" i="3"/>
  <c r="AA662" i="3"/>
  <c r="S662" i="3"/>
  <c r="K833" i="3"/>
  <c r="M853" i="3"/>
  <c r="L854" i="3"/>
  <c r="O853" i="3"/>
  <c r="N853" i="3"/>
  <c r="O869" i="3"/>
  <c r="N869" i="3"/>
  <c r="M869" i="3"/>
  <c r="U902" i="3"/>
  <c r="N917" i="3"/>
  <c r="K929" i="3"/>
  <c r="Z1078" i="3"/>
  <c r="AA1078" i="3"/>
  <c r="S1078" i="3"/>
  <c r="P1079" i="3"/>
  <c r="P1080" i="3" s="1"/>
  <c r="P1081" i="3" s="1"/>
  <c r="P1082" i="3" s="1"/>
  <c r="P1083" i="3" s="1"/>
  <c r="P1084" i="3" s="1"/>
  <c r="P1085" i="3" s="1"/>
  <c r="P1086" i="3" s="1"/>
  <c r="P1087" i="3" s="1"/>
  <c r="P1088" i="3" s="1"/>
  <c r="X1078" i="3"/>
  <c r="R1078" i="3"/>
  <c r="E1144" i="3"/>
  <c r="F1190" i="3"/>
  <c r="W1190" i="3"/>
  <c r="E1207" i="3"/>
  <c r="Q1239" i="3"/>
  <c r="X1238" i="3"/>
  <c r="V1238" i="3"/>
  <c r="S1238" i="3"/>
  <c r="O1333" i="3"/>
  <c r="N1333" i="3"/>
  <c r="AA86" i="3"/>
  <c r="Z183" i="3"/>
  <c r="Y502" i="3"/>
  <c r="W502" i="3"/>
  <c r="U502" i="3"/>
  <c r="AC502" i="3"/>
  <c r="R502" i="3"/>
  <c r="E871" i="3"/>
  <c r="F870" i="3"/>
  <c r="F934" i="3"/>
  <c r="Z1110" i="3"/>
  <c r="AA1110" i="3"/>
  <c r="W1110" i="3"/>
  <c r="S1110" i="3"/>
  <c r="W1222" i="3"/>
  <c r="AC1222" i="3"/>
  <c r="Q1223" i="3"/>
  <c r="U1222" i="3"/>
  <c r="U54" i="3"/>
  <c r="AD85" i="3"/>
  <c r="AD101" i="3"/>
  <c r="AG101" i="3" s="1"/>
  <c r="AA102" i="3"/>
  <c r="AA118" i="3"/>
  <c r="AA134" i="3"/>
  <c r="AA150" i="3"/>
  <c r="R182" i="3"/>
  <c r="N213" i="3"/>
  <c r="E375" i="3"/>
  <c r="Q375" i="3"/>
  <c r="V374" i="3"/>
  <c r="AA374" i="3"/>
  <c r="S374" i="3"/>
  <c r="K433" i="3"/>
  <c r="N437" i="3"/>
  <c r="Z438" i="3"/>
  <c r="P439" i="3"/>
  <c r="R439" i="3" s="1"/>
  <c r="AA438" i="3"/>
  <c r="W22" i="3"/>
  <c r="U38" i="3"/>
  <c r="W86" i="3"/>
  <c r="S118" i="3"/>
  <c r="S134" i="3"/>
  <c r="S150" i="3"/>
  <c r="U166" i="3"/>
  <c r="AD181" i="3"/>
  <c r="Z182" i="3"/>
  <c r="W198" i="3"/>
  <c r="AB230" i="3"/>
  <c r="F246" i="3"/>
  <c r="AA246" i="3"/>
  <c r="S262" i="3"/>
  <c r="AC262" i="3"/>
  <c r="Q263" i="3"/>
  <c r="N309" i="3"/>
  <c r="K337" i="3"/>
  <c r="T342" i="3"/>
  <c r="E344" i="3"/>
  <c r="U358" i="3"/>
  <c r="AC358" i="3"/>
  <c r="R358" i="3"/>
  <c r="Q359" i="3"/>
  <c r="W374" i="3"/>
  <c r="E391" i="3"/>
  <c r="S406" i="3"/>
  <c r="Z422" i="3"/>
  <c r="S438" i="3"/>
  <c r="Q503" i="3"/>
  <c r="O661" i="3"/>
  <c r="L662" i="3"/>
  <c r="N661" i="3"/>
  <c r="Q871" i="3"/>
  <c r="Z870" i="3"/>
  <c r="T870" i="3"/>
  <c r="S870" i="3"/>
  <c r="AC902" i="3"/>
  <c r="V998" i="3"/>
  <c r="O1061" i="3"/>
  <c r="M1061" i="3"/>
  <c r="E1127" i="3"/>
  <c r="F1126" i="3"/>
  <c r="Z1174" i="3"/>
  <c r="U1174" i="3"/>
  <c r="AC1287" i="3"/>
  <c r="X1366" i="3"/>
  <c r="AD485" i="3"/>
  <c r="AA486" i="3"/>
  <c r="AD549" i="3"/>
  <c r="V550" i="3"/>
  <c r="AB550" i="3"/>
  <c r="K561" i="3"/>
  <c r="AB598" i="3"/>
  <c r="K657" i="3"/>
  <c r="V694" i="3"/>
  <c r="O709" i="3"/>
  <c r="L710" i="3"/>
  <c r="AB710" i="3"/>
  <c r="U742" i="3"/>
  <c r="K785" i="3"/>
  <c r="V806" i="3"/>
  <c r="AD821" i="3"/>
  <c r="Q887" i="3"/>
  <c r="Q888" i="3" s="1"/>
  <c r="Q889" i="3" s="1"/>
  <c r="W902" i="3"/>
  <c r="K945" i="3"/>
  <c r="AA966" i="3"/>
  <c r="L982" i="3"/>
  <c r="O982" i="3" s="1"/>
  <c r="K1009" i="3"/>
  <c r="W998" i="3"/>
  <c r="N1013" i="3"/>
  <c r="L1014" i="3"/>
  <c r="X1014" i="3"/>
  <c r="W1078" i="3"/>
  <c r="K1089" i="3"/>
  <c r="Y1094" i="3"/>
  <c r="Y1142" i="3"/>
  <c r="AD1157" i="3"/>
  <c r="Z1158" i="3"/>
  <c r="X1158" i="3"/>
  <c r="K1185" i="3"/>
  <c r="AA1270" i="3"/>
  <c r="Z1286" i="3"/>
  <c r="AD1301" i="3"/>
  <c r="V1303" i="3"/>
  <c r="F1335" i="3"/>
  <c r="AA1366" i="3"/>
  <c r="F1367" i="3"/>
  <c r="T2055" i="3"/>
  <c r="K401" i="3"/>
  <c r="AC406" i="3"/>
  <c r="Q407" i="3"/>
  <c r="W407" i="3" s="1"/>
  <c r="W438" i="3"/>
  <c r="AA470" i="3"/>
  <c r="F518" i="3"/>
  <c r="R518" i="3"/>
  <c r="X551" i="3"/>
  <c r="W550" i="3"/>
  <c r="P551" i="3"/>
  <c r="K577" i="3"/>
  <c r="Z599" i="3"/>
  <c r="S614" i="3"/>
  <c r="AD661" i="3"/>
  <c r="K673" i="3"/>
  <c r="Z694" i="3"/>
  <c r="AD709" i="3"/>
  <c r="Z726" i="3"/>
  <c r="Y742" i="3"/>
  <c r="E743" i="3"/>
  <c r="E759" i="3"/>
  <c r="L773" i="3"/>
  <c r="K817" i="3"/>
  <c r="W806" i="3"/>
  <c r="L821" i="3"/>
  <c r="L838" i="3"/>
  <c r="E839" i="3"/>
  <c r="AC854" i="3"/>
  <c r="M885" i="3"/>
  <c r="U886" i="3"/>
  <c r="R902" i="3"/>
  <c r="Y902" i="3"/>
  <c r="W950" i="3"/>
  <c r="Q951" i="3"/>
  <c r="Q952" i="3" s="1"/>
  <c r="AD965" i="3"/>
  <c r="Z966" i="3"/>
  <c r="L997" i="3"/>
  <c r="M997" i="3" s="1"/>
  <c r="F998" i="3"/>
  <c r="R998" i="3"/>
  <c r="Z998" i="3"/>
  <c r="AA1014" i="3"/>
  <c r="AB1014" i="3"/>
  <c r="Z1094" i="3"/>
  <c r="Q1095" i="3"/>
  <c r="K1137" i="3"/>
  <c r="F1142" i="3"/>
  <c r="AA1158" i="3"/>
  <c r="F1159" i="3"/>
  <c r="K1169" i="3"/>
  <c r="Z1206" i="3"/>
  <c r="AD1237" i="3"/>
  <c r="W1271" i="3"/>
  <c r="K1297" i="3"/>
  <c r="R1286" i="3"/>
  <c r="AC1286" i="3"/>
  <c r="AD1317" i="3"/>
  <c r="Y1318" i="3"/>
  <c r="F1334" i="3"/>
  <c r="AD1349" i="3"/>
  <c r="E1351" i="3"/>
  <c r="F1366" i="3"/>
  <c r="S1366" i="3"/>
  <c r="L1558" i="3"/>
  <c r="O1558" i="3" s="1"/>
  <c r="N1557" i="3"/>
  <c r="M1877" i="3"/>
  <c r="L1878" i="3"/>
  <c r="O1878" i="3" s="1"/>
  <c r="N1877" i="3"/>
  <c r="M405" i="3"/>
  <c r="F438" i="3"/>
  <c r="R438" i="3"/>
  <c r="X438" i="3"/>
  <c r="AD469" i="3"/>
  <c r="S486" i="3"/>
  <c r="K529" i="3"/>
  <c r="W518" i="3"/>
  <c r="F550" i="3"/>
  <c r="R550" i="3"/>
  <c r="X550" i="3"/>
  <c r="R551" i="3"/>
  <c r="L565" i="3"/>
  <c r="F566" i="3"/>
  <c r="V566" i="3"/>
  <c r="L598" i="3"/>
  <c r="T598" i="3"/>
  <c r="X614" i="3"/>
  <c r="AD677" i="3"/>
  <c r="AC678" i="3"/>
  <c r="Z695" i="3"/>
  <c r="U711" i="3"/>
  <c r="V726" i="3"/>
  <c r="AC726" i="3"/>
  <c r="L805" i="3"/>
  <c r="F806" i="3"/>
  <c r="R806" i="3"/>
  <c r="Z806" i="3"/>
  <c r="F822" i="3"/>
  <c r="M837" i="3"/>
  <c r="R854" i="3"/>
  <c r="Q855" i="3"/>
  <c r="E887" i="3"/>
  <c r="S902" i="3"/>
  <c r="AD949" i="3"/>
  <c r="S966" i="3"/>
  <c r="F982" i="3"/>
  <c r="L1094" i="3"/>
  <c r="O1094" i="3" s="1"/>
  <c r="K1105" i="3"/>
  <c r="F1158" i="3"/>
  <c r="S1158" i="3"/>
  <c r="AD1205" i="3"/>
  <c r="Z1238" i="3"/>
  <c r="F1254" i="3"/>
  <c r="U1254" i="3"/>
  <c r="S1270" i="3"/>
  <c r="L1285" i="3"/>
  <c r="F1302" i="3"/>
  <c r="M2117" i="3"/>
  <c r="L2118" i="3"/>
  <c r="L2119" i="3" s="1"/>
  <c r="N2117" i="3"/>
  <c r="L2422" i="3"/>
  <c r="L2423" i="3" s="1"/>
  <c r="N2421" i="3"/>
  <c r="M2517" i="3"/>
  <c r="L2518" i="3"/>
  <c r="N2517" i="3"/>
  <c r="N1381" i="3"/>
  <c r="M1382" i="3"/>
  <c r="T1382" i="3"/>
  <c r="Q1383" i="3"/>
  <c r="AB1383" i="3" s="1"/>
  <c r="K1393" i="3"/>
  <c r="F1398" i="3"/>
  <c r="S1414" i="3"/>
  <c r="Z1414" i="3"/>
  <c r="E1415" i="3"/>
  <c r="W1430" i="3"/>
  <c r="U1494" i="3"/>
  <c r="AC1494" i="3"/>
  <c r="AC1526" i="3"/>
  <c r="Z1542" i="3"/>
  <c r="Q1543" i="3"/>
  <c r="V1558" i="3"/>
  <c r="W1574" i="3"/>
  <c r="AA1590" i="3"/>
  <c r="S1606" i="3"/>
  <c r="X1623" i="3"/>
  <c r="Z1654" i="3"/>
  <c r="L1717" i="3"/>
  <c r="V1718" i="3"/>
  <c r="AD1733" i="3"/>
  <c r="W1798" i="3"/>
  <c r="L1845" i="3"/>
  <c r="O1845" i="3" s="1"/>
  <c r="V1846" i="3"/>
  <c r="AD1861" i="3"/>
  <c r="K1889" i="3"/>
  <c r="W1926" i="3"/>
  <c r="S1974" i="3"/>
  <c r="L1989" i="3"/>
  <c r="F1990" i="3"/>
  <c r="Z2022" i="3"/>
  <c r="Z2038" i="3"/>
  <c r="AC2134" i="3"/>
  <c r="AA2150" i="3"/>
  <c r="F2151" i="3"/>
  <c r="AA2198" i="3"/>
  <c r="Z2246" i="3"/>
  <c r="R2247" i="3"/>
  <c r="AA2262" i="3"/>
  <c r="AA2326" i="3"/>
  <c r="Z2374" i="3"/>
  <c r="R2375" i="3"/>
  <c r="E2519" i="3"/>
  <c r="K2529" i="3"/>
  <c r="Q2583" i="3"/>
  <c r="AB2582" i="3"/>
  <c r="O2693" i="3"/>
  <c r="N2693" i="3"/>
  <c r="M2693" i="3"/>
  <c r="F2822" i="3"/>
  <c r="E2823" i="3"/>
  <c r="O2901" i="3"/>
  <c r="N2901" i="3"/>
  <c r="M2901" i="3"/>
  <c r="F2950" i="3"/>
  <c r="L1397" i="3"/>
  <c r="U1414" i="3"/>
  <c r="AC1414" i="3"/>
  <c r="AA1430" i="3"/>
  <c r="X1478" i="3"/>
  <c r="E1480" i="3"/>
  <c r="W1494" i="3"/>
  <c r="K1537" i="3"/>
  <c r="L1527" i="3"/>
  <c r="X1558" i="3"/>
  <c r="AA1574" i="3"/>
  <c r="W1606" i="3"/>
  <c r="N1621" i="3"/>
  <c r="T1622" i="3"/>
  <c r="Y1638" i="3"/>
  <c r="AA1670" i="3"/>
  <c r="F1686" i="3"/>
  <c r="Z1718" i="3"/>
  <c r="S1734" i="3"/>
  <c r="F1750" i="3"/>
  <c r="AD1765" i="3"/>
  <c r="K1793" i="3"/>
  <c r="AA1798" i="3"/>
  <c r="L1814" i="3"/>
  <c r="O1814" i="3" s="1"/>
  <c r="Z1846" i="3"/>
  <c r="S1862" i="3"/>
  <c r="F1878" i="3"/>
  <c r="AD1893" i="3"/>
  <c r="AB1894" i="3"/>
  <c r="F1910" i="3"/>
  <c r="K1921" i="3"/>
  <c r="L1942" i="3"/>
  <c r="O1942" i="3" s="1"/>
  <c r="K1953" i="3"/>
  <c r="R1958" i="3"/>
  <c r="W1974" i="3"/>
  <c r="X1990" i="3"/>
  <c r="X2055" i="3"/>
  <c r="F2086" i="3"/>
  <c r="R2086" i="3"/>
  <c r="AA2102" i="3"/>
  <c r="F2150" i="3"/>
  <c r="S2150" i="3"/>
  <c r="F2182" i="3"/>
  <c r="T2182" i="3"/>
  <c r="AD2197" i="3"/>
  <c r="Z2198" i="3"/>
  <c r="N2213" i="3"/>
  <c r="AB2214" i="3"/>
  <c r="AD2229" i="3"/>
  <c r="AC2230" i="3"/>
  <c r="V2247" i="3"/>
  <c r="AD2261" i="3"/>
  <c r="Z2262" i="3"/>
  <c r="L2278" i="3"/>
  <c r="L2279" i="3" s="1"/>
  <c r="K2321" i="3"/>
  <c r="F2310" i="3"/>
  <c r="R2310" i="3"/>
  <c r="AD2325" i="3"/>
  <c r="Z2326" i="3"/>
  <c r="N2341" i="3"/>
  <c r="AB2342" i="3"/>
  <c r="AD2357" i="3"/>
  <c r="AC2358" i="3"/>
  <c r="V2375" i="3"/>
  <c r="M2389" i="3"/>
  <c r="AA2438" i="3"/>
  <c r="L2453" i="3"/>
  <c r="F2454" i="3"/>
  <c r="F2486" i="3"/>
  <c r="R2486" i="3"/>
  <c r="S2502" i="3"/>
  <c r="F2518" i="3"/>
  <c r="X2519" i="3"/>
  <c r="T2519" i="3"/>
  <c r="AC2534" i="3"/>
  <c r="W2566" i="3"/>
  <c r="M2581" i="3"/>
  <c r="N2581" i="3"/>
  <c r="P2663" i="3"/>
  <c r="V2662" i="3"/>
  <c r="R2662" i="3"/>
  <c r="P2679" i="3"/>
  <c r="AA2678" i="3"/>
  <c r="S2678" i="3"/>
  <c r="Z2678" i="3"/>
  <c r="R2678" i="3"/>
  <c r="L2694" i="3"/>
  <c r="K2753" i="3"/>
  <c r="L2741" i="3"/>
  <c r="AA2806" i="3"/>
  <c r="W2806" i="3"/>
  <c r="P2807" i="3"/>
  <c r="AB2807" i="3" s="1"/>
  <c r="R2806" i="3"/>
  <c r="O2853" i="3"/>
  <c r="M2853" i="3"/>
  <c r="Z2902" i="3"/>
  <c r="AA2902" i="3"/>
  <c r="S2902" i="3"/>
  <c r="X2902" i="3"/>
  <c r="R2902" i="3"/>
  <c r="P2903" i="3"/>
  <c r="AA1382" i="3"/>
  <c r="Y1382" i="3"/>
  <c r="E1399" i="3"/>
  <c r="W1414" i="3"/>
  <c r="Q1415" i="3"/>
  <c r="S1430" i="3"/>
  <c r="E1447" i="3"/>
  <c r="F1462" i="3"/>
  <c r="V1462" i="3"/>
  <c r="E1463" i="3"/>
  <c r="F1478" i="3"/>
  <c r="AA1478" i="3"/>
  <c r="F1479" i="3"/>
  <c r="K1489" i="3"/>
  <c r="R1494" i="3"/>
  <c r="Y1494" i="3"/>
  <c r="M1509" i="3"/>
  <c r="F1510" i="3"/>
  <c r="T1510" i="3"/>
  <c r="O1525" i="3"/>
  <c r="Q1527" i="3"/>
  <c r="E1543" i="3"/>
  <c r="K1569" i="3"/>
  <c r="AA1558" i="3"/>
  <c r="F1559" i="3"/>
  <c r="L1622" i="3"/>
  <c r="L1623" i="3" s="1"/>
  <c r="X1622" i="3"/>
  <c r="AC1638" i="3"/>
  <c r="F1654" i="3"/>
  <c r="R1654" i="3"/>
  <c r="Z1670" i="3"/>
  <c r="N1685" i="3"/>
  <c r="W1734" i="3"/>
  <c r="N1749" i="3"/>
  <c r="V1782" i="3"/>
  <c r="AD1797" i="3"/>
  <c r="Z1798" i="3"/>
  <c r="W1862" i="3"/>
  <c r="V1910" i="3"/>
  <c r="AD1925" i="3"/>
  <c r="Z1926" i="3"/>
  <c r="AA1942" i="3"/>
  <c r="L1957" i="3"/>
  <c r="P1959" i="3"/>
  <c r="P1960" i="3" s="1"/>
  <c r="P1961" i="3" s="1"/>
  <c r="P1962" i="3" s="1"/>
  <c r="P1963" i="3" s="1"/>
  <c r="P1964" i="3" s="1"/>
  <c r="P1965" i="3" s="1"/>
  <c r="P1966" i="3" s="1"/>
  <c r="P1967" i="3" s="1"/>
  <c r="P1968" i="3" s="1"/>
  <c r="AA1974" i="3"/>
  <c r="F2022" i="3"/>
  <c r="R2022" i="3"/>
  <c r="W2038" i="3"/>
  <c r="N2053" i="3"/>
  <c r="T2054" i="3"/>
  <c r="Y2070" i="3"/>
  <c r="L2085" i="3"/>
  <c r="V2086" i="3"/>
  <c r="U2134" i="3"/>
  <c r="K2161" i="3"/>
  <c r="V2150" i="3"/>
  <c r="AD2165" i="3"/>
  <c r="Y2182" i="3"/>
  <c r="Q2183" i="3"/>
  <c r="AB2183" i="3" s="1"/>
  <c r="S2198" i="3"/>
  <c r="AD2213" i="3"/>
  <c r="L2214" i="3"/>
  <c r="L2215" i="3" s="1"/>
  <c r="Y2230" i="3"/>
  <c r="K2257" i="3"/>
  <c r="F2246" i="3"/>
  <c r="R2246" i="3"/>
  <c r="S2262" i="3"/>
  <c r="X2278" i="3"/>
  <c r="L2309" i="3"/>
  <c r="V2310" i="3"/>
  <c r="S2326" i="3"/>
  <c r="AD2341" i="3"/>
  <c r="L2342" i="3"/>
  <c r="L2343" i="3" s="1"/>
  <c r="Y2358" i="3"/>
  <c r="F2374" i="3"/>
  <c r="R2374" i="3"/>
  <c r="T2391" i="3"/>
  <c r="AD2437" i="3"/>
  <c r="Z2438" i="3"/>
  <c r="T2454" i="3"/>
  <c r="L2485" i="3"/>
  <c r="V2486" i="3"/>
  <c r="W2502" i="3"/>
  <c r="T2518" i="3"/>
  <c r="U2534" i="3"/>
  <c r="R2550" i="3"/>
  <c r="F2566" i="3"/>
  <c r="S2566" i="3"/>
  <c r="AD2581" i="3"/>
  <c r="L2582" i="3"/>
  <c r="O2709" i="3"/>
  <c r="M2709" i="3"/>
  <c r="Z2758" i="3"/>
  <c r="AA2758" i="3"/>
  <c r="W2758" i="3"/>
  <c r="S2758" i="3"/>
  <c r="L2822" i="3"/>
  <c r="L2823" i="3" s="1"/>
  <c r="O2821" i="3"/>
  <c r="M2821" i="3"/>
  <c r="Q2855" i="3"/>
  <c r="S2855" i="3" s="1"/>
  <c r="V2854" i="3"/>
  <c r="AA2854" i="3"/>
  <c r="S2854" i="3"/>
  <c r="Z2854" i="3"/>
  <c r="R2854" i="3"/>
  <c r="L2918" i="3"/>
  <c r="N2917" i="3"/>
  <c r="M2917" i="3"/>
  <c r="S1382" i="3"/>
  <c r="AC1382" i="3"/>
  <c r="F1414" i="3"/>
  <c r="R1414" i="3"/>
  <c r="U1430" i="3"/>
  <c r="S1478" i="3"/>
  <c r="S1494" i="3"/>
  <c r="Z1494" i="3"/>
  <c r="N1509" i="3"/>
  <c r="K1521" i="3"/>
  <c r="Z1510" i="3"/>
  <c r="AA1526" i="3"/>
  <c r="E1527" i="3"/>
  <c r="F1542" i="3"/>
  <c r="T1542" i="3"/>
  <c r="S1558" i="3"/>
  <c r="S1574" i="3"/>
  <c r="W1590" i="3"/>
  <c r="AD1605" i="3"/>
  <c r="AG1605" i="3" s="1"/>
  <c r="Z1606" i="3"/>
  <c r="L1653" i="3"/>
  <c r="V1654" i="3"/>
  <c r="S1670" i="3"/>
  <c r="AD1685" i="3"/>
  <c r="L1686" i="3"/>
  <c r="AD1701" i="3"/>
  <c r="F1718" i="3"/>
  <c r="R1718" i="3"/>
  <c r="AA1734" i="3"/>
  <c r="AD1749" i="3"/>
  <c r="L1750" i="3"/>
  <c r="O1750" i="3" s="1"/>
  <c r="Z1782" i="3"/>
  <c r="S1798" i="3"/>
  <c r="F1814" i="3"/>
  <c r="AD1829" i="3"/>
  <c r="AG1829" i="3" s="1"/>
  <c r="AA1862" i="3"/>
  <c r="AD1877" i="3"/>
  <c r="Z1910" i="3"/>
  <c r="S1926" i="3"/>
  <c r="AC1958" i="3"/>
  <c r="AA2038" i="3"/>
  <c r="AD2053" i="3"/>
  <c r="L2054" i="3"/>
  <c r="L2055" i="3" s="1"/>
  <c r="X2054" i="3"/>
  <c r="Z2086" i="3"/>
  <c r="S2102" i="3"/>
  <c r="F2118" i="3"/>
  <c r="Z2150" i="3"/>
  <c r="X2150" i="3"/>
  <c r="W2198" i="3"/>
  <c r="V2246" i="3"/>
  <c r="W2262" i="3"/>
  <c r="T2279" i="3"/>
  <c r="AD2293" i="3"/>
  <c r="AG2293" i="3" s="1"/>
  <c r="Z2310" i="3"/>
  <c r="W2326" i="3"/>
  <c r="V2374" i="3"/>
  <c r="V2391" i="3"/>
  <c r="Z2390" i="3"/>
  <c r="AB2391" i="3"/>
  <c r="F2422" i="3"/>
  <c r="S2438" i="3"/>
  <c r="P2455" i="3"/>
  <c r="AD2469" i="3"/>
  <c r="AG2469" i="3" s="1"/>
  <c r="Z2486" i="3"/>
  <c r="AA2502" i="3"/>
  <c r="AD2517" i="3"/>
  <c r="X2518" i="3"/>
  <c r="Z2550" i="3"/>
  <c r="AA2566" i="3"/>
  <c r="Z2598" i="3"/>
  <c r="U2598" i="3"/>
  <c r="Z2662" i="3"/>
  <c r="V2678" i="3"/>
  <c r="AB2806" i="3"/>
  <c r="E2855" i="3"/>
  <c r="F2854" i="3"/>
  <c r="V2902" i="3"/>
  <c r="AA2918" i="3"/>
  <c r="Q2919" i="3"/>
  <c r="X2918" i="3"/>
  <c r="T2918" i="3"/>
  <c r="AC2918" i="3"/>
  <c r="S2918" i="3"/>
  <c r="O3029" i="3"/>
  <c r="N3029" i="3"/>
  <c r="F3046" i="3"/>
  <c r="E3047" i="3"/>
  <c r="Q3063" i="3"/>
  <c r="X3062" i="3"/>
  <c r="R3062" i="3"/>
  <c r="AB3062" i="3"/>
  <c r="V3062" i="3"/>
  <c r="AA3062" i="3"/>
  <c r="S3062" i="3"/>
  <c r="M3141" i="3"/>
  <c r="O3141" i="3"/>
  <c r="P3191" i="3"/>
  <c r="P3192" i="3" s="1"/>
  <c r="P3193" i="3" s="1"/>
  <c r="P3194" i="3" s="1"/>
  <c r="P3195" i="3" s="1"/>
  <c r="P3196" i="3" s="1"/>
  <c r="P3197" i="3" s="1"/>
  <c r="P3198" i="3" s="1"/>
  <c r="P3199" i="3" s="1"/>
  <c r="P3200" i="3" s="1"/>
  <c r="W3190" i="3"/>
  <c r="E3287" i="3"/>
  <c r="F3286" i="3"/>
  <c r="O3301" i="3"/>
  <c r="M3301" i="3"/>
  <c r="N3301" i="3"/>
  <c r="E3351" i="3"/>
  <c r="F3350" i="3"/>
  <c r="E3415" i="3"/>
  <c r="F3414" i="3"/>
  <c r="O3429" i="3"/>
  <c r="M3429" i="3"/>
  <c r="N3429" i="3"/>
  <c r="R2551" i="3"/>
  <c r="AD2597" i="3"/>
  <c r="AG2597" i="3" s="1"/>
  <c r="S2614" i="3"/>
  <c r="AA2614" i="3"/>
  <c r="L2630" i="3"/>
  <c r="L2631" i="3" s="1"/>
  <c r="L2632" i="3" s="1"/>
  <c r="AB2631" i="3"/>
  <c r="AC2646" i="3"/>
  <c r="W2678" i="3"/>
  <c r="X2694" i="3"/>
  <c r="K2721" i="3"/>
  <c r="V2710" i="3"/>
  <c r="P2711" i="3"/>
  <c r="V2742" i="3"/>
  <c r="X2774" i="3"/>
  <c r="K2833" i="3"/>
  <c r="L2870" i="3"/>
  <c r="W2886" i="3"/>
  <c r="X2903" i="3"/>
  <c r="W2902" i="3"/>
  <c r="X2934" i="3"/>
  <c r="F2935" i="3"/>
  <c r="N2965" i="3"/>
  <c r="M2981" i="3"/>
  <c r="O2981" i="3"/>
  <c r="R2998" i="3"/>
  <c r="M3029" i="3"/>
  <c r="W3062" i="3"/>
  <c r="U3143" i="3"/>
  <c r="S3190" i="3"/>
  <c r="O3365" i="3"/>
  <c r="M3365" i="3"/>
  <c r="N3365" i="3"/>
  <c r="E2599" i="3"/>
  <c r="V2614" i="3"/>
  <c r="W2615" i="3"/>
  <c r="K2673" i="3"/>
  <c r="W2710" i="3"/>
  <c r="AD2725" i="3"/>
  <c r="AG2725" i="3" s="1"/>
  <c r="Z2742" i="3"/>
  <c r="X2775" i="3"/>
  <c r="AB2823" i="3"/>
  <c r="AC2822" i="3"/>
  <c r="P2824" i="3"/>
  <c r="P2825" i="3" s="1"/>
  <c r="P2826" i="3" s="1"/>
  <c r="P2827" i="3" s="1"/>
  <c r="P2828" i="3" s="1"/>
  <c r="P2829" i="3" s="1"/>
  <c r="P2830" i="3" s="1"/>
  <c r="P2831" i="3" s="1"/>
  <c r="P2832" i="3" s="1"/>
  <c r="Y2886" i="3"/>
  <c r="Q2887" i="3"/>
  <c r="K2945" i="3"/>
  <c r="Z2934" i="3"/>
  <c r="AA2950" i="3"/>
  <c r="Q2983" i="3"/>
  <c r="U2983" i="3" s="1"/>
  <c r="AC2982" i="3"/>
  <c r="R2982" i="3"/>
  <c r="O2997" i="3"/>
  <c r="M2997" i="3"/>
  <c r="L3063" i="3"/>
  <c r="O3062" i="3"/>
  <c r="AA3190" i="3"/>
  <c r="E3303" i="3"/>
  <c r="F3302" i="3"/>
  <c r="Q3367" i="3"/>
  <c r="S3366" i="3"/>
  <c r="AA3366" i="3"/>
  <c r="W3366" i="3"/>
  <c r="Y2534" i="3"/>
  <c r="V2550" i="3"/>
  <c r="AD2565" i="3"/>
  <c r="AG2565" i="3" s="1"/>
  <c r="Z2566" i="3"/>
  <c r="K2609" i="3"/>
  <c r="Z2615" i="3"/>
  <c r="W2614" i="3"/>
  <c r="M2629" i="3"/>
  <c r="F2630" i="3"/>
  <c r="L2661" i="3"/>
  <c r="M2677" i="3"/>
  <c r="T2694" i="3"/>
  <c r="AA2710" i="3"/>
  <c r="S2726" i="3"/>
  <c r="N2773" i="3"/>
  <c r="T2774" i="3"/>
  <c r="M2805" i="3"/>
  <c r="Y2822" i="3"/>
  <c r="Q2823" i="3"/>
  <c r="W2823" i="3" s="1"/>
  <c r="AD2853" i="3"/>
  <c r="M2869" i="3"/>
  <c r="F2870" i="3"/>
  <c r="F2886" i="3"/>
  <c r="R2886" i="3"/>
  <c r="AC2886" i="3"/>
  <c r="L2933" i="3"/>
  <c r="F2934" i="3"/>
  <c r="X2935" i="3"/>
  <c r="Z2950" i="3"/>
  <c r="E2967" i="3"/>
  <c r="X2982" i="3"/>
  <c r="Z2998" i="3"/>
  <c r="P3015" i="3"/>
  <c r="S3015" i="3" s="1"/>
  <c r="S3014" i="3"/>
  <c r="Y3014" i="3"/>
  <c r="N3061" i="3"/>
  <c r="P3079" i="3"/>
  <c r="P3080" i="3" s="1"/>
  <c r="P3081" i="3" s="1"/>
  <c r="P3082" i="3" s="1"/>
  <c r="P3083" i="3" s="1"/>
  <c r="P3084" i="3" s="1"/>
  <c r="P3085" i="3" s="1"/>
  <c r="P3086" i="3" s="1"/>
  <c r="P3087" i="3" s="1"/>
  <c r="P3088" i="3" s="1"/>
  <c r="Y3078" i="3"/>
  <c r="T3078" i="3"/>
  <c r="W3175" i="3"/>
  <c r="O3205" i="3"/>
  <c r="M3205" i="3"/>
  <c r="L3270" i="3"/>
  <c r="M3269" i="3"/>
  <c r="P3271" i="3"/>
  <c r="P3272" i="3" s="1"/>
  <c r="P3273" i="3" s="1"/>
  <c r="P3274" i="3" s="1"/>
  <c r="P3275" i="3" s="1"/>
  <c r="P3276" i="3" s="1"/>
  <c r="P3277" i="3" s="1"/>
  <c r="P3278" i="3" s="1"/>
  <c r="P3279" i="3" s="1"/>
  <c r="P3280" i="3" s="1"/>
  <c r="AA3270" i="3"/>
  <c r="S3270" i="3"/>
  <c r="Q3287" i="3"/>
  <c r="Z3286" i="3"/>
  <c r="R3286" i="3"/>
  <c r="V3286" i="3"/>
  <c r="AA3286" i="3"/>
  <c r="S3286" i="3"/>
  <c r="Q3351" i="3"/>
  <c r="Z3350" i="3"/>
  <c r="R3350" i="3"/>
  <c r="V3350" i="3"/>
  <c r="AA3350" i="3"/>
  <c r="S3350" i="3"/>
  <c r="E3367" i="3"/>
  <c r="F3366" i="3"/>
  <c r="Q3415" i="3"/>
  <c r="Z3414" i="3"/>
  <c r="R3414" i="3"/>
  <c r="V3414" i="3"/>
  <c r="AA3414" i="3"/>
  <c r="S3414" i="3"/>
  <c r="E3111" i="3"/>
  <c r="X3158" i="3"/>
  <c r="S3174" i="3"/>
  <c r="K3233" i="3"/>
  <c r="W3254" i="3"/>
  <c r="F3270" i="3"/>
  <c r="R3270" i="3"/>
  <c r="Z3270" i="3"/>
  <c r="L3302" i="3"/>
  <c r="K3377" i="3"/>
  <c r="AD3381" i="3"/>
  <c r="K3441" i="3"/>
  <c r="W3430" i="3"/>
  <c r="AD3445" i="3"/>
  <c r="AG3445" i="3" s="1"/>
  <c r="AD3477" i="3"/>
  <c r="Q3479" i="3"/>
  <c r="AA3478" i="3"/>
  <c r="S3478" i="3"/>
  <c r="Z3478" i="3"/>
  <c r="R3478" i="3"/>
  <c r="V3478" i="3"/>
  <c r="E3495" i="3"/>
  <c r="F3494" i="3"/>
  <c r="M3781" i="3"/>
  <c r="N3781" i="3"/>
  <c r="L3782" i="3"/>
  <c r="O3782" i="3" s="1"/>
  <c r="O3781" i="3"/>
  <c r="K2993" i="3"/>
  <c r="W2998" i="3"/>
  <c r="W3014" i="3"/>
  <c r="F3062" i="3"/>
  <c r="Z3062" i="3"/>
  <c r="F3063" i="3"/>
  <c r="F3110" i="3"/>
  <c r="N3125" i="3"/>
  <c r="K3137" i="3"/>
  <c r="K3153" i="3"/>
  <c r="R3142" i="3"/>
  <c r="AA3158" i="3"/>
  <c r="F3159" i="3"/>
  <c r="W3174" i="3"/>
  <c r="AD3237" i="3"/>
  <c r="K3265" i="3"/>
  <c r="K3281" i="3"/>
  <c r="AD3349" i="3"/>
  <c r="AD3365" i="3"/>
  <c r="AD3413" i="3"/>
  <c r="AD3429" i="3"/>
  <c r="AA3430" i="3"/>
  <c r="E3479" i="3"/>
  <c r="F3478" i="3"/>
  <c r="W3478" i="3"/>
  <c r="M3797" i="3"/>
  <c r="O3797" i="3"/>
  <c r="AD3461" i="3"/>
  <c r="AG3461" i="3" s="1"/>
  <c r="O3493" i="3"/>
  <c r="N3493" i="3"/>
  <c r="M3493" i="3"/>
  <c r="Z2982" i="3"/>
  <c r="K3009" i="3"/>
  <c r="S2998" i="3"/>
  <c r="AA2998" i="3"/>
  <c r="K3041" i="3"/>
  <c r="AA3078" i="3"/>
  <c r="K3105" i="3"/>
  <c r="Z3142" i="3"/>
  <c r="AC3142" i="3"/>
  <c r="V3158" i="3"/>
  <c r="AD3173" i="3"/>
  <c r="Z3190" i="3"/>
  <c r="AD3205" i="3"/>
  <c r="AG3205" i="3" s="1"/>
  <c r="AA3206" i="3"/>
  <c r="AD3253" i="3"/>
  <c r="V3254" i="3"/>
  <c r="W3270" i="3"/>
  <c r="O3317" i="3"/>
  <c r="L3318" i="3"/>
  <c r="K3361" i="3"/>
  <c r="AD3397" i="3"/>
  <c r="Z3398" i="3"/>
  <c r="K3425" i="3"/>
  <c r="Q3495" i="3"/>
  <c r="W3494" i="3"/>
  <c r="S3494" i="3"/>
  <c r="AA3494" i="3"/>
  <c r="O3557" i="3"/>
  <c r="N3557" i="3"/>
  <c r="P3607" i="3"/>
  <c r="P3608" i="3" s="1"/>
  <c r="P3609" i="3" s="1"/>
  <c r="P3610" i="3" s="1"/>
  <c r="P3611" i="3" s="1"/>
  <c r="P3612" i="3" s="1"/>
  <c r="P3613" i="3" s="1"/>
  <c r="P3614" i="3" s="1"/>
  <c r="P3615" i="3" s="1"/>
  <c r="P3616" i="3" s="1"/>
  <c r="Z3606" i="3"/>
  <c r="R3606" i="3"/>
  <c r="AA3606" i="3"/>
  <c r="S3606" i="3"/>
  <c r="O3685" i="3"/>
  <c r="M3685" i="3"/>
  <c r="N3685" i="3"/>
  <c r="O3749" i="3"/>
  <c r="N3749" i="3"/>
  <c r="M3749" i="3"/>
  <c r="AD3493" i="3"/>
  <c r="W3542" i="3"/>
  <c r="M3573" i="3"/>
  <c r="M3621" i="3"/>
  <c r="F3622" i="3"/>
  <c r="S3622" i="3"/>
  <c r="K3649" i="3"/>
  <c r="L3669" i="3"/>
  <c r="K3697" i="3"/>
  <c r="AD3701" i="3"/>
  <c r="AD3733" i="3"/>
  <c r="V3734" i="3"/>
  <c r="AD3749" i="3"/>
  <c r="AA3750" i="3"/>
  <c r="K3777" i="3"/>
  <c r="Y3766" i="3"/>
  <c r="W3814" i="3"/>
  <c r="E3831" i="3"/>
  <c r="T3847" i="3"/>
  <c r="P3879" i="3"/>
  <c r="P3880" i="3" s="1"/>
  <c r="P3881" i="3" s="1"/>
  <c r="P3882" i="3" s="1"/>
  <c r="P3883" i="3" s="1"/>
  <c r="P3884" i="3" s="1"/>
  <c r="P3885" i="3" s="1"/>
  <c r="P3886" i="3" s="1"/>
  <c r="P3887" i="3" s="1"/>
  <c r="P3888" i="3" s="1"/>
  <c r="F3894" i="3"/>
  <c r="R3894" i="3"/>
  <c r="Z3894" i="3"/>
  <c r="L3909" i="3"/>
  <c r="U3926" i="3"/>
  <c r="Z3942" i="3"/>
  <c r="R3943" i="3"/>
  <c r="W3959" i="3"/>
  <c r="W3958" i="3"/>
  <c r="AD3973" i="3"/>
  <c r="AG3973" i="3" s="1"/>
  <c r="L3974" i="3"/>
  <c r="L3975" i="3" s="1"/>
  <c r="L3976" i="3" s="1"/>
  <c r="U3990" i="3"/>
  <c r="K4017" i="3"/>
  <c r="F4006" i="3"/>
  <c r="R4006" i="3"/>
  <c r="M4021" i="3"/>
  <c r="S4022" i="3"/>
  <c r="AA4022" i="3"/>
  <c r="M4037" i="3"/>
  <c r="F4038" i="3"/>
  <c r="P4039" i="3"/>
  <c r="Z4070" i="3"/>
  <c r="S4086" i="3"/>
  <c r="Q4087" i="3"/>
  <c r="F4182" i="3"/>
  <c r="P4247" i="3"/>
  <c r="P4248" i="3" s="1"/>
  <c r="P4249" i="3" s="1"/>
  <c r="P4250" i="3" s="1"/>
  <c r="P4251" i="3" s="1"/>
  <c r="P4252" i="3" s="1"/>
  <c r="P4253" i="3" s="1"/>
  <c r="P4254" i="3" s="1"/>
  <c r="P4255" i="3" s="1"/>
  <c r="P4256" i="3" s="1"/>
  <c r="W4246" i="3"/>
  <c r="S4246" i="3"/>
  <c r="P4359" i="3"/>
  <c r="V4359" i="3" s="1"/>
  <c r="V4358" i="3"/>
  <c r="P4375" i="3"/>
  <c r="P4376" i="3" s="1"/>
  <c r="P4377" i="3" s="1"/>
  <c r="P4378" i="3" s="1"/>
  <c r="P4379" i="3" s="1"/>
  <c r="P4380" i="3" s="1"/>
  <c r="P4381" i="3" s="1"/>
  <c r="P4382" i="3" s="1"/>
  <c r="P4383" i="3" s="1"/>
  <c r="P4384" i="3" s="1"/>
  <c r="W4374" i="3"/>
  <c r="E4455" i="3"/>
  <c r="F4454" i="3"/>
  <c r="M4517" i="3"/>
  <c r="N4517" i="3"/>
  <c r="AB4534" i="3"/>
  <c r="V4534" i="3"/>
  <c r="V4566" i="3"/>
  <c r="E4583" i="3"/>
  <c r="F4582" i="3"/>
  <c r="O4677" i="3"/>
  <c r="M4677" i="3"/>
  <c r="N4677" i="3"/>
  <c r="V3670" i="3"/>
  <c r="AD3685" i="3"/>
  <c r="AG3685" i="3" s="1"/>
  <c r="AA3686" i="3"/>
  <c r="W3734" i="3"/>
  <c r="AD3781" i="3"/>
  <c r="AG3781" i="3" s="1"/>
  <c r="K3793" i="3"/>
  <c r="AD3797" i="3"/>
  <c r="AA3814" i="3"/>
  <c r="V3846" i="3"/>
  <c r="AD3861" i="3"/>
  <c r="R3878" i="3"/>
  <c r="AC3878" i="3"/>
  <c r="Z3879" i="3"/>
  <c r="S3894" i="3"/>
  <c r="AA3894" i="3"/>
  <c r="Y3926" i="3"/>
  <c r="R3958" i="3"/>
  <c r="Z3958" i="3"/>
  <c r="Y3990" i="3"/>
  <c r="V4006" i="3"/>
  <c r="V4022" i="3"/>
  <c r="N4037" i="3"/>
  <c r="R4070" i="3"/>
  <c r="P4071" i="3"/>
  <c r="P4072" i="3" s="1"/>
  <c r="P4073" i="3" s="1"/>
  <c r="P4074" i="3" s="1"/>
  <c r="P4075" i="3" s="1"/>
  <c r="P4076" i="3" s="1"/>
  <c r="P4077" i="3" s="1"/>
  <c r="P4078" i="3" s="1"/>
  <c r="P4079" i="3" s="1"/>
  <c r="P4080" i="3" s="1"/>
  <c r="K4081" i="3"/>
  <c r="X4086" i="3"/>
  <c r="M4197" i="3"/>
  <c r="L4198" i="3"/>
  <c r="N4197" i="3"/>
  <c r="K4337" i="3"/>
  <c r="Q4391" i="3"/>
  <c r="T4390" i="3"/>
  <c r="P4423" i="3"/>
  <c r="P4424" i="3" s="1"/>
  <c r="P4425" i="3" s="1"/>
  <c r="P4426" i="3" s="1"/>
  <c r="P4427" i="3" s="1"/>
  <c r="P4428" i="3" s="1"/>
  <c r="P4429" i="3" s="1"/>
  <c r="P4430" i="3" s="1"/>
  <c r="P4431" i="3" s="1"/>
  <c r="P4432" i="3" s="1"/>
  <c r="V4422" i="3"/>
  <c r="Z4438" i="3"/>
  <c r="AA4438" i="3"/>
  <c r="W4438" i="3"/>
  <c r="S4438" i="3"/>
  <c r="Z4486" i="3"/>
  <c r="F4534" i="3"/>
  <c r="V4567" i="3"/>
  <c r="O4613" i="3"/>
  <c r="N4613" i="3"/>
  <c r="Z3462" i="3"/>
  <c r="K3489" i="3"/>
  <c r="K3521" i="3"/>
  <c r="S3542" i="3"/>
  <c r="AA3542" i="3"/>
  <c r="K3569" i="3"/>
  <c r="X3558" i="3"/>
  <c r="AA3574" i="3"/>
  <c r="K3601" i="3"/>
  <c r="W3607" i="3"/>
  <c r="W3606" i="3"/>
  <c r="AD3621" i="3"/>
  <c r="AG3621" i="3" s="1"/>
  <c r="AA3622" i="3"/>
  <c r="W3670" i="3"/>
  <c r="AD3717" i="3"/>
  <c r="Z3718" i="3"/>
  <c r="K3745" i="3"/>
  <c r="F3734" i="3"/>
  <c r="R3734" i="3"/>
  <c r="Z3734" i="3"/>
  <c r="F3750" i="3"/>
  <c r="S3750" i="3"/>
  <c r="L3766" i="3"/>
  <c r="Z3782" i="3"/>
  <c r="F3814" i="3"/>
  <c r="R3814" i="3"/>
  <c r="AB3814" i="3"/>
  <c r="AD3829" i="3"/>
  <c r="AG3829" i="3" s="1"/>
  <c r="AA3830" i="3"/>
  <c r="AA3846" i="3"/>
  <c r="K3889" i="3"/>
  <c r="T3878" i="3"/>
  <c r="V3894" i="3"/>
  <c r="T3910" i="3"/>
  <c r="K3953" i="3"/>
  <c r="F3942" i="3"/>
  <c r="R3942" i="3"/>
  <c r="M3957" i="3"/>
  <c r="S3958" i="3"/>
  <c r="AA3958" i="3"/>
  <c r="M3973" i="3"/>
  <c r="F3974" i="3"/>
  <c r="Z4006" i="3"/>
  <c r="R4007" i="3"/>
  <c r="W4022" i="3"/>
  <c r="AD4037" i="3"/>
  <c r="AG4037" i="3" s="1"/>
  <c r="L4038" i="3"/>
  <c r="W4070" i="3"/>
  <c r="F4080" i="3"/>
  <c r="AC4086" i="3"/>
  <c r="K4113" i="3"/>
  <c r="P4119" i="3"/>
  <c r="P4120" i="3" s="1"/>
  <c r="P4121" i="3" s="1"/>
  <c r="P4122" i="3" s="1"/>
  <c r="P4123" i="3" s="1"/>
  <c r="P4124" i="3" s="1"/>
  <c r="P4125" i="3" s="1"/>
  <c r="P4126" i="3" s="1"/>
  <c r="P4127" i="3" s="1"/>
  <c r="P4128" i="3" s="1"/>
  <c r="U4118" i="3"/>
  <c r="S4118" i="3"/>
  <c r="L4134" i="3"/>
  <c r="L4135" i="3" s="1"/>
  <c r="N4133" i="3"/>
  <c r="K4241" i="3"/>
  <c r="K4465" i="3"/>
  <c r="L4453" i="3"/>
  <c r="O4581" i="3"/>
  <c r="N4581" i="3"/>
  <c r="M4581" i="3"/>
  <c r="K3505" i="3"/>
  <c r="AD3509" i="3"/>
  <c r="AD3541" i="3"/>
  <c r="AG3541" i="3" s="1"/>
  <c r="V3542" i="3"/>
  <c r="L3574" i="3"/>
  <c r="AD3653" i="3"/>
  <c r="AG3653" i="3" s="1"/>
  <c r="E3864" i="3"/>
  <c r="F3864" i="3" s="1"/>
  <c r="X3878" i="3"/>
  <c r="W3894" i="3"/>
  <c r="V3958" i="3"/>
  <c r="Q4199" i="3"/>
  <c r="T4198" i="3"/>
  <c r="AC4278" i="3"/>
  <c r="U4278" i="3"/>
  <c r="P4311" i="3"/>
  <c r="P4312" i="3" s="1"/>
  <c r="P4313" i="3" s="1"/>
  <c r="P4314" i="3" s="1"/>
  <c r="P4315" i="3" s="1"/>
  <c r="P4316" i="3" s="1"/>
  <c r="P4317" i="3" s="1"/>
  <c r="P4318" i="3" s="1"/>
  <c r="P4319" i="3" s="1"/>
  <c r="P4320" i="3" s="1"/>
  <c r="AC4310" i="3"/>
  <c r="M4389" i="3"/>
  <c r="L4390" i="3"/>
  <c r="L4391" i="3" s="1"/>
  <c r="N4389" i="3"/>
  <c r="F4502" i="3"/>
  <c r="Q4583" i="3"/>
  <c r="X4582" i="3"/>
  <c r="T4582" i="3"/>
  <c r="L4678" i="3"/>
  <c r="Y4758" i="3"/>
  <c r="W4118" i="3"/>
  <c r="AC4118" i="3"/>
  <c r="Y4150" i="3"/>
  <c r="Z4166" i="3"/>
  <c r="W4182" i="3"/>
  <c r="AD4213" i="3"/>
  <c r="AG4213" i="3" s="1"/>
  <c r="Z4230" i="3"/>
  <c r="Z4246" i="3"/>
  <c r="Z4294" i="3"/>
  <c r="W4310" i="3"/>
  <c r="L4326" i="3"/>
  <c r="L4327" i="3" s="1"/>
  <c r="L4328" i="3" s="1"/>
  <c r="L4329" i="3" s="1"/>
  <c r="AC4342" i="3"/>
  <c r="AD4373" i="3"/>
  <c r="AG4373" i="3" s="1"/>
  <c r="Z4374" i="3"/>
  <c r="AC4470" i="3"/>
  <c r="AD4549" i="3"/>
  <c r="AG4549" i="3" s="1"/>
  <c r="W4566" i="3"/>
  <c r="W4567" i="3"/>
  <c r="L4645" i="3"/>
  <c r="AD4677" i="3"/>
  <c r="AG4677" i="3" s="1"/>
  <c r="AA4678" i="3"/>
  <c r="F4694" i="3"/>
  <c r="W4694" i="3"/>
  <c r="L4725" i="3"/>
  <c r="W4742" i="3"/>
  <c r="AC4758" i="3"/>
  <c r="V4774" i="3"/>
  <c r="Z4775" i="3"/>
  <c r="AA4790" i="3"/>
  <c r="F4102" i="3"/>
  <c r="X4134" i="3"/>
  <c r="AA4182" i="3"/>
  <c r="X4263" i="3"/>
  <c r="V4295" i="3"/>
  <c r="U4310" i="3"/>
  <c r="Q4311" i="3"/>
  <c r="F4358" i="3"/>
  <c r="R4358" i="3"/>
  <c r="S4374" i="3"/>
  <c r="K4433" i="3"/>
  <c r="F4422" i="3"/>
  <c r="R4422" i="3"/>
  <c r="X4454" i="3"/>
  <c r="K4497" i="3"/>
  <c r="F4486" i="3"/>
  <c r="R4486" i="3"/>
  <c r="AA4502" i="3"/>
  <c r="AA4518" i="3"/>
  <c r="K4545" i="3"/>
  <c r="K4577" i="3"/>
  <c r="F4566" i="3"/>
  <c r="R4566" i="3"/>
  <c r="Z4566" i="3"/>
  <c r="AB4598" i="3"/>
  <c r="M4629" i="3"/>
  <c r="T4630" i="3"/>
  <c r="V4662" i="3"/>
  <c r="AA4663" i="3"/>
  <c r="AB4694" i="3"/>
  <c r="Z4742" i="3"/>
  <c r="Y4742" i="3"/>
  <c r="K4769" i="3"/>
  <c r="R4758" i="3"/>
  <c r="R4775" i="3"/>
  <c r="W4774" i="3"/>
  <c r="AA4775" i="3"/>
  <c r="Z4790" i="3"/>
  <c r="AD4149" i="3"/>
  <c r="AG4149" i="3" s="1"/>
  <c r="AD4181" i="3"/>
  <c r="X4198" i="3"/>
  <c r="K4401" i="3"/>
  <c r="X4390" i="3"/>
  <c r="AD4405" i="3"/>
  <c r="AD4453" i="3"/>
  <c r="AG4453" i="3" s="1"/>
  <c r="L4485" i="3"/>
  <c r="V4486" i="3"/>
  <c r="Z4502" i="3"/>
  <c r="T4518" i="3"/>
  <c r="L4565" i="3"/>
  <c r="S4566" i="3"/>
  <c r="AA4566" i="3"/>
  <c r="F4618" i="3"/>
  <c r="R4663" i="3"/>
  <c r="W4662" i="3"/>
  <c r="F4678" i="3"/>
  <c r="S4678" i="3"/>
  <c r="R4742" i="3"/>
  <c r="AC4742" i="3"/>
  <c r="Q4743" i="3"/>
  <c r="L4757" i="3"/>
  <c r="F4774" i="3"/>
  <c r="R4774" i="3"/>
  <c r="Z4774" i="3"/>
  <c r="F4775" i="3"/>
  <c r="S4790" i="3"/>
  <c r="Q3224" i="3"/>
  <c r="AC3223" i="3"/>
  <c r="Y3223" i="3"/>
  <c r="U3223" i="3"/>
  <c r="AB3223" i="3"/>
  <c r="X3223" i="3"/>
  <c r="T3223" i="3"/>
  <c r="AA3223" i="3"/>
  <c r="W3223" i="3"/>
  <c r="S3223" i="3"/>
  <c r="Z3223" i="3"/>
  <c r="V3223" i="3"/>
  <c r="R3223" i="3"/>
  <c r="AG3269" i="3"/>
  <c r="W3303" i="3"/>
  <c r="E3224" i="3"/>
  <c r="F3223" i="3"/>
  <c r="AG3253" i="3"/>
  <c r="F3271" i="3"/>
  <c r="E3272" i="3"/>
  <c r="X3271" i="3"/>
  <c r="V3271" i="3"/>
  <c r="Q3272" i="3"/>
  <c r="F3207" i="3"/>
  <c r="E3208" i="3"/>
  <c r="AB3207" i="3"/>
  <c r="X3207" i="3"/>
  <c r="T3207" i="3"/>
  <c r="AA3207" i="3"/>
  <c r="W3207" i="3"/>
  <c r="S3207" i="3"/>
  <c r="Z3207" i="3"/>
  <c r="V3207" i="3"/>
  <c r="R3207" i="3"/>
  <c r="Q3208" i="3"/>
  <c r="AC3207" i="3"/>
  <c r="Y3207" i="3"/>
  <c r="U3207" i="3"/>
  <c r="O3237" i="3"/>
  <c r="L3238" i="3"/>
  <c r="N3237" i="3"/>
  <c r="M3237" i="3"/>
  <c r="F3255" i="3"/>
  <c r="E3256" i="3"/>
  <c r="AA3255" i="3"/>
  <c r="W3255" i="3"/>
  <c r="S3255" i="3"/>
  <c r="Z3255" i="3"/>
  <c r="V3255" i="3"/>
  <c r="R3255" i="3"/>
  <c r="Q3256" i="3"/>
  <c r="AC3255" i="3"/>
  <c r="Y3255" i="3"/>
  <c r="U3255" i="3"/>
  <c r="AB3255" i="3"/>
  <c r="X3255" i="3"/>
  <c r="T3255" i="3"/>
  <c r="L3271" i="3"/>
  <c r="O3270" i="3"/>
  <c r="N3270" i="3"/>
  <c r="M3270" i="3"/>
  <c r="N3302" i="3"/>
  <c r="M3302" i="3"/>
  <c r="L3303" i="3"/>
  <c r="O3302" i="3"/>
  <c r="O3221" i="3"/>
  <c r="L3222" i="3"/>
  <c r="N3221" i="3"/>
  <c r="M3221" i="3"/>
  <c r="AG3237" i="3"/>
  <c r="P3304" i="3"/>
  <c r="P3305" i="3" s="1"/>
  <c r="P3306" i="3" s="1"/>
  <c r="P3307" i="3" s="1"/>
  <c r="P3308" i="3" s="1"/>
  <c r="P3309" i="3" s="1"/>
  <c r="P3310" i="3" s="1"/>
  <c r="P3311" i="3" s="1"/>
  <c r="P3312" i="3" s="1"/>
  <c r="AA3303" i="3"/>
  <c r="S3303" i="3"/>
  <c r="X3303" i="3"/>
  <c r="F3319" i="3"/>
  <c r="E3320" i="3"/>
  <c r="AA3319" i="3"/>
  <c r="W3319" i="3"/>
  <c r="S3319" i="3"/>
  <c r="Z3319" i="3"/>
  <c r="V3319" i="3"/>
  <c r="R3319" i="3"/>
  <c r="AC3319" i="3"/>
  <c r="U3319" i="3"/>
  <c r="AB3319" i="3"/>
  <c r="T3319" i="3"/>
  <c r="Y3319" i="3"/>
  <c r="Q3320" i="3"/>
  <c r="X3319" i="3"/>
  <c r="U3206" i="3"/>
  <c r="Y3206" i="3"/>
  <c r="AC3206" i="3"/>
  <c r="F3222" i="3"/>
  <c r="R3222" i="3"/>
  <c r="V3222" i="3"/>
  <c r="Z3222" i="3"/>
  <c r="S3238" i="3"/>
  <c r="W3238" i="3"/>
  <c r="AA3238" i="3"/>
  <c r="N3253" i="3"/>
  <c r="L3254" i="3"/>
  <c r="T3254" i="3"/>
  <c r="X3254" i="3"/>
  <c r="AB3254" i="3"/>
  <c r="O3269" i="3"/>
  <c r="U3270" i="3"/>
  <c r="Y3270" i="3"/>
  <c r="AC3270" i="3"/>
  <c r="AD3285" i="3"/>
  <c r="Q3288" i="3"/>
  <c r="AC3287" i="3"/>
  <c r="Y3287" i="3"/>
  <c r="U3287" i="3"/>
  <c r="AB3287" i="3"/>
  <c r="X3287" i="3"/>
  <c r="T3287" i="3"/>
  <c r="S3287" i="3"/>
  <c r="AA3287" i="3"/>
  <c r="AD3301" i="3"/>
  <c r="S3302" i="3"/>
  <c r="AA3302" i="3"/>
  <c r="U3318" i="3"/>
  <c r="AC3318" i="3"/>
  <c r="K3329" i="3"/>
  <c r="W3351" i="3"/>
  <c r="F3367" i="3"/>
  <c r="E3368" i="3"/>
  <c r="AB3367" i="3"/>
  <c r="X3367" i="3"/>
  <c r="T3367" i="3"/>
  <c r="AA3367" i="3"/>
  <c r="W3367" i="3"/>
  <c r="S3367" i="3"/>
  <c r="Z3367" i="3"/>
  <c r="V3367" i="3"/>
  <c r="R3367" i="3"/>
  <c r="Q3368" i="3"/>
  <c r="AC3367" i="3"/>
  <c r="Y3367" i="3"/>
  <c r="U3367" i="3"/>
  <c r="O3397" i="3"/>
  <c r="L3398" i="3"/>
  <c r="N3397" i="3"/>
  <c r="M3397" i="3"/>
  <c r="F3415" i="3"/>
  <c r="E3416" i="3"/>
  <c r="AA3415" i="3"/>
  <c r="W3415" i="3"/>
  <c r="S3415" i="3"/>
  <c r="Z3415" i="3"/>
  <c r="V3415" i="3"/>
  <c r="R3415" i="3"/>
  <c r="Q3416" i="3"/>
  <c r="AC3415" i="3"/>
  <c r="Y3415" i="3"/>
  <c r="U3415" i="3"/>
  <c r="AB3415" i="3"/>
  <c r="X3415" i="3"/>
  <c r="T3415" i="3"/>
  <c r="F3431" i="3"/>
  <c r="E3432" i="3"/>
  <c r="AB3431" i="3"/>
  <c r="X3431" i="3"/>
  <c r="T3431" i="3"/>
  <c r="AA3431" i="3"/>
  <c r="W3431" i="3"/>
  <c r="S3431" i="3"/>
  <c r="Z3431" i="3"/>
  <c r="V3431" i="3"/>
  <c r="R3431" i="3"/>
  <c r="Q3432" i="3"/>
  <c r="AC3431" i="3"/>
  <c r="Y3431" i="3"/>
  <c r="U3431" i="3"/>
  <c r="R3206" i="3"/>
  <c r="V3206" i="3"/>
  <c r="Z3206" i="3"/>
  <c r="S3222" i="3"/>
  <c r="W3222" i="3"/>
  <c r="AA3222" i="3"/>
  <c r="T3238" i="3"/>
  <c r="X3238" i="3"/>
  <c r="AB3238" i="3"/>
  <c r="K3249" i="3"/>
  <c r="O3253" i="3"/>
  <c r="U3254" i="3"/>
  <c r="Y3254" i="3"/>
  <c r="AC3254" i="3"/>
  <c r="K3297" i="3"/>
  <c r="F3303" i="3"/>
  <c r="E3304" i="3"/>
  <c r="T3302" i="3"/>
  <c r="AB3302" i="3"/>
  <c r="F3318" i="3"/>
  <c r="X3318" i="3"/>
  <c r="L3333" i="3"/>
  <c r="K3345" i="3"/>
  <c r="F3334" i="3"/>
  <c r="Z3334" i="3"/>
  <c r="V3334" i="3"/>
  <c r="R3334" i="3"/>
  <c r="AB3334" i="3"/>
  <c r="X3334" i="3"/>
  <c r="T3334" i="3"/>
  <c r="AA3334" i="3"/>
  <c r="W3334" i="3"/>
  <c r="S3334" i="3"/>
  <c r="Q3335" i="3"/>
  <c r="O3381" i="3"/>
  <c r="L3382" i="3"/>
  <c r="N3381" i="3"/>
  <c r="M3381" i="3"/>
  <c r="AG3397" i="3"/>
  <c r="AG3509" i="3"/>
  <c r="Q3512" i="3"/>
  <c r="AC3511" i="3"/>
  <c r="Y3511" i="3"/>
  <c r="U3511" i="3"/>
  <c r="AB3511" i="3"/>
  <c r="X3511" i="3"/>
  <c r="T3511" i="3"/>
  <c r="AA3511" i="3"/>
  <c r="W3511" i="3"/>
  <c r="S3511" i="3"/>
  <c r="Z3511" i="3"/>
  <c r="V3511" i="3"/>
  <c r="R3511" i="3"/>
  <c r="N3574" i="3"/>
  <c r="O3574" i="3"/>
  <c r="L3575" i="3"/>
  <c r="M3574" i="3"/>
  <c r="T3222" i="3"/>
  <c r="X3222" i="3"/>
  <c r="AB3222" i="3"/>
  <c r="U3238" i="3"/>
  <c r="Y3238" i="3"/>
  <c r="AC3238" i="3"/>
  <c r="E3239" i="3"/>
  <c r="Q3239" i="3"/>
  <c r="O3285" i="3"/>
  <c r="L3286" i="3"/>
  <c r="N3285" i="3"/>
  <c r="E3288" i="3"/>
  <c r="Z3302" i="3"/>
  <c r="V3302" i="3"/>
  <c r="R3302" i="3"/>
  <c r="W3302" i="3"/>
  <c r="AA3318" i="3"/>
  <c r="W3318" i="3"/>
  <c r="S3318" i="3"/>
  <c r="Z3318" i="3"/>
  <c r="V3318" i="3"/>
  <c r="R3318" i="3"/>
  <c r="Y3318" i="3"/>
  <c r="F3335" i="3"/>
  <c r="E3336" i="3"/>
  <c r="AG3381" i="3"/>
  <c r="Q3384" i="3"/>
  <c r="AC3383" i="3"/>
  <c r="Y3383" i="3"/>
  <c r="U3383" i="3"/>
  <c r="AB3383" i="3"/>
  <c r="X3383" i="3"/>
  <c r="T3383" i="3"/>
  <c r="AA3383" i="3"/>
  <c r="W3383" i="3"/>
  <c r="S3383" i="3"/>
  <c r="Z3383" i="3"/>
  <c r="V3383" i="3"/>
  <c r="R3383" i="3"/>
  <c r="Q3448" i="3"/>
  <c r="AC3447" i="3"/>
  <c r="Y3447" i="3"/>
  <c r="U3447" i="3"/>
  <c r="AB3447" i="3"/>
  <c r="X3447" i="3"/>
  <c r="T3447" i="3"/>
  <c r="AA3447" i="3"/>
  <c r="W3447" i="3"/>
  <c r="S3447" i="3"/>
  <c r="Z3447" i="3"/>
  <c r="V3447" i="3"/>
  <c r="R3447" i="3"/>
  <c r="AG3477" i="3"/>
  <c r="AG3493" i="3"/>
  <c r="E3512" i="3"/>
  <c r="F3511" i="3"/>
  <c r="O3525" i="3"/>
  <c r="L3526" i="3"/>
  <c r="N3525" i="3"/>
  <c r="M3525" i="3"/>
  <c r="F3543" i="3"/>
  <c r="E3544" i="3"/>
  <c r="AA3543" i="3"/>
  <c r="W3543" i="3"/>
  <c r="S3543" i="3"/>
  <c r="Z3543" i="3"/>
  <c r="V3543" i="3"/>
  <c r="R3543" i="3"/>
  <c r="Q3544" i="3"/>
  <c r="AC3543" i="3"/>
  <c r="Y3543" i="3"/>
  <c r="U3543" i="3"/>
  <c r="AB3543" i="3"/>
  <c r="X3543" i="3"/>
  <c r="T3543" i="3"/>
  <c r="AB3591" i="3"/>
  <c r="X3591" i="3"/>
  <c r="T3591" i="3"/>
  <c r="AA3591" i="3"/>
  <c r="W3591" i="3"/>
  <c r="S3591" i="3"/>
  <c r="AC3591" i="3"/>
  <c r="U3591" i="3"/>
  <c r="Z3591" i="3"/>
  <c r="R3591" i="3"/>
  <c r="Y3591" i="3"/>
  <c r="Q3592" i="3"/>
  <c r="V3591" i="3"/>
  <c r="L3206" i="3"/>
  <c r="T3206" i="3"/>
  <c r="X3206" i="3"/>
  <c r="AB3206" i="3"/>
  <c r="U3222" i="3"/>
  <c r="Y3222" i="3"/>
  <c r="AC3222" i="3"/>
  <c r="R3238" i="3"/>
  <c r="V3238" i="3"/>
  <c r="N3269" i="3"/>
  <c r="T3270" i="3"/>
  <c r="X3270" i="3"/>
  <c r="AB3270" i="3"/>
  <c r="M3285" i="3"/>
  <c r="F3287" i="3"/>
  <c r="R3287" i="3"/>
  <c r="Z3287" i="3"/>
  <c r="Z3303" i="3"/>
  <c r="V3303" i="3"/>
  <c r="R3303" i="3"/>
  <c r="Q3304" i="3"/>
  <c r="AC3303" i="3"/>
  <c r="Y3303" i="3"/>
  <c r="U3303" i="3"/>
  <c r="X3302" i="3"/>
  <c r="T3303" i="3"/>
  <c r="AB3303" i="3"/>
  <c r="AD3317" i="3"/>
  <c r="O3318" i="3"/>
  <c r="T3318" i="3"/>
  <c r="AB3318" i="3"/>
  <c r="AD3333" i="3"/>
  <c r="Y3334" i="3"/>
  <c r="AG3349" i="3"/>
  <c r="AG3365" i="3"/>
  <c r="E3384" i="3"/>
  <c r="F3383" i="3"/>
  <c r="AG3413" i="3"/>
  <c r="AG3429" i="3"/>
  <c r="E3448" i="3"/>
  <c r="F3447" i="3"/>
  <c r="O3461" i="3"/>
  <c r="L3462" i="3"/>
  <c r="N3461" i="3"/>
  <c r="M3461" i="3"/>
  <c r="F3479" i="3"/>
  <c r="E3480" i="3"/>
  <c r="AA3479" i="3"/>
  <c r="W3479" i="3"/>
  <c r="S3479" i="3"/>
  <c r="Z3479" i="3"/>
  <c r="V3479" i="3"/>
  <c r="R3479" i="3"/>
  <c r="Q3480" i="3"/>
  <c r="AC3479" i="3"/>
  <c r="Y3479" i="3"/>
  <c r="U3479" i="3"/>
  <c r="AB3479" i="3"/>
  <c r="X3479" i="3"/>
  <c r="T3479" i="3"/>
  <c r="F3495" i="3"/>
  <c r="E3496" i="3"/>
  <c r="AB3495" i="3"/>
  <c r="X3495" i="3"/>
  <c r="T3495" i="3"/>
  <c r="AA3495" i="3"/>
  <c r="W3495" i="3"/>
  <c r="S3495" i="3"/>
  <c r="Z3495" i="3"/>
  <c r="V3495" i="3"/>
  <c r="R3495" i="3"/>
  <c r="Q3496" i="3"/>
  <c r="AC3495" i="3"/>
  <c r="Y3495" i="3"/>
  <c r="U3495" i="3"/>
  <c r="AG3525" i="3"/>
  <c r="T3286" i="3"/>
  <c r="X3286" i="3"/>
  <c r="AB3286" i="3"/>
  <c r="U3302" i="3"/>
  <c r="Y3302" i="3"/>
  <c r="AC3302" i="3"/>
  <c r="N3349" i="3"/>
  <c r="L3350" i="3"/>
  <c r="T3350" i="3"/>
  <c r="X3350" i="3"/>
  <c r="AB3350" i="3"/>
  <c r="U3366" i="3"/>
  <c r="Y3366" i="3"/>
  <c r="AC3366" i="3"/>
  <c r="F3382" i="3"/>
  <c r="R3382" i="3"/>
  <c r="V3382" i="3"/>
  <c r="Z3382" i="3"/>
  <c r="S3398" i="3"/>
  <c r="W3398" i="3"/>
  <c r="AA3398" i="3"/>
  <c r="N3413" i="3"/>
  <c r="L3414" i="3"/>
  <c r="T3414" i="3"/>
  <c r="X3414" i="3"/>
  <c r="AB3414" i="3"/>
  <c r="U3430" i="3"/>
  <c r="Y3430" i="3"/>
  <c r="AC3430" i="3"/>
  <c r="L3445" i="3"/>
  <c r="F3446" i="3"/>
  <c r="R3446" i="3"/>
  <c r="V3446" i="3"/>
  <c r="Z3446" i="3"/>
  <c r="S3462" i="3"/>
  <c r="W3462" i="3"/>
  <c r="AA3462" i="3"/>
  <c r="N3477" i="3"/>
  <c r="L3478" i="3"/>
  <c r="T3478" i="3"/>
  <c r="X3478" i="3"/>
  <c r="AB3478" i="3"/>
  <c r="U3494" i="3"/>
  <c r="Y3494" i="3"/>
  <c r="AC3494" i="3"/>
  <c r="L3509" i="3"/>
  <c r="F3510" i="3"/>
  <c r="R3510" i="3"/>
  <c r="V3510" i="3"/>
  <c r="Z3510" i="3"/>
  <c r="S3526" i="3"/>
  <c r="W3526" i="3"/>
  <c r="AA3526" i="3"/>
  <c r="N3541" i="3"/>
  <c r="L3542" i="3"/>
  <c r="T3542" i="3"/>
  <c r="X3542" i="3"/>
  <c r="AB3542" i="3"/>
  <c r="L3558" i="3"/>
  <c r="Q3560" i="3"/>
  <c r="V3558" i="3"/>
  <c r="AA3558" i="3"/>
  <c r="F3559" i="3"/>
  <c r="AD3573" i="3"/>
  <c r="Z3574" i="3"/>
  <c r="V3574" i="3"/>
  <c r="R3574" i="3"/>
  <c r="W3574" i="3"/>
  <c r="AB3574" i="3"/>
  <c r="P3575" i="3"/>
  <c r="W3575" i="3" s="1"/>
  <c r="K3585" i="3"/>
  <c r="U3590" i="3"/>
  <c r="AC3590" i="3"/>
  <c r="E3591" i="3"/>
  <c r="K3617" i="3"/>
  <c r="V3607" i="3"/>
  <c r="F3623" i="3"/>
  <c r="E3624" i="3"/>
  <c r="E3640" i="3"/>
  <c r="F3639" i="3"/>
  <c r="O3653" i="3"/>
  <c r="L3654" i="3"/>
  <c r="N3653" i="3"/>
  <c r="M3653" i="3"/>
  <c r="F3671" i="3"/>
  <c r="E3672" i="3"/>
  <c r="AA3671" i="3"/>
  <c r="W3671" i="3"/>
  <c r="S3671" i="3"/>
  <c r="Z3671" i="3"/>
  <c r="V3671" i="3"/>
  <c r="R3671" i="3"/>
  <c r="Q3672" i="3"/>
  <c r="AC3671" i="3"/>
  <c r="Y3671" i="3"/>
  <c r="U3671" i="3"/>
  <c r="AB3671" i="3"/>
  <c r="X3671" i="3"/>
  <c r="T3671" i="3"/>
  <c r="F3687" i="3"/>
  <c r="E3688" i="3"/>
  <c r="AB3687" i="3"/>
  <c r="X3687" i="3"/>
  <c r="T3687" i="3"/>
  <c r="AA3687" i="3"/>
  <c r="W3687" i="3"/>
  <c r="S3687" i="3"/>
  <c r="Z3687" i="3"/>
  <c r="V3687" i="3"/>
  <c r="R3687" i="3"/>
  <c r="Q3688" i="3"/>
  <c r="AC3687" i="3"/>
  <c r="Y3687" i="3"/>
  <c r="U3687" i="3"/>
  <c r="AG3717" i="3"/>
  <c r="N3766" i="3"/>
  <c r="O3766" i="3"/>
  <c r="L3767" i="3"/>
  <c r="M3766" i="3"/>
  <c r="U3286" i="3"/>
  <c r="Y3286" i="3"/>
  <c r="AC3286" i="3"/>
  <c r="O3349" i="3"/>
  <c r="U3350" i="3"/>
  <c r="Y3350" i="3"/>
  <c r="AC3350" i="3"/>
  <c r="R3366" i="3"/>
  <c r="V3366" i="3"/>
  <c r="Z3366" i="3"/>
  <c r="S3382" i="3"/>
  <c r="W3382" i="3"/>
  <c r="AA3382" i="3"/>
  <c r="T3398" i="3"/>
  <c r="X3398" i="3"/>
  <c r="AB3398" i="3"/>
  <c r="K3409" i="3"/>
  <c r="O3413" i="3"/>
  <c r="U3414" i="3"/>
  <c r="Y3414" i="3"/>
  <c r="AC3414" i="3"/>
  <c r="R3430" i="3"/>
  <c r="V3430" i="3"/>
  <c r="Z3430" i="3"/>
  <c r="S3446" i="3"/>
  <c r="W3446" i="3"/>
  <c r="AA3446" i="3"/>
  <c r="T3462" i="3"/>
  <c r="X3462" i="3"/>
  <c r="AB3462" i="3"/>
  <c r="K3473" i="3"/>
  <c r="O3477" i="3"/>
  <c r="U3478" i="3"/>
  <c r="Y3478" i="3"/>
  <c r="AC3478" i="3"/>
  <c r="R3494" i="3"/>
  <c r="V3494" i="3"/>
  <c r="Z3494" i="3"/>
  <c r="S3510" i="3"/>
  <c r="W3510" i="3"/>
  <c r="AA3510" i="3"/>
  <c r="T3526" i="3"/>
  <c r="X3526" i="3"/>
  <c r="AB3526" i="3"/>
  <c r="K3537" i="3"/>
  <c r="K3553" i="3"/>
  <c r="O3541" i="3"/>
  <c r="U3542" i="3"/>
  <c r="Y3542" i="3"/>
  <c r="AC3542" i="3"/>
  <c r="R3558" i="3"/>
  <c r="W3558" i="3"/>
  <c r="AB3558" i="3"/>
  <c r="P3559" i="3"/>
  <c r="Y3559" i="3" s="1"/>
  <c r="S3574" i="3"/>
  <c r="X3574" i="3"/>
  <c r="AC3574" i="3"/>
  <c r="Z3575" i="3"/>
  <c r="V3575" i="3"/>
  <c r="R3575" i="3"/>
  <c r="AB3575" i="3"/>
  <c r="AD3589" i="3"/>
  <c r="V3590" i="3"/>
  <c r="O3605" i="3"/>
  <c r="L3606" i="3"/>
  <c r="N3605" i="3"/>
  <c r="E3608" i="3"/>
  <c r="AB3623" i="3"/>
  <c r="X3623" i="3"/>
  <c r="T3623" i="3"/>
  <c r="AA3623" i="3"/>
  <c r="W3623" i="3"/>
  <c r="S3623" i="3"/>
  <c r="Z3623" i="3"/>
  <c r="V3623" i="3"/>
  <c r="R3623" i="3"/>
  <c r="Q3624" i="3"/>
  <c r="AC3623" i="3"/>
  <c r="Y3623" i="3"/>
  <c r="U3623" i="3"/>
  <c r="T3382" i="3"/>
  <c r="X3382" i="3"/>
  <c r="AB3382" i="3"/>
  <c r="U3398" i="3"/>
  <c r="Y3398" i="3"/>
  <c r="AC3398" i="3"/>
  <c r="E3399" i="3"/>
  <c r="Q3399" i="3"/>
  <c r="T3446" i="3"/>
  <c r="X3446" i="3"/>
  <c r="AB3446" i="3"/>
  <c r="U3462" i="3"/>
  <c r="Y3462" i="3"/>
  <c r="AC3462" i="3"/>
  <c r="E3463" i="3"/>
  <c r="Q3463" i="3"/>
  <c r="T3510" i="3"/>
  <c r="X3510" i="3"/>
  <c r="AB3510" i="3"/>
  <c r="U3526" i="3"/>
  <c r="Y3526" i="3"/>
  <c r="AC3526" i="3"/>
  <c r="E3527" i="3"/>
  <c r="Q3527" i="3"/>
  <c r="AB3590" i="3"/>
  <c r="X3590" i="3"/>
  <c r="T3590" i="3"/>
  <c r="AA3590" i="3"/>
  <c r="W3590" i="3"/>
  <c r="S3590" i="3"/>
  <c r="Y3590" i="3"/>
  <c r="R3607" i="3"/>
  <c r="Z3607" i="3"/>
  <c r="K3633" i="3"/>
  <c r="L3622" i="3"/>
  <c r="AG3701" i="3"/>
  <c r="Q3704" i="3"/>
  <c r="AC3703" i="3"/>
  <c r="Y3703" i="3"/>
  <c r="U3703" i="3"/>
  <c r="AB3703" i="3"/>
  <c r="X3703" i="3"/>
  <c r="T3703" i="3"/>
  <c r="AA3703" i="3"/>
  <c r="W3703" i="3"/>
  <c r="S3703" i="3"/>
  <c r="Z3703" i="3"/>
  <c r="V3703" i="3"/>
  <c r="R3703" i="3"/>
  <c r="AG3733" i="3"/>
  <c r="AG3749" i="3"/>
  <c r="L3366" i="3"/>
  <c r="T3366" i="3"/>
  <c r="X3366" i="3"/>
  <c r="AB3366" i="3"/>
  <c r="U3382" i="3"/>
  <c r="Y3382" i="3"/>
  <c r="AC3382" i="3"/>
  <c r="R3398" i="3"/>
  <c r="V3398" i="3"/>
  <c r="L3430" i="3"/>
  <c r="T3430" i="3"/>
  <c r="X3430" i="3"/>
  <c r="AB3430" i="3"/>
  <c r="U3446" i="3"/>
  <c r="Y3446" i="3"/>
  <c r="AC3446" i="3"/>
  <c r="R3462" i="3"/>
  <c r="V3462" i="3"/>
  <c r="L3494" i="3"/>
  <c r="T3494" i="3"/>
  <c r="X3494" i="3"/>
  <c r="AB3494" i="3"/>
  <c r="U3510" i="3"/>
  <c r="Y3510" i="3"/>
  <c r="AC3510" i="3"/>
  <c r="R3526" i="3"/>
  <c r="V3526" i="3"/>
  <c r="AD3557" i="3"/>
  <c r="T3558" i="3"/>
  <c r="U3574" i="3"/>
  <c r="E3575" i="3"/>
  <c r="Q3577" i="3"/>
  <c r="L3589" i="3"/>
  <c r="R3590" i="3"/>
  <c r="Z3590" i="3"/>
  <c r="AD3605" i="3"/>
  <c r="Q3608" i="3"/>
  <c r="AC3607" i="3"/>
  <c r="Y3607" i="3"/>
  <c r="U3607" i="3"/>
  <c r="AB3607" i="3"/>
  <c r="X3607" i="3"/>
  <c r="T3607" i="3"/>
  <c r="S3607" i="3"/>
  <c r="AA3607" i="3"/>
  <c r="AG3637" i="3"/>
  <c r="Q3640" i="3"/>
  <c r="AC3639" i="3"/>
  <c r="Y3639" i="3"/>
  <c r="U3639" i="3"/>
  <c r="AB3639" i="3"/>
  <c r="X3639" i="3"/>
  <c r="T3639" i="3"/>
  <c r="AA3639" i="3"/>
  <c r="W3639" i="3"/>
  <c r="S3639" i="3"/>
  <c r="Z3639" i="3"/>
  <c r="V3639" i="3"/>
  <c r="R3639" i="3"/>
  <c r="AG3669" i="3"/>
  <c r="E3704" i="3"/>
  <c r="F3703" i="3"/>
  <c r="O3717" i="3"/>
  <c r="L3718" i="3"/>
  <c r="N3717" i="3"/>
  <c r="M3717" i="3"/>
  <c r="F3735" i="3"/>
  <c r="E3736" i="3"/>
  <c r="AA3735" i="3"/>
  <c r="W3735" i="3"/>
  <c r="S3735" i="3"/>
  <c r="Z3735" i="3"/>
  <c r="V3735" i="3"/>
  <c r="R3735" i="3"/>
  <c r="Q3736" i="3"/>
  <c r="AC3735" i="3"/>
  <c r="Y3735" i="3"/>
  <c r="U3735" i="3"/>
  <c r="AB3735" i="3"/>
  <c r="X3735" i="3"/>
  <c r="T3735" i="3"/>
  <c r="F3751" i="3"/>
  <c r="E3752" i="3"/>
  <c r="AB3751" i="3"/>
  <c r="X3751" i="3"/>
  <c r="T3751" i="3"/>
  <c r="AA3751" i="3"/>
  <c r="W3751" i="3"/>
  <c r="S3751" i="3"/>
  <c r="Z3751" i="3"/>
  <c r="V3751" i="3"/>
  <c r="R3751" i="3"/>
  <c r="Q3752" i="3"/>
  <c r="AC3751" i="3"/>
  <c r="Y3751" i="3"/>
  <c r="U3751" i="3"/>
  <c r="AG3797" i="3"/>
  <c r="X3815" i="3"/>
  <c r="U3558" i="3"/>
  <c r="Y3558" i="3"/>
  <c r="AC3558" i="3"/>
  <c r="T3606" i="3"/>
  <c r="X3606" i="3"/>
  <c r="AB3606" i="3"/>
  <c r="U3622" i="3"/>
  <c r="Y3622" i="3"/>
  <c r="AC3622" i="3"/>
  <c r="L3637" i="3"/>
  <c r="F3638" i="3"/>
  <c r="R3638" i="3"/>
  <c r="V3638" i="3"/>
  <c r="Z3638" i="3"/>
  <c r="S3654" i="3"/>
  <c r="W3654" i="3"/>
  <c r="AA3654" i="3"/>
  <c r="T3670" i="3"/>
  <c r="X3670" i="3"/>
  <c r="AB3670" i="3"/>
  <c r="U3686" i="3"/>
  <c r="Y3686" i="3"/>
  <c r="AC3686" i="3"/>
  <c r="L3701" i="3"/>
  <c r="F3702" i="3"/>
  <c r="R3702" i="3"/>
  <c r="V3702" i="3"/>
  <c r="Z3702" i="3"/>
  <c r="S3718" i="3"/>
  <c r="W3718" i="3"/>
  <c r="AA3718" i="3"/>
  <c r="N3733" i="3"/>
  <c r="L3734" i="3"/>
  <c r="T3734" i="3"/>
  <c r="X3734" i="3"/>
  <c r="AB3734" i="3"/>
  <c r="U3750" i="3"/>
  <c r="Y3750" i="3"/>
  <c r="AC3750" i="3"/>
  <c r="AD3765" i="3"/>
  <c r="Z3766" i="3"/>
  <c r="V3766" i="3"/>
  <c r="R3766" i="3"/>
  <c r="W3766" i="3"/>
  <c r="AB3766" i="3"/>
  <c r="P3767" i="3"/>
  <c r="V3767" i="3" s="1"/>
  <c r="F3782" i="3"/>
  <c r="N3782" i="3"/>
  <c r="T3782" i="3"/>
  <c r="Y3782" i="3"/>
  <c r="L3783" i="3"/>
  <c r="Q3783" i="3"/>
  <c r="K3809" i="3"/>
  <c r="F3798" i="3"/>
  <c r="S3798" i="3"/>
  <c r="Y3798" i="3"/>
  <c r="N3813" i="3"/>
  <c r="S3814" i="3"/>
  <c r="X3814" i="3"/>
  <c r="R3815" i="3"/>
  <c r="W3815" i="3"/>
  <c r="AB3815" i="3"/>
  <c r="F3817" i="3"/>
  <c r="F3821" i="3"/>
  <c r="N3829" i="3"/>
  <c r="T3830" i="3"/>
  <c r="Y3830" i="3"/>
  <c r="K3841" i="3"/>
  <c r="O3976" i="3"/>
  <c r="N3976" i="3"/>
  <c r="M3976" i="3"/>
  <c r="L3977" i="3"/>
  <c r="U3606" i="3"/>
  <c r="Y3606" i="3"/>
  <c r="AC3606" i="3"/>
  <c r="R3622" i="3"/>
  <c r="V3622" i="3"/>
  <c r="Z3622" i="3"/>
  <c r="S3638" i="3"/>
  <c r="W3638" i="3"/>
  <c r="AA3638" i="3"/>
  <c r="T3654" i="3"/>
  <c r="X3654" i="3"/>
  <c r="AB3654" i="3"/>
  <c r="K3665" i="3"/>
  <c r="U3670" i="3"/>
  <c r="Y3670" i="3"/>
  <c r="AC3670" i="3"/>
  <c r="R3686" i="3"/>
  <c r="V3686" i="3"/>
  <c r="Z3686" i="3"/>
  <c r="S3702" i="3"/>
  <c r="W3702" i="3"/>
  <c r="AA3702" i="3"/>
  <c r="T3718" i="3"/>
  <c r="X3718" i="3"/>
  <c r="AB3718" i="3"/>
  <c r="K3729" i="3"/>
  <c r="O3733" i="3"/>
  <c r="U3734" i="3"/>
  <c r="Y3734" i="3"/>
  <c r="AC3734" i="3"/>
  <c r="R3750" i="3"/>
  <c r="V3750" i="3"/>
  <c r="Z3750" i="3"/>
  <c r="S3766" i="3"/>
  <c r="X3766" i="3"/>
  <c r="AC3766" i="3"/>
  <c r="U3782" i="3"/>
  <c r="E3783" i="3"/>
  <c r="L3798" i="3"/>
  <c r="N3797" i="3"/>
  <c r="U3798" i="3"/>
  <c r="E3799" i="3"/>
  <c r="AD3813" i="3"/>
  <c r="T3814" i="3"/>
  <c r="Z3814" i="3"/>
  <c r="S3815" i="3"/>
  <c r="F3818" i="3"/>
  <c r="F3822" i="3"/>
  <c r="O3829" i="3"/>
  <c r="U3830" i="3"/>
  <c r="K3857" i="3"/>
  <c r="L3845" i="3"/>
  <c r="E3847" i="3"/>
  <c r="F3846" i="3"/>
  <c r="Q3848" i="3"/>
  <c r="AC3847" i="3"/>
  <c r="Y3847" i="3"/>
  <c r="U3847" i="3"/>
  <c r="AA3847" i="3"/>
  <c r="V3847" i="3"/>
  <c r="X3847" i="3"/>
  <c r="S3847" i="3"/>
  <c r="AB3847" i="3"/>
  <c r="W3847" i="3"/>
  <c r="R3847" i="3"/>
  <c r="Z3847" i="3"/>
  <c r="AG3877" i="3"/>
  <c r="AB3928" i="3"/>
  <c r="X3928" i="3"/>
  <c r="T3928" i="3"/>
  <c r="AA3928" i="3"/>
  <c r="W3928" i="3"/>
  <c r="S3928" i="3"/>
  <c r="Z3928" i="3"/>
  <c r="V3928" i="3"/>
  <c r="R3928" i="3"/>
  <c r="AC3928" i="3"/>
  <c r="Q3929" i="3"/>
  <c r="Y3928" i="3"/>
  <c r="U3928" i="3"/>
  <c r="T3638" i="3"/>
  <c r="X3638" i="3"/>
  <c r="AB3638" i="3"/>
  <c r="U3654" i="3"/>
  <c r="Y3654" i="3"/>
  <c r="AC3654" i="3"/>
  <c r="E3655" i="3"/>
  <c r="Q3655" i="3"/>
  <c r="T3702" i="3"/>
  <c r="X3702" i="3"/>
  <c r="AB3702" i="3"/>
  <c r="U3718" i="3"/>
  <c r="Y3718" i="3"/>
  <c r="AC3718" i="3"/>
  <c r="E3719" i="3"/>
  <c r="Q3719" i="3"/>
  <c r="AA3782" i="3"/>
  <c r="W3782" i="3"/>
  <c r="S3782" i="3"/>
  <c r="V3782" i="3"/>
  <c r="AB3782" i="3"/>
  <c r="AB3798" i="3"/>
  <c r="X3798" i="3"/>
  <c r="T3798" i="3"/>
  <c r="V3798" i="3"/>
  <c r="AA3798" i="3"/>
  <c r="L3814" i="3"/>
  <c r="Q3816" i="3"/>
  <c r="AC3815" i="3"/>
  <c r="Y3815" i="3"/>
  <c r="U3815" i="3"/>
  <c r="F3815" i="3"/>
  <c r="T3815" i="3"/>
  <c r="Z3815" i="3"/>
  <c r="F3819" i="3"/>
  <c r="F3823" i="3"/>
  <c r="L3830" i="3"/>
  <c r="Z3830" i="3"/>
  <c r="V3830" i="3"/>
  <c r="R3830" i="3"/>
  <c r="W3830" i="3"/>
  <c r="AB3830" i="3"/>
  <c r="L3861" i="3"/>
  <c r="K3873" i="3"/>
  <c r="P3912" i="3"/>
  <c r="P3913" i="3" s="1"/>
  <c r="P3914" i="3" s="1"/>
  <c r="P3915" i="3" s="1"/>
  <c r="P3916" i="3" s="1"/>
  <c r="P3917" i="3" s="1"/>
  <c r="P3918" i="3" s="1"/>
  <c r="P3919" i="3" s="1"/>
  <c r="P3920" i="3" s="1"/>
  <c r="X3911" i="3"/>
  <c r="T3911" i="3"/>
  <c r="T3622" i="3"/>
  <c r="X3622" i="3"/>
  <c r="AB3622" i="3"/>
  <c r="U3638" i="3"/>
  <c r="Y3638" i="3"/>
  <c r="AC3638" i="3"/>
  <c r="R3654" i="3"/>
  <c r="V3654" i="3"/>
  <c r="L3686" i="3"/>
  <c r="T3686" i="3"/>
  <c r="X3686" i="3"/>
  <c r="AB3686" i="3"/>
  <c r="U3702" i="3"/>
  <c r="Y3702" i="3"/>
  <c r="AC3702" i="3"/>
  <c r="R3718" i="3"/>
  <c r="V3718" i="3"/>
  <c r="L3750" i="3"/>
  <c r="T3750" i="3"/>
  <c r="X3750" i="3"/>
  <c r="AB3750" i="3"/>
  <c r="U3766" i="3"/>
  <c r="E3767" i="3"/>
  <c r="Q3769" i="3"/>
  <c r="M3782" i="3"/>
  <c r="R3782" i="3"/>
  <c r="X3782" i="3"/>
  <c r="AC3782" i="3"/>
  <c r="R3798" i="3"/>
  <c r="W3798" i="3"/>
  <c r="AC3798" i="3"/>
  <c r="Q3799" i="3"/>
  <c r="M3813" i="3"/>
  <c r="V3815" i="3"/>
  <c r="AA3815" i="3"/>
  <c r="F3816" i="3"/>
  <c r="F3820" i="3"/>
  <c r="F3824" i="3"/>
  <c r="S3830" i="3"/>
  <c r="X3830" i="3"/>
  <c r="AC3830" i="3"/>
  <c r="Q3831" i="3"/>
  <c r="AG3861" i="3"/>
  <c r="F3993" i="3"/>
  <c r="E3994" i="3"/>
  <c r="U3814" i="3"/>
  <c r="Y3814" i="3"/>
  <c r="AC3814" i="3"/>
  <c r="S3846" i="3"/>
  <c r="X3846" i="3"/>
  <c r="T3862" i="3"/>
  <c r="Y3862" i="3"/>
  <c r="AA3878" i="3"/>
  <c r="W3878" i="3"/>
  <c r="S3878" i="3"/>
  <c r="V3878" i="3"/>
  <c r="AB3878" i="3"/>
  <c r="T3879" i="3"/>
  <c r="Y3879" i="3"/>
  <c r="Q3880" i="3"/>
  <c r="AD3893" i="3"/>
  <c r="R3895" i="3"/>
  <c r="K3937" i="3"/>
  <c r="L3925" i="3"/>
  <c r="F3926" i="3"/>
  <c r="AB3926" i="3"/>
  <c r="X3926" i="3"/>
  <c r="T3926" i="3"/>
  <c r="AA3926" i="3"/>
  <c r="W3926" i="3"/>
  <c r="S3926" i="3"/>
  <c r="Z3926" i="3"/>
  <c r="V3926" i="3"/>
  <c r="R3926" i="3"/>
  <c r="AC3926" i="3"/>
  <c r="E3927" i="3"/>
  <c r="Y3927" i="3"/>
  <c r="X3974" i="3"/>
  <c r="T3846" i="3"/>
  <c r="Z3846" i="3"/>
  <c r="U3862" i="3"/>
  <c r="U3879" i="3"/>
  <c r="F3895" i="3"/>
  <c r="S3895" i="3"/>
  <c r="O3941" i="3"/>
  <c r="L3942" i="3"/>
  <c r="N3941" i="3"/>
  <c r="M3941" i="3"/>
  <c r="Q3944" i="3"/>
  <c r="AC3943" i="3"/>
  <c r="Y3943" i="3"/>
  <c r="U3943" i="3"/>
  <c r="AB3943" i="3"/>
  <c r="X3943" i="3"/>
  <c r="T3943" i="3"/>
  <c r="AA3943" i="3"/>
  <c r="W3943" i="3"/>
  <c r="S3943" i="3"/>
  <c r="Z3943" i="3"/>
  <c r="Z3959" i="3"/>
  <c r="V3959" i="3"/>
  <c r="R3959" i="3"/>
  <c r="Q3960" i="3"/>
  <c r="AC3959" i="3"/>
  <c r="Y3959" i="3"/>
  <c r="U3959" i="3"/>
  <c r="AB3959" i="3"/>
  <c r="X3959" i="3"/>
  <c r="T3959" i="3"/>
  <c r="S3959" i="3"/>
  <c r="AA3959" i="3"/>
  <c r="O3974" i="3"/>
  <c r="N3974" i="3"/>
  <c r="M3974" i="3"/>
  <c r="O4135" i="3"/>
  <c r="N4135" i="3"/>
  <c r="M4135" i="3"/>
  <c r="L4136" i="3"/>
  <c r="Z3862" i="3"/>
  <c r="V3862" i="3"/>
  <c r="R3862" i="3"/>
  <c r="W3862" i="3"/>
  <c r="AB3862" i="3"/>
  <c r="AA3879" i="3"/>
  <c r="W3879" i="3"/>
  <c r="S3879" i="3"/>
  <c r="V3879" i="3"/>
  <c r="AB3879" i="3"/>
  <c r="O3893" i="3"/>
  <c r="L3894" i="3"/>
  <c r="N3893" i="3"/>
  <c r="E3896" i="3"/>
  <c r="W3895" i="3"/>
  <c r="AG3909" i="3"/>
  <c r="AB3927" i="3"/>
  <c r="X3927" i="3"/>
  <c r="T3927" i="3"/>
  <c r="AA3927" i="3"/>
  <c r="W3927" i="3"/>
  <c r="S3927" i="3"/>
  <c r="Z3927" i="3"/>
  <c r="V3927" i="3"/>
  <c r="R3927" i="3"/>
  <c r="AC3927" i="3"/>
  <c r="AD3941" i="3"/>
  <c r="F3975" i="3"/>
  <c r="E3976" i="3"/>
  <c r="AA3974" i="3"/>
  <c r="W3974" i="3"/>
  <c r="S3974" i="3"/>
  <c r="Z3974" i="3"/>
  <c r="V3974" i="3"/>
  <c r="R3974" i="3"/>
  <c r="P3975" i="3"/>
  <c r="AA3975" i="3" s="1"/>
  <c r="T3974" i="3"/>
  <c r="O3975" i="3"/>
  <c r="N3975" i="3"/>
  <c r="M3975" i="3"/>
  <c r="F3992" i="3"/>
  <c r="AD3845" i="3"/>
  <c r="R3846" i="3"/>
  <c r="W3846" i="3"/>
  <c r="AB3846" i="3"/>
  <c r="S3862" i="3"/>
  <c r="X3862" i="3"/>
  <c r="AC3862" i="3"/>
  <c r="Q3863" i="3"/>
  <c r="E3865" i="3"/>
  <c r="L3877" i="3"/>
  <c r="U3878" i="3"/>
  <c r="E3879" i="3"/>
  <c r="R3879" i="3"/>
  <c r="X3879" i="3"/>
  <c r="AC3879" i="3"/>
  <c r="M3893" i="3"/>
  <c r="Q3896" i="3"/>
  <c r="AC3895" i="3"/>
  <c r="Y3895" i="3"/>
  <c r="U3895" i="3"/>
  <c r="AB3895" i="3"/>
  <c r="X3895" i="3"/>
  <c r="T3895" i="3"/>
  <c r="V3895" i="3"/>
  <c r="Z3895" i="3"/>
  <c r="F3911" i="3"/>
  <c r="E3912" i="3"/>
  <c r="AA3910" i="3"/>
  <c r="W3910" i="3"/>
  <c r="S3910" i="3"/>
  <c r="Z3910" i="3"/>
  <c r="V3910" i="3"/>
  <c r="R3910" i="3"/>
  <c r="AB3910" i="3"/>
  <c r="U3927" i="3"/>
  <c r="AG3957" i="3"/>
  <c r="W3975" i="3"/>
  <c r="Q3976" i="3"/>
  <c r="AD3989" i="3"/>
  <c r="F3991" i="3"/>
  <c r="AB4055" i="3"/>
  <c r="X4055" i="3"/>
  <c r="T4055" i="3"/>
  <c r="AA4055" i="3"/>
  <c r="W4055" i="3"/>
  <c r="S4055" i="3"/>
  <c r="Z4055" i="3"/>
  <c r="V4055" i="3"/>
  <c r="R4055" i="3"/>
  <c r="AC4055" i="3"/>
  <c r="Q4056" i="3"/>
  <c r="Y4055" i="3"/>
  <c r="U4055" i="3"/>
  <c r="K3905" i="3"/>
  <c r="AA3911" i="3"/>
  <c r="W3911" i="3"/>
  <c r="S3911" i="3"/>
  <c r="Z3911" i="3"/>
  <c r="V3911" i="3"/>
  <c r="R3911" i="3"/>
  <c r="Q3912" i="3"/>
  <c r="AC3911" i="3"/>
  <c r="Y3911" i="3"/>
  <c r="U3911" i="3"/>
  <c r="AB3911" i="3"/>
  <c r="E3944" i="3"/>
  <c r="K3969" i="3"/>
  <c r="F3959" i="3"/>
  <c r="E3960" i="3"/>
  <c r="K4001" i="3"/>
  <c r="L3989" i="3"/>
  <c r="F3990" i="3"/>
  <c r="AB3990" i="3"/>
  <c r="X3990" i="3"/>
  <c r="T3990" i="3"/>
  <c r="AA3990" i="3"/>
  <c r="W3990" i="3"/>
  <c r="S3990" i="3"/>
  <c r="Z3990" i="3"/>
  <c r="V3990" i="3"/>
  <c r="R3990" i="3"/>
  <c r="Q3991" i="3"/>
  <c r="O4005" i="3"/>
  <c r="L4006" i="3"/>
  <c r="N4005" i="3"/>
  <c r="M4005" i="3"/>
  <c r="Q4008" i="3"/>
  <c r="AC4007" i="3"/>
  <c r="Y4007" i="3"/>
  <c r="U4007" i="3"/>
  <c r="AB4007" i="3"/>
  <c r="X4007" i="3"/>
  <c r="T4007" i="3"/>
  <c r="AA4007" i="3"/>
  <c r="W4007" i="3"/>
  <c r="S4007" i="3"/>
  <c r="K4033" i="3"/>
  <c r="F4023" i="3"/>
  <c r="E4024" i="3"/>
  <c r="Z4023" i="3"/>
  <c r="V4023" i="3"/>
  <c r="R4023" i="3"/>
  <c r="Q4024" i="3"/>
  <c r="AC4023" i="3"/>
  <c r="Y4023" i="3"/>
  <c r="U4023" i="3"/>
  <c r="AB4023" i="3"/>
  <c r="X4023" i="3"/>
  <c r="T4023" i="3"/>
  <c r="AA4023" i="3"/>
  <c r="O4038" i="3"/>
  <c r="N4038" i="3"/>
  <c r="M4038" i="3"/>
  <c r="L4039" i="3"/>
  <c r="AD4053" i="3"/>
  <c r="Y4054" i="3"/>
  <c r="AD4069" i="3"/>
  <c r="M4102" i="3"/>
  <c r="O4102" i="3"/>
  <c r="N4102" i="3"/>
  <c r="L4103" i="3"/>
  <c r="L4117" i="3"/>
  <c r="K4129" i="3"/>
  <c r="Q4136" i="3"/>
  <c r="AD4005" i="3"/>
  <c r="F4039" i="3"/>
  <c r="E4040" i="3"/>
  <c r="AA4038" i="3"/>
  <c r="W4038" i="3"/>
  <c r="S4038" i="3"/>
  <c r="Z4038" i="3"/>
  <c r="V4038" i="3"/>
  <c r="R4038" i="3"/>
  <c r="AB4038" i="3"/>
  <c r="Z4119" i="3"/>
  <c r="V4119" i="3"/>
  <c r="R4119" i="3"/>
  <c r="AB4119" i="3"/>
  <c r="X4119" i="3"/>
  <c r="T4119" i="3"/>
  <c r="W4119" i="3"/>
  <c r="Q4120" i="3"/>
  <c r="AC4119" i="3"/>
  <c r="U4119" i="3"/>
  <c r="AA4119" i="3"/>
  <c r="S4119" i="3"/>
  <c r="Y4119" i="3"/>
  <c r="O4134" i="3"/>
  <c r="N4134" i="3"/>
  <c r="M4134" i="3"/>
  <c r="AB4215" i="3"/>
  <c r="X4215" i="3"/>
  <c r="T4215" i="3"/>
  <c r="AA4215" i="3"/>
  <c r="W4215" i="3"/>
  <c r="S4215" i="3"/>
  <c r="Z4215" i="3"/>
  <c r="V4215" i="3"/>
  <c r="R4215" i="3"/>
  <c r="AC4215" i="3"/>
  <c r="Y4215" i="3"/>
  <c r="U4215" i="3"/>
  <c r="Q4216" i="3"/>
  <c r="Q4232" i="3"/>
  <c r="AC4231" i="3"/>
  <c r="Y4231" i="3"/>
  <c r="U4231" i="3"/>
  <c r="AB4231" i="3"/>
  <c r="X4231" i="3"/>
  <c r="T4231" i="3"/>
  <c r="AA4231" i="3"/>
  <c r="W4231" i="3"/>
  <c r="S4231" i="3"/>
  <c r="V4231" i="3"/>
  <c r="R4231" i="3"/>
  <c r="Z4231" i="3"/>
  <c r="F4281" i="3"/>
  <c r="E4282" i="3"/>
  <c r="K4065" i="3"/>
  <c r="L4053" i="3"/>
  <c r="F4054" i="3"/>
  <c r="AB4054" i="3"/>
  <c r="X4054" i="3"/>
  <c r="T4054" i="3"/>
  <c r="AA4054" i="3"/>
  <c r="W4054" i="3"/>
  <c r="S4054" i="3"/>
  <c r="Z4054" i="3"/>
  <c r="V4054" i="3"/>
  <c r="R4054" i="3"/>
  <c r="AC4054" i="3"/>
  <c r="E4055" i="3"/>
  <c r="AB4102" i="3"/>
  <c r="T4102" i="3"/>
  <c r="Z4102" i="3"/>
  <c r="R4102" i="3"/>
  <c r="X4102" i="3"/>
  <c r="P4103" i="3"/>
  <c r="AC4103" i="3" s="1"/>
  <c r="P4168" i="3"/>
  <c r="P4169" i="3" s="1"/>
  <c r="P4170" i="3" s="1"/>
  <c r="P4171" i="3" s="1"/>
  <c r="P4172" i="3" s="1"/>
  <c r="P4173" i="3" s="1"/>
  <c r="P4174" i="3" s="1"/>
  <c r="P4175" i="3" s="1"/>
  <c r="P4176" i="3" s="1"/>
  <c r="R4167" i="3"/>
  <c r="V4167" i="3"/>
  <c r="E4008" i="3"/>
  <c r="Z4007" i="3"/>
  <c r="W4023" i="3"/>
  <c r="T4038" i="3"/>
  <c r="U4054" i="3"/>
  <c r="O4069" i="3"/>
  <c r="L4070" i="3"/>
  <c r="N4069" i="3"/>
  <c r="M4069" i="3"/>
  <c r="F4119" i="3"/>
  <c r="E4120" i="3"/>
  <c r="AD4021" i="3"/>
  <c r="R4039" i="3"/>
  <c r="Q4040" i="3"/>
  <c r="E4168" i="3"/>
  <c r="X4199" i="3"/>
  <c r="AB4214" i="3"/>
  <c r="X4214" i="3"/>
  <c r="T4214" i="3"/>
  <c r="AA4214" i="3"/>
  <c r="W4214" i="3"/>
  <c r="S4214" i="3"/>
  <c r="Z4214" i="3"/>
  <c r="V4214" i="3"/>
  <c r="R4214" i="3"/>
  <c r="AC4214" i="3"/>
  <c r="Y4214" i="3"/>
  <c r="U4214" i="3"/>
  <c r="AG4261" i="3"/>
  <c r="O4262" i="3"/>
  <c r="N4262" i="3"/>
  <c r="M4262" i="3"/>
  <c r="L4263" i="3"/>
  <c r="F4279" i="3"/>
  <c r="O4329" i="3"/>
  <c r="N4329" i="3"/>
  <c r="M4329" i="3"/>
  <c r="L4330" i="3"/>
  <c r="F4214" i="3"/>
  <c r="E4215" i="3"/>
  <c r="O4229" i="3"/>
  <c r="L4230" i="3"/>
  <c r="N4229" i="3"/>
  <c r="M4229" i="3"/>
  <c r="AD4293" i="3"/>
  <c r="E4360" i="3"/>
  <c r="F4359" i="3"/>
  <c r="F4280" i="3"/>
  <c r="L4309" i="3"/>
  <c r="K4321" i="3"/>
  <c r="P4328" i="3"/>
  <c r="P4329" i="3" s="1"/>
  <c r="P4330" i="3" s="1"/>
  <c r="P4331" i="3" s="1"/>
  <c r="P4332" i="3" s="1"/>
  <c r="P4333" i="3" s="1"/>
  <c r="P4334" i="3" s="1"/>
  <c r="P4335" i="3" s="1"/>
  <c r="P4336" i="3" s="1"/>
  <c r="AB4327" i="3"/>
  <c r="AG4181" i="3"/>
  <c r="K4225" i="3"/>
  <c r="L4213" i="3"/>
  <c r="X4391" i="3"/>
  <c r="P4392" i="3"/>
  <c r="P4393" i="3" s="1"/>
  <c r="P4394" i="3" s="1"/>
  <c r="P4395" i="3" s="1"/>
  <c r="P4396" i="3" s="1"/>
  <c r="P4397" i="3" s="1"/>
  <c r="P4398" i="3" s="1"/>
  <c r="P4399" i="3" s="1"/>
  <c r="P4400" i="3" s="1"/>
  <c r="O4328" i="3"/>
  <c r="N4328" i="3"/>
  <c r="M4328" i="3"/>
  <c r="U3846" i="3"/>
  <c r="Y3846" i="3"/>
  <c r="AC3846" i="3"/>
  <c r="T3894" i="3"/>
  <c r="X3894" i="3"/>
  <c r="AB3894" i="3"/>
  <c r="U3910" i="3"/>
  <c r="Y3910" i="3"/>
  <c r="AC3910" i="3"/>
  <c r="S3942" i="3"/>
  <c r="W3942" i="3"/>
  <c r="AA3942" i="3"/>
  <c r="N3957" i="3"/>
  <c r="L3958" i="3"/>
  <c r="T3958" i="3"/>
  <c r="X3958" i="3"/>
  <c r="AB3958" i="3"/>
  <c r="U3974" i="3"/>
  <c r="Y3974" i="3"/>
  <c r="AC3974" i="3"/>
  <c r="S4006" i="3"/>
  <c r="W4006" i="3"/>
  <c r="AA4006" i="3"/>
  <c r="N4021" i="3"/>
  <c r="L4022" i="3"/>
  <c r="T4022" i="3"/>
  <c r="X4022" i="3"/>
  <c r="AB4022" i="3"/>
  <c r="U4038" i="3"/>
  <c r="Y4038" i="3"/>
  <c r="AC4038" i="3"/>
  <c r="S4070" i="3"/>
  <c r="X4070" i="3"/>
  <c r="F4073" i="3"/>
  <c r="F4077" i="3"/>
  <c r="T4086" i="3"/>
  <c r="Y4086" i="3"/>
  <c r="AD4101" i="3"/>
  <c r="Q4104" i="3"/>
  <c r="Y4103" i="3"/>
  <c r="U4103" i="3"/>
  <c r="AA4103" i="3"/>
  <c r="S4103" i="3"/>
  <c r="Z4103" i="3"/>
  <c r="F4118" i="3"/>
  <c r="AD4133" i="3"/>
  <c r="T4134" i="3"/>
  <c r="P4135" i="3"/>
  <c r="Z4135" i="3" s="1"/>
  <c r="K4161" i="3"/>
  <c r="L4149" i="3"/>
  <c r="F4150" i="3"/>
  <c r="AB4150" i="3"/>
  <c r="X4150" i="3"/>
  <c r="T4150" i="3"/>
  <c r="AA4150" i="3"/>
  <c r="W4150" i="3"/>
  <c r="S4150" i="3"/>
  <c r="Z4150" i="3"/>
  <c r="V4150" i="3"/>
  <c r="R4150" i="3"/>
  <c r="Q4151" i="3"/>
  <c r="O4165" i="3"/>
  <c r="L4166" i="3"/>
  <c r="N4165" i="3"/>
  <c r="M4165" i="3"/>
  <c r="Q4168" i="3"/>
  <c r="AC4167" i="3"/>
  <c r="Y4167" i="3"/>
  <c r="U4167" i="3"/>
  <c r="AB4167" i="3"/>
  <c r="X4167" i="3"/>
  <c r="T4167" i="3"/>
  <c r="AA4167" i="3"/>
  <c r="W4167" i="3"/>
  <c r="S4167" i="3"/>
  <c r="Z4167" i="3"/>
  <c r="AD4197" i="3"/>
  <c r="T4199" i="3"/>
  <c r="AD4229" i="3"/>
  <c r="O4245" i="3"/>
  <c r="L4246" i="3"/>
  <c r="N4245" i="3"/>
  <c r="F4263" i="3"/>
  <c r="E4264" i="3"/>
  <c r="AA4262" i="3"/>
  <c r="W4262" i="3"/>
  <c r="S4262" i="3"/>
  <c r="Z4262" i="3"/>
  <c r="V4262" i="3"/>
  <c r="R4262" i="3"/>
  <c r="AB4262" i="3"/>
  <c r="AD4277" i="3"/>
  <c r="Y4278" i="3"/>
  <c r="R4295" i="3"/>
  <c r="F4311" i="3"/>
  <c r="E4312" i="3"/>
  <c r="AA4327" i="3"/>
  <c r="W4327" i="3"/>
  <c r="S4327" i="3"/>
  <c r="Z4327" i="3"/>
  <c r="V4327" i="3"/>
  <c r="R4327" i="3"/>
  <c r="Q4328" i="3"/>
  <c r="AC4327" i="3"/>
  <c r="Y4327" i="3"/>
  <c r="U4327" i="3"/>
  <c r="X4327" i="3"/>
  <c r="T4327" i="3"/>
  <c r="U3894" i="3"/>
  <c r="Y3894" i="3"/>
  <c r="AC3894" i="3"/>
  <c r="T3942" i="3"/>
  <c r="X3942" i="3"/>
  <c r="AB3942" i="3"/>
  <c r="U3958" i="3"/>
  <c r="Y3958" i="3"/>
  <c r="AC3958" i="3"/>
  <c r="T4006" i="3"/>
  <c r="X4006" i="3"/>
  <c r="AB4006" i="3"/>
  <c r="U4022" i="3"/>
  <c r="Y4022" i="3"/>
  <c r="AC4022" i="3"/>
  <c r="T4070" i="3"/>
  <c r="F4074" i="3"/>
  <c r="F4078" i="3"/>
  <c r="U4086" i="3"/>
  <c r="Z4118" i="3"/>
  <c r="V4118" i="3"/>
  <c r="R4118" i="3"/>
  <c r="AB4118" i="3"/>
  <c r="X4118" i="3"/>
  <c r="T4118" i="3"/>
  <c r="Y4118" i="3"/>
  <c r="F4151" i="3"/>
  <c r="E4152" i="3"/>
  <c r="AD4165" i="3"/>
  <c r="O4181" i="3"/>
  <c r="L4182" i="3"/>
  <c r="N4181" i="3"/>
  <c r="F4199" i="3"/>
  <c r="E4200" i="3"/>
  <c r="AA4198" i="3"/>
  <c r="W4198" i="3"/>
  <c r="S4198" i="3"/>
  <c r="Z4198" i="3"/>
  <c r="V4198" i="3"/>
  <c r="R4198" i="3"/>
  <c r="AB4198" i="3"/>
  <c r="AA4263" i="3"/>
  <c r="W4263" i="3"/>
  <c r="S4263" i="3"/>
  <c r="Z4263" i="3"/>
  <c r="V4263" i="3"/>
  <c r="R4263" i="3"/>
  <c r="Q4264" i="3"/>
  <c r="AC4263" i="3"/>
  <c r="Y4263" i="3"/>
  <c r="U4263" i="3"/>
  <c r="AB4263" i="3"/>
  <c r="E4296" i="3"/>
  <c r="F4295" i="3"/>
  <c r="O4327" i="3"/>
  <c r="N4327" i="3"/>
  <c r="M4327" i="3"/>
  <c r="T4391" i="3"/>
  <c r="F4471" i="3"/>
  <c r="E4472" i="3"/>
  <c r="U3942" i="3"/>
  <c r="Y3942" i="3"/>
  <c r="AC3942" i="3"/>
  <c r="U4006" i="3"/>
  <c r="Y4006" i="3"/>
  <c r="AC4006" i="3"/>
  <c r="Q4071" i="3"/>
  <c r="AC4070" i="3"/>
  <c r="Y4070" i="3"/>
  <c r="U4070" i="3"/>
  <c r="V4070" i="3"/>
  <c r="AA4070" i="3"/>
  <c r="F4071" i="3"/>
  <c r="F4075" i="3"/>
  <c r="F4079" i="3"/>
  <c r="K4097" i="3"/>
  <c r="L4085" i="3"/>
  <c r="AD4085" i="3"/>
  <c r="Z4086" i="3"/>
  <c r="V4086" i="3"/>
  <c r="R4086" i="3"/>
  <c r="W4086" i="3"/>
  <c r="AB4086" i="3"/>
  <c r="O4101" i="3"/>
  <c r="M4101" i="3"/>
  <c r="E4104" i="3"/>
  <c r="AD4117" i="3"/>
  <c r="M4133" i="3"/>
  <c r="O4133" i="3"/>
  <c r="F4135" i="3"/>
  <c r="E4136" i="3"/>
  <c r="AA4134" i="3"/>
  <c r="W4134" i="3"/>
  <c r="S4134" i="3"/>
  <c r="Z4134" i="3"/>
  <c r="V4134" i="3"/>
  <c r="R4134" i="3"/>
  <c r="AB4134" i="3"/>
  <c r="AA4199" i="3"/>
  <c r="W4199" i="3"/>
  <c r="S4199" i="3"/>
  <c r="Z4199" i="3"/>
  <c r="V4199" i="3"/>
  <c r="R4199" i="3"/>
  <c r="Q4200" i="3"/>
  <c r="AC4199" i="3"/>
  <c r="Y4199" i="3"/>
  <c r="U4199" i="3"/>
  <c r="AB4199" i="3"/>
  <c r="E4232" i="3"/>
  <c r="F4231" i="3"/>
  <c r="AD4245" i="3"/>
  <c r="K4289" i="3"/>
  <c r="L4277" i="3"/>
  <c r="F4278" i="3"/>
  <c r="AB4278" i="3"/>
  <c r="X4278" i="3"/>
  <c r="T4278" i="3"/>
  <c r="AA4278" i="3"/>
  <c r="W4278" i="3"/>
  <c r="S4278" i="3"/>
  <c r="Z4278" i="3"/>
  <c r="V4278" i="3"/>
  <c r="R4278" i="3"/>
  <c r="Q4279" i="3"/>
  <c r="O4293" i="3"/>
  <c r="L4294" i="3"/>
  <c r="N4293" i="3"/>
  <c r="M4293" i="3"/>
  <c r="Q4296" i="3"/>
  <c r="AC4295" i="3"/>
  <c r="Y4295" i="3"/>
  <c r="U4295" i="3"/>
  <c r="AB4295" i="3"/>
  <c r="X4295" i="3"/>
  <c r="T4295" i="3"/>
  <c r="AA4295" i="3"/>
  <c r="W4295" i="3"/>
  <c r="S4295" i="3"/>
  <c r="Z4295" i="3"/>
  <c r="R4311" i="3"/>
  <c r="P4360" i="3"/>
  <c r="P4361" i="3" s="1"/>
  <c r="P4362" i="3" s="1"/>
  <c r="P4363" i="3" s="1"/>
  <c r="P4364" i="3" s="1"/>
  <c r="P4365" i="3" s="1"/>
  <c r="P4366" i="3" s="1"/>
  <c r="P4367" i="3" s="1"/>
  <c r="P4368" i="3" s="1"/>
  <c r="R4359" i="3"/>
  <c r="V4423" i="3"/>
  <c r="S4102" i="3"/>
  <c r="W4102" i="3"/>
  <c r="AA4102" i="3"/>
  <c r="U4134" i="3"/>
  <c r="Y4134" i="3"/>
  <c r="AC4134" i="3"/>
  <c r="S4166" i="3"/>
  <c r="W4166" i="3"/>
  <c r="AA4166" i="3"/>
  <c r="T4182" i="3"/>
  <c r="X4182" i="3"/>
  <c r="AB4182" i="3"/>
  <c r="K4193" i="3"/>
  <c r="O4197" i="3"/>
  <c r="U4198" i="3"/>
  <c r="Y4198" i="3"/>
  <c r="AC4198" i="3"/>
  <c r="S4230" i="3"/>
  <c r="W4230" i="3"/>
  <c r="AA4230" i="3"/>
  <c r="T4246" i="3"/>
  <c r="X4246" i="3"/>
  <c r="AB4246" i="3"/>
  <c r="K4257" i="3"/>
  <c r="O4261" i="3"/>
  <c r="U4262" i="3"/>
  <c r="Y4262" i="3"/>
  <c r="AC4262" i="3"/>
  <c r="S4294" i="3"/>
  <c r="W4294" i="3"/>
  <c r="AA4294" i="3"/>
  <c r="F4310" i="3"/>
  <c r="T4326" i="3"/>
  <c r="K4353" i="3"/>
  <c r="L4341" i="3"/>
  <c r="F4342" i="3"/>
  <c r="AB4342" i="3"/>
  <c r="X4342" i="3"/>
  <c r="T4342" i="3"/>
  <c r="AA4342" i="3"/>
  <c r="W4342" i="3"/>
  <c r="S4342" i="3"/>
  <c r="Z4342" i="3"/>
  <c r="V4342" i="3"/>
  <c r="R4342" i="3"/>
  <c r="Q4343" i="3"/>
  <c r="O4357" i="3"/>
  <c r="L4358" i="3"/>
  <c r="N4357" i="3"/>
  <c r="M4357" i="3"/>
  <c r="Q4360" i="3"/>
  <c r="AC4359" i="3"/>
  <c r="Y4359" i="3"/>
  <c r="U4359" i="3"/>
  <c r="AB4359" i="3"/>
  <c r="X4359" i="3"/>
  <c r="T4359" i="3"/>
  <c r="AA4359" i="3"/>
  <c r="W4359" i="3"/>
  <c r="S4359" i="3"/>
  <c r="Z4359" i="3"/>
  <c r="O4390" i="3"/>
  <c r="N4390" i="3"/>
  <c r="M4390" i="3"/>
  <c r="K4417" i="3"/>
  <c r="L4405" i="3"/>
  <c r="E4424" i="3"/>
  <c r="L4582" i="3"/>
  <c r="K4593" i="3"/>
  <c r="T4166" i="3"/>
  <c r="X4166" i="3"/>
  <c r="AB4166" i="3"/>
  <c r="U4182" i="3"/>
  <c r="Y4182" i="3"/>
  <c r="AC4182" i="3"/>
  <c r="E4183" i="3"/>
  <c r="Q4183" i="3"/>
  <c r="T4230" i="3"/>
  <c r="X4230" i="3"/>
  <c r="AB4230" i="3"/>
  <c r="U4246" i="3"/>
  <c r="Y4246" i="3"/>
  <c r="AC4246" i="3"/>
  <c r="E4247" i="3"/>
  <c r="Q4247" i="3"/>
  <c r="T4294" i="3"/>
  <c r="X4294" i="3"/>
  <c r="AB4294" i="3"/>
  <c r="Z4310" i="3"/>
  <c r="V4310" i="3"/>
  <c r="R4310" i="3"/>
  <c r="AB4310" i="3"/>
  <c r="X4310" i="3"/>
  <c r="T4310" i="3"/>
  <c r="Y4310" i="3"/>
  <c r="AD4325" i="3"/>
  <c r="O4326" i="3"/>
  <c r="N4326" i="3"/>
  <c r="M4326" i="3"/>
  <c r="F4343" i="3"/>
  <c r="E4344" i="3"/>
  <c r="AD4357" i="3"/>
  <c r="O4373" i="3"/>
  <c r="L4374" i="3"/>
  <c r="N4373" i="3"/>
  <c r="F4391" i="3"/>
  <c r="E4392" i="3"/>
  <c r="AA4390" i="3"/>
  <c r="W4390" i="3"/>
  <c r="S4390" i="3"/>
  <c r="Z4390" i="3"/>
  <c r="V4390" i="3"/>
  <c r="R4390" i="3"/>
  <c r="AB4390" i="3"/>
  <c r="AG4405" i="3"/>
  <c r="AD4485" i="3"/>
  <c r="U4102" i="3"/>
  <c r="Y4102" i="3"/>
  <c r="AC4102" i="3"/>
  <c r="U4166" i="3"/>
  <c r="Y4166" i="3"/>
  <c r="AC4166" i="3"/>
  <c r="R4182" i="3"/>
  <c r="V4182" i="3"/>
  <c r="U4230" i="3"/>
  <c r="Y4230" i="3"/>
  <c r="AC4230" i="3"/>
  <c r="R4246" i="3"/>
  <c r="V4246" i="3"/>
  <c r="U4294" i="3"/>
  <c r="Y4294" i="3"/>
  <c r="AC4294" i="3"/>
  <c r="AD4309" i="3"/>
  <c r="S4310" i="3"/>
  <c r="AA4310" i="3"/>
  <c r="F4327" i="3"/>
  <c r="E4328" i="3"/>
  <c r="AA4326" i="3"/>
  <c r="W4326" i="3"/>
  <c r="S4326" i="3"/>
  <c r="Z4326" i="3"/>
  <c r="V4326" i="3"/>
  <c r="R4326" i="3"/>
  <c r="AB4326" i="3"/>
  <c r="AD4341" i="3"/>
  <c r="M4373" i="3"/>
  <c r="AA4391" i="3"/>
  <c r="W4391" i="3"/>
  <c r="S4391" i="3"/>
  <c r="Z4391" i="3"/>
  <c r="V4391" i="3"/>
  <c r="R4391" i="3"/>
  <c r="Q4392" i="3"/>
  <c r="AC4391" i="3"/>
  <c r="Y4391" i="3"/>
  <c r="U4391" i="3"/>
  <c r="O4391" i="3"/>
  <c r="N4391" i="3"/>
  <c r="M4391" i="3"/>
  <c r="AB4391" i="3"/>
  <c r="L4392" i="3"/>
  <c r="Z4406" i="3"/>
  <c r="V4406" i="3"/>
  <c r="R4406" i="3"/>
  <c r="AA4406" i="3"/>
  <c r="U4406" i="3"/>
  <c r="Y4406" i="3"/>
  <c r="T4406" i="3"/>
  <c r="Q4407" i="3"/>
  <c r="AC4406" i="3"/>
  <c r="X4406" i="3"/>
  <c r="S4406" i="3"/>
  <c r="O4421" i="3"/>
  <c r="L4422" i="3"/>
  <c r="M4421" i="3"/>
  <c r="N4421" i="3"/>
  <c r="F4518" i="3"/>
  <c r="E4519" i="3"/>
  <c r="O4325" i="3"/>
  <c r="U4326" i="3"/>
  <c r="Y4326" i="3"/>
  <c r="AC4326" i="3"/>
  <c r="S4358" i="3"/>
  <c r="W4358" i="3"/>
  <c r="AA4358" i="3"/>
  <c r="T4374" i="3"/>
  <c r="X4374" i="3"/>
  <c r="AB4374" i="3"/>
  <c r="K4385" i="3"/>
  <c r="O4389" i="3"/>
  <c r="U4390" i="3"/>
  <c r="Y4390" i="3"/>
  <c r="AC4390" i="3"/>
  <c r="Q4424" i="3"/>
  <c r="AC4423" i="3"/>
  <c r="Y4423" i="3"/>
  <c r="U4423" i="3"/>
  <c r="AB4423" i="3"/>
  <c r="X4423" i="3"/>
  <c r="T4423" i="3"/>
  <c r="AA4423" i="3"/>
  <c r="W4423" i="3"/>
  <c r="S4423" i="3"/>
  <c r="Z4423" i="3"/>
  <c r="O4437" i="3"/>
  <c r="L4438" i="3"/>
  <c r="N4437" i="3"/>
  <c r="F4455" i="3"/>
  <c r="E4456" i="3"/>
  <c r="AA4454" i="3"/>
  <c r="W4454" i="3"/>
  <c r="S4454" i="3"/>
  <c r="Z4454" i="3"/>
  <c r="V4454" i="3"/>
  <c r="R4454" i="3"/>
  <c r="AB4454" i="3"/>
  <c r="AD4469" i="3"/>
  <c r="R4487" i="3"/>
  <c r="T4358" i="3"/>
  <c r="X4358" i="3"/>
  <c r="AB4358" i="3"/>
  <c r="U4374" i="3"/>
  <c r="Y4374" i="3"/>
  <c r="AC4374" i="3"/>
  <c r="E4375" i="3"/>
  <c r="Q4375" i="3"/>
  <c r="AD4389" i="3"/>
  <c r="AD4421" i="3"/>
  <c r="Q4456" i="3"/>
  <c r="E4488" i="3"/>
  <c r="F4487" i="3"/>
  <c r="V4487" i="3"/>
  <c r="U4358" i="3"/>
  <c r="Y4358" i="3"/>
  <c r="AC4358" i="3"/>
  <c r="R4374" i="3"/>
  <c r="V4374" i="3"/>
  <c r="E4407" i="3"/>
  <c r="R4423" i="3"/>
  <c r="AD4437" i="3"/>
  <c r="T4454" i="3"/>
  <c r="P4455" i="3"/>
  <c r="S4455" i="3" s="1"/>
  <c r="K4481" i="3"/>
  <c r="L4469" i="3"/>
  <c r="F4470" i="3"/>
  <c r="AB4470" i="3"/>
  <c r="X4470" i="3"/>
  <c r="T4470" i="3"/>
  <c r="AA4470" i="3"/>
  <c r="W4470" i="3"/>
  <c r="S4470" i="3"/>
  <c r="Z4470" i="3"/>
  <c r="V4470" i="3"/>
  <c r="R4470" i="3"/>
  <c r="Q4471" i="3"/>
  <c r="O4485" i="3"/>
  <c r="L4486" i="3"/>
  <c r="N4485" i="3"/>
  <c r="M4485" i="3"/>
  <c r="Q4488" i="3"/>
  <c r="AC4487" i="3"/>
  <c r="Y4487" i="3"/>
  <c r="U4487" i="3"/>
  <c r="AB4487" i="3"/>
  <c r="X4487" i="3"/>
  <c r="T4487" i="3"/>
  <c r="AA4487" i="3"/>
  <c r="W4487" i="3"/>
  <c r="S4487" i="3"/>
  <c r="Z4487" i="3"/>
  <c r="K4513" i="3"/>
  <c r="Q4535" i="3"/>
  <c r="AA4534" i="3"/>
  <c r="W4534" i="3"/>
  <c r="S4534" i="3"/>
  <c r="Z4534" i="3"/>
  <c r="U4534" i="3"/>
  <c r="Y4534" i="3"/>
  <c r="T4534" i="3"/>
  <c r="AC4534" i="3"/>
  <c r="X4534" i="3"/>
  <c r="R4534" i="3"/>
  <c r="S4422" i="3"/>
  <c r="W4422" i="3"/>
  <c r="AA4422" i="3"/>
  <c r="T4438" i="3"/>
  <c r="X4438" i="3"/>
  <c r="AB4438" i="3"/>
  <c r="K4449" i="3"/>
  <c r="O4453" i="3"/>
  <c r="U4454" i="3"/>
  <c r="Y4454" i="3"/>
  <c r="AC4454" i="3"/>
  <c r="S4486" i="3"/>
  <c r="W4486" i="3"/>
  <c r="AA4486" i="3"/>
  <c r="T4502" i="3"/>
  <c r="X4502" i="3"/>
  <c r="AB4502" i="3"/>
  <c r="O4517" i="3"/>
  <c r="U4518" i="3"/>
  <c r="E4535" i="3"/>
  <c r="K4561" i="3"/>
  <c r="L4549" i="3"/>
  <c r="T4422" i="3"/>
  <c r="X4422" i="3"/>
  <c r="AB4422" i="3"/>
  <c r="U4438" i="3"/>
  <c r="Y4438" i="3"/>
  <c r="AC4438" i="3"/>
  <c r="E4439" i="3"/>
  <c r="Q4439" i="3"/>
  <c r="T4486" i="3"/>
  <c r="X4486" i="3"/>
  <c r="AB4486" i="3"/>
  <c r="U4502" i="3"/>
  <c r="Y4502" i="3"/>
  <c r="AC4502" i="3"/>
  <c r="E4503" i="3"/>
  <c r="Q4503" i="3"/>
  <c r="AD4517" i="3"/>
  <c r="L4518" i="3"/>
  <c r="Z4518" i="3"/>
  <c r="V4518" i="3"/>
  <c r="R4518" i="3"/>
  <c r="W4518" i="3"/>
  <c r="AB4518" i="3"/>
  <c r="AD4533" i="3"/>
  <c r="AB4550" i="3"/>
  <c r="X4550" i="3"/>
  <c r="T4550" i="3"/>
  <c r="AA4550" i="3"/>
  <c r="W4550" i="3"/>
  <c r="S4550" i="3"/>
  <c r="Q4551" i="3"/>
  <c r="V4550" i="3"/>
  <c r="AC4550" i="3"/>
  <c r="U4550" i="3"/>
  <c r="Z4550" i="3"/>
  <c r="R4550" i="3"/>
  <c r="U4422" i="3"/>
  <c r="Y4422" i="3"/>
  <c r="AC4422" i="3"/>
  <c r="R4438" i="3"/>
  <c r="V4438" i="3"/>
  <c r="U4486" i="3"/>
  <c r="Y4486" i="3"/>
  <c r="AC4486" i="3"/>
  <c r="L4501" i="3"/>
  <c r="AD4501" i="3"/>
  <c r="R4502" i="3"/>
  <c r="V4502" i="3"/>
  <c r="S4518" i="3"/>
  <c r="X4518" i="3"/>
  <c r="AC4518" i="3"/>
  <c r="Q4519" i="3"/>
  <c r="K4529" i="3"/>
  <c r="L4533" i="3"/>
  <c r="Y4550" i="3"/>
  <c r="O4565" i="3"/>
  <c r="L4566" i="3"/>
  <c r="N4565" i="3"/>
  <c r="M4565" i="3"/>
  <c r="AD4565" i="3"/>
  <c r="Q4568" i="3"/>
  <c r="AC4567" i="3"/>
  <c r="Y4567" i="3"/>
  <c r="U4567" i="3"/>
  <c r="AB4567" i="3"/>
  <c r="X4567" i="3"/>
  <c r="T4567" i="3"/>
  <c r="AA4567" i="3"/>
  <c r="S4567" i="3"/>
  <c r="R4567" i="3"/>
  <c r="Z4582" i="3"/>
  <c r="V4582" i="3"/>
  <c r="R4582" i="3"/>
  <c r="AA4582" i="3"/>
  <c r="S4582" i="3"/>
  <c r="P4583" i="3"/>
  <c r="X4583" i="3" s="1"/>
  <c r="W4582" i="3"/>
  <c r="AB4582" i="3"/>
  <c r="F4598" i="3"/>
  <c r="E4599" i="3"/>
  <c r="AA4598" i="3"/>
  <c r="W4598" i="3"/>
  <c r="S4598" i="3"/>
  <c r="Z4598" i="3"/>
  <c r="V4598" i="3"/>
  <c r="R4598" i="3"/>
  <c r="AC4598" i="3"/>
  <c r="U4598" i="3"/>
  <c r="Q4599" i="3"/>
  <c r="Y4598" i="3"/>
  <c r="AD4613" i="3"/>
  <c r="K4625" i="3"/>
  <c r="F4630" i="3"/>
  <c r="E4631" i="3"/>
  <c r="Q4634" i="3"/>
  <c r="E4551" i="3"/>
  <c r="F4583" i="3"/>
  <c r="E4584" i="3"/>
  <c r="Z4583" i="3"/>
  <c r="Q4584" i="3"/>
  <c r="AC4583" i="3"/>
  <c r="F4550" i="3"/>
  <c r="E4568" i="3"/>
  <c r="F4567" i="3"/>
  <c r="AA4646" i="3"/>
  <c r="W4646" i="3"/>
  <c r="S4646" i="3"/>
  <c r="Z4646" i="3"/>
  <c r="U4646" i="3"/>
  <c r="Q4647" i="3"/>
  <c r="Y4646" i="3"/>
  <c r="T4646" i="3"/>
  <c r="X4646" i="3"/>
  <c r="V4646" i="3"/>
  <c r="AC4646" i="3"/>
  <c r="R4646" i="3"/>
  <c r="N4678" i="3"/>
  <c r="M4678" i="3"/>
  <c r="O4678" i="3"/>
  <c r="L4679" i="3"/>
  <c r="K4641" i="3"/>
  <c r="Z4679" i="3"/>
  <c r="V4679" i="3"/>
  <c r="R4679" i="3"/>
  <c r="Q4680" i="3"/>
  <c r="AC4679" i="3"/>
  <c r="Y4679" i="3"/>
  <c r="U4679" i="3"/>
  <c r="AA4679" i="3"/>
  <c r="S4679" i="3"/>
  <c r="X4679" i="3"/>
  <c r="W4679" i="3"/>
  <c r="T4679" i="3"/>
  <c r="AB4679" i="3"/>
  <c r="AD4645" i="3"/>
  <c r="P4711" i="3"/>
  <c r="Z4711" i="3" s="1"/>
  <c r="X4710" i="3"/>
  <c r="Y4710" i="3"/>
  <c r="AD4661" i="3"/>
  <c r="AB4726" i="3"/>
  <c r="X4726" i="3"/>
  <c r="T4726" i="3"/>
  <c r="AA4726" i="3"/>
  <c r="W4726" i="3"/>
  <c r="S4726" i="3"/>
  <c r="Q4727" i="3"/>
  <c r="V4726" i="3"/>
  <c r="AC4726" i="3"/>
  <c r="U4726" i="3"/>
  <c r="Z4726" i="3"/>
  <c r="Y4726" i="3"/>
  <c r="AD4581" i="3"/>
  <c r="K4609" i="3"/>
  <c r="L4597" i="3"/>
  <c r="P4615" i="3"/>
  <c r="AB4614" i="3"/>
  <c r="W4614" i="3"/>
  <c r="R4614" i="3"/>
  <c r="AA4614" i="3"/>
  <c r="V4614" i="3"/>
  <c r="X4614" i="3"/>
  <c r="L4630" i="3"/>
  <c r="F4695" i="3"/>
  <c r="E4696" i="3"/>
  <c r="Z4694" i="3"/>
  <c r="V4694" i="3"/>
  <c r="R4694" i="3"/>
  <c r="AA4694" i="3"/>
  <c r="S4694" i="3"/>
  <c r="X4694" i="3"/>
  <c r="P4695" i="3"/>
  <c r="T4695" i="3" s="1"/>
  <c r="T4694" i="3"/>
  <c r="K4705" i="3"/>
  <c r="W4711" i="3"/>
  <c r="S4711" i="3"/>
  <c r="Q4712" i="3"/>
  <c r="U4711" i="3"/>
  <c r="Y4711" i="3"/>
  <c r="R4726" i="3"/>
  <c r="AD4741" i="3"/>
  <c r="AC4630" i="3"/>
  <c r="X4630" i="3"/>
  <c r="S4630" i="3"/>
  <c r="P4631" i="3"/>
  <c r="Y4630" i="3"/>
  <c r="E4647" i="3"/>
  <c r="F4646" i="3"/>
  <c r="Q4664" i="3"/>
  <c r="AC4663" i="3"/>
  <c r="Y4663" i="3"/>
  <c r="U4663" i="3"/>
  <c r="AB4663" i="3"/>
  <c r="X4663" i="3"/>
  <c r="T4663" i="3"/>
  <c r="W4663" i="3"/>
  <c r="V4663" i="3"/>
  <c r="S4663" i="3"/>
  <c r="L4726" i="3"/>
  <c r="N4725" i="3"/>
  <c r="M4725" i="3"/>
  <c r="O4725" i="3"/>
  <c r="T4566" i="3"/>
  <c r="X4566" i="3"/>
  <c r="AB4566" i="3"/>
  <c r="U4582" i="3"/>
  <c r="Y4582" i="3"/>
  <c r="AC4582" i="3"/>
  <c r="AD4597" i="3"/>
  <c r="L4614" i="3"/>
  <c r="Q4616" i="3"/>
  <c r="U4615" i="3"/>
  <c r="F4615" i="3"/>
  <c r="F4619" i="3"/>
  <c r="F4623" i="3"/>
  <c r="AD4629" i="3"/>
  <c r="Z4630" i="3"/>
  <c r="V4630" i="3"/>
  <c r="R4630" i="3"/>
  <c r="W4630" i="3"/>
  <c r="AB4630" i="3"/>
  <c r="K4673" i="3"/>
  <c r="F4679" i="3"/>
  <c r="E4680" i="3"/>
  <c r="T4678" i="3"/>
  <c r="AB4678" i="3"/>
  <c r="O4693" i="3"/>
  <c r="L4694" i="3"/>
  <c r="N4693" i="3"/>
  <c r="AA4710" i="3"/>
  <c r="W4710" i="3"/>
  <c r="S4710" i="3"/>
  <c r="Z4710" i="3"/>
  <c r="V4710" i="3"/>
  <c r="R4710" i="3"/>
  <c r="AC4710" i="3"/>
  <c r="U4710" i="3"/>
  <c r="AB4710" i="3"/>
  <c r="T4710" i="3"/>
  <c r="U4566" i="3"/>
  <c r="Y4566" i="3"/>
  <c r="AC4566" i="3"/>
  <c r="F4616" i="3"/>
  <c r="F4620" i="3"/>
  <c r="F4624" i="3"/>
  <c r="Z4631" i="3"/>
  <c r="AB4631" i="3"/>
  <c r="O4661" i="3"/>
  <c r="L4662" i="3"/>
  <c r="N4661" i="3"/>
  <c r="E4664" i="3"/>
  <c r="Z4678" i="3"/>
  <c r="V4678" i="3"/>
  <c r="R4678" i="3"/>
  <c r="W4678" i="3"/>
  <c r="F4710" i="3"/>
  <c r="E4711" i="3"/>
  <c r="AB4743" i="3"/>
  <c r="X4743" i="3"/>
  <c r="T4743" i="3"/>
  <c r="Z4743" i="3"/>
  <c r="U4743" i="3"/>
  <c r="Y4743" i="3"/>
  <c r="S4743" i="3"/>
  <c r="Q4744" i="3"/>
  <c r="W4743" i="3"/>
  <c r="V4743" i="3"/>
  <c r="AD4773" i="3"/>
  <c r="U4614" i="3"/>
  <c r="Y4614" i="3"/>
  <c r="AC4614" i="3"/>
  <c r="T4662" i="3"/>
  <c r="X4662" i="3"/>
  <c r="AB4662" i="3"/>
  <c r="K4689" i="3"/>
  <c r="U4678" i="3"/>
  <c r="Y4678" i="3"/>
  <c r="AC4678" i="3"/>
  <c r="Z4695" i="3"/>
  <c r="V4695" i="3"/>
  <c r="R4695" i="3"/>
  <c r="Q4696" i="3"/>
  <c r="AC4695" i="3"/>
  <c r="Y4695" i="3"/>
  <c r="U4695" i="3"/>
  <c r="AD4709" i="3"/>
  <c r="L4710" i="3"/>
  <c r="K4721" i="3"/>
  <c r="E4727" i="3"/>
  <c r="K4753" i="3"/>
  <c r="L4741" i="3"/>
  <c r="L4758" i="3"/>
  <c r="F4758" i="3"/>
  <c r="E4759" i="3"/>
  <c r="U4662" i="3"/>
  <c r="Y4662" i="3"/>
  <c r="AC4662" i="3"/>
  <c r="AD4693" i="3"/>
  <c r="AD4725" i="3"/>
  <c r="E4743" i="3"/>
  <c r="U4694" i="3"/>
  <c r="Y4694" i="3"/>
  <c r="AC4694" i="3"/>
  <c r="U4742" i="3"/>
  <c r="AB4758" i="3"/>
  <c r="X4758" i="3"/>
  <c r="T4758" i="3"/>
  <c r="AA4758" i="3"/>
  <c r="W4758" i="3"/>
  <c r="S4758" i="3"/>
  <c r="Q4759" i="3"/>
  <c r="V4758" i="3"/>
  <c r="Z4758" i="3"/>
  <c r="AB4742" i="3"/>
  <c r="X4742" i="3"/>
  <c r="T4742" i="3"/>
  <c r="V4742" i="3"/>
  <c r="AA4742" i="3"/>
  <c r="Q4776" i="3"/>
  <c r="AC4775" i="3"/>
  <c r="Y4775" i="3"/>
  <c r="U4775" i="3"/>
  <c r="AB4775" i="3"/>
  <c r="X4775" i="3"/>
  <c r="T4775" i="3"/>
  <c r="W4775" i="3"/>
  <c r="V4775" i="3"/>
  <c r="S4775" i="3"/>
  <c r="AD4757" i="3"/>
  <c r="O4773" i="3"/>
  <c r="L4774" i="3"/>
  <c r="N4773" i="3"/>
  <c r="E4776" i="3"/>
  <c r="T4774" i="3"/>
  <c r="X4774" i="3"/>
  <c r="AB4774" i="3"/>
  <c r="K4801" i="3"/>
  <c r="U4774" i="3"/>
  <c r="Y4774" i="3"/>
  <c r="AC4774" i="3"/>
  <c r="L4790" i="3"/>
  <c r="AD4789" i="3"/>
  <c r="T4790" i="3"/>
  <c r="AB4790" i="3"/>
  <c r="P4791" i="3"/>
  <c r="P4792" i="3" s="1"/>
  <c r="P4793" i="3" s="1"/>
  <c r="P4794" i="3" s="1"/>
  <c r="P4795" i="3" s="1"/>
  <c r="P4796" i="3" s="1"/>
  <c r="P4797" i="3" s="1"/>
  <c r="P4798" i="3" s="1"/>
  <c r="P4799" i="3" s="1"/>
  <c r="P4800" i="3" s="1"/>
  <c r="U4790" i="3"/>
  <c r="Y4790" i="3"/>
  <c r="AC4790" i="3"/>
  <c r="E4791" i="3"/>
  <c r="Q4791" i="3"/>
  <c r="R4790" i="3"/>
  <c r="V4790" i="3"/>
  <c r="F1639" i="3"/>
  <c r="E1640" i="3"/>
  <c r="AD1621" i="3"/>
  <c r="O1622" i="3"/>
  <c r="N1622" i="3"/>
  <c r="M1622" i="3"/>
  <c r="T1623" i="3"/>
  <c r="U1638" i="3"/>
  <c r="AD1653" i="3"/>
  <c r="AD1669" i="3"/>
  <c r="AG1685" i="3"/>
  <c r="X1687" i="3"/>
  <c r="P1688" i="3"/>
  <c r="P1689" i="3" s="1"/>
  <c r="P1690" i="3" s="1"/>
  <c r="P1691" i="3" s="1"/>
  <c r="P1692" i="3" s="1"/>
  <c r="P1693" i="3" s="1"/>
  <c r="P1694" i="3" s="1"/>
  <c r="P1695" i="3" s="1"/>
  <c r="P1696" i="3" s="1"/>
  <c r="O1605" i="3"/>
  <c r="L1606" i="3"/>
  <c r="N1605" i="3"/>
  <c r="F1623" i="3"/>
  <c r="E1624" i="3"/>
  <c r="AA1622" i="3"/>
  <c r="W1622" i="3"/>
  <c r="S1622" i="3"/>
  <c r="Z1622" i="3"/>
  <c r="V1622" i="3"/>
  <c r="R1622" i="3"/>
  <c r="AB1622" i="3"/>
  <c r="AD1637" i="3"/>
  <c r="F1687" i="3"/>
  <c r="E1688" i="3"/>
  <c r="AA1686" i="3"/>
  <c r="W1686" i="3"/>
  <c r="S1686" i="3"/>
  <c r="Z1686" i="3"/>
  <c r="V1686" i="3"/>
  <c r="R1686" i="3"/>
  <c r="AB1686" i="3"/>
  <c r="AG1797" i="3"/>
  <c r="AA1623" i="3"/>
  <c r="W1623" i="3"/>
  <c r="S1623" i="3"/>
  <c r="Z1623" i="3"/>
  <c r="V1623" i="3"/>
  <c r="R1623" i="3"/>
  <c r="Q1624" i="3"/>
  <c r="AC1623" i="3"/>
  <c r="Y1623" i="3"/>
  <c r="U1623" i="3"/>
  <c r="O1623" i="3"/>
  <c r="N1623" i="3"/>
  <c r="M1623" i="3"/>
  <c r="AB1623" i="3"/>
  <c r="L1624" i="3"/>
  <c r="E1656" i="3"/>
  <c r="F1655" i="3"/>
  <c r="V1655" i="3"/>
  <c r="AG1701" i="3"/>
  <c r="O1733" i="3"/>
  <c r="L1734" i="3"/>
  <c r="N1733" i="3"/>
  <c r="M1733" i="3"/>
  <c r="AG1749" i="3"/>
  <c r="Q1816" i="3"/>
  <c r="O1861" i="3"/>
  <c r="L1862" i="3"/>
  <c r="N1861" i="3"/>
  <c r="M1861" i="3"/>
  <c r="AG1877" i="3"/>
  <c r="K1649" i="3"/>
  <c r="L1637" i="3"/>
  <c r="F1638" i="3"/>
  <c r="AB1638" i="3"/>
  <c r="X1638" i="3"/>
  <c r="T1638" i="3"/>
  <c r="AA1638" i="3"/>
  <c r="W1638" i="3"/>
  <c r="S1638" i="3"/>
  <c r="Z1638" i="3"/>
  <c r="V1638" i="3"/>
  <c r="R1638" i="3"/>
  <c r="Q1639" i="3"/>
  <c r="N1653" i="3"/>
  <c r="Q1656" i="3"/>
  <c r="AC1655" i="3"/>
  <c r="Y1655" i="3"/>
  <c r="U1655" i="3"/>
  <c r="AB1655" i="3"/>
  <c r="X1655" i="3"/>
  <c r="T1655" i="3"/>
  <c r="AA1655" i="3"/>
  <c r="W1655" i="3"/>
  <c r="S1655" i="3"/>
  <c r="Z1655" i="3"/>
  <c r="O1669" i="3"/>
  <c r="L1670" i="3"/>
  <c r="N1669" i="3"/>
  <c r="M1669" i="3"/>
  <c r="AG1733" i="3"/>
  <c r="F1751" i="3"/>
  <c r="E1752" i="3"/>
  <c r="AA1687" i="3"/>
  <c r="W1687" i="3"/>
  <c r="S1687" i="3"/>
  <c r="Z1687" i="3"/>
  <c r="V1687" i="3"/>
  <c r="R1687" i="3"/>
  <c r="Q1688" i="3"/>
  <c r="AC1687" i="3"/>
  <c r="Y1687" i="3"/>
  <c r="U1687" i="3"/>
  <c r="AB1687" i="3"/>
  <c r="E1720" i="3"/>
  <c r="F1719" i="3"/>
  <c r="Q1720" i="3"/>
  <c r="AC1719" i="3"/>
  <c r="Y1719" i="3"/>
  <c r="U1719" i="3"/>
  <c r="Z1719" i="3"/>
  <c r="R1719" i="3"/>
  <c r="AB1719" i="3"/>
  <c r="X1719" i="3"/>
  <c r="T1719" i="3"/>
  <c r="V1719" i="3"/>
  <c r="AA1719" i="3"/>
  <c r="W1719" i="3"/>
  <c r="S1719" i="3"/>
  <c r="AG1765" i="3"/>
  <c r="M1797" i="3"/>
  <c r="O1797" i="3"/>
  <c r="L1798" i="3"/>
  <c r="N1797" i="3"/>
  <c r="AG1813" i="3"/>
  <c r="Q1880" i="3"/>
  <c r="AG1893" i="3"/>
  <c r="O1925" i="3"/>
  <c r="L1926" i="3"/>
  <c r="N1925" i="3"/>
  <c r="M1925" i="3"/>
  <c r="F1815" i="3"/>
  <c r="E1816" i="3"/>
  <c r="E1848" i="3"/>
  <c r="F1847" i="3"/>
  <c r="Q1848" i="3"/>
  <c r="AC1847" i="3"/>
  <c r="Y1847" i="3"/>
  <c r="U1847" i="3"/>
  <c r="R1847" i="3"/>
  <c r="AB1847" i="3"/>
  <c r="X1847" i="3"/>
  <c r="T1847" i="3"/>
  <c r="Z1847" i="3"/>
  <c r="V1847" i="3"/>
  <c r="AA1847" i="3"/>
  <c r="W1847" i="3"/>
  <c r="S1847" i="3"/>
  <c r="AG1925" i="3"/>
  <c r="F1943" i="3"/>
  <c r="E1944" i="3"/>
  <c r="Q1944" i="3"/>
  <c r="O2055" i="3"/>
  <c r="N2055" i="3"/>
  <c r="M2055" i="3"/>
  <c r="L2056" i="3"/>
  <c r="Q1752" i="3"/>
  <c r="E1784" i="3"/>
  <c r="F1783" i="3"/>
  <c r="Q1784" i="3"/>
  <c r="AC1783" i="3"/>
  <c r="Y1783" i="3"/>
  <c r="U1783" i="3"/>
  <c r="V1783" i="3"/>
  <c r="AB1783" i="3"/>
  <c r="X1783" i="3"/>
  <c r="T1783" i="3"/>
  <c r="R1783" i="3"/>
  <c r="AA1783" i="3"/>
  <c r="W1783" i="3"/>
  <c r="S1783" i="3"/>
  <c r="Z1783" i="3"/>
  <c r="AG1861" i="3"/>
  <c r="F1879" i="3"/>
  <c r="E1880" i="3"/>
  <c r="E1912" i="3"/>
  <c r="F1911" i="3"/>
  <c r="Q1912" i="3"/>
  <c r="Y1911" i="3"/>
  <c r="U1911" i="3"/>
  <c r="V1911" i="3"/>
  <c r="X1911" i="3"/>
  <c r="T1911" i="3"/>
  <c r="W1911" i="3"/>
  <c r="S1911" i="3"/>
  <c r="Z1911" i="3"/>
  <c r="R1911" i="3"/>
  <c r="AA1959" i="3"/>
  <c r="W1959" i="3"/>
  <c r="S1959" i="3"/>
  <c r="Q1960" i="3"/>
  <c r="Y1959" i="3"/>
  <c r="T1959" i="3"/>
  <c r="U1959" i="3"/>
  <c r="AC1959" i="3"/>
  <c r="X1959" i="3"/>
  <c r="R1959" i="3"/>
  <c r="AB1959" i="3"/>
  <c r="V1959" i="3"/>
  <c r="Z1959" i="3"/>
  <c r="T1991" i="3"/>
  <c r="Y1702" i="3"/>
  <c r="E1703" i="3"/>
  <c r="T1750" i="3"/>
  <c r="X1750" i="3"/>
  <c r="P1751" i="3"/>
  <c r="P1752" i="3" s="1"/>
  <c r="P1753" i="3" s="1"/>
  <c r="P1754" i="3" s="1"/>
  <c r="P1755" i="3" s="1"/>
  <c r="P1756" i="3" s="1"/>
  <c r="P1757" i="3" s="1"/>
  <c r="P1758" i="3" s="1"/>
  <c r="P1759" i="3" s="1"/>
  <c r="P1760" i="3" s="1"/>
  <c r="U1766" i="3"/>
  <c r="AC1766" i="3"/>
  <c r="E1767" i="3"/>
  <c r="Y1830" i="3"/>
  <c r="E1831" i="3"/>
  <c r="X1878" i="3"/>
  <c r="L1879" i="3"/>
  <c r="AC1894" i="3"/>
  <c r="Q1895" i="3"/>
  <c r="T1942" i="3"/>
  <c r="AB1942" i="3"/>
  <c r="L1943" i="3"/>
  <c r="V2023" i="3"/>
  <c r="F2071" i="3"/>
  <c r="E2072" i="3"/>
  <c r="AG2165" i="3"/>
  <c r="O2197" i="3"/>
  <c r="L2198" i="3"/>
  <c r="N2197" i="3"/>
  <c r="M2197" i="3"/>
  <c r="AB2295" i="3"/>
  <c r="X2295" i="3"/>
  <c r="T2295" i="3"/>
  <c r="AA2295" i="3"/>
  <c r="W2295" i="3"/>
  <c r="S2295" i="3"/>
  <c r="Z2295" i="3"/>
  <c r="V2295" i="3"/>
  <c r="R2295" i="3"/>
  <c r="AC2295" i="3"/>
  <c r="Y2295" i="3"/>
  <c r="U2295" i="3"/>
  <c r="O2309" i="3"/>
  <c r="L2310" i="3"/>
  <c r="N2309" i="3"/>
  <c r="M2309" i="3"/>
  <c r="E2392" i="3"/>
  <c r="F2391" i="3"/>
  <c r="F2535" i="3"/>
  <c r="E2536" i="3"/>
  <c r="T1606" i="3"/>
  <c r="X1606" i="3"/>
  <c r="AB1606" i="3"/>
  <c r="K1617" i="3"/>
  <c r="O1621" i="3"/>
  <c r="U1622" i="3"/>
  <c r="Y1622" i="3"/>
  <c r="AC1622" i="3"/>
  <c r="S1654" i="3"/>
  <c r="W1654" i="3"/>
  <c r="AA1654" i="3"/>
  <c r="T1670" i="3"/>
  <c r="X1670" i="3"/>
  <c r="AB1670" i="3"/>
  <c r="K1681" i="3"/>
  <c r="O1685" i="3"/>
  <c r="U1686" i="3"/>
  <c r="Y1686" i="3"/>
  <c r="AC1686" i="3"/>
  <c r="L1701" i="3"/>
  <c r="F1702" i="3"/>
  <c r="R1702" i="3"/>
  <c r="V1702" i="3"/>
  <c r="Z1702" i="3"/>
  <c r="S1718" i="3"/>
  <c r="W1718" i="3"/>
  <c r="AA1718" i="3"/>
  <c r="T1734" i="3"/>
  <c r="X1734" i="3"/>
  <c r="AB1734" i="3"/>
  <c r="K1745" i="3"/>
  <c r="O1749" i="3"/>
  <c r="M1750" i="3"/>
  <c r="U1750" i="3"/>
  <c r="Y1750" i="3"/>
  <c r="AC1750" i="3"/>
  <c r="L1765" i="3"/>
  <c r="F1766" i="3"/>
  <c r="R1766" i="3"/>
  <c r="V1766" i="3"/>
  <c r="Z1766" i="3"/>
  <c r="M1781" i="3"/>
  <c r="S1782" i="3"/>
  <c r="W1782" i="3"/>
  <c r="AA1782" i="3"/>
  <c r="T1798" i="3"/>
  <c r="X1798" i="3"/>
  <c r="AB1798" i="3"/>
  <c r="K1809" i="3"/>
  <c r="O1813" i="3"/>
  <c r="M1814" i="3"/>
  <c r="U1814" i="3"/>
  <c r="Y1814" i="3"/>
  <c r="AC1814" i="3"/>
  <c r="L1829" i="3"/>
  <c r="F1830" i="3"/>
  <c r="R1830" i="3"/>
  <c r="V1830" i="3"/>
  <c r="Z1830" i="3"/>
  <c r="M1845" i="3"/>
  <c r="S1846" i="3"/>
  <c r="W1846" i="3"/>
  <c r="AA1846" i="3"/>
  <c r="T1862" i="3"/>
  <c r="X1862" i="3"/>
  <c r="AB1862" i="3"/>
  <c r="K1873" i="3"/>
  <c r="O1877" i="3"/>
  <c r="M1878" i="3"/>
  <c r="U1878" i="3"/>
  <c r="Y1878" i="3"/>
  <c r="AC1878" i="3"/>
  <c r="L1893" i="3"/>
  <c r="F1894" i="3"/>
  <c r="R1894" i="3"/>
  <c r="V1894" i="3"/>
  <c r="Z1894" i="3"/>
  <c r="M1909" i="3"/>
  <c r="AA1909" i="3" s="1"/>
  <c r="S1910" i="3"/>
  <c r="W1910" i="3"/>
  <c r="T1926" i="3"/>
  <c r="X1926" i="3"/>
  <c r="AB1926" i="3"/>
  <c r="K1937" i="3"/>
  <c r="O1941" i="3"/>
  <c r="M1942" i="3"/>
  <c r="U1942" i="3"/>
  <c r="Y1942" i="3"/>
  <c r="AC1942" i="3"/>
  <c r="AD1957" i="3"/>
  <c r="F1958" i="3"/>
  <c r="T1958" i="3"/>
  <c r="Y1958" i="3"/>
  <c r="AD1973" i="3"/>
  <c r="T1990" i="3"/>
  <c r="K2017" i="3"/>
  <c r="L2005" i="3"/>
  <c r="F2006" i="3"/>
  <c r="AB2006" i="3"/>
  <c r="X2006" i="3"/>
  <c r="T2006" i="3"/>
  <c r="AA2006" i="3"/>
  <c r="W2006" i="3"/>
  <c r="S2006" i="3"/>
  <c r="Z2006" i="3"/>
  <c r="V2006" i="3"/>
  <c r="R2006" i="3"/>
  <c r="Q2007" i="3"/>
  <c r="O2021" i="3"/>
  <c r="L2022" i="3"/>
  <c r="N2021" i="3"/>
  <c r="M2021" i="3"/>
  <c r="Q2024" i="3"/>
  <c r="AC2023" i="3"/>
  <c r="Y2023" i="3"/>
  <c r="U2023" i="3"/>
  <c r="AB2023" i="3"/>
  <c r="X2023" i="3"/>
  <c r="T2023" i="3"/>
  <c r="AA2023" i="3"/>
  <c r="W2023" i="3"/>
  <c r="S2023" i="3"/>
  <c r="Z2023" i="3"/>
  <c r="O2037" i="3"/>
  <c r="L2038" i="3"/>
  <c r="N2037" i="3"/>
  <c r="F2055" i="3"/>
  <c r="E2056" i="3"/>
  <c r="AA2054" i="3"/>
  <c r="W2054" i="3"/>
  <c r="S2054" i="3"/>
  <c r="Z2054" i="3"/>
  <c r="V2054" i="3"/>
  <c r="R2054" i="3"/>
  <c r="AB2054" i="3"/>
  <c r="AD2069" i="3"/>
  <c r="AD2101" i="3"/>
  <c r="T2118" i="3"/>
  <c r="K2145" i="3"/>
  <c r="L2133" i="3"/>
  <c r="F2134" i="3"/>
  <c r="AB2134" i="3"/>
  <c r="X2134" i="3"/>
  <c r="T2134" i="3"/>
  <c r="AA2134" i="3"/>
  <c r="W2134" i="3"/>
  <c r="S2134" i="3"/>
  <c r="Z2134" i="3"/>
  <c r="V2134" i="3"/>
  <c r="R2134" i="3"/>
  <c r="Q2135" i="3"/>
  <c r="Q2152" i="3"/>
  <c r="Z2166" i="3"/>
  <c r="V2166" i="3"/>
  <c r="R2166" i="3"/>
  <c r="AA2166" i="3"/>
  <c r="U2166" i="3"/>
  <c r="Y2166" i="3"/>
  <c r="T2166" i="3"/>
  <c r="Q2167" i="3"/>
  <c r="AC2166" i="3"/>
  <c r="X2166" i="3"/>
  <c r="S2166" i="3"/>
  <c r="O2215" i="3"/>
  <c r="N2215" i="3"/>
  <c r="M2215" i="3"/>
  <c r="L2216" i="3"/>
  <c r="P2280" i="3"/>
  <c r="P2281" i="3" s="1"/>
  <c r="P2282" i="3" s="1"/>
  <c r="P2283" i="3" s="1"/>
  <c r="P2284" i="3" s="1"/>
  <c r="P2285" i="3" s="1"/>
  <c r="P2286" i="3" s="1"/>
  <c r="P2287" i="3" s="1"/>
  <c r="P2288" i="3" s="1"/>
  <c r="AB2294" i="3"/>
  <c r="X2294" i="3"/>
  <c r="T2294" i="3"/>
  <c r="AA2294" i="3"/>
  <c r="W2294" i="3"/>
  <c r="S2294" i="3"/>
  <c r="Z2294" i="3"/>
  <c r="V2294" i="3"/>
  <c r="R2294" i="3"/>
  <c r="AC2294" i="3"/>
  <c r="Y2294" i="3"/>
  <c r="U2294" i="3"/>
  <c r="F2343" i="3"/>
  <c r="E2344" i="3"/>
  <c r="AA2342" i="3"/>
  <c r="W2342" i="3"/>
  <c r="S2342" i="3"/>
  <c r="Z2342" i="3"/>
  <c r="V2342" i="3"/>
  <c r="R2342" i="3"/>
  <c r="X2342" i="3"/>
  <c r="P2343" i="3"/>
  <c r="AA2343" i="3" s="1"/>
  <c r="T2342" i="3"/>
  <c r="AG2437" i="3"/>
  <c r="K2481" i="3"/>
  <c r="L2469" i="3"/>
  <c r="P2680" i="3"/>
  <c r="P2681" i="3" s="1"/>
  <c r="P2682" i="3" s="1"/>
  <c r="P2683" i="3" s="1"/>
  <c r="P2684" i="3" s="1"/>
  <c r="P2685" i="3" s="1"/>
  <c r="P2686" i="3" s="1"/>
  <c r="P2687" i="3" s="1"/>
  <c r="P2688" i="3" s="1"/>
  <c r="AA2679" i="3"/>
  <c r="S2679" i="3"/>
  <c r="Q1703" i="3"/>
  <c r="AD1717" i="3"/>
  <c r="L1751" i="3"/>
  <c r="Y1766" i="3"/>
  <c r="AD1781" i="3"/>
  <c r="X1814" i="3"/>
  <c r="P1815" i="3"/>
  <c r="P1816" i="3" s="1"/>
  <c r="P1817" i="3" s="1"/>
  <c r="P1818" i="3" s="1"/>
  <c r="P1819" i="3" s="1"/>
  <c r="P1820" i="3" s="1"/>
  <c r="P1821" i="3" s="1"/>
  <c r="P1822" i="3" s="1"/>
  <c r="P1823" i="3" s="1"/>
  <c r="P1824" i="3" s="1"/>
  <c r="Q1831" i="3"/>
  <c r="Y1894" i="3"/>
  <c r="E1895" i="3"/>
  <c r="X1942" i="3"/>
  <c r="AD2085" i="3"/>
  <c r="AA2119" i="3"/>
  <c r="W2119" i="3"/>
  <c r="S2119" i="3"/>
  <c r="Z2119" i="3"/>
  <c r="V2119" i="3"/>
  <c r="R2119" i="3"/>
  <c r="Q2120" i="3"/>
  <c r="AC2119" i="3"/>
  <c r="Y2119" i="3"/>
  <c r="U2119" i="3"/>
  <c r="AB2119" i="3"/>
  <c r="U1606" i="3"/>
  <c r="Y1606" i="3"/>
  <c r="AC1606" i="3"/>
  <c r="E1607" i="3"/>
  <c r="Q1607" i="3"/>
  <c r="T1654" i="3"/>
  <c r="X1654" i="3"/>
  <c r="AB1654" i="3"/>
  <c r="U1670" i="3"/>
  <c r="Y1670" i="3"/>
  <c r="AC1670" i="3"/>
  <c r="E1671" i="3"/>
  <c r="Q1671" i="3"/>
  <c r="S1702" i="3"/>
  <c r="W1702" i="3"/>
  <c r="AA1702" i="3"/>
  <c r="T1718" i="3"/>
  <c r="X1718" i="3"/>
  <c r="AB1718" i="3"/>
  <c r="U1734" i="3"/>
  <c r="Y1734" i="3"/>
  <c r="AC1734" i="3"/>
  <c r="E1735" i="3"/>
  <c r="Q1735" i="3"/>
  <c r="N1750" i="3"/>
  <c r="R1750" i="3"/>
  <c r="V1750" i="3"/>
  <c r="Z1750" i="3"/>
  <c r="S1766" i="3"/>
  <c r="W1766" i="3"/>
  <c r="AA1766" i="3"/>
  <c r="N1781" i="3"/>
  <c r="L1782" i="3"/>
  <c r="T1782" i="3"/>
  <c r="X1782" i="3"/>
  <c r="AB1782" i="3"/>
  <c r="U1798" i="3"/>
  <c r="Y1798" i="3"/>
  <c r="AC1798" i="3"/>
  <c r="E1799" i="3"/>
  <c r="Q1799" i="3"/>
  <c r="N1814" i="3"/>
  <c r="R1814" i="3"/>
  <c r="V1814" i="3"/>
  <c r="Z1814" i="3"/>
  <c r="S1830" i="3"/>
  <c r="W1830" i="3"/>
  <c r="AA1830" i="3"/>
  <c r="N1845" i="3"/>
  <c r="L1846" i="3"/>
  <c r="T1846" i="3"/>
  <c r="X1846" i="3"/>
  <c r="AB1846" i="3"/>
  <c r="U1862" i="3"/>
  <c r="Y1862" i="3"/>
  <c r="AC1862" i="3"/>
  <c r="E1863" i="3"/>
  <c r="Q1863" i="3"/>
  <c r="N1878" i="3"/>
  <c r="R1878" i="3"/>
  <c r="V1878" i="3"/>
  <c r="Z1878" i="3"/>
  <c r="S1894" i="3"/>
  <c r="W1894" i="3"/>
  <c r="AA1894" i="3"/>
  <c r="N1909" i="3"/>
  <c r="AB1909" i="3" s="1"/>
  <c r="L1910" i="3"/>
  <c r="T1910" i="3"/>
  <c r="X1910" i="3"/>
  <c r="U1926" i="3"/>
  <c r="Y1926" i="3"/>
  <c r="AC1926" i="3"/>
  <c r="E1927" i="3"/>
  <c r="Q1927" i="3"/>
  <c r="AD1941" i="3"/>
  <c r="N1942" i="3"/>
  <c r="R1942" i="3"/>
  <c r="V1942" i="3"/>
  <c r="Z1942" i="3"/>
  <c r="U1958" i="3"/>
  <c r="E1959" i="3"/>
  <c r="AD1989" i="3"/>
  <c r="F2007" i="3"/>
  <c r="E2008" i="3"/>
  <c r="AD2021" i="3"/>
  <c r="AA2055" i="3"/>
  <c r="W2055" i="3"/>
  <c r="S2055" i="3"/>
  <c r="Z2055" i="3"/>
  <c r="V2055" i="3"/>
  <c r="R2055" i="3"/>
  <c r="Q2056" i="3"/>
  <c r="AC2055" i="3"/>
  <c r="Y2055" i="3"/>
  <c r="U2055" i="3"/>
  <c r="AB2055" i="3"/>
  <c r="E2088" i="3"/>
  <c r="F2087" i="3"/>
  <c r="V2087" i="3"/>
  <c r="AD2117" i="3"/>
  <c r="O2118" i="3"/>
  <c r="N2118" i="3"/>
  <c r="M2118" i="3"/>
  <c r="T2119" i="3"/>
  <c r="F2135" i="3"/>
  <c r="E2136" i="3"/>
  <c r="O2149" i="3"/>
  <c r="N2149" i="3"/>
  <c r="M2149" i="3"/>
  <c r="K2193" i="3"/>
  <c r="L2181" i="3"/>
  <c r="AA2183" i="3"/>
  <c r="W2183" i="3"/>
  <c r="S2183" i="3"/>
  <c r="Z2183" i="3"/>
  <c r="U2183" i="3"/>
  <c r="Q2184" i="3"/>
  <c r="Y2183" i="3"/>
  <c r="T2183" i="3"/>
  <c r="AC2183" i="3"/>
  <c r="X2183" i="3"/>
  <c r="R2183" i="3"/>
  <c r="F2215" i="3"/>
  <c r="E2216" i="3"/>
  <c r="AA2214" i="3"/>
  <c r="W2214" i="3"/>
  <c r="S2214" i="3"/>
  <c r="Z2214" i="3"/>
  <c r="V2214" i="3"/>
  <c r="R2214" i="3"/>
  <c r="X2214" i="3"/>
  <c r="P2215" i="3"/>
  <c r="T2214" i="3"/>
  <c r="AG2261" i="3"/>
  <c r="F2294" i="3"/>
  <c r="E2295" i="3"/>
  <c r="Q2312" i="3"/>
  <c r="AC2311" i="3"/>
  <c r="Y2311" i="3"/>
  <c r="U2311" i="3"/>
  <c r="AB2311" i="3"/>
  <c r="X2311" i="3"/>
  <c r="T2311" i="3"/>
  <c r="AA2311" i="3"/>
  <c r="W2311" i="3"/>
  <c r="S2311" i="3"/>
  <c r="V2311" i="3"/>
  <c r="R2311" i="3"/>
  <c r="AG2357" i="3"/>
  <c r="AB2472" i="3"/>
  <c r="X2472" i="3"/>
  <c r="T2472" i="3"/>
  <c r="AA2472" i="3"/>
  <c r="W2472" i="3"/>
  <c r="S2472" i="3"/>
  <c r="Z2472" i="3"/>
  <c r="V2472" i="3"/>
  <c r="R2472" i="3"/>
  <c r="AC2472" i="3"/>
  <c r="Y2472" i="3"/>
  <c r="U2472" i="3"/>
  <c r="Q2473" i="3"/>
  <c r="U1702" i="3"/>
  <c r="AC1702" i="3"/>
  <c r="AB1750" i="3"/>
  <c r="Q1767" i="3"/>
  <c r="T1814" i="3"/>
  <c r="AB1814" i="3"/>
  <c r="L1815" i="3"/>
  <c r="U1830" i="3"/>
  <c r="AC1830" i="3"/>
  <c r="AD1845" i="3"/>
  <c r="T1878" i="3"/>
  <c r="AB1878" i="3"/>
  <c r="P1879" i="3"/>
  <c r="U1894" i="3"/>
  <c r="P1943" i="3"/>
  <c r="AA1991" i="3"/>
  <c r="W1991" i="3"/>
  <c r="S1991" i="3"/>
  <c r="Z1991" i="3"/>
  <c r="V1991" i="3"/>
  <c r="R1991" i="3"/>
  <c r="Q1992" i="3"/>
  <c r="AC1991" i="3"/>
  <c r="Y1991" i="3"/>
  <c r="U1991" i="3"/>
  <c r="AB1991" i="3"/>
  <c r="E2024" i="3"/>
  <c r="F2023" i="3"/>
  <c r="AG2053" i="3"/>
  <c r="O2054" i="3"/>
  <c r="N2054" i="3"/>
  <c r="M2054" i="3"/>
  <c r="O2119" i="3"/>
  <c r="N2119" i="3"/>
  <c r="M2119" i="3"/>
  <c r="L2120" i="3"/>
  <c r="O2343" i="3"/>
  <c r="N2343" i="3"/>
  <c r="M2343" i="3"/>
  <c r="L2344" i="3"/>
  <c r="R1606" i="3"/>
  <c r="V1606" i="3"/>
  <c r="U1654" i="3"/>
  <c r="Y1654" i="3"/>
  <c r="AC1654" i="3"/>
  <c r="R1670" i="3"/>
  <c r="V1670" i="3"/>
  <c r="T1702" i="3"/>
  <c r="X1702" i="3"/>
  <c r="U1718" i="3"/>
  <c r="Y1718" i="3"/>
  <c r="AC1718" i="3"/>
  <c r="R1734" i="3"/>
  <c r="V1734" i="3"/>
  <c r="S1750" i="3"/>
  <c r="W1750" i="3"/>
  <c r="T1766" i="3"/>
  <c r="X1766" i="3"/>
  <c r="U1782" i="3"/>
  <c r="Y1782" i="3"/>
  <c r="AC1782" i="3"/>
  <c r="R1798" i="3"/>
  <c r="V1798" i="3"/>
  <c r="S1814" i="3"/>
  <c r="W1814" i="3"/>
  <c r="T1830" i="3"/>
  <c r="X1830" i="3"/>
  <c r="U1846" i="3"/>
  <c r="Y1846" i="3"/>
  <c r="AC1846" i="3"/>
  <c r="R1862" i="3"/>
  <c r="V1862" i="3"/>
  <c r="S1878" i="3"/>
  <c r="W1878" i="3"/>
  <c r="T1894" i="3"/>
  <c r="X1894" i="3"/>
  <c r="U1910" i="3"/>
  <c r="Y1910" i="3"/>
  <c r="R1926" i="3"/>
  <c r="V1926" i="3"/>
  <c r="S1942" i="3"/>
  <c r="W1942" i="3"/>
  <c r="N1957" i="3"/>
  <c r="L1958" i="3"/>
  <c r="AA1958" i="3"/>
  <c r="W1958" i="3"/>
  <c r="S1958" i="3"/>
  <c r="V1958" i="3"/>
  <c r="AB1958" i="3"/>
  <c r="O1973" i="3"/>
  <c r="L1974" i="3"/>
  <c r="N1973" i="3"/>
  <c r="F1991" i="3"/>
  <c r="E1992" i="3"/>
  <c r="AA1990" i="3"/>
  <c r="W1990" i="3"/>
  <c r="S1990" i="3"/>
  <c r="Z1990" i="3"/>
  <c r="V1990" i="3"/>
  <c r="R1990" i="3"/>
  <c r="AB1990" i="3"/>
  <c r="X1991" i="3"/>
  <c r="AD2005" i="3"/>
  <c r="R2023" i="3"/>
  <c r="AD2037" i="3"/>
  <c r="K2081" i="3"/>
  <c r="L2069" i="3"/>
  <c r="F2070" i="3"/>
  <c r="AB2070" i="3"/>
  <c r="X2070" i="3"/>
  <c r="T2070" i="3"/>
  <c r="AA2070" i="3"/>
  <c r="W2070" i="3"/>
  <c r="S2070" i="3"/>
  <c r="Z2070" i="3"/>
  <c r="V2070" i="3"/>
  <c r="R2070" i="3"/>
  <c r="Q2071" i="3"/>
  <c r="O2085" i="3"/>
  <c r="L2086" i="3"/>
  <c r="N2085" i="3"/>
  <c r="M2085" i="3"/>
  <c r="Q2088" i="3"/>
  <c r="AC2087" i="3"/>
  <c r="Y2087" i="3"/>
  <c r="U2087" i="3"/>
  <c r="AB2087" i="3"/>
  <c r="X2087" i="3"/>
  <c r="T2087" i="3"/>
  <c r="AA2087" i="3"/>
  <c r="W2087" i="3"/>
  <c r="S2087" i="3"/>
  <c r="Z2087" i="3"/>
  <c r="O2101" i="3"/>
  <c r="L2102" i="3"/>
  <c r="N2101" i="3"/>
  <c r="F2119" i="3"/>
  <c r="E2120" i="3"/>
  <c r="AA2118" i="3"/>
  <c r="W2118" i="3"/>
  <c r="S2118" i="3"/>
  <c r="Z2118" i="3"/>
  <c r="V2118" i="3"/>
  <c r="R2118" i="3"/>
  <c r="AB2118" i="3"/>
  <c r="X2119" i="3"/>
  <c r="AD2133" i="3"/>
  <c r="L2150" i="3"/>
  <c r="L2165" i="3"/>
  <c r="K2177" i="3"/>
  <c r="AD2181" i="3"/>
  <c r="V2183" i="3"/>
  <c r="AG2229" i="3"/>
  <c r="K2305" i="3"/>
  <c r="L2293" i="3"/>
  <c r="Q2296" i="3"/>
  <c r="O2325" i="3"/>
  <c r="L2326" i="3"/>
  <c r="N2325" i="3"/>
  <c r="M2325" i="3"/>
  <c r="AB2471" i="3"/>
  <c r="X2471" i="3"/>
  <c r="T2471" i="3"/>
  <c r="AA2471" i="3"/>
  <c r="W2471" i="3"/>
  <c r="S2471" i="3"/>
  <c r="Z2471" i="3"/>
  <c r="V2471" i="3"/>
  <c r="R2471" i="3"/>
  <c r="AC2471" i="3"/>
  <c r="Y2471" i="3"/>
  <c r="U2471" i="3"/>
  <c r="T1974" i="3"/>
  <c r="X1974" i="3"/>
  <c r="AB1974" i="3"/>
  <c r="K1985" i="3"/>
  <c r="O1989" i="3"/>
  <c r="U1990" i="3"/>
  <c r="Y1990" i="3"/>
  <c r="AC1990" i="3"/>
  <c r="S2022" i="3"/>
  <c r="W2022" i="3"/>
  <c r="AA2022" i="3"/>
  <c r="T2038" i="3"/>
  <c r="X2038" i="3"/>
  <c r="AB2038" i="3"/>
  <c r="K2049" i="3"/>
  <c r="O2053" i="3"/>
  <c r="U2054" i="3"/>
  <c r="Y2054" i="3"/>
  <c r="AC2054" i="3"/>
  <c r="S2086" i="3"/>
  <c r="W2086" i="3"/>
  <c r="AA2086" i="3"/>
  <c r="T2102" i="3"/>
  <c r="X2102" i="3"/>
  <c r="AB2102" i="3"/>
  <c r="K2113" i="3"/>
  <c r="O2117" i="3"/>
  <c r="U2118" i="3"/>
  <c r="Y2118" i="3"/>
  <c r="AC2118" i="3"/>
  <c r="R2150" i="3"/>
  <c r="W2150" i="3"/>
  <c r="AB2150" i="3"/>
  <c r="P2151" i="3"/>
  <c r="U2182" i="3"/>
  <c r="E2183" i="3"/>
  <c r="AA2215" i="3"/>
  <c r="W2215" i="3"/>
  <c r="S2215" i="3"/>
  <c r="Z2215" i="3"/>
  <c r="V2215" i="3"/>
  <c r="R2215" i="3"/>
  <c r="Q2216" i="3"/>
  <c r="AC2215" i="3"/>
  <c r="Y2215" i="3"/>
  <c r="U2215" i="3"/>
  <c r="AB2215" i="3"/>
  <c r="E2248" i="3"/>
  <c r="F2247" i="3"/>
  <c r="AD2277" i="3"/>
  <c r="O2278" i="3"/>
  <c r="N2278" i="3"/>
  <c r="M2278" i="3"/>
  <c r="AD2309" i="3"/>
  <c r="W2343" i="3"/>
  <c r="Z2343" i="3"/>
  <c r="R2343" i="3"/>
  <c r="Q2344" i="3"/>
  <c r="AC2343" i="3"/>
  <c r="U2343" i="3"/>
  <c r="E2376" i="3"/>
  <c r="F2375" i="3"/>
  <c r="M2422" i="3"/>
  <c r="O2422" i="3"/>
  <c r="N2422" i="3"/>
  <c r="T2455" i="3"/>
  <c r="O2485" i="3"/>
  <c r="L2486" i="3"/>
  <c r="N2485" i="3"/>
  <c r="M2485" i="3"/>
  <c r="AG2517" i="3"/>
  <c r="O2518" i="3"/>
  <c r="N2518" i="3"/>
  <c r="M2518" i="3"/>
  <c r="L2519" i="3"/>
  <c r="F2583" i="3"/>
  <c r="E2584" i="3"/>
  <c r="AA2582" i="3"/>
  <c r="W2582" i="3"/>
  <c r="S2582" i="3"/>
  <c r="Z2582" i="3"/>
  <c r="V2582" i="3"/>
  <c r="R2582" i="3"/>
  <c r="X2582" i="3"/>
  <c r="P2583" i="3"/>
  <c r="S2583" i="3" s="1"/>
  <c r="T2582" i="3"/>
  <c r="U1974" i="3"/>
  <c r="Y1974" i="3"/>
  <c r="AC1974" i="3"/>
  <c r="E1975" i="3"/>
  <c r="Q1975" i="3"/>
  <c r="T2022" i="3"/>
  <c r="X2022" i="3"/>
  <c r="AB2022" i="3"/>
  <c r="U2038" i="3"/>
  <c r="Y2038" i="3"/>
  <c r="AC2038" i="3"/>
  <c r="E2039" i="3"/>
  <c r="Q2039" i="3"/>
  <c r="T2086" i="3"/>
  <c r="X2086" i="3"/>
  <c r="AB2086" i="3"/>
  <c r="U2102" i="3"/>
  <c r="Y2102" i="3"/>
  <c r="AC2102" i="3"/>
  <c r="E2103" i="3"/>
  <c r="Q2103" i="3"/>
  <c r="AA2182" i="3"/>
  <c r="W2182" i="3"/>
  <c r="S2182" i="3"/>
  <c r="V2182" i="3"/>
  <c r="AB2182" i="3"/>
  <c r="AG2197" i="3"/>
  <c r="K2241" i="3"/>
  <c r="L2229" i="3"/>
  <c r="F2230" i="3"/>
  <c r="AB2230" i="3"/>
  <c r="X2230" i="3"/>
  <c r="T2230" i="3"/>
  <c r="AA2230" i="3"/>
  <c r="W2230" i="3"/>
  <c r="S2230" i="3"/>
  <c r="Z2230" i="3"/>
  <c r="V2230" i="3"/>
  <c r="R2230" i="3"/>
  <c r="Q2231" i="3"/>
  <c r="O2245" i="3"/>
  <c r="L2246" i="3"/>
  <c r="N2245" i="3"/>
  <c r="M2245" i="3"/>
  <c r="Q2248" i="3"/>
  <c r="AC2247" i="3"/>
  <c r="Y2247" i="3"/>
  <c r="U2247" i="3"/>
  <c r="AB2247" i="3"/>
  <c r="X2247" i="3"/>
  <c r="T2247" i="3"/>
  <c r="AA2247" i="3"/>
  <c r="W2247" i="3"/>
  <c r="S2247" i="3"/>
  <c r="Z2247" i="3"/>
  <c r="O2261" i="3"/>
  <c r="L2262" i="3"/>
  <c r="N2261" i="3"/>
  <c r="F2279" i="3"/>
  <c r="E2280" i="3"/>
  <c r="AA2278" i="3"/>
  <c r="W2278" i="3"/>
  <c r="S2278" i="3"/>
  <c r="Z2278" i="3"/>
  <c r="V2278" i="3"/>
  <c r="R2278" i="3"/>
  <c r="AB2278" i="3"/>
  <c r="AG2325" i="3"/>
  <c r="K2369" i="3"/>
  <c r="L2357" i="3"/>
  <c r="F2358" i="3"/>
  <c r="AB2358" i="3"/>
  <c r="X2358" i="3"/>
  <c r="T2358" i="3"/>
  <c r="AA2358" i="3"/>
  <c r="W2358" i="3"/>
  <c r="S2358" i="3"/>
  <c r="Z2358" i="3"/>
  <c r="V2358" i="3"/>
  <c r="R2358" i="3"/>
  <c r="Q2359" i="3"/>
  <c r="O2373" i="3"/>
  <c r="L2374" i="3"/>
  <c r="N2373" i="3"/>
  <c r="M2373" i="3"/>
  <c r="Q2376" i="3"/>
  <c r="AC2375" i="3"/>
  <c r="Y2375" i="3"/>
  <c r="U2375" i="3"/>
  <c r="AB2375" i="3"/>
  <c r="X2375" i="3"/>
  <c r="T2375" i="3"/>
  <c r="AA2375" i="3"/>
  <c r="W2375" i="3"/>
  <c r="S2375" i="3"/>
  <c r="Z2375" i="3"/>
  <c r="AB2406" i="3"/>
  <c r="X2406" i="3"/>
  <c r="T2406" i="3"/>
  <c r="Z2406" i="3"/>
  <c r="V2406" i="3"/>
  <c r="R2406" i="3"/>
  <c r="W2406" i="3"/>
  <c r="Q2407" i="3"/>
  <c r="AC2406" i="3"/>
  <c r="U2406" i="3"/>
  <c r="AA2406" i="3"/>
  <c r="S2406" i="3"/>
  <c r="M2423" i="3"/>
  <c r="O2423" i="3"/>
  <c r="L2424" i="3"/>
  <c r="N2423" i="3"/>
  <c r="AB2470" i="3"/>
  <c r="X2470" i="3"/>
  <c r="T2470" i="3"/>
  <c r="AA2470" i="3"/>
  <c r="W2470" i="3"/>
  <c r="S2470" i="3"/>
  <c r="Z2470" i="3"/>
  <c r="V2470" i="3"/>
  <c r="R2470" i="3"/>
  <c r="AC2470" i="3"/>
  <c r="Y2470" i="3"/>
  <c r="U2470" i="3"/>
  <c r="AD2549" i="3"/>
  <c r="R1974" i="3"/>
  <c r="V1974" i="3"/>
  <c r="U2022" i="3"/>
  <c r="Y2022" i="3"/>
  <c r="AC2022" i="3"/>
  <c r="R2038" i="3"/>
  <c r="V2038" i="3"/>
  <c r="U2086" i="3"/>
  <c r="Y2086" i="3"/>
  <c r="AC2086" i="3"/>
  <c r="R2102" i="3"/>
  <c r="V2102" i="3"/>
  <c r="AD2149" i="3"/>
  <c r="T2150" i="3"/>
  <c r="E2167" i="3"/>
  <c r="R2182" i="3"/>
  <c r="X2182" i="3"/>
  <c r="AC2182" i="3"/>
  <c r="AG2213" i="3"/>
  <c r="O2214" i="3"/>
  <c r="N2214" i="3"/>
  <c r="M2214" i="3"/>
  <c r="U2230" i="3"/>
  <c r="E2231" i="3"/>
  <c r="AD2245" i="3"/>
  <c r="M2261" i="3"/>
  <c r="AA2279" i="3"/>
  <c r="W2279" i="3"/>
  <c r="S2279" i="3"/>
  <c r="Z2279" i="3"/>
  <c r="V2279" i="3"/>
  <c r="R2279" i="3"/>
  <c r="Q2280" i="3"/>
  <c r="AC2279" i="3"/>
  <c r="Y2279" i="3"/>
  <c r="U2279" i="3"/>
  <c r="O2279" i="3"/>
  <c r="N2279" i="3"/>
  <c r="M2279" i="3"/>
  <c r="AB2279" i="3"/>
  <c r="L2280" i="3"/>
  <c r="E2312" i="3"/>
  <c r="F2311" i="3"/>
  <c r="AG2341" i="3"/>
  <c r="O2342" i="3"/>
  <c r="N2342" i="3"/>
  <c r="M2342" i="3"/>
  <c r="U2358" i="3"/>
  <c r="E2359" i="3"/>
  <c r="AD2373" i="3"/>
  <c r="F2407" i="3"/>
  <c r="Y2406" i="3"/>
  <c r="F2470" i="3"/>
  <c r="E2471" i="3"/>
  <c r="Q2488" i="3"/>
  <c r="AC2487" i="3"/>
  <c r="Y2487" i="3"/>
  <c r="U2487" i="3"/>
  <c r="AB2487" i="3"/>
  <c r="X2487" i="3"/>
  <c r="T2487" i="3"/>
  <c r="AA2487" i="3"/>
  <c r="W2487" i="3"/>
  <c r="S2487" i="3"/>
  <c r="V2487" i="3"/>
  <c r="R2487" i="3"/>
  <c r="O2565" i="3"/>
  <c r="L2566" i="3"/>
  <c r="N2565" i="3"/>
  <c r="M2565" i="3"/>
  <c r="Q2601" i="3"/>
  <c r="O2632" i="3"/>
  <c r="N2632" i="3"/>
  <c r="M2632" i="3"/>
  <c r="L2633" i="3"/>
  <c r="V2663" i="3"/>
  <c r="P2696" i="3"/>
  <c r="P2697" i="3" s="1"/>
  <c r="P2698" i="3" s="1"/>
  <c r="P2699" i="3" s="1"/>
  <c r="P2700" i="3" s="1"/>
  <c r="P2701" i="3" s="1"/>
  <c r="P2702" i="3" s="1"/>
  <c r="P2703" i="3" s="1"/>
  <c r="P2704" i="3" s="1"/>
  <c r="X2695" i="3"/>
  <c r="U2150" i="3"/>
  <c r="Y2150" i="3"/>
  <c r="AC2150" i="3"/>
  <c r="T2198" i="3"/>
  <c r="X2198" i="3"/>
  <c r="AB2198" i="3"/>
  <c r="K2209" i="3"/>
  <c r="O2213" i="3"/>
  <c r="U2214" i="3"/>
  <c r="Y2214" i="3"/>
  <c r="AC2214" i="3"/>
  <c r="S2246" i="3"/>
  <c r="W2246" i="3"/>
  <c r="AA2246" i="3"/>
  <c r="T2262" i="3"/>
  <c r="X2262" i="3"/>
  <c r="AB2262" i="3"/>
  <c r="K2273" i="3"/>
  <c r="O2277" i="3"/>
  <c r="U2278" i="3"/>
  <c r="Y2278" i="3"/>
  <c r="AC2278" i="3"/>
  <c r="S2310" i="3"/>
  <c r="W2310" i="3"/>
  <c r="AA2310" i="3"/>
  <c r="T2326" i="3"/>
  <c r="X2326" i="3"/>
  <c r="AB2326" i="3"/>
  <c r="K2337" i="3"/>
  <c r="O2341" i="3"/>
  <c r="U2342" i="3"/>
  <c r="Y2342" i="3"/>
  <c r="AC2342" i="3"/>
  <c r="S2374" i="3"/>
  <c r="W2374" i="3"/>
  <c r="AA2374" i="3"/>
  <c r="N2389" i="3"/>
  <c r="AA2390" i="3"/>
  <c r="W2390" i="3"/>
  <c r="S2390" i="3"/>
  <c r="V2390" i="3"/>
  <c r="AD2405" i="3"/>
  <c r="O2421" i="3"/>
  <c r="M2421" i="3"/>
  <c r="E2424" i="3"/>
  <c r="T2422" i="3"/>
  <c r="AB2422" i="3"/>
  <c r="AD2453" i="3"/>
  <c r="AD2485" i="3"/>
  <c r="O2501" i="3"/>
  <c r="L2502" i="3"/>
  <c r="N2501" i="3"/>
  <c r="F2519" i="3"/>
  <c r="E2520" i="3"/>
  <c r="AA2518" i="3"/>
  <c r="W2518" i="3"/>
  <c r="S2518" i="3"/>
  <c r="Z2518" i="3"/>
  <c r="V2518" i="3"/>
  <c r="R2518" i="3"/>
  <c r="AB2518" i="3"/>
  <c r="AD2533" i="3"/>
  <c r="Q2584" i="3"/>
  <c r="AB2583" i="3"/>
  <c r="O2613" i="3"/>
  <c r="L2614" i="3"/>
  <c r="N2613" i="3"/>
  <c r="M2613" i="3"/>
  <c r="E2664" i="3"/>
  <c r="F2663" i="3"/>
  <c r="K2689" i="3"/>
  <c r="F2679" i="3"/>
  <c r="E2680" i="3"/>
  <c r="P2744" i="3"/>
  <c r="P2745" i="3" s="1"/>
  <c r="P2746" i="3" s="1"/>
  <c r="P2747" i="3" s="1"/>
  <c r="P2748" i="3" s="1"/>
  <c r="P2749" i="3" s="1"/>
  <c r="P2750" i="3" s="1"/>
  <c r="P2751" i="3" s="1"/>
  <c r="P2752" i="3" s="1"/>
  <c r="R2743" i="3"/>
  <c r="V2743" i="3"/>
  <c r="AB2790" i="3"/>
  <c r="X2790" i="3"/>
  <c r="T2790" i="3"/>
  <c r="AA2790" i="3"/>
  <c r="W2790" i="3"/>
  <c r="S2790" i="3"/>
  <c r="Z2790" i="3"/>
  <c r="V2790" i="3"/>
  <c r="R2790" i="3"/>
  <c r="AC2790" i="3"/>
  <c r="Y2790" i="3"/>
  <c r="U2790" i="3"/>
  <c r="Q2791" i="3"/>
  <c r="N2823" i="3"/>
  <c r="O2823" i="3"/>
  <c r="L2824" i="3"/>
  <c r="M2823" i="3"/>
  <c r="U2198" i="3"/>
  <c r="Y2198" i="3"/>
  <c r="AC2198" i="3"/>
  <c r="E2199" i="3"/>
  <c r="Q2199" i="3"/>
  <c r="T2246" i="3"/>
  <c r="X2246" i="3"/>
  <c r="AB2246" i="3"/>
  <c r="U2262" i="3"/>
  <c r="Y2262" i="3"/>
  <c r="AC2262" i="3"/>
  <c r="E2263" i="3"/>
  <c r="Q2263" i="3"/>
  <c r="T2310" i="3"/>
  <c r="X2310" i="3"/>
  <c r="AB2310" i="3"/>
  <c r="U2326" i="3"/>
  <c r="Y2326" i="3"/>
  <c r="AC2326" i="3"/>
  <c r="E2327" i="3"/>
  <c r="Q2327" i="3"/>
  <c r="T2374" i="3"/>
  <c r="X2374" i="3"/>
  <c r="AB2374" i="3"/>
  <c r="AD2389" i="3"/>
  <c r="AA2391" i="3"/>
  <c r="W2391" i="3"/>
  <c r="S2391" i="3"/>
  <c r="Q2392" i="3"/>
  <c r="AC2391" i="3"/>
  <c r="Y2391" i="3"/>
  <c r="U2391" i="3"/>
  <c r="X2391" i="3"/>
  <c r="K2417" i="3"/>
  <c r="L2405" i="3"/>
  <c r="V2422" i="3"/>
  <c r="P2423" i="3"/>
  <c r="V2423" i="3" s="1"/>
  <c r="O2437" i="3"/>
  <c r="L2438" i="3"/>
  <c r="N2437" i="3"/>
  <c r="F2455" i="3"/>
  <c r="E2456" i="3"/>
  <c r="AA2454" i="3"/>
  <c r="W2454" i="3"/>
  <c r="S2454" i="3"/>
  <c r="Z2454" i="3"/>
  <c r="V2454" i="3"/>
  <c r="R2454" i="3"/>
  <c r="AB2454" i="3"/>
  <c r="AA2519" i="3"/>
  <c r="W2519" i="3"/>
  <c r="S2519" i="3"/>
  <c r="Z2519" i="3"/>
  <c r="V2519" i="3"/>
  <c r="R2519" i="3"/>
  <c r="Q2520" i="3"/>
  <c r="AC2519" i="3"/>
  <c r="Y2519" i="3"/>
  <c r="U2519" i="3"/>
  <c r="AB2519" i="3"/>
  <c r="E2552" i="3"/>
  <c r="F2551" i="3"/>
  <c r="V2551" i="3"/>
  <c r="M2597" i="3"/>
  <c r="O2597" i="3"/>
  <c r="L2598" i="3"/>
  <c r="N2597" i="3"/>
  <c r="Y2598" i="3"/>
  <c r="T2598" i="3"/>
  <c r="P2599" i="3"/>
  <c r="AA2599" i="3" s="1"/>
  <c r="AC2598" i="3"/>
  <c r="X2598" i="3"/>
  <c r="R2598" i="3"/>
  <c r="AA2631" i="3"/>
  <c r="W2631" i="3"/>
  <c r="S2631" i="3"/>
  <c r="Z2631" i="3"/>
  <c r="V2631" i="3"/>
  <c r="R2631" i="3"/>
  <c r="Q2632" i="3"/>
  <c r="AC2631" i="3"/>
  <c r="Y2631" i="3"/>
  <c r="U2631" i="3"/>
  <c r="X2631" i="3"/>
  <c r="T2631" i="3"/>
  <c r="T2695" i="3"/>
  <c r="E2712" i="3"/>
  <c r="F2711" i="3"/>
  <c r="F2727" i="3"/>
  <c r="E2728" i="3"/>
  <c r="R2198" i="3"/>
  <c r="V2198" i="3"/>
  <c r="U2246" i="3"/>
  <c r="Y2246" i="3"/>
  <c r="AC2246" i="3"/>
  <c r="R2262" i="3"/>
  <c r="V2262" i="3"/>
  <c r="U2310" i="3"/>
  <c r="Y2310" i="3"/>
  <c r="AC2310" i="3"/>
  <c r="R2326" i="3"/>
  <c r="V2326" i="3"/>
  <c r="K2385" i="3"/>
  <c r="U2374" i="3"/>
  <c r="Y2374" i="3"/>
  <c r="AC2374" i="3"/>
  <c r="L2390" i="3"/>
  <c r="R2391" i="3"/>
  <c r="Z2391" i="3"/>
  <c r="F2406" i="3"/>
  <c r="AD2421" i="3"/>
  <c r="Q2424" i="3"/>
  <c r="AC2423" i="3"/>
  <c r="R2423" i="3"/>
  <c r="M2437" i="3"/>
  <c r="AA2455" i="3"/>
  <c r="W2455" i="3"/>
  <c r="S2455" i="3"/>
  <c r="Z2455" i="3"/>
  <c r="V2455" i="3"/>
  <c r="R2455" i="3"/>
  <c r="Q2456" i="3"/>
  <c r="AC2455" i="3"/>
  <c r="Y2455" i="3"/>
  <c r="U2455" i="3"/>
  <c r="AB2455" i="3"/>
  <c r="E2488" i="3"/>
  <c r="F2487" i="3"/>
  <c r="AD2501" i="3"/>
  <c r="K2545" i="3"/>
  <c r="L2533" i="3"/>
  <c r="F2534" i="3"/>
  <c r="AB2534" i="3"/>
  <c r="X2534" i="3"/>
  <c r="T2534" i="3"/>
  <c r="AA2534" i="3"/>
  <c r="W2534" i="3"/>
  <c r="S2534" i="3"/>
  <c r="Z2534" i="3"/>
  <c r="V2534" i="3"/>
  <c r="R2534" i="3"/>
  <c r="Q2535" i="3"/>
  <c r="O2549" i="3"/>
  <c r="L2550" i="3"/>
  <c r="N2549" i="3"/>
  <c r="M2549" i="3"/>
  <c r="Q2552" i="3"/>
  <c r="AC2551" i="3"/>
  <c r="Y2551" i="3"/>
  <c r="U2551" i="3"/>
  <c r="AB2551" i="3"/>
  <c r="X2551" i="3"/>
  <c r="T2551" i="3"/>
  <c r="AA2551" i="3"/>
  <c r="W2551" i="3"/>
  <c r="S2551" i="3"/>
  <c r="Z2551" i="3"/>
  <c r="AG2581" i="3"/>
  <c r="M2582" i="3"/>
  <c r="E2616" i="3"/>
  <c r="F2615" i="3"/>
  <c r="O2631" i="3"/>
  <c r="N2631" i="3"/>
  <c r="M2631" i="3"/>
  <c r="U2390" i="3"/>
  <c r="Y2390" i="3"/>
  <c r="AC2390" i="3"/>
  <c r="S2422" i="3"/>
  <c r="W2422" i="3"/>
  <c r="AA2422" i="3"/>
  <c r="T2438" i="3"/>
  <c r="X2438" i="3"/>
  <c r="AB2438" i="3"/>
  <c r="K2449" i="3"/>
  <c r="O2453" i="3"/>
  <c r="U2454" i="3"/>
  <c r="Y2454" i="3"/>
  <c r="AC2454" i="3"/>
  <c r="S2486" i="3"/>
  <c r="W2486" i="3"/>
  <c r="AA2486" i="3"/>
  <c r="T2502" i="3"/>
  <c r="X2502" i="3"/>
  <c r="AB2502" i="3"/>
  <c r="K2513" i="3"/>
  <c r="O2517" i="3"/>
  <c r="U2518" i="3"/>
  <c r="Y2518" i="3"/>
  <c r="AC2518" i="3"/>
  <c r="S2550" i="3"/>
  <c r="W2550" i="3"/>
  <c r="AA2550" i="3"/>
  <c r="T2566" i="3"/>
  <c r="X2566" i="3"/>
  <c r="AB2566" i="3"/>
  <c r="K2577" i="3"/>
  <c r="O2581" i="3"/>
  <c r="U2582" i="3"/>
  <c r="Y2582" i="3"/>
  <c r="AC2582" i="3"/>
  <c r="AA2598" i="3"/>
  <c r="W2598" i="3"/>
  <c r="S2598" i="3"/>
  <c r="V2598" i="3"/>
  <c r="AB2598" i="3"/>
  <c r="Y2599" i="3"/>
  <c r="R2615" i="3"/>
  <c r="T2630" i="3"/>
  <c r="K2657" i="3"/>
  <c r="L2645" i="3"/>
  <c r="F2646" i="3"/>
  <c r="AB2646" i="3"/>
  <c r="X2646" i="3"/>
  <c r="T2646" i="3"/>
  <c r="AA2646" i="3"/>
  <c r="W2646" i="3"/>
  <c r="S2646" i="3"/>
  <c r="Z2646" i="3"/>
  <c r="V2646" i="3"/>
  <c r="R2646" i="3"/>
  <c r="Q2647" i="3"/>
  <c r="Q2664" i="3"/>
  <c r="Y2663" i="3"/>
  <c r="T2663" i="3"/>
  <c r="Z2679" i="3"/>
  <c r="V2679" i="3"/>
  <c r="R2679" i="3"/>
  <c r="Q2680" i="3"/>
  <c r="AC2679" i="3"/>
  <c r="Y2679" i="3"/>
  <c r="U2679" i="3"/>
  <c r="AB2679" i="3"/>
  <c r="X2679" i="3"/>
  <c r="T2679" i="3"/>
  <c r="W2679" i="3"/>
  <c r="N2694" i="3"/>
  <c r="X2711" i="3"/>
  <c r="AA2711" i="3"/>
  <c r="E2744" i="3"/>
  <c r="F2790" i="3"/>
  <c r="E2791" i="3"/>
  <c r="K2817" i="3"/>
  <c r="K2849" i="3"/>
  <c r="L2837" i="3"/>
  <c r="U2438" i="3"/>
  <c r="Y2438" i="3"/>
  <c r="AC2438" i="3"/>
  <c r="E2439" i="3"/>
  <c r="Q2439" i="3"/>
  <c r="T2486" i="3"/>
  <c r="X2486" i="3"/>
  <c r="AB2486" i="3"/>
  <c r="U2502" i="3"/>
  <c r="Y2502" i="3"/>
  <c r="AC2502" i="3"/>
  <c r="E2503" i="3"/>
  <c r="Q2503" i="3"/>
  <c r="T2550" i="3"/>
  <c r="X2550" i="3"/>
  <c r="AB2550" i="3"/>
  <c r="U2566" i="3"/>
  <c r="Y2566" i="3"/>
  <c r="AC2566" i="3"/>
  <c r="E2567" i="3"/>
  <c r="Q2567" i="3"/>
  <c r="AD2613" i="3"/>
  <c r="Q2616" i="3"/>
  <c r="AC2615" i="3"/>
  <c r="Y2615" i="3"/>
  <c r="U2615" i="3"/>
  <c r="AB2615" i="3"/>
  <c r="X2615" i="3"/>
  <c r="T2615" i="3"/>
  <c r="S2615" i="3"/>
  <c r="AA2615" i="3"/>
  <c r="AD2629" i="3"/>
  <c r="O2630" i="3"/>
  <c r="N2630" i="3"/>
  <c r="M2630" i="3"/>
  <c r="F2647" i="3"/>
  <c r="E2648" i="3"/>
  <c r="AD2661" i="3"/>
  <c r="E2696" i="3"/>
  <c r="F2695" i="3"/>
  <c r="AA2694" i="3"/>
  <c r="W2694" i="3"/>
  <c r="S2694" i="3"/>
  <c r="Z2694" i="3"/>
  <c r="V2694" i="3"/>
  <c r="R2694" i="3"/>
  <c r="AB2694" i="3"/>
  <c r="AG2757" i="3"/>
  <c r="K2801" i="3"/>
  <c r="L2789" i="3"/>
  <c r="N2822" i="3"/>
  <c r="O2822" i="3"/>
  <c r="M2822" i="3"/>
  <c r="P2872" i="3"/>
  <c r="P2873" i="3" s="1"/>
  <c r="P2874" i="3" s="1"/>
  <c r="P2875" i="3" s="1"/>
  <c r="P2876" i="3" s="1"/>
  <c r="P2877" i="3" s="1"/>
  <c r="P2878" i="3" s="1"/>
  <c r="P2879" i="3" s="1"/>
  <c r="P2880" i="3" s="1"/>
  <c r="AB2871" i="3"/>
  <c r="U2422" i="3"/>
  <c r="Y2422" i="3"/>
  <c r="AC2422" i="3"/>
  <c r="R2438" i="3"/>
  <c r="V2438" i="3"/>
  <c r="U2486" i="3"/>
  <c r="Y2486" i="3"/>
  <c r="AC2486" i="3"/>
  <c r="R2502" i="3"/>
  <c r="V2502" i="3"/>
  <c r="U2550" i="3"/>
  <c r="Y2550" i="3"/>
  <c r="AC2550" i="3"/>
  <c r="R2566" i="3"/>
  <c r="V2566" i="3"/>
  <c r="F2598" i="3"/>
  <c r="AB2599" i="3"/>
  <c r="K2625" i="3"/>
  <c r="V2615" i="3"/>
  <c r="F2631" i="3"/>
  <c r="E2632" i="3"/>
  <c r="AA2630" i="3"/>
  <c r="W2630" i="3"/>
  <c r="S2630" i="3"/>
  <c r="Z2630" i="3"/>
  <c r="V2630" i="3"/>
  <c r="R2630" i="3"/>
  <c r="AB2630" i="3"/>
  <c r="AD2645" i="3"/>
  <c r="AD2677" i="3"/>
  <c r="AA2695" i="3"/>
  <c r="W2695" i="3"/>
  <c r="S2695" i="3"/>
  <c r="Z2695" i="3"/>
  <c r="V2695" i="3"/>
  <c r="R2695" i="3"/>
  <c r="Q2696" i="3"/>
  <c r="AC2695" i="3"/>
  <c r="Y2695" i="3"/>
  <c r="U2695" i="3"/>
  <c r="AB2695" i="3"/>
  <c r="T2614" i="3"/>
  <c r="X2614" i="3"/>
  <c r="AB2614" i="3"/>
  <c r="U2630" i="3"/>
  <c r="Y2630" i="3"/>
  <c r="AC2630" i="3"/>
  <c r="S2662" i="3"/>
  <c r="W2662" i="3"/>
  <c r="AA2662" i="3"/>
  <c r="N2677" i="3"/>
  <c r="L2678" i="3"/>
  <c r="T2678" i="3"/>
  <c r="X2678" i="3"/>
  <c r="AB2678" i="3"/>
  <c r="K2705" i="3"/>
  <c r="U2694" i="3"/>
  <c r="Y2694" i="3"/>
  <c r="AC2694" i="3"/>
  <c r="N2709" i="3"/>
  <c r="S2710" i="3"/>
  <c r="X2710" i="3"/>
  <c r="R2711" i="3"/>
  <c r="W2711" i="3"/>
  <c r="AB2711" i="3"/>
  <c r="K2737" i="3"/>
  <c r="L2725" i="3"/>
  <c r="U2726" i="3"/>
  <c r="AC2726" i="3"/>
  <c r="Q2727" i="3"/>
  <c r="O2741" i="3"/>
  <c r="L2742" i="3"/>
  <c r="N2741" i="3"/>
  <c r="M2741" i="3"/>
  <c r="Q2744" i="3"/>
  <c r="AC2743" i="3"/>
  <c r="Y2743" i="3"/>
  <c r="U2743" i="3"/>
  <c r="AB2743" i="3"/>
  <c r="X2743" i="3"/>
  <c r="T2743" i="3"/>
  <c r="AA2743" i="3"/>
  <c r="W2743" i="3"/>
  <c r="S2743" i="3"/>
  <c r="Z2743" i="3"/>
  <c r="AD2773" i="3"/>
  <c r="O2774" i="3"/>
  <c r="N2774" i="3"/>
  <c r="M2774" i="3"/>
  <c r="T2775" i="3"/>
  <c r="X2807" i="3"/>
  <c r="S2807" i="3"/>
  <c r="P2808" i="3"/>
  <c r="P2809" i="3" s="1"/>
  <c r="P2810" i="3" s="1"/>
  <c r="P2811" i="3" s="1"/>
  <c r="P2812" i="3" s="1"/>
  <c r="P2813" i="3" s="1"/>
  <c r="P2814" i="3" s="1"/>
  <c r="P2815" i="3" s="1"/>
  <c r="P2816" i="3" s="1"/>
  <c r="Z2823" i="3"/>
  <c r="V2823" i="3"/>
  <c r="R2823" i="3"/>
  <c r="AA2823" i="3"/>
  <c r="U2823" i="3"/>
  <c r="Y2823" i="3"/>
  <c r="T2823" i="3"/>
  <c r="Q2824" i="3"/>
  <c r="AC2823" i="3"/>
  <c r="X2823" i="3"/>
  <c r="S2823" i="3"/>
  <c r="AB2838" i="3"/>
  <c r="X2838" i="3"/>
  <c r="T2838" i="3"/>
  <c r="AA2838" i="3"/>
  <c r="W2838" i="3"/>
  <c r="S2838" i="3"/>
  <c r="Q2839" i="3"/>
  <c r="V2838" i="3"/>
  <c r="AC2838" i="3"/>
  <c r="U2838" i="3"/>
  <c r="Z2838" i="3"/>
  <c r="R2838" i="3"/>
  <c r="AG2853" i="3"/>
  <c r="AA2871" i="3"/>
  <c r="W2871" i="3"/>
  <c r="S2871" i="3"/>
  <c r="Z2871" i="3"/>
  <c r="V2871" i="3"/>
  <c r="R2871" i="3"/>
  <c r="Q2872" i="3"/>
  <c r="AC2871" i="3"/>
  <c r="Y2871" i="3"/>
  <c r="U2871" i="3"/>
  <c r="X2871" i="3"/>
  <c r="T2871" i="3"/>
  <c r="AD3029" i="3"/>
  <c r="U2614" i="3"/>
  <c r="Y2614" i="3"/>
  <c r="AC2614" i="3"/>
  <c r="T2662" i="3"/>
  <c r="X2662" i="3"/>
  <c r="AB2662" i="3"/>
  <c r="U2678" i="3"/>
  <c r="Y2678" i="3"/>
  <c r="AC2678" i="3"/>
  <c r="AD2693" i="3"/>
  <c r="AD2709" i="3"/>
  <c r="T2710" i="3"/>
  <c r="S2711" i="3"/>
  <c r="F2726" i="3"/>
  <c r="AD2741" i="3"/>
  <c r="O2757" i="3"/>
  <c r="L2758" i="3"/>
  <c r="N2757" i="3"/>
  <c r="F2775" i="3"/>
  <c r="E2776" i="3"/>
  <c r="AA2774" i="3"/>
  <c r="W2774" i="3"/>
  <c r="S2774" i="3"/>
  <c r="Z2774" i="3"/>
  <c r="V2774" i="3"/>
  <c r="R2774" i="3"/>
  <c r="AB2774" i="3"/>
  <c r="U2662" i="3"/>
  <c r="Y2662" i="3"/>
  <c r="AC2662" i="3"/>
  <c r="L2710" i="3"/>
  <c r="Q2712" i="3"/>
  <c r="AC2711" i="3"/>
  <c r="Y2711" i="3"/>
  <c r="U2711" i="3"/>
  <c r="T2711" i="3"/>
  <c r="Z2711" i="3"/>
  <c r="AB2726" i="3"/>
  <c r="X2726" i="3"/>
  <c r="T2726" i="3"/>
  <c r="Z2726" i="3"/>
  <c r="V2726" i="3"/>
  <c r="R2726" i="3"/>
  <c r="Y2726" i="3"/>
  <c r="AA2775" i="3"/>
  <c r="W2775" i="3"/>
  <c r="S2775" i="3"/>
  <c r="Z2775" i="3"/>
  <c r="V2775" i="3"/>
  <c r="R2775" i="3"/>
  <c r="Q2776" i="3"/>
  <c r="AC2775" i="3"/>
  <c r="Y2775" i="3"/>
  <c r="U2775" i="3"/>
  <c r="O2775" i="3"/>
  <c r="N2775" i="3"/>
  <c r="M2775" i="3"/>
  <c r="AB2775" i="3"/>
  <c r="L2776" i="3"/>
  <c r="E2808" i="3"/>
  <c r="F2807" i="3"/>
  <c r="U2710" i="3"/>
  <c r="Y2710" i="3"/>
  <c r="AC2710" i="3"/>
  <c r="S2742" i="3"/>
  <c r="W2742" i="3"/>
  <c r="AA2742" i="3"/>
  <c r="T2758" i="3"/>
  <c r="X2758" i="3"/>
  <c r="AB2758" i="3"/>
  <c r="K2769" i="3"/>
  <c r="O2773" i="3"/>
  <c r="U2774" i="3"/>
  <c r="Y2774" i="3"/>
  <c r="AC2774" i="3"/>
  <c r="N2805" i="3"/>
  <c r="S2806" i="3"/>
  <c r="X2806" i="3"/>
  <c r="R2807" i="3"/>
  <c r="W2807" i="3"/>
  <c r="N2821" i="3"/>
  <c r="T2822" i="3"/>
  <c r="K2865" i="3"/>
  <c r="T2870" i="3"/>
  <c r="K2897" i="3"/>
  <c r="L2885" i="3"/>
  <c r="T2935" i="3"/>
  <c r="T2742" i="3"/>
  <c r="X2742" i="3"/>
  <c r="AB2742" i="3"/>
  <c r="U2758" i="3"/>
  <c r="Y2758" i="3"/>
  <c r="AC2758" i="3"/>
  <c r="E2759" i="3"/>
  <c r="Q2759" i="3"/>
  <c r="AD2805" i="3"/>
  <c r="T2806" i="3"/>
  <c r="Z2806" i="3"/>
  <c r="U2822" i="3"/>
  <c r="AA2822" i="3"/>
  <c r="E2839" i="3"/>
  <c r="Z2855" i="3"/>
  <c r="V2855" i="3"/>
  <c r="R2855" i="3"/>
  <c r="Q2856" i="3"/>
  <c r="AC2855" i="3"/>
  <c r="Y2855" i="3"/>
  <c r="U2855" i="3"/>
  <c r="AB2855" i="3"/>
  <c r="X2855" i="3"/>
  <c r="T2855" i="3"/>
  <c r="W2855" i="3"/>
  <c r="AD2869" i="3"/>
  <c r="AD2885" i="3"/>
  <c r="F2918" i="3"/>
  <c r="E2919" i="3"/>
  <c r="F2967" i="3"/>
  <c r="E2968" i="3"/>
  <c r="U2742" i="3"/>
  <c r="Y2742" i="3"/>
  <c r="AC2742" i="3"/>
  <c r="R2758" i="3"/>
  <c r="V2758" i="3"/>
  <c r="L2806" i="3"/>
  <c r="Q2808" i="3"/>
  <c r="AC2807" i="3"/>
  <c r="Y2807" i="3"/>
  <c r="U2807" i="3"/>
  <c r="V2806" i="3"/>
  <c r="T2807" i="3"/>
  <c r="Z2807" i="3"/>
  <c r="AD2821" i="3"/>
  <c r="Z2822" i="3"/>
  <c r="V2822" i="3"/>
  <c r="R2822" i="3"/>
  <c r="W2822" i="3"/>
  <c r="AB2822" i="3"/>
  <c r="E2824" i="3"/>
  <c r="AD2837" i="3"/>
  <c r="F2838" i="3"/>
  <c r="AA2855" i="3"/>
  <c r="F2871" i="3"/>
  <c r="E2872" i="3"/>
  <c r="AA2870" i="3"/>
  <c r="W2870" i="3"/>
  <c r="S2870" i="3"/>
  <c r="Z2870" i="3"/>
  <c r="V2870" i="3"/>
  <c r="R2870" i="3"/>
  <c r="AB2870" i="3"/>
  <c r="U2806" i="3"/>
  <c r="Y2806" i="3"/>
  <c r="AC2806" i="3"/>
  <c r="N2853" i="3"/>
  <c r="L2854" i="3"/>
  <c r="T2854" i="3"/>
  <c r="X2854" i="3"/>
  <c r="AB2854" i="3"/>
  <c r="U2870" i="3"/>
  <c r="Y2870" i="3"/>
  <c r="AC2870" i="3"/>
  <c r="U2886" i="3"/>
  <c r="E2887" i="3"/>
  <c r="S2887" i="3"/>
  <c r="Y2887" i="3"/>
  <c r="AD2901" i="3"/>
  <c r="T2902" i="3"/>
  <c r="S2903" i="3"/>
  <c r="O2917" i="3"/>
  <c r="U2918" i="3"/>
  <c r="T2919" i="3"/>
  <c r="Y2919" i="3"/>
  <c r="O2933" i="3"/>
  <c r="M2933" i="3"/>
  <c r="E2936" i="3"/>
  <c r="T2934" i="3"/>
  <c r="AB2934" i="3"/>
  <c r="V2935" i="3"/>
  <c r="O2949" i="3"/>
  <c r="L2950" i="3"/>
  <c r="N2949" i="3"/>
  <c r="K2977" i="3"/>
  <c r="U2854" i="3"/>
  <c r="Y2854" i="3"/>
  <c r="AC2854" i="3"/>
  <c r="AB2886" i="3"/>
  <c r="X2886" i="3"/>
  <c r="T2886" i="3"/>
  <c r="V2886" i="3"/>
  <c r="AA2886" i="3"/>
  <c r="U2887" i="3"/>
  <c r="L2902" i="3"/>
  <c r="Q2904" i="3"/>
  <c r="AC2903" i="3"/>
  <c r="Y2903" i="3"/>
  <c r="U2903" i="3"/>
  <c r="F2903" i="3"/>
  <c r="T2903" i="3"/>
  <c r="Z2903" i="3"/>
  <c r="AD2917" i="3"/>
  <c r="Z2918" i="3"/>
  <c r="V2918" i="3"/>
  <c r="R2918" i="3"/>
  <c r="W2918" i="3"/>
  <c r="AB2918" i="3"/>
  <c r="U2919" i="3"/>
  <c r="V2934" i="3"/>
  <c r="Y2966" i="3"/>
  <c r="T2966" i="3"/>
  <c r="AC2966" i="3"/>
  <c r="X2966" i="3"/>
  <c r="S2966" i="3"/>
  <c r="P2967" i="3"/>
  <c r="U2967" i="3" s="1"/>
  <c r="AB2887" i="3"/>
  <c r="X2887" i="3"/>
  <c r="T2887" i="3"/>
  <c r="V2887" i="3"/>
  <c r="AA2887" i="3"/>
  <c r="V2903" i="3"/>
  <c r="Z2919" i="3"/>
  <c r="V2919" i="3"/>
  <c r="R2919" i="3"/>
  <c r="W2919" i="3"/>
  <c r="AB2919" i="3"/>
  <c r="K2929" i="3"/>
  <c r="AD2933" i="3"/>
  <c r="Q2936" i="3"/>
  <c r="AC2935" i="3"/>
  <c r="Y2935" i="3"/>
  <c r="U2935" i="3"/>
  <c r="AA2935" i="3"/>
  <c r="W2935" i="3"/>
  <c r="S2935" i="3"/>
  <c r="R2935" i="3"/>
  <c r="Z2935" i="3"/>
  <c r="N2966" i="3"/>
  <c r="O2966" i="3"/>
  <c r="L2967" i="3"/>
  <c r="M2966" i="3"/>
  <c r="E2983" i="3"/>
  <c r="F2982" i="3"/>
  <c r="AA2983" i="3"/>
  <c r="W2983" i="3"/>
  <c r="S2983" i="3"/>
  <c r="Q2984" i="3"/>
  <c r="Y2983" i="3"/>
  <c r="T2983" i="3"/>
  <c r="AC2983" i="3"/>
  <c r="X2983" i="3"/>
  <c r="R2983" i="3"/>
  <c r="AB2983" i="3"/>
  <c r="V2983" i="3"/>
  <c r="Z2983" i="3"/>
  <c r="Y3046" i="3"/>
  <c r="T3046" i="3"/>
  <c r="AC3046" i="3"/>
  <c r="X3046" i="3"/>
  <c r="S3046" i="3"/>
  <c r="P3047" i="3"/>
  <c r="V3047" i="3" s="1"/>
  <c r="AA3046" i="3"/>
  <c r="U3046" i="3"/>
  <c r="U2902" i="3"/>
  <c r="Y2902" i="3"/>
  <c r="AC2902" i="3"/>
  <c r="S2934" i="3"/>
  <c r="W2934" i="3"/>
  <c r="AA2934" i="3"/>
  <c r="T2950" i="3"/>
  <c r="X2950" i="3"/>
  <c r="AB2950" i="3"/>
  <c r="AD2965" i="3"/>
  <c r="Z2966" i="3"/>
  <c r="V2966" i="3"/>
  <c r="R2966" i="3"/>
  <c r="W2966" i="3"/>
  <c r="AB2966" i="3"/>
  <c r="AD2981" i="3"/>
  <c r="T2982" i="3"/>
  <c r="Y2982" i="3"/>
  <c r="AD2997" i="3"/>
  <c r="E3016" i="3"/>
  <c r="F3015" i="3"/>
  <c r="Q3018" i="3"/>
  <c r="X3030" i="3"/>
  <c r="S3030" i="3"/>
  <c r="P3031" i="3"/>
  <c r="U3031" i="3" s="1"/>
  <c r="AB3030" i="3"/>
  <c r="W3030" i="3"/>
  <c r="R3030" i="3"/>
  <c r="AA3030" i="3"/>
  <c r="V3030" i="3"/>
  <c r="Q3050" i="3"/>
  <c r="U2950" i="3"/>
  <c r="Y2950" i="3"/>
  <c r="AC2950" i="3"/>
  <c r="E2951" i="3"/>
  <c r="Q2951" i="3"/>
  <c r="K2961" i="3"/>
  <c r="Z2967" i="3"/>
  <c r="R2967" i="3"/>
  <c r="AB2967" i="3"/>
  <c r="U2982" i="3"/>
  <c r="F2999" i="3"/>
  <c r="E3000" i="3"/>
  <c r="S2999" i="3"/>
  <c r="L3014" i="3"/>
  <c r="N3013" i="3"/>
  <c r="O3013" i="3"/>
  <c r="M3013" i="3"/>
  <c r="M3063" i="3"/>
  <c r="L3064" i="3"/>
  <c r="N3063" i="3"/>
  <c r="O3063" i="3"/>
  <c r="N3126" i="3"/>
  <c r="O3126" i="3"/>
  <c r="L3127" i="3"/>
  <c r="M3126" i="3"/>
  <c r="U2934" i="3"/>
  <c r="Y2934" i="3"/>
  <c r="AC2934" i="3"/>
  <c r="AD2949" i="3"/>
  <c r="R2950" i="3"/>
  <c r="V2950" i="3"/>
  <c r="S2967" i="3"/>
  <c r="AC2967" i="3"/>
  <c r="Q2968" i="3"/>
  <c r="N2981" i="3"/>
  <c r="L2982" i="3"/>
  <c r="AA2982" i="3"/>
  <c r="W2982" i="3"/>
  <c r="S2982" i="3"/>
  <c r="V2982" i="3"/>
  <c r="AB2982" i="3"/>
  <c r="Z2999" i="3"/>
  <c r="V2999" i="3"/>
  <c r="R2999" i="3"/>
  <c r="Q3000" i="3"/>
  <c r="AC2999" i="3"/>
  <c r="Y2999" i="3"/>
  <c r="U2999" i="3"/>
  <c r="AB2999" i="3"/>
  <c r="X2999" i="3"/>
  <c r="T2999" i="3"/>
  <c r="W2999" i="3"/>
  <c r="AD3013" i="3"/>
  <c r="P3016" i="3"/>
  <c r="S3016" i="3" s="1"/>
  <c r="AC3015" i="3"/>
  <c r="W3015" i="3"/>
  <c r="R3015" i="3"/>
  <c r="Z3016" i="3"/>
  <c r="F3047" i="3"/>
  <c r="E3048" i="3"/>
  <c r="N2997" i="3"/>
  <c r="L2998" i="3"/>
  <c r="T2998" i="3"/>
  <c r="X2998" i="3"/>
  <c r="AB2998" i="3"/>
  <c r="AB3014" i="3"/>
  <c r="X3014" i="3"/>
  <c r="T3014" i="3"/>
  <c r="V3014" i="3"/>
  <c r="AA3014" i="3"/>
  <c r="U3015" i="3"/>
  <c r="Y3016" i="3"/>
  <c r="L3030" i="3"/>
  <c r="Q3032" i="3"/>
  <c r="F3031" i="3"/>
  <c r="K3057" i="3"/>
  <c r="L3045" i="3"/>
  <c r="AD3045" i="3"/>
  <c r="Z3046" i="3"/>
  <c r="V3046" i="3"/>
  <c r="R3046" i="3"/>
  <c r="W3046" i="3"/>
  <c r="AB3046" i="3"/>
  <c r="O3061" i="3"/>
  <c r="M3061" i="3"/>
  <c r="F3078" i="3"/>
  <c r="E3079" i="3"/>
  <c r="P3095" i="3"/>
  <c r="AC3095" i="3" s="1"/>
  <c r="AB3094" i="3"/>
  <c r="U3094" i="3"/>
  <c r="Z3094" i="3"/>
  <c r="T3094" i="3"/>
  <c r="U2998" i="3"/>
  <c r="Y2998" i="3"/>
  <c r="AC2998" i="3"/>
  <c r="AB3015" i="3"/>
  <c r="X3015" i="3"/>
  <c r="T3015" i="3"/>
  <c r="V3015" i="3"/>
  <c r="AA3015" i="3"/>
  <c r="U3016" i="3"/>
  <c r="W3047" i="3"/>
  <c r="Q3064" i="3"/>
  <c r="AC3063" i="3"/>
  <c r="Y3063" i="3"/>
  <c r="U3063" i="3"/>
  <c r="AA3063" i="3"/>
  <c r="V3063" i="3"/>
  <c r="Z3063" i="3"/>
  <c r="T3063" i="3"/>
  <c r="X3063" i="3"/>
  <c r="S3063" i="3"/>
  <c r="E3096" i="3"/>
  <c r="F3095" i="3"/>
  <c r="K3025" i="3"/>
  <c r="AB3016" i="3"/>
  <c r="V3016" i="3"/>
  <c r="AA3016" i="3"/>
  <c r="M3062" i="3"/>
  <c r="N3062" i="3"/>
  <c r="K3073" i="3"/>
  <c r="U3030" i="3"/>
  <c r="Y3030" i="3"/>
  <c r="AC3030" i="3"/>
  <c r="AD3061" i="3"/>
  <c r="T3062" i="3"/>
  <c r="O3077" i="3"/>
  <c r="U3078" i="3"/>
  <c r="AD3093" i="3"/>
  <c r="AA3094" i="3"/>
  <c r="W3094" i="3"/>
  <c r="S3094" i="3"/>
  <c r="AC3094" i="3"/>
  <c r="X3094" i="3"/>
  <c r="R3094" i="3"/>
  <c r="Y3094" i="3"/>
  <c r="V3095" i="3"/>
  <c r="AD3077" i="3"/>
  <c r="L3078" i="3"/>
  <c r="Z3078" i="3"/>
  <c r="V3078" i="3"/>
  <c r="R3078" i="3"/>
  <c r="W3078" i="3"/>
  <c r="AB3078" i="3"/>
  <c r="AA3095" i="3"/>
  <c r="W3095" i="3"/>
  <c r="Z3095" i="3"/>
  <c r="U3095" i="3"/>
  <c r="X3095" i="3"/>
  <c r="K3121" i="3"/>
  <c r="AB3110" i="3"/>
  <c r="X3110" i="3"/>
  <c r="T3110" i="3"/>
  <c r="Z3110" i="3"/>
  <c r="U3110" i="3"/>
  <c r="Y3110" i="3"/>
  <c r="S3110" i="3"/>
  <c r="Q3111" i="3"/>
  <c r="AC3110" i="3"/>
  <c r="W3110" i="3"/>
  <c r="R3110" i="3"/>
  <c r="S3078" i="3"/>
  <c r="X3078" i="3"/>
  <c r="AC3078" i="3"/>
  <c r="Q3079" i="3"/>
  <c r="K3089" i="3"/>
  <c r="L3093" i="3"/>
  <c r="R3095" i="3"/>
  <c r="Y3095" i="3"/>
  <c r="Q3096" i="3"/>
  <c r="V3110" i="3"/>
  <c r="Y3126" i="3"/>
  <c r="T3126" i="3"/>
  <c r="P3127" i="3"/>
  <c r="V3127" i="3" s="1"/>
  <c r="U3126" i="3"/>
  <c r="AC3126" i="3"/>
  <c r="S3126" i="3"/>
  <c r="AA3126" i="3"/>
  <c r="U3062" i="3"/>
  <c r="Y3062" i="3"/>
  <c r="AC3062" i="3"/>
  <c r="F3127" i="3"/>
  <c r="E3128" i="3"/>
  <c r="Z3127" i="3"/>
  <c r="Q3128" i="3"/>
  <c r="AC3127" i="3"/>
  <c r="S3127" i="3"/>
  <c r="AA3127" i="3"/>
  <c r="U3127" i="3"/>
  <c r="AD3141" i="3"/>
  <c r="AD3109" i="3"/>
  <c r="O3157" i="3"/>
  <c r="M3157" i="3"/>
  <c r="L3158" i="3"/>
  <c r="N3157" i="3"/>
  <c r="L3109" i="3"/>
  <c r="E3143" i="3"/>
  <c r="F3142" i="3"/>
  <c r="AA3143" i="3"/>
  <c r="W3143" i="3"/>
  <c r="S3143" i="3"/>
  <c r="Q3144" i="3"/>
  <c r="Y3143" i="3"/>
  <c r="T3143" i="3"/>
  <c r="AC3143" i="3"/>
  <c r="X3143" i="3"/>
  <c r="R3143" i="3"/>
  <c r="AB3143" i="3"/>
  <c r="V3143" i="3"/>
  <c r="Z3143" i="3"/>
  <c r="AD3125" i="3"/>
  <c r="Z3126" i="3"/>
  <c r="V3126" i="3"/>
  <c r="R3126" i="3"/>
  <c r="W3126" i="3"/>
  <c r="AB3126" i="3"/>
  <c r="T3142" i="3"/>
  <c r="Y3142" i="3"/>
  <c r="K3169" i="3"/>
  <c r="Q3160" i="3"/>
  <c r="K3185" i="3"/>
  <c r="L3173" i="3"/>
  <c r="U3142" i="3"/>
  <c r="AG3173" i="3"/>
  <c r="N3141" i="3"/>
  <c r="L3142" i="3"/>
  <c r="AA3142" i="3"/>
  <c r="W3142" i="3"/>
  <c r="S3142" i="3"/>
  <c r="V3142" i="3"/>
  <c r="AB3142" i="3"/>
  <c r="F3175" i="3"/>
  <c r="E3176" i="3"/>
  <c r="AB3175" i="3"/>
  <c r="X3175" i="3"/>
  <c r="T3175" i="3"/>
  <c r="Z3175" i="3"/>
  <c r="V3175" i="3"/>
  <c r="R3175" i="3"/>
  <c r="AC3175" i="3"/>
  <c r="U3175" i="3"/>
  <c r="Q3176" i="3"/>
  <c r="AA3175" i="3"/>
  <c r="S3175" i="3"/>
  <c r="Y3175" i="3"/>
  <c r="R3158" i="3"/>
  <c r="W3158" i="3"/>
  <c r="AB3158" i="3"/>
  <c r="P3159" i="3"/>
  <c r="Y3159" i="3" s="1"/>
  <c r="U3174" i="3"/>
  <c r="AC3174" i="3"/>
  <c r="L3189" i="3"/>
  <c r="K3201" i="3"/>
  <c r="F3174" i="3"/>
  <c r="AD3157" i="3"/>
  <c r="T3158" i="3"/>
  <c r="AB3174" i="3"/>
  <c r="X3174" i="3"/>
  <c r="T3174" i="3"/>
  <c r="Z3174" i="3"/>
  <c r="V3174" i="3"/>
  <c r="R3174" i="3"/>
  <c r="Y3174" i="3"/>
  <c r="U3158" i="3"/>
  <c r="Y3158" i="3"/>
  <c r="AC3158" i="3"/>
  <c r="AD3189" i="3"/>
  <c r="T3190" i="3"/>
  <c r="X3190" i="3"/>
  <c r="AB3190" i="3"/>
  <c r="U3190" i="3"/>
  <c r="Y3190" i="3"/>
  <c r="AC3190" i="3"/>
  <c r="E3191" i="3"/>
  <c r="Q3191" i="3"/>
  <c r="R3190" i="3"/>
  <c r="V3190" i="3"/>
  <c r="AD1445" i="3"/>
  <c r="Q1480" i="3"/>
  <c r="L1494" i="3"/>
  <c r="N1493" i="3"/>
  <c r="M1493" i="3"/>
  <c r="O1493" i="3"/>
  <c r="AA1446" i="3"/>
  <c r="W1446" i="3"/>
  <c r="S1446" i="3"/>
  <c r="Z1446" i="3"/>
  <c r="U1446" i="3"/>
  <c r="AC1446" i="3"/>
  <c r="X1446" i="3"/>
  <c r="R1446" i="3"/>
  <c r="F1494" i="3"/>
  <c r="E1495" i="3"/>
  <c r="AA1543" i="3"/>
  <c r="U1543" i="3"/>
  <c r="T1543" i="3"/>
  <c r="K1457" i="3"/>
  <c r="L1445" i="3"/>
  <c r="V1446" i="3"/>
  <c r="Q1447" i="3"/>
  <c r="AB1462" i="3"/>
  <c r="X1462" i="3"/>
  <c r="T1462" i="3"/>
  <c r="Z1462" i="3"/>
  <c r="U1462" i="3"/>
  <c r="Y1462" i="3"/>
  <c r="S1462" i="3"/>
  <c r="Q1463" i="3"/>
  <c r="AC1462" i="3"/>
  <c r="W1462" i="3"/>
  <c r="R1462" i="3"/>
  <c r="O1477" i="3"/>
  <c r="N1477" i="3"/>
  <c r="M1477" i="3"/>
  <c r="AB1446" i="3"/>
  <c r="AG1461" i="3"/>
  <c r="Y1446" i="3"/>
  <c r="AD1477" i="3"/>
  <c r="M1478" i="3"/>
  <c r="L1479" i="3"/>
  <c r="O1478" i="3"/>
  <c r="N1478" i="3"/>
  <c r="AD1509" i="3"/>
  <c r="N1527" i="3"/>
  <c r="L1528" i="3"/>
  <c r="M1527" i="3"/>
  <c r="O1527" i="3"/>
  <c r="E1448" i="3"/>
  <c r="R1478" i="3"/>
  <c r="W1478" i="3"/>
  <c r="AB1478" i="3"/>
  <c r="P1479" i="3"/>
  <c r="AA1479" i="3" s="1"/>
  <c r="Z1495" i="3"/>
  <c r="X1510" i="3"/>
  <c r="S1510" i="3"/>
  <c r="P1511" i="3"/>
  <c r="U1511" i="3" s="1"/>
  <c r="AB1510" i="3"/>
  <c r="W1510" i="3"/>
  <c r="R1510" i="3"/>
  <c r="AA1510" i="3"/>
  <c r="V1510" i="3"/>
  <c r="K1473" i="3"/>
  <c r="L1461" i="3"/>
  <c r="T1478" i="3"/>
  <c r="F1480" i="3"/>
  <c r="E1481" i="3"/>
  <c r="Y1495" i="3"/>
  <c r="U1478" i="3"/>
  <c r="Y1478" i="3"/>
  <c r="AC1478" i="3"/>
  <c r="AB1494" i="3"/>
  <c r="X1494" i="3"/>
  <c r="T1494" i="3"/>
  <c r="V1494" i="3"/>
  <c r="AA1494" i="3"/>
  <c r="U1495" i="3"/>
  <c r="L1510" i="3"/>
  <c r="Q1512" i="3"/>
  <c r="Y1511" i="3"/>
  <c r="F1511" i="3"/>
  <c r="Z1511" i="3"/>
  <c r="X1526" i="3"/>
  <c r="AB1495" i="3"/>
  <c r="X1495" i="3"/>
  <c r="T1495" i="3"/>
  <c r="V1495" i="3"/>
  <c r="AA1495" i="3"/>
  <c r="N1526" i="3"/>
  <c r="O1526" i="3"/>
  <c r="F1527" i="3"/>
  <c r="E1528" i="3"/>
  <c r="AA1527" i="3"/>
  <c r="X1527" i="3"/>
  <c r="K1553" i="3"/>
  <c r="L1541" i="3"/>
  <c r="K1505" i="3"/>
  <c r="R1495" i="3"/>
  <c r="W1495" i="3"/>
  <c r="AC1495" i="3"/>
  <c r="Q1496" i="3"/>
  <c r="AG1541" i="3"/>
  <c r="Q1560" i="3"/>
  <c r="U1510" i="3"/>
  <c r="Y1510" i="3"/>
  <c r="AC1510" i="3"/>
  <c r="N1525" i="3"/>
  <c r="T1526" i="3"/>
  <c r="U1542" i="3"/>
  <c r="M1558" i="3"/>
  <c r="N1558" i="3"/>
  <c r="L1559" i="3"/>
  <c r="K1585" i="3"/>
  <c r="L1573" i="3"/>
  <c r="V1542" i="3"/>
  <c r="E1544" i="3"/>
  <c r="AG1573" i="3"/>
  <c r="AD1525" i="3"/>
  <c r="Z1526" i="3"/>
  <c r="V1526" i="3"/>
  <c r="R1526" i="3"/>
  <c r="W1526" i="3"/>
  <c r="AB1526" i="3"/>
  <c r="AA1542" i="3"/>
  <c r="W1542" i="3"/>
  <c r="S1542" i="3"/>
  <c r="AC1542" i="3"/>
  <c r="X1542" i="3"/>
  <c r="R1542" i="3"/>
  <c r="Y1542" i="3"/>
  <c r="F1543" i="3"/>
  <c r="F1575" i="3"/>
  <c r="E1576" i="3"/>
  <c r="AB1575" i="3"/>
  <c r="X1575" i="3"/>
  <c r="T1575" i="3"/>
  <c r="Z1575" i="3"/>
  <c r="V1575" i="3"/>
  <c r="R1575" i="3"/>
  <c r="AC1575" i="3"/>
  <c r="U1575" i="3"/>
  <c r="Q1576" i="3"/>
  <c r="AA1575" i="3"/>
  <c r="S1575" i="3"/>
  <c r="Y1575" i="3"/>
  <c r="O1557" i="3"/>
  <c r="M1557" i="3"/>
  <c r="R1558" i="3"/>
  <c r="W1558" i="3"/>
  <c r="AB1558" i="3"/>
  <c r="P1559" i="3"/>
  <c r="P1560" i="3" s="1"/>
  <c r="P1561" i="3" s="1"/>
  <c r="P1562" i="3" s="1"/>
  <c r="P1563" i="3" s="1"/>
  <c r="P1564" i="3" s="1"/>
  <c r="P1565" i="3" s="1"/>
  <c r="P1566" i="3" s="1"/>
  <c r="P1567" i="3" s="1"/>
  <c r="P1568" i="3" s="1"/>
  <c r="U1574" i="3"/>
  <c r="AC1574" i="3"/>
  <c r="L1589" i="3"/>
  <c r="K1601" i="3"/>
  <c r="F1574" i="3"/>
  <c r="AD1557" i="3"/>
  <c r="T1558" i="3"/>
  <c r="AB1574" i="3"/>
  <c r="X1574" i="3"/>
  <c r="T1574" i="3"/>
  <c r="Z1574" i="3"/>
  <c r="V1574" i="3"/>
  <c r="R1574" i="3"/>
  <c r="Y1574" i="3"/>
  <c r="U1558" i="3"/>
  <c r="Y1558" i="3"/>
  <c r="AC1558" i="3"/>
  <c r="AD1589" i="3"/>
  <c r="T1590" i="3"/>
  <c r="X1590" i="3"/>
  <c r="AB1590" i="3"/>
  <c r="U1590" i="3"/>
  <c r="Y1590" i="3"/>
  <c r="AC1590" i="3"/>
  <c r="E1591" i="3"/>
  <c r="Q1591" i="3"/>
  <c r="R1590" i="3"/>
  <c r="V1590" i="3"/>
  <c r="AD1285" i="3"/>
  <c r="O1301" i="3"/>
  <c r="L1302" i="3"/>
  <c r="N1301" i="3"/>
  <c r="P1304" i="3"/>
  <c r="P1305" i="3" s="1"/>
  <c r="P1306" i="3" s="1"/>
  <c r="P1307" i="3" s="1"/>
  <c r="P1308" i="3" s="1"/>
  <c r="P1309" i="3" s="1"/>
  <c r="P1310" i="3" s="1"/>
  <c r="P1311" i="3" s="1"/>
  <c r="P1312" i="3" s="1"/>
  <c r="X1334" i="3"/>
  <c r="S1334" i="3"/>
  <c r="P1335" i="3"/>
  <c r="AC1335" i="3" s="1"/>
  <c r="AB1334" i="3"/>
  <c r="W1334" i="3"/>
  <c r="R1334" i="3"/>
  <c r="AA1334" i="3"/>
  <c r="V1334" i="3"/>
  <c r="AB1286" i="3"/>
  <c r="X1286" i="3"/>
  <c r="T1286" i="3"/>
  <c r="AA1286" i="3"/>
  <c r="W1286" i="3"/>
  <c r="S1286" i="3"/>
  <c r="Y1286" i="3"/>
  <c r="R1287" i="3"/>
  <c r="Z1287" i="3"/>
  <c r="M1301" i="3"/>
  <c r="Z1302" i="3"/>
  <c r="E1304" i="3"/>
  <c r="F1303" i="3"/>
  <c r="AA1303" i="3"/>
  <c r="W1303" i="3"/>
  <c r="S1303" i="3"/>
  <c r="Z1303" i="3"/>
  <c r="U1303" i="3"/>
  <c r="Q1304" i="3"/>
  <c r="Y1303" i="3"/>
  <c r="T1303" i="3"/>
  <c r="AB1303" i="3"/>
  <c r="O1365" i="3"/>
  <c r="N1365" i="3"/>
  <c r="M1365" i="3"/>
  <c r="L1366" i="3"/>
  <c r="Y1287" i="3"/>
  <c r="AG1317" i="3"/>
  <c r="U1287" i="3"/>
  <c r="T1302" i="3"/>
  <c r="R1303" i="3"/>
  <c r="AC1303" i="3"/>
  <c r="T1334" i="3"/>
  <c r="AB1287" i="3"/>
  <c r="X1287" i="3"/>
  <c r="T1287" i="3"/>
  <c r="AA1287" i="3"/>
  <c r="W1287" i="3"/>
  <c r="S1287" i="3"/>
  <c r="Y1302" i="3"/>
  <c r="X1303" i="3"/>
  <c r="E1287" i="3"/>
  <c r="V1287" i="3"/>
  <c r="Q1288" i="3"/>
  <c r="U1302" i="3"/>
  <c r="L1318" i="3"/>
  <c r="N1317" i="3"/>
  <c r="O1317" i="3"/>
  <c r="M1317" i="3"/>
  <c r="E1320" i="3"/>
  <c r="F1319" i="3"/>
  <c r="AD1333" i="3"/>
  <c r="K1345" i="3"/>
  <c r="Z1334" i="3"/>
  <c r="AA1302" i="3"/>
  <c r="W1302" i="3"/>
  <c r="S1302" i="3"/>
  <c r="V1302" i="3"/>
  <c r="AB1302" i="3"/>
  <c r="AB1318" i="3"/>
  <c r="X1318" i="3"/>
  <c r="T1318" i="3"/>
  <c r="V1318" i="3"/>
  <c r="AA1318" i="3"/>
  <c r="L1334" i="3"/>
  <c r="Q1336" i="3"/>
  <c r="Y1335" i="3"/>
  <c r="AB1350" i="3"/>
  <c r="X1350" i="3"/>
  <c r="T1350" i="3"/>
  <c r="Z1350" i="3"/>
  <c r="U1350" i="3"/>
  <c r="Y1350" i="3"/>
  <c r="S1350" i="3"/>
  <c r="Q1351" i="3"/>
  <c r="AC1350" i="3"/>
  <c r="W1350" i="3"/>
  <c r="R1350" i="3"/>
  <c r="Z1383" i="3"/>
  <c r="V1383" i="3"/>
  <c r="R1383" i="3"/>
  <c r="AA1383" i="3"/>
  <c r="U1383" i="3"/>
  <c r="Y1383" i="3"/>
  <c r="T1383" i="3"/>
  <c r="Q1384" i="3"/>
  <c r="X1383" i="3"/>
  <c r="W1383" i="3"/>
  <c r="AC1383" i="3"/>
  <c r="S1383" i="3"/>
  <c r="R1302" i="3"/>
  <c r="X1302" i="3"/>
  <c r="AC1302" i="3"/>
  <c r="R1318" i="3"/>
  <c r="W1318" i="3"/>
  <c r="AC1318" i="3"/>
  <c r="Q1319" i="3"/>
  <c r="M1333" i="3"/>
  <c r="AA1335" i="3"/>
  <c r="V1350" i="3"/>
  <c r="K1329" i="3"/>
  <c r="AG1349" i="3"/>
  <c r="Q1368" i="3"/>
  <c r="U1334" i="3"/>
  <c r="Y1334" i="3"/>
  <c r="AC1334" i="3"/>
  <c r="R1366" i="3"/>
  <c r="W1366" i="3"/>
  <c r="AB1366" i="3"/>
  <c r="P1367" i="3"/>
  <c r="P1368" i="3" s="1"/>
  <c r="P1369" i="3" s="1"/>
  <c r="P1370" i="3" s="1"/>
  <c r="P1371" i="3" s="1"/>
  <c r="P1372" i="3" s="1"/>
  <c r="P1373" i="3" s="1"/>
  <c r="P1374" i="3" s="1"/>
  <c r="P1375" i="3" s="1"/>
  <c r="P1376" i="3" s="1"/>
  <c r="O1382" i="3"/>
  <c r="L1383" i="3"/>
  <c r="AB1398" i="3"/>
  <c r="X1398" i="3"/>
  <c r="T1398" i="3"/>
  <c r="Z1398" i="3"/>
  <c r="U1398" i="3"/>
  <c r="Y1398" i="3"/>
  <c r="S1398" i="3"/>
  <c r="Q1399" i="3"/>
  <c r="AC1398" i="3"/>
  <c r="W1398" i="3"/>
  <c r="R1398" i="3"/>
  <c r="AA1398" i="3"/>
  <c r="V1398" i="3"/>
  <c r="K1361" i="3"/>
  <c r="F1382" i="3"/>
  <c r="E1383" i="3"/>
  <c r="L1349" i="3"/>
  <c r="AD1365" i="3"/>
  <c r="T1366" i="3"/>
  <c r="L1414" i="3"/>
  <c r="N1413" i="3"/>
  <c r="M1413" i="3"/>
  <c r="O1413" i="3"/>
  <c r="O1381" i="3"/>
  <c r="U1382" i="3"/>
  <c r="AD1397" i="3"/>
  <c r="AD1381" i="3"/>
  <c r="Z1382" i="3"/>
  <c r="V1382" i="3"/>
  <c r="R1382" i="3"/>
  <c r="W1382" i="3"/>
  <c r="AB1382" i="3"/>
  <c r="AD1429" i="3"/>
  <c r="U1366" i="3"/>
  <c r="Y1366" i="3"/>
  <c r="AC1366" i="3"/>
  <c r="S1415" i="3"/>
  <c r="AD1413" i="3"/>
  <c r="K1425" i="3"/>
  <c r="E1416" i="3"/>
  <c r="F1415" i="3"/>
  <c r="AB1415" i="3"/>
  <c r="AC1415" i="3"/>
  <c r="P1432" i="3"/>
  <c r="Y1432" i="3" s="1"/>
  <c r="W1431" i="3"/>
  <c r="AA1431" i="3"/>
  <c r="S1431" i="3"/>
  <c r="AB1414" i="3"/>
  <c r="X1414" i="3"/>
  <c r="T1414" i="3"/>
  <c r="V1414" i="3"/>
  <c r="AA1414" i="3"/>
  <c r="Q1433" i="3"/>
  <c r="K1441" i="3"/>
  <c r="L1429" i="3"/>
  <c r="F1430" i="3"/>
  <c r="E1431" i="3"/>
  <c r="Z1430" i="3"/>
  <c r="V1430" i="3"/>
  <c r="R1430" i="3"/>
  <c r="AB1430" i="3"/>
  <c r="X1430" i="3"/>
  <c r="T1430" i="3"/>
  <c r="Y1430" i="3"/>
  <c r="U1431" i="3"/>
  <c r="AC1431" i="3"/>
  <c r="Z1431" i="3"/>
  <c r="V1431" i="3"/>
  <c r="R1431" i="3"/>
  <c r="AB1431" i="3"/>
  <c r="X1431" i="3"/>
  <c r="T1431" i="3"/>
  <c r="Y1431" i="3"/>
  <c r="Q1128" i="3"/>
  <c r="AG1157" i="3"/>
  <c r="F1127" i="3"/>
  <c r="E1128" i="3"/>
  <c r="AG1141" i="3"/>
  <c r="L1127" i="3"/>
  <c r="V1142" i="3"/>
  <c r="AA1142" i="3"/>
  <c r="Q1160" i="3"/>
  <c r="M1173" i="3"/>
  <c r="O1173" i="3"/>
  <c r="L1174" i="3"/>
  <c r="N1173" i="3"/>
  <c r="O1125" i="3"/>
  <c r="M1126" i="3"/>
  <c r="U1126" i="3"/>
  <c r="Y1126" i="3"/>
  <c r="AC1126" i="3"/>
  <c r="R1142" i="3"/>
  <c r="W1142" i="3"/>
  <c r="AC1142" i="3"/>
  <c r="Q1143" i="3"/>
  <c r="M1157" i="3"/>
  <c r="R1158" i="3"/>
  <c r="W1158" i="3"/>
  <c r="AB1158" i="3"/>
  <c r="P1159" i="3"/>
  <c r="P1160" i="3" s="1"/>
  <c r="P1161" i="3" s="1"/>
  <c r="P1162" i="3" s="1"/>
  <c r="P1163" i="3" s="1"/>
  <c r="P1164" i="3" s="1"/>
  <c r="P1165" i="3" s="1"/>
  <c r="P1166" i="3" s="1"/>
  <c r="P1167" i="3" s="1"/>
  <c r="P1168" i="3" s="1"/>
  <c r="AG1173" i="3"/>
  <c r="Y1174" i="3"/>
  <c r="T1174" i="3"/>
  <c r="P1175" i="3"/>
  <c r="Z1175" i="3" s="1"/>
  <c r="AC1174" i="3"/>
  <c r="X1174" i="3"/>
  <c r="R1174" i="3"/>
  <c r="K1201" i="3"/>
  <c r="T1126" i="3"/>
  <c r="AB1126" i="3"/>
  <c r="P1127" i="3"/>
  <c r="P1128" i="3" s="1"/>
  <c r="P1129" i="3" s="1"/>
  <c r="P1130" i="3" s="1"/>
  <c r="P1131" i="3" s="1"/>
  <c r="P1132" i="3" s="1"/>
  <c r="P1133" i="3" s="1"/>
  <c r="P1134" i="3" s="1"/>
  <c r="P1135" i="3" s="1"/>
  <c r="P1136" i="3" s="1"/>
  <c r="AD1125" i="3"/>
  <c r="N1126" i="3"/>
  <c r="R1126" i="3"/>
  <c r="V1126" i="3"/>
  <c r="Z1126" i="3"/>
  <c r="K1153" i="3"/>
  <c r="S1142" i="3"/>
  <c r="N1157" i="3"/>
  <c r="L1190" i="3"/>
  <c r="N1189" i="3"/>
  <c r="O1189" i="3"/>
  <c r="M1189" i="3"/>
  <c r="Z1223" i="3"/>
  <c r="V1223" i="3"/>
  <c r="R1223" i="3"/>
  <c r="AB1223" i="3"/>
  <c r="X1223" i="3"/>
  <c r="T1223" i="3"/>
  <c r="W1223" i="3"/>
  <c r="Q1224" i="3"/>
  <c r="AC1223" i="3"/>
  <c r="U1223" i="3"/>
  <c r="AA1223" i="3"/>
  <c r="S1223" i="3"/>
  <c r="Y1223" i="3"/>
  <c r="X1126" i="3"/>
  <c r="AB1142" i="3"/>
  <c r="X1142" i="3"/>
  <c r="T1142" i="3"/>
  <c r="L1158" i="3"/>
  <c r="S1126" i="3"/>
  <c r="W1126" i="3"/>
  <c r="L1141" i="3"/>
  <c r="U1142" i="3"/>
  <c r="Z1142" i="3"/>
  <c r="T1158" i="3"/>
  <c r="S1159" i="3"/>
  <c r="E1176" i="3"/>
  <c r="F1175" i="3"/>
  <c r="AD1189" i="3"/>
  <c r="U1158" i="3"/>
  <c r="Y1158" i="3"/>
  <c r="AC1158" i="3"/>
  <c r="AA1174" i="3"/>
  <c r="W1174" i="3"/>
  <c r="S1174" i="3"/>
  <c r="V1174" i="3"/>
  <c r="AB1174" i="3"/>
  <c r="T1175" i="3"/>
  <c r="Y1175" i="3"/>
  <c r="Q1176" i="3"/>
  <c r="AB1190" i="3"/>
  <c r="X1190" i="3"/>
  <c r="T1190" i="3"/>
  <c r="V1190" i="3"/>
  <c r="AA1190" i="3"/>
  <c r="W1191" i="3"/>
  <c r="U1206" i="3"/>
  <c r="Q1209" i="3"/>
  <c r="L1222" i="3"/>
  <c r="N1221" i="3"/>
  <c r="O1221" i="3"/>
  <c r="M1221" i="3"/>
  <c r="M1238" i="3"/>
  <c r="L1239" i="3"/>
  <c r="O1238" i="3"/>
  <c r="N1238" i="3"/>
  <c r="U1175" i="3"/>
  <c r="E1191" i="3"/>
  <c r="M1205" i="3"/>
  <c r="L1206" i="3"/>
  <c r="N1205" i="3"/>
  <c r="E1208" i="3"/>
  <c r="F1207" i="3"/>
  <c r="F1223" i="3"/>
  <c r="E1224" i="3"/>
  <c r="W1175" i="3"/>
  <c r="S1175" i="3"/>
  <c r="Z1191" i="3"/>
  <c r="U1191" i="3"/>
  <c r="S1191" i="3"/>
  <c r="Y1206" i="3"/>
  <c r="T1206" i="3"/>
  <c r="P1207" i="3"/>
  <c r="AC1206" i="3"/>
  <c r="X1206" i="3"/>
  <c r="R1206" i="3"/>
  <c r="AA1206" i="3"/>
  <c r="W1206" i="3"/>
  <c r="S1206" i="3"/>
  <c r="V1206" i="3"/>
  <c r="AB1206" i="3"/>
  <c r="F1222" i="3"/>
  <c r="AD1253" i="3"/>
  <c r="Z1222" i="3"/>
  <c r="V1222" i="3"/>
  <c r="R1222" i="3"/>
  <c r="AB1222" i="3"/>
  <c r="X1222" i="3"/>
  <c r="T1222" i="3"/>
  <c r="Y1222" i="3"/>
  <c r="Q1240" i="3"/>
  <c r="Z1254" i="3"/>
  <c r="T1254" i="3"/>
  <c r="Y1254" i="3"/>
  <c r="R1254" i="3"/>
  <c r="P1255" i="3"/>
  <c r="AC1255" i="3" s="1"/>
  <c r="X1254" i="3"/>
  <c r="F1206" i="3"/>
  <c r="K1233" i="3"/>
  <c r="AD1221" i="3"/>
  <c r="S1222" i="3"/>
  <c r="AA1222" i="3"/>
  <c r="O1237" i="3"/>
  <c r="N1237" i="3"/>
  <c r="M1237" i="3"/>
  <c r="K1249" i="3"/>
  <c r="R1238" i="3"/>
  <c r="W1238" i="3"/>
  <c r="AB1238" i="3"/>
  <c r="P1239" i="3"/>
  <c r="P1240" i="3" s="1"/>
  <c r="P1241" i="3" s="1"/>
  <c r="P1242" i="3" s="1"/>
  <c r="P1243" i="3" s="1"/>
  <c r="P1244" i="3" s="1"/>
  <c r="P1245" i="3" s="1"/>
  <c r="P1246" i="3" s="1"/>
  <c r="P1247" i="3" s="1"/>
  <c r="P1248" i="3" s="1"/>
  <c r="E1255" i="3"/>
  <c r="M1253" i="3"/>
  <c r="L1254" i="3"/>
  <c r="N1253" i="3"/>
  <c r="S1255" i="3"/>
  <c r="Q1256" i="3"/>
  <c r="T1238" i="3"/>
  <c r="O1253" i="3"/>
  <c r="U1238" i="3"/>
  <c r="Y1238" i="3"/>
  <c r="AC1238" i="3"/>
  <c r="AA1254" i="3"/>
  <c r="W1254" i="3"/>
  <c r="S1254" i="3"/>
  <c r="V1254" i="3"/>
  <c r="AB1254" i="3"/>
  <c r="L1270" i="3"/>
  <c r="N1269" i="3"/>
  <c r="M1269" i="3"/>
  <c r="F1270" i="3"/>
  <c r="E1271" i="3"/>
  <c r="Z1271" i="3"/>
  <c r="V1271" i="3"/>
  <c r="R1271" i="3"/>
  <c r="AB1271" i="3"/>
  <c r="X1271" i="3"/>
  <c r="T1271" i="3"/>
  <c r="Q1272" i="3"/>
  <c r="AC1271" i="3"/>
  <c r="U1271" i="3"/>
  <c r="AA1271" i="3"/>
  <c r="S1271" i="3"/>
  <c r="Y1271" i="3"/>
  <c r="U1270" i="3"/>
  <c r="AC1270" i="3"/>
  <c r="K1281" i="3"/>
  <c r="AD1269" i="3"/>
  <c r="Z1270" i="3"/>
  <c r="V1270" i="3"/>
  <c r="R1270" i="3"/>
  <c r="AB1270" i="3"/>
  <c r="X1270" i="3"/>
  <c r="T1270" i="3"/>
  <c r="Y1270" i="3"/>
  <c r="Q984" i="3"/>
  <c r="O965" i="3"/>
  <c r="L966" i="3"/>
  <c r="N965" i="3"/>
  <c r="M965" i="3"/>
  <c r="N1014" i="3"/>
  <c r="AG965" i="3"/>
  <c r="F983" i="3"/>
  <c r="E984" i="3"/>
  <c r="T982" i="3"/>
  <c r="AB982" i="3"/>
  <c r="L983" i="3"/>
  <c r="R999" i="3"/>
  <c r="AB1015" i="3"/>
  <c r="K1025" i="3"/>
  <c r="T966" i="3"/>
  <c r="X966" i="3"/>
  <c r="AB966" i="3"/>
  <c r="K977" i="3"/>
  <c r="K993" i="3"/>
  <c r="O981" i="3"/>
  <c r="M982" i="3"/>
  <c r="U982" i="3"/>
  <c r="Y982" i="3"/>
  <c r="AC982" i="3"/>
  <c r="AD997" i="3"/>
  <c r="Q1000" i="3"/>
  <c r="AC999" i="3"/>
  <c r="Y999" i="3"/>
  <c r="U999" i="3"/>
  <c r="AB999" i="3"/>
  <c r="X999" i="3"/>
  <c r="T999" i="3"/>
  <c r="S999" i="3"/>
  <c r="AA999" i="3"/>
  <c r="AD1013" i="3"/>
  <c r="S1014" i="3"/>
  <c r="W1015" i="3"/>
  <c r="L1030" i="3"/>
  <c r="N1029" i="3"/>
  <c r="M1029" i="3"/>
  <c r="F1030" i="3"/>
  <c r="AB1030" i="3"/>
  <c r="X1030" i="3"/>
  <c r="T1030" i="3"/>
  <c r="AA1030" i="3"/>
  <c r="W1030" i="3"/>
  <c r="S1030" i="3"/>
  <c r="Z1030" i="3"/>
  <c r="V1030" i="3"/>
  <c r="R1030" i="3"/>
  <c r="Q1031" i="3"/>
  <c r="E1080" i="3"/>
  <c r="F1079" i="3"/>
  <c r="X982" i="3"/>
  <c r="Z999" i="3"/>
  <c r="U966" i="3"/>
  <c r="Y966" i="3"/>
  <c r="AC966" i="3"/>
  <c r="E967" i="3"/>
  <c r="Q967" i="3"/>
  <c r="AD981" i="3"/>
  <c r="N982" i="3"/>
  <c r="R982" i="3"/>
  <c r="V982" i="3"/>
  <c r="Z982" i="3"/>
  <c r="V999" i="3"/>
  <c r="F1015" i="3"/>
  <c r="E1016" i="3"/>
  <c r="F1031" i="3"/>
  <c r="E1032" i="3"/>
  <c r="P983" i="3"/>
  <c r="P984" i="3" s="1"/>
  <c r="P985" i="3" s="1"/>
  <c r="P986" i="3" s="1"/>
  <c r="P987" i="3" s="1"/>
  <c r="P988" i="3" s="1"/>
  <c r="P989" i="3" s="1"/>
  <c r="P990" i="3" s="1"/>
  <c r="P991" i="3" s="1"/>
  <c r="P992" i="3" s="1"/>
  <c r="Z1015" i="3"/>
  <c r="V1015" i="3"/>
  <c r="R1015" i="3"/>
  <c r="Q1016" i="3"/>
  <c r="AC1015" i="3"/>
  <c r="Y1015" i="3"/>
  <c r="U1015" i="3"/>
  <c r="T1015" i="3"/>
  <c r="R966" i="3"/>
  <c r="V966" i="3"/>
  <c r="S982" i="3"/>
  <c r="W982" i="3"/>
  <c r="O997" i="3"/>
  <c r="L998" i="3"/>
  <c r="N997" i="3"/>
  <c r="E1000" i="3"/>
  <c r="W999" i="3"/>
  <c r="Z1014" i="3"/>
  <c r="V1014" i="3"/>
  <c r="R1014" i="3"/>
  <c r="W1014" i="3"/>
  <c r="S1015" i="3"/>
  <c r="AA1015" i="3"/>
  <c r="AA1046" i="3"/>
  <c r="W1046" i="3"/>
  <c r="S1046" i="3"/>
  <c r="Z1046" i="3"/>
  <c r="U1046" i="3"/>
  <c r="Q1047" i="3"/>
  <c r="Y1046" i="3"/>
  <c r="T1046" i="3"/>
  <c r="X1046" i="3"/>
  <c r="V1046" i="3"/>
  <c r="AC1046" i="3"/>
  <c r="R1046" i="3"/>
  <c r="T998" i="3"/>
  <c r="X998" i="3"/>
  <c r="AB998" i="3"/>
  <c r="U1014" i="3"/>
  <c r="Y1014" i="3"/>
  <c r="AC1014" i="3"/>
  <c r="AD1029" i="3"/>
  <c r="AD1045" i="3"/>
  <c r="E1063" i="3"/>
  <c r="F1062" i="3"/>
  <c r="AA1079" i="3"/>
  <c r="U998" i="3"/>
  <c r="Y998" i="3"/>
  <c r="AC998" i="3"/>
  <c r="K1057" i="3"/>
  <c r="L1045" i="3"/>
  <c r="O1077" i="3"/>
  <c r="L1078" i="3"/>
  <c r="N1077" i="3"/>
  <c r="M1077" i="3"/>
  <c r="E1047" i="3"/>
  <c r="F1046" i="3"/>
  <c r="AB1063" i="3"/>
  <c r="X1063" i="3"/>
  <c r="T1063" i="3"/>
  <c r="Z1063" i="3"/>
  <c r="U1063" i="3"/>
  <c r="Y1063" i="3"/>
  <c r="S1063" i="3"/>
  <c r="Q1064" i="3"/>
  <c r="AC1063" i="3"/>
  <c r="W1063" i="3"/>
  <c r="R1063" i="3"/>
  <c r="K1073" i="3"/>
  <c r="S1062" i="3"/>
  <c r="Y1062" i="3"/>
  <c r="R1079" i="3"/>
  <c r="Z1079" i="3"/>
  <c r="AG1109" i="3"/>
  <c r="L1062" i="3"/>
  <c r="N1061" i="3"/>
  <c r="U1062" i="3"/>
  <c r="T1079" i="3"/>
  <c r="N1094" i="3"/>
  <c r="M1094" i="3"/>
  <c r="L1095" i="3"/>
  <c r="AB1062" i="3"/>
  <c r="X1062" i="3"/>
  <c r="T1062" i="3"/>
  <c r="V1062" i="3"/>
  <c r="AA1062" i="3"/>
  <c r="Q1080" i="3"/>
  <c r="AC1079" i="3"/>
  <c r="Y1079" i="3"/>
  <c r="U1079" i="3"/>
  <c r="X1079" i="3"/>
  <c r="S1079" i="3"/>
  <c r="V1079" i="3"/>
  <c r="AB1079" i="3"/>
  <c r="F1094" i="3"/>
  <c r="E1095" i="3"/>
  <c r="AD1077" i="3"/>
  <c r="T1078" i="3"/>
  <c r="O1093" i="3"/>
  <c r="U1094" i="3"/>
  <c r="U1095" i="3"/>
  <c r="AB1095" i="3"/>
  <c r="AD1093" i="3"/>
  <c r="AA1094" i="3"/>
  <c r="W1094" i="3"/>
  <c r="AB1094" i="3"/>
  <c r="V1094" i="3"/>
  <c r="R1094" i="3"/>
  <c r="X1094" i="3"/>
  <c r="V1095" i="3"/>
  <c r="AA1095" i="3"/>
  <c r="W1095" i="3"/>
  <c r="S1095" i="3"/>
  <c r="Q1096" i="3"/>
  <c r="Y1095" i="3"/>
  <c r="T1095" i="3"/>
  <c r="X1095" i="3"/>
  <c r="L1109" i="3"/>
  <c r="K1121" i="3"/>
  <c r="U1078" i="3"/>
  <c r="Y1078" i="3"/>
  <c r="AC1078" i="3"/>
  <c r="T1110" i="3"/>
  <c r="X1110" i="3"/>
  <c r="AB1110" i="3"/>
  <c r="U1110" i="3"/>
  <c r="Y1110" i="3"/>
  <c r="AC1110" i="3"/>
  <c r="E1111" i="3"/>
  <c r="Q1111" i="3"/>
  <c r="R1110" i="3"/>
  <c r="V1110" i="3"/>
  <c r="AA807" i="3"/>
  <c r="F823" i="3"/>
  <c r="E824" i="3"/>
  <c r="AA822" i="3"/>
  <c r="W822" i="3"/>
  <c r="S822" i="3"/>
  <c r="Z822" i="3"/>
  <c r="V822" i="3"/>
  <c r="R822" i="3"/>
  <c r="AB822" i="3"/>
  <c r="AD805" i="3"/>
  <c r="Q824" i="3"/>
  <c r="S807" i="3"/>
  <c r="T822" i="3"/>
  <c r="P823" i="3"/>
  <c r="N838" i="3"/>
  <c r="O838" i="3"/>
  <c r="L839" i="3"/>
  <c r="M838" i="3"/>
  <c r="F807" i="3"/>
  <c r="E808" i="3"/>
  <c r="Z807" i="3"/>
  <c r="V807" i="3"/>
  <c r="R807" i="3"/>
  <c r="Q808" i="3"/>
  <c r="AC807" i="3"/>
  <c r="Y807" i="3"/>
  <c r="U807" i="3"/>
  <c r="AB807" i="3"/>
  <c r="X807" i="3"/>
  <c r="T807" i="3"/>
  <c r="W807" i="3"/>
  <c r="AG821" i="3"/>
  <c r="X822" i="3"/>
  <c r="AA855" i="3"/>
  <c r="W855" i="3"/>
  <c r="S855" i="3"/>
  <c r="AC855" i="3"/>
  <c r="X855" i="3"/>
  <c r="R855" i="3"/>
  <c r="N805" i="3"/>
  <c r="L806" i="3"/>
  <c r="T806" i="3"/>
  <c r="X806" i="3"/>
  <c r="AB806" i="3"/>
  <c r="U822" i="3"/>
  <c r="Y822" i="3"/>
  <c r="AC822" i="3"/>
  <c r="AD837" i="3"/>
  <c r="Z838" i="3"/>
  <c r="V838" i="3"/>
  <c r="R838" i="3"/>
  <c r="W838" i="3"/>
  <c r="AB838" i="3"/>
  <c r="P839" i="3"/>
  <c r="V839" i="3" s="1"/>
  <c r="E840" i="3"/>
  <c r="Q842" i="3"/>
  <c r="K865" i="3"/>
  <c r="AD853" i="3"/>
  <c r="N854" i="3"/>
  <c r="T854" i="3"/>
  <c r="AB854" i="3"/>
  <c r="L855" i="3"/>
  <c r="T855" i="3"/>
  <c r="Z855" i="3"/>
  <c r="Q856" i="3"/>
  <c r="U838" i="3"/>
  <c r="AA838" i="3"/>
  <c r="E855" i="3"/>
  <c r="Y855" i="3"/>
  <c r="AD917" i="3"/>
  <c r="U806" i="3"/>
  <c r="Y806" i="3"/>
  <c r="AC806" i="3"/>
  <c r="S838" i="3"/>
  <c r="X838" i="3"/>
  <c r="AC838" i="3"/>
  <c r="K849" i="3"/>
  <c r="V854" i="3"/>
  <c r="U855" i="3"/>
  <c r="AB855" i="3"/>
  <c r="AD869" i="3"/>
  <c r="K881" i="3"/>
  <c r="P904" i="3"/>
  <c r="P905" i="3" s="1"/>
  <c r="P906" i="3" s="1"/>
  <c r="P907" i="3" s="1"/>
  <c r="P908" i="3" s="1"/>
  <c r="P909" i="3" s="1"/>
  <c r="P910" i="3" s="1"/>
  <c r="P911" i="3" s="1"/>
  <c r="P912" i="3" s="1"/>
  <c r="S903" i="3"/>
  <c r="Y903" i="3"/>
  <c r="V903" i="3"/>
  <c r="T838" i="3"/>
  <c r="AA854" i="3"/>
  <c r="W854" i="3"/>
  <c r="S854" i="3"/>
  <c r="Z854" i="3"/>
  <c r="U854" i="3"/>
  <c r="X854" i="3"/>
  <c r="V855" i="3"/>
  <c r="Q890" i="3"/>
  <c r="P871" i="3"/>
  <c r="T871" i="3" s="1"/>
  <c r="AB870" i="3"/>
  <c r="W870" i="3"/>
  <c r="R870" i="3"/>
  <c r="AA870" i="3"/>
  <c r="V870" i="3"/>
  <c r="X870" i="3"/>
  <c r="L886" i="3"/>
  <c r="Y886" i="3"/>
  <c r="T886" i="3"/>
  <c r="AC886" i="3"/>
  <c r="X886" i="3"/>
  <c r="S886" i="3"/>
  <c r="P887" i="3"/>
  <c r="U887" i="3" s="1"/>
  <c r="L870" i="3"/>
  <c r="Q872" i="3"/>
  <c r="F871" i="3"/>
  <c r="AD885" i="3"/>
  <c r="Z886" i="3"/>
  <c r="V886" i="3"/>
  <c r="R886" i="3"/>
  <c r="W886" i="3"/>
  <c r="AB886" i="3"/>
  <c r="K897" i="3"/>
  <c r="L902" i="3"/>
  <c r="N901" i="3"/>
  <c r="M901" i="3"/>
  <c r="F902" i="3"/>
  <c r="X918" i="3"/>
  <c r="S918" i="3"/>
  <c r="P919" i="3"/>
  <c r="AB918" i="3"/>
  <c r="W918" i="3"/>
  <c r="R918" i="3"/>
  <c r="AA918" i="3"/>
  <c r="V918" i="3"/>
  <c r="P952" i="3"/>
  <c r="R952" i="3" s="1"/>
  <c r="W951" i="3"/>
  <c r="AA951" i="3"/>
  <c r="S951" i="3"/>
  <c r="W887" i="3"/>
  <c r="AB903" i="3"/>
  <c r="X903" i="3"/>
  <c r="T903" i="3"/>
  <c r="Q904" i="3"/>
  <c r="AC903" i="3"/>
  <c r="W903" i="3"/>
  <c r="R903" i="3"/>
  <c r="Z903" i="3"/>
  <c r="U903" i="3"/>
  <c r="AA903" i="3"/>
  <c r="AD901" i="3"/>
  <c r="E904" i="3"/>
  <c r="F903" i="3"/>
  <c r="U870" i="3"/>
  <c r="Y870" i="3"/>
  <c r="AC870" i="3"/>
  <c r="AB902" i="3"/>
  <c r="X902" i="3"/>
  <c r="T902" i="3"/>
  <c r="V902" i="3"/>
  <c r="AA902" i="3"/>
  <c r="L918" i="3"/>
  <c r="Q920" i="3"/>
  <c r="U919" i="3"/>
  <c r="F919" i="3"/>
  <c r="Y934" i="3"/>
  <c r="T934" i="3"/>
  <c r="AC934" i="3"/>
  <c r="X934" i="3"/>
  <c r="S934" i="3"/>
  <c r="P935" i="3"/>
  <c r="AA935" i="3" s="1"/>
  <c r="AG949" i="3"/>
  <c r="L934" i="3"/>
  <c r="K913" i="3"/>
  <c r="F935" i="3"/>
  <c r="E936" i="3"/>
  <c r="U918" i="3"/>
  <c r="Y918" i="3"/>
  <c r="AC918" i="3"/>
  <c r="AD933" i="3"/>
  <c r="Z934" i="3"/>
  <c r="V934" i="3"/>
  <c r="R934" i="3"/>
  <c r="W934" i="3"/>
  <c r="AB934" i="3"/>
  <c r="Q953" i="3"/>
  <c r="V935" i="3"/>
  <c r="L949" i="3"/>
  <c r="K961" i="3"/>
  <c r="F950" i="3"/>
  <c r="E951" i="3"/>
  <c r="Q936" i="3"/>
  <c r="Z950" i="3"/>
  <c r="V950" i="3"/>
  <c r="R950" i="3"/>
  <c r="AB950" i="3"/>
  <c r="X950" i="3"/>
  <c r="T950" i="3"/>
  <c r="Y950" i="3"/>
  <c r="U951" i="3"/>
  <c r="AC951" i="3"/>
  <c r="Z951" i="3"/>
  <c r="V951" i="3"/>
  <c r="R951" i="3"/>
  <c r="AB951" i="3"/>
  <c r="X951" i="3"/>
  <c r="T951" i="3"/>
  <c r="Y951" i="3"/>
  <c r="P664" i="3"/>
  <c r="P665" i="3" s="1"/>
  <c r="P666" i="3" s="1"/>
  <c r="P667" i="3" s="1"/>
  <c r="P668" i="3" s="1"/>
  <c r="P669" i="3" s="1"/>
  <c r="P670" i="3" s="1"/>
  <c r="P671" i="3" s="1"/>
  <c r="P672" i="3" s="1"/>
  <c r="X663" i="3"/>
  <c r="AC646" i="3"/>
  <c r="E647" i="3"/>
  <c r="Q647" i="3"/>
  <c r="L645" i="3"/>
  <c r="AD645" i="3"/>
  <c r="F646" i="3"/>
  <c r="R646" i="3"/>
  <c r="V646" i="3"/>
  <c r="Z646" i="3"/>
  <c r="F663" i="3"/>
  <c r="E664" i="3"/>
  <c r="T662" i="3"/>
  <c r="AB662" i="3"/>
  <c r="E696" i="3"/>
  <c r="O710" i="3"/>
  <c r="N710" i="3"/>
  <c r="L711" i="3"/>
  <c r="M710" i="3"/>
  <c r="P712" i="3"/>
  <c r="P713" i="3" s="1"/>
  <c r="P714" i="3" s="1"/>
  <c r="P715" i="3" s="1"/>
  <c r="P716" i="3" s="1"/>
  <c r="P717" i="3" s="1"/>
  <c r="P718" i="3" s="1"/>
  <c r="P719" i="3" s="1"/>
  <c r="P720" i="3" s="1"/>
  <c r="E727" i="3"/>
  <c r="F726" i="3"/>
  <c r="Y646" i="3"/>
  <c r="S646" i="3"/>
  <c r="W646" i="3"/>
  <c r="AA646" i="3"/>
  <c r="Z662" i="3"/>
  <c r="V662" i="3"/>
  <c r="R662" i="3"/>
  <c r="W662" i="3"/>
  <c r="K689" i="3"/>
  <c r="L677" i="3"/>
  <c r="F678" i="3"/>
  <c r="AB678" i="3"/>
  <c r="X678" i="3"/>
  <c r="T678" i="3"/>
  <c r="AA678" i="3"/>
  <c r="W678" i="3"/>
  <c r="S678" i="3"/>
  <c r="Z678" i="3"/>
  <c r="V678" i="3"/>
  <c r="R678" i="3"/>
  <c r="Q679" i="3"/>
  <c r="O693" i="3"/>
  <c r="L694" i="3"/>
  <c r="N693" i="3"/>
  <c r="M693" i="3"/>
  <c r="Q696" i="3"/>
  <c r="AC695" i="3"/>
  <c r="Y695" i="3"/>
  <c r="U695" i="3"/>
  <c r="AB695" i="3"/>
  <c r="X695" i="3"/>
  <c r="T695" i="3"/>
  <c r="AA695" i="3"/>
  <c r="W695" i="3"/>
  <c r="S695" i="3"/>
  <c r="U646" i="3"/>
  <c r="AG661" i="3"/>
  <c r="N662" i="3"/>
  <c r="T646" i="3"/>
  <c r="X646" i="3"/>
  <c r="Z663" i="3"/>
  <c r="AC663" i="3"/>
  <c r="X662" i="3"/>
  <c r="L663" i="3"/>
  <c r="U678" i="3"/>
  <c r="E679" i="3"/>
  <c r="AD693" i="3"/>
  <c r="R695" i="3"/>
  <c r="F711" i="3"/>
  <c r="AA711" i="3"/>
  <c r="W711" i="3"/>
  <c r="S711" i="3"/>
  <c r="Z711" i="3"/>
  <c r="V711" i="3"/>
  <c r="R711" i="3"/>
  <c r="AB711" i="3"/>
  <c r="T711" i="3"/>
  <c r="Y711" i="3"/>
  <c r="Q712" i="3"/>
  <c r="X711" i="3"/>
  <c r="E712" i="3"/>
  <c r="U662" i="3"/>
  <c r="Y662" i="3"/>
  <c r="AC662" i="3"/>
  <c r="S694" i="3"/>
  <c r="W694" i="3"/>
  <c r="AA694" i="3"/>
  <c r="U710" i="3"/>
  <c r="AC710" i="3"/>
  <c r="AD725" i="3"/>
  <c r="K753" i="3"/>
  <c r="L741" i="3"/>
  <c r="T694" i="3"/>
  <c r="X694" i="3"/>
  <c r="AB694" i="3"/>
  <c r="F710" i="3"/>
  <c r="X710" i="3"/>
  <c r="AB726" i="3"/>
  <c r="X726" i="3"/>
  <c r="T726" i="3"/>
  <c r="Q727" i="3"/>
  <c r="AA726" i="3"/>
  <c r="W726" i="3"/>
  <c r="S726" i="3"/>
  <c r="Y726" i="3"/>
  <c r="U694" i="3"/>
  <c r="Y694" i="3"/>
  <c r="AC694" i="3"/>
  <c r="AA710" i="3"/>
  <c r="W710" i="3"/>
  <c r="S710" i="3"/>
  <c r="Z710" i="3"/>
  <c r="V710" i="3"/>
  <c r="R710" i="3"/>
  <c r="Y710" i="3"/>
  <c r="L726" i="3"/>
  <c r="E744" i="3"/>
  <c r="F743" i="3"/>
  <c r="L757" i="3"/>
  <c r="K769" i="3"/>
  <c r="AD741" i="3"/>
  <c r="Z758" i="3"/>
  <c r="V758" i="3"/>
  <c r="R758" i="3"/>
  <c r="Y758" i="3"/>
  <c r="T758" i="3"/>
  <c r="X758" i="3"/>
  <c r="Q759" i="3"/>
  <c r="AB742" i="3"/>
  <c r="X742" i="3"/>
  <c r="T742" i="3"/>
  <c r="V742" i="3"/>
  <c r="AA742" i="3"/>
  <c r="S758" i="3"/>
  <c r="AA758" i="3"/>
  <c r="Q776" i="3"/>
  <c r="R742" i="3"/>
  <c r="W742" i="3"/>
  <c r="AC742" i="3"/>
  <c r="Q743" i="3"/>
  <c r="AD757" i="3"/>
  <c r="U758" i="3"/>
  <c r="AB758" i="3"/>
  <c r="M773" i="3"/>
  <c r="O773" i="3"/>
  <c r="L774" i="3"/>
  <c r="N773" i="3"/>
  <c r="P775" i="3"/>
  <c r="P776" i="3" s="1"/>
  <c r="P777" i="3" s="1"/>
  <c r="P778" i="3" s="1"/>
  <c r="P779" i="3" s="1"/>
  <c r="P780" i="3" s="1"/>
  <c r="P781" i="3" s="1"/>
  <c r="P782" i="3" s="1"/>
  <c r="P783" i="3" s="1"/>
  <c r="P784" i="3" s="1"/>
  <c r="Y774" i="3"/>
  <c r="T774" i="3"/>
  <c r="AC774" i="3"/>
  <c r="X774" i="3"/>
  <c r="R774" i="3"/>
  <c r="Y775" i="3"/>
  <c r="AA774" i="3"/>
  <c r="W774" i="3"/>
  <c r="S774" i="3"/>
  <c r="V774" i="3"/>
  <c r="AB774" i="3"/>
  <c r="E775" i="3"/>
  <c r="AF775" i="3" s="1"/>
  <c r="AD773" i="3"/>
  <c r="F774" i="3"/>
  <c r="AD789" i="3"/>
  <c r="Z790" i="3"/>
  <c r="V790" i="3"/>
  <c r="R790" i="3"/>
  <c r="Q791" i="3"/>
  <c r="AC790" i="3"/>
  <c r="AB790" i="3"/>
  <c r="X790" i="3"/>
  <c r="T790" i="3"/>
  <c r="AA790" i="3"/>
  <c r="S790" i="3"/>
  <c r="W790" i="3"/>
  <c r="L789" i="3"/>
  <c r="K801" i="3"/>
  <c r="U790" i="3"/>
  <c r="F790" i="3"/>
  <c r="E791" i="3"/>
  <c r="AB487" i="3"/>
  <c r="X487" i="3"/>
  <c r="T487" i="3"/>
  <c r="Z487" i="3"/>
  <c r="V487" i="3"/>
  <c r="R487" i="3"/>
  <c r="Q488" i="3"/>
  <c r="AC487" i="3"/>
  <c r="U487" i="3"/>
  <c r="AA487" i="3"/>
  <c r="S487" i="3"/>
  <c r="Y487" i="3"/>
  <c r="W487" i="3"/>
  <c r="F487" i="3"/>
  <c r="E488" i="3"/>
  <c r="E520" i="3"/>
  <c r="F519" i="3"/>
  <c r="K497" i="3"/>
  <c r="L485" i="3"/>
  <c r="U486" i="3"/>
  <c r="AC486" i="3"/>
  <c r="E503" i="3"/>
  <c r="F502" i="3"/>
  <c r="AB503" i="3"/>
  <c r="X503" i="3"/>
  <c r="T503" i="3"/>
  <c r="Z503" i="3"/>
  <c r="U503" i="3"/>
  <c r="Y503" i="3"/>
  <c r="S503" i="3"/>
  <c r="Q504" i="3"/>
  <c r="AC503" i="3"/>
  <c r="W503" i="3"/>
  <c r="R503" i="3"/>
  <c r="AB519" i="3"/>
  <c r="F486" i="3"/>
  <c r="X519" i="3"/>
  <c r="S519" i="3"/>
  <c r="P520" i="3"/>
  <c r="P521" i="3" s="1"/>
  <c r="P522" i="3" s="1"/>
  <c r="P523" i="3" s="1"/>
  <c r="P524" i="3" s="1"/>
  <c r="P525" i="3" s="1"/>
  <c r="P526" i="3" s="1"/>
  <c r="P527" i="3" s="1"/>
  <c r="P528" i="3" s="1"/>
  <c r="AG549" i="3"/>
  <c r="AB486" i="3"/>
  <c r="X486" i="3"/>
  <c r="T486" i="3"/>
  <c r="Z486" i="3"/>
  <c r="V486" i="3"/>
  <c r="R486" i="3"/>
  <c r="Y486" i="3"/>
  <c r="AD501" i="3"/>
  <c r="V519" i="3"/>
  <c r="F535" i="3"/>
  <c r="K513" i="3"/>
  <c r="S502" i="3"/>
  <c r="N517" i="3"/>
  <c r="S518" i="3"/>
  <c r="X518" i="3"/>
  <c r="R519" i="3"/>
  <c r="W519" i="3"/>
  <c r="AD533" i="3"/>
  <c r="P567" i="3"/>
  <c r="AC567" i="3" s="1"/>
  <c r="AB566" i="3"/>
  <c r="U566" i="3"/>
  <c r="Z566" i="3"/>
  <c r="T566" i="3"/>
  <c r="L502" i="3"/>
  <c r="N501" i="3"/>
  <c r="AD517" i="3"/>
  <c r="T518" i="3"/>
  <c r="Z518" i="3"/>
  <c r="E568" i="3"/>
  <c r="F567" i="3"/>
  <c r="M501" i="3"/>
  <c r="AB502" i="3"/>
  <c r="X502" i="3"/>
  <c r="T502" i="3"/>
  <c r="V502" i="3"/>
  <c r="AA502" i="3"/>
  <c r="L518" i="3"/>
  <c r="Q520" i="3"/>
  <c r="AC519" i="3"/>
  <c r="Y519" i="3"/>
  <c r="U519" i="3"/>
  <c r="V518" i="3"/>
  <c r="T519" i="3"/>
  <c r="Z519" i="3"/>
  <c r="K545" i="3"/>
  <c r="L533" i="3"/>
  <c r="F534" i="3"/>
  <c r="AB534" i="3"/>
  <c r="X534" i="3"/>
  <c r="T534" i="3"/>
  <c r="AA534" i="3"/>
  <c r="W534" i="3"/>
  <c r="S534" i="3"/>
  <c r="Z534" i="3"/>
  <c r="V534" i="3"/>
  <c r="R534" i="3"/>
  <c r="Q535" i="3"/>
  <c r="Z583" i="3"/>
  <c r="V583" i="3"/>
  <c r="R583" i="3"/>
  <c r="AB583" i="3"/>
  <c r="X583" i="3"/>
  <c r="T583" i="3"/>
  <c r="W583" i="3"/>
  <c r="Q584" i="3"/>
  <c r="AC583" i="3"/>
  <c r="U583" i="3"/>
  <c r="AA583" i="3"/>
  <c r="S583" i="3"/>
  <c r="Y583" i="3"/>
  <c r="U518" i="3"/>
  <c r="Y518" i="3"/>
  <c r="AC518" i="3"/>
  <c r="T550" i="3"/>
  <c r="S551" i="3"/>
  <c r="AD565" i="3"/>
  <c r="AA566" i="3"/>
  <c r="W566" i="3"/>
  <c r="S566" i="3"/>
  <c r="AC566" i="3"/>
  <c r="X566" i="3"/>
  <c r="R566" i="3"/>
  <c r="Y566" i="3"/>
  <c r="L550" i="3"/>
  <c r="Q552" i="3"/>
  <c r="AC551" i="3"/>
  <c r="Y551" i="3"/>
  <c r="U551" i="3"/>
  <c r="F551" i="3"/>
  <c r="T551" i="3"/>
  <c r="Z551" i="3"/>
  <c r="AA567" i="3"/>
  <c r="W567" i="3"/>
  <c r="S567" i="3"/>
  <c r="F583" i="3"/>
  <c r="E584" i="3"/>
  <c r="M549" i="3"/>
  <c r="V551" i="3"/>
  <c r="AA551" i="3"/>
  <c r="M565" i="3"/>
  <c r="O565" i="3"/>
  <c r="Y567" i="3"/>
  <c r="Q568" i="3"/>
  <c r="K593" i="3"/>
  <c r="L581" i="3"/>
  <c r="O598" i="3"/>
  <c r="N598" i="3"/>
  <c r="L599" i="3"/>
  <c r="M598" i="3"/>
  <c r="U550" i="3"/>
  <c r="Y550" i="3"/>
  <c r="AC550" i="3"/>
  <c r="F582" i="3"/>
  <c r="R599" i="3"/>
  <c r="Z582" i="3"/>
  <c r="V582" i="3"/>
  <c r="R582" i="3"/>
  <c r="AB582" i="3"/>
  <c r="X582" i="3"/>
  <c r="T582" i="3"/>
  <c r="Y582" i="3"/>
  <c r="U615" i="3"/>
  <c r="M597" i="3"/>
  <c r="O597" i="3"/>
  <c r="Q600" i="3"/>
  <c r="AC599" i="3"/>
  <c r="Y599" i="3"/>
  <c r="U599" i="3"/>
  <c r="AA599" i="3"/>
  <c r="W599" i="3"/>
  <c r="S599" i="3"/>
  <c r="X599" i="3"/>
  <c r="V599" i="3"/>
  <c r="AB599" i="3"/>
  <c r="T599" i="3"/>
  <c r="E599" i="3"/>
  <c r="R598" i="3"/>
  <c r="Z598" i="3"/>
  <c r="K609" i="3"/>
  <c r="AD613" i="3"/>
  <c r="AD597" i="3"/>
  <c r="AA615" i="3"/>
  <c r="W615" i="3"/>
  <c r="S615" i="3"/>
  <c r="Q616" i="3"/>
  <c r="Y615" i="3"/>
  <c r="T615" i="3"/>
  <c r="AC615" i="3"/>
  <c r="X615" i="3"/>
  <c r="R615" i="3"/>
  <c r="AB615" i="3"/>
  <c r="V615" i="3"/>
  <c r="Z615" i="3"/>
  <c r="AD581" i="3"/>
  <c r="V598" i="3"/>
  <c r="O613" i="3"/>
  <c r="L614" i="3"/>
  <c r="N613" i="3"/>
  <c r="O629" i="3"/>
  <c r="L630" i="3"/>
  <c r="N629" i="3"/>
  <c r="M629" i="3"/>
  <c r="S598" i="3"/>
  <c r="W598" i="3"/>
  <c r="AA598" i="3"/>
  <c r="T614" i="3"/>
  <c r="Y614" i="3"/>
  <c r="AD629" i="3"/>
  <c r="AA614" i="3"/>
  <c r="W614" i="3"/>
  <c r="U614" i="3"/>
  <c r="Z614" i="3"/>
  <c r="E615" i="3"/>
  <c r="K625" i="3"/>
  <c r="U598" i="3"/>
  <c r="Y598" i="3"/>
  <c r="AC598" i="3"/>
  <c r="F614" i="3"/>
  <c r="R614" i="3"/>
  <c r="V614" i="3"/>
  <c r="AB614" i="3"/>
  <c r="T630" i="3"/>
  <c r="X630" i="3"/>
  <c r="AB630" i="3"/>
  <c r="K641" i="3"/>
  <c r="U630" i="3"/>
  <c r="Y630" i="3"/>
  <c r="AC630" i="3"/>
  <c r="E631" i="3"/>
  <c r="Q631" i="3"/>
  <c r="R630" i="3"/>
  <c r="V630" i="3"/>
  <c r="AA343" i="3"/>
  <c r="W343" i="3"/>
  <c r="S343" i="3"/>
  <c r="Z343" i="3"/>
  <c r="V343" i="3"/>
  <c r="R343" i="3"/>
  <c r="AB343" i="3"/>
  <c r="T343" i="3"/>
  <c r="X343" i="3"/>
  <c r="Y343" i="3"/>
  <c r="Q344" i="3"/>
  <c r="AC343" i="3"/>
  <c r="U343" i="3"/>
  <c r="Y326" i="3"/>
  <c r="AC326" i="3"/>
  <c r="E327" i="3"/>
  <c r="Q327" i="3"/>
  <c r="N407" i="3"/>
  <c r="O407" i="3"/>
  <c r="L408" i="3"/>
  <c r="M407" i="3"/>
  <c r="AD325" i="3"/>
  <c r="F326" i="3"/>
  <c r="R326" i="3"/>
  <c r="Z326" i="3"/>
  <c r="AD357" i="3"/>
  <c r="F358" i="3"/>
  <c r="AB359" i="3"/>
  <c r="X359" i="3"/>
  <c r="T359" i="3"/>
  <c r="AA359" i="3"/>
  <c r="W359" i="3"/>
  <c r="S359" i="3"/>
  <c r="P391" i="3"/>
  <c r="X391" i="3" s="1"/>
  <c r="AB390" i="3"/>
  <c r="W390" i="3"/>
  <c r="R390" i="3"/>
  <c r="AA390" i="3"/>
  <c r="V390" i="3"/>
  <c r="X390" i="3"/>
  <c r="S326" i="3"/>
  <c r="W326" i="3"/>
  <c r="AA326" i="3"/>
  <c r="N341" i="3"/>
  <c r="F342" i="3"/>
  <c r="X342" i="3"/>
  <c r="AB358" i="3"/>
  <c r="X358" i="3"/>
  <c r="T358" i="3"/>
  <c r="AA358" i="3"/>
  <c r="W358" i="3"/>
  <c r="S358" i="3"/>
  <c r="Y358" i="3"/>
  <c r="R359" i="3"/>
  <c r="Z359" i="3"/>
  <c r="Z390" i="3"/>
  <c r="N406" i="3"/>
  <c r="O406" i="3"/>
  <c r="L421" i="3"/>
  <c r="U326" i="3"/>
  <c r="O342" i="3"/>
  <c r="N342" i="3"/>
  <c r="F344" i="3"/>
  <c r="E359" i="3"/>
  <c r="L325" i="3"/>
  <c r="V326" i="3"/>
  <c r="F343" i="3"/>
  <c r="Y359" i="3"/>
  <c r="O373" i="3"/>
  <c r="L374" i="3"/>
  <c r="N373" i="3"/>
  <c r="T326" i="3"/>
  <c r="X326" i="3"/>
  <c r="O341" i="3"/>
  <c r="AA342" i="3"/>
  <c r="W342" i="3"/>
  <c r="S342" i="3"/>
  <c r="Z342" i="3"/>
  <c r="V342" i="3"/>
  <c r="R342" i="3"/>
  <c r="Y342" i="3"/>
  <c r="L343" i="3"/>
  <c r="E345" i="3"/>
  <c r="L358" i="3"/>
  <c r="N357" i="3"/>
  <c r="M357" i="3"/>
  <c r="U359" i="3"/>
  <c r="AC359" i="3"/>
  <c r="AD373" i="3"/>
  <c r="Q376" i="3"/>
  <c r="AC375" i="3"/>
  <c r="Y375" i="3"/>
  <c r="U375" i="3"/>
  <c r="AB375" i="3"/>
  <c r="X375" i="3"/>
  <c r="T375" i="3"/>
  <c r="R375" i="3"/>
  <c r="Z375" i="3"/>
  <c r="AD389" i="3"/>
  <c r="S390" i="3"/>
  <c r="AG405" i="3"/>
  <c r="AA454" i="3"/>
  <c r="W454" i="3"/>
  <c r="AB454" i="3"/>
  <c r="V454" i="3"/>
  <c r="R454" i="3"/>
  <c r="Z454" i="3"/>
  <c r="T454" i="3"/>
  <c r="Q455" i="3"/>
  <c r="U454" i="3"/>
  <c r="Y454" i="3"/>
  <c r="X454" i="3"/>
  <c r="AC454" i="3"/>
  <c r="T374" i="3"/>
  <c r="X374" i="3"/>
  <c r="AB374" i="3"/>
  <c r="L390" i="3"/>
  <c r="Q392" i="3"/>
  <c r="Y391" i="3"/>
  <c r="AA391" i="3"/>
  <c r="Z407" i="3"/>
  <c r="R407" i="3"/>
  <c r="T407" i="3"/>
  <c r="AC407" i="3"/>
  <c r="S407" i="3"/>
  <c r="K385" i="3"/>
  <c r="U374" i="3"/>
  <c r="Y374" i="3"/>
  <c r="AC374" i="3"/>
  <c r="M389" i="3"/>
  <c r="O405" i="3"/>
  <c r="N405" i="3"/>
  <c r="Z406" i="3"/>
  <c r="V406" i="3"/>
  <c r="R406" i="3"/>
  <c r="AA406" i="3"/>
  <c r="U406" i="3"/>
  <c r="Y406" i="3"/>
  <c r="T406" i="3"/>
  <c r="AB406" i="3"/>
  <c r="Q423" i="3"/>
  <c r="AB422" i="3"/>
  <c r="X422" i="3"/>
  <c r="T422" i="3"/>
  <c r="AA422" i="3"/>
  <c r="W422" i="3"/>
  <c r="S422" i="3"/>
  <c r="V422" i="3"/>
  <c r="AC422" i="3"/>
  <c r="U422" i="3"/>
  <c r="K449" i="3"/>
  <c r="E423" i="3"/>
  <c r="L453" i="3"/>
  <c r="K465" i="3"/>
  <c r="O469" i="3"/>
  <c r="L470" i="3"/>
  <c r="M469" i="3"/>
  <c r="N469" i="3"/>
  <c r="E407" i="3"/>
  <c r="AD421" i="3"/>
  <c r="F422" i="3"/>
  <c r="U390" i="3"/>
  <c r="Y390" i="3"/>
  <c r="AC390" i="3"/>
  <c r="L438" i="3"/>
  <c r="Q440" i="3"/>
  <c r="AC439" i="3"/>
  <c r="Y439" i="3"/>
  <c r="U439" i="3"/>
  <c r="X439" i="3"/>
  <c r="S439" i="3"/>
  <c r="V439" i="3"/>
  <c r="AB439" i="3"/>
  <c r="F439" i="3"/>
  <c r="W439" i="3"/>
  <c r="AD437" i="3"/>
  <c r="T438" i="3"/>
  <c r="AD453" i="3"/>
  <c r="F455" i="3"/>
  <c r="E456" i="3"/>
  <c r="AG469" i="3"/>
  <c r="F454" i="3"/>
  <c r="U438" i="3"/>
  <c r="Y438" i="3"/>
  <c r="AC438" i="3"/>
  <c r="T470" i="3"/>
  <c r="X470" i="3"/>
  <c r="AB470" i="3"/>
  <c r="K481" i="3"/>
  <c r="U470" i="3"/>
  <c r="Y470" i="3"/>
  <c r="AC470" i="3"/>
  <c r="E471" i="3"/>
  <c r="Q471" i="3"/>
  <c r="R470" i="3"/>
  <c r="V470" i="3"/>
  <c r="AG181" i="3"/>
  <c r="F167" i="3"/>
  <c r="E168" i="3"/>
  <c r="O214" i="3"/>
  <c r="N214" i="3"/>
  <c r="M214" i="3"/>
  <c r="O197" i="3"/>
  <c r="L198" i="3"/>
  <c r="N197" i="3"/>
  <c r="Z214" i="3"/>
  <c r="V214" i="3"/>
  <c r="R214" i="3"/>
  <c r="AB214" i="3"/>
  <c r="L215" i="3"/>
  <c r="E184" i="3"/>
  <c r="M197" i="3"/>
  <c r="AA214" i="3"/>
  <c r="P215" i="3"/>
  <c r="P216" i="3" s="1"/>
  <c r="P217" i="3" s="1"/>
  <c r="P218" i="3" s="1"/>
  <c r="P219" i="3" s="1"/>
  <c r="P220" i="3" s="1"/>
  <c r="P221" i="3" s="1"/>
  <c r="P222" i="3" s="1"/>
  <c r="P223" i="3" s="1"/>
  <c r="P224" i="3" s="1"/>
  <c r="AD165" i="3"/>
  <c r="K177" i="3"/>
  <c r="L165" i="3"/>
  <c r="F166" i="3"/>
  <c r="AB166" i="3"/>
  <c r="X166" i="3"/>
  <c r="T166" i="3"/>
  <c r="AA166" i="3"/>
  <c r="W166" i="3"/>
  <c r="S166" i="3"/>
  <c r="Z166" i="3"/>
  <c r="V166" i="3"/>
  <c r="R166" i="3"/>
  <c r="Q167" i="3"/>
  <c r="O181" i="3"/>
  <c r="L182" i="3"/>
  <c r="N181" i="3"/>
  <c r="M181" i="3"/>
  <c r="Q184" i="3"/>
  <c r="AC183" i="3"/>
  <c r="Y183" i="3"/>
  <c r="U183" i="3"/>
  <c r="AB183" i="3"/>
  <c r="X183" i="3"/>
  <c r="T183" i="3"/>
  <c r="AA183" i="3"/>
  <c r="W183" i="3"/>
  <c r="S183" i="3"/>
  <c r="AD183" i="3" s="1"/>
  <c r="V183" i="3"/>
  <c r="AD197" i="3"/>
  <c r="T214" i="3"/>
  <c r="S182" i="3"/>
  <c r="W182" i="3"/>
  <c r="AA182" i="3"/>
  <c r="T198" i="3"/>
  <c r="X198" i="3"/>
  <c r="AB198" i="3"/>
  <c r="K209" i="3"/>
  <c r="K225" i="3"/>
  <c r="O213" i="3"/>
  <c r="U214" i="3"/>
  <c r="Y214" i="3"/>
  <c r="AC214" i="3"/>
  <c r="E215" i="3"/>
  <c r="Q215" i="3"/>
  <c r="AB278" i="3"/>
  <c r="X278" i="3"/>
  <c r="T278" i="3"/>
  <c r="AA278" i="3"/>
  <c r="W278" i="3"/>
  <c r="S278" i="3"/>
  <c r="V278" i="3"/>
  <c r="Q279" i="3"/>
  <c r="AC278" i="3"/>
  <c r="U278" i="3"/>
  <c r="Z278" i="3"/>
  <c r="R278" i="3"/>
  <c r="Y278" i="3"/>
  <c r="T182" i="3"/>
  <c r="X182" i="3"/>
  <c r="AB182" i="3"/>
  <c r="U198" i="3"/>
  <c r="Y198" i="3"/>
  <c r="AC198" i="3"/>
  <c r="E199" i="3"/>
  <c r="Q199" i="3"/>
  <c r="AD213" i="3"/>
  <c r="Q248" i="3"/>
  <c r="AC247" i="3"/>
  <c r="U247" i="3"/>
  <c r="X247" i="3"/>
  <c r="S247" i="3"/>
  <c r="W247" i="3"/>
  <c r="R247" i="3"/>
  <c r="AA247" i="3"/>
  <c r="F262" i="3"/>
  <c r="E263" i="3"/>
  <c r="M246" i="3"/>
  <c r="L247" i="3"/>
  <c r="O246" i="3"/>
  <c r="N246" i="3"/>
  <c r="U182" i="3"/>
  <c r="Y182" i="3"/>
  <c r="AC182" i="3"/>
  <c r="R198" i="3"/>
  <c r="V198" i="3"/>
  <c r="S214" i="3"/>
  <c r="W214" i="3"/>
  <c r="AD229" i="3"/>
  <c r="O245" i="3"/>
  <c r="N245" i="3"/>
  <c r="M245" i="3"/>
  <c r="K241" i="3"/>
  <c r="U230" i="3"/>
  <c r="Y230" i="3"/>
  <c r="AC230" i="3"/>
  <c r="E231" i="3"/>
  <c r="Q231" i="3"/>
  <c r="AD293" i="3"/>
  <c r="L229" i="3"/>
  <c r="F230" i="3"/>
  <c r="R230" i="3"/>
  <c r="V230" i="3"/>
  <c r="Z230" i="3"/>
  <c r="S246" i="3"/>
  <c r="X246" i="3"/>
  <c r="AD261" i="3"/>
  <c r="K289" i="3"/>
  <c r="L277" i="3"/>
  <c r="P311" i="3"/>
  <c r="P312" i="3" s="1"/>
  <c r="P313" i="3" s="1"/>
  <c r="P314" i="3" s="1"/>
  <c r="P315" i="3" s="1"/>
  <c r="P316" i="3" s="1"/>
  <c r="P317" i="3" s="1"/>
  <c r="P318" i="3" s="1"/>
  <c r="P319" i="3" s="1"/>
  <c r="P320" i="3" s="1"/>
  <c r="T310" i="3"/>
  <c r="AA310" i="3"/>
  <c r="U310" i="3"/>
  <c r="Y310" i="3"/>
  <c r="S230" i="3"/>
  <c r="W230" i="3"/>
  <c r="AD245" i="3"/>
  <c r="T246" i="3"/>
  <c r="K273" i="3"/>
  <c r="L261" i="3"/>
  <c r="W263" i="3"/>
  <c r="S263" i="3"/>
  <c r="Z263" i="3"/>
  <c r="R263" i="3"/>
  <c r="Q264" i="3"/>
  <c r="X263" i="3"/>
  <c r="U263" i="3"/>
  <c r="AB263" i="3"/>
  <c r="T263" i="3"/>
  <c r="N310" i="3"/>
  <c r="L311" i="3"/>
  <c r="M310" i="3"/>
  <c r="O310" i="3"/>
  <c r="AB295" i="3"/>
  <c r="X295" i="3"/>
  <c r="T295" i="3"/>
  <c r="AA295" i="3"/>
  <c r="W295" i="3"/>
  <c r="S295" i="3"/>
  <c r="Q296" i="3"/>
  <c r="V295" i="3"/>
  <c r="AC295" i="3"/>
  <c r="U295" i="3"/>
  <c r="U246" i="3"/>
  <c r="Y246" i="3"/>
  <c r="AC246" i="3"/>
  <c r="U262" i="3"/>
  <c r="E279" i="3"/>
  <c r="AB294" i="3"/>
  <c r="X294" i="3"/>
  <c r="T294" i="3"/>
  <c r="AA294" i="3"/>
  <c r="W294" i="3"/>
  <c r="S294" i="3"/>
  <c r="AC294" i="3"/>
  <c r="U294" i="3"/>
  <c r="Z294" i="3"/>
  <c r="R294" i="3"/>
  <c r="R295" i="3"/>
  <c r="Z262" i="3"/>
  <c r="V262" i="3"/>
  <c r="R262" i="3"/>
  <c r="W262" i="3"/>
  <c r="AB262" i="3"/>
  <c r="AD277" i="3"/>
  <c r="K305" i="3"/>
  <c r="L293" i="3"/>
  <c r="Y295" i="3"/>
  <c r="E295" i="3"/>
  <c r="E311" i="3"/>
  <c r="AD309" i="3"/>
  <c r="Z310" i="3"/>
  <c r="V310" i="3"/>
  <c r="R310" i="3"/>
  <c r="W310" i="3"/>
  <c r="AB310" i="3"/>
  <c r="S310" i="3"/>
  <c r="X310" i="3"/>
  <c r="AC310" i="3"/>
  <c r="Q311" i="3"/>
  <c r="K321" i="3"/>
  <c r="O149" i="3"/>
  <c r="L150" i="3"/>
  <c r="N149" i="3"/>
  <c r="M149" i="3"/>
  <c r="AG149" i="3"/>
  <c r="T150" i="3"/>
  <c r="X150" i="3"/>
  <c r="AB150" i="3"/>
  <c r="K161" i="3"/>
  <c r="U150" i="3"/>
  <c r="Y150" i="3"/>
  <c r="AC150" i="3"/>
  <c r="E151" i="3"/>
  <c r="Q151" i="3"/>
  <c r="R150" i="3"/>
  <c r="V150" i="3"/>
  <c r="L133" i="3"/>
  <c r="K145" i="3"/>
  <c r="F134" i="3"/>
  <c r="E135" i="3"/>
  <c r="T134" i="3"/>
  <c r="X134" i="3"/>
  <c r="AB134" i="3"/>
  <c r="Y134" i="3"/>
  <c r="AC134" i="3"/>
  <c r="Q135" i="3"/>
  <c r="U134" i="3"/>
  <c r="R134" i="3"/>
  <c r="V134" i="3"/>
  <c r="AD117" i="3"/>
  <c r="L117" i="3"/>
  <c r="K129" i="3"/>
  <c r="F118" i="3"/>
  <c r="E119" i="3"/>
  <c r="T118" i="3"/>
  <c r="X118" i="3"/>
  <c r="AB118" i="3"/>
  <c r="U118" i="3"/>
  <c r="Y118" i="3"/>
  <c r="AC118" i="3"/>
  <c r="Q119" i="3"/>
  <c r="R118" i="3"/>
  <c r="V118" i="3"/>
  <c r="F103" i="3"/>
  <c r="E104" i="3"/>
  <c r="Z103" i="3"/>
  <c r="V103" i="3"/>
  <c r="R103" i="3"/>
  <c r="Q104" i="3"/>
  <c r="AC103" i="3"/>
  <c r="AB103" i="3"/>
  <c r="X103" i="3"/>
  <c r="T103" i="3"/>
  <c r="Y103" i="3"/>
  <c r="F102" i="3"/>
  <c r="S103" i="3"/>
  <c r="AA103" i="3"/>
  <c r="Z102" i="3"/>
  <c r="V102" i="3"/>
  <c r="R102" i="3"/>
  <c r="AB102" i="3"/>
  <c r="X102" i="3"/>
  <c r="T102" i="3"/>
  <c r="Y102" i="3"/>
  <c r="U103" i="3"/>
  <c r="L101" i="3"/>
  <c r="K113" i="3"/>
  <c r="AG85" i="3"/>
  <c r="O85" i="3"/>
  <c r="L86" i="3"/>
  <c r="N85" i="3"/>
  <c r="M85" i="3"/>
  <c r="T86" i="3"/>
  <c r="X86" i="3"/>
  <c r="AB86" i="3"/>
  <c r="K97" i="3"/>
  <c r="U86" i="3"/>
  <c r="Y86" i="3"/>
  <c r="AC86" i="3"/>
  <c r="E87" i="3"/>
  <c r="Q87" i="3"/>
  <c r="R86" i="3"/>
  <c r="V86" i="3"/>
  <c r="Z70" i="3"/>
  <c r="V70" i="3"/>
  <c r="R70" i="3"/>
  <c r="Q71" i="3"/>
  <c r="AB70" i="3"/>
  <c r="X70" i="3"/>
  <c r="T70" i="3"/>
  <c r="Y70" i="3"/>
  <c r="AD69" i="3"/>
  <c r="L69" i="3"/>
  <c r="K81" i="3"/>
  <c r="U70" i="3"/>
  <c r="AC70" i="3"/>
  <c r="F71" i="3"/>
  <c r="E72" i="3"/>
  <c r="F70" i="3"/>
  <c r="W70" i="3"/>
  <c r="S70" i="3"/>
  <c r="AA70" i="3"/>
  <c r="L53" i="3"/>
  <c r="K65" i="3"/>
  <c r="Z55" i="3"/>
  <c r="V55" i="3"/>
  <c r="R55" i="3"/>
  <c r="AB55" i="3"/>
  <c r="X55" i="3"/>
  <c r="T55" i="3"/>
  <c r="F54" i="3"/>
  <c r="S55" i="3"/>
  <c r="Z54" i="3"/>
  <c r="V54" i="3"/>
  <c r="R54" i="3"/>
  <c r="AB54" i="3"/>
  <c r="X54" i="3"/>
  <c r="T54" i="3"/>
  <c r="Y54" i="3"/>
  <c r="U55" i="3"/>
  <c r="AC55" i="3"/>
  <c r="E56" i="3"/>
  <c r="Q56" i="3"/>
  <c r="AD53" i="3"/>
  <c r="S54" i="3"/>
  <c r="AA54" i="3"/>
  <c r="W55" i="3"/>
  <c r="Y55" i="3"/>
  <c r="F55" i="3"/>
  <c r="AA55" i="3"/>
  <c r="Z39" i="3"/>
  <c r="V39" i="3"/>
  <c r="R39" i="3"/>
  <c r="AB39" i="3"/>
  <c r="X39" i="3"/>
  <c r="T39" i="3"/>
  <c r="F38" i="3"/>
  <c r="AA39" i="3"/>
  <c r="Z38" i="3"/>
  <c r="V38" i="3"/>
  <c r="R38" i="3"/>
  <c r="AB38" i="3"/>
  <c r="X38" i="3"/>
  <c r="T38" i="3"/>
  <c r="Y38" i="3"/>
  <c r="U39" i="3"/>
  <c r="AC39" i="3"/>
  <c r="E40" i="3"/>
  <c r="Q40" i="3"/>
  <c r="AD37" i="3"/>
  <c r="S38" i="3"/>
  <c r="AA38" i="3"/>
  <c r="W39" i="3"/>
  <c r="L37" i="3"/>
  <c r="K49" i="3"/>
  <c r="F39" i="3"/>
  <c r="Y39" i="3"/>
  <c r="S39" i="3"/>
  <c r="L21" i="3"/>
  <c r="K33" i="3"/>
  <c r="AD21" i="3"/>
  <c r="T22" i="3"/>
  <c r="X22" i="3"/>
  <c r="AB22" i="3"/>
  <c r="U22" i="3"/>
  <c r="Y22" i="3"/>
  <c r="AC22" i="3"/>
  <c r="E23" i="3"/>
  <c r="Q23" i="3"/>
  <c r="R22" i="3"/>
  <c r="V22" i="3"/>
  <c r="F5" i="3"/>
  <c r="F5" i="1"/>
  <c r="F16" i="3"/>
  <c r="AI17" i="3"/>
  <c r="AH17" i="3"/>
  <c r="J17" i="3"/>
  <c r="I17" i="3"/>
  <c r="K16" i="3"/>
  <c r="K15" i="3"/>
  <c r="F15" i="3"/>
  <c r="K14" i="3"/>
  <c r="F14" i="3"/>
  <c r="K13" i="3"/>
  <c r="F13" i="3"/>
  <c r="K12" i="3"/>
  <c r="F12" i="3"/>
  <c r="K11" i="3"/>
  <c r="F11" i="3"/>
  <c r="K10" i="3"/>
  <c r="F10" i="3"/>
  <c r="K9" i="3"/>
  <c r="F9" i="3"/>
  <c r="K8" i="3"/>
  <c r="F8" i="3"/>
  <c r="K7" i="3"/>
  <c r="F7" i="3"/>
  <c r="Q6" i="3"/>
  <c r="Q7" i="3" s="1"/>
  <c r="P6" i="3"/>
  <c r="P7" i="3" s="1"/>
  <c r="P8" i="3" s="1"/>
  <c r="P9" i="3" s="1"/>
  <c r="P10" i="3" s="1"/>
  <c r="P11" i="3" s="1"/>
  <c r="P12" i="3" s="1"/>
  <c r="P13" i="3" s="1"/>
  <c r="P14" i="3" s="1"/>
  <c r="P15" i="3" s="1"/>
  <c r="P16" i="3" s="1"/>
  <c r="K6" i="3"/>
  <c r="F6" i="3"/>
  <c r="C6" i="3"/>
  <c r="C7" i="3" s="1"/>
  <c r="C8" i="3" s="1"/>
  <c r="C9" i="3" s="1"/>
  <c r="C10" i="3" s="1"/>
  <c r="C11" i="3" s="1"/>
  <c r="C12" i="3" s="1"/>
  <c r="C13" i="3" s="1"/>
  <c r="C14" i="3" s="1"/>
  <c r="C15" i="3" s="1"/>
  <c r="C16" i="3" s="1"/>
  <c r="B6" i="3"/>
  <c r="A6" i="3"/>
  <c r="Z5" i="3"/>
  <c r="Y5" i="3"/>
  <c r="X5" i="3"/>
  <c r="W5" i="3"/>
  <c r="V5" i="3"/>
  <c r="U5" i="3"/>
  <c r="T5" i="3"/>
  <c r="S5" i="3"/>
  <c r="R5" i="3"/>
  <c r="K5" i="3"/>
  <c r="L5" i="3" s="1"/>
  <c r="C771" i="9" l="1"/>
  <c r="AD1909" i="3"/>
  <c r="E1153" i="9"/>
  <c r="C1154" i="9"/>
  <c r="D1153" i="9"/>
  <c r="F1153" i="9"/>
  <c r="G1153" i="9"/>
  <c r="H1153" i="9"/>
  <c r="I1153" i="9"/>
  <c r="G645" i="9"/>
  <c r="F645" i="9"/>
  <c r="H645" i="9"/>
  <c r="I645" i="9"/>
  <c r="E645" i="9"/>
  <c r="D645" i="9"/>
  <c r="C646" i="9"/>
  <c r="I519" i="9"/>
  <c r="D519" i="9"/>
  <c r="E519" i="9"/>
  <c r="C520" i="9"/>
  <c r="F519" i="9"/>
  <c r="H519" i="9"/>
  <c r="G519" i="9"/>
  <c r="AG1237" i="3"/>
  <c r="H132" i="9"/>
  <c r="S952" i="3"/>
  <c r="R887" i="3"/>
  <c r="X1367" i="3"/>
  <c r="V1335" i="3"/>
  <c r="R3047" i="3"/>
  <c r="V2599" i="3"/>
  <c r="T2599" i="3"/>
  <c r="U3271" i="3"/>
  <c r="Z3271" i="3"/>
  <c r="AB3271" i="3"/>
  <c r="AG677" i="3"/>
  <c r="G132" i="9"/>
  <c r="F4" i="4"/>
  <c r="Z887" i="3"/>
  <c r="X3016" i="3"/>
  <c r="Z3047" i="3"/>
  <c r="S2599" i="3"/>
  <c r="AA4583" i="3"/>
  <c r="Y3271" i="3"/>
  <c r="S3271" i="3"/>
  <c r="AG1205" i="3"/>
  <c r="AG1301" i="3"/>
  <c r="AG485" i="3"/>
  <c r="F7" i="9"/>
  <c r="F6" i="9"/>
  <c r="AC871" i="3"/>
  <c r="T1335" i="3"/>
  <c r="U3047" i="3"/>
  <c r="W2599" i="3"/>
  <c r="W4583" i="3"/>
  <c r="AD3639" i="3"/>
  <c r="AC3271" i="3"/>
  <c r="W3271" i="3"/>
  <c r="AD1078" i="3"/>
  <c r="F5" i="9"/>
  <c r="X567" i="3"/>
  <c r="X1255" i="3"/>
  <c r="U1335" i="3"/>
  <c r="AA2423" i="3"/>
  <c r="Z3975" i="3"/>
  <c r="AA3271" i="3"/>
  <c r="AG709" i="3"/>
  <c r="AG341" i="3"/>
  <c r="G133" i="9"/>
  <c r="AG1493" i="3"/>
  <c r="X1159" i="3"/>
  <c r="Y1559" i="3"/>
  <c r="AB3047" i="3"/>
  <c r="R3271" i="3"/>
  <c r="T3271" i="3"/>
  <c r="H133" i="9"/>
  <c r="AG1061" i="3"/>
  <c r="D1406" i="9"/>
  <c r="E1406" i="9"/>
  <c r="C1407" i="9"/>
  <c r="L6" i="3"/>
  <c r="H766" i="9"/>
  <c r="H893" i="9"/>
  <c r="H258" i="9"/>
  <c r="H1274" i="9"/>
  <c r="H1020" i="9"/>
  <c r="H385" i="9"/>
  <c r="B7" i="3"/>
  <c r="D131" i="9"/>
  <c r="A7" i="3"/>
  <c r="C136" i="9"/>
  <c r="E135" i="9"/>
  <c r="D135" i="9"/>
  <c r="H135" i="9"/>
  <c r="G135" i="9"/>
  <c r="F8" i="9"/>
  <c r="C9" i="9"/>
  <c r="E8" i="9"/>
  <c r="D8" i="9"/>
  <c r="H8" i="9"/>
  <c r="G8" i="9"/>
  <c r="C1027" i="9"/>
  <c r="E1026" i="9"/>
  <c r="D1026" i="9"/>
  <c r="D771" i="9"/>
  <c r="C772" i="9"/>
  <c r="E771" i="9"/>
  <c r="C1280" i="9"/>
  <c r="E1279" i="9"/>
  <c r="D1279" i="9"/>
  <c r="C392" i="9"/>
  <c r="E391" i="9"/>
  <c r="D391" i="9"/>
  <c r="C900" i="9"/>
  <c r="E899" i="9"/>
  <c r="D899" i="9"/>
  <c r="D262" i="9"/>
  <c r="C263" i="9"/>
  <c r="E262" i="9"/>
  <c r="AE104" i="3"/>
  <c r="G391" i="9" s="1"/>
  <c r="AF104" i="3"/>
  <c r="H391" i="9" s="1"/>
  <c r="AE279" i="3"/>
  <c r="AF279" i="3"/>
  <c r="AF263" i="3"/>
  <c r="AE263" i="3"/>
  <c r="AE199" i="3"/>
  <c r="AF199" i="3"/>
  <c r="AD326" i="3"/>
  <c r="AE791" i="3"/>
  <c r="AF791" i="3"/>
  <c r="AE727" i="3"/>
  <c r="AF727" i="3"/>
  <c r="AE696" i="3"/>
  <c r="AF696" i="3"/>
  <c r="AF647" i="3"/>
  <c r="AE647" i="3"/>
  <c r="AF951" i="3"/>
  <c r="AE951" i="3"/>
  <c r="AE936" i="3"/>
  <c r="AF936" i="3"/>
  <c r="AF1063" i="3"/>
  <c r="AE1063" i="3"/>
  <c r="AB983" i="3"/>
  <c r="AF1224" i="3"/>
  <c r="AE1224" i="3"/>
  <c r="AF1495" i="3"/>
  <c r="AE1495" i="3"/>
  <c r="AF3128" i="3"/>
  <c r="AE3128" i="3"/>
  <c r="AE3096" i="3"/>
  <c r="AF3096" i="3"/>
  <c r="AF2919" i="3"/>
  <c r="AE2919" i="3"/>
  <c r="AE2776" i="3"/>
  <c r="AF2776" i="3"/>
  <c r="AE2616" i="3"/>
  <c r="AF2616" i="3"/>
  <c r="AE2120" i="3"/>
  <c r="AF2120" i="3"/>
  <c r="AE2088" i="3"/>
  <c r="AF2088" i="3"/>
  <c r="AE1927" i="3"/>
  <c r="AF1927" i="3"/>
  <c r="R1751" i="3"/>
  <c r="AE1848" i="3"/>
  <c r="AF1848" i="3"/>
  <c r="AE3624" i="3"/>
  <c r="AF3624" i="3"/>
  <c r="AE3288" i="3"/>
  <c r="AF3288" i="3"/>
  <c r="AF3415" i="3"/>
  <c r="AE3415" i="3"/>
  <c r="AF1447" i="3"/>
  <c r="AE1447" i="3"/>
  <c r="AF1415" i="3"/>
  <c r="AE1415" i="3"/>
  <c r="AF1127" i="3"/>
  <c r="AE1127" i="3"/>
  <c r="AE1144" i="3"/>
  <c r="AF1144" i="3"/>
  <c r="AF3639" i="3"/>
  <c r="AE3639" i="3"/>
  <c r="AF3447" i="3"/>
  <c r="AE3447" i="3"/>
  <c r="AE3207" i="3"/>
  <c r="AF3207" i="3"/>
  <c r="AE3175" i="3"/>
  <c r="AF3175" i="3"/>
  <c r="AE2727" i="3"/>
  <c r="AF2727" i="3"/>
  <c r="AE663" i="3"/>
  <c r="AF663" i="3"/>
  <c r="AE2535" i="3"/>
  <c r="AF2535" i="3"/>
  <c r="AE1943" i="3"/>
  <c r="AF1943" i="3"/>
  <c r="AE2551" i="3"/>
  <c r="AF2551" i="3"/>
  <c r="AE583" i="3"/>
  <c r="AF583" i="3"/>
  <c r="E3160" i="3"/>
  <c r="AE3159" i="3"/>
  <c r="AF3159" i="3"/>
  <c r="AE2455" i="3"/>
  <c r="AF2455" i="3"/>
  <c r="AF1687" i="3"/>
  <c r="AE1687" i="3"/>
  <c r="E1160" i="3"/>
  <c r="AF1159" i="3"/>
  <c r="AE1159" i="3"/>
  <c r="AE2695" i="3"/>
  <c r="AF2695" i="3"/>
  <c r="E1368" i="3"/>
  <c r="AF1367" i="3"/>
  <c r="AE1367" i="3"/>
  <c r="AE823" i="3"/>
  <c r="AF823" i="3"/>
  <c r="E552" i="3"/>
  <c r="AE551" i="3"/>
  <c r="AF551" i="3"/>
  <c r="AF3383" i="3"/>
  <c r="AE3383" i="3"/>
  <c r="AE2775" i="3"/>
  <c r="AF2775" i="3"/>
  <c r="AE2663" i="3"/>
  <c r="AF2663" i="3"/>
  <c r="AE2487" i="3"/>
  <c r="AF2487" i="3"/>
  <c r="AE2135" i="3"/>
  <c r="AF2135" i="3"/>
  <c r="AF56" i="3"/>
  <c r="AE56" i="3"/>
  <c r="AF72" i="3"/>
  <c r="AE72" i="3"/>
  <c r="AE87" i="3"/>
  <c r="AF87" i="3"/>
  <c r="AE135" i="3"/>
  <c r="AF135" i="3"/>
  <c r="AE345" i="3"/>
  <c r="AF345" i="3"/>
  <c r="AF615" i="3"/>
  <c r="AE615" i="3"/>
  <c r="AF568" i="3"/>
  <c r="AE568" i="3"/>
  <c r="AF679" i="3"/>
  <c r="AE679" i="3"/>
  <c r="AE1095" i="3"/>
  <c r="AF1095" i="3"/>
  <c r="U983" i="3"/>
  <c r="AA983" i="3"/>
  <c r="AE1271" i="3"/>
  <c r="AF1271" i="3"/>
  <c r="AF1191" i="3"/>
  <c r="AE1191" i="3"/>
  <c r="AF1128" i="3"/>
  <c r="AE1128" i="3"/>
  <c r="AE1320" i="3"/>
  <c r="AF1320" i="3"/>
  <c r="AE1591" i="3"/>
  <c r="AF1591" i="3"/>
  <c r="AE1528" i="3"/>
  <c r="AF1528" i="3"/>
  <c r="AE1481" i="3"/>
  <c r="AF1481" i="3"/>
  <c r="AE1448" i="3"/>
  <c r="AF1448" i="3"/>
  <c r="AF2983" i="3"/>
  <c r="AE2983" i="3"/>
  <c r="AF2887" i="3"/>
  <c r="AE2887" i="3"/>
  <c r="AE2439" i="3"/>
  <c r="AF2439" i="3"/>
  <c r="AE2199" i="3"/>
  <c r="AF2199" i="3"/>
  <c r="AE2680" i="3"/>
  <c r="AF2680" i="3"/>
  <c r="AE2359" i="3"/>
  <c r="AF2359" i="3"/>
  <c r="AE2280" i="3"/>
  <c r="AF2280" i="3"/>
  <c r="AF2039" i="3"/>
  <c r="AE2039" i="3"/>
  <c r="AE2008" i="3"/>
  <c r="AF2008" i="3"/>
  <c r="AF2536" i="3"/>
  <c r="AE2536" i="3"/>
  <c r="AF1831" i="3"/>
  <c r="AE1831" i="3"/>
  <c r="S1751" i="3"/>
  <c r="AE1944" i="3"/>
  <c r="AF1944" i="3"/>
  <c r="AE1816" i="3"/>
  <c r="AF1816" i="3"/>
  <c r="AF1624" i="3"/>
  <c r="AE1624" i="3"/>
  <c r="W4103" i="3"/>
  <c r="AD4022" i="3"/>
  <c r="AG4022" i="3" s="1"/>
  <c r="AF3399" i="3"/>
  <c r="AE3399" i="3"/>
  <c r="AE3688" i="3"/>
  <c r="AF3688" i="3"/>
  <c r="AF3384" i="3"/>
  <c r="AE3384" i="3"/>
  <c r="AE3416" i="3"/>
  <c r="AF3416" i="3"/>
  <c r="AE3256" i="3"/>
  <c r="AF3256" i="3"/>
  <c r="AF3479" i="3"/>
  <c r="AE3479" i="3"/>
  <c r="AE3287" i="3"/>
  <c r="AF3287" i="3"/>
  <c r="AF3047" i="3"/>
  <c r="AE3047" i="3"/>
  <c r="AE2855" i="3"/>
  <c r="AF2855" i="3"/>
  <c r="AF1351" i="3"/>
  <c r="AE1351" i="3"/>
  <c r="F839" i="3"/>
  <c r="AF839" i="3"/>
  <c r="AE839" i="3"/>
  <c r="AF759" i="3"/>
  <c r="AE759" i="3"/>
  <c r="E872" i="3"/>
  <c r="AE871" i="3"/>
  <c r="AF871" i="3"/>
  <c r="E2152" i="3"/>
  <c r="AE2151" i="3"/>
  <c r="AF2151" i="3"/>
  <c r="AF1847" i="3"/>
  <c r="AE1847" i="3"/>
  <c r="F695" i="3"/>
  <c r="AE695" i="3"/>
  <c r="AF695" i="3"/>
  <c r="E248" i="3"/>
  <c r="AE247" i="3"/>
  <c r="AF247" i="3"/>
  <c r="F247" i="3"/>
  <c r="AF39" i="3"/>
  <c r="AE39" i="3"/>
  <c r="E3064" i="3"/>
  <c r="AF3063" i="3"/>
  <c r="AE3063" i="3"/>
  <c r="AE1991" i="3"/>
  <c r="AF1991" i="3"/>
  <c r="AE1623" i="3"/>
  <c r="AF1623" i="3"/>
  <c r="AE1575" i="3"/>
  <c r="AF1575" i="3"/>
  <c r="AE1223" i="3"/>
  <c r="AF1223" i="3"/>
  <c r="F183" i="3"/>
  <c r="AE183" i="3"/>
  <c r="AG183" i="3" s="1"/>
  <c r="AF183" i="3"/>
  <c r="AF3671" i="3"/>
  <c r="AE3671" i="3"/>
  <c r="E3560" i="3"/>
  <c r="AF3559" i="3"/>
  <c r="AE3559" i="3"/>
  <c r="AE2583" i="3"/>
  <c r="AF2583" i="3"/>
  <c r="E440" i="3"/>
  <c r="AE439" i="3"/>
  <c r="AF439" i="3"/>
  <c r="AE2391" i="3"/>
  <c r="AF2391" i="3"/>
  <c r="AE2071" i="3"/>
  <c r="AF2071" i="3"/>
  <c r="AF1319" i="3"/>
  <c r="AE1319" i="3"/>
  <c r="AE3255" i="3"/>
  <c r="AF3255" i="3"/>
  <c r="AF807" i="3"/>
  <c r="AE807" i="3"/>
  <c r="AF151" i="3"/>
  <c r="AE151" i="3"/>
  <c r="AF311" i="3"/>
  <c r="AE311" i="3"/>
  <c r="AE184" i="3"/>
  <c r="AF184" i="3"/>
  <c r="AE168" i="3"/>
  <c r="AF168" i="3"/>
  <c r="AE471" i="3"/>
  <c r="AF471" i="3"/>
  <c r="AE359" i="3"/>
  <c r="AF359" i="3"/>
  <c r="AF327" i="3"/>
  <c r="AE327" i="3"/>
  <c r="AF599" i="3"/>
  <c r="AE584" i="3"/>
  <c r="AF584" i="3"/>
  <c r="AE503" i="3"/>
  <c r="AF503" i="3"/>
  <c r="AF520" i="3"/>
  <c r="AE520" i="3"/>
  <c r="U775" i="3"/>
  <c r="AE967" i="3"/>
  <c r="AF967" i="3"/>
  <c r="AC983" i="3"/>
  <c r="AE1176" i="3"/>
  <c r="AF1176" i="3"/>
  <c r="V1479" i="3"/>
  <c r="AE3191" i="3"/>
  <c r="AF3191" i="3"/>
  <c r="AF3079" i="3"/>
  <c r="AE3079" i="3"/>
  <c r="AE3048" i="3"/>
  <c r="AF3048" i="3"/>
  <c r="AE3016" i="3"/>
  <c r="AF3016" i="3"/>
  <c r="AE2824" i="3"/>
  <c r="AF2824" i="3"/>
  <c r="AE2808" i="3"/>
  <c r="AF2808" i="3"/>
  <c r="AE2696" i="3"/>
  <c r="AF2696" i="3"/>
  <c r="AE2791" i="3"/>
  <c r="AF2791" i="3"/>
  <c r="AE2712" i="3"/>
  <c r="AF2712" i="3"/>
  <c r="AF2520" i="3"/>
  <c r="AE2520" i="3"/>
  <c r="AE2471" i="3"/>
  <c r="AF2471" i="3"/>
  <c r="AF2312" i="3"/>
  <c r="AE2312" i="3"/>
  <c r="AE2231" i="3"/>
  <c r="AF2231" i="3"/>
  <c r="AF2376" i="3"/>
  <c r="AE2376" i="3"/>
  <c r="AE1992" i="3"/>
  <c r="AF1992" i="3"/>
  <c r="AF1671" i="3"/>
  <c r="AE1671" i="3"/>
  <c r="AE2072" i="3"/>
  <c r="AF2072" i="3"/>
  <c r="AD4790" i="3"/>
  <c r="AG4790" i="3" s="1"/>
  <c r="AF3655" i="3"/>
  <c r="AE3655" i="3"/>
  <c r="AE3480" i="3"/>
  <c r="AF3480" i="3"/>
  <c r="AE3368" i="3"/>
  <c r="AF3368" i="3"/>
  <c r="AE3208" i="3"/>
  <c r="AF3208" i="3"/>
  <c r="AE3351" i="3"/>
  <c r="AF3351" i="3"/>
  <c r="F2823" i="3"/>
  <c r="AE2823" i="3"/>
  <c r="AF2823" i="3"/>
  <c r="AE743" i="3"/>
  <c r="AF743" i="3"/>
  <c r="AE2423" i="3"/>
  <c r="AF2423" i="3"/>
  <c r="F2423" i="3"/>
  <c r="AF1079" i="3"/>
  <c r="AE1079" i="3"/>
  <c r="AE1015" i="3"/>
  <c r="AF1015" i="3"/>
  <c r="F4087" i="3"/>
  <c r="E4088" i="3"/>
  <c r="AF2311" i="3"/>
  <c r="AE2311" i="3"/>
  <c r="AE2215" i="3"/>
  <c r="AF2215" i="3"/>
  <c r="E1336" i="3"/>
  <c r="AF1335" i="3"/>
  <c r="AE1335" i="3"/>
  <c r="F3607" i="3"/>
  <c r="AF3607" i="3"/>
  <c r="AE3607" i="3"/>
  <c r="AF2871" i="3"/>
  <c r="AE2871" i="3"/>
  <c r="AE3319" i="3"/>
  <c r="AF3319" i="3"/>
  <c r="AE23" i="3"/>
  <c r="AF23" i="3"/>
  <c r="AF295" i="3"/>
  <c r="AE295" i="3"/>
  <c r="AE215" i="3"/>
  <c r="AF215" i="3"/>
  <c r="AF456" i="3"/>
  <c r="AE456" i="3"/>
  <c r="AE407" i="3"/>
  <c r="AF407" i="3"/>
  <c r="AE631" i="3"/>
  <c r="AF631" i="3"/>
  <c r="AE488" i="3"/>
  <c r="AF488" i="3"/>
  <c r="AC775" i="3"/>
  <c r="AE664" i="3"/>
  <c r="AF664" i="3"/>
  <c r="AC935" i="3"/>
  <c r="AE904" i="3"/>
  <c r="AF904" i="3"/>
  <c r="AE1032" i="3"/>
  <c r="AF1032" i="3"/>
  <c r="AF1080" i="3"/>
  <c r="AE1080" i="3"/>
  <c r="AF1208" i="3"/>
  <c r="AE1208" i="3"/>
  <c r="W1159" i="3"/>
  <c r="AF1287" i="3"/>
  <c r="AE1287" i="3"/>
  <c r="AE1304" i="3"/>
  <c r="AF1304" i="3"/>
  <c r="AA3047" i="3"/>
  <c r="AE3000" i="3"/>
  <c r="AF3000" i="3"/>
  <c r="AE2872" i="3"/>
  <c r="AF2872" i="3"/>
  <c r="AE2839" i="3"/>
  <c r="AF2839" i="3"/>
  <c r="AE2632" i="3"/>
  <c r="AF2632" i="3"/>
  <c r="AE2567" i="3"/>
  <c r="AF2567" i="3"/>
  <c r="AE2488" i="3"/>
  <c r="AF2488" i="3"/>
  <c r="AE2327" i="3"/>
  <c r="AF2327" i="3"/>
  <c r="AF1975" i="3"/>
  <c r="AE1975" i="3"/>
  <c r="AE2248" i="3"/>
  <c r="AF2248" i="3"/>
  <c r="AE2183" i="3"/>
  <c r="AF2183" i="3"/>
  <c r="AE2295" i="3"/>
  <c r="AF2295" i="3"/>
  <c r="AE2216" i="3"/>
  <c r="AF2216" i="3"/>
  <c r="AE2136" i="3"/>
  <c r="AF2136" i="3"/>
  <c r="AE1735" i="3"/>
  <c r="AF1735" i="3"/>
  <c r="AF1895" i="3"/>
  <c r="AE1895" i="3"/>
  <c r="AF1767" i="3"/>
  <c r="AE1767" i="3"/>
  <c r="AE1703" i="3"/>
  <c r="AF1703" i="3"/>
  <c r="AF1912" i="3"/>
  <c r="AE1912" i="3"/>
  <c r="AF1784" i="3"/>
  <c r="AE1784" i="3"/>
  <c r="AF1656" i="3"/>
  <c r="AE1656" i="3"/>
  <c r="AE1688" i="3"/>
  <c r="AF1688" i="3"/>
  <c r="AE3704" i="3"/>
  <c r="AF3704" i="3"/>
  <c r="AF3527" i="3"/>
  <c r="AE3527" i="3"/>
  <c r="AE3608" i="3"/>
  <c r="AF3608" i="3"/>
  <c r="AE3448" i="3"/>
  <c r="AF3448" i="3"/>
  <c r="AE3544" i="3"/>
  <c r="AF3544" i="3"/>
  <c r="AE3224" i="3"/>
  <c r="AF3224" i="3"/>
  <c r="AE3367" i="3"/>
  <c r="AF3367" i="3"/>
  <c r="AF1543" i="3"/>
  <c r="AE1543" i="3"/>
  <c r="AF1463" i="3"/>
  <c r="AE1463" i="3"/>
  <c r="AE887" i="3"/>
  <c r="AF887" i="3"/>
  <c r="AE1207" i="3"/>
  <c r="AF1207" i="3"/>
  <c r="AF3623" i="3"/>
  <c r="AE3623" i="3"/>
  <c r="F2743" i="3"/>
  <c r="AE2743" i="3"/>
  <c r="AF2743" i="3"/>
  <c r="AF519" i="3"/>
  <c r="AE519" i="3"/>
  <c r="AF2999" i="3"/>
  <c r="AE2999" i="3"/>
  <c r="AF1479" i="3"/>
  <c r="AE1479" i="3"/>
  <c r="AE935" i="3"/>
  <c r="AF935" i="3"/>
  <c r="AF3703" i="3"/>
  <c r="AE3703" i="3"/>
  <c r="AE2711" i="3"/>
  <c r="AF2711" i="3"/>
  <c r="AE2247" i="3"/>
  <c r="AF2247" i="3"/>
  <c r="E1240" i="3"/>
  <c r="AE1239" i="3"/>
  <c r="AF1239" i="3"/>
  <c r="F1239" i="3"/>
  <c r="AF71" i="3"/>
  <c r="H262" i="9" s="1"/>
  <c r="AE71" i="3"/>
  <c r="G262" i="9" s="1"/>
  <c r="AE2807" i="3"/>
  <c r="AF2807" i="3"/>
  <c r="AE2343" i="3"/>
  <c r="AF2343" i="3"/>
  <c r="AF1719" i="3"/>
  <c r="AE1719" i="3"/>
  <c r="O3973" i="3"/>
  <c r="N3973" i="3"/>
  <c r="AF3687" i="3"/>
  <c r="AE3687" i="3"/>
  <c r="AE3223" i="3"/>
  <c r="AF3223" i="3"/>
  <c r="E3032" i="3"/>
  <c r="AF3031" i="3"/>
  <c r="AE3031" i="3"/>
  <c r="AF2935" i="3"/>
  <c r="AE2935" i="3"/>
  <c r="AE2679" i="3"/>
  <c r="AF2679" i="3"/>
  <c r="AE1751" i="3"/>
  <c r="AF1751" i="3"/>
  <c r="AE2615" i="3"/>
  <c r="AF2615" i="3"/>
  <c r="E2408" i="3"/>
  <c r="AE2407" i="3"/>
  <c r="AF2407" i="3"/>
  <c r="AE2119" i="3"/>
  <c r="AF2119" i="3"/>
  <c r="AE231" i="3"/>
  <c r="AF231" i="3"/>
  <c r="AF423" i="3"/>
  <c r="AE423" i="3"/>
  <c r="AE744" i="3"/>
  <c r="AF744" i="3"/>
  <c r="AE712" i="3"/>
  <c r="AF712" i="3"/>
  <c r="X935" i="3"/>
  <c r="W935" i="3"/>
  <c r="AE855" i="3"/>
  <c r="AF855" i="3"/>
  <c r="AF808" i="3"/>
  <c r="AE808" i="3"/>
  <c r="AE824" i="3"/>
  <c r="AF824" i="3"/>
  <c r="AE1111" i="3"/>
  <c r="AF1111" i="3"/>
  <c r="AE1000" i="3"/>
  <c r="AF1000" i="3"/>
  <c r="V983" i="3"/>
  <c r="AF1431" i="3"/>
  <c r="AE1431" i="3"/>
  <c r="AE1416" i="3"/>
  <c r="AF1416" i="3"/>
  <c r="AF1383" i="3"/>
  <c r="AE1383" i="3"/>
  <c r="AE1544" i="3"/>
  <c r="AF1544" i="3"/>
  <c r="AE3176" i="3"/>
  <c r="AF3176" i="3"/>
  <c r="AE3143" i="3"/>
  <c r="AF3143" i="3"/>
  <c r="AE2968" i="3"/>
  <c r="AF2968" i="3"/>
  <c r="AE2759" i="3"/>
  <c r="AF2759" i="3"/>
  <c r="AD2838" i="3"/>
  <c r="AE2648" i="3"/>
  <c r="AF2648" i="3"/>
  <c r="AE2744" i="3"/>
  <c r="AF2744" i="3"/>
  <c r="AF2552" i="3"/>
  <c r="AE2552" i="3"/>
  <c r="AF2584" i="3"/>
  <c r="AE2584" i="3"/>
  <c r="AE2024" i="3"/>
  <c r="AF2024" i="3"/>
  <c r="AE1959" i="3"/>
  <c r="AF1959" i="3"/>
  <c r="AF1799" i="3"/>
  <c r="AE1799" i="3"/>
  <c r="AF1607" i="3"/>
  <c r="AE1607" i="3"/>
  <c r="AE2344" i="3"/>
  <c r="AF2344" i="3"/>
  <c r="AE2056" i="3"/>
  <c r="AF2056" i="3"/>
  <c r="AE2392" i="3"/>
  <c r="AF2392" i="3"/>
  <c r="AF1880" i="3"/>
  <c r="AE1880" i="3"/>
  <c r="Y1751" i="3"/>
  <c r="AE4081" i="3"/>
  <c r="AF3575" i="3"/>
  <c r="AE3575" i="3"/>
  <c r="AE3672" i="3"/>
  <c r="AF3672" i="3"/>
  <c r="AF3591" i="3"/>
  <c r="AE3591" i="3"/>
  <c r="AE3512" i="3"/>
  <c r="AF3512" i="3"/>
  <c r="AE3304" i="3"/>
  <c r="AF3304" i="3"/>
  <c r="AE3432" i="3"/>
  <c r="AF3432" i="3"/>
  <c r="Y3015" i="3"/>
  <c r="AE3303" i="3"/>
  <c r="AF3303" i="3"/>
  <c r="AE2599" i="3"/>
  <c r="AF2599" i="3"/>
  <c r="AF1527" i="3"/>
  <c r="AE1527" i="3"/>
  <c r="AF1399" i="3"/>
  <c r="AE1399" i="3"/>
  <c r="AE1480" i="3"/>
  <c r="AF1480" i="3"/>
  <c r="AE2519" i="3"/>
  <c r="AF2519" i="3"/>
  <c r="AE2023" i="3"/>
  <c r="AF2023" i="3"/>
  <c r="AF1879" i="3"/>
  <c r="AE1879" i="3"/>
  <c r="AE1783" i="3"/>
  <c r="AF1783" i="3"/>
  <c r="AF3431" i="3"/>
  <c r="AE3431" i="3"/>
  <c r="AF1639" i="3"/>
  <c r="AE1639" i="3"/>
  <c r="E1560" i="3"/>
  <c r="AF1559" i="3"/>
  <c r="AE1559" i="3"/>
  <c r="E1512" i="3"/>
  <c r="AF1511" i="3"/>
  <c r="AE1511" i="3"/>
  <c r="AE103" i="3"/>
  <c r="AF103" i="3"/>
  <c r="AF3511" i="3"/>
  <c r="AE3511" i="3"/>
  <c r="E2904" i="3"/>
  <c r="AF2903" i="3"/>
  <c r="AE2903" i="3"/>
  <c r="AE1655" i="3"/>
  <c r="AF1655" i="3"/>
  <c r="AE2375" i="3"/>
  <c r="AF2375" i="3"/>
  <c r="AF3095" i="3"/>
  <c r="AE3095" i="3"/>
  <c r="AE2087" i="3"/>
  <c r="AF2087" i="3"/>
  <c r="AE2055" i="3"/>
  <c r="AF2055" i="3"/>
  <c r="E920" i="3"/>
  <c r="AE919" i="3"/>
  <c r="AF919" i="3"/>
  <c r="AE487" i="3"/>
  <c r="AF487" i="3"/>
  <c r="AF40" i="3"/>
  <c r="AE40" i="3"/>
  <c r="AE119" i="3"/>
  <c r="AF119" i="3"/>
  <c r="S935" i="3"/>
  <c r="R935" i="3"/>
  <c r="AF840" i="3"/>
  <c r="AE840" i="3"/>
  <c r="AE1047" i="3"/>
  <c r="AF1047" i="3"/>
  <c r="AE1016" i="3"/>
  <c r="AF1016" i="3"/>
  <c r="AE984" i="3"/>
  <c r="AF984" i="3"/>
  <c r="Z983" i="3"/>
  <c r="AF1255" i="3"/>
  <c r="AE1255" i="3"/>
  <c r="R1127" i="3"/>
  <c r="AF1576" i="3"/>
  <c r="AE1576" i="3"/>
  <c r="W1559" i="3"/>
  <c r="AF2951" i="3"/>
  <c r="AE2951" i="3"/>
  <c r="AE2936" i="3"/>
  <c r="AF2936" i="3"/>
  <c r="AE2503" i="3"/>
  <c r="AF2503" i="3"/>
  <c r="AE2728" i="3"/>
  <c r="AF2728" i="3"/>
  <c r="AF2456" i="3"/>
  <c r="AE2456" i="3"/>
  <c r="AE2263" i="3"/>
  <c r="AF2263" i="3"/>
  <c r="AE2664" i="3"/>
  <c r="AF2664" i="3"/>
  <c r="AF2424" i="3"/>
  <c r="AE2424" i="3"/>
  <c r="AE2167" i="3"/>
  <c r="AF2167" i="3"/>
  <c r="AF2103" i="3"/>
  <c r="AE2103" i="3"/>
  <c r="AF1863" i="3"/>
  <c r="AE1863" i="3"/>
  <c r="AF1720" i="3"/>
  <c r="AE1720" i="3"/>
  <c r="AF1752" i="3"/>
  <c r="AE1752" i="3"/>
  <c r="AE1640" i="3"/>
  <c r="AF1640" i="3"/>
  <c r="R4103" i="3"/>
  <c r="U3975" i="3"/>
  <c r="AF3463" i="3"/>
  <c r="AE3463" i="3"/>
  <c r="AE3640" i="3"/>
  <c r="AF3640" i="3"/>
  <c r="Z3559" i="3"/>
  <c r="AF3496" i="3"/>
  <c r="AE3496" i="3"/>
  <c r="AE3336" i="3"/>
  <c r="AF3336" i="3"/>
  <c r="AE3239" i="3"/>
  <c r="AF3239" i="3"/>
  <c r="AE3320" i="3"/>
  <c r="AF3320" i="3"/>
  <c r="AE3272" i="3"/>
  <c r="AF3272" i="3"/>
  <c r="AF3495" i="3"/>
  <c r="AE3495" i="3"/>
  <c r="AF3111" i="3"/>
  <c r="AE3111" i="3"/>
  <c r="Z3015" i="3"/>
  <c r="AF2967" i="3"/>
  <c r="AE2967" i="3"/>
  <c r="AE391" i="3"/>
  <c r="AF391" i="3"/>
  <c r="AE344" i="3"/>
  <c r="AF344" i="3"/>
  <c r="AE375" i="3"/>
  <c r="AF375" i="3"/>
  <c r="AE2631" i="3"/>
  <c r="AF2631" i="3"/>
  <c r="AE903" i="3"/>
  <c r="AF903" i="3"/>
  <c r="AE3271" i="3"/>
  <c r="AF3271" i="3"/>
  <c r="AE983" i="3"/>
  <c r="AF983" i="3"/>
  <c r="AF55" i="3"/>
  <c r="AE55" i="3"/>
  <c r="AE2279" i="3"/>
  <c r="AF2279" i="3"/>
  <c r="AE2007" i="3"/>
  <c r="AF2007" i="3"/>
  <c r="AF1911" i="3"/>
  <c r="AE1911" i="3"/>
  <c r="F999" i="3"/>
  <c r="AE999" i="3"/>
  <c r="AF999" i="3"/>
  <c r="AE711" i="3"/>
  <c r="AF711" i="3"/>
  <c r="AF3543" i="3"/>
  <c r="AE3543" i="3"/>
  <c r="AF1815" i="3"/>
  <c r="AE1815" i="3"/>
  <c r="AE1031" i="3"/>
  <c r="AF1031" i="3"/>
  <c r="AE3335" i="3"/>
  <c r="AF3335" i="3"/>
  <c r="E536" i="3"/>
  <c r="AF535" i="3"/>
  <c r="AE535" i="3"/>
  <c r="Y4311" i="3"/>
  <c r="AB4311" i="3"/>
  <c r="Q4312" i="3"/>
  <c r="S4311" i="3"/>
  <c r="Z4311" i="3"/>
  <c r="X4311" i="3"/>
  <c r="AC4311" i="3"/>
  <c r="V4311" i="3"/>
  <c r="T4311" i="3"/>
  <c r="U4311" i="3"/>
  <c r="L4199" i="3"/>
  <c r="O4198" i="3"/>
  <c r="N4198" i="3"/>
  <c r="M4198" i="3"/>
  <c r="AB4087" i="3"/>
  <c r="V4087" i="3"/>
  <c r="AD4087" i="3" s="1"/>
  <c r="AG4087" i="3" s="1"/>
  <c r="Y4087" i="3"/>
  <c r="X4087" i="3"/>
  <c r="R4087" i="3"/>
  <c r="T4087" i="3"/>
  <c r="S4087" i="3"/>
  <c r="AA4087" i="3"/>
  <c r="Q4088" i="3"/>
  <c r="W4087" i="3"/>
  <c r="T4039" i="3"/>
  <c r="P4040" i="3"/>
  <c r="P4041" i="3" s="1"/>
  <c r="P4042" i="3" s="1"/>
  <c r="P4043" i="3" s="1"/>
  <c r="P4044" i="3" s="1"/>
  <c r="P4045" i="3" s="1"/>
  <c r="P4046" i="3" s="1"/>
  <c r="P4047" i="3" s="1"/>
  <c r="P4048" i="3" s="1"/>
  <c r="S4039" i="3"/>
  <c r="AB4039" i="3"/>
  <c r="Z4039" i="3"/>
  <c r="AC4039" i="3"/>
  <c r="AA4039" i="3"/>
  <c r="V4039" i="3"/>
  <c r="Y4039" i="3"/>
  <c r="M3669" i="3"/>
  <c r="O3669" i="3"/>
  <c r="N3669" i="3"/>
  <c r="M3318" i="3"/>
  <c r="L3319" i="3"/>
  <c r="N3318" i="3"/>
  <c r="F3111" i="3"/>
  <c r="E3112" i="3"/>
  <c r="S3351" i="3"/>
  <c r="Q3352" i="3"/>
  <c r="AB3351" i="3"/>
  <c r="Z3351" i="3"/>
  <c r="AC3351" i="3"/>
  <c r="AD3351" i="3" s="1"/>
  <c r="AG3351" i="3" s="1"/>
  <c r="X3351" i="3"/>
  <c r="AA3351" i="3"/>
  <c r="V3351" i="3"/>
  <c r="Y3351" i="3"/>
  <c r="T3351" i="3"/>
  <c r="M2661" i="3"/>
  <c r="O2661" i="3"/>
  <c r="L2662" i="3"/>
  <c r="E2600" i="3"/>
  <c r="L2871" i="3"/>
  <c r="M2870" i="3"/>
  <c r="O2870" i="3"/>
  <c r="E3352" i="3"/>
  <c r="F2855" i="3"/>
  <c r="E2856" i="3"/>
  <c r="O1686" i="3"/>
  <c r="N1686" i="3"/>
  <c r="M1686" i="3"/>
  <c r="M1653" i="3"/>
  <c r="O1653" i="3"/>
  <c r="L1654" i="3"/>
  <c r="O2918" i="3"/>
  <c r="N2918" i="3"/>
  <c r="L2919" i="3"/>
  <c r="L2583" i="3"/>
  <c r="O2582" i="3"/>
  <c r="N2582" i="3"/>
  <c r="Y1527" i="3"/>
  <c r="W1527" i="3"/>
  <c r="Z1527" i="3"/>
  <c r="U1527" i="3"/>
  <c r="S1527" i="3"/>
  <c r="V1527" i="3"/>
  <c r="Q1528" i="3"/>
  <c r="AB1527" i="3"/>
  <c r="R1527" i="3"/>
  <c r="AC1527" i="3"/>
  <c r="T1527" i="3"/>
  <c r="AA1415" i="3"/>
  <c r="R1415" i="3"/>
  <c r="Y1415" i="3"/>
  <c r="X1415" i="3"/>
  <c r="Z1415" i="3"/>
  <c r="V1415" i="3"/>
  <c r="T1415" i="3"/>
  <c r="U1415" i="3"/>
  <c r="Q1416" i="3"/>
  <c r="W1415" i="3"/>
  <c r="L2695" i="3"/>
  <c r="M2694" i="3"/>
  <c r="O2694" i="3"/>
  <c r="R2663" i="3"/>
  <c r="U2663" i="3"/>
  <c r="AA2663" i="3"/>
  <c r="Z2663" i="3"/>
  <c r="AB2663" i="3"/>
  <c r="W2663" i="3"/>
  <c r="P2664" i="3"/>
  <c r="P2665" i="3" s="1"/>
  <c r="P2666" i="3" s="1"/>
  <c r="P2667" i="3" s="1"/>
  <c r="P2668" i="3" s="1"/>
  <c r="P2669" i="3" s="1"/>
  <c r="P2670" i="3" s="1"/>
  <c r="P2671" i="3" s="1"/>
  <c r="P2672" i="3" s="1"/>
  <c r="AC2663" i="3"/>
  <c r="X2663" i="3"/>
  <c r="S2663" i="3"/>
  <c r="M2453" i="3"/>
  <c r="L2454" i="3"/>
  <c r="N2453" i="3"/>
  <c r="N1397" i="3"/>
  <c r="O1397" i="3"/>
  <c r="M1397" i="3"/>
  <c r="O1717" i="3"/>
  <c r="N1717" i="3"/>
  <c r="L1718" i="3"/>
  <c r="W1543" i="3"/>
  <c r="AC1543" i="3"/>
  <c r="Q1544" i="3"/>
  <c r="S1543" i="3"/>
  <c r="V1543" i="3"/>
  <c r="Y1543" i="3"/>
  <c r="Z1543" i="3"/>
  <c r="AB1543" i="3"/>
  <c r="R1543" i="3"/>
  <c r="L1286" i="3"/>
  <c r="O1285" i="3"/>
  <c r="N1285" i="3"/>
  <c r="M1285" i="3"/>
  <c r="F887" i="3"/>
  <c r="E888" i="3"/>
  <c r="O821" i="3"/>
  <c r="M821" i="3"/>
  <c r="L822" i="3"/>
  <c r="N821" i="3"/>
  <c r="E760" i="3"/>
  <c r="F759" i="3"/>
  <c r="AA1207" i="3"/>
  <c r="AB1207" i="3"/>
  <c r="M4757" i="3"/>
  <c r="N4757" i="3"/>
  <c r="O4757" i="3"/>
  <c r="AD295" i="3"/>
  <c r="L1398" i="3"/>
  <c r="X1543" i="3"/>
  <c r="M2918" i="3"/>
  <c r="L1687" i="3"/>
  <c r="W4039" i="3"/>
  <c r="AC4087" i="3"/>
  <c r="AF3825" i="3"/>
  <c r="U3767" i="3"/>
  <c r="R3767" i="3"/>
  <c r="W3767" i="3"/>
  <c r="Z3767" i="3"/>
  <c r="AD3767" i="3" s="1"/>
  <c r="AB3767" i="3"/>
  <c r="L3670" i="3"/>
  <c r="AD3414" i="3"/>
  <c r="F3351" i="3"/>
  <c r="P248" i="3"/>
  <c r="P249" i="3" s="1"/>
  <c r="P250" i="3" s="1"/>
  <c r="P251" i="3" s="1"/>
  <c r="P252" i="3" s="1"/>
  <c r="P253" i="3" s="1"/>
  <c r="P254" i="3" s="1"/>
  <c r="P255" i="3" s="1"/>
  <c r="P256" i="3" s="1"/>
  <c r="Z247" i="3"/>
  <c r="Y247" i="3"/>
  <c r="AB247" i="3"/>
  <c r="V247" i="3"/>
  <c r="T247" i="3"/>
  <c r="Y1191" i="3"/>
  <c r="T1191" i="3"/>
  <c r="V1191" i="3"/>
  <c r="Q1192" i="3"/>
  <c r="AB1191" i="3"/>
  <c r="R1191" i="3"/>
  <c r="AC1191" i="3"/>
  <c r="AA1191" i="3"/>
  <c r="X1191" i="3"/>
  <c r="O725" i="3"/>
  <c r="N725" i="3"/>
  <c r="M725" i="3"/>
  <c r="AD134" i="3"/>
  <c r="AG134" i="3" s="1"/>
  <c r="AB952" i="3"/>
  <c r="AC952" i="3"/>
  <c r="Y952" i="3"/>
  <c r="Z952" i="3"/>
  <c r="X952" i="3"/>
  <c r="U952" i="3"/>
  <c r="V952" i="3"/>
  <c r="T952" i="3"/>
  <c r="AA952" i="3"/>
  <c r="AB1432" i="3"/>
  <c r="AC1432" i="3"/>
  <c r="N2870" i="3"/>
  <c r="N2661" i="3"/>
  <c r="F2599" i="3"/>
  <c r="AC4615" i="3"/>
  <c r="T4615" i="3"/>
  <c r="Y4615" i="3"/>
  <c r="Z4615" i="3"/>
  <c r="AA4311" i="3"/>
  <c r="U4039" i="3"/>
  <c r="U4087" i="3"/>
  <c r="X4039" i="3"/>
  <c r="U3351" i="3"/>
  <c r="O662" i="3"/>
  <c r="M662" i="3"/>
  <c r="Y263" i="3"/>
  <c r="AA263" i="3"/>
  <c r="V263" i="3"/>
  <c r="AC263" i="3"/>
  <c r="E376" i="3"/>
  <c r="F375" i="3"/>
  <c r="F1144" i="3"/>
  <c r="E1145" i="3"/>
  <c r="AA663" i="3"/>
  <c r="V663" i="3"/>
  <c r="Y663" i="3"/>
  <c r="T663" i="3"/>
  <c r="S663" i="3"/>
  <c r="R663" i="3"/>
  <c r="U663" i="3"/>
  <c r="AB663" i="3"/>
  <c r="W663" i="3"/>
  <c r="Q664" i="3"/>
  <c r="AD22" i="3"/>
  <c r="AA823" i="3"/>
  <c r="AB823" i="3"/>
  <c r="S823" i="3"/>
  <c r="AC3031" i="3"/>
  <c r="T3031" i="3"/>
  <c r="Y3031" i="3"/>
  <c r="Z3031" i="3"/>
  <c r="Z2583" i="3"/>
  <c r="AC2583" i="3"/>
  <c r="AA2583" i="3"/>
  <c r="V2583" i="3"/>
  <c r="Y2583" i="3"/>
  <c r="W2583" i="3"/>
  <c r="R2583" i="3"/>
  <c r="U2583" i="3"/>
  <c r="M1717" i="3"/>
  <c r="AE4625" i="3"/>
  <c r="U4631" i="3"/>
  <c r="V4631" i="3"/>
  <c r="R4631" i="3"/>
  <c r="W4631" i="3"/>
  <c r="AD4422" i="3"/>
  <c r="AG4422" i="3" s="1"/>
  <c r="AD4166" i="3"/>
  <c r="AG4166" i="3" s="1"/>
  <c r="W4311" i="3"/>
  <c r="Z4087" i="3"/>
  <c r="AD3847" i="3"/>
  <c r="R3351" i="3"/>
  <c r="AA407" i="3"/>
  <c r="V407" i="3"/>
  <c r="Q408" i="3"/>
  <c r="AB407" i="3"/>
  <c r="Y407" i="3"/>
  <c r="X407" i="3"/>
  <c r="U407" i="3"/>
  <c r="M1014" i="3"/>
  <c r="O1014" i="3"/>
  <c r="L1015" i="3"/>
  <c r="R567" i="3"/>
  <c r="U567" i="3"/>
  <c r="AB775" i="3"/>
  <c r="W775" i="3"/>
  <c r="AB887" i="3"/>
  <c r="X983" i="3"/>
  <c r="T983" i="3"/>
  <c r="W983" i="3"/>
  <c r="V1175" i="3"/>
  <c r="AB1159" i="3"/>
  <c r="V1159" i="3"/>
  <c r="Z1159" i="3"/>
  <c r="S1127" i="3"/>
  <c r="Z1335" i="3"/>
  <c r="Z1559" i="3"/>
  <c r="AB1559" i="3"/>
  <c r="AC1559" i="3"/>
  <c r="AC1479" i="3"/>
  <c r="AD2614" i="3"/>
  <c r="AG2614" i="3" s="1"/>
  <c r="W2423" i="3"/>
  <c r="AD2247" i="3"/>
  <c r="AB2343" i="3"/>
  <c r="S2343" i="3"/>
  <c r="X1751" i="3"/>
  <c r="Z1751" i="3"/>
  <c r="AD1655" i="3"/>
  <c r="AG1655" i="3" s="1"/>
  <c r="AB4695" i="3"/>
  <c r="AD4663" i="3"/>
  <c r="AG4663" i="3" s="1"/>
  <c r="AD4726" i="3"/>
  <c r="R4711" i="3"/>
  <c r="AD4550" i="3"/>
  <c r="AD4070" i="3"/>
  <c r="AG4070" i="3" s="1"/>
  <c r="AC3975" i="3"/>
  <c r="S3975" i="3"/>
  <c r="AD3718" i="3"/>
  <c r="AG3718" i="3" s="1"/>
  <c r="AE3825" i="3"/>
  <c r="AD3734" i="3"/>
  <c r="U3575" i="3"/>
  <c r="T3559" i="3"/>
  <c r="U3559" i="3"/>
  <c r="AD3350" i="3"/>
  <c r="AD3254" i="3"/>
  <c r="AG3254" i="3" s="1"/>
  <c r="AC4743" i="3"/>
  <c r="AA4743" i="3"/>
  <c r="R4743" i="3"/>
  <c r="F3831" i="3"/>
  <c r="E3832" i="3"/>
  <c r="AB3063" i="3"/>
  <c r="R3063" i="3"/>
  <c r="W3063" i="3"/>
  <c r="X2455" i="3"/>
  <c r="P2456" i="3"/>
  <c r="P2457" i="3" s="1"/>
  <c r="P2458" i="3" s="1"/>
  <c r="P2459" i="3" s="1"/>
  <c r="P2460" i="3" s="1"/>
  <c r="P2461" i="3" s="1"/>
  <c r="P2462" i="3" s="1"/>
  <c r="P2463" i="3" s="1"/>
  <c r="P2464" i="3" s="1"/>
  <c r="M1989" i="3"/>
  <c r="L1990" i="3"/>
  <c r="N1989" i="3"/>
  <c r="O805" i="3"/>
  <c r="M805" i="3"/>
  <c r="AC1095" i="3"/>
  <c r="R1095" i="3"/>
  <c r="Z1095" i="3"/>
  <c r="AB551" i="3"/>
  <c r="P552" i="3"/>
  <c r="P553" i="3" s="1"/>
  <c r="P554" i="3" s="1"/>
  <c r="P555" i="3" s="1"/>
  <c r="P556" i="3" s="1"/>
  <c r="P557" i="3" s="1"/>
  <c r="P558" i="3" s="1"/>
  <c r="P559" i="3" s="1"/>
  <c r="P560" i="3" s="1"/>
  <c r="W551" i="3"/>
  <c r="AA439" i="3"/>
  <c r="E392" i="3"/>
  <c r="F391" i="3"/>
  <c r="AA1063" i="3"/>
  <c r="V1063" i="3"/>
  <c r="T775" i="3"/>
  <c r="R775" i="3"/>
  <c r="AA775" i="3"/>
  <c r="R1239" i="3"/>
  <c r="AD1190" i="3"/>
  <c r="U1159" i="3"/>
  <c r="U1127" i="3"/>
  <c r="AD1318" i="3"/>
  <c r="V1559" i="3"/>
  <c r="S1559" i="3"/>
  <c r="Y1479" i="3"/>
  <c r="AD2935" i="3"/>
  <c r="AG2935" i="3" s="1"/>
  <c r="AD2662" i="3"/>
  <c r="AG2662" i="3" s="1"/>
  <c r="AD2326" i="3"/>
  <c r="AG2326" i="3" s="1"/>
  <c r="AD2390" i="3"/>
  <c r="AG2390" i="3" s="1"/>
  <c r="AD2375" i="3"/>
  <c r="AD4775" i="3"/>
  <c r="AG4775" i="3" s="1"/>
  <c r="AD4742" i="3"/>
  <c r="AG4742" i="3" s="1"/>
  <c r="AD4502" i="3"/>
  <c r="AG4502" i="3" s="1"/>
  <c r="AD4294" i="3"/>
  <c r="AG4294" i="3" s="1"/>
  <c r="AD4007" i="3"/>
  <c r="AG4007" i="3" s="1"/>
  <c r="AD3270" i="3"/>
  <c r="M4453" i="3"/>
  <c r="L4454" i="3"/>
  <c r="N4453" i="3"/>
  <c r="V3287" i="3"/>
  <c r="AD3287" i="3" s="1"/>
  <c r="AG3287" i="3" s="1"/>
  <c r="W3287" i="3"/>
  <c r="Z2887" i="3"/>
  <c r="R2887" i="3"/>
  <c r="AC2887" i="3"/>
  <c r="W2887" i="3"/>
  <c r="Q2888" i="3"/>
  <c r="F1447" i="3"/>
  <c r="AA2903" i="3"/>
  <c r="W2903" i="3"/>
  <c r="P2904" i="3"/>
  <c r="P2905" i="3" s="1"/>
  <c r="P2906" i="3" s="1"/>
  <c r="P2907" i="3" s="1"/>
  <c r="P2908" i="3" s="1"/>
  <c r="P2909" i="3" s="1"/>
  <c r="P2910" i="3" s="1"/>
  <c r="P2911" i="3" s="1"/>
  <c r="P2912" i="3" s="1"/>
  <c r="R2903" i="3"/>
  <c r="AB2903" i="3"/>
  <c r="L566" i="3"/>
  <c r="N565" i="3"/>
  <c r="F1351" i="3"/>
  <c r="E1352" i="3"/>
  <c r="W1079" i="3"/>
  <c r="W375" i="3"/>
  <c r="S375" i="3"/>
  <c r="AA375" i="3"/>
  <c r="V375" i="3"/>
  <c r="E873" i="3"/>
  <c r="AD422" i="3"/>
  <c r="AD374" i="3"/>
  <c r="X775" i="3"/>
  <c r="AD1062" i="3"/>
  <c r="X1239" i="3"/>
  <c r="AC1159" i="3"/>
  <c r="R1367" i="3"/>
  <c r="AA1559" i="3"/>
  <c r="U1559" i="3"/>
  <c r="T1559" i="3"/>
  <c r="AD2998" i="3"/>
  <c r="AG2998" i="3" s="1"/>
  <c r="AD2886" i="3"/>
  <c r="AG2886" i="3" s="1"/>
  <c r="Z2423" i="3"/>
  <c r="U2423" i="3"/>
  <c r="AD2262" i="3"/>
  <c r="AG2262" i="3" s="1"/>
  <c r="AD1974" i="3"/>
  <c r="AG1974" i="3" s="1"/>
  <c r="Y2343" i="3"/>
  <c r="V2343" i="3"/>
  <c r="AD2087" i="3"/>
  <c r="AG2087" i="3" s="1"/>
  <c r="AA1751" i="3"/>
  <c r="AF4081" i="3"/>
  <c r="T3975" i="3"/>
  <c r="R3975" i="3"/>
  <c r="AD3943" i="3"/>
  <c r="AG3943" i="3" s="1"/>
  <c r="AD3814" i="3"/>
  <c r="AG3814" i="3" s="1"/>
  <c r="AD3670" i="3"/>
  <c r="AG3670" i="3" s="1"/>
  <c r="AD3526" i="3"/>
  <c r="AG3526" i="3" s="1"/>
  <c r="M4645" i="3"/>
  <c r="L4646" i="3"/>
  <c r="O4645" i="3"/>
  <c r="N4645" i="3"/>
  <c r="O3909" i="3"/>
  <c r="L3910" i="3"/>
  <c r="N3909" i="3"/>
  <c r="M3909" i="3"/>
  <c r="L2934" i="3"/>
  <c r="N2933" i="3"/>
  <c r="P2712" i="3"/>
  <c r="P2713" i="3" s="1"/>
  <c r="P2714" i="3" s="1"/>
  <c r="P2715" i="3" s="1"/>
  <c r="P2716" i="3" s="1"/>
  <c r="P2717" i="3" s="1"/>
  <c r="P2718" i="3" s="1"/>
  <c r="P2719" i="3" s="1"/>
  <c r="P2720" i="3" s="1"/>
  <c r="V2711" i="3"/>
  <c r="AA2919" i="3"/>
  <c r="Q2920" i="3"/>
  <c r="AC2919" i="3"/>
  <c r="X2919" i="3"/>
  <c r="S2919" i="3"/>
  <c r="M1957" i="3"/>
  <c r="O1957" i="3"/>
  <c r="F1463" i="3"/>
  <c r="E1464" i="3"/>
  <c r="F1399" i="3"/>
  <c r="E1400" i="3"/>
  <c r="V2807" i="3"/>
  <c r="AA2807" i="3"/>
  <c r="AA503" i="3"/>
  <c r="V503" i="3"/>
  <c r="Q360" i="3"/>
  <c r="V359" i="3"/>
  <c r="P440" i="3"/>
  <c r="P441" i="3" s="1"/>
  <c r="P442" i="3" s="1"/>
  <c r="P443" i="3" s="1"/>
  <c r="P444" i="3" s="1"/>
  <c r="P445" i="3" s="1"/>
  <c r="P446" i="3" s="1"/>
  <c r="P447" i="3" s="1"/>
  <c r="P448" i="3" s="1"/>
  <c r="T439" i="3"/>
  <c r="Z439" i="3"/>
  <c r="O854" i="3"/>
  <c r="M854" i="3"/>
  <c r="AG3270" i="3"/>
  <c r="AG3414" i="3"/>
  <c r="AG3734" i="3"/>
  <c r="AG3350" i="3"/>
  <c r="Z4791" i="3"/>
  <c r="V4791" i="3"/>
  <c r="R4791" i="3"/>
  <c r="Q4792" i="3"/>
  <c r="AC4791" i="3"/>
  <c r="Y4791" i="3"/>
  <c r="U4791" i="3"/>
  <c r="AA4791" i="3"/>
  <c r="S4791" i="3"/>
  <c r="X4791" i="3"/>
  <c r="T4791" i="3"/>
  <c r="W4791" i="3"/>
  <c r="AB4791" i="3"/>
  <c r="E4777" i="3"/>
  <c r="F4776" i="3"/>
  <c r="AD4758" i="3"/>
  <c r="AG4758" i="3" s="1"/>
  <c r="AB4759" i="3"/>
  <c r="X4759" i="3"/>
  <c r="T4759" i="3"/>
  <c r="AA4759" i="3"/>
  <c r="W4759" i="3"/>
  <c r="S4759" i="3"/>
  <c r="Y4759" i="3"/>
  <c r="U4759" i="3"/>
  <c r="Q4760" i="3"/>
  <c r="AC4759" i="3"/>
  <c r="R4759" i="3"/>
  <c r="Z4759" i="3"/>
  <c r="V4759" i="3"/>
  <c r="E4744" i="3"/>
  <c r="F4743" i="3"/>
  <c r="F4759" i="3"/>
  <c r="E4760" i="3"/>
  <c r="O4710" i="3"/>
  <c r="N4710" i="3"/>
  <c r="M4710" i="3"/>
  <c r="L4711" i="3"/>
  <c r="Q4697" i="3"/>
  <c r="AB4744" i="3"/>
  <c r="X4744" i="3"/>
  <c r="T4744" i="3"/>
  <c r="Y4744" i="3"/>
  <c r="S4744" i="3"/>
  <c r="Q4745" i="3"/>
  <c r="AC4744" i="3"/>
  <c r="W4744" i="3"/>
  <c r="R4744" i="3"/>
  <c r="AA4744" i="3"/>
  <c r="Z4744" i="3"/>
  <c r="V4744" i="3"/>
  <c r="U4744" i="3"/>
  <c r="AD4710" i="3"/>
  <c r="AG4710" i="3" s="1"/>
  <c r="N4694" i="3"/>
  <c r="M4694" i="3"/>
  <c r="L4695" i="3"/>
  <c r="O4694" i="3"/>
  <c r="Q4617" i="3"/>
  <c r="P4632" i="3"/>
  <c r="T4631" i="3"/>
  <c r="AC4631" i="3"/>
  <c r="S4631" i="3"/>
  <c r="X4631" i="3"/>
  <c r="Y4631" i="3"/>
  <c r="T4711" i="3"/>
  <c r="X4711" i="3"/>
  <c r="AA4615" i="3"/>
  <c r="V4615" i="3"/>
  <c r="P4616" i="3"/>
  <c r="P4617" i="3" s="1"/>
  <c r="P4618" i="3" s="1"/>
  <c r="P4619" i="3" s="1"/>
  <c r="P4620" i="3" s="1"/>
  <c r="P4621" i="3" s="1"/>
  <c r="P4622" i="3" s="1"/>
  <c r="P4623" i="3" s="1"/>
  <c r="P4624" i="3" s="1"/>
  <c r="W4615" i="3"/>
  <c r="S4615" i="3"/>
  <c r="X4615" i="3"/>
  <c r="R4615" i="3"/>
  <c r="AB4615" i="3"/>
  <c r="AD4646" i="3"/>
  <c r="AG4646" i="3" s="1"/>
  <c r="AA4631" i="3"/>
  <c r="AB4583" i="3"/>
  <c r="Y4583" i="3"/>
  <c r="V4583" i="3"/>
  <c r="F4631" i="3"/>
  <c r="E4632" i="3"/>
  <c r="AG4613" i="3"/>
  <c r="AD4567" i="3"/>
  <c r="AG4567" i="3" s="1"/>
  <c r="M4533" i="3"/>
  <c r="O4533" i="3"/>
  <c r="L4534" i="3"/>
  <c r="N4533" i="3"/>
  <c r="AD4438" i="3"/>
  <c r="AG4438" i="3" s="1"/>
  <c r="AD4518" i="3"/>
  <c r="AG4518" i="3" s="1"/>
  <c r="F4439" i="3"/>
  <c r="E4440" i="3"/>
  <c r="AD4534" i="3"/>
  <c r="AG4534" i="3" s="1"/>
  <c r="M4486" i="3"/>
  <c r="L4487" i="3"/>
  <c r="O4486" i="3"/>
  <c r="N4486" i="3"/>
  <c r="AD4423" i="3"/>
  <c r="AG4423" i="3" s="1"/>
  <c r="E4489" i="3"/>
  <c r="F4488" i="3"/>
  <c r="AB4455" i="3"/>
  <c r="Q4457" i="3"/>
  <c r="AG4389" i="3"/>
  <c r="Z4375" i="3"/>
  <c r="V4375" i="3"/>
  <c r="R4375" i="3"/>
  <c r="Q4376" i="3"/>
  <c r="AC4375" i="3"/>
  <c r="Y4375" i="3"/>
  <c r="U4375" i="3"/>
  <c r="AB4375" i="3"/>
  <c r="X4375" i="3"/>
  <c r="T4375" i="3"/>
  <c r="AA4375" i="3"/>
  <c r="W4375" i="3"/>
  <c r="S4375" i="3"/>
  <c r="AG4469" i="3"/>
  <c r="F4456" i="3"/>
  <c r="E4457" i="3"/>
  <c r="N4438" i="3"/>
  <c r="M4438" i="3"/>
  <c r="L4439" i="3"/>
  <c r="O4438" i="3"/>
  <c r="Q4425" i="3"/>
  <c r="AC4424" i="3"/>
  <c r="Y4424" i="3"/>
  <c r="U4424" i="3"/>
  <c r="AB4424" i="3"/>
  <c r="X4424" i="3"/>
  <c r="T4424" i="3"/>
  <c r="AA4424" i="3"/>
  <c r="W4424" i="3"/>
  <c r="S4424" i="3"/>
  <c r="R4424" i="3"/>
  <c r="Z4424" i="3"/>
  <c r="V4424" i="3"/>
  <c r="AD4391" i="3"/>
  <c r="AG4391" i="3" s="1"/>
  <c r="AD4326" i="3"/>
  <c r="AG4326" i="3" s="1"/>
  <c r="F4392" i="3"/>
  <c r="E4393" i="3"/>
  <c r="F4247" i="3"/>
  <c r="E4248" i="3"/>
  <c r="F4183" i="3"/>
  <c r="E4184" i="3"/>
  <c r="N4582" i="3"/>
  <c r="M4582" i="3"/>
  <c r="O4582" i="3"/>
  <c r="L4583" i="3"/>
  <c r="AD4342" i="3"/>
  <c r="AG4342" i="3" s="1"/>
  <c r="L4342" i="3"/>
  <c r="N4341" i="3"/>
  <c r="M4341" i="3"/>
  <c r="O4341" i="3"/>
  <c r="AD4230" i="3"/>
  <c r="AG4230" i="3" s="1"/>
  <c r="Z4312" i="3"/>
  <c r="V4312" i="3"/>
  <c r="R4312" i="3"/>
  <c r="AB4312" i="3"/>
  <c r="X4312" i="3"/>
  <c r="T4312" i="3"/>
  <c r="AA4312" i="3"/>
  <c r="S4312" i="3"/>
  <c r="Y4312" i="3"/>
  <c r="W4312" i="3"/>
  <c r="AC4312" i="3"/>
  <c r="U4312" i="3"/>
  <c r="Q4313" i="3"/>
  <c r="AD4278" i="3"/>
  <c r="AG4278" i="3" s="1"/>
  <c r="L4278" i="3"/>
  <c r="N4277" i="3"/>
  <c r="M4277" i="3"/>
  <c r="O4277" i="3"/>
  <c r="AG4245" i="3"/>
  <c r="E4233" i="3"/>
  <c r="F4232" i="3"/>
  <c r="AA4200" i="3"/>
  <c r="W4200" i="3"/>
  <c r="S4200" i="3"/>
  <c r="Z4200" i="3"/>
  <c r="V4200" i="3"/>
  <c r="R4200" i="3"/>
  <c r="Q4201" i="3"/>
  <c r="AC4200" i="3"/>
  <c r="Y4200" i="3"/>
  <c r="U4200" i="3"/>
  <c r="AB4200" i="3"/>
  <c r="X4200" i="3"/>
  <c r="T4200" i="3"/>
  <c r="E4297" i="3"/>
  <c r="F4296" i="3"/>
  <c r="AA4264" i="3"/>
  <c r="W4264" i="3"/>
  <c r="S4264" i="3"/>
  <c r="Z4264" i="3"/>
  <c r="V4264" i="3"/>
  <c r="R4264" i="3"/>
  <c r="Q4265" i="3"/>
  <c r="AC4264" i="3"/>
  <c r="Y4264" i="3"/>
  <c r="U4264" i="3"/>
  <c r="AB4264" i="3"/>
  <c r="X4264" i="3"/>
  <c r="T4264" i="3"/>
  <c r="N4182" i="3"/>
  <c r="M4182" i="3"/>
  <c r="L4183" i="3"/>
  <c r="O4182" i="3"/>
  <c r="AA4328" i="3"/>
  <c r="W4328" i="3"/>
  <c r="S4328" i="3"/>
  <c r="Z4328" i="3"/>
  <c r="V4328" i="3"/>
  <c r="R4328" i="3"/>
  <c r="Q4329" i="3"/>
  <c r="AC4328" i="3"/>
  <c r="Y4328" i="3"/>
  <c r="U4328" i="3"/>
  <c r="X4328" i="3"/>
  <c r="T4328" i="3"/>
  <c r="AB4328" i="3"/>
  <c r="AG4277" i="3"/>
  <c r="F4264" i="3"/>
  <c r="E4265" i="3"/>
  <c r="AG4197" i="3"/>
  <c r="AB4151" i="3"/>
  <c r="X4151" i="3"/>
  <c r="T4151" i="3"/>
  <c r="AA4151" i="3"/>
  <c r="W4151" i="3"/>
  <c r="S4151" i="3"/>
  <c r="Z4151" i="3"/>
  <c r="V4151" i="3"/>
  <c r="R4151" i="3"/>
  <c r="Y4151" i="3"/>
  <c r="U4151" i="3"/>
  <c r="Q4152" i="3"/>
  <c r="AC4151" i="3"/>
  <c r="Q4105" i="3"/>
  <c r="N4022" i="3"/>
  <c r="M4022" i="3"/>
  <c r="L4023" i="3"/>
  <c r="O4022" i="3"/>
  <c r="M4230" i="3"/>
  <c r="L4231" i="3"/>
  <c r="O4230" i="3"/>
  <c r="N4230" i="3"/>
  <c r="AG4021" i="3"/>
  <c r="F4120" i="3"/>
  <c r="E4121" i="3"/>
  <c r="M4070" i="3"/>
  <c r="L4071" i="3"/>
  <c r="O4070" i="3"/>
  <c r="N4070" i="3"/>
  <c r="E4009" i="3"/>
  <c r="F4008" i="3"/>
  <c r="AD4102" i="3"/>
  <c r="AG4102" i="3" s="1"/>
  <c r="F4055" i="3"/>
  <c r="E4056" i="3"/>
  <c r="AD4231" i="3"/>
  <c r="AG4231" i="3" s="1"/>
  <c r="AB4216" i="3"/>
  <c r="X4216" i="3"/>
  <c r="T4216" i="3"/>
  <c r="AA4216" i="3"/>
  <c r="W4216" i="3"/>
  <c r="S4216" i="3"/>
  <c r="Z4216" i="3"/>
  <c r="V4216" i="3"/>
  <c r="R4216" i="3"/>
  <c r="AC4216" i="3"/>
  <c r="Y4216" i="3"/>
  <c r="U4216" i="3"/>
  <c r="Q4217" i="3"/>
  <c r="AD4215" i="3"/>
  <c r="U4135" i="3"/>
  <c r="R4135" i="3"/>
  <c r="W4135" i="3"/>
  <c r="M4103" i="3"/>
  <c r="O4103" i="3"/>
  <c r="N4103" i="3"/>
  <c r="L4104" i="3"/>
  <c r="F4024" i="3"/>
  <c r="E4025" i="3"/>
  <c r="AD3990" i="3"/>
  <c r="AG3990" i="3" s="1"/>
  <c r="AA3912" i="3"/>
  <c r="W3912" i="3"/>
  <c r="S3912" i="3"/>
  <c r="Z3912" i="3"/>
  <c r="V3912" i="3"/>
  <c r="R3912" i="3"/>
  <c r="Q3913" i="3"/>
  <c r="AC3912" i="3"/>
  <c r="Y3912" i="3"/>
  <c r="U3912" i="3"/>
  <c r="AB3912" i="3"/>
  <c r="T3912" i="3"/>
  <c r="X3912" i="3"/>
  <c r="AD4055" i="3"/>
  <c r="AG4055" i="3" s="1"/>
  <c r="Y3975" i="3"/>
  <c r="V3975" i="3"/>
  <c r="Z3863" i="3"/>
  <c r="V3863" i="3"/>
  <c r="R3863" i="3"/>
  <c r="AB3863" i="3"/>
  <c r="W3863" i="3"/>
  <c r="AA3863" i="3"/>
  <c r="U3863" i="3"/>
  <c r="Y3863" i="3"/>
  <c r="T3863" i="3"/>
  <c r="Q3864" i="3"/>
  <c r="AC3863" i="3"/>
  <c r="X3863" i="3"/>
  <c r="S3863" i="3"/>
  <c r="O4136" i="3"/>
  <c r="N4136" i="3"/>
  <c r="M4136" i="3"/>
  <c r="L4137" i="3"/>
  <c r="Q3945" i="3"/>
  <c r="AC3944" i="3"/>
  <c r="Y3944" i="3"/>
  <c r="U3944" i="3"/>
  <c r="AB3944" i="3"/>
  <c r="X3944" i="3"/>
  <c r="T3944" i="3"/>
  <c r="AA3944" i="3"/>
  <c r="W3944" i="3"/>
  <c r="S3944" i="3"/>
  <c r="Z3944" i="3"/>
  <c r="V3944" i="3"/>
  <c r="R3944" i="3"/>
  <c r="AD3926" i="3"/>
  <c r="AD3878" i="3"/>
  <c r="Q3832" i="3"/>
  <c r="Z3831" i="3"/>
  <c r="V3831" i="3"/>
  <c r="R3831" i="3"/>
  <c r="AB3831" i="3"/>
  <c r="W3831" i="3"/>
  <c r="AA3831" i="3"/>
  <c r="U3831" i="3"/>
  <c r="Y3831" i="3"/>
  <c r="T3831" i="3"/>
  <c r="AC3831" i="3"/>
  <c r="X3831" i="3"/>
  <c r="S3831" i="3"/>
  <c r="AD3654" i="3"/>
  <c r="M3861" i="3"/>
  <c r="L3862" i="3"/>
  <c r="O3861" i="3"/>
  <c r="N3861" i="3"/>
  <c r="N3830" i="3"/>
  <c r="L3831" i="3"/>
  <c r="M3830" i="3"/>
  <c r="O3830" i="3"/>
  <c r="Q3817" i="3"/>
  <c r="AC3816" i="3"/>
  <c r="Y3816" i="3"/>
  <c r="U3816" i="3"/>
  <c r="Z3816" i="3"/>
  <c r="T3816" i="3"/>
  <c r="X3816" i="3"/>
  <c r="S3816" i="3"/>
  <c r="AB3816" i="3"/>
  <c r="W3816" i="3"/>
  <c r="R3816" i="3"/>
  <c r="AA3816" i="3"/>
  <c r="V3816" i="3"/>
  <c r="Z3719" i="3"/>
  <c r="V3719" i="3"/>
  <c r="R3719" i="3"/>
  <c r="Q3720" i="3"/>
  <c r="AC3719" i="3"/>
  <c r="Y3719" i="3"/>
  <c r="U3719" i="3"/>
  <c r="AB3719" i="3"/>
  <c r="X3719" i="3"/>
  <c r="T3719" i="3"/>
  <c r="AA3719" i="3"/>
  <c r="W3719" i="3"/>
  <c r="S3719" i="3"/>
  <c r="E3784" i="3"/>
  <c r="F3783" i="3"/>
  <c r="O3783" i="3"/>
  <c r="L3784" i="3"/>
  <c r="N3783" i="3"/>
  <c r="M3783" i="3"/>
  <c r="Y3767" i="3"/>
  <c r="T3767" i="3"/>
  <c r="AC3767" i="3"/>
  <c r="X3767" i="3"/>
  <c r="S3767" i="3"/>
  <c r="P3768" i="3"/>
  <c r="O3734" i="3"/>
  <c r="N3734" i="3"/>
  <c r="M3734" i="3"/>
  <c r="L3735" i="3"/>
  <c r="AD3702" i="3"/>
  <c r="AB3752" i="3"/>
  <c r="X3752" i="3"/>
  <c r="T3752" i="3"/>
  <c r="AA3752" i="3"/>
  <c r="W3752" i="3"/>
  <c r="S3752" i="3"/>
  <c r="Z3752" i="3"/>
  <c r="V3752" i="3"/>
  <c r="R3752" i="3"/>
  <c r="Q3753" i="3"/>
  <c r="AC3752" i="3"/>
  <c r="Y3752" i="3"/>
  <c r="U3752" i="3"/>
  <c r="N3718" i="3"/>
  <c r="M3718" i="3"/>
  <c r="L3719" i="3"/>
  <c r="O3718" i="3"/>
  <c r="Q3609" i="3"/>
  <c r="AC3608" i="3"/>
  <c r="Y3608" i="3"/>
  <c r="U3608" i="3"/>
  <c r="AB3608" i="3"/>
  <c r="X3608" i="3"/>
  <c r="T3608" i="3"/>
  <c r="W3608" i="3"/>
  <c r="V3608" i="3"/>
  <c r="AA3608" i="3"/>
  <c r="S3608" i="3"/>
  <c r="Z3608" i="3"/>
  <c r="R3608" i="3"/>
  <c r="Q3578" i="3"/>
  <c r="F3575" i="3"/>
  <c r="E3576" i="3"/>
  <c r="AG3557" i="3"/>
  <c r="L3495" i="3"/>
  <c r="O3494" i="3"/>
  <c r="N3494" i="3"/>
  <c r="M3494" i="3"/>
  <c r="AA3767" i="3"/>
  <c r="AD3703" i="3"/>
  <c r="AG3703" i="3" s="1"/>
  <c r="Q3705" i="3"/>
  <c r="AC3704" i="3"/>
  <c r="Y3704" i="3"/>
  <c r="U3704" i="3"/>
  <c r="AB3704" i="3"/>
  <c r="X3704" i="3"/>
  <c r="T3704" i="3"/>
  <c r="AA3704" i="3"/>
  <c r="W3704" i="3"/>
  <c r="S3704" i="3"/>
  <c r="Z3704" i="3"/>
  <c r="V3704" i="3"/>
  <c r="R3704" i="3"/>
  <c r="F3527" i="3"/>
  <c r="E3528" i="3"/>
  <c r="Z3463" i="3"/>
  <c r="V3463" i="3"/>
  <c r="R3463" i="3"/>
  <c r="Q3464" i="3"/>
  <c r="AC3463" i="3"/>
  <c r="Y3463" i="3"/>
  <c r="U3463" i="3"/>
  <c r="AB3463" i="3"/>
  <c r="X3463" i="3"/>
  <c r="T3463" i="3"/>
  <c r="AA3463" i="3"/>
  <c r="W3463" i="3"/>
  <c r="S3463" i="3"/>
  <c r="Z3399" i="3"/>
  <c r="V3399" i="3"/>
  <c r="R3399" i="3"/>
  <c r="Q3400" i="3"/>
  <c r="AC3399" i="3"/>
  <c r="Y3399" i="3"/>
  <c r="U3399" i="3"/>
  <c r="AB3399" i="3"/>
  <c r="X3399" i="3"/>
  <c r="T3399" i="3"/>
  <c r="AA3399" i="3"/>
  <c r="W3399" i="3"/>
  <c r="S3399" i="3"/>
  <c r="AB3624" i="3"/>
  <c r="X3624" i="3"/>
  <c r="T3624" i="3"/>
  <c r="AA3624" i="3"/>
  <c r="W3624" i="3"/>
  <c r="S3624" i="3"/>
  <c r="Z3624" i="3"/>
  <c r="V3624" i="3"/>
  <c r="R3624" i="3"/>
  <c r="Q3625" i="3"/>
  <c r="AC3624" i="3"/>
  <c r="Y3624" i="3"/>
  <c r="U3624" i="3"/>
  <c r="E3609" i="3"/>
  <c r="F3608" i="3"/>
  <c r="X3559" i="3"/>
  <c r="S3559" i="3"/>
  <c r="P3560" i="3"/>
  <c r="P3561" i="3" s="1"/>
  <c r="P3562" i="3" s="1"/>
  <c r="P3563" i="3" s="1"/>
  <c r="P3564" i="3" s="1"/>
  <c r="P3565" i="3" s="1"/>
  <c r="P3566" i="3" s="1"/>
  <c r="P3567" i="3" s="1"/>
  <c r="P3568" i="3" s="1"/>
  <c r="AB3559" i="3"/>
  <c r="W3559" i="3"/>
  <c r="R3559" i="3"/>
  <c r="AA3559" i="3"/>
  <c r="V3559" i="3"/>
  <c r="AD3430" i="3"/>
  <c r="AC3559" i="3"/>
  <c r="O3542" i="3"/>
  <c r="N3542" i="3"/>
  <c r="M3542" i="3"/>
  <c r="L3543" i="3"/>
  <c r="AD3510" i="3"/>
  <c r="O3350" i="3"/>
  <c r="N3350" i="3"/>
  <c r="M3350" i="3"/>
  <c r="L3351" i="3"/>
  <c r="AD3495" i="3"/>
  <c r="AA3480" i="3"/>
  <c r="W3480" i="3"/>
  <c r="S3480" i="3"/>
  <c r="Z3480" i="3"/>
  <c r="V3480" i="3"/>
  <c r="R3480" i="3"/>
  <c r="Q3481" i="3"/>
  <c r="AC3480" i="3"/>
  <c r="Y3480" i="3"/>
  <c r="U3480" i="3"/>
  <c r="AB3480" i="3"/>
  <c r="X3480" i="3"/>
  <c r="T3480" i="3"/>
  <c r="F3480" i="3"/>
  <c r="E3481" i="3"/>
  <c r="E3449" i="3"/>
  <c r="F3448" i="3"/>
  <c r="AG3333" i="3"/>
  <c r="AB3592" i="3"/>
  <c r="X3592" i="3"/>
  <c r="T3592" i="3"/>
  <c r="AA3592" i="3"/>
  <c r="W3592" i="3"/>
  <c r="S3592" i="3"/>
  <c r="Q3593" i="3"/>
  <c r="V3592" i="3"/>
  <c r="AC3592" i="3"/>
  <c r="U3592" i="3"/>
  <c r="Z3592" i="3"/>
  <c r="R3592" i="3"/>
  <c r="Y3592" i="3"/>
  <c r="AD3447" i="3"/>
  <c r="AG3447" i="3" s="1"/>
  <c r="Q3449" i="3"/>
  <c r="AC3448" i="3"/>
  <c r="Y3448" i="3"/>
  <c r="U3448" i="3"/>
  <c r="AB3448" i="3"/>
  <c r="X3448" i="3"/>
  <c r="T3448" i="3"/>
  <c r="AA3448" i="3"/>
  <c r="W3448" i="3"/>
  <c r="S3448" i="3"/>
  <c r="Z3448" i="3"/>
  <c r="V3448" i="3"/>
  <c r="R3448" i="3"/>
  <c r="AD3318" i="3"/>
  <c r="AG3318" i="3" s="1"/>
  <c r="N3575" i="3"/>
  <c r="O3575" i="3"/>
  <c r="L3576" i="3"/>
  <c r="M3575" i="3"/>
  <c r="AD3511" i="3"/>
  <c r="AG3511" i="3" s="1"/>
  <c r="Q3513" i="3"/>
  <c r="AC3512" i="3"/>
  <c r="Y3512" i="3"/>
  <c r="U3512" i="3"/>
  <c r="AB3512" i="3"/>
  <c r="X3512" i="3"/>
  <c r="T3512" i="3"/>
  <c r="AA3512" i="3"/>
  <c r="W3512" i="3"/>
  <c r="S3512" i="3"/>
  <c r="Z3512" i="3"/>
  <c r="V3512" i="3"/>
  <c r="R3512" i="3"/>
  <c r="N3398" i="3"/>
  <c r="M3398" i="3"/>
  <c r="L3399" i="3"/>
  <c r="O3398" i="3"/>
  <c r="AB3368" i="3"/>
  <c r="X3368" i="3"/>
  <c r="T3368" i="3"/>
  <c r="AA3368" i="3"/>
  <c r="W3368" i="3"/>
  <c r="S3368" i="3"/>
  <c r="Z3368" i="3"/>
  <c r="V3368" i="3"/>
  <c r="R3368" i="3"/>
  <c r="Q3369" i="3"/>
  <c r="AC3368" i="3"/>
  <c r="Y3368" i="3"/>
  <c r="U3368" i="3"/>
  <c r="AA3352" i="3"/>
  <c r="W3352" i="3"/>
  <c r="S3352" i="3"/>
  <c r="Z3352" i="3"/>
  <c r="V3352" i="3"/>
  <c r="R3352" i="3"/>
  <c r="Q3353" i="3"/>
  <c r="AC3352" i="3"/>
  <c r="Y3352" i="3"/>
  <c r="U3352" i="3"/>
  <c r="AB3352" i="3"/>
  <c r="X3352" i="3"/>
  <c r="T3352" i="3"/>
  <c r="F3352" i="3"/>
  <c r="E3353" i="3"/>
  <c r="AD3319" i="3"/>
  <c r="AG3319" i="3" s="1"/>
  <c r="F3208" i="3"/>
  <c r="E3209" i="3"/>
  <c r="AD3271" i="3"/>
  <c r="AD3223" i="3"/>
  <c r="Q3225" i="3"/>
  <c r="AC3224" i="3"/>
  <c r="Y3224" i="3"/>
  <c r="U3224" i="3"/>
  <c r="AB3224" i="3"/>
  <c r="X3224" i="3"/>
  <c r="T3224" i="3"/>
  <c r="AA3224" i="3"/>
  <c r="W3224" i="3"/>
  <c r="S3224" i="3"/>
  <c r="Z3224" i="3"/>
  <c r="V3224" i="3"/>
  <c r="R3224" i="3"/>
  <c r="F4791" i="3"/>
  <c r="E4792" i="3"/>
  <c r="AG4757" i="3"/>
  <c r="AG4693" i="3"/>
  <c r="L4759" i="3"/>
  <c r="O4758" i="3"/>
  <c r="M4758" i="3"/>
  <c r="N4758" i="3"/>
  <c r="F4727" i="3"/>
  <c r="E4728" i="3"/>
  <c r="F4711" i="3"/>
  <c r="E4712" i="3"/>
  <c r="E4665" i="3"/>
  <c r="F4664" i="3"/>
  <c r="AF4625" i="3"/>
  <c r="AD4774" i="3"/>
  <c r="AG4774" i="3" s="1"/>
  <c r="F4680" i="3"/>
  <c r="E4681" i="3"/>
  <c r="M4614" i="3"/>
  <c r="N4614" i="3"/>
  <c r="L4615" i="3"/>
  <c r="O4614" i="3"/>
  <c r="E4648" i="3"/>
  <c r="F4647" i="3"/>
  <c r="AG4726" i="3"/>
  <c r="Q4713" i="3"/>
  <c r="N4630" i="3"/>
  <c r="L4631" i="3"/>
  <c r="M4630" i="3"/>
  <c r="O4630" i="3"/>
  <c r="AD4614" i="3"/>
  <c r="AG4614" i="3" s="1"/>
  <c r="M4597" i="3"/>
  <c r="L4598" i="3"/>
  <c r="O4597" i="3"/>
  <c r="N4597" i="3"/>
  <c r="P4712" i="3"/>
  <c r="P4713" i="3" s="1"/>
  <c r="P4714" i="3" s="1"/>
  <c r="P4715" i="3" s="1"/>
  <c r="P4716" i="3" s="1"/>
  <c r="P4717" i="3" s="1"/>
  <c r="P4718" i="3" s="1"/>
  <c r="P4719" i="3" s="1"/>
  <c r="P4720" i="3" s="1"/>
  <c r="AB4711" i="3"/>
  <c r="F4551" i="3"/>
  <c r="E4552" i="3"/>
  <c r="Q4635" i="3"/>
  <c r="AD4598" i="3"/>
  <c r="AG4598" i="3" s="1"/>
  <c r="AD4582" i="3"/>
  <c r="AG4582" i="3" s="1"/>
  <c r="Q4569" i="3"/>
  <c r="AC4568" i="3"/>
  <c r="Y4568" i="3"/>
  <c r="U4568" i="3"/>
  <c r="AB4568" i="3"/>
  <c r="X4568" i="3"/>
  <c r="T4568" i="3"/>
  <c r="W4568" i="3"/>
  <c r="V4568" i="3"/>
  <c r="S4568" i="3"/>
  <c r="R4568" i="3"/>
  <c r="AA4568" i="3"/>
  <c r="Z4568" i="3"/>
  <c r="M4566" i="3"/>
  <c r="L4567" i="3"/>
  <c r="O4566" i="3"/>
  <c r="N4566" i="3"/>
  <c r="AG4517" i="3"/>
  <c r="E4536" i="3"/>
  <c r="F4535" i="3"/>
  <c r="P4456" i="3"/>
  <c r="P4457" i="3" s="1"/>
  <c r="P4458" i="3" s="1"/>
  <c r="P4459" i="3" s="1"/>
  <c r="P4460" i="3" s="1"/>
  <c r="P4461" i="3" s="1"/>
  <c r="P4462" i="3" s="1"/>
  <c r="P4463" i="3" s="1"/>
  <c r="P4464" i="3" s="1"/>
  <c r="T4455" i="3"/>
  <c r="F4407" i="3"/>
  <c r="E4408" i="3"/>
  <c r="U4455" i="3"/>
  <c r="R4455" i="3"/>
  <c r="W4455" i="3"/>
  <c r="F4375" i="3"/>
  <c r="E4376" i="3"/>
  <c r="M4422" i="3"/>
  <c r="L4423" i="3"/>
  <c r="O4422" i="3"/>
  <c r="N4422" i="3"/>
  <c r="AG4309" i="3"/>
  <c r="AG4357" i="3"/>
  <c r="F4344" i="3"/>
  <c r="E4345" i="3"/>
  <c r="AG4325" i="3"/>
  <c r="E4425" i="3"/>
  <c r="F4424" i="3"/>
  <c r="M4358" i="3"/>
  <c r="L4359" i="3"/>
  <c r="O4358" i="3"/>
  <c r="N4358" i="3"/>
  <c r="M4294" i="3"/>
  <c r="L4295" i="3"/>
  <c r="O4294" i="3"/>
  <c r="N4294" i="3"/>
  <c r="AD4199" i="3"/>
  <c r="AG4199" i="3" s="1"/>
  <c r="AD4134" i="3"/>
  <c r="AG4134" i="3" s="1"/>
  <c r="AG4117" i="3"/>
  <c r="AD4086" i="3"/>
  <c r="AG4086" i="3" s="1"/>
  <c r="AG4085" i="3"/>
  <c r="AD4263" i="3"/>
  <c r="AG4263" i="3" s="1"/>
  <c r="AD4198" i="3"/>
  <c r="AG4198" i="3" s="1"/>
  <c r="AD4118" i="3"/>
  <c r="AG4118" i="3" s="1"/>
  <c r="AD4327" i="3"/>
  <c r="AG4327" i="3" s="1"/>
  <c r="N4246" i="3"/>
  <c r="M4246" i="3"/>
  <c r="L4247" i="3"/>
  <c r="O4246" i="3"/>
  <c r="AD4150" i="3"/>
  <c r="L4150" i="3"/>
  <c r="N4149" i="3"/>
  <c r="M4149" i="3"/>
  <c r="O4149" i="3"/>
  <c r="AG4133" i="3"/>
  <c r="AG4101" i="3"/>
  <c r="O4263" i="3"/>
  <c r="N4263" i="3"/>
  <c r="M4263" i="3"/>
  <c r="L4264" i="3"/>
  <c r="AD4214" i="3"/>
  <c r="E4169" i="3"/>
  <c r="F4168" i="3"/>
  <c r="L4054" i="3"/>
  <c r="N4053" i="3"/>
  <c r="M4053" i="3"/>
  <c r="O4053" i="3"/>
  <c r="Z4120" i="3"/>
  <c r="V4120" i="3"/>
  <c r="R4120" i="3"/>
  <c r="AB4120" i="3"/>
  <c r="X4120" i="3"/>
  <c r="T4120" i="3"/>
  <c r="AA4120" i="3"/>
  <c r="S4120" i="3"/>
  <c r="Y4120" i="3"/>
  <c r="W4120" i="3"/>
  <c r="Q4121" i="3"/>
  <c r="U4120" i="3"/>
  <c r="AC4120" i="3"/>
  <c r="F4040" i="3"/>
  <c r="E4041" i="3"/>
  <c r="Y4135" i="3"/>
  <c r="V4135" i="3"/>
  <c r="AA4135" i="3"/>
  <c r="AG4069" i="3"/>
  <c r="M4006" i="3"/>
  <c r="L4007" i="3"/>
  <c r="O4006" i="3"/>
  <c r="N4006" i="3"/>
  <c r="AD3911" i="3"/>
  <c r="AG3911" i="3" s="1"/>
  <c r="AG3989" i="3"/>
  <c r="AD3910" i="3"/>
  <c r="AD3879" i="3"/>
  <c r="M3877" i="3"/>
  <c r="O3877" i="3"/>
  <c r="L3878" i="3"/>
  <c r="N3877" i="3"/>
  <c r="AD3846" i="3"/>
  <c r="AG3846" i="3" s="1"/>
  <c r="P3976" i="3"/>
  <c r="P3977" i="3" s="1"/>
  <c r="P3978" i="3" s="1"/>
  <c r="P3979" i="3" s="1"/>
  <c r="P3980" i="3" s="1"/>
  <c r="P3981" i="3" s="1"/>
  <c r="P3982" i="3" s="1"/>
  <c r="P3983" i="3" s="1"/>
  <c r="P3984" i="3" s="1"/>
  <c r="AB3975" i="3"/>
  <c r="F3976" i="3"/>
  <c r="E3977" i="3"/>
  <c r="AD3958" i="3"/>
  <c r="E3897" i="3"/>
  <c r="F3896" i="3"/>
  <c r="AD3862" i="3"/>
  <c r="Z3960" i="3"/>
  <c r="V3960" i="3"/>
  <c r="R3960" i="3"/>
  <c r="Q3961" i="3"/>
  <c r="AC3960" i="3"/>
  <c r="Y3960" i="3"/>
  <c r="U3960" i="3"/>
  <c r="AB3960" i="3"/>
  <c r="X3960" i="3"/>
  <c r="T3960" i="3"/>
  <c r="W3960" i="3"/>
  <c r="AA3960" i="3"/>
  <c r="S3960" i="3"/>
  <c r="AD3895" i="3"/>
  <c r="AG3895" i="3" s="1"/>
  <c r="AD3782" i="3"/>
  <c r="L3751" i="3"/>
  <c r="O3750" i="3"/>
  <c r="N3750" i="3"/>
  <c r="M3750" i="3"/>
  <c r="AD3830" i="3"/>
  <c r="M3814" i="3"/>
  <c r="N3814" i="3"/>
  <c r="L3815" i="3"/>
  <c r="O3814" i="3"/>
  <c r="F3719" i="3"/>
  <c r="E3720" i="3"/>
  <c r="Z3655" i="3"/>
  <c r="V3655" i="3"/>
  <c r="R3655" i="3"/>
  <c r="Q3656" i="3"/>
  <c r="AC3655" i="3"/>
  <c r="Y3655" i="3"/>
  <c r="U3655" i="3"/>
  <c r="AB3655" i="3"/>
  <c r="X3655" i="3"/>
  <c r="T3655" i="3"/>
  <c r="AA3655" i="3"/>
  <c r="W3655" i="3"/>
  <c r="S3655" i="3"/>
  <c r="AD3928" i="3"/>
  <c r="L3846" i="3"/>
  <c r="N3845" i="3"/>
  <c r="M3845" i="3"/>
  <c r="O3845" i="3"/>
  <c r="AD3686" i="3"/>
  <c r="O3637" i="3"/>
  <c r="L3638" i="3"/>
  <c r="N3637" i="3"/>
  <c r="M3637" i="3"/>
  <c r="AD3606" i="3"/>
  <c r="AG3606" i="3" s="1"/>
  <c r="AD3751" i="3"/>
  <c r="AG3751" i="3" s="1"/>
  <c r="AA3736" i="3"/>
  <c r="W3736" i="3"/>
  <c r="S3736" i="3"/>
  <c r="Z3736" i="3"/>
  <c r="V3736" i="3"/>
  <c r="R3736" i="3"/>
  <c r="Q3737" i="3"/>
  <c r="AC3736" i="3"/>
  <c r="Y3736" i="3"/>
  <c r="U3736" i="3"/>
  <c r="AB3736" i="3"/>
  <c r="X3736" i="3"/>
  <c r="T3736" i="3"/>
  <c r="F3736" i="3"/>
  <c r="E3737" i="3"/>
  <c r="E3705" i="3"/>
  <c r="F3704" i="3"/>
  <c r="AG3605" i="3"/>
  <c r="L3431" i="3"/>
  <c r="O3430" i="3"/>
  <c r="N3430" i="3"/>
  <c r="M3430" i="3"/>
  <c r="L3623" i="3"/>
  <c r="N3622" i="3"/>
  <c r="M3622" i="3"/>
  <c r="O3622" i="3"/>
  <c r="AD3607" i="3"/>
  <c r="AG3607" i="3" s="1"/>
  <c r="F3463" i="3"/>
  <c r="E3464" i="3"/>
  <c r="F3399" i="3"/>
  <c r="E3400" i="3"/>
  <c r="AD3623" i="3"/>
  <c r="AG3589" i="3"/>
  <c r="AD3366" i="3"/>
  <c r="AB3688" i="3"/>
  <c r="X3688" i="3"/>
  <c r="T3688" i="3"/>
  <c r="AA3688" i="3"/>
  <c r="W3688" i="3"/>
  <c r="S3688" i="3"/>
  <c r="Z3688" i="3"/>
  <c r="V3688" i="3"/>
  <c r="R3688" i="3"/>
  <c r="Q3689" i="3"/>
  <c r="AC3688" i="3"/>
  <c r="Y3688" i="3"/>
  <c r="U3688" i="3"/>
  <c r="N3654" i="3"/>
  <c r="M3654" i="3"/>
  <c r="L3655" i="3"/>
  <c r="O3654" i="3"/>
  <c r="AD3574" i="3"/>
  <c r="AG3574" i="3" s="1"/>
  <c r="AG3573" i="3"/>
  <c r="Q3561" i="3"/>
  <c r="AB3560" i="3"/>
  <c r="V3560" i="3"/>
  <c r="S3560" i="3"/>
  <c r="O3445" i="3"/>
  <c r="L3446" i="3"/>
  <c r="N3445" i="3"/>
  <c r="M3445" i="3"/>
  <c r="F3496" i="3"/>
  <c r="E3497" i="3"/>
  <c r="AD3479" i="3"/>
  <c r="AG3479" i="3" s="1"/>
  <c r="E3385" i="3"/>
  <c r="F3384" i="3"/>
  <c r="L3207" i="3"/>
  <c r="O3206" i="3"/>
  <c r="N3206" i="3"/>
  <c r="M3206" i="3"/>
  <c r="N3526" i="3"/>
  <c r="M3526" i="3"/>
  <c r="L3527" i="3"/>
  <c r="O3526" i="3"/>
  <c r="E3289" i="3"/>
  <c r="F3288" i="3"/>
  <c r="Z3239" i="3"/>
  <c r="V3239" i="3"/>
  <c r="R3239" i="3"/>
  <c r="Q3240" i="3"/>
  <c r="AC3239" i="3"/>
  <c r="Y3239" i="3"/>
  <c r="U3239" i="3"/>
  <c r="AB3239" i="3"/>
  <c r="X3239" i="3"/>
  <c r="T3239" i="3"/>
  <c r="AA3239" i="3"/>
  <c r="W3239" i="3"/>
  <c r="S3239" i="3"/>
  <c r="AD3334" i="3"/>
  <c r="AG3334" i="3" s="1"/>
  <c r="AD3206" i="3"/>
  <c r="AB3432" i="3"/>
  <c r="X3432" i="3"/>
  <c r="T3432" i="3"/>
  <c r="AA3432" i="3"/>
  <c r="W3432" i="3"/>
  <c r="S3432" i="3"/>
  <c r="Z3432" i="3"/>
  <c r="V3432" i="3"/>
  <c r="R3432" i="3"/>
  <c r="Q3433" i="3"/>
  <c r="AC3432" i="3"/>
  <c r="Y3432" i="3"/>
  <c r="U3432" i="3"/>
  <c r="AA3416" i="3"/>
  <c r="W3416" i="3"/>
  <c r="S3416" i="3"/>
  <c r="Z3416" i="3"/>
  <c r="V3416" i="3"/>
  <c r="R3416" i="3"/>
  <c r="Q3417" i="3"/>
  <c r="AC3416" i="3"/>
  <c r="Y3416" i="3"/>
  <c r="U3416" i="3"/>
  <c r="AB3416" i="3"/>
  <c r="X3416" i="3"/>
  <c r="T3416" i="3"/>
  <c r="F3416" i="3"/>
  <c r="E3417" i="3"/>
  <c r="AD3367" i="3"/>
  <c r="AG3367" i="3" s="1"/>
  <c r="AG3301" i="3"/>
  <c r="F3272" i="3"/>
  <c r="E3273" i="3"/>
  <c r="AG4789" i="3"/>
  <c r="AG4709" i="3"/>
  <c r="AD4662" i="3"/>
  <c r="AG4662" i="3" s="1"/>
  <c r="AG4773" i="3"/>
  <c r="AD4678" i="3"/>
  <c r="AD4630" i="3"/>
  <c r="AG4630" i="3" s="1"/>
  <c r="AG4629" i="3"/>
  <c r="AG4597" i="3"/>
  <c r="Q4665" i="3"/>
  <c r="AC4664" i="3"/>
  <c r="Y4664" i="3"/>
  <c r="U4664" i="3"/>
  <c r="AB4664" i="3"/>
  <c r="X4664" i="3"/>
  <c r="T4664" i="3"/>
  <c r="AA4664" i="3"/>
  <c r="S4664" i="3"/>
  <c r="Z4664" i="3"/>
  <c r="R4664" i="3"/>
  <c r="V4664" i="3"/>
  <c r="W4664" i="3"/>
  <c r="AG4741" i="3"/>
  <c r="W4695" i="3"/>
  <c r="P4696" i="3"/>
  <c r="P4697" i="3" s="1"/>
  <c r="P4698" i="3" s="1"/>
  <c r="P4699" i="3" s="1"/>
  <c r="P4700" i="3" s="1"/>
  <c r="P4701" i="3" s="1"/>
  <c r="P4702" i="3" s="1"/>
  <c r="P4703" i="3" s="1"/>
  <c r="P4704" i="3" s="1"/>
  <c r="AA4695" i="3"/>
  <c r="S4695" i="3"/>
  <c r="X4695" i="3"/>
  <c r="AD4694" i="3"/>
  <c r="AG4694" i="3" s="1"/>
  <c r="AG4581" i="3"/>
  <c r="AB4727" i="3"/>
  <c r="X4727" i="3"/>
  <c r="T4727" i="3"/>
  <c r="AA4727" i="3"/>
  <c r="W4727" i="3"/>
  <c r="S4727" i="3"/>
  <c r="Y4727" i="3"/>
  <c r="Q4728" i="3"/>
  <c r="V4727" i="3"/>
  <c r="AC4727" i="3"/>
  <c r="Z4727" i="3"/>
  <c r="U4727" i="3"/>
  <c r="R4727" i="3"/>
  <c r="AG4661" i="3"/>
  <c r="AG4645" i="3"/>
  <c r="Z4680" i="3"/>
  <c r="V4680" i="3"/>
  <c r="R4680" i="3"/>
  <c r="Q4681" i="3"/>
  <c r="AC4680" i="3"/>
  <c r="Y4680" i="3"/>
  <c r="U4680" i="3"/>
  <c r="W4680" i="3"/>
  <c r="AB4680" i="3"/>
  <c r="T4680" i="3"/>
  <c r="AA4680" i="3"/>
  <c r="X4680" i="3"/>
  <c r="S4680" i="3"/>
  <c r="N4679" i="3"/>
  <c r="M4679" i="3"/>
  <c r="L4680" i="3"/>
  <c r="O4679" i="3"/>
  <c r="AA4647" i="3"/>
  <c r="W4647" i="3"/>
  <c r="S4647" i="3"/>
  <c r="AC4647" i="3"/>
  <c r="X4647" i="3"/>
  <c r="R4647" i="3"/>
  <c r="AB4647" i="3"/>
  <c r="V4647" i="3"/>
  <c r="Q4648" i="3"/>
  <c r="Z4647" i="3"/>
  <c r="Y4647" i="3"/>
  <c r="U4647" i="3"/>
  <c r="T4647" i="3"/>
  <c r="Q4585" i="3"/>
  <c r="AD4566" i="3"/>
  <c r="AG4566" i="3" s="1"/>
  <c r="AA4599" i="3"/>
  <c r="W4599" i="3"/>
  <c r="S4599" i="3"/>
  <c r="Z4599" i="3"/>
  <c r="V4599" i="3"/>
  <c r="R4599" i="3"/>
  <c r="Q4600" i="3"/>
  <c r="X4599" i="3"/>
  <c r="AB4599" i="3"/>
  <c r="T4599" i="3"/>
  <c r="AC4599" i="3"/>
  <c r="Y4599" i="3"/>
  <c r="U4599" i="3"/>
  <c r="P4584" i="3"/>
  <c r="P4585" i="3" s="1"/>
  <c r="P4586" i="3" s="1"/>
  <c r="P4587" i="3" s="1"/>
  <c r="P4588" i="3" s="1"/>
  <c r="P4589" i="3" s="1"/>
  <c r="P4590" i="3" s="1"/>
  <c r="P4591" i="3" s="1"/>
  <c r="P4592" i="3" s="1"/>
  <c r="T4583" i="3"/>
  <c r="AG4565" i="3"/>
  <c r="Z4519" i="3"/>
  <c r="V4519" i="3"/>
  <c r="R4519" i="3"/>
  <c r="AB4519" i="3"/>
  <c r="W4519" i="3"/>
  <c r="AA4519" i="3"/>
  <c r="U4519" i="3"/>
  <c r="Y4519" i="3"/>
  <c r="T4519" i="3"/>
  <c r="Q4520" i="3"/>
  <c r="AC4519" i="3"/>
  <c r="X4519" i="3"/>
  <c r="S4519" i="3"/>
  <c r="AG4550" i="3"/>
  <c r="AG4533" i="3"/>
  <c r="Z4503" i="3"/>
  <c r="V4503" i="3"/>
  <c r="R4503" i="3"/>
  <c r="Q4504" i="3"/>
  <c r="AC4503" i="3"/>
  <c r="Y4503" i="3"/>
  <c r="U4503" i="3"/>
  <c r="AB4503" i="3"/>
  <c r="X4503" i="3"/>
  <c r="T4503" i="3"/>
  <c r="W4503" i="3"/>
  <c r="S4503" i="3"/>
  <c r="AA4503" i="3"/>
  <c r="L4550" i="3"/>
  <c r="N4549" i="3"/>
  <c r="M4549" i="3"/>
  <c r="O4549" i="3"/>
  <c r="Q4536" i="3"/>
  <c r="AC4535" i="3"/>
  <c r="Y4535" i="3"/>
  <c r="U4535" i="3"/>
  <c r="AA4535" i="3"/>
  <c r="W4535" i="3"/>
  <c r="S4535" i="3"/>
  <c r="X4535" i="3"/>
  <c r="V4535" i="3"/>
  <c r="AB4535" i="3"/>
  <c r="T4535" i="3"/>
  <c r="Z4535" i="3"/>
  <c r="R4535" i="3"/>
  <c r="Q4489" i="3"/>
  <c r="AC4488" i="3"/>
  <c r="Y4488" i="3"/>
  <c r="U4488" i="3"/>
  <c r="AB4488" i="3"/>
  <c r="X4488" i="3"/>
  <c r="T4488" i="3"/>
  <c r="AA4488" i="3"/>
  <c r="W4488" i="3"/>
  <c r="S4488" i="3"/>
  <c r="Z4488" i="3"/>
  <c r="V4488" i="3"/>
  <c r="R4488" i="3"/>
  <c r="AB4471" i="3"/>
  <c r="X4471" i="3"/>
  <c r="T4471" i="3"/>
  <c r="AA4471" i="3"/>
  <c r="W4471" i="3"/>
  <c r="S4471" i="3"/>
  <c r="Z4471" i="3"/>
  <c r="V4471" i="3"/>
  <c r="R4471" i="3"/>
  <c r="Q4472" i="3"/>
  <c r="AC4471" i="3"/>
  <c r="Y4471" i="3"/>
  <c r="U4471" i="3"/>
  <c r="L4470" i="3"/>
  <c r="N4469" i="3"/>
  <c r="M4469" i="3"/>
  <c r="O4469" i="3"/>
  <c r="Y4455" i="3"/>
  <c r="V4455" i="3"/>
  <c r="AA4455" i="3"/>
  <c r="AD4487" i="3"/>
  <c r="AG4487" i="3" s="1"/>
  <c r="AD4454" i="3"/>
  <c r="Z4407" i="3"/>
  <c r="V4407" i="3"/>
  <c r="R4407" i="3"/>
  <c r="Y4407" i="3"/>
  <c r="T4407" i="3"/>
  <c r="Q4408" i="3"/>
  <c r="AC4407" i="3"/>
  <c r="X4407" i="3"/>
  <c r="S4407" i="3"/>
  <c r="AB4407" i="3"/>
  <c r="W4407" i="3"/>
  <c r="AA4407" i="3"/>
  <c r="U4407" i="3"/>
  <c r="AG4341" i="3"/>
  <c r="F4328" i="3"/>
  <c r="E4329" i="3"/>
  <c r="AD4246" i="3"/>
  <c r="AG4246" i="3" s="1"/>
  <c r="AG4485" i="3"/>
  <c r="AD4390" i="3"/>
  <c r="AG4390" i="3" s="1"/>
  <c r="AD4310" i="3"/>
  <c r="AG4310" i="3" s="1"/>
  <c r="AD4486" i="3"/>
  <c r="AG4486" i="3" s="1"/>
  <c r="Q4361" i="3"/>
  <c r="AC4360" i="3"/>
  <c r="Y4360" i="3"/>
  <c r="U4360" i="3"/>
  <c r="AB4360" i="3"/>
  <c r="X4360" i="3"/>
  <c r="T4360" i="3"/>
  <c r="AA4360" i="3"/>
  <c r="W4360" i="3"/>
  <c r="S4360" i="3"/>
  <c r="R4360" i="3"/>
  <c r="Z4360" i="3"/>
  <c r="V4360" i="3"/>
  <c r="AD4359" i="3"/>
  <c r="AG4359" i="3" s="1"/>
  <c r="Q4297" i="3"/>
  <c r="AC4296" i="3"/>
  <c r="Y4296" i="3"/>
  <c r="U4296" i="3"/>
  <c r="AB4296" i="3"/>
  <c r="X4296" i="3"/>
  <c r="T4296" i="3"/>
  <c r="AA4296" i="3"/>
  <c r="W4296" i="3"/>
  <c r="S4296" i="3"/>
  <c r="Z4296" i="3"/>
  <c r="V4296" i="3"/>
  <c r="R4296" i="3"/>
  <c r="L4086" i="3"/>
  <c r="O4085" i="3"/>
  <c r="N4085" i="3"/>
  <c r="M4085" i="3"/>
  <c r="Q4072" i="3"/>
  <c r="AC4071" i="3"/>
  <c r="Y4071" i="3"/>
  <c r="U4071" i="3"/>
  <c r="Z4071" i="3"/>
  <c r="T4071" i="3"/>
  <c r="X4071" i="3"/>
  <c r="S4071" i="3"/>
  <c r="AB4071" i="3"/>
  <c r="W4071" i="3"/>
  <c r="R4071" i="3"/>
  <c r="V4071" i="3"/>
  <c r="AA4071" i="3"/>
  <c r="F4472" i="3"/>
  <c r="E4473" i="3"/>
  <c r="AG4165" i="3"/>
  <c r="F4152" i="3"/>
  <c r="E4153" i="3"/>
  <c r="AD4262" i="3"/>
  <c r="M4166" i="3"/>
  <c r="L4167" i="3"/>
  <c r="O4166" i="3"/>
  <c r="N4166" i="3"/>
  <c r="N3958" i="3"/>
  <c r="M3958" i="3"/>
  <c r="L3959" i="3"/>
  <c r="O3958" i="3"/>
  <c r="E4361" i="3"/>
  <c r="F4360" i="3"/>
  <c r="F4215" i="3"/>
  <c r="E4216" i="3"/>
  <c r="O4330" i="3"/>
  <c r="N4330" i="3"/>
  <c r="M4330" i="3"/>
  <c r="L4331" i="3"/>
  <c r="Z4040" i="3"/>
  <c r="Q4041" i="3"/>
  <c r="AC4040" i="3"/>
  <c r="X4040" i="3"/>
  <c r="P4104" i="3"/>
  <c r="P4105" i="3" s="1"/>
  <c r="P4106" i="3" s="1"/>
  <c r="P4107" i="3" s="1"/>
  <c r="P4108" i="3" s="1"/>
  <c r="P4109" i="3" s="1"/>
  <c r="P4110" i="3" s="1"/>
  <c r="P4111" i="3" s="1"/>
  <c r="P4112" i="3" s="1"/>
  <c r="V4103" i="3"/>
  <c r="AB4103" i="3"/>
  <c r="T4103" i="3"/>
  <c r="X4103" i="3"/>
  <c r="AD4054" i="3"/>
  <c r="AG4054" i="3" s="1"/>
  <c r="AD4119" i="3"/>
  <c r="AG4119" i="3" s="1"/>
  <c r="Z4088" i="3"/>
  <c r="V4088" i="3"/>
  <c r="R4088" i="3"/>
  <c r="Y4088" i="3"/>
  <c r="T4088" i="3"/>
  <c r="Q4089" i="3"/>
  <c r="AC4088" i="3"/>
  <c r="X4088" i="3"/>
  <c r="S4088" i="3"/>
  <c r="AB4088" i="3"/>
  <c r="W4088" i="3"/>
  <c r="AA4088" i="3"/>
  <c r="U4088" i="3"/>
  <c r="AG4005" i="3"/>
  <c r="T4135" i="3"/>
  <c r="AC4135" i="3"/>
  <c r="O4039" i="3"/>
  <c r="N4039" i="3"/>
  <c r="M4039" i="3"/>
  <c r="L4040" i="3"/>
  <c r="Z4024" i="3"/>
  <c r="V4024" i="3"/>
  <c r="R4024" i="3"/>
  <c r="Q4025" i="3"/>
  <c r="AC4024" i="3"/>
  <c r="Y4024" i="3"/>
  <c r="U4024" i="3"/>
  <c r="AB4024" i="3"/>
  <c r="X4024" i="3"/>
  <c r="T4024" i="3"/>
  <c r="S4024" i="3"/>
  <c r="AA4024" i="3"/>
  <c r="W4024" i="3"/>
  <c r="AB4056" i="3"/>
  <c r="X4056" i="3"/>
  <c r="T4056" i="3"/>
  <c r="AA4056" i="3"/>
  <c r="W4056" i="3"/>
  <c r="S4056" i="3"/>
  <c r="Z4056" i="3"/>
  <c r="V4056" i="3"/>
  <c r="R4056" i="3"/>
  <c r="AC4056" i="3"/>
  <c r="U4056" i="3"/>
  <c r="Q4057" i="3"/>
  <c r="Y4056" i="3"/>
  <c r="AA3976" i="3"/>
  <c r="W3976" i="3"/>
  <c r="S3976" i="3"/>
  <c r="Z3976" i="3"/>
  <c r="V3976" i="3"/>
  <c r="R3976" i="3"/>
  <c r="Q3977" i="3"/>
  <c r="AC3976" i="3"/>
  <c r="Y3976" i="3"/>
  <c r="U3976" i="3"/>
  <c r="AB3976" i="3"/>
  <c r="X3976" i="3"/>
  <c r="T3976" i="3"/>
  <c r="Q3897" i="3"/>
  <c r="AC3896" i="3"/>
  <c r="Y3896" i="3"/>
  <c r="U3896" i="3"/>
  <c r="AB3896" i="3"/>
  <c r="X3896" i="3"/>
  <c r="T3896" i="3"/>
  <c r="Z3896" i="3"/>
  <c r="R3896" i="3"/>
  <c r="S3896" i="3"/>
  <c r="AA3896" i="3"/>
  <c r="W3896" i="3"/>
  <c r="V3896" i="3"/>
  <c r="E3880" i="3"/>
  <c r="F3879" i="3"/>
  <c r="F3865" i="3"/>
  <c r="E3866" i="3"/>
  <c r="AG3845" i="3"/>
  <c r="AD4006" i="3"/>
  <c r="AG4006" i="3" s="1"/>
  <c r="AD3974" i="3"/>
  <c r="AG3941" i="3"/>
  <c r="AD3959" i="3"/>
  <c r="AG3959" i="3" s="1"/>
  <c r="M3942" i="3"/>
  <c r="L3943" i="3"/>
  <c r="O3942" i="3"/>
  <c r="N3942" i="3"/>
  <c r="F3927" i="3"/>
  <c r="E3928" i="3"/>
  <c r="AG3893" i="3"/>
  <c r="AD3798" i="3"/>
  <c r="L3687" i="3"/>
  <c r="O3686" i="3"/>
  <c r="N3686" i="3"/>
  <c r="M3686" i="3"/>
  <c r="F3655" i="3"/>
  <c r="E3656" i="3"/>
  <c r="E3848" i="3"/>
  <c r="AG3847" i="3"/>
  <c r="F3847" i="3"/>
  <c r="AD3750" i="3"/>
  <c r="AD3622" i="3"/>
  <c r="O3977" i="3"/>
  <c r="N3977" i="3"/>
  <c r="M3977" i="3"/>
  <c r="L3978" i="3"/>
  <c r="X3975" i="3"/>
  <c r="O3701" i="3"/>
  <c r="L3702" i="3"/>
  <c r="N3701" i="3"/>
  <c r="M3701" i="3"/>
  <c r="F3752" i="3"/>
  <c r="E3753" i="3"/>
  <c r="AD3735" i="3"/>
  <c r="AG3735" i="3" s="1"/>
  <c r="AD3590" i="3"/>
  <c r="AG3590" i="3" s="1"/>
  <c r="AD3462" i="3"/>
  <c r="L3367" i="3"/>
  <c r="O3366" i="3"/>
  <c r="N3366" i="3"/>
  <c r="M3366" i="3"/>
  <c r="M3606" i="3"/>
  <c r="L3607" i="3"/>
  <c r="O3606" i="3"/>
  <c r="N3606" i="3"/>
  <c r="AD3687" i="3"/>
  <c r="AG3687" i="3" s="1"/>
  <c r="AA3672" i="3"/>
  <c r="W3672" i="3"/>
  <c r="S3672" i="3"/>
  <c r="Z3672" i="3"/>
  <c r="V3672" i="3"/>
  <c r="R3672" i="3"/>
  <c r="Q3673" i="3"/>
  <c r="AC3672" i="3"/>
  <c r="Y3672" i="3"/>
  <c r="U3672" i="3"/>
  <c r="AB3672" i="3"/>
  <c r="X3672" i="3"/>
  <c r="T3672" i="3"/>
  <c r="F3672" i="3"/>
  <c r="E3673" i="3"/>
  <c r="E3641" i="3"/>
  <c r="F3640" i="3"/>
  <c r="E3592" i="3"/>
  <c r="F3591" i="3"/>
  <c r="Y3575" i="3"/>
  <c r="T3575" i="3"/>
  <c r="AC3575" i="3"/>
  <c r="X3575" i="3"/>
  <c r="S3575" i="3"/>
  <c r="P3576" i="3"/>
  <c r="M3558" i="3"/>
  <c r="L3559" i="3"/>
  <c r="O3558" i="3"/>
  <c r="N3558" i="3"/>
  <c r="O3509" i="3"/>
  <c r="L3510" i="3"/>
  <c r="N3509" i="3"/>
  <c r="M3509" i="3"/>
  <c r="O3414" i="3"/>
  <c r="N3414" i="3"/>
  <c r="M3414" i="3"/>
  <c r="L3415" i="3"/>
  <c r="AD3382" i="3"/>
  <c r="Z3304" i="3"/>
  <c r="V3304" i="3"/>
  <c r="R3304" i="3"/>
  <c r="Q3305" i="3"/>
  <c r="AC3304" i="3"/>
  <c r="Y3304" i="3"/>
  <c r="U3304" i="3"/>
  <c r="X3304" i="3"/>
  <c r="W3304" i="3"/>
  <c r="AB3304" i="3"/>
  <c r="T3304" i="3"/>
  <c r="AA3304" i="3"/>
  <c r="S3304" i="3"/>
  <c r="AD3238" i="3"/>
  <c r="AD3591" i="3"/>
  <c r="AA3544" i="3"/>
  <c r="W3544" i="3"/>
  <c r="S3544" i="3"/>
  <c r="Z3544" i="3"/>
  <c r="V3544" i="3"/>
  <c r="R3544" i="3"/>
  <c r="Q3545" i="3"/>
  <c r="AC3544" i="3"/>
  <c r="Y3544" i="3"/>
  <c r="U3544" i="3"/>
  <c r="AB3544" i="3"/>
  <c r="X3544" i="3"/>
  <c r="T3544" i="3"/>
  <c r="F3544" i="3"/>
  <c r="E3545" i="3"/>
  <c r="E3513" i="3"/>
  <c r="F3512" i="3"/>
  <c r="AD3383" i="3"/>
  <c r="AG3383" i="3" s="1"/>
  <c r="Q3385" i="3"/>
  <c r="AC3384" i="3"/>
  <c r="Y3384" i="3"/>
  <c r="U3384" i="3"/>
  <c r="AB3384" i="3"/>
  <c r="X3384" i="3"/>
  <c r="T3384" i="3"/>
  <c r="AA3384" i="3"/>
  <c r="W3384" i="3"/>
  <c r="S3384" i="3"/>
  <c r="Z3384" i="3"/>
  <c r="V3384" i="3"/>
  <c r="R3384" i="3"/>
  <c r="F3336" i="3"/>
  <c r="E3337" i="3"/>
  <c r="F3239" i="3"/>
  <c r="E3240" i="3"/>
  <c r="M3382" i="3"/>
  <c r="L3383" i="3"/>
  <c r="O3382" i="3"/>
  <c r="N3382" i="3"/>
  <c r="Z3335" i="3"/>
  <c r="V3335" i="3"/>
  <c r="R3335" i="3"/>
  <c r="AB3335" i="3"/>
  <c r="X3335" i="3"/>
  <c r="T3335" i="3"/>
  <c r="AA3335" i="3"/>
  <c r="W3335" i="3"/>
  <c r="S3335" i="3"/>
  <c r="Y3335" i="3"/>
  <c r="U3335" i="3"/>
  <c r="Q3336" i="3"/>
  <c r="AC3335" i="3"/>
  <c r="AD3478" i="3"/>
  <c r="AD3431" i="3"/>
  <c r="AG3431" i="3" s="1"/>
  <c r="AD3415" i="3"/>
  <c r="AG3415" i="3" s="1"/>
  <c r="F3368" i="3"/>
  <c r="E3369" i="3"/>
  <c r="Q3289" i="3"/>
  <c r="AC3288" i="3"/>
  <c r="Y3288" i="3"/>
  <c r="U3288" i="3"/>
  <c r="AB3288" i="3"/>
  <c r="X3288" i="3"/>
  <c r="T3288" i="3"/>
  <c r="V3288" i="3"/>
  <c r="AA3288" i="3"/>
  <c r="S3288" i="3"/>
  <c r="Z3288" i="3"/>
  <c r="R3288" i="3"/>
  <c r="W3288" i="3"/>
  <c r="AA3320" i="3"/>
  <c r="W3320" i="3"/>
  <c r="S3320" i="3"/>
  <c r="Z3320" i="3"/>
  <c r="V3320" i="3"/>
  <c r="R3320" i="3"/>
  <c r="Q3321" i="3"/>
  <c r="X3320" i="3"/>
  <c r="AC3320" i="3"/>
  <c r="U3320" i="3"/>
  <c r="AB3320" i="3"/>
  <c r="T3320" i="3"/>
  <c r="Y3320" i="3"/>
  <c r="AA3256" i="3"/>
  <c r="W3256" i="3"/>
  <c r="S3256" i="3"/>
  <c r="Z3256" i="3"/>
  <c r="V3256" i="3"/>
  <c r="R3256" i="3"/>
  <c r="Q3257" i="3"/>
  <c r="AC3256" i="3"/>
  <c r="Y3256" i="3"/>
  <c r="U3256" i="3"/>
  <c r="AB3256" i="3"/>
  <c r="X3256" i="3"/>
  <c r="T3256" i="3"/>
  <c r="F3256" i="3"/>
  <c r="E3257" i="3"/>
  <c r="N3238" i="3"/>
  <c r="M3238" i="3"/>
  <c r="L3239" i="3"/>
  <c r="O3238" i="3"/>
  <c r="AB3208" i="3"/>
  <c r="X3208" i="3"/>
  <c r="T3208" i="3"/>
  <c r="AA3208" i="3"/>
  <c r="W3208" i="3"/>
  <c r="S3208" i="3"/>
  <c r="Z3208" i="3"/>
  <c r="V3208" i="3"/>
  <c r="R3208" i="3"/>
  <c r="Q3209" i="3"/>
  <c r="AC3208" i="3"/>
  <c r="Y3208" i="3"/>
  <c r="U3208" i="3"/>
  <c r="E3225" i="3"/>
  <c r="F3224" i="3"/>
  <c r="N4790" i="3"/>
  <c r="M4790" i="3"/>
  <c r="O4790" i="3"/>
  <c r="L4791" i="3"/>
  <c r="M4774" i="3"/>
  <c r="L4775" i="3"/>
  <c r="O4774" i="3"/>
  <c r="N4774" i="3"/>
  <c r="Q4777" i="3"/>
  <c r="AC4776" i="3"/>
  <c r="Y4776" i="3"/>
  <c r="U4776" i="3"/>
  <c r="AB4776" i="3"/>
  <c r="X4776" i="3"/>
  <c r="T4776" i="3"/>
  <c r="AA4776" i="3"/>
  <c r="S4776" i="3"/>
  <c r="Z4776" i="3"/>
  <c r="R4776" i="3"/>
  <c r="W4776" i="3"/>
  <c r="V4776" i="3"/>
  <c r="AG4725" i="3"/>
  <c r="L4742" i="3"/>
  <c r="N4741" i="3"/>
  <c r="M4741" i="3"/>
  <c r="O4741" i="3"/>
  <c r="M4662" i="3"/>
  <c r="L4663" i="3"/>
  <c r="O4662" i="3"/>
  <c r="N4662" i="3"/>
  <c r="AD4631" i="3"/>
  <c r="AG4631" i="3" s="1"/>
  <c r="L4727" i="3"/>
  <c r="O4726" i="3"/>
  <c r="N4726" i="3"/>
  <c r="M4726" i="3"/>
  <c r="AC4711" i="3"/>
  <c r="V4711" i="3"/>
  <c r="AA4711" i="3"/>
  <c r="F4696" i="3"/>
  <c r="E4697" i="3"/>
  <c r="AD4679" i="3"/>
  <c r="AG4679" i="3" s="1"/>
  <c r="S4583" i="3"/>
  <c r="E4569" i="3"/>
  <c r="F4568" i="3"/>
  <c r="U4583" i="3"/>
  <c r="R4583" i="3"/>
  <c r="F4584" i="3"/>
  <c r="E4585" i="3"/>
  <c r="F4599" i="3"/>
  <c r="E4600" i="3"/>
  <c r="AG4501" i="3"/>
  <c r="O4501" i="3"/>
  <c r="L4502" i="3"/>
  <c r="N4501" i="3"/>
  <c r="M4501" i="3"/>
  <c r="AB4551" i="3"/>
  <c r="X4551" i="3"/>
  <c r="T4551" i="3"/>
  <c r="AA4551" i="3"/>
  <c r="W4551" i="3"/>
  <c r="S4551" i="3"/>
  <c r="Y4551" i="3"/>
  <c r="Q4552" i="3"/>
  <c r="V4551" i="3"/>
  <c r="AC4551" i="3"/>
  <c r="U4551" i="3"/>
  <c r="Z4551" i="3"/>
  <c r="R4551" i="3"/>
  <c r="N4518" i="3"/>
  <c r="L4519" i="3"/>
  <c r="M4518" i="3"/>
  <c r="O4518" i="3"/>
  <c r="F4503" i="3"/>
  <c r="E4504" i="3"/>
  <c r="Z4439" i="3"/>
  <c r="V4439" i="3"/>
  <c r="R4439" i="3"/>
  <c r="Q4440" i="3"/>
  <c r="AC4439" i="3"/>
  <c r="Y4439" i="3"/>
  <c r="U4439" i="3"/>
  <c r="AB4439" i="3"/>
  <c r="X4439" i="3"/>
  <c r="T4439" i="3"/>
  <c r="AA4439" i="3"/>
  <c r="W4439" i="3"/>
  <c r="S4439" i="3"/>
  <c r="AD4470" i="3"/>
  <c r="AG4470" i="3" s="1"/>
  <c r="AG4437" i="3"/>
  <c r="AD4374" i="3"/>
  <c r="AC4455" i="3"/>
  <c r="Z4455" i="3"/>
  <c r="AG4421" i="3"/>
  <c r="F4519" i="3"/>
  <c r="E4520" i="3"/>
  <c r="AD4406" i="3"/>
  <c r="O4392" i="3"/>
  <c r="N4392" i="3"/>
  <c r="M4392" i="3"/>
  <c r="L4393" i="3"/>
  <c r="AA4392" i="3"/>
  <c r="W4392" i="3"/>
  <c r="S4392" i="3"/>
  <c r="Z4392" i="3"/>
  <c r="V4392" i="3"/>
  <c r="R4392" i="3"/>
  <c r="Q4393" i="3"/>
  <c r="AC4392" i="3"/>
  <c r="Y4392" i="3"/>
  <c r="U4392" i="3"/>
  <c r="AB4392" i="3"/>
  <c r="X4392" i="3"/>
  <c r="T4392" i="3"/>
  <c r="AD4182" i="3"/>
  <c r="N4374" i="3"/>
  <c r="M4374" i="3"/>
  <c r="L4375" i="3"/>
  <c r="O4374" i="3"/>
  <c r="Z4247" i="3"/>
  <c r="V4247" i="3"/>
  <c r="R4247" i="3"/>
  <c r="Q4248" i="3"/>
  <c r="AC4247" i="3"/>
  <c r="Y4247" i="3"/>
  <c r="U4247" i="3"/>
  <c r="AB4247" i="3"/>
  <c r="X4247" i="3"/>
  <c r="T4247" i="3"/>
  <c r="AA4247" i="3"/>
  <c r="W4247" i="3"/>
  <c r="S4247" i="3"/>
  <c r="Z4183" i="3"/>
  <c r="V4183" i="3"/>
  <c r="R4183" i="3"/>
  <c r="Q4184" i="3"/>
  <c r="AC4183" i="3"/>
  <c r="Y4183" i="3"/>
  <c r="U4183" i="3"/>
  <c r="AB4183" i="3"/>
  <c r="X4183" i="3"/>
  <c r="T4183" i="3"/>
  <c r="AA4183" i="3"/>
  <c r="W4183" i="3"/>
  <c r="S4183" i="3"/>
  <c r="X4455" i="3"/>
  <c r="O4405" i="3"/>
  <c r="N4405" i="3"/>
  <c r="M4405" i="3"/>
  <c r="L4406" i="3"/>
  <c r="AB4343" i="3"/>
  <c r="X4343" i="3"/>
  <c r="T4343" i="3"/>
  <c r="AA4343" i="3"/>
  <c r="W4343" i="3"/>
  <c r="S4343" i="3"/>
  <c r="Z4343" i="3"/>
  <c r="V4343" i="3"/>
  <c r="R4343" i="3"/>
  <c r="Y4343" i="3"/>
  <c r="U4343" i="3"/>
  <c r="Q4344" i="3"/>
  <c r="AC4343" i="3"/>
  <c r="AB4279" i="3"/>
  <c r="X4279" i="3"/>
  <c r="T4279" i="3"/>
  <c r="AA4279" i="3"/>
  <c r="W4279" i="3"/>
  <c r="S4279" i="3"/>
  <c r="Z4279" i="3"/>
  <c r="V4279" i="3"/>
  <c r="R4279" i="3"/>
  <c r="Q4280" i="3"/>
  <c r="AC4279" i="3"/>
  <c r="Y4279" i="3"/>
  <c r="U4279" i="3"/>
  <c r="F4136" i="3"/>
  <c r="E4137" i="3"/>
  <c r="E4105" i="3"/>
  <c r="F4104" i="3"/>
  <c r="F4200" i="3"/>
  <c r="E4201" i="3"/>
  <c r="AD4358" i="3"/>
  <c r="AG4358" i="3" s="1"/>
  <c r="F4312" i="3"/>
  <c r="E4313" i="3"/>
  <c r="AD4295" i="3"/>
  <c r="AG4295" i="3" s="1"/>
  <c r="AG4229" i="3"/>
  <c r="Q4169" i="3"/>
  <c r="AC4168" i="3"/>
  <c r="Y4168" i="3"/>
  <c r="U4168" i="3"/>
  <c r="AB4168" i="3"/>
  <c r="X4168" i="3"/>
  <c r="T4168" i="3"/>
  <c r="AA4168" i="3"/>
  <c r="W4168" i="3"/>
  <c r="S4168" i="3"/>
  <c r="R4168" i="3"/>
  <c r="Z4168" i="3"/>
  <c r="V4168" i="3"/>
  <c r="P4136" i="3"/>
  <c r="P4137" i="3" s="1"/>
  <c r="P4138" i="3" s="1"/>
  <c r="P4139" i="3" s="1"/>
  <c r="P4140" i="3" s="1"/>
  <c r="P4141" i="3" s="1"/>
  <c r="P4142" i="3" s="1"/>
  <c r="P4143" i="3" s="1"/>
  <c r="P4144" i="3" s="1"/>
  <c r="AB4135" i="3"/>
  <c r="AD3894" i="3"/>
  <c r="AG3894" i="3" s="1"/>
  <c r="L4214" i="3"/>
  <c r="N4213" i="3"/>
  <c r="M4213" i="3"/>
  <c r="O4213" i="3"/>
  <c r="L4310" i="3"/>
  <c r="N4309" i="3"/>
  <c r="O4309" i="3"/>
  <c r="M4309" i="3"/>
  <c r="AG4293" i="3"/>
  <c r="AD4167" i="3"/>
  <c r="AG4167" i="3" s="1"/>
  <c r="F4282" i="3"/>
  <c r="E4283" i="3"/>
  <c r="Q4233" i="3"/>
  <c r="AC4232" i="3"/>
  <c r="Y4232" i="3"/>
  <c r="U4232" i="3"/>
  <c r="AB4232" i="3"/>
  <c r="X4232" i="3"/>
  <c r="T4232" i="3"/>
  <c r="AA4232" i="3"/>
  <c r="W4232" i="3"/>
  <c r="S4232" i="3"/>
  <c r="V4232" i="3"/>
  <c r="R4232" i="3"/>
  <c r="Z4232" i="3"/>
  <c r="AD4038" i="3"/>
  <c r="X4135" i="3"/>
  <c r="AA4136" i="3"/>
  <c r="V4136" i="3"/>
  <c r="Q4137" i="3"/>
  <c r="Y4136" i="3"/>
  <c r="AB4136" i="3"/>
  <c r="S4135" i="3"/>
  <c r="L4118" i="3"/>
  <c r="N4117" i="3"/>
  <c r="O4117" i="3"/>
  <c r="M4117" i="3"/>
  <c r="AG4053" i="3"/>
  <c r="AD4023" i="3"/>
  <c r="AG4023" i="3" s="1"/>
  <c r="Q4009" i="3"/>
  <c r="AC4008" i="3"/>
  <c r="Y4008" i="3"/>
  <c r="U4008" i="3"/>
  <c r="AB4008" i="3"/>
  <c r="X4008" i="3"/>
  <c r="T4008" i="3"/>
  <c r="AA4008" i="3"/>
  <c r="W4008" i="3"/>
  <c r="S4008" i="3"/>
  <c r="Z4008" i="3"/>
  <c r="V4008" i="3"/>
  <c r="R4008" i="3"/>
  <c r="AB3991" i="3"/>
  <c r="X3991" i="3"/>
  <c r="T3991" i="3"/>
  <c r="AA3991" i="3"/>
  <c r="W3991" i="3"/>
  <c r="S3991" i="3"/>
  <c r="Z3991" i="3"/>
  <c r="V3991" i="3"/>
  <c r="R3991" i="3"/>
  <c r="AC3991" i="3"/>
  <c r="Y3991" i="3"/>
  <c r="Q3992" i="3"/>
  <c r="U3991" i="3"/>
  <c r="L3990" i="3"/>
  <c r="N3989" i="3"/>
  <c r="M3989" i="3"/>
  <c r="O3989" i="3"/>
  <c r="F3960" i="3"/>
  <c r="E3961" i="3"/>
  <c r="E3945" i="3"/>
  <c r="F3944" i="3"/>
  <c r="F3912" i="3"/>
  <c r="E3913" i="3"/>
  <c r="AD3927" i="3"/>
  <c r="AG3927" i="3" s="1"/>
  <c r="M3894" i="3"/>
  <c r="L3895" i="3"/>
  <c r="N3894" i="3"/>
  <c r="O3894" i="3"/>
  <c r="L3926" i="3"/>
  <c r="N3925" i="3"/>
  <c r="M3925" i="3"/>
  <c r="O3925" i="3"/>
  <c r="AA3880" i="3"/>
  <c r="W3880" i="3"/>
  <c r="S3880" i="3"/>
  <c r="Z3880" i="3"/>
  <c r="U3880" i="3"/>
  <c r="Y3880" i="3"/>
  <c r="T3880" i="3"/>
  <c r="Q3881" i="3"/>
  <c r="AC3880" i="3"/>
  <c r="X3880" i="3"/>
  <c r="R3880" i="3"/>
  <c r="AB3880" i="3"/>
  <c r="V3880" i="3"/>
  <c r="F3994" i="3"/>
  <c r="E3995" i="3"/>
  <c r="AB3799" i="3"/>
  <c r="X3799" i="3"/>
  <c r="T3799" i="3"/>
  <c r="AA3799" i="3"/>
  <c r="V3799" i="3"/>
  <c r="Z3799" i="3"/>
  <c r="U3799" i="3"/>
  <c r="Y3799" i="3"/>
  <c r="S3799" i="3"/>
  <c r="Q3800" i="3"/>
  <c r="AC3799" i="3"/>
  <c r="W3799" i="3"/>
  <c r="R3799" i="3"/>
  <c r="Q3770" i="3"/>
  <c r="F3767" i="3"/>
  <c r="E3768" i="3"/>
  <c r="AB3929" i="3"/>
  <c r="X3929" i="3"/>
  <c r="T3929" i="3"/>
  <c r="AA3929" i="3"/>
  <c r="W3929" i="3"/>
  <c r="S3929" i="3"/>
  <c r="Z3929" i="3"/>
  <c r="V3929" i="3"/>
  <c r="R3929" i="3"/>
  <c r="AC3929" i="3"/>
  <c r="U3929" i="3"/>
  <c r="Q3930" i="3"/>
  <c r="Y3929" i="3"/>
  <c r="Q3849" i="3"/>
  <c r="AC3848" i="3"/>
  <c r="Y3848" i="3"/>
  <c r="U3848" i="3"/>
  <c r="Z3848" i="3"/>
  <c r="T3848" i="3"/>
  <c r="AB3848" i="3"/>
  <c r="W3848" i="3"/>
  <c r="R3848" i="3"/>
  <c r="AA3848" i="3"/>
  <c r="V3848" i="3"/>
  <c r="X3848" i="3"/>
  <c r="S3848" i="3"/>
  <c r="AG3813" i="3"/>
  <c r="E3800" i="3"/>
  <c r="F3799" i="3"/>
  <c r="L3799" i="3"/>
  <c r="N3798" i="3"/>
  <c r="M3798" i="3"/>
  <c r="O3798" i="3"/>
  <c r="AD3942" i="3"/>
  <c r="AG3942" i="3" s="1"/>
  <c r="AD3815" i="3"/>
  <c r="AG3815" i="3" s="1"/>
  <c r="AA3783" i="3"/>
  <c r="W3783" i="3"/>
  <c r="S3783" i="3"/>
  <c r="Z3783" i="3"/>
  <c r="U3783" i="3"/>
  <c r="Q3784" i="3"/>
  <c r="Y3783" i="3"/>
  <c r="T3783" i="3"/>
  <c r="AC3783" i="3"/>
  <c r="X3783" i="3"/>
  <c r="R3783" i="3"/>
  <c r="AB3783" i="3"/>
  <c r="V3783" i="3"/>
  <c r="AD3766" i="3"/>
  <c r="AG3766" i="3" s="1"/>
  <c r="AG3765" i="3"/>
  <c r="O3670" i="3"/>
  <c r="N3670" i="3"/>
  <c r="M3670" i="3"/>
  <c r="L3671" i="3"/>
  <c r="AD3638" i="3"/>
  <c r="Q3641" i="3"/>
  <c r="AC3640" i="3"/>
  <c r="Y3640" i="3"/>
  <c r="U3640" i="3"/>
  <c r="AB3640" i="3"/>
  <c r="X3640" i="3"/>
  <c r="T3640" i="3"/>
  <c r="AA3640" i="3"/>
  <c r="W3640" i="3"/>
  <c r="S3640" i="3"/>
  <c r="Z3640" i="3"/>
  <c r="V3640" i="3"/>
  <c r="R3640" i="3"/>
  <c r="L3590" i="3"/>
  <c r="N3589" i="3"/>
  <c r="M3589" i="3"/>
  <c r="O3589" i="3"/>
  <c r="AD3398" i="3"/>
  <c r="Z3527" i="3"/>
  <c r="V3527" i="3"/>
  <c r="R3527" i="3"/>
  <c r="Q3528" i="3"/>
  <c r="AC3527" i="3"/>
  <c r="Y3527" i="3"/>
  <c r="U3527" i="3"/>
  <c r="AB3527" i="3"/>
  <c r="X3527" i="3"/>
  <c r="T3527" i="3"/>
  <c r="AA3527" i="3"/>
  <c r="W3527" i="3"/>
  <c r="S3527" i="3"/>
  <c r="AD3558" i="3"/>
  <c r="AG3558" i="3" s="1"/>
  <c r="AD3494" i="3"/>
  <c r="N3767" i="3"/>
  <c r="O3767" i="3"/>
  <c r="L3768" i="3"/>
  <c r="M3767" i="3"/>
  <c r="F3688" i="3"/>
  <c r="E3689" i="3"/>
  <c r="AD3671" i="3"/>
  <c r="AG3671" i="3" s="1"/>
  <c r="F3624" i="3"/>
  <c r="E3625" i="3"/>
  <c r="O3478" i="3"/>
  <c r="N3478" i="3"/>
  <c r="M3478" i="3"/>
  <c r="L3479" i="3"/>
  <c r="AD3446" i="3"/>
  <c r="AA3575" i="3"/>
  <c r="AD3542" i="3"/>
  <c r="AB3496" i="3"/>
  <c r="X3496" i="3"/>
  <c r="T3496" i="3"/>
  <c r="AA3496" i="3"/>
  <c r="W3496" i="3"/>
  <c r="S3496" i="3"/>
  <c r="Z3496" i="3"/>
  <c r="V3496" i="3"/>
  <c r="R3496" i="3"/>
  <c r="Q3497" i="3"/>
  <c r="AC3496" i="3"/>
  <c r="Y3496" i="3"/>
  <c r="U3496" i="3"/>
  <c r="N3462" i="3"/>
  <c r="M3462" i="3"/>
  <c r="L3463" i="3"/>
  <c r="O3462" i="3"/>
  <c r="AG3317" i="3"/>
  <c r="AD3303" i="3"/>
  <c r="AG3303" i="3" s="1"/>
  <c r="AD3543" i="3"/>
  <c r="AG3543" i="3" s="1"/>
  <c r="AD3302" i="3"/>
  <c r="AG3302" i="3" s="1"/>
  <c r="M3286" i="3"/>
  <c r="L3287" i="3"/>
  <c r="O3286" i="3"/>
  <c r="N3286" i="3"/>
  <c r="L3334" i="3"/>
  <c r="N3333" i="3"/>
  <c r="M3333" i="3"/>
  <c r="O3333" i="3"/>
  <c r="F3304" i="3"/>
  <c r="E3305" i="3"/>
  <c r="F3432" i="3"/>
  <c r="E3433" i="3"/>
  <c r="AG3285" i="3"/>
  <c r="O3254" i="3"/>
  <c r="N3254" i="3"/>
  <c r="M3254" i="3"/>
  <c r="L3255" i="3"/>
  <c r="AD3222" i="3"/>
  <c r="F3320" i="3"/>
  <c r="E3321" i="3"/>
  <c r="M3222" i="3"/>
  <c r="L3223" i="3"/>
  <c r="O3222" i="3"/>
  <c r="N3222" i="3"/>
  <c r="N3303" i="3"/>
  <c r="M3303" i="3"/>
  <c r="L3304" i="3"/>
  <c r="O3303" i="3"/>
  <c r="L3272" i="3"/>
  <c r="O3271" i="3"/>
  <c r="N3271" i="3"/>
  <c r="M3271" i="3"/>
  <c r="AD3255" i="3"/>
  <c r="AG3255" i="3" s="1"/>
  <c r="AD3207" i="3"/>
  <c r="AG3207" i="3" s="1"/>
  <c r="AD3286" i="3"/>
  <c r="AG3286" i="3" s="1"/>
  <c r="AB3272" i="3"/>
  <c r="X3272" i="3"/>
  <c r="T3272" i="3"/>
  <c r="AA3272" i="3"/>
  <c r="W3272" i="3"/>
  <c r="S3272" i="3"/>
  <c r="Z3272" i="3"/>
  <c r="V3272" i="3"/>
  <c r="R3272" i="3"/>
  <c r="Q3273" i="3"/>
  <c r="AC3272" i="3"/>
  <c r="Y3272" i="3"/>
  <c r="U3272" i="3"/>
  <c r="AG3157" i="3"/>
  <c r="W3159" i="3"/>
  <c r="U3159" i="3"/>
  <c r="M3158" i="3"/>
  <c r="N3158" i="3"/>
  <c r="O3158" i="3"/>
  <c r="L3159" i="3"/>
  <c r="AB3127" i="3"/>
  <c r="X3127" i="3"/>
  <c r="AD3110" i="3"/>
  <c r="AG3110" i="3" s="1"/>
  <c r="S3095" i="3"/>
  <c r="N3078" i="3"/>
  <c r="L3079" i="3"/>
  <c r="M3078" i="3"/>
  <c r="O3078" i="3"/>
  <c r="T3016" i="3"/>
  <c r="AD3046" i="3"/>
  <c r="AG3046" i="3" s="1"/>
  <c r="AG3045" i="3"/>
  <c r="Q3033" i="3"/>
  <c r="F3048" i="3"/>
  <c r="E3049" i="3"/>
  <c r="AD3015" i="3"/>
  <c r="AG3015" i="3" s="1"/>
  <c r="O2982" i="3"/>
  <c r="L2983" i="3"/>
  <c r="N2982" i="3"/>
  <c r="M2982" i="3"/>
  <c r="X2967" i="3"/>
  <c r="AD2950" i="3"/>
  <c r="AG2950" i="3" s="1"/>
  <c r="W2967" i="3"/>
  <c r="AA2984" i="3"/>
  <c r="W2984" i="3"/>
  <c r="S2984" i="3"/>
  <c r="AB2984" i="3"/>
  <c r="V2984" i="3"/>
  <c r="Z2984" i="3"/>
  <c r="U2984" i="3"/>
  <c r="Q2985" i="3"/>
  <c r="Y2984" i="3"/>
  <c r="T2984" i="3"/>
  <c r="AC2984" i="3"/>
  <c r="X2984" i="3"/>
  <c r="R2984" i="3"/>
  <c r="AD2918" i="3"/>
  <c r="AG2918" i="3" s="1"/>
  <c r="AG2917" i="3"/>
  <c r="AD2870" i="3"/>
  <c r="AG2870" i="3" s="1"/>
  <c r="Z3191" i="3"/>
  <c r="V3191" i="3"/>
  <c r="R3191" i="3"/>
  <c r="Q3192" i="3"/>
  <c r="AC3191" i="3"/>
  <c r="Y3191" i="3"/>
  <c r="U3191" i="3"/>
  <c r="AB3191" i="3"/>
  <c r="X3191" i="3"/>
  <c r="T3191" i="3"/>
  <c r="W3191" i="3"/>
  <c r="AA3191" i="3"/>
  <c r="S3191" i="3"/>
  <c r="AG3189" i="3"/>
  <c r="L3190" i="3"/>
  <c r="N3189" i="3"/>
  <c r="M3189" i="3"/>
  <c r="O3189" i="3"/>
  <c r="AD3158" i="3"/>
  <c r="AG3158" i="3" s="1"/>
  <c r="AD3175" i="3"/>
  <c r="AG3175" i="3" s="1"/>
  <c r="O3142" i="3"/>
  <c r="L3143" i="3"/>
  <c r="N3142" i="3"/>
  <c r="M3142" i="3"/>
  <c r="V3159" i="3"/>
  <c r="AB3159" i="3"/>
  <c r="F3143" i="3"/>
  <c r="E3144" i="3"/>
  <c r="AG3109" i="3"/>
  <c r="P3128" i="3"/>
  <c r="P3129" i="3" s="1"/>
  <c r="P3130" i="3" s="1"/>
  <c r="P3131" i="3" s="1"/>
  <c r="P3132" i="3" s="1"/>
  <c r="P3133" i="3" s="1"/>
  <c r="P3134" i="3" s="1"/>
  <c r="P3135" i="3" s="1"/>
  <c r="P3136" i="3" s="1"/>
  <c r="W3127" i="3"/>
  <c r="T3127" i="3"/>
  <c r="Y3127" i="3"/>
  <c r="Q3097" i="3"/>
  <c r="M3093" i="3"/>
  <c r="O3093" i="3"/>
  <c r="L3094" i="3"/>
  <c r="N3093" i="3"/>
  <c r="AD3078" i="3"/>
  <c r="AG3078" i="3" s="1"/>
  <c r="AG3093" i="3"/>
  <c r="F3079" i="3"/>
  <c r="E3080" i="3"/>
  <c r="N3045" i="3"/>
  <c r="M3045" i="3"/>
  <c r="L3046" i="3"/>
  <c r="O3045" i="3"/>
  <c r="M3030" i="3"/>
  <c r="L3031" i="3"/>
  <c r="O3030" i="3"/>
  <c r="N3030" i="3"/>
  <c r="AD2982" i="3"/>
  <c r="AG2982" i="3" s="1"/>
  <c r="AG2949" i="3"/>
  <c r="N3127" i="3"/>
  <c r="L3128" i="3"/>
  <c r="M3127" i="3"/>
  <c r="O3127" i="3"/>
  <c r="AG2981" i="3"/>
  <c r="AC3047" i="3"/>
  <c r="X3047" i="3"/>
  <c r="S3047" i="3"/>
  <c r="P3048" i="3"/>
  <c r="T3047" i="3"/>
  <c r="Y3047" i="3"/>
  <c r="AG2837" i="3"/>
  <c r="AG2821" i="3"/>
  <c r="M2806" i="3"/>
  <c r="L2807" i="3"/>
  <c r="O2806" i="3"/>
  <c r="N2806" i="3"/>
  <c r="F3191" i="3"/>
  <c r="E3192" i="3"/>
  <c r="P3160" i="3"/>
  <c r="P3161" i="3" s="1"/>
  <c r="P3162" i="3" s="1"/>
  <c r="P3163" i="3" s="1"/>
  <c r="P3164" i="3" s="1"/>
  <c r="P3165" i="3" s="1"/>
  <c r="P3166" i="3" s="1"/>
  <c r="P3167" i="3" s="1"/>
  <c r="P3168" i="3" s="1"/>
  <c r="Z3159" i="3"/>
  <c r="T3159" i="3"/>
  <c r="AB3176" i="3"/>
  <c r="X3176" i="3"/>
  <c r="T3176" i="3"/>
  <c r="Q3177" i="3"/>
  <c r="AC3176" i="3"/>
  <c r="W3176" i="3"/>
  <c r="R3176" i="3"/>
  <c r="Z3176" i="3"/>
  <c r="U3176" i="3"/>
  <c r="S3176" i="3"/>
  <c r="AA3176" i="3"/>
  <c r="Y3176" i="3"/>
  <c r="V3176" i="3"/>
  <c r="AD3142" i="3"/>
  <c r="AG3142" i="3" s="1"/>
  <c r="AA3159" i="3"/>
  <c r="S3159" i="3"/>
  <c r="AC3159" i="3"/>
  <c r="AD3126" i="3"/>
  <c r="AG3126" i="3" s="1"/>
  <c r="AG3125" i="3"/>
  <c r="AD3143" i="3"/>
  <c r="AG3143" i="3" s="1"/>
  <c r="L3110" i="3"/>
  <c r="N3109" i="3"/>
  <c r="O3109" i="3"/>
  <c r="M3109" i="3"/>
  <c r="V3128" i="3"/>
  <c r="R3128" i="3"/>
  <c r="AB3128" i="3"/>
  <c r="Y3128" i="3"/>
  <c r="T3128" i="3"/>
  <c r="Q3129" i="3"/>
  <c r="X3128" i="3"/>
  <c r="U3128" i="3"/>
  <c r="AC3128" i="3"/>
  <c r="AG3061" i="3"/>
  <c r="E3097" i="3"/>
  <c r="F3096" i="3"/>
  <c r="Q3065" i="3"/>
  <c r="AC3064" i="3"/>
  <c r="Y3064" i="3"/>
  <c r="U3064" i="3"/>
  <c r="Z3064" i="3"/>
  <c r="T3064" i="3"/>
  <c r="X3064" i="3"/>
  <c r="S3064" i="3"/>
  <c r="AB3064" i="3"/>
  <c r="W3064" i="3"/>
  <c r="R3064" i="3"/>
  <c r="AA3064" i="3"/>
  <c r="V3064" i="3"/>
  <c r="AD3062" i="3"/>
  <c r="AG3062" i="3" s="1"/>
  <c r="AG3013" i="3"/>
  <c r="Z3000" i="3"/>
  <c r="V3000" i="3"/>
  <c r="R3000" i="3"/>
  <c r="Q3001" i="3"/>
  <c r="AC3000" i="3"/>
  <c r="Y3000" i="3"/>
  <c r="U3000" i="3"/>
  <c r="AB3000" i="3"/>
  <c r="X3000" i="3"/>
  <c r="T3000" i="3"/>
  <c r="AA3000" i="3"/>
  <c r="W3000" i="3"/>
  <c r="S3000" i="3"/>
  <c r="Q2969" i="3"/>
  <c r="M3064" i="3"/>
  <c r="O3064" i="3"/>
  <c r="L3065" i="3"/>
  <c r="N3064" i="3"/>
  <c r="Q3019" i="3"/>
  <c r="E3017" i="3"/>
  <c r="F3016" i="3"/>
  <c r="AG2997" i="3"/>
  <c r="F2983" i="3"/>
  <c r="E2984" i="3"/>
  <c r="N2967" i="3"/>
  <c r="L2968" i="3"/>
  <c r="M2967" i="3"/>
  <c r="O2967" i="3"/>
  <c r="Q2937" i="3"/>
  <c r="AC2936" i="3"/>
  <c r="Y2936" i="3"/>
  <c r="U2936" i="3"/>
  <c r="AA2936" i="3"/>
  <c r="W2936" i="3"/>
  <c r="S2936" i="3"/>
  <c r="AB2936" i="3"/>
  <c r="T2936" i="3"/>
  <c r="Z2936" i="3"/>
  <c r="R2936" i="3"/>
  <c r="X2936" i="3"/>
  <c r="V2936" i="3"/>
  <c r="N2950" i="3"/>
  <c r="M2950" i="3"/>
  <c r="L2951" i="3"/>
  <c r="O2950" i="3"/>
  <c r="F2824" i="3"/>
  <c r="E2825" i="3"/>
  <c r="AD2822" i="3"/>
  <c r="AG2822" i="3" s="1"/>
  <c r="AD3190" i="3"/>
  <c r="AG3190" i="3" s="1"/>
  <c r="AD3174" i="3"/>
  <c r="E3177" i="3"/>
  <c r="F3176" i="3"/>
  <c r="L3174" i="3"/>
  <c r="O3173" i="3"/>
  <c r="N3173" i="3"/>
  <c r="M3173" i="3"/>
  <c r="R3159" i="3"/>
  <c r="X3159" i="3"/>
  <c r="Q3161" i="3"/>
  <c r="U3160" i="3"/>
  <c r="W3160" i="3"/>
  <c r="V3160" i="3"/>
  <c r="X3160" i="3"/>
  <c r="AA3144" i="3"/>
  <c r="W3144" i="3"/>
  <c r="S3144" i="3"/>
  <c r="AB3144" i="3"/>
  <c r="V3144" i="3"/>
  <c r="Z3144" i="3"/>
  <c r="U3144" i="3"/>
  <c r="Q3145" i="3"/>
  <c r="Y3144" i="3"/>
  <c r="T3144" i="3"/>
  <c r="AC3144" i="3"/>
  <c r="X3144" i="3"/>
  <c r="R3144" i="3"/>
  <c r="AG3141" i="3"/>
  <c r="R3127" i="3"/>
  <c r="F3128" i="3"/>
  <c r="E3129" i="3"/>
  <c r="Z3079" i="3"/>
  <c r="V3079" i="3"/>
  <c r="R3079" i="3"/>
  <c r="AB3079" i="3"/>
  <c r="W3079" i="3"/>
  <c r="AA3079" i="3"/>
  <c r="U3079" i="3"/>
  <c r="Y3079" i="3"/>
  <c r="T3079" i="3"/>
  <c r="Q3080" i="3"/>
  <c r="AC3079" i="3"/>
  <c r="X3079" i="3"/>
  <c r="S3079" i="3"/>
  <c r="AB3111" i="3"/>
  <c r="X3111" i="3"/>
  <c r="T3111" i="3"/>
  <c r="Y3111" i="3"/>
  <c r="S3111" i="3"/>
  <c r="Q3112" i="3"/>
  <c r="AC3111" i="3"/>
  <c r="W3111" i="3"/>
  <c r="R3111" i="3"/>
  <c r="AA3111" i="3"/>
  <c r="V3111" i="3"/>
  <c r="Z3111" i="3"/>
  <c r="U3111" i="3"/>
  <c r="AG3077" i="3"/>
  <c r="AD3094" i="3"/>
  <c r="AG3094" i="3" s="1"/>
  <c r="P3096" i="3"/>
  <c r="P3097" i="3" s="1"/>
  <c r="P3098" i="3" s="1"/>
  <c r="P3099" i="3" s="1"/>
  <c r="P3100" i="3" s="1"/>
  <c r="P3101" i="3" s="1"/>
  <c r="P3102" i="3" s="1"/>
  <c r="P3103" i="3" s="1"/>
  <c r="P3104" i="3" s="1"/>
  <c r="AB3095" i="3"/>
  <c r="T3095" i="3"/>
  <c r="N2998" i="3"/>
  <c r="M2998" i="3"/>
  <c r="L2999" i="3"/>
  <c r="O2998" i="3"/>
  <c r="P3017" i="3"/>
  <c r="AC3016" i="3"/>
  <c r="W3016" i="3"/>
  <c r="R3016" i="3"/>
  <c r="AD2999" i="3"/>
  <c r="AG2999" i="3" s="1"/>
  <c r="AD3014" i="3"/>
  <c r="AG3014" i="3" s="1"/>
  <c r="L3015" i="3"/>
  <c r="O3014" i="3"/>
  <c r="N3014" i="3"/>
  <c r="M3014" i="3"/>
  <c r="Z2951" i="3"/>
  <c r="V2951" i="3"/>
  <c r="R2951" i="3"/>
  <c r="Q2952" i="3"/>
  <c r="AC2951" i="3"/>
  <c r="Y2951" i="3"/>
  <c r="U2951" i="3"/>
  <c r="AB2951" i="3"/>
  <c r="X2951" i="3"/>
  <c r="T2951" i="3"/>
  <c r="AA2951" i="3"/>
  <c r="W2951" i="3"/>
  <c r="S2951" i="3"/>
  <c r="Q3051" i="3"/>
  <c r="P3032" i="3"/>
  <c r="P3033" i="3" s="1"/>
  <c r="P3034" i="3" s="1"/>
  <c r="P3035" i="3" s="1"/>
  <c r="P3036" i="3" s="1"/>
  <c r="P3037" i="3" s="1"/>
  <c r="P3038" i="3" s="1"/>
  <c r="P3039" i="3" s="1"/>
  <c r="P3040" i="3" s="1"/>
  <c r="AB3031" i="3"/>
  <c r="W3031" i="3"/>
  <c r="R3031" i="3"/>
  <c r="AA3031" i="3"/>
  <c r="V3031" i="3"/>
  <c r="X3031" i="3"/>
  <c r="S3031" i="3"/>
  <c r="AD2983" i="3"/>
  <c r="AG2983" i="3" s="1"/>
  <c r="AG2933" i="3"/>
  <c r="P2968" i="3"/>
  <c r="P2969" i="3" s="1"/>
  <c r="P2970" i="3" s="1"/>
  <c r="P2971" i="3" s="1"/>
  <c r="P2972" i="3" s="1"/>
  <c r="P2973" i="3" s="1"/>
  <c r="P2974" i="3" s="1"/>
  <c r="P2975" i="3" s="1"/>
  <c r="P2976" i="3" s="1"/>
  <c r="Y2967" i="3"/>
  <c r="T2967" i="3"/>
  <c r="AA2967" i="3"/>
  <c r="V2967" i="3"/>
  <c r="M2902" i="3"/>
  <c r="N2902" i="3"/>
  <c r="O2902" i="3"/>
  <c r="L2903" i="3"/>
  <c r="E2888" i="3"/>
  <c r="F2887" i="3"/>
  <c r="F3000" i="3"/>
  <c r="E3001" i="3"/>
  <c r="F2951" i="3"/>
  <c r="E2952" i="3"/>
  <c r="AD3030" i="3"/>
  <c r="AG3030" i="3" s="1"/>
  <c r="AD2966" i="3"/>
  <c r="AG2966" i="3" s="1"/>
  <c r="AG2965" i="3"/>
  <c r="Q2905" i="3"/>
  <c r="AC2904" i="3"/>
  <c r="Y2904" i="3"/>
  <c r="U2904" i="3"/>
  <c r="Z2904" i="3"/>
  <c r="T2904" i="3"/>
  <c r="X2904" i="3"/>
  <c r="S2904" i="3"/>
  <c r="AB2904" i="3"/>
  <c r="W2904" i="3"/>
  <c r="R2904" i="3"/>
  <c r="AA2904" i="3"/>
  <c r="V2904" i="3"/>
  <c r="E2937" i="3"/>
  <c r="F2936" i="3"/>
  <c r="AG2901" i="3"/>
  <c r="F2872" i="3"/>
  <c r="E2873" i="3"/>
  <c r="AD2854" i="3"/>
  <c r="AD2758" i="3"/>
  <c r="AG2869" i="3"/>
  <c r="Z2856" i="3"/>
  <c r="V2856" i="3"/>
  <c r="R2856" i="3"/>
  <c r="Q2857" i="3"/>
  <c r="AC2856" i="3"/>
  <c r="Y2856" i="3"/>
  <c r="U2856" i="3"/>
  <c r="AB2856" i="3"/>
  <c r="X2856" i="3"/>
  <c r="T2856" i="3"/>
  <c r="AA2856" i="3"/>
  <c r="W2856" i="3"/>
  <c r="S2856" i="3"/>
  <c r="AG2805" i="3"/>
  <c r="Z2759" i="3"/>
  <c r="V2759" i="3"/>
  <c r="R2759" i="3"/>
  <c r="Q2760" i="3"/>
  <c r="AC2759" i="3"/>
  <c r="Y2759" i="3"/>
  <c r="U2759" i="3"/>
  <c r="AB2759" i="3"/>
  <c r="X2759" i="3"/>
  <c r="T2759" i="3"/>
  <c r="AA2759" i="3"/>
  <c r="W2759" i="3"/>
  <c r="S2759" i="3"/>
  <c r="O2776" i="3"/>
  <c r="N2776" i="3"/>
  <c r="M2776" i="3"/>
  <c r="L2777" i="3"/>
  <c r="AA2776" i="3"/>
  <c r="W2776" i="3"/>
  <c r="S2776" i="3"/>
  <c r="Z2776" i="3"/>
  <c r="V2776" i="3"/>
  <c r="R2776" i="3"/>
  <c r="Q2777" i="3"/>
  <c r="AC2776" i="3"/>
  <c r="Y2776" i="3"/>
  <c r="U2776" i="3"/>
  <c r="AB2776" i="3"/>
  <c r="X2776" i="3"/>
  <c r="T2776" i="3"/>
  <c r="AD2726" i="3"/>
  <c r="F2776" i="3"/>
  <c r="E2777" i="3"/>
  <c r="AG2709" i="3"/>
  <c r="AG2693" i="3"/>
  <c r="AG3029" i="3"/>
  <c r="AG2773" i="3"/>
  <c r="AB2727" i="3"/>
  <c r="X2727" i="3"/>
  <c r="T2727" i="3"/>
  <c r="Z2727" i="3"/>
  <c r="V2727" i="3"/>
  <c r="R2727" i="3"/>
  <c r="Q2728" i="3"/>
  <c r="AC2727" i="3"/>
  <c r="U2727" i="3"/>
  <c r="AA2727" i="3"/>
  <c r="S2727" i="3"/>
  <c r="Y2727" i="3"/>
  <c r="W2727" i="3"/>
  <c r="AD2742" i="3"/>
  <c r="AG2742" i="3" s="1"/>
  <c r="AD2710" i="3"/>
  <c r="AG2710" i="3" s="1"/>
  <c r="AD2678" i="3"/>
  <c r="AG2678" i="3" s="1"/>
  <c r="AG2613" i="3"/>
  <c r="F2567" i="3"/>
  <c r="E2568" i="3"/>
  <c r="F2503" i="3"/>
  <c r="E2504" i="3"/>
  <c r="F2439" i="3"/>
  <c r="E2440" i="3"/>
  <c r="L2838" i="3"/>
  <c r="N2837" i="3"/>
  <c r="M2837" i="3"/>
  <c r="O2837" i="3"/>
  <c r="F2791" i="3"/>
  <c r="E2792" i="3"/>
  <c r="AD2679" i="3"/>
  <c r="AG2679" i="3" s="1"/>
  <c r="AD2551" i="3"/>
  <c r="AG2551" i="3" s="1"/>
  <c r="M2550" i="3"/>
  <c r="L2551" i="3"/>
  <c r="O2550" i="3"/>
  <c r="N2550" i="3"/>
  <c r="AD2455" i="3"/>
  <c r="AG2455" i="3" s="1"/>
  <c r="S2423" i="3"/>
  <c r="Y2423" i="3"/>
  <c r="O2390" i="3"/>
  <c r="M2390" i="3"/>
  <c r="L2391" i="3"/>
  <c r="N2390" i="3"/>
  <c r="F2456" i="3"/>
  <c r="E2457" i="3"/>
  <c r="F2327" i="3"/>
  <c r="E2328" i="3"/>
  <c r="Z2263" i="3"/>
  <c r="V2263" i="3"/>
  <c r="R2263" i="3"/>
  <c r="Q2264" i="3"/>
  <c r="AC2263" i="3"/>
  <c r="Y2263" i="3"/>
  <c r="U2263" i="3"/>
  <c r="AB2263" i="3"/>
  <c r="X2263" i="3"/>
  <c r="T2263" i="3"/>
  <c r="AA2263" i="3"/>
  <c r="W2263" i="3"/>
  <c r="S2263" i="3"/>
  <c r="AD2743" i="3"/>
  <c r="AG2743" i="3" s="1"/>
  <c r="M2614" i="3"/>
  <c r="L2615" i="3"/>
  <c r="N2614" i="3"/>
  <c r="O2614" i="3"/>
  <c r="AG2533" i="3"/>
  <c r="F2520" i="3"/>
  <c r="E2521" i="3"/>
  <c r="AD2374" i="3"/>
  <c r="AG2374" i="3" s="1"/>
  <c r="AD2246" i="3"/>
  <c r="AG2246" i="3" s="1"/>
  <c r="O2633" i="3"/>
  <c r="N2633" i="3"/>
  <c r="M2633" i="3"/>
  <c r="L2634" i="3"/>
  <c r="Q2602" i="3"/>
  <c r="AD2038" i="3"/>
  <c r="AG2038" i="3" s="1"/>
  <c r="AB2407" i="3"/>
  <c r="X2407" i="3"/>
  <c r="T2407" i="3"/>
  <c r="Z2407" i="3"/>
  <c r="V2407" i="3"/>
  <c r="R2407" i="3"/>
  <c r="AA2407" i="3"/>
  <c r="S2407" i="3"/>
  <c r="Y2407" i="3"/>
  <c r="W2407" i="3"/>
  <c r="Q2408" i="3"/>
  <c r="U2407" i="3"/>
  <c r="AC2407" i="3"/>
  <c r="Q2377" i="3"/>
  <c r="AC2376" i="3"/>
  <c r="Y2376" i="3"/>
  <c r="U2376" i="3"/>
  <c r="AB2376" i="3"/>
  <c r="X2376" i="3"/>
  <c r="T2376" i="3"/>
  <c r="AA2376" i="3"/>
  <c r="W2376" i="3"/>
  <c r="S2376" i="3"/>
  <c r="Z2376" i="3"/>
  <c r="V2376" i="3"/>
  <c r="R2376" i="3"/>
  <c r="Z2103" i="3"/>
  <c r="V2103" i="3"/>
  <c r="R2103" i="3"/>
  <c r="Q2104" i="3"/>
  <c r="AC2103" i="3"/>
  <c r="Y2103" i="3"/>
  <c r="U2103" i="3"/>
  <c r="AB2103" i="3"/>
  <c r="X2103" i="3"/>
  <c r="T2103" i="3"/>
  <c r="W2103" i="3"/>
  <c r="S2103" i="3"/>
  <c r="AA2103" i="3"/>
  <c r="AD2582" i="3"/>
  <c r="O2519" i="3"/>
  <c r="N2519" i="3"/>
  <c r="M2519" i="3"/>
  <c r="L2520" i="3"/>
  <c r="E2184" i="3"/>
  <c r="F2183" i="3"/>
  <c r="AD2471" i="3"/>
  <c r="N2326" i="3"/>
  <c r="M2326" i="3"/>
  <c r="L2327" i="3"/>
  <c r="O2326" i="3"/>
  <c r="AD2070" i="3"/>
  <c r="AG2070" i="3" s="1"/>
  <c r="AG2005" i="3"/>
  <c r="O1958" i="3"/>
  <c r="M1958" i="3"/>
  <c r="L1959" i="3"/>
  <c r="N1958" i="3"/>
  <c r="AD1734" i="3"/>
  <c r="AD1606" i="3"/>
  <c r="P1944" i="3"/>
  <c r="P1945" i="3" s="1"/>
  <c r="P1946" i="3" s="1"/>
  <c r="P1947" i="3" s="1"/>
  <c r="P1948" i="3" s="1"/>
  <c r="P1949" i="3" s="1"/>
  <c r="P1950" i="3" s="1"/>
  <c r="P1951" i="3" s="1"/>
  <c r="P1952" i="3" s="1"/>
  <c r="W1943" i="3"/>
  <c r="V1943" i="3"/>
  <c r="AC1943" i="3"/>
  <c r="S1943" i="3"/>
  <c r="R1943" i="3"/>
  <c r="Y1943" i="3"/>
  <c r="AB1943" i="3"/>
  <c r="X1943" i="3"/>
  <c r="U1943" i="3"/>
  <c r="AA1943" i="3"/>
  <c r="Z1943" i="3"/>
  <c r="T1943" i="3"/>
  <c r="O1815" i="3"/>
  <c r="N1815" i="3"/>
  <c r="L1816" i="3"/>
  <c r="M1815" i="3"/>
  <c r="AD2214" i="3"/>
  <c r="AD2183" i="3"/>
  <c r="AG2183" i="3" s="1"/>
  <c r="AG2117" i="3"/>
  <c r="N2854" i="3"/>
  <c r="M2854" i="3"/>
  <c r="L2855" i="3"/>
  <c r="O2854" i="3"/>
  <c r="Q2809" i="3"/>
  <c r="AC2808" i="3"/>
  <c r="Y2808" i="3"/>
  <c r="U2808" i="3"/>
  <c r="X2808" i="3"/>
  <c r="S2808" i="3"/>
  <c r="AB2808" i="3"/>
  <c r="W2808" i="3"/>
  <c r="R2808" i="3"/>
  <c r="AA2808" i="3"/>
  <c r="V2808" i="3"/>
  <c r="Z2808" i="3"/>
  <c r="T2808" i="3"/>
  <c r="AD2855" i="3"/>
  <c r="F2839" i="3"/>
  <c r="E2840" i="3"/>
  <c r="F2759" i="3"/>
  <c r="E2760" i="3"/>
  <c r="AD2934" i="3"/>
  <c r="AG2934" i="3" s="1"/>
  <c r="L2886" i="3"/>
  <c r="N2885" i="3"/>
  <c r="O2885" i="3"/>
  <c r="M2885" i="3"/>
  <c r="AD2775" i="3"/>
  <c r="AG2775" i="3" s="1"/>
  <c r="N2758" i="3"/>
  <c r="M2758" i="3"/>
  <c r="L2759" i="3"/>
  <c r="O2758" i="3"/>
  <c r="Z2824" i="3"/>
  <c r="V2824" i="3"/>
  <c r="R2824" i="3"/>
  <c r="Y2824" i="3"/>
  <c r="T2824" i="3"/>
  <c r="Q2825" i="3"/>
  <c r="AC2824" i="3"/>
  <c r="X2824" i="3"/>
  <c r="S2824" i="3"/>
  <c r="AB2824" i="3"/>
  <c r="W2824" i="3"/>
  <c r="U2824" i="3"/>
  <c r="AA2824" i="3"/>
  <c r="AD2806" i="3"/>
  <c r="AG2806" i="3" s="1"/>
  <c r="N2678" i="3"/>
  <c r="M2678" i="3"/>
  <c r="L2679" i="3"/>
  <c r="O2678" i="3"/>
  <c r="AG2645" i="3"/>
  <c r="F2632" i="3"/>
  <c r="E2633" i="3"/>
  <c r="AD2566" i="3"/>
  <c r="AG2661" i="3"/>
  <c r="F2648" i="3"/>
  <c r="E2649" i="3"/>
  <c r="E2745" i="3"/>
  <c r="F2744" i="3"/>
  <c r="Q2665" i="3"/>
  <c r="AC2664" i="3"/>
  <c r="Y2664" i="3"/>
  <c r="U2664" i="3"/>
  <c r="AB2664" i="3"/>
  <c r="X2664" i="3"/>
  <c r="T2664" i="3"/>
  <c r="AA2664" i="3"/>
  <c r="W2664" i="3"/>
  <c r="S2664" i="3"/>
  <c r="V2664" i="3"/>
  <c r="R2664" i="3"/>
  <c r="Z2664" i="3"/>
  <c r="AB2647" i="3"/>
  <c r="X2647" i="3"/>
  <c r="T2647" i="3"/>
  <c r="AA2647" i="3"/>
  <c r="W2647" i="3"/>
  <c r="S2647" i="3"/>
  <c r="Z2647" i="3"/>
  <c r="V2647" i="3"/>
  <c r="R2647" i="3"/>
  <c r="Y2647" i="3"/>
  <c r="U2647" i="3"/>
  <c r="Q2648" i="3"/>
  <c r="AC2647" i="3"/>
  <c r="L2646" i="3"/>
  <c r="N2645" i="3"/>
  <c r="M2645" i="3"/>
  <c r="O2645" i="3"/>
  <c r="AD2615" i="3"/>
  <c r="AG2615" i="3" s="1"/>
  <c r="Q2553" i="3"/>
  <c r="AC2552" i="3"/>
  <c r="Y2552" i="3"/>
  <c r="U2552" i="3"/>
  <c r="AB2552" i="3"/>
  <c r="X2552" i="3"/>
  <c r="T2552" i="3"/>
  <c r="AA2552" i="3"/>
  <c r="W2552" i="3"/>
  <c r="S2552" i="3"/>
  <c r="Z2552" i="3"/>
  <c r="V2552" i="3"/>
  <c r="R2552" i="3"/>
  <c r="F2728" i="3"/>
  <c r="E2729" i="3"/>
  <c r="Z2599" i="3"/>
  <c r="U2599" i="3"/>
  <c r="AC2599" i="3"/>
  <c r="P2600" i="3"/>
  <c r="X2599" i="3"/>
  <c r="R2599" i="3"/>
  <c r="O2598" i="3"/>
  <c r="L2599" i="3"/>
  <c r="N2598" i="3"/>
  <c r="M2598" i="3"/>
  <c r="E2553" i="3"/>
  <c r="F2552" i="3"/>
  <c r="AA2520" i="3"/>
  <c r="W2520" i="3"/>
  <c r="S2520" i="3"/>
  <c r="Z2520" i="3"/>
  <c r="V2520" i="3"/>
  <c r="R2520" i="3"/>
  <c r="Q2521" i="3"/>
  <c r="AC2520" i="3"/>
  <c r="Y2520" i="3"/>
  <c r="U2520" i="3"/>
  <c r="AB2520" i="3"/>
  <c r="X2520" i="3"/>
  <c r="T2520" i="3"/>
  <c r="N2438" i="3"/>
  <c r="M2438" i="3"/>
  <c r="L2439" i="3"/>
  <c r="O2438" i="3"/>
  <c r="L2406" i="3"/>
  <c r="N2405" i="3"/>
  <c r="M2405" i="3"/>
  <c r="O2405" i="3"/>
  <c r="F2263" i="3"/>
  <c r="E2264" i="3"/>
  <c r="Z2199" i="3"/>
  <c r="V2199" i="3"/>
  <c r="R2199" i="3"/>
  <c r="Q2200" i="3"/>
  <c r="AC2199" i="3"/>
  <c r="Y2199" i="3"/>
  <c r="U2199" i="3"/>
  <c r="AB2199" i="3"/>
  <c r="X2199" i="3"/>
  <c r="T2199" i="3"/>
  <c r="S2199" i="3"/>
  <c r="AA2199" i="3"/>
  <c r="W2199" i="3"/>
  <c r="F2680" i="3"/>
  <c r="E2681" i="3"/>
  <c r="N2502" i="3"/>
  <c r="M2502" i="3"/>
  <c r="L2503" i="3"/>
  <c r="O2502" i="3"/>
  <c r="AD2663" i="3"/>
  <c r="AG2663" i="3" s="1"/>
  <c r="E2313" i="3"/>
  <c r="F2312" i="3"/>
  <c r="AG2245" i="3"/>
  <c r="F2231" i="3"/>
  <c r="E2232" i="3"/>
  <c r="M2424" i="3"/>
  <c r="O2424" i="3"/>
  <c r="L2425" i="3"/>
  <c r="N2424" i="3"/>
  <c r="AB2359" i="3"/>
  <c r="X2359" i="3"/>
  <c r="T2359" i="3"/>
  <c r="AA2359" i="3"/>
  <c r="W2359" i="3"/>
  <c r="S2359" i="3"/>
  <c r="Z2359" i="3"/>
  <c r="V2359" i="3"/>
  <c r="R2359" i="3"/>
  <c r="U2359" i="3"/>
  <c r="Q2360" i="3"/>
  <c r="AC2359" i="3"/>
  <c r="Y2359" i="3"/>
  <c r="L2358" i="3"/>
  <c r="N2357" i="3"/>
  <c r="M2357" i="3"/>
  <c r="O2357" i="3"/>
  <c r="F2280" i="3"/>
  <c r="E2281" i="3"/>
  <c r="N2262" i="3"/>
  <c r="M2262" i="3"/>
  <c r="L2263" i="3"/>
  <c r="O2262" i="3"/>
  <c r="Q2249" i="3"/>
  <c r="AC2248" i="3"/>
  <c r="Y2248" i="3"/>
  <c r="U2248" i="3"/>
  <c r="AB2248" i="3"/>
  <c r="X2248" i="3"/>
  <c r="T2248" i="3"/>
  <c r="AA2248" i="3"/>
  <c r="W2248" i="3"/>
  <c r="S2248" i="3"/>
  <c r="Z2248" i="3"/>
  <c r="V2248" i="3"/>
  <c r="R2248" i="3"/>
  <c r="AB2231" i="3"/>
  <c r="X2231" i="3"/>
  <c r="T2231" i="3"/>
  <c r="AA2231" i="3"/>
  <c r="W2231" i="3"/>
  <c r="S2231" i="3"/>
  <c r="Z2231" i="3"/>
  <c r="V2231" i="3"/>
  <c r="R2231" i="3"/>
  <c r="U2231" i="3"/>
  <c r="Q2232" i="3"/>
  <c r="AC2231" i="3"/>
  <c r="Y2231" i="3"/>
  <c r="L2230" i="3"/>
  <c r="N2229" i="3"/>
  <c r="M2229" i="3"/>
  <c r="O2229" i="3"/>
  <c r="F2103" i="3"/>
  <c r="E2104" i="3"/>
  <c r="Z2039" i="3"/>
  <c r="V2039" i="3"/>
  <c r="R2039" i="3"/>
  <c r="Q2040" i="3"/>
  <c r="AC2039" i="3"/>
  <c r="Y2039" i="3"/>
  <c r="U2039" i="3"/>
  <c r="AB2039" i="3"/>
  <c r="X2039" i="3"/>
  <c r="T2039" i="3"/>
  <c r="S2039" i="3"/>
  <c r="AA2039" i="3"/>
  <c r="W2039" i="3"/>
  <c r="AG2309" i="3"/>
  <c r="E2249" i="3"/>
  <c r="F2248" i="3"/>
  <c r="AD2150" i="3"/>
  <c r="AG2150" i="3" s="1"/>
  <c r="AD2022" i="3"/>
  <c r="AG2022" i="3" s="1"/>
  <c r="AD2422" i="3"/>
  <c r="AG2422" i="3" s="1"/>
  <c r="O2165" i="3"/>
  <c r="N2165" i="3"/>
  <c r="M2165" i="3"/>
  <c r="L2166" i="3"/>
  <c r="AD2118" i="3"/>
  <c r="AG2118" i="3" s="1"/>
  <c r="M2086" i="3"/>
  <c r="L2087" i="3"/>
  <c r="O2086" i="3"/>
  <c r="N2086" i="3"/>
  <c r="AG2037" i="3"/>
  <c r="F1992" i="3"/>
  <c r="E1993" i="3"/>
  <c r="N1974" i="3"/>
  <c r="M1974" i="3"/>
  <c r="L1975" i="3"/>
  <c r="O1974" i="3"/>
  <c r="AD1958" i="3"/>
  <c r="AG1958" i="3" s="1"/>
  <c r="AD1926" i="3"/>
  <c r="F2136" i="3"/>
  <c r="E2137" i="3"/>
  <c r="AG1941" i="3"/>
  <c r="F2856" i="3"/>
  <c r="E2857" i="3"/>
  <c r="Q2713" i="3"/>
  <c r="AC2712" i="3"/>
  <c r="Y2712" i="3"/>
  <c r="U2712" i="3"/>
  <c r="X2712" i="3"/>
  <c r="S2712" i="3"/>
  <c r="AB2712" i="3"/>
  <c r="W2712" i="3"/>
  <c r="R2712" i="3"/>
  <c r="AA2712" i="3"/>
  <c r="V2712" i="3"/>
  <c r="Z2712" i="3"/>
  <c r="T2712" i="3"/>
  <c r="AD2774" i="3"/>
  <c r="AG2774" i="3" s="1"/>
  <c r="AA2872" i="3"/>
  <c r="W2872" i="3"/>
  <c r="S2872" i="3"/>
  <c r="Z2872" i="3"/>
  <c r="V2872" i="3"/>
  <c r="R2872" i="3"/>
  <c r="Q2873" i="3"/>
  <c r="AC2872" i="3"/>
  <c r="Y2872" i="3"/>
  <c r="U2872" i="3"/>
  <c r="X2872" i="3"/>
  <c r="T2872" i="3"/>
  <c r="AB2872" i="3"/>
  <c r="AG2838" i="3"/>
  <c r="AD2823" i="3"/>
  <c r="AG2823" i="3" s="1"/>
  <c r="M2742" i="3"/>
  <c r="L2743" i="3"/>
  <c r="O2742" i="3"/>
  <c r="N2742" i="3"/>
  <c r="L2726" i="3"/>
  <c r="N2725" i="3"/>
  <c r="O2725" i="3"/>
  <c r="M2725" i="3"/>
  <c r="AD2711" i="3"/>
  <c r="AG2711" i="3" s="1"/>
  <c r="AB2696" i="3"/>
  <c r="X2696" i="3"/>
  <c r="T2696" i="3"/>
  <c r="Y2696" i="3"/>
  <c r="S2696" i="3"/>
  <c r="Q2697" i="3"/>
  <c r="AC2696" i="3"/>
  <c r="W2696" i="3"/>
  <c r="R2696" i="3"/>
  <c r="AA2696" i="3"/>
  <c r="V2696" i="3"/>
  <c r="Z2696" i="3"/>
  <c r="U2696" i="3"/>
  <c r="AD2502" i="3"/>
  <c r="AG2502" i="3" s="1"/>
  <c r="AD2694" i="3"/>
  <c r="AG2694" i="3" s="1"/>
  <c r="E2697" i="3"/>
  <c r="F2696" i="3"/>
  <c r="AG2629" i="3"/>
  <c r="AD2646" i="3"/>
  <c r="AG2646" i="3" s="1"/>
  <c r="AD2486" i="3"/>
  <c r="AG2486" i="3" s="1"/>
  <c r="E2617" i="3"/>
  <c r="F2616" i="3"/>
  <c r="AB2535" i="3"/>
  <c r="X2535" i="3"/>
  <c r="T2535" i="3"/>
  <c r="AA2535" i="3"/>
  <c r="W2535" i="3"/>
  <c r="S2535" i="3"/>
  <c r="Z2535" i="3"/>
  <c r="V2535" i="3"/>
  <c r="R2535" i="3"/>
  <c r="Q2536" i="3"/>
  <c r="AC2535" i="3"/>
  <c r="Y2535" i="3"/>
  <c r="U2535" i="3"/>
  <c r="Q2425" i="3"/>
  <c r="AA2632" i="3"/>
  <c r="W2632" i="3"/>
  <c r="S2632" i="3"/>
  <c r="Z2632" i="3"/>
  <c r="V2632" i="3"/>
  <c r="R2632" i="3"/>
  <c r="Q2633" i="3"/>
  <c r="AC2632" i="3"/>
  <c r="Y2632" i="3"/>
  <c r="U2632" i="3"/>
  <c r="X2632" i="3"/>
  <c r="T2632" i="3"/>
  <c r="AB2632" i="3"/>
  <c r="AD2598" i="3"/>
  <c r="AD2519" i="3"/>
  <c r="AG2519" i="3" s="1"/>
  <c r="AD2454" i="3"/>
  <c r="AG2454" i="3" s="1"/>
  <c r="F2199" i="3"/>
  <c r="E2200" i="3"/>
  <c r="AB2791" i="3"/>
  <c r="X2791" i="3"/>
  <c r="T2791" i="3"/>
  <c r="AA2791" i="3"/>
  <c r="W2791" i="3"/>
  <c r="S2791" i="3"/>
  <c r="Z2791" i="3"/>
  <c r="V2791" i="3"/>
  <c r="R2791" i="3"/>
  <c r="AC2791" i="3"/>
  <c r="Y2791" i="3"/>
  <c r="U2791" i="3"/>
  <c r="Q2792" i="3"/>
  <c r="AD2790" i="3"/>
  <c r="E2665" i="3"/>
  <c r="F2664" i="3"/>
  <c r="Q2585" i="3"/>
  <c r="AD2518" i="3"/>
  <c r="AD2310" i="3"/>
  <c r="AG2310" i="3" s="1"/>
  <c r="N2566" i="3"/>
  <c r="M2566" i="3"/>
  <c r="L2567" i="3"/>
  <c r="O2566" i="3"/>
  <c r="Q2489" i="3"/>
  <c r="AC2488" i="3"/>
  <c r="Y2488" i="3"/>
  <c r="U2488" i="3"/>
  <c r="AB2488" i="3"/>
  <c r="X2488" i="3"/>
  <c r="T2488" i="3"/>
  <c r="AA2488" i="3"/>
  <c r="W2488" i="3"/>
  <c r="S2488" i="3"/>
  <c r="V2488" i="3"/>
  <c r="R2488" i="3"/>
  <c r="Z2488" i="3"/>
  <c r="AG2373" i="3"/>
  <c r="F2359" i="3"/>
  <c r="E2360" i="3"/>
  <c r="O2280" i="3"/>
  <c r="N2280" i="3"/>
  <c r="M2280" i="3"/>
  <c r="L2281" i="3"/>
  <c r="AA2280" i="3"/>
  <c r="W2280" i="3"/>
  <c r="S2280" i="3"/>
  <c r="Z2280" i="3"/>
  <c r="V2280" i="3"/>
  <c r="R2280" i="3"/>
  <c r="Q2281" i="3"/>
  <c r="AC2280" i="3"/>
  <c r="Y2280" i="3"/>
  <c r="U2280" i="3"/>
  <c r="AB2280" i="3"/>
  <c r="X2280" i="3"/>
  <c r="T2280" i="3"/>
  <c r="AG2149" i="3"/>
  <c r="AG2549" i="3"/>
  <c r="AD2470" i="3"/>
  <c r="AD2406" i="3"/>
  <c r="AG2406" i="3" s="1"/>
  <c r="AD2358" i="3"/>
  <c r="AD2230" i="3"/>
  <c r="F2039" i="3"/>
  <c r="E2040" i="3"/>
  <c r="Z1975" i="3"/>
  <c r="V1975" i="3"/>
  <c r="R1975" i="3"/>
  <c r="Q1976" i="3"/>
  <c r="AC1975" i="3"/>
  <c r="Y1975" i="3"/>
  <c r="U1975" i="3"/>
  <c r="AB1975" i="3"/>
  <c r="X1975" i="3"/>
  <c r="T1975" i="3"/>
  <c r="W1975" i="3"/>
  <c r="AA1975" i="3"/>
  <c r="S1975" i="3"/>
  <c r="T2583" i="3"/>
  <c r="P2584" i="3"/>
  <c r="P2585" i="3" s="1"/>
  <c r="P2586" i="3" s="1"/>
  <c r="P2587" i="3" s="1"/>
  <c r="P2588" i="3" s="1"/>
  <c r="P2589" i="3" s="1"/>
  <c r="P2590" i="3" s="1"/>
  <c r="P2591" i="3" s="1"/>
  <c r="P2592" i="3" s="1"/>
  <c r="X2583" i="3"/>
  <c r="M2486" i="3"/>
  <c r="L2487" i="3"/>
  <c r="O2486" i="3"/>
  <c r="N2486" i="3"/>
  <c r="AG2277" i="3"/>
  <c r="Q2217" i="3"/>
  <c r="P2152" i="3"/>
  <c r="P2153" i="3" s="1"/>
  <c r="P2154" i="3" s="1"/>
  <c r="P2155" i="3" s="1"/>
  <c r="P2156" i="3" s="1"/>
  <c r="P2157" i="3" s="1"/>
  <c r="P2158" i="3" s="1"/>
  <c r="P2159" i="3" s="1"/>
  <c r="P2160" i="3" s="1"/>
  <c r="T2151" i="3"/>
  <c r="AC2151" i="3"/>
  <c r="S2151" i="3"/>
  <c r="AA2151" i="3"/>
  <c r="Y2151" i="3"/>
  <c r="AB2151" i="3"/>
  <c r="V2151" i="3"/>
  <c r="U2151" i="3"/>
  <c r="W2151" i="3"/>
  <c r="Z2151" i="3"/>
  <c r="X2151" i="3"/>
  <c r="R2151" i="3"/>
  <c r="AB2296" i="3"/>
  <c r="X2296" i="3"/>
  <c r="T2296" i="3"/>
  <c r="AA2296" i="3"/>
  <c r="W2296" i="3"/>
  <c r="S2296" i="3"/>
  <c r="Z2296" i="3"/>
  <c r="V2296" i="3"/>
  <c r="R2296" i="3"/>
  <c r="AC2296" i="3"/>
  <c r="Y2296" i="3"/>
  <c r="U2296" i="3"/>
  <c r="Q2297" i="3"/>
  <c r="AG2181" i="3"/>
  <c r="AG2133" i="3"/>
  <c r="AD2023" i="3"/>
  <c r="AG2023" i="3" s="1"/>
  <c r="AD1862" i="3"/>
  <c r="O2120" i="3"/>
  <c r="N2120" i="3"/>
  <c r="M2120" i="3"/>
  <c r="L2121" i="3"/>
  <c r="P1880" i="3"/>
  <c r="P1881" i="3" s="1"/>
  <c r="P1882" i="3" s="1"/>
  <c r="P1883" i="3" s="1"/>
  <c r="P1884" i="3" s="1"/>
  <c r="P1885" i="3" s="1"/>
  <c r="P1886" i="3" s="1"/>
  <c r="P1887" i="3" s="1"/>
  <c r="P1888" i="3" s="1"/>
  <c r="AB1879" i="3"/>
  <c r="T1879" i="3"/>
  <c r="U1879" i="3"/>
  <c r="AA1879" i="3"/>
  <c r="Z1879" i="3"/>
  <c r="X1879" i="3"/>
  <c r="W1879" i="3"/>
  <c r="V1879" i="3"/>
  <c r="AC1879" i="3"/>
  <c r="S1879" i="3"/>
  <c r="R1879" i="3"/>
  <c r="Y1879" i="3"/>
  <c r="T2215" i="3"/>
  <c r="AD2215" i="3" s="1"/>
  <c r="AG2215" i="3" s="1"/>
  <c r="P2216" i="3"/>
  <c r="P2217" i="3" s="1"/>
  <c r="P2218" i="3" s="1"/>
  <c r="P2219" i="3" s="1"/>
  <c r="P2220" i="3" s="1"/>
  <c r="P2221" i="3" s="1"/>
  <c r="P2222" i="3" s="1"/>
  <c r="P2223" i="3" s="1"/>
  <c r="P2224" i="3" s="1"/>
  <c r="X2215" i="3"/>
  <c r="E2089" i="3"/>
  <c r="F2088" i="3"/>
  <c r="AG2021" i="3"/>
  <c r="AD2902" i="3"/>
  <c r="AG2902" i="3" s="1"/>
  <c r="F2968" i="3"/>
  <c r="E2969" i="3"/>
  <c r="F2919" i="3"/>
  <c r="E2920" i="3"/>
  <c r="AG2885" i="3"/>
  <c r="N2919" i="3"/>
  <c r="O2919" i="3"/>
  <c r="L2920" i="3"/>
  <c r="M2919" i="3"/>
  <c r="E2809" i="3"/>
  <c r="F2808" i="3"/>
  <c r="M2710" i="3"/>
  <c r="L2711" i="3"/>
  <c r="O2710" i="3"/>
  <c r="N2710" i="3"/>
  <c r="AG2741" i="3"/>
  <c r="AD2871" i="3"/>
  <c r="AG2871" i="3" s="1"/>
  <c r="AB2839" i="3"/>
  <c r="X2839" i="3"/>
  <c r="T2839" i="3"/>
  <c r="AA2839" i="3"/>
  <c r="W2839" i="3"/>
  <c r="S2839" i="3"/>
  <c r="Y2839" i="3"/>
  <c r="Q2840" i="3"/>
  <c r="V2839" i="3"/>
  <c r="AC2839" i="3"/>
  <c r="U2839" i="3"/>
  <c r="Z2839" i="3"/>
  <c r="R2839" i="3"/>
  <c r="Q2745" i="3"/>
  <c r="AC2744" i="3"/>
  <c r="Y2744" i="3"/>
  <c r="U2744" i="3"/>
  <c r="AB2744" i="3"/>
  <c r="X2744" i="3"/>
  <c r="T2744" i="3"/>
  <c r="AA2744" i="3"/>
  <c r="W2744" i="3"/>
  <c r="S2744" i="3"/>
  <c r="R2744" i="3"/>
  <c r="Z2744" i="3"/>
  <c r="V2744" i="3"/>
  <c r="AD2695" i="3"/>
  <c r="AG2695" i="3" s="1"/>
  <c r="AG2677" i="3"/>
  <c r="AD2630" i="3"/>
  <c r="AG2630" i="3" s="1"/>
  <c r="AD2438" i="3"/>
  <c r="L2790" i="3"/>
  <c r="N2789" i="3"/>
  <c r="M2789" i="3"/>
  <c r="O2789" i="3"/>
  <c r="Q2617" i="3"/>
  <c r="AC2616" i="3"/>
  <c r="Y2616" i="3"/>
  <c r="U2616" i="3"/>
  <c r="AB2616" i="3"/>
  <c r="X2616" i="3"/>
  <c r="T2616" i="3"/>
  <c r="Z2616" i="3"/>
  <c r="R2616" i="3"/>
  <c r="W2616" i="3"/>
  <c r="V2616" i="3"/>
  <c r="S2616" i="3"/>
  <c r="AA2616" i="3"/>
  <c r="Z2567" i="3"/>
  <c r="V2567" i="3"/>
  <c r="R2567" i="3"/>
  <c r="Q2568" i="3"/>
  <c r="AC2567" i="3"/>
  <c r="Y2567" i="3"/>
  <c r="U2567" i="3"/>
  <c r="AB2567" i="3"/>
  <c r="X2567" i="3"/>
  <c r="T2567" i="3"/>
  <c r="S2567" i="3"/>
  <c r="AA2567" i="3"/>
  <c r="W2567" i="3"/>
  <c r="Z2503" i="3"/>
  <c r="V2503" i="3"/>
  <c r="R2503" i="3"/>
  <c r="Q2504" i="3"/>
  <c r="AC2503" i="3"/>
  <c r="Y2503" i="3"/>
  <c r="U2503" i="3"/>
  <c r="AB2503" i="3"/>
  <c r="X2503" i="3"/>
  <c r="T2503" i="3"/>
  <c r="AA2503" i="3"/>
  <c r="W2503" i="3"/>
  <c r="S2503" i="3"/>
  <c r="Z2439" i="3"/>
  <c r="V2439" i="3"/>
  <c r="R2439" i="3"/>
  <c r="Q2440" i="3"/>
  <c r="AC2439" i="3"/>
  <c r="Y2439" i="3"/>
  <c r="U2439" i="3"/>
  <c r="AB2439" i="3"/>
  <c r="X2439" i="3"/>
  <c r="T2439" i="3"/>
  <c r="AA2439" i="3"/>
  <c r="W2439" i="3"/>
  <c r="S2439" i="3"/>
  <c r="Z2680" i="3"/>
  <c r="V2680" i="3"/>
  <c r="R2680" i="3"/>
  <c r="Q2681" i="3"/>
  <c r="AC2680" i="3"/>
  <c r="Y2680" i="3"/>
  <c r="U2680" i="3"/>
  <c r="AB2680" i="3"/>
  <c r="X2680" i="3"/>
  <c r="T2680" i="3"/>
  <c r="S2680" i="3"/>
  <c r="AA2680" i="3"/>
  <c r="W2680" i="3"/>
  <c r="M2662" i="3"/>
  <c r="L2663" i="3"/>
  <c r="O2662" i="3"/>
  <c r="N2662" i="3"/>
  <c r="AD2534" i="3"/>
  <c r="AG2534" i="3" s="1"/>
  <c r="L2534" i="3"/>
  <c r="N2533" i="3"/>
  <c r="M2533" i="3"/>
  <c r="O2533" i="3"/>
  <c r="AG2501" i="3"/>
  <c r="E2489" i="3"/>
  <c r="F2488" i="3"/>
  <c r="AA2456" i="3"/>
  <c r="W2456" i="3"/>
  <c r="S2456" i="3"/>
  <c r="Z2456" i="3"/>
  <c r="V2456" i="3"/>
  <c r="R2456" i="3"/>
  <c r="Q2457" i="3"/>
  <c r="AC2456" i="3"/>
  <c r="Y2456" i="3"/>
  <c r="U2456" i="3"/>
  <c r="AB2456" i="3"/>
  <c r="X2456" i="3"/>
  <c r="T2456" i="3"/>
  <c r="AG2421" i="3"/>
  <c r="AD2391" i="3"/>
  <c r="AG2391" i="3" s="1"/>
  <c r="AD2198" i="3"/>
  <c r="E2713" i="3"/>
  <c r="F2712" i="3"/>
  <c r="AD2631" i="3"/>
  <c r="AG2631" i="3" s="1"/>
  <c r="X2423" i="3"/>
  <c r="P2424" i="3"/>
  <c r="P2425" i="3" s="1"/>
  <c r="P2426" i="3" s="1"/>
  <c r="P2427" i="3" s="1"/>
  <c r="P2428" i="3" s="1"/>
  <c r="P2429" i="3" s="1"/>
  <c r="P2430" i="3" s="1"/>
  <c r="P2431" i="3" s="1"/>
  <c r="P2432" i="3" s="1"/>
  <c r="T2423" i="3"/>
  <c r="AB2423" i="3"/>
  <c r="AA2392" i="3"/>
  <c r="W2392" i="3"/>
  <c r="S2392" i="3"/>
  <c r="Q2393" i="3"/>
  <c r="AC2392" i="3"/>
  <c r="Y2392" i="3"/>
  <c r="U2392" i="3"/>
  <c r="AB2392" i="3"/>
  <c r="T2392" i="3"/>
  <c r="Z2392" i="3"/>
  <c r="R2392" i="3"/>
  <c r="X2392" i="3"/>
  <c r="V2392" i="3"/>
  <c r="AG2389" i="3"/>
  <c r="Z2327" i="3"/>
  <c r="V2327" i="3"/>
  <c r="R2327" i="3"/>
  <c r="Q2328" i="3"/>
  <c r="AC2327" i="3"/>
  <c r="Y2327" i="3"/>
  <c r="U2327" i="3"/>
  <c r="AB2327" i="3"/>
  <c r="X2327" i="3"/>
  <c r="T2327" i="3"/>
  <c r="S2327" i="3"/>
  <c r="AA2327" i="3"/>
  <c r="W2327" i="3"/>
  <c r="N2824" i="3"/>
  <c r="O2824" i="3"/>
  <c r="L2825" i="3"/>
  <c r="M2824" i="3"/>
  <c r="AG2485" i="3"/>
  <c r="AG2453" i="3"/>
  <c r="E2425" i="3"/>
  <c r="F2424" i="3"/>
  <c r="AG2405" i="3"/>
  <c r="AD2487" i="3"/>
  <c r="AG2487" i="3" s="1"/>
  <c r="F2471" i="3"/>
  <c r="E2472" i="3"/>
  <c r="AD2279" i="3"/>
  <c r="AG2279" i="3" s="1"/>
  <c r="AD2182" i="3"/>
  <c r="AG2182" i="3" s="1"/>
  <c r="F2167" i="3"/>
  <c r="E2168" i="3"/>
  <c r="AD2102" i="3"/>
  <c r="AG2102" i="3" s="1"/>
  <c r="M2374" i="3"/>
  <c r="L2375" i="3"/>
  <c r="O2374" i="3"/>
  <c r="N2374" i="3"/>
  <c r="AD2278" i="3"/>
  <c r="AG2278" i="3" s="1"/>
  <c r="M2246" i="3"/>
  <c r="L2247" i="3"/>
  <c r="O2246" i="3"/>
  <c r="N2246" i="3"/>
  <c r="F1975" i="3"/>
  <c r="E1976" i="3"/>
  <c r="F2584" i="3"/>
  <c r="E2585" i="3"/>
  <c r="AD2550" i="3"/>
  <c r="AG2550" i="3" s="1"/>
  <c r="E2377" i="3"/>
  <c r="F2376" i="3"/>
  <c r="Q2345" i="3"/>
  <c r="AD2086" i="3"/>
  <c r="AG2086" i="3" s="1"/>
  <c r="L2294" i="3"/>
  <c r="N2293" i="3"/>
  <c r="M2293" i="3"/>
  <c r="O2293" i="3"/>
  <c r="M2150" i="3"/>
  <c r="L2151" i="3"/>
  <c r="O2150" i="3"/>
  <c r="N2150" i="3"/>
  <c r="F2120" i="3"/>
  <c r="E2121" i="3"/>
  <c r="N2102" i="3"/>
  <c r="M2102" i="3"/>
  <c r="L2103" i="3"/>
  <c r="O2102" i="3"/>
  <c r="Q2089" i="3"/>
  <c r="AC2088" i="3"/>
  <c r="Y2088" i="3"/>
  <c r="U2088" i="3"/>
  <c r="AB2088" i="3"/>
  <c r="X2088" i="3"/>
  <c r="T2088" i="3"/>
  <c r="AA2088" i="3"/>
  <c r="W2088" i="3"/>
  <c r="S2088" i="3"/>
  <c r="Z2088" i="3"/>
  <c r="V2088" i="3"/>
  <c r="R2088" i="3"/>
  <c r="AB2071" i="3"/>
  <c r="X2071" i="3"/>
  <c r="T2071" i="3"/>
  <c r="AA2071" i="3"/>
  <c r="W2071" i="3"/>
  <c r="S2071" i="3"/>
  <c r="Z2071" i="3"/>
  <c r="V2071" i="3"/>
  <c r="R2071" i="3"/>
  <c r="Q2072" i="3"/>
  <c r="U2071" i="3"/>
  <c r="AC2071" i="3"/>
  <c r="Y2071" i="3"/>
  <c r="L2070" i="3"/>
  <c r="N2069" i="3"/>
  <c r="M2069" i="3"/>
  <c r="O2069" i="3"/>
  <c r="AD1990" i="3"/>
  <c r="AG1990" i="3" s="1"/>
  <c r="O2344" i="3"/>
  <c r="N2344" i="3"/>
  <c r="M2344" i="3"/>
  <c r="L2345" i="3"/>
  <c r="AA1992" i="3"/>
  <c r="W1992" i="3"/>
  <c r="S1992" i="3"/>
  <c r="Z1992" i="3"/>
  <c r="V1992" i="3"/>
  <c r="R1992" i="3"/>
  <c r="Q1993" i="3"/>
  <c r="AC1992" i="3"/>
  <c r="Y1992" i="3"/>
  <c r="U1992" i="3"/>
  <c r="X1992" i="3"/>
  <c r="T1992" i="3"/>
  <c r="AB1992" i="3"/>
  <c r="AD2311" i="3"/>
  <c r="AG2311" i="3" s="1"/>
  <c r="F2295" i="3"/>
  <c r="E2296" i="3"/>
  <c r="F2008" i="3"/>
  <c r="E2009" i="3"/>
  <c r="AD1798" i="3"/>
  <c r="AD1670" i="3"/>
  <c r="AG1670" i="3" s="1"/>
  <c r="AB1767" i="3"/>
  <c r="X1767" i="3"/>
  <c r="T1767" i="3"/>
  <c r="Y1767" i="3"/>
  <c r="AA1767" i="3"/>
  <c r="W1767" i="3"/>
  <c r="S1767" i="3"/>
  <c r="AC1767" i="3"/>
  <c r="Z1767" i="3"/>
  <c r="V1767" i="3"/>
  <c r="R1767" i="3"/>
  <c r="Q1768" i="3"/>
  <c r="U1767" i="3"/>
  <c r="AB2473" i="3"/>
  <c r="X2473" i="3"/>
  <c r="T2473" i="3"/>
  <c r="AA2473" i="3"/>
  <c r="W2473" i="3"/>
  <c r="S2473" i="3"/>
  <c r="Z2473" i="3"/>
  <c r="V2473" i="3"/>
  <c r="R2473" i="3"/>
  <c r="AC2473" i="3"/>
  <c r="Y2473" i="3"/>
  <c r="U2473" i="3"/>
  <c r="Q2474" i="3"/>
  <c r="AD2472" i="3"/>
  <c r="Q2313" i="3"/>
  <c r="AC2312" i="3"/>
  <c r="Y2312" i="3"/>
  <c r="U2312" i="3"/>
  <c r="AB2312" i="3"/>
  <c r="X2312" i="3"/>
  <c r="T2312" i="3"/>
  <c r="AA2312" i="3"/>
  <c r="W2312" i="3"/>
  <c r="S2312" i="3"/>
  <c r="V2312" i="3"/>
  <c r="R2312" i="3"/>
  <c r="Z2312" i="3"/>
  <c r="F2216" i="3"/>
  <c r="E2217" i="3"/>
  <c r="AA2184" i="3"/>
  <c r="W2184" i="3"/>
  <c r="S2184" i="3"/>
  <c r="AC2184" i="3"/>
  <c r="X2184" i="3"/>
  <c r="R2184" i="3"/>
  <c r="AB2184" i="3"/>
  <c r="V2184" i="3"/>
  <c r="Z2184" i="3"/>
  <c r="U2184" i="3"/>
  <c r="Q2185" i="3"/>
  <c r="Y2184" i="3"/>
  <c r="T2184" i="3"/>
  <c r="AA2056" i="3"/>
  <c r="W2056" i="3"/>
  <c r="S2056" i="3"/>
  <c r="Z2056" i="3"/>
  <c r="V2056" i="3"/>
  <c r="R2056" i="3"/>
  <c r="Q2057" i="3"/>
  <c r="AC2056" i="3"/>
  <c r="Y2056" i="3"/>
  <c r="U2056" i="3"/>
  <c r="AB2056" i="3"/>
  <c r="X2056" i="3"/>
  <c r="T2056" i="3"/>
  <c r="AG1989" i="3"/>
  <c r="F1959" i="3"/>
  <c r="E1960" i="3"/>
  <c r="Z1927" i="3"/>
  <c r="V1927" i="3"/>
  <c r="R1927" i="3"/>
  <c r="S1927" i="3"/>
  <c r="Q1928" i="3"/>
  <c r="AC1927" i="3"/>
  <c r="Y1927" i="3"/>
  <c r="U1927" i="3"/>
  <c r="AB1927" i="3"/>
  <c r="X1927" i="3"/>
  <c r="T1927" i="3"/>
  <c r="AA1927" i="3"/>
  <c r="W1927" i="3"/>
  <c r="M1910" i="3"/>
  <c r="AA1910" i="3" s="1"/>
  <c r="L1911" i="3"/>
  <c r="AD1878" i="3"/>
  <c r="Z1799" i="3"/>
  <c r="V1799" i="3"/>
  <c r="R1799" i="3"/>
  <c r="W1799" i="3"/>
  <c r="Q1800" i="3"/>
  <c r="AC1799" i="3"/>
  <c r="Y1799" i="3"/>
  <c r="U1799" i="3"/>
  <c r="AB1799" i="3"/>
  <c r="X1799" i="3"/>
  <c r="T1799" i="3"/>
  <c r="AA1799" i="3"/>
  <c r="S1799" i="3"/>
  <c r="M1782" i="3"/>
  <c r="L1783" i="3"/>
  <c r="N1782" i="3"/>
  <c r="O1782" i="3"/>
  <c r="AD1750" i="3"/>
  <c r="Z1671" i="3"/>
  <c r="V1671" i="3"/>
  <c r="R1671" i="3"/>
  <c r="Q1672" i="3"/>
  <c r="AC1671" i="3"/>
  <c r="Y1671" i="3"/>
  <c r="U1671" i="3"/>
  <c r="AB1671" i="3"/>
  <c r="X1671" i="3"/>
  <c r="T1671" i="3"/>
  <c r="AA1671" i="3"/>
  <c r="W1671" i="3"/>
  <c r="S1671" i="3"/>
  <c r="E1896" i="3"/>
  <c r="F1895" i="3"/>
  <c r="AG1717" i="3"/>
  <c r="T2343" i="3"/>
  <c r="P2344" i="3"/>
  <c r="P2345" i="3" s="1"/>
  <c r="P2346" i="3" s="1"/>
  <c r="P2347" i="3" s="1"/>
  <c r="P2348" i="3" s="1"/>
  <c r="P2349" i="3" s="1"/>
  <c r="P2350" i="3" s="1"/>
  <c r="P2351" i="3" s="1"/>
  <c r="P2352" i="3" s="1"/>
  <c r="X2343" i="3"/>
  <c r="Q2153" i="3"/>
  <c r="AC2152" i="3"/>
  <c r="Y2152" i="3"/>
  <c r="U2152" i="3"/>
  <c r="AB2152" i="3"/>
  <c r="W2152" i="3"/>
  <c r="R2152" i="3"/>
  <c r="AA2152" i="3"/>
  <c r="V2152" i="3"/>
  <c r="Z2152" i="3"/>
  <c r="T2152" i="3"/>
  <c r="X2152" i="3"/>
  <c r="S2152" i="3"/>
  <c r="AG2101" i="3"/>
  <c r="AD2054" i="3"/>
  <c r="M2022" i="3"/>
  <c r="L2023" i="3"/>
  <c r="O2022" i="3"/>
  <c r="N2022" i="3"/>
  <c r="L1894" i="3"/>
  <c r="N1893" i="3"/>
  <c r="M1893" i="3"/>
  <c r="O1893" i="3"/>
  <c r="AD1766" i="3"/>
  <c r="AG1909" i="3"/>
  <c r="AA1960" i="3"/>
  <c r="W1960" i="3"/>
  <c r="S1960" i="3"/>
  <c r="AB1960" i="3"/>
  <c r="V1960" i="3"/>
  <c r="X1960" i="3"/>
  <c r="Z1960" i="3"/>
  <c r="U1960" i="3"/>
  <c r="R1960" i="3"/>
  <c r="Q1961" i="3"/>
  <c r="Y1960" i="3"/>
  <c r="T1960" i="3"/>
  <c r="AC1960" i="3"/>
  <c r="U1751" i="3"/>
  <c r="AB1751" i="3"/>
  <c r="T1751" i="3"/>
  <c r="O2056" i="3"/>
  <c r="N2056" i="3"/>
  <c r="M2056" i="3"/>
  <c r="L2057" i="3"/>
  <c r="AA1944" i="3"/>
  <c r="W1944" i="3"/>
  <c r="S1944" i="3"/>
  <c r="X1944" i="3"/>
  <c r="Z1944" i="3"/>
  <c r="V1944" i="3"/>
  <c r="R1944" i="3"/>
  <c r="T1944" i="3"/>
  <c r="Q1945" i="3"/>
  <c r="AC1944" i="3"/>
  <c r="Y1944" i="3"/>
  <c r="U1944" i="3"/>
  <c r="AB1944" i="3"/>
  <c r="AD1847" i="3"/>
  <c r="AG1847" i="3" s="1"/>
  <c r="Q1849" i="3"/>
  <c r="AC1848" i="3"/>
  <c r="Y1848" i="3"/>
  <c r="U1848" i="3"/>
  <c r="Z1848" i="3"/>
  <c r="R1848" i="3"/>
  <c r="AB1848" i="3"/>
  <c r="X1848" i="3"/>
  <c r="T1848" i="3"/>
  <c r="AA1848" i="3"/>
  <c r="W1848" i="3"/>
  <c r="S1848" i="3"/>
  <c r="V1848" i="3"/>
  <c r="E1849" i="3"/>
  <c r="F1848" i="3"/>
  <c r="N1926" i="3"/>
  <c r="M1926" i="3"/>
  <c r="L1927" i="3"/>
  <c r="O1926" i="3"/>
  <c r="AD1782" i="3"/>
  <c r="AG1782" i="3" s="1"/>
  <c r="AD1719" i="3"/>
  <c r="AG1719" i="3" s="1"/>
  <c r="AD1638" i="3"/>
  <c r="AG1638" i="3" s="1"/>
  <c r="L1638" i="3"/>
  <c r="N1637" i="3"/>
  <c r="M1637" i="3"/>
  <c r="O1637" i="3"/>
  <c r="AB1815" i="3"/>
  <c r="AA1816" i="3"/>
  <c r="W1816" i="3"/>
  <c r="S1816" i="3"/>
  <c r="T1816" i="3"/>
  <c r="Z1816" i="3"/>
  <c r="V1816" i="3"/>
  <c r="R1816" i="3"/>
  <c r="X1816" i="3"/>
  <c r="Q1817" i="3"/>
  <c r="AC1816" i="3"/>
  <c r="Y1816" i="3"/>
  <c r="U1816" i="3"/>
  <c r="AB1816" i="3"/>
  <c r="X1815" i="3"/>
  <c r="AD1686" i="3"/>
  <c r="AG1653" i="3"/>
  <c r="AD2055" i="3"/>
  <c r="AG2055" i="3" s="1"/>
  <c r="AD1942" i="3"/>
  <c r="AG1942" i="3" s="1"/>
  <c r="F1927" i="3"/>
  <c r="E1928" i="3"/>
  <c r="F1799" i="3"/>
  <c r="E1800" i="3"/>
  <c r="F1671" i="3"/>
  <c r="E1672" i="3"/>
  <c r="Z1607" i="3"/>
  <c r="V1607" i="3"/>
  <c r="R1607" i="3"/>
  <c r="Q1608" i="3"/>
  <c r="AC1607" i="3"/>
  <c r="Y1607" i="3"/>
  <c r="U1607" i="3"/>
  <c r="AB1607" i="3"/>
  <c r="X1607" i="3"/>
  <c r="T1607" i="3"/>
  <c r="AA1607" i="3"/>
  <c r="W1607" i="3"/>
  <c r="S1607" i="3"/>
  <c r="AG2085" i="3"/>
  <c r="AG1781" i="3"/>
  <c r="AB1703" i="3"/>
  <c r="X1703" i="3"/>
  <c r="T1703" i="3"/>
  <c r="AA1703" i="3"/>
  <c r="W1703" i="3"/>
  <c r="S1703" i="3"/>
  <c r="Q1704" i="3"/>
  <c r="AC1703" i="3"/>
  <c r="Z1703" i="3"/>
  <c r="V1703" i="3"/>
  <c r="R1703" i="3"/>
  <c r="Y1703" i="3"/>
  <c r="U1703" i="3"/>
  <c r="L2470" i="3"/>
  <c r="N2469" i="3"/>
  <c r="M2469" i="3"/>
  <c r="O2469" i="3"/>
  <c r="F2344" i="3"/>
  <c r="E2345" i="3"/>
  <c r="Z2167" i="3"/>
  <c r="V2167" i="3"/>
  <c r="R2167" i="3"/>
  <c r="Y2167" i="3"/>
  <c r="T2167" i="3"/>
  <c r="Q2168" i="3"/>
  <c r="AC2167" i="3"/>
  <c r="X2167" i="3"/>
  <c r="S2167" i="3"/>
  <c r="AB2167" i="3"/>
  <c r="W2167" i="3"/>
  <c r="AA2167" i="3"/>
  <c r="U2167" i="3"/>
  <c r="L2134" i="3"/>
  <c r="N2133" i="3"/>
  <c r="M2133" i="3"/>
  <c r="O2133" i="3"/>
  <c r="AG1973" i="3"/>
  <c r="AG1957" i="3"/>
  <c r="L1830" i="3"/>
  <c r="N1829" i="3"/>
  <c r="M1829" i="3"/>
  <c r="O1829" i="3"/>
  <c r="AD1702" i="3"/>
  <c r="AD1654" i="3"/>
  <c r="AG1654" i="3" s="1"/>
  <c r="F2536" i="3"/>
  <c r="E2537" i="3"/>
  <c r="M2310" i="3"/>
  <c r="L2311" i="3"/>
  <c r="O2310" i="3"/>
  <c r="N2310" i="3"/>
  <c r="N2198" i="3"/>
  <c r="M2198" i="3"/>
  <c r="L2199" i="3"/>
  <c r="O2198" i="3"/>
  <c r="O1943" i="3"/>
  <c r="L1944" i="3"/>
  <c r="N1943" i="3"/>
  <c r="M1943" i="3"/>
  <c r="AB1895" i="3"/>
  <c r="X1895" i="3"/>
  <c r="T1895" i="3"/>
  <c r="Y1895" i="3"/>
  <c r="AA1895" i="3"/>
  <c r="W1895" i="3"/>
  <c r="S1895" i="3"/>
  <c r="AC1895" i="3"/>
  <c r="U1895" i="3"/>
  <c r="Z1895" i="3"/>
  <c r="V1895" i="3"/>
  <c r="R1895" i="3"/>
  <c r="Q1896" i="3"/>
  <c r="E1832" i="3"/>
  <c r="F1831" i="3"/>
  <c r="F1703" i="3"/>
  <c r="E1704" i="3"/>
  <c r="Q1913" i="3"/>
  <c r="Y1912" i="3"/>
  <c r="U1912" i="3"/>
  <c r="V1912" i="3"/>
  <c r="X1912" i="3"/>
  <c r="T1912" i="3"/>
  <c r="R1912" i="3"/>
  <c r="W1912" i="3"/>
  <c r="S1912" i="3"/>
  <c r="Z1912" i="3"/>
  <c r="E1913" i="3"/>
  <c r="F1912" i="3"/>
  <c r="N1798" i="3"/>
  <c r="M1798" i="3"/>
  <c r="L1799" i="3"/>
  <c r="O1798" i="3"/>
  <c r="Q1721" i="3"/>
  <c r="AC1720" i="3"/>
  <c r="Y1720" i="3"/>
  <c r="U1720" i="3"/>
  <c r="V1720" i="3"/>
  <c r="AB1720" i="3"/>
  <c r="X1720" i="3"/>
  <c r="T1720" i="3"/>
  <c r="Z1720" i="3"/>
  <c r="AA1720" i="3"/>
  <c r="W1720" i="3"/>
  <c r="S1720" i="3"/>
  <c r="R1720" i="3"/>
  <c r="E1721" i="3"/>
  <c r="F1720" i="3"/>
  <c r="M1654" i="3"/>
  <c r="L1655" i="3"/>
  <c r="O1654" i="3"/>
  <c r="N1654" i="3"/>
  <c r="N1862" i="3"/>
  <c r="M1862" i="3"/>
  <c r="O1862" i="3"/>
  <c r="L1863" i="3"/>
  <c r="U1815" i="3"/>
  <c r="R1815" i="3"/>
  <c r="S1815" i="3"/>
  <c r="AD1718" i="3"/>
  <c r="AG1718" i="3" s="1"/>
  <c r="E1657" i="3"/>
  <c r="F1656" i="3"/>
  <c r="O1624" i="3"/>
  <c r="N1624" i="3"/>
  <c r="M1624" i="3"/>
  <c r="L1625" i="3"/>
  <c r="AA1624" i="3"/>
  <c r="W1624" i="3"/>
  <c r="S1624" i="3"/>
  <c r="Z1624" i="3"/>
  <c r="V1624" i="3"/>
  <c r="R1624" i="3"/>
  <c r="Q1625" i="3"/>
  <c r="AC1624" i="3"/>
  <c r="Y1624" i="3"/>
  <c r="U1624" i="3"/>
  <c r="AB1624" i="3"/>
  <c r="X1624" i="3"/>
  <c r="T1624" i="3"/>
  <c r="AD1622" i="3"/>
  <c r="AG1622" i="3" s="1"/>
  <c r="O1687" i="3"/>
  <c r="N1687" i="3"/>
  <c r="M1687" i="3"/>
  <c r="L1688" i="3"/>
  <c r="E2025" i="3"/>
  <c r="F2024" i="3"/>
  <c r="AD1991" i="3"/>
  <c r="AG1991" i="3" s="1"/>
  <c r="AG1845" i="3"/>
  <c r="M2181" i="3"/>
  <c r="O2181" i="3"/>
  <c r="L2182" i="3"/>
  <c r="N2181" i="3"/>
  <c r="Z1863" i="3"/>
  <c r="V1863" i="3"/>
  <c r="R1863" i="3"/>
  <c r="AA1863" i="3"/>
  <c r="S1863" i="3"/>
  <c r="Q1864" i="3"/>
  <c r="AC1863" i="3"/>
  <c r="Y1863" i="3"/>
  <c r="U1863" i="3"/>
  <c r="AB1863" i="3"/>
  <c r="X1863" i="3"/>
  <c r="T1863" i="3"/>
  <c r="W1863" i="3"/>
  <c r="M1846" i="3"/>
  <c r="N1846" i="3"/>
  <c r="L1847" i="3"/>
  <c r="O1846" i="3"/>
  <c r="AD1814" i="3"/>
  <c r="Z1735" i="3"/>
  <c r="V1735" i="3"/>
  <c r="R1735" i="3"/>
  <c r="W1735" i="3"/>
  <c r="Q1736" i="3"/>
  <c r="AC1735" i="3"/>
  <c r="Y1735" i="3"/>
  <c r="U1735" i="3"/>
  <c r="AA1735" i="3"/>
  <c r="S1735" i="3"/>
  <c r="AB1735" i="3"/>
  <c r="X1735" i="3"/>
  <c r="T1735" i="3"/>
  <c r="M1718" i="3"/>
  <c r="L1719" i="3"/>
  <c r="O1718" i="3"/>
  <c r="N1718" i="3"/>
  <c r="F1607" i="3"/>
  <c r="E1608" i="3"/>
  <c r="AA2120" i="3"/>
  <c r="W2120" i="3"/>
  <c r="S2120" i="3"/>
  <c r="Z2120" i="3"/>
  <c r="V2120" i="3"/>
  <c r="R2120" i="3"/>
  <c r="Q2121" i="3"/>
  <c r="AC2120" i="3"/>
  <c r="Y2120" i="3"/>
  <c r="U2120" i="3"/>
  <c r="X2120" i="3"/>
  <c r="T2120" i="3"/>
  <c r="AB2120" i="3"/>
  <c r="AB1831" i="3"/>
  <c r="X1831" i="3"/>
  <c r="T1831" i="3"/>
  <c r="Y1831" i="3"/>
  <c r="AA1831" i="3"/>
  <c r="W1831" i="3"/>
  <c r="S1831" i="3"/>
  <c r="Z1831" i="3"/>
  <c r="V1831" i="3"/>
  <c r="R1831" i="3"/>
  <c r="Q1832" i="3"/>
  <c r="AC1831" i="3"/>
  <c r="U1831" i="3"/>
  <c r="AD2342" i="3"/>
  <c r="O2216" i="3"/>
  <c r="N2216" i="3"/>
  <c r="M2216" i="3"/>
  <c r="L2217" i="3"/>
  <c r="AD2166" i="3"/>
  <c r="AB2135" i="3"/>
  <c r="X2135" i="3"/>
  <c r="T2135" i="3"/>
  <c r="AA2135" i="3"/>
  <c r="W2135" i="3"/>
  <c r="S2135" i="3"/>
  <c r="Z2135" i="3"/>
  <c r="V2135" i="3"/>
  <c r="R2135" i="3"/>
  <c r="Y2135" i="3"/>
  <c r="AC2135" i="3"/>
  <c r="U2135" i="3"/>
  <c r="Q2136" i="3"/>
  <c r="AG2069" i="3"/>
  <c r="F2056" i="3"/>
  <c r="E2057" i="3"/>
  <c r="N2038" i="3"/>
  <c r="M2038" i="3"/>
  <c r="L2039" i="3"/>
  <c r="O2038" i="3"/>
  <c r="Q2025" i="3"/>
  <c r="AC2024" i="3"/>
  <c r="Y2024" i="3"/>
  <c r="U2024" i="3"/>
  <c r="AB2024" i="3"/>
  <c r="X2024" i="3"/>
  <c r="T2024" i="3"/>
  <c r="AA2024" i="3"/>
  <c r="W2024" i="3"/>
  <c r="S2024" i="3"/>
  <c r="R2024" i="3"/>
  <c r="V2024" i="3"/>
  <c r="Z2024" i="3"/>
  <c r="AB2007" i="3"/>
  <c r="X2007" i="3"/>
  <c r="T2007" i="3"/>
  <c r="AA2007" i="3"/>
  <c r="W2007" i="3"/>
  <c r="S2007" i="3"/>
  <c r="Z2007" i="3"/>
  <c r="V2007" i="3"/>
  <c r="R2007" i="3"/>
  <c r="Y2007" i="3"/>
  <c r="U2007" i="3"/>
  <c r="AC2007" i="3"/>
  <c r="Q2008" i="3"/>
  <c r="L2006" i="3"/>
  <c r="N2005" i="3"/>
  <c r="M2005" i="3"/>
  <c r="O2005" i="3"/>
  <c r="AD1894" i="3"/>
  <c r="L1766" i="3"/>
  <c r="N1765" i="3"/>
  <c r="O1765" i="3"/>
  <c r="M1765" i="3"/>
  <c r="E2393" i="3"/>
  <c r="F2392" i="3"/>
  <c r="AD2295" i="3"/>
  <c r="AG2295" i="3" s="1"/>
  <c r="AD1959" i="3"/>
  <c r="AD1783" i="3"/>
  <c r="AG1783" i="3" s="1"/>
  <c r="Q1785" i="3"/>
  <c r="AC1784" i="3"/>
  <c r="Y1784" i="3"/>
  <c r="U1784" i="3"/>
  <c r="Z1784" i="3"/>
  <c r="R1784" i="3"/>
  <c r="AB1784" i="3"/>
  <c r="X1784" i="3"/>
  <c r="T1784" i="3"/>
  <c r="AA1784" i="3"/>
  <c r="W1784" i="3"/>
  <c r="S1784" i="3"/>
  <c r="V1784" i="3"/>
  <c r="E1785" i="3"/>
  <c r="F1784" i="3"/>
  <c r="AC1751" i="3"/>
  <c r="V1751" i="3"/>
  <c r="W1751" i="3"/>
  <c r="F1944" i="3"/>
  <c r="E1945" i="3"/>
  <c r="F1816" i="3"/>
  <c r="E1817" i="3"/>
  <c r="AA1880" i="3"/>
  <c r="W1880" i="3"/>
  <c r="S1880" i="3"/>
  <c r="T1880" i="3"/>
  <c r="Z1880" i="3"/>
  <c r="V1880" i="3"/>
  <c r="R1880" i="3"/>
  <c r="AB1880" i="3"/>
  <c r="Q1881" i="3"/>
  <c r="AC1880" i="3"/>
  <c r="Y1880" i="3"/>
  <c r="U1880" i="3"/>
  <c r="X1880" i="3"/>
  <c r="AA1688" i="3"/>
  <c r="W1688" i="3"/>
  <c r="S1688" i="3"/>
  <c r="Z1688" i="3"/>
  <c r="V1688" i="3"/>
  <c r="R1688" i="3"/>
  <c r="Q1689" i="3"/>
  <c r="AC1688" i="3"/>
  <c r="Y1688" i="3"/>
  <c r="U1688" i="3"/>
  <c r="AB1688" i="3"/>
  <c r="X1688" i="3"/>
  <c r="T1688" i="3"/>
  <c r="F1752" i="3"/>
  <c r="E1753" i="3"/>
  <c r="N1670" i="3"/>
  <c r="M1670" i="3"/>
  <c r="L1671" i="3"/>
  <c r="O1670" i="3"/>
  <c r="Q1657" i="3"/>
  <c r="AC1656" i="3"/>
  <c r="Y1656" i="3"/>
  <c r="U1656" i="3"/>
  <c r="AB1656" i="3"/>
  <c r="X1656" i="3"/>
  <c r="T1656" i="3"/>
  <c r="AA1656" i="3"/>
  <c r="W1656" i="3"/>
  <c r="S1656" i="3"/>
  <c r="Z1656" i="3"/>
  <c r="V1656" i="3"/>
  <c r="R1656" i="3"/>
  <c r="Y1815" i="3"/>
  <c r="V1815" i="3"/>
  <c r="W1815" i="3"/>
  <c r="AD1623" i="3"/>
  <c r="AG1623" i="3" s="1"/>
  <c r="F1688" i="3"/>
  <c r="E1689" i="3"/>
  <c r="F1863" i="3"/>
  <c r="E1864" i="3"/>
  <c r="F1735" i="3"/>
  <c r="E1736" i="3"/>
  <c r="AD2119" i="3"/>
  <c r="AG2119" i="3" s="1"/>
  <c r="O1751" i="3"/>
  <c r="N1751" i="3"/>
  <c r="L1752" i="3"/>
  <c r="M1751" i="3"/>
  <c r="AD2294" i="3"/>
  <c r="AD2134" i="3"/>
  <c r="AG2134" i="3" s="1"/>
  <c r="AD2006" i="3"/>
  <c r="AG2006" i="3" s="1"/>
  <c r="AD1830" i="3"/>
  <c r="L1702" i="3"/>
  <c r="N1701" i="3"/>
  <c r="M1701" i="3"/>
  <c r="O1701" i="3"/>
  <c r="F2072" i="3"/>
  <c r="E2073" i="3"/>
  <c r="O1879" i="3"/>
  <c r="N1879" i="3"/>
  <c r="M1879" i="3"/>
  <c r="L1880" i="3"/>
  <c r="E1768" i="3"/>
  <c r="F1767" i="3"/>
  <c r="F1880" i="3"/>
  <c r="E1881" i="3"/>
  <c r="AA1752" i="3"/>
  <c r="W1752" i="3"/>
  <c r="S1752" i="3"/>
  <c r="T1752" i="3"/>
  <c r="Z1752" i="3"/>
  <c r="V1752" i="3"/>
  <c r="R1752" i="3"/>
  <c r="AB1752" i="3"/>
  <c r="Q1753" i="3"/>
  <c r="AC1752" i="3"/>
  <c r="Y1752" i="3"/>
  <c r="U1752" i="3"/>
  <c r="X1752" i="3"/>
  <c r="AD1687" i="3"/>
  <c r="AG1687" i="3" s="1"/>
  <c r="AB1639" i="3"/>
  <c r="X1639" i="3"/>
  <c r="T1639" i="3"/>
  <c r="AA1639" i="3"/>
  <c r="W1639" i="3"/>
  <c r="S1639" i="3"/>
  <c r="Z1639" i="3"/>
  <c r="V1639" i="3"/>
  <c r="R1639" i="3"/>
  <c r="Q1640" i="3"/>
  <c r="AC1639" i="3"/>
  <c r="Y1639" i="3"/>
  <c r="U1639" i="3"/>
  <c r="AD1846" i="3"/>
  <c r="AG1846" i="3" s="1"/>
  <c r="T1815" i="3"/>
  <c r="AC1815" i="3"/>
  <c r="Z1815" i="3"/>
  <c r="AA1815" i="3"/>
  <c r="N1734" i="3"/>
  <c r="O1734" i="3"/>
  <c r="M1734" i="3"/>
  <c r="L1735" i="3"/>
  <c r="AG1637" i="3"/>
  <c r="F1624" i="3"/>
  <c r="E1625" i="3"/>
  <c r="N1606" i="3"/>
  <c r="M1606" i="3"/>
  <c r="L1607" i="3"/>
  <c r="O1606" i="3"/>
  <c r="AG1669" i="3"/>
  <c r="AG1621" i="3"/>
  <c r="F1640" i="3"/>
  <c r="E1641" i="3"/>
  <c r="Z1591" i="3"/>
  <c r="V1591" i="3"/>
  <c r="R1591" i="3"/>
  <c r="Q1592" i="3"/>
  <c r="AC1591" i="3"/>
  <c r="Y1591" i="3"/>
  <c r="U1591" i="3"/>
  <c r="AB1591" i="3"/>
  <c r="X1591" i="3"/>
  <c r="T1591" i="3"/>
  <c r="W1591" i="3"/>
  <c r="AA1591" i="3"/>
  <c r="S1591" i="3"/>
  <c r="AG1589" i="3"/>
  <c r="AB1576" i="3"/>
  <c r="X1576" i="3"/>
  <c r="T1576" i="3"/>
  <c r="Q1577" i="3"/>
  <c r="AC1576" i="3"/>
  <c r="W1576" i="3"/>
  <c r="R1576" i="3"/>
  <c r="Z1576" i="3"/>
  <c r="U1576" i="3"/>
  <c r="S1576" i="3"/>
  <c r="AA1576" i="3"/>
  <c r="Y1576" i="3"/>
  <c r="V1576" i="3"/>
  <c r="AB1496" i="3"/>
  <c r="X1496" i="3"/>
  <c r="T1496" i="3"/>
  <c r="AA1496" i="3"/>
  <c r="V1496" i="3"/>
  <c r="Z1496" i="3"/>
  <c r="U1496" i="3"/>
  <c r="Y1496" i="3"/>
  <c r="S1496" i="3"/>
  <c r="AC1496" i="3"/>
  <c r="Q1497" i="3"/>
  <c r="W1496" i="3"/>
  <c r="R1496" i="3"/>
  <c r="Z1528" i="3"/>
  <c r="V1528" i="3"/>
  <c r="R1528" i="3"/>
  <c r="Y1528" i="3"/>
  <c r="T1528" i="3"/>
  <c r="AB1528" i="3"/>
  <c r="W1528" i="3"/>
  <c r="X1528" i="3"/>
  <c r="U1528" i="3"/>
  <c r="AC1528" i="3"/>
  <c r="S1528" i="3"/>
  <c r="Q1529" i="3"/>
  <c r="AA1528" i="3"/>
  <c r="Q1513" i="3"/>
  <c r="AG1509" i="3"/>
  <c r="L1480" i="3"/>
  <c r="M1479" i="3"/>
  <c r="N1479" i="3"/>
  <c r="O1479" i="3"/>
  <c r="AG1477" i="3"/>
  <c r="AD1462" i="3"/>
  <c r="F1591" i="3"/>
  <c r="E1592" i="3"/>
  <c r="E1577" i="3"/>
  <c r="F1576" i="3"/>
  <c r="M1559" i="3"/>
  <c r="L1560" i="3"/>
  <c r="N1559" i="3"/>
  <c r="O1559" i="3"/>
  <c r="R1559" i="3"/>
  <c r="X1559" i="3"/>
  <c r="Q1561" i="3"/>
  <c r="AC1560" i="3"/>
  <c r="Y1560" i="3"/>
  <c r="U1560" i="3"/>
  <c r="AB1560" i="3"/>
  <c r="W1560" i="3"/>
  <c r="R1560" i="3"/>
  <c r="AA1560" i="3"/>
  <c r="V1560" i="3"/>
  <c r="Z1560" i="3"/>
  <c r="T1560" i="3"/>
  <c r="S1560" i="3"/>
  <c r="X1560" i="3"/>
  <c r="M1510" i="3"/>
  <c r="L1511" i="3"/>
  <c r="O1510" i="3"/>
  <c r="N1510" i="3"/>
  <c r="AD1543" i="3"/>
  <c r="E1496" i="3"/>
  <c r="F1495" i="3"/>
  <c r="AB1479" i="3"/>
  <c r="S1479" i="3"/>
  <c r="Q1481" i="3"/>
  <c r="AG1445" i="3"/>
  <c r="AD1558" i="3"/>
  <c r="AD1590" i="3"/>
  <c r="AD1574" i="3"/>
  <c r="AD1542" i="3"/>
  <c r="M1541" i="3"/>
  <c r="O1541" i="3"/>
  <c r="N1541" i="3"/>
  <c r="L1542" i="3"/>
  <c r="F1481" i="3"/>
  <c r="E1482" i="3"/>
  <c r="L1462" i="3"/>
  <c r="N1461" i="3"/>
  <c r="O1461" i="3"/>
  <c r="M1461" i="3"/>
  <c r="P1512" i="3"/>
  <c r="P1513" i="3" s="1"/>
  <c r="P1514" i="3" s="1"/>
  <c r="P1515" i="3" s="1"/>
  <c r="P1516" i="3" s="1"/>
  <c r="P1517" i="3" s="1"/>
  <c r="P1518" i="3" s="1"/>
  <c r="P1519" i="3" s="1"/>
  <c r="P1520" i="3" s="1"/>
  <c r="AB1511" i="3"/>
  <c r="W1511" i="3"/>
  <c r="R1511" i="3"/>
  <c r="AA1511" i="3"/>
  <c r="V1511" i="3"/>
  <c r="S1511" i="3"/>
  <c r="X1511" i="3"/>
  <c r="AD1478" i="3"/>
  <c r="E1449" i="3"/>
  <c r="F1448" i="3"/>
  <c r="N1528" i="3"/>
  <c r="O1528" i="3"/>
  <c r="M1528" i="3"/>
  <c r="L1529" i="3"/>
  <c r="M1445" i="3"/>
  <c r="O1445" i="3"/>
  <c r="N1445" i="3"/>
  <c r="L1446" i="3"/>
  <c r="AD1446" i="3"/>
  <c r="L1495" i="3"/>
  <c r="O1494" i="3"/>
  <c r="M1494" i="3"/>
  <c r="N1494" i="3"/>
  <c r="R1479" i="3"/>
  <c r="X1479" i="3"/>
  <c r="L1590" i="3"/>
  <c r="N1589" i="3"/>
  <c r="M1589" i="3"/>
  <c r="O1589" i="3"/>
  <c r="AG1557" i="3"/>
  <c r="AD1575" i="3"/>
  <c r="AD1526" i="3"/>
  <c r="AG1525" i="3"/>
  <c r="F1544" i="3"/>
  <c r="E1545" i="3"/>
  <c r="L1574" i="3"/>
  <c r="O1573" i="3"/>
  <c r="N1573" i="3"/>
  <c r="M1573" i="3"/>
  <c r="AD1495" i="3"/>
  <c r="AD1527" i="3"/>
  <c r="F1528" i="3"/>
  <c r="E1529" i="3"/>
  <c r="T1511" i="3"/>
  <c r="AC1511" i="3"/>
  <c r="AD1510" i="3"/>
  <c r="AD1494" i="3"/>
  <c r="P1480" i="3"/>
  <c r="P1481" i="3" s="1"/>
  <c r="P1482" i="3" s="1"/>
  <c r="P1483" i="3" s="1"/>
  <c r="P1484" i="3" s="1"/>
  <c r="P1485" i="3" s="1"/>
  <c r="P1486" i="3" s="1"/>
  <c r="P1487" i="3" s="1"/>
  <c r="P1488" i="3" s="1"/>
  <c r="T1479" i="3"/>
  <c r="AB1463" i="3"/>
  <c r="X1463" i="3"/>
  <c r="T1463" i="3"/>
  <c r="Y1463" i="3"/>
  <c r="S1463" i="3"/>
  <c r="Q1464" i="3"/>
  <c r="AC1463" i="3"/>
  <c r="W1463" i="3"/>
  <c r="R1463" i="3"/>
  <c r="AA1463" i="3"/>
  <c r="V1463" i="3"/>
  <c r="U1463" i="3"/>
  <c r="Z1463" i="3"/>
  <c r="AA1447" i="3"/>
  <c r="W1447" i="3"/>
  <c r="S1447" i="3"/>
  <c r="AC1447" i="3"/>
  <c r="X1447" i="3"/>
  <c r="R1447" i="3"/>
  <c r="Z1447" i="3"/>
  <c r="U1447" i="3"/>
  <c r="T1447" i="3"/>
  <c r="Q1448" i="3"/>
  <c r="AB1447" i="3"/>
  <c r="Y1447" i="3"/>
  <c r="V1447" i="3"/>
  <c r="AA1544" i="3"/>
  <c r="W1544" i="3"/>
  <c r="S1544" i="3"/>
  <c r="AC1544" i="3"/>
  <c r="X1544" i="3"/>
  <c r="R1544" i="3"/>
  <c r="AB1544" i="3"/>
  <c r="U1544" i="3"/>
  <c r="Q1545" i="3"/>
  <c r="Z1544" i="3"/>
  <c r="T1544" i="3"/>
  <c r="Y1544" i="3"/>
  <c r="V1544" i="3"/>
  <c r="Z1479" i="3"/>
  <c r="W1479" i="3"/>
  <c r="U1479" i="3"/>
  <c r="P1433" i="3"/>
  <c r="P1434" i="3" s="1"/>
  <c r="P1435" i="3" s="1"/>
  <c r="P1436" i="3" s="1"/>
  <c r="P1437" i="3" s="1"/>
  <c r="P1438" i="3" s="1"/>
  <c r="P1439" i="3" s="1"/>
  <c r="P1440" i="3" s="1"/>
  <c r="W1432" i="3"/>
  <c r="AG1429" i="3"/>
  <c r="AD1414" i="3"/>
  <c r="Q1369" i="3"/>
  <c r="AC1368" i="3"/>
  <c r="Y1368" i="3"/>
  <c r="U1368" i="3"/>
  <c r="AB1368" i="3"/>
  <c r="W1368" i="3"/>
  <c r="R1368" i="3"/>
  <c r="AA1368" i="3"/>
  <c r="V1368" i="3"/>
  <c r="Z1368" i="3"/>
  <c r="T1368" i="3"/>
  <c r="X1368" i="3"/>
  <c r="S1368" i="3"/>
  <c r="L1319" i="3"/>
  <c r="O1318" i="3"/>
  <c r="N1318" i="3"/>
  <c r="M1318" i="3"/>
  <c r="AD1431" i="3"/>
  <c r="AD1430" i="3"/>
  <c r="S1432" i="3"/>
  <c r="Z1433" i="3"/>
  <c r="V1433" i="3"/>
  <c r="R1433" i="3"/>
  <c r="AB1433" i="3"/>
  <c r="X1433" i="3"/>
  <c r="T1433" i="3"/>
  <c r="Y1433" i="3"/>
  <c r="W1433" i="3"/>
  <c r="Q1434" i="3"/>
  <c r="AC1433" i="3"/>
  <c r="U1433" i="3"/>
  <c r="AA1433" i="3"/>
  <c r="S1433" i="3"/>
  <c r="R1432" i="3"/>
  <c r="AB1416" i="3"/>
  <c r="X1416" i="3"/>
  <c r="T1416" i="3"/>
  <c r="AA1416" i="3"/>
  <c r="V1416" i="3"/>
  <c r="Y1416" i="3"/>
  <c r="S1416" i="3"/>
  <c r="Q1417" i="3"/>
  <c r="W1416" i="3"/>
  <c r="U1416" i="3"/>
  <c r="AC1416" i="3"/>
  <c r="R1416" i="3"/>
  <c r="Z1416" i="3"/>
  <c r="F1383" i="3"/>
  <c r="E1384" i="3"/>
  <c r="AB1399" i="3"/>
  <c r="X1399" i="3"/>
  <c r="T1399" i="3"/>
  <c r="Y1399" i="3"/>
  <c r="S1399" i="3"/>
  <c r="Q1400" i="3"/>
  <c r="AC1399" i="3"/>
  <c r="W1399" i="3"/>
  <c r="R1399" i="3"/>
  <c r="AA1399" i="3"/>
  <c r="V1399" i="3"/>
  <c r="U1399" i="3"/>
  <c r="Z1399" i="3"/>
  <c r="N1383" i="3"/>
  <c r="O1383" i="3"/>
  <c r="M1383" i="3"/>
  <c r="L1384" i="3"/>
  <c r="Z1367" i="3"/>
  <c r="W1367" i="3"/>
  <c r="U1367" i="3"/>
  <c r="AB1319" i="3"/>
  <c r="X1319" i="3"/>
  <c r="T1319" i="3"/>
  <c r="Q1320" i="3"/>
  <c r="AC1319" i="3"/>
  <c r="W1319" i="3"/>
  <c r="R1319" i="3"/>
  <c r="AA1319" i="3"/>
  <c r="V1319" i="3"/>
  <c r="Z1319" i="3"/>
  <c r="U1319" i="3"/>
  <c r="Y1319" i="3"/>
  <c r="S1319" i="3"/>
  <c r="M1334" i="3"/>
  <c r="L1335" i="3"/>
  <c r="O1334" i="3"/>
  <c r="N1334" i="3"/>
  <c r="T1367" i="3"/>
  <c r="AG1333" i="3"/>
  <c r="AB1288" i="3"/>
  <c r="X1288" i="3"/>
  <c r="T1288" i="3"/>
  <c r="AA1288" i="3"/>
  <c r="W1288" i="3"/>
  <c r="S1288" i="3"/>
  <c r="Y1288" i="3"/>
  <c r="Z1288" i="3"/>
  <c r="Q1289" i="3"/>
  <c r="V1288" i="3"/>
  <c r="AC1288" i="3"/>
  <c r="U1288" i="3"/>
  <c r="R1288" i="3"/>
  <c r="L1287" i="3"/>
  <c r="O1286" i="3"/>
  <c r="N1286" i="3"/>
  <c r="M1286" i="3"/>
  <c r="AA1304" i="3"/>
  <c r="W1304" i="3"/>
  <c r="S1304" i="3"/>
  <c r="AC1304" i="3"/>
  <c r="X1304" i="3"/>
  <c r="R1304" i="3"/>
  <c r="AB1304" i="3"/>
  <c r="V1304" i="3"/>
  <c r="Y1304" i="3"/>
  <c r="Q1305" i="3"/>
  <c r="U1304" i="3"/>
  <c r="T1304" i="3"/>
  <c r="Z1304" i="3"/>
  <c r="E1305" i="3"/>
  <c r="F1304" i="3"/>
  <c r="AG1285" i="3"/>
  <c r="L1415" i="3"/>
  <c r="M1414" i="3"/>
  <c r="O1414" i="3"/>
  <c r="N1414" i="3"/>
  <c r="AD1383" i="3"/>
  <c r="AD1350" i="3"/>
  <c r="Q1337" i="3"/>
  <c r="AD1287" i="3"/>
  <c r="L1430" i="3"/>
  <c r="N1429" i="3"/>
  <c r="O1429" i="3"/>
  <c r="M1429" i="3"/>
  <c r="AA1432" i="3"/>
  <c r="T1432" i="3"/>
  <c r="V1432" i="3"/>
  <c r="AG1413" i="3"/>
  <c r="AG1397" i="3"/>
  <c r="AG1365" i="3"/>
  <c r="L1350" i="3"/>
  <c r="N1349" i="3"/>
  <c r="O1349" i="3"/>
  <c r="M1349" i="3"/>
  <c r="AD1398" i="3"/>
  <c r="AD1366" i="3"/>
  <c r="V1367" i="3"/>
  <c r="AB1367" i="3"/>
  <c r="Y1367" i="3"/>
  <c r="AD1302" i="3"/>
  <c r="AD1303" i="3"/>
  <c r="AD1286" i="3"/>
  <c r="P1336" i="3"/>
  <c r="P1337" i="3" s="1"/>
  <c r="P1338" i="3" s="1"/>
  <c r="P1339" i="3" s="1"/>
  <c r="P1340" i="3" s="1"/>
  <c r="P1341" i="3" s="1"/>
  <c r="P1342" i="3" s="1"/>
  <c r="P1343" i="3" s="1"/>
  <c r="P1344" i="3" s="1"/>
  <c r="AB1335" i="3"/>
  <c r="W1335" i="3"/>
  <c r="R1335" i="3"/>
  <c r="X1335" i="3"/>
  <c r="S1335" i="3"/>
  <c r="AG1381" i="3"/>
  <c r="M1366" i="3"/>
  <c r="L1367" i="3"/>
  <c r="O1366" i="3"/>
  <c r="N1366" i="3"/>
  <c r="F1431" i="3"/>
  <c r="E1432" i="3"/>
  <c r="U1432" i="3"/>
  <c r="X1432" i="3"/>
  <c r="Z1432" i="3"/>
  <c r="F1416" i="3"/>
  <c r="E1417" i="3"/>
  <c r="AD1382" i="3"/>
  <c r="L1399" i="3"/>
  <c r="O1398" i="3"/>
  <c r="N1398" i="3"/>
  <c r="M1398" i="3"/>
  <c r="AA1367" i="3"/>
  <c r="S1367" i="3"/>
  <c r="AC1367" i="3"/>
  <c r="Z1384" i="3"/>
  <c r="V1384" i="3"/>
  <c r="R1384" i="3"/>
  <c r="Y1384" i="3"/>
  <c r="T1384" i="3"/>
  <c r="Q1385" i="3"/>
  <c r="AC1384" i="3"/>
  <c r="X1384" i="3"/>
  <c r="S1384" i="3"/>
  <c r="AB1384" i="3"/>
  <c r="AA1384" i="3"/>
  <c r="W1384" i="3"/>
  <c r="U1384" i="3"/>
  <c r="AB1351" i="3"/>
  <c r="X1351" i="3"/>
  <c r="T1351" i="3"/>
  <c r="Y1351" i="3"/>
  <c r="S1351" i="3"/>
  <c r="Q1352" i="3"/>
  <c r="AC1351" i="3"/>
  <c r="W1351" i="3"/>
  <c r="R1351" i="3"/>
  <c r="AA1351" i="3"/>
  <c r="V1351" i="3"/>
  <c r="Z1351" i="3"/>
  <c r="U1351" i="3"/>
  <c r="E1321" i="3"/>
  <c r="F1320" i="3"/>
  <c r="E1288" i="3"/>
  <c r="F1287" i="3"/>
  <c r="AD1334" i="3"/>
  <c r="O1302" i="3"/>
  <c r="M1302" i="3"/>
  <c r="L1303" i="3"/>
  <c r="N1302" i="3"/>
  <c r="N1270" i="3"/>
  <c r="L1271" i="3"/>
  <c r="O1270" i="3"/>
  <c r="M1270" i="3"/>
  <c r="Z1207" i="3"/>
  <c r="U1207" i="3"/>
  <c r="P1208" i="3"/>
  <c r="X1207" i="3"/>
  <c r="R1207" i="3"/>
  <c r="AC1207" i="3"/>
  <c r="F1208" i="3"/>
  <c r="E1209" i="3"/>
  <c r="Z1224" i="3"/>
  <c r="V1224" i="3"/>
  <c r="R1224" i="3"/>
  <c r="AB1224" i="3"/>
  <c r="X1224" i="3"/>
  <c r="T1224" i="3"/>
  <c r="AA1224" i="3"/>
  <c r="S1224" i="3"/>
  <c r="Y1224" i="3"/>
  <c r="W1224" i="3"/>
  <c r="AC1224" i="3"/>
  <c r="Q1225" i="3"/>
  <c r="U1224" i="3"/>
  <c r="O1190" i="3"/>
  <c r="N1190" i="3"/>
  <c r="M1190" i="3"/>
  <c r="L1191" i="3"/>
  <c r="AD1126" i="3"/>
  <c r="AB1143" i="3"/>
  <c r="X1143" i="3"/>
  <c r="T1143" i="3"/>
  <c r="Y1143" i="3"/>
  <c r="S1143" i="3"/>
  <c r="Q1144" i="3"/>
  <c r="AC1143" i="3"/>
  <c r="W1143" i="3"/>
  <c r="R1143" i="3"/>
  <c r="Z1143" i="3"/>
  <c r="U1143" i="3"/>
  <c r="AA1143" i="3"/>
  <c r="V1143" i="3"/>
  <c r="T1255" i="3"/>
  <c r="W1255" i="3"/>
  <c r="V1255" i="3"/>
  <c r="AD1238" i="3"/>
  <c r="V1207" i="3"/>
  <c r="AD1254" i="3"/>
  <c r="Z1239" i="3"/>
  <c r="W1239" i="3"/>
  <c r="U1239" i="3"/>
  <c r="AD1222" i="3"/>
  <c r="T1239" i="3"/>
  <c r="AD1206" i="3"/>
  <c r="AD1191" i="3"/>
  <c r="AB1175" i="3"/>
  <c r="AA1175" i="3"/>
  <c r="F1191" i="3"/>
  <c r="E1192" i="3"/>
  <c r="M1239" i="3"/>
  <c r="L1240" i="3"/>
  <c r="N1239" i="3"/>
  <c r="O1239" i="3"/>
  <c r="Q1177" i="3"/>
  <c r="F1176" i="3"/>
  <c r="E1177" i="3"/>
  <c r="AD1223" i="3"/>
  <c r="R1159" i="3"/>
  <c r="AA1159" i="3"/>
  <c r="E1146" i="3"/>
  <c r="F1145" i="3"/>
  <c r="O1174" i="3"/>
  <c r="L1175" i="3"/>
  <c r="N1174" i="3"/>
  <c r="M1174" i="3"/>
  <c r="T1159" i="3"/>
  <c r="Z1160" i="3"/>
  <c r="V1160" i="3"/>
  <c r="Q1161" i="3"/>
  <c r="AC1160" i="3"/>
  <c r="Y1160" i="3"/>
  <c r="U1160" i="3"/>
  <c r="X1160" i="3"/>
  <c r="R1160" i="3"/>
  <c r="W1160" i="3"/>
  <c r="AA1160" i="3"/>
  <c r="AB1160" i="3"/>
  <c r="T1160" i="3"/>
  <c r="S1160" i="3"/>
  <c r="O1127" i="3"/>
  <c r="N1127" i="3"/>
  <c r="M1127" i="3"/>
  <c r="L1128" i="3"/>
  <c r="Y1127" i="3"/>
  <c r="V1127" i="3"/>
  <c r="W1127" i="3"/>
  <c r="AD1270" i="3"/>
  <c r="O1254" i="3"/>
  <c r="L1255" i="3"/>
  <c r="N1254" i="3"/>
  <c r="M1254" i="3"/>
  <c r="Q1241" i="3"/>
  <c r="AC1240" i="3"/>
  <c r="Y1240" i="3"/>
  <c r="U1240" i="3"/>
  <c r="AB1240" i="3"/>
  <c r="W1240" i="3"/>
  <c r="R1240" i="3"/>
  <c r="AA1240" i="3"/>
  <c r="V1240" i="3"/>
  <c r="Z1240" i="3"/>
  <c r="T1240" i="3"/>
  <c r="S1240" i="3"/>
  <c r="X1240" i="3"/>
  <c r="F1271" i="3"/>
  <c r="E1272" i="3"/>
  <c r="Z1255" i="3"/>
  <c r="Y1255" i="3"/>
  <c r="AA1255" i="3"/>
  <c r="F1255" i="3"/>
  <c r="E1256" i="3"/>
  <c r="AG1221" i="3"/>
  <c r="S1207" i="3"/>
  <c r="V1239" i="3"/>
  <c r="AB1239" i="3"/>
  <c r="Y1239" i="3"/>
  <c r="Y1207" i="3"/>
  <c r="Z1192" i="3"/>
  <c r="V1192" i="3"/>
  <c r="R1192" i="3"/>
  <c r="Y1192" i="3"/>
  <c r="T1192" i="3"/>
  <c r="AB1192" i="3"/>
  <c r="W1192" i="3"/>
  <c r="U1192" i="3"/>
  <c r="AC1192" i="3"/>
  <c r="S1192" i="3"/>
  <c r="Q1193" i="3"/>
  <c r="AA1192" i="3"/>
  <c r="X1192" i="3"/>
  <c r="F1224" i="3"/>
  <c r="E1225" i="3"/>
  <c r="AG1189" i="3"/>
  <c r="L1142" i="3"/>
  <c r="N1141" i="3"/>
  <c r="M1141" i="3"/>
  <c r="O1141" i="3"/>
  <c r="M1158" i="3"/>
  <c r="L1159" i="3"/>
  <c r="O1158" i="3"/>
  <c r="N1158" i="3"/>
  <c r="AG1125" i="3"/>
  <c r="R1175" i="3"/>
  <c r="P1176" i="3"/>
  <c r="P1177" i="3" s="1"/>
  <c r="P1178" i="3" s="1"/>
  <c r="P1179" i="3" s="1"/>
  <c r="P1180" i="3" s="1"/>
  <c r="P1181" i="3" s="1"/>
  <c r="P1182" i="3" s="1"/>
  <c r="P1183" i="3" s="1"/>
  <c r="P1184" i="3" s="1"/>
  <c r="AC1175" i="3"/>
  <c r="X1175" i="3"/>
  <c r="AD1158" i="3"/>
  <c r="F1128" i="3"/>
  <c r="E1129" i="3"/>
  <c r="T1127" i="3"/>
  <c r="AC1127" i="3"/>
  <c r="Z1127" i="3"/>
  <c r="AA1127" i="3"/>
  <c r="P1256" i="3"/>
  <c r="P1257" i="3" s="1"/>
  <c r="P1258" i="3" s="1"/>
  <c r="P1259" i="3" s="1"/>
  <c r="P1260" i="3" s="1"/>
  <c r="P1261" i="3" s="1"/>
  <c r="P1262" i="3" s="1"/>
  <c r="P1263" i="3" s="1"/>
  <c r="P1264" i="3" s="1"/>
  <c r="U1255" i="3"/>
  <c r="AB1255" i="3"/>
  <c r="Q1210" i="3"/>
  <c r="AG1269" i="3"/>
  <c r="Z1272" i="3"/>
  <c r="V1272" i="3"/>
  <c r="R1272" i="3"/>
  <c r="AB1272" i="3"/>
  <c r="X1272" i="3"/>
  <c r="T1272" i="3"/>
  <c r="Y1272" i="3"/>
  <c r="W1272" i="3"/>
  <c r="Q1273" i="3"/>
  <c r="AC1272" i="3"/>
  <c r="U1272" i="3"/>
  <c r="AA1272" i="3"/>
  <c r="S1272" i="3"/>
  <c r="AD1271" i="3"/>
  <c r="R1255" i="3"/>
  <c r="Q1257" i="3"/>
  <c r="W1207" i="3"/>
  <c r="AA1239" i="3"/>
  <c r="S1239" i="3"/>
  <c r="AC1239" i="3"/>
  <c r="AG1253" i="3"/>
  <c r="T1207" i="3"/>
  <c r="O1206" i="3"/>
  <c r="L1207" i="3"/>
  <c r="N1206" i="3"/>
  <c r="M1206" i="3"/>
  <c r="N1222" i="3"/>
  <c r="L1223" i="3"/>
  <c r="M1222" i="3"/>
  <c r="O1222" i="3"/>
  <c r="AD1174" i="3"/>
  <c r="AD1142" i="3"/>
  <c r="Y1159" i="3"/>
  <c r="AB1127" i="3"/>
  <c r="AA1128" i="3"/>
  <c r="W1128" i="3"/>
  <c r="S1128" i="3"/>
  <c r="X1128" i="3"/>
  <c r="Z1128" i="3"/>
  <c r="V1128" i="3"/>
  <c r="R1128" i="3"/>
  <c r="Q1129" i="3"/>
  <c r="AC1128" i="3"/>
  <c r="Y1128" i="3"/>
  <c r="U1128" i="3"/>
  <c r="AB1128" i="3"/>
  <c r="T1128" i="3"/>
  <c r="X1127" i="3"/>
  <c r="AG1062" i="3"/>
  <c r="AD1079" i="3"/>
  <c r="AG1029" i="3"/>
  <c r="AA1047" i="3"/>
  <c r="W1047" i="3"/>
  <c r="S1047" i="3"/>
  <c r="AC1047" i="3"/>
  <c r="X1047" i="3"/>
  <c r="R1047" i="3"/>
  <c r="AB1047" i="3"/>
  <c r="V1047" i="3"/>
  <c r="Q1048" i="3"/>
  <c r="Z1047" i="3"/>
  <c r="Y1047" i="3"/>
  <c r="U1047" i="3"/>
  <c r="T1047" i="3"/>
  <c r="Z1016" i="3"/>
  <c r="V1016" i="3"/>
  <c r="R1016" i="3"/>
  <c r="Q1017" i="3"/>
  <c r="AC1016" i="3"/>
  <c r="Y1016" i="3"/>
  <c r="U1016" i="3"/>
  <c r="W1016" i="3"/>
  <c r="AB1016" i="3"/>
  <c r="T1016" i="3"/>
  <c r="AA1016" i="3"/>
  <c r="S1016" i="3"/>
  <c r="X1016" i="3"/>
  <c r="F1032" i="3"/>
  <c r="E1033" i="3"/>
  <c r="AD982" i="3"/>
  <c r="F967" i="3"/>
  <c r="E968" i="3"/>
  <c r="E1081" i="3"/>
  <c r="F1080" i="3"/>
  <c r="AD999" i="3"/>
  <c r="F984" i="3"/>
  <c r="E985" i="3"/>
  <c r="Z1111" i="3"/>
  <c r="V1111" i="3"/>
  <c r="R1111" i="3"/>
  <c r="Q1112" i="3"/>
  <c r="AC1111" i="3"/>
  <c r="Y1111" i="3"/>
  <c r="U1111" i="3"/>
  <c r="AB1111" i="3"/>
  <c r="X1111" i="3"/>
  <c r="T1111" i="3"/>
  <c r="W1111" i="3"/>
  <c r="AA1111" i="3"/>
  <c r="S1111" i="3"/>
  <c r="L1110" i="3"/>
  <c r="N1109" i="3"/>
  <c r="M1109" i="3"/>
  <c r="O1109" i="3"/>
  <c r="AA1096" i="3"/>
  <c r="W1096" i="3"/>
  <c r="S1096" i="3"/>
  <c r="AB1096" i="3"/>
  <c r="V1096" i="3"/>
  <c r="X1096" i="3"/>
  <c r="AC1096" i="3"/>
  <c r="U1096" i="3"/>
  <c r="Z1096" i="3"/>
  <c r="T1096" i="3"/>
  <c r="Y1096" i="3"/>
  <c r="Q1097" i="3"/>
  <c r="R1096" i="3"/>
  <c r="AD1094" i="3"/>
  <c r="Q1081" i="3"/>
  <c r="AC1080" i="3"/>
  <c r="Y1080" i="3"/>
  <c r="U1080" i="3"/>
  <c r="AB1080" i="3"/>
  <c r="W1080" i="3"/>
  <c r="R1080" i="3"/>
  <c r="V1080" i="3"/>
  <c r="AA1080" i="3"/>
  <c r="T1080" i="3"/>
  <c r="Z1080" i="3"/>
  <c r="S1080" i="3"/>
  <c r="X1080" i="3"/>
  <c r="AD1095" i="3"/>
  <c r="AD1014" i="3"/>
  <c r="M998" i="3"/>
  <c r="L999" i="3"/>
  <c r="O998" i="3"/>
  <c r="N998" i="3"/>
  <c r="AD1015" i="3"/>
  <c r="AB1031" i="3"/>
  <c r="X1031" i="3"/>
  <c r="T1031" i="3"/>
  <c r="AA1031" i="3"/>
  <c r="W1031" i="3"/>
  <c r="S1031" i="3"/>
  <c r="Z1031" i="3"/>
  <c r="V1031" i="3"/>
  <c r="R1031" i="3"/>
  <c r="Y1031" i="3"/>
  <c r="U1031" i="3"/>
  <c r="AC1031" i="3"/>
  <c r="Q1032" i="3"/>
  <c r="AG1013" i="3"/>
  <c r="O983" i="3"/>
  <c r="L984" i="3"/>
  <c r="N983" i="3"/>
  <c r="M983" i="3"/>
  <c r="N1015" i="3"/>
  <c r="M1015" i="3"/>
  <c r="L1016" i="3"/>
  <c r="O1015" i="3"/>
  <c r="Y983" i="3"/>
  <c r="R983" i="3"/>
  <c r="S983" i="3"/>
  <c r="F1111" i="3"/>
  <c r="E1112" i="3"/>
  <c r="AG1093" i="3"/>
  <c r="AG1077" i="3"/>
  <c r="F1095" i="3"/>
  <c r="E1096" i="3"/>
  <c r="AB1064" i="3"/>
  <c r="X1064" i="3"/>
  <c r="T1064" i="3"/>
  <c r="Y1064" i="3"/>
  <c r="S1064" i="3"/>
  <c r="Q1065" i="3"/>
  <c r="AC1064" i="3"/>
  <c r="W1064" i="3"/>
  <c r="R1064" i="3"/>
  <c r="AA1064" i="3"/>
  <c r="V1064" i="3"/>
  <c r="Z1064" i="3"/>
  <c r="U1064" i="3"/>
  <c r="E1048" i="3"/>
  <c r="F1047" i="3"/>
  <c r="M1045" i="3"/>
  <c r="N1045" i="3"/>
  <c r="L1046" i="3"/>
  <c r="O1045" i="3"/>
  <c r="AD1046" i="3"/>
  <c r="AD966" i="3"/>
  <c r="AG981" i="3"/>
  <c r="AD1030" i="3"/>
  <c r="Q1001" i="3"/>
  <c r="AC1000" i="3"/>
  <c r="Y1000" i="3"/>
  <c r="U1000" i="3"/>
  <c r="AB1000" i="3"/>
  <c r="X1000" i="3"/>
  <c r="T1000" i="3"/>
  <c r="AA1000" i="3"/>
  <c r="S1000" i="3"/>
  <c r="Z1000" i="3"/>
  <c r="R1000" i="3"/>
  <c r="W1000" i="3"/>
  <c r="V1000" i="3"/>
  <c r="AD1110" i="3"/>
  <c r="O1095" i="3"/>
  <c r="L1096" i="3"/>
  <c r="N1095" i="3"/>
  <c r="M1095" i="3"/>
  <c r="L1063" i="3"/>
  <c r="M1062" i="3"/>
  <c r="O1062" i="3"/>
  <c r="N1062" i="3"/>
  <c r="AD1063" i="3"/>
  <c r="M1078" i="3"/>
  <c r="L1079" i="3"/>
  <c r="O1078" i="3"/>
  <c r="N1078" i="3"/>
  <c r="E1064" i="3"/>
  <c r="F1063" i="3"/>
  <c r="AG1045" i="3"/>
  <c r="AD998" i="3"/>
  <c r="E1001" i="3"/>
  <c r="F1000" i="3"/>
  <c r="F1016" i="3"/>
  <c r="E1017" i="3"/>
  <c r="Z967" i="3"/>
  <c r="V967" i="3"/>
  <c r="R967" i="3"/>
  <c r="W967" i="3"/>
  <c r="Q968" i="3"/>
  <c r="AC967" i="3"/>
  <c r="Y967" i="3"/>
  <c r="U967" i="3"/>
  <c r="AB967" i="3"/>
  <c r="X967" i="3"/>
  <c r="T967" i="3"/>
  <c r="AA967" i="3"/>
  <c r="S967" i="3"/>
  <c r="L1031" i="3"/>
  <c r="O1030" i="3"/>
  <c r="N1030" i="3"/>
  <c r="M1030" i="3"/>
  <c r="AG997" i="3"/>
  <c r="N966" i="3"/>
  <c r="M966" i="3"/>
  <c r="O966" i="3"/>
  <c r="L967" i="3"/>
  <c r="AA984" i="3"/>
  <c r="W984" i="3"/>
  <c r="S984" i="3"/>
  <c r="X984" i="3"/>
  <c r="Z984" i="3"/>
  <c r="V984" i="3"/>
  <c r="R984" i="3"/>
  <c r="AB984" i="3"/>
  <c r="Q985" i="3"/>
  <c r="AC984" i="3"/>
  <c r="Y984" i="3"/>
  <c r="U984" i="3"/>
  <c r="T984" i="3"/>
  <c r="F951" i="3"/>
  <c r="E952" i="3"/>
  <c r="P920" i="3"/>
  <c r="P921" i="3" s="1"/>
  <c r="P922" i="3" s="1"/>
  <c r="P923" i="3" s="1"/>
  <c r="P924" i="3" s="1"/>
  <c r="P925" i="3" s="1"/>
  <c r="P926" i="3" s="1"/>
  <c r="P927" i="3" s="1"/>
  <c r="P928" i="3" s="1"/>
  <c r="AB919" i="3"/>
  <c r="W919" i="3"/>
  <c r="R919" i="3"/>
  <c r="AA919" i="3"/>
  <c r="V919" i="3"/>
  <c r="S919" i="3"/>
  <c r="X919" i="3"/>
  <c r="AD886" i="3"/>
  <c r="AA871" i="3"/>
  <c r="V871" i="3"/>
  <c r="P872" i="3"/>
  <c r="P873" i="3" s="1"/>
  <c r="P874" i="3" s="1"/>
  <c r="P875" i="3" s="1"/>
  <c r="P876" i="3" s="1"/>
  <c r="P877" i="3" s="1"/>
  <c r="P878" i="3" s="1"/>
  <c r="P879" i="3" s="1"/>
  <c r="P880" i="3" s="1"/>
  <c r="W871" i="3"/>
  <c r="AB871" i="3"/>
  <c r="R871" i="3"/>
  <c r="X871" i="3"/>
  <c r="S871" i="3"/>
  <c r="Q891" i="3"/>
  <c r="E856" i="3"/>
  <c r="F855" i="3"/>
  <c r="O855" i="3"/>
  <c r="M855" i="3"/>
  <c r="L856" i="3"/>
  <c r="N855" i="3"/>
  <c r="AG853" i="3"/>
  <c r="AC839" i="3"/>
  <c r="X839" i="3"/>
  <c r="S839" i="3"/>
  <c r="P840" i="3"/>
  <c r="Y839" i="3"/>
  <c r="T839" i="3"/>
  <c r="N806" i="3"/>
  <c r="M806" i="3"/>
  <c r="L807" i="3"/>
  <c r="O806" i="3"/>
  <c r="AD854" i="3"/>
  <c r="Z808" i="3"/>
  <c r="V808" i="3"/>
  <c r="R808" i="3"/>
  <c r="Q809" i="3"/>
  <c r="AC808" i="3"/>
  <c r="Y808" i="3"/>
  <c r="U808" i="3"/>
  <c r="AB808" i="3"/>
  <c r="X808" i="3"/>
  <c r="T808" i="3"/>
  <c r="AA808" i="3"/>
  <c r="W808" i="3"/>
  <c r="S808" i="3"/>
  <c r="Q825" i="3"/>
  <c r="AA839" i="3"/>
  <c r="AD951" i="3"/>
  <c r="Q937" i="3"/>
  <c r="AB935" i="3"/>
  <c r="Z935" i="3"/>
  <c r="U935" i="3"/>
  <c r="Z919" i="3"/>
  <c r="Y919" i="3"/>
  <c r="F904" i="3"/>
  <c r="E905" i="3"/>
  <c r="AG901" i="3"/>
  <c r="AD903" i="3"/>
  <c r="V887" i="3"/>
  <c r="P953" i="3"/>
  <c r="P954" i="3" s="1"/>
  <c r="P955" i="3" s="1"/>
  <c r="P956" i="3" s="1"/>
  <c r="P957" i="3" s="1"/>
  <c r="P958" i="3" s="1"/>
  <c r="P959" i="3" s="1"/>
  <c r="P960" i="3" s="1"/>
  <c r="W952" i="3"/>
  <c r="AD918" i="3"/>
  <c r="L903" i="3"/>
  <c r="O902" i="3"/>
  <c r="M902" i="3"/>
  <c r="N902" i="3"/>
  <c r="Q873" i="3"/>
  <c r="AA872" i="3"/>
  <c r="N886" i="3"/>
  <c r="O886" i="3"/>
  <c r="L887" i="3"/>
  <c r="M886" i="3"/>
  <c r="AD870" i="3"/>
  <c r="F888" i="3"/>
  <c r="E889" i="3"/>
  <c r="AB839" i="3"/>
  <c r="Z839" i="3"/>
  <c r="AB856" i="3"/>
  <c r="X856" i="3"/>
  <c r="T856" i="3"/>
  <c r="Y856" i="3"/>
  <c r="S856" i="3"/>
  <c r="AC856" i="3"/>
  <c r="V856" i="3"/>
  <c r="U856" i="3"/>
  <c r="AA856" i="3"/>
  <c r="R856" i="3"/>
  <c r="Q857" i="3"/>
  <c r="Z856" i="3"/>
  <c r="W856" i="3"/>
  <c r="F840" i="3"/>
  <c r="E841" i="3"/>
  <c r="AD807" i="3"/>
  <c r="U823" i="3"/>
  <c r="R823" i="3"/>
  <c r="W823" i="3"/>
  <c r="AD822" i="3"/>
  <c r="L950" i="3"/>
  <c r="N949" i="3"/>
  <c r="O949" i="3"/>
  <c r="M949" i="3"/>
  <c r="AD934" i="3"/>
  <c r="F936" i="3"/>
  <c r="E937" i="3"/>
  <c r="M918" i="3"/>
  <c r="L919" i="3"/>
  <c r="O918" i="3"/>
  <c r="N918" i="3"/>
  <c r="AB904" i="3"/>
  <c r="X904" i="3"/>
  <c r="T904" i="3"/>
  <c r="AA904" i="3"/>
  <c r="V904" i="3"/>
  <c r="Y904" i="3"/>
  <c r="S904" i="3"/>
  <c r="U904" i="3"/>
  <c r="AC904" i="3"/>
  <c r="R904" i="3"/>
  <c r="Z904" i="3"/>
  <c r="W904" i="3"/>
  <c r="Q905" i="3"/>
  <c r="AD902" i="3"/>
  <c r="AD950" i="3"/>
  <c r="P936" i="3"/>
  <c r="P937" i="3" s="1"/>
  <c r="P938" i="3" s="1"/>
  <c r="P939" i="3" s="1"/>
  <c r="P940" i="3" s="1"/>
  <c r="P941" i="3" s="1"/>
  <c r="P942" i="3" s="1"/>
  <c r="P943" i="3" s="1"/>
  <c r="P944" i="3" s="1"/>
  <c r="T935" i="3"/>
  <c r="Y935" i="3"/>
  <c r="T919" i="3"/>
  <c r="AC919" i="3"/>
  <c r="U871" i="3"/>
  <c r="M870" i="3"/>
  <c r="N870" i="3"/>
  <c r="L871" i="3"/>
  <c r="O870" i="3"/>
  <c r="AG869" i="3"/>
  <c r="W839" i="3"/>
  <c r="F808" i="3"/>
  <c r="E809" i="3"/>
  <c r="Y823" i="3"/>
  <c r="V823" i="3"/>
  <c r="AG805" i="3"/>
  <c r="V953" i="3"/>
  <c r="Q954" i="3"/>
  <c r="X953" i="3"/>
  <c r="AC953" i="3"/>
  <c r="AD952" i="3"/>
  <c r="AG933" i="3"/>
  <c r="N934" i="3"/>
  <c r="O934" i="3"/>
  <c r="L935" i="3"/>
  <c r="M934" i="3"/>
  <c r="Q921" i="3"/>
  <c r="Y920" i="3"/>
  <c r="X920" i="3"/>
  <c r="AG885" i="3"/>
  <c r="Z871" i="3"/>
  <c r="Y871" i="3"/>
  <c r="AC887" i="3"/>
  <c r="X887" i="3"/>
  <c r="S887" i="3"/>
  <c r="P888" i="3"/>
  <c r="Y887" i="3"/>
  <c r="T887" i="3"/>
  <c r="AA887" i="3"/>
  <c r="R839" i="3"/>
  <c r="AG917" i="3"/>
  <c r="Q843" i="3"/>
  <c r="U839" i="3"/>
  <c r="AD838" i="3"/>
  <c r="AG837" i="3"/>
  <c r="AD855" i="3"/>
  <c r="N839" i="3"/>
  <c r="L840" i="3"/>
  <c r="M839" i="3"/>
  <c r="O839" i="3"/>
  <c r="T823" i="3"/>
  <c r="P824" i="3"/>
  <c r="P825" i="3" s="1"/>
  <c r="P826" i="3" s="1"/>
  <c r="P827" i="3" s="1"/>
  <c r="P828" i="3" s="1"/>
  <c r="P829" i="3" s="1"/>
  <c r="P830" i="3" s="1"/>
  <c r="P831" i="3" s="1"/>
  <c r="P832" i="3" s="1"/>
  <c r="X823" i="3"/>
  <c r="AC823" i="3"/>
  <c r="Z823" i="3"/>
  <c r="F824" i="3"/>
  <c r="E825" i="3"/>
  <c r="AD806" i="3"/>
  <c r="AD790" i="3"/>
  <c r="AG741" i="3"/>
  <c r="AD710" i="3"/>
  <c r="AD663" i="3"/>
  <c r="AD726" i="3"/>
  <c r="AD662" i="3"/>
  <c r="F727" i="3"/>
  <c r="E728" i="3"/>
  <c r="L646" i="3"/>
  <c r="N645" i="3"/>
  <c r="M645" i="3"/>
  <c r="O645" i="3"/>
  <c r="AG773" i="3"/>
  <c r="Z775" i="3"/>
  <c r="V775" i="3"/>
  <c r="S775" i="3"/>
  <c r="E745" i="3"/>
  <c r="F744" i="3"/>
  <c r="AA727" i="3"/>
  <c r="W727" i="3"/>
  <c r="S727" i="3"/>
  <c r="AC727" i="3"/>
  <c r="X727" i="3"/>
  <c r="R727" i="3"/>
  <c r="AB727" i="3"/>
  <c r="V727" i="3"/>
  <c r="Y727" i="3"/>
  <c r="U727" i="3"/>
  <c r="T727" i="3"/>
  <c r="Q728" i="3"/>
  <c r="Z727" i="3"/>
  <c r="AG725" i="3"/>
  <c r="AA712" i="3"/>
  <c r="W712" i="3"/>
  <c r="S712" i="3"/>
  <c r="Z712" i="3"/>
  <c r="V712" i="3"/>
  <c r="R712" i="3"/>
  <c r="AC712" i="3"/>
  <c r="U712" i="3"/>
  <c r="AB712" i="3"/>
  <c r="T712" i="3"/>
  <c r="Y712" i="3"/>
  <c r="X712" i="3"/>
  <c r="Q713" i="3"/>
  <c r="AD711" i="3"/>
  <c r="Q697" i="3"/>
  <c r="AC696" i="3"/>
  <c r="Y696" i="3"/>
  <c r="U696" i="3"/>
  <c r="AB696" i="3"/>
  <c r="X696" i="3"/>
  <c r="T696" i="3"/>
  <c r="AA696" i="3"/>
  <c r="W696" i="3"/>
  <c r="S696" i="3"/>
  <c r="R696" i="3"/>
  <c r="Z696" i="3"/>
  <c r="V696" i="3"/>
  <c r="AB679" i="3"/>
  <c r="X679" i="3"/>
  <c r="T679" i="3"/>
  <c r="AA679" i="3"/>
  <c r="W679" i="3"/>
  <c r="S679" i="3"/>
  <c r="Z679" i="3"/>
  <c r="V679" i="3"/>
  <c r="R679" i="3"/>
  <c r="U679" i="3"/>
  <c r="Q680" i="3"/>
  <c r="AC679" i="3"/>
  <c r="Y679" i="3"/>
  <c r="L678" i="3"/>
  <c r="N677" i="3"/>
  <c r="M677" i="3"/>
  <c r="O677" i="3"/>
  <c r="F664" i="3"/>
  <c r="E665" i="3"/>
  <c r="AD646" i="3"/>
  <c r="AD774" i="3"/>
  <c r="O774" i="3"/>
  <c r="N774" i="3"/>
  <c r="M774" i="3"/>
  <c r="L775" i="3"/>
  <c r="AG757" i="3"/>
  <c r="AD742" i="3"/>
  <c r="AA776" i="3"/>
  <c r="W776" i="3"/>
  <c r="S776" i="3"/>
  <c r="Z776" i="3"/>
  <c r="U776" i="3"/>
  <c r="AB776" i="3"/>
  <c r="T776" i="3"/>
  <c r="Q777" i="3"/>
  <c r="Y776" i="3"/>
  <c r="R776" i="3"/>
  <c r="X776" i="3"/>
  <c r="AC776" i="3"/>
  <c r="V776" i="3"/>
  <c r="Z759" i="3"/>
  <c r="V759" i="3"/>
  <c r="R759" i="3"/>
  <c r="Q760" i="3"/>
  <c r="AC759" i="3"/>
  <c r="X759" i="3"/>
  <c r="S759" i="3"/>
  <c r="AB759" i="3"/>
  <c r="U759" i="3"/>
  <c r="AA759" i="3"/>
  <c r="T759" i="3"/>
  <c r="Y759" i="3"/>
  <c r="W759" i="3"/>
  <c r="AD758" i="3"/>
  <c r="N757" i="3"/>
  <c r="L758" i="3"/>
  <c r="O757" i="3"/>
  <c r="M757" i="3"/>
  <c r="L727" i="3"/>
  <c r="O726" i="3"/>
  <c r="M726" i="3"/>
  <c r="N726" i="3"/>
  <c r="AD694" i="3"/>
  <c r="AD695" i="3"/>
  <c r="N663" i="3"/>
  <c r="M663" i="3"/>
  <c r="L664" i="3"/>
  <c r="O663" i="3"/>
  <c r="AD678" i="3"/>
  <c r="E697" i="3"/>
  <c r="F696" i="3"/>
  <c r="AB647" i="3"/>
  <c r="X647" i="3"/>
  <c r="T647" i="3"/>
  <c r="AC647" i="3"/>
  <c r="U647" i="3"/>
  <c r="AA647" i="3"/>
  <c r="W647" i="3"/>
  <c r="S647" i="3"/>
  <c r="Q648" i="3"/>
  <c r="Z647" i="3"/>
  <c r="V647" i="3"/>
  <c r="R647" i="3"/>
  <c r="Y647" i="3"/>
  <c r="F791" i="3"/>
  <c r="E792" i="3"/>
  <c r="L790" i="3"/>
  <c r="N789" i="3"/>
  <c r="M789" i="3"/>
  <c r="O789" i="3"/>
  <c r="Z791" i="3"/>
  <c r="V791" i="3"/>
  <c r="R791" i="3"/>
  <c r="Q792" i="3"/>
  <c r="AC791" i="3"/>
  <c r="Y791" i="3"/>
  <c r="U791" i="3"/>
  <c r="AB791" i="3"/>
  <c r="X791" i="3"/>
  <c r="T791" i="3"/>
  <c r="W791" i="3"/>
  <c r="S791" i="3"/>
  <c r="AA791" i="3"/>
  <c r="AG789" i="3"/>
  <c r="E776" i="3"/>
  <c r="AF776" i="3" s="1"/>
  <c r="F775" i="3"/>
  <c r="AB743" i="3"/>
  <c r="X743" i="3"/>
  <c r="T743" i="3"/>
  <c r="AA743" i="3"/>
  <c r="V743" i="3"/>
  <c r="Z743" i="3"/>
  <c r="U743" i="3"/>
  <c r="Q744" i="3"/>
  <c r="W743" i="3"/>
  <c r="S743" i="3"/>
  <c r="AC743" i="3"/>
  <c r="R743" i="3"/>
  <c r="Y743" i="3"/>
  <c r="L742" i="3"/>
  <c r="N741" i="3"/>
  <c r="O741" i="3"/>
  <c r="M741" i="3"/>
  <c r="F712" i="3"/>
  <c r="E713" i="3"/>
  <c r="AG693" i="3"/>
  <c r="F679" i="3"/>
  <c r="E680" i="3"/>
  <c r="Z664" i="3"/>
  <c r="V664" i="3"/>
  <c r="R664" i="3"/>
  <c r="Q665" i="3"/>
  <c r="AC664" i="3"/>
  <c r="Y664" i="3"/>
  <c r="U664" i="3"/>
  <c r="X664" i="3"/>
  <c r="S664" i="3"/>
  <c r="W664" i="3"/>
  <c r="AA664" i="3"/>
  <c r="AB664" i="3"/>
  <c r="T664" i="3"/>
  <c r="M694" i="3"/>
  <c r="L695" i="3"/>
  <c r="O694" i="3"/>
  <c r="N694" i="3"/>
  <c r="O711" i="3"/>
  <c r="N711" i="3"/>
  <c r="L712" i="3"/>
  <c r="M711" i="3"/>
  <c r="AG645" i="3"/>
  <c r="F647" i="3"/>
  <c r="E648" i="3"/>
  <c r="AG597" i="3"/>
  <c r="AD583" i="3"/>
  <c r="L503" i="3"/>
  <c r="M502" i="3"/>
  <c r="O502" i="3"/>
  <c r="N502" i="3"/>
  <c r="AD550" i="3"/>
  <c r="AD502" i="3"/>
  <c r="L486" i="3"/>
  <c r="N485" i="3"/>
  <c r="O485" i="3"/>
  <c r="M485" i="3"/>
  <c r="E521" i="3"/>
  <c r="F520" i="3"/>
  <c r="AB488" i="3"/>
  <c r="X488" i="3"/>
  <c r="T488" i="3"/>
  <c r="Z488" i="3"/>
  <c r="V488" i="3"/>
  <c r="R488" i="3"/>
  <c r="Y488" i="3"/>
  <c r="W488" i="3"/>
  <c r="Q489" i="3"/>
  <c r="AC488" i="3"/>
  <c r="U488" i="3"/>
  <c r="AA488" i="3"/>
  <c r="S488" i="3"/>
  <c r="F631" i="3"/>
  <c r="E632" i="3"/>
  <c r="AG581" i="3"/>
  <c r="AD615" i="3"/>
  <c r="AD598" i="3"/>
  <c r="Q569" i="3"/>
  <c r="Z567" i="3"/>
  <c r="Q553" i="3"/>
  <c r="AC552" i="3"/>
  <c r="Y552" i="3"/>
  <c r="U552" i="3"/>
  <c r="Z552" i="3"/>
  <c r="T552" i="3"/>
  <c r="X552" i="3"/>
  <c r="S552" i="3"/>
  <c r="AB552" i="3"/>
  <c r="W552" i="3"/>
  <c r="R552" i="3"/>
  <c r="V552" i="3"/>
  <c r="AA552" i="3"/>
  <c r="V567" i="3"/>
  <c r="AG565" i="3"/>
  <c r="L534" i="3"/>
  <c r="N533" i="3"/>
  <c r="M533" i="3"/>
  <c r="O533" i="3"/>
  <c r="Q521" i="3"/>
  <c r="AC520" i="3"/>
  <c r="Y520" i="3"/>
  <c r="U520" i="3"/>
  <c r="X520" i="3"/>
  <c r="S520" i="3"/>
  <c r="AB520" i="3"/>
  <c r="W520" i="3"/>
  <c r="R520" i="3"/>
  <c r="AA520" i="3"/>
  <c r="V520" i="3"/>
  <c r="Z520" i="3"/>
  <c r="T520" i="3"/>
  <c r="AG533" i="3"/>
  <c r="AG501" i="3"/>
  <c r="E504" i="3"/>
  <c r="F503" i="3"/>
  <c r="AD487" i="3"/>
  <c r="Z631" i="3"/>
  <c r="V631" i="3"/>
  <c r="R631" i="3"/>
  <c r="Q632" i="3"/>
  <c r="AC631" i="3"/>
  <c r="Y631" i="3"/>
  <c r="U631" i="3"/>
  <c r="AB631" i="3"/>
  <c r="X631" i="3"/>
  <c r="T631" i="3"/>
  <c r="AA631" i="3"/>
  <c r="W631" i="3"/>
  <c r="S631" i="3"/>
  <c r="AG629" i="3"/>
  <c r="F615" i="3"/>
  <c r="E616" i="3"/>
  <c r="N630" i="3"/>
  <c r="M630" i="3"/>
  <c r="L631" i="3"/>
  <c r="O630" i="3"/>
  <c r="N614" i="3"/>
  <c r="M614" i="3"/>
  <c r="L615" i="3"/>
  <c r="O614" i="3"/>
  <c r="AA616" i="3"/>
  <c r="W616" i="3"/>
  <c r="S616" i="3"/>
  <c r="AB616" i="3"/>
  <c r="V616" i="3"/>
  <c r="Z616" i="3"/>
  <c r="U616" i="3"/>
  <c r="Q617" i="3"/>
  <c r="Y616" i="3"/>
  <c r="T616" i="3"/>
  <c r="R616" i="3"/>
  <c r="AC616" i="3"/>
  <c r="X616" i="3"/>
  <c r="AG613" i="3"/>
  <c r="Q601" i="3"/>
  <c r="AC600" i="3"/>
  <c r="Y600" i="3"/>
  <c r="U600" i="3"/>
  <c r="AA600" i="3"/>
  <c r="W600" i="3"/>
  <c r="S600" i="3"/>
  <c r="Z600" i="3"/>
  <c r="R600" i="3"/>
  <c r="X600" i="3"/>
  <c r="V600" i="3"/>
  <c r="AB600" i="3"/>
  <c r="T600" i="3"/>
  <c r="AD582" i="3"/>
  <c r="M550" i="3"/>
  <c r="N550" i="3"/>
  <c r="L551" i="3"/>
  <c r="O550" i="3"/>
  <c r="AB535" i="3"/>
  <c r="X535" i="3"/>
  <c r="T535" i="3"/>
  <c r="AA535" i="3"/>
  <c r="W535" i="3"/>
  <c r="S535" i="3"/>
  <c r="Z535" i="3"/>
  <c r="V535" i="3"/>
  <c r="R535" i="3"/>
  <c r="Q536" i="3"/>
  <c r="AC535" i="3"/>
  <c r="Y535" i="3"/>
  <c r="U535" i="3"/>
  <c r="M518" i="3"/>
  <c r="L519" i="3"/>
  <c r="O518" i="3"/>
  <c r="N518" i="3"/>
  <c r="P568" i="3"/>
  <c r="P569" i="3" s="1"/>
  <c r="P570" i="3" s="1"/>
  <c r="P571" i="3" s="1"/>
  <c r="P572" i="3" s="1"/>
  <c r="P573" i="3" s="1"/>
  <c r="P574" i="3" s="1"/>
  <c r="P575" i="3" s="1"/>
  <c r="P576" i="3" s="1"/>
  <c r="AB567" i="3"/>
  <c r="T567" i="3"/>
  <c r="AD518" i="3"/>
  <c r="AD630" i="3"/>
  <c r="AD614" i="3"/>
  <c r="E600" i="3"/>
  <c r="F599" i="3"/>
  <c r="AD599" i="3"/>
  <c r="M599" i="3"/>
  <c r="O599" i="3"/>
  <c r="N599" i="3"/>
  <c r="L600" i="3"/>
  <c r="L582" i="3"/>
  <c r="N581" i="3"/>
  <c r="O581" i="3"/>
  <c r="M581" i="3"/>
  <c r="F584" i="3"/>
  <c r="E585" i="3"/>
  <c r="AD566" i="3"/>
  <c r="Z584" i="3"/>
  <c r="V584" i="3"/>
  <c r="R584" i="3"/>
  <c r="AB584" i="3"/>
  <c r="X584" i="3"/>
  <c r="T584" i="3"/>
  <c r="AA584" i="3"/>
  <c r="S584" i="3"/>
  <c r="Y584" i="3"/>
  <c r="W584" i="3"/>
  <c r="AC584" i="3"/>
  <c r="Q585" i="3"/>
  <c r="U584" i="3"/>
  <c r="AD534" i="3"/>
  <c r="E569" i="3"/>
  <c r="F568" i="3"/>
  <c r="AG517" i="3"/>
  <c r="AD519" i="3"/>
  <c r="AD486" i="3"/>
  <c r="AB504" i="3"/>
  <c r="X504" i="3"/>
  <c r="T504" i="3"/>
  <c r="Y504" i="3"/>
  <c r="S504" i="3"/>
  <c r="Q505" i="3"/>
  <c r="AC504" i="3"/>
  <c r="W504" i="3"/>
  <c r="R504" i="3"/>
  <c r="AA504" i="3"/>
  <c r="V504" i="3"/>
  <c r="Z504" i="3"/>
  <c r="U504" i="3"/>
  <c r="F488" i="3"/>
  <c r="E489" i="3"/>
  <c r="AG437" i="3"/>
  <c r="AD406" i="3"/>
  <c r="M374" i="3"/>
  <c r="L375" i="3"/>
  <c r="O374" i="3"/>
  <c r="N374" i="3"/>
  <c r="AG357" i="3"/>
  <c r="AC391" i="3"/>
  <c r="AG389" i="3"/>
  <c r="AD390" i="3"/>
  <c r="AD470" i="3"/>
  <c r="F456" i="3"/>
  <c r="E457" i="3"/>
  <c r="AG453" i="3"/>
  <c r="N453" i="3"/>
  <c r="L454" i="3"/>
  <c r="O453" i="3"/>
  <c r="M453" i="3"/>
  <c r="AB391" i="3"/>
  <c r="Z408" i="3"/>
  <c r="V408" i="3"/>
  <c r="R408" i="3"/>
  <c r="Q409" i="3"/>
  <c r="AC408" i="3"/>
  <c r="X408" i="3"/>
  <c r="S408" i="3"/>
  <c r="AB408" i="3"/>
  <c r="W408" i="3"/>
  <c r="Y408" i="3"/>
  <c r="U408" i="3"/>
  <c r="AA408" i="3"/>
  <c r="T408" i="3"/>
  <c r="Q393" i="3"/>
  <c r="AD375" i="3"/>
  <c r="Q377" i="3"/>
  <c r="AC376" i="3"/>
  <c r="Y376" i="3"/>
  <c r="U376" i="3"/>
  <c r="AB376" i="3"/>
  <c r="X376" i="3"/>
  <c r="T376" i="3"/>
  <c r="V376" i="3"/>
  <c r="Z376" i="3"/>
  <c r="AA376" i="3"/>
  <c r="S376" i="3"/>
  <c r="R376" i="3"/>
  <c r="W376" i="3"/>
  <c r="E360" i="3"/>
  <c r="F359" i="3"/>
  <c r="AD358" i="3"/>
  <c r="E377" i="3"/>
  <c r="F376" i="3"/>
  <c r="AG325" i="3"/>
  <c r="AB327" i="3"/>
  <c r="X327" i="3"/>
  <c r="T327" i="3"/>
  <c r="R327" i="3"/>
  <c r="Q328" i="3"/>
  <c r="AC327" i="3"/>
  <c r="U327" i="3"/>
  <c r="AA327" i="3"/>
  <c r="W327" i="3"/>
  <c r="S327" i="3"/>
  <c r="Z327" i="3"/>
  <c r="V327" i="3"/>
  <c r="Y327" i="3"/>
  <c r="AD343" i="3"/>
  <c r="Z471" i="3"/>
  <c r="V471" i="3"/>
  <c r="R471" i="3"/>
  <c r="Q472" i="3"/>
  <c r="AC471" i="3"/>
  <c r="Y471" i="3"/>
  <c r="U471" i="3"/>
  <c r="AB471" i="3"/>
  <c r="X471" i="3"/>
  <c r="T471" i="3"/>
  <c r="W471" i="3"/>
  <c r="AA471" i="3"/>
  <c r="S471" i="3"/>
  <c r="M438" i="3"/>
  <c r="N438" i="3"/>
  <c r="O438" i="3"/>
  <c r="L439" i="3"/>
  <c r="E424" i="3"/>
  <c r="F423" i="3"/>
  <c r="AD454" i="3"/>
  <c r="F345" i="3"/>
  <c r="E346" i="3"/>
  <c r="L326" i="3"/>
  <c r="N325" i="3"/>
  <c r="O325" i="3"/>
  <c r="M325" i="3"/>
  <c r="AD359" i="3"/>
  <c r="P392" i="3"/>
  <c r="P393" i="3" s="1"/>
  <c r="P394" i="3" s="1"/>
  <c r="P395" i="3" s="1"/>
  <c r="P396" i="3" s="1"/>
  <c r="P397" i="3" s="1"/>
  <c r="P398" i="3" s="1"/>
  <c r="P399" i="3" s="1"/>
  <c r="P400" i="3" s="1"/>
  <c r="Z391" i="3"/>
  <c r="R391" i="3"/>
  <c r="W391" i="3"/>
  <c r="S391" i="3"/>
  <c r="AG326" i="3"/>
  <c r="F471" i="3"/>
  <c r="E472" i="3"/>
  <c r="AB423" i="3"/>
  <c r="X423" i="3"/>
  <c r="T423" i="3"/>
  <c r="AA423" i="3"/>
  <c r="V423" i="3"/>
  <c r="Z423" i="3"/>
  <c r="U423" i="3"/>
  <c r="AC423" i="3"/>
  <c r="R423" i="3"/>
  <c r="Y423" i="3"/>
  <c r="S423" i="3"/>
  <c r="Q424" i="3"/>
  <c r="W423" i="3"/>
  <c r="AD407" i="3"/>
  <c r="T391" i="3"/>
  <c r="AA455" i="3"/>
  <c r="W455" i="3"/>
  <c r="S455" i="3"/>
  <c r="Q456" i="3"/>
  <c r="Y455" i="3"/>
  <c r="T455" i="3"/>
  <c r="Z455" i="3"/>
  <c r="R455" i="3"/>
  <c r="AC455" i="3"/>
  <c r="U455" i="3"/>
  <c r="AB455" i="3"/>
  <c r="V455" i="3"/>
  <c r="X455" i="3"/>
  <c r="O343" i="3"/>
  <c r="N343" i="3"/>
  <c r="M343" i="3"/>
  <c r="L344" i="3"/>
  <c r="L422" i="3"/>
  <c r="N421" i="3"/>
  <c r="M421" i="3"/>
  <c r="O421" i="3"/>
  <c r="AA344" i="3"/>
  <c r="W344" i="3"/>
  <c r="S344" i="3"/>
  <c r="Z344" i="3"/>
  <c r="V344" i="3"/>
  <c r="R344" i="3"/>
  <c r="AC344" i="3"/>
  <c r="U344" i="3"/>
  <c r="Y344" i="3"/>
  <c r="AB344" i="3"/>
  <c r="T344" i="3"/>
  <c r="Q345" i="3"/>
  <c r="X344" i="3"/>
  <c r="Q441" i="3"/>
  <c r="AC440" i="3"/>
  <c r="Y440" i="3"/>
  <c r="U440" i="3"/>
  <c r="AB440" i="3"/>
  <c r="W440" i="3"/>
  <c r="R440" i="3"/>
  <c r="X440" i="3"/>
  <c r="V440" i="3"/>
  <c r="AA440" i="3"/>
  <c r="Z440" i="3"/>
  <c r="T440" i="3"/>
  <c r="S440" i="3"/>
  <c r="AG421" i="3"/>
  <c r="F407" i="3"/>
  <c r="E408" i="3"/>
  <c r="N470" i="3"/>
  <c r="M470" i="3"/>
  <c r="L471" i="3"/>
  <c r="O470" i="3"/>
  <c r="AD438" i="3"/>
  <c r="V391" i="3"/>
  <c r="U391" i="3"/>
  <c r="M390" i="3"/>
  <c r="N390" i="3"/>
  <c r="L391" i="3"/>
  <c r="O390" i="3"/>
  <c r="AG373" i="3"/>
  <c r="L359" i="3"/>
  <c r="O358" i="3"/>
  <c r="M358" i="3"/>
  <c r="N358" i="3"/>
  <c r="AD342" i="3"/>
  <c r="N408" i="3"/>
  <c r="L409" i="3"/>
  <c r="M408" i="3"/>
  <c r="O408" i="3"/>
  <c r="F327" i="3"/>
  <c r="E328" i="3"/>
  <c r="AG277" i="3"/>
  <c r="AG245" i="3"/>
  <c r="AA231" i="3"/>
  <c r="W231" i="3"/>
  <c r="S231" i="3"/>
  <c r="Z231" i="3"/>
  <c r="V231" i="3"/>
  <c r="R231" i="3"/>
  <c r="Q232" i="3"/>
  <c r="AC231" i="3"/>
  <c r="Y231" i="3"/>
  <c r="U231" i="3"/>
  <c r="AB231" i="3"/>
  <c r="X231" i="3"/>
  <c r="T231" i="3"/>
  <c r="M247" i="3"/>
  <c r="L248" i="3"/>
  <c r="N247" i="3"/>
  <c r="O247" i="3"/>
  <c r="Q249" i="3"/>
  <c r="AC248" i="3"/>
  <c r="Y248" i="3"/>
  <c r="U248" i="3"/>
  <c r="AB248" i="3"/>
  <c r="W248" i="3"/>
  <c r="R248" i="3"/>
  <c r="AA248" i="3"/>
  <c r="V248" i="3"/>
  <c r="Z248" i="3"/>
  <c r="T248" i="3"/>
  <c r="X248" i="3"/>
  <c r="S248" i="3"/>
  <c r="AD214" i="3"/>
  <c r="AG214" i="3" s="1"/>
  <c r="F311" i="3"/>
  <c r="E312" i="3"/>
  <c r="AD262" i="3"/>
  <c r="AD294" i="3"/>
  <c r="F279" i="3"/>
  <c r="E280" i="3"/>
  <c r="AA264" i="3"/>
  <c r="W264" i="3"/>
  <c r="S264" i="3"/>
  <c r="Z264" i="3"/>
  <c r="V264" i="3"/>
  <c r="R264" i="3"/>
  <c r="Y264" i="3"/>
  <c r="Q265" i="3"/>
  <c r="X264" i="3"/>
  <c r="AC264" i="3"/>
  <c r="U264" i="3"/>
  <c r="AB264" i="3"/>
  <c r="T264" i="3"/>
  <c r="L262" i="3"/>
  <c r="M261" i="3"/>
  <c r="O261" i="3"/>
  <c r="N261" i="3"/>
  <c r="AD230" i="3"/>
  <c r="AG293" i="3"/>
  <c r="F231" i="3"/>
  <c r="E232" i="3"/>
  <c r="F263" i="3"/>
  <c r="E264" i="3"/>
  <c r="AA215" i="3"/>
  <c r="W215" i="3"/>
  <c r="S215" i="3"/>
  <c r="Z215" i="3"/>
  <c r="V215" i="3"/>
  <c r="R215" i="3"/>
  <c r="Q216" i="3"/>
  <c r="AC215" i="3"/>
  <c r="Y215" i="3"/>
  <c r="U215" i="3"/>
  <c r="T215" i="3"/>
  <c r="X215" i="3"/>
  <c r="AB215" i="3"/>
  <c r="Q185" i="3"/>
  <c r="AC184" i="3"/>
  <c r="Y184" i="3"/>
  <c r="U184" i="3"/>
  <c r="AB184" i="3"/>
  <c r="X184" i="3"/>
  <c r="T184" i="3"/>
  <c r="AA184" i="3"/>
  <c r="W184" i="3"/>
  <c r="S184" i="3"/>
  <c r="V184" i="3"/>
  <c r="R184" i="3"/>
  <c r="Z184" i="3"/>
  <c r="L294" i="3"/>
  <c r="N293" i="3"/>
  <c r="M293" i="3"/>
  <c r="O293" i="3"/>
  <c r="N311" i="3"/>
  <c r="L312" i="3"/>
  <c r="O311" i="3"/>
  <c r="M311" i="3"/>
  <c r="AD263" i="3"/>
  <c r="AG261" i="3"/>
  <c r="AG229" i="3"/>
  <c r="AD198" i="3"/>
  <c r="AG198" i="3" s="1"/>
  <c r="AG213" i="3"/>
  <c r="Z199" i="3"/>
  <c r="V199" i="3"/>
  <c r="R199" i="3"/>
  <c r="Q200" i="3"/>
  <c r="AC199" i="3"/>
  <c r="Y199" i="3"/>
  <c r="U199" i="3"/>
  <c r="AB199" i="3"/>
  <c r="X199" i="3"/>
  <c r="T199" i="3"/>
  <c r="W199" i="3"/>
  <c r="S199" i="3"/>
  <c r="AA199" i="3"/>
  <c r="F215" i="3"/>
  <c r="E216" i="3"/>
  <c r="AG197" i="3"/>
  <c r="AB167" i="3"/>
  <c r="X167" i="3"/>
  <c r="T167" i="3"/>
  <c r="AA167" i="3"/>
  <c r="W167" i="3"/>
  <c r="S167" i="3"/>
  <c r="Z167" i="3"/>
  <c r="V167" i="3"/>
  <c r="R167" i="3"/>
  <c r="Q168" i="3"/>
  <c r="Y167" i="3"/>
  <c r="U167" i="3"/>
  <c r="AC167" i="3"/>
  <c r="L166" i="3"/>
  <c r="N165" i="3"/>
  <c r="M165" i="3"/>
  <c r="O165" i="3"/>
  <c r="AG165" i="3"/>
  <c r="E185" i="3"/>
  <c r="F184" i="3"/>
  <c r="O215" i="3"/>
  <c r="N215" i="3"/>
  <c r="M215" i="3"/>
  <c r="L216" i="3"/>
  <c r="M182" i="3"/>
  <c r="L183" i="3"/>
  <c r="O182" i="3"/>
  <c r="N182" i="3"/>
  <c r="N198" i="3"/>
  <c r="M198" i="3"/>
  <c r="L199" i="3"/>
  <c r="O198" i="3"/>
  <c r="Z311" i="3"/>
  <c r="V311" i="3"/>
  <c r="R311" i="3"/>
  <c r="AB311" i="3"/>
  <c r="W311" i="3"/>
  <c r="AA311" i="3"/>
  <c r="U311" i="3"/>
  <c r="T311" i="3"/>
  <c r="AC311" i="3"/>
  <c r="S311" i="3"/>
  <c r="X311" i="3"/>
  <c r="Q312" i="3"/>
  <c r="Y311" i="3"/>
  <c r="AD310" i="3"/>
  <c r="AG309" i="3"/>
  <c r="AG295" i="3"/>
  <c r="E296" i="3"/>
  <c r="F295" i="3"/>
  <c r="AB296" i="3"/>
  <c r="X296" i="3"/>
  <c r="T296" i="3"/>
  <c r="AA296" i="3"/>
  <c r="W296" i="3"/>
  <c r="S296" i="3"/>
  <c r="Y296" i="3"/>
  <c r="Q297" i="3"/>
  <c r="V296" i="3"/>
  <c r="Z296" i="3"/>
  <c r="U296" i="3"/>
  <c r="R296" i="3"/>
  <c r="AC296" i="3"/>
  <c r="L278" i="3"/>
  <c r="N277" i="3"/>
  <c r="M277" i="3"/>
  <c r="O277" i="3"/>
  <c r="M229" i="3"/>
  <c r="O229" i="3"/>
  <c r="L230" i="3"/>
  <c r="N229" i="3"/>
  <c r="AD246" i="3"/>
  <c r="F199" i="3"/>
  <c r="E200" i="3"/>
  <c r="AD278" i="3"/>
  <c r="Z279" i="3"/>
  <c r="V279" i="3"/>
  <c r="R279" i="3"/>
  <c r="Y279" i="3"/>
  <c r="T279" i="3"/>
  <c r="Q280" i="3"/>
  <c r="AC279" i="3"/>
  <c r="X279" i="3"/>
  <c r="S279" i="3"/>
  <c r="U279" i="3"/>
  <c r="AB279" i="3"/>
  <c r="AA279" i="3"/>
  <c r="W279" i="3"/>
  <c r="AD166" i="3"/>
  <c r="AG166" i="3" s="1"/>
  <c r="F168" i="3"/>
  <c r="E169" i="3"/>
  <c r="AD182" i="3"/>
  <c r="Z151" i="3"/>
  <c r="V151" i="3"/>
  <c r="R151" i="3"/>
  <c r="Q152" i="3"/>
  <c r="AC151" i="3"/>
  <c r="Y151" i="3"/>
  <c r="U151" i="3"/>
  <c r="AB151" i="3"/>
  <c r="X151" i="3"/>
  <c r="T151" i="3"/>
  <c r="AA151" i="3"/>
  <c r="W151" i="3"/>
  <c r="S151" i="3"/>
  <c r="N150" i="3"/>
  <c r="M150" i="3"/>
  <c r="L151" i="3"/>
  <c r="O150" i="3"/>
  <c r="F151" i="3"/>
  <c r="E152" i="3"/>
  <c r="AD150" i="3"/>
  <c r="F135" i="3"/>
  <c r="E136" i="3"/>
  <c r="Z135" i="3"/>
  <c r="V135" i="3"/>
  <c r="R135" i="3"/>
  <c r="Q136" i="3"/>
  <c r="AC135" i="3"/>
  <c r="Y135" i="3"/>
  <c r="U135" i="3"/>
  <c r="AB135" i="3"/>
  <c r="X135" i="3"/>
  <c r="T135" i="3"/>
  <c r="W135" i="3"/>
  <c r="S135" i="3"/>
  <c r="AA135" i="3"/>
  <c r="L134" i="3"/>
  <c r="N133" i="3"/>
  <c r="O133" i="3"/>
  <c r="M133" i="3"/>
  <c r="Z119" i="3"/>
  <c r="V119" i="3"/>
  <c r="R119" i="3"/>
  <c r="Q120" i="3"/>
  <c r="AC119" i="3"/>
  <c r="Y119" i="3"/>
  <c r="U119" i="3"/>
  <c r="AB119" i="3"/>
  <c r="X119" i="3"/>
  <c r="T119" i="3"/>
  <c r="S119" i="3"/>
  <c r="AA119" i="3"/>
  <c r="W119" i="3"/>
  <c r="F119" i="3"/>
  <c r="E120" i="3"/>
  <c r="AD118" i="3"/>
  <c r="AG118" i="3" s="1"/>
  <c r="L118" i="3"/>
  <c r="N117" i="3"/>
  <c r="M117" i="3"/>
  <c r="O117" i="3"/>
  <c r="AG117" i="3"/>
  <c r="AD103" i="3"/>
  <c r="AG103" i="3" s="1"/>
  <c r="F104" i="3"/>
  <c r="E105" i="3"/>
  <c r="L102" i="3"/>
  <c r="N101" i="3"/>
  <c r="O101" i="3"/>
  <c r="M101" i="3"/>
  <c r="AD102" i="3"/>
  <c r="Z104" i="3"/>
  <c r="V104" i="3"/>
  <c r="R104" i="3"/>
  <c r="Q105" i="3"/>
  <c r="AC104" i="3"/>
  <c r="Y104" i="3"/>
  <c r="U104" i="3"/>
  <c r="AB104" i="3"/>
  <c r="X104" i="3"/>
  <c r="T104" i="3"/>
  <c r="W104" i="3"/>
  <c r="S104" i="3"/>
  <c r="AA104" i="3"/>
  <c r="Z87" i="3"/>
  <c r="V87" i="3"/>
  <c r="R87" i="3"/>
  <c r="Q88" i="3"/>
  <c r="AC87" i="3"/>
  <c r="Y87" i="3"/>
  <c r="U87" i="3"/>
  <c r="AB87" i="3"/>
  <c r="X87" i="3"/>
  <c r="T87" i="3"/>
  <c r="AA87" i="3"/>
  <c r="W87" i="3"/>
  <c r="S87" i="3"/>
  <c r="F87" i="3"/>
  <c r="E88" i="3"/>
  <c r="AD86" i="3"/>
  <c r="N86" i="3"/>
  <c r="M86" i="3"/>
  <c r="L87" i="3"/>
  <c r="O86" i="3"/>
  <c r="F72" i="3"/>
  <c r="E73" i="3"/>
  <c r="L70" i="3"/>
  <c r="N69" i="3"/>
  <c r="M69" i="3"/>
  <c r="O69" i="3"/>
  <c r="Z71" i="3"/>
  <c r="V71" i="3"/>
  <c r="R71" i="3"/>
  <c r="Q72" i="3"/>
  <c r="U71" i="3"/>
  <c r="AC71" i="3"/>
  <c r="Y71" i="3"/>
  <c r="AB71" i="3"/>
  <c r="X71" i="3"/>
  <c r="T71" i="3"/>
  <c r="W71" i="3"/>
  <c r="S71" i="3"/>
  <c r="AA71" i="3"/>
  <c r="AD70" i="3"/>
  <c r="AG70" i="3" s="1"/>
  <c r="I135" i="9" s="1"/>
  <c r="AG69" i="3"/>
  <c r="AG53" i="3"/>
  <c r="Z56" i="3"/>
  <c r="V56" i="3"/>
  <c r="R56" i="3"/>
  <c r="AB56" i="3"/>
  <c r="X56" i="3"/>
  <c r="T56" i="3"/>
  <c r="W56" i="3"/>
  <c r="Q57" i="3"/>
  <c r="AC56" i="3"/>
  <c r="AA56" i="3"/>
  <c r="S56" i="3"/>
  <c r="Y56" i="3"/>
  <c r="U56" i="3"/>
  <c r="AD54" i="3"/>
  <c r="AD55" i="3"/>
  <c r="L54" i="3"/>
  <c r="N53" i="3"/>
  <c r="O53" i="3"/>
  <c r="M53" i="3"/>
  <c r="F56" i="3"/>
  <c r="E57" i="3"/>
  <c r="L38" i="3"/>
  <c r="N37" i="3"/>
  <c r="M37" i="3"/>
  <c r="O37" i="3"/>
  <c r="AG37" i="3"/>
  <c r="Z40" i="3"/>
  <c r="V40" i="3"/>
  <c r="R40" i="3"/>
  <c r="AB40" i="3"/>
  <c r="X40" i="3"/>
  <c r="T40" i="3"/>
  <c r="AC40" i="3"/>
  <c r="AA40" i="3"/>
  <c r="S40" i="3"/>
  <c r="Y40" i="3"/>
  <c r="W40" i="3"/>
  <c r="Q41" i="3"/>
  <c r="U40" i="3"/>
  <c r="AD38" i="3"/>
  <c r="AD39" i="3"/>
  <c r="F40" i="3"/>
  <c r="E41" i="3"/>
  <c r="L22" i="3"/>
  <c r="O21" i="3"/>
  <c r="N21" i="3"/>
  <c r="M21" i="3"/>
  <c r="Z23" i="3"/>
  <c r="V23" i="3"/>
  <c r="R23" i="3"/>
  <c r="Q24" i="3"/>
  <c r="AC23" i="3"/>
  <c r="Y23" i="3"/>
  <c r="U23" i="3"/>
  <c r="AB23" i="3"/>
  <c r="X23" i="3"/>
  <c r="T23" i="3"/>
  <c r="AA23" i="3"/>
  <c r="W23" i="3"/>
  <c r="S23" i="3"/>
  <c r="AG21" i="3"/>
  <c r="F23" i="3"/>
  <c r="E24" i="3"/>
  <c r="AF17" i="3"/>
  <c r="S6" i="3"/>
  <c r="K17" i="3"/>
  <c r="W6" i="3"/>
  <c r="Y7" i="3"/>
  <c r="U7" i="3"/>
  <c r="Q8" i="3"/>
  <c r="X7" i="3"/>
  <c r="T7" i="3"/>
  <c r="W7" i="3"/>
  <c r="S7" i="3"/>
  <c r="Z7" i="3"/>
  <c r="V7" i="3"/>
  <c r="R7" i="3"/>
  <c r="O6" i="3"/>
  <c r="AC6" i="3" s="1"/>
  <c r="L7" i="3"/>
  <c r="N6" i="3"/>
  <c r="AB6" i="3" s="1"/>
  <c r="M6" i="3"/>
  <c r="AA6" i="3" s="1"/>
  <c r="N5" i="3"/>
  <c r="AB5" i="3" s="1"/>
  <c r="U6" i="3"/>
  <c r="Y6" i="3"/>
  <c r="O5" i="3"/>
  <c r="AC5" i="3" s="1"/>
  <c r="R6" i="3"/>
  <c r="V6" i="3"/>
  <c r="Z6" i="3"/>
  <c r="M5" i="3"/>
  <c r="AA5" i="3" s="1"/>
  <c r="T6" i="3"/>
  <c r="X6" i="3"/>
  <c r="AE5" i="1"/>
  <c r="N1910" i="3" l="1"/>
  <c r="AB1910" i="3" s="1"/>
  <c r="O1910" i="3"/>
  <c r="AC1910" i="3" s="1"/>
  <c r="AD1910" i="3" s="1"/>
  <c r="AG1910" i="3" s="1"/>
  <c r="I1154" i="9"/>
  <c r="H1154" i="9"/>
  <c r="D1154" i="9"/>
  <c r="E1154" i="9"/>
  <c r="C1155" i="9"/>
  <c r="F1154" i="9"/>
  <c r="G1154" i="9"/>
  <c r="F646" i="9"/>
  <c r="I646" i="9"/>
  <c r="H646" i="9"/>
  <c r="G646" i="9"/>
  <c r="D646" i="9"/>
  <c r="C647" i="9"/>
  <c r="E646" i="9"/>
  <c r="G520" i="9"/>
  <c r="H520" i="9"/>
  <c r="F520" i="9"/>
  <c r="I520" i="9"/>
  <c r="D520" i="9"/>
  <c r="E520" i="9"/>
  <c r="C521" i="9"/>
  <c r="F5" i="4"/>
  <c r="AG695" i="3"/>
  <c r="AG1014" i="3"/>
  <c r="AG39" i="3"/>
  <c r="F260" i="9"/>
  <c r="AG310" i="3"/>
  <c r="AG263" i="3"/>
  <c r="AG294" i="3"/>
  <c r="AG630" i="3"/>
  <c r="AG487" i="3"/>
  <c r="AG806" i="3"/>
  <c r="W920" i="3"/>
  <c r="V920" i="3"/>
  <c r="AG934" i="3"/>
  <c r="AG1094" i="3"/>
  <c r="AG1222" i="3"/>
  <c r="AG1286" i="3"/>
  <c r="AG1366" i="3"/>
  <c r="AG1430" i="3"/>
  <c r="AG3223" i="3"/>
  <c r="AG1190" i="3"/>
  <c r="AD247" i="3"/>
  <c r="H261" i="9"/>
  <c r="G388" i="9"/>
  <c r="AG583" i="3"/>
  <c r="AG998" i="3"/>
  <c r="AD5" i="3"/>
  <c r="AG38" i="3"/>
  <c r="F133" i="9"/>
  <c r="AG278" i="3"/>
  <c r="AG262" i="3"/>
  <c r="AG438" i="3"/>
  <c r="AG375" i="3"/>
  <c r="AG390" i="3"/>
  <c r="AG534" i="3"/>
  <c r="AG518" i="3"/>
  <c r="AG758" i="3"/>
  <c r="AG726" i="3"/>
  <c r="AB920" i="3"/>
  <c r="AA920" i="3"/>
  <c r="AG886" i="3"/>
  <c r="AG1046" i="3"/>
  <c r="AG1303" i="3"/>
  <c r="AG1398" i="3"/>
  <c r="AG1414" i="3"/>
  <c r="AG1527" i="3"/>
  <c r="AG1590" i="3"/>
  <c r="S4584" i="3"/>
  <c r="AG3623" i="3"/>
  <c r="AG3271" i="3"/>
  <c r="AD2903" i="3"/>
  <c r="AG2903" i="3" s="1"/>
  <c r="AG2375" i="3"/>
  <c r="G260" i="9"/>
  <c r="H388" i="9"/>
  <c r="AG54" i="3"/>
  <c r="F134" i="9"/>
  <c r="AG519" i="3"/>
  <c r="AG55" i="3"/>
  <c r="F261" i="9"/>
  <c r="AG454" i="3"/>
  <c r="AG582" i="3"/>
  <c r="AG711" i="3"/>
  <c r="AG663" i="3"/>
  <c r="AG838" i="3"/>
  <c r="S920" i="3"/>
  <c r="U920" i="3"/>
  <c r="AG903" i="3"/>
  <c r="AG982" i="3"/>
  <c r="AG1079" i="3"/>
  <c r="AG1510" i="3"/>
  <c r="AG1495" i="3"/>
  <c r="AG1558" i="3"/>
  <c r="AG22" i="3"/>
  <c r="F132" i="9"/>
  <c r="G387" i="9"/>
  <c r="H259" i="9"/>
  <c r="H260" i="9"/>
  <c r="AG3639" i="3"/>
  <c r="F135" i="9"/>
  <c r="AG1078" i="3"/>
  <c r="I6" i="9"/>
  <c r="AG1270" i="3"/>
  <c r="AG1223" i="3"/>
  <c r="AG1543" i="3"/>
  <c r="AG374" i="3"/>
  <c r="AG1318" i="3"/>
  <c r="H387" i="9"/>
  <c r="G259" i="9"/>
  <c r="I8" i="9"/>
  <c r="AG358" i="3"/>
  <c r="AG598" i="3"/>
  <c r="AG999" i="3"/>
  <c r="AG1334" i="3"/>
  <c r="I5" i="9"/>
  <c r="AG246" i="3"/>
  <c r="AG230" i="3"/>
  <c r="AG343" i="3"/>
  <c r="AG694" i="3"/>
  <c r="AG742" i="3"/>
  <c r="AG774" i="3"/>
  <c r="T920" i="3"/>
  <c r="AC920" i="3"/>
  <c r="AG902" i="3"/>
  <c r="AG918" i="3"/>
  <c r="AG854" i="3"/>
  <c r="AG1030" i="3"/>
  <c r="AG1015" i="3"/>
  <c r="AG1254" i="3"/>
  <c r="AG1526" i="3"/>
  <c r="AG1478" i="3"/>
  <c r="AG422" i="3"/>
  <c r="AG2247" i="3"/>
  <c r="G389" i="9"/>
  <c r="AG566" i="3"/>
  <c r="AG502" i="3"/>
  <c r="AG807" i="3"/>
  <c r="I7" i="9"/>
  <c r="AG614" i="3"/>
  <c r="AG646" i="3"/>
  <c r="AG790" i="3"/>
  <c r="R920" i="3"/>
  <c r="Z920" i="3"/>
  <c r="AG870" i="3"/>
  <c r="AG1126" i="3"/>
  <c r="AG1382" i="3"/>
  <c r="AG1575" i="3"/>
  <c r="AG1446" i="3"/>
  <c r="AG3495" i="3"/>
  <c r="G261" i="9"/>
  <c r="H389" i="9"/>
  <c r="E1407" i="9"/>
  <c r="D1407" i="9"/>
  <c r="C1408" i="9"/>
  <c r="D3" i="4"/>
  <c r="F4" i="9"/>
  <c r="AE5" i="3"/>
  <c r="B8" i="3"/>
  <c r="D258" i="9"/>
  <c r="A8" i="3"/>
  <c r="D772" i="9"/>
  <c r="C773" i="9"/>
  <c r="E772" i="9"/>
  <c r="C1028" i="9"/>
  <c r="E1027" i="9"/>
  <c r="D1027" i="9"/>
  <c r="C901" i="9"/>
  <c r="E900" i="9"/>
  <c r="D900" i="9"/>
  <c r="C1281" i="9"/>
  <c r="E1280" i="9"/>
  <c r="D1280" i="9"/>
  <c r="G263" i="9"/>
  <c r="C264" i="9"/>
  <c r="E263" i="9"/>
  <c r="H263" i="9"/>
  <c r="D263" i="9"/>
  <c r="D9" i="9"/>
  <c r="I9" i="9"/>
  <c r="H9" i="9"/>
  <c r="G9" i="9"/>
  <c r="F9" i="9"/>
  <c r="C10" i="9"/>
  <c r="E9" i="9"/>
  <c r="D392" i="9"/>
  <c r="C393" i="9"/>
  <c r="E392" i="9"/>
  <c r="D136" i="9"/>
  <c r="H136" i="9"/>
  <c r="G136" i="9"/>
  <c r="F136" i="9"/>
  <c r="C137" i="9"/>
  <c r="E136" i="9"/>
  <c r="AE105" i="3"/>
  <c r="AF105" i="3"/>
  <c r="AE216" i="3"/>
  <c r="AF216" i="3"/>
  <c r="AF697" i="3"/>
  <c r="AE697" i="3"/>
  <c r="AF1017" i="3"/>
  <c r="AE1017" i="3"/>
  <c r="AE1081" i="3"/>
  <c r="AF1081" i="3"/>
  <c r="AE1129" i="3"/>
  <c r="AF1129" i="3"/>
  <c r="AF1177" i="3"/>
  <c r="AE1177" i="3"/>
  <c r="AE1384" i="3"/>
  <c r="AF1384" i="3"/>
  <c r="AE1641" i="3"/>
  <c r="AF1641" i="3"/>
  <c r="AE1864" i="3"/>
  <c r="AF1864" i="3"/>
  <c r="AE1817" i="3"/>
  <c r="AF1817" i="3"/>
  <c r="AE2057" i="3"/>
  <c r="AF2057" i="3"/>
  <c r="AE1608" i="3"/>
  <c r="AF1608" i="3"/>
  <c r="AE1928" i="3"/>
  <c r="AF1928" i="3"/>
  <c r="AE2009" i="3"/>
  <c r="AF2009" i="3"/>
  <c r="AE2585" i="3"/>
  <c r="AF2585" i="3"/>
  <c r="AF2472" i="3"/>
  <c r="AE2472" i="3"/>
  <c r="AE2809" i="3"/>
  <c r="AF2809" i="3"/>
  <c r="AE2920" i="3"/>
  <c r="AF2920" i="3"/>
  <c r="AF2328" i="3"/>
  <c r="AE2328" i="3"/>
  <c r="AE2888" i="3"/>
  <c r="AF2888" i="3"/>
  <c r="AE2825" i="3"/>
  <c r="AF2825" i="3"/>
  <c r="AE3321" i="3"/>
  <c r="AF3321" i="3"/>
  <c r="AE3625" i="3"/>
  <c r="AF3625" i="3"/>
  <c r="AE3225" i="3"/>
  <c r="AF3225" i="3"/>
  <c r="AE3257" i="3"/>
  <c r="AF3257" i="3"/>
  <c r="AE3209" i="3"/>
  <c r="AF3209" i="3"/>
  <c r="AE3481" i="3"/>
  <c r="AF3481" i="3"/>
  <c r="AE3609" i="3"/>
  <c r="AF3609" i="3"/>
  <c r="AD4743" i="3"/>
  <c r="AD4039" i="3"/>
  <c r="AG4039" i="3" s="1"/>
  <c r="AE2856" i="3"/>
  <c r="AF2856" i="3"/>
  <c r="F2600" i="3"/>
  <c r="AF2600" i="3"/>
  <c r="AE2600" i="3"/>
  <c r="AF536" i="3"/>
  <c r="AE536" i="3"/>
  <c r="E537" i="3"/>
  <c r="F536" i="3"/>
  <c r="E3033" i="3"/>
  <c r="AE3032" i="3"/>
  <c r="AF3032" i="3"/>
  <c r="F3032" i="3"/>
  <c r="E1241" i="3"/>
  <c r="AF1240" i="3"/>
  <c r="AE1240" i="3"/>
  <c r="F1240" i="3"/>
  <c r="E1161" i="3"/>
  <c r="AF1160" i="3"/>
  <c r="AE1160" i="3"/>
  <c r="F1160" i="3"/>
  <c r="AE280" i="3"/>
  <c r="AF280" i="3"/>
  <c r="AE377" i="3"/>
  <c r="AF377" i="3"/>
  <c r="AF521" i="3"/>
  <c r="AE521" i="3"/>
  <c r="AE728" i="3"/>
  <c r="AF728" i="3"/>
  <c r="X824" i="3"/>
  <c r="AF1064" i="3"/>
  <c r="AE1064" i="3"/>
  <c r="AE968" i="3"/>
  <c r="AF968" i="3"/>
  <c r="AE1192" i="3"/>
  <c r="AF1192" i="3"/>
  <c r="AF1209" i="3"/>
  <c r="AE1209" i="3"/>
  <c r="AE1288" i="3"/>
  <c r="AF1288" i="3"/>
  <c r="AE1432" i="3"/>
  <c r="AF1432" i="3"/>
  <c r="AE1529" i="3"/>
  <c r="AF1529" i="3"/>
  <c r="AE1482" i="3"/>
  <c r="AF1482" i="3"/>
  <c r="U1480" i="3"/>
  <c r="AF1577" i="3"/>
  <c r="AE1577" i="3"/>
  <c r="AE2073" i="3"/>
  <c r="AF2073" i="3"/>
  <c r="AF1753" i="3"/>
  <c r="AE1753" i="3"/>
  <c r="AE2537" i="3"/>
  <c r="AF2537" i="3"/>
  <c r="AE2089" i="3"/>
  <c r="AF2089" i="3"/>
  <c r="AE2137" i="3"/>
  <c r="AF2137" i="3"/>
  <c r="AE2249" i="3"/>
  <c r="AF2249" i="3"/>
  <c r="AF2313" i="3"/>
  <c r="AE2313" i="3"/>
  <c r="AE2681" i="3"/>
  <c r="AF2681" i="3"/>
  <c r="AE2633" i="3"/>
  <c r="AF2633" i="3"/>
  <c r="AF2504" i="3"/>
  <c r="AE2504" i="3"/>
  <c r="AE2952" i="3"/>
  <c r="AF2952" i="3"/>
  <c r="AE3144" i="3"/>
  <c r="AF3144" i="3"/>
  <c r="AE3592" i="3"/>
  <c r="AF3592" i="3"/>
  <c r="T4584" i="3"/>
  <c r="AE3417" i="3"/>
  <c r="AF3417" i="3"/>
  <c r="AE3385" i="3"/>
  <c r="AF3385" i="3"/>
  <c r="AF3464" i="3"/>
  <c r="AE3464" i="3"/>
  <c r="V4712" i="3"/>
  <c r="AD2807" i="3"/>
  <c r="AG2807" i="3" s="1"/>
  <c r="AD2887" i="3"/>
  <c r="AE392" i="3"/>
  <c r="AF392" i="3"/>
  <c r="E2905" i="3"/>
  <c r="AE2904" i="3"/>
  <c r="AF2904" i="3"/>
  <c r="F2904" i="3"/>
  <c r="AF2408" i="3"/>
  <c r="AE2408" i="3"/>
  <c r="F2408" i="3"/>
  <c r="E2409" i="3"/>
  <c r="E3561" i="3"/>
  <c r="AE3560" i="3"/>
  <c r="AF3560" i="3"/>
  <c r="F3560" i="3"/>
  <c r="E2153" i="3"/>
  <c r="AE2152" i="3"/>
  <c r="AF2152" i="3"/>
  <c r="F2152" i="3"/>
  <c r="AE1368" i="3"/>
  <c r="AF1368" i="3"/>
  <c r="F1368" i="3"/>
  <c r="E1369" i="3"/>
  <c r="E3161" i="3"/>
  <c r="AE3160" i="3"/>
  <c r="AF3160" i="3"/>
  <c r="F3160" i="3"/>
  <c r="AF73" i="3"/>
  <c r="AE73" i="3"/>
  <c r="AF152" i="3"/>
  <c r="AE152" i="3"/>
  <c r="AF264" i="3"/>
  <c r="AE264" i="3"/>
  <c r="AF648" i="3"/>
  <c r="AE648" i="3"/>
  <c r="AF680" i="3"/>
  <c r="AE680" i="3"/>
  <c r="AE792" i="3"/>
  <c r="AF792" i="3"/>
  <c r="AF889" i="3"/>
  <c r="AE889" i="3"/>
  <c r="AE1048" i="3"/>
  <c r="AF1048" i="3"/>
  <c r="AE1112" i="3"/>
  <c r="AF1112" i="3"/>
  <c r="AF985" i="3"/>
  <c r="AE985" i="3"/>
  <c r="AE1256" i="3"/>
  <c r="AF1256" i="3"/>
  <c r="AE1146" i="3"/>
  <c r="AF1146" i="3"/>
  <c r="AE1417" i="3"/>
  <c r="AF1417" i="3"/>
  <c r="AE1305" i="3"/>
  <c r="AF1305" i="3"/>
  <c r="AF1592" i="3"/>
  <c r="AE1592" i="3"/>
  <c r="AF1625" i="3"/>
  <c r="AE1625" i="3"/>
  <c r="AE1768" i="3"/>
  <c r="AF1768" i="3"/>
  <c r="AE1689" i="3"/>
  <c r="AF1689" i="3"/>
  <c r="AE1945" i="3"/>
  <c r="AF1945" i="3"/>
  <c r="AF1785" i="3"/>
  <c r="AE1785" i="3"/>
  <c r="AF2393" i="3"/>
  <c r="AE2393" i="3"/>
  <c r="AE2025" i="3"/>
  <c r="AF2025" i="3"/>
  <c r="AF1657" i="3"/>
  <c r="AE1657" i="3"/>
  <c r="AF1704" i="3"/>
  <c r="AE1704" i="3"/>
  <c r="AE1672" i="3"/>
  <c r="AF1672" i="3"/>
  <c r="AE2296" i="3"/>
  <c r="AF2296" i="3"/>
  <c r="AF1976" i="3"/>
  <c r="AE1976" i="3"/>
  <c r="AE2168" i="3"/>
  <c r="AF2168" i="3"/>
  <c r="AE2969" i="3"/>
  <c r="AF2969" i="3"/>
  <c r="AD2583" i="3"/>
  <c r="AG2583" i="3" s="1"/>
  <c r="AE2200" i="3"/>
  <c r="AF2200" i="3"/>
  <c r="AE2745" i="3"/>
  <c r="AF2745" i="3"/>
  <c r="AE2760" i="3"/>
  <c r="AF2760" i="3"/>
  <c r="AF2457" i="3"/>
  <c r="AE2457" i="3"/>
  <c r="AE2777" i="3"/>
  <c r="AF2777" i="3"/>
  <c r="AE2937" i="3"/>
  <c r="AF2937" i="3"/>
  <c r="AE3177" i="3"/>
  <c r="AF3177" i="3"/>
  <c r="AE3433" i="3"/>
  <c r="AF3433" i="3"/>
  <c r="AE3273" i="3"/>
  <c r="AF3273" i="3"/>
  <c r="AE3705" i="3"/>
  <c r="AF3705" i="3"/>
  <c r="AE3576" i="3"/>
  <c r="AF3576" i="3"/>
  <c r="AD3975" i="3"/>
  <c r="AG3975" i="3" s="1"/>
  <c r="AF873" i="3"/>
  <c r="AE873" i="3"/>
  <c r="AE1352" i="3"/>
  <c r="AF1352" i="3"/>
  <c r="AE376" i="3"/>
  <c r="AF376" i="3"/>
  <c r="AE888" i="3"/>
  <c r="AF888" i="3"/>
  <c r="AE3352" i="3"/>
  <c r="AF3352" i="3"/>
  <c r="AE3112" i="3"/>
  <c r="AF3112" i="3"/>
  <c r="E1513" i="3"/>
  <c r="AE1512" i="3"/>
  <c r="AF1512" i="3"/>
  <c r="F1512" i="3"/>
  <c r="E441" i="3"/>
  <c r="AE440" i="3"/>
  <c r="AF440" i="3"/>
  <c r="F440" i="3"/>
  <c r="E553" i="3"/>
  <c r="AE552" i="3"/>
  <c r="AF552" i="3"/>
  <c r="F552" i="3"/>
  <c r="AF24" i="3"/>
  <c r="AE24" i="3"/>
  <c r="AF57" i="3"/>
  <c r="AE57" i="3"/>
  <c r="AE88" i="3"/>
  <c r="AF88" i="3"/>
  <c r="AE120" i="3"/>
  <c r="G392" i="9" s="1"/>
  <c r="AF120" i="3"/>
  <c r="H392" i="9" s="1"/>
  <c r="AE200" i="3"/>
  <c r="AF200" i="3"/>
  <c r="AE408" i="3"/>
  <c r="AF408" i="3"/>
  <c r="AF424" i="3"/>
  <c r="AE424" i="3"/>
  <c r="AF457" i="3"/>
  <c r="AE457" i="3"/>
  <c r="AE585" i="3"/>
  <c r="AF585" i="3"/>
  <c r="AF600" i="3"/>
  <c r="AF616" i="3"/>
  <c r="AE616" i="3"/>
  <c r="AE504" i="3"/>
  <c r="AF504" i="3"/>
  <c r="AE632" i="3"/>
  <c r="AF632" i="3"/>
  <c r="AE665" i="3"/>
  <c r="AF665" i="3"/>
  <c r="AF937" i="3"/>
  <c r="AE937" i="3"/>
  <c r="AE841" i="3"/>
  <c r="AF841" i="3"/>
  <c r="AF905" i="3"/>
  <c r="AE905" i="3"/>
  <c r="AA824" i="3"/>
  <c r="AF1001" i="3"/>
  <c r="AE1001" i="3"/>
  <c r="U1256" i="3"/>
  <c r="AE1321" i="3"/>
  <c r="AF1321" i="3"/>
  <c r="R1336" i="3"/>
  <c r="AE1545" i="3"/>
  <c r="AF1545" i="3"/>
  <c r="AE1849" i="3"/>
  <c r="AF1849" i="3"/>
  <c r="AF1896" i="3"/>
  <c r="AE1896" i="3"/>
  <c r="AE2121" i="3"/>
  <c r="AF2121" i="3"/>
  <c r="AE2713" i="3"/>
  <c r="AF2713" i="3"/>
  <c r="AF2489" i="3"/>
  <c r="AE2489" i="3"/>
  <c r="AE1993" i="3"/>
  <c r="AF1993" i="3"/>
  <c r="AE2232" i="3"/>
  <c r="AF2232" i="3"/>
  <c r="AE2729" i="3"/>
  <c r="AF2729" i="3"/>
  <c r="AE2649" i="3"/>
  <c r="AF2649" i="3"/>
  <c r="AF2521" i="3"/>
  <c r="AE2521" i="3"/>
  <c r="AF2568" i="3"/>
  <c r="AE2568" i="3"/>
  <c r="AE3001" i="3"/>
  <c r="AF3001" i="3"/>
  <c r="AE3129" i="3"/>
  <c r="AF3129" i="3"/>
  <c r="AE3017" i="3"/>
  <c r="AF3017" i="3"/>
  <c r="AE3097" i="3"/>
  <c r="AF3097" i="3"/>
  <c r="AE3689" i="3"/>
  <c r="AF3689" i="3"/>
  <c r="AE3240" i="3"/>
  <c r="AF3240" i="3"/>
  <c r="AE3641" i="3"/>
  <c r="AF3641" i="3"/>
  <c r="AE3656" i="3"/>
  <c r="AF3656" i="3"/>
  <c r="AC4584" i="3"/>
  <c r="AE3289" i="3"/>
  <c r="AF3289" i="3"/>
  <c r="AF3497" i="3"/>
  <c r="AE3497" i="3"/>
  <c r="AE3353" i="3"/>
  <c r="AF3353" i="3"/>
  <c r="AD503" i="3"/>
  <c r="AF1400" i="3"/>
  <c r="AE1400" i="3"/>
  <c r="AD2919" i="3"/>
  <c r="AE760" i="3"/>
  <c r="AF760" i="3"/>
  <c r="AD4311" i="3"/>
  <c r="AG4311" i="3" s="1"/>
  <c r="AE169" i="3"/>
  <c r="AF169" i="3"/>
  <c r="AF296" i="3"/>
  <c r="AE296" i="3"/>
  <c r="AE185" i="3"/>
  <c r="AF185" i="3"/>
  <c r="AE232" i="3"/>
  <c r="AF232" i="3"/>
  <c r="AF328" i="3"/>
  <c r="AE328" i="3"/>
  <c r="AE472" i="3"/>
  <c r="AF472" i="3"/>
  <c r="AE360" i="3"/>
  <c r="AF360" i="3"/>
  <c r="AE489" i="3"/>
  <c r="AF489" i="3"/>
  <c r="AF745" i="3"/>
  <c r="AE745" i="3"/>
  <c r="AF825" i="3"/>
  <c r="AE825" i="3"/>
  <c r="AF809" i="3"/>
  <c r="AE809" i="3"/>
  <c r="AE856" i="3"/>
  <c r="AF856" i="3"/>
  <c r="AE1096" i="3"/>
  <c r="AF1096" i="3"/>
  <c r="AF1033" i="3"/>
  <c r="AE1033" i="3"/>
  <c r="AF1272" i="3"/>
  <c r="AE1272" i="3"/>
  <c r="Z1336" i="3"/>
  <c r="AF1736" i="3"/>
  <c r="AE1736" i="3"/>
  <c r="AE1721" i="3"/>
  <c r="AF1721" i="3"/>
  <c r="AF2345" i="3"/>
  <c r="AE2345" i="3"/>
  <c r="AE1800" i="3"/>
  <c r="AF1800" i="3"/>
  <c r="AE2217" i="3"/>
  <c r="AF2217" i="3"/>
  <c r="AF2377" i="3"/>
  <c r="AE2377" i="3"/>
  <c r="AF2040" i="3"/>
  <c r="AE2040" i="3"/>
  <c r="AE2697" i="3"/>
  <c r="AF2697" i="3"/>
  <c r="AE2857" i="3"/>
  <c r="AF2857" i="3"/>
  <c r="AF2104" i="3"/>
  <c r="AE2104" i="3"/>
  <c r="AE2281" i="3"/>
  <c r="AF2281" i="3"/>
  <c r="AE2264" i="3"/>
  <c r="AF2264" i="3"/>
  <c r="AE2553" i="3"/>
  <c r="AF2553" i="3"/>
  <c r="AE2840" i="3"/>
  <c r="AF2840" i="3"/>
  <c r="AE2184" i="3"/>
  <c r="AF2184" i="3"/>
  <c r="AE2873" i="3"/>
  <c r="AF2873" i="3"/>
  <c r="AE3080" i="3"/>
  <c r="AF3080" i="3"/>
  <c r="AE3305" i="3"/>
  <c r="AF3305" i="3"/>
  <c r="AE3513" i="3"/>
  <c r="AF3513" i="3"/>
  <c r="AE3673" i="3"/>
  <c r="AF3673" i="3"/>
  <c r="AE3528" i="3"/>
  <c r="AF3528" i="3"/>
  <c r="F4088" i="3"/>
  <c r="E4089" i="3"/>
  <c r="AE872" i="3"/>
  <c r="AF872" i="3"/>
  <c r="F872" i="3"/>
  <c r="AE41" i="3"/>
  <c r="AF41" i="3"/>
  <c r="AE136" i="3"/>
  <c r="AF136" i="3"/>
  <c r="AF312" i="3"/>
  <c r="AE312" i="3"/>
  <c r="AE346" i="3"/>
  <c r="AF346" i="3"/>
  <c r="AF569" i="3"/>
  <c r="AE569" i="3"/>
  <c r="AF713" i="3"/>
  <c r="AE713" i="3"/>
  <c r="AF952" i="3"/>
  <c r="AE952" i="3"/>
  <c r="AA1256" i="3"/>
  <c r="AF1225" i="3"/>
  <c r="AE1225" i="3"/>
  <c r="AE1449" i="3"/>
  <c r="AF1449" i="3"/>
  <c r="AE1496" i="3"/>
  <c r="AF1496" i="3"/>
  <c r="T1512" i="3"/>
  <c r="AF1881" i="3"/>
  <c r="AE1881" i="3"/>
  <c r="AF1913" i="3"/>
  <c r="AE1913" i="3"/>
  <c r="AE1832" i="3"/>
  <c r="AF1832" i="3"/>
  <c r="AE1960" i="3"/>
  <c r="AF1960" i="3"/>
  <c r="AF2425" i="3"/>
  <c r="AE2425" i="3"/>
  <c r="AF2360" i="3"/>
  <c r="AE2360" i="3"/>
  <c r="AE2665" i="3"/>
  <c r="AF2665" i="3"/>
  <c r="AE2617" i="3"/>
  <c r="AF2617" i="3"/>
  <c r="AE2792" i="3"/>
  <c r="AF2792" i="3"/>
  <c r="AE2440" i="3"/>
  <c r="AF2440" i="3"/>
  <c r="AE2984" i="3"/>
  <c r="AF2984" i="3"/>
  <c r="AE3192" i="3"/>
  <c r="AF3192" i="3"/>
  <c r="AE3049" i="3"/>
  <c r="AF3049" i="3"/>
  <c r="AE3369" i="3"/>
  <c r="AF3369" i="3"/>
  <c r="AE3337" i="3"/>
  <c r="AF3337" i="3"/>
  <c r="AE3545" i="3"/>
  <c r="AF3545" i="3"/>
  <c r="Z4584" i="3"/>
  <c r="AE3400" i="3"/>
  <c r="AF3400" i="3"/>
  <c r="X4712" i="3"/>
  <c r="AE3449" i="3"/>
  <c r="AF3449" i="3"/>
  <c r="AD439" i="3"/>
  <c r="AE1464" i="3"/>
  <c r="AF1464" i="3"/>
  <c r="AD551" i="3"/>
  <c r="AD3063" i="3"/>
  <c r="AG3063" i="3" s="1"/>
  <c r="AF1145" i="3"/>
  <c r="AE1145" i="3"/>
  <c r="E921" i="3"/>
  <c r="AE920" i="3"/>
  <c r="AF920" i="3"/>
  <c r="F920" i="3"/>
  <c r="E1561" i="3"/>
  <c r="AE1560" i="3"/>
  <c r="AF1560" i="3"/>
  <c r="F1560" i="3"/>
  <c r="E1337" i="3"/>
  <c r="AE1336" i="3"/>
  <c r="AF1336" i="3"/>
  <c r="F1336" i="3"/>
  <c r="E3065" i="3"/>
  <c r="AE3064" i="3"/>
  <c r="AF3064" i="3"/>
  <c r="F3064" i="3"/>
  <c r="E249" i="3"/>
  <c r="AE248" i="3"/>
  <c r="AF248" i="3"/>
  <c r="F248" i="3"/>
  <c r="L2935" i="3"/>
  <c r="M2934" i="3"/>
  <c r="O2934" i="3"/>
  <c r="N2934" i="3"/>
  <c r="E874" i="3"/>
  <c r="F873" i="3"/>
  <c r="F392" i="3"/>
  <c r="E393" i="3"/>
  <c r="L3320" i="3"/>
  <c r="O3319" i="3"/>
  <c r="N3319" i="3"/>
  <c r="M3319" i="3"/>
  <c r="AD1127" i="3"/>
  <c r="T1176" i="3"/>
  <c r="T392" i="3"/>
  <c r="AD791" i="3"/>
  <c r="AD775" i="3"/>
  <c r="AD856" i="3"/>
  <c r="S872" i="3"/>
  <c r="Y824" i="3"/>
  <c r="AD1000" i="3"/>
  <c r="X1256" i="3"/>
  <c r="V1256" i="3"/>
  <c r="AD1175" i="3"/>
  <c r="AB1336" i="3"/>
  <c r="AA1336" i="3"/>
  <c r="AD1288" i="3"/>
  <c r="AB1480" i="3"/>
  <c r="U1512" i="3"/>
  <c r="AD1751" i="3"/>
  <c r="AG1751" i="3" s="1"/>
  <c r="AG2855" i="3"/>
  <c r="S3160" i="3"/>
  <c r="AA3160" i="3"/>
  <c r="AC3160" i="3"/>
  <c r="AB4040" i="3"/>
  <c r="S4040" i="3"/>
  <c r="AA4584" i="3"/>
  <c r="AD4727" i="3"/>
  <c r="AG4727" i="3" s="1"/>
  <c r="X3560" i="3"/>
  <c r="AA3560" i="3"/>
  <c r="U3560" i="3"/>
  <c r="AD3592" i="3"/>
  <c r="AD4615" i="3"/>
  <c r="AG4615" i="3" s="1"/>
  <c r="E761" i="3"/>
  <c r="F760" i="3"/>
  <c r="L2455" i="3"/>
  <c r="N2454" i="3"/>
  <c r="M2454" i="3"/>
  <c r="O2454" i="3"/>
  <c r="AA392" i="3"/>
  <c r="AD887" i="3"/>
  <c r="V872" i="3"/>
  <c r="Z872" i="3"/>
  <c r="AD935" i="3"/>
  <c r="T1256" i="3"/>
  <c r="R1256" i="3"/>
  <c r="AB1256" i="3"/>
  <c r="W1176" i="3"/>
  <c r="AG1287" i="3"/>
  <c r="X1336" i="3"/>
  <c r="U1336" i="3"/>
  <c r="AD1703" i="3"/>
  <c r="AG1703" i="3" s="1"/>
  <c r="AD2392" i="3"/>
  <c r="AD2423" i="3"/>
  <c r="E2601" i="3"/>
  <c r="AD4711" i="3"/>
  <c r="U4040" i="3"/>
  <c r="R4040" i="3"/>
  <c r="AD4040" i="3" s="1"/>
  <c r="AG4040" i="3" s="1"/>
  <c r="W4040" i="3"/>
  <c r="T3560" i="3"/>
  <c r="R3560" i="3"/>
  <c r="Y3560" i="3"/>
  <c r="AD3448" i="3"/>
  <c r="AG3448" i="3" s="1"/>
  <c r="F3832" i="3"/>
  <c r="E3833" i="3"/>
  <c r="AD1415" i="3"/>
  <c r="L2872" i="3"/>
  <c r="O2871" i="3"/>
  <c r="N2871" i="3"/>
  <c r="M2871" i="3"/>
  <c r="AG359" i="3"/>
  <c r="U392" i="3"/>
  <c r="AG599" i="3"/>
  <c r="AG503" i="3"/>
  <c r="W872" i="3"/>
  <c r="U872" i="3"/>
  <c r="V824" i="3"/>
  <c r="Z1256" i="3"/>
  <c r="Y1256" i="3"/>
  <c r="S1256" i="3"/>
  <c r="AB1176" i="3"/>
  <c r="W1336" i="3"/>
  <c r="T1336" i="3"/>
  <c r="Y1336" i="3"/>
  <c r="AD1304" i="3"/>
  <c r="AD1559" i="3"/>
  <c r="W1512" i="3"/>
  <c r="AD1895" i="3"/>
  <c r="AG1895" i="3" s="1"/>
  <c r="AD2791" i="3"/>
  <c r="AG2791" i="3" s="1"/>
  <c r="Z3160" i="3"/>
  <c r="AB3160" i="3"/>
  <c r="T4040" i="3"/>
  <c r="Y4040" i="3"/>
  <c r="V4040" i="3"/>
  <c r="AA4040" i="3"/>
  <c r="W4584" i="3"/>
  <c r="Z3560" i="3"/>
  <c r="W3560" i="3"/>
  <c r="AC3560" i="3"/>
  <c r="AB4712" i="3"/>
  <c r="AA4712" i="3"/>
  <c r="AG4743" i="3"/>
  <c r="AC360" i="3"/>
  <c r="AB360" i="3"/>
  <c r="W360" i="3"/>
  <c r="V360" i="3"/>
  <c r="Y360" i="3"/>
  <c r="T360" i="3"/>
  <c r="U360" i="3"/>
  <c r="X360" i="3"/>
  <c r="R360" i="3"/>
  <c r="Z360" i="3"/>
  <c r="AA360" i="3"/>
  <c r="Q361" i="3"/>
  <c r="S360" i="3"/>
  <c r="F1400" i="3"/>
  <c r="E1401" i="3"/>
  <c r="F1464" i="3"/>
  <c r="E1465" i="3"/>
  <c r="AB2920" i="3"/>
  <c r="AA2920" i="3"/>
  <c r="Q2921" i="3"/>
  <c r="Z2920" i="3"/>
  <c r="U2920" i="3"/>
  <c r="AC2920" i="3"/>
  <c r="W2920" i="3"/>
  <c r="V2920" i="3"/>
  <c r="Y2920" i="3"/>
  <c r="X2920" i="3"/>
  <c r="S2920" i="3"/>
  <c r="R2920" i="3"/>
  <c r="T2920" i="3"/>
  <c r="O3910" i="3"/>
  <c r="N3910" i="3"/>
  <c r="M3910" i="3"/>
  <c r="L3911" i="3"/>
  <c r="M4646" i="3"/>
  <c r="O4646" i="3"/>
  <c r="L4647" i="3"/>
  <c r="N4646" i="3"/>
  <c r="F1352" i="3"/>
  <c r="E1353" i="3"/>
  <c r="O566" i="3"/>
  <c r="M566" i="3"/>
  <c r="L567" i="3"/>
  <c r="N566" i="3"/>
  <c r="AA2888" i="3"/>
  <c r="V2888" i="3"/>
  <c r="T2888" i="3"/>
  <c r="S2888" i="3"/>
  <c r="R2888" i="3"/>
  <c r="Z2888" i="3"/>
  <c r="Q2889" i="3"/>
  <c r="AB2888" i="3"/>
  <c r="U2888" i="3"/>
  <c r="AC2888" i="3"/>
  <c r="Y2888" i="3"/>
  <c r="W2888" i="3"/>
  <c r="X2888" i="3"/>
  <c r="L4455" i="3"/>
  <c r="O4454" i="3"/>
  <c r="N4454" i="3"/>
  <c r="M4454" i="3"/>
  <c r="L1991" i="3"/>
  <c r="M1990" i="3"/>
  <c r="O1990" i="3"/>
  <c r="N1990" i="3"/>
  <c r="L823" i="3"/>
  <c r="O822" i="3"/>
  <c r="N822" i="3"/>
  <c r="M822" i="3"/>
  <c r="M2695" i="3"/>
  <c r="L2696" i="3"/>
  <c r="O2695" i="3"/>
  <c r="N2695" i="3"/>
  <c r="N2583" i="3"/>
  <c r="M2583" i="3"/>
  <c r="L2584" i="3"/>
  <c r="O2583" i="3"/>
  <c r="E3113" i="3"/>
  <c r="F3112" i="3"/>
  <c r="O4199" i="3"/>
  <c r="L4200" i="3"/>
  <c r="N4199" i="3"/>
  <c r="M4199" i="3"/>
  <c r="AG4711" i="3"/>
  <c r="Q3642" i="3"/>
  <c r="AC3641" i="3"/>
  <c r="Y3641" i="3"/>
  <c r="U3641" i="3"/>
  <c r="AB3641" i="3"/>
  <c r="X3641" i="3"/>
  <c r="T3641" i="3"/>
  <c r="AA3641" i="3"/>
  <c r="W3641" i="3"/>
  <c r="S3641" i="3"/>
  <c r="Z3641" i="3"/>
  <c r="V3641" i="3"/>
  <c r="R3641" i="3"/>
  <c r="AB3273" i="3"/>
  <c r="X3273" i="3"/>
  <c r="T3273" i="3"/>
  <c r="AA3273" i="3"/>
  <c r="W3273" i="3"/>
  <c r="S3273" i="3"/>
  <c r="Z3273" i="3"/>
  <c r="V3273" i="3"/>
  <c r="R3273" i="3"/>
  <c r="Q3274" i="3"/>
  <c r="AC3273" i="3"/>
  <c r="Y3273" i="3"/>
  <c r="U3273" i="3"/>
  <c r="F3305" i="3"/>
  <c r="E3306" i="3"/>
  <c r="M3287" i="3"/>
  <c r="L3288" i="3"/>
  <c r="O3287" i="3"/>
  <c r="N3287" i="3"/>
  <c r="AD3496" i="3"/>
  <c r="AG3496" i="3" s="1"/>
  <c r="AG3446" i="3"/>
  <c r="N3768" i="3"/>
  <c r="L3769" i="3"/>
  <c r="M3768" i="3"/>
  <c r="O3768" i="3"/>
  <c r="Z3528" i="3"/>
  <c r="V3528" i="3"/>
  <c r="R3528" i="3"/>
  <c r="Q3529" i="3"/>
  <c r="AC3528" i="3"/>
  <c r="Y3528" i="3"/>
  <c r="U3528" i="3"/>
  <c r="AB3528" i="3"/>
  <c r="X3528" i="3"/>
  <c r="T3528" i="3"/>
  <c r="AA3528" i="3"/>
  <c r="W3528" i="3"/>
  <c r="S3528" i="3"/>
  <c r="AG3398" i="3"/>
  <c r="AG3638" i="3"/>
  <c r="AA3784" i="3"/>
  <c r="W3784" i="3"/>
  <c r="S3784" i="3"/>
  <c r="AC3784" i="3"/>
  <c r="X3784" i="3"/>
  <c r="R3784" i="3"/>
  <c r="AB3784" i="3"/>
  <c r="V3784" i="3"/>
  <c r="Z3784" i="3"/>
  <c r="U3784" i="3"/>
  <c r="Q3785" i="3"/>
  <c r="Y3784" i="3"/>
  <c r="T3784" i="3"/>
  <c r="AB3930" i="3"/>
  <c r="X3930" i="3"/>
  <c r="T3930" i="3"/>
  <c r="AA3930" i="3"/>
  <c r="W3930" i="3"/>
  <c r="S3930" i="3"/>
  <c r="Z3930" i="3"/>
  <c r="V3930" i="3"/>
  <c r="R3930" i="3"/>
  <c r="AC3930" i="3"/>
  <c r="Q3931" i="3"/>
  <c r="Y3930" i="3"/>
  <c r="U3930" i="3"/>
  <c r="AB3800" i="3"/>
  <c r="X3800" i="3"/>
  <c r="T3800" i="3"/>
  <c r="Z3800" i="3"/>
  <c r="U3800" i="3"/>
  <c r="Y3800" i="3"/>
  <c r="S3800" i="3"/>
  <c r="Q3801" i="3"/>
  <c r="AC3800" i="3"/>
  <c r="W3800" i="3"/>
  <c r="R3800" i="3"/>
  <c r="AA3800" i="3"/>
  <c r="V3800" i="3"/>
  <c r="AA3881" i="3"/>
  <c r="W3881" i="3"/>
  <c r="S3881" i="3"/>
  <c r="Z3881" i="3"/>
  <c r="U3881" i="3"/>
  <c r="AB3881" i="3"/>
  <c r="T3881" i="3"/>
  <c r="Q3882" i="3"/>
  <c r="Y3881" i="3"/>
  <c r="R3881" i="3"/>
  <c r="X3881" i="3"/>
  <c r="AC3881" i="3"/>
  <c r="V3881" i="3"/>
  <c r="AB3992" i="3"/>
  <c r="X3992" i="3"/>
  <c r="T3992" i="3"/>
  <c r="AA3992" i="3"/>
  <c r="W3992" i="3"/>
  <c r="S3992" i="3"/>
  <c r="Z3992" i="3"/>
  <c r="V3992" i="3"/>
  <c r="R3992" i="3"/>
  <c r="AC3992" i="3"/>
  <c r="Y3992" i="3"/>
  <c r="Q3993" i="3"/>
  <c r="U3992" i="3"/>
  <c r="N4118" i="3"/>
  <c r="L4119" i="3"/>
  <c r="M4118" i="3"/>
  <c r="O4118" i="3"/>
  <c r="X4136" i="3"/>
  <c r="AA4137" i="3"/>
  <c r="W4137" i="3"/>
  <c r="S4137" i="3"/>
  <c r="Z4137" i="3"/>
  <c r="V4137" i="3"/>
  <c r="R4137" i="3"/>
  <c r="Q4138" i="3"/>
  <c r="AC4137" i="3"/>
  <c r="Y4137" i="3"/>
  <c r="U4137" i="3"/>
  <c r="X4137" i="3"/>
  <c r="T4137" i="3"/>
  <c r="AB4137" i="3"/>
  <c r="S4136" i="3"/>
  <c r="AG4038" i="3"/>
  <c r="N4310" i="3"/>
  <c r="L4311" i="3"/>
  <c r="M4310" i="3"/>
  <c r="O4310" i="3"/>
  <c r="L4215" i="3"/>
  <c r="O4214" i="3"/>
  <c r="N4214" i="3"/>
  <c r="M4214" i="3"/>
  <c r="AD4168" i="3"/>
  <c r="AG4168" i="3" s="1"/>
  <c r="F4201" i="3"/>
  <c r="E4202" i="3"/>
  <c r="E4106" i="3"/>
  <c r="F4105" i="3"/>
  <c r="AD4279" i="3"/>
  <c r="O4393" i="3"/>
  <c r="N4393" i="3"/>
  <c r="M4393" i="3"/>
  <c r="L4394" i="3"/>
  <c r="AG4374" i="3"/>
  <c r="Z4440" i="3"/>
  <c r="V4440" i="3"/>
  <c r="R4440" i="3"/>
  <c r="Q4441" i="3"/>
  <c r="AC4440" i="3"/>
  <c r="Y4440" i="3"/>
  <c r="U4440" i="3"/>
  <c r="AB4440" i="3"/>
  <c r="X4440" i="3"/>
  <c r="T4440" i="3"/>
  <c r="S4440" i="3"/>
  <c r="AA4440" i="3"/>
  <c r="W4440" i="3"/>
  <c r="AD4551" i="3"/>
  <c r="AD4583" i="3"/>
  <c r="M4775" i="3"/>
  <c r="L4776" i="3"/>
  <c r="O4775" i="3"/>
  <c r="N4775" i="3"/>
  <c r="AD3256" i="3"/>
  <c r="AG3256" i="3" s="1"/>
  <c r="Z3336" i="3"/>
  <c r="V3336" i="3"/>
  <c r="R3336" i="3"/>
  <c r="AB3336" i="3"/>
  <c r="X3336" i="3"/>
  <c r="T3336" i="3"/>
  <c r="AA3336" i="3"/>
  <c r="W3336" i="3"/>
  <c r="S3336" i="3"/>
  <c r="Y3336" i="3"/>
  <c r="U3336" i="3"/>
  <c r="Q3337" i="3"/>
  <c r="AC3336" i="3"/>
  <c r="E3514" i="3"/>
  <c r="F3513" i="3"/>
  <c r="AA3545" i="3"/>
  <c r="W3545" i="3"/>
  <c r="S3545" i="3"/>
  <c r="Z3545" i="3"/>
  <c r="V3545" i="3"/>
  <c r="R3545" i="3"/>
  <c r="Q3546" i="3"/>
  <c r="AC3545" i="3"/>
  <c r="Y3545" i="3"/>
  <c r="U3545" i="3"/>
  <c r="AB3545" i="3"/>
  <c r="X3545" i="3"/>
  <c r="T3545" i="3"/>
  <c r="Z3305" i="3"/>
  <c r="V3305" i="3"/>
  <c r="R3305" i="3"/>
  <c r="Q3306" i="3"/>
  <c r="AC3305" i="3"/>
  <c r="Y3305" i="3"/>
  <c r="U3305" i="3"/>
  <c r="AB3305" i="3"/>
  <c r="T3305" i="3"/>
  <c r="AA3305" i="3"/>
  <c r="S3305" i="3"/>
  <c r="X3305" i="3"/>
  <c r="W3305" i="3"/>
  <c r="AG3382" i="3"/>
  <c r="P3577" i="3"/>
  <c r="Y3576" i="3"/>
  <c r="V3576" i="3"/>
  <c r="S3576" i="3"/>
  <c r="U3576" i="3"/>
  <c r="R3576" i="3"/>
  <c r="X3576" i="3"/>
  <c r="W3576" i="3"/>
  <c r="AC3576" i="3"/>
  <c r="AA3576" i="3"/>
  <c r="T3576" i="3"/>
  <c r="Z3576" i="3"/>
  <c r="AB3576" i="3"/>
  <c r="F3673" i="3"/>
  <c r="E3674" i="3"/>
  <c r="F3753" i="3"/>
  <c r="E3754" i="3"/>
  <c r="AG3767" i="3"/>
  <c r="F3656" i="3"/>
  <c r="E3657" i="3"/>
  <c r="L3688" i="3"/>
  <c r="O3687" i="3"/>
  <c r="N3687" i="3"/>
  <c r="M3687" i="3"/>
  <c r="M3943" i="3"/>
  <c r="L3944" i="3"/>
  <c r="O3943" i="3"/>
  <c r="N3943" i="3"/>
  <c r="AA3977" i="3"/>
  <c r="W3977" i="3"/>
  <c r="S3977" i="3"/>
  <c r="Z3977" i="3"/>
  <c r="V3977" i="3"/>
  <c r="R3977" i="3"/>
  <c r="Q3978" i="3"/>
  <c r="AC3977" i="3"/>
  <c r="Y3977" i="3"/>
  <c r="U3977" i="3"/>
  <c r="T3977" i="3"/>
  <c r="AB3977" i="3"/>
  <c r="X3977" i="3"/>
  <c r="AB4057" i="3"/>
  <c r="X4057" i="3"/>
  <c r="T4057" i="3"/>
  <c r="AA4057" i="3"/>
  <c r="W4057" i="3"/>
  <c r="S4057" i="3"/>
  <c r="Z4057" i="3"/>
  <c r="V4057" i="3"/>
  <c r="R4057" i="3"/>
  <c r="AC4057" i="3"/>
  <c r="Q4058" i="3"/>
  <c r="Y4057" i="3"/>
  <c r="U4057" i="3"/>
  <c r="AD4024" i="3"/>
  <c r="AG4024" i="3" s="1"/>
  <c r="F4473" i="3"/>
  <c r="E4474" i="3"/>
  <c r="Q4073" i="3"/>
  <c r="AC4072" i="3"/>
  <c r="Y4072" i="3"/>
  <c r="U4072" i="3"/>
  <c r="X4072" i="3"/>
  <c r="S4072" i="3"/>
  <c r="AB4072" i="3"/>
  <c r="W4072" i="3"/>
  <c r="R4072" i="3"/>
  <c r="AA4072" i="3"/>
  <c r="V4072" i="3"/>
  <c r="T4072" i="3"/>
  <c r="Z4072" i="3"/>
  <c r="N4086" i="3"/>
  <c r="O4086" i="3"/>
  <c r="L4087" i="3"/>
  <c r="M4086" i="3"/>
  <c r="L4471" i="3"/>
  <c r="O4470" i="3"/>
  <c r="N4470" i="3"/>
  <c r="M4470" i="3"/>
  <c r="AD4488" i="3"/>
  <c r="AG4488" i="3" s="1"/>
  <c r="Q4490" i="3"/>
  <c r="AC4489" i="3"/>
  <c r="Y4489" i="3"/>
  <c r="U4489" i="3"/>
  <c r="AB4489" i="3"/>
  <c r="X4489" i="3"/>
  <c r="T4489" i="3"/>
  <c r="AA4489" i="3"/>
  <c r="W4489" i="3"/>
  <c r="S4489" i="3"/>
  <c r="Z4489" i="3"/>
  <c r="V4489" i="3"/>
  <c r="R4489" i="3"/>
  <c r="AD4503" i="3"/>
  <c r="Z4520" i="3"/>
  <c r="V4520" i="3"/>
  <c r="R4520" i="3"/>
  <c r="AA4520" i="3"/>
  <c r="U4520" i="3"/>
  <c r="Y4520" i="3"/>
  <c r="T4520" i="3"/>
  <c r="Q4521" i="3"/>
  <c r="AC4520" i="3"/>
  <c r="X4520" i="3"/>
  <c r="S4520" i="3"/>
  <c r="W4520" i="3"/>
  <c r="AB4520" i="3"/>
  <c r="AA4600" i="3"/>
  <c r="W4600" i="3"/>
  <c r="S4600" i="3"/>
  <c r="Z4600" i="3"/>
  <c r="V4600" i="3"/>
  <c r="R4600" i="3"/>
  <c r="Y4600" i="3"/>
  <c r="Q4601" i="3"/>
  <c r="AB4600" i="3"/>
  <c r="AC4600" i="3"/>
  <c r="X4600" i="3"/>
  <c r="U4600" i="3"/>
  <c r="T4600" i="3"/>
  <c r="AB4584" i="3"/>
  <c r="Y4584" i="3"/>
  <c r="V4584" i="3"/>
  <c r="AG4678" i="3"/>
  <c r="F3273" i="3"/>
  <c r="E3274" i="3"/>
  <c r="AD3416" i="3"/>
  <c r="AG3416" i="3" s="1"/>
  <c r="AG3206" i="3"/>
  <c r="AD3239" i="3"/>
  <c r="AG3239" i="3" s="1"/>
  <c r="AD3560" i="3"/>
  <c r="AG3560" i="3" s="1"/>
  <c r="AD3688" i="3"/>
  <c r="AG3688" i="3" s="1"/>
  <c r="AD3575" i="3"/>
  <c r="AG3575" i="3" s="1"/>
  <c r="AD3736" i="3"/>
  <c r="AG3736" i="3" s="1"/>
  <c r="Z3656" i="3"/>
  <c r="V3656" i="3"/>
  <c r="R3656" i="3"/>
  <c r="Q3657" i="3"/>
  <c r="AC3656" i="3"/>
  <c r="Y3656" i="3"/>
  <c r="U3656" i="3"/>
  <c r="AB3656" i="3"/>
  <c r="X3656" i="3"/>
  <c r="T3656" i="3"/>
  <c r="AA3656" i="3"/>
  <c r="W3656" i="3"/>
  <c r="S3656" i="3"/>
  <c r="AG3782" i="3"/>
  <c r="AG3958" i="3"/>
  <c r="AG4150" i="3"/>
  <c r="M4295" i="3"/>
  <c r="L4296" i="3"/>
  <c r="O4295" i="3"/>
  <c r="N4295" i="3"/>
  <c r="M4359" i="3"/>
  <c r="L4360" i="3"/>
  <c r="O4359" i="3"/>
  <c r="N4359" i="3"/>
  <c r="Q4570" i="3"/>
  <c r="AC4569" i="3"/>
  <c r="Y4569" i="3"/>
  <c r="U4569" i="3"/>
  <c r="AB4569" i="3"/>
  <c r="X4569" i="3"/>
  <c r="T4569" i="3"/>
  <c r="AA4569" i="3"/>
  <c r="S4569" i="3"/>
  <c r="W4569" i="3"/>
  <c r="R4569" i="3"/>
  <c r="Z4569" i="3"/>
  <c r="V4569" i="3"/>
  <c r="T4712" i="3"/>
  <c r="Y4712" i="3"/>
  <c r="S4712" i="3"/>
  <c r="M4615" i="3"/>
  <c r="O4615" i="3"/>
  <c r="L4616" i="3"/>
  <c r="N4615" i="3"/>
  <c r="AD3224" i="3"/>
  <c r="AG3224" i="3" s="1"/>
  <c r="Q3226" i="3"/>
  <c r="AC3225" i="3"/>
  <c r="Y3225" i="3"/>
  <c r="U3225" i="3"/>
  <c r="AB3225" i="3"/>
  <c r="X3225" i="3"/>
  <c r="T3225" i="3"/>
  <c r="AA3225" i="3"/>
  <c r="W3225" i="3"/>
  <c r="S3225" i="3"/>
  <c r="Z3225" i="3"/>
  <c r="V3225" i="3"/>
  <c r="R3225" i="3"/>
  <c r="F3209" i="3"/>
  <c r="E3210" i="3"/>
  <c r="AD3368" i="3"/>
  <c r="AG3368" i="3" s="1"/>
  <c r="AD3512" i="3"/>
  <c r="AG3512" i="3" s="1"/>
  <c r="Q3514" i="3"/>
  <c r="AC3513" i="3"/>
  <c r="Y3513" i="3"/>
  <c r="U3513" i="3"/>
  <c r="AB3513" i="3"/>
  <c r="X3513" i="3"/>
  <c r="T3513" i="3"/>
  <c r="AA3513" i="3"/>
  <c r="W3513" i="3"/>
  <c r="S3513" i="3"/>
  <c r="Z3513" i="3"/>
  <c r="V3513" i="3"/>
  <c r="R3513" i="3"/>
  <c r="E3450" i="3"/>
  <c r="F3449" i="3"/>
  <c r="AA3481" i="3"/>
  <c r="W3481" i="3"/>
  <c r="S3481" i="3"/>
  <c r="Z3481" i="3"/>
  <c r="V3481" i="3"/>
  <c r="R3481" i="3"/>
  <c r="Q3482" i="3"/>
  <c r="AC3481" i="3"/>
  <c r="Y3481" i="3"/>
  <c r="U3481" i="3"/>
  <c r="AB3481" i="3"/>
  <c r="X3481" i="3"/>
  <c r="T3481" i="3"/>
  <c r="AG3510" i="3"/>
  <c r="F3528" i="3"/>
  <c r="E3529" i="3"/>
  <c r="AB3753" i="3"/>
  <c r="X3753" i="3"/>
  <c r="T3753" i="3"/>
  <c r="AA3753" i="3"/>
  <c r="W3753" i="3"/>
  <c r="S3753" i="3"/>
  <c r="Z3753" i="3"/>
  <c r="V3753" i="3"/>
  <c r="R3753" i="3"/>
  <c r="Q3754" i="3"/>
  <c r="AC3753" i="3"/>
  <c r="Y3753" i="3"/>
  <c r="U3753" i="3"/>
  <c r="P3769" i="3"/>
  <c r="U3768" i="3"/>
  <c r="R3768" i="3"/>
  <c r="AA3768" i="3"/>
  <c r="T3768" i="3"/>
  <c r="W3768" i="3"/>
  <c r="S3768" i="3"/>
  <c r="Y3768" i="3"/>
  <c r="Z3768" i="3"/>
  <c r="AB3768" i="3"/>
  <c r="X3768" i="3"/>
  <c r="V3768" i="3"/>
  <c r="AC3768" i="3"/>
  <c r="O3784" i="3"/>
  <c r="M3784" i="3"/>
  <c r="L3785" i="3"/>
  <c r="N3784" i="3"/>
  <c r="E3785" i="3"/>
  <c r="F3784" i="3"/>
  <c r="Z3720" i="3"/>
  <c r="V3720" i="3"/>
  <c r="R3720" i="3"/>
  <c r="Q3721" i="3"/>
  <c r="AC3720" i="3"/>
  <c r="Y3720" i="3"/>
  <c r="U3720" i="3"/>
  <c r="AB3720" i="3"/>
  <c r="X3720" i="3"/>
  <c r="T3720" i="3"/>
  <c r="AA3720" i="3"/>
  <c r="W3720" i="3"/>
  <c r="S3720" i="3"/>
  <c r="N3831" i="3"/>
  <c r="O3831" i="3"/>
  <c r="L3832" i="3"/>
  <c r="M3831" i="3"/>
  <c r="N3862" i="3"/>
  <c r="L3863" i="3"/>
  <c r="M3862" i="3"/>
  <c r="O3862" i="3"/>
  <c r="AD3831" i="3"/>
  <c r="AG3831" i="3" s="1"/>
  <c r="O4137" i="3"/>
  <c r="N4137" i="3"/>
  <c r="M4137" i="3"/>
  <c r="L4138" i="3"/>
  <c r="AD3863" i="3"/>
  <c r="AG3863" i="3" s="1"/>
  <c r="AD4135" i="3"/>
  <c r="AB4104" i="3"/>
  <c r="W4104" i="3"/>
  <c r="AC4104" i="3"/>
  <c r="AD4151" i="3"/>
  <c r="AG4151" i="3" s="1"/>
  <c r="AA4265" i="3"/>
  <c r="W4265" i="3"/>
  <c r="S4265" i="3"/>
  <c r="Z4265" i="3"/>
  <c r="V4265" i="3"/>
  <c r="R4265" i="3"/>
  <c r="Q4266" i="3"/>
  <c r="AC4265" i="3"/>
  <c r="Y4265" i="3"/>
  <c r="U4265" i="3"/>
  <c r="AB4265" i="3"/>
  <c r="X4265" i="3"/>
  <c r="T4265" i="3"/>
  <c r="AD4200" i="3"/>
  <c r="AG4200" i="3" s="1"/>
  <c r="Z4313" i="3"/>
  <c r="V4313" i="3"/>
  <c r="R4313" i="3"/>
  <c r="AB4313" i="3"/>
  <c r="X4313" i="3"/>
  <c r="T4313" i="3"/>
  <c r="W4313" i="3"/>
  <c r="Q4314" i="3"/>
  <c r="AC4313" i="3"/>
  <c r="U4313" i="3"/>
  <c r="AA4313" i="3"/>
  <c r="S4313" i="3"/>
  <c r="Y4313" i="3"/>
  <c r="F4184" i="3"/>
  <c r="E4185" i="3"/>
  <c r="F4248" i="3"/>
  <c r="E4249" i="3"/>
  <c r="Q4426" i="3"/>
  <c r="AC4425" i="3"/>
  <c r="Y4425" i="3"/>
  <c r="U4425" i="3"/>
  <c r="AB4425" i="3"/>
  <c r="X4425" i="3"/>
  <c r="T4425" i="3"/>
  <c r="AA4425" i="3"/>
  <c r="W4425" i="3"/>
  <c r="S4425" i="3"/>
  <c r="R4425" i="3"/>
  <c r="Z4425" i="3"/>
  <c r="V4425" i="3"/>
  <c r="Z4376" i="3"/>
  <c r="V4376" i="3"/>
  <c r="R4376" i="3"/>
  <c r="Q4377" i="3"/>
  <c r="AC4376" i="3"/>
  <c r="Y4376" i="3"/>
  <c r="U4376" i="3"/>
  <c r="AB4376" i="3"/>
  <c r="X4376" i="3"/>
  <c r="T4376" i="3"/>
  <c r="AA4376" i="3"/>
  <c r="W4376" i="3"/>
  <c r="S4376" i="3"/>
  <c r="AB4456" i="3"/>
  <c r="AA4457" i="3"/>
  <c r="W4457" i="3"/>
  <c r="S4457" i="3"/>
  <c r="Z4457" i="3"/>
  <c r="V4457" i="3"/>
  <c r="R4457" i="3"/>
  <c r="Q4458" i="3"/>
  <c r="AC4457" i="3"/>
  <c r="Y4457" i="3"/>
  <c r="U4457" i="3"/>
  <c r="AB4457" i="3"/>
  <c r="X4457" i="3"/>
  <c r="T4457" i="3"/>
  <c r="S4456" i="3"/>
  <c r="F4440" i="3"/>
  <c r="E4441" i="3"/>
  <c r="O4534" i="3"/>
  <c r="N4534" i="3"/>
  <c r="L4535" i="3"/>
  <c r="M4534" i="3"/>
  <c r="V4616" i="3"/>
  <c r="T4616" i="3"/>
  <c r="AC4616" i="3"/>
  <c r="N4695" i="3"/>
  <c r="M4695" i="3"/>
  <c r="O4695" i="3"/>
  <c r="L4696" i="3"/>
  <c r="X4696" i="3"/>
  <c r="Y4696" i="3"/>
  <c r="V4696" i="3"/>
  <c r="AB4760" i="3"/>
  <c r="X4760" i="3"/>
  <c r="T4760" i="3"/>
  <c r="AA4760" i="3"/>
  <c r="W4760" i="3"/>
  <c r="S4760" i="3"/>
  <c r="Z4760" i="3"/>
  <c r="R4760" i="3"/>
  <c r="U4760" i="3"/>
  <c r="AC4760" i="3"/>
  <c r="V4760" i="3"/>
  <c r="Q4761" i="3"/>
  <c r="Y4760" i="3"/>
  <c r="AD3272" i="3"/>
  <c r="AG3272" i="3" s="1"/>
  <c r="N3304" i="3"/>
  <c r="M3304" i="3"/>
  <c r="L3305" i="3"/>
  <c r="O3304" i="3"/>
  <c r="F3321" i="3"/>
  <c r="E3322" i="3"/>
  <c r="O3255" i="3"/>
  <c r="N3255" i="3"/>
  <c r="M3255" i="3"/>
  <c r="L3256" i="3"/>
  <c r="N3334" i="3"/>
  <c r="L3335" i="3"/>
  <c r="O3334" i="3"/>
  <c r="M3334" i="3"/>
  <c r="N3463" i="3"/>
  <c r="M3463" i="3"/>
  <c r="L3464" i="3"/>
  <c r="O3463" i="3"/>
  <c r="F3625" i="3"/>
  <c r="E3626" i="3"/>
  <c r="AD3527" i="3"/>
  <c r="F3768" i="3"/>
  <c r="E3769" i="3"/>
  <c r="AD3799" i="3"/>
  <c r="AG3799" i="3" s="1"/>
  <c r="AD3880" i="3"/>
  <c r="F3961" i="3"/>
  <c r="E3962" i="3"/>
  <c r="AD4008" i="3"/>
  <c r="Q4010" i="3"/>
  <c r="AC4009" i="3"/>
  <c r="Y4009" i="3"/>
  <c r="U4009" i="3"/>
  <c r="AB4009" i="3"/>
  <c r="X4009" i="3"/>
  <c r="T4009" i="3"/>
  <c r="AA4009" i="3"/>
  <c r="W4009" i="3"/>
  <c r="S4009" i="3"/>
  <c r="Z4009" i="3"/>
  <c r="V4009" i="3"/>
  <c r="R4009" i="3"/>
  <c r="U4136" i="3"/>
  <c r="R4136" i="3"/>
  <c r="W4136" i="3"/>
  <c r="AD4343" i="3"/>
  <c r="Z4184" i="3"/>
  <c r="V4184" i="3"/>
  <c r="R4184" i="3"/>
  <c r="Q4185" i="3"/>
  <c r="AC4184" i="3"/>
  <c r="Y4184" i="3"/>
  <c r="U4184" i="3"/>
  <c r="AB4184" i="3"/>
  <c r="X4184" i="3"/>
  <c r="T4184" i="3"/>
  <c r="AA4184" i="3"/>
  <c r="W4184" i="3"/>
  <c r="S4184" i="3"/>
  <c r="N4375" i="3"/>
  <c r="M4375" i="3"/>
  <c r="L4376" i="3"/>
  <c r="O4375" i="3"/>
  <c r="AA4393" i="3"/>
  <c r="W4393" i="3"/>
  <c r="S4393" i="3"/>
  <c r="Z4393" i="3"/>
  <c r="V4393" i="3"/>
  <c r="R4393" i="3"/>
  <c r="Q4394" i="3"/>
  <c r="AC4393" i="3"/>
  <c r="Y4393" i="3"/>
  <c r="U4393" i="3"/>
  <c r="AB4393" i="3"/>
  <c r="X4393" i="3"/>
  <c r="T4393" i="3"/>
  <c r="AG4406" i="3"/>
  <c r="F4520" i="3"/>
  <c r="E4521" i="3"/>
  <c r="AD4439" i="3"/>
  <c r="AB4552" i="3"/>
  <c r="X4552" i="3"/>
  <c r="T4552" i="3"/>
  <c r="AA4552" i="3"/>
  <c r="W4552" i="3"/>
  <c r="S4552" i="3"/>
  <c r="Z4552" i="3"/>
  <c r="R4552" i="3"/>
  <c r="Y4552" i="3"/>
  <c r="Q4553" i="3"/>
  <c r="V4552" i="3"/>
  <c r="U4552" i="3"/>
  <c r="AC4552" i="3"/>
  <c r="F4600" i="3"/>
  <c r="E4601" i="3"/>
  <c r="E4570" i="3"/>
  <c r="F4569" i="3"/>
  <c r="F4697" i="3"/>
  <c r="E4698" i="3"/>
  <c r="L4728" i="3"/>
  <c r="O4727" i="3"/>
  <c r="N4727" i="3"/>
  <c r="M4727" i="3"/>
  <c r="Q4778" i="3"/>
  <c r="AC4777" i="3"/>
  <c r="Y4777" i="3"/>
  <c r="U4777" i="3"/>
  <c r="AB4777" i="3"/>
  <c r="X4777" i="3"/>
  <c r="T4777" i="3"/>
  <c r="W4777" i="3"/>
  <c r="V4777" i="3"/>
  <c r="S4777" i="3"/>
  <c r="R4777" i="3"/>
  <c r="Z4777" i="3"/>
  <c r="AA4777" i="3"/>
  <c r="E3226" i="3"/>
  <c r="F3225" i="3"/>
  <c r="N3239" i="3"/>
  <c r="M3239" i="3"/>
  <c r="L3240" i="3"/>
  <c r="O3239" i="3"/>
  <c r="F3257" i="3"/>
  <c r="E3258" i="3"/>
  <c r="Q3322" i="3"/>
  <c r="AA3321" i="3"/>
  <c r="W3321" i="3"/>
  <c r="S3321" i="3"/>
  <c r="Z3321" i="3"/>
  <c r="V3321" i="3"/>
  <c r="R3321" i="3"/>
  <c r="Y3321" i="3"/>
  <c r="X3321" i="3"/>
  <c r="AC3321" i="3"/>
  <c r="U3321" i="3"/>
  <c r="AB3321" i="3"/>
  <c r="T3321" i="3"/>
  <c r="F3369" i="3"/>
  <c r="E3370" i="3"/>
  <c r="AG3478" i="3"/>
  <c r="AD3335" i="3"/>
  <c r="AG3335" i="3" s="1"/>
  <c r="F3240" i="3"/>
  <c r="E3241" i="3"/>
  <c r="F3337" i="3"/>
  <c r="E3338" i="3"/>
  <c r="AD3384" i="3"/>
  <c r="AG3384" i="3" s="1"/>
  <c r="Q3386" i="3"/>
  <c r="AC3385" i="3"/>
  <c r="Y3385" i="3"/>
  <c r="U3385" i="3"/>
  <c r="AB3385" i="3"/>
  <c r="X3385" i="3"/>
  <c r="T3385" i="3"/>
  <c r="AA3385" i="3"/>
  <c r="W3385" i="3"/>
  <c r="S3385" i="3"/>
  <c r="Z3385" i="3"/>
  <c r="V3385" i="3"/>
  <c r="R3385" i="3"/>
  <c r="AD3544" i="3"/>
  <c r="AG3544" i="3" s="1"/>
  <c r="AD3304" i="3"/>
  <c r="AG3304" i="3" s="1"/>
  <c r="M3559" i="3"/>
  <c r="L3560" i="3"/>
  <c r="N3559" i="3"/>
  <c r="O3559" i="3"/>
  <c r="E3642" i="3"/>
  <c r="F3641" i="3"/>
  <c r="AA3673" i="3"/>
  <c r="W3673" i="3"/>
  <c r="S3673" i="3"/>
  <c r="Z3673" i="3"/>
  <c r="V3673" i="3"/>
  <c r="R3673" i="3"/>
  <c r="Q3674" i="3"/>
  <c r="AC3673" i="3"/>
  <c r="Y3673" i="3"/>
  <c r="U3673" i="3"/>
  <c r="AB3673" i="3"/>
  <c r="X3673" i="3"/>
  <c r="T3673" i="3"/>
  <c r="M3702" i="3"/>
  <c r="L3703" i="3"/>
  <c r="O3702" i="3"/>
  <c r="N3702" i="3"/>
  <c r="O3978" i="3"/>
  <c r="N3978" i="3"/>
  <c r="M3978" i="3"/>
  <c r="L3979" i="3"/>
  <c r="AG3622" i="3"/>
  <c r="E3849" i="3"/>
  <c r="F3848" i="3"/>
  <c r="AG3798" i="3"/>
  <c r="F3866" i="3"/>
  <c r="E3867" i="3"/>
  <c r="AD3896" i="3"/>
  <c r="AG3896" i="3" s="1"/>
  <c r="Z3897" i="3"/>
  <c r="V3897" i="3"/>
  <c r="R3897" i="3"/>
  <c r="Q3898" i="3"/>
  <c r="AC3897" i="3"/>
  <c r="Y3897" i="3"/>
  <c r="U3897" i="3"/>
  <c r="AB3897" i="3"/>
  <c r="X3897" i="3"/>
  <c r="T3897" i="3"/>
  <c r="W3897" i="3"/>
  <c r="S3897" i="3"/>
  <c r="AA3897" i="3"/>
  <c r="AD3976" i="3"/>
  <c r="AG3976" i="3" s="1"/>
  <c r="AD4088" i="3"/>
  <c r="AG4088" i="3" s="1"/>
  <c r="N3959" i="3"/>
  <c r="M3959" i="3"/>
  <c r="L3960" i="3"/>
  <c r="O3959" i="3"/>
  <c r="M4167" i="3"/>
  <c r="L4168" i="3"/>
  <c r="O4167" i="3"/>
  <c r="N4167" i="3"/>
  <c r="F4153" i="3"/>
  <c r="E4154" i="3"/>
  <c r="AD4360" i="3"/>
  <c r="AG4360" i="3" s="1"/>
  <c r="AB4472" i="3"/>
  <c r="X4472" i="3"/>
  <c r="T4472" i="3"/>
  <c r="AA4472" i="3"/>
  <c r="W4472" i="3"/>
  <c r="S4472" i="3"/>
  <c r="Z4472" i="3"/>
  <c r="V4472" i="3"/>
  <c r="R4472" i="3"/>
  <c r="Q4473" i="3"/>
  <c r="AC4472" i="3"/>
  <c r="Y4472" i="3"/>
  <c r="U4472" i="3"/>
  <c r="AD4535" i="3"/>
  <c r="Q4537" i="3"/>
  <c r="AC4536" i="3"/>
  <c r="Y4536" i="3"/>
  <c r="U4536" i="3"/>
  <c r="AA4536" i="3"/>
  <c r="W4536" i="3"/>
  <c r="S4536" i="3"/>
  <c r="Z4536" i="3"/>
  <c r="R4536" i="3"/>
  <c r="X4536" i="3"/>
  <c r="V4536" i="3"/>
  <c r="AB4536" i="3"/>
  <c r="T4536" i="3"/>
  <c r="L4551" i="3"/>
  <c r="O4550" i="3"/>
  <c r="N4550" i="3"/>
  <c r="M4550" i="3"/>
  <c r="AD4599" i="3"/>
  <c r="AD4664" i="3"/>
  <c r="AB3433" i="3"/>
  <c r="X3433" i="3"/>
  <c r="T3433" i="3"/>
  <c r="AA3433" i="3"/>
  <c r="W3433" i="3"/>
  <c r="S3433" i="3"/>
  <c r="Z3433" i="3"/>
  <c r="V3433" i="3"/>
  <c r="R3433" i="3"/>
  <c r="Q3434" i="3"/>
  <c r="AC3433" i="3"/>
  <c r="Y3433" i="3"/>
  <c r="U3433" i="3"/>
  <c r="N3527" i="3"/>
  <c r="M3527" i="3"/>
  <c r="L3528" i="3"/>
  <c r="O3527" i="3"/>
  <c r="N3655" i="3"/>
  <c r="M3655" i="3"/>
  <c r="L3656" i="3"/>
  <c r="O3655" i="3"/>
  <c r="L3624" i="3"/>
  <c r="O3623" i="3"/>
  <c r="N3623" i="3"/>
  <c r="M3623" i="3"/>
  <c r="M3638" i="3"/>
  <c r="L3639" i="3"/>
  <c r="O3638" i="3"/>
  <c r="N3638" i="3"/>
  <c r="AG3686" i="3"/>
  <c r="AD3655" i="3"/>
  <c r="AG3655" i="3" s="1"/>
  <c r="Z3961" i="3"/>
  <c r="V3961" i="3"/>
  <c r="R3961" i="3"/>
  <c r="Q3962" i="3"/>
  <c r="AC3961" i="3"/>
  <c r="Y3961" i="3"/>
  <c r="U3961" i="3"/>
  <c r="AB3961" i="3"/>
  <c r="X3961" i="3"/>
  <c r="T3961" i="3"/>
  <c r="AA3961" i="3"/>
  <c r="S3961" i="3"/>
  <c r="W3961" i="3"/>
  <c r="AG3879" i="3"/>
  <c r="M4007" i="3"/>
  <c r="L4008" i="3"/>
  <c r="O4007" i="3"/>
  <c r="N4007" i="3"/>
  <c r="L4055" i="3"/>
  <c r="O4054" i="3"/>
  <c r="N4054" i="3"/>
  <c r="M4054" i="3"/>
  <c r="AG4214" i="3"/>
  <c r="L4151" i="3"/>
  <c r="O4150" i="3"/>
  <c r="N4150" i="3"/>
  <c r="M4150" i="3"/>
  <c r="E4426" i="3"/>
  <c r="F4425" i="3"/>
  <c r="F4345" i="3"/>
  <c r="E4346" i="3"/>
  <c r="U4712" i="3"/>
  <c r="R4712" i="3"/>
  <c r="W4712" i="3"/>
  <c r="F4681" i="3"/>
  <c r="E4682" i="3"/>
  <c r="AD4695" i="3"/>
  <c r="AG4695" i="3" s="1"/>
  <c r="L4760" i="3"/>
  <c r="O4759" i="3"/>
  <c r="N4759" i="3"/>
  <c r="M4759" i="3"/>
  <c r="AA3353" i="3"/>
  <c r="W3353" i="3"/>
  <c r="S3353" i="3"/>
  <c r="Z3353" i="3"/>
  <c r="V3353" i="3"/>
  <c r="R3353" i="3"/>
  <c r="Q3354" i="3"/>
  <c r="AC3353" i="3"/>
  <c r="Y3353" i="3"/>
  <c r="U3353" i="3"/>
  <c r="AB3353" i="3"/>
  <c r="X3353" i="3"/>
  <c r="T3353" i="3"/>
  <c r="AD3480" i="3"/>
  <c r="AG3480" i="3" s="1"/>
  <c r="E3610" i="3"/>
  <c r="F3609" i="3"/>
  <c r="AB3625" i="3"/>
  <c r="X3625" i="3"/>
  <c r="T3625" i="3"/>
  <c r="AA3625" i="3"/>
  <c r="W3625" i="3"/>
  <c r="S3625" i="3"/>
  <c r="Z3625" i="3"/>
  <c r="V3625" i="3"/>
  <c r="R3625" i="3"/>
  <c r="Q3626" i="3"/>
  <c r="AC3625" i="3"/>
  <c r="Y3625" i="3"/>
  <c r="U3625" i="3"/>
  <c r="Z3400" i="3"/>
  <c r="V3400" i="3"/>
  <c r="R3400" i="3"/>
  <c r="Q3401" i="3"/>
  <c r="AC3400" i="3"/>
  <c r="Y3400" i="3"/>
  <c r="U3400" i="3"/>
  <c r="AB3400" i="3"/>
  <c r="X3400" i="3"/>
  <c r="T3400" i="3"/>
  <c r="AA3400" i="3"/>
  <c r="W3400" i="3"/>
  <c r="S3400" i="3"/>
  <c r="Q3579" i="3"/>
  <c r="AD3752" i="3"/>
  <c r="AG3752" i="3" s="1"/>
  <c r="AD3719" i="3"/>
  <c r="Q3818" i="3"/>
  <c r="AC3817" i="3"/>
  <c r="Y3817" i="3"/>
  <c r="U3817" i="3"/>
  <c r="X3817" i="3"/>
  <c r="S3817" i="3"/>
  <c r="AB3817" i="3"/>
  <c r="W3817" i="3"/>
  <c r="R3817" i="3"/>
  <c r="AA3817" i="3"/>
  <c r="V3817" i="3"/>
  <c r="Z3817" i="3"/>
  <c r="T3817" i="3"/>
  <c r="AG3926" i="3"/>
  <c r="Z3864" i="3"/>
  <c r="V3864" i="3"/>
  <c r="R3864" i="3"/>
  <c r="AA3864" i="3"/>
  <c r="U3864" i="3"/>
  <c r="Y3864" i="3"/>
  <c r="T3864" i="3"/>
  <c r="Q3865" i="3"/>
  <c r="AC3864" i="3"/>
  <c r="X3864" i="3"/>
  <c r="S3864" i="3"/>
  <c r="AB3864" i="3"/>
  <c r="W3864" i="3"/>
  <c r="AA3913" i="3"/>
  <c r="W3913" i="3"/>
  <c r="S3913" i="3"/>
  <c r="Z3913" i="3"/>
  <c r="V3913" i="3"/>
  <c r="R3913" i="3"/>
  <c r="Q3914" i="3"/>
  <c r="AC3913" i="3"/>
  <c r="Y3913" i="3"/>
  <c r="U3913" i="3"/>
  <c r="AB3913" i="3"/>
  <c r="X3913" i="3"/>
  <c r="T3913" i="3"/>
  <c r="F4025" i="3"/>
  <c r="E4026" i="3"/>
  <c r="M4071" i="3"/>
  <c r="O4071" i="3"/>
  <c r="L4072" i="3"/>
  <c r="N4071" i="3"/>
  <c r="M4231" i="3"/>
  <c r="L4232" i="3"/>
  <c r="O4231" i="3"/>
  <c r="N4231" i="3"/>
  <c r="N4023" i="3"/>
  <c r="M4023" i="3"/>
  <c r="L4024" i="3"/>
  <c r="O4023" i="3"/>
  <c r="R4104" i="3"/>
  <c r="V4104" i="3"/>
  <c r="AA4104" i="3"/>
  <c r="Q4106" i="3"/>
  <c r="AC4105" i="3"/>
  <c r="Y4105" i="3"/>
  <c r="U4105" i="3"/>
  <c r="AA4105" i="3"/>
  <c r="W4105" i="3"/>
  <c r="S4105" i="3"/>
  <c r="Z4105" i="3"/>
  <c r="R4105" i="3"/>
  <c r="X4105" i="3"/>
  <c r="V4105" i="3"/>
  <c r="T4105" i="3"/>
  <c r="AB4105" i="3"/>
  <c r="AB4152" i="3"/>
  <c r="X4152" i="3"/>
  <c r="T4152" i="3"/>
  <c r="AA4152" i="3"/>
  <c r="W4152" i="3"/>
  <c r="S4152" i="3"/>
  <c r="Z4152" i="3"/>
  <c r="V4152" i="3"/>
  <c r="R4152" i="3"/>
  <c r="Y4152" i="3"/>
  <c r="U4152" i="3"/>
  <c r="Q4153" i="3"/>
  <c r="AC4152" i="3"/>
  <c r="AA4329" i="3"/>
  <c r="W4329" i="3"/>
  <c r="S4329" i="3"/>
  <c r="Z4329" i="3"/>
  <c r="V4329" i="3"/>
  <c r="R4329" i="3"/>
  <c r="Q4330" i="3"/>
  <c r="AC4329" i="3"/>
  <c r="Y4329" i="3"/>
  <c r="U4329" i="3"/>
  <c r="X4329" i="3"/>
  <c r="T4329" i="3"/>
  <c r="AB4329" i="3"/>
  <c r="AD4264" i="3"/>
  <c r="AG4264" i="3" s="1"/>
  <c r="E4234" i="3"/>
  <c r="F4233" i="3"/>
  <c r="L4343" i="3"/>
  <c r="O4342" i="3"/>
  <c r="N4342" i="3"/>
  <c r="M4342" i="3"/>
  <c r="AD4375" i="3"/>
  <c r="AG4375" i="3" s="1"/>
  <c r="U4456" i="3"/>
  <c r="R4456" i="3"/>
  <c r="W4456" i="3"/>
  <c r="M4487" i="3"/>
  <c r="L4488" i="3"/>
  <c r="O4487" i="3"/>
  <c r="N4487" i="3"/>
  <c r="P4633" i="3"/>
  <c r="X4632" i="3"/>
  <c r="AB4632" i="3"/>
  <c r="V4632" i="3"/>
  <c r="Y4632" i="3"/>
  <c r="S4632" i="3"/>
  <c r="R4632" i="3"/>
  <c r="T4632" i="3"/>
  <c r="AA4632" i="3"/>
  <c r="W4632" i="3"/>
  <c r="Z4632" i="3"/>
  <c r="U4632" i="3"/>
  <c r="AC4632" i="3"/>
  <c r="R4616" i="3"/>
  <c r="AA4616" i="3"/>
  <c r="Z4616" i="3"/>
  <c r="Q4618" i="3"/>
  <c r="AC4617" i="3"/>
  <c r="Y4617" i="3"/>
  <c r="U4617" i="3"/>
  <c r="X4617" i="3"/>
  <c r="S4617" i="3"/>
  <c r="AB4617" i="3"/>
  <c r="W4617" i="3"/>
  <c r="R4617" i="3"/>
  <c r="T4617" i="3"/>
  <c r="V4617" i="3"/>
  <c r="AA4617" i="3"/>
  <c r="Z4617" i="3"/>
  <c r="AB4745" i="3"/>
  <c r="X4745" i="3"/>
  <c r="T4745" i="3"/>
  <c r="Q4746" i="3"/>
  <c r="AC4745" i="3"/>
  <c r="W4745" i="3"/>
  <c r="R4745" i="3"/>
  <c r="AA4745" i="3"/>
  <c r="V4745" i="3"/>
  <c r="S4745" i="3"/>
  <c r="Z4745" i="3"/>
  <c r="U4745" i="3"/>
  <c r="Y4745" i="3"/>
  <c r="W4696" i="3"/>
  <c r="S4696" i="3"/>
  <c r="AC4696" i="3"/>
  <c r="Z4696" i="3"/>
  <c r="E4745" i="3"/>
  <c r="F4744" i="3"/>
  <c r="M3223" i="3"/>
  <c r="L3224" i="3"/>
  <c r="O3223" i="3"/>
  <c r="N3223" i="3"/>
  <c r="AG3222" i="3"/>
  <c r="F3433" i="3"/>
  <c r="E3434" i="3"/>
  <c r="AG3542" i="3"/>
  <c r="L3591" i="3"/>
  <c r="O3590" i="3"/>
  <c r="M3590" i="3"/>
  <c r="N3590" i="3"/>
  <c r="E3801" i="3"/>
  <c r="F3800" i="3"/>
  <c r="AD3848" i="3"/>
  <c r="Q3850" i="3"/>
  <c r="AC3849" i="3"/>
  <c r="Y3849" i="3"/>
  <c r="U3849" i="3"/>
  <c r="X3849" i="3"/>
  <c r="S3849" i="3"/>
  <c r="AA3849" i="3"/>
  <c r="V3849" i="3"/>
  <c r="Z3849" i="3"/>
  <c r="T3849" i="3"/>
  <c r="AB3849" i="3"/>
  <c r="W3849" i="3"/>
  <c r="R3849" i="3"/>
  <c r="F3995" i="3"/>
  <c r="E3996" i="3"/>
  <c r="M3895" i="3"/>
  <c r="L3896" i="3"/>
  <c r="N3895" i="3"/>
  <c r="O3895" i="3"/>
  <c r="E3946" i="3"/>
  <c r="F3945" i="3"/>
  <c r="L3991" i="3"/>
  <c r="O3990" i="3"/>
  <c r="N3990" i="3"/>
  <c r="M3990" i="3"/>
  <c r="Q4234" i="3"/>
  <c r="AC4233" i="3"/>
  <c r="Y4233" i="3"/>
  <c r="U4233" i="3"/>
  <c r="AB4233" i="3"/>
  <c r="X4233" i="3"/>
  <c r="T4233" i="3"/>
  <c r="AA4233" i="3"/>
  <c r="W4233" i="3"/>
  <c r="S4233" i="3"/>
  <c r="V4233" i="3"/>
  <c r="R4233" i="3"/>
  <c r="Z4233" i="3"/>
  <c r="Q4170" i="3"/>
  <c r="AC4169" i="3"/>
  <c r="Y4169" i="3"/>
  <c r="U4169" i="3"/>
  <c r="AB4169" i="3"/>
  <c r="X4169" i="3"/>
  <c r="T4169" i="3"/>
  <c r="AA4169" i="3"/>
  <c r="W4169" i="3"/>
  <c r="S4169" i="3"/>
  <c r="R4169" i="3"/>
  <c r="Z4169" i="3"/>
  <c r="V4169" i="3"/>
  <c r="AB4344" i="3"/>
  <c r="X4344" i="3"/>
  <c r="T4344" i="3"/>
  <c r="AA4344" i="3"/>
  <c r="W4344" i="3"/>
  <c r="S4344" i="3"/>
  <c r="Z4344" i="3"/>
  <c r="V4344" i="3"/>
  <c r="R4344" i="3"/>
  <c r="Y4344" i="3"/>
  <c r="U4344" i="3"/>
  <c r="Q4345" i="3"/>
  <c r="AC4344" i="3"/>
  <c r="AD4183" i="3"/>
  <c r="AG4183" i="3" s="1"/>
  <c r="Z4248" i="3"/>
  <c r="V4248" i="3"/>
  <c r="R4248" i="3"/>
  <c r="Q4249" i="3"/>
  <c r="AC4248" i="3"/>
  <c r="Y4248" i="3"/>
  <c r="U4248" i="3"/>
  <c r="AB4248" i="3"/>
  <c r="X4248" i="3"/>
  <c r="T4248" i="3"/>
  <c r="S4248" i="3"/>
  <c r="AA4248" i="3"/>
  <c r="W4248" i="3"/>
  <c r="AD4392" i="3"/>
  <c r="AG4392" i="3" s="1"/>
  <c r="F4504" i="3"/>
  <c r="E4505" i="3"/>
  <c r="N4519" i="3"/>
  <c r="O4519" i="3"/>
  <c r="M4519" i="3"/>
  <c r="L4520" i="3"/>
  <c r="F4585" i="3"/>
  <c r="E4586" i="3"/>
  <c r="M4663" i="3"/>
  <c r="L4664" i="3"/>
  <c r="O4663" i="3"/>
  <c r="N4663" i="3"/>
  <c r="L4743" i="3"/>
  <c r="M4742" i="3"/>
  <c r="O4742" i="3"/>
  <c r="N4742" i="3"/>
  <c r="N4791" i="3"/>
  <c r="M4791" i="3"/>
  <c r="L4792" i="3"/>
  <c r="O4791" i="3"/>
  <c r="AB3209" i="3"/>
  <c r="X3209" i="3"/>
  <c r="T3209" i="3"/>
  <c r="AA3209" i="3"/>
  <c r="W3209" i="3"/>
  <c r="S3209" i="3"/>
  <c r="Z3209" i="3"/>
  <c r="V3209" i="3"/>
  <c r="R3209" i="3"/>
  <c r="Q3210" i="3"/>
  <c r="AC3209" i="3"/>
  <c r="Y3209" i="3"/>
  <c r="U3209" i="3"/>
  <c r="AD3320" i="3"/>
  <c r="Q3290" i="3"/>
  <c r="AC3289" i="3"/>
  <c r="Y3289" i="3"/>
  <c r="U3289" i="3"/>
  <c r="AB3289" i="3"/>
  <c r="X3289" i="3"/>
  <c r="T3289" i="3"/>
  <c r="Z3289" i="3"/>
  <c r="R3289" i="3"/>
  <c r="W3289" i="3"/>
  <c r="V3289" i="3"/>
  <c r="AA3289" i="3"/>
  <c r="S3289" i="3"/>
  <c r="M3383" i="3"/>
  <c r="L3384" i="3"/>
  <c r="O3383" i="3"/>
  <c r="N3383" i="3"/>
  <c r="AG3238" i="3"/>
  <c r="M3510" i="3"/>
  <c r="L3511" i="3"/>
  <c r="O3510" i="3"/>
  <c r="N3510" i="3"/>
  <c r="AD3672" i="3"/>
  <c r="AG3672" i="3" s="1"/>
  <c r="M3607" i="3"/>
  <c r="L3608" i="3"/>
  <c r="O3607" i="3"/>
  <c r="N3607" i="3"/>
  <c r="AG3462" i="3"/>
  <c r="F3928" i="3"/>
  <c r="E3929" i="3"/>
  <c r="E3881" i="3"/>
  <c r="F3880" i="3"/>
  <c r="Z4089" i="3"/>
  <c r="V4089" i="3"/>
  <c r="R4089" i="3"/>
  <c r="Q4090" i="3"/>
  <c r="AC4089" i="3"/>
  <c r="X4089" i="3"/>
  <c r="S4089" i="3"/>
  <c r="AB4089" i="3"/>
  <c r="W4089" i="3"/>
  <c r="AA4089" i="3"/>
  <c r="U4089" i="3"/>
  <c r="Y4089" i="3"/>
  <c r="T4089" i="3"/>
  <c r="AG4262" i="3"/>
  <c r="AD4071" i="3"/>
  <c r="AD4407" i="3"/>
  <c r="AG4407" i="3" s="1"/>
  <c r="AG4454" i="3"/>
  <c r="AD4471" i="3"/>
  <c r="AG4471" i="3" s="1"/>
  <c r="Z4585" i="3"/>
  <c r="V4585" i="3"/>
  <c r="R4585" i="3"/>
  <c r="Q4586" i="3"/>
  <c r="AC4585" i="3"/>
  <c r="Y4585" i="3"/>
  <c r="U4585" i="3"/>
  <c r="W4585" i="3"/>
  <c r="T4585" i="3"/>
  <c r="AA4585" i="3"/>
  <c r="X4585" i="3"/>
  <c r="S4585" i="3"/>
  <c r="AB4585" i="3"/>
  <c r="AD4647" i="3"/>
  <c r="N4680" i="3"/>
  <c r="M4680" i="3"/>
  <c r="O4680" i="3"/>
  <c r="L4681" i="3"/>
  <c r="Z4681" i="3"/>
  <c r="V4681" i="3"/>
  <c r="R4681" i="3"/>
  <c r="Q4682" i="3"/>
  <c r="AC4681" i="3"/>
  <c r="Y4681" i="3"/>
  <c r="U4681" i="3"/>
  <c r="AA4681" i="3"/>
  <c r="S4681" i="3"/>
  <c r="X4681" i="3"/>
  <c r="AB4681" i="3"/>
  <c r="W4681" i="3"/>
  <c r="T4681" i="3"/>
  <c r="F3417" i="3"/>
  <c r="E3418" i="3"/>
  <c r="AD3432" i="3"/>
  <c r="AG3432" i="3" s="1"/>
  <c r="E3290" i="3"/>
  <c r="F3289" i="3"/>
  <c r="M3446" i="3"/>
  <c r="L3447" i="3"/>
  <c r="O3446" i="3"/>
  <c r="N3446" i="3"/>
  <c r="Q3562" i="3"/>
  <c r="AC3561" i="3"/>
  <c r="Y3561" i="3"/>
  <c r="U3561" i="3"/>
  <c r="AA3561" i="3"/>
  <c r="V3561" i="3"/>
  <c r="Z3561" i="3"/>
  <c r="T3561" i="3"/>
  <c r="X3561" i="3"/>
  <c r="S3561" i="3"/>
  <c r="AB3561" i="3"/>
  <c r="W3561" i="3"/>
  <c r="R3561" i="3"/>
  <c r="AG3366" i="3"/>
  <c r="F3737" i="3"/>
  <c r="E3738" i="3"/>
  <c r="AG3928" i="3"/>
  <c r="F3720" i="3"/>
  <c r="E3721" i="3"/>
  <c r="AG3830" i="3"/>
  <c r="AD3960" i="3"/>
  <c r="AG3960" i="3" s="1"/>
  <c r="AG3862" i="3"/>
  <c r="F3897" i="3"/>
  <c r="E3898" i="3"/>
  <c r="F3977" i="3"/>
  <c r="E3978" i="3"/>
  <c r="O3878" i="3"/>
  <c r="L3879" i="3"/>
  <c r="N3878" i="3"/>
  <c r="M3878" i="3"/>
  <c r="AG3910" i="3"/>
  <c r="F4041" i="3"/>
  <c r="E4042" i="3"/>
  <c r="E4170" i="3"/>
  <c r="F4169" i="3"/>
  <c r="O4264" i="3"/>
  <c r="N4264" i="3"/>
  <c r="M4264" i="3"/>
  <c r="L4265" i="3"/>
  <c r="M4423" i="3"/>
  <c r="L4424" i="3"/>
  <c r="O4423" i="3"/>
  <c r="N4423" i="3"/>
  <c r="AD4455" i="3"/>
  <c r="AG4455" i="3" s="1"/>
  <c r="F4408" i="3"/>
  <c r="E4409" i="3"/>
  <c r="E4537" i="3"/>
  <c r="F4536" i="3"/>
  <c r="M4567" i="3"/>
  <c r="L4568" i="3"/>
  <c r="O4567" i="3"/>
  <c r="N4567" i="3"/>
  <c r="AD4568" i="3"/>
  <c r="Q4636" i="3"/>
  <c r="F4552" i="3"/>
  <c r="E4553" i="3"/>
  <c r="O4598" i="3"/>
  <c r="N4598" i="3"/>
  <c r="M4598" i="3"/>
  <c r="L4599" i="3"/>
  <c r="E4649" i="3"/>
  <c r="F4648" i="3"/>
  <c r="E4666" i="3"/>
  <c r="F4665" i="3"/>
  <c r="F4728" i="3"/>
  <c r="E4729" i="3"/>
  <c r="F4792" i="3"/>
  <c r="E4793" i="3"/>
  <c r="AD3352" i="3"/>
  <c r="AG3352" i="3" s="1"/>
  <c r="N3399" i="3"/>
  <c r="M3399" i="3"/>
  <c r="L3400" i="3"/>
  <c r="O3399" i="3"/>
  <c r="Q3450" i="3"/>
  <c r="AC3449" i="3"/>
  <c r="Y3449" i="3"/>
  <c r="U3449" i="3"/>
  <c r="AB3449" i="3"/>
  <c r="X3449" i="3"/>
  <c r="T3449" i="3"/>
  <c r="AA3449" i="3"/>
  <c r="W3449" i="3"/>
  <c r="S3449" i="3"/>
  <c r="Z3449" i="3"/>
  <c r="V3449" i="3"/>
  <c r="R3449" i="3"/>
  <c r="AD3624" i="3"/>
  <c r="AG3624" i="3" s="1"/>
  <c r="AD3399" i="3"/>
  <c r="AG3399" i="3" s="1"/>
  <c r="Z3464" i="3"/>
  <c r="V3464" i="3"/>
  <c r="R3464" i="3"/>
  <c r="Q3465" i="3"/>
  <c r="AC3464" i="3"/>
  <c r="Y3464" i="3"/>
  <c r="U3464" i="3"/>
  <c r="AB3464" i="3"/>
  <c r="X3464" i="3"/>
  <c r="T3464" i="3"/>
  <c r="AA3464" i="3"/>
  <c r="W3464" i="3"/>
  <c r="S3464" i="3"/>
  <c r="N3719" i="3"/>
  <c r="M3719" i="3"/>
  <c r="L3720" i="3"/>
  <c r="O3719" i="3"/>
  <c r="O3735" i="3"/>
  <c r="N3735" i="3"/>
  <c r="M3735" i="3"/>
  <c r="L3736" i="3"/>
  <c r="AG3654" i="3"/>
  <c r="AD3912" i="3"/>
  <c r="AG3912" i="3" s="1"/>
  <c r="AG4215" i="3"/>
  <c r="F4056" i="3"/>
  <c r="E4057" i="3"/>
  <c r="E4010" i="3"/>
  <c r="F4009" i="3"/>
  <c r="Z4104" i="3"/>
  <c r="X4104" i="3"/>
  <c r="U4104" i="3"/>
  <c r="F4265" i="3"/>
  <c r="E4266" i="3"/>
  <c r="AD4328" i="3"/>
  <c r="AG4328" i="3" s="1"/>
  <c r="N4183" i="3"/>
  <c r="M4183" i="3"/>
  <c r="L4184" i="3"/>
  <c r="O4183" i="3"/>
  <c r="E4298" i="3"/>
  <c r="F4297" i="3"/>
  <c r="AD4312" i="3"/>
  <c r="AG4312" i="3" s="1"/>
  <c r="N4583" i="3"/>
  <c r="M4583" i="3"/>
  <c r="O4583" i="3"/>
  <c r="L4584" i="3"/>
  <c r="F4393" i="3"/>
  <c r="E4394" i="3"/>
  <c r="AD4424" i="3"/>
  <c r="N4439" i="3"/>
  <c r="M4439" i="3"/>
  <c r="L4440" i="3"/>
  <c r="O4439" i="3"/>
  <c r="F4457" i="3"/>
  <c r="E4458" i="3"/>
  <c r="T4456" i="3"/>
  <c r="Y4456" i="3"/>
  <c r="V4456" i="3"/>
  <c r="AA4456" i="3"/>
  <c r="F4632" i="3"/>
  <c r="E4633" i="3"/>
  <c r="W4616" i="3"/>
  <c r="S4616" i="3"/>
  <c r="U4616" i="3"/>
  <c r="AD4744" i="3"/>
  <c r="T4696" i="3"/>
  <c r="AA4696" i="3"/>
  <c r="Z4697" i="3"/>
  <c r="V4697" i="3"/>
  <c r="R4697" i="3"/>
  <c r="Q4698" i="3"/>
  <c r="AC4697" i="3"/>
  <c r="Y4697" i="3"/>
  <c r="U4697" i="3"/>
  <c r="W4697" i="3"/>
  <c r="AB4697" i="3"/>
  <c r="T4697" i="3"/>
  <c r="S4697" i="3"/>
  <c r="X4697" i="3"/>
  <c r="AA4697" i="3"/>
  <c r="O4711" i="3"/>
  <c r="N4711" i="3"/>
  <c r="M4711" i="3"/>
  <c r="L4712" i="3"/>
  <c r="AD4759" i="3"/>
  <c r="E4778" i="3"/>
  <c r="F4777" i="3"/>
  <c r="Z4792" i="3"/>
  <c r="V4792" i="3"/>
  <c r="R4792" i="3"/>
  <c r="Q4793" i="3"/>
  <c r="AC4792" i="3"/>
  <c r="Y4792" i="3"/>
  <c r="U4792" i="3"/>
  <c r="W4792" i="3"/>
  <c r="AB4792" i="3"/>
  <c r="T4792" i="3"/>
  <c r="X4792" i="3"/>
  <c r="S4792" i="3"/>
  <c r="AA4792" i="3"/>
  <c r="L3273" i="3"/>
  <c r="O3272" i="3"/>
  <c r="N3272" i="3"/>
  <c r="M3272" i="3"/>
  <c r="AB3497" i="3"/>
  <c r="X3497" i="3"/>
  <c r="T3497" i="3"/>
  <c r="AA3497" i="3"/>
  <c r="W3497" i="3"/>
  <c r="S3497" i="3"/>
  <c r="Z3497" i="3"/>
  <c r="V3497" i="3"/>
  <c r="R3497" i="3"/>
  <c r="Q3498" i="3"/>
  <c r="AC3497" i="3"/>
  <c r="Y3497" i="3"/>
  <c r="U3497" i="3"/>
  <c r="O3479" i="3"/>
  <c r="N3479" i="3"/>
  <c r="M3479" i="3"/>
  <c r="L3480" i="3"/>
  <c r="F3689" i="3"/>
  <c r="E3690" i="3"/>
  <c r="AG3494" i="3"/>
  <c r="AD3640" i="3"/>
  <c r="AG3640" i="3" s="1"/>
  <c r="O3671" i="3"/>
  <c r="N3671" i="3"/>
  <c r="M3671" i="3"/>
  <c r="L3672" i="3"/>
  <c r="AD3783" i="3"/>
  <c r="AG3783" i="3" s="1"/>
  <c r="L3800" i="3"/>
  <c r="O3799" i="3"/>
  <c r="N3799" i="3"/>
  <c r="M3799" i="3"/>
  <c r="AD3929" i="3"/>
  <c r="Q3771" i="3"/>
  <c r="L3927" i="3"/>
  <c r="O3926" i="3"/>
  <c r="N3926" i="3"/>
  <c r="M3926" i="3"/>
  <c r="F3913" i="3"/>
  <c r="E3914" i="3"/>
  <c r="AD3991" i="3"/>
  <c r="T4136" i="3"/>
  <c r="AC4136" i="3"/>
  <c r="Z4136" i="3"/>
  <c r="AD4232" i="3"/>
  <c r="F4283" i="3"/>
  <c r="E4284" i="3"/>
  <c r="F4313" i="3"/>
  <c r="E4314" i="3"/>
  <c r="F4137" i="3"/>
  <c r="E4138" i="3"/>
  <c r="AB4280" i="3"/>
  <c r="X4280" i="3"/>
  <c r="T4280" i="3"/>
  <c r="AA4280" i="3"/>
  <c r="W4280" i="3"/>
  <c r="S4280" i="3"/>
  <c r="Z4280" i="3"/>
  <c r="V4280" i="3"/>
  <c r="R4280" i="3"/>
  <c r="Q4281" i="3"/>
  <c r="AC4280" i="3"/>
  <c r="Y4280" i="3"/>
  <c r="U4280" i="3"/>
  <c r="N4406" i="3"/>
  <c r="O4406" i="3"/>
  <c r="L4407" i="3"/>
  <c r="M4406" i="3"/>
  <c r="AD4247" i="3"/>
  <c r="AG4247" i="3" s="1"/>
  <c r="AG4182" i="3"/>
  <c r="N4502" i="3"/>
  <c r="M4502" i="3"/>
  <c r="L4503" i="3"/>
  <c r="O4502" i="3"/>
  <c r="AD4776" i="3"/>
  <c r="AD3208" i="3"/>
  <c r="AG3208" i="3" s="1"/>
  <c r="AA3257" i="3"/>
  <c r="W3257" i="3"/>
  <c r="S3257" i="3"/>
  <c r="Z3257" i="3"/>
  <c r="V3257" i="3"/>
  <c r="R3257" i="3"/>
  <c r="Q3258" i="3"/>
  <c r="AC3257" i="3"/>
  <c r="Y3257" i="3"/>
  <c r="U3257" i="3"/>
  <c r="AB3257" i="3"/>
  <c r="X3257" i="3"/>
  <c r="T3257" i="3"/>
  <c r="AD3288" i="3"/>
  <c r="AG3288" i="3" s="1"/>
  <c r="F3545" i="3"/>
  <c r="E3546" i="3"/>
  <c r="AG3591" i="3"/>
  <c r="O3415" i="3"/>
  <c r="N3415" i="3"/>
  <c r="M3415" i="3"/>
  <c r="L3416" i="3"/>
  <c r="E3593" i="3"/>
  <c r="F3592" i="3"/>
  <c r="L3368" i="3"/>
  <c r="O3367" i="3"/>
  <c r="N3367" i="3"/>
  <c r="M3367" i="3"/>
  <c r="AG3750" i="3"/>
  <c r="AG3974" i="3"/>
  <c r="AD4056" i="3"/>
  <c r="Z4025" i="3"/>
  <c r="V4025" i="3"/>
  <c r="R4025" i="3"/>
  <c r="Q4026" i="3"/>
  <c r="AC4025" i="3"/>
  <c r="Y4025" i="3"/>
  <c r="U4025" i="3"/>
  <c r="AB4025" i="3"/>
  <c r="X4025" i="3"/>
  <c r="T4025" i="3"/>
  <c r="W4025" i="3"/>
  <c r="AA4025" i="3"/>
  <c r="S4025" i="3"/>
  <c r="O4040" i="3"/>
  <c r="N4040" i="3"/>
  <c r="M4040" i="3"/>
  <c r="L4041" i="3"/>
  <c r="AA4041" i="3"/>
  <c r="W4041" i="3"/>
  <c r="S4041" i="3"/>
  <c r="Z4041" i="3"/>
  <c r="V4041" i="3"/>
  <c r="R4041" i="3"/>
  <c r="Q4042" i="3"/>
  <c r="AC4041" i="3"/>
  <c r="Y4041" i="3"/>
  <c r="U4041" i="3"/>
  <c r="AB4041" i="3"/>
  <c r="T4041" i="3"/>
  <c r="X4041" i="3"/>
  <c r="O4331" i="3"/>
  <c r="N4331" i="3"/>
  <c r="M4331" i="3"/>
  <c r="L4332" i="3"/>
  <c r="F4216" i="3"/>
  <c r="E4217" i="3"/>
  <c r="E4362" i="3"/>
  <c r="F4361" i="3"/>
  <c r="AD4296" i="3"/>
  <c r="AG4296" i="3" s="1"/>
  <c r="Q4298" i="3"/>
  <c r="AC4297" i="3"/>
  <c r="Y4297" i="3"/>
  <c r="U4297" i="3"/>
  <c r="AB4297" i="3"/>
  <c r="X4297" i="3"/>
  <c r="T4297" i="3"/>
  <c r="AA4297" i="3"/>
  <c r="W4297" i="3"/>
  <c r="S4297" i="3"/>
  <c r="Z4297" i="3"/>
  <c r="V4297" i="3"/>
  <c r="R4297" i="3"/>
  <c r="Q4362" i="3"/>
  <c r="AC4361" i="3"/>
  <c r="Y4361" i="3"/>
  <c r="U4361" i="3"/>
  <c r="AB4361" i="3"/>
  <c r="X4361" i="3"/>
  <c r="T4361" i="3"/>
  <c r="AA4361" i="3"/>
  <c r="W4361" i="3"/>
  <c r="S4361" i="3"/>
  <c r="R4361" i="3"/>
  <c r="Z4361" i="3"/>
  <c r="V4361" i="3"/>
  <c r="F4329" i="3"/>
  <c r="E4330" i="3"/>
  <c r="Z4408" i="3"/>
  <c r="V4408" i="3"/>
  <c r="R4408" i="3"/>
  <c r="Q4409" i="3"/>
  <c r="AC4408" i="3"/>
  <c r="X4408" i="3"/>
  <c r="S4408" i="3"/>
  <c r="AB4408" i="3"/>
  <c r="W4408" i="3"/>
  <c r="AA4408" i="3"/>
  <c r="U4408" i="3"/>
  <c r="Y4408" i="3"/>
  <c r="T4408" i="3"/>
  <c r="Z4504" i="3"/>
  <c r="V4504" i="3"/>
  <c r="R4504" i="3"/>
  <c r="Q4505" i="3"/>
  <c r="AC4504" i="3"/>
  <c r="Y4504" i="3"/>
  <c r="U4504" i="3"/>
  <c r="AB4504" i="3"/>
  <c r="X4504" i="3"/>
  <c r="T4504" i="3"/>
  <c r="AA4504" i="3"/>
  <c r="W4504" i="3"/>
  <c r="S4504" i="3"/>
  <c r="AD4519" i="3"/>
  <c r="X4584" i="3"/>
  <c r="U4584" i="3"/>
  <c r="R4584" i="3"/>
  <c r="AA4648" i="3"/>
  <c r="W4648" i="3"/>
  <c r="S4648" i="3"/>
  <c r="Z4648" i="3"/>
  <c r="U4648" i="3"/>
  <c r="Q4649" i="3"/>
  <c r="Y4648" i="3"/>
  <c r="T4648" i="3"/>
  <c r="AB4648" i="3"/>
  <c r="X4648" i="3"/>
  <c r="V4648" i="3"/>
  <c r="R4648" i="3"/>
  <c r="AC4648" i="3"/>
  <c r="AD4680" i="3"/>
  <c r="AG4680" i="3" s="1"/>
  <c r="AB4728" i="3"/>
  <c r="X4728" i="3"/>
  <c r="T4728" i="3"/>
  <c r="AA4728" i="3"/>
  <c r="W4728" i="3"/>
  <c r="S4728" i="3"/>
  <c r="Z4728" i="3"/>
  <c r="R4728" i="3"/>
  <c r="Y4728" i="3"/>
  <c r="AC4728" i="3"/>
  <c r="V4728" i="3"/>
  <c r="Q4729" i="3"/>
  <c r="U4728" i="3"/>
  <c r="Q4666" i="3"/>
  <c r="AC4665" i="3"/>
  <c r="Y4665" i="3"/>
  <c r="U4665" i="3"/>
  <c r="AB4665" i="3"/>
  <c r="X4665" i="3"/>
  <c r="T4665" i="3"/>
  <c r="W4665" i="3"/>
  <c r="V4665" i="3"/>
  <c r="Z4665" i="3"/>
  <c r="S4665" i="3"/>
  <c r="R4665" i="3"/>
  <c r="AA4665" i="3"/>
  <c r="AA3417" i="3"/>
  <c r="W3417" i="3"/>
  <c r="S3417" i="3"/>
  <c r="Z3417" i="3"/>
  <c r="V3417" i="3"/>
  <c r="R3417" i="3"/>
  <c r="Q3418" i="3"/>
  <c r="AC3417" i="3"/>
  <c r="Y3417" i="3"/>
  <c r="U3417" i="3"/>
  <c r="AB3417" i="3"/>
  <c r="X3417" i="3"/>
  <c r="T3417" i="3"/>
  <c r="Z3240" i="3"/>
  <c r="V3240" i="3"/>
  <c r="R3240" i="3"/>
  <c r="Q3241" i="3"/>
  <c r="AC3240" i="3"/>
  <c r="Y3240" i="3"/>
  <c r="U3240" i="3"/>
  <c r="AB3240" i="3"/>
  <c r="X3240" i="3"/>
  <c r="T3240" i="3"/>
  <c r="AA3240" i="3"/>
  <c r="W3240" i="3"/>
  <c r="S3240" i="3"/>
  <c r="L3208" i="3"/>
  <c r="O3207" i="3"/>
  <c r="N3207" i="3"/>
  <c r="M3207" i="3"/>
  <c r="E3386" i="3"/>
  <c r="F3385" i="3"/>
  <c r="F3497" i="3"/>
  <c r="E3498" i="3"/>
  <c r="AB3689" i="3"/>
  <c r="X3689" i="3"/>
  <c r="T3689" i="3"/>
  <c r="AA3689" i="3"/>
  <c r="W3689" i="3"/>
  <c r="S3689" i="3"/>
  <c r="Z3689" i="3"/>
  <c r="V3689" i="3"/>
  <c r="R3689" i="3"/>
  <c r="Q3690" i="3"/>
  <c r="AC3689" i="3"/>
  <c r="Y3689" i="3"/>
  <c r="U3689" i="3"/>
  <c r="F3400" i="3"/>
  <c r="E3401" i="3"/>
  <c r="F3464" i="3"/>
  <c r="E3465" i="3"/>
  <c r="L3432" i="3"/>
  <c r="O3431" i="3"/>
  <c r="N3431" i="3"/>
  <c r="M3431" i="3"/>
  <c r="E3706" i="3"/>
  <c r="F3705" i="3"/>
  <c r="AA3737" i="3"/>
  <c r="W3737" i="3"/>
  <c r="S3737" i="3"/>
  <c r="Z3737" i="3"/>
  <c r="V3737" i="3"/>
  <c r="R3737" i="3"/>
  <c r="Q3738" i="3"/>
  <c r="AC3737" i="3"/>
  <c r="Y3737" i="3"/>
  <c r="U3737" i="3"/>
  <c r="AB3737" i="3"/>
  <c r="X3737" i="3"/>
  <c r="T3737" i="3"/>
  <c r="N3846" i="3"/>
  <c r="L3847" i="3"/>
  <c r="O3846" i="3"/>
  <c r="M3846" i="3"/>
  <c r="M3815" i="3"/>
  <c r="O3815" i="3"/>
  <c r="L3816" i="3"/>
  <c r="N3815" i="3"/>
  <c r="L3752" i="3"/>
  <c r="O3751" i="3"/>
  <c r="N3751" i="3"/>
  <c r="M3751" i="3"/>
  <c r="Z4121" i="3"/>
  <c r="V4121" i="3"/>
  <c r="R4121" i="3"/>
  <c r="AB4121" i="3"/>
  <c r="X4121" i="3"/>
  <c r="T4121" i="3"/>
  <c r="W4121" i="3"/>
  <c r="Q4122" i="3"/>
  <c r="AC4121" i="3"/>
  <c r="U4121" i="3"/>
  <c r="AA4121" i="3"/>
  <c r="S4121" i="3"/>
  <c r="Y4121" i="3"/>
  <c r="AD4120" i="3"/>
  <c r="AG4120" i="3" s="1"/>
  <c r="AD4103" i="3"/>
  <c r="N4247" i="3"/>
  <c r="M4247" i="3"/>
  <c r="L4248" i="3"/>
  <c r="O4247" i="3"/>
  <c r="F4376" i="3"/>
  <c r="E4377" i="3"/>
  <c r="N4631" i="3"/>
  <c r="L4632" i="3"/>
  <c r="M4631" i="3"/>
  <c r="O4631" i="3"/>
  <c r="AC4712" i="3"/>
  <c r="AA4713" i="3"/>
  <c r="W4713" i="3"/>
  <c r="S4713" i="3"/>
  <c r="Z4713" i="3"/>
  <c r="V4713" i="3"/>
  <c r="R4713" i="3"/>
  <c r="AB4713" i="3"/>
  <c r="T4713" i="3"/>
  <c r="Y4713" i="3"/>
  <c r="U4713" i="3"/>
  <c r="Q4714" i="3"/>
  <c r="AC4713" i="3"/>
  <c r="X4713" i="3"/>
  <c r="Z4712" i="3"/>
  <c r="F4712" i="3"/>
  <c r="E4713" i="3"/>
  <c r="F3353" i="3"/>
  <c r="E3354" i="3"/>
  <c r="AB3369" i="3"/>
  <c r="X3369" i="3"/>
  <c r="T3369" i="3"/>
  <c r="AA3369" i="3"/>
  <c r="W3369" i="3"/>
  <c r="S3369" i="3"/>
  <c r="Z3369" i="3"/>
  <c r="V3369" i="3"/>
  <c r="R3369" i="3"/>
  <c r="Q3370" i="3"/>
  <c r="AC3369" i="3"/>
  <c r="Y3369" i="3"/>
  <c r="U3369" i="3"/>
  <c r="N3576" i="3"/>
  <c r="L3577" i="3"/>
  <c r="M3576" i="3"/>
  <c r="O3576" i="3"/>
  <c r="AB3593" i="3"/>
  <c r="X3593" i="3"/>
  <c r="T3593" i="3"/>
  <c r="AA3593" i="3"/>
  <c r="W3593" i="3"/>
  <c r="S3593" i="3"/>
  <c r="Y3593" i="3"/>
  <c r="Q3594" i="3"/>
  <c r="V3593" i="3"/>
  <c r="AC3593" i="3"/>
  <c r="U3593" i="3"/>
  <c r="Z3593" i="3"/>
  <c r="R3593" i="3"/>
  <c r="F3481" i="3"/>
  <c r="E3482" i="3"/>
  <c r="O3351" i="3"/>
  <c r="N3351" i="3"/>
  <c r="M3351" i="3"/>
  <c r="L3352" i="3"/>
  <c r="O3543" i="3"/>
  <c r="N3543" i="3"/>
  <c r="M3543" i="3"/>
  <c r="L3544" i="3"/>
  <c r="AG3430" i="3"/>
  <c r="AD3559" i="3"/>
  <c r="AG3559" i="3" s="1"/>
  <c r="AD3463" i="3"/>
  <c r="AG3463" i="3" s="1"/>
  <c r="AD3704" i="3"/>
  <c r="AG3704" i="3" s="1"/>
  <c r="Q3706" i="3"/>
  <c r="AC3705" i="3"/>
  <c r="Y3705" i="3"/>
  <c r="U3705" i="3"/>
  <c r="AB3705" i="3"/>
  <c r="X3705" i="3"/>
  <c r="T3705" i="3"/>
  <c r="AA3705" i="3"/>
  <c r="W3705" i="3"/>
  <c r="S3705" i="3"/>
  <c r="Z3705" i="3"/>
  <c r="V3705" i="3"/>
  <c r="R3705" i="3"/>
  <c r="L3496" i="3"/>
  <c r="O3495" i="3"/>
  <c r="N3495" i="3"/>
  <c r="M3495" i="3"/>
  <c r="F3576" i="3"/>
  <c r="E3577" i="3"/>
  <c r="AD3608" i="3"/>
  <c r="AG3608" i="3" s="1"/>
  <c r="Q3610" i="3"/>
  <c r="AC3609" i="3"/>
  <c r="Y3609" i="3"/>
  <c r="U3609" i="3"/>
  <c r="AB3609" i="3"/>
  <c r="X3609" i="3"/>
  <c r="T3609" i="3"/>
  <c r="AA3609" i="3"/>
  <c r="S3609" i="3"/>
  <c r="Z3609" i="3"/>
  <c r="R3609" i="3"/>
  <c r="W3609" i="3"/>
  <c r="V3609" i="3"/>
  <c r="AG3702" i="3"/>
  <c r="AD3816" i="3"/>
  <c r="AG3816" i="3" s="1"/>
  <c r="Q3833" i="3"/>
  <c r="AC3832" i="3"/>
  <c r="Y3832" i="3"/>
  <c r="U3832" i="3"/>
  <c r="Z3832" i="3"/>
  <c r="V3832" i="3"/>
  <c r="R3832" i="3"/>
  <c r="AA3832" i="3"/>
  <c r="S3832" i="3"/>
  <c r="X3832" i="3"/>
  <c r="W3832" i="3"/>
  <c r="AB3832" i="3"/>
  <c r="T3832" i="3"/>
  <c r="AG3878" i="3"/>
  <c r="AD3944" i="3"/>
  <c r="AG3944" i="3" s="1"/>
  <c r="Q3946" i="3"/>
  <c r="AC3945" i="3"/>
  <c r="Y3945" i="3"/>
  <c r="U3945" i="3"/>
  <c r="AB3945" i="3"/>
  <c r="X3945" i="3"/>
  <c r="T3945" i="3"/>
  <c r="AA3945" i="3"/>
  <c r="W3945" i="3"/>
  <c r="S3945" i="3"/>
  <c r="Z3945" i="3"/>
  <c r="V3945" i="3"/>
  <c r="R3945" i="3"/>
  <c r="M4104" i="3"/>
  <c r="O4104" i="3"/>
  <c r="N4104" i="3"/>
  <c r="L4105" i="3"/>
  <c r="AB4217" i="3"/>
  <c r="X4217" i="3"/>
  <c r="T4217" i="3"/>
  <c r="AA4217" i="3"/>
  <c r="W4217" i="3"/>
  <c r="S4217" i="3"/>
  <c r="Z4217" i="3"/>
  <c r="V4217" i="3"/>
  <c r="R4217" i="3"/>
  <c r="AC4217" i="3"/>
  <c r="Y4217" i="3"/>
  <c r="U4217" i="3"/>
  <c r="Q4218" i="3"/>
  <c r="AD4216" i="3"/>
  <c r="AG4216" i="3" s="1"/>
  <c r="F4121" i="3"/>
  <c r="E4122" i="3"/>
  <c r="T4104" i="3"/>
  <c r="S4104" i="3"/>
  <c r="Y4104" i="3"/>
  <c r="AA4201" i="3"/>
  <c r="W4201" i="3"/>
  <c r="S4201" i="3"/>
  <c r="Z4201" i="3"/>
  <c r="V4201" i="3"/>
  <c r="R4201" i="3"/>
  <c r="Q4202" i="3"/>
  <c r="AC4201" i="3"/>
  <c r="Y4201" i="3"/>
  <c r="U4201" i="3"/>
  <c r="AB4201" i="3"/>
  <c r="X4201" i="3"/>
  <c r="T4201" i="3"/>
  <c r="L4279" i="3"/>
  <c r="O4278" i="3"/>
  <c r="N4278" i="3"/>
  <c r="M4278" i="3"/>
  <c r="X4456" i="3"/>
  <c r="AC4456" i="3"/>
  <c r="Z4456" i="3"/>
  <c r="E4490" i="3"/>
  <c r="F4489" i="3"/>
  <c r="AB4616" i="3"/>
  <c r="X4616" i="3"/>
  <c r="Y4616" i="3"/>
  <c r="AB4696" i="3"/>
  <c r="U4696" i="3"/>
  <c r="R4696" i="3"/>
  <c r="F4760" i="3"/>
  <c r="E4761" i="3"/>
  <c r="AD4791" i="3"/>
  <c r="AG2423" i="3"/>
  <c r="N1607" i="3"/>
  <c r="M1607" i="3"/>
  <c r="L1608" i="3"/>
  <c r="O1607" i="3"/>
  <c r="F1864" i="3"/>
  <c r="E1865" i="3"/>
  <c r="AA1689" i="3"/>
  <c r="W1689" i="3"/>
  <c r="S1689" i="3"/>
  <c r="Z1689" i="3"/>
  <c r="V1689" i="3"/>
  <c r="R1689" i="3"/>
  <c r="Q1690" i="3"/>
  <c r="AC1689" i="3"/>
  <c r="Y1689" i="3"/>
  <c r="U1689" i="3"/>
  <c r="AB1689" i="3"/>
  <c r="T1689" i="3"/>
  <c r="X1689" i="3"/>
  <c r="AD1784" i="3"/>
  <c r="AG1784" i="3" s="1"/>
  <c r="AB2008" i="3"/>
  <c r="X2008" i="3"/>
  <c r="T2008" i="3"/>
  <c r="AA2008" i="3"/>
  <c r="W2008" i="3"/>
  <c r="S2008" i="3"/>
  <c r="Z2008" i="3"/>
  <c r="V2008" i="3"/>
  <c r="R2008" i="3"/>
  <c r="Y2008" i="3"/>
  <c r="U2008" i="3"/>
  <c r="AC2008" i="3"/>
  <c r="Q2009" i="3"/>
  <c r="N2039" i="3"/>
  <c r="M2039" i="3"/>
  <c r="L2040" i="3"/>
  <c r="O2039" i="3"/>
  <c r="F1641" i="3"/>
  <c r="E1642" i="3"/>
  <c r="AB1640" i="3"/>
  <c r="X1640" i="3"/>
  <c r="T1640" i="3"/>
  <c r="AA1640" i="3"/>
  <c r="W1640" i="3"/>
  <c r="S1640" i="3"/>
  <c r="Z1640" i="3"/>
  <c r="V1640" i="3"/>
  <c r="R1640" i="3"/>
  <c r="Q1641" i="3"/>
  <c r="AC1640" i="3"/>
  <c r="Y1640" i="3"/>
  <c r="U1640" i="3"/>
  <c r="AA1753" i="3"/>
  <c r="W1753" i="3"/>
  <c r="S1753" i="3"/>
  <c r="AB1753" i="3"/>
  <c r="Z1753" i="3"/>
  <c r="V1753" i="3"/>
  <c r="R1753" i="3"/>
  <c r="X1753" i="3"/>
  <c r="Q1754" i="3"/>
  <c r="AC1753" i="3"/>
  <c r="Y1753" i="3"/>
  <c r="U1753" i="3"/>
  <c r="T1753" i="3"/>
  <c r="L1703" i="3"/>
  <c r="O1702" i="3"/>
  <c r="N1702" i="3"/>
  <c r="M1702" i="3"/>
  <c r="O1752" i="3"/>
  <c r="N1752" i="3"/>
  <c r="L1753" i="3"/>
  <c r="M1752" i="3"/>
  <c r="AD1656" i="3"/>
  <c r="Q1658" i="3"/>
  <c r="AC1657" i="3"/>
  <c r="Y1657" i="3"/>
  <c r="U1657" i="3"/>
  <c r="AB1657" i="3"/>
  <c r="X1657" i="3"/>
  <c r="T1657" i="3"/>
  <c r="AA1657" i="3"/>
  <c r="W1657" i="3"/>
  <c r="S1657" i="3"/>
  <c r="Z1657" i="3"/>
  <c r="V1657" i="3"/>
  <c r="R1657" i="3"/>
  <c r="AD1688" i="3"/>
  <c r="AG1688" i="3" s="1"/>
  <c r="AA1881" i="3"/>
  <c r="W1881" i="3"/>
  <c r="S1881" i="3"/>
  <c r="AB1881" i="3"/>
  <c r="T1881" i="3"/>
  <c r="Z1881" i="3"/>
  <c r="V1881" i="3"/>
  <c r="R1881" i="3"/>
  <c r="X1881" i="3"/>
  <c r="Q1882" i="3"/>
  <c r="AC1881" i="3"/>
  <c r="Y1881" i="3"/>
  <c r="U1881" i="3"/>
  <c r="F1817" i="3"/>
  <c r="E1818" i="3"/>
  <c r="F1945" i="3"/>
  <c r="E1946" i="3"/>
  <c r="Q1786" i="3"/>
  <c r="AC1785" i="3"/>
  <c r="Y1785" i="3"/>
  <c r="U1785" i="3"/>
  <c r="Z1785" i="3"/>
  <c r="AB1785" i="3"/>
  <c r="X1785" i="3"/>
  <c r="T1785" i="3"/>
  <c r="V1785" i="3"/>
  <c r="AA1785" i="3"/>
  <c r="W1785" i="3"/>
  <c r="S1785" i="3"/>
  <c r="R1785" i="3"/>
  <c r="AG1959" i="3"/>
  <c r="L1767" i="3"/>
  <c r="O1766" i="3"/>
  <c r="N1766" i="3"/>
  <c r="M1766" i="3"/>
  <c r="AB2136" i="3"/>
  <c r="X2136" i="3"/>
  <c r="T2136" i="3"/>
  <c r="AA2136" i="3"/>
  <c r="W2136" i="3"/>
  <c r="S2136" i="3"/>
  <c r="Z2136" i="3"/>
  <c r="V2136" i="3"/>
  <c r="R2136" i="3"/>
  <c r="Y2136" i="3"/>
  <c r="U2136" i="3"/>
  <c r="AC2136" i="3"/>
  <c r="Q2137" i="3"/>
  <c r="AD2135" i="3"/>
  <c r="AG2135" i="3" s="1"/>
  <c r="AD2120" i="3"/>
  <c r="AG2120" i="3" s="1"/>
  <c r="F1608" i="3"/>
  <c r="E1609" i="3"/>
  <c r="M1719" i="3"/>
  <c r="L1720" i="3"/>
  <c r="O1719" i="3"/>
  <c r="N1719" i="3"/>
  <c r="AD1735" i="3"/>
  <c r="AG1735" i="3" s="1"/>
  <c r="E2026" i="3"/>
  <c r="F2025" i="3"/>
  <c r="O1625" i="3"/>
  <c r="N1625" i="3"/>
  <c r="M1625" i="3"/>
  <c r="L1626" i="3"/>
  <c r="M1655" i="3"/>
  <c r="L1656" i="3"/>
  <c r="O1655" i="3"/>
  <c r="N1655" i="3"/>
  <c r="O1944" i="3"/>
  <c r="L1945" i="3"/>
  <c r="N1944" i="3"/>
  <c r="M1944" i="3"/>
  <c r="M2311" i="3"/>
  <c r="L2312" i="3"/>
  <c r="O2311" i="3"/>
  <c r="N2311" i="3"/>
  <c r="L1831" i="3"/>
  <c r="O1830" i="3"/>
  <c r="M1830" i="3"/>
  <c r="N1830" i="3"/>
  <c r="L2135" i="3"/>
  <c r="O2134" i="3"/>
  <c r="N2134" i="3"/>
  <c r="M2134" i="3"/>
  <c r="AD2167" i="3"/>
  <c r="AG2167" i="3" s="1"/>
  <c r="F1672" i="3"/>
  <c r="E1673" i="3"/>
  <c r="Q1962" i="3"/>
  <c r="AC1961" i="3"/>
  <c r="Y1961" i="3"/>
  <c r="AA1961" i="3"/>
  <c r="W1961" i="3"/>
  <c r="S1961" i="3"/>
  <c r="Z1961" i="3"/>
  <c r="T1961" i="3"/>
  <c r="U1961" i="3"/>
  <c r="X1961" i="3"/>
  <c r="R1961" i="3"/>
  <c r="V1961" i="3"/>
  <c r="AB1961" i="3"/>
  <c r="L1895" i="3"/>
  <c r="O1894" i="3"/>
  <c r="M1894" i="3"/>
  <c r="N1894" i="3"/>
  <c r="AD1671" i="3"/>
  <c r="Z1800" i="3"/>
  <c r="V1800" i="3"/>
  <c r="R1800" i="3"/>
  <c r="Q1801" i="3"/>
  <c r="AC1800" i="3"/>
  <c r="Y1800" i="3"/>
  <c r="U1800" i="3"/>
  <c r="AA1800" i="3"/>
  <c r="S1800" i="3"/>
  <c r="AB1800" i="3"/>
  <c r="X1800" i="3"/>
  <c r="T1800" i="3"/>
  <c r="W1800" i="3"/>
  <c r="M1911" i="3"/>
  <c r="AA1911" i="3" s="1"/>
  <c r="L1912" i="3"/>
  <c r="AD1927" i="3"/>
  <c r="AG1927" i="3" s="1"/>
  <c r="E1961" i="3"/>
  <c r="F1960" i="3"/>
  <c r="AD2056" i="3"/>
  <c r="AG2056" i="3" s="1"/>
  <c r="AB2474" i="3"/>
  <c r="X2474" i="3"/>
  <c r="T2474" i="3"/>
  <c r="AA2474" i="3"/>
  <c r="W2474" i="3"/>
  <c r="S2474" i="3"/>
  <c r="Z2474" i="3"/>
  <c r="V2474" i="3"/>
  <c r="R2474" i="3"/>
  <c r="AC2474" i="3"/>
  <c r="Y2474" i="3"/>
  <c r="U2474" i="3"/>
  <c r="Q2475" i="3"/>
  <c r="AD2473" i="3"/>
  <c r="AA1993" i="3"/>
  <c r="W1993" i="3"/>
  <c r="S1993" i="3"/>
  <c r="Z1993" i="3"/>
  <c r="V1993" i="3"/>
  <c r="R1993" i="3"/>
  <c r="Q1994" i="3"/>
  <c r="AC1993" i="3"/>
  <c r="Y1993" i="3"/>
  <c r="U1993" i="3"/>
  <c r="X1993" i="3"/>
  <c r="T1993" i="3"/>
  <c r="AB1993" i="3"/>
  <c r="L2071" i="3"/>
  <c r="O2070" i="3"/>
  <c r="N2070" i="3"/>
  <c r="M2070" i="3"/>
  <c r="AD2088" i="3"/>
  <c r="Q2090" i="3"/>
  <c r="AC2089" i="3"/>
  <c r="Y2089" i="3"/>
  <c r="U2089" i="3"/>
  <c r="AB2089" i="3"/>
  <c r="X2089" i="3"/>
  <c r="T2089" i="3"/>
  <c r="AA2089" i="3"/>
  <c r="W2089" i="3"/>
  <c r="S2089" i="3"/>
  <c r="Z2089" i="3"/>
  <c r="V2089" i="3"/>
  <c r="R2089" i="3"/>
  <c r="M2151" i="3"/>
  <c r="L2152" i="3"/>
  <c r="N2151" i="3"/>
  <c r="O2151" i="3"/>
  <c r="AB2344" i="3"/>
  <c r="AC2344" i="3"/>
  <c r="Z2344" i="3"/>
  <c r="E2426" i="3"/>
  <c r="F2425" i="3"/>
  <c r="AD2327" i="3"/>
  <c r="M2663" i="3"/>
  <c r="L2664" i="3"/>
  <c r="O2663" i="3"/>
  <c r="N2663" i="3"/>
  <c r="AD2680" i="3"/>
  <c r="AD2503" i="3"/>
  <c r="Z2568" i="3"/>
  <c r="V2568" i="3"/>
  <c r="R2568" i="3"/>
  <c r="Q2569" i="3"/>
  <c r="AC2568" i="3"/>
  <c r="Y2568" i="3"/>
  <c r="U2568" i="3"/>
  <c r="AB2568" i="3"/>
  <c r="X2568" i="3"/>
  <c r="T2568" i="3"/>
  <c r="W2568" i="3"/>
  <c r="S2568" i="3"/>
  <c r="AA2568" i="3"/>
  <c r="AD2616" i="3"/>
  <c r="AG2616" i="3" s="1"/>
  <c r="Q2618" i="3"/>
  <c r="AC2617" i="3"/>
  <c r="Y2617" i="3"/>
  <c r="U2617" i="3"/>
  <c r="AB2617" i="3"/>
  <c r="X2617" i="3"/>
  <c r="T2617" i="3"/>
  <c r="V2617" i="3"/>
  <c r="AA2617" i="3"/>
  <c r="S2617" i="3"/>
  <c r="Z2617" i="3"/>
  <c r="R2617" i="3"/>
  <c r="W2617" i="3"/>
  <c r="L2791" i="3"/>
  <c r="O2790" i="3"/>
  <c r="N2790" i="3"/>
  <c r="M2790" i="3"/>
  <c r="F2920" i="3"/>
  <c r="E2921" i="3"/>
  <c r="E2090" i="3"/>
  <c r="F2089" i="3"/>
  <c r="AD1879" i="3"/>
  <c r="AG1879" i="3" s="1"/>
  <c r="AD2151" i="3"/>
  <c r="T2216" i="3"/>
  <c r="AA2217" i="3"/>
  <c r="W2217" i="3"/>
  <c r="S2217" i="3"/>
  <c r="Z2217" i="3"/>
  <c r="V2217" i="3"/>
  <c r="R2217" i="3"/>
  <c r="Q2218" i="3"/>
  <c r="AC2217" i="3"/>
  <c r="Y2217" i="3"/>
  <c r="U2217" i="3"/>
  <c r="T2217" i="3"/>
  <c r="AB2217" i="3"/>
  <c r="X2217" i="3"/>
  <c r="S2216" i="3"/>
  <c r="AD1975" i="3"/>
  <c r="Q2490" i="3"/>
  <c r="AC2489" i="3"/>
  <c r="Y2489" i="3"/>
  <c r="U2489" i="3"/>
  <c r="AB2489" i="3"/>
  <c r="X2489" i="3"/>
  <c r="T2489" i="3"/>
  <c r="AA2489" i="3"/>
  <c r="W2489" i="3"/>
  <c r="S2489" i="3"/>
  <c r="V2489" i="3"/>
  <c r="R2489" i="3"/>
  <c r="Z2489" i="3"/>
  <c r="AB2584" i="3"/>
  <c r="AC2584" i="3"/>
  <c r="Z2584" i="3"/>
  <c r="E2666" i="3"/>
  <c r="F2665" i="3"/>
  <c r="AG2598" i="3"/>
  <c r="AD2632" i="3"/>
  <c r="AG2632" i="3" s="1"/>
  <c r="V2424" i="3"/>
  <c r="T2424" i="3"/>
  <c r="AA2424" i="3"/>
  <c r="Q2426" i="3"/>
  <c r="AC2425" i="3"/>
  <c r="Y2425" i="3"/>
  <c r="U2425" i="3"/>
  <c r="AA2425" i="3"/>
  <c r="W2425" i="3"/>
  <c r="S2425" i="3"/>
  <c r="V2425" i="3"/>
  <c r="AB2425" i="3"/>
  <c r="T2425" i="3"/>
  <c r="Z2425" i="3"/>
  <c r="R2425" i="3"/>
  <c r="X2425" i="3"/>
  <c r="L2727" i="3"/>
  <c r="N2726" i="3"/>
  <c r="O2726" i="3"/>
  <c r="M2726" i="3"/>
  <c r="AG1926" i="3"/>
  <c r="M2087" i="3"/>
  <c r="L2088" i="3"/>
  <c r="O2087" i="3"/>
  <c r="N2087" i="3"/>
  <c r="E2250" i="3"/>
  <c r="F2249" i="3"/>
  <c r="F2104" i="3"/>
  <c r="E2105" i="3"/>
  <c r="AB2360" i="3"/>
  <c r="X2360" i="3"/>
  <c r="T2360" i="3"/>
  <c r="AA2360" i="3"/>
  <c r="W2360" i="3"/>
  <c r="S2360" i="3"/>
  <c r="Z2360" i="3"/>
  <c r="V2360" i="3"/>
  <c r="R2360" i="3"/>
  <c r="U2360" i="3"/>
  <c r="Q2361" i="3"/>
  <c r="AC2360" i="3"/>
  <c r="Y2360" i="3"/>
  <c r="F2232" i="3"/>
  <c r="E2233" i="3"/>
  <c r="F2264" i="3"/>
  <c r="E2265" i="3"/>
  <c r="AD2599" i="3"/>
  <c r="AG2599" i="3" s="1"/>
  <c r="AD2647" i="3"/>
  <c r="AG2647" i="3" s="1"/>
  <c r="Z2825" i="3"/>
  <c r="V2825" i="3"/>
  <c r="R2825" i="3"/>
  <c r="Q2826" i="3"/>
  <c r="AC2825" i="3"/>
  <c r="X2825" i="3"/>
  <c r="S2825" i="3"/>
  <c r="AB2825" i="3"/>
  <c r="W2825" i="3"/>
  <c r="AA2825" i="3"/>
  <c r="U2825" i="3"/>
  <c r="Y2825" i="3"/>
  <c r="T2825" i="3"/>
  <c r="F2840" i="3"/>
  <c r="E2841" i="3"/>
  <c r="AG2214" i="3"/>
  <c r="O1816" i="3"/>
  <c r="N1816" i="3"/>
  <c r="M1816" i="3"/>
  <c r="L1817" i="3"/>
  <c r="AG2471" i="3"/>
  <c r="E2185" i="3"/>
  <c r="F2184" i="3"/>
  <c r="O2520" i="3"/>
  <c r="N2520" i="3"/>
  <c r="M2520" i="3"/>
  <c r="L2521" i="3"/>
  <c r="Z2104" i="3"/>
  <c r="V2104" i="3"/>
  <c r="R2104" i="3"/>
  <c r="Q2105" i="3"/>
  <c r="AC2104" i="3"/>
  <c r="Y2104" i="3"/>
  <c r="U2104" i="3"/>
  <c r="AB2104" i="3"/>
  <c r="X2104" i="3"/>
  <c r="T2104" i="3"/>
  <c r="AA2104" i="3"/>
  <c r="W2104" i="3"/>
  <c r="S2104" i="3"/>
  <c r="AD2376" i="3"/>
  <c r="Q2378" i="3"/>
  <c r="AC2377" i="3"/>
  <c r="Y2377" i="3"/>
  <c r="U2377" i="3"/>
  <c r="AB2377" i="3"/>
  <c r="X2377" i="3"/>
  <c r="T2377" i="3"/>
  <c r="AA2377" i="3"/>
  <c r="W2377" i="3"/>
  <c r="S2377" i="3"/>
  <c r="Z2377" i="3"/>
  <c r="V2377" i="3"/>
  <c r="R2377" i="3"/>
  <c r="AB2408" i="3"/>
  <c r="X2408" i="3"/>
  <c r="T2408" i="3"/>
  <c r="Z2408" i="3"/>
  <c r="V2408" i="3"/>
  <c r="R2408" i="3"/>
  <c r="W2408" i="3"/>
  <c r="Q2409" i="3"/>
  <c r="AC2408" i="3"/>
  <c r="U2408" i="3"/>
  <c r="AA2408" i="3"/>
  <c r="S2408" i="3"/>
  <c r="Y2408" i="3"/>
  <c r="Q2603" i="3"/>
  <c r="O2634" i="3"/>
  <c r="N2634" i="3"/>
  <c r="M2634" i="3"/>
  <c r="L2635" i="3"/>
  <c r="F2521" i="3"/>
  <c r="E2522" i="3"/>
  <c r="AD2263" i="3"/>
  <c r="O2391" i="3"/>
  <c r="M2391" i="3"/>
  <c r="L2392" i="3"/>
  <c r="N2391" i="3"/>
  <c r="L2839" i="3"/>
  <c r="O2838" i="3"/>
  <c r="N2838" i="3"/>
  <c r="M2838" i="3"/>
  <c r="AB2728" i="3"/>
  <c r="X2728" i="3"/>
  <c r="T2728" i="3"/>
  <c r="Z2728" i="3"/>
  <c r="V2728" i="3"/>
  <c r="R2728" i="3"/>
  <c r="Y2728" i="3"/>
  <c r="W2728" i="3"/>
  <c r="Q2729" i="3"/>
  <c r="AC2728" i="3"/>
  <c r="U2728" i="3"/>
  <c r="AA2728" i="3"/>
  <c r="S2728" i="3"/>
  <c r="F2777" i="3"/>
  <c r="E2778" i="3"/>
  <c r="AA2777" i="3"/>
  <c r="W2777" i="3"/>
  <c r="S2777" i="3"/>
  <c r="Z2777" i="3"/>
  <c r="V2777" i="3"/>
  <c r="R2777" i="3"/>
  <c r="Q2778" i="3"/>
  <c r="AC2777" i="3"/>
  <c r="Y2777" i="3"/>
  <c r="U2777" i="3"/>
  <c r="AB2777" i="3"/>
  <c r="X2777" i="3"/>
  <c r="T2777" i="3"/>
  <c r="AD2759" i="3"/>
  <c r="AG2759" i="3" s="1"/>
  <c r="E2938" i="3"/>
  <c r="F2937" i="3"/>
  <c r="M2903" i="3"/>
  <c r="O2903" i="3"/>
  <c r="L2904" i="3"/>
  <c r="N2903" i="3"/>
  <c r="L3016" i="3"/>
  <c r="M3015" i="3"/>
  <c r="O3015" i="3"/>
  <c r="N3015" i="3"/>
  <c r="N2999" i="3"/>
  <c r="M2999" i="3"/>
  <c r="L3000" i="3"/>
  <c r="O2999" i="3"/>
  <c r="AD3047" i="3"/>
  <c r="AG3047" i="3" s="1"/>
  <c r="AD3127" i="3"/>
  <c r="AG3127" i="3" s="1"/>
  <c r="AD3144" i="3"/>
  <c r="T3160" i="3"/>
  <c r="R3160" i="3"/>
  <c r="Y3160" i="3"/>
  <c r="AD3159" i="3"/>
  <c r="AG3159" i="3" s="1"/>
  <c r="L3175" i="3"/>
  <c r="N3174" i="3"/>
  <c r="O3174" i="3"/>
  <c r="M3174" i="3"/>
  <c r="F3177" i="3"/>
  <c r="E3178" i="3"/>
  <c r="F2825" i="3"/>
  <c r="E2826" i="3"/>
  <c r="N2951" i="3"/>
  <c r="M2951" i="3"/>
  <c r="L2952" i="3"/>
  <c r="O2951" i="3"/>
  <c r="AD2936" i="3"/>
  <c r="AG2936" i="3" s="1"/>
  <c r="Q3020" i="3"/>
  <c r="S2968" i="3"/>
  <c r="U2968" i="3"/>
  <c r="R2968" i="3"/>
  <c r="Q3066" i="3"/>
  <c r="AC3065" i="3"/>
  <c r="Y3065" i="3"/>
  <c r="U3065" i="3"/>
  <c r="X3065" i="3"/>
  <c r="S3065" i="3"/>
  <c r="AB3065" i="3"/>
  <c r="W3065" i="3"/>
  <c r="R3065" i="3"/>
  <c r="AA3065" i="3"/>
  <c r="V3065" i="3"/>
  <c r="Z3065" i="3"/>
  <c r="T3065" i="3"/>
  <c r="S3128" i="3"/>
  <c r="AA3128" i="3"/>
  <c r="W3128" i="3"/>
  <c r="Z3128" i="3"/>
  <c r="M2807" i="3"/>
  <c r="O2807" i="3"/>
  <c r="L2808" i="3"/>
  <c r="N2807" i="3"/>
  <c r="P3049" i="3"/>
  <c r="S3048" i="3"/>
  <c r="AC3048" i="3"/>
  <c r="X3048" i="3"/>
  <c r="Y3048" i="3"/>
  <c r="V3048" i="3"/>
  <c r="R3048" i="3"/>
  <c r="AA3048" i="3"/>
  <c r="W3048" i="3"/>
  <c r="T3048" i="3"/>
  <c r="U3048" i="3"/>
  <c r="Z3048" i="3"/>
  <c r="AB3048" i="3"/>
  <c r="O3094" i="3"/>
  <c r="M3094" i="3"/>
  <c r="L3095" i="3"/>
  <c r="N3094" i="3"/>
  <c r="T3096" i="3"/>
  <c r="V3096" i="3"/>
  <c r="AC3096" i="3"/>
  <c r="E3145" i="3"/>
  <c r="F3144" i="3"/>
  <c r="O3143" i="3"/>
  <c r="L3144" i="3"/>
  <c r="N3143" i="3"/>
  <c r="M3143" i="3"/>
  <c r="W3032" i="3"/>
  <c r="T3032" i="3"/>
  <c r="U3032" i="3"/>
  <c r="M3159" i="3"/>
  <c r="L3160" i="3"/>
  <c r="N3159" i="3"/>
  <c r="O3159" i="3"/>
  <c r="N1735" i="3"/>
  <c r="O1735" i="3"/>
  <c r="M1735" i="3"/>
  <c r="L1736" i="3"/>
  <c r="AD1639" i="3"/>
  <c r="F1881" i="3"/>
  <c r="E1882" i="3"/>
  <c r="O1880" i="3"/>
  <c r="N1880" i="3"/>
  <c r="L1881" i="3"/>
  <c r="M1880" i="3"/>
  <c r="F2073" i="3"/>
  <c r="E2074" i="3"/>
  <c r="F1689" i="3"/>
  <c r="E1690" i="3"/>
  <c r="F1753" i="3"/>
  <c r="E1754" i="3"/>
  <c r="Q2026" i="3"/>
  <c r="AC2025" i="3"/>
  <c r="Y2025" i="3"/>
  <c r="U2025" i="3"/>
  <c r="AB2025" i="3"/>
  <c r="X2025" i="3"/>
  <c r="T2025" i="3"/>
  <c r="AA2025" i="3"/>
  <c r="W2025" i="3"/>
  <c r="S2025" i="3"/>
  <c r="R2025" i="3"/>
  <c r="V2025" i="3"/>
  <c r="Z2025" i="3"/>
  <c r="M1847" i="3"/>
  <c r="L1848" i="3"/>
  <c r="O1847" i="3"/>
  <c r="N1847" i="3"/>
  <c r="O1688" i="3"/>
  <c r="N1688" i="3"/>
  <c r="M1688" i="3"/>
  <c r="L1689" i="3"/>
  <c r="AA1625" i="3"/>
  <c r="W1625" i="3"/>
  <c r="S1625" i="3"/>
  <c r="Z1625" i="3"/>
  <c r="V1625" i="3"/>
  <c r="R1625" i="3"/>
  <c r="Q1626" i="3"/>
  <c r="AC1625" i="3"/>
  <c r="Y1625" i="3"/>
  <c r="U1625" i="3"/>
  <c r="AB1625" i="3"/>
  <c r="X1625" i="3"/>
  <c r="T1625" i="3"/>
  <c r="N1863" i="3"/>
  <c r="M1863" i="3"/>
  <c r="L1864" i="3"/>
  <c r="O1863" i="3"/>
  <c r="N1799" i="3"/>
  <c r="M1799" i="3"/>
  <c r="L1800" i="3"/>
  <c r="O1799" i="3"/>
  <c r="F1704" i="3"/>
  <c r="E1705" i="3"/>
  <c r="AB1896" i="3"/>
  <c r="X1896" i="3"/>
  <c r="T1896" i="3"/>
  <c r="Y1896" i="3"/>
  <c r="AA1896" i="3"/>
  <c r="W1896" i="3"/>
  <c r="S1896" i="3"/>
  <c r="AC1896" i="3"/>
  <c r="U1896" i="3"/>
  <c r="Z1896" i="3"/>
  <c r="V1896" i="3"/>
  <c r="R1896" i="3"/>
  <c r="Q1897" i="3"/>
  <c r="AG1702" i="3"/>
  <c r="Z2168" i="3"/>
  <c r="V2168" i="3"/>
  <c r="R2168" i="3"/>
  <c r="Q2169" i="3"/>
  <c r="AC2168" i="3"/>
  <c r="X2168" i="3"/>
  <c r="S2168" i="3"/>
  <c r="AB2168" i="3"/>
  <c r="W2168" i="3"/>
  <c r="AA2168" i="3"/>
  <c r="U2168" i="3"/>
  <c r="Y2168" i="3"/>
  <c r="T2168" i="3"/>
  <c r="F2345" i="3"/>
  <c r="E2346" i="3"/>
  <c r="F1800" i="3"/>
  <c r="E1801" i="3"/>
  <c r="F1928" i="3"/>
  <c r="E1929" i="3"/>
  <c r="AD1816" i="3"/>
  <c r="AG1816" i="3" s="1"/>
  <c r="L1639" i="3"/>
  <c r="O1638" i="3"/>
  <c r="N1638" i="3"/>
  <c r="M1638" i="3"/>
  <c r="E1850" i="3"/>
  <c r="F1849" i="3"/>
  <c r="AD1848" i="3"/>
  <c r="AG1848" i="3" s="1"/>
  <c r="AA1945" i="3"/>
  <c r="W1945" i="3"/>
  <c r="S1945" i="3"/>
  <c r="T1945" i="3"/>
  <c r="Z1945" i="3"/>
  <c r="V1945" i="3"/>
  <c r="R1945" i="3"/>
  <c r="AB1945" i="3"/>
  <c r="Q1946" i="3"/>
  <c r="AC1945" i="3"/>
  <c r="Y1945" i="3"/>
  <c r="U1945" i="3"/>
  <c r="X1945" i="3"/>
  <c r="AD1960" i="3"/>
  <c r="AG1766" i="3"/>
  <c r="AG2054" i="3"/>
  <c r="Q2154" i="3"/>
  <c r="AC2153" i="3"/>
  <c r="Y2153" i="3"/>
  <c r="U2153" i="3"/>
  <c r="AA2153" i="3"/>
  <c r="V2153" i="3"/>
  <c r="Z2153" i="3"/>
  <c r="T2153" i="3"/>
  <c r="X2153" i="3"/>
  <c r="S2153" i="3"/>
  <c r="W2153" i="3"/>
  <c r="R2153" i="3"/>
  <c r="AB2153" i="3"/>
  <c r="AG1878" i="3"/>
  <c r="AA2185" i="3"/>
  <c r="W2185" i="3"/>
  <c r="S2185" i="3"/>
  <c r="Z2185" i="3"/>
  <c r="U2185" i="3"/>
  <c r="Q2186" i="3"/>
  <c r="Y2185" i="3"/>
  <c r="T2185" i="3"/>
  <c r="AC2185" i="3"/>
  <c r="X2185" i="3"/>
  <c r="R2185" i="3"/>
  <c r="AB2185" i="3"/>
  <c r="V2185" i="3"/>
  <c r="F2217" i="3"/>
  <c r="E2218" i="3"/>
  <c r="Q2314" i="3"/>
  <c r="AC2313" i="3"/>
  <c r="Y2313" i="3"/>
  <c r="U2313" i="3"/>
  <c r="AB2313" i="3"/>
  <c r="X2313" i="3"/>
  <c r="T2313" i="3"/>
  <c r="AA2313" i="3"/>
  <c r="W2313" i="3"/>
  <c r="S2313" i="3"/>
  <c r="V2313" i="3"/>
  <c r="R2313" i="3"/>
  <c r="Z2313" i="3"/>
  <c r="AG1798" i="3"/>
  <c r="AD1992" i="3"/>
  <c r="AG1992" i="3" s="1"/>
  <c r="AB2072" i="3"/>
  <c r="X2072" i="3"/>
  <c r="T2072" i="3"/>
  <c r="AA2072" i="3"/>
  <c r="W2072" i="3"/>
  <c r="S2072" i="3"/>
  <c r="Z2072" i="3"/>
  <c r="V2072" i="3"/>
  <c r="R2072" i="3"/>
  <c r="Q2073" i="3"/>
  <c r="U2072" i="3"/>
  <c r="AC2072" i="3"/>
  <c r="Y2072" i="3"/>
  <c r="L2295" i="3"/>
  <c r="O2294" i="3"/>
  <c r="N2294" i="3"/>
  <c r="M2294" i="3"/>
  <c r="T2344" i="3"/>
  <c r="AA2345" i="3"/>
  <c r="W2345" i="3"/>
  <c r="S2345" i="3"/>
  <c r="Z2345" i="3"/>
  <c r="V2345" i="3"/>
  <c r="R2345" i="3"/>
  <c r="Q2346" i="3"/>
  <c r="AC2345" i="3"/>
  <c r="Y2345" i="3"/>
  <c r="U2345" i="3"/>
  <c r="T2345" i="3"/>
  <c r="AB2345" i="3"/>
  <c r="X2345" i="3"/>
  <c r="S2344" i="3"/>
  <c r="F1976" i="3"/>
  <c r="E1977" i="3"/>
  <c r="E2714" i="3"/>
  <c r="F2713" i="3"/>
  <c r="AA2457" i="3"/>
  <c r="W2457" i="3"/>
  <c r="S2457" i="3"/>
  <c r="Z2457" i="3"/>
  <c r="V2457" i="3"/>
  <c r="R2457" i="3"/>
  <c r="Q2458" i="3"/>
  <c r="AC2457" i="3"/>
  <c r="Y2457" i="3"/>
  <c r="U2457" i="3"/>
  <c r="AB2457" i="3"/>
  <c r="X2457" i="3"/>
  <c r="T2457" i="3"/>
  <c r="L2535" i="3"/>
  <c r="O2534" i="3"/>
  <c r="N2534" i="3"/>
  <c r="M2534" i="3"/>
  <c r="AD2567" i="3"/>
  <c r="AG2567" i="3" s="1"/>
  <c r="Q2746" i="3"/>
  <c r="AC2745" i="3"/>
  <c r="Y2745" i="3"/>
  <c r="U2745" i="3"/>
  <c r="AB2745" i="3"/>
  <c r="X2745" i="3"/>
  <c r="T2745" i="3"/>
  <c r="AA2745" i="3"/>
  <c r="W2745" i="3"/>
  <c r="S2745" i="3"/>
  <c r="R2745" i="3"/>
  <c r="Z2745" i="3"/>
  <c r="V2745" i="3"/>
  <c r="E2810" i="3"/>
  <c r="F2809" i="3"/>
  <c r="N2920" i="3"/>
  <c r="O2920" i="3"/>
  <c r="L2921" i="3"/>
  <c r="M2920" i="3"/>
  <c r="F2969" i="3"/>
  <c r="E2970" i="3"/>
  <c r="O2121" i="3"/>
  <c r="N2121" i="3"/>
  <c r="M2121" i="3"/>
  <c r="L2122" i="3"/>
  <c r="AG1862" i="3"/>
  <c r="U2216" i="3"/>
  <c r="R2216" i="3"/>
  <c r="W2216" i="3"/>
  <c r="F2040" i="3"/>
  <c r="E2041" i="3"/>
  <c r="AG2470" i="3"/>
  <c r="O2281" i="3"/>
  <c r="N2281" i="3"/>
  <c r="M2281" i="3"/>
  <c r="L2282" i="3"/>
  <c r="F2360" i="3"/>
  <c r="E2361" i="3"/>
  <c r="AD2488" i="3"/>
  <c r="AG2488" i="3" s="1"/>
  <c r="T2584" i="3"/>
  <c r="AA2585" i="3"/>
  <c r="W2585" i="3"/>
  <c r="S2585" i="3"/>
  <c r="Z2585" i="3"/>
  <c r="V2585" i="3"/>
  <c r="R2585" i="3"/>
  <c r="Q2586" i="3"/>
  <c r="AC2585" i="3"/>
  <c r="Y2585" i="3"/>
  <c r="U2585" i="3"/>
  <c r="T2585" i="3"/>
  <c r="AB2585" i="3"/>
  <c r="X2585" i="3"/>
  <c r="S2584" i="3"/>
  <c r="AG2790" i="3"/>
  <c r="X2424" i="3"/>
  <c r="AB2424" i="3"/>
  <c r="U2424" i="3"/>
  <c r="E2618" i="3"/>
  <c r="F2617" i="3"/>
  <c r="E2698" i="3"/>
  <c r="F2697" i="3"/>
  <c r="AB2697" i="3"/>
  <c r="X2697" i="3"/>
  <c r="T2697" i="3"/>
  <c r="Q2698" i="3"/>
  <c r="AC2697" i="3"/>
  <c r="W2697" i="3"/>
  <c r="R2697" i="3"/>
  <c r="AA2697" i="3"/>
  <c r="V2697" i="3"/>
  <c r="Z2697" i="3"/>
  <c r="U2697" i="3"/>
  <c r="Y2697" i="3"/>
  <c r="S2697" i="3"/>
  <c r="AD2712" i="3"/>
  <c r="AG2712" i="3" s="1"/>
  <c r="Q2714" i="3"/>
  <c r="AC2713" i="3"/>
  <c r="Y2713" i="3"/>
  <c r="U2713" i="3"/>
  <c r="AB2713" i="3"/>
  <c r="W2713" i="3"/>
  <c r="R2713" i="3"/>
  <c r="AA2713" i="3"/>
  <c r="V2713" i="3"/>
  <c r="Z2713" i="3"/>
  <c r="T2713" i="3"/>
  <c r="X2713" i="3"/>
  <c r="S2713" i="3"/>
  <c r="F2137" i="3"/>
  <c r="E2138" i="3"/>
  <c r="N1975" i="3"/>
  <c r="M1975" i="3"/>
  <c r="L1976" i="3"/>
  <c r="O1975" i="3"/>
  <c r="F1993" i="3"/>
  <c r="E1994" i="3"/>
  <c r="N2166" i="3"/>
  <c r="O2166" i="3"/>
  <c r="L2167" i="3"/>
  <c r="M2166" i="3"/>
  <c r="Z2040" i="3"/>
  <c r="V2040" i="3"/>
  <c r="R2040" i="3"/>
  <c r="Q2041" i="3"/>
  <c r="AC2040" i="3"/>
  <c r="Y2040" i="3"/>
  <c r="U2040" i="3"/>
  <c r="AB2040" i="3"/>
  <c r="X2040" i="3"/>
  <c r="T2040" i="3"/>
  <c r="S2040" i="3"/>
  <c r="AA2040" i="3"/>
  <c r="W2040" i="3"/>
  <c r="AB2232" i="3"/>
  <c r="X2232" i="3"/>
  <c r="T2232" i="3"/>
  <c r="AA2232" i="3"/>
  <c r="W2232" i="3"/>
  <c r="S2232" i="3"/>
  <c r="Z2232" i="3"/>
  <c r="V2232" i="3"/>
  <c r="R2232" i="3"/>
  <c r="U2232" i="3"/>
  <c r="Q2233" i="3"/>
  <c r="AC2232" i="3"/>
  <c r="Y2232" i="3"/>
  <c r="AD2248" i="3"/>
  <c r="Q2250" i="3"/>
  <c r="AC2249" i="3"/>
  <c r="Y2249" i="3"/>
  <c r="U2249" i="3"/>
  <c r="AB2249" i="3"/>
  <c r="X2249" i="3"/>
  <c r="T2249" i="3"/>
  <c r="AA2249" i="3"/>
  <c r="W2249" i="3"/>
  <c r="S2249" i="3"/>
  <c r="Z2249" i="3"/>
  <c r="V2249" i="3"/>
  <c r="R2249" i="3"/>
  <c r="L2359" i="3"/>
  <c r="O2358" i="3"/>
  <c r="N2358" i="3"/>
  <c r="M2358" i="3"/>
  <c r="E2314" i="3"/>
  <c r="F2313" i="3"/>
  <c r="F2681" i="3"/>
  <c r="E2682" i="3"/>
  <c r="L2407" i="3"/>
  <c r="N2406" i="3"/>
  <c r="O2406" i="3"/>
  <c r="M2406" i="3"/>
  <c r="AA2521" i="3"/>
  <c r="W2521" i="3"/>
  <c r="S2521" i="3"/>
  <c r="Z2521" i="3"/>
  <c r="V2521" i="3"/>
  <c r="R2521" i="3"/>
  <c r="Q2522" i="3"/>
  <c r="AC2521" i="3"/>
  <c r="Y2521" i="3"/>
  <c r="U2521" i="3"/>
  <c r="AB2521" i="3"/>
  <c r="X2521" i="3"/>
  <c r="T2521" i="3"/>
  <c r="AB2648" i="3"/>
  <c r="X2648" i="3"/>
  <c r="T2648" i="3"/>
  <c r="AA2648" i="3"/>
  <c r="W2648" i="3"/>
  <c r="S2648" i="3"/>
  <c r="Z2648" i="3"/>
  <c r="V2648" i="3"/>
  <c r="R2648" i="3"/>
  <c r="Y2648" i="3"/>
  <c r="U2648" i="3"/>
  <c r="Q2649" i="3"/>
  <c r="AC2648" i="3"/>
  <c r="F2633" i="3"/>
  <c r="E2634" i="3"/>
  <c r="N2759" i="3"/>
  <c r="M2759" i="3"/>
  <c r="L2760" i="3"/>
  <c r="O2759" i="3"/>
  <c r="L2887" i="3"/>
  <c r="N2886" i="3"/>
  <c r="M2886" i="3"/>
  <c r="O2886" i="3"/>
  <c r="N2327" i="3"/>
  <c r="M2327" i="3"/>
  <c r="L2328" i="3"/>
  <c r="O2327" i="3"/>
  <c r="AG2582" i="3"/>
  <c r="AD2103" i="3"/>
  <c r="AD2407" i="3"/>
  <c r="F2328" i="3"/>
  <c r="E2329" i="3"/>
  <c r="M2551" i="3"/>
  <c r="L2552" i="3"/>
  <c r="O2551" i="3"/>
  <c r="N2551" i="3"/>
  <c r="F2792" i="3"/>
  <c r="E2793" i="3"/>
  <c r="AD2727" i="3"/>
  <c r="AG2727" i="3" s="1"/>
  <c r="AG2726" i="3"/>
  <c r="AD2776" i="3"/>
  <c r="AG2776" i="3" s="1"/>
  <c r="AG2758" i="3"/>
  <c r="F2873" i="3"/>
  <c r="E2874" i="3"/>
  <c r="Q2906" i="3"/>
  <c r="AC2905" i="3"/>
  <c r="Y2905" i="3"/>
  <c r="U2905" i="3"/>
  <c r="X2905" i="3"/>
  <c r="S2905" i="3"/>
  <c r="AB2905" i="3"/>
  <c r="W2905" i="3"/>
  <c r="R2905" i="3"/>
  <c r="AA2905" i="3"/>
  <c r="V2905" i="3"/>
  <c r="T2905" i="3"/>
  <c r="Z2905" i="3"/>
  <c r="AD3031" i="3"/>
  <c r="Q3052" i="3"/>
  <c r="Q2953" i="3"/>
  <c r="AC2952" i="3"/>
  <c r="Y2952" i="3"/>
  <c r="AA2952" i="3"/>
  <c r="V2952" i="3"/>
  <c r="R2952" i="3"/>
  <c r="Z2952" i="3"/>
  <c r="U2952" i="3"/>
  <c r="X2952" i="3"/>
  <c r="T2952" i="3"/>
  <c r="S2952" i="3"/>
  <c r="AB2952" i="3"/>
  <c r="W2952" i="3"/>
  <c r="AD3095" i="3"/>
  <c r="AG3095" i="3" s="1"/>
  <c r="F3129" i="3"/>
  <c r="E3130" i="3"/>
  <c r="Q3146" i="3"/>
  <c r="AC3145" i="3"/>
  <c r="Y3145" i="3"/>
  <c r="U3145" i="3"/>
  <c r="AA3145" i="3"/>
  <c r="W3145" i="3"/>
  <c r="S3145" i="3"/>
  <c r="AB3145" i="3"/>
  <c r="T3145" i="3"/>
  <c r="Z3145" i="3"/>
  <c r="R3145" i="3"/>
  <c r="X3145" i="3"/>
  <c r="V3145" i="3"/>
  <c r="AG3174" i="3"/>
  <c r="E2985" i="3"/>
  <c r="F2984" i="3"/>
  <c r="X2968" i="3"/>
  <c r="AA2968" i="3"/>
  <c r="V2968" i="3"/>
  <c r="Z3001" i="3"/>
  <c r="V3001" i="3"/>
  <c r="R3001" i="3"/>
  <c r="Q3002" i="3"/>
  <c r="AC3001" i="3"/>
  <c r="Y3001" i="3"/>
  <c r="U3001" i="3"/>
  <c r="AB3001" i="3"/>
  <c r="X3001" i="3"/>
  <c r="T3001" i="3"/>
  <c r="AA3001" i="3"/>
  <c r="W3001" i="3"/>
  <c r="S3001" i="3"/>
  <c r="Z3129" i="3"/>
  <c r="V3129" i="3"/>
  <c r="R3129" i="3"/>
  <c r="AA3129" i="3"/>
  <c r="U3129" i="3"/>
  <c r="Q3130" i="3"/>
  <c r="AC3129" i="3"/>
  <c r="X3129" i="3"/>
  <c r="S3129" i="3"/>
  <c r="AB3129" i="3"/>
  <c r="Y3129" i="3"/>
  <c r="W3129" i="3"/>
  <c r="T3129" i="3"/>
  <c r="L3111" i="3"/>
  <c r="O3110" i="3"/>
  <c r="N3110" i="3"/>
  <c r="M3110" i="3"/>
  <c r="AB3177" i="3"/>
  <c r="X3177" i="3"/>
  <c r="T3177" i="3"/>
  <c r="AA3177" i="3"/>
  <c r="V3177" i="3"/>
  <c r="Y3177" i="3"/>
  <c r="S3177" i="3"/>
  <c r="U3177" i="3"/>
  <c r="AC3177" i="3"/>
  <c r="R3177" i="3"/>
  <c r="Z3177" i="3"/>
  <c r="W3177" i="3"/>
  <c r="Q3178" i="3"/>
  <c r="F3192" i="3"/>
  <c r="E3193" i="3"/>
  <c r="N3046" i="3"/>
  <c r="O3046" i="3"/>
  <c r="L3047" i="3"/>
  <c r="M3046" i="3"/>
  <c r="AA3097" i="3"/>
  <c r="W3097" i="3"/>
  <c r="S3097" i="3"/>
  <c r="Z3097" i="3"/>
  <c r="U3097" i="3"/>
  <c r="AC3097" i="3"/>
  <c r="V3097" i="3"/>
  <c r="AB3097" i="3"/>
  <c r="T3097" i="3"/>
  <c r="Q3098" i="3"/>
  <c r="Y3097" i="3"/>
  <c r="R3097" i="3"/>
  <c r="X3097" i="3"/>
  <c r="Y3096" i="3"/>
  <c r="S3096" i="3"/>
  <c r="Z3192" i="3"/>
  <c r="V3192" i="3"/>
  <c r="R3192" i="3"/>
  <c r="Q3193" i="3"/>
  <c r="AC3192" i="3"/>
  <c r="Y3192" i="3"/>
  <c r="U3192" i="3"/>
  <c r="AB3192" i="3"/>
  <c r="X3192" i="3"/>
  <c r="T3192" i="3"/>
  <c r="AA3192" i="3"/>
  <c r="S3192" i="3"/>
  <c r="W3192" i="3"/>
  <c r="AD2984" i="3"/>
  <c r="AG2984" i="3" s="1"/>
  <c r="AB3032" i="3"/>
  <c r="Z3032" i="3"/>
  <c r="Y3032" i="3"/>
  <c r="F1625" i="3"/>
  <c r="E1626" i="3"/>
  <c r="AD1752" i="3"/>
  <c r="AG1752" i="3" s="1"/>
  <c r="AG1830" i="3"/>
  <c r="AG2294" i="3"/>
  <c r="N1671" i="3"/>
  <c r="M1671" i="3"/>
  <c r="L1672" i="3"/>
  <c r="O1671" i="3"/>
  <c r="AD1880" i="3"/>
  <c r="AG1880" i="3" s="1"/>
  <c r="E2394" i="3"/>
  <c r="F2393" i="3"/>
  <c r="AG1894" i="3"/>
  <c r="L2007" i="3"/>
  <c r="O2006" i="3"/>
  <c r="N2006" i="3"/>
  <c r="M2006" i="3"/>
  <c r="AG2166" i="3"/>
  <c r="AB1832" i="3"/>
  <c r="X1832" i="3"/>
  <c r="T1832" i="3"/>
  <c r="Q1833" i="3"/>
  <c r="U1832" i="3"/>
  <c r="AA1832" i="3"/>
  <c r="W1832" i="3"/>
  <c r="S1832" i="3"/>
  <c r="Y1832" i="3"/>
  <c r="Z1832" i="3"/>
  <c r="V1832" i="3"/>
  <c r="R1832" i="3"/>
  <c r="AC1832" i="3"/>
  <c r="Z1736" i="3"/>
  <c r="V1736" i="3"/>
  <c r="R1736" i="3"/>
  <c r="Q1737" i="3"/>
  <c r="AC1736" i="3"/>
  <c r="Y1736" i="3"/>
  <c r="U1736" i="3"/>
  <c r="W1736" i="3"/>
  <c r="AB1736" i="3"/>
  <c r="X1736" i="3"/>
  <c r="T1736" i="3"/>
  <c r="AA1736" i="3"/>
  <c r="S1736" i="3"/>
  <c r="AD1863" i="3"/>
  <c r="AG1863" i="3" s="1"/>
  <c r="AD1624" i="3"/>
  <c r="E1722" i="3"/>
  <c r="F1721" i="3"/>
  <c r="E1914" i="3"/>
  <c r="F1913" i="3"/>
  <c r="F2537" i="3"/>
  <c r="E2538" i="3"/>
  <c r="AB1704" i="3"/>
  <c r="X1704" i="3"/>
  <c r="T1704" i="3"/>
  <c r="Y1704" i="3"/>
  <c r="AA1704" i="3"/>
  <c r="W1704" i="3"/>
  <c r="S1704" i="3"/>
  <c r="Q1705" i="3"/>
  <c r="Z1704" i="3"/>
  <c r="V1704" i="3"/>
  <c r="R1704" i="3"/>
  <c r="AC1704" i="3"/>
  <c r="U1704" i="3"/>
  <c r="Z1608" i="3"/>
  <c r="V1608" i="3"/>
  <c r="R1608" i="3"/>
  <c r="Q1609" i="3"/>
  <c r="AC1608" i="3"/>
  <c r="Y1608" i="3"/>
  <c r="U1608" i="3"/>
  <c r="AB1608" i="3"/>
  <c r="X1608" i="3"/>
  <c r="T1608" i="3"/>
  <c r="S1608" i="3"/>
  <c r="AA1608" i="3"/>
  <c r="W1608" i="3"/>
  <c r="Q1850" i="3"/>
  <c r="AC1849" i="3"/>
  <c r="Y1849" i="3"/>
  <c r="U1849" i="3"/>
  <c r="V1849" i="3"/>
  <c r="AB1849" i="3"/>
  <c r="X1849" i="3"/>
  <c r="T1849" i="3"/>
  <c r="R1849" i="3"/>
  <c r="AA1849" i="3"/>
  <c r="W1849" i="3"/>
  <c r="S1849" i="3"/>
  <c r="Z1849" i="3"/>
  <c r="O2057" i="3"/>
  <c r="N2057" i="3"/>
  <c r="M2057" i="3"/>
  <c r="L2058" i="3"/>
  <c r="M1783" i="3"/>
  <c r="L1784" i="3"/>
  <c r="O1783" i="3"/>
  <c r="N1783" i="3"/>
  <c r="AD1799" i="3"/>
  <c r="AG1799" i="3" s="1"/>
  <c r="Z1928" i="3"/>
  <c r="V1928" i="3"/>
  <c r="R1928" i="3"/>
  <c r="Q1929" i="3"/>
  <c r="AC1928" i="3"/>
  <c r="Y1928" i="3"/>
  <c r="U1928" i="3"/>
  <c r="AA1928" i="3"/>
  <c r="S1928" i="3"/>
  <c r="AB1928" i="3"/>
  <c r="X1928" i="3"/>
  <c r="T1928" i="3"/>
  <c r="W1928" i="3"/>
  <c r="AD2184" i="3"/>
  <c r="AG2184" i="3" s="1"/>
  <c r="AD2312" i="3"/>
  <c r="AG2312" i="3" s="1"/>
  <c r="AB1768" i="3"/>
  <c r="X1768" i="3"/>
  <c r="T1768" i="3"/>
  <c r="Q1769" i="3"/>
  <c r="AC1768" i="3"/>
  <c r="U1768" i="3"/>
  <c r="AA1768" i="3"/>
  <c r="W1768" i="3"/>
  <c r="S1768" i="3"/>
  <c r="Y1768" i="3"/>
  <c r="Z1768" i="3"/>
  <c r="V1768" i="3"/>
  <c r="R1768" i="3"/>
  <c r="F2009" i="3"/>
  <c r="E2010" i="3"/>
  <c r="AD2071" i="3"/>
  <c r="N2103" i="3"/>
  <c r="M2103" i="3"/>
  <c r="L2104" i="3"/>
  <c r="O2103" i="3"/>
  <c r="F2121" i="3"/>
  <c r="E2122" i="3"/>
  <c r="U2344" i="3"/>
  <c r="R2344" i="3"/>
  <c r="W2344" i="3"/>
  <c r="M2375" i="3"/>
  <c r="L2376" i="3"/>
  <c r="O2375" i="3"/>
  <c r="N2375" i="3"/>
  <c r="F2168" i="3"/>
  <c r="E2169" i="3"/>
  <c r="N2825" i="3"/>
  <c r="L2826" i="3"/>
  <c r="M2825" i="3"/>
  <c r="O2825" i="3"/>
  <c r="AA2393" i="3"/>
  <c r="W2393" i="3"/>
  <c r="S2393" i="3"/>
  <c r="Q2394" i="3"/>
  <c r="AC2393" i="3"/>
  <c r="Y2393" i="3"/>
  <c r="U2393" i="3"/>
  <c r="V2393" i="3"/>
  <c r="AB2393" i="3"/>
  <c r="T2393" i="3"/>
  <c r="Z2393" i="3"/>
  <c r="R2393" i="3"/>
  <c r="X2393" i="3"/>
  <c r="AG2198" i="3"/>
  <c r="AD2456" i="3"/>
  <c r="Z2440" i="3"/>
  <c r="V2440" i="3"/>
  <c r="R2440" i="3"/>
  <c r="Q2441" i="3"/>
  <c r="AC2440" i="3"/>
  <c r="Y2440" i="3"/>
  <c r="U2440" i="3"/>
  <c r="AB2440" i="3"/>
  <c r="X2440" i="3"/>
  <c r="T2440" i="3"/>
  <c r="AA2440" i="3"/>
  <c r="W2440" i="3"/>
  <c r="S2440" i="3"/>
  <c r="AG2438" i="3"/>
  <c r="AD2839" i="3"/>
  <c r="AB2297" i="3"/>
  <c r="X2297" i="3"/>
  <c r="T2297" i="3"/>
  <c r="AA2297" i="3"/>
  <c r="W2297" i="3"/>
  <c r="S2297" i="3"/>
  <c r="Z2297" i="3"/>
  <c r="V2297" i="3"/>
  <c r="R2297" i="3"/>
  <c r="AC2297" i="3"/>
  <c r="Y2297" i="3"/>
  <c r="U2297" i="3"/>
  <c r="Q2298" i="3"/>
  <c r="AD2296" i="3"/>
  <c r="X2216" i="3"/>
  <c r="Y2216" i="3"/>
  <c r="V2216" i="3"/>
  <c r="AA2216" i="3"/>
  <c r="AG2230" i="3"/>
  <c r="AG2358" i="3"/>
  <c r="AA2281" i="3"/>
  <c r="W2281" i="3"/>
  <c r="S2281" i="3"/>
  <c r="Z2281" i="3"/>
  <c r="V2281" i="3"/>
  <c r="R2281" i="3"/>
  <c r="Q2282" i="3"/>
  <c r="AC2281" i="3"/>
  <c r="Y2281" i="3"/>
  <c r="U2281" i="3"/>
  <c r="AB2281" i="3"/>
  <c r="X2281" i="3"/>
  <c r="T2281" i="3"/>
  <c r="N2567" i="3"/>
  <c r="M2567" i="3"/>
  <c r="L2568" i="3"/>
  <c r="O2567" i="3"/>
  <c r="AG2518" i="3"/>
  <c r="U2584" i="3"/>
  <c r="R2584" i="3"/>
  <c r="W2584" i="3"/>
  <c r="F2200" i="3"/>
  <c r="E2201" i="3"/>
  <c r="R2424" i="3"/>
  <c r="S2424" i="3"/>
  <c r="Y2424" i="3"/>
  <c r="AB2536" i="3"/>
  <c r="X2536" i="3"/>
  <c r="T2536" i="3"/>
  <c r="AA2536" i="3"/>
  <c r="W2536" i="3"/>
  <c r="S2536" i="3"/>
  <c r="Z2536" i="3"/>
  <c r="V2536" i="3"/>
  <c r="R2536" i="3"/>
  <c r="Q2537" i="3"/>
  <c r="AC2536" i="3"/>
  <c r="Y2536" i="3"/>
  <c r="U2536" i="3"/>
  <c r="AD2696" i="3"/>
  <c r="AG2696" i="3" s="1"/>
  <c r="AA2873" i="3"/>
  <c r="W2873" i="3"/>
  <c r="S2873" i="3"/>
  <c r="Z2873" i="3"/>
  <c r="V2873" i="3"/>
  <c r="R2873" i="3"/>
  <c r="Q2874" i="3"/>
  <c r="AC2873" i="3"/>
  <c r="Y2873" i="3"/>
  <c r="U2873" i="3"/>
  <c r="X2873" i="3"/>
  <c r="T2873" i="3"/>
  <c r="AB2873" i="3"/>
  <c r="F2857" i="3"/>
  <c r="E2858" i="3"/>
  <c r="AD2039" i="3"/>
  <c r="L2231" i="3"/>
  <c r="O2230" i="3"/>
  <c r="N2230" i="3"/>
  <c r="M2230" i="3"/>
  <c r="AD2359" i="3"/>
  <c r="AG2359" i="3" s="1"/>
  <c r="M2425" i="3"/>
  <c r="O2425" i="3"/>
  <c r="N2425" i="3"/>
  <c r="L2426" i="3"/>
  <c r="N2503" i="3"/>
  <c r="M2503" i="3"/>
  <c r="L2504" i="3"/>
  <c r="O2503" i="3"/>
  <c r="Z2200" i="3"/>
  <c r="V2200" i="3"/>
  <c r="R2200" i="3"/>
  <c r="Q2201" i="3"/>
  <c r="AC2200" i="3"/>
  <c r="Y2200" i="3"/>
  <c r="U2200" i="3"/>
  <c r="AB2200" i="3"/>
  <c r="X2200" i="3"/>
  <c r="T2200" i="3"/>
  <c r="W2200" i="3"/>
  <c r="S2200" i="3"/>
  <c r="AA2200" i="3"/>
  <c r="AD2520" i="3"/>
  <c r="AG2520" i="3" s="1"/>
  <c r="O2599" i="3"/>
  <c r="L2600" i="3"/>
  <c r="N2599" i="3"/>
  <c r="M2599" i="3"/>
  <c r="P2601" i="3"/>
  <c r="Z2600" i="3"/>
  <c r="AA2600" i="3"/>
  <c r="Y2600" i="3"/>
  <c r="R2600" i="3"/>
  <c r="W2600" i="3"/>
  <c r="T2600" i="3"/>
  <c r="AB2600" i="3"/>
  <c r="S2600" i="3"/>
  <c r="AC2600" i="3"/>
  <c r="V2600" i="3"/>
  <c r="X2600" i="3"/>
  <c r="U2600" i="3"/>
  <c r="F2729" i="3"/>
  <c r="E2730" i="3"/>
  <c r="Q2666" i="3"/>
  <c r="AC2665" i="3"/>
  <c r="Y2665" i="3"/>
  <c r="U2665" i="3"/>
  <c r="AB2665" i="3"/>
  <c r="X2665" i="3"/>
  <c r="T2665" i="3"/>
  <c r="AA2665" i="3"/>
  <c r="W2665" i="3"/>
  <c r="S2665" i="3"/>
  <c r="V2665" i="3"/>
  <c r="R2665" i="3"/>
  <c r="Z2665" i="3"/>
  <c r="E2746" i="3"/>
  <c r="F2745" i="3"/>
  <c r="N2679" i="3"/>
  <c r="M2679" i="3"/>
  <c r="L2680" i="3"/>
  <c r="O2679" i="3"/>
  <c r="F2760" i="3"/>
  <c r="E2761" i="3"/>
  <c r="N2855" i="3"/>
  <c r="M2855" i="3"/>
  <c r="L2856" i="3"/>
  <c r="O2855" i="3"/>
  <c r="AG1606" i="3"/>
  <c r="AG1734" i="3"/>
  <c r="AD2343" i="3"/>
  <c r="AG2343" i="3" s="1"/>
  <c r="E2602" i="3"/>
  <c r="F2601" i="3"/>
  <c r="F2457" i="3"/>
  <c r="E2458" i="3"/>
  <c r="Z2857" i="3"/>
  <c r="V2857" i="3"/>
  <c r="R2857" i="3"/>
  <c r="Q2858" i="3"/>
  <c r="AC2857" i="3"/>
  <c r="Y2857" i="3"/>
  <c r="U2857" i="3"/>
  <c r="AB2857" i="3"/>
  <c r="X2857" i="3"/>
  <c r="T2857" i="3"/>
  <c r="S2857" i="3"/>
  <c r="AA2857" i="3"/>
  <c r="W2857" i="3"/>
  <c r="E2953" i="3"/>
  <c r="F2952" i="3"/>
  <c r="F3001" i="3"/>
  <c r="E3002" i="3"/>
  <c r="E2889" i="3"/>
  <c r="F2888" i="3"/>
  <c r="AD2951" i="3"/>
  <c r="P3018" i="3"/>
  <c r="AA3017" i="3"/>
  <c r="V3017" i="3"/>
  <c r="T3017" i="3"/>
  <c r="S3017" i="3"/>
  <c r="R3017" i="3"/>
  <c r="AB3017" i="3"/>
  <c r="Y3017" i="3"/>
  <c r="X3017" i="3"/>
  <c r="Z3017" i="3"/>
  <c r="AC3017" i="3"/>
  <c r="U3017" i="3"/>
  <c r="W3017" i="3"/>
  <c r="AB3112" i="3"/>
  <c r="X3112" i="3"/>
  <c r="T3112" i="3"/>
  <c r="Q3113" i="3"/>
  <c r="AC3112" i="3"/>
  <c r="W3112" i="3"/>
  <c r="R3112" i="3"/>
  <c r="AA3112" i="3"/>
  <c r="V3112" i="3"/>
  <c r="Z3112" i="3"/>
  <c r="U3112" i="3"/>
  <c r="Y3112" i="3"/>
  <c r="S3112" i="3"/>
  <c r="AD3079" i="3"/>
  <c r="Q3162" i="3"/>
  <c r="AC3161" i="3"/>
  <c r="Y3161" i="3"/>
  <c r="U3161" i="3"/>
  <c r="AA3161" i="3"/>
  <c r="V3161" i="3"/>
  <c r="Z3161" i="3"/>
  <c r="T3161" i="3"/>
  <c r="X3161" i="3"/>
  <c r="S3161" i="3"/>
  <c r="AB3161" i="3"/>
  <c r="W3161" i="3"/>
  <c r="R3161" i="3"/>
  <c r="Q2938" i="3"/>
  <c r="AC2937" i="3"/>
  <c r="Y2937" i="3"/>
  <c r="U2937" i="3"/>
  <c r="AB2937" i="3"/>
  <c r="X2937" i="3"/>
  <c r="T2937" i="3"/>
  <c r="AA2937" i="3"/>
  <c r="W2937" i="3"/>
  <c r="S2937" i="3"/>
  <c r="R2937" i="3"/>
  <c r="Z2937" i="3"/>
  <c r="V2937" i="3"/>
  <c r="N2968" i="3"/>
  <c r="O2968" i="3"/>
  <c r="L2969" i="3"/>
  <c r="M2968" i="3"/>
  <c r="M3065" i="3"/>
  <c r="L3066" i="3"/>
  <c r="N3065" i="3"/>
  <c r="O3065" i="3"/>
  <c r="Z2969" i="3"/>
  <c r="V2969" i="3"/>
  <c r="R2969" i="3"/>
  <c r="AA2969" i="3"/>
  <c r="U2969" i="3"/>
  <c r="Y2969" i="3"/>
  <c r="T2969" i="3"/>
  <c r="Q2970" i="3"/>
  <c r="AC2969" i="3"/>
  <c r="X2969" i="3"/>
  <c r="S2969" i="3"/>
  <c r="AB2969" i="3"/>
  <c r="W2969" i="3"/>
  <c r="T2968" i="3"/>
  <c r="W2968" i="3"/>
  <c r="Z2968" i="3"/>
  <c r="AD3000" i="3"/>
  <c r="AG3000" i="3" s="1"/>
  <c r="AD3064" i="3"/>
  <c r="AG3064" i="3" s="1"/>
  <c r="E3098" i="3"/>
  <c r="F3097" i="3"/>
  <c r="AD3128" i="3"/>
  <c r="AG3128" i="3" s="1"/>
  <c r="AD3176" i="3"/>
  <c r="AG3176" i="3" s="1"/>
  <c r="AG2919" i="3"/>
  <c r="AD2967" i="3"/>
  <c r="N3128" i="3"/>
  <c r="O3128" i="3"/>
  <c r="M3128" i="3"/>
  <c r="L3129" i="3"/>
  <c r="M3031" i="3"/>
  <c r="O3031" i="3"/>
  <c r="L3032" i="3"/>
  <c r="N3031" i="3"/>
  <c r="U3096" i="3"/>
  <c r="R3096" i="3"/>
  <c r="W3096" i="3"/>
  <c r="AD3191" i="3"/>
  <c r="AA2985" i="3"/>
  <c r="W2985" i="3"/>
  <c r="S2985" i="3"/>
  <c r="Q2986" i="3"/>
  <c r="Y2985" i="3"/>
  <c r="T2985" i="3"/>
  <c r="AC2985" i="3"/>
  <c r="X2985" i="3"/>
  <c r="R2985" i="3"/>
  <c r="AB2985" i="3"/>
  <c r="V2985" i="3"/>
  <c r="Z2985" i="3"/>
  <c r="U2985" i="3"/>
  <c r="O2983" i="3"/>
  <c r="L2984" i="3"/>
  <c r="N2983" i="3"/>
  <c r="M2983" i="3"/>
  <c r="S3032" i="3"/>
  <c r="V3032" i="3"/>
  <c r="AC3032" i="3"/>
  <c r="N3079" i="3"/>
  <c r="O3079" i="3"/>
  <c r="M3079" i="3"/>
  <c r="L3080" i="3"/>
  <c r="E1769" i="3"/>
  <c r="F1768" i="3"/>
  <c r="F1736" i="3"/>
  <c r="E1737" i="3"/>
  <c r="E1786" i="3"/>
  <c r="F1785" i="3"/>
  <c r="AD2007" i="3"/>
  <c r="AG2007" i="3" s="1"/>
  <c r="AD2024" i="3"/>
  <c r="F2057" i="3"/>
  <c r="E2058" i="3"/>
  <c r="O2217" i="3"/>
  <c r="N2217" i="3"/>
  <c r="M2217" i="3"/>
  <c r="L2218" i="3"/>
  <c r="AG2342" i="3"/>
  <c r="AD1831" i="3"/>
  <c r="AG1831" i="3" s="1"/>
  <c r="AA2121" i="3"/>
  <c r="W2121" i="3"/>
  <c r="S2121" i="3"/>
  <c r="Z2121" i="3"/>
  <c r="V2121" i="3"/>
  <c r="R2121" i="3"/>
  <c r="Q2122" i="3"/>
  <c r="AC2121" i="3"/>
  <c r="Y2121" i="3"/>
  <c r="U2121" i="3"/>
  <c r="X2121" i="3"/>
  <c r="AB2121" i="3"/>
  <c r="T2121" i="3"/>
  <c r="AG1814" i="3"/>
  <c r="Z1864" i="3"/>
  <c r="V1864" i="3"/>
  <c r="R1864" i="3"/>
  <c r="AA1864" i="3"/>
  <c r="S1864" i="3"/>
  <c r="Q1865" i="3"/>
  <c r="AC1864" i="3"/>
  <c r="Y1864" i="3"/>
  <c r="U1864" i="3"/>
  <c r="W1864" i="3"/>
  <c r="AB1864" i="3"/>
  <c r="X1864" i="3"/>
  <c r="T1864" i="3"/>
  <c r="O2182" i="3"/>
  <c r="M2182" i="3"/>
  <c r="L2183" i="3"/>
  <c r="N2182" i="3"/>
  <c r="E1658" i="3"/>
  <c r="F1657" i="3"/>
  <c r="AD1815" i="3"/>
  <c r="AG1815" i="3" s="1"/>
  <c r="AD1720" i="3"/>
  <c r="AG1720" i="3" s="1"/>
  <c r="Q1722" i="3"/>
  <c r="AC1721" i="3"/>
  <c r="Y1721" i="3"/>
  <c r="U1721" i="3"/>
  <c r="AB1721" i="3"/>
  <c r="X1721" i="3"/>
  <c r="T1721" i="3"/>
  <c r="Z1721" i="3"/>
  <c r="R1721" i="3"/>
  <c r="AA1721" i="3"/>
  <c r="W1721" i="3"/>
  <c r="S1721" i="3"/>
  <c r="V1721" i="3"/>
  <c r="Q1914" i="3"/>
  <c r="Y1913" i="3"/>
  <c r="U1913" i="3"/>
  <c r="R1913" i="3"/>
  <c r="X1913" i="3"/>
  <c r="T1913" i="3"/>
  <c r="V1913" i="3"/>
  <c r="W1913" i="3"/>
  <c r="S1913" i="3"/>
  <c r="Z1913" i="3"/>
  <c r="F1832" i="3"/>
  <c r="E1833" i="3"/>
  <c r="N2199" i="3"/>
  <c r="M2199" i="3"/>
  <c r="L2200" i="3"/>
  <c r="O2199" i="3"/>
  <c r="L2471" i="3"/>
  <c r="O2470" i="3"/>
  <c r="N2470" i="3"/>
  <c r="M2470" i="3"/>
  <c r="AD1607" i="3"/>
  <c r="AG1607" i="3" s="1"/>
  <c r="AG1686" i="3"/>
  <c r="AA1817" i="3"/>
  <c r="W1817" i="3"/>
  <c r="S1817" i="3"/>
  <c r="Z1817" i="3"/>
  <c r="V1817" i="3"/>
  <c r="R1817" i="3"/>
  <c r="AB1817" i="3"/>
  <c r="T1817" i="3"/>
  <c r="Q1818" i="3"/>
  <c r="AC1817" i="3"/>
  <c r="Y1817" i="3"/>
  <c r="U1817" i="3"/>
  <c r="X1817" i="3"/>
  <c r="N1927" i="3"/>
  <c r="M1927" i="3"/>
  <c r="L1928" i="3"/>
  <c r="O1927" i="3"/>
  <c r="AD1944" i="3"/>
  <c r="AG1944" i="3" s="1"/>
  <c r="M2023" i="3"/>
  <c r="L2024" i="3"/>
  <c r="O2023" i="3"/>
  <c r="N2023" i="3"/>
  <c r="AD2152" i="3"/>
  <c r="AG2152" i="3" s="1"/>
  <c r="E1897" i="3"/>
  <c r="F1896" i="3"/>
  <c r="Z1672" i="3"/>
  <c r="V1672" i="3"/>
  <c r="R1672" i="3"/>
  <c r="Q1673" i="3"/>
  <c r="AC1672" i="3"/>
  <c r="Y1672" i="3"/>
  <c r="U1672" i="3"/>
  <c r="AB1672" i="3"/>
  <c r="X1672" i="3"/>
  <c r="T1672" i="3"/>
  <c r="AA1672" i="3"/>
  <c r="W1672" i="3"/>
  <c r="S1672" i="3"/>
  <c r="AG1750" i="3"/>
  <c r="AA2057" i="3"/>
  <c r="W2057" i="3"/>
  <c r="S2057" i="3"/>
  <c r="Z2057" i="3"/>
  <c r="V2057" i="3"/>
  <c r="R2057" i="3"/>
  <c r="Q2058" i="3"/>
  <c r="AC2057" i="3"/>
  <c r="Y2057" i="3"/>
  <c r="U2057" i="3"/>
  <c r="AB2057" i="3"/>
  <c r="X2057" i="3"/>
  <c r="T2057" i="3"/>
  <c r="AD1767" i="3"/>
  <c r="AG1767" i="3" s="1"/>
  <c r="F2296" i="3"/>
  <c r="E2297" i="3"/>
  <c r="O2345" i="3"/>
  <c r="N2345" i="3"/>
  <c r="M2345" i="3"/>
  <c r="L2346" i="3"/>
  <c r="X2344" i="3"/>
  <c r="Y2344" i="3"/>
  <c r="V2344" i="3"/>
  <c r="AA2344" i="3"/>
  <c r="E2378" i="3"/>
  <c r="F2377" i="3"/>
  <c r="F2585" i="3"/>
  <c r="E2586" i="3"/>
  <c r="M2247" i="3"/>
  <c r="L2248" i="3"/>
  <c r="O2247" i="3"/>
  <c r="N2247" i="3"/>
  <c r="AG2472" i="3"/>
  <c r="F2472" i="3"/>
  <c r="E2473" i="3"/>
  <c r="Z2328" i="3"/>
  <c r="V2328" i="3"/>
  <c r="R2328" i="3"/>
  <c r="Q2329" i="3"/>
  <c r="AC2328" i="3"/>
  <c r="Y2328" i="3"/>
  <c r="U2328" i="3"/>
  <c r="AB2328" i="3"/>
  <c r="X2328" i="3"/>
  <c r="T2328" i="3"/>
  <c r="W2328" i="3"/>
  <c r="S2328" i="3"/>
  <c r="AA2328" i="3"/>
  <c r="AG2392" i="3"/>
  <c r="E2490" i="3"/>
  <c r="F2489" i="3"/>
  <c r="Z2681" i="3"/>
  <c r="V2681" i="3"/>
  <c r="R2681" i="3"/>
  <c r="Q2682" i="3"/>
  <c r="AC2681" i="3"/>
  <c r="Y2681" i="3"/>
  <c r="U2681" i="3"/>
  <c r="AB2681" i="3"/>
  <c r="X2681" i="3"/>
  <c r="T2681" i="3"/>
  <c r="W2681" i="3"/>
  <c r="S2681" i="3"/>
  <c r="AA2681" i="3"/>
  <c r="AD2439" i="3"/>
  <c r="AG2439" i="3" s="1"/>
  <c r="Z2504" i="3"/>
  <c r="V2504" i="3"/>
  <c r="R2504" i="3"/>
  <c r="Q2505" i="3"/>
  <c r="AC2504" i="3"/>
  <c r="Y2504" i="3"/>
  <c r="U2504" i="3"/>
  <c r="AB2504" i="3"/>
  <c r="X2504" i="3"/>
  <c r="T2504" i="3"/>
  <c r="S2504" i="3"/>
  <c r="AA2504" i="3"/>
  <c r="W2504" i="3"/>
  <c r="AD2744" i="3"/>
  <c r="AB2840" i="3"/>
  <c r="X2840" i="3"/>
  <c r="T2840" i="3"/>
  <c r="AA2840" i="3"/>
  <c r="W2840" i="3"/>
  <c r="S2840" i="3"/>
  <c r="Z2840" i="3"/>
  <c r="R2840" i="3"/>
  <c r="Y2840" i="3"/>
  <c r="Q2841" i="3"/>
  <c r="V2840" i="3"/>
  <c r="AC2840" i="3"/>
  <c r="U2840" i="3"/>
  <c r="M2711" i="3"/>
  <c r="O2711" i="3"/>
  <c r="L2712" i="3"/>
  <c r="N2711" i="3"/>
  <c r="AB2216" i="3"/>
  <c r="AC2216" i="3"/>
  <c r="Z2216" i="3"/>
  <c r="M2487" i="3"/>
  <c r="L2488" i="3"/>
  <c r="O2487" i="3"/>
  <c r="N2487" i="3"/>
  <c r="Z1976" i="3"/>
  <c r="V1976" i="3"/>
  <c r="R1976" i="3"/>
  <c r="Q1977" i="3"/>
  <c r="AC1976" i="3"/>
  <c r="Y1976" i="3"/>
  <c r="U1976" i="3"/>
  <c r="AB1976" i="3"/>
  <c r="X1976" i="3"/>
  <c r="T1976" i="3"/>
  <c r="AA1976" i="3"/>
  <c r="W1976" i="3"/>
  <c r="S1976" i="3"/>
  <c r="AD2280" i="3"/>
  <c r="AG2280" i="3" s="1"/>
  <c r="X2584" i="3"/>
  <c r="Y2584" i="3"/>
  <c r="V2584" i="3"/>
  <c r="AA2584" i="3"/>
  <c r="AB2792" i="3"/>
  <c r="X2792" i="3"/>
  <c r="T2792" i="3"/>
  <c r="AA2792" i="3"/>
  <c r="W2792" i="3"/>
  <c r="S2792" i="3"/>
  <c r="Z2792" i="3"/>
  <c r="V2792" i="3"/>
  <c r="R2792" i="3"/>
  <c r="AC2792" i="3"/>
  <c r="Y2792" i="3"/>
  <c r="U2792" i="3"/>
  <c r="Q2793" i="3"/>
  <c r="AA2633" i="3"/>
  <c r="W2633" i="3"/>
  <c r="S2633" i="3"/>
  <c r="Z2633" i="3"/>
  <c r="V2633" i="3"/>
  <c r="R2633" i="3"/>
  <c r="Q2634" i="3"/>
  <c r="AC2633" i="3"/>
  <c r="Y2633" i="3"/>
  <c r="U2633" i="3"/>
  <c r="X2633" i="3"/>
  <c r="T2633" i="3"/>
  <c r="AB2633" i="3"/>
  <c r="Z2424" i="3"/>
  <c r="W2424" i="3"/>
  <c r="AC2424" i="3"/>
  <c r="AD2535" i="3"/>
  <c r="AG2535" i="3" s="1"/>
  <c r="M2743" i="3"/>
  <c r="L2744" i="3"/>
  <c r="O2743" i="3"/>
  <c r="N2743" i="3"/>
  <c r="AD2872" i="3"/>
  <c r="AG2872" i="3" s="1"/>
  <c r="AD2231" i="3"/>
  <c r="AG2231" i="3" s="1"/>
  <c r="N2263" i="3"/>
  <c r="M2263" i="3"/>
  <c r="L2264" i="3"/>
  <c r="O2263" i="3"/>
  <c r="F2281" i="3"/>
  <c r="E2282" i="3"/>
  <c r="AD2199" i="3"/>
  <c r="AG2199" i="3" s="1"/>
  <c r="N2439" i="3"/>
  <c r="M2439" i="3"/>
  <c r="L2440" i="3"/>
  <c r="O2439" i="3"/>
  <c r="E2554" i="3"/>
  <c r="F2553" i="3"/>
  <c r="AD2552" i="3"/>
  <c r="AG2552" i="3" s="1"/>
  <c r="Q2554" i="3"/>
  <c r="AC2553" i="3"/>
  <c r="Y2553" i="3"/>
  <c r="U2553" i="3"/>
  <c r="AB2553" i="3"/>
  <c r="X2553" i="3"/>
  <c r="T2553" i="3"/>
  <c r="AA2553" i="3"/>
  <c r="W2553" i="3"/>
  <c r="S2553" i="3"/>
  <c r="Z2553" i="3"/>
  <c r="V2553" i="3"/>
  <c r="R2553" i="3"/>
  <c r="L2647" i="3"/>
  <c r="O2646" i="3"/>
  <c r="N2646" i="3"/>
  <c r="M2646" i="3"/>
  <c r="AD2664" i="3"/>
  <c r="AG2664" i="3" s="1"/>
  <c r="F2649" i="3"/>
  <c r="E2650" i="3"/>
  <c r="AG2566" i="3"/>
  <c r="AD2824" i="3"/>
  <c r="AG2824" i="3" s="1"/>
  <c r="AD2808" i="3"/>
  <c r="AG2808" i="3" s="1"/>
  <c r="Q2810" i="3"/>
  <c r="AC2809" i="3"/>
  <c r="Y2809" i="3"/>
  <c r="U2809" i="3"/>
  <c r="AB2809" i="3"/>
  <c r="W2809" i="3"/>
  <c r="R2809" i="3"/>
  <c r="AA2809" i="3"/>
  <c r="V2809" i="3"/>
  <c r="Z2809" i="3"/>
  <c r="T2809" i="3"/>
  <c r="X2809" i="3"/>
  <c r="S2809" i="3"/>
  <c r="AD1943" i="3"/>
  <c r="AG1943" i="3" s="1"/>
  <c r="O1959" i="3"/>
  <c r="L1960" i="3"/>
  <c r="N1959" i="3"/>
  <c r="M1959" i="3"/>
  <c r="M2615" i="3"/>
  <c r="L2616" i="3"/>
  <c r="N2615" i="3"/>
  <c r="O2615" i="3"/>
  <c r="Z2264" i="3"/>
  <c r="V2264" i="3"/>
  <c r="R2264" i="3"/>
  <c r="Q2265" i="3"/>
  <c r="AC2264" i="3"/>
  <c r="Y2264" i="3"/>
  <c r="U2264" i="3"/>
  <c r="AB2264" i="3"/>
  <c r="X2264" i="3"/>
  <c r="T2264" i="3"/>
  <c r="AA2264" i="3"/>
  <c r="W2264" i="3"/>
  <c r="S2264" i="3"/>
  <c r="F2440" i="3"/>
  <c r="E2441" i="3"/>
  <c r="F2504" i="3"/>
  <c r="E2505" i="3"/>
  <c r="F2568" i="3"/>
  <c r="E2569" i="3"/>
  <c r="O2777" i="3"/>
  <c r="N2777" i="3"/>
  <c r="M2777" i="3"/>
  <c r="L2778" i="3"/>
  <c r="Z2760" i="3"/>
  <c r="V2760" i="3"/>
  <c r="R2760" i="3"/>
  <c r="Q2761" i="3"/>
  <c r="AC2760" i="3"/>
  <c r="Y2760" i="3"/>
  <c r="U2760" i="3"/>
  <c r="AB2760" i="3"/>
  <c r="X2760" i="3"/>
  <c r="T2760" i="3"/>
  <c r="AA2760" i="3"/>
  <c r="W2760" i="3"/>
  <c r="S2760" i="3"/>
  <c r="AD2856" i="3"/>
  <c r="AG2856" i="3" s="1"/>
  <c r="AG2854" i="3"/>
  <c r="AD2904" i="3"/>
  <c r="AG2904" i="3" s="1"/>
  <c r="AD3016" i="3"/>
  <c r="AG3016" i="3" s="1"/>
  <c r="AD3111" i="3"/>
  <c r="Z3080" i="3"/>
  <c r="V3080" i="3"/>
  <c r="R3080" i="3"/>
  <c r="AA3080" i="3"/>
  <c r="U3080" i="3"/>
  <c r="Y3080" i="3"/>
  <c r="T3080" i="3"/>
  <c r="Q3081" i="3"/>
  <c r="AC3080" i="3"/>
  <c r="X3080" i="3"/>
  <c r="S3080" i="3"/>
  <c r="AB3080" i="3"/>
  <c r="W3080" i="3"/>
  <c r="AG2887" i="3"/>
  <c r="E3018" i="3"/>
  <c r="F3017" i="3"/>
  <c r="AC2968" i="3"/>
  <c r="Y2968" i="3"/>
  <c r="AB2968" i="3"/>
  <c r="F3080" i="3"/>
  <c r="E3081" i="3"/>
  <c r="Z3096" i="3"/>
  <c r="AB3096" i="3"/>
  <c r="X3096" i="3"/>
  <c r="AA3096" i="3"/>
  <c r="N3190" i="3"/>
  <c r="M3190" i="3"/>
  <c r="L3191" i="3"/>
  <c r="O3190" i="3"/>
  <c r="F3049" i="3"/>
  <c r="E3050" i="3"/>
  <c r="R3032" i="3"/>
  <c r="X3032" i="3"/>
  <c r="AA3032" i="3"/>
  <c r="Q3034" i="3"/>
  <c r="AC3033" i="3"/>
  <c r="Y3033" i="3"/>
  <c r="U3033" i="3"/>
  <c r="Z3033" i="3"/>
  <c r="T3033" i="3"/>
  <c r="X3033" i="3"/>
  <c r="S3033" i="3"/>
  <c r="AB3033" i="3"/>
  <c r="W3033" i="3"/>
  <c r="R3033" i="3"/>
  <c r="AA3033" i="3"/>
  <c r="V3033" i="3"/>
  <c r="AD1544" i="3"/>
  <c r="AG1494" i="3"/>
  <c r="L1575" i="3"/>
  <c r="N1574" i="3"/>
  <c r="O1574" i="3"/>
  <c r="M1574" i="3"/>
  <c r="O1446" i="3"/>
  <c r="M1446" i="3"/>
  <c r="N1446" i="3"/>
  <c r="L1447" i="3"/>
  <c r="E1450" i="3"/>
  <c r="F1449" i="3"/>
  <c r="AA1481" i="3"/>
  <c r="W1481" i="3"/>
  <c r="S1481" i="3"/>
  <c r="Q1482" i="3"/>
  <c r="Y1481" i="3"/>
  <c r="T1481" i="3"/>
  <c r="AC1481" i="3"/>
  <c r="V1481" i="3"/>
  <c r="AB1481" i="3"/>
  <c r="U1481" i="3"/>
  <c r="Z1481" i="3"/>
  <c r="R1481" i="3"/>
  <c r="X1481" i="3"/>
  <c r="Q1562" i="3"/>
  <c r="AC1561" i="3"/>
  <c r="Y1561" i="3"/>
  <c r="U1561" i="3"/>
  <c r="AA1561" i="3"/>
  <c r="V1561" i="3"/>
  <c r="Z1561" i="3"/>
  <c r="T1561" i="3"/>
  <c r="X1561" i="3"/>
  <c r="S1561" i="3"/>
  <c r="R1561" i="3"/>
  <c r="AB1561" i="3"/>
  <c r="W1561" i="3"/>
  <c r="AG1462" i="3"/>
  <c r="AA1545" i="3"/>
  <c r="W1545" i="3"/>
  <c r="S1545" i="3"/>
  <c r="Z1545" i="3"/>
  <c r="U1545" i="3"/>
  <c r="Q1546" i="3"/>
  <c r="Y1545" i="3"/>
  <c r="R1545" i="3"/>
  <c r="X1545" i="3"/>
  <c r="AC1545" i="3"/>
  <c r="V1545" i="3"/>
  <c r="T1545" i="3"/>
  <c r="AB1545" i="3"/>
  <c r="AA1448" i="3"/>
  <c r="W1448" i="3"/>
  <c r="S1448" i="3"/>
  <c r="Z1448" i="3"/>
  <c r="U1448" i="3"/>
  <c r="AC1448" i="3"/>
  <c r="X1448" i="3"/>
  <c r="R1448" i="3"/>
  <c r="T1448" i="3"/>
  <c r="Q1449" i="3"/>
  <c r="AB1448" i="3"/>
  <c r="Y1448" i="3"/>
  <c r="V1448" i="3"/>
  <c r="AD1447" i="3"/>
  <c r="F1529" i="3"/>
  <c r="E1530" i="3"/>
  <c r="E1546" i="3"/>
  <c r="F1545" i="3"/>
  <c r="E1483" i="3"/>
  <c r="F1482" i="3"/>
  <c r="AG1542" i="3"/>
  <c r="Y1480" i="3"/>
  <c r="AC1480" i="3"/>
  <c r="S1480" i="3"/>
  <c r="M1511" i="3"/>
  <c r="O1511" i="3"/>
  <c r="N1511" i="3"/>
  <c r="L1512" i="3"/>
  <c r="F1592" i="3"/>
  <c r="E1593" i="3"/>
  <c r="AB1512" i="3"/>
  <c r="Z1512" i="3"/>
  <c r="Y1512" i="3"/>
  <c r="Z1529" i="3"/>
  <c r="V1529" i="3"/>
  <c r="R1529" i="3"/>
  <c r="Q1530" i="3"/>
  <c r="AC1529" i="3"/>
  <c r="X1529" i="3"/>
  <c r="S1529" i="3"/>
  <c r="AA1529" i="3"/>
  <c r="U1529" i="3"/>
  <c r="Y1529" i="3"/>
  <c r="W1529" i="3"/>
  <c r="T1529" i="3"/>
  <c r="AB1529" i="3"/>
  <c r="AD1496" i="3"/>
  <c r="AB1577" i="3"/>
  <c r="X1577" i="3"/>
  <c r="T1577" i="3"/>
  <c r="AA1577" i="3"/>
  <c r="V1577" i="3"/>
  <c r="Y1577" i="3"/>
  <c r="S1577" i="3"/>
  <c r="U1577" i="3"/>
  <c r="AC1577" i="3"/>
  <c r="R1577" i="3"/>
  <c r="Z1577" i="3"/>
  <c r="Q1578" i="3"/>
  <c r="W1577" i="3"/>
  <c r="Z1592" i="3"/>
  <c r="V1592" i="3"/>
  <c r="R1592" i="3"/>
  <c r="Q1593" i="3"/>
  <c r="AC1592" i="3"/>
  <c r="Y1592" i="3"/>
  <c r="U1592" i="3"/>
  <c r="AB1592" i="3"/>
  <c r="X1592" i="3"/>
  <c r="T1592" i="3"/>
  <c r="AA1592" i="3"/>
  <c r="S1592" i="3"/>
  <c r="W1592" i="3"/>
  <c r="AB1464" i="3"/>
  <c r="X1464" i="3"/>
  <c r="T1464" i="3"/>
  <c r="Q1465" i="3"/>
  <c r="AC1464" i="3"/>
  <c r="W1464" i="3"/>
  <c r="R1464" i="3"/>
  <c r="AA1464" i="3"/>
  <c r="V1464" i="3"/>
  <c r="Z1464" i="3"/>
  <c r="U1464" i="3"/>
  <c r="Y1464" i="3"/>
  <c r="S1464" i="3"/>
  <c r="N1590" i="3"/>
  <c r="M1590" i="3"/>
  <c r="L1591" i="3"/>
  <c r="O1590" i="3"/>
  <c r="AD1479" i="3"/>
  <c r="L1496" i="3"/>
  <c r="M1495" i="3"/>
  <c r="O1495" i="3"/>
  <c r="N1495" i="3"/>
  <c r="N1529" i="3"/>
  <c r="L1530" i="3"/>
  <c r="M1529" i="3"/>
  <c r="O1529" i="3"/>
  <c r="O1542" i="3"/>
  <c r="M1542" i="3"/>
  <c r="L1543" i="3"/>
  <c r="N1542" i="3"/>
  <c r="T1480" i="3"/>
  <c r="X1480" i="3"/>
  <c r="W1480" i="3"/>
  <c r="E1497" i="3"/>
  <c r="F1496" i="3"/>
  <c r="AD1560" i="3"/>
  <c r="M1560" i="3"/>
  <c r="O1560" i="3"/>
  <c r="L1561" i="3"/>
  <c r="N1560" i="3"/>
  <c r="O1480" i="3"/>
  <c r="N1480" i="3"/>
  <c r="L1481" i="3"/>
  <c r="M1480" i="3"/>
  <c r="S1512" i="3"/>
  <c r="V1512" i="3"/>
  <c r="AC1512" i="3"/>
  <c r="AD1528" i="3"/>
  <c r="AD1576" i="3"/>
  <c r="AD1591" i="3"/>
  <c r="AD1463" i="3"/>
  <c r="AD1511" i="3"/>
  <c r="L1463" i="3"/>
  <c r="O1462" i="3"/>
  <c r="N1462" i="3"/>
  <c r="M1462" i="3"/>
  <c r="AG1574" i="3"/>
  <c r="R1480" i="3"/>
  <c r="Z1480" i="3"/>
  <c r="V1480" i="3"/>
  <c r="AA1480" i="3"/>
  <c r="F1577" i="3"/>
  <c r="E1578" i="3"/>
  <c r="R1512" i="3"/>
  <c r="X1512" i="3"/>
  <c r="AA1512" i="3"/>
  <c r="Q1514" i="3"/>
  <c r="AC1513" i="3"/>
  <c r="Y1513" i="3"/>
  <c r="U1513" i="3"/>
  <c r="Z1513" i="3"/>
  <c r="T1513" i="3"/>
  <c r="X1513" i="3"/>
  <c r="S1513" i="3"/>
  <c r="AB1513" i="3"/>
  <c r="W1513" i="3"/>
  <c r="R1513" i="3"/>
  <c r="V1513" i="3"/>
  <c r="AA1513" i="3"/>
  <c r="AB1497" i="3"/>
  <c r="X1497" i="3"/>
  <c r="T1497" i="3"/>
  <c r="Z1497" i="3"/>
  <c r="U1497" i="3"/>
  <c r="Y1497" i="3"/>
  <c r="S1497" i="3"/>
  <c r="Q1498" i="3"/>
  <c r="AC1497" i="3"/>
  <c r="W1497" i="3"/>
  <c r="R1497" i="3"/>
  <c r="AA1497" i="3"/>
  <c r="V1497" i="3"/>
  <c r="AB1289" i="3"/>
  <c r="X1289" i="3"/>
  <c r="T1289" i="3"/>
  <c r="AA1289" i="3"/>
  <c r="W1289" i="3"/>
  <c r="S1289" i="3"/>
  <c r="Z1289" i="3"/>
  <c r="R1289" i="3"/>
  <c r="AC1289" i="3"/>
  <c r="Y1289" i="3"/>
  <c r="U1289" i="3"/>
  <c r="Q1290" i="3"/>
  <c r="V1289" i="3"/>
  <c r="AB1400" i="3"/>
  <c r="X1400" i="3"/>
  <c r="T1400" i="3"/>
  <c r="Q1401" i="3"/>
  <c r="AC1400" i="3"/>
  <c r="W1400" i="3"/>
  <c r="R1400" i="3"/>
  <c r="AA1400" i="3"/>
  <c r="V1400" i="3"/>
  <c r="Z1400" i="3"/>
  <c r="U1400" i="3"/>
  <c r="Y1400" i="3"/>
  <c r="S1400" i="3"/>
  <c r="AD1368" i="3"/>
  <c r="AG1288" i="3"/>
  <c r="F1288" i="3"/>
  <c r="E1289" i="3"/>
  <c r="L1400" i="3"/>
  <c r="N1399" i="3"/>
  <c r="M1399" i="3"/>
  <c r="O1399" i="3"/>
  <c r="F1432" i="3"/>
  <c r="E1433" i="3"/>
  <c r="M1367" i="3"/>
  <c r="L1368" i="3"/>
  <c r="N1367" i="3"/>
  <c r="O1367" i="3"/>
  <c r="AG1302" i="3"/>
  <c r="N1430" i="3"/>
  <c r="L1431" i="3"/>
  <c r="O1430" i="3"/>
  <c r="M1430" i="3"/>
  <c r="AB1320" i="3"/>
  <c r="X1320" i="3"/>
  <c r="T1320" i="3"/>
  <c r="AA1320" i="3"/>
  <c r="V1320" i="3"/>
  <c r="Z1320" i="3"/>
  <c r="U1320" i="3"/>
  <c r="Y1320" i="3"/>
  <c r="S1320" i="3"/>
  <c r="AC1320" i="3"/>
  <c r="Q1321" i="3"/>
  <c r="W1320" i="3"/>
  <c r="R1320" i="3"/>
  <c r="N1384" i="3"/>
  <c r="O1384" i="3"/>
  <c r="L1385" i="3"/>
  <c r="M1384" i="3"/>
  <c r="AD1399" i="3"/>
  <c r="F1384" i="3"/>
  <c r="E1385" i="3"/>
  <c r="AD1433" i="3"/>
  <c r="L1320" i="3"/>
  <c r="M1319" i="3"/>
  <c r="O1319" i="3"/>
  <c r="N1319" i="3"/>
  <c r="L1351" i="3"/>
  <c r="O1350" i="3"/>
  <c r="N1350" i="3"/>
  <c r="M1350" i="3"/>
  <c r="AD1367" i="3"/>
  <c r="L1416" i="3"/>
  <c r="O1415" i="3"/>
  <c r="N1415" i="3"/>
  <c r="M1415" i="3"/>
  <c r="AG1304" i="3"/>
  <c r="M1335" i="3"/>
  <c r="O1335" i="3"/>
  <c r="L1336" i="3"/>
  <c r="N1335" i="3"/>
  <c r="AB1352" i="3"/>
  <c r="X1352" i="3"/>
  <c r="T1352" i="3"/>
  <c r="Q1353" i="3"/>
  <c r="AC1352" i="3"/>
  <c r="W1352" i="3"/>
  <c r="R1352" i="3"/>
  <c r="AA1352" i="3"/>
  <c r="V1352" i="3"/>
  <c r="Z1352" i="3"/>
  <c r="U1352" i="3"/>
  <c r="Y1352" i="3"/>
  <c r="S1352" i="3"/>
  <c r="E1418" i="3"/>
  <c r="F1417" i="3"/>
  <c r="S1336" i="3"/>
  <c r="V1336" i="3"/>
  <c r="AC1336" i="3"/>
  <c r="AG1350" i="3"/>
  <c r="E1306" i="3"/>
  <c r="F1305" i="3"/>
  <c r="L1288" i="3"/>
  <c r="O1287" i="3"/>
  <c r="N1287" i="3"/>
  <c r="M1287" i="3"/>
  <c r="AD1319" i="3"/>
  <c r="AD1416" i="3"/>
  <c r="AB1417" i="3"/>
  <c r="X1417" i="3"/>
  <c r="T1417" i="3"/>
  <c r="Z1417" i="3"/>
  <c r="U1417" i="3"/>
  <c r="Q1418" i="3"/>
  <c r="AC1417" i="3"/>
  <c r="W1417" i="3"/>
  <c r="R1417" i="3"/>
  <c r="AA1417" i="3"/>
  <c r="Y1417" i="3"/>
  <c r="V1417" i="3"/>
  <c r="S1417" i="3"/>
  <c r="AD1432" i="3"/>
  <c r="AG1431" i="3"/>
  <c r="Q1370" i="3"/>
  <c r="AC1369" i="3"/>
  <c r="Y1369" i="3"/>
  <c r="U1369" i="3"/>
  <c r="AA1369" i="3"/>
  <c r="V1369" i="3"/>
  <c r="Z1369" i="3"/>
  <c r="T1369" i="3"/>
  <c r="X1369" i="3"/>
  <c r="S1369" i="3"/>
  <c r="AB1369" i="3"/>
  <c r="W1369" i="3"/>
  <c r="R1369" i="3"/>
  <c r="Z1385" i="3"/>
  <c r="V1385" i="3"/>
  <c r="R1385" i="3"/>
  <c r="Q1386" i="3"/>
  <c r="AC1385" i="3"/>
  <c r="X1385" i="3"/>
  <c r="S1385" i="3"/>
  <c r="AB1385" i="3"/>
  <c r="W1385" i="3"/>
  <c r="U1385" i="3"/>
  <c r="T1385" i="3"/>
  <c r="AA1385" i="3"/>
  <c r="Y1385" i="3"/>
  <c r="AA1305" i="3"/>
  <c r="W1305" i="3"/>
  <c r="S1305" i="3"/>
  <c r="Z1305" i="3"/>
  <c r="U1305" i="3"/>
  <c r="Q1306" i="3"/>
  <c r="Y1305" i="3"/>
  <c r="T1305" i="3"/>
  <c r="X1305" i="3"/>
  <c r="V1305" i="3"/>
  <c r="AB1305" i="3"/>
  <c r="AC1305" i="3"/>
  <c r="R1305" i="3"/>
  <c r="O1303" i="3"/>
  <c r="L1304" i="3"/>
  <c r="N1303" i="3"/>
  <c r="M1303" i="3"/>
  <c r="E1322" i="3"/>
  <c r="F1321" i="3"/>
  <c r="AD1351" i="3"/>
  <c r="AD1384" i="3"/>
  <c r="AD1335" i="3"/>
  <c r="Q1338" i="3"/>
  <c r="AC1337" i="3"/>
  <c r="Y1337" i="3"/>
  <c r="U1337" i="3"/>
  <c r="Z1337" i="3"/>
  <c r="T1337" i="3"/>
  <c r="X1337" i="3"/>
  <c r="S1337" i="3"/>
  <c r="AB1337" i="3"/>
  <c r="W1337" i="3"/>
  <c r="R1337" i="3"/>
  <c r="V1337" i="3"/>
  <c r="AA1337" i="3"/>
  <c r="AG1383" i="3"/>
  <c r="Z1434" i="3"/>
  <c r="V1434" i="3"/>
  <c r="R1434" i="3"/>
  <c r="AB1434" i="3"/>
  <c r="X1434" i="3"/>
  <c r="T1434" i="3"/>
  <c r="Q1435" i="3"/>
  <c r="AC1434" i="3"/>
  <c r="U1434" i="3"/>
  <c r="AA1434" i="3"/>
  <c r="S1434" i="3"/>
  <c r="Y1434" i="3"/>
  <c r="W1434" i="3"/>
  <c r="AG1127" i="3"/>
  <c r="AA1129" i="3"/>
  <c r="W1129" i="3"/>
  <c r="S1129" i="3"/>
  <c r="X1129" i="3"/>
  <c r="Z1129" i="3"/>
  <c r="V1129" i="3"/>
  <c r="R1129" i="3"/>
  <c r="AB1129" i="3"/>
  <c r="Q1130" i="3"/>
  <c r="AC1129" i="3"/>
  <c r="Y1129" i="3"/>
  <c r="U1129" i="3"/>
  <c r="T1129" i="3"/>
  <c r="Q1211" i="3"/>
  <c r="AG1158" i="3"/>
  <c r="L1143" i="3"/>
  <c r="O1142" i="3"/>
  <c r="M1142" i="3"/>
  <c r="N1142" i="3"/>
  <c r="F1225" i="3"/>
  <c r="E1226" i="3"/>
  <c r="AD1240" i="3"/>
  <c r="O1128" i="3"/>
  <c r="L1129" i="3"/>
  <c r="N1128" i="3"/>
  <c r="M1128" i="3"/>
  <c r="O1175" i="3"/>
  <c r="L1176" i="3"/>
  <c r="N1175" i="3"/>
  <c r="M1175" i="3"/>
  <c r="E1147" i="3"/>
  <c r="F1146" i="3"/>
  <c r="AD1159" i="3"/>
  <c r="E1178" i="3"/>
  <c r="F1177" i="3"/>
  <c r="AD1224" i="3"/>
  <c r="AD1128" i="3"/>
  <c r="AG1174" i="3"/>
  <c r="AC1256" i="3"/>
  <c r="AD1256" i="3" s="1"/>
  <c r="AA1257" i="3"/>
  <c r="W1257" i="3"/>
  <c r="S1257" i="3"/>
  <c r="Q1258" i="3"/>
  <c r="Y1257" i="3"/>
  <c r="T1257" i="3"/>
  <c r="X1257" i="3"/>
  <c r="AC1257" i="3"/>
  <c r="V1257" i="3"/>
  <c r="AB1257" i="3"/>
  <c r="U1257" i="3"/>
  <c r="Z1257" i="3"/>
  <c r="R1257" i="3"/>
  <c r="W1256" i="3"/>
  <c r="AD1272" i="3"/>
  <c r="F1272" i="3"/>
  <c r="E1273" i="3"/>
  <c r="AD1160" i="3"/>
  <c r="U1176" i="3"/>
  <c r="R1176" i="3"/>
  <c r="Y1176" i="3"/>
  <c r="AA1176" i="3"/>
  <c r="M1240" i="3"/>
  <c r="O1240" i="3"/>
  <c r="L1241" i="3"/>
  <c r="N1240" i="3"/>
  <c r="F1192" i="3"/>
  <c r="E1193" i="3"/>
  <c r="AG1206" i="3"/>
  <c r="AB1144" i="3"/>
  <c r="X1144" i="3"/>
  <c r="T1144" i="3"/>
  <c r="Q1145" i="3"/>
  <c r="AC1144" i="3"/>
  <c r="W1144" i="3"/>
  <c r="R1144" i="3"/>
  <c r="AA1144" i="3"/>
  <c r="V1144" i="3"/>
  <c r="S1144" i="3"/>
  <c r="Z1144" i="3"/>
  <c r="U1144" i="3"/>
  <c r="Y1144" i="3"/>
  <c r="E1210" i="3"/>
  <c r="F1209" i="3"/>
  <c r="AD1207" i="3"/>
  <c r="Q1242" i="3"/>
  <c r="AC1241" i="3"/>
  <c r="Y1241" i="3"/>
  <c r="U1241" i="3"/>
  <c r="AA1241" i="3"/>
  <c r="V1241" i="3"/>
  <c r="Z1241" i="3"/>
  <c r="T1241" i="3"/>
  <c r="X1241" i="3"/>
  <c r="S1241" i="3"/>
  <c r="R1241" i="3"/>
  <c r="AB1241" i="3"/>
  <c r="W1241" i="3"/>
  <c r="O1255" i="3"/>
  <c r="L1256" i="3"/>
  <c r="N1255" i="3"/>
  <c r="M1255" i="3"/>
  <c r="Z1161" i="3"/>
  <c r="V1161" i="3"/>
  <c r="R1161" i="3"/>
  <c r="Q1162" i="3"/>
  <c r="AC1161" i="3"/>
  <c r="Y1161" i="3"/>
  <c r="U1161" i="3"/>
  <c r="AB1161" i="3"/>
  <c r="T1161" i="3"/>
  <c r="AA1161" i="3"/>
  <c r="S1161" i="3"/>
  <c r="X1161" i="3"/>
  <c r="W1161" i="3"/>
  <c r="Z1176" i="3"/>
  <c r="X1176" i="3"/>
  <c r="AA1177" i="3"/>
  <c r="W1177" i="3"/>
  <c r="S1177" i="3"/>
  <c r="AB1177" i="3"/>
  <c r="V1177" i="3"/>
  <c r="Z1177" i="3"/>
  <c r="U1177" i="3"/>
  <c r="Q1178" i="3"/>
  <c r="Y1177" i="3"/>
  <c r="T1177" i="3"/>
  <c r="R1177" i="3"/>
  <c r="X1177" i="3"/>
  <c r="AC1177" i="3"/>
  <c r="AG1191" i="3"/>
  <c r="AG1238" i="3"/>
  <c r="AD1143" i="3"/>
  <c r="N1191" i="3"/>
  <c r="L1192" i="3"/>
  <c r="M1191" i="3"/>
  <c r="O1191" i="3"/>
  <c r="N1223" i="3"/>
  <c r="L1224" i="3"/>
  <c r="O1223" i="3"/>
  <c r="M1223" i="3"/>
  <c r="O1207" i="3"/>
  <c r="L1208" i="3"/>
  <c r="N1207" i="3"/>
  <c r="M1207" i="3"/>
  <c r="AG1271" i="3"/>
  <c r="F1129" i="3"/>
  <c r="E1130" i="3"/>
  <c r="Z1193" i="3"/>
  <c r="V1193" i="3"/>
  <c r="R1193" i="3"/>
  <c r="Q1194" i="3"/>
  <c r="AC1193" i="3"/>
  <c r="X1193" i="3"/>
  <c r="S1193" i="3"/>
  <c r="AA1193" i="3"/>
  <c r="U1193" i="3"/>
  <c r="W1193" i="3"/>
  <c r="T1193" i="3"/>
  <c r="AB1193" i="3"/>
  <c r="Y1193" i="3"/>
  <c r="AD1192" i="3"/>
  <c r="AG1142" i="3"/>
  <c r="AD1255" i="3"/>
  <c r="Z1273" i="3"/>
  <c r="V1273" i="3"/>
  <c r="R1273" i="3"/>
  <c r="AB1273" i="3"/>
  <c r="X1273" i="3"/>
  <c r="T1273" i="3"/>
  <c r="Q1274" i="3"/>
  <c r="AC1273" i="3"/>
  <c r="U1273" i="3"/>
  <c r="AA1273" i="3"/>
  <c r="S1273" i="3"/>
  <c r="Y1273" i="3"/>
  <c r="W1273" i="3"/>
  <c r="M1159" i="3"/>
  <c r="L1160" i="3"/>
  <c r="N1159" i="3"/>
  <c r="O1159" i="3"/>
  <c r="E1257" i="3"/>
  <c r="F1256" i="3"/>
  <c r="AD1239" i="3"/>
  <c r="V1176" i="3"/>
  <c r="AC1176" i="3"/>
  <c r="S1176" i="3"/>
  <c r="Z1225" i="3"/>
  <c r="V1225" i="3"/>
  <c r="R1225" i="3"/>
  <c r="AB1225" i="3"/>
  <c r="X1225" i="3"/>
  <c r="T1225" i="3"/>
  <c r="W1225" i="3"/>
  <c r="Q1226" i="3"/>
  <c r="AC1225" i="3"/>
  <c r="U1225" i="3"/>
  <c r="AA1225" i="3"/>
  <c r="S1225" i="3"/>
  <c r="Y1225" i="3"/>
  <c r="P1209" i="3"/>
  <c r="U1208" i="3"/>
  <c r="AA1208" i="3"/>
  <c r="Y1208" i="3"/>
  <c r="R1208" i="3"/>
  <c r="W1208" i="3"/>
  <c r="T1208" i="3"/>
  <c r="AB1208" i="3"/>
  <c r="Z1208" i="3"/>
  <c r="S1208" i="3"/>
  <c r="AC1208" i="3"/>
  <c r="V1208" i="3"/>
  <c r="X1208" i="3"/>
  <c r="N1271" i="3"/>
  <c r="L1272" i="3"/>
  <c r="M1271" i="3"/>
  <c r="O1271" i="3"/>
  <c r="N967" i="3"/>
  <c r="O967" i="3"/>
  <c r="M967" i="3"/>
  <c r="L968" i="3"/>
  <c r="Z968" i="3"/>
  <c r="V968" i="3"/>
  <c r="R968" i="3"/>
  <c r="W968" i="3"/>
  <c r="Q969" i="3"/>
  <c r="AC968" i="3"/>
  <c r="Y968" i="3"/>
  <c r="U968" i="3"/>
  <c r="AB968" i="3"/>
  <c r="X968" i="3"/>
  <c r="T968" i="3"/>
  <c r="AA968" i="3"/>
  <c r="S968" i="3"/>
  <c r="L1064" i="3"/>
  <c r="O1063" i="3"/>
  <c r="N1063" i="3"/>
  <c r="M1063" i="3"/>
  <c r="AG1000" i="3"/>
  <c r="AG966" i="3"/>
  <c r="O1046" i="3"/>
  <c r="L1047" i="3"/>
  <c r="N1046" i="3"/>
  <c r="M1046" i="3"/>
  <c r="AD1064" i="3"/>
  <c r="F1112" i="3"/>
  <c r="E1113" i="3"/>
  <c r="N1016" i="3"/>
  <c r="M1016" i="3"/>
  <c r="O1016" i="3"/>
  <c r="L1017" i="3"/>
  <c r="M999" i="3"/>
  <c r="L1000" i="3"/>
  <c r="O999" i="3"/>
  <c r="N999" i="3"/>
  <c r="AA1097" i="3"/>
  <c r="W1097" i="3"/>
  <c r="S1097" i="3"/>
  <c r="Q1098" i="3"/>
  <c r="Y1097" i="3"/>
  <c r="T1097" i="3"/>
  <c r="AC1097" i="3"/>
  <c r="V1097" i="3"/>
  <c r="AB1097" i="3"/>
  <c r="U1097" i="3"/>
  <c r="Z1097" i="3"/>
  <c r="R1097" i="3"/>
  <c r="X1097" i="3"/>
  <c r="AD1111" i="3"/>
  <c r="Z1017" i="3"/>
  <c r="V1017" i="3"/>
  <c r="R1017" i="3"/>
  <c r="Q1018" i="3"/>
  <c r="AC1017" i="3"/>
  <c r="Y1017" i="3"/>
  <c r="U1017" i="3"/>
  <c r="AA1017" i="3"/>
  <c r="S1017" i="3"/>
  <c r="AB1017" i="3"/>
  <c r="X1017" i="3"/>
  <c r="W1017" i="3"/>
  <c r="T1017" i="3"/>
  <c r="AD984" i="3"/>
  <c r="E1002" i="3"/>
  <c r="F1001" i="3"/>
  <c r="O984" i="3"/>
  <c r="N984" i="3"/>
  <c r="L985" i="3"/>
  <c r="M984" i="3"/>
  <c r="Q1082" i="3"/>
  <c r="AC1081" i="3"/>
  <c r="Y1081" i="3"/>
  <c r="U1081" i="3"/>
  <c r="AB1081" i="3"/>
  <c r="W1081" i="3"/>
  <c r="AA1081" i="3"/>
  <c r="V1081" i="3"/>
  <c r="T1081" i="3"/>
  <c r="S1081" i="3"/>
  <c r="Z1081" i="3"/>
  <c r="R1081" i="3"/>
  <c r="X1081" i="3"/>
  <c r="F985" i="3"/>
  <c r="E986" i="3"/>
  <c r="E1082" i="3"/>
  <c r="F1081" i="3"/>
  <c r="AD1016" i="3"/>
  <c r="AG1063" i="3"/>
  <c r="Q1002" i="3"/>
  <c r="AC1001" i="3"/>
  <c r="Y1001" i="3"/>
  <c r="U1001" i="3"/>
  <c r="AB1001" i="3"/>
  <c r="X1001" i="3"/>
  <c r="T1001" i="3"/>
  <c r="W1001" i="3"/>
  <c r="Z1001" i="3"/>
  <c r="V1001" i="3"/>
  <c r="R1001" i="3"/>
  <c r="AA1001" i="3"/>
  <c r="S1001" i="3"/>
  <c r="E1049" i="3"/>
  <c r="F1048" i="3"/>
  <c r="AD1047" i="3"/>
  <c r="AD967" i="3"/>
  <c r="Q986" i="3"/>
  <c r="AA985" i="3"/>
  <c r="W985" i="3"/>
  <c r="S985" i="3"/>
  <c r="T985" i="3"/>
  <c r="Z985" i="3"/>
  <c r="V985" i="3"/>
  <c r="R985" i="3"/>
  <c r="X985" i="3"/>
  <c r="AC985" i="3"/>
  <c r="Y985" i="3"/>
  <c r="U985" i="3"/>
  <c r="AB985" i="3"/>
  <c r="L1032" i="3"/>
  <c r="O1031" i="3"/>
  <c r="N1031" i="3"/>
  <c r="M1031" i="3"/>
  <c r="F1017" i="3"/>
  <c r="E1018" i="3"/>
  <c r="F1064" i="3"/>
  <c r="E1065" i="3"/>
  <c r="M1079" i="3"/>
  <c r="L1080" i="3"/>
  <c r="N1079" i="3"/>
  <c r="O1079" i="3"/>
  <c r="O1096" i="3"/>
  <c r="N1096" i="3"/>
  <c r="L1097" i="3"/>
  <c r="M1096" i="3"/>
  <c r="AG1110" i="3"/>
  <c r="AB1065" i="3"/>
  <c r="X1065" i="3"/>
  <c r="T1065" i="3"/>
  <c r="Q1066" i="3"/>
  <c r="AC1065" i="3"/>
  <c r="W1065" i="3"/>
  <c r="R1065" i="3"/>
  <c r="AA1065" i="3"/>
  <c r="V1065" i="3"/>
  <c r="Z1065" i="3"/>
  <c r="U1065" i="3"/>
  <c r="Y1065" i="3"/>
  <c r="S1065" i="3"/>
  <c r="E1097" i="3"/>
  <c r="F1096" i="3"/>
  <c r="AD983" i="3"/>
  <c r="AB1032" i="3"/>
  <c r="X1032" i="3"/>
  <c r="T1032" i="3"/>
  <c r="AA1032" i="3"/>
  <c r="W1032" i="3"/>
  <c r="S1032" i="3"/>
  <c r="Z1032" i="3"/>
  <c r="V1032" i="3"/>
  <c r="R1032" i="3"/>
  <c r="Y1032" i="3"/>
  <c r="AC1032" i="3"/>
  <c r="U1032" i="3"/>
  <c r="Q1033" i="3"/>
  <c r="AD1031" i="3"/>
  <c r="AG1095" i="3"/>
  <c r="AD1080" i="3"/>
  <c r="AD1096" i="3"/>
  <c r="N1110" i="3"/>
  <c r="M1110" i="3"/>
  <c r="L1111" i="3"/>
  <c r="O1110" i="3"/>
  <c r="Z1112" i="3"/>
  <c r="V1112" i="3"/>
  <c r="R1112" i="3"/>
  <c r="Q1113" i="3"/>
  <c r="AC1112" i="3"/>
  <c r="Y1112" i="3"/>
  <c r="U1112" i="3"/>
  <c r="AB1112" i="3"/>
  <c r="X1112" i="3"/>
  <c r="T1112" i="3"/>
  <c r="AA1112" i="3"/>
  <c r="W1112" i="3"/>
  <c r="S1112" i="3"/>
  <c r="F968" i="3"/>
  <c r="E969" i="3"/>
  <c r="F1033" i="3"/>
  <c r="E1034" i="3"/>
  <c r="AA1048" i="3"/>
  <c r="W1048" i="3"/>
  <c r="S1048" i="3"/>
  <c r="Z1048" i="3"/>
  <c r="U1048" i="3"/>
  <c r="Q1049" i="3"/>
  <c r="Y1048" i="3"/>
  <c r="T1048" i="3"/>
  <c r="AB1048" i="3"/>
  <c r="X1048" i="3"/>
  <c r="V1048" i="3"/>
  <c r="R1048" i="3"/>
  <c r="AC1048" i="3"/>
  <c r="AG887" i="3"/>
  <c r="F825" i="3"/>
  <c r="E826" i="3"/>
  <c r="F809" i="3"/>
  <c r="E810" i="3"/>
  <c r="M871" i="3"/>
  <c r="O871" i="3"/>
  <c r="L872" i="3"/>
  <c r="N871" i="3"/>
  <c r="Q874" i="3"/>
  <c r="AC873" i="3"/>
  <c r="Y873" i="3"/>
  <c r="U873" i="3"/>
  <c r="X873" i="3"/>
  <c r="S873" i="3"/>
  <c r="AB873" i="3"/>
  <c r="W873" i="3"/>
  <c r="R873" i="3"/>
  <c r="T873" i="3"/>
  <c r="Z873" i="3"/>
  <c r="V873" i="3"/>
  <c r="AA873" i="3"/>
  <c r="S936" i="3"/>
  <c r="AD919" i="3"/>
  <c r="AG855" i="3"/>
  <c r="P889" i="3"/>
  <c r="X888" i="3"/>
  <c r="S888" i="3"/>
  <c r="AC888" i="3"/>
  <c r="Y888" i="3"/>
  <c r="W888" i="3"/>
  <c r="AA888" i="3"/>
  <c r="Z888" i="3"/>
  <c r="AB888" i="3"/>
  <c r="R888" i="3"/>
  <c r="U888" i="3"/>
  <c r="V888" i="3"/>
  <c r="T888" i="3"/>
  <c r="AD920" i="3"/>
  <c r="S953" i="3"/>
  <c r="W953" i="3"/>
  <c r="AB953" i="3"/>
  <c r="Z953" i="3"/>
  <c r="AB905" i="3"/>
  <c r="X905" i="3"/>
  <c r="T905" i="3"/>
  <c r="Z905" i="3"/>
  <c r="U905" i="3"/>
  <c r="Q906" i="3"/>
  <c r="AC905" i="3"/>
  <c r="W905" i="3"/>
  <c r="R905" i="3"/>
  <c r="Y905" i="3"/>
  <c r="V905" i="3"/>
  <c r="S905" i="3"/>
  <c r="AA905" i="3"/>
  <c r="M919" i="3"/>
  <c r="O919" i="3"/>
  <c r="N919" i="3"/>
  <c r="L920" i="3"/>
  <c r="N950" i="3"/>
  <c r="L951" i="3"/>
  <c r="O950" i="3"/>
  <c r="M950" i="3"/>
  <c r="AD823" i="3"/>
  <c r="F889" i="3"/>
  <c r="E890" i="3"/>
  <c r="N887" i="3"/>
  <c r="L888" i="3"/>
  <c r="M887" i="3"/>
  <c r="O887" i="3"/>
  <c r="L904" i="3"/>
  <c r="M903" i="3"/>
  <c r="O903" i="3"/>
  <c r="N903" i="3"/>
  <c r="X936" i="3"/>
  <c r="Y936" i="3"/>
  <c r="AB936" i="3"/>
  <c r="AB824" i="3"/>
  <c r="AC824" i="3"/>
  <c r="Z824" i="3"/>
  <c r="AD839" i="3"/>
  <c r="AD904" i="3"/>
  <c r="T936" i="3"/>
  <c r="Z936" i="3"/>
  <c r="N807" i="3"/>
  <c r="M807" i="3"/>
  <c r="L808" i="3"/>
  <c r="O807" i="3"/>
  <c r="N840" i="3"/>
  <c r="L841" i="3"/>
  <c r="M840" i="3"/>
  <c r="O840" i="3"/>
  <c r="AA953" i="3"/>
  <c r="Y953" i="3"/>
  <c r="Z954" i="3"/>
  <c r="V954" i="3"/>
  <c r="R954" i="3"/>
  <c r="Q955" i="3"/>
  <c r="AC954" i="3"/>
  <c r="Y954" i="3"/>
  <c r="U954" i="3"/>
  <c r="AB954" i="3"/>
  <c r="X954" i="3"/>
  <c r="T954" i="3"/>
  <c r="AA954" i="3"/>
  <c r="W954" i="3"/>
  <c r="S954" i="3"/>
  <c r="F937" i="3"/>
  <c r="E938" i="3"/>
  <c r="R872" i="3"/>
  <c r="X872" i="3"/>
  <c r="Y872" i="3"/>
  <c r="E906" i="3"/>
  <c r="F905" i="3"/>
  <c r="AC936" i="3"/>
  <c r="U936" i="3"/>
  <c r="R936" i="3"/>
  <c r="AG951" i="3"/>
  <c r="T824" i="3"/>
  <c r="AA825" i="3"/>
  <c r="W825" i="3"/>
  <c r="S825" i="3"/>
  <c r="Z825" i="3"/>
  <c r="V825" i="3"/>
  <c r="R825" i="3"/>
  <c r="Q826" i="3"/>
  <c r="AC825" i="3"/>
  <c r="Y825" i="3"/>
  <c r="U825" i="3"/>
  <c r="T825" i="3"/>
  <c r="AB825" i="3"/>
  <c r="X825" i="3"/>
  <c r="S824" i="3"/>
  <c r="Z809" i="3"/>
  <c r="V809" i="3"/>
  <c r="R809" i="3"/>
  <c r="Q810" i="3"/>
  <c r="AC809" i="3"/>
  <c r="Y809" i="3"/>
  <c r="U809" i="3"/>
  <c r="AB809" i="3"/>
  <c r="X809" i="3"/>
  <c r="T809" i="3"/>
  <c r="AA809" i="3"/>
  <c r="W809" i="3"/>
  <c r="S809" i="3"/>
  <c r="L857" i="3"/>
  <c r="O856" i="3"/>
  <c r="M856" i="3"/>
  <c r="N856" i="3"/>
  <c r="Q892" i="3"/>
  <c r="AD871" i="3"/>
  <c r="F952" i="3"/>
  <c r="E953" i="3"/>
  <c r="W936" i="3"/>
  <c r="Q922" i="3"/>
  <c r="AC921" i="3"/>
  <c r="Y921" i="3"/>
  <c r="U921" i="3"/>
  <c r="AB921" i="3"/>
  <c r="W921" i="3"/>
  <c r="R921" i="3"/>
  <c r="V921" i="3"/>
  <c r="AA921" i="3"/>
  <c r="T921" i="3"/>
  <c r="Z921" i="3"/>
  <c r="S921" i="3"/>
  <c r="X921" i="3"/>
  <c r="Q844" i="3"/>
  <c r="N935" i="3"/>
  <c r="L936" i="3"/>
  <c r="M935" i="3"/>
  <c r="O935" i="3"/>
  <c r="U953" i="3"/>
  <c r="T953" i="3"/>
  <c r="R953" i="3"/>
  <c r="AG950" i="3"/>
  <c r="AG822" i="3"/>
  <c r="F841" i="3"/>
  <c r="E842" i="3"/>
  <c r="AB857" i="3"/>
  <c r="X857" i="3"/>
  <c r="T857" i="3"/>
  <c r="Q858" i="3"/>
  <c r="AC857" i="3"/>
  <c r="W857" i="3"/>
  <c r="R857" i="3"/>
  <c r="V857" i="3"/>
  <c r="U857" i="3"/>
  <c r="AA857" i="3"/>
  <c r="S857" i="3"/>
  <c r="Z857" i="3"/>
  <c r="Y857" i="3"/>
  <c r="AB872" i="3"/>
  <c r="T872" i="3"/>
  <c r="AC872" i="3"/>
  <c r="Z937" i="3"/>
  <c r="V937" i="3"/>
  <c r="R937" i="3"/>
  <c r="AA937" i="3"/>
  <c r="U937" i="3"/>
  <c r="Y937" i="3"/>
  <c r="T937" i="3"/>
  <c r="Q938" i="3"/>
  <c r="AC937" i="3"/>
  <c r="X937" i="3"/>
  <c r="S937" i="3"/>
  <c r="AB937" i="3"/>
  <c r="W937" i="3"/>
  <c r="AA936" i="3"/>
  <c r="V936" i="3"/>
  <c r="U824" i="3"/>
  <c r="R824" i="3"/>
  <c r="W824" i="3"/>
  <c r="AD808" i="3"/>
  <c r="P841" i="3"/>
  <c r="X840" i="3"/>
  <c r="AC840" i="3"/>
  <c r="S840" i="3"/>
  <c r="AA840" i="3"/>
  <c r="Y840" i="3"/>
  <c r="R840" i="3"/>
  <c r="W840" i="3"/>
  <c r="Z840" i="3"/>
  <c r="AB840" i="3"/>
  <c r="T840" i="3"/>
  <c r="U840" i="3"/>
  <c r="V840" i="3"/>
  <c r="E857" i="3"/>
  <c r="AG856" i="3"/>
  <c r="F856" i="3"/>
  <c r="AG775" i="3"/>
  <c r="L743" i="3"/>
  <c r="N742" i="3"/>
  <c r="M742" i="3"/>
  <c r="O742" i="3"/>
  <c r="AD647" i="3"/>
  <c r="N758" i="3"/>
  <c r="O758" i="3"/>
  <c r="M758" i="3"/>
  <c r="L759" i="3"/>
  <c r="AD727" i="3"/>
  <c r="L647" i="3"/>
  <c r="O646" i="3"/>
  <c r="M646" i="3"/>
  <c r="N646" i="3"/>
  <c r="M695" i="3"/>
  <c r="L696" i="3"/>
  <c r="O695" i="3"/>
  <c r="N695" i="3"/>
  <c r="F713" i="3"/>
  <c r="E714" i="3"/>
  <c r="E777" i="3"/>
  <c r="AF777" i="3" s="1"/>
  <c r="F776" i="3"/>
  <c r="N664" i="3"/>
  <c r="M664" i="3"/>
  <c r="L665" i="3"/>
  <c r="O664" i="3"/>
  <c r="O727" i="3"/>
  <c r="M727" i="3"/>
  <c r="N727" i="3"/>
  <c r="L728" i="3"/>
  <c r="Z760" i="3"/>
  <c r="V760" i="3"/>
  <c r="R760" i="3"/>
  <c r="AB760" i="3"/>
  <c r="W760" i="3"/>
  <c r="AC760" i="3"/>
  <c r="U760" i="3"/>
  <c r="AA760" i="3"/>
  <c r="T760" i="3"/>
  <c r="Q761" i="3"/>
  <c r="Y760" i="3"/>
  <c r="S760" i="3"/>
  <c r="X760" i="3"/>
  <c r="AD776" i="3"/>
  <c r="O775" i="3"/>
  <c r="M775" i="3"/>
  <c r="L776" i="3"/>
  <c r="N775" i="3"/>
  <c r="F665" i="3"/>
  <c r="E666" i="3"/>
  <c r="AB680" i="3"/>
  <c r="X680" i="3"/>
  <c r="T680" i="3"/>
  <c r="AA680" i="3"/>
  <c r="W680" i="3"/>
  <c r="S680" i="3"/>
  <c r="Z680" i="3"/>
  <c r="V680" i="3"/>
  <c r="R680" i="3"/>
  <c r="U680" i="3"/>
  <c r="Q681" i="3"/>
  <c r="AC680" i="3"/>
  <c r="Y680" i="3"/>
  <c r="Q698" i="3"/>
  <c r="AC697" i="3"/>
  <c r="Y697" i="3"/>
  <c r="U697" i="3"/>
  <c r="AB697" i="3"/>
  <c r="X697" i="3"/>
  <c r="T697" i="3"/>
  <c r="AA697" i="3"/>
  <c r="W697" i="3"/>
  <c r="S697" i="3"/>
  <c r="R697" i="3"/>
  <c r="Z697" i="3"/>
  <c r="V697" i="3"/>
  <c r="Z665" i="3"/>
  <c r="V665" i="3"/>
  <c r="R665" i="3"/>
  <c r="Q666" i="3"/>
  <c r="AC665" i="3"/>
  <c r="Y665" i="3"/>
  <c r="U665" i="3"/>
  <c r="AB665" i="3"/>
  <c r="T665" i="3"/>
  <c r="W665" i="3"/>
  <c r="AA665" i="3"/>
  <c r="S665" i="3"/>
  <c r="X665" i="3"/>
  <c r="F680" i="3"/>
  <c r="E681" i="3"/>
  <c r="F792" i="3"/>
  <c r="E793" i="3"/>
  <c r="AG678" i="3"/>
  <c r="AD759" i="3"/>
  <c r="L679" i="3"/>
  <c r="O678" i="3"/>
  <c r="N678" i="3"/>
  <c r="M678" i="3"/>
  <c r="AD712" i="3"/>
  <c r="AA728" i="3"/>
  <c r="W728" i="3"/>
  <c r="S728" i="3"/>
  <c r="Z728" i="3"/>
  <c r="U728" i="3"/>
  <c r="Q729" i="3"/>
  <c r="Y728" i="3"/>
  <c r="T728" i="3"/>
  <c r="X728" i="3"/>
  <c r="V728" i="3"/>
  <c r="AC728" i="3"/>
  <c r="R728" i="3"/>
  <c r="AB728" i="3"/>
  <c r="F745" i="3"/>
  <c r="E746" i="3"/>
  <c r="E729" i="3"/>
  <c r="F728" i="3"/>
  <c r="AG662" i="3"/>
  <c r="E649" i="3"/>
  <c r="F648" i="3"/>
  <c r="O712" i="3"/>
  <c r="N712" i="3"/>
  <c r="M712" i="3"/>
  <c r="L713" i="3"/>
  <c r="AD664" i="3"/>
  <c r="AD743" i="3"/>
  <c r="AB744" i="3"/>
  <c r="X744" i="3"/>
  <c r="T744" i="3"/>
  <c r="Z744" i="3"/>
  <c r="U744" i="3"/>
  <c r="Y744" i="3"/>
  <c r="S744" i="3"/>
  <c r="AA744" i="3"/>
  <c r="Q745" i="3"/>
  <c r="W744" i="3"/>
  <c r="V744" i="3"/>
  <c r="AC744" i="3"/>
  <c r="R744" i="3"/>
  <c r="Z792" i="3"/>
  <c r="V792" i="3"/>
  <c r="R792" i="3"/>
  <c r="Q793" i="3"/>
  <c r="AC792" i="3"/>
  <c r="Y792" i="3"/>
  <c r="U792" i="3"/>
  <c r="AB792" i="3"/>
  <c r="X792" i="3"/>
  <c r="T792" i="3"/>
  <c r="S792" i="3"/>
  <c r="AA792" i="3"/>
  <c r="W792" i="3"/>
  <c r="N790" i="3"/>
  <c r="L791" i="3"/>
  <c r="M790" i="3"/>
  <c r="O790" i="3"/>
  <c r="AB648" i="3"/>
  <c r="X648" i="3"/>
  <c r="T648" i="3"/>
  <c r="Y648" i="3"/>
  <c r="AA648" i="3"/>
  <c r="W648" i="3"/>
  <c r="S648" i="3"/>
  <c r="Q649" i="3"/>
  <c r="AC648" i="3"/>
  <c r="Z648" i="3"/>
  <c r="V648" i="3"/>
  <c r="R648" i="3"/>
  <c r="U648" i="3"/>
  <c r="E698" i="3"/>
  <c r="F697" i="3"/>
  <c r="AA777" i="3"/>
  <c r="W777" i="3"/>
  <c r="S777" i="3"/>
  <c r="AC777" i="3"/>
  <c r="X777" i="3"/>
  <c r="R777" i="3"/>
  <c r="Q778" i="3"/>
  <c r="Z777" i="3"/>
  <c r="T777" i="3"/>
  <c r="Y777" i="3"/>
  <c r="V777" i="3"/>
  <c r="AB777" i="3"/>
  <c r="U777" i="3"/>
  <c r="AD679" i="3"/>
  <c r="AD696" i="3"/>
  <c r="AA713" i="3"/>
  <c r="W713" i="3"/>
  <c r="S713" i="3"/>
  <c r="Z713" i="3"/>
  <c r="V713" i="3"/>
  <c r="R713" i="3"/>
  <c r="Q714" i="3"/>
  <c r="X713" i="3"/>
  <c r="AC713" i="3"/>
  <c r="U713" i="3"/>
  <c r="AB713" i="3"/>
  <c r="T713" i="3"/>
  <c r="Y713" i="3"/>
  <c r="AG710" i="3"/>
  <c r="E570" i="3"/>
  <c r="F569" i="3"/>
  <c r="AD584" i="3"/>
  <c r="M519" i="3"/>
  <c r="O519" i="3"/>
  <c r="L520" i="3"/>
  <c r="N519" i="3"/>
  <c r="N631" i="3"/>
  <c r="M631" i="3"/>
  <c r="L632" i="3"/>
  <c r="O631" i="3"/>
  <c r="E617" i="3"/>
  <c r="F616" i="3"/>
  <c r="Z632" i="3"/>
  <c r="V632" i="3"/>
  <c r="R632" i="3"/>
  <c r="Q633" i="3"/>
  <c r="AC632" i="3"/>
  <c r="Y632" i="3"/>
  <c r="U632" i="3"/>
  <c r="AB632" i="3"/>
  <c r="X632" i="3"/>
  <c r="T632" i="3"/>
  <c r="S632" i="3"/>
  <c r="AA632" i="3"/>
  <c r="W632" i="3"/>
  <c r="AD520" i="3"/>
  <c r="Q522" i="3"/>
  <c r="AC521" i="3"/>
  <c r="Y521" i="3"/>
  <c r="U521" i="3"/>
  <c r="AB521" i="3"/>
  <c r="W521" i="3"/>
  <c r="R521" i="3"/>
  <c r="AA521" i="3"/>
  <c r="V521" i="3"/>
  <c r="Z521" i="3"/>
  <c r="T521" i="3"/>
  <c r="S521" i="3"/>
  <c r="X521" i="3"/>
  <c r="L535" i="3"/>
  <c r="O534" i="3"/>
  <c r="N534" i="3"/>
  <c r="M534" i="3"/>
  <c r="Z568" i="3"/>
  <c r="V568" i="3"/>
  <c r="X568" i="3"/>
  <c r="AA568" i="3"/>
  <c r="L504" i="3"/>
  <c r="O503" i="3"/>
  <c r="N503" i="3"/>
  <c r="M503" i="3"/>
  <c r="AB536" i="3"/>
  <c r="X536" i="3"/>
  <c r="T536" i="3"/>
  <c r="AA536" i="3"/>
  <c r="W536" i="3"/>
  <c r="S536" i="3"/>
  <c r="Q537" i="3"/>
  <c r="Z536" i="3"/>
  <c r="V536" i="3"/>
  <c r="R536" i="3"/>
  <c r="AC536" i="3"/>
  <c r="Y536" i="3"/>
  <c r="U536" i="3"/>
  <c r="AD631" i="3"/>
  <c r="Q554" i="3"/>
  <c r="AC553" i="3"/>
  <c r="Y553" i="3"/>
  <c r="U553" i="3"/>
  <c r="X553" i="3"/>
  <c r="S553" i="3"/>
  <c r="AB553" i="3"/>
  <c r="W553" i="3"/>
  <c r="R553" i="3"/>
  <c r="AA553" i="3"/>
  <c r="V553" i="3"/>
  <c r="Z553" i="3"/>
  <c r="T553" i="3"/>
  <c r="T568" i="3"/>
  <c r="Y568" i="3"/>
  <c r="AC568" i="3"/>
  <c r="F632" i="3"/>
  <c r="E633" i="3"/>
  <c r="AD616" i="3"/>
  <c r="O615" i="3"/>
  <c r="L616" i="3"/>
  <c r="N615" i="3"/>
  <c r="M615" i="3"/>
  <c r="AB505" i="3"/>
  <c r="X505" i="3"/>
  <c r="T505" i="3"/>
  <c r="Q506" i="3"/>
  <c r="AC505" i="3"/>
  <c r="W505" i="3"/>
  <c r="R505" i="3"/>
  <c r="AA505" i="3"/>
  <c r="V505" i="3"/>
  <c r="Z505" i="3"/>
  <c r="U505" i="3"/>
  <c r="Y505" i="3"/>
  <c r="S505" i="3"/>
  <c r="F585" i="3"/>
  <c r="E586" i="3"/>
  <c r="AD535" i="3"/>
  <c r="U568" i="3"/>
  <c r="AA569" i="3"/>
  <c r="W569" i="3"/>
  <c r="S569" i="3"/>
  <c r="AC569" i="3"/>
  <c r="X569" i="3"/>
  <c r="R569" i="3"/>
  <c r="Z569" i="3"/>
  <c r="U569" i="3"/>
  <c r="AB569" i="3"/>
  <c r="Y569" i="3"/>
  <c r="V569" i="3"/>
  <c r="T569" i="3"/>
  <c r="Q570" i="3"/>
  <c r="S568" i="3"/>
  <c r="AD488" i="3"/>
  <c r="AG486" i="3"/>
  <c r="AD567" i="3"/>
  <c r="N582" i="3"/>
  <c r="L583" i="3"/>
  <c r="M582" i="3"/>
  <c r="O582" i="3"/>
  <c r="AD600" i="3"/>
  <c r="Q602" i="3"/>
  <c r="AC601" i="3"/>
  <c r="Y601" i="3"/>
  <c r="U601" i="3"/>
  <c r="AA601" i="3"/>
  <c r="W601" i="3"/>
  <c r="S601" i="3"/>
  <c r="AB601" i="3"/>
  <c r="T601" i="3"/>
  <c r="Z601" i="3"/>
  <c r="R601" i="3"/>
  <c r="X601" i="3"/>
  <c r="V601" i="3"/>
  <c r="F489" i="3"/>
  <c r="E490" i="3"/>
  <c r="AD504" i="3"/>
  <c r="Z585" i="3"/>
  <c r="V585" i="3"/>
  <c r="R585" i="3"/>
  <c r="AB585" i="3"/>
  <c r="X585" i="3"/>
  <c r="T585" i="3"/>
  <c r="W585" i="3"/>
  <c r="Q586" i="3"/>
  <c r="AC585" i="3"/>
  <c r="U585" i="3"/>
  <c r="AA585" i="3"/>
  <c r="S585" i="3"/>
  <c r="Y585" i="3"/>
  <c r="M600" i="3"/>
  <c r="O600" i="3"/>
  <c r="L601" i="3"/>
  <c r="N600" i="3"/>
  <c r="E601" i="3"/>
  <c r="F600" i="3"/>
  <c r="M551" i="3"/>
  <c r="O551" i="3"/>
  <c r="L552" i="3"/>
  <c r="N551" i="3"/>
  <c r="AA617" i="3"/>
  <c r="W617" i="3"/>
  <c r="S617" i="3"/>
  <c r="Q618" i="3"/>
  <c r="Y617" i="3"/>
  <c r="T617" i="3"/>
  <c r="AC617" i="3"/>
  <c r="X617" i="3"/>
  <c r="R617" i="3"/>
  <c r="AB617" i="3"/>
  <c r="V617" i="3"/>
  <c r="Z617" i="3"/>
  <c r="U617" i="3"/>
  <c r="E505" i="3"/>
  <c r="F504" i="3"/>
  <c r="AD552" i="3"/>
  <c r="AB568" i="3"/>
  <c r="R568" i="3"/>
  <c r="W568" i="3"/>
  <c r="AG615" i="3"/>
  <c r="AB489" i="3"/>
  <c r="X489" i="3"/>
  <c r="T489" i="3"/>
  <c r="Z489" i="3"/>
  <c r="V489" i="3"/>
  <c r="R489" i="3"/>
  <c r="Q490" i="3"/>
  <c r="AC489" i="3"/>
  <c r="U489" i="3"/>
  <c r="AA489" i="3"/>
  <c r="S489" i="3"/>
  <c r="Y489" i="3"/>
  <c r="W489" i="3"/>
  <c r="E522" i="3"/>
  <c r="F521" i="3"/>
  <c r="L487" i="3"/>
  <c r="N486" i="3"/>
  <c r="O486" i="3"/>
  <c r="M486" i="3"/>
  <c r="AG550" i="3"/>
  <c r="AD440" i="3"/>
  <c r="L423" i="3"/>
  <c r="O422" i="3"/>
  <c r="N422" i="3"/>
  <c r="M422" i="3"/>
  <c r="AD423" i="3"/>
  <c r="E425" i="3"/>
  <c r="F424" i="3"/>
  <c r="Z472" i="3"/>
  <c r="V472" i="3"/>
  <c r="R472" i="3"/>
  <c r="Q473" i="3"/>
  <c r="AC472" i="3"/>
  <c r="Y472" i="3"/>
  <c r="U472" i="3"/>
  <c r="AB472" i="3"/>
  <c r="X472" i="3"/>
  <c r="T472" i="3"/>
  <c r="AA472" i="3"/>
  <c r="W472" i="3"/>
  <c r="S472" i="3"/>
  <c r="E378" i="3"/>
  <c r="F377" i="3"/>
  <c r="AD344" i="3"/>
  <c r="AD455" i="3"/>
  <c r="AA456" i="3"/>
  <c r="W456" i="3"/>
  <c r="S456" i="3"/>
  <c r="AB456" i="3"/>
  <c r="V456" i="3"/>
  <c r="Q457" i="3"/>
  <c r="Y456" i="3"/>
  <c r="R456" i="3"/>
  <c r="Z456" i="3"/>
  <c r="X456" i="3"/>
  <c r="U456" i="3"/>
  <c r="T456" i="3"/>
  <c r="AC456" i="3"/>
  <c r="AB424" i="3"/>
  <c r="X424" i="3"/>
  <c r="T424" i="3"/>
  <c r="Z424" i="3"/>
  <c r="U424" i="3"/>
  <c r="Y424" i="3"/>
  <c r="S424" i="3"/>
  <c r="V424" i="3"/>
  <c r="AC424" i="3"/>
  <c r="R424" i="3"/>
  <c r="Q425" i="3"/>
  <c r="AA424" i="3"/>
  <c r="W424" i="3"/>
  <c r="F472" i="3"/>
  <c r="E473" i="3"/>
  <c r="R392" i="3"/>
  <c r="Y392" i="3"/>
  <c r="AG470" i="3"/>
  <c r="Q442" i="3"/>
  <c r="AC441" i="3"/>
  <c r="Y441" i="3"/>
  <c r="U441" i="3"/>
  <c r="AA441" i="3"/>
  <c r="V441" i="3"/>
  <c r="W441" i="3"/>
  <c r="AB441" i="3"/>
  <c r="T441" i="3"/>
  <c r="Z441" i="3"/>
  <c r="X441" i="3"/>
  <c r="S441" i="3"/>
  <c r="R441" i="3"/>
  <c r="AG407" i="3"/>
  <c r="L327" i="3"/>
  <c r="N326" i="3"/>
  <c r="M326" i="3"/>
  <c r="O326" i="3"/>
  <c r="M439" i="3"/>
  <c r="L440" i="3"/>
  <c r="N439" i="3"/>
  <c r="O439" i="3"/>
  <c r="AD327" i="3"/>
  <c r="Z392" i="3"/>
  <c r="W392" i="3"/>
  <c r="AC392" i="3"/>
  <c r="AD408" i="3"/>
  <c r="N454" i="3"/>
  <c r="L455" i="3"/>
  <c r="O454" i="3"/>
  <c r="M454" i="3"/>
  <c r="M375" i="3"/>
  <c r="L376" i="3"/>
  <c r="O375" i="3"/>
  <c r="N375" i="3"/>
  <c r="N409" i="3"/>
  <c r="O409" i="3"/>
  <c r="M409" i="3"/>
  <c r="L410" i="3"/>
  <c r="N471" i="3"/>
  <c r="M471" i="3"/>
  <c r="L472" i="3"/>
  <c r="O471" i="3"/>
  <c r="AD376" i="3"/>
  <c r="AD471" i="3"/>
  <c r="AB328" i="3"/>
  <c r="X328" i="3"/>
  <c r="T328" i="3"/>
  <c r="Z328" i="3"/>
  <c r="V328" i="3"/>
  <c r="R328" i="3"/>
  <c r="Y328" i="3"/>
  <c r="AA328" i="3"/>
  <c r="W328" i="3"/>
  <c r="S328" i="3"/>
  <c r="Q329" i="3"/>
  <c r="AC328" i="3"/>
  <c r="U328" i="3"/>
  <c r="E361" i="3"/>
  <c r="F360" i="3"/>
  <c r="X392" i="3"/>
  <c r="Z409" i="3"/>
  <c r="V409" i="3"/>
  <c r="R409" i="3"/>
  <c r="AB409" i="3"/>
  <c r="W409" i="3"/>
  <c r="AA409" i="3"/>
  <c r="U409" i="3"/>
  <c r="Q410" i="3"/>
  <c r="Y409" i="3"/>
  <c r="X409" i="3"/>
  <c r="T409" i="3"/>
  <c r="S409" i="3"/>
  <c r="AC409" i="3"/>
  <c r="F328" i="3"/>
  <c r="E329" i="3"/>
  <c r="AG342" i="3"/>
  <c r="L360" i="3"/>
  <c r="O359" i="3"/>
  <c r="M359" i="3"/>
  <c r="N359" i="3"/>
  <c r="M391" i="3"/>
  <c r="L392" i="3"/>
  <c r="O391" i="3"/>
  <c r="N391" i="3"/>
  <c r="F408" i="3"/>
  <c r="E409" i="3"/>
  <c r="AA345" i="3"/>
  <c r="W345" i="3"/>
  <c r="S345" i="3"/>
  <c r="Z345" i="3"/>
  <c r="V345" i="3"/>
  <c r="R345" i="3"/>
  <c r="Q346" i="3"/>
  <c r="X345" i="3"/>
  <c r="T345" i="3"/>
  <c r="Y345" i="3"/>
  <c r="AC345" i="3"/>
  <c r="U345" i="3"/>
  <c r="AB345" i="3"/>
  <c r="O344" i="3"/>
  <c r="N344" i="3"/>
  <c r="M344" i="3"/>
  <c r="L345" i="3"/>
  <c r="AD391" i="3"/>
  <c r="F346" i="3"/>
  <c r="E347" i="3"/>
  <c r="Q378" i="3"/>
  <c r="AC377" i="3"/>
  <c r="Y377" i="3"/>
  <c r="U377" i="3"/>
  <c r="AB377" i="3"/>
  <c r="X377" i="3"/>
  <c r="T377" i="3"/>
  <c r="Z377" i="3"/>
  <c r="R377" i="3"/>
  <c r="AA377" i="3"/>
  <c r="W377" i="3"/>
  <c r="V377" i="3"/>
  <c r="S377" i="3"/>
  <c r="S392" i="3"/>
  <c r="V392" i="3"/>
  <c r="AB392" i="3"/>
  <c r="Q394" i="3"/>
  <c r="AC393" i="3"/>
  <c r="Y393" i="3"/>
  <c r="U393" i="3"/>
  <c r="AA393" i="3"/>
  <c r="V393" i="3"/>
  <c r="Z393" i="3"/>
  <c r="T393" i="3"/>
  <c r="AB393" i="3"/>
  <c r="R393" i="3"/>
  <c r="X393" i="3"/>
  <c r="W393" i="3"/>
  <c r="S393" i="3"/>
  <c r="F457" i="3"/>
  <c r="E458" i="3"/>
  <c r="AG406" i="3"/>
  <c r="AG182" i="3"/>
  <c r="AD199" i="3"/>
  <c r="AG199" i="3" s="1"/>
  <c r="N312" i="3"/>
  <c r="O312" i="3"/>
  <c r="L313" i="3"/>
  <c r="M312" i="3"/>
  <c r="AA265" i="3"/>
  <c r="W265" i="3"/>
  <c r="S265" i="3"/>
  <c r="Z265" i="3"/>
  <c r="V265" i="3"/>
  <c r="R265" i="3"/>
  <c r="AB265" i="3"/>
  <c r="T265" i="3"/>
  <c r="Y265" i="3"/>
  <c r="Q266" i="3"/>
  <c r="X265" i="3"/>
  <c r="AC265" i="3"/>
  <c r="U265" i="3"/>
  <c r="F169" i="3"/>
  <c r="E170" i="3"/>
  <c r="AD279" i="3"/>
  <c r="M183" i="3"/>
  <c r="L184" i="3"/>
  <c r="O183" i="3"/>
  <c r="N183" i="3"/>
  <c r="F280" i="3"/>
  <c r="E281" i="3"/>
  <c r="M248" i="3"/>
  <c r="O248" i="3"/>
  <c r="L249" i="3"/>
  <c r="N248" i="3"/>
  <c r="Z280" i="3"/>
  <c r="V280" i="3"/>
  <c r="R280" i="3"/>
  <c r="Q281" i="3"/>
  <c r="AC280" i="3"/>
  <c r="X280" i="3"/>
  <c r="S280" i="3"/>
  <c r="AB280" i="3"/>
  <c r="W280" i="3"/>
  <c r="Y280" i="3"/>
  <c r="U280" i="3"/>
  <c r="T280" i="3"/>
  <c r="AA280" i="3"/>
  <c r="O278" i="3"/>
  <c r="N278" i="3"/>
  <c r="M278" i="3"/>
  <c r="L279" i="3"/>
  <c r="F296" i="3"/>
  <c r="E297" i="3"/>
  <c r="Z312" i="3"/>
  <c r="V312" i="3"/>
  <c r="R312" i="3"/>
  <c r="AA312" i="3"/>
  <c r="U312" i="3"/>
  <c r="Y312" i="3"/>
  <c r="T312" i="3"/>
  <c r="W312" i="3"/>
  <c r="AC312" i="3"/>
  <c r="S312" i="3"/>
  <c r="AB312" i="3"/>
  <c r="Q313" i="3"/>
  <c r="X312" i="3"/>
  <c r="AB168" i="3"/>
  <c r="X168" i="3"/>
  <c r="T168" i="3"/>
  <c r="AA168" i="3"/>
  <c r="W168" i="3"/>
  <c r="S168" i="3"/>
  <c r="Z168" i="3"/>
  <c r="V168" i="3"/>
  <c r="R168" i="3"/>
  <c r="Q169" i="3"/>
  <c r="U168" i="3"/>
  <c r="AC168" i="3"/>
  <c r="Y168" i="3"/>
  <c r="F216" i="3"/>
  <c r="E217" i="3"/>
  <c r="L295" i="3"/>
  <c r="O294" i="3"/>
  <c r="N294" i="3"/>
  <c r="M294" i="3"/>
  <c r="Q186" i="3"/>
  <c r="AC185" i="3"/>
  <c r="Y185" i="3"/>
  <c r="U185" i="3"/>
  <c r="AB185" i="3"/>
  <c r="X185" i="3"/>
  <c r="T185" i="3"/>
  <c r="AA185" i="3"/>
  <c r="W185" i="3"/>
  <c r="S185" i="3"/>
  <c r="V185" i="3"/>
  <c r="R185" i="3"/>
  <c r="Z185" i="3"/>
  <c r="N262" i="3"/>
  <c r="O262" i="3"/>
  <c r="M262" i="3"/>
  <c r="L263" i="3"/>
  <c r="AD264" i="3"/>
  <c r="Q250" i="3"/>
  <c r="AC249" i="3"/>
  <c r="Y249" i="3"/>
  <c r="U249" i="3"/>
  <c r="AA249" i="3"/>
  <c r="V249" i="3"/>
  <c r="Z249" i="3"/>
  <c r="T249" i="3"/>
  <c r="X249" i="3"/>
  <c r="S249" i="3"/>
  <c r="R249" i="3"/>
  <c r="W249" i="3"/>
  <c r="AB249" i="3"/>
  <c r="O230" i="3"/>
  <c r="N230" i="3"/>
  <c r="M230" i="3"/>
  <c r="L231" i="3"/>
  <c r="O216" i="3"/>
  <c r="N216" i="3"/>
  <c r="M216" i="3"/>
  <c r="L217" i="3"/>
  <c r="AA216" i="3"/>
  <c r="W216" i="3"/>
  <c r="S216" i="3"/>
  <c r="Z216" i="3"/>
  <c r="V216" i="3"/>
  <c r="R216" i="3"/>
  <c r="Q217" i="3"/>
  <c r="AC216" i="3"/>
  <c r="Y216" i="3"/>
  <c r="U216" i="3"/>
  <c r="T216" i="3"/>
  <c r="X216" i="3"/>
  <c r="AB216" i="3"/>
  <c r="F264" i="3"/>
  <c r="E265" i="3"/>
  <c r="F232" i="3"/>
  <c r="E233" i="3"/>
  <c r="AD248" i="3"/>
  <c r="AD231" i="3"/>
  <c r="L167" i="3"/>
  <c r="O166" i="3"/>
  <c r="N166" i="3"/>
  <c r="M166" i="3"/>
  <c r="AD215" i="3"/>
  <c r="F200" i="3"/>
  <c r="E201" i="3"/>
  <c r="AD296" i="3"/>
  <c r="AB297" i="3"/>
  <c r="X297" i="3"/>
  <c r="T297" i="3"/>
  <c r="AA297" i="3"/>
  <c r="W297" i="3"/>
  <c r="S297" i="3"/>
  <c r="Z297" i="3"/>
  <c r="R297" i="3"/>
  <c r="Y297" i="3"/>
  <c r="V297" i="3"/>
  <c r="Q298" i="3"/>
  <c r="U297" i="3"/>
  <c r="AC297" i="3"/>
  <c r="AD311" i="3"/>
  <c r="N199" i="3"/>
  <c r="M199" i="3"/>
  <c r="L200" i="3"/>
  <c r="O199" i="3"/>
  <c r="E186" i="3"/>
  <c r="F185" i="3"/>
  <c r="AD167" i="3"/>
  <c r="AG167" i="3" s="1"/>
  <c r="Z200" i="3"/>
  <c r="V200" i="3"/>
  <c r="R200" i="3"/>
  <c r="Q201" i="3"/>
  <c r="AC200" i="3"/>
  <c r="Y200" i="3"/>
  <c r="U200" i="3"/>
  <c r="AB200" i="3"/>
  <c r="X200" i="3"/>
  <c r="T200" i="3"/>
  <c r="S200" i="3"/>
  <c r="W200" i="3"/>
  <c r="AA200" i="3"/>
  <c r="AD184" i="3"/>
  <c r="AG184" i="3" s="1"/>
  <c r="F312" i="3"/>
  <c r="E313" i="3"/>
  <c r="AA232" i="3"/>
  <c r="W232" i="3"/>
  <c r="S232" i="3"/>
  <c r="Z232" i="3"/>
  <c r="V232" i="3"/>
  <c r="R232" i="3"/>
  <c r="Q233" i="3"/>
  <c r="AC232" i="3"/>
  <c r="Y232" i="3"/>
  <c r="U232" i="3"/>
  <c r="AB232" i="3"/>
  <c r="X232" i="3"/>
  <c r="T232" i="3"/>
  <c r="AG150" i="3"/>
  <c r="N151" i="3"/>
  <c r="M151" i="3"/>
  <c r="L152" i="3"/>
  <c r="O151" i="3"/>
  <c r="F152" i="3"/>
  <c r="E153" i="3"/>
  <c r="Z152" i="3"/>
  <c r="V152" i="3"/>
  <c r="R152" i="3"/>
  <c r="Q153" i="3"/>
  <c r="AC152" i="3"/>
  <c r="Y152" i="3"/>
  <c r="U152" i="3"/>
  <c r="AB152" i="3"/>
  <c r="X152" i="3"/>
  <c r="T152" i="3"/>
  <c r="AA152" i="3"/>
  <c r="W152" i="3"/>
  <c r="S152" i="3"/>
  <c r="AD151" i="3"/>
  <c r="AG151" i="3" s="1"/>
  <c r="Z136" i="3"/>
  <c r="V136" i="3"/>
  <c r="R136" i="3"/>
  <c r="Q137" i="3"/>
  <c r="AC136" i="3"/>
  <c r="Y136" i="3"/>
  <c r="U136" i="3"/>
  <c r="AB136" i="3"/>
  <c r="X136" i="3"/>
  <c r="T136" i="3"/>
  <c r="AA136" i="3"/>
  <c r="W136" i="3"/>
  <c r="S136" i="3"/>
  <c r="N134" i="3"/>
  <c r="M134" i="3"/>
  <c r="L135" i="3"/>
  <c r="O134" i="3"/>
  <c r="AD135" i="3"/>
  <c r="F136" i="3"/>
  <c r="E137" i="3"/>
  <c r="F120" i="3"/>
  <c r="E121" i="3"/>
  <c r="Z120" i="3"/>
  <c r="V120" i="3"/>
  <c r="R120" i="3"/>
  <c r="Q121" i="3"/>
  <c r="AC120" i="3"/>
  <c r="Y120" i="3"/>
  <c r="U120" i="3"/>
  <c r="AB120" i="3"/>
  <c r="X120" i="3"/>
  <c r="T120" i="3"/>
  <c r="W120" i="3"/>
  <c r="S120" i="3"/>
  <c r="AA120" i="3"/>
  <c r="AD119" i="3"/>
  <c r="AG119" i="3" s="1"/>
  <c r="N118" i="3"/>
  <c r="L119" i="3"/>
  <c r="O118" i="3"/>
  <c r="M118" i="3"/>
  <c r="F105" i="3"/>
  <c r="E106" i="3"/>
  <c r="Z105" i="3"/>
  <c r="V105" i="3"/>
  <c r="R105" i="3"/>
  <c r="Q106" i="3"/>
  <c r="AC105" i="3"/>
  <c r="Y105" i="3"/>
  <c r="U105" i="3"/>
  <c r="AB105" i="3"/>
  <c r="X105" i="3"/>
  <c r="T105" i="3"/>
  <c r="AA105" i="3"/>
  <c r="W105" i="3"/>
  <c r="S105" i="3"/>
  <c r="AG102" i="3"/>
  <c r="AD104" i="3"/>
  <c r="N102" i="3"/>
  <c r="L103" i="3"/>
  <c r="O102" i="3"/>
  <c r="M102" i="3"/>
  <c r="F88" i="3"/>
  <c r="E89" i="3"/>
  <c r="Z88" i="3"/>
  <c r="V88" i="3"/>
  <c r="R88" i="3"/>
  <c r="Q89" i="3"/>
  <c r="AC88" i="3"/>
  <c r="Y88" i="3"/>
  <c r="U88" i="3"/>
  <c r="AB88" i="3"/>
  <c r="X88" i="3"/>
  <c r="T88" i="3"/>
  <c r="AA88" i="3"/>
  <c r="W88" i="3"/>
  <c r="S88" i="3"/>
  <c r="AD87" i="3"/>
  <c r="AG87" i="3" s="1"/>
  <c r="I263" i="9" s="1"/>
  <c r="N87" i="3"/>
  <c r="M87" i="3"/>
  <c r="L88" i="3"/>
  <c r="O87" i="3"/>
  <c r="AG86" i="3"/>
  <c r="I136" i="9" s="1"/>
  <c r="AD71" i="3"/>
  <c r="F73" i="3"/>
  <c r="E74" i="3"/>
  <c r="N70" i="3"/>
  <c r="L71" i="3"/>
  <c r="M70" i="3"/>
  <c r="O70" i="3"/>
  <c r="Z72" i="3"/>
  <c r="V72" i="3"/>
  <c r="R72" i="3"/>
  <c r="Q73" i="3"/>
  <c r="AC72" i="3"/>
  <c r="Y72" i="3"/>
  <c r="U72" i="3"/>
  <c r="AB72" i="3"/>
  <c r="X72" i="3"/>
  <c r="T72" i="3"/>
  <c r="S72" i="3"/>
  <c r="AA72" i="3"/>
  <c r="W72" i="3"/>
  <c r="Z57" i="3"/>
  <c r="V57" i="3"/>
  <c r="R57" i="3"/>
  <c r="Q58" i="3"/>
  <c r="AB57" i="3"/>
  <c r="X57" i="3"/>
  <c r="T57" i="3"/>
  <c r="W57" i="3"/>
  <c r="AC57" i="3"/>
  <c r="U57" i="3"/>
  <c r="AA57" i="3"/>
  <c r="S57" i="3"/>
  <c r="Y57" i="3"/>
  <c r="F57" i="3"/>
  <c r="E58" i="3"/>
  <c r="AD56" i="3"/>
  <c r="N54" i="3"/>
  <c r="L55" i="3"/>
  <c r="M54" i="3"/>
  <c r="O54" i="3"/>
  <c r="Z41" i="3"/>
  <c r="V41" i="3"/>
  <c r="R41" i="3"/>
  <c r="Q42" i="3"/>
  <c r="AB41" i="3"/>
  <c r="X41" i="3"/>
  <c r="T41" i="3"/>
  <c r="AA41" i="3"/>
  <c r="S41" i="3"/>
  <c r="Y41" i="3"/>
  <c r="W41" i="3"/>
  <c r="AC41" i="3"/>
  <c r="U41" i="3"/>
  <c r="F41" i="3"/>
  <c r="E42" i="3"/>
  <c r="AD40" i="3"/>
  <c r="N38" i="3"/>
  <c r="L39" i="3"/>
  <c r="M38" i="3"/>
  <c r="O38" i="3"/>
  <c r="Z24" i="3"/>
  <c r="V24" i="3"/>
  <c r="R24" i="3"/>
  <c r="Q25" i="3"/>
  <c r="AC24" i="3"/>
  <c r="Y24" i="3"/>
  <c r="U24" i="3"/>
  <c r="AB24" i="3"/>
  <c r="X24" i="3"/>
  <c r="T24" i="3"/>
  <c r="S24" i="3"/>
  <c r="AA24" i="3"/>
  <c r="W24" i="3"/>
  <c r="N22" i="3"/>
  <c r="M22" i="3"/>
  <c r="L23" i="3"/>
  <c r="O22" i="3"/>
  <c r="F24" i="3"/>
  <c r="E25" i="3"/>
  <c r="AD23" i="3"/>
  <c r="AD6" i="3"/>
  <c r="Z8" i="3"/>
  <c r="V8" i="3"/>
  <c r="R8" i="3"/>
  <c r="Y8" i="3"/>
  <c r="U8" i="3"/>
  <c r="Q9" i="3"/>
  <c r="X8" i="3"/>
  <c r="T8" i="3"/>
  <c r="W8" i="3"/>
  <c r="S8" i="3"/>
  <c r="M7" i="3"/>
  <c r="AA7" i="3" s="1"/>
  <c r="L8" i="3"/>
  <c r="O7" i="3"/>
  <c r="AC7" i="3" s="1"/>
  <c r="N7" i="3"/>
  <c r="AB7" i="3" s="1"/>
  <c r="K5" i="1"/>
  <c r="K6" i="1"/>
  <c r="K16" i="1"/>
  <c r="K15" i="1"/>
  <c r="K14" i="1"/>
  <c r="K13" i="1"/>
  <c r="K12" i="1"/>
  <c r="K11" i="1"/>
  <c r="K10" i="1"/>
  <c r="K9" i="1"/>
  <c r="K8" i="1"/>
  <c r="K7" i="1"/>
  <c r="T5" i="1"/>
  <c r="Z5" i="1"/>
  <c r="Y5" i="1"/>
  <c r="X5" i="1"/>
  <c r="R5" i="1"/>
  <c r="N1911" i="3" l="1"/>
  <c r="AB1911" i="3" s="1"/>
  <c r="G1155" i="9"/>
  <c r="H1155" i="9"/>
  <c r="I1155" i="9"/>
  <c r="F1155" i="9"/>
  <c r="D1155" i="9"/>
  <c r="E1155" i="9"/>
  <c r="C1156" i="9"/>
  <c r="F647" i="9"/>
  <c r="G647" i="9"/>
  <c r="D647" i="9"/>
  <c r="H647" i="9"/>
  <c r="E647" i="9"/>
  <c r="C648" i="9"/>
  <c r="I647" i="9"/>
  <c r="E521" i="9"/>
  <c r="C522" i="9"/>
  <c r="D521" i="9"/>
  <c r="F521" i="9"/>
  <c r="G521" i="9"/>
  <c r="H521" i="9"/>
  <c r="I521" i="9"/>
  <c r="AG56" i="3"/>
  <c r="F388" i="9"/>
  <c r="AG391" i="3"/>
  <c r="AG471" i="3"/>
  <c r="AG712" i="3"/>
  <c r="AG920" i="3"/>
  <c r="AG1111" i="3"/>
  <c r="AG1416" i="3"/>
  <c r="AG1367" i="3"/>
  <c r="AG1399" i="3"/>
  <c r="AG1368" i="3"/>
  <c r="AG1415" i="3"/>
  <c r="AG791" i="3"/>
  <c r="AG439" i="3"/>
  <c r="G390" i="9"/>
  <c r="I134" i="9"/>
  <c r="I133" i="9"/>
  <c r="AG104" i="3"/>
  <c r="F391" i="9"/>
  <c r="AG311" i="3"/>
  <c r="AG376" i="3"/>
  <c r="AG488" i="3"/>
  <c r="AG1239" i="3"/>
  <c r="AG1240" i="3"/>
  <c r="I261" i="9"/>
  <c r="I260" i="9"/>
  <c r="AG776" i="3"/>
  <c r="AG1160" i="3"/>
  <c r="AG1159" i="3"/>
  <c r="AG1463" i="3"/>
  <c r="AG808" i="3"/>
  <c r="AG1255" i="3"/>
  <c r="AG1335" i="3"/>
  <c r="AG1591" i="3"/>
  <c r="AG1544" i="3"/>
  <c r="AG551" i="3"/>
  <c r="G386" i="9"/>
  <c r="F259" i="9"/>
  <c r="AG40" i="3"/>
  <c r="F387" i="9"/>
  <c r="AG279" i="3"/>
  <c r="AG455" i="3"/>
  <c r="AG696" i="3"/>
  <c r="AG743" i="3"/>
  <c r="AG904" i="3"/>
  <c r="AG823" i="3"/>
  <c r="AG1031" i="3"/>
  <c r="AG967" i="3"/>
  <c r="AG1016" i="3"/>
  <c r="AG984" i="3"/>
  <c r="AG1128" i="3"/>
  <c r="AG1576" i="3"/>
  <c r="AG1447" i="3"/>
  <c r="AG1559" i="3"/>
  <c r="AG935" i="3"/>
  <c r="AG1175" i="3"/>
  <c r="H386" i="9"/>
  <c r="F6" i="4"/>
  <c r="F263" i="9"/>
  <c r="I132" i="9"/>
  <c r="AG631" i="3"/>
  <c r="F262" i="9"/>
  <c r="AG344" i="3"/>
  <c r="AG552" i="3"/>
  <c r="AG535" i="3"/>
  <c r="AG584" i="3"/>
  <c r="AG679" i="3"/>
  <c r="AG664" i="3"/>
  <c r="AG759" i="3"/>
  <c r="AG1143" i="3"/>
  <c r="AG1207" i="3"/>
  <c r="AG1224" i="3"/>
  <c r="AG1351" i="3"/>
  <c r="AG1528" i="3"/>
  <c r="AG1479" i="3"/>
  <c r="AD1961" i="3"/>
  <c r="H390" i="9"/>
  <c r="AG247" i="3"/>
  <c r="AD7" i="3"/>
  <c r="F258" i="9" s="1"/>
  <c r="D1408" i="9"/>
  <c r="E1408" i="9"/>
  <c r="C1409" i="9"/>
  <c r="E1409" i="9" s="1"/>
  <c r="D4" i="4"/>
  <c r="F131" i="9"/>
  <c r="AE6" i="3"/>
  <c r="AE7" i="3"/>
  <c r="AG5" i="3"/>
  <c r="E3" i="4"/>
  <c r="G4" i="9"/>
  <c r="B9" i="3"/>
  <c r="D385" i="9"/>
  <c r="A9" i="3"/>
  <c r="H137" i="9"/>
  <c r="G137" i="9"/>
  <c r="F137" i="9"/>
  <c r="C138" i="9"/>
  <c r="E137" i="9"/>
  <c r="D137" i="9"/>
  <c r="I137" i="9"/>
  <c r="C902" i="9"/>
  <c r="E901" i="9"/>
  <c r="D901" i="9"/>
  <c r="H393" i="9"/>
  <c r="G393" i="9"/>
  <c r="C394" i="9"/>
  <c r="E393" i="9"/>
  <c r="D393" i="9"/>
  <c r="H10" i="9"/>
  <c r="G10" i="9"/>
  <c r="F10" i="9"/>
  <c r="C11" i="9"/>
  <c r="E10" i="9"/>
  <c r="D10" i="9"/>
  <c r="I10" i="9"/>
  <c r="C265" i="9"/>
  <c r="E264" i="9"/>
  <c r="D264" i="9"/>
  <c r="I264" i="9"/>
  <c r="H264" i="9"/>
  <c r="G264" i="9"/>
  <c r="F264" i="9"/>
  <c r="C1282" i="9"/>
  <c r="E1281" i="9"/>
  <c r="D1281" i="9"/>
  <c r="D1028" i="9"/>
  <c r="C1029" i="9"/>
  <c r="E1028" i="9"/>
  <c r="C774" i="9"/>
  <c r="E773" i="9"/>
  <c r="D773" i="9"/>
  <c r="AE106" i="3"/>
  <c r="AF106" i="3"/>
  <c r="AE201" i="3"/>
  <c r="AF201" i="3"/>
  <c r="AD265" i="3"/>
  <c r="AE522" i="3"/>
  <c r="AF522" i="3"/>
  <c r="AE490" i="3"/>
  <c r="AF490" i="3"/>
  <c r="AE570" i="3"/>
  <c r="AF570" i="3"/>
  <c r="AF793" i="3"/>
  <c r="AE793" i="3"/>
  <c r="AF857" i="3"/>
  <c r="AE857" i="3"/>
  <c r="AF1273" i="3"/>
  <c r="AE1273" i="3"/>
  <c r="AE1322" i="3"/>
  <c r="AF1322" i="3"/>
  <c r="AE1306" i="3"/>
  <c r="AF1306" i="3"/>
  <c r="AE1418" i="3"/>
  <c r="AF1418" i="3"/>
  <c r="AE1497" i="3"/>
  <c r="AF1497" i="3"/>
  <c r="AE1546" i="3"/>
  <c r="AF1546" i="3"/>
  <c r="AF2441" i="3"/>
  <c r="AE2441" i="3"/>
  <c r="AF1897" i="3"/>
  <c r="AE1897" i="3"/>
  <c r="AF1658" i="3"/>
  <c r="AE1658" i="3"/>
  <c r="AF2602" i="3"/>
  <c r="AE2602" i="3"/>
  <c r="AE2201" i="3"/>
  <c r="AF2201" i="3"/>
  <c r="AF1914" i="3"/>
  <c r="AE1914" i="3"/>
  <c r="AE2874" i="3"/>
  <c r="AF2874" i="3"/>
  <c r="AE2793" i="3"/>
  <c r="AF2793" i="3"/>
  <c r="AF2329" i="3"/>
  <c r="AE2329" i="3"/>
  <c r="AE2346" i="3"/>
  <c r="AF2346" i="3"/>
  <c r="AE3145" i="3"/>
  <c r="AF3145" i="3"/>
  <c r="AE2921" i="3"/>
  <c r="AF2921" i="3"/>
  <c r="AE1961" i="3"/>
  <c r="AF1961" i="3"/>
  <c r="AE1818" i="3"/>
  <c r="AF1818" i="3"/>
  <c r="AE3593" i="3"/>
  <c r="AF3593" i="3"/>
  <c r="AF3546" i="3"/>
  <c r="AE3546" i="3"/>
  <c r="AF3642" i="3"/>
  <c r="AE3642" i="3"/>
  <c r="AF3258" i="3"/>
  <c r="AE3258" i="3"/>
  <c r="AF3210" i="3"/>
  <c r="AE3210" i="3"/>
  <c r="AE3113" i="3"/>
  <c r="AF3113" i="3"/>
  <c r="AE393" i="3"/>
  <c r="AF393" i="3"/>
  <c r="E1338" i="3"/>
  <c r="AE1337" i="3"/>
  <c r="AF1337" i="3"/>
  <c r="F1337" i="3"/>
  <c r="AE441" i="3"/>
  <c r="AF441" i="3"/>
  <c r="F441" i="3"/>
  <c r="E442" i="3"/>
  <c r="E3162" i="3"/>
  <c r="AE3161" i="3"/>
  <c r="AF3161" i="3"/>
  <c r="F3161" i="3"/>
  <c r="E3562" i="3"/>
  <c r="AE3561" i="3"/>
  <c r="AF3561" i="3"/>
  <c r="F3561" i="3"/>
  <c r="AE1161" i="3"/>
  <c r="AF1161" i="3"/>
  <c r="F1161" i="3"/>
  <c r="E1162" i="3"/>
  <c r="AF25" i="3"/>
  <c r="AE25" i="3"/>
  <c r="AF42" i="3"/>
  <c r="AE42" i="3"/>
  <c r="AF265" i="3"/>
  <c r="AE265" i="3"/>
  <c r="AE473" i="3"/>
  <c r="AF473" i="3"/>
  <c r="AE633" i="3"/>
  <c r="AF633" i="3"/>
  <c r="AF617" i="3"/>
  <c r="AE617" i="3"/>
  <c r="AE698" i="3"/>
  <c r="AF698" i="3"/>
  <c r="AF729" i="3"/>
  <c r="AE729" i="3"/>
  <c r="AF666" i="3"/>
  <c r="AE666" i="3"/>
  <c r="AE714" i="3"/>
  <c r="AF714" i="3"/>
  <c r="AF842" i="3"/>
  <c r="AE842" i="3"/>
  <c r="AE826" i="3"/>
  <c r="AF826" i="3"/>
  <c r="AF969" i="3"/>
  <c r="AE969" i="3"/>
  <c r="AF1082" i="3"/>
  <c r="AE1082" i="3"/>
  <c r="AE1193" i="3"/>
  <c r="AF1193" i="3"/>
  <c r="AE1147" i="3"/>
  <c r="AF1147" i="3"/>
  <c r="AF1578" i="3"/>
  <c r="AE1578" i="3"/>
  <c r="AE1530" i="3"/>
  <c r="AF1530" i="3"/>
  <c r="AE3081" i="3"/>
  <c r="AF3081" i="3"/>
  <c r="AE3018" i="3"/>
  <c r="AF3018" i="3"/>
  <c r="AE2490" i="3"/>
  <c r="AF2490" i="3"/>
  <c r="AF1786" i="3"/>
  <c r="AE1786" i="3"/>
  <c r="AE2953" i="3"/>
  <c r="AF2953" i="3"/>
  <c r="AE3193" i="3"/>
  <c r="AF3193" i="3"/>
  <c r="AF2682" i="3"/>
  <c r="AE2682" i="3"/>
  <c r="AF2618" i="3"/>
  <c r="AE2618" i="3"/>
  <c r="AE2714" i="3"/>
  <c r="AF2714" i="3"/>
  <c r="AF1754" i="3"/>
  <c r="AE1754" i="3"/>
  <c r="AE2938" i="3"/>
  <c r="AF2938" i="3"/>
  <c r="AF2105" i="3"/>
  <c r="AE2105" i="3"/>
  <c r="AE1673" i="3"/>
  <c r="AF1673" i="3"/>
  <c r="AE1865" i="3"/>
  <c r="AF1865" i="3"/>
  <c r="AF3354" i="3"/>
  <c r="AE3354" i="3"/>
  <c r="AF3498" i="3"/>
  <c r="AE3498" i="3"/>
  <c r="AF3690" i="3"/>
  <c r="AE3690" i="3"/>
  <c r="AE3418" i="3"/>
  <c r="AF3418" i="3"/>
  <c r="AF3610" i="3"/>
  <c r="AE3610" i="3"/>
  <c r="AF3226" i="3"/>
  <c r="AE3226" i="3"/>
  <c r="AF3626" i="3"/>
  <c r="AE3626" i="3"/>
  <c r="AF3274" i="3"/>
  <c r="AE3274" i="3"/>
  <c r="AE3657" i="3"/>
  <c r="AF3657" i="3"/>
  <c r="AE1465" i="3"/>
  <c r="AF1465" i="3"/>
  <c r="AF2601" i="3"/>
  <c r="AE2601" i="3"/>
  <c r="F4089" i="3"/>
  <c r="E4090" i="3"/>
  <c r="AE1369" i="3"/>
  <c r="AF1369" i="3"/>
  <c r="F1369" i="3"/>
  <c r="E1370" i="3"/>
  <c r="AF2409" i="3"/>
  <c r="AE2409" i="3"/>
  <c r="F2409" i="3"/>
  <c r="E2410" i="3"/>
  <c r="AE121" i="3"/>
  <c r="AF121" i="3"/>
  <c r="AF153" i="3"/>
  <c r="AE153" i="3"/>
  <c r="AD249" i="3"/>
  <c r="AE281" i="3"/>
  <c r="AF281" i="3"/>
  <c r="AF458" i="3"/>
  <c r="AE458" i="3"/>
  <c r="AE378" i="3"/>
  <c r="AF378" i="3"/>
  <c r="AE746" i="3"/>
  <c r="AF746" i="3"/>
  <c r="AF681" i="3"/>
  <c r="AE681" i="3"/>
  <c r="AE938" i="3"/>
  <c r="AF938" i="3"/>
  <c r="AF1065" i="3"/>
  <c r="AE1065" i="3"/>
  <c r="AF1049" i="3"/>
  <c r="AE1049" i="3"/>
  <c r="AE986" i="3"/>
  <c r="AF986" i="3"/>
  <c r="AE1433" i="3"/>
  <c r="AF1433" i="3"/>
  <c r="AE1289" i="3"/>
  <c r="AF1289" i="3"/>
  <c r="AE2569" i="3"/>
  <c r="AF2569" i="3"/>
  <c r="AE2554" i="3"/>
  <c r="AF2554" i="3"/>
  <c r="AE2282" i="3"/>
  <c r="AF2282" i="3"/>
  <c r="AE2378" i="3"/>
  <c r="AF2378" i="3"/>
  <c r="AE2058" i="3"/>
  <c r="AF2058" i="3"/>
  <c r="AF1737" i="3"/>
  <c r="AE1737" i="3"/>
  <c r="AE2761" i="3"/>
  <c r="AF2761" i="3"/>
  <c r="AE2122" i="3"/>
  <c r="AF2122" i="3"/>
  <c r="AE1722" i="3"/>
  <c r="AF1722" i="3"/>
  <c r="AE2394" i="3"/>
  <c r="AF2394" i="3"/>
  <c r="AE2985" i="3"/>
  <c r="AF2985" i="3"/>
  <c r="AF1977" i="3"/>
  <c r="AE1977" i="3"/>
  <c r="AE1850" i="3"/>
  <c r="AF1850" i="3"/>
  <c r="AE1929" i="3"/>
  <c r="AF1929" i="3"/>
  <c r="AE2185" i="3"/>
  <c r="AF2185" i="3"/>
  <c r="AE2265" i="3"/>
  <c r="AF2265" i="3"/>
  <c r="AF3465" i="3"/>
  <c r="AE3465" i="3"/>
  <c r="AD4297" i="3"/>
  <c r="AG4297" i="3" s="1"/>
  <c r="AE3450" i="3"/>
  <c r="AF3450" i="3"/>
  <c r="AF3674" i="3"/>
  <c r="AE3674" i="3"/>
  <c r="AF3306" i="3"/>
  <c r="AE3306" i="3"/>
  <c r="AE1353" i="3"/>
  <c r="AF1353" i="3"/>
  <c r="E3066" i="3"/>
  <c r="AE3065" i="3"/>
  <c r="AF3065" i="3"/>
  <c r="F3065" i="3"/>
  <c r="E922" i="3"/>
  <c r="AF921" i="3"/>
  <c r="AE921" i="3"/>
  <c r="F921" i="3"/>
  <c r="E554" i="3"/>
  <c r="AE553" i="3"/>
  <c r="AF553" i="3"/>
  <c r="F553" i="3"/>
  <c r="E2154" i="3"/>
  <c r="AE2153" i="3"/>
  <c r="AF2153" i="3"/>
  <c r="F2153" i="3"/>
  <c r="E2906" i="3"/>
  <c r="AE2905" i="3"/>
  <c r="AF2905" i="3"/>
  <c r="F2905" i="3"/>
  <c r="E3034" i="3"/>
  <c r="AE3033" i="3"/>
  <c r="AF3033" i="3"/>
  <c r="F3033" i="3"/>
  <c r="AE58" i="3"/>
  <c r="AF58" i="3"/>
  <c r="AE89" i="3"/>
  <c r="AF89" i="3"/>
  <c r="AF297" i="3"/>
  <c r="AE297" i="3"/>
  <c r="AE170" i="3"/>
  <c r="AF170" i="3"/>
  <c r="AE347" i="3"/>
  <c r="AF347" i="3"/>
  <c r="AE361" i="3"/>
  <c r="AF361" i="3"/>
  <c r="AE890" i="3"/>
  <c r="AF890" i="3"/>
  <c r="AF1097" i="3"/>
  <c r="AE1097" i="3"/>
  <c r="AF1130" i="3"/>
  <c r="AE1130" i="3"/>
  <c r="AE1385" i="3"/>
  <c r="AF1385" i="3"/>
  <c r="AE3050" i="3"/>
  <c r="AF3050" i="3"/>
  <c r="AE2889" i="3"/>
  <c r="AF2889" i="3"/>
  <c r="AE2458" i="3"/>
  <c r="AF2458" i="3"/>
  <c r="AE2746" i="3"/>
  <c r="AF2746" i="3"/>
  <c r="AE2010" i="3"/>
  <c r="AF2010" i="3"/>
  <c r="AE2538" i="3"/>
  <c r="AF2538" i="3"/>
  <c r="AE2970" i="3"/>
  <c r="AF2970" i="3"/>
  <c r="AE2218" i="3"/>
  <c r="AF2218" i="3"/>
  <c r="AE1690" i="3"/>
  <c r="AF1690" i="3"/>
  <c r="AE2826" i="3"/>
  <c r="AF2826" i="3"/>
  <c r="AE2841" i="3"/>
  <c r="AF2841" i="3"/>
  <c r="AF2666" i="3"/>
  <c r="AE2666" i="3"/>
  <c r="AF3706" i="3"/>
  <c r="AE3706" i="3"/>
  <c r="AE3434" i="3"/>
  <c r="AF3434" i="3"/>
  <c r="AF3338" i="3"/>
  <c r="AE3338" i="3"/>
  <c r="AF3370" i="3"/>
  <c r="AE3370" i="3"/>
  <c r="AF3322" i="3"/>
  <c r="AE3322" i="3"/>
  <c r="AE3529" i="3"/>
  <c r="AF3529" i="3"/>
  <c r="AE3514" i="3"/>
  <c r="AF3514" i="3"/>
  <c r="AF1401" i="3"/>
  <c r="AE1401" i="3"/>
  <c r="AE874" i="3"/>
  <c r="AF874" i="3"/>
  <c r="AE137" i="3"/>
  <c r="AF137" i="3"/>
  <c r="AF313" i="3"/>
  <c r="AE313" i="3"/>
  <c r="AE186" i="3"/>
  <c r="AF186" i="3"/>
  <c r="AF329" i="3"/>
  <c r="AE329" i="3"/>
  <c r="AE505" i="3"/>
  <c r="AF505" i="3"/>
  <c r="AF649" i="3"/>
  <c r="AE649" i="3"/>
  <c r="AE906" i="3"/>
  <c r="AF906" i="3"/>
  <c r="AE1018" i="3"/>
  <c r="AF1018" i="3"/>
  <c r="AE1002" i="3"/>
  <c r="AF1002" i="3"/>
  <c r="AE1257" i="3"/>
  <c r="AF1257" i="3"/>
  <c r="AF1210" i="3"/>
  <c r="AE1210" i="3"/>
  <c r="AE1178" i="3"/>
  <c r="AF1178" i="3"/>
  <c r="AD1336" i="3"/>
  <c r="AE1483" i="3"/>
  <c r="AF1483" i="3"/>
  <c r="AE1450" i="3"/>
  <c r="AF1450" i="3"/>
  <c r="AF2505" i="3"/>
  <c r="AE2505" i="3"/>
  <c r="AF2650" i="3"/>
  <c r="AE2650" i="3"/>
  <c r="AF2473" i="3"/>
  <c r="AE2473" i="3"/>
  <c r="AE1833" i="3"/>
  <c r="AF1833" i="3"/>
  <c r="AE3002" i="3"/>
  <c r="AF3002" i="3"/>
  <c r="AE2858" i="3"/>
  <c r="AF2858" i="3"/>
  <c r="AF2314" i="3"/>
  <c r="AE2314" i="3"/>
  <c r="AF2361" i="3"/>
  <c r="AE2361" i="3"/>
  <c r="AE2810" i="3"/>
  <c r="AF2810" i="3"/>
  <c r="AE1801" i="3"/>
  <c r="AF1801" i="3"/>
  <c r="AE2778" i="3"/>
  <c r="AF2778" i="3"/>
  <c r="AE2522" i="3"/>
  <c r="AF2522" i="3"/>
  <c r="AE2233" i="3"/>
  <c r="AF2233" i="3"/>
  <c r="AE2250" i="3"/>
  <c r="AF2250" i="3"/>
  <c r="AE1946" i="3"/>
  <c r="AF1946" i="3"/>
  <c r="AE1642" i="3"/>
  <c r="AF1642" i="3"/>
  <c r="AD3609" i="3"/>
  <c r="AG3609" i="3" s="1"/>
  <c r="AE3577" i="3"/>
  <c r="AF3577" i="3"/>
  <c r="AE3401" i="3"/>
  <c r="AF3401" i="3"/>
  <c r="AE3386" i="3"/>
  <c r="AF3386" i="3"/>
  <c r="AE761" i="3"/>
  <c r="AF761" i="3"/>
  <c r="E250" i="3"/>
  <c r="AE249" i="3"/>
  <c r="AF249" i="3"/>
  <c r="F249" i="3"/>
  <c r="E1562" i="3"/>
  <c r="AE1561" i="3"/>
  <c r="AF1561" i="3"/>
  <c r="F1561" i="3"/>
  <c r="E1514" i="3"/>
  <c r="AE1513" i="3"/>
  <c r="AF1513" i="3"/>
  <c r="F1513" i="3"/>
  <c r="E1242" i="3"/>
  <c r="AF1241" i="3"/>
  <c r="AE1241" i="3"/>
  <c r="F1241" i="3"/>
  <c r="AF537" i="3"/>
  <c r="AE537" i="3"/>
  <c r="E538" i="3"/>
  <c r="F537" i="3"/>
  <c r="AF74" i="3"/>
  <c r="AE74" i="3"/>
  <c r="AE233" i="3"/>
  <c r="AF233" i="3"/>
  <c r="AE217" i="3"/>
  <c r="AF217" i="3"/>
  <c r="AE409" i="3"/>
  <c r="AF409" i="3"/>
  <c r="AF425" i="3"/>
  <c r="AE425" i="3"/>
  <c r="AF601" i="3"/>
  <c r="AE586" i="3"/>
  <c r="AF586" i="3"/>
  <c r="AE953" i="3"/>
  <c r="AF953" i="3"/>
  <c r="AF810" i="3"/>
  <c r="AE810" i="3"/>
  <c r="AE1034" i="3"/>
  <c r="AF1034" i="3"/>
  <c r="AF1113" i="3"/>
  <c r="AE1113" i="3"/>
  <c r="AF1226" i="3"/>
  <c r="AE1226" i="3"/>
  <c r="AF1593" i="3"/>
  <c r="AE1593" i="3"/>
  <c r="AE2586" i="3"/>
  <c r="AF2586" i="3"/>
  <c r="AE2297" i="3"/>
  <c r="AF2297" i="3"/>
  <c r="AE1769" i="3"/>
  <c r="AF1769" i="3"/>
  <c r="AE3098" i="3"/>
  <c r="AF3098" i="3"/>
  <c r="AE2730" i="3"/>
  <c r="AF2730" i="3"/>
  <c r="AE2169" i="3"/>
  <c r="AF2169" i="3"/>
  <c r="AF1626" i="3"/>
  <c r="AE1626" i="3"/>
  <c r="AE3130" i="3"/>
  <c r="AF3130" i="3"/>
  <c r="AF2634" i="3"/>
  <c r="AE2634" i="3"/>
  <c r="AE1994" i="3"/>
  <c r="AF1994" i="3"/>
  <c r="AE2138" i="3"/>
  <c r="AF2138" i="3"/>
  <c r="AF2698" i="3"/>
  <c r="AE2698" i="3"/>
  <c r="AF2041" i="3"/>
  <c r="AE2041" i="3"/>
  <c r="AE1705" i="3"/>
  <c r="AF1705" i="3"/>
  <c r="AE2074" i="3"/>
  <c r="AF2074" i="3"/>
  <c r="AF1882" i="3"/>
  <c r="AE1882" i="3"/>
  <c r="AF3178" i="3"/>
  <c r="AE3178" i="3"/>
  <c r="AE2090" i="3"/>
  <c r="AF2090" i="3"/>
  <c r="AE2426" i="3"/>
  <c r="AF2426" i="3"/>
  <c r="AE2026" i="3"/>
  <c r="AF2026" i="3"/>
  <c r="AE1609" i="3"/>
  <c r="AF1609" i="3"/>
  <c r="AE3482" i="3"/>
  <c r="AF3482" i="3"/>
  <c r="AF3290" i="3"/>
  <c r="AE3290" i="3"/>
  <c r="AE3241" i="3"/>
  <c r="AF3241" i="3"/>
  <c r="AG408" i="3"/>
  <c r="AD4665" i="3"/>
  <c r="AG4665" i="3" s="1"/>
  <c r="AD2888" i="3"/>
  <c r="F3833" i="3"/>
  <c r="E3834" i="3"/>
  <c r="AD617" i="3"/>
  <c r="AD185" i="3"/>
  <c r="AG616" i="3"/>
  <c r="AD1001" i="3"/>
  <c r="AD1177" i="3"/>
  <c r="AD1337" i="3"/>
  <c r="AG1384" i="3"/>
  <c r="AD2249" i="3"/>
  <c r="AG2249" i="3" s="1"/>
  <c r="AD2185" i="3"/>
  <c r="N2584" i="3"/>
  <c r="M2584" i="3"/>
  <c r="L2585" i="3"/>
  <c r="O2584" i="3"/>
  <c r="E1354" i="3"/>
  <c r="F1353" i="3"/>
  <c r="O3911" i="3"/>
  <c r="N3911" i="3"/>
  <c r="M3911" i="3"/>
  <c r="L3912" i="3"/>
  <c r="E394" i="3"/>
  <c r="F393" i="3"/>
  <c r="AD4425" i="3"/>
  <c r="O4200" i="3"/>
  <c r="N4200" i="3"/>
  <c r="M4200" i="3"/>
  <c r="L4201" i="3"/>
  <c r="F3113" i="3"/>
  <c r="E3114" i="3"/>
  <c r="L2697" i="3"/>
  <c r="N2696" i="3"/>
  <c r="O2696" i="3"/>
  <c r="M2696" i="3"/>
  <c r="AB2889" i="3"/>
  <c r="S2889" i="3"/>
  <c r="R2889" i="3"/>
  <c r="U2889" i="3"/>
  <c r="X2889" i="3"/>
  <c r="Q2890" i="3"/>
  <c r="AA2889" i="3"/>
  <c r="T2889" i="3"/>
  <c r="AC2889" i="3"/>
  <c r="V2889" i="3"/>
  <c r="Y2889" i="3"/>
  <c r="W2889" i="3"/>
  <c r="Z2889" i="3"/>
  <c r="O567" i="3"/>
  <c r="N567" i="3"/>
  <c r="M567" i="3"/>
  <c r="L568" i="3"/>
  <c r="O4647" i="3"/>
  <c r="M4647" i="3"/>
  <c r="N4647" i="3"/>
  <c r="L4648" i="3"/>
  <c r="AD2920" i="3"/>
  <c r="AG2920" i="3" s="1"/>
  <c r="AD360" i="3"/>
  <c r="L2873" i="3"/>
  <c r="O2872" i="3"/>
  <c r="N2872" i="3"/>
  <c r="M2872" i="3"/>
  <c r="AG952" i="3"/>
  <c r="AD1512" i="3"/>
  <c r="AD3145" i="3"/>
  <c r="AG3145" i="3" s="1"/>
  <c r="AD4648" i="3"/>
  <c r="AG4648" i="3" s="1"/>
  <c r="AD4361" i="3"/>
  <c r="AG4361" i="3" s="1"/>
  <c r="AG3592" i="3"/>
  <c r="AD4233" i="3"/>
  <c r="AG4233" i="3" s="1"/>
  <c r="AD3800" i="3"/>
  <c r="M823" i="3"/>
  <c r="L824" i="3"/>
  <c r="O823" i="3"/>
  <c r="N823" i="3"/>
  <c r="M1991" i="3"/>
  <c r="L1992" i="3"/>
  <c r="O1991" i="3"/>
  <c r="N1991" i="3"/>
  <c r="N4455" i="3"/>
  <c r="M4455" i="3"/>
  <c r="L4456" i="3"/>
  <c r="O4455" i="3"/>
  <c r="Z2921" i="3"/>
  <c r="T2921" i="3"/>
  <c r="S2921" i="3"/>
  <c r="U2921" i="3"/>
  <c r="V2921" i="3"/>
  <c r="Q2922" i="3"/>
  <c r="AB2921" i="3"/>
  <c r="R2921" i="3"/>
  <c r="AC2921" i="3"/>
  <c r="W2921" i="3"/>
  <c r="Y2921" i="3"/>
  <c r="X2921" i="3"/>
  <c r="AA2921" i="3"/>
  <c r="F1465" i="3"/>
  <c r="E1466" i="3"/>
  <c r="E1402" i="3"/>
  <c r="F1401" i="3"/>
  <c r="AA361" i="3"/>
  <c r="U361" i="3"/>
  <c r="AC361" i="3"/>
  <c r="V361" i="3"/>
  <c r="AB361" i="3"/>
  <c r="W361" i="3"/>
  <c r="Z361" i="3"/>
  <c r="R361" i="3"/>
  <c r="T361" i="3"/>
  <c r="X361" i="3"/>
  <c r="S361" i="3"/>
  <c r="Q362" i="3"/>
  <c r="Y361" i="3"/>
  <c r="O2455" i="3"/>
  <c r="L2456" i="3"/>
  <c r="N2455" i="3"/>
  <c r="M2455" i="3"/>
  <c r="F761" i="3"/>
  <c r="E762" i="3"/>
  <c r="N3320" i="3"/>
  <c r="M3320" i="3"/>
  <c r="L3321" i="3"/>
  <c r="O3320" i="3"/>
  <c r="E875" i="3"/>
  <c r="F874" i="3"/>
  <c r="N2935" i="3"/>
  <c r="M2935" i="3"/>
  <c r="O2935" i="3"/>
  <c r="L2936" i="3"/>
  <c r="F4122" i="3"/>
  <c r="E4123" i="3"/>
  <c r="AG4791" i="3"/>
  <c r="AD4696" i="3"/>
  <c r="AD4201" i="3"/>
  <c r="AB4218" i="3"/>
  <c r="X4218" i="3"/>
  <c r="T4218" i="3"/>
  <c r="AA4218" i="3"/>
  <c r="W4218" i="3"/>
  <c r="S4218" i="3"/>
  <c r="Z4218" i="3"/>
  <c r="V4218" i="3"/>
  <c r="R4218" i="3"/>
  <c r="AC4218" i="3"/>
  <c r="Y4218" i="3"/>
  <c r="U4218" i="3"/>
  <c r="Q4219" i="3"/>
  <c r="AD4217" i="3"/>
  <c r="AD3945" i="3"/>
  <c r="AG3945" i="3" s="1"/>
  <c r="Q3947" i="3"/>
  <c r="AC3946" i="3"/>
  <c r="Y3946" i="3"/>
  <c r="U3946" i="3"/>
  <c r="AB3946" i="3"/>
  <c r="X3946" i="3"/>
  <c r="T3946" i="3"/>
  <c r="AA3946" i="3"/>
  <c r="W3946" i="3"/>
  <c r="S3946" i="3"/>
  <c r="Z3946" i="3"/>
  <c r="R3946" i="3"/>
  <c r="V3946" i="3"/>
  <c r="Q3611" i="3"/>
  <c r="AC3610" i="3"/>
  <c r="Y3610" i="3"/>
  <c r="U3610" i="3"/>
  <c r="AB3610" i="3"/>
  <c r="X3610" i="3"/>
  <c r="T3610" i="3"/>
  <c r="W3610" i="3"/>
  <c r="V3610" i="3"/>
  <c r="AA3610" i="3"/>
  <c r="S3610" i="3"/>
  <c r="Z3610" i="3"/>
  <c r="R3610" i="3"/>
  <c r="F3482" i="3"/>
  <c r="E3483" i="3"/>
  <c r="N3577" i="3"/>
  <c r="O3577" i="3"/>
  <c r="L3578" i="3"/>
  <c r="M3577" i="3"/>
  <c r="AD4713" i="3"/>
  <c r="AD4121" i="3"/>
  <c r="AG4121" i="3" s="1"/>
  <c r="AA3738" i="3"/>
  <c r="W3738" i="3"/>
  <c r="S3738" i="3"/>
  <c r="Z3738" i="3"/>
  <c r="V3738" i="3"/>
  <c r="R3738" i="3"/>
  <c r="Q3739" i="3"/>
  <c r="AC3738" i="3"/>
  <c r="Y3738" i="3"/>
  <c r="U3738" i="3"/>
  <c r="AB3738" i="3"/>
  <c r="X3738" i="3"/>
  <c r="T3738" i="3"/>
  <c r="AD3689" i="3"/>
  <c r="Z3241" i="3"/>
  <c r="V3241" i="3"/>
  <c r="R3241" i="3"/>
  <c r="Q3242" i="3"/>
  <c r="AC3241" i="3"/>
  <c r="Y3241" i="3"/>
  <c r="U3241" i="3"/>
  <c r="AB3241" i="3"/>
  <c r="X3241" i="3"/>
  <c r="T3241" i="3"/>
  <c r="AA3241" i="3"/>
  <c r="W3241" i="3"/>
  <c r="S3241" i="3"/>
  <c r="AA4649" i="3"/>
  <c r="W4649" i="3"/>
  <c r="S4649" i="3"/>
  <c r="AC4649" i="3"/>
  <c r="X4649" i="3"/>
  <c r="R4649" i="3"/>
  <c r="AB4649" i="3"/>
  <c r="V4649" i="3"/>
  <c r="T4649" i="3"/>
  <c r="Q4650" i="3"/>
  <c r="Z4649" i="3"/>
  <c r="Y4649" i="3"/>
  <c r="U4649" i="3"/>
  <c r="AD4504" i="3"/>
  <c r="AG4504" i="3" s="1"/>
  <c r="Z4409" i="3"/>
  <c r="V4409" i="3"/>
  <c r="R4409" i="3"/>
  <c r="AB4409" i="3"/>
  <c r="W4409" i="3"/>
  <c r="AA4409" i="3"/>
  <c r="U4409" i="3"/>
  <c r="Y4409" i="3"/>
  <c r="T4409" i="3"/>
  <c r="X4409" i="3"/>
  <c r="S4409" i="3"/>
  <c r="AC4409" i="3"/>
  <c r="Q4410" i="3"/>
  <c r="Q4363" i="3"/>
  <c r="AC4362" i="3"/>
  <c r="Y4362" i="3"/>
  <c r="U4362" i="3"/>
  <c r="AB4362" i="3"/>
  <c r="X4362" i="3"/>
  <c r="T4362" i="3"/>
  <c r="AA4362" i="3"/>
  <c r="W4362" i="3"/>
  <c r="S4362" i="3"/>
  <c r="R4362" i="3"/>
  <c r="Z4362" i="3"/>
  <c r="V4362" i="3"/>
  <c r="O4041" i="3"/>
  <c r="N4041" i="3"/>
  <c r="M4041" i="3"/>
  <c r="L4042" i="3"/>
  <c r="F4138" i="3"/>
  <c r="E4139" i="3"/>
  <c r="F4314" i="3"/>
  <c r="E4315" i="3"/>
  <c r="L3801" i="3"/>
  <c r="O3800" i="3"/>
  <c r="N3800" i="3"/>
  <c r="M3800" i="3"/>
  <c r="F3690" i="3"/>
  <c r="E3691" i="3"/>
  <c r="L3274" i="3"/>
  <c r="O3273" i="3"/>
  <c r="N3273" i="3"/>
  <c r="M3273" i="3"/>
  <c r="AD4792" i="3"/>
  <c r="AG4792" i="3" s="1"/>
  <c r="E4779" i="3"/>
  <c r="F4778" i="3"/>
  <c r="AG4759" i="3"/>
  <c r="Z4698" i="3"/>
  <c r="V4698" i="3"/>
  <c r="R4698" i="3"/>
  <c r="Q4699" i="3"/>
  <c r="AC4698" i="3"/>
  <c r="Y4698" i="3"/>
  <c r="U4698" i="3"/>
  <c r="AA4698" i="3"/>
  <c r="S4698" i="3"/>
  <c r="X4698" i="3"/>
  <c r="T4698" i="3"/>
  <c r="W4698" i="3"/>
  <c r="AB4698" i="3"/>
  <c r="F4633" i="3"/>
  <c r="E4634" i="3"/>
  <c r="F4458" i="3"/>
  <c r="E4459" i="3"/>
  <c r="N4440" i="3"/>
  <c r="M4440" i="3"/>
  <c r="L4441" i="3"/>
  <c r="O4440" i="3"/>
  <c r="AG4424" i="3"/>
  <c r="E4299" i="3"/>
  <c r="F4298" i="3"/>
  <c r="O4599" i="3"/>
  <c r="N4599" i="3"/>
  <c r="L4600" i="3"/>
  <c r="M4599" i="3"/>
  <c r="E4554" i="3"/>
  <c r="F4553" i="3"/>
  <c r="O4265" i="3"/>
  <c r="N4265" i="3"/>
  <c r="M4265" i="3"/>
  <c r="L4266" i="3"/>
  <c r="F4042" i="3"/>
  <c r="E4043" i="3"/>
  <c r="F3721" i="3"/>
  <c r="E3722" i="3"/>
  <c r="AD3561" i="3"/>
  <c r="AG3561" i="3" s="1"/>
  <c r="Q3563" i="3"/>
  <c r="AC3562" i="3"/>
  <c r="Y3562" i="3"/>
  <c r="U3562" i="3"/>
  <c r="Z3562" i="3"/>
  <c r="T3562" i="3"/>
  <c r="X3562" i="3"/>
  <c r="S3562" i="3"/>
  <c r="AB3562" i="3"/>
  <c r="W3562" i="3"/>
  <c r="R3562" i="3"/>
  <c r="AA3562" i="3"/>
  <c r="V3562" i="3"/>
  <c r="Z4682" i="3"/>
  <c r="V4682" i="3"/>
  <c r="R4682" i="3"/>
  <c r="Q4683" i="3"/>
  <c r="AC4682" i="3"/>
  <c r="Y4682" i="3"/>
  <c r="U4682" i="3"/>
  <c r="W4682" i="3"/>
  <c r="AB4682" i="3"/>
  <c r="T4682" i="3"/>
  <c r="AA4682" i="3"/>
  <c r="X4682" i="3"/>
  <c r="S4682" i="3"/>
  <c r="AD4585" i="3"/>
  <c r="AG4585" i="3" s="1"/>
  <c r="AD4089" i="3"/>
  <c r="N4792" i="3"/>
  <c r="M4792" i="3"/>
  <c r="O4792" i="3"/>
  <c r="L4793" i="3"/>
  <c r="L4744" i="3"/>
  <c r="O4743" i="3"/>
  <c r="N4743" i="3"/>
  <c r="M4743" i="3"/>
  <c r="E3802" i="3"/>
  <c r="F3801" i="3"/>
  <c r="M3224" i="3"/>
  <c r="L3225" i="3"/>
  <c r="O3224" i="3"/>
  <c r="N3224" i="3"/>
  <c r="F4745" i="3"/>
  <c r="E4746" i="3"/>
  <c r="AB4746" i="3"/>
  <c r="X4746" i="3"/>
  <c r="T4746" i="3"/>
  <c r="AA4746" i="3"/>
  <c r="V4746" i="3"/>
  <c r="Z4746" i="3"/>
  <c r="U4746" i="3"/>
  <c r="S4746" i="3"/>
  <c r="AC4746" i="3"/>
  <c r="R4746" i="3"/>
  <c r="Q4747" i="3"/>
  <c r="Y4746" i="3"/>
  <c r="W4746" i="3"/>
  <c r="AD4616" i="3"/>
  <c r="M4232" i="3"/>
  <c r="L4233" i="3"/>
  <c r="O4232" i="3"/>
  <c r="N4232" i="3"/>
  <c r="AD3913" i="3"/>
  <c r="AG3913" i="3" s="1"/>
  <c r="Z3962" i="3"/>
  <c r="V3962" i="3"/>
  <c r="R3962" i="3"/>
  <c r="Q3963" i="3"/>
  <c r="AC3962" i="3"/>
  <c r="Y3962" i="3"/>
  <c r="U3962" i="3"/>
  <c r="AB3962" i="3"/>
  <c r="X3962" i="3"/>
  <c r="T3962" i="3"/>
  <c r="AA3962" i="3"/>
  <c r="W3962" i="3"/>
  <c r="S3962" i="3"/>
  <c r="M3639" i="3"/>
  <c r="L3640" i="3"/>
  <c r="O3639" i="3"/>
  <c r="N3639" i="3"/>
  <c r="AD3433" i="3"/>
  <c r="E3850" i="3"/>
  <c r="F3849" i="3"/>
  <c r="AD3673" i="3"/>
  <c r="AG3673" i="3" s="1"/>
  <c r="F3258" i="3"/>
  <c r="E3259" i="3"/>
  <c r="N3240" i="3"/>
  <c r="M3240" i="3"/>
  <c r="L3241" i="3"/>
  <c r="O3240" i="3"/>
  <c r="F4521" i="3"/>
  <c r="E4522" i="3"/>
  <c r="Z4185" i="3"/>
  <c r="V4185" i="3"/>
  <c r="R4185" i="3"/>
  <c r="Q4186" i="3"/>
  <c r="AC4185" i="3"/>
  <c r="Y4185" i="3"/>
  <c r="U4185" i="3"/>
  <c r="AB4185" i="3"/>
  <c r="X4185" i="3"/>
  <c r="T4185" i="3"/>
  <c r="S4185" i="3"/>
  <c r="AA4185" i="3"/>
  <c r="W4185" i="3"/>
  <c r="AD4136" i="3"/>
  <c r="AG4136" i="3" s="1"/>
  <c r="F4441" i="3"/>
  <c r="E4442" i="3"/>
  <c r="AD4376" i="3"/>
  <c r="AG4376" i="3" s="1"/>
  <c r="Q4427" i="3"/>
  <c r="AC4426" i="3"/>
  <c r="Y4426" i="3"/>
  <c r="U4426" i="3"/>
  <c r="AB4426" i="3"/>
  <c r="X4426" i="3"/>
  <c r="T4426" i="3"/>
  <c r="AA4426" i="3"/>
  <c r="W4426" i="3"/>
  <c r="S4426" i="3"/>
  <c r="R4426" i="3"/>
  <c r="Z4426" i="3"/>
  <c r="V4426" i="3"/>
  <c r="AA4266" i="3"/>
  <c r="W4266" i="3"/>
  <c r="S4266" i="3"/>
  <c r="Z4266" i="3"/>
  <c r="V4266" i="3"/>
  <c r="R4266" i="3"/>
  <c r="Q4267" i="3"/>
  <c r="AC4266" i="3"/>
  <c r="Y4266" i="3"/>
  <c r="U4266" i="3"/>
  <c r="AB4266" i="3"/>
  <c r="X4266" i="3"/>
  <c r="T4266" i="3"/>
  <c r="O4138" i="3"/>
  <c r="N4138" i="3"/>
  <c r="M4138" i="3"/>
  <c r="L4139" i="3"/>
  <c r="M3832" i="3"/>
  <c r="N3832" i="3"/>
  <c r="L3833" i="3"/>
  <c r="O3832" i="3"/>
  <c r="Z3721" i="3"/>
  <c r="V3721" i="3"/>
  <c r="R3721" i="3"/>
  <c r="Q3722" i="3"/>
  <c r="AC3721" i="3"/>
  <c r="Y3721" i="3"/>
  <c r="U3721" i="3"/>
  <c r="AB3721" i="3"/>
  <c r="X3721" i="3"/>
  <c r="T3721" i="3"/>
  <c r="AA3721" i="3"/>
  <c r="W3721" i="3"/>
  <c r="S3721" i="3"/>
  <c r="E3451" i="3"/>
  <c r="F3450" i="3"/>
  <c r="F3210" i="3"/>
  <c r="E3211" i="3"/>
  <c r="AD3225" i="3"/>
  <c r="Q3227" i="3"/>
  <c r="AC3226" i="3"/>
  <c r="Y3226" i="3"/>
  <c r="U3226" i="3"/>
  <c r="AB3226" i="3"/>
  <c r="X3226" i="3"/>
  <c r="T3226" i="3"/>
  <c r="AA3226" i="3"/>
  <c r="W3226" i="3"/>
  <c r="S3226" i="3"/>
  <c r="Z3226" i="3"/>
  <c r="V3226" i="3"/>
  <c r="R3226" i="3"/>
  <c r="F3274" i="3"/>
  <c r="E3275" i="3"/>
  <c r="AA4601" i="3"/>
  <c r="W4601" i="3"/>
  <c r="S4601" i="3"/>
  <c r="Q4602" i="3"/>
  <c r="Z4601" i="3"/>
  <c r="V4601" i="3"/>
  <c r="R4601" i="3"/>
  <c r="AB4601" i="3"/>
  <c r="T4601" i="3"/>
  <c r="AC4601" i="3"/>
  <c r="Y4601" i="3"/>
  <c r="X4601" i="3"/>
  <c r="U4601" i="3"/>
  <c r="AD4520" i="3"/>
  <c r="AG4520" i="3" s="1"/>
  <c r="AD4072" i="3"/>
  <c r="AG4072" i="3" s="1"/>
  <c r="Q4074" i="3"/>
  <c r="AC4073" i="3"/>
  <c r="Y4073" i="3"/>
  <c r="U4073" i="3"/>
  <c r="AB4073" i="3"/>
  <c r="W4073" i="3"/>
  <c r="R4073" i="3"/>
  <c r="AA4073" i="3"/>
  <c r="V4073" i="3"/>
  <c r="Z4073" i="3"/>
  <c r="T4073" i="3"/>
  <c r="S4073" i="3"/>
  <c r="X4073" i="3"/>
  <c r="AB4058" i="3"/>
  <c r="X4058" i="3"/>
  <c r="T4058" i="3"/>
  <c r="AA4058" i="3"/>
  <c r="W4058" i="3"/>
  <c r="S4058" i="3"/>
  <c r="Z4058" i="3"/>
  <c r="V4058" i="3"/>
  <c r="R4058" i="3"/>
  <c r="AC4058" i="3"/>
  <c r="U4058" i="3"/>
  <c r="Q4059" i="3"/>
  <c r="Y4058" i="3"/>
  <c r="F3657" i="3"/>
  <c r="E3658" i="3"/>
  <c r="M4776" i="3"/>
  <c r="L4777" i="3"/>
  <c r="O4776" i="3"/>
  <c r="N4776" i="3"/>
  <c r="F4202" i="3"/>
  <c r="E4203" i="3"/>
  <c r="N4311" i="3"/>
  <c r="L4312" i="3"/>
  <c r="O4311" i="3"/>
  <c r="M4311" i="3"/>
  <c r="AB3931" i="3"/>
  <c r="X3931" i="3"/>
  <c r="T3931" i="3"/>
  <c r="AA3931" i="3"/>
  <c r="W3931" i="3"/>
  <c r="S3931" i="3"/>
  <c r="Z3931" i="3"/>
  <c r="V3931" i="3"/>
  <c r="R3931" i="3"/>
  <c r="AC3931" i="3"/>
  <c r="U3931" i="3"/>
  <c r="Q3932" i="3"/>
  <c r="Y3931" i="3"/>
  <c r="AA3785" i="3"/>
  <c r="W3785" i="3"/>
  <c r="S3785" i="3"/>
  <c r="Z3785" i="3"/>
  <c r="U3785" i="3"/>
  <c r="Q3786" i="3"/>
  <c r="Y3785" i="3"/>
  <c r="T3785" i="3"/>
  <c r="AC3785" i="3"/>
  <c r="X3785" i="3"/>
  <c r="R3785" i="3"/>
  <c r="AB3785" i="3"/>
  <c r="V3785" i="3"/>
  <c r="AD3528" i="3"/>
  <c r="AG3528" i="3" s="1"/>
  <c r="M3288" i="3"/>
  <c r="L3289" i="3"/>
  <c r="N3288" i="3"/>
  <c r="O3288" i="3"/>
  <c r="AD3641" i="3"/>
  <c r="AG3641" i="3" s="1"/>
  <c r="Q3643" i="3"/>
  <c r="AC3642" i="3"/>
  <c r="Y3642" i="3"/>
  <c r="U3642" i="3"/>
  <c r="AB3642" i="3"/>
  <c r="X3642" i="3"/>
  <c r="T3642" i="3"/>
  <c r="AA3642" i="3"/>
  <c r="W3642" i="3"/>
  <c r="S3642" i="3"/>
  <c r="Z3642" i="3"/>
  <c r="V3642" i="3"/>
  <c r="R3642" i="3"/>
  <c r="L3497" i="3"/>
  <c r="O3496" i="3"/>
  <c r="N3496" i="3"/>
  <c r="M3496" i="3"/>
  <c r="M4105" i="3"/>
  <c r="O4105" i="3"/>
  <c r="L4106" i="3"/>
  <c r="N4105" i="3"/>
  <c r="Q3834" i="3"/>
  <c r="AC3833" i="3"/>
  <c r="Y3833" i="3"/>
  <c r="U3833" i="3"/>
  <c r="Z3833" i="3"/>
  <c r="V3833" i="3"/>
  <c r="R3833" i="3"/>
  <c r="W3833" i="3"/>
  <c r="AB3833" i="3"/>
  <c r="T3833" i="3"/>
  <c r="AA3833" i="3"/>
  <c r="S3833" i="3"/>
  <c r="X3833" i="3"/>
  <c r="F3577" i="3"/>
  <c r="E3578" i="3"/>
  <c r="AD3593" i="3"/>
  <c r="AB3370" i="3"/>
  <c r="X3370" i="3"/>
  <c r="T3370" i="3"/>
  <c r="AA3370" i="3"/>
  <c r="W3370" i="3"/>
  <c r="S3370" i="3"/>
  <c r="Z3370" i="3"/>
  <c r="V3370" i="3"/>
  <c r="R3370" i="3"/>
  <c r="Q3371" i="3"/>
  <c r="AC3370" i="3"/>
  <c r="Y3370" i="3"/>
  <c r="U3370" i="3"/>
  <c r="F3354" i="3"/>
  <c r="E3355" i="3"/>
  <c r="N4632" i="3"/>
  <c r="O4632" i="3"/>
  <c r="L4633" i="3"/>
  <c r="M4632" i="3"/>
  <c r="M3816" i="3"/>
  <c r="O3816" i="3"/>
  <c r="L3817" i="3"/>
  <c r="N3816" i="3"/>
  <c r="AD3737" i="3"/>
  <c r="AD3240" i="3"/>
  <c r="Q4667" i="3"/>
  <c r="AC4666" i="3"/>
  <c r="Y4666" i="3"/>
  <c r="U4666" i="3"/>
  <c r="AB4666" i="3"/>
  <c r="X4666" i="3"/>
  <c r="T4666" i="3"/>
  <c r="AA4666" i="3"/>
  <c r="S4666" i="3"/>
  <c r="Z4666" i="3"/>
  <c r="R4666" i="3"/>
  <c r="W4666" i="3"/>
  <c r="V4666" i="3"/>
  <c r="AB4729" i="3"/>
  <c r="X4729" i="3"/>
  <c r="T4729" i="3"/>
  <c r="AA4729" i="3"/>
  <c r="W4729" i="3"/>
  <c r="S4729" i="3"/>
  <c r="AC4729" i="3"/>
  <c r="U4729" i="3"/>
  <c r="Z4729" i="3"/>
  <c r="R4729" i="3"/>
  <c r="Y4729" i="3"/>
  <c r="V4729" i="3"/>
  <c r="Q4730" i="3"/>
  <c r="AD4728" i="3"/>
  <c r="AG4519" i="3"/>
  <c r="AD4408" i="3"/>
  <c r="AG4408" i="3" s="1"/>
  <c r="AA4042" i="3"/>
  <c r="W4042" i="3"/>
  <c r="S4042" i="3"/>
  <c r="Z4042" i="3"/>
  <c r="V4042" i="3"/>
  <c r="R4042" i="3"/>
  <c r="Q4043" i="3"/>
  <c r="AC4042" i="3"/>
  <c r="Y4042" i="3"/>
  <c r="U4042" i="3"/>
  <c r="AB4042" i="3"/>
  <c r="X4042" i="3"/>
  <c r="T4042" i="3"/>
  <c r="Z4026" i="3"/>
  <c r="V4026" i="3"/>
  <c r="R4026" i="3"/>
  <c r="Q4027" i="3"/>
  <c r="AC4026" i="3"/>
  <c r="Y4026" i="3"/>
  <c r="U4026" i="3"/>
  <c r="AB4026" i="3"/>
  <c r="X4026" i="3"/>
  <c r="T4026" i="3"/>
  <c r="AA4026" i="3"/>
  <c r="S4026" i="3"/>
  <c r="W4026" i="3"/>
  <c r="AG4056" i="3"/>
  <c r="L3369" i="3"/>
  <c r="O3368" i="3"/>
  <c r="N3368" i="3"/>
  <c r="M3368" i="3"/>
  <c r="AA3258" i="3"/>
  <c r="W3258" i="3"/>
  <c r="S3258" i="3"/>
  <c r="Z3258" i="3"/>
  <c r="V3258" i="3"/>
  <c r="R3258" i="3"/>
  <c r="Q3259" i="3"/>
  <c r="AC3258" i="3"/>
  <c r="Y3258" i="3"/>
  <c r="U3258" i="3"/>
  <c r="AB3258" i="3"/>
  <c r="X3258" i="3"/>
  <c r="T3258" i="3"/>
  <c r="AB4281" i="3"/>
  <c r="X4281" i="3"/>
  <c r="T4281" i="3"/>
  <c r="AA4281" i="3"/>
  <c r="W4281" i="3"/>
  <c r="S4281" i="3"/>
  <c r="Z4281" i="3"/>
  <c r="V4281" i="3"/>
  <c r="R4281" i="3"/>
  <c r="Q4282" i="3"/>
  <c r="AC4281" i="3"/>
  <c r="Y4281" i="3"/>
  <c r="U4281" i="3"/>
  <c r="F4284" i="3"/>
  <c r="E4285" i="3"/>
  <c r="L3928" i="3"/>
  <c r="O3927" i="3"/>
  <c r="N3927" i="3"/>
  <c r="M3927" i="3"/>
  <c r="Q3772" i="3"/>
  <c r="O3480" i="3"/>
  <c r="N3480" i="3"/>
  <c r="M3480" i="3"/>
  <c r="L3481" i="3"/>
  <c r="AB3498" i="3"/>
  <c r="X3498" i="3"/>
  <c r="T3498" i="3"/>
  <c r="AA3498" i="3"/>
  <c r="W3498" i="3"/>
  <c r="S3498" i="3"/>
  <c r="Z3498" i="3"/>
  <c r="V3498" i="3"/>
  <c r="R3498" i="3"/>
  <c r="Q3499" i="3"/>
  <c r="AC3498" i="3"/>
  <c r="Y3498" i="3"/>
  <c r="U3498" i="3"/>
  <c r="AD4697" i="3"/>
  <c r="AG4697" i="3" s="1"/>
  <c r="AG4744" i="3"/>
  <c r="N3720" i="3"/>
  <c r="M3720" i="3"/>
  <c r="L3721" i="3"/>
  <c r="O3720" i="3"/>
  <c r="F4793" i="3"/>
  <c r="E4794" i="3"/>
  <c r="E4730" i="3"/>
  <c r="F4729" i="3"/>
  <c r="E4667" i="3"/>
  <c r="F4666" i="3"/>
  <c r="F4649" i="3"/>
  <c r="E4650" i="3"/>
  <c r="M4568" i="3"/>
  <c r="L4569" i="3"/>
  <c r="O4568" i="3"/>
  <c r="N4568" i="3"/>
  <c r="F4409" i="3"/>
  <c r="E4410" i="3"/>
  <c r="AD4681" i="3"/>
  <c r="AG4681" i="3" s="1"/>
  <c r="N4681" i="3"/>
  <c r="M4681" i="3"/>
  <c r="L4682" i="3"/>
  <c r="O4681" i="3"/>
  <c r="AG4647" i="3"/>
  <c r="AG3320" i="3"/>
  <c r="AB3210" i="3"/>
  <c r="X3210" i="3"/>
  <c r="T3210" i="3"/>
  <c r="AA3210" i="3"/>
  <c r="W3210" i="3"/>
  <c r="S3210" i="3"/>
  <c r="Z3210" i="3"/>
  <c r="V3210" i="3"/>
  <c r="R3210" i="3"/>
  <c r="Q3211" i="3"/>
  <c r="AC3210" i="3"/>
  <c r="Y3210" i="3"/>
  <c r="U3210" i="3"/>
  <c r="N4520" i="3"/>
  <c r="O4520" i="3"/>
  <c r="L4521" i="3"/>
  <c r="M4520" i="3"/>
  <c r="Z4249" i="3"/>
  <c r="V4249" i="3"/>
  <c r="R4249" i="3"/>
  <c r="Q4250" i="3"/>
  <c r="AC4249" i="3"/>
  <c r="Y4249" i="3"/>
  <c r="U4249" i="3"/>
  <c r="AB4249" i="3"/>
  <c r="X4249" i="3"/>
  <c r="T4249" i="3"/>
  <c r="W4249" i="3"/>
  <c r="S4249" i="3"/>
  <c r="AA4249" i="3"/>
  <c r="AD4344" i="3"/>
  <c r="AG4344" i="3" s="1"/>
  <c r="Q4171" i="3"/>
  <c r="AC4170" i="3"/>
  <c r="Y4170" i="3"/>
  <c r="U4170" i="3"/>
  <c r="AB4170" i="3"/>
  <c r="X4170" i="3"/>
  <c r="T4170" i="3"/>
  <c r="AA4170" i="3"/>
  <c r="W4170" i="3"/>
  <c r="S4170" i="3"/>
  <c r="R4170" i="3"/>
  <c r="Z4170" i="3"/>
  <c r="V4170" i="3"/>
  <c r="Q4235" i="3"/>
  <c r="AC4234" i="3"/>
  <c r="Y4234" i="3"/>
  <c r="U4234" i="3"/>
  <c r="AB4234" i="3"/>
  <c r="X4234" i="3"/>
  <c r="T4234" i="3"/>
  <c r="AA4234" i="3"/>
  <c r="W4234" i="3"/>
  <c r="S4234" i="3"/>
  <c r="V4234" i="3"/>
  <c r="R4234" i="3"/>
  <c r="Z4234" i="3"/>
  <c r="M3896" i="3"/>
  <c r="L3897" i="3"/>
  <c r="O3896" i="3"/>
  <c r="N3896" i="3"/>
  <c r="AG3848" i="3"/>
  <c r="AD4745" i="3"/>
  <c r="AG4745" i="3" s="1"/>
  <c r="AD4617" i="3"/>
  <c r="AG4617" i="3" s="1"/>
  <c r="Q4619" i="3"/>
  <c r="AC4618" i="3"/>
  <c r="Y4618" i="3"/>
  <c r="U4618" i="3"/>
  <c r="AB4618" i="3"/>
  <c r="W4618" i="3"/>
  <c r="R4618" i="3"/>
  <c r="AA4618" i="3"/>
  <c r="V4618" i="3"/>
  <c r="T4618" i="3"/>
  <c r="X4618" i="3"/>
  <c r="Z4618" i="3"/>
  <c r="S4618" i="3"/>
  <c r="P4634" i="3"/>
  <c r="AB4633" i="3"/>
  <c r="Y4633" i="3"/>
  <c r="X4633" i="3"/>
  <c r="U4633" i="3"/>
  <c r="Z4633" i="3"/>
  <c r="T4633" i="3"/>
  <c r="S4633" i="3"/>
  <c r="V4633" i="3"/>
  <c r="AA4633" i="3"/>
  <c r="R4633" i="3"/>
  <c r="AC4633" i="3"/>
  <c r="W4633" i="3"/>
  <c r="AA4330" i="3"/>
  <c r="W4330" i="3"/>
  <c r="S4330" i="3"/>
  <c r="Z4330" i="3"/>
  <c r="V4330" i="3"/>
  <c r="R4330" i="3"/>
  <c r="Q4331" i="3"/>
  <c r="AC4330" i="3"/>
  <c r="Y4330" i="3"/>
  <c r="U4330" i="3"/>
  <c r="X4330" i="3"/>
  <c r="T4330" i="3"/>
  <c r="AB4330" i="3"/>
  <c r="AD4152" i="3"/>
  <c r="AD4104" i="3"/>
  <c r="AG4104" i="3" s="1"/>
  <c r="Z3865" i="3"/>
  <c r="V3865" i="3"/>
  <c r="R3865" i="3"/>
  <c r="Y3865" i="3"/>
  <c r="T3865" i="3"/>
  <c r="Q3866" i="3"/>
  <c r="AC3865" i="3"/>
  <c r="X3865" i="3"/>
  <c r="S3865" i="3"/>
  <c r="AB3865" i="3"/>
  <c r="W3865" i="3"/>
  <c r="AA3865" i="3"/>
  <c r="U3865" i="3"/>
  <c r="Q3580" i="3"/>
  <c r="L4761" i="3"/>
  <c r="O4760" i="3"/>
  <c r="N4760" i="3"/>
  <c r="M4760" i="3"/>
  <c r="F4682" i="3"/>
  <c r="E4683" i="3"/>
  <c r="AD4712" i="3"/>
  <c r="AD3961" i="3"/>
  <c r="AG3961" i="3" s="1"/>
  <c r="N3528" i="3"/>
  <c r="M3528" i="3"/>
  <c r="L3529" i="3"/>
  <c r="O3528" i="3"/>
  <c r="L4552" i="3"/>
  <c r="O4551" i="3"/>
  <c r="N4551" i="3"/>
  <c r="M4551" i="3"/>
  <c r="F4154" i="3"/>
  <c r="E4155" i="3"/>
  <c r="F3867" i="3"/>
  <c r="E3868" i="3"/>
  <c r="M3703" i="3"/>
  <c r="L3704" i="3"/>
  <c r="O3703" i="3"/>
  <c r="N3703" i="3"/>
  <c r="E3643" i="3"/>
  <c r="F3642" i="3"/>
  <c r="F3338" i="3"/>
  <c r="E3339" i="3"/>
  <c r="F3370" i="3"/>
  <c r="E3371" i="3"/>
  <c r="Q3323" i="3"/>
  <c r="AC3322" i="3"/>
  <c r="Y3322" i="3"/>
  <c r="U3322" i="3"/>
  <c r="AA3322" i="3"/>
  <c r="W3322" i="3"/>
  <c r="S3322" i="3"/>
  <c r="Z3322" i="3"/>
  <c r="V3322" i="3"/>
  <c r="R3322" i="3"/>
  <c r="X3322" i="3"/>
  <c r="T3322" i="3"/>
  <c r="AB3322" i="3"/>
  <c r="Q4779" i="3"/>
  <c r="AC4778" i="3"/>
  <c r="Y4778" i="3"/>
  <c r="U4778" i="3"/>
  <c r="AB4778" i="3"/>
  <c r="X4778" i="3"/>
  <c r="T4778" i="3"/>
  <c r="AA4778" i="3"/>
  <c r="S4778" i="3"/>
  <c r="Z4778" i="3"/>
  <c r="R4778" i="3"/>
  <c r="V4778" i="3"/>
  <c r="W4778" i="3"/>
  <c r="F4601" i="3"/>
  <c r="E4602" i="3"/>
  <c r="AB4553" i="3"/>
  <c r="X4553" i="3"/>
  <c r="T4553" i="3"/>
  <c r="AA4553" i="3"/>
  <c r="W4553" i="3"/>
  <c r="S4553" i="3"/>
  <c r="AC4553" i="3"/>
  <c r="U4553" i="3"/>
  <c r="Z4553" i="3"/>
  <c r="R4553" i="3"/>
  <c r="Y4553" i="3"/>
  <c r="Q4554" i="3"/>
  <c r="V4553" i="3"/>
  <c r="AD4184" i="3"/>
  <c r="AG4008" i="3"/>
  <c r="AG3880" i="3"/>
  <c r="F3626" i="3"/>
  <c r="E3627" i="3"/>
  <c r="O3256" i="3"/>
  <c r="N3256" i="3"/>
  <c r="M3256" i="3"/>
  <c r="L3257" i="3"/>
  <c r="E3323" i="3"/>
  <c r="F3322" i="3"/>
  <c r="AA4458" i="3"/>
  <c r="W4458" i="3"/>
  <c r="S4458" i="3"/>
  <c r="Z4458" i="3"/>
  <c r="V4458" i="3"/>
  <c r="R4458" i="3"/>
  <c r="Q4459" i="3"/>
  <c r="AC4458" i="3"/>
  <c r="Y4458" i="3"/>
  <c r="U4458" i="3"/>
  <c r="AB4458" i="3"/>
  <c r="X4458" i="3"/>
  <c r="T4458" i="3"/>
  <c r="F4249" i="3"/>
  <c r="E4250" i="3"/>
  <c r="F4185" i="3"/>
  <c r="E4186" i="3"/>
  <c r="AD4265" i="3"/>
  <c r="AG4265" i="3" s="1"/>
  <c r="N3863" i="3"/>
  <c r="O3863" i="3"/>
  <c r="L3864" i="3"/>
  <c r="M3863" i="3"/>
  <c r="AD3720" i="3"/>
  <c r="AG3720" i="3" s="1"/>
  <c r="O3785" i="3"/>
  <c r="L3786" i="3"/>
  <c r="N3785" i="3"/>
  <c r="M3785" i="3"/>
  <c r="P3770" i="3"/>
  <c r="V3769" i="3"/>
  <c r="AA3769" i="3"/>
  <c r="R3769" i="3"/>
  <c r="U3769" i="3"/>
  <c r="AC3769" i="3"/>
  <c r="AB3769" i="3"/>
  <c r="Y3769" i="3"/>
  <c r="X3769" i="3"/>
  <c r="Z3769" i="3"/>
  <c r="W3769" i="3"/>
  <c r="T3769" i="3"/>
  <c r="S3769" i="3"/>
  <c r="AD4569" i="3"/>
  <c r="AG4569" i="3" s="1"/>
  <c r="M4360" i="3"/>
  <c r="L4361" i="3"/>
  <c r="O4360" i="3"/>
  <c r="N4360" i="3"/>
  <c r="M4296" i="3"/>
  <c r="L4297" i="3"/>
  <c r="O4296" i="3"/>
  <c r="N4296" i="3"/>
  <c r="AG4503" i="3"/>
  <c r="L4472" i="3"/>
  <c r="O4471" i="3"/>
  <c r="N4471" i="3"/>
  <c r="M4471" i="3"/>
  <c r="N4087" i="3"/>
  <c r="O4087" i="3"/>
  <c r="L4088" i="3"/>
  <c r="M4087" i="3"/>
  <c r="AA3978" i="3"/>
  <c r="W3978" i="3"/>
  <c r="S3978" i="3"/>
  <c r="Z3978" i="3"/>
  <c r="V3978" i="3"/>
  <c r="R3978" i="3"/>
  <c r="Q3979" i="3"/>
  <c r="AC3978" i="3"/>
  <c r="Y3978" i="3"/>
  <c r="U3978" i="3"/>
  <c r="AB3978" i="3"/>
  <c r="X3978" i="3"/>
  <c r="T3978" i="3"/>
  <c r="L3689" i="3"/>
  <c r="O3688" i="3"/>
  <c r="N3688" i="3"/>
  <c r="M3688" i="3"/>
  <c r="F3674" i="3"/>
  <c r="E3675" i="3"/>
  <c r="AD3576" i="3"/>
  <c r="Z3306" i="3"/>
  <c r="V3306" i="3"/>
  <c r="R3306" i="3"/>
  <c r="Q3307" i="3"/>
  <c r="AC3306" i="3"/>
  <c r="Y3306" i="3"/>
  <c r="U3306" i="3"/>
  <c r="X3306" i="3"/>
  <c r="W3306" i="3"/>
  <c r="AB3306" i="3"/>
  <c r="T3306" i="3"/>
  <c r="AA3306" i="3"/>
  <c r="S3306" i="3"/>
  <c r="AA3546" i="3"/>
  <c r="W3546" i="3"/>
  <c r="S3546" i="3"/>
  <c r="Z3546" i="3"/>
  <c r="V3546" i="3"/>
  <c r="R3546" i="3"/>
  <c r="Q3547" i="3"/>
  <c r="AC3546" i="3"/>
  <c r="Y3546" i="3"/>
  <c r="U3546" i="3"/>
  <c r="AB3546" i="3"/>
  <c r="X3546" i="3"/>
  <c r="T3546" i="3"/>
  <c r="AG4583" i="3"/>
  <c r="AG4279" i="3"/>
  <c r="L4216" i="3"/>
  <c r="O4215" i="3"/>
  <c r="N4215" i="3"/>
  <c r="M4215" i="3"/>
  <c r="AA4138" i="3"/>
  <c r="W4138" i="3"/>
  <c r="S4138" i="3"/>
  <c r="Z4138" i="3"/>
  <c r="V4138" i="3"/>
  <c r="R4138" i="3"/>
  <c r="Q4139" i="3"/>
  <c r="AC4138" i="3"/>
  <c r="Y4138" i="3"/>
  <c r="U4138" i="3"/>
  <c r="X4138" i="3"/>
  <c r="T4138" i="3"/>
  <c r="AB4138" i="3"/>
  <c r="AD3881" i="3"/>
  <c r="AB3801" i="3"/>
  <c r="X3801" i="3"/>
  <c r="T3801" i="3"/>
  <c r="Y3801" i="3"/>
  <c r="S3801" i="3"/>
  <c r="Q3802" i="3"/>
  <c r="AC3801" i="3"/>
  <c r="W3801" i="3"/>
  <c r="R3801" i="3"/>
  <c r="AA3801" i="3"/>
  <c r="V3801" i="3"/>
  <c r="Z3801" i="3"/>
  <c r="U3801" i="3"/>
  <c r="AD3784" i="3"/>
  <c r="AG3784" i="3" s="1"/>
  <c r="N3769" i="3"/>
  <c r="O3769" i="3"/>
  <c r="L3770" i="3"/>
  <c r="M3769" i="3"/>
  <c r="F3306" i="3"/>
  <c r="E3307" i="3"/>
  <c r="E4491" i="3"/>
  <c r="F4490" i="3"/>
  <c r="AB3594" i="3"/>
  <c r="X3594" i="3"/>
  <c r="T3594" i="3"/>
  <c r="AA3594" i="3"/>
  <c r="W3594" i="3"/>
  <c r="S3594" i="3"/>
  <c r="Z3594" i="3"/>
  <c r="R3594" i="3"/>
  <c r="Y3594" i="3"/>
  <c r="Q3595" i="3"/>
  <c r="V3594" i="3"/>
  <c r="AC3594" i="3"/>
  <c r="U3594" i="3"/>
  <c r="AD3369" i="3"/>
  <c r="N4248" i="3"/>
  <c r="M4248" i="3"/>
  <c r="L4249" i="3"/>
  <c r="O4248" i="3"/>
  <c r="AG4103" i="3"/>
  <c r="E3707" i="3"/>
  <c r="F3706" i="3"/>
  <c r="L3433" i="3"/>
  <c r="O3432" i="3"/>
  <c r="N3432" i="3"/>
  <c r="M3432" i="3"/>
  <c r="F3465" i="3"/>
  <c r="E3466" i="3"/>
  <c r="F3401" i="3"/>
  <c r="E3402" i="3"/>
  <c r="E3387" i="3"/>
  <c r="F3386" i="3"/>
  <c r="L3209" i="3"/>
  <c r="O3208" i="3"/>
  <c r="N3208" i="3"/>
  <c r="M3208" i="3"/>
  <c r="AA3418" i="3"/>
  <c r="W3418" i="3"/>
  <c r="S3418" i="3"/>
  <c r="Z3418" i="3"/>
  <c r="V3418" i="3"/>
  <c r="R3418" i="3"/>
  <c r="Q3419" i="3"/>
  <c r="AC3418" i="3"/>
  <c r="Y3418" i="3"/>
  <c r="U3418" i="3"/>
  <c r="AB3418" i="3"/>
  <c r="X3418" i="3"/>
  <c r="T3418" i="3"/>
  <c r="AC4298" i="3"/>
  <c r="Y4298" i="3"/>
  <c r="U4298" i="3"/>
  <c r="Q4299" i="3"/>
  <c r="AB4298" i="3"/>
  <c r="X4298" i="3"/>
  <c r="T4298" i="3"/>
  <c r="AA4298" i="3"/>
  <c r="W4298" i="3"/>
  <c r="S4298" i="3"/>
  <c r="Z4298" i="3"/>
  <c r="V4298" i="3"/>
  <c r="R4298" i="3"/>
  <c r="E4363" i="3"/>
  <c r="F4362" i="3"/>
  <c r="AD4041" i="3"/>
  <c r="AG4041" i="3" s="1"/>
  <c r="AD4025" i="3"/>
  <c r="F3593" i="3"/>
  <c r="E3594" i="3"/>
  <c r="AD3257" i="3"/>
  <c r="N4503" i="3"/>
  <c r="M4503" i="3"/>
  <c r="L4504" i="3"/>
  <c r="O4503" i="3"/>
  <c r="N4407" i="3"/>
  <c r="O4407" i="3"/>
  <c r="L4408" i="3"/>
  <c r="M4407" i="3"/>
  <c r="AD4280" i="3"/>
  <c r="AG4280" i="3" s="1"/>
  <c r="AG4232" i="3"/>
  <c r="AG3991" i="3"/>
  <c r="O3672" i="3"/>
  <c r="N3672" i="3"/>
  <c r="M3672" i="3"/>
  <c r="L3673" i="3"/>
  <c r="AD3497" i="3"/>
  <c r="F4394" i="3"/>
  <c r="E4395" i="3"/>
  <c r="F4266" i="3"/>
  <c r="E4267" i="3"/>
  <c r="E4011" i="3"/>
  <c r="F4010" i="3"/>
  <c r="Z3465" i="3"/>
  <c r="V3465" i="3"/>
  <c r="R3465" i="3"/>
  <c r="Q3466" i="3"/>
  <c r="AC3465" i="3"/>
  <c r="Y3465" i="3"/>
  <c r="U3465" i="3"/>
  <c r="AB3465" i="3"/>
  <c r="X3465" i="3"/>
  <c r="T3465" i="3"/>
  <c r="AA3465" i="3"/>
  <c r="W3465" i="3"/>
  <c r="S3465" i="3"/>
  <c r="N3400" i="3"/>
  <c r="M3400" i="3"/>
  <c r="L3401" i="3"/>
  <c r="O3400" i="3"/>
  <c r="Q4637" i="3"/>
  <c r="AG4568" i="3"/>
  <c r="E4538" i="3"/>
  <c r="F4537" i="3"/>
  <c r="F3978" i="3"/>
  <c r="E3979" i="3"/>
  <c r="F3418" i="3"/>
  <c r="E3419" i="3"/>
  <c r="AG4071" i="3"/>
  <c r="M3608" i="3"/>
  <c r="L3609" i="3"/>
  <c r="O3608" i="3"/>
  <c r="N3608" i="3"/>
  <c r="AD3289" i="3"/>
  <c r="AG3289" i="3" s="1"/>
  <c r="Q3291" i="3"/>
  <c r="AC3290" i="3"/>
  <c r="Y3290" i="3"/>
  <c r="U3290" i="3"/>
  <c r="AB3290" i="3"/>
  <c r="X3290" i="3"/>
  <c r="T3290" i="3"/>
  <c r="V3290" i="3"/>
  <c r="AA3290" i="3"/>
  <c r="S3290" i="3"/>
  <c r="Z3290" i="3"/>
  <c r="R3290" i="3"/>
  <c r="W3290" i="3"/>
  <c r="AD3209" i="3"/>
  <c r="AG3209" i="3" s="1"/>
  <c r="AD4248" i="3"/>
  <c r="AG4248" i="3" s="1"/>
  <c r="AB4345" i="3"/>
  <c r="X4345" i="3"/>
  <c r="T4345" i="3"/>
  <c r="AA4345" i="3"/>
  <c r="W4345" i="3"/>
  <c r="S4345" i="3"/>
  <c r="Z4345" i="3"/>
  <c r="V4345" i="3"/>
  <c r="R4345" i="3"/>
  <c r="Y4345" i="3"/>
  <c r="U4345" i="3"/>
  <c r="Q4346" i="3"/>
  <c r="AC4345" i="3"/>
  <c r="L3992" i="3"/>
  <c r="O3991" i="3"/>
  <c r="N3991" i="3"/>
  <c r="M3991" i="3"/>
  <c r="E3947" i="3"/>
  <c r="F3946" i="3"/>
  <c r="F3996" i="3"/>
  <c r="E3997" i="3"/>
  <c r="F3434" i="3"/>
  <c r="E3435" i="3"/>
  <c r="AD4456" i="3"/>
  <c r="E4235" i="3"/>
  <c r="F4234" i="3"/>
  <c r="AD4329" i="3"/>
  <c r="AG4329" i="3" s="1"/>
  <c r="AB4153" i="3"/>
  <c r="X4153" i="3"/>
  <c r="T4153" i="3"/>
  <c r="AA4153" i="3"/>
  <c r="W4153" i="3"/>
  <c r="S4153" i="3"/>
  <c r="Z4153" i="3"/>
  <c r="V4153" i="3"/>
  <c r="R4153" i="3"/>
  <c r="Y4153" i="3"/>
  <c r="U4153" i="3"/>
  <c r="Q4154" i="3"/>
  <c r="AC4153" i="3"/>
  <c r="AD4105" i="3"/>
  <c r="AG4105" i="3" s="1"/>
  <c r="Q4107" i="3"/>
  <c r="AC4106" i="3"/>
  <c r="Y4106" i="3"/>
  <c r="U4106" i="3"/>
  <c r="AA4106" i="3"/>
  <c r="W4106" i="3"/>
  <c r="S4106" i="3"/>
  <c r="AB4106" i="3"/>
  <c r="T4106" i="3"/>
  <c r="Z4106" i="3"/>
  <c r="R4106" i="3"/>
  <c r="X4106" i="3"/>
  <c r="V4106" i="3"/>
  <c r="F4026" i="3"/>
  <c r="E4027" i="3"/>
  <c r="AD3864" i="3"/>
  <c r="AD3817" i="3"/>
  <c r="AG3817" i="3" s="1"/>
  <c r="Q3819" i="3"/>
  <c r="AC3818" i="3"/>
  <c r="Y3818" i="3"/>
  <c r="U3818" i="3"/>
  <c r="AB3818" i="3"/>
  <c r="W3818" i="3"/>
  <c r="R3818" i="3"/>
  <c r="AA3818" i="3"/>
  <c r="V3818" i="3"/>
  <c r="Z3818" i="3"/>
  <c r="T3818" i="3"/>
  <c r="X3818" i="3"/>
  <c r="S3818" i="3"/>
  <c r="Z3401" i="3"/>
  <c r="V3401" i="3"/>
  <c r="R3401" i="3"/>
  <c r="Q3402" i="3"/>
  <c r="AC3401" i="3"/>
  <c r="Y3401" i="3"/>
  <c r="U3401" i="3"/>
  <c r="AB3401" i="3"/>
  <c r="X3401" i="3"/>
  <c r="T3401" i="3"/>
  <c r="AA3401" i="3"/>
  <c r="W3401" i="3"/>
  <c r="S3401" i="3"/>
  <c r="AB3626" i="3"/>
  <c r="X3626" i="3"/>
  <c r="T3626" i="3"/>
  <c r="AA3626" i="3"/>
  <c r="W3626" i="3"/>
  <c r="S3626" i="3"/>
  <c r="Z3626" i="3"/>
  <c r="V3626" i="3"/>
  <c r="R3626" i="3"/>
  <c r="Q3627" i="3"/>
  <c r="AC3626" i="3"/>
  <c r="Y3626" i="3"/>
  <c r="U3626" i="3"/>
  <c r="AA3354" i="3"/>
  <c r="W3354" i="3"/>
  <c r="S3354" i="3"/>
  <c r="Z3354" i="3"/>
  <c r="V3354" i="3"/>
  <c r="R3354" i="3"/>
  <c r="Q3355" i="3"/>
  <c r="AC3354" i="3"/>
  <c r="Y3354" i="3"/>
  <c r="U3354" i="3"/>
  <c r="AB3354" i="3"/>
  <c r="X3354" i="3"/>
  <c r="T3354" i="3"/>
  <c r="E4427" i="3"/>
  <c r="F4426" i="3"/>
  <c r="L4152" i="3"/>
  <c r="O4151" i="3"/>
  <c r="N4151" i="3"/>
  <c r="M4151" i="3"/>
  <c r="L4056" i="3"/>
  <c r="O4055" i="3"/>
  <c r="N4055" i="3"/>
  <c r="M4055" i="3"/>
  <c r="M4008" i="3"/>
  <c r="L4009" i="3"/>
  <c r="O4008" i="3"/>
  <c r="N4008" i="3"/>
  <c r="N3656" i="3"/>
  <c r="M3656" i="3"/>
  <c r="L3657" i="3"/>
  <c r="O3656" i="3"/>
  <c r="AG4664" i="3"/>
  <c r="AG4599" i="3"/>
  <c r="AD4536" i="3"/>
  <c r="AG4536" i="3" s="1"/>
  <c r="Q4538" i="3"/>
  <c r="AC4537" i="3"/>
  <c r="Y4537" i="3"/>
  <c r="U4537" i="3"/>
  <c r="AA4537" i="3"/>
  <c r="W4537" i="3"/>
  <c r="S4537" i="3"/>
  <c r="AB4537" i="3"/>
  <c r="T4537" i="3"/>
  <c r="Z4537" i="3"/>
  <c r="R4537" i="3"/>
  <c r="X4537" i="3"/>
  <c r="V4537" i="3"/>
  <c r="AG4535" i="3"/>
  <c r="AB4473" i="3"/>
  <c r="X4473" i="3"/>
  <c r="T4473" i="3"/>
  <c r="AA4473" i="3"/>
  <c r="W4473" i="3"/>
  <c r="S4473" i="3"/>
  <c r="Z4473" i="3"/>
  <c r="V4473" i="3"/>
  <c r="R4473" i="3"/>
  <c r="Q4474" i="3"/>
  <c r="AC4473" i="3"/>
  <c r="Y4473" i="3"/>
  <c r="U4473" i="3"/>
  <c r="N3960" i="3"/>
  <c r="M3960" i="3"/>
  <c r="L3961" i="3"/>
  <c r="O3960" i="3"/>
  <c r="Z3898" i="3"/>
  <c r="V3898" i="3"/>
  <c r="R3898" i="3"/>
  <c r="Q3899" i="3"/>
  <c r="AC3898" i="3"/>
  <c r="Y3898" i="3"/>
  <c r="U3898" i="3"/>
  <c r="AB3898" i="3"/>
  <c r="X3898" i="3"/>
  <c r="T3898" i="3"/>
  <c r="AA3898" i="3"/>
  <c r="W3898" i="3"/>
  <c r="S3898" i="3"/>
  <c r="M3560" i="3"/>
  <c r="O3560" i="3"/>
  <c r="L3561" i="3"/>
  <c r="N3560" i="3"/>
  <c r="E3227" i="3"/>
  <c r="F3226" i="3"/>
  <c r="F4698" i="3"/>
  <c r="E4699" i="3"/>
  <c r="AG4439" i="3"/>
  <c r="AA4394" i="3"/>
  <c r="W4394" i="3"/>
  <c r="S4394" i="3"/>
  <c r="Z4394" i="3"/>
  <c r="V4394" i="3"/>
  <c r="R4394" i="3"/>
  <c r="Q4395" i="3"/>
  <c r="AC4394" i="3"/>
  <c r="Y4394" i="3"/>
  <c r="U4394" i="3"/>
  <c r="AB4394" i="3"/>
  <c r="X4394" i="3"/>
  <c r="T4394" i="3"/>
  <c r="N4376" i="3"/>
  <c r="M4376" i="3"/>
  <c r="L4377" i="3"/>
  <c r="O4376" i="3"/>
  <c r="AG4343" i="3"/>
  <c r="F3962" i="3"/>
  <c r="E3963" i="3"/>
  <c r="F3769" i="3"/>
  <c r="E3770" i="3"/>
  <c r="AG3527" i="3"/>
  <c r="N3464" i="3"/>
  <c r="M3464" i="3"/>
  <c r="L3465" i="3"/>
  <c r="O3464" i="3"/>
  <c r="N3305" i="3"/>
  <c r="M3305" i="3"/>
  <c r="L3306" i="3"/>
  <c r="O3305" i="3"/>
  <c r="N4696" i="3"/>
  <c r="M4696" i="3"/>
  <c r="L4697" i="3"/>
  <c r="O4696" i="3"/>
  <c r="AD4457" i="3"/>
  <c r="AG4457" i="3" s="1"/>
  <c r="AG4425" i="3"/>
  <c r="Z4314" i="3"/>
  <c r="V4314" i="3"/>
  <c r="R4314" i="3"/>
  <c r="AB4314" i="3"/>
  <c r="X4314" i="3"/>
  <c r="T4314" i="3"/>
  <c r="AA4314" i="3"/>
  <c r="S4314" i="3"/>
  <c r="Y4314" i="3"/>
  <c r="W4314" i="3"/>
  <c r="AC4314" i="3"/>
  <c r="Q4315" i="3"/>
  <c r="U4314" i="3"/>
  <c r="E3786" i="3"/>
  <c r="F3785" i="3"/>
  <c r="AB3754" i="3"/>
  <c r="X3754" i="3"/>
  <c r="T3754" i="3"/>
  <c r="AA3754" i="3"/>
  <c r="W3754" i="3"/>
  <c r="S3754" i="3"/>
  <c r="Z3754" i="3"/>
  <c r="V3754" i="3"/>
  <c r="R3754" i="3"/>
  <c r="Q3755" i="3"/>
  <c r="AC3754" i="3"/>
  <c r="Y3754" i="3"/>
  <c r="U3754" i="3"/>
  <c r="AA3482" i="3"/>
  <c r="W3482" i="3"/>
  <c r="S3482" i="3"/>
  <c r="Z3482" i="3"/>
  <c r="V3482" i="3"/>
  <c r="R3482" i="3"/>
  <c r="Q3483" i="3"/>
  <c r="AC3482" i="3"/>
  <c r="Y3482" i="3"/>
  <c r="U3482" i="3"/>
  <c r="AB3482" i="3"/>
  <c r="X3482" i="3"/>
  <c r="T3482" i="3"/>
  <c r="Z3657" i="3"/>
  <c r="V3657" i="3"/>
  <c r="R3657" i="3"/>
  <c r="Q3658" i="3"/>
  <c r="AC3657" i="3"/>
  <c r="Y3657" i="3"/>
  <c r="U3657" i="3"/>
  <c r="AB3657" i="3"/>
  <c r="X3657" i="3"/>
  <c r="T3657" i="3"/>
  <c r="AA3657" i="3"/>
  <c r="W3657" i="3"/>
  <c r="S3657" i="3"/>
  <c r="AD4600" i="3"/>
  <c r="AG4600" i="3" s="1"/>
  <c r="AD4057" i="3"/>
  <c r="AD3977" i="3"/>
  <c r="F3754" i="3"/>
  <c r="E3755" i="3"/>
  <c r="P3578" i="3"/>
  <c r="AB3577" i="3"/>
  <c r="Y3577" i="3"/>
  <c r="X3577" i="3"/>
  <c r="Z3577" i="3"/>
  <c r="W3577" i="3"/>
  <c r="T3577" i="3"/>
  <c r="S3577" i="3"/>
  <c r="V3577" i="3"/>
  <c r="AA3577" i="3"/>
  <c r="R3577" i="3"/>
  <c r="U3577" i="3"/>
  <c r="AC3577" i="3"/>
  <c r="AD3305" i="3"/>
  <c r="AD3545" i="3"/>
  <c r="Z3337" i="3"/>
  <c r="V3337" i="3"/>
  <c r="R3337" i="3"/>
  <c r="AB3337" i="3"/>
  <c r="X3337" i="3"/>
  <c r="T3337" i="3"/>
  <c r="AA3337" i="3"/>
  <c r="W3337" i="3"/>
  <c r="S3337" i="3"/>
  <c r="Y3337" i="3"/>
  <c r="U3337" i="3"/>
  <c r="Q3338" i="3"/>
  <c r="AC3337" i="3"/>
  <c r="Z4441" i="3"/>
  <c r="V4441" i="3"/>
  <c r="R4441" i="3"/>
  <c r="Q4442" i="3"/>
  <c r="AC4441" i="3"/>
  <c r="Y4441" i="3"/>
  <c r="U4441" i="3"/>
  <c r="AB4441" i="3"/>
  <c r="X4441" i="3"/>
  <c r="T4441" i="3"/>
  <c r="W4441" i="3"/>
  <c r="S4441" i="3"/>
  <c r="AA4441" i="3"/>
  <c r="O4394" i="3"/>
  <c r="N4394" i="3"/>
  <c r="M4394" i="3"/>
  <c r="L4395" i="3"/>
  <c r="E4107" i="3"/>
  <c r="F4106" i="3"/>
  <c r="AD4137" i="3"/>
  <c r="AG4137" i="3" s="1"/>
  <c r="AD3992" i="3"/>
  <c r="AG3992" i="3" s="1"/>
  <c r="AG3800" i="3"/>
  <c r="AD3930" i="3"/>
  <c r="AB3274" i="3"/>
  <c r="X3274" i="3"/>
  <c r="T3274" i="3"/>
  <c r="AA3274" i="3"/>
  <c r="W3274" i="3"/>
  <c r="S3274" i="3"/>
  <c r="Z3274" i="3"/>
  <c r="V3274" i="3"/>
  <c r="R3274" i="3"/>
  <c r="Q3275" i="3"/>
  <c r="AC3274" i="3"/>
  <c r="Y3274" i="3"/>
  <c r="U3274" i="3"/>
  <c r="E4762" i="3"/>
  <c r="F4761" i="3"/>
  <c r="L4280" i="3"/>
  <c r="O4279" i="3"/>
  <c r="N4279" i="3"/>
  <c r="M4279" i="3"/>
  <c r="AA4202" i="3"/>
  <c r="W4202" i="3"/>
  <c r="S4202" i="3"/>
  <c r="Z4202" i="3"/>
  <c r="V4202" i="3"/>
  <c r="R4202" i="3"/>
  <c r="Q4203" i="3"/>
  <c r="AC4202" i="3"/>
  <c r="Y4202" i="3"/>
  <c r="U4202" i="3"/>
  <c r="AB4202" i="3"/>
  <c r="X4202" i="3"/>
  <c r="T4202" i="3"/>
  <c r="AD3832" i="3"/>
  <c r="AD3705" i="3"/>
  <c r="Q3707" i="3"/>
  <c r="AC3706" i="3"/>
  <c r="Y3706" i="3"/>
  <c r="U3706" i="3"/>
  <c r="AB3706" i="3"/>
  <c r="X3706" i="3"/>
  <c r="T3706" i="3"/>
  <c r="AA3706" i="3"/>
  <c r="W3706" i="3"/>
  <c r="S3706" i="3"/>
  <c r="Z3706" i="3"/>
  <c r="V3706" i="3"/>
  <c r="R3706" i="3"/>
  <c r="O3544" i="3"/>
  <c r="N3544" i="3"/>
  <c r="M3544" i="3"/>
  <c r="L3545" i="3"/>
  <c r="O3352" i="3"/>
  <c r="N3352" i="3"/>
  <c r="M3352" i="3"/>
  <c r="L3353" i="3"/>
  <c r="F4713" i="3"/>
  <c r="E4714" i="3"/>
  <c r="AA4714" i="3"/>
  <c r="W4714" i="3"/>
  <c r="S4714" i="3"/>
  <c r="Z4714" i="3"/>
  <c r="V4714" i="3"/>
  <c r="R4714" i="3"/>
  <c r="AC4714" i="3"/>
  <c r="U4714" i="3"/>
  <c r="AB4714" i="3"/>
  <c r="T4714" i="3"/>
  <c r="X4714" i="3"/>
  <c r="Y4714" i="3"/>
  <c r="Q4715" i="3"/>
  <c r="F4377" i="3"/>
  <c r="E4378" i="3"/>
  <c r="Z4122" i="3"/>
  <c r="V4122" i="3"/>
  <c r="R4122" i="3"/>
  <c r="AB4122" i="3"/>
  <c r="X4122" i="3"/>
  <c r="T4122" i="3"/>
  <c r="AA4122" i="3"/>
  <c r="S4122" i="3"/>
  <c r="Y4122" i="3"/>
  <c r="W4122" i="3"/>
  <c r="Q4123" i="3"/>
  <c r="U4122" i="3"/>
  <c r="AC4122" i="3"/>
  <c r="L3753" i="3"/>
  <c r="O3752" i="3"/>
  <c r="N3752" i="3"/>
  <c r="M3752" i="3"/>
  <c r="M3847" i="3"/>
  <c r="L3848" i="3"/>
  <c r="N3847" i="3"/>
  <c r="O3847" i="3"/>
  <c r="AB3690" i="3"/>
  <c r="X3690" i="3"/>
  <c r="T3690" i="3"/>
  <c r="AA3690" i="3"/>
  <c r="W3690" i="3"/>
  <c r="S3690" i="3"/>
  <c r="Z3690" i="3"/>
  <c r="V3690" i="3"/>
  <c r="R3690" i="3"/>
  <c r="Q3691" i="3"/>
  <c r="AC3690" i="3"/>
  <c r="Y3690" i="3"/>
  <c r="U3690" i="3"/>
  <c r="F3498" i="3"/>
  <c r="E3499" i="3"/>
  <c r="AD3417" i="3"/>
  <c r="AD4584" i="3"/>
  <c r="AG4584" i="3" s="1"/>
  <c r="Z4505" i="3"/>
  <c r="V4505" i="3"/>
  <c r="R4505" i="3"/>
  <c r="Q4506" i="3"/>
  <c r="AC4505" i="3"/>
  <c r="Y4505" i="3"/>
  <c r="U4505" i="3"/>
  <c r="AB4505" i="3"/>
  <c r="X4505" i="3"/>
  <c r="T4505" i="3"/>
  <c r="AA4505" i="3"/>
  <c r="W4505" i="3"/>
  <c r="S4505" i="3"/>
  <c r="F4330" i="3"/>
  <c r="E4331" i="3"/>
  <c r="F4217" i="3"/>
  <c r="E4218" i="3"/>
  <c r="O4332" i="3"/>
  <c r="N4332" i="3"/>
  <c r="M4332" i="3"/>
  <c r="L4333" i="3"/>
  <c r="O3416" i="3"/>
  <c r="N3416" i="3"/>
  <c r="M3416" i="3"/>
  <c r="L3417" i="3"/>
  <c r="F3546" i="3"/>
  <c r="E3547" i="3"/>
  <c r="AG4776" i="3"/>
  <c r="F3914" i="3"/>
  <c r="E3915" i="3"/>
  <c r="Z4793" i="3"/>
  <c r="V4793" i="3"/>
  <c r="R4793" i="3"/>
  <c r="Q4794" i="3"/>
  <c r="AC4793" i="3"/>
  <c r="Y4793" i="3"/>
  <c r="U4793" i="3"/>
  <c r="AA4793" i="3"/>
  <c r="S4793" i="3"/>
  <c r="X4793" i="3"/>
  <c r="W4793" i="3"/>
  <c r="T4793" i="3"/>
  <c r="AB4793" i="3"/>
  <c r="O4712" i="3"/>
  <c r="N4712" i="3"/>
  <c r="L4713" i="3"/>
  <c r="M4712" i="3"/>
  <c r="N4584" i="3"/>
  <c r="M4584" i="3"/>
  <c r="L4585" i="3"/>
  <c r="O4584" i="3"/>
  <c r="N4184" i="3"/>
  <c r="M4184" i="3"/>
  <c r="L4185" i="3"/>
  <c r="O4184" i="3"/>
  <c r="F4057" i="3"/>
  <c r="E4058" i="3"/>
  <c r="O3736" i="3"/>
  <c r="N3736" i="3"/>
  <c r="M3736" i="3"/>
  <c r="L3737" i="3"/>
  <c r="AD3464" i="3"/>
  <c r="AG3464" i="3" s="1"/>
  <c r="AD3449" i="3"/>
  <c r="Q3451" i="3"/>
  <c r="AC3450" i="3"/>
  <c r="Y3450" i="3"/>
  <c r="U3450" i="3"/>
  <c r="AB3450" i="3"/>
  <c r="X3450" i="3"/>
  <c r="T3450" i="3"/>
  <c r="AA3450" i="3"/>
  <c r="W3450" i="3"/>
  <c r="S3450" i="3"/>
  <c r="Z3450" i="3"/>
  <c r="V3450" i="3"/>
  <c r="R3450" i="3"/>
  <c r="M4424" i="3"/>
  <c r="L4425" i="3"/>
  <c r="O4424" i="3"/>
  <c r="N4424" i="3"/>
  <c r="E4171" i="3"/>
  <c r="F4170" i="3"/>
  <c r="O3879" i="3"/>
  <c r="M3879" i="3"/>
  <c r="L3880" i="3"/>
  <c r="N3879" i="3"/>
  <c r="F3898" i="3"/>
  <c r="E3899" i="3"/>
  <c r="F3738" i="3"/>
  <c r="E3739" i="3"/>
  <c r="M3447" i="3"/>
  <c r="L3448" i="3"/>
  <c r="O3447" i="3"/>
  <c r="N3447" i="3"/>
  <c r="E3291" i="3"/>
  <c r="F3290" i="3"/>
  <c r="Z4586" i="3"/>
  <c r="V4586" i="3"/>
  <c r="R4586" i="3"/>
  <c r="Q4587" i="3"/>
  <c r="AC4586" i="3"/>
  <c r="Y4586" i="3"/>
  <c r="U4586" i="3"/>
  <c r="AA4586" i="3"/>
  <c r="S4586" i="3"/>
  <c r="W4586" i="3"/>
  <c r="X4586" i="3"/>
  <c r="T4586" i="3"/>
  <c r="AB4586" i="3"/>
  <c r="Z4090" i="3"/>
  <c r="V4090" i="3"/>
  <c r="R4090" i="3"/>
  <c r="AB4090" i="3"/>
  <c r="W4090" i="3"/>
  <c r="AA4090" i="3"/>
  <c r="U4090" i="3"/>
  <c r="Y4090" i="3"/>
  <c r="T4090" i="3"/>
  <c r="X4090" i="3"/>
  <c r="AC4090" i="3"/>
  <c r="Q4091" i="3"/>
  <c r="S4090" i="3"/>
  <c r="E3882" i="3"/>
  <c r="F3881" i="3"/>
  <c r="F3929" i="3"/>
  <c r="E3930" i="3"/>
  <c r="M3511" i="3"/>
  <c r="L3512" i="3"/>
  <c r="O3511" i="3"/>
  <c r="N3511" i="3"/>
  <c r="M3384" i="3"/>
  <c r="L3385" i="3"/>
  <c r="O3384" i="3"/>
  <c r="N3384" i="3"/>
  <c r="M4664" i="3"/>
  <c r="L4665" i="3"/>
  <c r="O4664" i="3"/>
  <c r="N4664" i="3"/>
  <c r="F4586" i="3"/>
  <c r="E4587" i="3"/>
  <c r="F4505" i="3"/>
  <c r="E4506" i="3"/>
  <c r="AD4169" i="3"/>
  <c r="AD3849" i="3"/>
  <c r="AG3849" i="3" s="1"/>
  <c r="Q3851" i="3"/>
  <c r="AC3850" i="3"/>
  <c r="Y3850" i="3"/>
  <c r="U3850" i="3"/>
  <c r="AB3850" i="3"/>
  <c r="W3850" i="3"/>
  <c r="R3850" i="3"/>
  <c r="Z3850" i="3"/>
  <c r="T3850" i="3"/>
  <c r="X3850" i="3"/>
  <c r="S3850" i="3"/>
  <c r="AA3850" i="3"/>
  <c r="V3850" i="3"/>
  <c r="L3592" i="3"/>
  <c r="O3591" i="3"/>
  <c r="M3591" i="3"/>
  <c r="N3591" i="3"/>
  <c r="AD4632" i="3"/>
  <c r="M4488" i="3"/>
  <c r="L4489" i="3"/>
  <c r="O4488" i="3"/>
  <c r="N4488" i="3"/>
  <c r="L4344" i="3"/>
  <c r="O4343" i="3"/>
  <c r="N4343" i="3"/>
  <c r="M4343" i="3"/>
  <c r="N4024" i="3"/>
  <c r="M4024" i="3"/>
  <c r="L4025" i="3"/>
  <c r="O4024" i="3"/>
  <c r="M4072" i="3"/>
  <c r="L4073" i="3"/>
  <c r="N4072" i="3"/>
  <c r="O4072" i="3"/>
  <c r="AA3914" i="3"/>
  <c r="W3914" i="3"/>
  <c r="S3914" i="3"/>
  <c r="Z3914" i="3"/>
  <c r="V3914" i="3"/>
  <c r="R3914" i="3"/>
  <c r="Q3915" i="3"/>
  <c r="AC3914" i="3"/>
  <c r="Y3914" i="3"/>
  <c r="U3914" i="3"/>
  <c r="AB3914" i="3"/>
  <c r="T3914" i="3"/>
  <c r="X3914" i="3"/>
  <c r="AG3719" i="3"/>
  <c r="AD3400" i="3"/>
  <c r="AG3400" i="3" s="1"/>
  <c r="AD3625" i="3"/>
  <c r="AG3625" i="3" s="1"/>
  <c r="E3611" i="3"/>
  <c r="F3610" i="3"/>
  <c r="AD3353" i="3"/>
  <c r="F4346" i="3"/>
  <c r="E4347" i="3"/>
  <c r="L3625" i="3"/>
  <c r="O3624" i="3"/>
  <c r="N3624" i="3"/>
  <c r="M3624" i="3"/>
  <c r="AB3434" i="3"/>
  <c r="X3434" i="3"/>
  <c r="T3434" i="3"/>
  <c r="AA3434" i="3"/>
  <c r="W3434" i="3"/>
  <c r="S3434" i="3"/>
  <c r="Z3434" i="3"/>
  <c r="V3434" i="3"/>
  <c r="R3434" i="3"/>
  <c r="Q3435" i="3"/>
  <c r="AC3434" i="3"/>
  <c r="Y3434" i="3"/>
  <c r="U3434" i="3"/>
  <c r="AD4472" i="3"/>
  <c r="AG4472" i="3" s="1"/>
  <c r="M4168" i="3"/>
  <c r="L4169" i="3"/>
  <c r="O4168" i="3"/>
  <c r="N4168" i="3"/>
  <c r="AD3897" i="3"/>
  <c r="AG3897" i="3" s="1"/>
  <c r="O3979" i="3"/>
  <c r="N3979" i="3"/>
  <c r="M3979" i="3"/>
  <c r="L3980" i="3"/>
  <c r="AA3674" i="3"/>
  <c r="W3674" i="3"/>
  <c r="S3674" i="3"/>
  <c r="Z3674" i="3"/>
  <c r="V3674" i="3"/>
  <c r="R3674" i="3"/>
  <c r="Q3675" i="3"/>
  <c r="AC3674" i="3"/>
  <c r="Y3674" i="3"/>
  <c r="U3674" i="3"/>
  <c r="AB3674" i="3"/>
  <c r="X3674" i="3"/>
  <c r="T3674" i="3"/>
  <c r="AD3385" i="3"/>
  <c r="AG3385" i="3" s="1"/>
  <c r="Q3387" i="3"/>
  <c r="AC3386" i="3"/>
  <c r="Y3386" i="3"/>
  <c r="U3386" i="3"/>
  <c r="AB3386" i="3"/>
  <c r="X3386" i="3"/>
  <c r="T3386" i="3"/>
  <c r="AA3386" i="3"/>
  <c r="W3386" i="3"/>
  <c r="S3386" i="3"/>
  <c r="Z3386" i="3"/>
  <c r="V3386" i="3"/>
  <c r="R3386" i="3"/>
  <c r="F3241" i="3"/>
  <c r="E3242" i="3"/>
  <c r="AD3321" i="3"/>
  <c r="AG3321" i="3" s="1"/>
  <c r="AD4777" i="3"/>
  <c r="AG4777" i="3" s="1"/>
  <c r="L4729" i="3"/>
  <c r="O4728" i="3"/>
  <c r="M4728" i="3"/>
  <c r="N4728" i="3"/>
  <c r="E4571" i="3"/>
  <c r="F4570" i="3"/>
  <c r="AD4552" i="3"/>
  <c r="AG4552" i="3" s="1"/>
  <c r="AD4393" i="3"/>
  <c r="AG4393" i="3" s="1"/>
  <c r="AD4009" i="3"/>
  <c r="AG4009" i="3" s="1"/>
  <c r="Q4011" i="3"/>
  <c r="AC4010" i="3"/>
  <c r="Y4010" i="3"/>
  <c r="U4010" i="3"/>
  <c r="AB4010" i="3"/>
  <c r="X4010" i="3"/>
  <c r="T4010" i="3"/>
  <c r="AA4010" i="3"/>
  <c r="W4010" i="3"/>
  <c r="S4010" i="3"/>
  <c r="Z4010" i="3"/>
  <c r="V4010" i="3"/>
  <c r="R4010" i="3"/>
  <c r="N3335" i="3"/>
  <c r="L3336" i="3"/>
  <c r="O3335" i="3"/>
  <c r="M3335" i="3"/>
  <c r="AB4761" i="3"/>
  <c r="X4761" i="3"/>
  <c r="T4761" i="3"/>
  <c r="AA4761" i="3"/>
  <c r="W4761" i="3"/>
  <c r="S4761" i="3"/>
  <c r="Q4762" i="3"/>
  <c r="AC4761" i="3"/>
  <c r="U4761" i="3"/>
  <c r="V4761" i="3"/>
  <c r="R4761" i="3"/>
  <c r="Z4761" i="3"/>
  <c r="Y4761" i="3"/>
  <c r="AD4760" i="3"/>
  <c r="AG4760" i="3" s="1"/>
  <c r="M4535" i="3"/>
  <c r="O4535" i="3"/>
  <c r="N4535" i="3"/>
  <c r="L4536" i="3"/>
  <c r="Z4377" i="3"/>
  <c r="V4377" i="3"/>
  <c r="R4377" i="3"/>
  <c r="Q4378" i="3"/>
  <c r="AC4377" i="3"/>
  <c r="Y4377" i="3"/>
  <c r="U4377" i="3"/>
  <c r="AB4377" i="3"/>
  <c r="X4377" i="3"/>
  <c r="T4377" i="3"/>
  <c r="S4377" i="3"/>
  <c r="AA4377" i="3"/>
  <c r="W4377" i="3"/>
  <c r="AD4313" i="3"/>
  <c r="AG4313" i="3" s="1"/>
  <c r="AG4135" i="3"/>
  <c r="AD3768" i="3"/>
  <c r="AD3753" i="3"/>
  <c r="F3529" i="3"/>
  <c r="E3530" i="3"/>
  <c r="AD3481" i="3"/>
  <c r="AG3481" i="3" s="1"/>
  <c r="AD3513" i="3"/>
  <c r="Q3515" i="3"/>
  <c r="AC3514" i="3"/>
  <c r="Y3514" i="3"/>
  <c r="U3514" i="3"/>
  <c r="AB3514" i="3"/>
  <c r="X3514" i="3"/>
  <c r="T3514" i="3"/>
  <c r="AA3514" i="3"/>
  <c r="W3514" i="3"/>
  <c r="S3514" i="3"/>
  <c r="Z3514" i="3"/>
  <c r="V3514" i="3"/>
  <c r="R3514" i="3"/>
  <c r="M4616" i="3"/>
  <c r="O4616" i="3"/>
  <c r="L4617" i="3"/>
  <c r="N4616" i="3"/>
  <c r="Q4571" i="3"/>
  <c r="AC4570" i="3"/>
  <c r="Y4570" i="3"/>
  <c r="U4570" i="3"/>
  <c r="AB4570" i="3"/>
  <c r="X4570" i="3"/>
  <c r="T4570" i="3"/>
  <c r="W4570" i="3"/>
  <c r="AA4570" i="3"/>
  <c r="R4570" i="3"/>
  <c r="S4570" i="3"/>
  <c r="Z4570" i="3"/>
  <c r="V4570" i="3"/>
  <c r="AD3656" i="3"/>
  <c r="Z4521" i="3"/>
  <c r="V4521" i="3"/>
  <c r="R4521" i="3"/>
  <c r="Y4521" i="3"/>
  <c r="T4521" i="3"/>
  <c r="Q4522" i="3"/>
  <c r="AC4521" i="3"/>
  <c r="X4521" i="3"/>
  <c r="S4521" i="3"/>
  <c r="AB4521" i="3"/>
  <c r="W4521" i="3"/>
  <c r="AA4521" i="3"/>
  <c r="U4521" i="3"/>
  <c r="AD4489" i="3"/>
  <c r="Q4491" i="3"/>
  <c r="AC4490" i="3"/>
  <c r="Y4490" i="3"/>
  <c r="U4490" i="3"/>
  <c r="AB4490" i="3"/>
  <c r="X4490" i="3"/>
  <c r="T4490" i="3"/>
  <c r="AA4490" i="3"/>
  <c r="W4490" i="3"/>
  <c r="S4490" i="3"/>
  <c r="Z4490" i="3"/>
  <c r="V4490" i="3"/>
  <c r="R4490" i="3"/>
  <c r="F4474" i="3"/>
  <c r="E4475" i="3"/>
  <c r="M3944" i="3"/>
  <c r="L3945" i="3"/>
  <c r="O3944" i="3"/>
  <c r="N3944" i="3"/>
  <c r="E3515" i="3"/>
  <c r="F3514" i="3"/>
  <c r="AD3336" i="3"/>
  <c r="AG4551" i="3"/>
  <c r="AD4440" i="3"/>
  <c r="AG4440" i="3" s="1"/>
  <c r="N4119" i="3"/>
  <c r="L4120" i="3"/>
  <c r="O4119" i="3"/>
  <c r="M4119" i="3"/>
  <c r="AB3993" i="3"/>
  <c r="X3993" i="3"/>
  <c r="T3993" i="3"/>
  <c r="AA3993" i="3"/>
  <c r="W3993" i="3"/>
  <c r="S3993" i="3"/>
  <c r="Z3993" i="3"/>
  <c r="V3993" i="3"/>
  <c r="R3993" i="3"/>
  <c r="AC3993" i="3"/>
  <c r="Y3993" i="3"/>
  <c r="Q3994" i="3"/>
  <c r="U3993" i="3"/>
  <c r="AA3882" i="3"/>
  <c r="W3882" i="3"/>
  <c r="S3882" i="3"/>
  <c r="AC3882" i="3"/>
  <c r="X3882" i="3"/>
  <c r="R3882" i="3"/>
  <c r="Q3883" i="3"/>
  <c r="Z3882" i="3"/>
  <c r="T3882" i="3"/>
  <c r="Y3882" i="3"/>
  <c r="V3882" i="3"/>
  <c r="AB3882" i="3"/>
  <c r="U3882" i="3"/>
  <c r="Z3529" i="3"/>
  <c r="V3529" i="3"/>
  <c r="R3529" i="3"/>
  <c r="Q3530" i="3"/>
  <c r="AC3529" i="3"/>
  <c r="Y3529" i="3"/>
  <c r="U3529" i="3"/>
  <c r="AB3529" i="3"/>
  <c r="X3529" i="3"/>
  <c r="T3529" i="3"/>
  <c r="AA3529" i="3"/>
  <c r="W3529" i="3"/>
  <c r="S3529" i="3"/>
  <c r="AD3273" i="3"/>
  <c r="Z2682" i="3"/>
  <c r="V2682" i="3"/>
  <c r="R2682" i="3"/>
  <c r="Q2683" i="3"/>
  <c r="AC2682" i="3"/>
  <c r="Y2682" i="3"/>
  <c r="U2682" i="3"/>
  <c r="AB2682" i="3"/>
  <c r="X2682" i="3"/>
  <c r="T2682" i="3"/>
  <c r="AA2682" i="3"/>
  <c r="W2682" i="3"/>
  <c r="S2682" i="3"/>
  <c r="L2472" i="3"/>
  <c r="O2471" i="3"/>
  <c r="N2471" i="3"/>
  <c r="M2471" i="3"/>
  <c r="AD1721" i="3"/>
  <c r="AG1721" i="3" s="1"/>
  <c r="Q1723" i="3"/>
  <c r="AC1722" i="3"/>
  <c r="Y1722" i="3"/>
  <c r="U1722" i="3"/>
  <c r="Z1722" i="3"/>
  <c r="AB1722" i="3"/>
  <c r="X1722" i="3"/>
  <c r="T1722" i="3"/>
  <c r="V1722" i="3"/>
  <c r="AA1722" i="3"/>
  <c r="W1722" i="3"/>
  <c r="S1722" i="3"/>
  <c r="R1722" i="3"/>
  <c r="O2183" i="3"/>
  <c r="L2184" i="3"/>
  <c r="N2183" i="3"/>
  <c r="M2183" i="3"/>
  <c r="AD2121" i="3"/>
  <c r="F2058" i="3"/>
  <c r="E2059" i="3"/>
  <c r="O2984" i="3"/>
  <c r="L2985" i="3"/>
  <c r="N2984" i="3"/>
  <c r="M2984" i="3"/>
  <c r="N3129" i="3"/>
  <c r="L3130" i="3"/>
  <c r="M3129" i="3"/>
  <c r="O3129" i="3"/>
  <c r="AG2967" i="3"/>
  <c r="AD2937" i="3"/>
  <c r="AB3113" i="3"/>
  <c r="X3113" i="3"/>
  <c r="T3113" i="3"/>
  <c r="AA3113" i="3"/>
  <c r="V3113" i="3"/>
  <c r="Z3113" i="3"/>
  <c r="U3113" i="3"/>
  <c r="Y3113" i="3"/>
  <c r="S3113" i="3"/>
  <c r="AC3113" i="3"/>
  <c r="Q3114" i="3"/>
  <c r="W3113" i="3"/>
  <c r="R3113" i="3"/>
  <c r="AD3017" i="3"/>
  <c r="AG3017" i="3" s="1"/>
  <c r="N2856" i="3"/>
  <c r="M2856" i="3"/>
  <c r="L2857" i="3"/>
  <c r="O2856" i="3"/>
  <c r="F2201" i="3"/>
  <c r="E2202" i="3"/>
  <c r="AG2296" i="3"/>
  <c r="AD2440" i="3"/>
  <c r="AG2440" i="3" s="1"/>
  <c r="AD2393" i="3"/>
  <c r="AA2394" i="3"/>
  <c r="W2394" i="3"/>
  <c r="S2394" i="3"/>
  <c r="Q2395" i="3"/>
  <c r="AC2394" i="3"/>
  <c r="Y2394" i="3"/>
  <c r="U2394" i="3"/>
  <c r="X2394" i="3"/>
  <c r="V2394" i="3"/>
  <c r="AB2394" i="3"/>
  <c r="T2394" i="3"/>
  <c r="Z2394" i="3"/>
  <c r="R2394" i="3"/>
  <c r="AG2071" i="3"/>
  <c r="AD1928" i="3"/>
  <c r="AG1928" i="3" s="1"/>
  <c r="AD1608" i="3"/>
  <c r="AG1608" i="3" s="1"/>
  <c r="Z1737" i="3"/>
  <c r="V1737" i="3"/>
  <c r="R1737" i="3"/>
  <c r="Q1738" i="3"/>
  <c r="AC1737" i="3"/>
  <c r="Y1737" i="3"/>
  <c r="U1737" i="3"/>
  <c r="W1737" i="3"/>
  <c r="AB1737" i="3"/>
  <c r="X1737" i="3"/>
  <c r="T1737" i="3"/>
  <c r="AA1737" i="3"/>
  <c r="S1737" i="3"/>
  <c r="AD1832" i="3"/>
  <c r="AG1832" i="3" s="1"/>
  <c r="AB1833" i="3"/>
  <c r="X1833" i="3"/>
  <c r="T1833" i="3"/>
  <c r="AA1833" i="3"/>
  <c r="W1833" i="3"/>
  <c r="S1833" i="3"/>
  <c r="Y1833" i="3"/>
  <c r="Z1833" i="3"/>
  <c r="V1833" i="3"/>
  <c r="R1833" i="3"/>
  <c r="Q1834" i="3"/>
  <c r="AC1833" i="3"/>
  <c r="U1833" i="3"/>
  <c r="E2395" i="3"/>
  <c r="F2394" i="3"/>
  <c r="AD3097" i="3"/>
  <c r="AG3097" i="3" s="1"/>
  <c r="N3047" i="3"/>
  <c r="L3048" i="3"/>
  <c r="M3047" i="3"/>
  <c r="O3047" i="3"/>
  <c r="AB3178" i="3"/>
  <c r="X3178" i="3"/>
  <c r="T3178" i="3"/>
  <c r="Z3178" i="3"/>
  <c r="U3178" i="3"/>
  <c r="Q3179" i="3"/>
  <c r="AC3178" i="3"/>
  <c r="W3178" i="3"/>
  <c r="R3178" i="3"/>
  <c r="Y3178" i="3"/>
  <c r="V3178" i="3"/>
  <c r="S3178" i="3"/>
  <c r="AA3178" i="3"/>
  <c r="AD3001" i="3"/>
  <c r="Q3147" i="3"/>
  <c r="AC3146" i="3"/>
  <c r="Y3146" i="3"/>
  <c r="U3146" i="3"/>
  <c r="AA3146" i="3"/>
  <c r="W3146" i="3"/>
  <c r="S3146" i="3"/>
  <c r="V3146" i="3"/>
  <c r="AB3146" i="3"/>
  <c r="T3146" i="3"/>
  <c r="Z3146" i="3"/>
  <c r="R3146" i="3"/>
  <c r="X3146" i="3"/>
  <c r="AD2952" i="3"/>
  <c r="AG2952" i="3" s="1"/>
  <c r="Q3053" i="3"/>
  <c r="AG3031" i="3"/>
  <c r="F2793" i="3"/>
  <c r="E2794" i="3"/>
  <c r="F2329" i="3"/>
  <c r="E2330" i="3"/>
  <c r="AD2521" i="3"/>
  <c r="AG2521" i="3" s="1"/>
  <c r="AG2248" i="3"/>
  <c r="Z2041" i="3"/>
  <c r="V2041" i="3"/>
  <c r="R2041" i="3"/>
  <c r="Q2042" i="3"/>
  <c r="AC2041" i="3"/>
  <c r="Y2041" i="3"/>
  <c r="U2041" i="3"/>
  <c r="AB2041" i="3"/>
  <c r="X2041" i="3"/>
  <c r="T2041" i="3"/>
  <c r="W2041" i="3"/>
  <c r="AA2041" i="3"/>
  <c r="S2041" i="3"/>
  <c r="F2361" i="3"/>
  <c r="E2362" i="3"/>
  <c r="O2282" i="3"/>
  <c r="N2282" i="3"/>
  <c r="M2282" i="3"/>
  <c r="L2283" i="3"/>
  <c r="AD2216" i="3"/>
  <c r="E2715" i="3"/>
  <c r="F2714" i="3"/>
  <c r="F1977" i="3"/>
  <c r="E1978" i="3"/>
  <c r="AD2072" i="3"/>
  <c r="AG2072" i="3" s="1"/>
  <c r="Q2155" i="3"/>
  <c r="AC2154" i="3"/>
  <c r="Y2154" i="3"/>
  <c r="U2154" i="3"/>
  <c r="Z2154" i="3"/>
  <c r="T2154" i="3"/>
  <c r="X2154" i="3"/>
  <c r="S2154" i="3"/>
  <c r="AB2154" i="3"/>
  <c r="W2154" i="3"/>
  <c r="R2154" i="3"/>
  <c r="V2154" i="3"/>
  <c r="AA2154" i="3"/>
  <c r="AG1960" i="3"/>
  <c r="AD1945" i="3"/>
  <c r="AG1945" i="3" s="1"/>
  <c r="AB1897" i="3"/>
  <c r="X1897" i="3"/>
  <c r="T1897" i="3"/>
  <c r="Y1897" i="3"/>
  <c r="AA1897" i="3"/>
  <c r="W1897" i="3"/>
  <c r="S1897" i="3"/>
  <c r="AC1897" i="3"/>
  <c r="U1897" i="3"/>
  <c r="Z1897" i="3"/>
  <c r="V1897" i="3"/>
  <c r="R1897" i="3"/>
  <c r="Q1898" i="3"/>
  <c r="AD1625" i="3"/>
  <c r="AG1625" i="3" s="1"/>
  <c r="AD2025" i="3"/>
  <c r="AG2025" i="3" s="1"/>
  <c r="E3146" i="3"/>
  <c r="F3145" i="3"/>
  <c r="O3095" i="3"/>
  <c r="N3095" i="3"/>
  <c r="L3096" i="3"/>
  <c r="M3095" i="3"/>
  <c r="AB3049" i="3"/>
  <c r="P3050" i="3"/>
  <c r="W3049" i="3"/>
  <c r="Z3049" i="3"/>
  <c r="U3049" i="3"/>
  <c r="AC3049" i="3"/>
  <c r="R3049" i="3"/>
  <c r="AA3049" i="3"/>
  <c r="X3049" i="3"/>
  <c r="Y3049" i="3"/>
  <c r="S3049" i="3"/>
  <c r="V3049" i="3"/>
  <c r="T3049" i="3"/>
  <c r="L3176" i="3"/>
  <c r="N3175" i="3"/>
  <c r="M3175" i="3"/>
  <c r="O3175" i="3"/>
  <c r="AD3160" i="3"/>
  <c r="L2840" i="3"/>
  <c r="O2839" i="3"/>
  <c r="N2839" i="3"/>
  <c r="M2839" i="3"/>
  <c r="O2635" i="3"/>
  <c r="N2635" i="3"/>
  <c r="M2635" i="3"/>
  <c r="L2636" i="3"/>
  <c r="AD2104" i="3"/>
  <c r="AG2104" i="3" s="1"/>
  <c r="O2521" i="3"/>
  <c r="N2521" i="3"/>
  <c r="M2521" i="3"/>
  <c r="L2522" i="3"/>
  <c r="F2265" i="3"/>
  <c r="E2266" i="3"/>
  <c r="F2233" i="3"/>
  <c r="E2234" i="3"/>
  <c r="AD2360" i="3"/>
  <c r="AG2360" i="3" s="1"/>
  <c r="L2728" i="3"/>
  <c r="N2727" i="3"/>
  <c r="M2727" i="3"/>
  <c r="O2727" i="3"/>
  <c r="Q2427" i="3"/>
  <c r="AC2426" i="3"/>
  <c r="Y2426" i="3"/>
  <c r="U2426" i="3"/>
  <c r="AA2426" i="3"/>
  <c r="W2426" i="3"/>
  <c r="S2426" i="3"/>
  <c r="X2426" i="3"/>
  <c r="V2426" i="3"/>
  <c r="AB2426" i="3"/>
  <c r="T2426" i="3"/>
  <c r="Z2426" i="3"/>
  <c r="R2426" i="3"/>
  <c r="E2667" i="3"/>
  <c r="F2666" i="3"/>
  <c r="Q2491" i="3"/>
  <c r="AC2490" i="3"/>
  <c r="Y2490" i="3"/>
  <c r="U2490" i="3"/>
  <c r="AB2490" i="3"/>
  <c r="X2490" i="3"/>
  <c r="T2490" i="3"/>
  <c r="AA2490" i="3"/>
  <c r="W2490" i="3"/>
  <c r="S2490" i="3"/>
  <c r="V2490" i="3"/>
  <c r="R2490" i="3"/>
  <c r="Z2490" i="3"/>
  <c r="E2427" i="3"/>
  <c r="F2426" i="3"/>
  <c r="L2072" i="3"/>
  <c r="O2071" i="3"/>
  <c r="N2071" i="3"/>
  <c r="M2071" i="3"/>
  <c r="AD1993" i="3"/>
  <c r="AG1993" i="3" s="1"/>
  <c r="E1962" i="3"/>
  <c r="F1961" i="3"/>
  <c r="Q1963" i="3"/>
  <c r="AC1962" i="3"/>
  <c r="Y1962" i="3"/>
  <c r="U1962" i="3"/>
  <c r="AA1962" i="3"/>
  <c r="W1962" i="3"/>
  <c r="S1962" i="3"/>
  <c r="AB1962" i="3"/>
  <c r="T1962" i="3"/>
  <c r="Z1962" i="3"/>
  <c r="R1962" i="3"/>
  <c r="V1962" i="3"/>
  <c r="X1962" i="3"/>
  <c r="L2136" i="3"/>
  <c r="O2135" i="3"/>
  <c r="N2135" i="3"/>
  <c r="M2135" i="3"/>
  <c r="M1656" i="3"/>
  <c r="L1657" i="3"/>
  <c r="O1656" i="3"/>
  <c r="N1656" i="3"/>
  <c r="AA1882" i="3"/>
  <c r="W1882" i="3"/>
  <c r="S1882" i="3"/>
  <c r="Z1882" i="3"/>
  <c r="V1882" i="3"/>
  <c r="R1882" i="3"/>
  <c r="AB1882" i="3"/>
  <c r="T1882" i="3"/>
  <c r="Q1883" i="3"/>
  <c r="AC1882" i="3"/>
  <c r="Y1882" i="3"/>
  <c r="U1882" i="3"/>
  <c r="X1882" i="3"/>
  <c r="AD1657" i="3"/>
  <c r="AG1657" i="3" s="1"/>
  <c r="Q1659" i="3"/>
  <c r="AC1658" i="3"/>
  <c r="Y1658" i="3"/>
  <c r="U1658" i="3"/>
  <c r="AB1658" i="3"/>
  <c r="X1658" i="3"/>
  <c r="T1658" i="3"/>
  <c r="AA1658" i="3"/>
  <c r="W1658" i="3"/>
  <c r="S1658" i="3"/>
  <c r="Z1658" i="3"/>
  <c r="V1658" i="3"/>
  <c r="R1658" i="3"/>
  <c r="L1704" i="3"/>
  <c r="M1703" i="3"/>
  <c r="O1703" i="3"/>
  <c r="N1703" i="3"/>
  <c r="AD1753" i="3"/>
  <c r="AA1690" i="3"/>
  <c r="W1690" i="3"/>
  <c r="S1690" i="3"/>
  <c r="Z1690" i="3"/>
  <c r="V1690" i="3"/>
  <c r="R1690" i="3"/>
  <c r="Q1691" i="3"/>
  <c r="AC1690" i="3"/>
  <c r="Y1690" i="3"/>
  <c r="U1690" i="3"/>
  <c r="AB1690" i="3"/>
  <c r="X1690" i="3"/>
  <c r="T1690" i="3"/>
  <c r="Z3081" i="3"/>
  <c r="V3081" i="3"/>
  <c r="R3081" i="3"/>
  <c r="Y3081" i="3"/>
  <c r="T3081" i="3"/>
  <c r="Q3082" i="3"/>
  <c r="AC3081" i="3"/>
  <c r="X3081" i="3"/>
  <c r="S3081" i="3"/>
  <c r="AB3081" i="3"/>
  <c r="W3081" i="3"/>
  <c r="AA3081" i="3"/>
  <c r="U3081" i="3"/>
  <c r="AD2760" i="3"/>
  <c r="Z2265" i="3"/>
  <c r="V2265" i="3"/>
  <c r="R2265" i="3"/>
  <c r="Q2266" i="3"/>
  <c r="AC2265" i="3"/>
  <c r="Y2265" i="3"/>
  <c r="U2265" i="3"/>
  <c r="AB2265" i="3"/>
  <c r="X2265" i="3"/>
  <c r="T2265" i="3"/>
  <c r="S2265" i="3"/>
  <c r="AA2265" i="3"/>
  <c r="W2265" i="3"/>
  <c r="L2648" i="3"/>
  <c r="O2647" i="3"/>
  <c r="N2647" i="3"/>
  <c r="M2647" i="3"/>
  <c r="AA2634" i="3"/>
  <c r="W2634" i="3"/>
  <c r="S2634" i="3"/>
  <c r="Z2634" i="3"/>
  <c r="V2634" i="3"/>
  <c r="R2634" i="3"/>
  <c r="Q2635" i="3"/>
  <c r="AC2634" i="3"/>
  <c r="Y2634" i="3"/>
  <c r="U2634" i="3"/>
  <c r="X2634" i="3"/>
  <c r="T2634" i="3"/>
  <c r="AB2634" i="3"/>
  <c r="AD3080" i="3"/>
  <c r="AG3080" i="3" s="1"/>
  <c r="AD2264" i="3"/>
  <c r="AG2264" i="3" s="1"/>
  <c r="Q2555" i="3"/>
  <c r="AC2554" i="3"/>
  <c r="Y2554" i="3"/>
  <c r="U2554" i="3"/>
  <c r="AB2554" i="3"/>
  <c r="X2554" i="3"/>
  <c r="T2554" i="3"/>
  <c r="AA2554" i="3"/>
  <c r="W2554" i="3"/>
  <c r="S2554" i="3"/>
  <c r="Z2554" i="3"/>
  <c r="V2554" i="3"/>
  <c r="R2554" i="3"/>
  <c r="AD2633" i="3"/>
  <c r="AB2793" i="3"/>
  <c r="X2793" i="3"/>
  <c r="T2793" i="3"/>
  <c r="AA2793" i="3"/>
  <c r="W2793" i="3"/>
  <c r="S2793" i="3"/>
  <c r="Z2793" i="3"/>
  <c r="V2793" i="3"/>
  <c r="R2793" i="3"/>
  <c r="AC2793" i="3"/>
  <c r="Y2793" i="3"/>
  <c r="U2793" i="3"/>
  <c r="Q2794" i="3"/>
  <c r="AD2792" i="3"/>
  <c r="AD2504" i="3"/>
  <c r="AG2504" i="3" s="1"/>
  <c r="AD2681" i="3"/>
  <c r="AG2681" i="3" s="1"/>
  <c r="E2491" i="3"/>
  <c r="F2490" i="3"/>
  <c r="F2473" i="3"/>
  <c r="E2474" i="3"/>
  <c r="E2379" i="3"/>
  <c r="F2378" i="3"/>
  <c r="AA2058" i="3"/>
  <c r="W2058" i="3"/>
  <c r="S2058" i="3"/>
  <c r="Z2058" i="3"/>
  <c r="V2058" i="3"/>
  <c r="R2058" i="3"/>
  <c r="Q2059" i="3"/>
  <c r="AC2058" i="3"/>
  <c r="Y2058" i="3"/>
  <c r="U2058" i="3"/>
  <c r="AB2058" i="3"/>
  <c r="X2058" i="3"/>
  <c r="T2058" i="3"/>
  <c r="Z1673" i="3"/>
  <c r="V1673" i="3"/>
  <c r="R1673" i="3"/>
  <c r="Q1674" i="3"/>
  <c r="AC1673" i="3"/>
  <c r="Y1673" i="3"/>
  <c r="U1673" i="3"/>
  <c r="AB1673" i="3"/>
  <c r="X1673" i="3"/>
  <c r="T1673" i="3"/>
  <c r="S1673" i="3"/>
  <c r="W1673" i="3"/>
  <c r="AA1673" i="3"/>
  <c r="M2024" i="3"/>
  <c r="L2025" i="3"/>
  <c r="O2024" i="3"/>
  <c r="N2024" i="3"/>
  <c r="N1928" i="3"/>
  <c r="M1928" i="3"/>
  <c r="L1929" i="3"/>
  <c r="O1928" i="3"/>
  <c r="AD1817" i="3"/>
  <c r="AG1817" i="3" s="1"/>
  <c r="AD1864" i="3"/>
  <c r="AG1864" i="3" s="1"/>
  <c r="O2218" i="3"/>
  <c r="N2218" i="3"/>
  <c r="M2218" i="3"/>
  <c r="L2219" i="3"/>
  <c r="F1769" i="3"/>
  <c r="E1770" i="3"/>
  <c r="AG3191" i="3"/>
  <c r="M3032" i="3"/>
  <c r="O3032" i="3"/>
  <c r="L3033" i="3"/>
  <c r="N3032" i="3"/>
  <c r="Z2970" i="3"/>
  <c r="V2970" i="3"/>
  <c r="R2970" i="3"/>
  <c r="Y2970" i="3"/>
  <c r="T2970" i="3"/>
  <c r="Q2971" i="3"/>
  <c r="AC2970" i="3"/>
  <c r="X2970" i="3"/>
  <c r="S2970" i="3"/>
  <c r="AB2970" i="3"/>
  <c r="W2970" i="3"/>
  <c r="AA2970" i="3"/>
  <c r="U2970" i="3"/>
  <c r="AG3079" i="3"/>
  <c r="AD3112" i="3"/>
  <c r="AG3112" i="3" s="1"/>
  <c r="P3019" i="3"/>
  <c r="T3018" i="3"/>
  <c r="AC3018" i="3"/>
  <c r="V3018" i="3"/>
  <c r="Y3018" i="3"/>
  <c r="W3018" i="3"/>
  <c r="Z3018" i="3"/>
  <c r="AB3018" i="3"/>
  <c r="S3018" i="3"/>
  <c r="R3018" i="3"/>
  <c r="U3018" i="3"/>
  <c r="X3018" i="3"/>
  <c r="AA3018" i="3"/>
  <c r="AG2888" i="3"/>
  <c r="Z2858" i="3"/>
  <c r="V2858" i="3"/>
  <c r="R2858" i="3"/>
  <c r="Q2859" i="3"/>
  <c r="AC2858" i="3"/>
  <c r="Y2858" i="3"/>
  <c r="U2858" i="3"/>
  <c r="AB2858" i="3"/>
  <c r="X2858" i="3"/>
  <c r="T2858" i="3"/>
  <c r="W2858" i="3"/>
  <c r="S2858" i="3"/>
  <c r="AA2858" i="3"/>
  <c r="F2602" i="3"/>
  <c r="E2603" i="3"/>
  <c r="E2747" i="3"/>
  <c r="F2746" i="3"/>
  <c r="O2600" i="3"/>
  <c r="L2601" i="3"/>
  <c r="N2600" i="3"/>
  <c r="M2600" i="3"/>
  <c r="Z2201" i="3"/>
  <c r="V2201" i="3"/>
  <c r="R2201" i="3"/>
  <c r="Q2202" i="3"/>
  <c r="AC2201" i="3"/>
  <c r="Y2201" i="3"/>
  <c r="U2201" i="3"/>
  <c r="AB2201" i="3"/>
  <c r="X2201" i="3"/>
  <c r="T2201" i="3"/>
  <c r="AA2201" i="3"/>
  <c r="W2201" i="3"/>
  <c r="S2201" i="3"/>
  <c r="AG2039" i="3"/>
  <c r="F2858" i="3"/>
  <c r="E2859" i="3"/>
  <c r="AB2537" i="3"/>
  <c r="X2537" i="3"/>
  <c r="T2537" i="3"/>
  <c r="AA2537" i="3"/>
  <c r="W2537" i="3"/>
  <c r="S2537" i="3"/>
  <c r="Z2537" i="3"/>
  <c r="V2537" i="3"/>
  <c r="R2537" i="3"/>
  <c r="Q2538" i="3"/>
  <c r="AC2537" i="3"/>
  <c r="Y2537" i="3"/>
  <c r="U2537" i="3"/>
  <c r="AD2424" i="3"/>
  <c r="AD2584" i="3"/>
  <c r="AA2282" i="3"/>
  <c r="W2282" i="3"/>
  <c r="S2282" i="3"/>
  <c r="Z2282" i="3"/>
  <c r="V2282" i="3"/>
  <c r="R2282" i="3"/>
  <c r="Q2283" i="3"/>
  <c r="AC2282" i="3"/>
  <c r="Y2282" i="3"/>
  <c r="U2282" i="3"/>
  <c r="AB2282" i="3"/>
  <c r="X2282" i="3"/>
  <c r="T2282" i="3"/>
  <c r="AB2298" i="3"/>
  <c r="X2298" i="3"/>
  <c r="T2298" i="3"/>
  <c r="AA2298" i="3"/>
  <c r="W2298" i="3"/>
  <c r="S2298" i="3"/>
  <c r="Z2298" i="3"/>
  <c r="V2298" i="3"/>
  <c r="R2298" i="3"/>
  <c r="AC2298" i="3"/>
  <c r="Y2298" i="3"/>
  <c r="U2298" i="3"/>
  <c r="Q2299" i="3"/>
  <c r="AD2297" i="3"/>
  <c r="N2826" i="3"/>
  <c r="O2826" i="3"/>
  <c r="M2826" i="3"/>
  <c r="L2827" i="3"/>
  <c r="AD2344" i="3"/>
  <c r="F2122" i="3"/>
  <c r="E2123" i="3"/>
  <c r="N2104" i="3"/>
  <c r="M2104" i="3"/>
  <c r="L2105" i="3"/>
  <c r="O2104" i="3"/>
  <c r="F2010" i="3"/>
  <c r="E2011" i="3"/>
  <c r="AD1768" i="3"/>
  <c r="AG1768" i="3" s="1"/>
  <c r="O2058" i="3"/>
  <c r="N2058" i="3"/>
  <c r="M2058" i="3"/>
  <c r="L2059" i="3"/>
  <c r="AD1849" i="3"/>
  <c r="Q1851" i="3"/>
  <c r="AC1850" i="3"/>
  <c r="Y1850" i="3"/>
  <c r="U1850" i="3"/>
  <c r="Z1850" i="3"/>
  <c r="R1850" i="3"/>
  <c r="AB1850" i="3"/>
  <c r="X1850" i="3"/>
  <c r="T1850" i="3"/>
  <c r="AA1850" i="3"/>
  <c r="W1850" i="3"/>
  <c r="S1850" i="3"/>
  <c r="V1850" i="3"/>
  <c r="F2538" i="3"/>
  <c r="E2539" i="3"/>
  <c r="E1915" i="3"/>
  <c r="F1914" i="3"/>
  <c r="E1723" i="3"/>
  <c r="F1722" i="3"/>
  <c r="AG1624" i="3"/>
  <c r="AD1736" i="3"/>
  <c r="F1626" i="3"/>
  <c r="E1627" i="3"/>
  <c r="Z3193" i="3"/>
  <c r="V3193" i="3"/>
  <c r="R3193" i="3"/>
  <c r="Q3194" i="3"/>
  <c r="AC3193" i="3"/>
  <c r="Y3193" i="3"/>
  <c r="U3193" i="3"/>
  <c r="AB3193" i="3"/>
  <c r="X3193" i="3"/>
  <c r="T3193" i="3"/>
  <c r="AA3193" i="3"/>
  <c r="W3193" i="3"/>
  <c r="S3193" i="3"/>
  <c r="AD3129" i="3"/>
  <c r="AG3129" i="3" s="1"/>
  <c r="F2985" i="3"/>
  <c r="E2986" i="3"/>
  <c r="F3130" i="3"/>
  <c r="E3131" i="3"/>
  <c r="Q2954" i="3"/>
  <c r="AC2953" i="3"/>
  <c r="Y2953" i="3"/>
  <c r="U2953" i="3"/>
  <c r="Z2953" i="3"/>
  <c r="T2953" i="3"/>
  <c r="X2953" i="3"/>
  <c r="S2953" i="3"/>
  <c r="AB2953" i="3"/>
  <c r="W2953" i="3"/>
  <c r="R2953" i="3"/>
  <c r="AA2953" i="3"/>
  <c r="V2953" i="3"/>
  <c r="L2888" i="3"/>
  <c r="O2887" i="3"/>
  <c r="N2887" i="3"/>
  <c r="M2887" i="3"/>
  <c r="F2634" i="3"/>
  <c r="E2635" i="3"/>
  <c r="AD2648" i="3"/>
  <c r="L2408" i="3"/>
  <c r="N2407" i="3"/>
  <c r="O2407" i="3"/>
  <c r="M2407" i="3"/>
  <c r="L2360" i="3"/>
  <c r="O2359" i="3"/>
  <c r="N2359" i="3"/>
  <c r="M2359" i="3"/>
  <c r="AD2232" i="3"/>
  <c r="AG2232" i="3" s="1"/>
  <c r="AD2040" i="3"/>
  <c r="AG2040" i="3" s="1"/>
  <c r="F2138" i="3"/>
  <c r="E2139" i="3"/>
  <c r="Q2715" i="3"/>
  <c r="AC2714" i="3"/>
  <c r="Y2714" i="3"/>
  <c r="U2714" i="3"/>
  <c r="AA2714" i="3"/>
  <c r="V2714" i="3"/>
  <c r="Z2714" i="3"/>
  <c r="T2714" i="3"/>
  <c r="X2714" i="3"/>
  <c r="S2714" i="3"/>
  <c r="W2714" i="3"/>
  <c r="R2714" i="3"/>
  <c r="AB2714" i="3"/>
  <c r="E2699" i="3"/>
  <c r="F2698" i="3"/>
  <c r="F2041" i="3"/>
  <c r="E2042" i="3"/>
  <c r="N2921" i="3"/>
  <c r="O2921" i="3"/>
  <c r="L2922" i="3"/>
  <c r="M2921" i="3"/>
  <c r="Q2747" i="3"/>
  <c r="AC2746" i="3"/>
  <c r="Y2746" i="3"/>
  <c r="U2746" i="3"/>
  <c r="AB2746" i="3"/>
  <c r="X2746" i="3"/>
  <c r="T2746" i="3"/>
  <c r="AA2746" i="3"/>
  <c r="W2746" i="3"/>
  <c r="S2746" i="3"/>
  <c r="R2746" i="3"/>
  <c r="Z2746" i="3"/>
  <c r="V2746" i="3"/>
  <c r="AA2458" i="3"/>
  <c r="W2458" i="3"/>
  <c r="S2458" i="3"/>
  <c r="Z2458" i="3"/>
  <c r="V2458" i="3"/>
  <c r="R2458" i="3"/>
  <c r="Q2459" i="3"/>
  <c r="AC2458" i="3"/>
  <c r="Y2458" i="3"/>
  <c r="U2458" i="3"/>
  <c r="AB2458" i="3"/>
  <c r="X2458" i="3"/>
  <c r="T2458" i="3"/>
  <c r="L2296" i="3"/>
  <c r="O2295" i="3"/>
  <c r="N2295" i="3"/>
  <c r="M2295" i="3"/>
  <c r="F2218" i="3"/>
  <c r="E2219" i="3"/>
  <c r="AD2153" i="3"/>
  <c r="AG2153" i="3" s="1"/>
  <c r="AD1896" i="3"/>
  <c r="F1705" i="3"/>
  <c r="E1706" i="3"/>
  <c r="F1754" i="3"/>
  <c r="E1755" i="3"/>
  <c r="F1690" i="3"/>
  <c r="E1691" i="3"/>
  <c r="F2074" i="3"/>
  <c r="E2075" i="3"/>
  <c r="N1736" i="3"/>
  <c r="M1736" i="3"/>
  <c r="O1736" i="3"/>
  <c r="L1737" i="3"/>
  <c r="M3160" i="3"/>
  <c r="O3160" i="3"/>
  <c r="L3161" i="3"/>
  <c r="N3160" i="3"/>
  <c r="AD3065" i="3"/>
  <c r="Q3067" i="3"/>
  <c r="AC3066" i="3"/>
  <c r="Y3066" i="3"/>
  <c r="U3066" i="3"/>
  <c r="AB3066" i="3"/>
  <c r="W3066" i="3"/>
  <c r="R3066" i="3"/>
  <c r="AA3066" i="3"/>
  <c r="V3066" i="3"/>
  <c r="Z3066" i="3"/>
  <c r="T3066" i="3"/>
  <c r="X3066" i="3"/>
  <c r="S3066" i="3"/>
  <c r="AD2968" i="3"/>
  <c r="AG2968" i="3" s="1"/>
  <c r="Q3021" i="3"/>
  <c r="N2952" i="3"/>
  <c r="M2952" i="3"/>
  <c r="L2953" i="3"/>
  <c r="O2952" i="3"/>
  <c r="E3179" i="3"/>
  <c r="F3178" i="3"/>
  <c r="L3017" i="3"/>
  <c r="O3016" i="3"/>
  <c r="N3016" i="3"/>
  <c r="M3016" i="3"/>
  <c r="AA2778" i="3"/>
  <c r="W2778" i="3"/>
  <c r="S2778" i="3"/>
  <c r="Z2778" i="3"/>
  <c r="V2778" i="3"/>
  <c r="R2778" i="3"/>
  <c r="Q2779" i="3"/>
  <c r="AC2778" i="3"/>
  <c r="Y2778" i="3"/>
  <c r="U2778" i="3"/>
  <c r="AB2778" i="3"/>
  <c r="X2778" i="3"/>
  <c r="T2778" i="3"/>
  <c r="F2778" i="3"/>
  <c r="E2779" i="3"/>
  <c r="AG2263" i="3"/>
  <c r="F2522" i="3"/>
  <c r="E2523" i="3"/>
  <c r="Q2604" i="3"/>
  <c r="AD2408" i="3"/>
  <c r="AG2408" i="3" s="1"/>
  <c r="AG2376" i="3"/>
  <c r="E2251" i="3"/>
  <c r="F2250" i="3"/>
  <c r="M2088" i="3"/>
  <c r="L2089" i="3"/>
  <c r="O2088" i="3"/>
  <c r="N2088" i="3"/>
  <c r="AD2425" i="3"/>
  <c r="AG2425" i="3" s="1"/>
  <c r="AD2489" i="3"/>
  <c r="AG2489" i="3" s="1"/>
  <c r="AA2218" i="3"/>
  <c r="W2218" i="3"/>
  <c r="S2218" i="3"/>
  <c r="Z2218" i="3"/>
  <c r="V2218" i="3"/>
  <c r="R2218" i="3"/>
  <c r="Q2219" i="3"/>
  <c r="AC2218" i="3"/>
  <c r="Y2218" i="3"/>
  <c r="U2218" i="3"/>
  <c r="T2218" i="3"/>
  <c r="AB2218" i="3"/>
  <c r="X2218" i="3"/>
  <c r="L2792" i="3"/>
  <c r="O2791" i="3"/>
  <c r="N2791" i="3"/>
  <c r="M2791" i="3"/>
  <c r="AD2089" i="3"/>
  <c r="AG2089" i="3" s="1"/>
  <c r="Q2091" i="3"/>
  <c r="AC2090" i="3"/>
  <c r="Y2090" i="3"/>
  <c r="U2090" i="3"/>
  <c r="AB2090" i="3"/>
  <c r="X2090" i="3"/>
  <c r="T2090" i="3"/>
  <c r="AA2090" i="3"/>
  <c r="W2090" i="3"/>
  <c r="S2090" i="3"/>
  <c r="Z2090" i="3"/>
  <c r="V2090" i="3"/>
  <c r="R2090" i="3"/>
  <c r="AB2475" i="3"/>
  <c r="X2475" i="3"/>
  <c r="T2475" i="3"/>
  <c r="AA2475" i="3"/>
  <c r="W2475" i="3"/>
  <c r="S2475" i="3"/>
  <c r="Z2475" i="3"/>
  <c r="V2475" i="3"/>
  <c r="R2475" i="3"/>
  <c r="AC2475" i="3"/>
  <c r="Y2475" i="3"/>
  <c r="U2475" i="3"/>
  <c r="Q2476" i="3"/>
  <c r="AD2474" i="3"/>
  <c r="M1912" i="3"/>
  <c r="AA1912" i="3" s="1"/>
  <c r="L1913" i="3"/>
  <c r="Z1801" i="3"/>
  <c r="V1801" i="3"/>
  <c r="R1801" i="3"/>
  <c r="AA1801" i="3"/>
  <c r="S1801" i="3"/>
  <c r="Q1802" i="3"/>
  <c r="AC1801" i="3"/>
  <c r="Y1801" i="3"/>
  <c r="U1801" i="3"/>
  <c r="AB1801" i="3"/>
  <c r="X1801" i="3"/>
  <c r="T1801" i="3"/>
  <c r="W1801" i="3"/>
  <c r="L1832" i="3"/>
  <c r="M1831" i="3"/>
  <c r="O1831" i="3"/>
  <c r="N1831" i="3"/>
  <c r="M2312" i="3"/>
  <c r="L2313" i="3"/>
  <c r="O2312" i="3"/>
  <c r="N2312" i="3"/>
  <c r="O1945" i="3"/>
  <c r="N1945" i="3"/>
  <c r="L1946" i="3"/>
  <c r="M1945" i="3"/>
  <c r="AB2137" i="3"/>
  <c r="X2137" i="3"/>
  <c r="T2137" i="3"/>
  <c r="AA2137" i="3"/>
  <c r="W2137" i="3"/>
  <c r="S2137" i="3"/>
  <c r="Z2137" i="3"/>
  <c r="V2137" i="3"/>
  <c r="R2137" i="3"/>
  <c r="Y2137" i="3"/>
  <c r="U2137" i="3"/>
  <c r="Q2138" i="3"/>
  <c r="AC2137" i="3"/>
  <c r="AD2136" i="3"/>
  <c r="L1768" i="3"/>
  <c r="O1767" i="3"/>
  <c r="M1767" i="3"/>
  <c r="N1767" i="3"/>
  <c r="F1946" i="3"/>
  <c r="E1947" i="3"/>
  <c r="F1818" i="3"/>
  <c r="E1819" i="3"/>
  <c r="F1642" i="3"/>
  <c r="E1643" i="3"/>
  <c r="AD1689" i="3"/>
  <c r="E2555" i="3"/>
  <c r="F2554" i="3"/>
  <c r="M2744" i="3"/>
  <c r="L2745" i="3"/>
  <c r="O2744" i="3"/>
  <c r="N2744" i="3"/>
  <c r="Z2505" i="3"/>
  <c r="V2505" i="3"/>
  <c r="R2505" i="3"/>
  <c r="Q2506" i="3"/>
  <c r="AC2505" i="3"/>
  <c r="Y2505" i="3"/>
  <c r="U2505" i="3"/>
  <c r="AB2505" i="3"/>
  <c r="X2505" i="3"/>
  <c r="T2505" i="3"/>
  <c r="W2505" i="3"/>
  <c r="S2505" i="3"/>
  <c r="AA2505" i="3"/>
  <c r="AD2553" i="3"/>
  <c r="AD3033" i="3"/>
  <c r="F3050" i="3"/>
  <c r="E3051" i="3"/>
  <c r="AG3111" i="3"/>
  <c r="F2569" i="3"/>
  <c r="E2570" i="3"/>
  <c r="F2505" i="3"/>
  <c r="E2506" i="3"/>
  <c r="F2441" i="3"/>
  <c r="E2442" i="3"/>
  <c r="O1960" i="3"/>
  <c r="L1961" i="3"/>
  <c r="N1960" i="3"/>
  <c r="M1960" i="3"/>
  <c r="Q2811" i="3"/>
  <c r="AC2810" i="3"/>
  <c r="Y2810" i="3"/>
  <c r="U2810" i="3"/>
  <c r="AA2810" i="3"/>
  <c r="V2810" i="3"/>
  <c r="Z2810" i="3"/>
  <c r="T2810" i="3"/>
  <c r="X2810" i="3"/>
  <c r="S2810" i="3"/>
  <c r="AB2810" i="3"/>
  <c r="W2810" i="3"/>
  <c r="R2810" i="3"/>
  <c r="F2650" i="3"/>
  <c r="E2651" i="3"/>
  <c r="F2282" i="3"/>
  <c r="E2283" i="3"/>
  <c r="N2264" i="3"/>
  <c r="M2264" i="3"/>
  <c r="L2265" i="3"/>
  <c r="O2264" i="3"/>
  <c r="M2488" i="3"/>
  <c r="L2489" i="3"/>
  <c r="O2488" i="3"/>
  <c r="N2488" i="3"/>
  <c r="AB2841" i="3"/>
  <c r="X2841" i="3"/>
  <c r="T2841" i="3"/>
  <c r="AA2841" i="3"/>
  <c r="W2841" i="3"/>
  <c r="S2841" i="3"/>
  <c r="AC2841" i="3"/>
  <c r="U2841" i="3"/>
  <c r="Z2841" i="3"/>
  <c r="R2841" i="3"/>
  <c r="Y2841" i="3"/>
  <c r="Q2842" i="3"/>
  <c r="V2841" i="3"/>
  <c r="AG2744" i="3"/>
  <c r="Z2329" i="3"/>
  <c r="V2329" i="3"/>
  <c r="R2329" i="3"/>
  <c r="Q2330" i="3"/>
  <c r="AC2329" i="3"/>
  <c r="Y2329" i="3"/>
  <c r="U2329" i="3"/>
  <c r="AB2329" i="3"/>
  <c r="X2329" i="3"/>
  <c r="T2329" i="3"/>
  <c r="AA2329" i="3"/>
  <c r="W2329" i="3"/>
  <c r="S2329" i="3"/>
  <c r="O2346" i="3"/>
  <c r="N2346" i="3"/>
  <c r="M2346" i="3"/>
  <c r="L2347" i="3"/>
  <c r="AD2057" i="3"/>
  <c r="AD1672" i="3"/>
  <c r="AG1672" i="3" s="1"/>
  <c r="AA1818" i="3"/>
  <c r="W1818" i="3"/>
  <c r="S1818" i="3"/>
  <c r="AB1818" i="3"/>
  <c r="Z1818" i="3"/>
  <c r="V1818" i="3"/>
  <c r="R1818" i="3"/>
  <c r="T1818" i="3"/>
  <c r="Q1819" i="3"/>
  <c r="AC1818" i="3"/>
  <c r="Y1818" i="3"/>
  <c r="U1818" i="3"/>
  <c r="X1818" i="3"/>
  <c r="E1834" i="3"/>
  <c r="F1833" i="3"/>
  <c r="Q1915" i="3"/>
  <c r="Y1914" i="3"/>
  <c r="U1914" i="3"/>
  <c r="X1914" i="3"/>
  <c r="T1914" i="3"/>
  <c r="Z1914" i="3"/>
  <c r="R1914" i="3"/>
  <c r="W1914" i="3"/>
  <c r="S1914" i="3"/>
  <c r="V1914" i="3"/>
  <c r="Z1865" i="3"/>
  <c r="V1865" i="3"/>
  <c r="R1865" i="3"/>
  <c r="S1865" i="3"/>
  <c r="Q1866" i="3"/>
  <c r="AC1865" i="3"/>
  <c r="Y1865" i="3"/>
  <c r="U1865" i="3"/>
  <c r="AA1865" i="3"/>
  <c r="W1865" i="3"/>
  <c r="AB1865" i="3"/>
  <c r="X1865" i="3"/>
  <c r="T1865" i="3"/>
  <c r="E1787" i="3"/>
  <c r="F1786" i="3"/>
  <c r="F1737" i="3"/>
  <c r="E1738" i="3"/>
  <c r="N3080" i="3"/>
  <c r="O3080" i="3"/>
  <c r="L3081" i="3"/>
  <c r="M3080" i="3"/>
  <c r="AD2985" i="3"/>
  <c r="AG2985" i="3" s="1"/>
  <c r="AD3096" i="3"/>
  <c r="E3099" i="3"/>
  <c r="F3098" i="3"/>
  <c r="AD2969" i="3"/>
  <c r="AG2969" i="3" s="1"/>
  <c r="Q2939" i="3"/>
  <c r="AC2938" i="3"/>
  <c r="Y2938" i="3"/>
  <c r="U2938" i="3"/>
  <c r="AB2938" i="3"/>
  <c r="X2938" i="3"/>
  <c r="T2938" i="3"/>
  <c r="AA2938" i="3"/>
  <c r="W2938" i="3"/>
  <c r="S2938" i="3"/>
  <c r="R2938" i="3"/>
  <c r="Z2938" i="3"/>
  <c r="V2938" i="3"/>
  <c r="AG2951" i="3"/>
  <c r="E2890" i="3"/>
  <c r="F2889" i="3"/>
  <c r="F3002" i="3"/>
  <c r="E3003" i="3"/>
  <c r="AD2857" i="3"/>
  <c r="AG2857" i="3" s="1"/>
  <c r="F2458" i="3"/>
  <c r="E2459" i="3"/>
  <c r="F2761" i="3"/>
  <c r="E2762" i="3"/>
  <c r="N2680" i="3"/>
  <c r="M2680" i="3"/>
  <c r="L2681" i="3"/>
  <c r="O2680" i="3"/>
  <c r="Q2667" i="3"/>
  <c r="AC2666" i="3"/>
  <c r="Y2666" i="3"/>
  <c r="U2666" i="3"/>
  <c r="AB2666" i="3"/>
  <c r="X2666" i="3"/>
  <c r="T2666" i="3"/>
  <c r="AA2666" i="3"/>
  <c r="W2666" i="3"/>
  <c r="S2666" i="3"/>
  <c r="V2666" i="3"/>
  <c r="R2666" i="3"/>
  <c r="Z2666" i="3"/>
  <c r="AD2600" i="3"/>
  <c r="AG2600" i="3" s="1"/>
  <c r="P2602" i="3"/>
  <c r="AA2601" i="3"/>
  <c r="V2601" i="3"/>
  <c r="Y2601" i="3"/>
  <c r="R2601" i="3"/>
  <c r="W2601" i="3"/>
  <c r="Z2601" i="3"/>
  <c r="T2601" i="3"/>
  <c r="S2601" i="3"/>
  <c r="U2601" i="3"/>
  <c r="AC2601" i="3"/>
  <c r="AB2601" i="3"/>
  <c r="X2601" i="3"/>
  <c r="AD2200" i="3"/>
  <c r="AG2200" i="3" s="1"/>
  <c r="AA2874" i="3"/>
  <c r="W2874" i="3"/>
  <c r="S2874" i="3"/>
  <c r="Z2874" i="3"/>
  <c r="V2874" i="3"/>
  <c r="R2874" i="3"/>
  <c r="Q2875" i="3"/>
  <c r="AC2874" i="3"/>
  <c r="Y2874" i="3"/>
  <c r="U2874" i="3"/>
  <c r="X2874" i="3"/>
  <c r="T2874" i="3"/>
  <c r="AB2874" i="3"/>
  <c r="AD2536" i="3"/>
  <c r="N2568" i="3"/>
  <c r="M2568" i="3"/>
  <c r="L2569" i="3"/>
  <c r="O2568" i="3"/>
  <c r="AD2281" i="3"/>
  <c r="AG2281" i="3" s="1"/>
  <c r="AG2839" i="3"/>
  <c r="F2169" i="3"/>
  <c r="E2170" i="3"/>
  <c r="M2376" i="3"/>
  <c r="L2377" i="3"/>
  <c r="O2376" i="3"/>
  <c r="N2376" i="3"/>
  <c r="AB1769" i="3"/>
  <c r="X1769" i="3"/>
  <c r="T1769" i="3"/>
  <c r="AC1769" i="3"/>
  <c r="AA1769" i="3"/>
  <c r="W1769" i="3"/>
  <c r="S1769" i="3"/>
  <c r="Q1770" i="3"/>
  <c r="U1769" i="3"/>
  <c r="Z1769" i="3"/>
  <c r="V1769" i="3"/>
  <c r="R1769" i="3"/>
  <c r="Y1769" i="3"/>
  <c r="AB1705" i="3"/>
  <c r="X1705" i="3"/>
  <c r="T1705" i="3"/>
  <c r="Y1705" i="3"/>
  <c r="AA1705" i="3"/>
  <c r="W1705" i="3"/>
  <c r="S1705" i="3"/>
  <c r="Q1706" i="3"/>
  <c r="Z1705" i="3"/>
  <c r="V1705" i="3"/>
  <c r="R1705" i="3"/>
  <c r="AC1705" i="3"/>
  <c r="U1705" i="3"/>
  <c r="L2008" i="3"/>
  <c r="O2007" i="3"/>
  <c r="N2007" i="3"/>
  <c r="M2007" i="3"/>
  <c r="N1672" i="3"/>
  <c r="M1672" i="3"/>
  <c r="L1673" i="3"/>
  <c r="O1672" i="3"/>
  <c r="AD3192" i="3"/>
  <c r="AG3192" i="3" s="1"/>
  <c r="AA3098" i="3"/>
  <c r="W3098" i="3"/>
  <c r="S3098" i="3"/>
  <c r="AC3098" i="3"/>
  <c r="X3098" i="3"/>
  <c r="R3098" i="3"/>
  <c r="AB3098" i="3"/>
  <c r="U3098" i="3"/>
  <c r="Q3099" i="3"/>
  <c r="Z3098" i="3"/>
  <c r="T3098" i="3"/>
  <c r="Y3098" i="3"/>
  <c r="V3098" i="3"/>
  <c r="F3193" i="3"/>
  <c r="E3194" i="3"/>
  <c r="L3112" i="3"/>
  <c r="N3111" i="3"/>
  <c r="M3111" i="3"/>
  <c r="O3111" i="3"/>
  <c r="Z3130" i="3"/>
  <c r="V3130" i="3"/>
  <c r="R3130" i="3"/>
  <c r="Y3130" i="3"/>
  <c r="T3130" i="3"/>
  <c r="AB3130" i="3"/>
  <c r="W3130" i="3"/>
  <c r="U3130" i="3"/>
  <c r="AC3130" i="3"/>
  <c r="S3130" i="3"/>
  <c r="Q3131" i="3"/>
  <c r="AA3130" i="3"/>
  <c r="X3130" i="3"/>
  <c r="AD2905" i="3"/>
  <c r="AG2905" i="3" s="1"/>
  <c r="Q2907" i="3"/>
  <c r="AC2906" i="3"/>
  <c r="Y2906" i="3"/>
  <c r="U2906" i="3"/>
  <c r="AB2906" i="3"/>
  <c r="W2906" i="3"/>
  <c r="R2906" i="3"/>
  <c r="AA2906" i="3"/>
  <c r="V2906" i="3"/>
  <c r="Z2906" i="3"/>
  <c r="T2906" i="3"/>
  <c r="X2906" i="3"/>
  <c r="S2906" i="3"/>
  <c r="F2874" i="3"/>
  <c r="E2875" i="3"/>
  <c r="M2552" i="3"/>
  <c r="L2553" i="3"/>
  <c r="O2552" i="3"/>
  <c r="N2552" i="3"/>
  <c r="N2328" i="3"/>
  <c r="M2328" i="3"/>
  <c r="L2329" i="3"/>
  <c r="O2328" i="3"/>
  <c r="AB2649" i="3"/>
  <c r="X2649" i="3"/>
  <c r="T2649" i="3"/>
  <c r="AA2649" i="3"/>
  <c r="W2649" i="3"/>
  <c r="S2649" i="3"/>
  <c r="Z2649" i="3"/>
  <c r="V2649" i="3"/>
  <c r="R2649" i="3"/>
  <c r="Y2649" i="3"/>
  <c r="U2649" i="3"/>
  <c r="Q2650" i="3"/>
  <c r="AC2649" i="3"/>
  <c r="F2682" i="3"/>
  <c r="E2683" i="3"/>
  <c r="Q2251" i="3"/>
  <c r="AC2250" i="3"/>
  <c r="Y2250" i="3"/>
  <c r="U2250" i="3"/>
  <c r="AB2250" i="3"/>
  <c r="X2250" i="3"/>
  <c r="T2250" i="3"/>
  <c r="AA2250" i="3"/>
  <c r="W2250" i="3"/>
  <c r="S2250" i="3"/>
  <c r="Z2250" i="3"/>
  <c r="V2250" i="3"/>
  <c r="R2250" i="3"/>
  <c r="N2167" i="3"/>
  <c r="O2167" i="3"/>
  <c r="L2168" i="3"/>
  <c r="M2167" i="3"/>
  <c r="F1994" i="3"/>
  <c r="E1995" i="3"/>
  <c r="N1976" i="3"/>
  <c r="M1976" i="3"/>
  <c r="L1977" i="3"/>
  <c r="O1976" i="3"/>
  <c r="AB2698" i="3"/>
  <c r="X2698" i="3"/>
  <c r="T2698" i="3"/>
  <c r="AA2698" i="3"/>
  <c r="V2698" i="3"/>
  <c r="Z2698" i="3"/>
  <c r="U2698" i="3"/>
  <c r="Y2698" i="3"/>
  <c r="S2698" i="3"/>
  <c r="AC2698" i="3"/>
  <c r="Q2699" i="3"/>
  <c r="W2698" i="3"/>
  <c r="R2698" i="3"/>
  <c r="AA2586" i="3"/>
  <c r="W2586" i="3"/>
  <c r="S2586" i="3"/>
  <c r="Z2586" i="3"/>
  <c r="V2586" i="3"/>
  <c r="R2586" i="3"/>
  <c r="Q2587" i="3"/>
  <c r="AC2586" i="3"/>
  <c r="Y2586" i="3"/>
  <c r="U2586" i="3"/>
  <c r="T2586" i="3"/>
  <c r="AB2586" i="3"/>
  <c r="X2586" i="3"/>
  <c r="F2970" i="3"/>
  <c r="E2971" i="3"/>
  <c r="L2536" i="3"/>
  <c r="O2535" i="3"/>
  <c r="N2535" i="3"/>
  <c r="M2535" i="3"/>
  <c r="AD2457" i="3"/>
  <c r="AG2457" i="3" s="1"/>
  <c r="AA2346" i="3"/>
  <c r="W2346" i="3"/>
  <c r="S2346" i="3"/>
  <c r="Z2346" i="3"/>
  <c r="V2346" i="3"/>
  <c r="R2346" i="3"/>
  <c r="Q2347" i="3"/>
  <c r="AC2346" i="3"/>
  <c r="Y2346" i="3"/>
  <c r="U2346" i="3"/>
  <c r="T2346" i="3"/>
  <c r="AB2346" i="3"/>
  <c r="X2346" i="3"/>
  <c r="Q2315" i="3"/>
  <c r="AC2314" i="3"/>
  <c r="Y2314" i="3"/>
  <c r="U2314" i="3"/>
  <c r="AB2314" i="3"/>
  <c r="X2314" i="3"/>
  <c r="T2314" i="3"/>
  <c r="AA2314" i="3"/>
  <c r="W2314" i="3"/>
  <c r="S2314" i="3"/>
  <c r="V2314" i="3"/>
  <c r="R2314" i="3"/>
  <c r="Z2314" i="3"/>
  <c r="AA1946" i="3"/>
  <c r="W1946" i="3"/>
  <c r="S1946" i="3"/>
  <c r="Z1946" i="3"/>
  <c r="V1946" i="3"/>
  <c r="R1946" i="3"/>
  <c r="X1946" i="3"/>
  <c r="Q1947" i="3"/>
  <c r="AC1946" i="3"/>
  <c r="Y1946" i="3"/>
  <c r="U1946" i="3"/>
  <c r="AB1946" i="3"/>
  <c r="T1946" i="3"/>
  <c r="F2346" i="3"/>
  <c r="E2347" i="3"/>
  <c r="Z2169" i="3"/>
  <c r="V2169" i="3"/>
  <c r="R2169" i="3"/>
  <c r="AB2169" i="3"/>
  <c r="W2169" i="3"/>
  <c r="AA2169" i="3"/>
  <c r="U2169" i="3"/>
  <c r="Y2169" i="3"/>
  <c r="T2169" i="3"/>
  <c r="Q2170" i="3"/>
  <c r="AC2169" i="3"/>
  <c r="S2169" i="3"/>
  <c r="X2169" i="3"/>
  <c r="N1800" i="3"/>
  <c r="M1800" i="3"/>
  <c r="L1801" i="3"/>
  <c r="O1800" i="3"/>
  <c r="N1864" i="3"/>
  <c r="O1864" i="3"/>
  <c r="M1864" i="3"/>
  <c r="L1865" i="3"/>
  <c r="O1689" i="3"/>
  <c r="N1689" i="3"/>
  <c r="M1689" i="3"/>
  <c r="L1690" i="3"/>
  <c r="M1848" i="3"/>
  <c r="L1849" i="3"/>
  <c r="N1848" i="3"/>
  <c r="O1848" i="3"/>
  <c r="Q2027" i="3"/>
  <c r="AC2026" i="3"/>
  <c r="Y2026" i="3"/>
  <c r="U2026" i="3"/>
  <c r="AB2026" i="3"/>
  <c r="X2026" i="3"/>
  <c r="T2026" i="3"/>
  <c r="AA2026" i="3"/>
  <c r="W2026" i="3"/>
  <c r="S2026" i="3"/>
  <c r="R2026" i="3"/>
  <c r="Z2026" i="3"/>
  <c r="V2026" i="3"/>
  <c r="O1881" i="3"/>
  <c r="L1882" i="3"/>
  <c r="N1881" i="3"/>
  <c r="M1881" i="3"/>
  <c r="F1882" i="3"/>
  <c r="E1883" i="3"/>
  <c r="AG1639" i="3"/>
  <c r="AD3048" i="3"/>
  <c r="M2808" i="3"/>
  <c r="L2809" i="3"/>
  <c r="N2808" i="3"/>
  <c r="O2808" i="3"/>
  <c r="F2826" i="3"/>
  <c r="E2827" i="3"/>
  <c r="AG3144" i="3"/>
  <c r="M2904" i="3"/>
  <c r="O2904" i="3"/>
  <c r="L2905" i="3"/>
  <c r="N2904" i="3"/>
  <c r="AD2777" i="3"/>
  <c r="AG2777" i="3" s="1"/>
  <c r="AD2728" i="3"/>
  <c r="O2392" i="3"/>
  <c r="M2392" i="3"/>
  <c r="L2393" i="3"/>
  <c r="N2392" i="3"/>
  <c r="AG2185" i="3"/>
  <c r="E2186" i="3"/>
  <c r="F2185" i="3"/>
  <c r="E2842" i="3"/>
  <c r="F2841" i="3"/>
  <c r="Z2826" i="3"/>
  <c r="V2826" i="3"/>
  <c r="R2826" i="3"/>
  <c r="AB2826" i="3"/>
  <c r="W2826" i="3"/>
  <c r="AA2826" i="3"/>
  <c r="U2826" i="3"/>
  <c r="Y2826" i="3"/>
  <c r="T2826" i="3"/>
  <c r="S2826" i="3"/>
  <c r="Q2827" i="3"/>
  <c r="AC2826" i="3"/>
  <c r="X2826" i="3"/>
  <c r="AB2361" i="3"/>
  <c r="X2361" i="3"/>
  <c r="T2361" i="3"/>
  <c r="AA2361" i="3"/>
  <c r="W2361" i="3"/>
  <c r="S2361" i="3"/>
  <c r="Z2361" i="3"/>
  <c r="V2361" i="3"/>
  <c r="R2361" i="3"/>
  <c r="U2361" i="3"/>
  <c r="Q2362" i="3"/>
  <c r="AC2361" i="3"/>
  <c r="Y2361" i="3"/>
  <c r="F2105" i="3"/>
  <c r="E2106" i="3"/>
  <c r="AG1975" i="3"/>
  <c r="AD2217" i="3"/>
  <c r="AG2217" i="3" s="1"/>
  <c r="F2921" i="3"/>
  <c r="E2922" i="3"/>
  <c r="Q2619" i="3"/>
  <c r="AC2618" i="3"/>
  <c r="Y2618" i="3"/>
  <c r="U2618" i="3"/>
  <c r="AB2618" i="3"/>
  <c r="X2618" i="3"/>
  <c r="T2618" i="3"/>
  <c r="Z2618" i="3"/>
  <c r="R2618" i="3"/>
  <c r="W2618" i="3"/>
  <c r="V2618" i="3"/>
  <c r="S2618" i="3"/>
  <c r="AA2618" i="3"/>
  <c r="Z2569" i="3"/>
  <c r="V2569" i="3"/>
  <c r="R2569" i="3"/>
  <c r="Q2570" i="3"/>
  <c r="AC2569" i="3"/>
  <c r="Y2569" i="3"/>
  <c r="U2569" i="3"/>
  <c r="AB2569" i="3"/>
  <c r="X2569" i="3"/>
  <c r="T2569" i="3"/>
  <c r="AA2569" i="3"/>
  <c r="W2569" i="3"/>
  <c r="S2569" i="3"/>
  <c r="AG2680" i="3"/>
  <c r="AG2327" i="3"/>
  <c r="AD1800" i="3"/>
  <c r="AG1800" i="3" s="1"/>
  <c r="L1896" i="3"/>
  <c r="M1895" i="3"/>
  <c r="O1895" i="3"/>
  <c r="N1895" i="3"/>
  <c r="AG1961" i="3"/>
  <c r="F1673" i="3"/>
  <c r="E1674" i="3"/>
  <c r="O1626" i="3"/>
  <c r="N1626" i="3"/>
  <c r="M1626" i="3"/>
  <c r="L1627" i="3"/>
  <c r="E2027" i="3"/>
  <c r="F2026" i="3"/>
  <c r="AD1881" i="3"/>
  <c r="AG1881" i="3" s="1"/>
  <c r="AG1656" i="3"/>
  <c r="O1753" i="3"/>
  <c r="L1754" i="3"/>
  <c r="N1753" i="3"/>
  <c r="M1753" i="3"/>
  <c r="AA1754" i="3"/>
  <c r="W1754" i="3"/>
  <c r="S1754" i="3"/>
  <c r="X1754" i="3"/>
  <c r="Z1754" i="3"/>
  <c r="V1754" i="3"/>
  <c r="R1754" i="3"/>
  <c r="T1754" i="3"/>
  <c r="Q1755" i="3"/>
  <c r="AC1754" i="3"/>
  <c r="Y1754" i="3"/>
  <c r="U1754" i="3"/>
  <c r="AB1754" i="3"/>
  <c r="AB1641" i="3"/>
  <c r="X1641" i="3"/>
  <c r="T1641" i="3"/>
  <c r="AA1641" i="3"/>
  <c r="W1641" i="3"/>
  <c r="S1641" i="3"/>
  <c r="Z1641" i="3"/>
  <c r="V1641" i="3"/>
  <c r="R1641" i="3"/>
  <c r="Q1642" i="3"/>
  <c r="AC1641" i="3"/>
  <c r="Y1641" i="3"/>
  <c r="U1641" i="3"/>
  <c r="F1865" i="3"/>
  <c r="E1866" i="3"/>
  <c r="N1608" i="3"/>
  <c r="M1608" i="3"/>
  <c r="L1609" i="3"/>
  <c r="O1608" i="3"/>
  <c r="Q3035" i="3"/>
  <c r="AC3034" i="3"/>
  <c r="Y3034" i="3"/>
  <c r="U3034" i="3"/>
  <c r="X3034" i="3"/>
  <c r="S3034" i="3"/>
  <c r="AB3034" i="3"/>
  <c r="W3034" i="3"/>
  <c r="R3034" i="3"/>
  <c r="AA3034" i="3"/>
  <c r="V3034" i="3"/>
  <c r="T3034" i="3"/>
  <c r="Z3034" i="3"/>
  <c r="N3191" i="3"/>
  <c r="M3191" i="3"/>
  <c r="L3192" i="3"/>
  <c r="O3191" i="3"/>
  <c r="O2778" i="3"/>
  <c r="N2778" i="3"/>
  <c r="M2778" i="3"/>
  <c r="L2779" i="3"/>
  <c r="AD2809" i="3"/>
  <c r="AG2809" i="3" s="1"/>
  <c r="AD1976" i="3"/>
  <c r="AG1976" i="3" s="1"/>
  <c r="M2712" i="3"/>
  <c r="L2713" i="3"/>
  <c r="N2712" i="3"/>
  <c r="O2712" i="3"/>
  <c r="AD2840" i="3"/>
  <c r="AG2840" i="3" s="1"/>
  <c r="AD3032" i="3"/>
  <c r="AG3032" i="3" s="1"/>
  <c r="F3081" i="3"/>
  <c r="E3082" i="3"/>
  <c r="E3019" i="3"/>
  <c r="F3018" i="3"/>
  <c r="Z2761" i="3"/>
  <c r="V2761" i="3"/>
  <c r="R2761" i="3"/>
  <c r="Q2762" i="3"/>
  <c r="AC2761" i="3"/>
  <c r="Y2761" i="3"/>
  <c r="U2761" i="3"/>
  <c r="AB2761" i="3"/>
  <c r="X2761" i="3"/>
  <c r="T2761" i="3"/>
  <c r="S2761" i="3"/>
  <c r="AA2761" i="3"/>
  <c r="W2761" i="3"/>
  <c r="M2616" i="3"/>
  <c r="L2617" i="3"/>
  <c r="O2616" i="3"/>
  <c r="N2616" i="3"/>
  <c r="N2440" i="3"/>
  <c r="M2440" i="3"/>
  <c r="L2441" i="3"/>
  <c r="O2440" i="3"/>
  <c r="Z1977" i="3"/>
  <c r="V1977" i="3"/>
  <c r="R1977" i="3"/>
  <c r="Q1978" i="3"/>
  <c r="AC1977" i="3"/>
  <c r="Y1977" i="3"/>
  <c r="U1977" i="3"/>
  <c r="AB1977" i="3"/>
  <c r="X1977" i="3"/>
  <c r="T1977" i="3"/>
  <c r="S1977" i="3"/>
  <c r="AA1977" i="3"/>
  <c r="W1977" i="3"/>
  <c r="AD2328" i="3"/>
  <c r="AG2328" i="3" s="1"/>
  <c r="M2248" i="3"/>
  <c r="L2249" i="3"/>
  <c r="O2248" i="3"/>
  <c r="N2248" i="3"/>
  <c r="F2586" i="3"/>
  <c r="E2587" i="3"/>
  <c r="F2297" i="3"/>
  <c r="E2298" i="3"/>
  <c r="E1898" i="3"/>
  <c r="F1897" i="3"/>
  <c r="N2200" i="3"/>
  <c r="M2200" i="3"/>
  <c r="L2201" i="3"/>
  <c r="O2200" i="3"/>
  <c r="E1659" i="3"/>
  <c r="F1658" i="3"/>
  <c r="AA2122" i="3"/>
  <c r="W2122" i="3"/>
  <c r="S2122" i="3"/>
  <c r="Z2122" i="3"/>
  <c r="V2122" i="3"/>
  <c r="R2122" i="3"/>
  <c r="Q2123" i="3"/>
  <c r="AC2122" i="3"/>
  <c r="Y2122" i="3"/>
  <c r="U2122" i="3"/>
  <c r="X2122" i="3"/>
  <c r="T2122" i="3"/>
  <c r="AB2122" i="3"/>
  <c r="AG2024" i="3"/>
  <c r="AB2986" i="3"/>
  <c r="AA2986" i="3"/>
  <c r="W2986" i="3"/>
  <c r="S2986" i="3"/>
  <c r="AC2986" i="3"/>
  <c r="V2986" i="3"/>
  <c r="Z2986" i="3"/>
  <c r="U2986" i="3"/>
  <c r="Y2986" i="3"/>
  <c r="T2986" i="3"/>
  <c r="Q2987" i="3"/>
  <c r="X2986" i="3"/>
  <c r="R2986" i="3"/>
  <c r="M3066" i="3"/>
  <c r="O3066" i="3"/>
  <c r="L3067" i="3"/>
  <c r="N3066" i="3"/>
  <c r="N2969" i="3"/>
  <c r="O2969" i="3"/>
  <c r="L2970" i="3"/>
  <c r="M2969" i="3"/>
  <c r="AD3161" i="3"/>
  <c r="AG3161" i="3" s="1"/>
  <c r="Q3163" i="3"/>
  <c r="AC3162" i="3"/>
  <c r="Y3162" i="3"/>
  <c r="U3162" i="3"/>
  <c r="Z3162" i="3"/>
  <c r="T3162" i="3"/>
  <c r="X3162" i="3"/>
  <c r="S3162" i="3"/>
  <c r="AB3162" i="3"/>
  <c r="W3162" i="3"/>
  <c r="R3162" i="3"/>
  <c r="AA3162" i="3"/>
  <c r="V3162" i="3"/>
  <c r="E2954" i="3"/>
  <c r="F2953" i="3"/>
  <c r="AD2665" i="3"/>
  <c r="AG2665" i="3" s="1"/>
  <c r="F2730" i="3"/>
  <c r="E2731" i="3"/>
  <c r="N2504" i="3"/>
  <c r="M2504" i="3"/>
  <c r="L2505" i="3"/>
  <c r="O2504" i="3"/>
  <c r="M2426" i="3"/>
  <c r="O2426" i="3"/>
  <c r="N2426" i="3"/>
  <c r="L2427" i="3"/>
  <c r="L2232" i="3"/>
  <c r="O2231" i="3"/>
  <c r="N2231" i="3"/>
  <c r="M2231" i="3"/>
  <c r="AD2873" i="3"/>
  <c r="AG2873" i="3" s="1"/>
  <c r="Z2441" i="3"/>
  <c r="V2441" i="3"/>
  <c r="R2441" i="3"/>
  <c r="Q2442" i="3"/>
  <c r="AC2441" i="3"/>
  <c r="Y2441" i="3"/>
  <c r="U2441" i="3"/>
  <c r="AB2441" i="3"/>
  <c r="X2441" i="3"/>
  <c r="T2441" i="3"/>
  <c r="S2441" i="3"/>
  <c r="AA2441" i="3"/>
  <c r="W2441" i="3"/>
  <c r="AG2456" i="3"/>
  <c r="Z1929" i="3"/>
  <c r="V1929" i="3"/>
  <c r="R1929" i="3"/>
  <c r="W1929" i="3"/>
  <c r="Q1930" i="3"/>
  <c r="AC1929" i="3"/>
  <c r="Y1929" i="3"/>
  <c r="U1929" i="3"/>
  <c r="AB1929" i="3"/>
  <c r="X1929" i="3"/>
  <c r="T1929" i="3"/>
  <c r="AA1929" i="3"/>
  <c r="S1929" i="3"/>
  <c r="M1784" i="3"/>
  <c r="L1785" i="3"/>
  <c r="O1784" i="3"/>
  <c r="N1784" i="3"/>
  <c r="Z1609" i="3"/>
  <c r="V1609" i="3"/>
  <c r="R1609" i="3"/>
  <c r="Q1610" i="3"/>
  <c r="AC1609" i="3"/>
  <c r="Y1609" i="3"/>
  <c r="U1609" i="3"/>
  <c r="AB1609" i="3"/>
  <c r="X1609" i="3"/>
  <c r="T1609" i="3"/>
  <c r="W1609" i="3"/>
  <c r="S1609" i="3"/>
  <c r="AA1609" i="3"/>
  <c r="AD1704" i="3"/>
  <c r="AD3177" i="3"/>
  <c r="AG3177" i="3" s="1"/>
  <c r="Z3002" i="3"/>
  <c r="V3002" i="3"/>
  <c r="R3002" i="3"/>
  <c r="Q3003" i="3"/>
  <c r="AC3002" i="3"/>
  <c r="Y3002" i="3"/>
  <c r="U3002" i="3"/>
  <c r="AB3002" i="3"/>
  <c r="X3002" i="3"/>
  <c r="T3002" i="3"/>
  <c r="S3002" i="3"/>
  <c r="AA3002" i="3"/>
  <c r="W3002" i="3"/>
  <c r="AG2407" i="3"/>
  <c r="AG2103" i="3"/>
  <c r="N2760" i="3"/>
  <c r="M2760" i="3"/>
  <c r="L2761" i="3"/>
  <c r="O2760" i="3"/>
  <c r="AA2522" i="3"/>
  <c r="W2522" i="3"/>
  <c r="S2522" i="3"/>
  <c r="Z2522" i="3"/>
  <c r="V2522" i="3"/>
  <c r="R2522" i="3"/>
  <c r="Q2523" i="3"/>
  <c r="AC2522" i="3"/>
  <c r="Y2522" i="3"/>
  <c r="U2522" i="3"/>
  <c r="AB2522" i="3"/>
  <c r="X2522" i="3"/>
  <c r="T2522" i="3"/>
  <c r="E2315" i="3"/>
  <c r="F2314" i="3"/>
  <c r="AB2233" i="3"/>
  <c r="X2233" i="3"/>
  <c r="T2233" i="3"/>
  <c r="AA2233" i="3"/>
  <c r="W2233" i="3"/>
  <c r="S2233" i="3"/>
  <c r="Z2233" i="3"/>
  <c r="V2233" i="3"/>
  <c r="R2233" i="3"/>
  <c r="U2233" i="3"/>
  <c r="Q2234" i="3"/>
  <c r="AC2233" i="3"/>
  <c r="Y2233" i="3"/>
  <c r="AD2713" i="3"/>
  <c r="AD2697" i="3"/>
  <c r="AG2697" i="3" s="1"/>
  <c r="E2619" i="3"/>
  <c r="F2618" i="3"/>
  <c r="AD2585" i="3"/>
  <c r="AG2585" i="3" s="1"/>
  <c r="O2122" i="3"/>
  <c r="N2122" i="3"/>
  <c r="M2122" i="3"/>
  <c r="L2123" i="3"/>
  <c r="E2811" i="3"/>
  <c r="F2810" i="3"/>
  <c r="AD2745" i="3"/>
  <c r="AG2745" i="3" s="1"/>
  <c r="AD2345" i="3"/>
  <c r="AG2345" i="3" s="1"/>
  <c r="AB2073" i="3"/>
  <c r="X2073" i="3"/>
  <c r="T2073" i="3"/>
  <c r="AA2073" i="3"/>
  <c r="W2073" i="3"/>
  <c r="S2073" i="3"/>
  <c r="Z2073" i="3"/>
  <c r="V2073" i="3"/>
  <c r="R2073" i="3"/>
  <c r="Q2074" i="3"/>
  <c r="U2073" i="3"/>
  <c r="AC2073" i="3"/>
  <c r="Y2073" i="3"/>
  <c r="AD2313" i="3"/>
  <c r="AA2186" i="3"/>
  <c r="W2186" i="3"/>
  <c r="S2186" i="3"/>
  <c r="AC2186" i="3"/>
  <c r="X2186" i="3"/>
  <c r="R2186" i="3"/>
  <c r="AB2186" i="3"/>
  <c r="V2186" i="3"/>
  <c r="Z2186" i="3"/>
  <c r="U2186" i="3"/>
  <c r="Y2186" i="3"/>
  <c r="T2186" i="3"/>
  <c r="Q2187" i="3"/>
  <c r="E1851" i="3"/>
  <c r="F1850" i="3"/>
  <c r="L1640" i="3"/>
  <c r="O1639" i="3"/>
  <c r="N1639" i="3"/>
  <c r="M1639" i="3"/>
  <c r="F1929" i="3"/>
  <c r="E1930" i="3"/>
  <c r="F1801" i="3"/>
  <c r="E1802" i="3"/>
  <c r="AD2168" i="3"/>
  <c r="AA1626" i="3"/>
  <c r="W1626" i="3"/>
  <c r="S1626" i="3"/>
  <c r="Z1626" i="3"/>
  <c r="V1626" i="3"/>
  <c r="R1626" i="3"/>
  <c r="Q1627" i="3"/>
  <c r="AC1626" i="3"/>
  <c r="Y1626" i="3"/>
  <c r="U1626" i="3"/>
  <c r="AB1626" i="3"/>
  <c r="X1626" i="3"/>
  <c r="T1626" i="3"/>
  <c r="O3144" i="3"/>
  <c r="L3145" i="3"/>
  <c r="N3144" i="3"/>
  <c r="M3144" i="3"/>
  <c r="N3000" i="3"/>
  <c r="M3000" i="3"/>
  <c r="L3001" i="3"/>
  <c r="O3000" i="3"/>
  <c r="E2939" i="3"/>
  <c r="F2938" i="3"/>
  <c r="AB2729" i="3"/>
  <c r="X2729" i="3"/>
  <c r="T2729" i="3"/>
  <c r="Z2729" i="3"/>
  <c r="V2729" i="3"/>
  <c r="R2729" i="3"/>
  <c r="Q2730" i="3"/>
  <c r="AC2729" i="3"/>
  <c r="U2729" i="3"/>
  <c r="AA2729" i="3"/>
  <c r="S2729" i="3"/>
  <c r="Y2729" i="3"/>
  <c r="W2729" i="3"/>
  <c r="AB2409" i="3"/>
  <c r="X2409" i="3"/>
  <c r="T2409" i="3"/>
  <c r="Z2409" i="3"/>
  <c r="V2409" i="3"/>
  <c r="R2409" i="3"/>
  <c r="AA2409" i="3"/>
  <c r="S2409" i="3"/>
  <c r="Y2409" i="3"/>
  <c r="W2409" i="3"/>
  <c r="AC2409" i="3"/>
  <c r="Q2410" i="3"/>
  <c r="U2409" i="3"/>
  <c r="AD2377" i="3"/>
  <c r="AG2377" i="3" s="1"/>
  <c r="Q2379" i="3"/>
  <c r="AC2378" i="3"/>
  <c r="Y2378" i="3"/>
  <c r="U2378" i="3"/>
  <c r="AB2378" i="3"/>
  <c r="X2378" i="3"/>
  <c r="T2378" i="3"/>
  <c r="AA2378" i="3"/>
  <c r="W2378" i="3"/>
  <c r="S2378" i="3"/>
  <c r="Z2378" i="3"/>
  <c r="V2378" i="3"/>
  <c r="R2378" i="3"/>
  <c r="Z2105" i="3"/>
  <c r="V2105" i="3"/>
  <c r="R2105" i="3"/>
  <c r="Q2106" i="3"/>
  <c r="AC2105" i="3"/>
  <c r="Y2105" i="3"/>
  <c r="U2105" i="3"/>
  <c r="AB2105" i="3"/>
  <c r="X2105" i="3"/>
  <c r="T2105" i="3"/>
  <c r="AA2105" i="3"/>
  <c r="W2105" i="3"/>
  <c r="S2105" i="3"/>
  <c r="O1817" i="3"/>
  <c r="N1817" i="3"/>
  <c r="L1818" i="3"/>
  <c r="M1817" i="3"/>
  <c r="AD2825" i="3"/>
  <c r="AG2825" i="3" s="1"/>
  <c r="AG2151" i="3"/>
  <c r="E2091" i="3"/>
  <c r="F2090" i="3"/>
  <c r="AD2617" i="3"/>
  <c r="AD2568" i="3"/>
  <c r="AG2503" i="3"/>
  <c r="M2664" i="3"/>
  <c r="L2665" i="3"/>
  <c r="O2664" i="3"/>
  <c r="N2664" i="3"/>
  <c r="M2152" i="3"/>
  <c r="O2152" i="3"/>
  <c r="L2153" i="3"/>
  <c r="N2152" i="3"/>
  <c r="AG2088" i="3"/>
  <c r="AA1994" i="3"/>
  <c r="W1994" i="3"/>
  <c r="S1994" i="3"/>
  <c r="Z1994" i="3"/>
  <c r="V1994" i="3"/>
  <c r="R1994" i="3"/>
  <c r="Q1995" i="3"/>
  <c r="AC1994" i="3"/>
  <c r="Y1994" i="3"/>
  <c r="U1994" i="3"/>
  <c r="X1994" i="3"/>
  <c r="AB1994" i="3"/>
  <c r="T1994" i="3"/>
  <c r="AG1671" i="3"/>
  <c r="M1720" i="3"/>
  <c r="L1721" i="3"/>
  <c r="N1720" i="3"/>
  <c r="O1720" i="3"/>
  <c r="F1609" i="3"/>
  <c r="E1610" i="3"/>
  <c r="AD1785" i="3"/>
  <c r="Q1787" i="3"/>
  <c r="AC1786" i="3"/>
  <c r="Y1786" i="3"/>
  <c r="U1786" i="3"/>
  <c r="AB1786" i="3"/>
  <c r="X1786" i="3"/>
  <c r="T1786" i="3"/>
  <c r="Z1786" i="3"/>
  <c r="R1786" i="3"/>
  <c r="AA1786" i="3"/>
  <c r="W1786" i="3"/>
  <c r="S1786" i="3"/>
  <c r="V1786" i="3"/>
  <c r="AD1640" i="3"/>
  <c r="AG1640" i="3" s="1"/>
  <c r="N2040" i="3"/>
  <c r="M2040" i="3"/>
  <c r="L2041" i="3"/>
  <c r="O2040" i="3"/>
  <c r="AB2009" i="3"/>
  <c r="X2009" i="3"/>
  <c r="T2009" i="3"/>
  <c r="AA2009" i="3"/>
  <c r="W2009" i="3"/>
  <c r="S2009" i="3"/>
  <c r="Z2009" i="3"/>
  <c r="V2009" i="3"/>
  <c r="R2009" i="3"/>
  <c r="Y2009" i="3"/>
  <c r="U2009" i="3"/>
  <c r="AC2009" i="3"/>
  <c r="Q2010" i="3"/>
  <c r="AD2008" i="3"/>
  <c r="AG2008" i="3" s="1"/>
  <c r="AB1465" i="3"/>
  <c r="X1465" i="3"/>
  <c r="T1465" i="3"/>
  <c r="AA1465" i="3"/>
  <c r="V1465" i="3"/>
  <c r="Z1465" i="3"/>
  <c r="U1465" i="3"/>
  <c r="Y1465" i="3"/>
  <c r="S1465" i="3"/>
  <c r="AC1465" i="3"/>
  <c r="R1465" i="3"/>
  <c r="Q1466" i="3"/>
  <c r="W1465" i="3"/>
  <c r="AD1592" i="3"/>
  <c r="F1593" i="3"/>
  <c r="E1594" i="3"/>
  <c r="M1512" i="3"/>
  <c r="O1512" i="3"/>
  <c r="L1513" i="3"/>
  <c r="N1512" i="3"/>
  <c r="F1483" i="3"/>
  <c r="E1484" i="3"/>
  <c r="AD1448" i="3"/>
  <c r="E1451" i="3"/>
  <c r="F1450" i="3"/>
  <c r="AB1498" i="3"/>
  <c r="X1498" i="3"/>
  <c r="T1498" i="3"/>
  <c r="Y1498" i="3"/>
  <c r="S1498" i="3"/>
  <c r="Q1499" i="3"/>
  <c r="AC1498" i="3"/>
  <c r="W1498" i="3"/>
  <c r="R1498" i="3"/>
  <c r="AA1498" i="3"/>
  <c r="V1498" i="3"/>
  <c r="Z1498" i="3"/>
  <c r="U1498" i="3"/>
  <c r="Q1515" i="3"/>
  <c r="AC1514" i="3"/>
  <c r="Y1514" i="3"/>
  <c r="U1514" i="3"/>
  <c r="X1514" i="3"/>
  <c r="S1514" i="3"/>
  <c r="AB1514" i="3"/>
  <c r="W1514" i="3"/>
  <c r="R1514" i="3"/>
  <c r="AA1514" i="3"/>
  <c r="V1514" i="3"/>
  <c r="Z1514" i="3"/>
  <c r="T1514" i="3"/>
  <c r="AD1480" i="3"/>
  <c r="L1464" i="3"/>
  <c r="N1463" i="3"/>
  <c r="M1463" i="3"/>
  <c r="O1463" i="3"/>
  <c r="O1481" i="3"/>
  <c r="L1482" i="3"/>
  <c r="N1481" i="3"/>
  <c r="M1481" i="3"/>
  <c r="AG1560" i="3"/>
  <c r="E1498" i="3"/>
  <c r="F1497" i="3"/>
  <c r="O1543" i="3"/>
  <c r="N1543" i="3"/>
  <c r="L1544" i="3"/>
  <c r="M1543" i="3"/>
  <c r="L1497" i="3"/>
  <c r="O1496" i="3"/>
  <c r="N1496" i="3"/>
  <c r="M1496" i="3"/>
  <c r="N1591" i="3"/>
  <c r="M1591" i="3"/>
  <c r="L1592" i="3"/>
  <c r="O1591" i="3"/>
  <c r="AD1464" i="3"/>
  <c r="AB1578" i="3"/>
  <c r="X1578" i="3"/>
  <c r="T1578" i="3"/>
  <c r="Z1578" i="3"/>
  <c r="U1578" i="3"/>
  <c r="Q1579" i="3"/>
  <c r="AC1578" i="3"/>
  <c r="W1578" i="3"/>
  <c r="R1578" i="3"/>
  <c r="Y1578" i="3"/>
  <c r="V1578" i="3"/>
  <c r="S1578" i="3"/>
  <c r="AA1578" i="3"/>
  <c r="AD1545" i="3"/>
  <c r="AD1561" i="3"/>
  <c r="E1579" i="3"/>
  <c r="F1578" i="3"/>
  <c r="AD1497" i="3"/>
  <c r="AG1511" i="3"/>
  <c r="M1561" i="3"/>
  <c r="O1561" i="3"/>
  <c r="L1562" i="3"/>
  <c r="N1561" i="3"/>
  <c r="Z1530" i="3"/>
  <c r="V1530" i="3"/>
  <c r="R1530" i="3"/>
  <c r="AB1530" i="3"/>
  <c r="W1530" i="3"/>
  <c r="AA1530" i="3"/>
  <c r="U1530" i="3"/>
  <c r="Y1530" i="3"/>
  <c r="T1530" i="3"/>
  <c r="X1530" i="3"/>
  <c r="S1530" i="3"/>
  <c r="Q1531" i="3"/>
  <c r="AC1530" i="3"/>
  <c r="E1547" i="3"/>
  <c r="F1546" i="3"/>
  <c r="AA1449" i="3"/>
  <c r="W1449" i="3"/>
  <c r="S1449" i="3"/>
  <c r="AC1449" i="3"/>
  <c r="X1449" i="3"/>
  <c r="R1449" i="3"/>
  <c r="Z1449" i="3"/>
  <c r="U1449" i="3"/>
  <c r="T1449" i="3"/>
  <c r="V1449" i="3"/>
  <c r="Q1450" i="3"/>
  <c r="AB1449" i="3"/>
  <c r="Y1449" i="3"/>
  <c r="AD1513" i="3"/>
  <c r="N1530" i="3"/>
  <c r="O1530" i="3"/>
  <c r="L1531" i="3"/>
  <c r="M1530" i="3"/>
  <c r="Z1593" i="3"/>
  <c r="V1593" i="3"/>
  <c r="R1593" i="3"/>
  <c r="Q1594" i="3"/>
  <c r="AC1593" i="3"/>
  <c r="Y1593" i="3"/>
  <c r="U1593" i="3"/>
  <c r="AB1593" i="3"/>
  <c r="X1593" i="3"/>
  <c r="T1593" i="3"/>
  <c r="AA1593" i="3"/>
  <c r="W1593" i="3"/>
  <c r="S1593" i="3"/>
  <c r="AD1577" i="3"/>
  <c r="AG1496" i="3"/>
  <c r="AD1529" i="3"/>
  <c r="F1530" i="3"/>
  <c r="E1531" i="3"/>
  <c r="AA1546" i="3"/>
  <c r="W1546" i="3"/>
  <c r="S1546" i="3"/>
  <c r="AC1546" i="3"/>
  <c r="X1546" i="3"/>
  <c r="R1546" i="3"/>
  <c r="Y1546" i="3"/>
  <c r="V1546" i="3"/>
  <c r="AB1546" i="3"/>
  <c r="U1546" i="3"/>
  <c r="Z1546" i="3"/>
  <c r="T1546" i="3"/>
  <c r="Q1547" i="3"/>
  <c r="Q1563" i="3"/>
  <c r="AC1562" i="3"/>
  <c r="Y1562" i="3"/>
  <c r="U1562" i="3"/>
  <c r="Z1562" i="3"/>
  <c r="T1562" i="3"/>
  <c r="X1562" i="3"/>
  <c r="S1562" i="3"/>
  <c r="AB1562" i="3"/>
  <c r="W1562" i="3"/>
  <c r="R1562" i="3"/>
  <c r="V1562" i="3"/>
  <c r="AA1562" i="3"/>
  <c r="AD1481" i="3"/>
  <c r="AA1482" i="3"/>
  <c r="W1482" i="3"/>
  <c r="S1482" i="3"/>
  <c r="AB1482" i="3"/>
  <c r="V1482" i="3"/>
  <c r="AC1482" i="3"/>
  <c r="U1482" i="3"/>
  <c r="Z1482" i="3"/>
  <c r="T1482" i="3"/>
  <c r="Q1483" i="3"/>
  <c r="Y1482" i="3"/>
  <c r="R1482" i="3"/>
  <c r="X1482" i="3"/>
  <c r="O1447" i="3"/>
  <c r="M1447" i="3"/>
  <c r="L1448" i="3"/>
  <c r="N1447" i="3"/>
  <c r="L1576" i="3"/>
  <c r="N1575" i="3"/>
  <c r="M1575" i="3"/>
  <c r="O1575" i="3"/>
  <c r="AG1319" i="3"/>
  <c r="F1385" i="3"/>
  <c r="E1386" i="3"/>
  <c r="N1385" i="3"/>
  <c r="L1386" i="3"/>
  <c r="M1385" i="3"/>
  <c r="O1385" i="3"/>
  <c r="AD1400" i="3"/>
  <c r="Z1435" i="3"/>
  <c r="V1435" i="3"/>
  <c r="R1435" i="3"/>
  <c r="AB1435" i="3"/>
  <c r="X1435" i="3"/>
  <c r="T1435" i="3"/>
  <c r="Y1435" i="3"/>
  <c r="W1435" i="3"/>
  <c r="Q1436" i="3"/>
  <c r="AC1435" i="3"/>
  <c r="U1435" i="3"/>
  <c r="AA1435" i="3"/>
  <c r="S1435" i="3"/>
  <c r="AD1434" i="3"/>
  <c r="O1304" i="3"/>
  <c r="M1304" i="3"/>
  <c r="N1304" i="3"/>
  <c r="L1305" i="3"/>
  <c r="Z1386" i="3"/>
  <c r="V1386" i="3"/>
  <c r="R1386" i="3"/>
  <c r="Q1387" i="3"/>
  <c r="AB1386" i="3"/>
  <c r="W1386" i="3"/>
  <c r="AA1386" i="3"/>
  <c r="U1386" i="3"/>
  <c r="X1386" i="3"/>
  <c r="T1386" i="3"/>
  <c r="AC1386" i="3"/>
  <c r="S1386" i="3"/>
  <c r="Y1386" i="3"/>
  <c r="L1289" i="3"/>
  <c r="O1288" i="3"/>
  <c r="N1288" i="3"/>
  <c r="M1288" i="3"/>
  <c r="E1307" i="3"/>
  <c r="F1306" i="3"/>
  <c r="AD1352" i="3"/>
  <c r="L1352" i="3"/>
  <c r="N1351" i="3"/>
  <c r="M1351" i="3"/>
  <c r="O1351" i="3"/>
  <c r="AB1321" i="3"/>
  <c r="X1321" i="3"/>
  <c r="T1321" i="3"/>
  <c r="Z1321" i="3"/>
  <c r="U1321" i="3"/>
  <c r="Y1321" i="3"/>
  <c r="S1321" i="3"/>
  <c r="Q1322" i="3"/>
  <c r="AC1321" i="3"/>
  <c r="W1321" i="3"/>
  <c r="R1321" i="3"/>
  <c r="AA1321" i="3"/>
  <c r="V1321" i="3"/>
  <c r="N1431" i="3"/>
  <c r="L1432" i="3"/>
  <c r="O1431" i="3"/>
  <c r="M1431" i="3"/>
  <c r="M1368" i="3"/>
  <c r="O1368" i="3"/>
  <c r="L1369" i="3"/>
  <c r="N1368" i="3"/>
  <c r="AB1353" i="3"/>
  <c r="X1353" i="3"/>
  <c r="T1353" i="3"/>
  <c r="AA1353" i="3"/>
  <c r="V1353" i="3"/>
  <c r="Z1353" i="3"/>
  <c r="U1353" i="3"/>
  <c r="Y1353" i="3"/>
  <c r="S1353" i="3"/>
  <c r="Q1354" i="3"/>
  <c r="W1353" i="3"/>
  <c r="R1353" i="3"/>
  <c r="AC1353" i="3"/>
  <c r="F1433" i="3"/>
  <c r="AG1433" i="3"/>
  <c r="E1434" i="3"/>
  <c r="Q1339" i="3"/>
  <c r="AC1338" i="3"/>
  <c r="Y1338" i="3"/>
  <c r="U1338" i="3"/>
  <c r="X1338" i="3"/>
  <c r="S1338" i="3"/>
  <c r="AB1338" i="3"/>
  <c r="W1338" i="3"/>
  <c r="R1338" i="3"/>
  <c r="AA1338" i="3"/>
  <c r="V1338" i="3"/>
  <c r="T1338" i="3"/>
  <c r="Z1338" i="3"/>
  <c r="AA1306" i="3"/>
  <c r="W1306" i="3"/>
  <c r="S1306" i="3"/>
  <c r="Q1307" i="3"/>
  <c r="AC1306" i="3"/>
  <c r="X1306" i="3"/>
  <c r="R1306" i="3"/>
  <c r="AB1306" i="3"/>
  <c r="V1306" i="3"/>
  <c r="Z1306" i="3"/>
  <c r="T1306" i="3"/>
  <c r="Y1306" i="3"/>
  <c r="U1306" i="3"/>
  <c r="AD1385" i="3"/>
  <c r="AD1369" i="3"/>
  <c r="Q1371" i="3"/>
  <c r="AC1370" i="3"/>
  <c r="Y1370" i="3"/>
  <c r="U1370" i="3"/>
  <c r="Z1370" i="3"/>
  <c r="T1370" i="3"/>
  <c r="X1370" i="3"/>
  <c r="S1370" i="3"/>
  <c r="AB1370" i="3"/>
  <c r="W1370" i="3"/>
  <c r="R1370" i="3"/>
  <c r="AA1370" i="3"/>
  <c r="V1370" i="3"/>
  <c r="AG1432" i="3"/>
  <c r="AB1418" i="3"/>
  <c r="X1418" i="3"/>
  <c r="T1418" i="3"/>
  <c r="Y1418" i="3"/>
  <c r="S1418" i="3"/>
  <c r="Q1419" i="3"/>
  <c r="AA1418" i="3"/>
  <c r="V1418" i="3"/>
  <c r="AC1418" i="3"/>
  <c r="R1418" i="3"/>
  <c r="Z1418" i="3"/>
  <c r="W1418" i="3"/>
  <c r="U1418" i="3"/>
  <c r="F1418" i="3"/>
  <c r="E1419" i="3"/>
  <c r="M1336" i="3"/>
  <c r="O1336" i="3"/>
  <c r="L1337" i="3"/>
  <c r="N1336" i="3"/>
  <c r="L1417" i="3"/>
  <c r="N1416" i="3"/>
  <c r="M1416" i="3"/>
  <c r="O1416" i="3"/>
  <c r="L1401" i="3"/>
  <c r="M1400" i="3"/>
  <c r="O1400" i="3"/>
  <c r="N1400" i="3"/>
  <c r="E1323" i="3"/>
  <c r="F1322" i="3"/>
  <c r="AD1305" i="3"/>
  <c r="AD1417" i="3"/>
  <c r="L1321" i="3"/>
  <c r="O1320" i="3"/>
  <c r="N1320" i="3"/>
  <c r="M1320" i="3"/>
  <c r="AD1320" i="3"/>
  <c r="F1289" i="3"/>
  <c r="E1290" i="3"/>
  <c r="AB1401" i="3"/>
  <c r="X1401" i="3"/>
  <c r="T1401" i="3"/>
  <c r="AA1401" i="3"/>
  <c r="V1401" i="3"/>
  <c r="Z1401" i="3"/>
  <c r="U1401" i="3"/>
  <c r="Y1401" i="3"/>
  <c r="S1401" i="3"/>
  <c r="R1401" i="3"/>
  <c r="Q1402" i="3"/>
  <c r="AC1401" i="3"/>
  <c r="W1401" i="3"/>
  <c r="AB1290" i="3"/>
  <c r="X1290" i="3"/>
  <c r="T1290" i="3"/>
  <c r="AA1290" i="3"/>
  <c r="W1290" i="3"/>
  <c r="S1290" i="3"/>
  <c r="AC1290" i="3"/>
  <c r="U1290" i="3"/>
  <c r="Z1290" i="3"/>
  <c r="R1290" i="3"/>
  <c r="Q1291" i="3"/>
  <c r="V1290" i="3"/>
  <c r="Y1290" i="3"/>
  <c r="AD1289" i="3"/>
  <c r="F1130" i="3"/>
  <c r="E1131" i="3"/>
  <c r="N1224" i="3"/>
  <c r="L1225" i="3"/>
  <c r="O1224" i="3"/>
  <c r="M1224" i="3"/>
  <c r="AD1161" i="3"/>
  <c r="M1241" i="3"/>
  <c r="O1241" i="3"/>
  <c r="L1242" i="3"/>
  <c r="N1241" i="3"/>
  <c r="AG1272" i="3"/>
  <c r="AA1258" i="3"/>
  <c r="W1258" i="3"/>
  <c r="S1258" i="3"/>
  <c r="AB1258" i="3"/>
  <c r="V1258" i="3"/>
  <c r="X1258" i="3"/>
  <c r="AC1258" i="3"/>
  <c r="U1258" i="3"/>
  <c r="Z1258" i="3"/>
  <c r="T1258" i="3"/>
  <c r="Y1258" i="3"/>
  <c r="Q1259" i="3"/>
  <c r="R1258" i="3"/>
  <c r="L1144" i="3"/>
  <c r="N1143" i="3"/>
  <c r="M1143" i="3"/>
  <c r="O1143" i="3"/>
  <c r="Q1212" i="3"/>
  <c r="AD1208" i="3"/>
  <c r="P1210" i="3"/>
  <c r="AA1209" i="3"/>
  <c r="V1209" i="3"/>
  <c r="Y1209" i="3"/>
  <c r="AC1209" i="3"/>
  <c r="W1209" i="3"/>
  <c r="Z1209" i="3"/>
  <c r="T1209" i="3"/>
  <c r="S1209" i="3"/>
  <c r="U1209" i="3"/>
  <c r="X1209" i="3"/>
  <c r="AB1209" i="3"/>
  <c r="R1209" i="3"/>
  <c r="AD1225" i="3"/>
  <c r="Z1194" i="3"/>
  <c r="V1194" i="3"/>
  <c r="R1194" i="3"/>
  <c r="AB1194" i="3"/>
  <c r="W1194" i="3"/>
  <c r="Y1194" i="3"/>
  <c r="T1194" i="3"/>
  <c r="Q1195" i="3"/>
  <c r="AA1194" i="3"/>
  <c r="X1194" i="3"/>
  <c r="U1194" i="3"/>
  <c r="S1194" i="3"/>
  <c r="AC1194" i="3"/>
  <c r="F1210" i="3"/>
  <c r="E1211" i="3"/>
  <c r="AB1145" i="3"/>
  <c r="X1145" i="3"/>
  <c r="T1145" i="3"/>
  <c r="AA1145" i="3"/>
  <c r="V1145" i="3"/>
  <c r="Z1145" i="3"/>
  <c r="U1145" i="3"/>
  <c r="Q1146" i="3"/>
  <c r="W1145" i="3"/>
  <c r="Y1145" i="3"/>
  <c r="S1145" i="3"/>
  <c r="AC1145" i="3"/>
  <c r="R1145" i="3"/>
  <c r="AD1176" i="3"/>
  <c r="F1226" i="3"/>
  <c r="E1227" i="3"/>
  <c r="AA1130" i="3"/>
  <c r="W1130" i="3"/>
  <c r="S1130" i="3"/>
  <c r="Z1130" i="3"/>
  <c r="V1130" i="3"/>
  <c r="R1130" i="3"/>
  <c r="AB1130" i="3"/>
  <c r="Q1131" i="3"/>
  <c r="AC1130" i="3"/>
  <c r="Y1130" i="3"/>
  <c r="U1130" i="3"/>
  <c r="X1130" i="3"/>
  <c r="T1130" i="3"/>
  <c r="M1160" i="3"/>
  <c r="L1161" i="3"/>
  <c r="N1160" i="3"/>
  <c r="O1160" i="3"/>
  <c r="AD1193" i="3"/>
  <c r="O1256" i="3"/>
  <c r="N1256" i="3"/>
  <c r="M1256" i="3"/>
  <c r="L1257" i="3"/>
  <c r="AD1241" i="3"/>
  <c r="AD1144" i="3"/>
  <c r="F1273" i="3"/>
  <c r="E1274" i="3"/>
  <c r="F1178" i="3"/>
  <c r="E1179" i="3"/>
  <c r="Z1226" i="3"/>
  <c r="V1226" i="3"/>
  <c r="R1226" i="3"/>
  <c r="AB1226" i="3"/>
  <c r="X1226" i="3"/>
  <c r="T1226" i="3"/>
  <c r="AA1226" i="3"/>
  <c r="S1226" i="3"/>
  <c r="Y1226" i="3"/>
  <c r="W1226" i="3"/>
  <c r="AC1226" i="3"/>
  <c r="Q1227" i="3"/>
  <c r="U1226" i="3"/>
  <c r="AG1256" i="3"/>
  <c r="O1208" i="3"/>
  <c r="L1209" i="3"/>
  <c r="N1208" i="3"/>
  <c r="M1208" i="3"/>
  <c r="Q1243" i="3"/>
  <c r="AC1242" i="3"/>
  <c r="Y1242" i="3"/>
  <c r="U1242" i="3"/>
  <c r="Z1242" i="3"/>
  <c r="T1242" i="3"/>
  <c r="X1242" i="3"/>
  <c r="S1242" i="3"/>
  <c r="AB1242" i="3"/>
  <c r="W1242" i="3"/>
  <c r="R1242" i="3"/>
  <c r="AA1242" i="3"/>
  <c r="V1242" i="3"/>
  <c r="N1272" i="3"/>
  <c r="L1273" i="3"/>
  <c r="O1272" i="3"/>
  <c r="M1272" i="3"/>
  <c r="F1257" i="3"/>
  <c r="E1258" i="3"/>
  <c r="Z1274" i="3"/>
  <c r="V1274" i="3"/>
  <c r="R1274" i="3"/>
  <c r="AB1274" i="3"/>
  <c r="X1274" i="3"/>
  <c r="T1274" i="3"/>
  <c r="Y1274" i="3"/>
  <c r="W1274" i="3"/>
  <c r="Q1275" i="3"/>
  <c r="AC1274" i="3"/>
  <c r="U1274" i="3"/>
  <c r="AA1274" i="3"/>
  <c r="S1274" i="3"/>
  <c r="AD1273" i="3"/>
  <c r="AG1192" i="3"/>
  <c r="N1192" i="3"/>
  <c r="O1192" i="3"/>
  <c r="L1193" i="3"/>
  <c r="M1192" i="3"/>
  <c r="AA1178" i="3"/>
  <c r="W1178" i="3"/>
  <c r="S1178" i="3"/>
  <c r="Q1179" i="3"/>
  <c r="Y1178" i="3"/>
  <c r="T1178" i="3"/>
  <c r="AC1178" i="3"/>
  <c r="X1178" i="3"/>
  <c r="R1178" i="3"/>
  <c r="AB1178" i="3"/>
  <c r="V1178" i="3"/>
  <c r="Z1178" i="3"/>
  <c r="U1178" i="3"/>
  <c r="Z1162" i="3"/>
  <c r="V1162" i="3"/>
  <c r="R1162" i="3"/>
  <c r="Q1163" i="3"/>
  <c r="AC1162" i="3"/>
  <c r="Y1162" i="3"/>
  <c r="U1162" i="3"/>
  <c r="X1162" i="3"/>
  <c r="W1162" i="3"/>
  <c r="AA1162" i="3"/>
  <c r="AB1162" i="3"/>
  <c r="T1162" i="3"/>
  <c r="S1162" i="3"/>
  <c r="F1193" i="3"/>
  <c r="E1194" i="3"/>
  <c r="AD1257" i="3"/>
  <c r="E1148" i="3"/>
  <c r="F1147" i="3"/>
  <c r="O1176" i="3"/>
  <c r="L1177" i="3"/>
  <c r="N1176" i="3"/>
  <c r="M1176" i="3"/>
  <c r="O1129" i="3"/>
  <c r="N1129" i="3"/>
  <c r="M1129" i="3"/>
  <c r="L1130" i="3"/>
  <c r="AD1129" i="3"/>
  <c r="AD1112" i="3"/>
  <c r="AB1066" i="3"/>
  <c r="X1066" i="3"/>
  <c r="T1066" i="3"/>
  <c r="AA1066" i="3"/>
  <c r="V1066" i="3"/>
  <c r="Z1066" i="3"/>
  <c r="U1066" i="3"/>
  <c r="Y1066" i="3"/>
  <c r="S1066" i="3"/>
  <c r="Q1067" i="3"/>
  <c r="W1066" i="3"/>
  <c r="R1066" i="3"/>
  <c r="AC1066" i="3"/>
  <c r="F1018" i="3"/>
  <c r="E1019" i="3"/>
  <c r="E1083" i="3"/>
  <c r="F1082" i="3"/>
  <c r="AD1081" i="3"/>
  <c r="Z1018" i="3"/>
  <c r="V1018" i="3"/>
  <c r="R1018" i="3"/>
  <c r="Q1019" i="3"/>
  <c r="AC1018" i="3"/>
  <c r="Y1018" i="3"/>
  <c r="U1018" i="3"/>
  <c r="W1018" i="3"/>
  <c r="AB1018" i="3"/>
  <c r="T1018" i="3"/>
  <c r="AA1018" i="3"/>
  <c r="S1018" i="3"/>
  <c r="X1018" i="3"/>
  <c r="AG1064" i="3"/>
  <c r="AD968" i="3"/>
  <c r="F1034" i="3"/>
  <c r="E1035" i="3"/>
  <c r="N1111" i="3"/>
  <c r="M1111" i="3"/>
  <c r="L1112" i="3"/>
  <c r="O1111" i="3"/>
  <c r="AG1096" i="3"/>
  <c r="AG983" i="3"/>
  <c r="F1097" i="3"/>
  <c r="E1098" i="3"/>
  <c r="AD1065" i="3"/>
  <c r="AB986" i="3"/>
  <c r="X986" i="3"/>
  <c r="T986" i="3"/>
  <c r="Q987" i="3"/>
  <c r="AA986" i="3"/>
  <c r="V986" i="3"/>
  <c r="AC986" i="3"/>
  <c r="R986" i="3"/>
  <c r="Z986" i="3"/>
  <c r="U986" i="3"/>
  <c r="W986" i="3"/>
  <c r="Y986" i="3"/>
  <c r="S986" i="3"/>
  <c r="AG1047" i="3"/>
  <c r="E987" i="3"/>
  <c r="F986" i="3"/>
  <c r="L986" i="3"/>
  <c r="O985" i="3"/>
  <c r="N985" i="3"/>
  <c r="M985" i="3"/>
  <c r="AD1017" i="3"/>
  <c r="M1000" i="3"/>
  <c r="L1001" i="3"/>
  <c r="N1000" i="3"/>
  <c r="O1000" i="3"/>
  <c r="F1113" i="3"/>
  <c r="E1114" i="3"/>
  <c r="AD1048" i="3"/>
  <c r="F969" i="3"/>
  <c r="E970" i="3"/>
  <c r="AG1080" i="3"/>
  <c r="O1097" i="3"/>
  <c r="L1098" i="3"/>
  <c r="N1097" i="3"/>
  <c r="M1097" i="3"/>
  <c r="L1033" i="3"/>
  <c r="O1032" i="3"/>
  <c r="N1032" i="3"/>
  <c r="M1032" i="3"/>
  <c r="AD985" i="3"/>
  <c r="Q1003" i="3"/>
  <c r="AC1002" i="3"/>
  <c r="Y1002" i="3"/>
  <c r="U1002" i="3"/>
  <c r="AB1002" i="3"/>
  <c r="X1002" i="3"/>
  <c r="T1002" i="3"/>
  <c r="AA1002" i="3"/>
  <c r="S1002" i="3"/>
  <c r="Z1002" i="3"/>
  <c r="R1002" i="3"/>
  <c r="W1002" i="3"/>
  <c r="V1002" i="3"/>
  <c r="AD1097" i="3"/>
  <c r="AA1098" i="3"/>
  <c r="W1098" i="3"/>
  <c r="S1098" i="3"/>
  <c r="AB1098" i="3"/>
  <c r="V1098" i="3"/>
  <c r="AC1098" i="3"/>
  <c r="U1098" i="3"/>
  <c r="Z1098" i="3"/>
  <c r="T1098" i="3"/>
  <c r="Q1099" i="3"/>
  <c r="Y1098" i="3"/>
  <c r="R1098" i="3"/>
  <c r="X1098" i="3"/>
  <c r="Z969" i="3"/>
  <c r="V969" i="3"/>
  <c r="R969" i="3"/>
  <c r="Q970" i="3"/>
  <c r="AC969" i="3"/>
  <c r="Y969" i="3"/>
  <c r="U969" i="3"/>
  <c r="AA969" i="3"/>
  <c r="S969" i="3"/>
  <c r="AB969" i="3"/>
  <c r="X969" i="3"/>
  <c r="T969" i="3"/>
  <c r="W969" i="3"/>
  <c r="AA1049" i="3"/>
  <c r="W1049" i="3"/>
  <c r="S1049" i="3"/>
  <c r="AC1049" i="3"/>
  <c r="X1049" i="3"/>
  <c r="R1049" i="3"/>
  <c r="AB1049" i="3"/>
  <c r="V1049" i="3"/>
  <c r="T1049" i="3"/>
  <c r="Q1050" i="3"/>
  <c r="Z1049" i="3"/>
  <c r="Y1049" i="3"/>
  <c r="U1049" i="3"/>
  <c r="M1080" i="3"/>
  <c r="O1080" i="3"/>
  <c r="L1081" i="3"/>
  <c r="N1080" i="3"/>
  <c r="Z1113" i="3"/>
  <c r="V1113" i="3"/>
  <c r="R1113" i="3"/>
  <c r="Q1114" i="3"/>
  <c r="AC1113" i="3"/>
  <c r="Y1113" i="3"/>
  <c r="U1113" i="3"/>
  <c r="AB1113" i="3"/>
  <c r="X1113" i="3"/>
  <c r="T1113" i="3"/>
  <c r="S1113" i="3"/>
  <c r="AA1113" i="3"/>
  <c r="W1113" i="3"/>
  <c r="AB1033" i="3"/>
  <c r="X1033" i="3"/>
  <c r="T1033" i="3"/>
  <c r="AA1033" i="3"/>
  <c r="W1033" i="3"/>
  <c r="S1033" i="3"/>
  <c r="Z1033" i="3"/>
  <c r="V1033" i="3"/>
  <c r="R1033" i="3"/>
  <c r="Y1033" i="3"/>
  <c r="U1033" i="3"/>
  <c r="Q1034" i="3"/>
  <c r="AC1033" i="3"/>
  <c r="AD1032" i="3"/>
  <c r="E1066" i="3"/>
  <c r="F1065" i="3"/>
  <c r="F1049" i="3"/>
  <c r="E1050" i="3"/>
  <c r="Q1083" i="3"/>
  <c r="AC1082" i="3"/>
  <c r="Y1082" i="3"/>
  <c r="U1082" i="3"/>
  <c r="AA1082" i="3"/>
  <c r="V1082" i="3"/>
  <c r="Z1082" i="3"/>
  <c r="T1082" i="3"/>
  <c r="W1082" i="3"/>
  <c r="S1082" i="3"/>
  <c r="AB1082" i="3"/>
  <c r="R1082" i="3"/>
  <c r="X1082" i="3"/>
  <c r="E1003" i="3"/>
  <c r="F1002" i="3"/>
  <c r="N1017" i="3"/>
  <c r="M1017" i="3"/>
  <c r="L1018" i="3"/>
  <c r="O1017" i="3"/>
  <c r="O1047" i="3"/>
  <c r="M1047" i="3"/>
  <c r="N1047" i="3"/>
  <c r="L1048" i="3"/>
  <c r="L1065" i="3"/>
  <c r="N1064" i="3"/>
  <c r="M1064" i="3"/>
  <c r="O1064" i="3"/>
  <c r="N968" i="3"/>
  <c r="O968" i="3"/>
  <c r="M968" i="3"/>
  <c r="L969" i="3"/>
  <c r="Z938" i="3"/>
  <c r="V938" i="3"/>
  <c r="R938" i="3"/>
  <c r="Y938" i="3"/>
  <c r="T938" i="3"/>
  <c r="Q939" i="3"/>
  <c r="AC938" i="3"/>
  <c r="X938" i="3"/>
  <c r="S938" i="3"/>
  <c r="AB938" i="3"/>
  <c r="W938" i="3"/>
  <c r="AA938" i="3"/>
  <c r="U938" i="3"/>
  <c r="F842" i="3"/>
  <c r="E843" i="3"/>
  <c r="AD953" i="3"/>
  <c r="N841" i="3"/>
  <c r="O841" i="3"/>
  <c r="L842" i="3"/>
  <c r="M841" i="3"/>
  <c r="N888" i="3"/>
  <c r="O888" i="3"/>
  <c r="L889" i="3"/>
  <c r="M888" i="3"/>
  <c r="M920" i="3"/>
  <c r="O920" i="3"/>
  <c r="L921" i="3"/>
  <c r="N920" i="3"/>
  <c r="AD905" i="3"/>
  <c r="AD873" i="3"/>
  <c r="Q875" i="3"/>
  <c r="AC874" i="3"/>
  <c r="Y874" i="3"/>
  <c r="U874" i="3"/>
  <c r="AB874" i="3"/>
  <c r="W874" i="3"/>
  <c r="R874" i="3"/>
  <c r="AA874" i="3"/>
  <c r="V874" i="3"/>
  <c r="T874" i="3"/>
  <c r="Z874" i="3"/>
  <c r="X874" i="3"/>
  <c r="S874" i="3"/>
  <c r="E858" i="3"/>
  <c r="F857" i="3"/>
  <c r="P842" i="3"/>
  <c r="AB841" i="3"/>
  <c r="W841" i="3"/>
  <c r="T841" i="3"/>
  <c r="AA841" i="3"/>
  <c r="Z841" i="3"/>
  <c r="S841" i="3"/>
  <c r="Y841" i="3"/>
  <c r="V841" i="3"/>
  <c r="X841" i="3"/>
  <c r="R841" i="3"/>
  <c r="AC841" i="3"/>
  <c r="U841" i="3"/>
  <c r="AD937" i="3"/>
  <c r="F953" i="3"/>
  <c r="E954" i="3"/>
  <c r="AG871" i="3"/>
  <c r="E907" i="3"/>
  <c r="F906" i="3"/>
  <c r="AD872" i="3"/>
  <c r="N808" i="3"/>
  <c r="M808" i="3"/>
  <c r="L809" i="3"/>
  <c r="O808" i="3"/>
  <c r="L905" i="3"/>
  <c r="N904" i="3"/>
  <c r="O904" i="3"/>
  <c r="M904" i="3"/>
  <c r="N951" i="3"/>
  <c r="L952" i="3"/>
  <c r="O951" i="3"/>
  <c r="M951" i="3"/>
  <c r="AD888" i="3"/>
  <c r="AG919" i="3"/>
  <c r="AD921" i="3"/>
  <c r="AB858" i="3"/>
  <c r="X858" i="3"/>
  <c r="T858" i="3"/>
  <c r="AA858" i="3"/>
  <c r="V858" i="3"/>
  <c r="AC858" i="3"/>
  <c r="U858" i="3"/>
  <c r="S858" i="3"/>
  <c r="Z858" i="3"/>
  <c r="R858" i="3"/>
  <c r="W858" i="3"/>
  <c r="Q859" i="3"/>
  <c r="Y858" i="3"/>
  <c r="N936" i="3"/>
  <c r="O936" i="3"/>
  <c r="L937" i="3"/>
  <c r="M936" i="3"/>
  <c r="Q845" i="3"/>
  <c r="Q923" i="3"/>
  <c r="AC922" i="3"/>
  <c r="Y922" i="3"/>
  <c r="U922" i="3"/>
  <c r="AA922" i="3"/>
  <c r="V922" i="3"/>
  <c r="AB922" i="3"/>
  <c r="T922" i="3"/>
  <c r="Z922" i="3"/>
  <c r="S922" i="3"/>
  <c r="X922" i="3"/>
  <c r="R922" i="3"/>
  <c r="W922" i="3"/>
  <c r="L858" i="3"/>
  <c r="M857" i="3"/>
  <c r="O857" i="3"/>
  <c r="N857" i="3"/>
  <c r="Z810" i="3"/>
  <c r="V810" i="3"/>
  <c r="R810" i="3"/>
  <c r="Q811" i="3"/>
  <c r="AC810" i="3"/>
  <c r="Y810" i="3"/>
  <c r="U810" i="3"/>
  <c r="AB810" i="3"/>
  <c r="X810" i="3"/>
  <c r="T810" i="3"/>
  <c r="S810" i="3"/>
  <c r="AA810" i="3"/>
  <c r="W810" i="3"/>
  <c r="AA826" i="3"/>
  <c r="W826" i="3"/>
  <c r="S826" i="3"/>
  <c r="Z826" i="3"/>
  <c r="V826" i="3"/>
  <c r="R826" i="3"/>
  <c r="Q827" i="3"/>
  <c r="AC826" i="3"/>
  <c r="Y826" i="3"/>
  <c r="U826" i="3"/>
  <c r="T826" i="3"/>
  <c r="AB826" i="3"/>
  <c r="X826" i="3"/>
  <c r="Z955" i="3"/>
  <c r="V955" i="3"/>
  <c r="R955" i="3"/>
  <c r="Q956" i="3"/>
  <c r="AC955" i="3"/>
  <c r="Y955" i="3"/>
  <c r="U955" i="3"/>
  <c r="AB955" i="3"/>
  <c r="X955" i="3"/>
  <c r="T955" i="3"/>
  <c r="AA955" i="3"/>
  <c r="W955" i="3"/>
  <c r="S955" i="3"/>
  <c r="AG839" i="3"/>
  <c r="E891" i="3"/>
  <c r="F890" i="3"/>
  <c r="P890" i="3"/>
  <c r="Z889" i="3"/>
  <c r="U889" i="3"/>
  <c r="X889" i="3"/>
  <c r="V889" i="3"/>
  <c r="Y889" i="3"/>
  <c r="S889" i="3"/>
  <c r="R889" i="3"/>
  <c r="T889" i="3"/>
  <c r="AB889" i="3"/>
  <c r="AA889" i="3"/>
  <c r="AC889" i="3"/>
  <c r="W889" i="3"/>
  <c r="M872" i="3"/>
  <c r="O872" i="3"/>
  <c r="L873" i="3"/>
  <c r="N872" i="3"/>
  <c r="AD840" i="3"/>
  <c r="AD824" i="3"/>
  <c r="AD857" i="3"/>
  <c r="Q893" i="3"/>
  <c r="AD809" i="3"/>
  <c r="AD825" i="3"/>
  <c r="AD936" i="3"/>
  <c r="F938" i="3"/>
  <c r="E939" i="3"/>
  <c r="AD954" i="3"/>
  <c r="AB906" i="3"/>
  <c r="X906" i="3"/>
  <c r="T906" i="3"/>
  <c r="Y906" i="3"/>
  <c r="S906" i="3"/>
  <c r="AA906" i="3"/>
  <c r="V906" i="3"/>
  <c r="Z906" i="3"/>
  <c r="Q907" i="3"/>
  <c r="W906" i="3"/>
  <c r="U906" i="3"/>
  <c r="AC906" i="3"/>
  <c r="R906" i="3"/>
  <c r="F810" i="3"/>
  <c r="E811" i="3"/>
  <c r="F826" i="3"/>
  <c r="E827" i="3"/>
  <c r="Z793" i="3"/>
  <c r="V793" i="3"/>
  <c r="R793" i="3"/>
  <c r="Q794" i="3"/>
  <c r="AC793" i="3"/>
  <c r="Y793" i="3"/>
  <c r="U793" i="3"/>
  <c r="AB793" i="3"/>
  <c r="X793" i="3"/>
  <c r="T793" i="3"/>
  <c r="W793" i="3"/>
  <c r="S793" i="3"/>
  <c r="AA793" i="3"/>
  <c r="AA729" i="3"/>
  <c r="W729" i="3"/>
  <c r="S729" i="3"/>
  <c r="AC729" i="3"/>
  <c r="X729" i="3"/>
  <c r="R729" i="3"/>
  <c r="AB729" i="3"/>
  <c r="V729" i="3"/>
  <c r="Z729" i="3"/>
  <c r="Y729" i="3"/>
  <c r="U729" i="3"/>
  <c r="T729" i="3"/>
  <c r="Q730" i="3"/>
  <c r="Z666" i="3"/>
  <c r="V666" i="3"/>
  <c r="R666" i="3"/>
  <c r="Q667" i="3"/>
  <c r="AC666" i="3"/>
  <c r="Y666" i="3"/>
  <c r="U666" i="3"/>
  <c r="X666" i="3"/>
  <c r="S666" i="3"/>
  <c r="W666" i="3"/>
  <c r="AA666" i="3"/>
  <c r="AB666" i="3"/>
  <c r="T666" i="3"/>
  <c r="E778" i="3"/>
  <c r="AF778" i="3" s="1"/>
  <c r="F777" i="3"/>
  <c r="L648" i="3"/>
  <c r="O647" i="3"/>
  <c r="M647" i="3"/>
  <c r="N647" i="3"/>
  <c r="AG647" i="3"/>
  <c r="L744" i="3"/>
  <c r="O743" i="3"/>
  <c r="M743" i="3"/>
  <c r="N743" i="3"/>
  <c r="AD713" i="3"/>
  <c r="AD777" i="3"/>
  <c r="N791" i="3"/>
  <c r="M791" i="3"/>
  <c r="L792" i="3"/>
  <c r="O791" i="3"/>
  <c r="AD792" i="3"/>
  <c r="F649" i="3"/>
  <c r="E650" i="3"/>
  <c r="L680" i="3"/>
  <c r="O679" i="3"/>
  <c r="N679" i="3"/>
  <c r="M679" i="3"/>
  <c r="AD665" i="3"/>
  <c r="Q699" i="3"/>
  <c r="AC698" i="3"/>
  <c r="Y698" i="3"/>
  <c r="U698" i="3"/>
  <c r="AB698" i="3"/>
  <c r="X698" i="3"/>
  <c r="T698" i="3"/>
  <c r="AA698" i="3"/>
  <c r="W698" i="3"/>
  <c r="S698" i="3"/>
  <c r="R698" i="3"/>
  <c r="Z698" i="3"/>
  <c r="V698" i="3"/>
  <c r="AB681" i="3"/>
  <c r="X681" i="3"/>
  <c r="T681" i="3"/>
  <c r="AA681" i="3"/>
  <c r="W681" i="3"/>
  <c r="S681" i="3"/>
  <c r="Z681" i="3"/>
  <c r="V681" i="3"/>
  <c r="R681" i="3"/>
  <c r="U681" i="3"/>
  <c r="Q682" i="3"/>
  <c r="AC681" i="3"/>
  <c r="Y681" i="3"/>
  <c r="AD760" i="3"/>
  <c r="F714" i="3"/>
  <c r="E715" i="3"/>
  <c r="M696" i="3"/>
  <c r="L697" i="3"/>
  <c r="O696" i="3"/>
  <c r="N696" i="3"/>
  <c r="AG727" i="3"/>
  <c r="N759" i="3"/>
  <c r="L760" i="3"/>
  <c r="M759" i="3"/>
  <c r="O759" i="3"/>
  <c r="AD744" i="3"/>
  <c r="AD648" i="3"/>
  <c r="AB649" i="3"/>
  <c r="X649" i="3"/>
  <c r="T649" i="3"/>
  <c r="Q650" i="3"/>
  <c r="U649" i="3"/>
  <c r="AA649" i="3"/>
  <c r="W649" i="3"/>
  <c r="S649" i="3"/>
  <c r="AC649" i="3"/>
  <c r="Z649" i="3"/>
  <c r="V649" i="3"/>
  <c r="R649" i="3"/>
  <c r="Y649" i="3"/>
  <c r="O713" i="3"/>
  <c r="N713" i="3"/>
  <c r="M713" i="3"/>
  <c r="L714" i="3"/>
  <c r="AD728" i="3"/>
  <c r="O776" i="3"/>
  <c r="L777" i="3"/>
  <c r="M776" i="3"/>
  <c r="N776" i="3"/>
  <c r="Z761" i="3"/>
  <c r="V761" i="3"/>
  <c r="R761" i="3"/>
  <c r="AA761" i="3"/>
  <c r="U761" i="3"/>
  <c r="AB761" i="3"/>
  <c r="T761" i="3"/>
  <c r="Y761" i="3"/>
  <c r="S761" i="3"/>
  <c r="Q762" i="3"/>
  <c r="X761" i="3"/>
  <c r="W761" i="3"/>
  <c r="AC761" i="3"/>
  <c r="O728" i="3"/>
  <c r="L729" i="3"/>
  <c r="N728" i="3"/>
  <c r="M728" i="3"/>
  <c r="AA714" i="3"/>
  <c r="W714" i="3"/>
  <c r="S714" i="3"/>
  <c r="Z714" i="3"/>
  <c r="V714" i="3"/>
  <c r="R714" i="3"/>
  <c r="Y714" i="3"/>
  <c r="Q715" i="3"/>
  <c r="X714" i="3"/>
  <c r="AC714" i="3"/>
  <c r="U714" i="3"/>
  <c r="AB714" i="3"/>
  <c r="T714" i="3"/>
  <c r="AA778" i="3"/>
  <c r="W778" i="3"/>
  <c r="S778" i="3"/>
  <c r="Z778" i="3"/>
  <c r="U778" i="3"/>
  <c r="X778" i="3"/>
  <c r="AC778" i="3"/>
  <c r="V778" i="3"/>
  <c r="AB778" i="3"/>
  <c r="T778" i="3"/>
  <c r="Y778" i="3"/>
  <c r="Q779" i="3"/>
  <c r="R778" i="3"/>
  <c r="AB745" i="3"/>
  <c r="X745" i="3"/>
  <c r="T745" i="3"/>
  <c r="Y745" i="3"/>
  <c r="S745" i="3"/>
  <c r="Q746" i="3"/>
  <c r="AC745" i="3"/>
  <c r="W745" i="3"/>
  <c r="R745" i="3"/>
  <c r="U745" i="3"/>
  <c r="AA745" i="3"/>
  <c r="Z745" i="3"/>
  <c r="V745" i="3"/>
  <c r="E699" i="3"/>
  <c r="F698" i="3"/>
  <c r="E730" i="3"/>
  <c r="F729" i="3"/>
  <c r="F746" i="3"/>
  <c r="E747" i="3"/>
  <c r="F793" i="3"/>
  <c r="E794" i="3"/>
  <c r="F681" i="3"/>
  <c r="E682" i="3"/>
  <c r="AD697" i="3"/>
  <c r="AD680" i="3"/>
  <c r="F666" i="3"/>
  <c r="E667" i="3"/>
  <c r="N665" i="3"/>
  <c r="M665" i="3"/>
  <c r="O665" i="3"/>
  <c r="L666" i="3"/>
  <c r="AD568" i="3"/>
  <c r="F490" i="3"/>
  <c r="E491" i="3"/>
  <c r="AB537" i="3"/>
  <c r="X537" i="3"/>
  <c r="T537" i="3"/>
  <c r="Y537" i="3"/>
  <c r="S537" i="3"/>
  <c r="Q538" i="3"/>
  <c r="AC537" i="3"/>
  <c r="W537" i="3"/>
  <c r="R537" i="3"/>
  <c r="AA537" i="3"/>
  <c r="V537" i="3"/>
  <c r="U537" i="3"/>
  <c r="Z537" i="3"/>
  <c r="Q523" i="3"/>
  <c r="AC522" i="3"/>
  <c r="Y522" i="3"/>
  <c r="U522" i="3"/>
  <c r="AA522" i="3"/>
  <c r="V522" i="3"/>
  <c r="Z522" i="3"/>
  <c r="T522" i="3"/>
  <c r="X522" i="3"/>
  <c r="S522" i="3"/>
  <c r="AB522" i="3"/>
  <c r="W522" i="3"/>
  <c r="R522" i="3"/>
  <c r="Z633" i="3"/>
  <c r="V633" i="3"/>
  <c r="R633" i="3"/>
  <c r="Q634" i="3"/>
  <c r="AC633" i="3"/>
  <c r="Y633" i="3"/>
  <c r="U633" i="3"/>
  <c r="AB633" i="3"/>
  <c r="X633" i="3"/>
  <c r="T633" i="3"/>
  <c r="W633" i="3"/>
  <c r="S633" i="3"/>
  <c r="AA633" i="3"/>
  <c r="M520" i="3"/>
  <c r="L521" i="3"/>
  <c r="N520" i="3"/>
  <c r="O520" i="3"/>
  <c r="AA618" i="3"/>
  <c r="W618" i="3"/>
  <c r="S618" i="3"/>
  <c r="AB618" i="3"/>
  <c r="V618" i="3"/>
  <c r="Z618" i="3"/>
  <c r="U618" i="3"/>
  <c r="Q619" i="3"/>
  <c r="Y618" i="3"/>
  <c r="T618" i="3"/>
  <c r="R618" i="3"/>
  <c r="AC618" i="3"/>
  <c r="X618" i="3"/>
  <c r="E602" i="3"/>
  <c r="F601" i="3"/>
  <c r="Z586" i="3"/>
  <c r="V586" i="3"/>
  <c r="R586" i="3"/>
  <c r="AB586" i="3"/>
  <c r="X586" i="3"/>
  <c r="T586" i="3"/>
  <c r="AA586" i="3"/>
  <c r="S586" i="3"/>
  <c r="Y586" i="3"/>
  <c r="W586" i="3"/>
  <c r="AC586" i="3"/>
  <c r="Q587" i="3"/>
  <c r="U586" i="3"/>
  <c r="AG504" i="3"/>
  <c r="Q603" i="3"/>
  <c r="AC602" i="3"/>
  <c r="Y602" i="3"/>
  <c r="U602" i="3"/>
  <c r="AA602" i="3"/>
  <c r="W602" i="3"/>
  <c r="S602" i="3"/>
  <c r="V602" i="3"/>
  <c r="AB602" i="3"/>
  <c r="T602" i="3"/>
  <c r="Z602" i="3"/>
  <c r="R602" i="3"/>
  <c r="X602" i="3"/>
  <c r="N583" i="3"/>
  <c r="L584" i="3"/>
  <c r="O583" i="3"/>
  <c r="M583" i="3"/>
  <c r="F586" i="3"/>
  <c r="E587" i="3"/>
  <c r="O616" i="3"/>
  <c r="L617" i="3"/>
  <c r="N616" i="3"/>
  <c r="M616" i="3"/>
  <c r="AD553" i="3"/>
  <c r="Q555" i="3"/>
  <c r="AC554" i="3"/>
  <c r="Y554" i="3"/>
  <c r="U554" i="3"/>
  <c r="AB554" i="3"/>
  <c r="W554" i="3"/>
  <c r="R554" i="3"/>
  <c r="AA554" i="3"/>
  <c r="V554" i="3"/>
  <c r="Z554" i="3"/>
  <c r="T554" i="3"/>
  <c r="S554" i="3"/>
  <c r="X554" i="3"/>
  <c r="AD536" i="3"/>
  <c r="L505" i="3"/>
  <c r="N504" i="3"/>
  <c r="M504" i="3"/>
  <c r="O504" i="3"/>
  <c r="AD632" i="3"/>
  <c r="M552" i="3"/>
  <c r="O552" i="3"/>
  <c r="L553" i="3"/>
  <c r="N552" i="3"/>
  <c r="AD505" i="3"/>
  <c r="E506" i="3"/>
  <c r="F505" i="3"/>
  <c r="AD585" i="3"/>
  <c r="AD521" i="3"/>
  <c r="AG520" i="3"/>
  <c r="N632" i="3"/>
  <c r="M632" i="3"/>
  <c r="L633" i="3"/>
  <c r="O632" i="3"/>
  <c r="AB490" i="3"/>
  <c r="X490" i="3"/>
  <c r="T490" i="3"/>
  <c r="Z490" i="3"/>
  <c r="V490" i="3"/>
  <c r="R490" i="3"/>
  <c r="Y490" i="3"/>
  <c r="W490" i="3"/>
  <c r="Q491" i="3"/>
  <c r="AC490" i="3"/>
  <c r="U490" i="3"/>
  <c r="AA490" i="3"/>
  <c r="S490" i="3"/>
  <c r="AD569" i="3"/>
  <c r="L488" i="3"/>
  <c r="N487" i="3"/>
  <c r="M487" i="3"/>
  <c r="O487" i="3"/>
  <c r="E523" i="3"/>
  <c r="F522" i="3"/>
  <c r="AD489" i="3"/>
  <c r="M601" i="3"/>
  <c r="O601" i="3"/>
  <c r="L602" i="3"/>
  <c r="N601" i="3"/>
  <c r="AD601" i="3"/>
  <c r="AG600" i="3"/>
  <c r="AG567" i="3"/>
  <c r="AA570" i="3"/>
  <c r="W570" i="3"/>
  <c r="S570" i="3"/>
  <c r="Z570" i="3"/>
  <c r="U570" i="3"/>
  <c r="Q571" i="3"/>
  <c r="Y570" i="3"/>
  <c r="T570" i="3"/>
  <c r="AC570" i="3"/>
  <c r="X570" i="3"/>
  <c r="R570" i="3"/>
  <c r="AB570" i="3"/>
  <c r="V570" i="3"/>
  <c r="AB506" i="3"/>
  <c r="X506" i="3"/>
  <c r="T506" i="3"/>
  <c r="AA506" i="3"/>
  <c r="V506" i="3"/>
  <c r="Z506" i="3"/>
  <c r="U506" i="3"/>
  <c r="Y506" i="3"/>
  <c r="S506" i="3"/>
  <c r="AC506" i="3"/>
  <c r="Q507" i="3"/>
  <c r="W506" i="3"/>
  <c r="R506" i="3"/>
  <c r="F633" i="3"/>
  <c r="E634" i="3"/>
  <c r="L536" i="3"/>
  <c r="O535" i="3"/>
  <c r="N535" i="3"/>
  <c r="M535" i="3"/>
  <c r="F617" i="3"/>
  <c r="E618" i="3"/>
  <c r="E571" i="3"/>
  <c r="F570" i="3"/>
  <c r="F347" i="3"/>
  <c r="E348" i="3"/>
  <c r="M392" i="3"/>
  <c r="O392" i="3"/>
  <c r="N392" i="3"/>
  <c r="L393" i="3"/>
  <c r="Z410" i="3"/>
  <c r="V410" i="3"/>
  <c r="R410" i="3"/>
  <c r="AA410" i="3"/>
  <c r="U410" i="3"/>
  <c r="Y410" i="3"/>
  <c r="T410" i="3"/>
  <c r="AB410" i="3"/>
  <c r="Q411" i="3"/>
  <c r="X410" i="3"/>
  <c r="AC410" i="3"/>
  <c r="W410" i="3"/>
  <c r="S410" i="3"/>
  <c r="M376" i="3"/>
  <c r="L377" i="3"/>
  <c r="N376" i="3"/>
  <c r="O376" i="3"/>
  <c r="AD393" i="3"/>
  <c r="L361" i="3"/>
  <c r="O360" i="3"/>
  <c r="N360" i="3"/>
  <c r="M360" i="3"/>
  <c r="N410" i="3"/>
  <c r="O410" i="3"/>
  <c r="M410" i="3"/>
  <c r="L411" i="3"/>
  <c r="AB425" i="3"/>
  <c r="X425" i="3"/>
  <c r="T425" i="3"/>
  <c r="Y425" i="3"/>
  <c r="S425" i="3"/>
  <c r="Q426" i="3"/>
  <c r="AC425" i="3"/>
  <c r="W425" i="3"/>
  <c r="R425" i="3"/>
  <c r="Z425" i="3"/>
  <c r="V425" i="3"/>
  <c r="AA425" i="3"/>
  <c r="U425" i="3"/>
  <c r="AD456" i="3"/>
  <c r="AG360" i="3"/>
  <c r="AD328" i="3"/>
  <c r="L328" i="3"/>
  <c r="M327" i="3"/>
  <c r="O327" i="3"/>
  <c r="N327" i="3"/>
  <c r="AD392" i="3"/>
  <c r="AD424" i="3"/>
  <c r="E426" i="3"/>
  <c r="F425" i="3"/>
  <c r="AG440" i="3"/>
  <c r="O345" i="3"/>
  <c r="N345" i="3"/>
  <c r="L346" i="3"/>
  <c r="M345" i="3"/>
  <c r="AA346" i="3"/>
  <c r="W346" i="3"/>
  <c r="S346" i="3"/>
  <c r="Z346" i="3"/>
  <c r="V346" i="3"/>
  <c r="R346" i="3"/>
  <c r="Y346" i="3"/>
  <c r="U346" i="3"/>
  <c r="AB346" i="3"/>
  <c r="Q347" i="3"/>
  <c r="X346" i="3"/>
  <c r="AC346" i="3"/>
  <c r="T346" i="3"/>
  <c r="AG327" i="3"/>
  <c r="AD472" i="3"/>
  <c r="L424" i="3"/>
  <c r="O423" i="3"/>
  <c r="N423" i="3"/>
  <c r="M423" i="3"/>
  <c r="E459" i="3"/>
  <c r="F458" i="3"/>
  <c r="AD345" i="3"/>
  <c r="F409" i="3"/>
  <c r="E410" i="3"/>
  <c r="E330" i="3"/>
  <c r="F329" i="3"/>
  <c r="AD409" i="3"/>
  <c r="Q330" i="3"/>
  <c r="AB329" i="3"/>
  <c r="X329" i="3"/>
  <c r="T329" i="3"/>
  <c r="V329" i="3"/>
  <c r="Y329" i="3"/>
  <c r="AA329" i="3"/>
  <c r="W329" i="3"/>
  <c r="S329" i="3"/>
  <c r="Z329" i="3"/>
  <c r="R329" i="3"/>
  <c r="AC329" i="3"/>
  <c r="U329" i="3"/>
  <c r="N472" i="3"/>
  <c r="M472" i="3"/>
  <c r="L473" i="3"/>
  <c r="O472" i="3"/>
  <c r="M440" i="3"/>
  <c r="O440" i="3"/>
  <c r="L441" i="3"/>
  <c r="N440" i="3"/>
  <c r="F473" i="3"/>
  <c r="E474" i="3"/>
  <c r="E379" i="3"/>
  <c r="F378" i="3"/>
  <c r="Q395" i="3"/>
  <c r="AC394" i="3"/>
  <c r="Y394" i="3"/>
  <c r="U394" i="3"/>
  <c r="Z394" i="3"/>
  <c r="T394" i="3"/>
  <c r="X394" i="3"/>
  <c r="S394" i="3"/>
  <c r="V394" i="3"/>
  <c r="AB394" i="3"/>
  <c r="R394" i="3"/>
  <c r="W394" i="3"/>
  <c r="AA394" i="3"/>
  <c r="AD377" i="3"/>
  <c r="Q379" i="3"/>
  <c r="AC378" i="3"/>
  <c r="Y378" i="3"/>
  <c r="U378" i="3"/>
  <c r="AB378" i="3"/>
  <c r="X378" i="3"/>
  <c r="T378" i="3"/>
  <c r="V378" i="3"/>
  <c r="Z378" i="3"/>
  <c r="R378" i="3"/>
  <c r="W378" i="3"/>
  <c r="AA378" i="3"/>
  <c r="S378" i="3"/>
  <c r="F361" i="3"/>
  <c r="E362" i="3"/>
  <c r="O455" i="3"/>
  <c r="L456" i="3"/>
  <c r="N455" i="3"/>
  <c r="M455" i="3"/>
  <c r="AD441" i="3"/>
  <c r="Q443" i="3"/>
  <c r="AC442" i="3"/>
  <c r="Y442" i="3"/>
  <c r="U442" i="3"/>
  <c r="Z442" i="3"/>
  <c r="T442" i="3"/>
  <c r="W442" i="3"/>
  <c r="AB442" i="3"/>
  <c r="V442" i="3"/>
  <c r="AA442" i="3"/>
  <c r="X442" i="3"/>
  <c r="S442" i="3"/>
  <c r="R442" i="3"/>
  <c r="AA457" i="3"/>
  <c r="W457" i="3"/>
  <c r="S457" i="3"/>
  <c r="Q458" i="3"/>
  <c r="Y457" i="3"/>
  <c r="T457" i="3"/>
  <c r="X457" i="3"/>
  <c r="V457" i="3"/>
  <c r="AC457" i="3"/>
  <c r="U457" i="3"/>
  <c r="AB457" i="3"/>
  <c r="Z457" i="3"/>
  <c r="R457" i="3"/>
  <c r="Z473" i="3"/>
  <c r="V473" i="3"/>
  <c r="R473" i="3"/>
  <c r="Q474" i="3"/>
  <c r="AC473" i="3"/>
  <c r="Y473" i="3"/>
  <c r="U473" i="3"/>
  <c r="AB473" i="3"/>
  <c r="X473" i="3"/>
  <c r="T473" i="3"/>
  <c r="AA473" i="3"/>
  <c r="W473" i="3"/>
  <c r="S473" i="3"/>
  <c r="AG423" i="3"/>
  <c r="N200" i="3"/>
  <c r="M200" i="3"/>
  <c r="L201" i="3"/>
  <c r="O200" i="3"/>
  <c r="AG185" i="3"/>
  <c r="M184" i="3"/>
  <c r="L185" i="3"/>
  <c r="O184" i="3"/>
  <c r="N184" i="3"/>
  <c r="L296" i="3"/>
  <c r="O295" i="3"/>
  <c r="N295" i="3"/>
  <c r="M295" i="3"/>
  <c r="AA233" i="3"/>
  <c r="W233" i="3"/>
  <c r="S233" i="3"/>
  <c r="Z233" i="3"/>
  <c r="V233" i="3"/>
  <c r="R233" i="3"/>
  <c r="Q234" i="3"/>
  <c r="AC233" i="3"/>
  <c r="Y233" i="3"/>
  <c r="U233" i="3"/>
  <c r="AB233" i="3"/>
  <c r="X233" i="3"/>
  <c r="T233" i="3"/>
  <c r="Z201" i="3"/>
  <c r="V201" i="3"/>
  <c r="R201" i="3"/>
  <c r="Q202" i="3"/>
  <c r="AC201" i="3"/>
  <c r="Y201" i="3"/>
  <c r="U201" i="3"/>
  <c r="AB201" i="3"/>
  <c r="X201" i="3"/>
  <c r="T201" i="3"/>
  <c r="W201" i="3"/>
  <c r="AA201" i="3"/>
  <c r="S201" i="3"/>
  <c r="E187" i="3"/>
  <c r="F186" i="3"/>
  <c r="AD297" i="3"/>
  <c r="AG296" i="3"/>
  <c r="AG231" i="3"/>
  <c r="F233" i="3"/>
  <c r="E234" i="3"/>
  <c r="O231" i="3"/>
  <c r="N231" i="3"/>
  <c r="M231" i="3"/>
  <c r="L232" i="3"/>
  <c r="Q251" i="3"/>
  <c r="AC250" i="3"/>
  <c r="Y250" i="3"/>
  <c r="U250" i="3"/>
  <c r="Z250" i="3"/>
  <c r="T250" i="3"/>
  <c r="X250" i="3"/>
  <c r="S250" i="3"/>
  <c r="AB250" i="3"/>
  <c r="W250" i="3"/>
  <c r="R250" i="3"/>
  <c r="AA250" i="3"/>
  <c r="V250" i="3"/>
  <c r="Z313" i="3"/>
  <c r="V313" i="3"/>
  <c r="R313" i="3"/>
  <c r="Y313" i="3"/>
  <c r="T313" i="3"/>
  <c r="Q314" i="3"/>
  <c r="AC313" i="3"/>
  <c r="X313" i="3"/>
  <c r="S313" i="3"/>
  <c r="AA313" i="3"/>
  <c r="W313" i="3"/>
  <c r="U313" i="3"/>
  <c r="AB313" i="3"/>
  <c r="AA281" i="3"/>
  <c r="W281" i="3"/>
  <c r="S281" i="3"/>
  <c r="Z281" i="3"/>
  <c r="V281" i="3"/>
  <c r="R281" i="3"/>
  <c r="Y281" i="3"/>
  <c r="Q282" i="3"/>
  <c r="X281" i="3"/>
  <c r="AC281" i="3"/>
  <c r="AB281" i="3"/>
  <c r="U281" i="3"/>
  <c r="T281" i="3"/>
  <c r="M249" i="3"/>
  <c r="O249" i="3"/>
  <c r="L250" i="3"/>
  <c r="N249" i="3"/>
  <c r="F201" i="3"/>
  <c r="E202" i="3"/>
  <c r="AD216" i="3"/>
  <c r="AG216" i="3" s="1"/>
  <c r="N263" i="3"/>
  <c r="O263" i="3"/>
  <c r="M263" i="3"/>
  <c r="L264" i="3"/>
  <c r="AB169" i="3"/>
  <c r="X169" i="3"/>
  <c r="T169" i="3"/>
  <c r="AA169" i="3"/>
  <c r="W169" i="3"/>
  <c r="S169" i="3"/>
  <c r="Z169" i="3"/>
  <c r="V169" i="3"/>
  <c r="R169" i="3"/>
  <c r="Q170" i="3"/>
  <c r="U169" i="3"/>
  <c r="AC169" i="3"/>
  <c r="Y169" i="3"/>
  <c r="N279" i="3"/>
  <c r="O279" i="3"/>
  <c r="L280" i="3"/>
  <c r="M279" i="3"/>
  <c r="F170" i="3"/>
  <c r="E171" i="3"/>
  <c r="AA266" i="3"/>
  <c r="W266" i="3"/>
  <c r="S266" i="3"/>
  <c r="Z266" i="3"/>
  <c r="V266" i="3"/>
  <c r="R266" i="3"/>
  <c r="AC266" i="3"/>
  <c r="U266" i="3"/>
  <c r="AB266" i="3"/>
  <c r="T266" i="3"/>
  <c r="Y266" i="3"/>
  <c r="X266" i="3"/>
  <c r="Q267" i="3"/>
  <c r="F313" i="3"/>
  <c r="E314" i="3"/>
  <c r="AG215" i="3"/>
  <c r="L168" i="3"/>
  <c r="O167" i="3"/>
  <c r="N167" i="3"/>
  <c r="M167" i="3"/>
  <c r="F265" i="3"/>
  <c r="E266" i="3"/>
  <c r="L218" i="3"/>
  <c r="O217" i="3"/>
  <c r="N217" i="3"/>
  <c r="M217" i="3"/>
  <c r="AD168" i="3"/>
  <c r="AG168" i="3" s="1"/>
  <c r="AD232" i="3"/>
  <c r="AD200" i="3"/>
  <c r="AB298" i="3"/>
  <c r="X298" i="3"/>
  <c r="T298" i="3"/>
  <c r="AA298" i="3"/>
  <c r="W298" i="3"/>
  <c r="S298" i="3"/>
  <c r="AC298" i="3"/>
  <c r="U298" i="3"/>
  <c r="Z298" i="3"/>
  <c r="R298" i="3"/>
  <c r="V298" i="3"/>
  <c r="Q299" i="3"/>
  <c r="Y298" i="3"/>
  <c r="AG248" i="3"/>
  <c r="Q218" i="3"/>
  <c r="AC217" i="3"/>
  <c r="Y217" i="3"/>
  <c r="U217" i="3"/>
  <c r="X217" i="3"/>
  <c r="S217" i="3"/>
  <c r="AB217" i="3"/>
  <c r="W217" i="3"/>
  <c r="R217" i="3"/>
  <c r="AA217" i="3"/>
  <c r="V217" i="3"/>
  <c r="T217" i="3"/>
  <c r="Z217" i="3"/>
  <c r="AG264" i="3"/>
  <c r="Q187" i="3"/>
  <c r="AC186" i="3"/>
  <c r="Y186" i="3"/>
  <c r="U186" i="3"/>
  <c r="AB186" i="3"/>
  <c r="X186" i="3"/>
  <c r="T186" i="3"/>
  <c r="AA186" i="3"/>
  <c r="W186" i="3"/>
  <c r="S186" i="3"/>
  <c r="V186" i="3"/>
  <c r="R186" i="3"/>
  <c r="Z186" i="3"/>
  <c r="E218" i="3"/>
  <c r="F217" i="3"/>
  <c r="AD312" i="3"/>
  <c r="F297" i="3"/>
  <c r="E298" i="3"/>
  <c r="AD280" i="3"/>
  <c r="F281" i="3"/>
  <c r="E282" i="3"/>
  <c r="N313" i="3"/>
  <c r="O313" i="3"/>
  <c r="L314" i="3"/>
  <c r="M313" i="3"/>
  <c r="Z153" i="3"/>
  <c r="V153" i="3"/>
  <c r="R153" i="3"/>
  <c r="Q154" i="3"/>
  <c r="AC153" i="3"/>
  <c r="Y153" i="3"/>
  <c r="U153" i="3"/>
  <c r="AB153" i="3"/>
  <c r="X153" i="3"/>
  <c r="T153" i="3"/>
  <c r="S153" i="3"/>
  <c r="AA153" i="3"/>
  <c r="W153" i="3"/>
  <c r="AD152" i="3"/>
  <c r="AG152" i="3" s="1"/>
  <c r="F153" i="3"/>
  <c r="E154" i="3"/>
  <c r="N152" i="3"/>
  <c r="M152" i="3"/>
  <c r="L153" i="3"/>
  <c r="O152" i="3"/>
  <c r="N135" i="3"/>
  <c r="M135" i="3"/>
  <c r="L136" i="3"/>
  <c r="O135" i="3"/>
  <c r="Z137" i="3"/>
  <c r="V137" i="3"/>
  <c r="R137" i="3"/>
  <c r="Q138" i="3"/>
  <c r="AC137" i="3"/>
  <c r="Y137" i="3"/>
  <c r="U137" i="3"/>
  <c r="AB137" i="3"/>
  <c r="X137" i="3"/>
  <c r="T137" i="3"/>
  <c r="W137" i="3"/>
  <c r="AA137" i="3"/>
  <c r="S137" i="3"/>
  <c r="F137" i="3"/>
  <c r="E138" i="3"/>
  <c r="AG135" i="3"/>
  <c r="AD136" i="3"/>
  <c r="AG136" i="3" s="1"/>
  <c r="I393" i="9" s="1"/>
  <c r="Z121" i="3"/>
  <c r="V121" i="3"/>
  <c r="R121" i="3"/>
  <c r="Q122" i="3"/>
  <c r="AC121" i="3"/>
  <c r="Y121" i="3"/>
  <c r="U121" i="3"/>
  <c r="AB121" i="3"/>
  <c r="X121" i="3"/>
  <c r="T121" i="3"/>
  <c r="AA121" i="3"/>
  <c r="W121" i="3"/>
  <c r="S121" i="3"/>
  <c r="AD120" i="3"/>
  <c r="N119" i="3"/>
  <c r="M119" i="3"/>
  <c r="L120" i="3"/>
  <c r="O119" i="3"/>
  <c r="F121" i="3"/>
  <c r="E122" i="3"/>
  <c r="Z106" i="3"/>
  <c r="V106" i="3"/>
  <c r="R106" i="3"/>
  <c r="Q107" i="3"/>
  <c r="AC106" i="3"/>
  <c r="Y106" i="3"/>
  <c r="U106" i="3"/>
  <c r="AB106" i="3"/>
  <c r="X106" i="3"/>
  <c r="T106" i="3"/>
  <c r="AA106" i="3"/>
  <c r="W106" i="3"/>
  <c r="S106" i="3"/>
  <c r="N103" i="3"/>
  <c r="L104" i="3"/>
  <c r="O103" i="3"/>
  <c r="M103" i="3"/>
  <c r="AD105" i="3"/>
  <c r="F106" i="3"/>
  <c r="E107" i="3"/>
  <c r="F89" i="3"/>
  <c r="E90" i="3"/>
  <c r="N88" i="3"/>
  <c r="M88" i="3"/>
  <c r="L89" i="3"/>
  <c r="O88" i="3"/>
  <c r="Z89" i="3"/>
  <c r="V89" i="3"/>
  <c r="R89" i="3"/>
  <c r="Q90" i="3"/>
  <c r="AC89" i="3"/>
  <c r="Y89" i="3"/>
  <c r="U89" i="3"/>
  <c r="AB89" i="3"/>
  <c r="X89" i="3"/>
  <c r="T89" i="3"/>
  <c r="W89" i="3"/>
  <c r="S89" i="3"/>
  <c r="AA89" i="3"/>
  <c r="AD88" i="3"/>
  <c r="F74" i="3"/>
  <c r="E75" i="3"/>
  <c r="Z73" i="3"/>
  <c r="V73" i="3"/>
  <c r="R73" i="3"/>
  <c r="Q74" i="3"/>
  <c r="AC73" i="3"/>
  <c r="Y73" i="3"/>
  <c r="U73" i="3"/>
  <c r="AB73" i="3"/>
  <c r="X73" i="3"/>
  <c r="T73" i="3"/>
  <c r="W73" i="3"/>
  <c r="AA73" i="3"/>
  <c r="S73" i="3"/>
  <c r="AD72" i="3"/>
  <c r="AG71" i="3"/>
  <c r="N71" i="3"/>
  <c r="L72" i="3"/>
  <c r="O71" i="3"/>
  <c r="M71" i="3"/>
  <c r="N55" i="3"/>
  <c r="L56" i="3"/>
  <c r="O55" i="3"/>
  <c r="M55" i="3"/>
  <c r="Z58" i="3"/>
  <c r="V58" i="3"/>
  <c r="R58" i="3"/>
  <c r="AC58" i="3"/>
  <c r="Q59" i="3"/>
  <c r="Y58" i="3"/>
  <c r="U58" i="3"/>
  <c r="AB58" i="3"/>
  <c r="X58" i="3"/>
  <c r="T58" i="3"/>
  <c r="S58" i="3"/>
  <c r="AA58" i="3"/>
  <c r="W58" i="3"/>
  <c r="F58" i="3"/>
  <c r="E59" i="3"/>
  <c r="AD57" i="3"/>
  <c r="F42" i="3"/>
  <c r="E43" i="3"/>
  <c r="N39" i="3"/>
  <c r="L40" i="3"/>
  <c r="O39" i="3"/>
  <c r="M39" i="3"/>
  <c r="Z42" i="3"/>
  <c r="V42" i="3"/>
  <c r="R42" i="3"/>
  <c r="Q43" i="3"/>
  <c r="AC42" i="3"/>
  <c r="Y42" i="3"/>
  <c r="U42" i="3"/>
  <c r="AB42" i="3"/>
  <c r="X42" i="3"/>
  <c r="T42" i="3"/>
  <c r="W42" i="3"/>
  <c r="S42" i="3"/>
  <c r="AA42" i="3"/>
  <c r="AD41" i="3"/>
  <c r="AD24" i="3"/>
  <c r="N23" i="3"/>
  <c r="M23" i="3"/>
  <c r="L24" i="3"/>
  <c r="O23" i="3"/>
  <c r="AG23" i="3"/>
  <c r="F25" i="3"/>
  <c r="E26" i="3"/>
  <c r="Z25" i="3"/>
  <c r="V25" i="3"/>
  <c r="R25" i="3"/>
  <c r="Q26" i="3"/>
  <c r="AC25" i="3"/>
  <c r="Y25" i="3"/>
  <c r="U25" i="3"/>
  <c r="AB25" i="3"/>
  <c r="X25" i="3"/>
  <c r="T25" i="3"/>
  <c r="W25" i="3"/>
  <c r="S25" i="3"/>
  <c r="AA25" i="3"/>
  <c r="N8" i="3"/>
  <c r="AB8" i="3" s="1"/>
  <c r="M8" i="3"/>
  <c r="AA8" i="3" s="1"/>
  <c r="L9" i="3"/>
  <c r="O8" i="3"/>
  <c r="AC8" i="3" s="1"/>
  <c r="W9" i="3"/>
  <c r="S9" i="3"/>
  <c r="Z9" i="3"/>
  <c r="V9" i="3"/>
  <c r="R9" i="3"/>
  <c r="Y9" i="3"/>
  <c r="U9" i="3"/>
  <c r="Q10" i="3"/>
  <c r="X9" i="3"/>
  <c r="T9" i="3"/>
  <c r="AG6" i="3"/>
  <c r="S5" i="1"/>
  <c r="W5" i="1"/>
  <c r="U5" i="1"/>
  <c r="V5" i="1"/>
  <c r="P6" i="1"/>
  <c r="AG7" i="3" l="1"/>
  <c r="O1911" i="3"/>
  <c r="AC1911" i="3" s="1"/>
  <c r="AD1911" i="3" s="1"/>
  <c r="N1912" i="3"/>
  <c r="AB1912" i="3" s="1"/>
  <c r="E1156" i="9"/>
  <c r="C1157" i="9"/>
  <c r="F1156" i="9"/>
  <c r="D1156" i="9"/>
  <c r="G1156" i="9"/>
  <c r="H1156" i="9"/>
  <c r="I1156" i="9"/>
  <c r="D1409" i="9"/>
  <c r="C1410" i="9"/>
  <c r="C1411" i="9" s="1"/>
  <c r="H648" i="9"/>
  <c r="E648" i="9"/>
  <c r="D648" i="9"/>
  <c r="C649" i="9"/>
  <c r="I648" i="9"/>
  <c r="G648" i="9"/>
  <c r="F648" i="9"/>
  <c r="I522" i="9"/>
  <c r="D522" i="9"/>
  <c r="E522" i="9"/>
  <c r="C523" i="9"/>
  <c r="F522" i="9"/>
  <c r="H522" i="9"/>
  <c r="G522" i="9"/>
  <c r="AG1048" i="3"/>
  <c r="F393" i="9"/>
  <c r="I259" i="9"/>
  <c r="AG1257" i="3"/>
  <c r="F390" i="9"/>
  <c r="AG825" i="3"/>
  <c r="AG1017" i="3"/>
  <c r="AG1129" i="3"/>
  <c r="AG1352" i="3"/>
  <c r="AG1497" i="3"/>
  <c r="AG1464" i="3"/>
  <c r="AG1512" i="3"/>
  <c r="AG1336" i="3"/>
  <c r="F7" i="4"/>
  <c r="I387" i="9"/>
  <c r="AG665" i="3"/>
  <c r="AG1112" i="3"/>
  <c r="AG441" i="3"/>
  <c r="AG568" i="3"/>
  <c r="I262" i="9"/>
  <c r="AG585" i="3"/>
  <c r="AG680" i="3"/>
  <c r="AG728" i="3"/>
  <c r="AG648" i="3"/>
  <c r="AG809" i="3"/>
  <c r="AG872" i="3"/>
  <c r="AG937" i="3"/>
  <c r="AG905" i="3"/>
  <c r="AG1208" i="3"/>
  <c r="AG1161" i="3"/>
  <c r="AG1320" i="3"/>
  <c r="AG1481" i="3"/>
  <c r="AG1337" i="3"/>
  <c r="AG521" i="3"/>
  <c r="AG873" i="3"/>
  <c r="AG72" i="3"/>
  <c r="F389" i="9"/>
  <c r="AG312" i="3"/>
  <c r="AG536" i="3"/>
  <c r="AG697" i="3"/>
  <c r="AG744" i="3"/>
  <c r="AG760" i="3"/>
  <c r="AG968" i="3"/>
  <c r="AG1577" i="3"/>
  <c r="AG1513" i="3"/>
  <c r="AG1592" i="3"/>
  <c r="AG1177" i="3"/>
  <c r="AG840" i="3"/>
  <c r="AG985" i="3"/>
  <c r="AG424" i="3"/>
  <c r="AG328" i="3"/>
  <c r="AG393" i="3"/>
  <c r="AG1273" i="3"/>
  <c r="AG1369" i="3"/>
  <c r="AG1561" i="3"/>
  <c r="AG1001" i="3"/>
  <c r="I391" i="9"/>
  <c r="AG232" i="3"/>
  <c r="AG472" i="3"/>
  <c r="AG569" i="3"/>
  <c r="AG1081" i="3"/>
  <c r="AG24" i="3"/>
  <c r="F386" i="9"/>
  <c r="AG105" i="3"/>
  <c r="F392" i="9"/>
  <c r="AG489" i="3"/>
  <c r="AG553" i="3"/>
  <c r="AG921" i="3"/>
  <c r="AG3033" i="3"/>
  <c r="I388" i="9"/>
  <c r="AD8" i="3"/>
  <c r="F385" i="9" s="1"/>
  <c r="I258" i="9"/>
  <c r="E4" i="4"/>
  <c r="G131" i="9"/>
  <c r="I4" i="9"/>
  <c r="G3" i="4"/>
  <c r="K3" i="4" s="1"/>
  <c r="AE8" i="3"/>
  <c r="AG8" i="3" s="1"/>
  <c r="G258" i="9"/>
  <c r="E5" i="4"/>
  <c r="I131" i="9"/>
  <c r="G4" i="4"/>
  <c r="K4" i="4" s="1"/>
  <c r="B10" i="3"/>
  <c r="A10" i="3"/>
  <c r="I265" i="9"/>
  <c r="H265" i="9"/>
  <c r="G265" i="9"/>
  <c r="F265" i="9"/>
  <c r="C266" i="9"/>
  <c r="E265" i="9"/>
  <c r="D265" i="9"/>
  <c r="F138" i="9"/>
  <c r="C139" i="9"/>
  <c r="E138" i="9"/>
  <c r="D138" i="9"/>
  <c r="I138" i="9"/>
  <c r="H138" i="9"/>
  <c r="G138" i="9"/>
  <c r="C1283" i="9"/>
  <c r="E1282" i="9"/>
  <c r="D1282" i="9"/>
  <c r="F11" i="9"/>
  <c r="C12" i="9"/>
  <c r="E11" i="9"/>
  <c r="D11" i="9"/>
  <c r="I11" i="9"/>
  <c r="H11" i="9"/>
  <c r="G11" i="9"/>
  <c r="D774" i="9"/>
  <c r="C775" i="9"/>
  <c r="E774" i="9"/>
  <c r="C1030" i="9"/>
  <c r="E1029" i="9"/>
  <c r="D1029" i="9"/>
  <c r="F394" i="9"/>
  <c r="C395" i="9"/>
  <c r="E394" i="9"/>
  <c r="D394" i="9"/>
  <c r="I394" i="9"/>
  <c r="H394" i="9"/>
  <c r="G394" i="9"/>
  <c r="C903" i="9"/>
  <c r="E902" i="9"/>
  <c r="D902" i="9"/>
  <c r="AE154" i="3"/>
  <c r="AF154" i="3"/>
  <c r="AE330" i="3"/>
  <c r="AF330" i="3"/>
  <c r="AF618" i="3"/>
  <c r="AE618" i="3"/>
  <c r="AE634" i="3"/>
  <c r="AF634" i="3"/>
  <c r="AE506" i="3"/>
  <c r="AF506" i="3"/>
  <c r="AF602" i="3"/>
  <c r="AE747" i="3"/>
  <c r="AF747" i="3"/>
  <c r="AF954" i="3"/>
  <c r="AE954" i="3"/>
  <c r="AE1003" i="3"/>
  <c r="AF1003" i="3"/>
  <c r="AE1258" i="3"/>
  <c r="AF1258" i="3"/>
  <c r="AE1323" i="3"/>
  <c r="AF1323" i="3"/>
  <c r="AE1386" i="3"/>
  <c r="AF1386" i="3"/>
  <c r="AE1531" i="3"/>
  <c r="AF1531" i="3"/>
  <c r="AE1451" i="3"/>
  <c r="AF1451" i="3"/>
  <c r="AE2091" i="3"/>
  <c r="AF2091" i="3"/>
  <c r="AE1802" i="3"/>
  <c r="AF1802" i="3"/>
  <c r="AF2731" i="3"/>
  <c r="AE2731" i="3"/>
  <c r="AF2106" i="3"/>
  <c r="AE2106" i="3"/>
  <c r="AE3003" i="3"/>
  <c r="AF3003" i="3"/>
  <c r="AF1787" i="3"/>
  <c r="AE1787" i="3"/>
  <c r="AE2283" i="3"/>
  <c r="AF2283" i="3"/>
  <c r="AE1819" i="3"/>
  <c r="AF1819" i="3"/>
  <c r="AE2139" i="3"/>
  <c r="AF2139" i="3"/>
  <c r="AF2603" i="3"/>
  <c r="AE2603" i="3"/>
  <c r="AE2491" i="3"/>
  <c r="AF2491" i="3"/>
  <c r="AE1962" i="3"/>
  <c r="AF1962" i="3"/>
  <c r="AE2667" i="3"/>
  <c r="AF2667" i="3"/>
  <c r="AF3146" i="3"/>
  <c r="AE3146" i="3"/>
  <c r="AE2794" i="3"/>
  <c r="AF2794" i="3"/>
  <c r="AF3530" i="3"/>
  <c r="AE3530" i="3"/>
  <c r="AF3435" i="3"/>
  <c r="AE3435" i="3"/>
  <c r="AF3419" i="3"/>
  <c r="AE3419" i="3"/>
  <c r="AE3675" i="3"/>
  <c r="AF3675" i="3"/>
  <c r="AE3275" i="3"/>
  <c r="AF3275" i="3"/>
  <c r="AE3691" i="3"/>
  <c r="AF3691" i="3"/>
  <c r="AE1466" i="3"/>
  <c r="AF1466" i="3"/>
  <c r="AE3114" i="3"/>
  <c r="AF3114" i="3"/>
  <c r="E3035" i="3"/>
  <c r="AE3034" i="3"/>
  <c r="AF3034" i="3"/>
  <c r="F3034" i="3"/>
  <c r="E3563" i="3"/>
  <c r="AF3562" i="3"/>
  <c r="AE3562" i="3"/>
  <c r="F3562" i="3"/>
  <c r="AE442" i="3"/>
  <c r="AF442" i="3"/>
  <c r="E443" i="3"/>
  <c r="F442" i="3"/>
  <c r="AE59" i="3"/>
  <c r="AF59" i="3"/>
  <c r="AE107" i="3"/>
  <c r="AF107" i="3"/>
  <c r="AE138" i="3"/>
  <c r="AF138" i="3"/>
  <c r="AE410" i="3"/>
  <c r="AF410" i="3"/>
  <c r="AF426" i="3"/>
  <c r="AE426" i="3"/>
  <c r="AE891" i="3"/>
  <c r="AF891" i="3"/>
  <c r="AE1114" i="3"/>
  <c r="AF1114" i="3"/>
  <c r="AE987" i="3"/>
  <c r="AF987" i="3"/>
  <c r="AE1035" i="3"/>
  <c r="AF1035" i="3"/>
  <c r="AE1194" i="3"/>
  <c r="AF1194" i="3"/>
  <c r="AF1227" i="3"/>
  <c r="AE1227" i="3"/>
  <c r="AE1419" i="3"/>
  <c r="AF1419" i="3"/>
  <c r="AE1307" i="3"/>
  <c r="AF1307" i="3"/>
  <c r="AE1547" i="3"/>
  <c r="AF1547" i="3"/>
  <c r="AE2939" i="3"/>
  <c r="AF2939" i="3"/>
  <c r="AF1659" i="3"/>
  <c r="AE1659" i="3"/>
  <c r="AF1898" i="3"/>
  <c r="AE1898" i="3"/>
  <c r="AE2186" i="3"/>
  <c r="AF2186" i="3"/>
  <c r="AF3194" i="3"/>
  <c r="AE3194" i="3"/>
  <c r="AE2170" i="3"/>
  <c r="AF2170" i="3"/>
  <c r="AE2762" i="3"/>
  <c r="AF2762" i="3"/>
  <c r="AD2938" i="3"/>
  <c r="AE2570" i="3"/>
  <c r="AF2570" i="3"/>
  <c r="AE2251" i="3"/>
  <c r="AF2251" i="3"/>
  <c r="AF1755" i="3"/>
  <c r="AE1755" i="3"/>
  <c r="AE2219" i="3"/>
  <c r="AF2219" i="3"/>
  <c r="AF2042" i="3"/>
  <c r="AE2042" i="3"/>
  <c r="AE2635" i="3"/>
  <c r="AF2635" i="3"/>
  <c r="AE1723" i="3"/>
  <c r="AF1723" i="3"/>
  <c r="AE2011" i="3"/>
  <c r="AF2011" i="3"/>
  <c r="AE2123" i="3"/>
  <c r="AF2123" i="3"/>
  <c r="AE1770" i="3"/>
  <c r="AF1770" i="3"/>
  <c r="AE2427" i="3"/>
  <c r="AF2427" i="3"/>
  <c r="AE2234" i="3"/>
  <c r="AF2234" i="3"/>
  <c r="AE2202" i="3"/>
  <c r="AF2202" i="3"/>
  <c r="AE2059" i="3"/>
  <c r="AF2059" i="3"/>
  <c r="AF3242" i="3"/>
  <c r="AE3242" i="3"/>
  <c r="AE3611" i="3"/>
  <c r="AF3611" i="3"/>
  <c r="AE3291" i="3"/>
  <c r="AF3291" i="3"/>
  <c r="AE3547" i="3"/>
  <c r="AF3547" i="3"/>
  <c r="AF3387" i="3"/>
  <c r="AE3387" i="3"/>
  <c r="AF3451" i="3"/>
  <c r="AE3451" i="3"/>
  <c r="AF3483" i="3"/>
  <c r="AE3483" i="3"/>
  <c r="E1563" i="3"/>
  <c r="AE1562" i="3"/>
  <c r="AF1562" i="3"/>
  <c r="F1562" i="3"/>
  <c r="E555" i="3"/>
  <c r="AE554" i="3"/>
  <c r="AF554" i="3"/>
  <c r="F554" i="3"/>
  <c r="E1339" i="3"/>
  <c r="AE1338" i="3"/>
  <c r="AF1338" i="3"/>
  <c r="F1338" i="3"/>
  <c r="AF26" i="3"/>
  <c r="AE26" i="3"/>
  <c r="AE282" i="3"/>
  <c r="AF282" i="3"/>
  <c r="AE171" i="3"/>
  <c r="AF171" i="3"/>
  <c r="AE202" i="3"/>
  <c r="AF202" i="3"/>
  <c r="AF348" i="3"/>
  <c r="AE348" i="3"/>
  <c r="AF587" i="3"/>
  <c r="AE587" i="3"/>
  <c r="AF682" i="3"/>
  <c r="AE682" i="3"/>
  <c r="AE827" i="3"/>
  <c r="AF827" i="3"/>
  <c r="AE939" i="3"/>
  <c r="AF939" i="3"/>
  <c r="AE1050" i="3"/>
  <c r="AF1050" i="3"/>
  <c r="AF1083" i="3"/>
  <c r="AE1083" i="3"/>
  <c r="AE1290" i="3"/>
  <c r="AF1290" i="3"/>
  <c r="AD1353" i="3"/>
  <c r="AF1484" i="3"/>
  <c r="AE1484" i="3"/>
  <c r="AF1594" i="3"/>
  <c r="AE1594" i="3"/>
  <c r="AE1930" i="3"/>
  <c r="AF1930" i="3"/>
  <c r="AE2298" i="3"/>
  <c r="AF2298" i="3"/>
  <c r="AE1674" i="3"/>
  <c r="AF1674" i="3"/>
  <c r="AE2922" i="3"/>
  <c r="AF2922" i="3"/>
  <c r="AF2827" i="3"/>
  <c r="AE2827" i="3"/>
  <c r="AE2971" i="3"/>
  <c r="AF2971" i="3"/>
  <c r="AE3099" i="3"/>
  <c r="AF3099" i="3"/>
  <c r="AE2651" i="3"/>
  <c r="AF2651" i="3"/>
  <c r="AE2555" i="3"/>
  <c r="AF2555" i="3"/>
  <c r="AE1947" i="3"/>
  <c r="AF1947" i="3"/>
  <c r="AF2779" i="3"/>
  <c r="AE2779" i="3"/>
  <c r="AE3131" i="3"/>
  <c r="AF3131" i="3"/>
  <c r="AF1627" i="3"/>
  <c r="AE1627" i="3"/>
  <c r="AF2859" i="3"/>
  <c r="AE2859" i="3"/>
  <c r="AE2379" i="3"/>
  <c r="AF2379" i="3"/>
  <c r="AF1978" i="3"/>
  <c r="AE1978" i="3"/>
  <c r="AE2395" i="3"/>
  <c r="AF2395" i="3"/>
  <c r="AE3402" i="3"/>
  <c r="AF3402" i="3"/>
  <c r="AE3643" i="3"/>
  <c r="AF3643" i="3"/>
  <c r="AE875" i="3"/>
  <c r="AF875" i="3"/>
  <c r="AE394" i="3"/>
  <c r="AF394" i="3"/>
  <c r="AE1354" i="3"/>
  <c r="AF1354" i="3"/>
  <c r="AE75" i="3"/>
  <c r="AF75" i="3"/>
  <c r="AE122" i="3"/>
  <c r="AF122" i="3"/>
  <c r="AE218" i="3"/>
  <c r="AF218" i="3"/>
  <c r="AE234" i="3"/>
  <c r="AF234" i="3"/>
  <c r="AF187" i="3"/>
  <c r="AE187" i="3"/>
  <c r="AF523" i="3"/>
  <c r="AE523" i="3"/>
  <c r="AF491" i="3"/>
  <c r="AE491" i="3"/>
  <c r="AE730" i="3"/>
  <c r="AF730" i="3"/>
  <c r="AF650" i="3"/>
  <c r="AE650" i="3"/>
  <c r="AE1019" i="3"/>
  <c r="AF1019" i="3"/>
  <c r="AE1179" i="3"/>
  <c r="AF1179" i="3"/>
  <c r="AF1131" i="3"/>
  <c r="AE1131" i="3"/>
  <c r="AE1610" i="3"/>
  <c r="AF1610" i="3"/>
  <c r="AE1851" i="3"/>
  <c r="AF1851" i="3"/>
  <c r="AE2027" i="3"/>
  <c r="AF2027" i="3"/>
  <c r="AE2459" i="3"/>
  <c r="AF2459" i="3"/>
  <c r="AE2890" i="3"/>
  <c r="AF2890" i="3"/>
  <c r="AE1738" i="3"/>
  <c r="AF1738" i="3"/>
  <c r="AE2442" i="3"/>
  <c r="AF2442" i="3"/>
  <c r="AE2075" i="3"/>
  <c r="AF2075" i="3"/>
  <c r="AE1706" i="3"/>
  <c r="AF1706" i="3"/>
  <c r="AF1915" i="3"/>
  <c r="AE1915" i="3"/>
  <c r="AE2474" i="3"/>
  <c r="AF2474" i="3"/>
  <c r="AE2266" i="3"/>
  <c r="AF2266" i="3"/>
  <c r="AF3515" i="3"/>
  <c r="AE3515" i="3"/>
  <c r="AE3627" i="3"/>
  <c r="AF3627" i="3"/>
  <c r="AE3371" i="3"/>
  <c r="AF3371" i="3"/>
  <c r="AF3578" i="3"/>
  <c r="AE3578" i="3"/>
  <c r="AF762" i="3"/>
  <c r="AE762" i="3"/>
  <c r="AE538" i="3"/>
  <c r="AF538" i="3"/>
  <c r="E539" i="3"/>
  <c r="F538" i="3"/>
  <c r="E1243" i="3"/>
  <c r="AF1242" i="3"/>
  <c r="AE1242" i="3"/>
  <c r="F1242" i="3"/>
  <c r="E1515" i="3"/>
  <c r="AE1514" i="3"/>
  <c r="AF1514" i="3"/>
  <c r="F1514" i="3"/>
  <c r="E2155" i="3"/>
  <c r="AE2154" i="3"/>
  <c r="AF2154" i="3"/>
  <c r="F2154" i="3"/>
  <c r="AE43" i="3"/>
  <c r="AF43" i="3"/>
  <c r="AF266" i="3"/>
  <c r="AE266" i="3"/>
  <c r="AE362" i="3"/>
  <c r="AF362" i="3"/>
  <c r="AF379" i="3"/>
  <c r="AE379" i="3"/>
  <c r="AF667" i="3"/>
  <c r="AE667" i="3"/>
  <c r="AE794" i="3"/>
  <c r="AF794" i="3"/>
  <c r="AF811" i="3"/>
  <c r="AE811" i="3"/>
  <c r="AE907" i="3"/>
  <c r="AF907" i="3"/>
  <c r="AF843" i="3"/>
  <c r="AE843" i="3"/>
  <c r="AE970" i="3"/>
  <c r="AF970" i="3"/>
  <c r="AE1434" i="3"/>
  <c r="AF1434" i="3"/>
  <c r="AF1579" i="3"/>
  <c r="AE1579" i="3"/>
  <c r="AE1498" i="3"/>
  <c r="AF1498" i="3"/>
  <c r="AF2811" i="3"/>
  <c r="AE2811" i="3"/>
  <c r="AF2315" i="3"/>
  <c r="AE2315" i="3"/>
  <c r="AE2954" i="3"/>
  <c r="AF2954" i="3"/>
  <c r="AE2587" i="3"/>
  <c r="AF2587" i="3"/>
  <c r="AE3019" i="3"/>
  <c r="AF3019" i="3"/>
  <c r="AE1866" i="3"/>
  <c r="AF1866" i="3"/>
  <c r="AF1883" i="3"/>
  <c r="AE1883" i="3"/>
  <c r="AE2347" i="3"/>
  <c r="AF2347" i="3"/>
  <c r="AE1995" i="3"/>
  <c r="AF1995" i="3"/>
  <c r="AE2875" i="3"/>
  <c r="AF2875" i="3"/>
  <c r="AE3051" i="3"/>
  <c r="AF3051" i="3"/>
  <c r="AE1643" i="3"/>
  <c r="AF1643" i="3"/>
  <c r="AE3179" i="3"/>
  <c r="AF3179" i="3"/>
  <c r="AE2699" i="3"/>
  <c r="AF2699" i="3"/>
  <c r="AE2986" i="3"/>
  <c r="AF2986" i="3"/>
  <c r="AE2539" i="3"/>
  <c r="AF2539" i="3"/>
  <c r="AE2330" i="3"/>
  <c r="AF2330" i="3"/>
  <c r="AF3499" i="3"/>
  <c r="AE3499" i="3"/>
  <c r="AF3594" i="3"/>
  <c r="AE3594" i="3"/>
  <c r="AF3466" i="3"/>
  <c r="AE3466" i="3"/>
  <c r="AE3323" i="3"/>
  <c r="AF3323" i="3"/>
  <c r="AE3211" i="3"/>
  <c r="AF3211" i="3"/>
  <c r="AE3259" i="3"/>
  <c r="AF3259" i="3"/>
  <c r="E3067" i="3"/>
  <c r="AE3066" i="3"/>
  <c r="AF3066" i="3"/>
  <c r="F3066" i="3"/>
  <c r="AG249" i="3"/>
  <c r="AE1370" i="3"/>
  <c r="AF1370" i="3"/>
  <c r="F1370" i="3"/>
  <c r="E1371" i="3"/>
  <c r="F4090" i="3"/>
  <c r="E4091" i="3"/>
  <c r="AF1162" i="3"/>
  <c r="AE1162" i="3"/>
  <c r="F1162" i="3"/>
  <c r="E1163" i="3"/>
  <c r="AE90" i="3"/>
  <c r="AF90" i="3"/>
  <c r="AE298" i="3"/>
  <c r="AF298" i="3"/>
  <c r="AF314" i="3"/>
  <c r="AE314" i="3"/>
  <c r="AE474" i="3"/>
  <c r="AF474" i="3"/>
  <c r="AF459" i="3"/>
  <c r="AE459" i="3"/>
  <c r="AF571" i="3"/>
  <c r="AE571" i="3"/>
  <c r="AE699" i="3"/>
  <c r="AF699" i="3"/>
  <c r="AE715" i="3"/>
  <c r="AF715" i="3"/>
  <c r="AE858" i="3"/>
  <c r="AF858" i="3"/>
  <c r="AF1066" i="3"/>
  <c r="AE1066" i="3"/>
  <c r="AE1098" i="3"/>
  <c r="AF1098" i="3"/>
  <c r="AE1148" i="3"/>
  <c r="AF1148" i="3"/>
  <c r="AF1274" i="3"/>
  <c r="AE1274" i="3"/>
  <c r="AF1211" i="3"/>
  <c r="AE1211" i="3"/>
  <c r="AE2619" i="3"/>
  <c r="AF2619" i="3"/>
  <c r="AE3082" i="3"/>
  <c r="AF3082" i="3"/>
  <c r="AE2842" i="3"/>
  <c r="AF2842" i="3"/>
  <c r="AE2683" i="3"/>
  <c r="AF2683" i="3"/>
  <c r="AE1834" i="3"/>
  <c r="AF1834" i="3"/>
  <c r="AE2506" i="3"/>
  <c r="AF2506" i="3"/>
  <c r="AE2523" i="3"/>
  <c r="AF2523" i="3"/>
  <c r="AE1691" i="3"/>
  <c r="AF1691" i="3"/>
  <c r="AF2747" i="3"/>
  <c r="AE2747" i="3"/>
  <c r="AF2715" i="3"/>
  <c r="AE2715" i="3"/>
  <c r="AE2362" i="3"/>
  <c r="AF2362" i="3"/>
  <c r="AD4010" i="3"/>
  <c r="AG4010" i="3" s="1"/>
  <c r="AE3227" i="3"/>
  <c r="AF3227" i="3"/>
  <c r="AE3707" i="3"/>
  <c r="AF3707" i="3"/>
  <c r="AE3307" i="3"/>
  <c r="AF3307" i="3"/>
  <c r="AE3339" i="3"/>
  <c r="AF3339" i="3"/>
  <c r="AE3355" i="3"/>
  <c r="AF3355" i="3"/>
  <c r="AF3658" i="3"/>
  <c r="AE3658" i="3"/>
  <c r="AF1402" i="3"/>
  <c r="AE1402" i="3"/>
  <c r="E251" i="3"/>
  <c r="AE250" i="3"/>
  <c r="AF250" i="3"/>
  <c r="F250" i="3"/>
  <c r="E2907" i="3"/>
  <c r="AE2906" i="3"/>
  <c r="AF2906" i="3"/>
  <c r="F2906" i="3"/>
  <c r="AE922" i="3"/>
  <c r="AF922" i="3"/>
  <c r="F922" i="3"/>
  <c r="E923" i="3"/>
  <c r="AE2410" i="3"/>
  <c r="AF2410" i="3"/>
  <c r="F2410" i="3"/>
  <c r="E2411" i="3"/>
  <c r="E3163" i="3"/>
  <c r="AF3162" i="3"/>
  <c r="AE3162" i="3"/>
  <c r="F3162" i="3"/>
  <c r="AD346" i="3"/>
  <c r="AD1002" i="3"/>
  <c r="AD1209" i="3"/>
  <c r="AD1609" i="3"/>
  <c r="AG1609" i="3" s="1"/>
  <c r="AG2473" i="3"/>
  <c r="AG3929" i="3"/>
  <c r="AD3226" i="3"/>
  <c r="AD3610" i="3"/>
  <c r="O2936" i="3"/>
  <c r="N2936" i="3"/>
  <c r="M2936" i="3"/>
  <c r="L2937" i="3"/>
  <c r="F762" i="3"/>
  <c r="E763" i="3"/>
  <c r="F1402" i="3"/>
  <c r="E1403" i="3"/>
  <c r="Q2923" i="3"/>
  <c r="AB2922" i="3"/>
  <c r="Y2922" i="3"/>
  <c r="Z2922" i="3"/>
  <c r="AC2922" i="3"/>
  <c r="W2922" i="3"/>
  <c r="T2922" i="3"/>
  <c r="V2922" i="3"/>
  <c r="X2922" i="3"/>
  <c r="AA2922" i="3"/>
  <c r="R2922" i="3"/>
  <c r="S2922" i="3"/>
  <c r="U2922" i="3"/>
  <c r="M1992" i="3"/>
  <c r="L1993" i="3"/>
  <c r="O1992" i="3"/>
  <c r="N1992" i="3"/>
  <c r="L825" i="3"/>
  <c r="O824" i="3"/>
  <c r="N824" i="3"/>
  <c r="M824" i="3"/>
  <c r="M4648" i="3"/>
  <c r="O4648" i="3"/>
  <c r="L4649" i="3"/>
  <c r="N4648" i="3"/>
  <c r="L569" i="3"/>
  <c r="N568" i="3"/>
  <c r="O568" i="3"/>
  <c r="M568" i="3"/>
  <c r="N2697" i="3"/>
  <c r="L2698" i="3"/>
  <c r="M2697" i="3"/>
  <c r="O2697" i="3"/>
  <c r="M2585" i="3"/>
  <c r="L2586" i="3"/>
  <c r="O2585" i="3"/>
  <c r="N2585" i="3"/>
  <c r="AD1786" i="3"/>
  <c r="AG1786" i="3" s="1"/>
  <c r="AD2409" i="3"/>
  <c r="AG2409" i="3" s="1"/>
  <c r="AD2634" i="3"/>
  <c r="AD4362" i="3"/>
  <c r="N3321" i="3"/>
  <c r="L3322" i="3"/>
  <c r="M3321" i="3"/>
  <c r="O3321" i="3"/>
  <c r="AA362" i="3"/>
  <c r="R362" i="3"/>
  <c r="Q363" i="3"/>
  <c r="AB362" i="3"/>
  <c r="W362" i="3"/>
  <c r="V362" i="3"/>
  <c r="AC362" i="3"/>
  <c r="Z362" i="3"/>
  <c r="X362" i="3"/>
  <c r="S362" i="3"/>
  <c r="U362" i="3"/>
  <c r="Y362" i="3"/>
  <c r="T362" i="3"/>
  <c r="AD361" i="3"/>
  <c r="F1466" i="3"/>
  <c r="E1467" i="3"/>
  <c r="N2873" i="3"/>
  <c r="M2873" i="3"/>
  <c r="O2873" i="3"/>
  <c r="L2874" i="3"/>
  <c r="L4202" i="3"/>
  <c r="O4201" i="3"/>
  <c r="N4201" i="3"/>
  <c r="M4201" i="3"/>
  <c r="E395" i="3"/>
  <c r="F394" i="3"/>
  <c r="F1354" i="3"/>
  <c r="E1355" i="3"/>
  <c r="E3835" i="3"/>
  <c r="F3834" i="3"/>
  <c r="AG617" i="3"/>
  <c r="AG1193" i="3"/>
  <c r="AD2729" i="3"/>
  <c r="AG2729" i="3" s="1"/>
  <c r="AD1850" i="3"/>
  <c r="AG1850" i="3" s="1"/>
  <c r="AD1897" i="3"/>
  <c r="AG1897" i="3" s="1"/>
  <c r="AD3146" i="3"/>
  <c r="M2456" i="3"/>
  <c r="N2456" i="3"/>
  <c r="L2457" i="3"/>
  <c r="O2456" i="3"/>
  <c r="AD2921" i="3"/>
  <c r="AD2889" i="3"/>
  <c r="E3115" i="3"/>
  <c r="F3114" i="3"/>
  <c r="AD506" i="3"/>
  <c r="AD889" i="3"/>
  <c r="AD1082" i="3"/>
  <c r="AD1242" i="3"/>
  <c r="AD2441" i="3"/>
  <c r="AG2441" i="3" s="1"/>
  <c r="AD3514" i="3"/>
  <c r="AG3514" i="3" s="1"/>
  <c r="AD4553" i="3"/>
  <c r="AG4553" i="3" s="1"/>
  <c r="AD3785" i="3"/>
  <c r="E876" i="3"/>
  <c r="F875" i="3"/>
  <c r="L4457" i="3"/>
  <c r="O4456" i="3"/>
  <c r="N4456" i="3"/>
  <c r="M4456" i="3"/>
  <c r="Q2891" i="3"/>
  <c r="AA2890" i="3"/>
  <c r="Y2890" i="3"/>
  <c r="AB2890" i="3"/>
  <c r="AC2890" i="3"/>
  <c r="V2890" i="3"/>
  <c r="S2890" i="3"/>
  <c r="X2890" i="3"/>
  <c r="W2890" i="3"/>
  <c r="Z2890" i="3"/>
  <c r="T2890" i="3"/>
  <c r="R2890" i="3"/>
  <c r="U2890" i="3"/>
  <c r="L3913" i="3"/>
  <c r="O3912" i="3"/>
  <c r="N3912" i="3"/>
  <c r="M3912" i="3"/>
  <c r="AG3273" i="3"/>
  <c r="AD3529" i="3"/>
  <c r="AD3993" i="3"/>
  <c r="AG3993" i="3" s="1"/>
  <c r="M3945" i="3"/>
  <c r="L3946" i="3"/>
  <c r="O3945" i="3"/>
  <c r="N3945" i="3"/>
  <c r="AD4490" i="3"/>
  <c r="AG4490" i="3" s="1"/>
  <c r="Q4492" i="3"/>
  <c r="AC4491" i="3"/>
  <c r="Y4491" i="3"/>
  <c r="U4491" i="3"/>
  <c r="AB4491" i="3"/>
  <c r="X4491" i="3"/>
  <c r="T4491" i="3"/>
  <c r="AA4491" i="3"/>
  <c r="W4491" i="3"/>
  <c r="S4491" i="3"/>
  <c r="Z4491" i="3"/>
  <c r="V4491" i="3"/>
  <c r="R4491" i="3"/>
  <c r="AG3513" i="3"/>
  <c r="F3530" i="3"/>
  <c r="E3531" i="3"/>
  <c r="Z4378" i="3"/>
  <c r="V4378" i="3"/>
  <c r="R4378" i="3"/>
  <c r="Q4379" i="3"/>
  <c r="AC4378" i="3"/>
  <c r="Y4378" i="3"/>
  <c r="U4378" i="3"/>
  <c r="AB4378" i="3"/>
  <c r="X4378" i="3"/>
  <c r="T4378" i="3"/>
  <c r="W4378" i="3"/>
  <c r="S4378" i="3"/>
  <c r="AA4378" i="3"/>
  <c r="N3336" i="3"/>
  <c r="L3337" i="3"/>
  <c r="O3336" i="3"/>
  <c r="M3336" i="3"/>
  <c r="O3980" i="3"/>
  <c r="N3980" i="3"/>
  <c r="M3980" i="3"/>
  <c r="L3981" i="3"/>
  <c r="L3626" i="3"/>
  <c r="O3625" i="3"/>
  <c r="N3625" i="3"/>
  <c r="M3625" i="3"/>
  <c r="AD3850" i="3"/>
  <c r="AG4169" i="3"/>
  <c r="M3385" i="3"/>
  <c r="L3386" i="3"/>
  <c r="O3385" i="3"/>
  <c r="N3385" i="3"/>
  <c r="M3512" i="3"/>
  <c r="L3513" i="3"/>
  <c r="O3512" i="3"/>
  <c r="N3512" i="3"/>
  <c r="E3883" i="3"/>
  <c r="F3882" i="3"/>
  <c r="AD4090" i="3"/>
  <c r="AG4090" i="3" s="1"/>
  <c r="M3448" i="3"/>
  <c r="L3449" i="3"/>
  <c r="O3448" i="3"/>
  <c r="N3448" i="3"/>
  <c r="E4172" i="3"/>
  <c r="F4171" i="3"/>
  <c r="M4425" i="3"/>
  <c r="L4426" i="3"/>
  <c r="O4425" i="3"/>
  <c r="N4425" i="3"/>
  <c r="O3737" i="3"/>
  <c r="N3737" i="3"/>
  <c r="M3737" i="3"/>
  <c r="L3738" i="3"/>
  <c r="F4058" i="3"/>
  <c r="E4059" i="3"/>
  <c r="F3547" i="3"/>
  <c r="E3548" i="3"/>
  <c r="AD4505" i="3"/>
  <c r="F3499" i="3"/>
  <c r="E3500" i="3"/>
  <c r="AD3690" i="3"/>
  <c r="AG3690" i="3" s="1"/>
  <c r="M3848" i="3"/>
  <c r="O3848" i="3"/>
  <c r="L3849" i="3"/>
  <c r="N3848" i="3"/>
  <c r="AA4715" i="3"/>
  <c r="W4715" i="3"/>
  <c r="S4715" i="3"/>
  <c r="Z4715" i="3"/>
  <c r="V4715" i="3"/>
  <c r="R4715" i="3"/>
  <c r="Q4716" i="3"/>
  <c r="X4715" i="3"/>
  <c r="AC4715" i="3"/>
  <c r="U4715" i="3"/>
  <c r="Y4715" i="3"/>
  <c r="T4715" i="3"/>
  <c r="AB4715" i="3"/>
  <c r="O3353" i="3"/>
  <c r="N3353" i="3"/>
  <c r="M3353" i="3"/>
  <c r="L3354" i="3"/>
  <c r="O3545" i="3"/>
  <c r="N3545" i="3"/>
  <c r="M3545" i="3"/>
  <c r="L3546" i="3"/>
  <c r="AD3706" i="3"/>
  <c r="AG3706" i="3" s="1"/>
  <c r="Q3708" i="3"/>
  <c r="AC3707" i="3"/>
  <c r="Y3707" i="3"/>
  <c r="U3707" i="3"/>
  <c r="AB3707" i="3"/>
  <c r="X3707" i="3"/>
  <c r="T3707" i="3"/>
  <c r="AA3707" i="3"/>
  <c r="W3707" i="3"/>
  <c r="S3707" i="3"/>
  <c r="Z3707" i="3"/>
  <c r="V3707" i="3"/>
  <c r="R3707" i="3"/>
  <c r="E4108" i="3"/>
  <c r="F4107" i="3"/>
  <c r="Z3338" i="3"/>
  <c r="V3338" i="3"/>
  <c r="R3338" i="3"/>
  <c r="AB3338" i="3"/>
  <c r="X3338" i="3"/>
  <c r="T3338" i="3"/>
  <c r="AA3338" i="3"/>
  <c r="W3338" i="3"/>
  <c r="S3338" i="3"/>
  <c r="Y3338" i="3"/>
  <c r="U3338" i="3"/>
  <c r="Q3339" i="3"/>
  <c r="AC3338" i="3"/>
  <c r="AG3545" i="3"/>
  <c r="AB3755" i="3"/>
  <c r="X3755" i="3"/>
  <c r="T3755" i="3"/>
  <c r="AA3755" i="3"/>
  <c r="W3755" i="3"/>
  <c r="S3755" i="3"/>
  <c r="Z3755" i="3"/>
  <c r="V3755" i="3"/>
  <c r="R3755" i="3"/>
  <c r="Q3756" i="3"/>
  <c r="AC3755" i="3"/>
  <c r="Y3755" i="3"/>
  <c r="U3755" i="3"/>
  <c r="AD4394" i="3"/>
  <c r="AG4394" i="3" s="1"/>
  <c r="F4699" i="3"/>
  <c r="E4700" i="3"/>
  <c r="M4009" i="3"/>
  <c r="L4010" i="3"/>
  <c r="O4009" i="3"/>
  <c r="N4009" i="3"/>
  <c r="AD3354" i="3"/>
  <c r="AG3354" i="3" s="1"/>
  <c r="AD3626" i="3"/>
  <c r="AG3626" i="3" s="1"/>
  <c r="E4236" i="3"/>
  <c r="F4235" i="3"/>
  <c r="F3997" i="3"/>
  <c r="E3998" i="3"/>
  <c r="AD4345" i="3"/>
  <c r="AD3290" i="3"/>
  <c r="AG3290" i="3" s="1"/>
  <c r="E4012" i="3"/>
  <c r="F4011" i="3"/>
  <c r="F4395" i="3"/>
  <c r="E4396" i="3"/>
  <c r="O3673" i="3"/>
  <c r="N3673" i="3"/>
  <c r="M3673" i="3"/>
  <c r="L3674" i="3"/>
  <c r="F3594" i="3"/>
  <c r="E3595" i="3"/>
  <c r="AG4025" i="3"/>
  <c r="AA4299" i="3"/>
  <c r="W4299" i="3"/>
  <c r="S4299" i="3"/>
  <c r="AC4299" i="3"/>
  <c r="X4299" i="3"/>
  <c r="R4299" i="3"/>
  <c r="AB4299" i="3"/>
  <c r="V4299" i="3"/>
  <c r="Z4299" i="3"/>
  <c r="U4299" i="3"/>
  <c r="Q4300" i="3"/>
  <c r="Y4299" i="3"/>
  <c r="T4299" i="3"/>
  <c r="F3402" i="3"/>
  <c r="E3403" i="3"/>
  <c r="F3466" i="3"/>
  <c r="E3467" i="3"/>
  <c r="N4249" i="3"/>
  <c r="M4249" i="3"/>
  <c r="L4250" i="3"/>
  <c r="O4249" i="3"/>
  <c r="AB3595" i="3"/>
  <c r="X3595" i="3"/>
  <c r="T3595" i="3"/>
  <c r="AA3595" i="3"/>
  <c r="W3595" i="3"/>
  <c r="S3595" i="3"/>
  <c r="AC3595" i="3"/>
  <c r="U3595" i="3"/>
  <c r="Z3595" i="3"/>
  <c r="R3595" i="3"/>
  <c r="Y3595" i="3"/>
  <c r="Q3596" i="3"/>
  <c r="V3595" i="3"/>
  <c r="AD3801" i="3"/>
  <c r="AA4139" i="3"/>
  <c r="W4139" i="3"/>
  <c r="S4139" i="3"/>
  <c r="Z4139" i="3"/>
  <c r="V4139" i="3"/>
  <c r="R4139" i="3"/>
  <c r="Q4140" i="3"/>
  <c r="AC4139" i="3"/>
  <c r="Y4139" i="3"/>
  <c r="U4139" i="3"/>
  <c r="X4139" i="3"/>
  <c r="T4139" i="3"/>
  <c r="AB4139" i="3"/>
  <c r="AA3547" i="3"/>
  <c r="W3547" i="3"/>
  <c r="S3547" i="3"/>
  <c r="Z3547" i="3"/>
  <c r="V3547" i="3"/>
  <c r="R3547" i="3"/>
  <c r="Q3548" i="3"/>
  <c r="AC3547" i="3"/>
  <c r="Y3547" i="3"/>
  <c r="U3547" i="3"/>
  <c r="AB3547" i="3"/>
  <c r="X3547" i="3"/>
  <c r="T3547" i="3"/>
  <c r="Z3307" i="3"/>
  <c r="V3307" i="3"/>
  <c r="R3307" i="3"/>
  <c r="Q3308" i="3"/>
  <c r="AC3307" i="3"/>
  <c r="Y3307" i="3"/>
  <c r="U3307" i="3"/>
  <c r="AB3307" i="3"/>
  <c r="T3307" i="3"/>
  <c r="AA3307" i="3"/>
  <c r="S3307" i="3"/>
  <c r="X3307" i="3"/>
  <c r="W3307" i="3"/>
  <c r="AA4459" i="3"/>
  <c r="W4459" i="3"/>
  <c r="S4459" i="3"/>
  <c r="Z4459" i="3"/>
  <c r="V4459" i="3"/>
  <c r="R4459" i="3"/>
  <c r="Q4460" i="3"/>
  <c r="AC4459" i="3"/>
  <c r="Y4459" i="3"/>
  <c r="U4459" i="3"/>
  <c r="AB4459" i="3"/>
  <c r="X4459" i="3"/>
  <c r="T4459" i="3"/>
  <c r="E3324" i="3"/>
  <c r="F3323" i="3"/>
  <c r="AB4554" i="3"/>
  <c r="X4554" i="3"/>
  <c r="T4554" i="3"/>
  <c r="AA4554" i="3"/>
  <c r="W4554" i="3"/>
  <c r="S4554" i="3"/>
  <c r="Q4555" i="3"/>
  <c r="V4554" i="3"/>
  <c r="AC4554" i="3"/>
  <c r="U4554" i="3"/>
  <c r="Z4554" i="3"/>
  <c r="R4554" i="3"/>
  <c r="Y4554" i="3"/>
  <c r="Q4780" i="3"/>
  <c r="AC4779" i="3"/>
  <c r="Y4779" i="3"/>
  <c r="U4779" i="3"/>
  <c r="AB4779" i="3"/>
  <c r="X4779" i="3"/>
  <c r="T4779" i="3"/>
  <c r="W4779" i="3"/>
  <c r="V4779" i="3"/>
  <c r="Z4779" i="3"/>
  <c r="S4779" i="3"/>
  <c r="R4779" i="3"/>
  <c r="AA4779" i="3"/>
  <c r="AD3322" i="3"/>
  <c r="AG3322" i="3" s="1"/>
  <c r="L4553" i="3"/>
  <c r="O4552" i="3"/>
  <c r="N4552" i="3"/>
  <c r="M4552" i="3"/>
  <c r="F4683" i="3"/>
  <c r="E4684" i="3"/>
  <c r="Z3866" i="3"/>
  <c r="V3866" i="3"/>
  <c r="R3866" i="3"/>
  <c r="Q3867" i="3"/>
  <c r="AC3866" i="3"/>
  <c r="X3866" i="3"/>
  <c r="S3866" i="3"/>
  <c r="AB3866" i="3"/>
  <c r="W3866" i="3"/>
  <c r="AA3866" i="3"/>
  <c r="U3866" i="3"/>
  <c r="Y3866" i="3"/>
  <c r="T3866" i="3"/>
  <c r="AD4330" i="3"/>
  <c r="AG4330" i="3" s="1"/>
  <c r="Q4620" i="3"/>
  <c r="AC4619" i="3"/>
  <c r="Y4619" i="3"/>
  <c r="U4619" i="3"/>
  <c r="AA4619" i="3"/>
  <c r="V4619" i="3"/>
  <c r="Z4619" i="3"/>
  <c r="T4619" i="3"/>
  <c r="W4619" i="3"/>
  <c r="R4619" i="3"/>
  <c r="AB4619" i="3"/>
  <c r="X4619" i="3"/>
  <c r="S4619" i="3"/>
  <c r="N3897" i="3"/>
  <c r="M3897" i="3"/>
  <c r="L3898" i="3"/>
  <c r="O3897" i="3"/>
  <c r="E4651" i="3"/>
  <c r="F4650" i="3"/>
  <c r="E4731" i="3"/>
  <c r="F4730" i="3"/>
  <c r="AA4043" i="3"/>
  <c r="W4043" i="3"/>
  <c r="S4043" i="3"/>
  <c r="Z4043" i="3"/>
  <c r="V4043" i="3"/>
  <c r="R4043" i="3"/>
  <c r="Q4044" i="3"/>
  <c r="AC4043" i="3"/>
  <c r="Y4043" i="3"/>
  <c r="U4043" i="3"/>
  <c r="AB4043" i="3"/>
  <c r="T4043" i="3"/>
  <c r="X4043" i="3"/>
  <c r="AB4730" i="3"/>
  <c r="X4730" i="3"/>
  <c r="T4730" i="3"/>
  <c r="AA4730" i="3"/>
  <c r="W4730" i="3"/>
  <c r="S4730" i="3"/>
  <c r="Q4731" i="3"/>
  <c r="V4730" i="3"/>
  <c r="AC4730" i="3"/>
  <c r="U4730" i="3"/>
  <c r="Z4730" i="3"/>
  <c r="Y4730" i="3"/>
  <c r="R4730" i="3"/>
  <c r="AB3371" i="3"/>
  <c r="X3371" i="3"/>
  <c r="T3371" i="3"/>
  <c r="AA3371" i="3"/>
  <c r="W3371" i="3"/>
  <c r="S3371" i="3"/>
  <c r="Z3371" i="3"/>
  <c r="V3371" i="3"/>
  <c r="R3371" i="3"/>
  <c r="Q3372" i="3"/>
  <c r="AC3371" i="3"/>
  <c r="Y3371" i="3"/>
  <c r="U3371" i="3"/>
  <c r="AG3593" i="3"/>
  <c r="Q3835" i="3"/>
  <c r="AC3834" i="3"/>
  <c r="Y3834" i="3"/>
  <c r="U3834" i="3"/>
  <c r="Z3834" i="3"/>
  <c r="V3834" i="3"/>
  <c r="R3834" i="3"/>
  <c r="AA3834" i="3"/>
  <c r="S3834" i="3"/>
  <c r="X3834" i="3"/>
  <c r="W3834" i="3"/>
  <c r="AB3834" i="3"/>
  <c r="T3834" i="3"/>
  <c r="M4106" i="3"/>
  <c r="O4106" i="3"/>
  <c r="L4107" i="3"/>
  <c r="N4106" i="3"/>
  <c r="F3658" i="3"/>
  <c r="E3659" i="3"/>
  <c r="AB4059" i="3"/>
  <c r="X4059" i="3"/>
  <c r="T4059" i="3"/>
  <c r="AA4059" i="3"/>
  <c r="W4059" i="3"/>
  <c r="S4059" i="3"/>
  <c r="Z4059" i="3"/>
  <c r="V4059" i="3"/>
  <c r="R4059" i="3"/>
  <c r="AC4059" i="3"/>
  <c r="Q4060" i="3"/>
  <c r="Y4059" i="3"/>
  <c r="U4059" i="3"/>
  <c r="Q4075" i="3"/>
  <c r="AC4074" i="3"/>
  <c r="Y4074" i="3"/>
  <c r="U4074" i="3"/>
  <c r="AA4074" i="3"/>
  <c r="V4074" i="3"/>
  <c r="Z4074" i="3"/>
  <c r="T4074" i="3"/>
  <c r="X4074" i="3"/>
  <c r="S4074" i="3"/>
  <c r="AB4074" i="3"/>
  <c r="W4074" i="3"/>
  <c r="R4074" i="3"/>
  <c r="AG3225" i="3"/>
  <c r="Z3722" i="3"/>
  <c r="V3722" i="3"/>
  <c r="R3722" i="3"/>
  <c r="Q3723" i="3"/>
  <c r="AC3722" i="3"/>
  <c r="Y3722" i="3"/>
  <c r="U3722" i="3"/>
  <c r="AB3722" i="3"/>
  <c r="X3722" i="3"/>
  <c r="T3722" i="3"/>
  <c r="AA3722" i="3"/>
  <c r="W3722" i="3"/>
  <c r="S3722" i="3"/>
  <c r="AA4267" i="3"/>
  <c r="W4267" i="3"/>
  <c r="S4267" i="3"/>
  <c r="Z4267" i="3"/>
  <c r="V4267" i="3"/>
  <c r="R4267" i="3"/>
  <c r="Q4268" i="3"/>
  <c r="AC4267" i="3"/>
  <c r="Y4267" i="3"/>
  <c r="U4267" i="3"/>
  <c r="AB4267" i="3"/>
  <c r="X4267" i="3"/>
  <c r="T4267" i="3"/>
  <c r="Q4428" i="3"/>
  <c r="AC4427" i="3"/>
  <c r="Y4427" i="3"/>
  <c r="U4427" i="3"/>
  <c r="AB4427" i="3"/>
  <c r="X4427" i="3"/>
  <c r="T4427" i="3"/>
  <c r="AA4427" i="3"/>
  <c r="W4427" i="3"/>
  <c r="S4427" i="3"/>
  <c r="R4427" i="3"/>
  <c r="Z4427" i="3"/>
  <c r="V4427" i="3"/>
  <c r="Z4186" i="3"/>
  <c r="V4186" i="3"/>
  <c r="R4186" i="3"/>
  <c r="Q4187" i="3"/>
  <c r="AC4186" i="3"/>
  <c r="Y4186" i="3"/>
  <c r="U4186" i="3"/>
  <c r="AB4186" i="3"/>
  <c r="X4186" i="3"/>
  <c r="T4186" i="3"/>
  <c r="W4186" i="3"/>
  <c r="S4186" i="3"/>
  <c r="AA4186" i="3"/>
  <c r="AG3433" i="3"/>
  <c r="M3640" i="3"/>
  <c r="L3641" i="3"/>
  <c r="O3640" i="3"/>
  <c r="N3640" i="3"/>
  <c r="AD3962" i="3"/>
  <c r="L4745" i="3"/>
  <c r="N4744" i="3"/>
  <c r="M4744" i="3"/>
  <c r="O4744" i="3"/>
  <c r="E4555" i="3"/>
  <c r="F4554" i="3"/>
  <c r="O4600" i="3"/>
  <c r="N4600" i="3"/>
  <c r="L4601" i="3"/>
  <c r="M4600" i="3"/>
  <c r="F4139" i="3"/>
  <c r="E4140" i="3"/>
  <c r="Q4364" i="3"/>
  <c r="AC4363" i="3"/>
  <c r="Y4363" i="3"/>
  <c r="U4363" i="3"/>
  <c r="AB4363" i="3"/>
  <c r="X4363" i="3"/>
  <c r="T4363" i="3"/>
  <c r="AA4363" i="3"/>
  <c r="W4363" i="3"/>
  <c r="S4363" i="3"/>
  <c r="R4363" i="3"/>
  <c r="Z4363" i="3"/>
  <c r="V4363" i="3"/>
  <c r="AG3689" i="3"/>
  <c r="AG4713" i="3"/>
  <c r="AB4219" i="3"/>
  <c r="X4219" i="3"/>
  <c r="T4219" i="3"/>
  <c r="AA4219" i="3"/>
  <c r="W4219" i="3"/>
  <c r="S4219" i="3"/>
  <c r="Z4219" i="3"/>
  <c r="V4219" i="3"/>
  <c r="R4219" i="3"/>
  <c r="AC4219" i="3"/>
  <c r="Y4219" i="3"/>
  <c r="U4219" i="3"/>
  <c r="Q4220" i="3"/>
  <c r="AD4218" i="3"/>
  <c r="AA3883" i="3"/>
  <c r="W3883" i="3"/>
  <c r="S3883" i="3"/>
  <c r="Z3883" i="3"/>
  <c r="U3883" i="3"/>
  <c r="X3883" i="3"/>
  <c r="AC3883" i="3"/>
  <c r="V3883" i="3"/>
  <c r="AB3883" i="3"/>
  <c r="T3883" i="3"/>
  <c r="Q3884" i="3"/>
  <c r="Y3883" i="3"/>
  <c r="R3883" i="3"/>
  <c r="AB3994" i="3"/>
  <c r="X3994" i="3"/>
  <c r="T3994" i="3"/>
  <c r="AA3994" i="3"/>
  <c r="W3994" i="3"/>
  <c r="S3994" i="3"/>
  <c r="Z3994" i="3"/>
  <c r="V3994" i="3"/>
  <c r="R3994" i="3"/>
  <c r="AC3994" i="3"/>
  <c r="Y3994" i="3"/>
  <c r="Q3995" i="3"/>
  <c r="U3994" i="3"/>
  <c r="AG3336" i="3"/>
  <c r="E3516" i="3"/>
  <c r="F3515" i="3"/>
  <c r="AG4489" i="3"/>
  <c r="AD4521" i="3"/>
  <c r="AG3656" i="3"/>
  <c r="AD4570" i="3"/>
  <c r="M4617" i="3"/>
  <c r="L4618" i="3"/>
  <c r="N4617" i="3"/>
  <c r="O4617" i="3"/>
  <c r="AG3768" i="3"/>
  <c r="AD4377" i="3"/>
  <c r="AD3386" i="3"/>
  <c r="AG3386" i="3" s="1"/>
  <c r="Q3388" i="3"/>
  <c r="AC3387" i="3"/>
  <c r="Y3387" i="3"/>
  <c r="U3387" i="3"/>
  <c r="AB3387" i="3"/>
  <c r="X3387" i="3"/>
  <c r="T3387" i="3"/>
  <c r="AA3387" i="3"/>
  <c r="W3387" i="3"/>
  <c r="S3387" i="3"/>
  <c r="Z3387" i="3"/>
  <c r="V3387" i="3"/>
  <c r="R3387" i="3"/>
  <c r="AA3675" i="3"/>
  <c r="W3675" i="3"/>
  <c r="S3675" i="3"/>
  <c r="Z3675" i="3"/>
  <c r="V3675" i="3"/>
  <c r="R3675" i="3"/>
  <c r="Q3676" i="3"/>
  <c r="AC3675" i="3"/>
  <c r="Y3675" i="3"/>
  <c r="U3675" i="3"/>
  <c r="AB3675" i="3"/>
  <c r="X3675" i="3"/>
  <c r="T3675" i="3"/>
  <c r="M4489" i="3"/>
  <c r="L4490" i="3"/>
  <c r="O4489" i="3"/>
  <c r="N4489" i="3"/>
  <c r="AG4632" i="3"/>
  <c r="L3593" i="3"/>
  <c r="O3592" i="3"/>
  <c r="N3592" i="3"/>
  <c r="M3592" i="3"/>
  <c r="E3292" i="3"/>
  <c r="F3291" i="3"/>
  <c r="F3739" i="3"/>
  <c r="E3740" i="3"/>
  <c r="O3880" i="3"/>
  <c r="L3881" i="3"/>
  <c r="N3880" i="3"/>
  <c r="M3880" i="3"/>
  <c r="AD3450" i="3"/>
  <c r="AG3450" i="3" s="1"/>
  <c r="Q3452" i="3"/>
  <c r="AC3451" i="3"/>
  <c r="Y3451" i="3"/>
  <c r="U3451" i="3"/>
  <c r="AB3451" i="3"/>
  <c r="X3451" i="3"/>
  <c r="T3451" i="3"/>
  <c r="AA3451" i="3"/>
  <c r="W3451" i="3"/>
  <c r="S3451" i="3"/>
  <c r="Z3451" i="3"/>
  <c r="V3451" i="3"/>
  <c r="R3451" i="3"/>
  <c r="O4713" i="3"/>
  <c r="N4713" i="3"/>
  <c r="L4714" i="3"/>
  <c r="M4713" i="3"/>
  <c r="Z4794" i="3"/>
  <c r="V4794" i="3"/>
  <c r="R4794" i="3"/>
  <c r="Q4795" i="3"/>
  <c r="AC4794" i="3"/>
  <c r="Y4794" i="3"/>
  <c r="U4794" i="3"/>
  <c r="W4794" i="3"/>
  <c r="AB4794" i="3"/>
  <c r="T4794" i="3"/>
  <c r="AA4794" i="3"/>
  <c r="X4794" i="3"/>
  <c r="S4794" i="3"/>
  <c r="O4333" i="3"/>
  <c r="N4333" i="3"/>
  <c r="M4333" i="3"/>
  <c r="L4334" i="3"/>
  <c r="F4218" i="3"/>
  <c r="E4219" i="3"/>
  <c r="Z4123" i="3"/>
  <c r="V4123" i="3"/>
  <c r="R4123" i="3"/>
  <c r="AB4123" i="3"/>
  <c r="X4123" i="3"/>
  <c r="T4123" i="3"/>
  <c r="W4123" i="3"/>
  <c r="Q4124" i="3"/>
  <c r="AC4123" i="3"/>
  <c r="U4123" i="3"/>
  <c r="AA4123" i="3"/>
  <c r="S4123" i="3"/>
  <c r="Y4123" i="3"/>
  <c r="AD4122" i="3"/>
  <c r="AG3705" i="3"/>
  <c r="AA4203" i="3"/>
  <c r="W4203" i="3"/>
  <c r="S4203" i="3"/>
  <c r="Z4203" i="3"/>
  <c r="V4203" i="3"/>
  <c r="R4203" i="3"/>
  <c r="Q4204" i="3"/>
  <c r="AC4203" i="3"/>
  <c r="Y4203" i="3"/>
  <c r="U4203" i="3"/>
  <c r="AB4203" i="3"/>
  <c r="X4203" i="3"/>
  <c r="T4203" i="3"/>
  <c r="E4763" i="3"/>
  <c r="F4762" i="3"/>
  <c r="AB3275" i="3"/>
  <c r="X3275" i="3"/>
  <c r="T3275" i="3"/>
  <c r="AA3275" i="3"/>
  <c r="W3275" i="3"/>
  <c r="S3275" i="3"/>
  <c r="Z3275" i="3"/>
  <c r="V3275" i="3"/>
  <c r="R3275" i="3"/>
  <c r="Q3276" i="3"/>
  <c r="AC3275" i="3"/>
  <c r="Y3275" i="3"/>
  <c r="U3275" i="3"/>
  <c r="O4395" i="3"/>
  <c r="N4395" i="3"/>
  <c r="M4395" i="3"/>
  <c r="L4396" i="3"/>
  <c r="AD3337" i="3"/>
  <c r="AG3337" i="3" s="1"/>
  <c r="AG3305" i="3"/>
  <c r="AD3577" i="3"/>
  <c r="AG3577" i="3" s="1"/>
  <c r="AG4057" i="3"/>
  <c r="AA3483" i="3"/>
  <c r="W3483" i="3"/>
  <c r="S3483" i="3"/>
  <c r="Z3483" i="3"/>
  <c r="V3483" i="3"/>
  <c r="R3483" i="3"/>
  <c r="Q3484" i="3"/>
  <c r="AC3483" i="3"/>
  <c r="Y3483" i="3"/>
  <c r="U3483" i="3"/>
  <c r="AB3483" i="3"/>
  <c r="X3483" i="3"/>
  <c r="T3483" i="3"/>
  <c r="AD3754" i="3"/>
  <c r="AG3754" i="3" s="1"/>
  <c r="E3787" i="3"/>
  <c r="F3786" i="3"/>
  <c r="Z4315" i="3"/>
  <c r="V4315" i="3"/>
  <c r="R4315" i="3"/>
  <c r="AB4315" i="3"/>
  <c r="X4315" i="3"/>
  <c r="T4315" i="3"/>
  <c r="W4315" i="3"/>
  <c r="Q4316" i="3"/>
  <c r="AC4315" i="3"/>
  <c r="U4315" i="3"/>
  <c r="AA4315" i="3"/>
  <c r="S4315" i="3"/>
  <c r="Y4315" i="3"/>
  <c r="F3770" i="3"/>
  <c r="E3771" i="3"/>
  <c r="F3963" i="3"/>
  <c r="E3964" i="3"/>
  <c r="E3228" i="3"/>
  <c r="F3227" i="3"/>
  <c r="Z3899" i="3"/>
  <c r="V3899" i="3"/>
  <c r="R3899" i="3"/>
  <c r="Q3900" i="3"/>
  <c r="AC3899" i="3"/>
  <c r="Y3899" i="3"/>
  <c r="U3899" i="3"/>
  <c r="AB3899" i="3"/>
  <c r="X3899" i="3"/>
  <c r="T3899" i="3"/>
  <c r="W3899" i="3"/>
  <c r="S3899" i="3"/>
  <c r="AA3899" i="3"/>
  <c r="AB4474" i="3"/>
  <c r="X4474" i="3"/>
  <c r="T4474" i="3"/>
  <c r="AA4474" i="3"/>
  <c r="W4474" i="3"/>
  <c r="S4474" i="3"/>
  <c r="Z4474" i="3"/>
  <c r="V4474" i="3"/>
  <c r="R4474" i="3"/>
  <c r="Q4475" i="3"/>
  <c r="AC4474" i="3"/>
  <c r="Y4474" i="3"/>
  <c r="U4474" i="3"/>
  <c r="Q4539" i="3"/>
  <c r="AC4538" i="3"/>
  <c r="Y4538" i="3"/>
  <c r="U4538" i="3"/>
  <c r="AB4538" i="3"/>
  <c r="X4538" i="3"/>
  <c r="AA4538" i="3"/>
  <c r="W4538" i="3"/>
  <c r="S4538" i="3"/>
  <c r="V4538" i="3"/>
  <c r="T4538" i="3"/>
  <c r="R4538" i="3"/>
  <c r="Z4538" i="3"/>
  <c r="L4057" i="3"/>
  <c r="O4056" i="3"/>
  <c r="N4056" i="3"/>
  <c r="M4056" i="3"/>
  <c r="L4153" i="3"/>
  <c r="O4152" i="3"/>
  <c r="N4152" i="3"/>
  <c r="M4152" i="3"/>
  <c r="E4428" i="3"/>
  <c r="F4427" i="3"/>
  <c r="AD3818" i="3"/>
  <c r="AG3818" i="3" s="1"/>
  <c r="AD4106" i="3"/>
  <c r="AG4456" i="3"/>
  <c r="AB4346" i="3"/>
  <c r="X4346" i="3"/>
  <c r="T4346" i="3"/>
  <c r="AA4346" i="3"/>
  <c r="W4346" i="3"/>
  <c r="S4346" i="3"/>
  <c r="Z4346" i="3"/>
  <c r="V4346" i="3"/>
  <c r="R4346" i="3"/>
  <c r="Y4346" i="3"/>
  <c r="U4346" i="3"/>
  <c r="Q4347" i="3"/>
  <c r="AC4346" i="3"/>
  <c r="E4539" i="3"/>
  <c r="F4538" i="3"/>
  <c r="N3401" i="3"/>
  <c r="M3401" i="3"/>
  <c r="L3402" i="3"/>
  <c r="O3401" i="3"/>
  <c r="L3210" i="3"/>
  <c r="O3209" i="3"/>
  <c r="N3209" i="3"/>
  <c r="M3209" i="3"/>
  <c r="E3388" i="3"/>
  <c r="F3387" i="3"/>
  <c r="L3434" i="3"/>
  <c r="O3433" i="3"/>
  <c r="N3433" i="3"/>
  <c r="M3433" i="3"/>
  <c r="E3708" i="3"/>
  <c r="F3707" i="3"/>
  <c r="AG3881" i="3"/>
  <c r="AD4138" i="3"/>
  <c r="AD3546" i="3"/>
  <c r="AG3546" i="3" s="1"/>
  <c r="AD3306" i="3"/>
  <c r="AG3306" i="3" s="1"/>
  <c r="AG3576" i="3"/>
  <c r="L3690" i="3"/>
  <c r="O3689" i="3"/>
  <c r="N3689" i="3"/>
  <c r="M3689" i="3"/>
  <c r="AA3979" i="3"/>
  <c r="W3979" i="3"/>
  <c r="S3979" i="3"/>
  <c r="Z3979" i="3"/>
  <c r="V3979" i="3"/>
  <c r="R3979" i="3"/>
  <c r="Q3980" i="3"/>
  <c r="AC3979" i="3"/>
  <c r="Y3979" i="3"/>
  <c r="U3979" i="3"/>
  <c r="T3979" i="3"/>
  <c r="AB3979" i="3"/>
  <c r="X3979" i="3"/>
  <c r="N4088" i="3"/>
  <c r="O4088" i="3"/>
  <c r="L4089" i="3"/>
  <c r="M4088" i="3"/>
  <c r="N3864" i="3"/>
  <c r="O3864" i="3"/>
  <c r="L3865" i="3"/>
  <c r="M3864" i="3"/>
  <c r="F4186" i="3"/>
  <c r="E4187" i="3"/>
  <c r="F4250" i="3"/>
  <c r="E4251" i="3"/>
  <c r="AD4458" i="3"/>
  <c r="AG4458" i="3" s="1"/>
  <c r="O3257" i="3"/>
  <c r="N3257" i="3"/>
  <c r="M3257" i="3"/>
  <c r="L3258" i="3"/>
  <c r="F3627" i="3"/>
  <c r="E3628" i="3"/>
  <c r="E4603" i="3"/>
  <c r="F4602" i="3"/>
  <c r="Q3324" i="3"/>
  <c r="AC3323" i="3"/>
  <c r="Y3323" i="3"/>
  <c r="U3323" i="3"/>
  <c r="AA3323" i="3"/>
  <c r="W3323" i="3"/>
  <c r="S3323" i="3"/>
  <c r="Z3323" i="3"/>
  <c r="V3323" i="3"/>
  <c r="R3323" i="3"/>
  <c r="X3323" i="3"/>
  <c r="T3323" i="3"/>
  <c r="AB3323" i="3"/>
  <c r="E3644" i="3"/>
  <c r="F3643" i="3"/>
  <c r="M3704" i="3"/>
  <c r="L3705" i="3"/>
  <c r="O3704" i="3"/>
  <c r="N3704" i="3"/>
  <c r="F4155" i="3"/>
  <c r="E4156" i="3"/>
  <c r="AG4712" i="3"/>
  <c r="L4762" i="3"/>
  <c r="O4761" i="3"/>
  <c r="M4761" i="3"/>
  <c r="N4761" i="3"/>
  <c r="Q3581" i="3"/>
  <c r="AD4633" i="3"/>
  <c r="AG4633" i="3" s="1"/>
  <c r="AD4170" i="3"/>
  <c r="AG4170" i="3" s="1"/>
  <c r="N4682" i="3"/>
  <c r="M4682" i="3"/>
  <c r="O4682" i="3"/>
  <c r="L4683" i="3"/>
  <c r="F4410" i="3"/>
  <c r="E4411" i="3"/>
  <c r="M4569" i="3"/>
  <c r="L4570" i="3"/>
  <c r="N4569" i="3"/>
  <c r="O4569" i="3"/>
  <c r="F4794" i="3"/>
  <c r="E4795" i="3"/>
  <c r="AB3499" i="3"/>
  <c r="X3499" i="3"/>
  <c r="T3499" i="3"/>
  <c r="AA3499" i="3"/>
  <c r="W3499" i="3"/>
  <c r="S3499" i="3"/>
  <c r="Z3499" i="3"/>
  <c r="V3499" i="3"/>
  <c r="R3499" i="3"/>
  <c r="Q3500" i="3"/>
  <c r="AC3499" i="3"/>
  <c r="Y3499" i="3"/>
  <c r="U3499" i="3"/>
  <c r="F4285" i="3"/>
  <c r="E4286" i="3"/>
  <c r="AB4282" i="3"/>
  <c r="X4282" i="3"/>
  <c r="T4282" i="3"/>
  <c r="AA4282" i="3"/>
  <c r="W4282" i="3"/>
  <c r="S4282" i="3"/>
  <c r="Z4282" i="3"/>
  <c r="V4282" i="3"/>
  <c r="R4282" i="3"/>
  <c r="Q4283" i="3"/>
  <c r="AC4282" i="3"/>
  <c r="Y4282" i="3"/>
  <c r="U4282" i="3"/>
  <c r="L3370" i="3"/>
  <c r="O3369" i="3"/>
  <c r="N3369" i="3"/>
  <c r="M3369" i="3"/>
  <c r="AD4042" i="3"/>
  <c r="AG4042" i="3" s="1"/>
  <c r="Q4668" i="3"/>
  <c r="AC4667" i="3"/>
  <c r="Y4667" i="3"/>
  <c r="U4667" i="3"/>
  <c r="AB4667" i="3"/>
  <c r="X4667" i="3"/>
  <c r="T4667" i="3"/>
  <c r="W4667" i="3"/>
  <c r="V4667" i="3"/>
  <c r="AA4667" i="3"/>
  <c r="Z4667" i="3"/>
  <c r="S4667" i="3"/>
  <c r="R4667" i="3"/>
  <c r="AG3737" i="3"/>
  <c r="AD3370" i="3"/>
  <c r="AG3370" i="3" s="1"/>
  <c r="AD3642" i="3"/>
  <c r="Q3644" i="3"/>
  <c r="AC3643" i="3"/>
  <c r="Y3643" i="3"/>
  <c r="U3643" i="3"/>
  <c r="AB3643" i="3"/>
  <c r="X3643" i="3"/>
  <c r="T3643" i="3"/>
  <c r="AA3643" i="3"/>
  <c r="W3643" i="3"/>
  <c r="S3643" i="3"/>
  <c r="Z3643" i="3"/>
  <c r="V3643" i="3"/>
  <c r="R3643" i="3"/>
  <c r="AD3931" i="3"/>
  <c r="F4203" i="3"/>
  <c r="E4204" i="3"/>
  <c r="F3211" i="3"/>
  <c r="E3212" i="3"/>
  <c r="E3452" i="3"/>
  <c r="F3451" i="3"/>
  <c r="AD3721" i="3"/>
  <c r="O4139" i="3"/>
  <c r="N4139" i="3"/>
  <c r="M4139" i="3"/>
  <c r="L4140" i="3"/>
  <c r="AD4266" i="3"/>
  <c r="AG4266" i="3" s="1"/>
  <c r="AD4185" i="3"/>
  <c r="AG4185" i="3" s="1"/>
  <c r="F4522" i="3"/>
  <c r="E4523" i="3"/>
  <c r="N3241" i="3"/>
  <c r="M3241" i="3"/>
  <c r="L3242" i="3"/>
  <c r="O3241" i="3"/>
  <c r="F3259" i="3"/>
  <c r="E3260" i="3"/>
  <c r="E3851" i="3"/>
  <c r="F3850" i="3"/>
  <c r="M4233" i="3"/>
  <c r="L4234" i="3"/>
  <c r="O4233" i="3"/>
  <c r="N4233" i="3"/>
  <c r="M3225" i="3"/>
  <c r="L3226" i="3"/>
  <c r="O3225" i="3"/>
  <c r="N3225" i="3"/>
  <c r="N4793" i="3"/>
  <c r="M4793" i="3"/>
  <c r="L4794" i="3"/>
  <c r="O4793" i="3"/>
  <c r="AG4089" i="3"/>
  <c r="Z4683" i="3"/>
  <c r="V4683" i="3"/>
  <c r="R4683" i="3"/>
  <c r="Q4684" i="3"/>
  <c r="AC4683" i="3"/>
  <c r="Y4683" i="3"/>
  <c r="U4683" i="3"/>
  <c r="AA4683" i="3"/>
  <c r="S4683" i="3"/>
  <c r="X4683" i="3"/>
  <c r="AB4683" i="3"/>
  <c r="W4683" i="3"/>
  <c r="T4683" i="3"/>
  <c r="Q3564" i="3"/>
  <c r="AC3563" i="3"/>
  <c r="Y3563" i="3"/>
  <c r="U3563" i="3"/>
  <c r="X3563" i="3"/>
  <c r="S3563" i="3"/>
  <c r="AB3563" i="3"/>
  <c r="W3563" i="3"/>
  <c r="R3563" i="3"/>
  <c r="AA3563" i="3"/>
  <c r="V3563" i="3"/>
  <c r="Z3563" i="3"/>
  <c r="T3563" i="3"/>
  <c r="F3722" i="3"/>
  <c r="E3723" i="3"/>
  <c r="O4266" i="3"/>
  <c r="N4266" i="3"/>
  <c r="M4266" i="3"/>
  <c r="L4267" i="3"/>
  <c r="E4300" i="3"/>
  <c r="F4299" i="3"/>
  <c r="L3275" i="3"/>
  <c r="O3274" i="3"/>
  <c r="N3274" i="3"/>
  <c r="M3274" i="3"/>
  <c r="L3802" i="3"/>
  <c r="N3801" i="3"/>
  <c r="M3801" i="3"/>
  <c r="O3801" i="3"/>
  <c r="Z4410" i="3"/>
  <c r="V4410" i="3"/>
  <c r="R4410" i="3"/>
  <c r="AA4410" i="3"/>
  <c r="U4410" i="3"/>
  <c r="Y4410" i="3"/>
  <c r="T4410" i="3"/>
  <c r="Q4411" i="3"/>
  <c r="AC4410" i="3"/>
  <c r="X4410" i="3"/>
  <c r="S4410" i="3"/>
  <c r="AB4410" i="3"/>
  <c r="W4410" i="3"/>
  <c r="AA3739" i="3"/>
  <c r="W3739" i="3"/>
  <c r="S3739" i="3"/>
  <c r="Z3739" i="3"/>
  <c r="V3739" i="3"/>
  <c r="R3739" i="3"/>
  <c r="Q3740" i="3"/>
  <c r="AC3739" i="3"/>
  <c r="Y3739" i="3"/>
  <c r="U3739" i="3"/>
  <c r="AB3739" i="3"/>
  <c r="X3739" i="3"/>
  <c r="T3739" i="3"/>
  <c r="N3578" i="3"/>
  <c r="O3578" i="3"/>
  <c r="L3579" i="3"/>
  <c r="M3578" i="3"/>
  <c r="AD3882" i="3"/>
  <c r="AG3882" i="3" s="1"/>
  <c r="Z4522" i="3"/>
  <c r="V4522" i="3"/>
  <c r="R4522" i="3"/>
  <c r="Q4523" i="3"/>
  <c r="AC4522" i="3"/>
  <c r="X4522" i="3"/>
  <c r="S4522" i="3"/>
  <c r="AB4522" i="3"/>
  <c r="W4522" i="3"/>
  <c r="AA4522" i="3"/>
  <c r="U4522" i="3"/>
  <c r="Y4522" i="3"/>
  <c r="T4522" i="3"/>
  <c r="Q4572" i="3"/>
  <c r="AC4571" i="3"/>
  <c r="Y4571" i="3"/>
  <c r="U4571" i="3"/>
  <c r="AB4571" i="3"/>
  <c r="X4571" i="3"/>
  <c r="T4571" i="3"/>
  <c r="AA4571" i="3"/>
  <c r="S4571" i="3"/>
  <c r="R4571" i="3"/>
  <c r="Z4571" i="3"/>
  <c r="W4571" i="3"/>
  <c r="V4571" i="3"/>
  <c r="Q3516" i="3"/>
  <c r="AC3515" i="3"/>
  <c r="Y3515" i="3"/>
  <c r="U3515" i="3"/>
  <c r="AB3515" i="3"/>
  <c r="X3515" i="3"/>
  <c r="T3515" i="3"/>
  <c r="AA3515" i="3"/>
  <c r="W3515" i="3"/>
  <c r="S3515" i="3"/>
  <c r="Z3515" i="3"/>
  <c r="V3515" i="3"/>
  <c r="R3515" i="3"/>
  <c r="AG3753" i="3"/>
  <c r="M4536" i="3"/>
  <c r="O4536" i="3"/>
  <c r="L4537" i="3"/>
  <c r="N4536" i="3"/>
  <c r="Q4012" i="3"/>
  <c r="AC4011" i="3"/>
  <c r="Y4011" i="3"/>
  <c r="U4011" i="3"/>
  <c r="AB4011" i="3"/>
  <c r="X4011" i="3"/>
  <c r="T4011" i="3"/>
  <c r="AA4011" i="3"/>
  <c r="W4011" i="3"/>
  <c r="S4011" i="3"/>
  <c r="Z4011" i="3"/>
  <c r="V4011" i="3"/>
  <c r="R4011" i="3"/>
  <c r="AD3674" i="3"/>
  <c r="AG3674" i="3" s="1"/>
  <c r="AB3435" i="3"/>
  <c r="X3435" i="3"/>
  <c r="T3435" i="3"/>
  <c r="AA3435" i="3"/>
  <c r="W3435" i="3"/>
  <c r="S3435" i="3"/>
  <c r="Z3435" i="3"/>
  <c r="V3435" i="3"/>
  <c r="R3435" i="3"/>
  <c r="Q3436" i="3"/>
  <c r="AC3435" i="3"/>
  <c r="Y3435" i="3"/>
  <c r="U3435" i="3"/>
  <c r="F4347" i="3"/>
  <c r="E4348" i="3"/>
  <c r="AA3915" i="3"/>
  <c r="W3915" i="3"/>
  <c r="S3915" i="3"/>
  <c r="Z3915" i="3"/>
  <c r="V3915" i="3"/>
  <c r="R3915" i="3"/>
  <c r="Q3916" i="3"/>
  <c r="AC3915" i="3"/>
  <c r="Y3915" i="3"/>
  <c r="U3915" i="3"/>
  <c r="AB3915" i="3"/>
  <c r="X3915" i="3"/>
  <c r="T3915" i="3"/>
  <c r="L4345" i="3"/>
  <c r="O4344" i="3"/>
  <c r="N4344" i="3"/>
  <c r="M4344" i="3"/>
  <c r="Q3852" i="3"/>
  <c r="AC3851" i="3"/>
  <c r="Y3851" i="3"/>
  <c r="U3851" i="3"/>
  <c r="AA3851" i="3"/>
  <c r="V3851" i="3"/>
  <c r="X3851" i="3"/>
  <c r="S3851" i="3"/>
  <c r="AB3851" i="3"/>
  <c r="W3851" i="3"/>
  <c r="R3851" i="3"/>
  <c r="Z3851" i="3"/>
  <c r="T3851" i="3"/>
  <c r="F3930" i="3"/>
  <c r="E3931" i="3"/>
  <c r="Z4587" i="3"/>
  <c r="V4587" i="3"/>
  <c r="R4587" i="3"/>
  <c r="Q4588" i="3"/>
  <c r="AC4587" i="3"/>
  <c r="Y4587" i="3"/>
  <c r="U4587" i="3"/>
  <c r="W4587" i="3"/>
  <c r="AA4587" i="3"/>
  <c r="X4587" i="3"/>
  <c r="T4587" i="3"/>
  <c r="S4587" i="3"/>
  <c r="AB4587" i="3"/>
  <c r="F3899" i="3"/>
  <c r="E3900" i="3"/>
  <c r="N4185" i="3"/>
  <c r="M4185" i="3"/>
  <c r="L4186" i="3"/>
  <c r="O4185" i="3"/>
  <c r="AD4793" i="3"/>
  <c r="AG4793" i="3" s="1"/>
  <c r="F3915" i="3"/>
  <c r="E3916" i="3"/>
  <c r="L3754" i="3"/>
  <c r="O3753" i="3"/>
  <c r="N3753" i="3"/>
  <c r="M3753" i="3"/>
  <c r="F4378" i="3"/>
  <c r="E4379" i="3"/>
  <c r="F4714" i="3"/>
  <c r="E4715" i="3"/>
  <c r="AD4202" i="3"/>
  <c r="AG4202" i="3" s="1"/>
  <c r="AD3274" i="3"/>
  <c r="AG3274" i="3" s="1"/>
  <c r="Z4442" i="3"/>
  <c r="V4442" i="3"/>
  <c r="R4442" i="3"/>
  <c r="Q4443" i="3"/>
  <c r="AC4442" i="3"/>
  <c r="Y4442" i="3"/>
  <c r="U4442" i="3"/>
  <c r="AB4442" i="3"/>
  <c r="X4442" i="3"/>
  <c r="T4442" i="3"/>
  <c r="AA4442" i="3"/>
  <c r="W4442" i="3"/>
  <c r="S4442" i="3"/>
  <c r="F3755" i="3"/>
  <c r="E3756" i="3"/>
  <c r="Z3658" i="3"/>
  <c r="V3658" i="3"/>
  <c r="R3658" i="3"/>
  <c r="Q3659" i="3"/>
  <c r="AC3658" i="3"/>
  <c r="Y3658" i="3"/>
  <c r="U3658" i="3"/>
  <c r="AB3658" i="3"/>
  <c r="X3658" i="3"/>
  <c r="T3658" i="3"/>
  <c r="AA3658" i="3"/>
  <c r="W3658" i="3"/>
  <c r="S3658" i="3"/>
  <c r="AD3482" i="3"/>
  <c r="AG3482" i="3" s="1"/>
  <c r="AD4314" i="3"/>
  <c r="AG4314" i="3" s="1"/>
  <c r="N3306" i="3"/>
  <c r="M3306" i="3"/>
  <c r="L3307" i="3"/>
  <c r="O3306" i="3"/>
  <c r="N3465" i="3"/>
  <c r="M3465" i="3"/>
  <c r="L3466" i="3"/>
  <c r="O3465" i="3"/>
  <c r="N4377" i="3"/>
  <c r="M4377" i="3"/>
  <c r="L4378" i="3"/>
  <c r="O4377" i="3"/>
  <c r="AD3898" i="3"/>
  <c r="AG3898" i="3" s="1"/>
  <c r="N3961" i="3"/>
  <c r="M3961" i="3"/>
  <c r="L3962" i="3"/>
  <c r="O3961" i="3"/>
  <c r="AD4473" i="3"/>
  <c r="AG4473" i="3" s="1"/>
  <c r="N3657" i="3"/>
  <c r="M3657" i="3"/>
  <c r="L3658" i="3"/>
  <c r="O3657" i="3"/>
  <c r="Z3402" i="3"/>
  <c r="V3402" i="3"/>
  <c r="R3402" i="3"/>
  <c r="Q3403" i="3"/>
  <c r="AC3402" i="3"/>
  <c r="Y3402" i="3"/>
  <c r="U3402" i="3"/>
  <c r="AB3402" i="3"/>
  <c r="X3402" i="3"/>
  <c r="T3402" i="3"/>
  <c r="AA3402" i="3"/>
  <c r="W3402" i="3"/>
  <c r="S3402" i="3"/>
  <c r="AD4153" i="3"/>
  <c r="AG4153" i="3" s="1"/>
  <c r="M3609" i="3"/>
  <c r="L3610" i="3"/>
  <c r="O3609" i="3"/>
  <c r="N3609" i="3"/>
  <c r="F3419" i="3"/>
  <c r="E3420" i="3"/>
  <c r="F3979" i="3"/>
  <c r="E3980" i="3"/>
  <c r="Q4638" i="3"/>
  <c r="Z3466" i="3"/>
  <c r="V3466" i="3"/>
  <c r="R3466" i="3"/>
  <c r="Q3467" i="3"/>
  <c r="AC3466" i="3"/>
  <c r="Y3466" i="3"/>
  <c r="U3466" i="3"/>
  <c r="AB3466" i="3"/>
  <c r="X3466" i="3"/>
  <c r="T3466" i="3"/>
  <c r="AA3466" i="3"/>
  <c r="W3466" i="3"/>
  <c r="S3466" i="3"/>
  <c r="F4267" i="3"/>
  <c r="E4268" i="3"/>
  <c r="AG3497" i="3"/>
  <c r="E4364" i="3"/>
  <c r="F4363" i="3"/>
  <c r="AA3419" i="3"/>
  <c r="W3419" i="3"/>
  <c r="S3419" i="3"/>
  <c r="Z3419" i="3"/>
  <c r="V3419" i="3"/>
  <c r="R3419" i="3"/>
  <c r="Q3420" i="3"/>
  <c r="AC3419" i="3"/>
  <c r="Y3419" i="3"/>
  <c r="U3419" i="3"/>
  <c r="AB3419" i="3"/>
  <c r="X3419" i="3"/>
  <c r="T3419" i="3"/>
  <c r="AD3594" i="3"/>
  <c r="N3770" i="3"/>
  <c r="O3770" i="3"/>
  <c r="L3771" i="3"/>
  <c r="M3770" i="3"/>
  <c r="AD3978" i="3"/>
  <c r="AG3978" i="3" s="1"/>
  <c r="M4297" i="3"/>
  <c r="L4298" i="3"/>
  <c r="O4297" i="3"/>
  <c r="N4297" i="3"/>
  <c r="M4361" i="3"/>
  <c r="L4362" i="3"/>
  <c r="O4361" i="3"/>
  <c r="N4361" i="3"/>
  <c r="P3771" i="3"/>
  <c r="V3770" i="3"/>
  <c r="Y3770" i="3"/>
  <c r="X3770" i="3"/>
  <c r="R3770" i="3"/>
  <c r="T3770" i="3"/>
  <c r="S3770" i="3"/>
  <c r="AA3770" i="3"/>
  <c r="AB3770" i="3"/>
  <c r="Z3770" i="3"/>
  <c r="U3770" i="3"/>
  <c r="AC3770" i="3"/>
  <c r="W3770" i="3"/>
  <c r="O3786" i="3"/>
  <c r="M3786" i="3"/>
  <c r="L3787" i="3"/>
  <c r="N3786" i="3"/>
  <c r="AG4184" i="3"/>
  <c r="AD4778" i="3"/>
  <c r="F3371" i="3"/>
  <c r="E3372" i="3"/>
  <c r="F3339" i="3"/>
  <c r="E3340" i="3"/>
  <c r="F3868" i="3"/>
  <c r="E3869" i="3"/>
  <c r="AD4618" i="3"/>
  <c r="AG4618" i="3" s="1"/>
  <c r="Q4236" i="3"/>
  <c r="AC4235" i="3"/>
  <c r="Y4235" i="3"/>
  <c r="U4235" i="3"/>
  <c r="AB4235" i="3"/>
  <c r="X4235" i="3"/>
  <c r="T4235" i="3"/>
  <c r="AA4235" i="3"/>
  <c r="W4235" i="3"/>
  <c r="S4235" i="3"/>
  <c r="V4235" i="3"/>
  <c r="R4235" i="3"/>
  <c r="Z4235" i="3"/>
  <c r="Z4250" i="3"/>
  <c r="V4250" i="3"/>
  <c r="R4250" i="3"/>
  <c r="Q4251" i="3"/>
  <c r="AC4250" i="3"/>
  <c r="Y4250" i="3"/>
  <c r="U4250" i="3"/>
  <c r="AB4250" i="3"/>
  <c r="X4250" i="3"/>
  <c r="T4250" i="3"/>
  <c r="AA4250" i="3"/>
  <c r="W4250" i="3"/>
  <c r="S4250" i="3"/>
  <c r="AB3211" i="3"/>
  <c r="X3211" i="3"/>
  <c r="T3211" i="3"/>
  <c r="AA3211" i="3"/>
  <c r="W3211" i="3"/>
  <c r="S3211" i="3"/>
  <c r="Z3211" i="3"/>
  <c r="V3211" i="3"/>
  <c r="R3211" i="3"/>
  <c r="Q3212" i="3"/>
  <c r="AC3211" i="3"/>
  <c r="Y3211" i="3"/>
  <c r="U3211" i="3"/>
  <c r="E4668" i="3"/>
  <c r="F4667" i="3"/>
  <c r="N3721" i="3"/>
  <c r="M3721" i="3"/>
  <c r="L3722" i="3"/>
  <c r="O3721" i="3"/>
  <c r="AD3498" i="3"/>
  <c r="AG3498" i="3" s="1"/>
  <c r="Q3773" i="3"/>
  <c r="AD4281" i="3"/>
  <c r="AG4281" i="3" s="1"/>
  <c r="AA3259" i="3"/>
  <c r="W3259" i="3"/>
  <c r="S3259" i="3"/>
  <c r="Z3259" i="3"/>
  <c r="V3259" i="3"/>
  <c r="R3259" i="3"/>
  <c r="Q3260" i="3"/>
  <c r="AC3259" i="3"/>
  <c r="Y3259" i="3"/>
  <c r="U3259" i="3"/>
  <c r="AB3259" i="3"/>
  <c r="X3259" i="3"/>
  <c r="T3259" i="3"/>
  <c r="Z4027" i="3"/>
  <c r="V4027" i="3"/>
  <c r="R4027" i="3"/>
  <c r="Q4028" i="3"/>
  <c r="AC4027" i="3"/>
  <c r="Y4027" i="3"/>
  <c r="U4027" i="3"/>
  <c r="AB4027" i="3"/>
  <c r="X4027" i="3"/>
  <c r="T4027" i="3"/>
  <c r="AA4027" i="3"/>
  <c r="W4027" i="3"/>
  <c r="S4027" i="3"/>
  <c r="N4633" i="3"/>
  <c r="O4633" i="3"/>
  <c r="L4634" i="3"/>
  <c r="M4633" i="3"/>
  <c r="F3355" i="3"/>
  <c r="E3356" i="3"/>
  <c r="F3578" i="3"/>
  <c r="E3579" i="3"/>
  <c r="AD3833" i="3"/>
  <c r="AG3833" i="3" s="1"/>
  <c r="AG3785" i="3"/>
  <c r="AB3932" i="3"/>
  <c r="X3932" i="3"/>
  <c r="T3932" i="3"/>
  <c r="AA3932" i="3"/>
  <c r="W3932" i="3"/>
  <c r="S3932" i="3"/>
  <c r="Z3932" i="3"/>
  <c r="V3932" i="3"/>
  <c r="R3932" i="3"/>
  <c r="AC3932" i="3"/>
  <c r="Q3933" i="3"/>
  <c r="Y3932" i="3"/>
  <c r="U3932" i="3"/>
  <c r="N4312" i="3"/>
  <c r="L4313" i="3"/>
  <c r="O4312" i="3"/>
  <c r="M4312" i="3"/>
  <c r="AD4073" i="3"/>
  <c r="AB4602" i="3"/>
  <c r="X4602" i="3"/>
  <c r="T4602" i="3"/>
  <c r="Q4603" i="3"/>
  <c r="AC4602" i="3"/>
  <c r="W4602" i="3"/>
  <c r="R4602" i="3"/>
  <c r="AA4602" i="3"/>
  <c r="V4602" i="3"/>
  <c r="Z4602" i="3"/>
  <c r="Y4602" i="3"/>
  <c r="U4602" i="3"/>
  <c r="S4602" i="3"/>
  <c r="AG3226" i="3"/>
  <c r="Q3228" i="3"/>
  <c r="AC3227" i="3"/>
  <c r="Y3227" i="3"/>
  <c r="U3227" i="3"/>
  <c r="AB3227" i="3"/>
  <c r="X3227" i="3"/>
  <c r="T3227" i="3"/>
  <c r="AA3227" i="3"/>
  <c r="W3227" i="3"/>
  <c r="S3227" i="3"/>
  <c r="Z3227" i="3"/>
  <c r="V3227" i="3"/>
  <c r="R3227" i="3"/>
  <c r="M3833" i="3"/>
  <c r="N3833" i="3"/>
  <c r="O3833" i="3"/>
  <c r="L3834" i="3"/>
  <c r="AD4426" i="3"/>
  <c r="F4442" i="3"/>
  <c r="E4443" i="3"/>
  <c r="AB4747" i="3"/>
  <c r="X4747" i="3"/>
  <c r="T4747" i="3"/>
  <c r="Z4747" i="3"/>
  <c r="U4747" i="3"/>
  <c r="Y4747" i="3"/>
  <c r="S4747" i="3"/>
  <c r="Q4748" i="3"/>
  <c r="W4747" i="3"/>
  <c r="V4747" i="3"/>
  <c r="AC4747" i="3"/>
  <c r="AA4747" i="3"/>
  <c r="R4747" i="3"/>
  <c r="E3803" i="3"/>
  <c r="F3802" i="3"/>
  <c r="AD4682" i="3"/>
  <c r="F4043" i="3"/>
  <c r="E4044" i="3"/>
  <c r="N4441" i="3"/>
  <c r="M4441" i="3"/>
  <c r="L4442" i="3"/>
  <c r="O4441" i="3"/>
  <c r="F4459" i="3"/>
  <c r="E4460" i="3"/>
  <c r="F4634" i="3"/>
  <c r="E4635" i="3"/>
  <c r="Z4699" i="3"/>
  <c r="V4699" i="3"/>
  <c r="R4699" i="3"/>
  <c r="Q4700" i="3"/>
  <c r="AC4699" i="3"/>
  <c r="Y4699" i="3"/>
  <c r="U4699" i="3"/>
  <c r="W4699" i="3"/>
  <c r="AB4699" i="3"/>
  <c r="T4699" i="3"/>
  <c r="X4699" i="3"/>
  <c r="S4699" i="3"/>
  <c r="AA4699" i="3"/>
  <c r="F3691" i="3"/>
  <c r="E3692" i="3"/>
  <c r="AG4362" i="3"/>
  <c r="Z3242" i="3"/>
  <c r="V3242" i="3"/>
  <c r="R3242" i="3"/>
  <c r="Q3243" i="3"/>
  <c r="AC3242" i="3"/>
  <c r="Y3242" i="3"/>
  <c r="U3242" i="3"/>
  <c r="AB3242" i="3"/>
  <c r="X3242" i="3"/>
  <c r="T3242" i="3"/>
  <c r="AA3242" i="3"/>
  <c r="W3242" i="3"/>
  <c r="S3242" i="3"/>
  <c r="AD3738" i="3"/>
  <c r="AG3738" i="3" s="1"/>
  <c r="F3483" i="3"/>
  <c r="E3484" i="3"/>
  <c r="AG3610" i="3"/>
  <c r="Q3612" i="3"/>
  <c r="AC3611" i="3"/>
  <c r="Y3611" i="3"/>
  <c r="U3611" i="3"/>
  <c r="AB3611" i="3"/>
  <c r="X3611" i="3"/>
  <c r="T3611" i="3"/>
  <c r="AA3611" i="3"/>
  <c r="S3611" i="3"/>
  <c r="Z3611" i="3"/>
  <c r="R3611" i="3"/>
  <c r="W3611" i="3"/>
  <c r="V3611" i="3"/>
  <c r="Q3948" i="3"/>
  <c r="AC3947" i="3"/>
  <c r="Y3947" i="3"/>
  <c r="U3947" i="3"/>
  <c r="AB3947" i="3"/>
  <c r="X3947" i="3"/>
  <c r="T3947" i="3"/>
  <c r="AA3947" i="3"/>
  <c r="W3947" i="3"/>
  <c r="S3947" i="3"/>
  <c r="Z3947" i="3"/>
  <c r="V3947" i="3"/>
  <c r="R3947" i="3"/>
  <c r="AG4696" i="3"/>
  <c r="Z3530" i="3"/>
  <c r="V3530" i="3"/>
  <c r="R3530" i="3"/>
  <c r="Q3531" i="3"/>
  <c r="AC3530" i="3"/>
  <c r="Y3530" i="3"/>
  <c r="U3530" i="3"/>
  <c r="AB3530" i="3"/>
  <c r="X3530" i="3"/>
  <c r="T3530" i="3"/>
  <c r="AA3530" i="3"/>
  <c r="W3530" i="3"/>
  <c r="S3530" i="3"/>
  <c r="N4120" i="3"/>
  <c r="L4121" i="3"/>
  <c r="O4120" i="3"/>
  <c r="M4120" i="3"/>
  <c r="F4475" i="3"/>
  <c r="E4476" i="3"/>
  <c r="AD4761" i="3"/>
  <c r="AG4761" i="3" s="1"/>
  <c r="AB4762" i="3"/>
  <c r="X4762" i="3"/>
  <c r="T4762" i="3"/>
  <c r="AA4762" i="3"/>
  <c r="W4762" i="3"/>
  <c r="S4762" i="3"/>
  <c r="Y4762" i="3"/>
  <c r="Q4763" i="3"/>
  <c r="V4762" i="3"/>
  <c r="AC4762" i="3"/>
  <c r="Z4762" i="3"/>
  <c r="R4762" i="3"/>
  <c r="U4762" i="3"/>
  <c r="E4572" i="3"/>
  <c r="F4571" i="3"/>
  <c r="L4730" i="3"/>
  <c r="O4729" i="3"/>
  <c r="M4729" i="3"/>
  <c r="N4729" i="3"/>
  <c r="F3242" i="3"/>
  <c r="E3243" i="3"/>
  <c r="M4169" i="3"/>
  <c r="L4170" i="3"/>
  <c r="O4169" i="3"/>
  <c r="N4169" i="3"/>
  <c r="AD3434" i="3"/>
  <c r="AG3434" i="3" s="1"/>
  <c r="AG3353" i="3"/>
  <c r="E3612" i="3"/>
  <c r="F3611" i="3"/>
  <c r="AD3914" i="3"/>
  <c r="M4073" i="3"/>
  <c r="O4073" i="3"/>
  <c r="L4074" i="3"/>
  <c r="N4073" i="3"/>
  <c r="N4025" i="3"/>
  <c r="M4025" i="3"/>
  <c r="L4026" i="3"/>
  <c r="O4025" i="3"/>
  <c r="E4507" i="3"/>
  <c r="F4506" i="3"/>
  <c r="F4587" i="3"/>
  <c r="E4588" i="3"/>
  <c r="M4665" i="3"/>
  <c r="L4666" i="3"/>
  <c r="O4665" i="3"/>
  <c r="N4665" i="3"/>
  <c r="Z4091" i="3"/>
  <c r="V4091" i="3"/>
  <c r="R4091" i="3"/>
  <c r="AA4091" i="3"/>
  <c r="U4091" i="3"/>
  <c r="Y4091" i="3"/>
  <c r="T4091" i="3"/>
  <c r="Q4092" i="3"/>
  <c r="AC4091" i="3"/>
  <c r="X4091" i="3"/>
  <c r="S4091" i="3"/>
  <c r="AB4091" i="3"/>
  <c r="W4091" i="3"/>
  <c r="AD4586" i="3"/>
  <c r="AG4586" i="3" s="1"/>
  <c r="AG3449" i="3"/>
  <c r="N4585" i="3"/>
  <c r="M4585" i="3"/>
  <c r="O4585" i="3"/>
  <c r="L4586" i="3"/>
  <c r="O3417" i="3"/>
  <c r="N3417" i="3"/>
  <c r="M3417" i="3"/>
  <c r="L3418" i="3"/>
  <c r="F4331" i="3"/>
  <c r="E4332" i="3"/>
  <c r="Q4507" i="3"/>
  <c r="Z4506" i="3"/>
  <c r="V4506" i="3"/>
  <c r="R4506" i="3"/>
  <c r="AC4506" i="3"/>
  <c r="Y4506" i="3"/>
  <c r="U4506" i="3"/>
  <c r="AB4506" i="3"/>
  <c r="X4506" i="3"/>
  <c r="T4506" i="3"/>
  <c r="S4506" i="3"/>
  <c r="AA4506" i="3"/>
  <c r="W4506" i="3"/>
  <c r="AG3417" i="3"/>
  <c r="AB3691" i="3"/>
  <c r="X3691" i="3"/>
  <c r="T3691" i="3"/>
  <c r="AA3691" i="3"/>
  <c r="W3691" i="3"/>
  <c r="S3691" i="3"/>
  <c r="Z3691" i="3"/>
  <c r="V3691" i="3"/>
  <c r="R3691" i="3"/>
  <c r="Q3692" i="3"/>
  <c r="AC3691" i="3"/>
  <c r="Y3691" i="3"/>
  <c r="U3691" i="3"/>
  <c r="AD4714" i="3"/>
  <c r="AG4714" i="3" s="1"/>
  <c r="AG3832" i="3"/>
  <c r="L4281" i="3"/>
  <c r="O4280" i="3"/>
  <c r="N4280" i="3"/>
  <c r="M4280" i="3"/>
  <c r="AD4441" i="3"/>
  <c r="AG4441" i="3" s="1"/>
  <c r="P3579" i="3"/>
  <c r="V3578" i="3"/>
  <c r="Y3578" i="3"/>
  <c r="X3578" i="3"/>
  <c r="R3578" i="3"/>
  <c r="T3578" i="3"/>
  <c r="S3578" i="3"/>
  <c r="AA3578" i="3"/>
  <c r="AB3578" i="3"/>
  <c r="Z3578" i="3"/>
  <c r="U3578" i="3"/>
  <c r="AC3578" i="3"/>
  <c r="W3578" i="3"/>
  <c r="AG3977" i="3"/>
  <c r="AD3657" i="3"/>
  <c r="AG3657" i="3" s="1"/>
  <c r="N4697" i="3"/>
  <c r="M4697" i="3"/>
  <c r="O4697" i="3"/>
  <c r="L4698" i="3"/>
  <c r="AA4395" i="3"/>
  <c r="W4395" i="3"/>
  <c r="S4395" i="3"/>
  <c r="Z4395" i="3"/>
  <c r="V4395" i="3"/>
  <c r="R4395" i="3"/>
  <c r="Q4396" i="3"/>
  <c r="AC4395" i="3"/>
  <c r="Y4395" i="3"/>
  <c r="U4395" i="3"/>
  <c r="AB4395" i="3"/>
  <c r="X4395" i="3"/>
  <c r="T4395" i="3"/>
  <c r="M3561" i="3"/>
  <c r="O3561" i="3"/>
  <c r="L3562" i="3"/>
  <c r="N3561" i="3"/>
  <c r="AD4537" i="3"/>
  <c r="AG4537" i="3" s="1"/>
  <c r="AA3355" i="3"/>
  <c r="W3355" i="3"/>
  <c r="S3355" i="3"/>
  <c r="Z3355" i="3"/>
  <c r="V3355" i="3"/>
  <c r="R3355" i="3"/>
  <c r="Q3356" i="3"/>
  <c r="AC3355" i="3"/>
  <c r="Y3355" i="3"/>
  <c r="U3355" i="3"/>
  <c r="AB3355" i="3"/>
  <c r="X3355" i="3"/>
  <c r="T3355" i="3"/>
  <c r="AB3627" i="3"/>
  <c r="X3627" i="3"/>
  <c r="T3627" i="3"/>
  <c r="AA3627" i="3"/>
  <c r="W3627" i="3"/>
  <c r="S3627" i="3"/>
  <c r="Z3627" i="3"/>
  <c r="V3627" i="3"/>
  <c r="R3627" i="3"/>
  <c r="Q3628" i="3"/>
  <c r="AC3627" i="3"/>
  <c r="Y3627" i="3"/>
  <c r="U3627" i="3"/>
  <c r="AD3401" i="3"/>
  <c r="AG3401" i="3" s="1"/>
  <c r="Q3820" i="3"/>
  <c r="AC3819" i="3"/>
  <c r="Y3819" i="3"/>
  <c r="U3819" i="3"/>
  <c r="AA3819" i="3"/>
  <c r="V3819" i="3"/>
  <c r="Z3819" i="3"/>
  <c r="T3819" i="3"/>
  <c r="X3819" i="3"/>
  <c r="S3819" i="3"/>
  <c r="AB3819" i="3"/>
  <c r="W3819" i="3"/>
  <c r="R3819" i="3"/>
  <c r="AG3864" i="3"/>
  <c r="F4027" i="3"/>
  <c r="E4028" i="3"/>
  <c r="Q4108" i="3"/>
  <c r="AC4107" i="3"/>
  <c r="Y4107" i="3"/>
  <c r="U4107" i="3"/>
  <c r="AA4107" i="3"/>
  <c r="W4107" i="3"/>
  <c r="S4107" i="3"/>
  <c r="V4107" i="3"/>
  <c r="AB4107" i="3"/>
  <c r="T4107" i="3"/>
  <c r="Z4107" i="3"/>
  <c r="R4107" i="3"/>
  <c r="AD4107" i="3" s="1"/>
  <c r="AG4107" i="3" s="1"/>
  <c r="X4107" i="3"/>
  <c r="AB4154" i="3"/>
  <c r="X4154" i="3"/>
  <c r="T4154" i="3"/>
  <c r="AA4154" i="3"/>
  <c r="W4154" i="3"/>
  <c r="S4154" i="3"/>
  <c r="Z4154" i="3"/>
  <c r="V4154" i="3"/>
  <c r="R4154" i="3"/>
  <c r="Y4154" i="3"/>
  <c r="U4154" i="3"/>
  <c r="Q4155" i="3"/>
  <c r="AC4154" i="3"/>
  <c r="F3435" i="3"/>
  <c r="E3436" i="3"/>
  <c r="E3948" i="3"/>
  <c r="F3947" i="3"/>
  <c r="L3993" i="3"/>
  <c r="O3992" i="3"/>
  <c r="N3992" i="3"/>
  <c r="M3992" i="3"/>
  <c r="Q3292" i="3"/>
  <c r="AC3291" i="3"/>
  <c r="Y3291" i="3"/>
  <c r="U3291" i="3"/>
  <c r="AB3291" i="3"/>
  <c r="X3291" i="3"/>
  <c r="T3291" i="3"/>
  <c r="Z3291" i="3"/>
  <c r="R3291" i="3"/>
  <c r="W3291" i="3"/>
  <c r="V3291" i="3"/>
  <c r="AA3291" i="3"/>
  <c r="S3291" i="3"/>
  <c r="AD3465" i="3"/>
  <c r="AG3465" i="3" s="1"/>
  <c r="N4408" i="3"/>
  <c r="L4409" i="3"/>
  <c r="M4408" i="3"/>
  <c r="O4408" i="3"/>
  <c r="N4504" i="3"/>
  <c r="M4504" i="3"/>
  <c r="L4505" i="3"/>
  <c r="O4504" i="3"/>
  <c r="AG3257" i="3"/>
  <c r="AD4298" i="3"/>
  <c r="AD3418" i="3"/>
  <c r="AG3418" i="3" s="1"/>
  <c r="AG3369" i="3"/>
  <c r="E4492" i="3"/>
  <c r="F4491" i="3"/>
  <c r="F3307" i="3"/>
  <c r="E3308" i="3"/>
  <c r="AB3802" i="3"/>
  <c r="X3802" i="3"/>
  <c r="T3802" i="3"/>
  <c r="Q3803" i="3"/>
  <c r="AC3802" i="3"/>
  <c r="W3802" i="3"/>
  <c r="R3802" i="3"/>
  <c r="AA3802" i="3"/>
  <c r="V3802" i="3"/>
  <c r="Z3802" i="3"/>
  <c r="U3802" i="3"/>
  <c r="Y3802" i="3"/>
  <c r="S3802" i="3"/>
  <c r="L4217" i="3"/>
  <c r="O4216" i="3"/>
  <c r="N4216" i="3"/>
  <c r="M4216" i="3"/>
  <c r="F3675" i="3"/>
  <c r="E3676" i="3"/>
  <c r="L4473" i="3"/>
  <c r="O4472" i="3"/>
  <c r="N4472" i="3"/>
  <c r="M4472" i="3"/>
  <c r="AD3769" i="3"/>
  <c r="AG3769" i="3" s="1"/>
  <c r="N3529" i="3"/>
  <c r="M3529" i="3"/>
  <c r="L3530" i="3"/>
  <c r="O3529" i="3"/>
  <c r="AD3865" i="3"/>
  <c r="AG3865" i="3" s="1"/>
  <c r="AG4152" i="3"/>
  <c r="AA4331" i="3"/>
  <c r="W4331" i="3"/>
  <c r="S4331" i="3"/>
  <c r="Z4331" i="3"/>
  <c r="V4331" i="3"/>
  <c r="R4331" i="3"/>
  <c r="Q4332" i="3"/>
  <c r="AC4331" i="3"/>
  <c r="Y4331" i="3"/>
  <c r="U4331" i="3"/>
  <c r="X4331" i="3"/>
  <c r="T4331" i="3"/>
  <c r="AB4331" i="3"/>
  <c r="P4635" i="3"/>
  <c r="R4634" i="3"/>
  <c r="S4634" i="3"/>
  <c r="AA4634" i="3"/>
  <c r="AB4634" i="3"/>
  <c r="Y4634" i="3"/>
  <c r="Z4634" i="3"/>
  <c r="AC4634" i="3"/>
  <c r="W4634" i="3"/>
  <c r="U4634" i="3"/>
  <c r="V4634" i="3"/>
  <c r="X4634" i="3"/>
  <c r="T4634" i="3"/>
  <c r="AD4234" i="3"/>
  <c r="Q4172" i="3"/>
  <c r="AC4171" i="3"/>
  <c r="Y4171" i="3"/>
  <c r="U4171" i="3"/>
  <c r="AB4171" i="3"/>
  <c r="X4171" i="3"/>
  <c r="T4171" i="3"/>
  <c r="AA4171" i="3"/>
  <c r="W4171" i="3"/>
  <c r="S4171" i="3"/>
  <c r="R4171" i="3"/>
  <c r="Z4171" i="3"/>
  <c r="V4171" i="3"/>
  <c r="AD4249" i="3"/>
  <c r="AG4249" i="3" s="1"/>
  <c r="N4521" i="3"/>
  <c r="O4521" i="3"/>
  <c r="L4522" i="3"/>
  <c r="M4521" i="3"/>
  <c r="AD3210" i="3"/>
  <c r="O3481" i="3"/>
  <c r="N3481" i="3"/>
  <c r="M3481" i="3"/>
  <c r="L3482" i="3"/>
  <c r="L3929" i="3"/>
  <c r="O3928" i="3"/>
  <c r="N3928" i="3"/>
  <c r="M3928" i="3"/>
  <c r="AD3258" i="3"/>
  <c r="AG3258" i="3" s="1"/>
  <c r="AD4026" i="3"/>
  <c r="AG4026" i="3" s="1"/>
  <c r="AG4728" i="3"/>
  <c r="AD4729" i="3"/>
  <c r="AG4729" i="3" s="1"/>
  <c r="AD4666" i="3"/>
  <c r="AG3240" i="3"/>
  <c r="M3817" i="3"/>
  <c r="L3818" i="3"/>
  <c r="N3817" i="3"/>
  <c r="O3817" i="3"/>
  <c r="L3498" i="3"/>
  <c r="O3497" i="3"/>
  <c r="N3497" i="3"/>
  <c r="M3497" i="3"/>
  <c r="M3289" i="3"/>
  <c r="L3290" i="3"/>
  <c r="O3289" i="3"/>
  <c r="N3289" i="3"/>
  <c r="AA3786" i="3"/>
  <c r="W3786" i="3"/>
  <c r="S3786" i="3"/>
  <c r="AC3786" i="3"/>
  <c r="X3786" i="3"/>
  <c r="R3786" i="3"/>
  <c r="AB3786" i="3"/>
  <c r="V3786" i="3"/>
  <c r="Z3786" i="3"/>
  <c r="U3786" i="3"/>
  <c r="Q3787" i="3"/>
  <c r="Y3786" i="3"/>
  <c r="T3786" i="3"/>
  <c r="M4777" i="3"/>
  <c r="L4778" i="3"/>
  <c r="O4777" i="3"/>
  <c r="N4777" i="3"/>
  <c r="AD4058" i="3"/>
  <c r="AG4058" i="3" s="1"/>
  <c r="AD4601" i="3"/>
  <c r="AG4601" i="3" s="1"/>
  <c r="F3275" i="3"/>
  <c r="E3276" i="3"/>
  <c r="Z3963" i="3"/>
  <c r="V3963" i="3"/>
  <c r="R3963" i="3"/>
  <c r="Q3964" i="3"/>
  <c r="AC3963" i="3"/>
  <c r="Y3963" i="3"/>
  <c r="U3963" i="3"/>
  <c r="AB3963" i="3"/>
  <c r="X3963" i="3"/>
  <c r="T3963" i="3"/>
  <c r="S3963" i="3"/>
  <c r="AA3963" i="3"/>
  <c r="W3963" i="3"/>
  <c r="AG4616" i="3"/>
  <c r="AD4746" i="3"/>
  <c r="E4747" i="3"/>
  <c r="F4746" i="3"/>
  <c r="AD3562" i="3"/>
  <c r="AD4698" i="3"/>
  <c r="AG4698" i="3" s="1"/>
  <c r="E4780" i="3"/>
  <c r="F4779" i="3"/>
  <c r="F4315" i="3"/>
  <c r="E4316" i="3"/>
  <c r="O4042" i="3"/>
  <c r="N4042" i="3"/>
  <c r="M4042" i="3"/>
  <c r="L4043" i="3"/>
  <c r="AD4409" i="3"/>
  <c r="AA4650" i="3"/>
  <c r="W4650" i="3"/>
  <c r="S4650" i="3"/>
  <c r="Z4650" i="3"/>
  <c r="U4650" i="3"/>
  <c r="Q4651" i="3"/>
  <c r="Y4650" i="3"/>
  <c r="T4650" i="3"/>
  <c r="AC4650" i="3"/>
  <c r="R4650" i="3"/>
  <c r="AB4650" i="3"/>
  <c r="V4650" i="3"/>
  <c r="X4650" i="3"/>
  <c r="AD4649" i="3"/>
  <c r="AD3241" i="3"/>
  <c r="AG3241" i="3" s="1"/>
  <c r="AD3946" i="3"/>
  <c r="AG4217" i="3"/>
  <c r="AG4201" i="3"/>
  <c r="F4123" i="3"/>
  <c r="E4124" i="3"/>
  <c r="Q1788" i="3"/>
  <c r="AC1787" i="3"/>
  <c r="Y1787" i="3"/>
  <c r="U1787" i="3"/>
  <c r="R1787" i="3"/>
  <c r="AB1787" i="3"/>
  <c r="X1787" i="3"/>
  <c r="T1787" i="3"/>
  <c r="V1787" i="3"/>
  <c r="AA1787" i="3"/>
  <c r="W1787" i="3"/>
  <c r="S1787" i="3"/>
  <c r="Z1787" i="3"/>
  <c r="O1818" i="3"/>
  <c r="N1818" i="3"/>
  <c r="L1819" i="3"/>
  <c r="M1818" i="3"/>
  <c r="E2812" i="3"/>
  <c r="F2811" i="3"/>
  <c r="AG2713" i="3"/>
  <c r="N2505" i="3"/>
  <c r="M2505" i="3"/>
  <c r="L2506" i="3"/>
  <c r="O2505" i="3"/>
  <c r="M2617" i="3"/>
  <c r="L2618" i="3"/>
  <c r="N2617" i="3"/>
  <c r="O2617" i="3"/>
  <c r="E2028" i="3"/>
  <c r="F2027" i="3"/>
  <c r="AD2169" i="3"/>
  <c r="AG2169" i="3" s="1"/>
  <c r="L2537" i="3"/>
  <c r="O2536" i="3"/>
  <c r="N2536" i="3"/>
  <c r="M2536" i="3"/>
  <c r="AA2875" i="3"/>
  <c r="W2875" i="3"/>
  <c r="S2875" i="3"/>
  <c r="Z2875" i="3"/>
  <c r="V2875" i="3"/>
  <c r="R2875" i="3"/>
  <c r="Q2876" i="3"/>
  <c r="AC2875" i="3"/>
  <c r="Y2875" i="3"/>
  <c r="U2875" i="3"/>
  <c r="X2875" i="3"/>
  <c r="T2875" i="3"/>
  <c r="AB2875" i="3"/>
  <c r="F2570" i="3"/>
  <c r="E2571" i="3"/>
  <c r="O1946" i="3"/>
  <c r="N1946" i="3"/>
  <c r="M1946" i="3"/>
  <c r="L1947" i="3"/>
  <c r="AA2219" i="3"/>
  <c r="W2219" i="3"/>
  <c r="S2219" i="3"/>
  <c r="Z2219" i="3"/>
  <c r="V2219" i="3"/>
  <c r="R2219" i="3"/>
  <c r="Q2220" i="3"/>
  <c r="AC2219" i="3"/>
  <c r="Y2219" i="3"/>
  <c r="U2219" i="3"/>
  <c r="T2219" i="3"/>
  <c r="AB2219" i="3"/>
  <c r="X2219" i="3"/>
  <c r="Q2716" i="3"/>
  <c r="AC2715" i="3"/>
  <c r="Y2715" i="3"/>
  <c r="U2715" i="3"/>
  <c r="Z2715" i="3"/>
  <c r="T2715" i="3"/>
  <c r="X2715" i="3"/>
  <c r="S2715" i="3"/>
  <c r="AB2715" i="3"/>
  <c r="W2715" i="3"/>
  <c r="R2715" i="3"/>
  <c r="AA2715" i="3"/>
  <c r="V2715" i="3"/>
  <c r="AB2538" i="3"/>
  <c r="X2538" i="3"/>
  <c r="T2538" i="3"/>
  <c r="AA2538" i="3"/>
  <c r="W2538" i="3"/>
  <c r="S2538" i="3"/>
  <c r="Z2538" i="3"/>
  <c r="V2538" i="3"/>
  <c r="R2538" i="3"/>
  <c r="Q2539" i="3"/>
  <c r="AC2538" i="3"/>
  <c r="Y2538" i="3"/>
  <c r="U2538" i="3"/>
  <c r="Z2971" i="3"/>
  <c r="V2971" i="3"/>
  <c r="R2971" i="3"/>
  <c r="Q2972" i="3"/>
  <c r="AC2971" i="3"/>
  <c r="X2971" i="3"/>
  <c r="S2971" i="3"/>
  <c r="AB2971" i="3"/>
  <c r="W2971" i="3"/>
  <c r="AA2971" i="3"/>
  <c r="U2971" i="3"/>
  <c r="Y2971" i="3"/>
  <c r="T2971" i="3"/>
  <c r="F1770" i="3"/>
  <c r="E1771" i="3"/>
  <c r="AG2633" i="3"/>
  <c r="AD3081" i="3"/>
  <c r="M1657" i="3"/>
  <c r="L1658" i="3"/>
  <c r="O1657" i="3"/>
  <c r="N1657" i="3"/>
  <c r="F2234" i="3"/>
  <c r="E2235" i="3"/>
  <c r="O2522" i="3"/>
  <c r="N2522" i="3"/>
  <c r="M2522" i="3"/>
  <c r="L2523" i="3"/>
  <c r="F2794" i="3"/>
  <c r="E2795" i="3"/>
  <c r="F2059" i="3"/>
  <c r="E2060" i="3"/>
  <c r="AG1785" i="3"/>
  <c r="AA1995" i="3"/>
  <c r="W1995" i="3"/>
  <c r="S1995" i="3"/>
  <c r="Z1995" i="3"/>
  <c r="V1995" i="3"/>
  <c r="R1995" i="3"/>
  <c r="Q1996" i="3"/>
  <c r="AC1995" i="3"/>
  <c r="Y1995" i="3"/>
  <c r="U1995" i="3"/>
  <c r="X1995" i="3"/>
  <c r="AB1995" i="3"/>
  <c r="T1995" i="3"/>
  <c r="M2665" i="3"/>
  <c r="L2666" i="3"/>
  <c r="O2665" i="3"/>
  <c r="N2665" i="3"/>
  <c r="AG2568" i="3"/>
  <c r="Z2106" i="3"/>
  <c r="V2106" i="3"/>
  <c r="R2106" i="3"/>
  <c r="Q2107" i="3"/>
  <c r="AC2106" i="3"/>
  <c r="Y2106" i="3"/>
  <c r="U2106" i="3"/>
  <c r="AB2106" i="3"/>
  <c r="X2106" i="3"/>
  <c r="T2106" i="3"/>
  <c r="S2106" i="3"/>
  <c r="AA2106" i="3"/>
  <c r="W2106" i="3"/>
  <c r="E2940" i="3"/>
  <c r="F2939" i="3"/>
  <c r="O3145" i="3"/>
  <c r="N3145" i="3"/>
  <c r="L3146" i="3"/>
  <c r="M3145" i="3"/>
  <c r="AG2168" i="3"/>
  <c r="L1641" i="3"/>
  <c r="O1640" i="3"/>
  <c r="N1640" i="3"/>
  <c r="M1640" i="3"/>
  <c r="E1852" i="3"/>
  <c r="F1851" i="3"/>
  <c r="AA2187" i="3"/>
  <c r="W2187" i="3"/>
  <c r="S2187" i="3"/>
  <c r="Z2187" i="3"/>
  <c r="U2187" i="3"/>
  <c r="Q2188" i="3"/>
  <c r="Y2187" i="3"/>
  <c r="T2187" i="3"/>
  <c r="AC2187" i="3"/>
  <c r="X2187" i="3"/>
  <c r="R2187" i="3"/>
  <c r="AB2187" i="3"/>
  <c r="V2187" i="3"/>
  <c r="O2123" i="3"/>
  <c r="N2123" i="3"/>
  <c r="M2123" i="3"/>
  <c r="L2124" i="3"/>
  <c r="AD2233" i="3"/>
  <c r="AG2233" i="3" s="1"/>
  <c r="AG1704" i="3"/>
  <c r="Z1930" i="3"/>
  <c r="V1930" i="3"/>
  <c r="R1930" i="3"/>
  <c r="AA1930" i="3"/>
  <c r="W1930" i="3"/>
  <c r="S1930" i="3"/>
  <c r="Q1931" i="3"/>
  <c r="AC1930" i="3"/>
  <c r="Y1930" i="3"/>
  <c r="U1930" i="3"/>
  <c r="AB1930" i="3"/>
  <c r="X1930" i="3"/>
  <c r="T1930" i="3"/>
  <c r="Q3164" i="3"/>
  <c r="AC3163" i="3"/>
  <c r="Y3163" i="3"/>
  <c r="U3163" i="3"/>
  <c r="X3163" i="3"/>
  <c r="S3163" i="3"/>
  <c r="AB3163" i="3"/>
  <c r="W3163" i="3"/>
  <c r="R3163" i="3"/>
  <c r="AA3163" i="3"/>
  <c r="V3163" i="3"/>
  <c r="Z3163" i="3"/>
  <c r="T3163" i="3"/>
  <c r="AB2987" i="3"/>
  <c r="X2987" i="3"/>
  <c r="T2987" i="3"/>
  <c r="AA2987" i="3"/>
  <c r="W2987" i="3"/>
  <c r="S2987" i="3"/>
  <c r="Q2988" i="3"/>
  <c r="V2987" i="3"/>
  <c r="AC2987" i="3"/>
  <c r="U2987" i="3"/>
  <c r="Z2987" i="3"/>
  <c r="R2987" i="3"/>
  <c r="Y2987" i="3"/>
  <c r="E1660" i="3"/>
  <c r="F1659" i="3"/>
  <c r="N2201" i="3"/>
  <c r="M2201" i="3"/>
  <c r="L2202" i="3"/>
  <c r="O2201" i="3"/>
  <c r="Z1978" i="3"/>
  <c r="V1978" i="3"/>
  <c r="R1978" i="3"/>
  <c r="Q1979" i="3"/>
  <c r="AC1978" i="3"/>
  <c r="Y1978" i="3"/>
  <c r="U1978" i="3"/>
  <c r="AB1978" i="3"/>
  <c r="X1978" i="3"/>
  <c r="T1978" i="3"/>
  <c r="S1978" i="3"/>
  <c r="AA1978" i="3"/>
  <c r="W1978" i="3"/>
  <c r="N2441" i="3"/>
  <c r="M2441" i="3"/>
  <c r="L2442" i="3"/>
  <c r="O2441" i="3"/>
  <c r="Z2762" i="3"/>
  <c r="V2762" i="3"/>
  <c r="R2762" i="3"/>
  <c r="Q2763" i="3"/>
  <c r="AC2762" i="3"/>
  <c r="Y2762" i="3"/>
  <c r="U2762" i="3"/>
  <c r="AB2762" i="3"/>
  <c r="X2762" i="3"/>
  <c r="T2762" i="3"/>
  <c r="W2762" i="3"/>
  <c r="S2762" i="3"/>
  <c r="AA2762" i="3"/>
  <c r="F3082" i="3"/>
  <c r="E3083" i="3"/>
  <c r="M2713" i="3"/>
  <c r="O2713" i="3"/>
  <c r="N2713" i="3"/>
  <c r="L2714" i="3"/>
  <c r="N1609" i="3"/>
  <c r="M1609" i="3"/>
  <c r="L1610" i="3"/>
  <c r="O1609" i="3"/>
  <c r="F1866" i="3"/>
  <c r="E1867" i="3"/>
  <c r="AB1642" i="3"/>
  <c r="X1642" i="3"/>
  <c r="T1642" i="3"/>
  <c r="AA1642" i="3"/>
  <c r="W1642" i="3"/>
  <c r="S1642" i="3"/>
  <c r="Z1642" i="3"/>
  <c r="V1642" i="3"/>
  <c r="R1642" i="3"/>
  <c r="Q1643" i="3"/>
  <c r="AC1642" i="3"/>
  <c r="Y1642" i="3"/>
  <c r="U1642" i="3"/>
  <c r="AD1754" i="3"/>
  <c r="AG1754" i="3" s="1"/>
  <c r="O1627" i="3"/>
  <c r="N1627" i="3"/>
  <c r="M1627" i="3"/>
  <c r="L1628" i="3"/>
  <c r="Z2570" i="3"/>
  <c r="V2570" i="3"/>
  <c r="R2570" i="3"/>
  <c r="Q2571" i="3"/>
  <c r="AC2570" i="3"/>
  <c r="Y2570" i="3"/>
  <c r="U2570" i="3"/>
  <c r="AB2570" i="3"/>
  <c r="X2570" i="3"/>
  <c r="T2570" i="3"/>
  <c r="AA2570" i="3"/>
  <c r="W2570" i="3"/>
  <c r="S2570" i="3"/>
  <c r="AD2618" i="3"/>
  <c r="AG2618" i="3" s="1"/>
  <c r="Q2620" i="3"/>
  <c r="AC2619" i="3"/>
  <c r="Y2619" i="3"/>
  <c r="U2619" i="3"/>
  <c r="AB2619" i="3"/>
  <c r="X2619" i="3"/>
  <c r="T2619" i="3"/>
  <c r="V2619" i="3"/>
  <c r="AA2619" i="3"/>
  <c r="S2619" i="3"/>
  <c r="Z2619" i="3"/>
  <c r="R2619" i="3"/>
  <c r="W2619" i="3"/>
  <c r="F2106" i="3"/>
  <c r="E2107" i="3"/>
  <c r="AB2362" i="3"/>
  <c r="X2362" i="3"/>
  <c r="T2362" i="3"/>
  <c r="AA2362" i="3"/>
  <c r="W2362" i="3"/>
  <c r="S2362" i="3"/>
  <c r="Z2362" i="3"/>
  <c r="V2362" i="3"/>
  <c r="R2362" i="3"/>
  <c r="U2362" i="3"/>
  <c r="Q2363" i="3"/>
  <c r="AC2362" i="3"/>
  <c r="Y2362" i="3"/>
  <c r="F2827" i="3"/>
  <c r="E2828" i="3"/>
  <c r="AG3048" i="3"/>
  <c r="O1882" i="3"/>
  <c r="N1882" i="3"/>
  <c r="L1883" i="3"/>
  <c r="M1882" i="3"/>
  <c r="AD2026" i="3"/>
  <c r="N1865" i="3"/>
  <c r="M1865" i="3"/>
  <c r="O1865" i="3"/>
  <c r="L1866" i="3"/>
  <c r="Z2170" i="3"/>
  <c r="V2170" i="3"/>
  <c r="R2170" i="3"/>
  <c r="AA2170" i="3"/>
  <c r="U2170" i="3"/>
  <c r="Y2170" i="3"/>
  <c r="T2170" i="3"/>
  <c r="Q2171" i="3"/>
  <c r="AC2170" i="3"/>
  <c r="X2170" i="3"/>
  <c r="S2170" i="3"/>
  <c r="W2170" i="3"/>
  <c r="AB2170" i="3"/>
  <c r="Q2316" i="3"/>
  <c r="AC2315" i="3"/>
  <c r="Y2315" i="3"/>
  <c r="U2315" i="3"/>
  <c r="AB2315" i="3"/>
  <c r="X2315" i="3"/>
  <c r="T2315" i="3"/>
  <c r="AA2315" i="3"/>
  <c r="W2315" i="3"/>
  <c r="S2315" i="3"/>
  <c r="V2315" i="3"/>
  <c r="R2315" i="3"/>
  <c r="Z2315" i="3"/>
  <c r="AA2347" i="3"/>
  <c r="W2347" i="3"/>
  <c r="S2347" i="3"/>
  <c r="Z2347" i="3"/>
  <c r="V2347" i="3"/>
  <c r="R2347" i="3"/>
  <c r="Q2348" i="3"/>
  <c r="AC2347" i="3"/>
  <c r="Y2347" i="3"/>
  <c r="U2347" i="3"/>
  <c r="T2347" i="3"/>
  <c r="AB2347" i="3"/>
  <c r="X2347" i="3"/>
  <c r="AB2699" i="3"/>
  <c r="X2699" i="3"/>
  <c r="T2699" i="3"/>
  <c r="Z2699" i="3"/>
  <c r="U2699" i="3"/>
  <c r="Y2699" i="3"/>
  <c r="S2699" i="3"/>
  <c r="Q2700" i="3"/>
  <c r="AC2699" i="3"/>
  <c r="W2699" i="3"/>
  <c r="R2699" i="3"/>
  <c r="AA2699" i="3"/>
  <c r="V2699" i="3"/>
  <c r="M2553" i="3"/>
  <c r="L2554" i="3"/>
  <c r="O2553" i="3"/>
  <c r="N2553" i="3"/>
  <c r="Q2908" i="3"/>
  <c r="AC2907" i="3"/>
  <c r="Y2907" i="3"/>
  <c r="U2907" i="3"/>
  <c r="AA2907" i="3"/>
  <c r="V2907" i="3"/>
  <c r="Z2907" i="3"/>
  <c r="T2907" i="3"/>
  <c r="X2907" i="3"/>
  <c r="S2907" i="3"/>
  <c r="R2907" i="3"/>
  <c r="AB2907" i="3"/>
  <c r="W2907" i="3"/>
  <c r="L3113" i="3"/>
  <c r="M3112" i="3"/>
  <c r="O3112" i="3"/>
  <c r="N3112" i="3"/>
  <c r="F3194" i="3"/>
  <c r="E3195" i="3"/>
  <c r="AB1706" i="3"/>
  <c r="X1706" i="3"/>
  <c r="T1706" i="3"/>
  <c r="Q1707" i="3"/>
  <c r="AA1706" i="3"/>
  <c r="W1706" i="3"/>
  <c r="S1706" i="3"/>
  <c r="Y1706" i="3"/>
  <c r="Z1706" i="3"/>
  <c r="V1706" i="3"/>
  <c r="R1706" i="3"/>
  <c r="AC1706" i="3"/>
  <c r="U1706" i="3"/>
  <c r="AG2536" i="3"/>
  <c r="AD2874" i="3"/>
  <c r="AG2874" i="3" s="1"/>
  <c r="F2762" i="3"/>
  <c r="E2763" i="3"/>
  <c r="N3081" i="3"/>
  <c r="O3081" i="3"/>
  <c r="L3082" i="3"/>
  <c r="M3081" i="3"/>
  <c r="E1835" i="3"/>
  <c r="F1834" i="3"/>
  <c r="AA1819" i="3"/>
  <c r="W1819" i="3"/>
  <c r="S1819" i="3"/>
  <c r="AB1819" i="3"/>
  <c r="Z1819" i="3"/>
  <c r="V1819" i="3"/>
  <c r="R1819" i="3"/>
  <c r="T1819" i="3"/>
  <c r="Q1820" i="3"/>
  <c r="AC1819" i="3"/>
  <c r="Y1819" i="3"/>
  <c r="U1819" i="3"/>
  <c r="X1819" i="3"/>
  <c r="AB2842" i="3"/>
  <c r="X2842" i="3"/>
  <c r="T2842" i="3"/>
  <c r="AA2842" i="3"/>
  <c r="W2842" i="3"/>
  <c r="S2842" i="3"/>
  <c r="Q2843" i="3"/>
  <c r="V2842" i="3"/>
  <c r="AC2842" i="3"/>
  <c r="U2842" i="3"/>
  <c r="Z2842" i="3"/>
  <c r="R2842" i="3"/>
  <c r="Y2842" i="3"/>
  <c r="N2265" i="3"/>
  <c r="M2265" i="3"/>
  <c r="L2266" i="3"/>
  <c r="O2265" i="3"/>
  <c r="F2283" i="3"/>
  <c r="E2284" i="3"/>
  <c r="F3051" i="3"/>
  <c r="E3052" i="3"/>
  <c r="AG2553" i="3"/>
  <c r="Z2506" i="3"/>
  <c r="V2506" i="3"/>
  <c r="R2506" i="3"/>
  <c r="Q2507" i="3"/>
  <c r="AC2506" i="3"/>
  <c r="Y2506" i="3"/>
  <c r="U2506" i="3"/>
  <c r="AB2506" i="3"/>
  <c r="X2506" i="3"/>
  <c r="T2506" i="3"/>
  <c r="AA2506" i="3"/>
  <c r="W2506" i="3"/>
  <c r="S2506" i="3"/>
  <c r="M2313" i="3"/>
  <c r="L2314" i="3"/>
  <c r="O2313" i="3"/>
  <c r="N2313" i="3"/>
  <c r="L2793" i="3"/>
  <c r="O2792" i="3"/>
  <c r="N2792" i="3"/>
  <c r="M2792" i="3"/>
  <c r="AD2218" i="3"/>
  <c r="AG2218" i="3" s="1"/>
  <c r="E2252" i="3"/>
  <c r="F2251" i="3"/>
  <c r="AD2778" i="3"/>
  <c r="AG3065" i="3"/>
  <c r="N1737" i="3"/>
  <c r="M1737" i="3"/>
  <c r="O1737" i="3"/>
  <c r="L1738" i="3"/>
  <c r="F2075" i="3"/>
  <c r="E2076" i="3"/>
  <c r="F1755" i="3"/>
  <c r="E1756" i="3"/>
  <c r="AG1896" i="3"/>
  <c r="L2297" i="3"/>
  <c r="O2296" i="3"/>
  <c r="N2296" i="3"/>
  <c r="M2296" i="3"/>
  <c r="AD2458" i="3"/>
  <c r="AD2746" i="3"/>
  <c r="AG2746" i="3" s="1"/>
  <c r="F2042" i="3"/>
  <c r="E2043" i="3"/>
  <c r="AD2714" i="3"/>
  <c r="AG2714" i="3" s="1"/>
  <c r="F2139" i="3"/>
  <c r="E2140" i="3"/>
  <c r="L2361" i="3"/>
  <c r="O2360" i="3"/>
  <c r="N2360" i="3"/>
  <c r="M2360" i="3"/>
  <c r="F2635" i="3"/>
  <c r="E2636" i="3"/>
  <c r="AD2953" i="3"/>
  <c r="F3131" i="3"/>
  <c r="E3132" i="3"/>
  <c r="F1627" i="3"/>
  <c r="E1628" i="3"/>
  <c r="Q1852" i="3"/>
  <c r="AC1851" i="3"/>
  <c r="Y1851" i="3"/>
  <c r="U1851" i="3"/>
  <c r="V1851" i="3"/>
  <c r="AB1851" i="3"/>
  <c r="X1851" i="3"/>
  <c r="T1851" i="3"/>
  <c r="AA1851" i="3"/>
  <c r="W1851" i="3"/>
  <c r="S1851" i="3"/>
  <c r="Z1851" i="3"/>
  <c r="R1851" i="3"/>
  <c r="F2011" i="3"/>
  <c r="E2012" i="3"/>
  <c r="AD2282" i="3"/>
  <c r="AG2282" i="3" s="1"/>
  <c r="AG2584" i="3"/>
  <c r="AD2537" i="3"/>
  <c r="AG2537" i="3" s="1"/>
  <c r="Z2202" i="3"/>
  <c r="V2202" i="3"/>
  <c r="R2202" i="3"/>
  <c r="Q2203" i="3"/>
  <c r="AC2202" i="3"/>
  <c r="Y2202" i="3"/>
  <c r="U2202" i="3"/>
  <c r="AB2202" i="3"/>
  <c r="X2202" i="3"/>
  <c r="T2202" i="3"/>
  <c r="AA2202" i="3"/>
  <c r="W2202" i="3"/>
  <c r="S2202" i="3"/>
  <c r="AA2059" i="3"/>
  <c r="W2059" i="3"/>
  <c r="S2059" i="3"/>
  <c r="Z2059" i="3"/>
  <c r="V2059" i="3"/>
  <c r="R2059" i="3"/>
  <c r="Q2060" i="3"/>
  <c r="AC2059" i="3"/>
  <c r="Y2059" i="3"/>
  <c r="U2059" i="3"/>
  <c r="AB2059" i="3"/>
  <c r="X2059" i="3"/>
  <c r="T2059" i="3"/>
  <c r="Z2266" i="3"/>
  <c r="V2266" i="3"/>
  <c r="R2266" i="3"/>
  <c r="Q2267" i="3"/>
  <c r="AC2266" i="3"/>
  <c r="Y2266" i="3"/>
  <c r="U2266" i="3"/>
  <c r="AB2266" i="3"/>
  <c r="X2266" i="3"/>
  <c r="T2266" i="3"/>
  <c r="W2266" i="3"/>
  <c r="S2266" i="3"/>
  <c r="AA2266" i="3"/>
  <c r="AG2760" i="3"/>
  <c r="Z3082" i="3"/>
  <c r="V3082" i="3"/>
  <c r="R3082" i="3"/>
  <c r="Q3083" i="3"/>
  <c r="AC3082" i="3"/>
  <c r="X3082" i="3"/>
  <c r="S3082" i="3"/>
  <c r="AB3082" i="3"/>
  <c r="W3082" i="3"/>
  <c r="AA3082" i="3"/>
  <c r="U3082" i="3"/>
  <c r="T3082" i="3"/>
  <c r="Y3082" i="3"/>
  <c r="AG1753" i="3"/>
  <c r="L1705" i="3"/>
  <c r="M1704" i="3"/>
  <c r="O1704" i="3"/>
  <c r="N1704" i="3"/>
  <c r="AD1962" i="3"/>
  <c r="Q2492" i="3"/>
  <c r="AC2491" i="3"/>
  <c r="Y2491" i="3"/>
  <c r="U2491" i="3"/>
  <c r="AB2491" i="3"/>
  <c r="X2491" i="3"/>
  <c r="T2491" i="3"/>
  <c r="AA2491" i="3"/>
  <c r="W2491" i="3"/>
  <c r="S2491" i="3"/>
  <c r="V2491" i="3"/>
  <c r="R2491" i="3"/>
  <c r="Z2491" i="3"/>
  <c r="E2668" i="3"/>
  <c r="F2667" i="3"/>
  <c r="O2636" i="3"/>
  <c r="N2636" i="3"/>
  <c r="M2636" i="3"/>
  <c r="L2637" i="3"/>
  <c r="AD3049" i="3"/>
  <c r="AG3049" i="3" s="1"/>
  <c r="E2716" i="3"/>
  <c r="F2715" i="3"/>
  <c r="Z2042" i="3"/>
  <c r="V2042" i="3"/>
  <c r="R2042" i="3"/>
  <c r="Q2043" i="3"/>
  <c r="AC2042" i="3"/>
  <c r="Y2042" i="3"/>
  <c r="U2042" i="3"/>
  <c r="AB2042" i="3"/>
  <c r="X2042" i="3"/>
  <c r="T2042" i="3"/>
  <c r="AA2042" i="3"/>
  <c r="W2042" i="3"/>
  <c r="S2042" i="3"/>
  <c r="F2330" i="3"/>
  <c r="E2331" i="3"/>
  <c r="Q3054" i="3"/>
  <c r="AD3178" i="3"/>
  <c r="AG3178" i="3" s="1"/>
  <c r="E2396" i="3"/>
  <c r="F2395" i="3"/>
  <c r="AD1737" i="3"/>
  <c r="AG1737" i="3" s="1"/>
  <c r="F2202" i="3"/>
  <c r="E2203" i="3"/>
  <c r="AD2682" i="3"/>
  <c r="AG2682" i="3" s="1"/>
  <c r="F1610" i="3"/>
  <c r="E1611" i="3"/>
  <c r="M1721" i="3"/>
  <c r="L1722" i="3"/>
  <c r="O1721" i="3"/>
  <c r="N1721" i="3"/>
  <c r="F1802" i="3"/>
  <c r="E1803" i="3"/>
  <c r="AD2186" i="3"/>
  <c r="AD2073" i="3"/>
  <c r="AG2073" i="3" s="1"/>
  <c r="AD2522" i="3"/>
  <c r="F2298" i="3"/>
  <c r="E2299" i="3"/>
  <c r="N3192" i="3"/>
  <c r="M3192" i="3"/>
  <c r="L3193" i="3"/>
  <c r="O3192" i="3"/>
  <c r="O1690" i="3"/>
  <c r="N1690" i="3"/>
  <c r="M1690" i="3"/>
  <c r="L1691" i="3"/>
  <c r="F2347" i="3"/>
  <c r="E2348" i="3"/>
  <c r="AD1946" i="3"/>
  <c r="AB2650" i="3"/>
  <c r="X2650" i="3"/>
  <c r="T2650" i="3"/>
  <c r="AA2650" i="3"/>
  <c r="W2650" i="3"/>
  <c r="S2650" i="3"/>
  <c r="Z2650" i="3"/>
  <c r="V2650" i="3"/>
  <c r="R2650" i="3"/>
  <c r="Y2650" i="3"/>
  <c r="U2650" i="3"/>
  <c r="Q2651" i="3"/>
  <c r="AC2650" i="3"/>
  <c r="N2681" i="3"/>
  <c r="M2681" i="3"/>
  <c r="L2682" i="3"/>
  <c r="O2681" i="3"/>
  <c r="F2459" i="3"/>
  <c r="E2460" i="3"/>
  <c r="AG2938" i="3"/>
  <c r="O2347" i="3"/>
  <c r="N2347" i="3"/>
  <c r="M2347" i="3"/>
  <c r="L2348" i="3"/>
  <c r="M2489" i="3"/>
  <c r="L2490" i="3"/>
  <c r="O2489" i="3"/>
  <c r="N2489" i="3"/>
  <c r="F2442" i="3"/>
  <c r="E2443" i="3"/>
  <c r="E2556" i="3"/>
  <c r="F2555" i="3"/>
  <c r="AB2138" i="3"/>
  <c r="X2138" i="3"/>
  <c r="T2138" i="3"/>
  <c r="AA2138" i="3"/>
  <c r="W2138" i="3"/>
  <c r="S2138" i="3"/>
  <c r="Z2138" i="3"/>
  <c r="V2138" i="3"/>
  <c r="R2138" i="3"/>
  <c r="Y2138" i="3"/>
  <c r="AC2138" i="3"/>
  <c r="U2138" i="3"/>
  <c r="Q2139" i="3"/>
  <c r="M2089" i="3"/>
  <c r="L2090" i="3"/>
  <c r="O2089" i="3"/>
  <c r="N2089" i="3"/>
  <c r="AA2779" i="3"/>
  <c r="W2779" i="3"/>
  <c r="S2779" i="3"/>
  <c r="Z2779" i="3"/>
  <c r="V2779" i="3"/>
  <c r="R2779" i="3"/>
  <c r="Q2780" i="3"/>
  <c r="AC2779" i="3"/>
  <c r="Y2779" i="3"/>
  <c r="U2779" i="3"/>
  <c r="AB2779" i="3"/>
  <c r="X2779" i="3"/>
  <c r="T2779" i="3"/>
  <c r="E1707" i="3"/>
  <c r="F1706" i="3"/>
  <c r="AA2459" i="3"/>
  <c r="W2459" i="3"/>
  <c r="S2459" i="3"/>
  <c r="Z2459" i="3"/>
  <c r="V2459" i="3"/>
  <c r="R2459" i="3"/>
  <c r="Q2460" i="3"/>
  <c r="AC2459" i="3"/>
  <c r="Y2459" i="3"/>
  <c r="U2459" i="3"/>
  <c r="AB2459" i="3"/>
  <c r="X2459" i="3"/>
  <c r="T2459" i="3"/>
  <c r="P3020" i="3"/>
  <c r="X3019" i="3"/>
  <c r="W3019" i="3"/>
  <c r="Z3019" i="3"/>
  <c r="T3019" i="3"/>
  <c r="R3019" i="3"/>
  <c r="U3019" i="3"/>
  <c r="AA3019" i="3"/>
  <c r="Y3019" i="3"/>
  <c r="AB3019" i="3"/>
  <c r="AC3019" i="3"/>
  <c r="V3019" i="3"/>
  <c r="S3019" i="3"/>
  <c r="M3033" i="3"/>
  <c r="O3033" i="3"/>
  <c r="L3034" i="3"/>
  <c r="N3033" i="3"/>
  <c r="O2219" i="3"/>
  <c r="N2219" i="3"/>
  <c r="M2219" i="3"/>
  <c r="L2220" i="3"/>
  <c r="AG2474" i="3"/>
  <c r="F2474" i="3"/>
  <c r="E2475" i="3"/>
  <c r="AG2634" i="3"/>
  <c r="AA1883" i="3"/>
  <c r="W1883" i="3"/>
  <c r="S1883" i="3"/>
  <c r="T1883" i="3"/>
  <c r="Z1883" i="3"/>
  <c r="V1883" i="3"/>
  <c r="R1883" i="3"/>
  <c r="AB1883" i="3"/>
  <c r="Q1884" i="3"/>
  <c r="AC1883" i="3"/>
  <c r="Y1883" i="3"/>
  <c r="U1883" i="3"/>
  <c r="X1883" i="3"/>
  <c r="L2841" i="3"/>
  <c r="O2840" i="3"/>
  <c r="N2840" i="3"/>
  <c r="M2840" i="3"/>
  <c r="Q2156" i="3"/>
  <c r="AC2155" i="3"/>
  <c r="Y2155" i="3"/>
  <c r="U2155" i="3"/>
  <c r="X2155" i="3"/>
  <c r="S2155" i="3"/>
  <c r="AB2155" i="3"/>
  <c r="W2155" i="3"/>
  <c r="R2155" i="3"/>
  <c r="AA2155" i="3"/>
  <c r="V2155" i="3"/>
  <c r="Z2155" i="3"/>
  <c r="T2155" i="3"/>
  <c r="N3048" i="3"/>
  <c r="O3048" i="3"/>
  <c r="M3048" i="3"/>
  <c r="L3049" i="3"/>
  <c r="N2857" i="3"/>
  <c r="M2857" i="3"/>
  <c r="L2858" i="3"/>
  <c r="O2857" i="3"/>
  <c r="AG2121" i="3"/>
  <c r="AB2010" i="3"/>
  <c r="X2010" i="3"/>
  <c r="T2010" i="3"/>
  <c r="AA2010" i="3"/>
  <c r="W2010" i="3"/>
  <c r="S2010" i="3"/>
  <c r="Z2010" i="3"/>
  <c r="V2010" i="3"/>
  <c r="R2010" i="3"/>
  <c r="Y2010" i="3"/>
  <c r="U2010" i="3"/>
  <c r="AC2010" i="3"/>
  <c r="Q2011" i="3"/>
  <c r="AD2009" i="3"/>
  <c r="AD1994" i="3"/>
  <c r="AD2105" i="3"/>
  <c r="AD2378" i="3"/>
  <c r="AG2378" i="3" s="1"/>
  <c r="AC2379" i="3"/>
  <c r="Y2379" i="3"/>
  <c r="U2379" i="3"/>
  <c r="AB2379" i="3"/>
  <c r="X2379" i="3"/>
  <c r="T2379" i="3"/>
  <c r="Q2380" i="3"/>
  <c r="AA2379" i="3"/>
  <c r="W2379" i="3"/>
  <c r="S2379" i="3"/>
  <c r="Z2379" i="3"/>
  <c r="V2379" i="3"/>
  <c r="R2379" i="3"/>
  <c r="AB2410" i="3"/>
  <c r="X2410" i="3"/>
  <c r="T2410" i="3"/>
  <c r="Z2410" i="3"/>
  <c r="V2410" i="3"/>
  <c r="R2410" i="3"/>
  <c r="W2410" i="3"/>
  <c r="Q2411" i="3"/>
  <c r="AC2410" i="3"/>
  <c r="U2410" i="3"/>
  <c r="AA2410" i="3"/>
  <c r="S2410" i="3"/>
  <c r="Y2410" i="3"/>
  <c r="AA1627" i="3"/>
  <c r="W1627" i="3"/>
  <c r="S1627" i="3"/>
  <c r="Z1627" i="3"/>
  <c r="V1627" i="3"/>
  <c r="R1627" i="3"/>
  <c r="Q1628" i="3"/>
  <c r="AC1627" i="3"/>
  <c r="Y1627" i="3"/>
  <c r="U1627" i="3"/>
  <c r="AB1627" i="3"/>
  <c r="X1627" i="3"/>
  <c r="T1627" i="3"/>
  <c r="AG2313" i="3"/>
  <c r="Z3003" i="3"/>
  <c r="V3003" i="3"/>
  <c r="R3003" i="3"/>
  <c r="Q3004" i="3"/>
  <c r="AC3003" i="3"/>
  <c r="Y3003" i="3"/>
  <c r="U3003" i="3"/>
  <c r="AB3003" i="3"/>
  <c r="X3003" i="3"/>
  <c r="T3003" i="3"/>
  <c r="W3003" i="3"/>
  <c r="S3003" i="3"/>
  <c r="AA3003" i="3"/>
  <c r="L2233" i="3"/>
  <c r="O2232" i="3"/>
  <c r="N2232" i="3"/>
  <c r="M2232" i="3"/>
  <c r="E2955" i="3"/>
  <c r="F2954" i="3"/>
  <c r="N2970" i="3"/>
  <c r="O2970" i="3"/>
  <c r="L2971" i="3"/>
  <c r="M2970" i="3"/>
  <c r="M3067" i="3"/>
  <c r="O3067" i="3"/>
  <c r="L3068" i="3"/>
  <c r="N3067" i="3"/>
  <c r="AA2123" i="3"/>
  <c r="W2123" i="3"/>
  <c r="S2123" i="3"/>
  <c r="Z2123" i="3"/>
  <c r="V2123" i="3"/>
  <c r="R2123" i="3"/>
  <c r="Q2124" i="3"/>
  <c r="AC2123" i="3"/>
  <c r="Y2123" i="3"/>
  <c r="U2123" i="3"/>
  <c r="X2123" i="3"/>
  <c r="T2123" i="3"/>
  <c r="AB2123" i="3"/>
  <c r="F2587" i="3"/>
  <c r="E2588" i="3"/>
  <c r="AD1977" i="3"/>
  <c r="AG1977" i="3" s="1"/>
  <c r="AD2761" i="3"/>
  <c r="AG2761" i="3" s="1"/>
  <c r="E3020" i="3"/>
  <c r="F3019" i="3"/>
  <c r="O2779" i="3"/>
  <c r="N2779" i="3"/>
  <c r="M2779" i="3"/>
  <c r="L2780" i="3"/>
  <c r="AD1641" i="3"/>
  <c r="AG1641" i="3" s="1"/>
  <c r="O1754" i="3"/>
  <c r="N1754" i="3"/>
  <c r="M1754" i="3"/>
  <c r="L1755" i="3"/>
  <c r="L1897" i="3"/>
  <c r="M1896" i="3"/>
  <c r="O1896" i="3"/>
  <c r="N1896" i="3"/>
  <c r="AD2569" i="3"/>
  <c r="AG2569" i="3" s="1"/>
  <c r="Z2827" i="3"/>
  <c r="V2827" i="3"/>
  <c r="R2827" i="3"/>
  <c r="AA2827" i="3"/>
  <c r="U2827" i="3"/>
  <c r="Y2827" i="3"/>
  <c r="T2827" i="3"/>
  <c r="Q2828" i="3"/>
  <c r="AC2827" i="3"/>
  <c r="X2827" i="3"/>
  <c r="S2827" i="3"/>
  <c r="AB2827" i="3"/>
  <c r="W2827" i="3"/>
  <c r="AD2826" i="3"/>
  <c r="E2843" i="3"/>
  <c r="F2842" i="3"/>
  <c r="M2905" i="3"/>
  <c r="L2906" i="3"/>
  <c r="N2905" i="3"/>
  <c r="O2905" i="3"/>
  <c r="M2809" i="3"/>
  <c r="O2809" i="3"/>
  <c r="L2810" i="3"/>
  <c r="N2809" i="3"/>
  <c r="M1849" i="3"/>
  <c r="L1850" i="3"/>
  <c r="O1849" i="3"/>
  <c r="N1849" i="3"/>
  <c r="N1801" i="3"/>
  <c r="M1801" i="3"/>
  <c r="L1802" i="3"/>
  <c r="O1801" i="3"/>
  <c r="AA1947" i="3"/>
  <c r="W1947" i="3"/>
  <c r="S1947" i="3"/>
  <c r="AB1947" i="3"/>
  <c r="X1947" i="3"/>
  <c r="Z1947" i="3"/>
  <c r="V1947" i="3"/>
  <c r="R1947" i="3"/>
  <c r="T1947" i="3"/>
  <c r="Q1948" i="3"/>
  <c r="AC1947" i="3"/>
  <c r="Y1947" i="3"/>
  <c r="U1947" i="3"/>
  <c r="AD2314" i="3"/>
  <c r="AG2314" i="3" s="1"/>
  <c r="AD2346" i="3"/>
  <c r="AG2346" i="3" s="1"/>
  <c r="F2971" i="3"/>
  <c r="E2972" i="3"/>
  <c r="AA2587" i="3"/>
  <c r="W2587" i="3"/>
  <c r="S2587" i="3"/>
  <c r="Z2587" i="3"/>
  <c r="V2587" i="3"/>
  <c r="R2587" i="3"/>
  <c r="Q2588" i="3"/>
  <c r="AC2587" i="3"/>
  <c r="Y2587" i="3"/>
  <c r="U2587" i="3"/>
  <c r="T2587" i="3"/>
  <c r="AB2587" i="3"/>
  <c r="X2587" i="3"/>
  <c r="N1977" i="3"/>
  <c r="M1977" i="3"/>
  <c r="L1978" i="3"/>
  <c r="O1977" i="3"/>
  <c r="F1995" i="3"/>
  <c r="E1996" i="3"/>
  <c r="N2168" i="3"/>
  <c r="L2169" i="3"/>
  <c r="M2168" i="3"/>
  <c r="O2168" i="3"/>
  <c r="F2875" i="3"/>
  <c r="E2876" i="3"/>
  <c r="AD3098" i="3"/>
  <c r="AG3098" i="3" s="1"/>
  <c r="L2009" i="3"/>
  <c r="O2008" i="3"/>
  <c r="N2008" i="3"/>
  <c r="M2008" i="3"/>
  <c r="AD1705" i="3"/>
  <c r="AG1705" i="3" s="1"/>
  <c r="AD1769" i="3"/>
  <c r="AG1769" i="3" s="1"/>
  <c r="AB1770" i="3"/>
  <c r="X1770" i="3"/>
  <c r="T1770" i="3"/>
  <c r="Y1770" i="3"/>
  <c r="AA1770" i="3"/>
  <c r="W1770" i="3"/>
  <c r="S1770" i="3"/>
  <c r="Q1771" i="3"/>
  <c r="Z1770" i="3"/>
  <c r="V1770" i="3"/>
  <c r="R1770" i="3"/>
  <c r="AC1770" i="3"/>
  <c r="U1770" i="3"/>
  <c r="M2377" i="3"/>
  <c r="L2378" i="3"/>
  <c r="O2377" i="3"/>
  <c r="N2377" i="3"/>
  <c r="F2170" i="3"/>
  <c r="E2171" i="3"/>
  <c r="AD2601" i="3"/>
  <c r="P2603" i="3"/>
  <c r="W2602" i="3"/>
  <c r="T2602" i="3"/>
  <c r="AB2602" i="3"/>
  <c r="S2602" i="3"/>
  <c r="AC2602" i="3"/>
  <c r="V2602" i="3"/>
  <c r="X2602" i="3"/>
  <c r="U2602" i="3"/>
  <c r="AA2602" i="3"/>
  <c r="Y2602" i="3"/>
  <c r="R2602" i="3"/>
  <c r="Z2602" i="3"/>
  <c r="Q2668" i="3"/>
  <c r="AC2667" i="3"/>
  <c r="Y2667" i="3"/>
  <c r="U2667" i="3"/>
  <c r="AB2667" i="3"/>
  <c r="X2667" i="3"/>
  <c r="T2667" i="3"/>
  <c r="AA2667" i="3"/>
  <c r="W2667" i="3"/>
  <c r="S2667" i="3"/>
  <c r="V2667" i="3"/>
  <c r="R2667" i="3"/>
  <c r="Z2667" i="3"/>
  <c r="F3003" i="3"/>
  <c r="E3004" i="3"/>
  <c r="E2891" i="3"/>
  <c r="F2890" i="3"/>
  <c r="Q2940" i="3"/>
  <c r="AC2939" i="3"/>
  <c r="Y2939" i="3"/>
  <c r="U2939" i="3"/>
  <c r="AB2939" i="3"/>
  <c r="X2939" i="3"/>
  <c r="T2939" i="3"/>
  <c r="AA2939" i="3"/>
  <c r="W2939" i="3"/>
  <c r="S2939" i="3"/>
  <c r="R2939" i="3"/>
  <c r="Z2939" i="3"/>
  <c r="V2939" i="3"/>
  <c r="E3100" i="3"/>
  <c r="F3099" i="3"/>
  <c r="AG3096" i="3"/>
  <c r="F1738" i="3"/>
  <c r="E1739" i="3"/>
  <c r="AD1865" i="3"/>
  <c r="Q1916" i="3"/>
  <c r="Y1915" i="3"/>
  <c r="U1915" i="3"/>
  <c r="Z1915" i="3"/>
  <c r="X1915" i="3"/>
  <c r="T1915" i="3"/>
  <c r="V1915" i="3"/>
  <c r="W1915" i="3"/>
  <c r="S1915" i="3"/>
  <c r="R1915" i="3"/>
  <c r="AG2057" i="3"/>
  <c r="Z2330" i="3"/>
  <c r="V2330" i="3"/>
  <c r="R2330" i="3"/>
  <c r="Q2331" i="3"/>
  <c r="AC2330" i="3"/>
  <c r="Y2330" i="3"/>
  <c r="U2330" i="3"/>
  <c r="AB2330" i="3"/>
  <c r="X2330" i="3"/>
  <c r="T2330" i="3"/>
  <c r="AA2330" i="3"/>
  <c r="W2330" i="3"/>
  <c r="S2330" i="3"/>
  <c r="O1961" i="3"/>
  <c r="L1962" i="3"/>
  <c r="N1961" i="3"/>
  <c r="M1961" i="3"/>
  <c r="AD2505" i="3"/>
  <c r="AG1689" i="3"/>
  <c r="F1819" i="3"/>
  <c r="E1820" i="3"/>
  <c r="F1947" i="3"/>
  <c r="E1948" i="3"/>
  <c r="L1769" i="3"/>
  <c r="O1768" i="3"/>
  <c r="M1768" i="3"/>
  <c r="N1768" i="3"/>
  <c r="AG2136" i="3"/>
  <c r="L1833" i="3"/>
  <c r="O1832" i="3"/>
  <c r="M1832" i="3"/>
  <c r="N1832" i="3"/>
  <c r="AD1801" i="3"/>
  <c r="AG1801" i="3" s="1"/>
  <c r="Q2605" i="3"/>
  <c r="F2779" i="3"/>
  <c r="E2780" i="3"/>
  <c r="L3018" i="3"/>
  <c r="O3017" i="3"/>
  <c r="N3017" i="3"/>
  <c r="M3017" i="3"/>
  <c r="E3180" i="3"/>
  <c r="F3179" i="3"/>
  <c r="M2953" i="3"/>
  <c r="O2953" i="3"/>
  <c r="L2954" i="3"/>
  <c r="N2953" i="3"/>
  <c r="AD3066" i="3"/>
  <c r="AG3066" i="3" s="1"/>
  <c r="M3161" i="3"/>
  <c r="O3161" i="3"/>
  <c r="L3162" i="3"/>
  <c r="N3161" i="3"/>
  <c r="F1691" i="3"/>
  <c r="E1692" i="3"/>
  <c r="F2219" i="3"/>
  <c r="E2220" i="3"/>
  <c r="N2922" i="3"/>
  <c r="L2923" i="3"/>
  <c r="M2922" i="3"/>
  <c r="O2922" i="3"/>
  <c r="E2700" i="3"/>
  <c r="F2699" i="3"/>
  <c r="E1724" i="3"/>
  <c r="F1723" i="3"/>
  <c r="E1916" i="3"/>
  <c r="F1915" i="3"/>
  <c r="AG1849" i="3"/>
  <c r="N2105" i="3"/>
  <c r="M2105" i="3"/>
  <c r="L2106" i="3"/>
  <c r="O2105" i="3"/>
  <c r="F2123" i="3"/>
  <c r="E2124" i="3"/>
  <c r="AG2344" i="3"/>
  <c r="AG2297" i="3"/>
  <c r="AD2201" i="3"/>
  <c r="AG2201" i="3" s="1"/>
  <c r="E2748" i="3"/>
  <c r="F2747" i="3"/>
  <c r="E2604" i="3"/>
  <c r="F2603" i="3"/>
  <c r="Z2859" i="3"/>
  <c r="V2859" i="3"/>
  <c r="R2859" i="3"/>
  <c r="Q2860" i="3"/>
  <c r="AC2859" i="3"/>
  <c r="Y2859" i="3"/>
  <c r="U2859" i="3"/>
  <c r="AB2859" i="3"/>
  <c r="X2859" i="3"/>
  <c r="T2859" i="3"/>
  <c r="AA2859" i="3"/>
  <c r="W2859" i="3"/>
  <c r="S2859" i="3"/>
  <c r="N1929" i="3"/>
  <c r="M1929" i="3"/>
  <c r="L1930" i="3"/>
  <c r="O1929" i="3"/>
  <c r="Z1674" i="3"/>
  <c r="V1674" i="3"/>
  <c r="R1674" i="3"/>
  <c r="Q1675" i="3"/>
  <c r="AC1674" i="3"/>
  <c r="Y1674" i="3"/>
  <c r="U1674" i="3"/>
  <c r="AB1674" i="3"/>
  <c r="X1674" i="3"/>
  <c r="T1674" i="3"/>
  <c r="W1674" i="3"/>
  <c r="AA1674" i="3"/>
  <c r="S1674" i="3"/>
  <c r="AD2058" i="3"/>
  <c r="AG2058" i="3" s="1"/>
  <c r="AG2792" i="3"/>
  <c r="AD2265" i="3"/>
  <c r="AA1691" i="3"/>
  <c r="W1691" i="3"/>
  <c r="S1691" i="3"/>
  <c r="X1691" i="3"/>
  <c r="Z1691" i="3"/>
  <c r="V1691" i="3"/>
  <c r="R1691" i="3"/>
  <c r="AB1691" i="3"/>
  <c r="Q1692" i="3"/>
  <c r="AC1691" i="3"/>
  <c r="Y1691" i="3"/>
  <c r="U1691" i="3"/>
  <c r="T1691" i="3"/>
  <c r="AD1658" i="3"/>
  <c r="Q1660" i="3"/>
  <c r="AC1659" i="3"/>
  <c r="Y1659" i="3"/>
  <c r="U1659" i="3"/>
  <c r="AB1659" i="3"/>
  <c r="X1659" i="3"/>
  <c r="T1659" i="3"/>
  <c r="AA1659" i="3"/>
  <c r="W1659" i="3"/>
  <c r="S1659" i="3"/>
  <c r="Z1659" i="3"/>
  <c r="V1659" i="3"/>
  <c r="R1659" i="3"/>
  <c r="L2137" i="3"/>
  <c r="O2136" i="3"/>
  <c r="N2136" i="3"/>
  <c r="M2136" i="3"/>
  <c r="L2073" i="3"/>
  <c r="O2072" i="3"/>
  <c r="N2072" i="3"/>
  <c r="M2072" i="3"/>
  <c r="AD2490" i="3"/>
  <c r="AG2490" i="3" s="1"/>
  <c r="F2266" i="3"/>
  <c r="E2267" i="3"/>
  <c r="P3051" i="3"/>
  <c r="Y3050" i="3"/>
  <c r="X3050" i="3"/>
  <c r="U3050" i="3"/>
  <c r="Z3050" i="3"/>
  <c r="T3050" i="3"/>
  <c r="S3050" i="3"/>
  <c r="AA3050" i="3"/>
  <c r="V3050" i="3"/>
  <c r="AB3050" i="3"/>
  <c r="R3050" i="3"/>
  <c r="AC3050" i="3"/>
  <c r="W3050" i="3"/>
  <c r="E3147" i="3"/>
  <c r="F3146" i="3"/>
  <c r="AD2154" i="3"/>
  <c r="O2283" i="3"/>
  <c r="N2283" i="3"/>
  <c r="M2283" i="3"/>
  <c r="L2284" i="3"/>
  <c r="F2362" i="3"/>
  <c r="E2363" i="3"/>
  <c r="AD2041" i="3"/>
  <c r="AG2041" i="3" s="1"/>
  <c r="AB1834" i="3"/>
  <c r="X1834" i="3"/>
  <c r="T1834" i="3"/>
  <c r="Y1834" i="3"/>
  <c r="AA1834" i="3"/>
  <c r="W1834" i="3"/>
  <c r="S1834" i="3"/>
  <c r="AC1834" i="3"/>
  <c r="U1834" i="3"/>
  <c r="Z1834" i="3"/>
  <c r="V1834" i="3"/>
  <c r="R1834" i="3"/>
  <c r="Q1835" i="3"/>
  <c r="AD2394" i="3"/>
  <c r="AG2394" i="3" s="1"/>
  <c r="AG2889" i="3"/>
  <c r="AD3113" i="3"/>
  <c r="AG2937" i="3"/>
  <c r="AD1722" i="3"/>
  <c r="AG1722" i="3" s="1"/>
  <c r="Q1724" i="3"/>
  <c r="AC1723" i="3"/>
  <c r="Y1723" i="3"/>
  <c r="U1723" i="3"/>
  <c r="AB1723" i="3"/>
  <c r="X1723" i="3"/>
  <c r="T1723" i="3"/>
  <c r="V1723" i="3"/>
  <c r="R1723" i="3"/>
  <c r="AA1723" i="3"/>
  <c r="W1723" i="3"/>
  <c r="S1723" i="3"/>
  <c r="Z1723" i="3"/>
  <c r="L2473" i="3"/>
  <c r="O2472" i="3"/>
  <c r="N2472" i="3"/>
  <c r="M2472" i="3"/>
  <c r="N2041" i="3"/>
  <c r="M2041" i="3"/>
  <c r="L2042" i="3"/>
  <c r="O2041" i="3"/>
  <c r="E2620" i="3"/>
  <c r="F2619" i="3"/>
  <c r="E1899" i="3"/>
  <c r="F1898" i="3"/>
  <c r="F1674" i="3"/>
  <c r="E1675" i="3"/>
  <c r="E2187" i="3"/>
  <c r="F2186" i="3"/>
  <c r="N1673" i="3"/>
  <c r="M1673" i="3"/>
  <c r="L1674" i="3"/>
  <c r="O1673" i="3"/>
  <c r="Z1866" i="3"/>
  <c r="V1866" i="3"/>
  <c r="R1866" i="3"/>
  <c r="W1866" i="3"/>
  <c r="Q1867" i="3"/>
  <c r="AC1866" i="3"/>
  <c r="Y1866" i="3"/>
  <c r="U1866" i="3"/>
  <c r="AA1866" i="3"/>
  <c r="S1866" i="3"/>
  <c r="AB1866" i="3"/>
  <c r="X1866" i="3"/>
  <c r="T1866" i="3"/>
  <c r="F2506" i="3"/>
  <c r="E2507" i="3"/>
  <c r="F1643" i="3"/>
  <c r="E1644" i="3"/>
  <c r="AD2090" i="3"/>
  <c r="Q2092" i="3"/>
  <c r="AC2091" i="3"/>
  <c r="Y2091" i="3"/>
  <c r="U2091" i="3"/>
  <c r="AB2091" i="3"/>
  <c r="X2091" i="3"/>
  <c r="T2091" i="3"/>
  <c r="AA2091" i="3"/>
  <c r="W2091" i="3"/>
  <c r="S2091" i="3"/>
  <c r="Z2091" i="3"/>
  <c r="V2091" i="3"/>
  <c r="R2091" i="3"/>
  <c r="Q3068" i="3"/>
  <c r="AC3067" i="3"/>
  <c r="Y3067" i="3"/>
  <c r="U3067" i="3"/>
  <c r="AA3067" i="3"/>
  <c r="V3067" i="3"/>
  <c r="Z3067" i="3"/>
  <c r="T3067" i="3"/>
  <c r="X3067" i="3"/>
  <c r="S3067" i="3"/>
  <c r="W3067" i="3"/>
  <c r="R3067" i="3"/>
  <c r="AB3067" i="3"/>
  <c r="AD3193" i="3"/>
  <c r="AG1736" i="3"/>
  <c r="AA2283" i="3"/>
  <c r="W2283" i="3"/>
  <c r="S2283" i="3"/>
  <c r="Z2283" i="3"/>
  <c r="V2283" i="3"/>
  <c r="R2283" i="3"/>
  <c r="Q2284" i="3"/>
  <c r="AC2283" i="3"/>
  <c r="Y2283" i="3"/>
  <c r="U2283" i="3"/>
  <c r="AB2283" i="3"/>
  <c r="X2283" i="3"/>
  <c r="T2283" i="3"/>
  <c r="F2859" i="3"/>
  <c r="E2860" i="3"/>
  <c r="E1963" i="3"/>
  <c r="F1962" i="3"/>
  <c r="F1978" i="3"/>
  <c r="E1979" i="3"/>
  <c r="AG2216" i="3"/>
  <c r="AG3146" i="3"/>
  <c r="AG3001" i="3"/>
  <c r="AB3179" i="3"/>
  <c r="X3179" i="3"/>
  <c r="T3179" i="3"/>
  <c r="Y3179" i="3"/>
  <c r="S3179" i="3"/>
  <c r="AA3179" i="3"/>
  <c r="V3179" i="3"/>
  <c r="Z3179" i="3"/>
  <c r="Q3180" i="3"/>
  <c r="W3179" i="3"/>
  <c r="U3179" i="3"/>
  <c r="AC3179" i="3"/>
  <c r="R3179" i="3"/>
  <c r="Z1738" i="3"/>
  <c r="V1738" i="3"/>
  <c r="R1738" i="3"/>
  <c r="Q1739" i="3"/>
  <c r="AC1738" i="3"/>
  <c r="Y1738" i="3"/>
  <c r="U1738" i="3"/>
  <c r="W1738" i="3"/>
  <c r="AB1738" i="3"/>
  <c r="X1738" i="3"/>
  <c r="T1738" i="3"/>
  <c r="AA1738" i="3"/>
  <c r="S1738" i="3"/>
  <c r="AB3114" i="3"/>
  <c r="X3114" i="3"/>
  <c r="T3114" i="3"/>
  <c r="Z3114" i="3"/>
  <c r="U3114" i="3"/>
  <c r="Y3114" i="3"/>
  <c r="S3114" i="3"/>
  <c r="Q3115" i="3"/>
  <c r="AC3114" i="3"/>
  <c r="W3114" i="3"/>
  <c r="R3114" i="3"/>
  <c r="AA3114" i="3"/>
  <c r="V3114" i="3"/>
  <c r="O2184" i="3"/>
  <c r="M2184" i="3"/>
  <c r="L2185" i="3"/>
  <c r="N2184" i="3"/>
  <c r="Z2683" i="3"/>
  <c r="V2683" i="3"/>
  <c r="R2683" i="3"/>
  <c r="Q2684" i="3"/>
  <c r="AC2683" i="3"/>
  <c r="Y2683" i="3"/>
  <c r="U2683" i="3"/>
  <c r="AB2683" i="3"/>
  <c r="X2683" i="3"/>
  <c r="T2683" i="3"/>
  <c r="AA2683" i="3"/>
  <c r="W2683" i="3"/>
  <c r="S2683" i="3"/>
  <c r="M2153" i="3"/>
  <c r="O2153" i="3"/>
  <c r="L2154" i="3"/>
  <c r="N2153" i="3"/>
  <c r="AG2617" i="3"/>
  <c r="E2092" i="3"/>
  <c r="F2091" i="3"/>
  <c r="AB2730" i="3"/>
  <c r="X2730" i="3"/>
  <c r="T2730" i="3"/>
  <c r="Z2730" i="3"/>
  <c r="V2730" i="3"/>
  <c r="R2730" i="3"/>
  <c r="Y2730" i="3"/>
  <c r="W2730" i="3"/>
  <c r="Q2731" i="3"/>
  <c r="AC2730" i="3"/>
  <c r="U2730" i="3"/>
  <c r="AA2730" i="3"/>
  <c r="S2730" i="3"/>
  <c r="N3001" i="3"/>
  <c r="M3001" i="3"/>
  <c r="L3002" i="3"/>
  <c r="O3001" i="3"/>
  <c r="AD1626" i="3"/>
  <c r="F1930" i="3"/>
  <c r="E1931" i="3"/>
  <c r="AB2074" i="3"/>
  <c r="X2074" i="3"/>
  <c r="T2074" i="3"/>
  <c r="AA2074" i="3"/>
  <c r="W2074" i="3"/>
  <c r="S2074" i="3"/>
  <c r="Z2074" i="3"/>
  <c r="V2074" i="3"/>
  <c r="R2074" i="3"/>
  <c r="Q2075" i="3"/>
  <c r="AC2074" i="3"/>
  <c r="U2074" i="3"/>
  <c r="Y2074" i="3"/>
  <c r="AB2234" i="3"/>
  <c r="X2234" i="3"/>
  <c r="T2234" i="3"/>
  <c r="AA2234" i="3"/>
  <c r="W2234" i="3"/>
  <c r="S2234" i="3"/>
  <c r="Z2234" i="3"/>
  <c r="V2234" i="3"/>
  <c r="R2234" i="3"/>
  <c r="U2234" i="3"/>
  <c r="Q2235" i="3"/>
  <c r="AC2234" i="3"/>
  <c r="Y2234" i="3"/>
  <c r="E2316" i="3"/>
  <c r="F2315" i="3"/>
  <c r="AA2523" i="3"/>
  <c r="W2523" i="3"/>
  <c r="S2523" i="3"/>
  <c r="Z2523" i="3"/>
  <c r="V2523" i="3"/>
  <c r="R2523" i="3"/>
  <c r="Q2524" i="3"/>
  <c r="AC2523" i="3"/>
  <c r="Y2523" i="3"/>
  <c r="U2523" i="3"/>
  <c r="AB2523" i="3"/>
  <c r="X2523" i="3"/>
  <c r="T2523" i="3"/>
  <c r="N2761" i="3"/>
  <c r="M2761" i="3"/>
  <c r="L2762" i="3"/>
  <c r="O2761" i="3"/>
  <c r="AD3002" i="3"/>
  <c r="AG3002" i="3" s="1"/>
  <c r="Z1610" i="3"/>
  <c r="V1610" i="3"/>
  <c r="R1610" i="3"/>
  <c r="Q1611" i="3"/>
  <c r="AC1610" i="3"/>
  <c r="Y1610" i="3"/>
  <c r="U1610" i="3"/>
  <c r="AB1610" i="3"/>
  <c r="X1610" i="3"/>
  <c r="T1610" i="3"/>
  <c r="AA1610" i="3"/>
  <c r="W1610" i="3"/>
  <c r="S1610" i="3"/>
  <c r="M1785" i="3"/>
  <c r="N1785" i="3"/>
  <c r="L1786" i="3"/>
  <c r="O1785" i="3"/>
  <c r="AD1929" i="3"/>
  <c r="Z2442" i="3"/>
  <c r="V2442" i="3"/>
  <c r="R2442" i="3"/>
  <c r="Q2443" i="3"/>
  <c r="AC2442" i="3"/>
  <c r="Y2442" i="3"/>
  <c r="U2442" i="3"/>
  <c r="AB2442" i="3"/>
  <c r="X2442" i="3"/>
  <c r="T2442" i="3"/>
  <c r="W2442" i="3"/>
  <c r="S2442" i="3"/>
  <c r="AA2442" i="3"/>
  <c r="M2427" i="3"/>
  <c r="O2427" i="3"/>
  <c r="L2428" i="3"/>
  <c r="N2427" i="3"/>
  <c r="F2731" i="3"/>
  <c r="E2732" i="3"/>
  <c r="AD3162" i="3"/>
  <c r="AG3162" i="3" s="1"/>
  <c r="AG2921" i="3"/>
  <c r="AD2986" i="3"/>
  <c r="AD2122" i="3"/>
  <c r="AG2122" i="3" s="1"/>
  <c r="M2249" i="3"/>
  <c r="L2250" i="3"/>
  <c r="O2249" i="3"/>
  <c r="N2249" i="3"/>
  <c r="AD3034" i="3"/>
  <c r="AG3034" i="3" s="1"/>
  <c r="Q3036" i="3"/>
  <c r="AC3035" i="3"/>
  <c r="Y3035" i="3"/>
  <c r="U3035" i="3"/>
  <c r="AB3035" i="3"/>
  <c r="W3035" i="3"/>
  <c r="R3035" i="3"/>
  <c r="AA3035" i="3"/>
  <c r="V3035" i="3"/>
  <c r="Z3035" i="3"/>
  <c r="T3035" i="3"/>
  <c r="X3035" i="3"/>
  <c r="S3035" i="3"/>
  <c r="AA1755" i="3"/>
  <c r="W1755" i="3"/>
  <c r="S1755" i="3"/>
  <c r="AB1755" i="3"/>
  <c r="Z1755" i="3"/>
  <c r="V1755" i="3"/>
  <c r="R1755" i="3"/>
  <c r="X1755" i="3"/>
  <c r="Q1756" i="3"/>
  <c r="AC1755" i="3"/>
  <c r="Y1755" i="3"/>
  <c r="U1755" i="3"/>
  <c r="T1755" i="3"/>
  <c r="F2922" i="3"/>
  <c r="E2923" i="3"/>
  <c r="AD2361" i="3"/>
  <c r="O2393" i="3"/>
  <c r="M2393" i="3"/>
  <c r="N2393" i="3"/>
  <c r="L2394" i="3"/>
  <c r="AG2728" i="3"/>
  <c r="F1883" i="3"/>
  <c r="E1884" i="3"/>
  <c r="Q2028" i="3"/>
  <c r="AC2027" i="3"/>
  <c r="Y2027" i="3"/>
  <c r="U2027" i="3"/>
  <c r="AB2027" i="3"/>
  <c r="X2027" i="3"/>
  <c r="T2027" i="3"/>
  <c r="AA2027" i="3"/>
  <c r="W2027" i="3"/>
  <c r="S2027" i="3"/>
  <c r="R2027" i="3"/>
  <c r="V2027" i="3"/>
  <c r="Z2027" i="3"/>
  <c r="AD2586" i="3"/>
  <c r="AG2586" i="3" s="1"/>
  <c r="AD2698" i="3"/>
  <c r="AG2698" i="3" s="1"/>
  <c r="AD2250" i="3"/>
  <c r="Q2252" i="3"/>
  <c r="AC2251" i="3"/>
  <c r="Y2251" i="3"/>
  <c r="U2251" i="3"/>
  <c r="AB2251" i="3"/>
  <c r="X2251" i="3"/>
  <c r="T2251" i="3"/>
  <c r="AA2251" i="3"/>
  <c r="W2251" i="3"/>
  <c r="S2251" i="3"/>
  <c r="Z2251" i="3"/>
  <c r="V2251" i="3"/>
  <c r="R2251" i="3"/>
  <c r="F2683" i="3"/>
  <c r="E2684" i="3"/>
  <c r="AD2649" i="3"/>
  <c r="AG2649" i="3" s="1"/>
  <c r="N2329" i="3"/>
  <c r="M2329" i="3"/>
  <c r="L2330" i="3"/>
  <c r="O2329" i="3"/>
  <c r="AD2906" i="3"/>
  <c r="AG2906" i="3" s="1"/>
  <c r="Z3131" i="3"/>
  <c r="V3131" i="3"/>
  <c r="R3131" i="3"/>
  <c r="Q3132" i="3"/>
  <c r="AC3131" i="3"/>
  <c r="X3131" i="3"/>
  <c r="S3131" i="3"/>
  <c r="AA3131" i="3"/>
  <c r="U3131" i="3"/>
  <c r="W3131" i="3"/>
  <c r="T3131" i="3"/>
  <c r="AB3131" i="3"/>
  <c r="Y3131" i="3"/>
  <c r="AD3130" i="3"/>
  <c r="AA3099" i="3"/>
  <c r="W3099" i="3"/>
  <c r="S3099" i="3"/>
  <c r="Z3099" i="3"/>
  <c r="U3099" i="3"/>
  <c r="Y3099" i="3"/>
  <c r="R3099" i="3"/>
  <c r="Q3100" i="3"/>
  <c r="X3099" i="3"/>
  <c r="AC3099" i="3"/>
  <c r="V3099" i="3"/>
  <c r="AB3099" i="3"/>
  <c r="T3099" i="3"/>
  <c r="N2569" i="3"/>
  <c r="M2569" i="3"/>
  <c r="L2570" i="3"/>
  <c r="O2569" i="3"/>
  <c r="AD2666" i="3"/>
  <c r="AG2666" i="3" s="1"/>
  <c r="E1788" i="3"/>
  <c r="F1787" i="3"/>
  <c r="AD1818" i="3"/>
  <c r="AG1818" i="3" s="1"/>
  <c r="AD2329" i="3"/>
  <c r="AD2841" i="3"/>
  <c r="F2651" i="3"/>
  <c r="E2652" i="3"/>
  <c r="AD2810" i="3"/>
  <c r="AG2810" i="3" s="1"/>
  <c r="Q2812" i="3"/>
  <c r="AC2811" i="3"/>
  <c r="Y2811" i="3"/>
  <c r="U2811" i="3"/>
  <c r="Z2811" i="3"/>
  <c r="T2811" i="3"/>
  <c r="X2811" i="3"/>
  <c r="S2811" i="3"/>
  <c r="AB2811" i="3"/>
  <c r="W2811" i="3"/>
  <c r="R2811" i="3"/>
  <c r="AA2811" i="3"/>
  <c r="V2811" i="3"/>
  <c r="M2745" i="3"/>
  <c r="L2746" i="3"/>
  <c r="O2745" i="3"/>
  <c r="N2745" i="3"/>
  <c r="AD2137" i="3"/>
  <c r="AG2137" i="3" s="1"/>
  <c r="Z1802" i="3"/>
  <c r="V1802" i="3"/>
  <c r="R1802" i="3"/>
  <c r="Q1803" i="3"/>
  <c r="AC1802" i="3"/>
  <c r="Y1802" i="3"/>
  <c r="U1802" i="3"/>
  <c r="AA1802" i="3"/>
  <c r="S1802" i="3"/>
  <c r="AB1802" i="3"/>
  <c r="X1802" i="3"/>
  <c r="T1802" i="3"/>
  <c r="W1802" i="3"/>
  <c r="M1913" i="3"/>
  <c r="AA1913" i="3" s="1"/>
  <c r="L1914" i="3"/>
  <c r="AB2476" i="3"/>
  <c r="X2476" i="3"/>
  <c r="T2476" i="3"/>
  <c r="AA2476" i="3"/>
  <c r="W2476" i="3"/>
  <c r="S2476" i="3"/>
  <c r="Z2476" i="3"/>
  <c r="V2476" i="3"/>
  <c r="R2476" i="3"/>
  <c r="AC2476" i="3"/>
  <c r="Y2476" i="3"/>
  <c r="U2476" i="3"/>
  <c r="Q2477" i="3"/>
  <c r="AD2475" i="3"/>
  <c r="F2523" i="3"/>
  <c r="E2524" i="3"/>
  <c r="Q3022" i="3"/>
  <c r="Q2748" i="3"/>
  <c r="AC2747" i="3"/>
  <c r="Y2747" i="3"/>
  <c r="U2747" i="3"/>
  <c r="AB2747" i="3"/>
  <c r="X2747" i="3"/>
  <c r="T2747" i="3"/>
  <c r="AA2747" i="3"/>
  <c r="W2747" i="3"/>
  <c r="S2747" i="3"/>
  <c r="R2747" i="3"/>
  <c r="Z2747" i="3"/>
  <c r="V2747" i="3"/>
  <c r="L2409" i="3"/>
  <c r="N2408" i="3"/>
  <c r="O2408" i="3"/>
  <c r="M2408" i="3"/>
  <c r="AG2648" i="3"/>
  <c r="L2889" i="3"/>
  <c r="O2888" i="3"/>
  <c r="N2888" i="3"/>
  <c r="M2888" i="3"/>
  <c r="Q2955" i="3"/>
  <c r="AC2954" i="3"/>
  <c r="Y2954" i="3"/>
  <c r="U2954" i="3"/>
  <c r="X2954" i="3"/>
  <c r="S2954" i="3"/>
  <c r="AB2954" i="3"/>
  <c r="W2954" i="3"/>
  <c r="R2954" i="3"/>
  <c r="AA2954" i="3"/>
  <c r="V2954" i="3"/>
  <c r="T2954" i="3"/>
  <c r="Z2954" i="3"/>
  <c r="E2987" i="3"/>
  <c r="F2986" i="3"/>
  <c r="Z3194" i="3"/>
  <c r="V3194" i="3"/>
  <c r="R3194" i="3"/>
  <c r="Q3195" i="3"/>
  <c r="AC3194" i="3"/>
  <c r="Y3194" i="3"/>
  <c r="U3194" i="3"/>
  <c r="AB3194" i="3"/>
  <c r="X3194" i="3"/>
  <c r="T3194" i="3"/>
  <c r="S3194" i="3"/>
  <c r="AA3194" i="3"/>
  <c r="W3194" i="3"/>
  <c r="F2539" i="3"/>
  <c r="E2540" i="3"/>
  <c r="O2059" i="3"/>
  <c r="N2059" i="3"/>
  <c r="M2059" i="3"/>
  <c r="L2060" i="3"/>
  <c r="N2827" i="3"/>
  <c r="O2827" i="3"/>
  <c r="L2828" i="3"/>
  <c r="M2827" i="3"/>
  <c r="AB2299" i="3"/>
  <c r="X2299" i="3"/>
  <c r="T2299" i="3"/>
  <c r="AA2299" i="3"/>
  <c r="W2299" i="3"/>
  <c r="S2299" i="3"/>
  <c r="Z2299" i="3"/>
  <c r="V2299" i="3"/>
  <c r="R2299" i="3"/>
  <c r="AC2299" i="3"/>
  <c r="Y2299" i="3"/>
  <c r="U2299" i="3"/>
  <c r="Q2300" i="3"/>
  <c r="AD2298" i="3"/>
  <c r="AG2298" i="3" s="1"/>
  <c r="AG2424" i="3"/>
  <c r="O2601" i="3"/>
  <c r="L2602" i="3"/>
  <c r="N2601" i="3"/>
  <c r="M2601" i="3"/>
  <c r="AD2858" i="3"/>
  <c r="AD3018" i="3"/>
  <c r="AD2970" i="3"/>
  <c r="AG2970" i="3" s="1"/>
  <c r="M2025" i="3"/>
  <c r="L2026" i="3"/>
  <c r="O2025" i="3"/>
  <c r="N2025" i="3"/>
  <c r="AD1673" i="3"/>
  <c r="E2380" i="3"/>
  <c r="F2379" i="3"/>
  <c r="E2492" i="3"/>
  <c r="F2491" i="3"/>
  <c r="AB2794" i="3"/>
  <c r="X2794" i="3"/>
  <c r="T2794" i="3"/>
  <c r="AA2794" i="3"/>
  <c r="W2794" i="3"/>
  <c r="S2794" i="3"/>
  <c r="Z2794" i="3"/>
  <c r="V2794" i="3"/>
  <c r="R2794" i="3"/>
  <c r="AC2794" i="3"/>
  <c r="Y2794" i="3"/>
  <c r="U2794" i="3"/>
  <c r="Q2795" i="3"/>
  <c r="AD2793" i="3"/>
  <c r="AG2793" i="3" s="1"/>
  <c r="AD2554" i="3"/>
  <c r="AG2554" i="3" s="1"/>
  <c r="Q2556" i="3"/>
  <c r="AC2555" i="3"/>
  <c r="Y2555" i="3"/>
  <c r="U2555" i="3"/>
  <c r="AB2555" i="3"/>
  <c r="X2555" i="3"/>
  <c r="T2555" i="3"/>
  <c r="AA2555" i="3"/>
  <c r="W2555" i="3"/>
  <c r="S2555" i="3"/>
  <c r="Z2555" i="3"/>
  <c r="V2555" i="3"/>
  <c r="R2555" i="3"/>
  <c r="AA2635" i="3"/>
  <c r="W2635" i="3"/>
  <c r="S2635" i="3"/>
  <c r="Z2635" i="3"/>
  <c r="V2635" i="3"/>
  <c r="R2635" i="3"/>
  <c r="Q2636" i="3"/>
  <c r="AC2635" i="3"/>
  <c r="Y2635" i="3"/>
  <c r="U2635" i="3"/>
  <c r="X2635" i="3"/>
  <c r="T2635" i="3"/>
  <c r="AB2635" i="3"/>
  <c r="L2649" i="3"/>
  <c r="O2648" i="3"/>
  <c r="N2648" i="3"/>
  <c r="M2648" i="3"/>
  <c r="AD1690" i="3"/>
  <c r="AG1690" i="3" s="1"/>
  <c r="AD1882" i="3"/>
  <c r="AG1882" i="3" s="1"/>
  <c r="Q1964" i="3"/>
  <c r="AC1963" i="3"/>
  <c r="Y1963" i="3"/>
  <c r="U1963" i="3"/>
  <c r="AA1963" i="3"/>
  <c r="W1963" i="3"/>
  <c r="S1963" i="3"/>
  <c r="V1963" i="3"/>
  <c r="X1963" i="3"/>
  <c r="AB1963" i="3"/>
  <c r="T1963" i="3"/>
  <c r="Z1963" i="3"/>
  <c r="R1963" i="3"/>
  <c r="E2428" i="3"/>
  <c r="F2427" i="3"/>
  <c r="AD2426" i="3"/>
  <c r="AG2426" i="3" s="1"/>
  <c r="Q2428" i="3"/>
  <c r="AC2427" i="3"/>
  <c r="Y2427" i="3"/>
  <c r="U2427" i="3"/>
  <c r="AA2427" i="3"/>
  <c r="W2427" i="3"/>
  <c r="S2427" i="3"/>
  <c r="Z2427" i="3"/>
  <c r="R2427" i="3"/>
  <c r="X2427" i="3"/>
  <c r="V2427" i="3"/>
  <c r="AB2427" i="3"/>
  <c r="T2427" i="3"/>
  <c r="L2729" i="3"/>
  <c r="N2728" i="3"/>
  <c r="O2728" i="3"/>
  <c r="M2728" i="3"/>
  <c r="AG3160" i="3"/>
  <c r="L3177" i="3"/>
  <c r="M3176" i="3"/>
  <c r="O3176" i="3"/>
  <c r="N3176" i="3"/>
  <c r="O3096" i="3"/>
  <c r="M3096" i="3"/>
  <c r="L3097" i="3"/>
  <c r="N3096" i="3"/>
  <c r="AB1898" i="3"/>
  <c r="X1898" i="3"/>
  <c r="T1898" i="3"/>
  <c r="Q1899" i="3"/>
  <c r="AC1898" i="3"/>
  <c r="U1898" i="3"/>
  <c r="AA1898" i="3"/>
  <c r="W1898" i="3"/>
  <c r="S1898" i="3"/>
  <c r="Y1898" i="3"/>
  <c r="Z1898" i="3"/>
  <c r="V1898" i="3"/>
  <c r="R1898" i="3"/>
  <c r="Q3148" i="3"/>
  <c r="AC3147" i="3"/>
  <c r="Y3147" i="3"/>
  <c r="U3147" i="3"/>
  <c r="AA3147" i="3"/>
  <c r="W3147" i="3"/>
  <c r="S3147" i="3"/>
  <c r="X3147" i="3"/>
  <c r="V3147" i="3"/>
  <c r="AB3147" i="3"/>
  <c r="T3147" i="3"/>
  <c r="Z3147" i="3"/>
  <c r="R3147" i="3"/>
  <c r="AD1833" i="3"/>
  <c r="AA2395" i="3"/>
  <c r="W2395" i="3"/>
  <c r="S2395" i="3"/>
  <c r="Q2396" i="3"/>
  <c r="AC2395" i="3"/>
  <c r="Y2395" i="3"/>
  <c r="U2395" i="3"/>
  <c r="Z2395" i="3"/>
  <c r="R2395" i="3"/>
  <c r="X2395" i="3"/>
  <c r="V2395" i="3"/>
  <c r="T2395" i="3"/>
  <c r="AB2395" i="3"/>
  <c r="AG2393" i="3"/>
  <c r="N3130" i="3"/>
  <c r="O3130" i="3"/>
  <c r="L3131" i="3"/>
  <c r="M3130" i="3"/>
  <c r="O2985" i="3"/>
  <c r="L2986" i="3"/>
  <c r="N2985" i="3"/>
  <c r="M2985" i="3"/>
  <c r="AA1483" i="3"/>
  <c r="W1483" i="3"/>
  <c r="S1483" i="3"/>
  <c r="Q1484" i="3"/>
  <c r="Y1483" i="3"/>
  <c r="T1483" i="3"/>
  <c r="AB1483" i="3"/>
  <c r="U1483" i="3"/>
  <c r="Z1483" i="3"/>
  <c r="R1483" i="3"/>
  <c r="X1483" i="3"/>
  <c r="AC1483" i="3"/>
  <c r="V1483" i="3"/>
  <c r="AD1546" i="3"/>
  <c r="F1531" i="3"/>
  <c r="E1532" i="3"/>
  <c r="AG1529" i="3"/>
  <c r="E1548" i="3"/>
  <c r="F1547" i="3"/>
  <c r="AG1545" i="3"/>
  <c r="AD1578" i="3"/>
  <c r="AG1480" i="3"/>
  <c r="AG1448" i="3"/>
  <c r="AB1466" i="3"/>
  <c r="X1466" i="3"/>
  <c r="T1466" i="3"/>
  <c r="Z1466" i="3"/>
  <c r="U1466" i="3"/>
  <c r="Y1466" i="3"/>
  <c r="S1466" i="3"/>
  <c r="Q1467" i="3"/>
  <c r="AC1466" i="3"/>
  <c r="W1466" i="3"/>
  <c r="R1466" i="3"/>
  <c r="AA1466" i="3"/>
  <c r="V1466" i="3"/>
  <c r="AD1562" i="3"/>
  <c r="AA1547" i="3"/>
  <c r="W1547" i="3"/>
  <c r="S1547" i="3"/>
  <c r="Z1547" i="3"/>
  <c r="U1547" i="3"/>
  <c r="AC1547" i="3"/>
  <c r="V1547" i="3"/>
  <c r="AB1547" i="3"/>
  <c r="T1547" i="3"/>
  <c r="Q1548" i="3"/>
  <c r="Y1547" i="3"/>
  <c r="R1547" i="3"/>
  <c r="X1547" i="3"/>
  <c r="AD1449" i="3"/>
  <c r="M1562" i="3"/>
  <c r="O1562" i="3"/>
  <c r="L1563" i="3"/>
  <c r="N1562" i="3"/>
  <c r="N1592" i="3"/>
  <c r="M1592" i="3"/>
  <c r="L1593" i="3"/>
  <c r="O1592" i="3"/>
  <c r="O1544" i="3"/>
  <c r="M1544" i="3"/>
  <c r="L1545" i="3"/>
  <c r="N1544" i="3"/>
  <c r="O1482" i="3"/>
  <c r="N1482" i="3"/>
  <c r="L1483" i="3"/>
  <c r="M1482" i="3"/>
  <c r="AD1514" i="3"/>
  <c r="Q1516" i="3"/>
  <c r="AC1515" i="3"/>
  <c r="Y1515" i="3"/>
  <c r="U1515" i="3"/>
  <c r="AB1515" i="3"/>
  <c r="W1515" i="3"/>
  <c r="R1515" i="3"/>
  <c r="AA1515" i="3"/>
  <c r="V1515" i="3"/>
  <c r="Z1515" i="3"/>
  <c r="T1515" i="3"/>
  <c r="S1515" i="3"/>
  <c r="X1515" i="3"/>
  <c r="AB1499" i="3"/>
  <c r="X1499" i="3"/>
  <c r="T1499" i="3"/>
  <c r="Q1500" i="3"/>
  <c r="AC1499" i="3"/>
  <c r="W1499" i="3"/>
  <c r="R1499" i="3"/>
  <c r="AA1499" i="3"/>
  <c r="V1499" i="3"/>
  <c r="Z1499" i="3"/>
  <c r="U1499" i="3"/>
  <c r="Y1499" i="3"/>
  <c r="S1499" i="3"/>
  <c r="F1484" i="3"/>
  <c r="E1485" i="3"/>
  <c r="AD1465" i="3"/>
  <c r="L1577" i="3"/>
  <c r="M1576" i="3"/>
  <c r="O1576" i="3"/>
  <c r="N1576" i="3"/>
  <c r="O1448" i="3"/>
  <c r="M1448" i="3"/>
  <c r="N1448" i="3"/>
  <c r="L1449" i="3"/>
  <c r="AD1482" i="3"/>
  <c r="Z1594" i="3"/>
  <c r="V1594" i="3"/>
  <c r="R1594" i="3"/>
  <c r="Q1595" i="3"/>
  <c r="AC1594" i="3"/>
  <c r="Y1594" i="3"/>
  <c r="U1594" i="3"/>
  <c r="AB1594" i="3"/>
  <c r="X1594" i="3"/>
  <c r="T1594" i="3"/>
  <c r="S1594" i="3"/>
  <c r="AA1594" i="3"/>
  <c r="W1594" i="3"/>
  <c r="Z1531" i="3"/>
  <c r="V1531" i="3"/>
  <c r="R1531" i="3"/>
  <c r="AA1531" i="3"/>
  <c r="U1531" i="3"/>
  <c r="Y1531" i="3"/>
  <c r="T1531" i="3"/>
  <c r="Q1532" i="3"/>
  <c r="AC1531" i="3"/>
  <c r="X1531" i="3"/>
  <c r="S1531" i="3"/>
  <c r="AB1531" i="3"/>
  <c r="W1531" i="3"/>
  <c r="E1499" i="3"/>
  <c r="F1498" i="3"/>
  <c r="AD1498" i="3"/>
  <c r="M1513" i="3"/>
  <c r="O1513" i="3"/>
  <c r="L1514" i="3"/>
  <c r="N1513" i="3"/>
  <c r="AA1450" i="3"/>
  <c r="W1450" i="3"/>
  <c r="S1450" i="3"/>
  <c r="Z1450" i="3"/>
  <c r="U1450" i="3"/>
  <c r="Q1451" i="3"/>
  <c r="Y1450" i="3"/>
  <c r="T1450" i="3"/>
  <c r="AC1450" i="3"/>
  <c r="X1450" i="3"/>
  <c r="R1450" i="3"/>
  <c r="V1450" i="3"/>
  <c r="AB1450" i="3"/>
  <c r="Q1564" i="3"/>
  <c r="AC1563" i="3"/>
  <c r="Y1563" i="3"/>
  <c r="U1563" i="3"/>
  <c r="X1563" i="3"/>
  <c r="S1563" i="3"/>
  <c r="AB1563" i="3"/>
  <c r="W1563" i="3"/>
  <c r="R1563" i="3"/>
  <c r="AA1563" i="3"/>
  <c r="V1563" i="3"/>
  <c r="T1563" i="3"/>
  <c r="Z1563" i="3"/>
  <c r="AD1593" i="3"/>
  <c r="N1531" i="3"/>
  <c r="O1531" i="3"/>
  <c r="L1532" i="3"/>
  <c r="M1531" i="3"/>
  <c r="AD1530" i="3"/>
  <c r="E1580" i="3"/>
  <c r="F1579" i="3"/>
  <c r="AB1579" i="3"/>
  <c r="X1579" i="3"/>
  <c r="T1579" i="3"/>
  <c r="Y1579" i="3"/>
  <c r="S1579" i="3"/>
  <c r="AA1579" i="3"/>
  <c r="V1579" i="3"/>
  <c r="Z1579" i="3"/>
  <c r="Q1580" i="3"/>
  <c r="W1579" i="3"/>
  <c r="U1579" i="3"/>
  <c r="R1579" i="3"/>
  <c r="AC1579" i="3"/>
  <c r="L1498" i="3"/>
  <c r="O1497" i="3"/>
  <c r="N1497" i="3"/>
  <c r="M1497" i="3"/>
  <c r="L1465" i="3"/>
  <c r="M1464" i="3"/>
  <c r="O1464" i="3"/>
  <c r="N1464" i="3"/>
  <c r="E1452" i="3"/>
  <c r="F1451" i="3"/>
  <c r="F1594" i="3"/>
  <c r="E1595" i="3"/>
  <c r="AB1322" i="3"/>
  <c r="X1322" i="3"/>
  <c r="T1322" i="3"/>
  <c r="Y1322" i="3"/>
  <c r="S1322" i="3"/>
  <c r="Q1323" i="3"/>
  <c r="AC1322" i="3"/>
  <c r="W1322" i="3"/>
  <c r="R1322" i="3"/>
  <c r="AA1322" i="3"/>
  <c r="V1322" i="3"/>
  <c r="U1322" i="3"/>
  <c r="Z1322" i="3"/>
  <c r="L1290" i="3"/>
  <c r="O1289" i="3"/>
  <c r="N1289" i="3"/>
  <c r="M1289" i="3"/>
  <c r="AG1417" i="3"/>
  <c r="E1324" i="3"/>
  <c r="F1323" i="3"/>
  <c r="L1418" i="3"/>
  <c r="O1417" i="3"/>
  <c r="M1417" i="3"/>
  <c r="N1417" i="3"/>
  <c r="AD1370" i="3"/>
  <c r="AA1307" i="3"/>
  <c r="W1307" i="3"/>
  <c r="S1307" i="3"/>
  <c r="AB1307" i="3"/>
  <c r="V1307" i="3"/>
  <c r="Z1307" i="3"/>
  <c r="U1307" i="3"/>
  <c r="Q1308" i="3"/>
  <c r="Y1307" i="3"/>
  <c r="T1307" i="3"/>
  <c r="AC1307" i="3"/>
  <c r="R1307" i="3"/>
  <c r="X1307" i="3"/>
  <c r="F1434" i="3"/>
  <c r="E1435" i="3"/>
  <c r="AD1321" i="3"/>
  <c r="AG1400" i="3"/>
  <c r="N1386" i="3"/>
  <c r="M1386" i="3"/>
  <c r="L1387" i="3"/>
  <c r="O1386" i="3"/>
  <c r="L1402" i="3"/>
  <c r="O1401" i="3"/>
  <c r="N1401" i="3"/>
  <c r="M1401" i="3"/>
  <c r="AD1418" i="3"/>
  <c r="N1432" i="3"/>
  <c r="L1433" i="3"/>
  <c r="M1432" i="3"/>
  <c r="O1432" i="3"/>
  <c r="L1353" i="3"/>
  <c r="M1352" i="3"/>
  <c r="O1352" i="3"/>
  <c r="N1352" i="3"/>
  <c r="AD1386" i="3"/>
  <c r="Z1436" i="3"/>
  <c r="V1436" i="3"/>
  <c r="R1436" i="3"/>
  <c r="AB1436" i="3"/>
  <c r="X1436" i="3"/>
  <c r="T1436" i="3"/>
  <c r="Q1437" i="3"/>
  <c r="AC1436" i="3"/>
  <c r="U1436" i="3"/>
  <c r="AA1436" i="3"/>
  <c r="S1436" i="3"/>
  <c r="Y1436" i="3"/>
  <c r="W1436" i="3"/>
  <c r="AB1291" i="3"/>
  <c r="X1291" i="3"/>
  <c r="T1291" i="3"/>
  <c r="AA1291" i="3"/>
  <c r="W1291" i="3"/>
  <c r="S1291" i="3"/>
  <c r="Q1292" i="3"/>
  <c r="V1291" i="3"/>
  <c r="AC1291" i="3"/>
  <c r="U1291" i="3"/>
  <c r="Z1291" i="3"/>
  <c r="R1291" i="3"/>
  <c r="Y1291" i="3"/>
  <c r="E1291" i="3"/>
  <c r="F1290" i="3"/>
  <c r="AG1385" i="3"/>
  <c r="AD1306" i="3"/>
  <c r="AD1338" i="3"/>
  <c r="Q1340" i="3"/>
  <c r="AC1339" i="3"/>
  <c r="Y1339" i="3"/>
  <c r="U1339" i="3"/>
  <c r="AB1339" i="3"/>
  <c r="W1339" i="3"/>
  <c r="R1339" i="3"/>
  <c r="AA1339" i="3"/>
  <c r="V1339" i="3"/>
  <c r="Z1339" i="3"/>
  <c r="T1339" i="3"/>
  <c r="X1339" i="3"/>
  <c r="S1339" i="3"/>
  <c r="AB1354" i="3"/>
  <c r="X1354" i="3"/>
  <c r="T1354" i="3"/>
  <c r="Z1354" i="3"/>
  <c r="U1354" i="3"/>
  <c r="Y1354" i="3"/>
  <c r="S1354" i="3"/>
  <c r="Q1355" i="3"/>
  <c r="AC1354" i="3"/>
  <c r="W1354" i="3"/>
  <c r="R1354" i="3"/>
  <c r="AA1354" i="3"/>
  <c r="V1354" i="3"/>
  <c r="M1369" i="3"/>
  <c r="O1369" i="3"/>
  <c r="L1370" i="3"/>
  <c r="N1369" i="3"/>
  <c r="O1305" i="3"/>
  <c r="L1306" i="3"/>
  <c r="N1305" i="3"/>
  <c r="M1305" i="3"/>
  <c r="AD1435" i="3"/>
  <c r="AD1401" i="3"/>
  <c r="AG1305" i="3"/>
  <c r="Z1419" i="3"/>
  <c r="V1419" i="3"/>
  <c r="R1419" i="3"/>
  <c r="AB1419" i="3"/>
  <c r="X1419" i="3"/>
  <c r="T1419" i="3"/>
  <c r="Q1420" i="3"/>
  <c r="AC1419" i="3"/>
  <c r="U1419" i="3"/>
  <c r="Y1419" i="3"/>
  <c r="AA1419" i="3"/>
  <c r="W1419" i="3"/>
  <c r="S1419" i="3"/>
  <c r="AG1289" i="3"/>
  <c r="AD1290" i="3"/>
  <c r="AB1402" i="3"/>
  <c r="X1402" i="3"/>
  <c r="T1402" i="3"/>
  <c r="Z1402" i="3"/>
  <c r="U1402" i="3"/>
  <c r="Y1402" i="3"/>
  <c r="S1402" i="3"/>
  <c r="Q1403" i="3"/>
  <c r="AC1402" i="3"/>
  <c r="W1402" i="3"/>
  <c r="R1402" i="3"/>
  <c r="AA1402" i="3"/>
  <c r="V1402" i="3"/>
  <c r="L1322" i="3"/>
  <c r="O1321" i="3"/>
  <c r="N1321" i="3"/>
  <c r="M1321" i="3"/>
  <c r="M1337" i="3"/>
  <c r="O1337" i="3"/>
  <c r="L1338" i="3"/>
  <c r="N1337" i="3"/>
  <c r="E1420" i="3"/>
  <c r="F1419" i="3"/>
  <c r="Q1372" i="3"/>
  <c r="AC1371" i="3"/>
  <c r="Y1371" i="3"/>
  <c r="U1371" i="3"/>
  <c r="X1371" i="3"/>
  <c r="S1371" i="3"/>
  <c r="AB1371" i="3"/>
  <c r="W1371" i="3"/>
  <c r="R1371" i="3"/>
  <c r="AA1371" i="3"/>
  <c r="V1371" i="3"/>
  <c r="Z1371" i="3"/>
  <c r="T1371" i="3"/>
  <c r="E1308" i="3"/>
  <c r="F1307" i="3"/>
  <c r="AA1387" i="3"/>
  <c r="W1387" i="3"/>
  <c r="S1387" i="3"/>
  <c r="Z1387" i="3"/>
  <c r="U1387" i="3"/>
  <c r="X1387" i="3"/>
  <c r="AC1387" i="3"/>
  <c r="V1387" i="3"/>
  <c r="AB1387" i="3"/>
  <c r="Y1387" i="3"/>
  <c r="T1387" i="3"/>
  <c r="Q1388" i="3"/>
  <c r="R1387" i="3"/>
  <c r="AG1434" i="3"/>
  <c r="F1386" i="3"/>
  <c r="E1387" i="3"/>
  <c r="O1177" i="3"/>
  <c r="L1178" i="3"/>
  <c r="N1177" i="3"/>
  <c r="M1177" i="3"/>
  <c r="F1274" i="3"/>
  <c r="E1275" i="3"/>
  <c r="N1161" i="3"/>
  <c r="M1161" i="3"/>
  <c r="O1161" i="3"/>
  <c r="L1162" i="3"/>
  <c r="AD1194" i="3"/>
  <c r="P1211" i="3"/>
  <c r="AA1210" i="3"/>
  <c r="Y1210" i="3"/>
  <c r="R1210" i="3"/>
  <c r="U1210" i="3"/>
  <c r="W1210" i="3"/>
  <c r="T1210" i="3"/>
  <c r="AB1210" i="3"/>
  <c r="S1210" i="3"/>
  <c r="AC1210" i="3"/>
  <c r="V1210" i="3"/>
  <c r="X1210" i="3"/>
  <c r="Z1210" i="3"/>
  <c r="Q1213" i="3"/>
  <c r="Q1260" i="3"/>
  <c r="AC1259" i="3"/>
  <c r="Y1259" i="3"/>
  <c r="AA1259" i="3"/>
  <c r="W1259" i="3"/>
  <c r="S1259" i="3"/>
  <c r="Z1259" i="3"/>
  <c r="T1259" i="3"/>
  <c r="V1259" i="3"/>
  <c r="U1259" i="3"/>
  <c r="AB1259" i="3"/>
  <c r="R1259" i="3"/>
  <c r="X1259" i="3"/>
  <c r="Z1275" i="3"/>
  <c r="V1275" i="3"/>
  <c r="R1275" i="3"/>
  <c r="AB1275" i="3"/>
  <c r="X1275" i="3"/>
  <c r="T1275" i="3"/>
  <c r="Q1276" i="3"/>
  <c r="AC1275" i="3"/>
  <c r="U1275" i="3"/>
  <c r="AA1275" i="3"/>
  <c r="S1275" i="3"/>
  <c r="Y1275" i="3"/>
  <c r="W1275" i="3"/>
  <c r="AA1131" i="3"/>
  <c r="W1131" i="3"/>
  <c r="S1131" i="3"/>
  <c r="Q1132" i="3"/>
  <c r="Z1131" i="3"/>
  <c r="V1131" i="3"/>
  <c r="R1131" i="3"/>
  <c r="AB1131" i="3"/>
  <c r="T1131" i="3"/>
  <c r="AC1131" i="3"/>
  <c r="Y1131" i="3"/>
  <c r="U1131" i="3"/>
  <c r="X1131" i="3"/>
  <c r="AD1145" i="3"/>
  <c r="F1131" i="3"/>
  <c r="E1132" i="3"/>
  <c r="Z1163" i="3"/>
  <c r="V1163" i="3"/>
  <c r="R1163" i="3"/>
  <c r="Q1164" i="3"/>
  <c r="AC1163" i="3"/>
  <c r="Y1163" i="3"/>
  <c r="U1163" i="3"/>
  <c r="AB1163" i="3"/>
  <c r="T1163" i="3"/>
  <c r="AA1163" i="3"/>
  <c r="S1163" i="3"/>
  <c r="W1163" i="3"/>
  <c r="X1163" i="3"/>
  <c r="AD1178" i="3"/>
  <c r="E1259" i="3"/>
  <c r="F1258" i="3"/>
  <c r="Q1244" i="3"/>
  <c r="AC1243" i="3"/>
  <c r="Y1243" i="3"/>
  <c r="U1243" i="3"/>
  <c r="X1243" i="3"/>
  <c r="S1243" i="3"/>
  <c r="AB1243" i="3"/>
  <c r="W1243" i="3"/>
  <c r="R1243" i="3"/>
  <c r="AA1243" i="3"/>
  <c r="V1243" i="3"/>
  <c r="T1243" i="3"/>
  <c r="Z1243" i="3"/>
  <c r="O1209" i="3"/>
  <c r="L1210" i="3"/>
  <c r="N1209" i="3"/>
  <c r="M1209" i="3"/>
  <c r="Z1227" i="3"/>
  <c r="V1227" i="3"/>
  <c r="R1227" i="3"/>
  <c r="AB1227" i="3"/>
  <c r="X1227" i="3"/>
  <c r="T1227" i="3"/>
  <c r="W1227" i="3"/>
  <c r="Q1228" i="3"/>
  <c r="AC1227" i="3"/>
  <c r="U1227" i="3"/>
  <c r="AA1227" i="3"/>
  <c r="S1227" i="3"/>
  <c r="Y1227" i="3"/>
  <c r="E1180" i="3"/>
  <c r="F1179" i="3"/>
  <c r="AG1241" i="3"/>
  <c r="F1227" i="3"/>
  <c r="E1228" i="3"/>
  <c r="AG1176" i="3"/>
  <c r="AB1146" i="3"/>
  <c r="X1146" i="3"/>
  <c r="T1146" i="3"/>
  <c r="Z1146" i="3"/>
  <c r="U1146" i="3"/>
  <c r="AA1146" i="3"/>
  <c r="Y1146" i="3"/>
  <c r="S1146" i="3"/>
  <c r="Q1147" i="3"/>
  <c r="AC1146" i="3"/>
  <c r="W1146" i="3"/>
  <c r="R1146" i="3"/>
  <c r="V1146" i="3"/>
  <c r="E1149" i="3"/>
  <c r="F1148" i="3"/>
  <c r="F1194" i="3"/>
  <c r="E1195" i="3"/>
  <c r="N1193" i="3"/>
  <c r="L1194" i="3"/>
  <c r="M1193" i="3"/>
  <c r="O1193" i="3"/>
  <c r="O1130" i="3"/>
  <c r="N1130" i="3"/>
  <c r="L1131" i="3"/>
  <c r="M1130" i="3"/>
  <c r="AD1162" i="3"/>
  <c r="AA1179" i="3"/>
  <c r="W1179" i="3"/>
  <c r="S1179" i="3"/>
  <c r="AB1179" i="3"/>
  <c r="V1179" i="3"/>
  <c r="Z1179" i="3"/>
  <c r="U1179" i="3"/>
  <c r="Q1180" i="3"/>
  <c r="Y1179" i="3"/>
  <c r="T1179" i="3"/>
  <c r="R1179" i="3"/>
  <c r="X1179" i="3"/>
  <c r="AC1179" i="3"/>
  <c r="AD1274" i="3"/>
  <c r="N1273" i="3"/>
  <c r="L1274" i="3"/>
  <c r="M1273" i="3"/>
  <c r="O1273" i="3"/>
  <c r="AD1226" i="3"/>
  <c r="AG1144" i="3"/>
  <c r="O1257" i="3"/>
  <c r="L1258" i="3"/>
  <c r="N1257" i="3"/>
  <c r="M1257" i="3"/>
  <c r="AD1130" i="3"/>
  <c r="E1212" i="3"/>
  <c r="F1211" i="3"/>
  <c r="Z1195" i="3"/>
  <c r="V1195" i="3"/>
  <c r="R1195" i="3"/>
  <c r="AA1195" i="3"/>
  <c r="U1195" i="3"/>
  <c r="Q1196" i="3"/>
  <c r="AC1195" i="3"/>
  <c r="X1195" i="3"/>
  <c r="S1195" i="3"/>
  <c r="AB1195" i="3"/>
  <c r="Y1195" i="3"/>
  <c r="W1195" i="3"/>
  <c r="T1195" i="3"/>
  <c r="AG1225" i="3"/>
  <c r="L1145" i="3"/>
  <c r="M1144" i="3"/>
  <c r="O1144" i="3"/>
  <c r="N1144" i="3"/>
  <c r="AD1258" i="3"/>
  <c r="M1242" i="3"/>
  <c r="O1242" i="3"/>
  <c r="L1243" i="3"/>
  <c r="N1242" i="3"/>
  <c r="N1225" i="3"/>
  <c r="L1226" i="3"/>
  <c r="O1225" i="3"/>
  <c r="M1225" i="3"/>
  <c r="AB1034" i="3"/>
  <c r="X1034" i="3"/>
  <c r="T1034" i="3"/>
  <c r="AA1034" i="3"/>
  <c r="W1034" i="3"/>
  <c r="S1034" i="3"/>
  <c r="Z1034" i="3"/>
  <c r="V1034" i="3"/>
  <c r="R1034" i="3"/>
  <c r="Y1034" i="3"/>
  <c r="U1034" i="3"/>
  <c r="Q1035" i="3"/>
  <c r="AC1034" i="3"/>
  <c r="F987" i="3"/>
  <c r="E988" i="3"/>
  <c r="AD1018" i="3"/>
  <c r="AB1067" i="3"/>
  <c r="X1067" i="3"/>
  <c r="T1067" i="3"/>
  <c r="Z1067" i="3"/>
  <c r="U1067" i="3"/>
  <c r="Y1067" i="3"/>
  <c r="S1067" i="3"/>
  <c r="Q1068" i="3"/>
  <c r="AC1067" i="3"/>
  <c r="W1067" i="3"/>
  <c r="R1067" i="3"/>
  <c r="AA1067" i="3"/>
  <c r="V1067" i="3"/>
  <c r="L1066" i="3"/>
  <c r="M1065" i="3"/>
  <c r="O1065" i="3"/>
  <c r="N1065" i="3"/>
  <c r="E1067" i="3"/>
  <c r="F1066" i="3"/>
  <c r="Z1114" i="3"/>
  <c r="V1114" i="3"/>
  <c r="R1114" i="3"/>
  <c r="Q1115" i="3"/>
  <c r="AC1114" i="3"/>
  <c r="Y1114" i="3"/>
  <c r="U1114" i="3"/>
  <c r="AB1114" i="3"/>
  <c r="X1114" i="3"/>
  <c r="T1114" i="3"/>
  <c r="S1114" i="3"/>
  <c r="AA1114" i="3"/>
  <c r="W1114" i="3"/>
  <c r="M1081" i="3"/>
  <c r="L1082" i="3"/>
  <c r="N1081" i="3"/>
  <c r="O1081" i="3"/>
  <c r="AD1098" i="3"/>
  <c r="E1099" i="3"/>
  <c r="F1098" i="3"/>
  <c r="E1036" i="3"/>
  <c r="F1035" i="3"/>
  <c r="E1084" i="3"/>
  <c r="F1083" i="3"/>
  <c r="N1018" i="3"/>
  <c r="M1018" i="3"/>
  <c r="O1018" i="3"/>
  <c r="L1019" i="3"/>
  <c r="E1004" i="3"/>
  <c r="F1003" i="3"/>
  <c r="AG1032" i="3"/>
  <c r="AD1113" i="3"/>
  <c r="Z970" i="3"/>
  <c r="V970" i="3"/>
  <c r="R970" i="3"/>
  <c r="Q971" i="3"/>
  <c r="AC970" i="3"/>
  <c r="Y970" i="3"/>
  <c r="U970" i="3"/>
  <c r="S970" i="3"/>
  <c r="AB970" i="3"/>
  <c r="X970" i="3"/>
  <c r="T970" i="3"/>
  <c r="AA970" i="3"/>
  <c r="W970" i="3"/>
  <c r="Q1004" i="3"/>
  <c r="AC1003" i="3"/>
  <c r="Y1003" i="3"/>
  <c r="U1003" i="3"/>
  <c r="AB1003" i="3"/>
  <c r="X1003" i="3"/>
  <c r="T1003" i="3"/>
  <c r="W1003" i="3"/>
  <c r="V1003" i="3"/>
  <c r="R1003" i="3"/>
  <c r="AA1003" i="3"/>
  <c r="S1003" i="3"/>
  <c r="Z1003" i="3"/>
  <c r="O1098" i="3"/>
  <c r="N1098" i="3"/>
  <c r="L1099" i="3"/>
  <c r="M1098" i="3"/>
  <c r="F970" i="3"/>
  <c r="E971" i="3"/>
  <c r="F1114" i="3"/>
  <c r="E1115" i="3"/>
  <c r="M1001" i="3"/>
  <c r="L1002" i="3"/>
  <c r="O1001" i="3"/>
  <c r="N1001" i="3"/>
  <c r="AD986" i="3"/>
  <c r="AB987" i="3"/>
  <c r="X987" i="3"/>
  <c r="T987" i="3"/>
  <c r="AA987" i="3"/>
  <c r="W987" i="3"/>
  <c r="S987" i="3"/>
  <c r="Y987" i="3"/>
  <c r="Q988" i="3"/>
  <c r="V987" i="3"/>
  <c r="Z987" i="3"/>
  <c r="R987" i="3"/>
  <c r="AC987" i="3"/>
  <c r="U987" i="3"/>
  <c r="N1112" i="3"/>
  <c r="M1112" i="3"/>
  <c r="L1113" i="3"/>
  <c r="O1112" i="3"/>
  <c r="F1019" i="3"/>
  <c r="E1020" i="3"/>
  <c r="AD1066" i="3"/>
  <c r="N969" i="3"/>
  <c r="M969" i="3"/>
  <c r="L970" i="3"/>
  <c r="O969" i="3"/>
  <c r="O1048" i="3"/>
  <c r="L1049" i="3"/>
  <c r="N1048" i="3"/>
  <c r="M1048" i="3"/>
  <c r="Q1084" i="3"/>
  <c r="AC1083" i="3"/>
  <c r="Y1083" i="3"/>
  <c r="U1083" i="3"/>
  <c r="Z1083" i="3"/>
  <c r="T1083" i="3"/>
  <c r="X1083" i="3"/>
  <c r="S1083" i="3"/>
  <c r="AA1083" i="3"/>
  <c r="W1083" i="3"/>
  <c r="V1083" i="3"/>
  <c r="AB1083" i="3"/>
  <c r="R1083" i="3"/>
  <c r="E1051" i="3"/>
  <c r="F1050" i="3"/>
  <c r="AD1033" i="3"/>
  <c r="AA1050" i="3"/>
  <c r="W1050" i="3"/>
  <c r="S1050" i="3"/>
  <c r="Z1050" i="3"/>
  <c r="U1050" i="3"/>
  <c r="Q1051" i="3"/>
  <c r="Y1050" i="3"/>
  <c r="T1050" i="3"/>
  <c r="AC1050" i="3"/>
  <c r="R1050" i="3"/>
  <c r="AB1050" i="3"/>
  <c r="X1050" i="3"/>
  <c r="V1050" i="3"/>
  <c r="AD1049" i="3"/>
  <c r="AD969" i="3"/>
  <c r="AA1099" i="3"/>
  <c r="W1099" i="3"/>
  <c r="S1099" i="3"/>
  <c r="Q1100" i="3"/>
  <c r="Y1099" i="3"/>
  <c r="T1099" i="3"/>
  <c r="AB1099" i="3"/>
  <c r="U1099" i="3"/>
  <c r="Z1099" i="3"/>
  <c r="R1099" i="3"/>
  <c r="X1099" i="3"/>
  <c r="AC1099" i="3"/>
  <c r="V1099" i="3"/>
  <c r="AG1097" i="3"/>
  <c r="L1034" i="3"/>
  <c r="O1033" i="3"/>
  <c r="N1033" i="3"/>
  <c r="M1033" i="3"/>
  <c r="L987" i="3"/>
  <c r="O986" i="3"/>
  <c r="N986" i="3"/>
  <c r="M986" i="3"/>
  <c r="AG1065" i="3"/>
  <c r="AA1019" i="3"/>
  <c r="W1019" i="3"/>
  <c r="S1019" i="3"/>
  <c r="Z1019" i="3"/>
  <c r="V1019" i="3"/>
  <c r="R1019" i="3"/>
  <c r="Q1020" i="3"/>
  <c r="AC1019" i="3"/>
  <c r="Y1019" i="3"/>
  <c r="U1019" i="3"/>
  <c r="X1019" i="3"/>
  <c r="T1019" i="3"/>
  <c r="AB1019" i="3"/>
  <c r="AD955" i="3"/>
  <c r="L906" i="3"/>
  <c r="O905" i="3"/>
  <c r="M905" i="3"/>
  <c r="N905" i="3"/>
  <c r="E859" i="3"/>
  <c r="F858" i="3"/>
  <c r="Z939" i="3"/>
  <c r="V939" i="3"/>
  <c r="R939" i="3"/>
  <c r="Q940" i="3"/>
  <c r="AC939" i="3"/>
  <c r="X939" i="3"/>
  <c r="S939" i="3"/>
  <c r="AB939" i="3"/>
  <c r="W939" i="3"/>
  <c r="AA939" i="3"/>
  <c r="U939" i="3"/>
  <c r="T939" i="3"/>
  <c r="Y939" i="3"/>
  <c r="AD906" i="3"/>
  <c r="AB907" i="3"/>
  <c r="X907" i="3"/>
  <c r="T907" i="3"/>
  <c r="Q908" i="3"/>
  <c r="AC907" i="3"/>
  <c r="W907" i="3"/>
  <c r="R907" i="3"/>
  <c r="Z907" i="3"/>
  <c r="U907" i="3"/>
  <c r="S907" i="3"/>
  <c r="AA907" i="3"/>
  <c r="Y907" i="3"/>
  <c r="V907" i="3"/>
  <c r="AG857" i="3"/>
  <c r="AA827" i="3"/>
  <c r="W827" i="3"/>
  <c r="S827" i="3"/>
  <c r="X827" i="3"/>
  <c r="Z827" i="3"/>
  <c r="V827" i="3"/>
  <c r="R827" i="3"/>
  <c r="AB827" i="3"/>
  <c r="Q828" i="3"/>
  <c r="AC827" i="3"/>
  <c r="Y827" i="3"/>
  <c r="U827" i="3"/>
  <c r="T827" i="3"/>
  <c r="Z811" i="3"/>
  <c r="V811" i="3"/>
  <c r="R811" i="3"/>
  <c r="Q812" i="3"/>
  <c r="AC811" i="3"/>
  <c r="Y811" i="3"/>
  <c r="U811" i="3"/>
  <c r="AB811" i="3"/>
  <c r="X811" i="3"/>
  <c r="T811" i="3"/>
  <c r="W811" i="3"/>
  <c r="S811" i="3"/>
  <c r="AA811" i="3"/>
  <c r="L859" i="3"/>
  <c r="N858" i="3"/>
  <c r="O858" i="3"/>
  <c r="M858" i="3"/>
  <c r="N937" i="3"/>
  <c r="O937" i="3"/>
  <c r="L938" i="3"/>
  <c r="M937" i="3"/>
  <c r="AD858" i="3"/>
  <c r="AD841" i="3"/>
  <c r="AD874" i="3"/>
  <c r="M921" i="3"/>
  <c r="O921" i="3"/>
  <c r="L922" i="3"/>
  <c r="N921" i="3"/>
  <c r="L890" i="3"/>
  <c r="N889" i="3"/>
  <c r="O889" i="3"/>
  <c r="M889" i="3"/>
  <c r="F843" i="3"/>
  <c r="E844" i="3"/>
  <c r="Q894" i="3"/>
  <c r="F827" i="3"/>
  <c r="E828" i="3"/>
  <c r="F939" i="3"/>
  <c r="E940" i="3"/>
  <c r="AG824" i="3"/>
  <c r="AD826" i="3"/>
  <c r="AD810" i="3"/>
  <c r="Q924" i="3"/>
  <c r="AC923" i="3"/>
  <c r="Y923" i="3"/>
  <c r="U923" i="3"/>
  <c r="Z923" i="3"/>
  <c r="T923" i="3"/>
  <c r="AB923" i="3"/>
  <c r="V923" i="3"/>
  <c r="AA923" i="3"/>
  <c r="S923" i="3"/>
  <c r="X923" i="3"/>
  <c r="R923" i="3"/>
  <c r="W923" i="3"/>
  <c r="Q846" i="3"/>
  <c r="AG888" i="3"/>
  <c r="N952" i="3"/>
  <c r="L953" i="3"/>
  <c r="M952" i="3"/>
  <c r="O952" i="3"/>
  <c r="E908" i="3"/>
  <c r="F907" i="3"/>
  <c r="M873" i="3"/>
  <c r="L874" i="3"/>
  <c r="N873" i="3"/>
  <c r="O873" i="3"/>
  <c r="F811" i="3"/>
  <c r="E812" i="3"/>
  <c r="AG936" i="3"/>
  <c r="P891" i="3"/>
  <c r="AA890" i="3"/>
  <c r="V890" i="3"/>
  <c r="X890" i="3"/>
  <c r="T890" i="3"/>
  <c r="W890" i="3"/>
  <c r="AC890" i="3"/>
  <c r="AB890" i="3"/>
  <c r="R890" i="3"/>
  <c r="S890" i="3"/>
  <c r="Y890" i="3"/>
  <c r="U890" i="3"/>
  <c r="Z890" i="3"/>
  <c r="F891" i="3"/>
  <c r="E892" i="3"/>
  <c r="Z956" i="3"/>
  <c r="V956" i="3"/>
  <c r="R956" i="3"/>
  <c r="Q957" i="3"/>
  <c r="AC956" i="3"/>
  <c r="Y956" i="3"/>
  <c r="U956" i="3"/>
  <c r="AB956" i="3"/>
  <c r="X956" i="3"/>
  <c r="T956" i="3"/>
  <c r="S956" i="3"/>
  <c r="AA956" i="3"/>
  <c r="W956" i="3"/>
  <c r="AD922" i="3"/>
  <c r="AB859" i="3"/>
  <c r="X859" i="3"/>
  <c r="T859" i="3"/>
  <c r="Z859" i="3"/>
  <c r="U859" i="3"/>
  <c r="AC859" i="3"/>
  <c r="V859" i="3"/>
  <c r="S859" i="3"/>
  <c r="AA859" i="3"/>
  <c r="R859" i="3"/>
  <c r="Y859" i="3"/>
  <c r="Q860" i="3"/>
  <c r="W859" i="3"/>
  <c r="N809" i="3"/>
  <c r="M809" i="3"/>
  <c r="L810" i="3"/>
  <c r="O809" i="3"/>
  <c r="F954" i="3"/>
  <c r="E955" i="3"/>
  <c r="AG954" i="3"/>
  <c r="P843" i="3"/>
  <c r="R842" i="3"/>
  <c r="U842" i="3"/>
  <c r="AA842" i="3"/>
  <c r="Y842" i="3"/>
  <c r="AC842" i="3"/>
  <c r="AB842" i="3"/>
  <c r="Z842" i="3"/>
  <c r="T842" i="3"/>
  <c r="X842" i="3"/>
  <c r="W842" i="3"/>
  <c r="V842" i="3"/>
  <c r="S842" i="3"/>
  <c r="Q876" i="3"/>
  <c r="AC875" i="3"/>
  <c r="Y875" i="3"/>
  <c r="U875" i="3"/>
  <c r="AA875" i="3"/>
  <c r="V875" i="3"/>
  <c r="Z875" i="3"/>
  <c r="T875" i="3"/>
  <c r="W875" i="3"/>
  <c r="X875" i="3"/>
  <c r="S875" i="3"/>
  <c r="R875" i="3"/>
  <c r="AB875" i="3"/>
  <c r="N842" i="3"/>
  <c r="O842" i="3"/>
  <c r="L843" i="3"/>
  <c r="M842" i="3"/>
  <c r="AG953" i="3"/>
  <c r="AD938" i="3"/>
  <c r="F794" i="3"/>
  <c r="E795" i="3"/>
  <c r="AB746" i="3"/>
  <c r="X746" i="3"/>
  <c r="T746" i="3"/>
  <c r="Q747" i="3"/>
  <c r="AC746" i="3"/>
  <c r="W746" i="3"/>
  <c r="R746" i="3"/>
  <c r="AA746" i="3"/>
  <c r="V746" i="3"/>
  <c r="U746" i="3"/>
  <c r="S746" i="3"/>
  <c r="Z746" i="3"/>
  <c r="Y746" i="3"/>
  <c r="M697" i="3"/>
  <c r="L698" i="3"/>
  <c r="O697" i="3"/>
  <c r="N697" i="3"/>
  <c r="Q700" i="3"/>
  <c r="AC699" i="3"/>
  <c r="Y699" i="3"/>
  <c r="U699" i="3"/>
  <c r="AB699" i="3"/>
  <c r="W699" i="3"/>
  <c r="R699" i="3"/>
  <c r="AA699" i="3"/>
  <c r="V699" i="3"/>
  <c r="Z699" i="3"/>
  <c r="T699" i="3"/>
  <c r="S699" i="3"/>
  <c r="X699" i="3"/>
  <c r="AG713" i="3"/>
  <c r="L745" i="3"/>
  <c r="O744" i="3"/>
  <c r="N744" i="3"/>
  <c r="M744" i="3"/>
  <c r="E779" i="3"/>
  <c r="AF779" i="3" s="1"/>
  <c r="F778" i="3"/>
  <c r="AD666" i="3"/>
  <c r="AA730" i="3"/>
  <c r="W730" i="3"/>
  <c r="S730" i="3"/>
  <c r="Z730" i="3"/>
  <c r="V730" i="3"/>
  <c r="R730" i="3"/>
  <c r="Q731" i="3"/>
  <c r="X730" i="3"/>
  <c r="AC730" i="3"/>
  <c r="U730" i="3"/>
  <c r="AB730" i="3"/>
  <c r="Y730" i="3"/>
  <c r="T730" i="3"/>
  <c r="AD793" i="3"/>
  <c r="AD745" i="3"/>
  <c r="AA715" i="3"/>
  <c r="W715" i="3"/>
  <c r="S715" i="3"/>
  <c r="Z715" i="3"/>
  <c r="V715" i="3"/>
  <c r="R715" i="3"/>
  <c r="AB715" i="3"/>
  <c r="T715" i="3"/>
  <c r="Y715" i="3"/>
  <c r="Q716" i="3"/>
  <c r="X715" i="3"/>
  <c r="U715" i="3"/>
  <c r="AC715" i="3"/>
  <c r="O729" i="3"/>
  <c r="M729" i="3"/>
  <c r="L730" i="3"/>
  <c r="N729" i="3"/>
  <c r="O714" i="3"/>
  <c r="N714" i="3"/>
  <c r="L715" i="3"/>
  <c r="M714" i="3"/>
  <c r="N760" i="3"/>
  <c r="O760" i="3"/>
  <c r="L761" i="3"/>
  <c r="M760" i="3"/>
  <c r="AB682" i="3"/>
  <c r="X682" i="3"/>
  <c r="T682" i="3"/>
  <c r="AA682" i="3"/>
  <c r="W682" i="3"/>
  <c r="S682" i="3"/>
  <c r="Z682" i="3"/>
  <c r="V682" i="3"/>
  <c r="R682" i="3"/>
  <c r="U682" i="3"/>
  <c r="Q683" i="3"/>
  <c r="AC682" i="3"/>
  <c r="Y682" i="3"/>
  <c r="N792" i="3"/>
  <c r="M792" i="3"/>
  <c r="L793" i="3"/>
  <c r="O792" i="3"/>
  <c r="F667" i="3"/>
  <c r="E668" i="3"/>
  <c r="F682" i="3"/>
  <c r="E683" i="3"/>
  <c r="AD761" i="3"/>
  <c r="F715" i="3"/>
  <c r="E716" i="3"/>
  <c r="AD698" i="3"/>
  <c r="E651" i="3"/>
  <c r="F650" i="3"/>
  <c r="AG792" i="3"/>
  <c r="L649" i="3"/>
  <c r="M648" i="3"/>
  <c r="O648" i="3"/>
  <c r="N648" i="3"/>
  <c r="E748" i="3"/>
  <c r="F747" i="3"/>
  <c r="N666" i="3"/>
  <c r="M666" i="3"/>
  <c r="L667" i="3"/>
  <c r="O666" i="3"/>
  <c r="F730" i="3"/>
  <c r="E731" i="3"/>
  <c r="E700" i="3"/>
  <c r="F699" i="3"/>
  <c r="AD778" i="3"/>
  <c r="AA779" i="3"/>
  <c r="W779" i="3"/>
  <c r="S779" i="3"/>
  <c r="AC779" i="3"/>
  <c r="X779" i="3"/>
  <c r="R779" i="3"/>
  <c r="V779" i="3"/>
  <c r="AB779" i="3"/>
  <c r="U779" i="3"/>
  <c r="Q780" i="3"/>
  <c r="Z779" i="3"/>
  <c r="T779" i="3"/>
  <c r="Y779" i="3"/>
  <c r="AD714" i="3"/>
  <c r="Z762" i="3"/>
  <c r="V762" i="3"/>
  <c r="R762" i="3"/>
  <c r="Y762" i="3"/>
  <c r="T762" i="3"/>
  <c r="AB762" i="3"/>
  <c r="U762" i="3"/>
  <c r="AA762" i="3"/>
  <c r="S762" i="3"/>
  <c r="Q763" i="3"/>
  <c r="X762" i="3"/>
  <c r="AC762" i="3"/>
  <c r="W762" i="3"/>
  <c r="O777" i="3"/>
  <c r="M777" i="3"/>
  <c r="L778" i="3"/>
  <c r="N777" i="3"/>
  <c r="AD649" i="3"/>
  <c r="AB650" i="3"/>
  <c r="X650" i="3"/>
  <c r="T650" i="3"/>
  <c r="AC650" i="3"/>
  <c r="AA650" i="3"/>
  <c r="W650" i="3"/>
  <c r="S650" i="3"/>
  <c r="Q651" i="3"/>
  <c r="Y650" i="3"/>
  <c r="Z650" i="3"/>
  <c r="V650" i="3"/>
  <c r="R650" i="3"/>
  <c r="U650" i="3"/>
  <c r="AD681" i="3"/>
  <c r="L681" i="3"/>
  <c r="O680" i="3"/>
  <c r="N680" i="3"/>
  <c r="M680" i="3"/>
  <c r="AG777" i="3"/>
  <c r="Z667" i="3"/>
  <c r="V667" i="3"/>
  <c r="R667" i="3"/>
  <c r="Q668" i="3"/>
  <c r="AC667" i="3"/>
  <c r="Y667" i="3"/>
  <c r="U667" i="3"/>
  <c r="AB667" i="3"/>
  <c r="T667" i="3"/>
  <c r="AA667" i="3"/>
  <c r="S667" i="3"/>
  <c r="X667" i="3"/>
  <c r="W667" i="3"/>
  <c r="AD729" i="3"/>
  <c r="Z794" i="3"/>
  <c r="V794" i="3"/>
  <c r="R794" i="3"/>
  <c r="Q795" i="3"/>
  <c r="AC794" i="3"/>
  <c r="Y794" i="3"/>
  <c r="U794" i="3"/>
  <c r="AB794" i="3"/>
  <c r="X794" i="3"/>
  <c r="T794" i="3"/>
  <c r="AA794" i="3"/>
  <c r="S794" i="3"/>
  <c r="W794" i="3"/>
  <c r="E619" i="3"/>
  <c r="F618" i="3"/>
  <c r="O617" i="3"/>
  <c r="L618" i="3"/>
  <c r="N617" i="3"/>
  <c r="M617" i="3"/>
  <c r="AD602" i="3"/>
  <c r="AD586" i="3"/>
  <c r="AA619" i="3"/>
  <c r="W619" i="3"/>
  <c r="S619" i="3"/>
  <c r="Q620" i="3"/>
  <c r="Y619" i="3"/>
  <c r="T619" i="3"/>
  <c r="AC619" i="3"/>
  <c r="X619" i="3"/>
  <c r="R619" i="3"/>
  <c r="AB619" i="3"/>
  <c r="V619" i="3"/>
  <c r="Z619" i="3"/>
  <c r="U619" i="3"/>
  <c r="AD537" i="3"/>
  <c r="F634" i="3"/>
  <c r="E635" i="3"/>
  <c r="AD490" i="3"/>
  <c r="E507" i="3"/>
  <c r="F506" i="3"/>
  <c r="M553" i="3"/>
  <c r="L554" i="3"/>
  <c r="N553" i="3"/>
  <c r="O553" i="3"/>
  <c r="N584" i="3"/>
  <c r="L585" i="3"/>
  <c r="O584" i="3"/>
  <c r="M584" i="3"/>
  <c r="AD618" i="3"/>
  <c r="F491" i="3"/>
  <c r="E492" i="3"/>
  <c r="Q572" i="3"/>
  <c r="AC571" i="3"/>
  <c r="AA571" i="3"/>
  <c r="W571" i="3"/>
  <c r="S571" i="3"/>
  <c r="X571" i="3"/>
  <c r="R571" i="3"/>
  <c r="AB571" i="3"/>
  <c r="V571" i="3"/>
  <c r="Z571" i="3"/>
  <c r="U571" i="3"/>
  <c r="T571" i="3"/>
  <c r="Y571" i="3"/>
  <c r="E572" i="3"/>
  <c r="F571" i="3"/>
  <c r="Q556" i="3"/>
  <c r="AC555" i="3"/>
  <c r="Y555" i="3"/>
  <c r="U555" i="3"/>
  <c r="AA555" i="3"/>
  <c r="V555" i="3"/>
  <c r="Z555" i="3"/>
  <c r="T555" i="3"/>
  <c r="X555" i="3"/>
  <c r="S555" i="3"/>
  <c r="AB555" i="3"/>
  <c r="W555" i="3"/>
  <c r="R555" i="3"/>
  <c r="F587" i="3"/>
  <c r="E588" i="3"/>
  <c r="E603" i="3"/>
  <c r="F602" i="3"/>
  <c r="Z634" i="3"/>
  <c r="V634" i="3"/>
  <c r="R634" i="3"/>
  <c r="Q635" i="3"/>
  <c r="AC634" i="3"/>
  <c r="Y634" i="3"/>
  <c r="U634" i="3"/>
  <c r="AB634" i="3"/>
  <c r="X634" i="3"/>
  <c r="T634" i="3"/>
  <c r="AA634" i="3"/>
  <c r="W634" i="3"/>
  <c r="S634" i="3"/>
  <c r="AD522" i="3"/>
  <c r="Q524" i="3"/>
  <c r="AC523" i="3"/>
  <c r="Y523" i="3"/>
  <c r="U523" i="3"/>
  <c r="Z523" i="3"/>
  <c r="T523" i="3"/>
  <c r="X523" i="3"/>
  <c r="S523" i="3"/>
  <c r="AB523" i="3"/>
  <c r="W523" i="3"/>
  <c r="R523" i="3"/>
  <c r="V523" i="3"/>
  <c r="AA523" i="3"/>
  <c r="N633" i="3"/>
  <c r="M633" i="3"/>
  <c r="L634" i="3"/>
  <c r="O633" i="3"/>
  <c r="L506" i="3"/>
  <c r="M505" i="3"/>
  <c r="O505" i="3"/>
  <c r="N505" i="3"/>
  <c r="AD554" i="3"/>
  <c r="L537" i="3"/>
  <c r="O536" i="3"/>
  <c r="N536" i="3"/>
  <c r="M536" i="3"/>
  <c r="AB507" i="3"/>
  <c r="X507" i="3"/>
  <c r="T507" i="3"/>
  <c r="Z507" i="3"/>
  <c r="U507" i="3"/>
  <c r="Y507" i="3"/>
  <c r="S507" i="3"/>
  <c r="Q508" i="3"/>
  <c r="AC507" i="3"/>
  <c r="W507" i="3"/>
  <c r="R507" i="3"/>
  <c r="AA507" i="3"/>
  <c r="V507" i="3"/>
  <c r="M602" i="3"/>
  <c r="O602" i="3"/>
  <c r="N602" i="3"/>
  <c r="L603" i="3"/>
  <c r="AB491" i="3"/>
  <c r="X491" i="3"/>
  <c r="T491" i="3"/>
  <c r="Z491" i="3"/>
  <c r="V491" i="3"/>
  <c r="R491" i="3"/>
  <c r="Q492" i="3"/>
  <c r="AC491" i="3"/>
  <c r="U491" i="3"/>
  <c r="AA491" i="3"/>
  <c r="S491" i="3"/>
  <c r="Y491" i="3"/>
  <c r="W491" i="3"/>
  <c r="AG632" i="3"/>
  <c r="AD570" i="3"/>
  <c r="AG601" i="3"/>
  <c r="E524" i="3"/>
  <c r="F523" i="3"/>
  <c r="L489" i="3"/>
  <c r="N488" i="3"/>
  <c r="O488" i="3"/>
  <c r="M488" i="3"/>
  <c r="AG505" i="3"/>
  <c r="Q604" i="3"/>
  <c r="AC603" i="3"/>
  <c r="Y603" i="3"/>
  <c r="U603" i="3"/>
  <c r="AA603" i="3"/>
  <c r="W603" i="3"/>
  <c r="S603" i="3"/>
  <c r="X603" i="3"/>
  <c r="V603" i="3"/>
  <c r="AB603" i="3"/>
  <c r="T603" i="3"/>
  <c r="R603" i="3"/>
  <c r="Z603" i="3"/>
  <c r="Z587" i="3"/>
  <c r="V587" i="3"/>
  <c r="R587" i="3"/>
  <c r="AB587" i="3"/>
  <c r="X587" i="3"/>
  <c r="T587" i="3"/>
  <c r="W587" i="3"/>
  <c r="Q588" i="3"/>
  <c r="AC587" i="3"/>
  <c r="U587" i="3"/>
  <c r="AA587" i="3"/>
  <c r="S587" i="3"/>
  <c r="Y587" i="3"/>
  <c r="M521" i="3"/>
  <c r="O521" i="3"/>
  <c r="N521" i="3"/>
  <c r="L522" i="3"/>
  <c r="AD633" i="3"/>
  <c r="AB538" i="3"/>
  <c r="X538" i="3"/>
  <c r="T538" i="3"/>
  <c r="Q539" i="3"/>
  <c r="AC538" i="3"/>
  <c r="W538" i="3"/>
  <c r="R538" i="3"/>
  <c r="AA538" i="3"/>
  <c r="V538" i="3"/>
  <c r="Z538" i="3"/>
  <c r="U538" i="3"/>
  <c r="Y538" i="3"/>
  <c r="S538" i="3"/>
  <c r="Z474" i="3"/>
  <c r="V474" i="3"/>
  <c r="R474" i="3"/>
  <c r="Q475" i="3"/>
  <c r="AC474" i="3"/>
  <c r="Y474" i="3"/>
  <c r="U474" i="3"/>
  <c r="AB474" i="3"/>
  <c r="X474" i="3"/>
  <c r="T474" i="3"/>
  <c r="S474" i="3"/>
  <c r="W474" i="3"/>
  <c r="AA474" i="3"/>
  <c r="AD442" i="3"/>
  <c r="Q444" i="3"/>
  <c r="AC443" i="3"/>
  <c r="Y443" i="3"/>
  <c r="U443" i="3"/>
  <c r="X443" i="3"/>
  <c r="S443" i="3"/>
  <c r="W443" i="3"/>
  <c r="AB443" i="3"/>
  <c r="V443" i="3"/>
  <c r="AA443" i="3"/>
  <c r="Z443" i="3"/>
  <c r="R443" i="3"/>
  <c r="T443" i="3"/>
  <c r="O456" i="3"/>
  <c r="L457" i="3"/>
  <c r="N456" i="3"/>
  <c r="M456" i="3"/>
  <c r="E331" i="3"/>
  <c r="F330" i="3"/>
  <c r="E427" i="3"/>
  <c r="F426" i="3"/>
  <c r="AG392" i="3"/>
  <c r="AB426" i="3"/>
  <c r="X426" i="3"/>
  <c r="T426" i="3"/>
  <c r="Q427" i="3"/>
  <c r="AC426" i="3"/>
  <c r="W426" i="3"/>
  <c r="R426" i="3"/>
  <c r="AA426" i="3"/>
  <c r="V426" i="3"/>
  <c r="Z426" i="3"/>
  <c r="Y426" i="3"/>
  <c r="U426" i="3"/>
  <c r="S426" i="3"/>
  <c r="Z411" i="3"/>
  <c r="V411" i="3"/>
  <c r="R411" i="3"/>
  <c r="Y411" i="3"/>
  <c r="T411" i="3"/>
  <c r="Q412" i="3"/>
  <c r="AC411" i="3"/>
  <c r="X411" i="3"/>
  <c r="S411" i="3"/>
  <c r="U411" i="3"/>
  <c r="AB411" i="3"/>
  <c r="W411" i="3"/>
  <c r="AA411" i="3"/>
  <c r="AD457" i="3"/>
  <c r="AD329" i="3"/>
  <c r="AG409" i="3"/>
  <c r="L329" i="3"/>
  <c r="O328" i="3"/>
  <c r="N328" i="3"/>
  <c r="M328" i="3"/>
  <c r="AD425" i="3"/>
  <c r="F348" i="3"/>
  <c r="E349" i="3"/>
  <c r="AA458" i="3"/>
  <c r="W458" i="3"/>
  <c r="S458" i="3"/>
  <c r="AB458" i="3"/>
  <c r="V458" i="3"/>
  <c r="X458" i="3"/>
  <c r="U458" i="3"/>
  <c r="AC458" i="3"/>
  <c r="T458" i="3"/>
  <c r="Q459" i="3"/>
  <c r="Z458" i="3"/>
  <c r="Y458" i="3"/>
  <c r="R458" i="3"/>
  <c r="AB379" i="3"/>
  <c r="X379" i="3"/>
  <c r="T379" i="3"/>
  <c r="AA379" i="3"/>
  <c r="V379" i="3"/>
  <c r="Z379" i="3"/>
  <c r="U379" i="3"/>
  <c r="S379" i="3"/>
  <c r="Y379" i="3"/>
  <c r="Q380" i="3"/>
  <c r="AC379" i="3"/>
  <c r="R379" i="3"/>
  <c r="W379" i="3"/>
  <c r="AD394" i="3"/>
  <c r="AG345" i="3"/>
  <c r="L425" i="3"/>
  <c r="O424" i="3"/>
  <c r="N424" i="3"/>
  <c r="M424" i="3"/>
  <c r="L362" i="3"/>
  <c r="O361" i="3"/>
  <c r="N361" i="3"/>
  <c r="M361" i="3"/>
  <c r="AD410" i="3"/>
  <c r="Q396" i="3"/>
  <c r="AC395" i="3"/>
  <c r="Y395" i="3"/>
  <c r="U395" i="3"/>
  <c r="X395" i="3"/>
  <c r="S395" i="3"/>
  <c r="AB395" i="3"/>
  <c r="W395" i="3"/>
  <c r="R395" i="3"/>
  <c r="Z395" i="3"/>
  <c r="V395" i="3"/>
  <c r="T395" i="3"/>
  <c r="AA395" i="3"/>
  <c r="F474" i="3"/>
  <c r="E475" i="3"/>
  <c r="M441" i="3"/>
  <c r="O441" i="3"/>
  <c r="N441" i="3"/>
  <c r="L442" i="3"/>
  <c r="N473" i="3"/>
  <c r="M473" i="3"/>
  <c r="L474" i="3"/>
  <c r="O473" i="3"/>
  <c r="F410" i="3"/>
  <c r="E411" i="3"/>
  <c r="AA347" i="3"/>
  <c r="W347" i="3"/>
  <c r="S347" i="3"/>
  <c r="Z347" i="3"/>
  <c r="V347" i="3"/>
  <c r="R347" i="3"/>
  <c r="AB347" i="3"/>
  <c r="T347" i="3"/>
  <c r="U347" i="3"/>
  <c r="Y347" i="3"/>
  <c r="Q348" i="3"/>
  <c r="X347" i="3"/>
  <c r="AC347" i="3"/>
  <c r="AG456" i="3"/>
  <c r="AD473" i="3"/>
  <c r="E363" i="3"/>
  <c r="F362" i="3"/>
  <c r="AD378" i="3"/>
  <c r="M393" i="3"/>
  <c r="O393" i="3"/>
  <c r="N393" i="3"/>
  <c r="L394" i="3"/>
  <c r="AG361" i="3"/>
  <c r="AG377" i="3"/>
  <c r="E380" i="3"/>
  <c r="F379" i="3"/>
  <c r="Q331" i="3"/>
  <c r="AC330" i="3"/>
  <c r="Y330" i="3"/>
  <c r="U330" i="3"/>
  <c r="AA330" i="3"/>
  <c r="V330" i="3"/>
  <c r="X330" i="3"/>
  <c r="Z330" i="3"/>
  <c r="T330" i="3"/>
  <c r="S330" i="3"/>
  <c r="AB330" i="3"/>
  <c r="W330" i="3"/>
  <c r="R330" i="3"/>
  <c r="F459" i="3"/>
  <c r="E460" i="3"/>
  <c r="O346" i="3"/>
  <c r="N346" i="3"/>
  <c r="L347" i="3"/>
  <c r="M346" i="3"/>
  <c r="N411" i="3"/>
  <c r="O411" i="3"/>
  <c r="L412" i="3"/>
  <c r="M411" i="3"/>
  <c r="M377" i="3"/>
  <c r="L378" i="3"/>
  <c r="N377" i="3"/>
  <c r="O377" i="3"/>
  <c r="AD186" i="3"/>
  <c r="F314" i="3"/>
  <c r="E315" i="3"/>
  <c r="F171" i="3"/>
  <c r="E172" i="3"/>
  <c r="AD169" i="3"/>
  <c r="AG169" i="3" s="1"/>
  <c r="M250" i="3"/>
  <c r="O250" i="3"/>
  <c r="L251" i="3"/>
  <c r="N250" i="3"/>
  <c r="AA282" i="3"/>
  <c r="W282" i="3"/>
  <c r="S282" i="3"/>
  <c r="Z282" i="3"/>
  <c r="V282" i="3"/>
  <c r="R282" i="3"/>
  <c r="AB282" i="3"/>
  <c r="T282" i="3"/>
  <c r="Y282" i="3"/>
  <c r="AC282" i="3"/>
  <c r="X282" i="3"/>
  <c r="U282" i="3"/>
  <c r="Q283" i="3"/>
  <c r="Z314" i="3"/>
  <c r="V314" i="3"/>
  <c r="R314" i="3"/>
  <c r="Q315" i="3"/>
  <c r="AC314" i="3"/>
  <c r="X314" i="3"/>
  <c r="S314" i="3"/>
  <c r="AB314" i="3"/>
  <c r="W314" i="3"/>
  <c r="T314" i="3"/>
  <c r="AA314" i="3"/>
  <c r="U314" i="3"/>
  <c r="Y314" i="3"/>
  <c r="F234" i="3"/>
  <c r="E235" i="3"/>
  <c r="AG297" i="3"/>
  <c r="AD201" i="3"/>
  <c r="AG201" i="3" s="1"/>
  <c r="L297" i="3"/>
  <c r="O296" i="3"/>
  <c r="N296" i="3"/>
  <c r="M296" i="3"/>
  <c r="M185" i="3"/>
  <c r="L186" i="3"/>
  <c r="O185" i="3"/>
  <c r="N185" i="3"/>
  <c r="N201" i="3"/>
  <c r="M201" i="3"/>
  <c r="L202" i="3"/>
  <c r="O201" i="3"/>
  <c r="F282" i="3"/>
  <c r="E283" i="3"/>
  <c r="E219" i="3"/>
  <c r="F218" i="3"/>
  <c r="AD217" i="3"/>
  <c r="Q219" i="3"/>
  <c r="AC218" i="3"/>
  <c r="Y218" i="3"/>
  <c r="U218" i="3"/>
  <c r="AB218" i="3"/>
  <c r="W218" i="3"/>
  <c r="R218" i="3"/>
  <c r="AA218" i="3"/>
  <c r="V218" i="3"/>
  <c r="Z218" i="3"/>
  <c r="T218" i="3"/>
  <c r="X218" i="3"/>
  <c r="S218" i="3"/>
  <c r="AD298" i="3"/>
  <c r="M218" i="3"/>
  <c r="O218" i="3"/>
  <c r="N218" i="3"/>
  <c r="L219" i="3"/>
  <c r="L169" i="3"/>
  <c r="O168" i="3"/>
  <c r="N168" i="3"/>
  <c r="M168" i="3"/>
  <c r="N280" i="3"/>
  <c r="L281" i="3"/>
  <c r="M280" i="3"/>
  <c r="O280" i="3"/>
  <c r="AD250" i="3"/>
  <c r="E188" i="3"/>
  <c r="F187" i="3"/>
  <c r="AG265" i="3"/>
  <c r="N314" i="3"/>
  <c r="L315" i="3"/>
  <c r="M314" i="3"/>
  <c r="O314" i="3"/>
  <c r="F202" i="3"/>
  <c r="E203" i="3"/>
  <c r="AG280" i="3"/>
  <c r="F266" i="3"/>
  <c r="E267" i="3"/>
  <c r="AD266" i="3"/>
  <c r="O264" i="3"/>
  <c r="N264" i="3"/>
  <c r="L265" i="3"/>
  <c r="M264" i="3"/>
  <c r="AD281" i="3"/>
  <c r="O232" i="3"/>
  <c r="N232" i="3"/>
  <c r="M232" i="3"/>
  <c r="L233" i="3"/>
  <c r="AA234" i="3"/>
  <c r="W234" i="3"/>
  <c r="S234" i="3"/>
  <c r="Z234" i="3"/>
  <c r="V234" i="3"/>
  <c r="R234" i="3"/>
  <c r="Q235" i="3"/>
  <c r="AC234" i="3"/>
  <c r="Y234" i="3"/>
  <c r="U234" i="3"/>
  <c r="AB234" i="3"/>
  <c r="X234" i="3"/>
  <c r="T234" i="3"/>
  <c r="E299" i="3"/>
  <c r="F298" i="3"/>
  <c r="Q188" i="3"/>
  <c r="AC187" i="3"/>
  <c r="Y187" i="3"/>
  <c r="U187" i="3"/>
  <c r="AB187" i="3"/>
  <c r="X187" i="3"/>
  <c r="T187" i="3"/>
  <c r="AA187" i="3"/>
  <c r="W187" i="3"/>
  <c r="S187" i="3"/>
  <c r="V187" i="3"/>
  <c r="Z187" i="3"/>
  <c r="R187" i="3"/>
  <c r="AB299" i="3"/>
  <c r="X299" i="3"/>
  <c r="T299" i="3"/>
  <c r="AA299" i="3"/>
  <c r="W299" i="3"/>
  <c r="S299" i="3"/>
  <c r="Q300" i="3"/>
  <c r="V299" i="3"/>
  <c r="AC299" i="3"/>
  <c r="U299" i="3"/>
  <c r="Y299" i="3"/>
  <c r="R299" i="3"/>
  <c r="Z299" i="3"/>
  <c r="AG200" i="3"/>
  <c r="AA267" i="3"/>
  <c r="W267" i="3"/>
  <c r="S267" i="3"/>
  <c r="Z267" i="3"/>
  <c r="V267" i="3"/>
  <c r="R267" i="3"/>
  <c r="Q268" i="3"/>
  <c r="X267" i="3"/>
  <c r="AC267" i="3"/>
  <c r="U267" i="3"/>
  <c r="AB267" i="3"/>
  <c r="T267" i="3"/>
  <c r="Y267" i="3"/>
  <c r="AB170" i="3"/>
  <c r="X170" i="3"/>
  <c r="T170" i="3"/>
  <c r="AA170" i="3"/>
  <c r="W170" i="3"/>
  <c r="S170" i="3"/>
  <c r="Z170" i="3"/>
  <c r="V170" i="3"/>
  <c r="R170" i="3"/>
  <c r="Q171" i="3"/>
  <c r="U170" i="3"/>
  <c r="AC170" i="3"/>
  <c r="Y170" i="3"/>
  <c r="AD313" i="3"/>
  <c r="Q252" i="3"/>
  <c r="AC251" i="3"/>
  <c r="Y251" i="3"/>
  <c r="U251" i="3"/>
  <c r="X251" i="3"/>
  <c r="S251" i="3"/>
  <c r="AB251" i="3"/>
  <c r="W251" i="3"/>
  <c r="R251" i="3"/>
  <c r="AA251" i="3"/>
  <c r="V251" i="3"/>
  <c r="T251" i="3"/>
  <c r="Z251" i="3"/>
  <c r="Z202" i="3"/>
  <c r="V202" i="3"/>
  <c r="R202" i="3"/>
  <c r="Q203" i="3"/>
  <c r="AC202" i="3"/>
  <c r="Y202" i="3"/>
  <c r="U202" i="3"/>
  <c r="AB202" i="3"/>
  <c r="X202" i="3"/>
  <c r="T202" i="3"/>
  <c r="AA202" i="3"/>
  <c r="S202" i="3"/>
  <c r="W202" i="3"/>
  <c r="AD233" i="3"/>
  <c r="N153" i="3"/>
  <c r="M153" i="3"/>
  <c r="L154" i="3"/>
  <c r="O153" i="3"/>
  <c r="Z154" i="3"/>
  <c r="V154" i="3"/>
  <c r="R154" i="3"/>
  <c r="Q155" i="3"/>
  <c r="AC154" i="3"/>
  <c r="Y154" i="3"/>
  <c r="U154" i="3"/>
  <c r="AB154" i="3"/>
  <c r="X154" i="3"/>
  <c r="T154" i="3"/>
  <c r="W154" i="3"/>
  <c r="S154" i="3"/>
  <c r="AA154" i="3"/>
  <c r="F154" i="3"/>
  <c r="E155" i="3"/>
  <c r="AD153" i="3"/>
  <c r="AG153" i="3" s="1"/>
  <c r="F138" i="3"/>
  <c r="E139" i="3"/>
  <c r="AD137" i="3"/>
  <c r="N136" i="3"/>
  <c r="M136" i="3"/>
  <c r="L137" i="3"/>
  <c r="O136" i="3"/>
  <c r="Z138" i="3"/>
  <c r="V138" i="3"/>
  <c r="R138" i="3"/>
  <c r="Q139" i="3"/>
  <c r="AC138" i="3"/>
  <c r="Y138" i="3"/>
  <c r="U138" i="3"/>
  <c r="AB138" i="3"/>
  <c r="X138" i="3"/>
  <c r="T138" i="3"/>
  <c r="W138" i="3"/>
  <c r="S138" i="3"/>
  <c r="AA138" i="3"/>
  <c r="N120" i="3"/>
  <c r="M120" i="3"/>
  <c r="L121" i="3"/>
  <c r="O120" i="3"/>
  <c r="F122" i="3"/>
  <c r="E123" i="3"/>
  <c r="Z122" i="3"/>
  <c r="V122" i="3"/>
  <c r="R122" i="3"/>
  <c r="Q123" i="3"/>
  <c r="AC122" i="3"/>
  <c r="Y122" i="3"/>
  <c r="U122" i="3"/>
  <c r="AB122" i="3"/>
  <c r="X122" i="3"/>
  <c r="T122" i="3"/>
  <c r="AA122" i="3"/>
  <c r="W122" i="3"/>
  <c r="S122" i="3"/>
  <c r="AD121" i="3"/>
  <c r="AG120" i="3"/>
  <c r="N104" i="3"/>
  <c r="L105" i="3"/>
  <c r="O104" i="3"/>
  <c r="M104" i="3"/>
  <c r="F107" i="3"/>
  <c r="E108" i="3"/>
  <c r="Z107" i="3"/>
  <c r="V107" i="3"/>
  <c r="R107" i="3"/>
  <c r="Q108" i="3"/>
  <c r="AC107" i="3"/>
  <c r="Y107" i="3"/>
  <c r="U107" i="3"/>
  <c r="AB107" i="3"/>
  <c r="X107" i="3"/>
  <c r="T107" i="3"/>
  <c r="AA107" i="3"/>
  <c r="W107" i="3"/>
  <c r="S107" i="3"/>
  <c r="AD106" i="3"/>
  <c r="AD89" i="3"/>
  <c r="N89" i="3"/>
  <c r="M89" i="3"/>
  <c r="L90" i="3"/>
  <c r="O89" i="3"/>
  <c r="AG88" i="3"/>
  <c r="F90" i="3"/>
  <c r="E91" i="3"/>
  <c r="Z90" i="3"/>
  <c r="V90" i="3"/>
  <c r="R90" i="3"/>
  <c r="Q91" i="3"/>
  <c r="AC90" i="3"/>
  <c r="Y90" i="3"/>
  <c r="U90" i="3"/>
  <c r="AB90" i="3"/>
  <c r="X90" i="3"/>
  <c r="T90" i="3"/>
  <c r="AA90" i="3"/>
  <c r="W90" i="3"/>
  <c r="S90" i="3"/>
  <c r="F75" i="3"/>
  <c r="E76" i="3"/>
  <c r="N72" i="3"/>
  <c r="M72" i="3"/>
  <c r="L73" i="3"/>
  <c r="O72" i="3"/>
  <c r="Z74" i="3"/>
  <c r="V74" i="3"/>
  <c r="R74" i="3"/>
  <c r="Q75" i="3"/>
  <c r="AC74" i="3"/>
  <c r="Y74" i="3"/>
  <c r="U74" i="3"/>
  <c r="AB74" i="3"/>
  <c r="X74" i="3"/>
  <c r="T74" i="3"/>
  <c r="S74" i="3"/>
  <c r="AA74" i="3"/>
  <c r="W74" i="3"/>
  <c r="AD73" i="3"/>
  <c r="Z59" i="3"/>
  <c r="V59" i="3"/>
  <c r="R59" i="3"/>
  <c r="Q60" i="3"/>
  <c r="AC59" i="3"/>
  <c r="Y59" i="3"/>
  <c r="U59" i="3"/>
  <c r="AB59" i="3"/>
  <c r="X59" i="3"/>
  <c r="T59" i="3"/>
  <c r="AA59" i="3"/>
  <c r="W59" i="3"/>
  <c r="S59" i="3"/>
  <c r="N56" i="3"/>
  <c r="L57" i="3"/>
  <c r="M56" i="3"/>
  <c r="O56" i="3"/>
  <c r="AG57" i="3"/>
  <c r="F59" i="3"/>
  <c r="E60" i="3"/>
  <c r="AD58" i="3"/>
  <c r="Z43" i="3"/>
  <c r="V43" i="3"/>
  <c r="R43" i="3"/>
  <c r="Q44" i="3"/>
  <c r="AC43" i="3"/>
  <c r="Y43" i="3"/>
  <c r="U43" i="3"/>
  <c r="AB43" i="3"/>
  <c r="X43" i="3"/>
  <c r="T43" i="3"/>
  <c r="S43" i="3"/>
  <c r="AA43" i="3"/>
  <c r="W43" i="3"/>
  <c r="AG41" i="3"/>
  <c r="AD42" i="3"/>
  <c r="F43" i="3"/>
  <c r="E44" i="3"/>
  <c r="N40" i="3"/>
  <c r="L41" i="3"/>
  <c r="M40" i="3"/>
  <c r="O40" i="3"/>
  <c r="F26" i="3"/>
  <c r="E27" i="3"/>
  <c r="Z26" i="3"/>
  <c r="V26" i="3"/>
  <c r="R26" i="3"/>
  <c r="Q27" i="3"/>
  <c r="AC26" i="3"/>
  <c r="Y26" i="3"/>
  <c r="U26" i="3"/>
  <c r="AB26" i="3"/>
  <c r="X26" i="3"/>
  <c r="T26" i="3"/>
  <c r="AA26" i="3"/>
  <c r="W26" i="3"/>
  <c r="S26" i="3"/>
  <c r="AD25" i="3"/>
  <c r="N24" i="3"/>
  <c r="M24" i="3"/>
  <c r="L25" i="3"/>
  <c r="O24" i="3"/>
  <c r="Q11" i="3"/>
  <c r="X10" i="3"/>
  <c r="T10" i="3"/>
  <c r="W10" i="3"/>
  <c r="S10" i="3"/>
  <c r="Z10" i="3"/>
  <c r="V10" i="3"/>
  <c r="R10" i="3"/>
  <c r="Y10" i="3"/>
  <c r="U10" i="3"/>
  <c r="L10" i="3"/>
  <c r="O9" i="3"/>
  <c r="AC9" i="3" s="1"/>
  <c r="N9" i="3"/>
  <c r="AB9" i="3" s="1"/>
  <c r="M9" i="3"/>
  <c r="AA9" i="3" s="1"/>
  <c r="P7" i="1"/>
  <c r="A6" i="1"/>
  <c r="A7" i="1" s="1"/>
  <c r="A8" i="1" s="1"/>
  <c r="A9" i="1" s="1"/>
  <c r="A10" i="1" s="1"/>
  <c r="A11" i="1" s="1"/>
  <c r="A12" i="1" s="1"/>
  <c r="A13" i="1" s="1"/>
  <c r="A14" i="1" s="1"/>
  <c r="A15" i="1" s="1"/>
  <c r="A16" i="1" s="1"/>
  <c r="D5" i="4" l="1"/>
  <c r="AG1911" i="3"/>
  <c r="G5" i="4" s="1"/>
  <c r="K5" i="4" s="1"/>
  <c r="O1912" i="3"/>
  <c r="AC1912" i="3" s="1"/>
  <c r="AD1912" i="3" s="1"/>
  <c r="N1913" i="3"/>
  <c r="AB1913" i="3" s="1"/>
  <c r="D1410" i="9"/>
  <c r="E1410" i="9"/>
  <c r="I1157" i="9"/>
  <c r="D1157" i="9"/>
  <c r="E1157" i="9"/>
  <c r="C1158" i="9"/>
  <c r="F1157" i="9"/>
  <c r="H1157" i="9"/>
  <c r="G1157" i="9"/>
  <c r="F649" i="9"/>
  <c r="I649" i="9"/>
  <c r="H649" i="9"/>
  <c r="D649" i="9"/>
  <c r="G649" i="9"/>
  <c r="C650" i="9"/>
  <c r="E649" i="9"/>
  <c r="G523" i="9"/>
  <c r="H523" i="9"/>
  <c r="F523" i="9"/>
  <c r="I523" i="9"/>
  <c r="D523" i="9"/>
  <c r="E523" i="9"/>
  <c r="C524" i="9"/>
  <c r="AG649" i="3"/>
  <c r="AG810" i="3"/>
  <c r="AG874" i="3"/>
  <c r="AG1418" i="3"/>
  <c r="AG1530" i="3"/>
  <c r="AG1498" i="3"/>
  <c r="AG1449" i="3"/>
  <c r="AG1578" i="3"/>
  <c r="AG1082" i="3"/>
  <c r="AG1353" i="3"/>
  <c r="F8" i="4"/>
  <c r="H769" i="9"/>
  <c r="I392" i="9"/>
  <c r="AG233" i="3"/>
  <c r="AG473" i="3"/>
  <c r="AG633" i="3"/>
  <c r="AG826" i="3"/>
  <c r="AG841" i="3"/>
  <c r="AG1049" i="3"/>
  <c r="AG1178" i="3"/>
  <c r="AG1546" i="3"/>
  <c r="AG889" i="3"/>
  <c r="G769" i="9"/>
  <c r="I386" i="9"/>
  <c r="AG714" i="3"/>
  <c r="AG25" i="3"/>
  <c r="AG121" i="3"/>
  <c r="AG58" i="3"/>
  <c r="AG329" i="3"/>
  <c r="AG698" i="3"/>
  <c r="AG858" i="3"/>
  <c r="AG1130" i="3"/>
  <c r="AG1226" i="3"/>
  <c r="AG1401" i="3"/>
  <c r="AG1370" i="3"/>
  <c r="H768" i="9"/>
  <c r="AG89" i="3"/>
  <c r="AG922" i="3"/>
  <c r="AG1033" i="3"/>
  <c r="AG1162" i="3"/>
  <c r="AG1306" i="3"/>
  <c r="AG1209" i="3"/>
  <c r="G768" i="9"/>
  <c r="AG394" i="3"/>
  <c r="AG729" i="3"/>
  <c r="I390" i="9"/>
  <c r="AG313" i="3"/>
  <c r="AG378" i="3"/>
  <c r="AG442" i="3"/>
  <c r="AG570" i="3"/>
  <c r="AG681" i="3"/>
  <c r="AG745" i="3"/>
  <c r="AG1290" i="3"/>
  <c r="AG1321" i="3"/>
  <c r="AG1002" i="3"/>
  <c r="H770" i="9"/>
  <c r="H772" i="9"/>
  <c r="I389" i="9"/>
  <c r="AG457" i="3"/>
  <c r="AG906" i="3"/>
  <c r="AG42" i="3"/>
  <c r="AG281" i="3"/>
  <c r="AG793" i="3"/>
  <c r="AG938" i="3"/>
  <c r="AD1050" i="3"/>
  <c r="AG1145" i="3"/>
  <c r="AG1482" i="3"/>
  <c r="AG1242" i="3"/>
  <c r="AG346" i="3"/>
  <c r="G770" i="9"/>
  <c r="G772" i="9"/>
  <c r="AD9" i="3"/>
  <c r="F512" i="9" s="1"/>
  <c r="I385" i="9"/>
  <c r="AE9" i="3"/>
  <c r="G512" i="9" s="1"/>
  <c r="G385" i="9"/>
  <c r="E6" i="4"/>
  <c r="B11" i="3"/>
  <c r="A11" i="3"/>
  <c r="C904" i="9"/>
  <c r="E903" i="9"/>
  <c r="D903" i="9"/>
  <c r="C1412" i="9"/>
  <c r="E1411" i="9"/>
  <c r="D1411" i="9"/>
  <c r="G266" i="9"/>
  <c r="F266" i="9"/>
  <c r="C267" i="9"/>
  <c r="E266" i="9"/>
  <c r="D266" i="9"/>
  <c r="I266" i="9"/>
  <c r="H266" i="9"/>
  <c r="D12" i="9"/>
  <c r="I12" i="9"/>
  <c r="H12" i="9"/>
  <c r="G12" i="9"/>
  <c r="F12" i="9"/>
  <c r="C13" i="9"/>
  <c r="E12" i="9"/>
  <c r="D395" i="9"/>
  <c r="I395" i="9"/>
  <c r="H395" i="9"/>
  <c r="G395" i="9"/>
  <c r="F395" i="9"/>
  <c r="C396" i="9"/>
  <c r="E395" i="9"/>
  <c r="C1031" i="9"/>
  <c r="E1030" i="9"/>
  <c r="D1030" i="9"/>
  <c r="D775" i="9"/>
  <c r="C776" i="9"/>
  <c r="E775" i="9"/>
  <c r="D1283" i="9"/>
  <c r="C1284" i="9"/>
  <c r="E1283" i="9"/>
  <c r="D139" i="9"/>
  <c r="I139" i="9"/>
  <c r="H139" i="9"/>
  <c r="G139" i="9"/>
  <c r="F139" i="9"/>
  <c r="C140" i="9"/>
  <c r="E139" i="9"/>
  <c r="AE44" i="3"/>
  <c r="AF44" i="3"/>
  <c r="AF60" i="3"/>
  <c r="AE60" i="3"/>
  <c r="AF123" i="3"/>
  <c r="AE123" i="3"/>
  <c r="AF139" i="3"/>
  <c r="AE139" i="3"/>
  <c r="AF235" i="3"/>
  <c r="AE235" i="3"/>
  <c r="AF380" i="3"/>
  <c r="AE380" i="3"/>
  <c r="AF635" i="3"/>
  <c r="AE635" i="3"/>
  <c r="AE668" i="3"/>
  <c r="AF668" i="3"/>
  <c r="AF955" i="3"/>
  <c r="AE955" i="3"/>
  <c r="AF844" i="3"/>
  <c r="AE844" i="3"/>
  <c r="AE971" i="3"/>
  <c r="AF971" i="3"/>
  <c r="AE988" i="3"/>
  <c r="AF988" i="3"/>
  <c r="AF1195" i="3"/>
  <c r="AE1195" i="3"/>
  <c r="AE1228" i="3"/>
  <c r="AF1228" i="3"/>
  <c r="AE1259" i="3"/>
  <c r="AF1259" i="3"/>
  <c r="AE1387" i="3"/>
  <c r="AF1387" i="3"/>
  <c r="AE1884" i="3"/>
  <c r="AF1884" i="3"/>
  <c r="AF2316" i="3"/>
  <c r="AE2316" i="3"/>
  <c r="AF2092" i="3"/>
  <c r="AE2092" i="3"/>
  <c r="AE2267" i="3"/>
  <c r="AF2267" i="3"/>
  <c r="AF2604" i="3"/>
  <c r="AE2604" i="3"/>
  <c r="AF2124" i="3"/>
  <c r="AE2124" i="3"/>
  <c r="AE2700" i="3"/>
  <c r="AF2700" i="3"/>
  <c r="AE2780" i="3"/>
  <c r="AF2780" i="3"/>
  <c r="AE2171" i="3"/>
  <c r="AF2171" i="3"/>
  <c r="AE2331" i="3"/>
  <c r="AF2331" i="3"/>
  <c r="AF2252" i="3"/>
  <c r="AE2252" i="3"/>
  <c r="AE3052" i="3"/>
  <c r="AF3052" i="3"/>
  <c r="AE1867" i="3"/>
  <c r="AF1867" i="3"/>
  <c r="AF2028" i="3"/>
  <c r="AE2028" i="3"/>
  <c r="AE3340" i="3"/>
  <c r="AF3340" i="3"/>
  <c r="AF3644" i="3"/>
  <c r="AE3644" i="3"/>
  <c r="AE3628" i="3"/>
  <c r="AF3628" i="3"/>
  <c r="AE3324" i="3"/>
  <c r="AF3324" i="3"/>
  <c r="AF3548" i="3"/>
  <c r="AE3548" i="3"/>
  <c r="AE3115" i="3"/>
  <c r="AF3115" i="3"/>
  <c r="AE1403" i="3"/>
  <c r="AF1403" i="3"/>
  <c r="E3164" i="3"/>
  <c r="AE3163" i="3"/>
  <c r="AF3163" i="3"/>
  <c r="F3163" i="3"/>
  <c r="E2908" i="3"/>
  <c r="AE2907" i="3"/>
  <c r="AF2907" i="3"/>
  <c r="F2907" i="3"/>
  <c r="AE1371" i="3"/>
  <c r="AF1371" i="3"/>
  <c r="E1372" i="3"/>
  <c r="F1371" i="3"/>
  <c r="E1516" i="3"/>
  <c r="AE1515" i="3"/>
  <c r="AF1515" i="3"/>
  <c r="F1515" i="3"/>
  <c r="AF539" i="3"/>
  <c r="AE539" i="3"/>
  <c r="E540" i="3"/>
  <c r="F539" i="3"/>
  <c r="AF188" i="3"/>
  <c r="AE188" i="3"/>
  <c r="AE219" i="3"/>
  <c r="AF219" i="3"/>
  <c r="AF411" i="3"/>
  <c r="AE411" i="3"/>
  <c r="AE427" i="3"/>
  <c r="AF427" i="3"/>
  <c r="AF524" i="3"/>
  <c r="AE524" i="3"/>
  <c r="AE716" i="3"/>
  <c r="AF716" i="3"/>
  <c r="AE795" i="3"/>
  <c r="AF795" i="3"/>
  <c r="AF812" i="3"/>
  <c r="AE812" i="3"/>
  <c r="AE940" i="3"/>
  <c r="AF940" i="3"/>
  <c r="AE1036" i="3"/>
  <c r="AF1036" i="3"/>
  <c r="AF1212" i="3"/>
  <c r="AE1212" i="3"/>
  <c r="AF1324" i="3"/>
  <c r="AE1324" i="3"/>
  <c r="AE1499" i="3"/>
  <c r="AF1499" i="3"/>
  <c r="AE2428" i="3"/>
  <c r="AF2428" i="3"/>
  <c r="AE2507" i="3"/>
  <c r="AF2507" i="3"/>
  <c r="AF1899" i="3"/>
  <c r="AE1899" i="3"/>
  <c r="AE1692" i="3"/>
  <c r="AF1692" i="3"/>
  <c r="AE3180" i="3"/>
  <c r="AF3180" i="3"/>
  <c r="AF1948" i="3"/>
  <c r="AE1948" i="3"/>
  <c r="AE3004" i="3"/>
  <c r="AF3004" i="3"/>
  <c r="AF2843" i="3"/>
  <c r="AE2843" i="3"/>
  <c r="AE3020" i="3"/>
  <c r="AF3020" i="3"/>
  <c r="AE1707" i="3"/>
  <c r="AF1707" i="3"/>
  <c r="AE2636" i="3"/>
  <c r="AF2636" i="3"/>
  <c r="AF2140" i="3"/>
  <c r="AE2140" i="3"/>
  <c r="AE1756" i="3"/>
  <c r="AF1756" i="3"/>
  <c r="AF2107" i="3"/>
  <c r="AE2107" i="3"/>
  <c r="AF2060" i="3"/>
  <c r="AE2060" i="3"/>
  <c r="AE3276" i="3"/>
  <c r="AF3276" i="3"/>
  <c r="AE3579" i="3"/>
  <c r="AF3579" i="3"/>
  <c r="AE3228" i="3"/>
  <c r="AF3228" i="3"/>
  <c r="AD3387" i="3"/>
  <c r="AF3403" i="3"/>
  <c r="AE3403" i="3"/>
  <c r="AD2890" i="3"/>
  <c r="AG2890" i="3" s="1"/>
  <c r="AD2922" i="3"/>
  <c r="AG2922" i="3" s="1"/>
  <c r="AE2411" i="3"/>
  <c r="AF2411" i="3"/>
  <c r="F2411" i="3"/>
  <c r="E2412" i="3"/>
  <c r="E2156" i="3"/>
  <c r="AE2155" i="3"/>
  <c r="AF2155" i="3"/>
  <c r="F2155" i="3"/>
  <c r="E1564" i="3"/>
  <c r="AE1563" i="3"/>
  <c r="AF1563" i="3"/>
  <c r="F1563" i="3"/>
  <c r="AF76" i="3"/>
  <c r="AE76" i="3"/>
  <c r="AE299" i="3"/>
  <c r="AF299" i="3"/>
  <c r="AE267" i="3"/>
  <c r="AF267" i="3"/>
  <c r="AF283" i="3"/>
  <c r="AE283" i="3"/>
  <c r="AF460" i="3"/>
  <c r="AE460" i="3"/>
  <c r="AD507" i="3"/>
  <c r="AF572" i="3"/>
  <c r="AE572" i="3"/>
  <c r="AE700" i="3"/>
  <c r="AF700" i="3"/>
  <c r="AE908" i="3"/>
  <c r="AF908" i="3"/>
  <c r="AF1420" i="3"/>
  <c r="AE1420" i="3"/>
  <c r="AE1291" i="3"/>
  <c r="AF1291" i="3"/>
  <c r="AF1595" i="3"/>
  <c r="AE1595" i="3"/>
  <c r="AF1485" i="3"/>
  <c r="AE1485" i="3"/>
  <c r="AF1548" i="3"/>
  <c r="AE1548" i="3"/>
  <c r="AE2652" i="3"/>
  <c r="AF2652" i="3"/>
  <c r="AE1788" i="3"/>
  <c r="AF1788" i="3"/>
  <c r="AE1963" i="3"/>
  <c r="AF1963" i="3"/>
  <c r="AE2363" i="3"/>
  <c r="AF2363" i="3"/>
  <c r="AE2748" i="3"/>
  <c r="AF2748" i="3"/>
  <c r="AE1916" i="3"/>
  <c r="AF1916" i="3"/>
  <c r="AE3100" i="3"/>
  <c r="AF3100" i="3"/>
  <c r="AE2876" i="3"/>
  <c r="AF2876" i="3"/>
  <c r="AF1996" i="3"/>
  <c r="AE1996" i="3"/>
  <c r="AE1803" i="3"/>
  <c r="AF1803" i="3"/>
  <c r="AE1611" i="3"/>
  <c r="AF1611" i="3"/>
  <c r="AF1628" i="3"/>
  <c r="AE1628" i="3"/>
  <c r="AF2284" i="3"/>
  <c r="AE2284" i="3"/>
  <c r="AE3436" i="3"/>
  <c r="AF3436" i="3"/>
  <c r="AE3372" i="3"/>
  <c r="AF3372" i="3"/>
  <c r="AE3516" i="3"/>
  <c r="AF3516" i="3"/>
  <c r="AE3531" i="3"/>
  <c r="AF3531" i="3"/>
  <c r="AE876" i="3"/>
  <c r="AF876" i="3"/>
  <c r="AE395" i="3"/>
  <c r="AF395" i="3"/>
  <c r="AE763" i="3"/>
  <c r="AF763" i="3"/>
  <c r="F4091" i="3"/>
  <c r="E4092" i="3"/>
  <c r="E3068" i="3"/>
  <c r="AE3067" i="3"/>
  <c r="AF3067" i="3"/>
  <c r="F3067" i="3"/>
  <c r="E3036" i="3"/>
  <c r="AE3035" i="3"/>
  <c r="AF3035" i="3"/>
  <c r="F3035" i="3"/>
  <c r="AF108" i="3"/>
  <c r="AE108" i="3"/>
  <c r="AE155" i="3"/>
  <c r="AF155" i="3"/>
  <c r="AF172" i="3"/>
  <c r="H903" i="9" s="1"/>
  <c r="AE172" i="3"/>
  <c r="G903" i="9" s="1"/>
  <c r="AF363" i="3"/>
  <c r="AE363" i="3"/>
  <c r="AE349" i="3"/>
  <c r="AF349" i="3"/>
  <c r="AF331" i="3"/>
  <c r="AE331" i="3"/>
  <c r="AF603" i="3"/>
  <c r="AE731" i="3"/>
  <c r="AF731" i="3"/>
  <c r="AE892" i="3"/>
  <c r="AF892" i="3"/>
  <c r="AE828" i="3"/>
  <c r="AF828" i="3"/>
  <c r="AE1099" i="3"/>
  <c r="AF1099" i="3"/>
  <c r="AE1149" i="3"/>
  <c r="AF1149" i="3"/>
  <c r="AF1132" i="3"/>
  <c r="AE1132" i="3"/>
  <c r="AE2492" i="3"/>
  <c r="AF2492" i="3"/>
  <c r="AE2987" i="3"/>
  <c r="AF2987" i="3"/>
  <c r="AE2923" i="3"/>
  <c r="AF2923" i="3"/>
  <c r="AE1931" i="3"/>
  <c r="AF1931" i="3"/>
  <c r="AE2860" i="3"/>
  <c r="AF2860" i="3"/>
  <c r="AE2187" i="3"/>
  <c r="AF2187" i="3"/>
  <c r="AE2620" i="3"/>
  <c r="AF2620" i="3"/>
  <c r="AF1820" i="3"/>
  <c r="AE1820" i="3"/>
  <c r="AF2972" i="3"/>
  <c r="AE2972" i="3"/>
  <c r="AE2556" i="3"/>
  <c r="AF2556" i="3"/>
  <c r="AE2460" i="3"/>
  <c r="AF2460" i="3"/>
  <c r="AE2299" i="3"/>
  <c r="AF2299" i="3"/>
  <c r="AE2396" i="3"/>
  <c r="AF2396" i="3"/>
  <c r="AF2076" i="3"/>
  <c r="AE2076" i="3"/>
  <c r="AE3195" i="3"/>
  <c r="AF3195" i="3"/>
  <c r="AF2795" i="3"/>
  <c r="AE2795" i="3"/>
  <c r="AE2235" i="3"/>
  <c r="AF2235" i="3"/>
  <c r="AE2571" i="3"/>
  <c r="AF2571" i="3"/>
  <c r="AF3676" i="3"/>
  <c r="AE3676" i="3"/>
  <c r="AF3612" i="3"/>
  <c r="AE3612" i="3"/>
  <c r="AE3356" i="3"/>
  <c r="AF3356" i="3"/>
  <c r="AE3260" i="3"/>
  <c r="AF3260" i="3"/>
  <c r="AE3452" i="3"/>
  <c r="AF3452" i="3"/>
  <c r="AD3595" i="3"/>
  <c r="AF3500" i="3"/>
  <c r="AE3500" i="3"/>
  <c r="E556" i="3"/>
  <c r="AF555" i="3"/>
  <c r="AE555" i="3"/>
  <c r="F555" i="3"/>
  <c r="AE588" i="3"/>
  <c r="AF588" i="3"/>
  <c r="AE492" i="3"/>
  <c r="AF492" i="3"/>
  <c r="AF507" i="3"/>
  <c r="AE507" i="3"/>
  <c r="AE748" i="3"/>
  <c r="AF748" i="3"/>
  <c r="AF683" i="3"/>
  <c r="AE683" i="3"/>
  <c r="AE859" i="3"/>
  <c r="AF859" i="3"/>
  <c r="AE1020" i="3"/>
  <c r="AF1020" i="3"/>
  <c r="AE1115" i="3"/>
  <c r="AF1115" i="3"/>
  <c r="AE1180" i="3"/>
  <c r="AF1180" i="3"/>
  <c r="AF1275" i="3"/>
  <c r="AE1275" i="3"/>
  <c r="AE1435" i="3"/>
  <c r="AF1435" i="3"/>
  <c r="AE1580" i="3"/>
  <c r="AF1580" i="3"/>
  <c r="AE1532" i="3"/>
  <c r="AF1532" i="3"/>
  <c r="AE2524" i="3"/>
  <c r="AF2524" i="3"/>
  <c r="AE2732" i="3"/>
  <c r="AF2732" i="3"/>
  <c r="AE1675" i="3"/>
  <c r="AF1675" i="3"/>
  <c r="AE3147" i="3"/>
  <c r="AF3147" i="3"/>
  <c r="AE1724" i="3"/>
  <c r="AF1724" i="3"/>
  <c r="AF1739" i="3"/>
  <c r="AE1739" i="3"/>
  <c r="AE2588" i="3"/>
  <c r="AF2588" i="3"/>
  <c r="AE2955" i="3"/>
  <c r="AF2955" i="3"/>
  <c r="AE2443" i="3"/>
  <c r="AF2443" i="3"/>
  <c r="AE2716" i="3"/>
  <c r="AF2716" i="3"/>
  <c r="AF3132" i="3"/>
  <c r="AE3132" i="3"/>
  <c r="AF2043" i="3"/>
  <c r="AE2043" i="3"/>
  <c r="AF2763" i="3"/>
  <c r="AE2763" i="3"/>
  <c r="AE2828" i="3"/>
  <c r="AF2828" i="3"/>
  <c r="AE3083" i="3"/>
  <c r="AF3083" i="3"/>
  <c r="AE2940" i="3"/>
  <c r="AF2940" i="3"/>
  <c r="AE3308" i="3"/>
  <c r="AF3308" i="3"/>
  <c r="AE3243" i="3"/>
  <c r="AF3243" i="3"/>
  <c r="AE3692" i="3"/>
  <c r="AF3692" i="3"/>
  <c r="AE3212" i="3"/>
  <c r="AF3212" i="3"/>
  <c r="AF3708" i="3"/>
  <c r="AE3708" i="3"/>
  <c r="AF3388" i="3"/>
  <c r="AE3388" i="3"/>
  <c r="AE3292" i="3"/>
  <c r="AF3292" i="3"/>
  <c r="AE3659" i="3"/>
  <c r="AF3659" i="3"/>
  <c r="E252" i="3"/>
  <c r="AE251" i="3"/>
  <c r="AF251" i="3"/>
  <c r="F251" i="3"/>
  <c r="AF1163" i="3"/>
  <c r="AE1163" i="3"/>
  <c r="F1163" i="3"/>
  <c r="E1164" i="3"/>
  <c r="E1244" i="3"/>
  <c r="AF1243" i="3"/>
  <c r="AE1243" i="3"/>
  <c r="F1243" i="3"/>
  <c r="AF443" i="3"/>
  <c r="AE443" i="3"/>
  <c r="E444" i="3"/>
  <c r="F443" i="3"/>
  <c r="E3564" i="3"/>
  <c r="AE3563" i="3"/>
  <c r="AF3563" i="3"/>
  <c r="F3563" i="3"/>
  <c r="AE27" i="3"/>
  <c r="AF27" i="3"/>
  <c r="AF91" i="3"/>
  <c r="AE91" i="3"/>
  <c r="AE203" i="3"/>
  <c r="AF203" i="3"/>
  <c r="AE315" i="3"/>
  <c r="AF315" i="3"/>
  <c r="AF475" i="3"/>
  <c r="AE475" i="3"/>
  <c r="AF619" i="3"/>
  <c r="AE619" i="3"/>
  <c r="AE651" i="3"/>
  <c r="AF651" i="3"/>
  <c r="AE1051" i="3"/>
  <c r="AF1051" i="3"/>
  <c r="AE1004" i="3"/>
  <c r="AF1004" i="3"/>
  <c r="AF1084" i="3"/>
  <c r="AE1084" i="3"/>
  <c r="AF1067" i="3"/>
  <c r="AE1067" i="3"/>
  <c r="AE1308" i="3"/>
  <c r="AF1308" i="3"/>
  <c r="AF1452" i="3"/>
  <c r="AE1452" i="3"/>
  <c r="AE2380" i="3"/>
  <c r="AF2380" i="3"/>
  <c r="AE2540" i="3"/>
  <c r="AF2540" i="3"/>
  <c r="AE2684" i="3"/>
  <c r="AF2684" i="3"/>
  <c r="AF1979" i="3"/>
  <c r="AE1979" i="3"/>
  <c r="AF1644" i="3"/>
  <c r="AE1644" i="3"/>
  <c r="AF2220" i="3"/>
  <c r="AE2220" i="3"/>
  <c r="AE2891" i="3"/>
  <c r="AF2891" i="3"/>
  <c r="AE2475" i="3"/>
  <c r="AF2475" i="3"/>
  <c r="AE2348" i="3"/>
  <c r="AF2348" i="3"/>
  <c r="AE2203" i="3"/>
  <c r="AF2203" i="3"/>
  <c r="AE2668" i="3"/>
  <c r="AF2668" i="3"/>
  <c r="AF2012" i="3"/>
  <c r="AE2012" i="3"/>
  <c r="AE1835" i="3"/>
  <c r="AF1835" i="3"/>
  <c r="AF1660" i="3"/>
  <c r="AE1660" i="3"/>
  <c r="AF1852" i="3"/>
  <c r="AE1852" i="3"/>
  <c r="AE1771" i="3"/>
  <c r="AF1771" i="3"/>
  <c r="AE2812" i="3"/>
  <c r="AF2812" i="3"/>
  <c r="AE3484" i="3"/>
  <c r="AF3484" i="3"/>
  <c r="AE3420" i="3"/>
  <c r="AF3420" i="3"/>
  <c r="AF3467" i="3"/>
  <c r="AE3467" i="3"/>
  <c r="AE3595" i="3"/>
  <c r="AF3595" i="3"/>
  <c r="AE1355" i="3"/>
  <c r="AF1355" i="3"/>
  <c r="AE1467" i="3"/>
  <c r="AF1467" i="3"/>
  <c r="AE923" i="3"/>
  <c r="AF923" i="3"/>
  <c r="E924" i="3"/>
  <c r="F923" i="3"/>
  <c r="E1340" i="3"/>
  <c r="AE1339" i="3"/>
  <c r="AF1339" i="3"/>
  <c r="F1339" i="3"/>
  <c r="AG410" i="3"/>
  <c r="AD379" i="3"/>
  <c r="AD1723" i="3"/>
  <c r="AG1723" i="3" s="1"/>
  <c r="AG3387" i="3"/>
  <c r="O2874" i="3"/>
  <c r="N2874" i="3"/>
  <c r="M2874" i="3"/>
  <c r="L2875" i="3"/>
  <c r="E1468" i="3"/>
  <c r="F1467" i="3"/>
  <c r="AD362" i="3"/>
  <c r="M3322" i="3"/>
  <c r="O3322" i="3"/>
  <c r="N3322" i="3"/>
  <c r="L3323" i="3"/>
  <c r="N2586" i="3"/>
  <c r="M2586" i="3"/>
  <c r="L2587" i="3"/>
  <c r="O2586" i="3"/>
  <c r="O2698" i="3"/>
  <c r="N2698" i="3"/>
  <c r="M2698" i="3"/>
  <c r="L2699" i="3"/>
  <c r="O1993" i="3"/>
  <c r="N1993" i="3"/>
  <c r="M1993" i="3"/>
  <c r="L1994" i="3"/>
  <c r="E1404" i="3"/>
  <c r="F1403" i="3"/>
  <c r="AD443" i="3"/>
  <c r="AD1083" i="3"/>
  <c r="AD1354" i="3"/>
  <c r="AD4619" i="3"/>
  <c r="AG4619" i="3" s="1"/>
  <c r="E3836" i="3"/>
  <c r="F3835" i="3"/>
  <c r="F1355" i="3"/>
  <c r="E1356" i="3"/>
  <c r="N569" i="3"/>
  <c r="O569" i="3"/>
  <c r="M569" i="3"/>
  <c r="L570" i="3"/>
  <c r="O825" i="3"/>
  <c r="N825" i="3"/>
  <c r="M825" i="3"/>
  <c r="L826" i="3"/>
  <c r="AG506" i="3"/>
  <c r="AD715" i="3"/>
  <c r="AD1819" i="3"/>
  <c r="AD2907" i="3"/>
  <c r="AG2907" i="3" s="1"/>
  <c r="AD4171" i="3"/>
  <c r="AG4171" i="3" s="1"/>
  <c r="AD4203" i="3"/>
  <c r="AG4203" i="3" s="1"/>
  <c r="L3914" i="3"/>
  <c r="O3913" i="3"/>
  <c r="N3913" i="3"/>
  <c r="M3913" i="3"/>
  <c r="F395" i="3"/>
  <c r="E396" i="3"/>
  <c r="AB2923" i="3"/>
  <c r="Y2923" i="3"/>
  <c r="X2923" i="3"/>
  <c r="Z2923" i="3"/>
  <c r="W2923" i="3"/>
  <c r="T2923" i="3"/>
  <c r="S2923" i="3"/>
  <c r="V2923" i="3"/>
  <c r="AA2923" i="3"/>
  <c r="Q2924" i="3"/>
  <c r="R2923" i="3"/>
  <c r="U2923" i="3"/>
  <c r="AC2923" i="3"/>
  <c r="AD1450" i="3"/>
  <c r="AD1483" i="3"/>
  <c r="AD1834" i="3"/>
  <c r="AG1834" i="3" s="1"/>
  <c r="AD2187" i="3"/>
  <c r="AD4762" i="3"/>
  <c r="AG4762" i="3" s="1"/>
  <c r="AG3930" i="3"/>
  <c r="AD3515" i="3"/>
  <c r="AG3515" i="3" s="1"/>
  <c r="X2891" i="3"/>
  <c r="Z2891" i="3"/>
  <c r="AC2891" i="3"/>
  <c r="T2891" i="3"/>
  <c r="U2891" i="3"/>
  <c r="Q2892" i="3"/>
  <c r="AA2891" i="3"/>
  <c r="Y2891" i="3"/>
  <c r="W2891" i="3"/>
  <c r="AB2891" i="3"/>
  <c r="V2891" i="3"/>
  <c r="S2891" i="3"/>
  <c r="R2891" i="3"/>
  <c r="L4458" i="3"/>
  <c r="O4457" i="3"/>
  <c r="N4457" i="3"/>
  <c r="M4457" i="3"/>
  <c r="E877" i="3"/>
  <c r="F876" i="3"/>
  <c r="E3116" i="3"/>
  <c r="F3115" i="3"/>
  <c r="L2458" i="3"/>
  <c r="O2457" i="3"/>
  <c r="N2457" i="3"/>
  <c r="M2457" i="3"/>
  <c r="L4203" i="3"/>
  <c r="O4202" i="3"/>
  <c r="N4202" i="3"/>
  <c r="M4202" i="3"/>
  <c r="AA363" i="3"/>
  <c r="U363" i="3"/>
  <c r="Q364" i="3"/>
  <c r="AB363" i="3"/>
  <c r="W363" i="3"/>
  <c r="Y363" i="3"/>
  <c r="V363" i="3"/>
  <c r="X363" i="3"/>
  <c r="S363" i="3"/>
  <c r="T363" i="3"/>
  <c r="AC363" i="3"/>
  <c r="R363" i="3"/>
  <c r="Z363" i="3"/>
  <c r="O4649" i="3"/>
  <c r="M4649" i="3"/>
  <c r="N4649" i="3"/>
  <c r="L4650" i="3"/>
  <c r="F763" i="3"/>
  <c r="E764" i="3"/>
  <c r="N2937" i="3"/>
  <c r="M2937" i="3"/>
  <c r="L2938" i="3"/>
  <c r="O2937" i="3"/>
  <c r="O4043" i="3"/>
  <c r="N4043" i="3"/>
  <c r="M4043" i="3"/>
  <c r="L4044" i="3"/>
  <c r="L3499" i="3"/>
  <c r="O3498" i="3"/>
  <c r="N3498" i="3"/>
  <c r="M3498" i="3"/>
  <c r="O3482" i="3"/>
  <c r="N3482" i="3"/>
  <c r="M3482" i="3"/>
  <c r="L3483" i="3"/>
  <c r="N4522" i="3"/>
  <c r="L4523" i="3"/>
  <c r="M4522" i="3"/>
  <c r="O4522" i="3"/>
  <c r="AD3291" i="3"/>
  <c r="E3949" i="3"/>
  <c r="F3948" i="3"/>
  <c r="M3562" i="3"/>
  <c r="O3562" i="3"/>
  <c r="L3563" i="3"/>
  <c r="N3562" i="3"/>
  <c r="M4170" i="3"/>
  <c r="L4171" i="3"/>
  <c r="O4170" i="3"/>
  <c r="N4170" i="3"/>
  <c r="Z3531" i="3"/>
  <c r="V3531" i="3"/>
  <c r="R3531" i="3"/>
  <c r="Q3532" i="3"/>
  <c r="AC3531" i="3"/>
  <c r="Y3531" i="3"/>
  <c r="U3531" i="3"/>
  <c r="AB3531" i="3"/>
  <c r="X3531" i="3"/>
  <c r="T3531" i="3"/>
  <c r="AA3531" i="3"/>
  <c r="W3531" i="3"/>
  <c r="S3531" i="3"/>
  <c r="E3804" i="3"/>
  <c r="F3803" i="3"/>
  <c r="P3772" i="3"/>
  <c r="Z3771" i="3"/>
  <c r="T3771" i="3"/>
  <c r="S3771" i="3"/>
  <c r="U3771" i="3"/>
  <c r="V3771" i="3"/>
  <c r="AB3771" i="3"/>
  <c r="R3771" i="3"/>
  <c r="AC3771" i="3"/>
  <c r="W3771" i="3"/>
  <c r="Y3771" i="3"/>
  <c r="X3771" i="3"/>
  <c r="AA3771" i="3"/>
  <c r="M3610" i="3"/>
  <c r="L3611" i="3"/>
  <c r="O3610" i="3"/>
  <c r="N3610" i="3"/>
  <c r="Z3659" i="3"/>
  <c r="V3659" i="3"/>
  <c r="R3659" i="3"/>
  <c r="Q3660" i="3"/>
  <c r="AC3659" i="3"/>
  <c r="Y3659" i="3"/>
  <c r="U3659" i="3"/>
  <c r="AB3659" i="3"/>
  <c r="X3659" i="3"/>
  <c r="T3659" i="3"/>
  <c r="AA3659" i="3"/>
  <c r="W3659" i="3"/>
  <c r="S3659" i="3"/>
  <c r="Z4523" i="3"/>
  <c r="V4523" i="3"/>
  <c r="R4523" i="3"/>
  <c r="AB4523" i="3"/>
  <c r="W4523" i="3"/>
  <c r="AA4523" i="3"/>
  <c r="U4523" i="3"/>
  <c r="Y4523" i="3"/>
  <c r="T4523" i="3"/>
  <c r="Q4524" i="3"/>
  <c r="AC4523" i="3"/>
  <c r="X4523" i="3"/>
  <c r="S4523" i="3"/>
  <c r="F4204" i="3"/>
  <c r="E4205" i="3"/>
  <c r="L3371" i="3"/>
  <c r="O3370" i="3"/>
  <c r="N3370" i="3"/>
  <c r="M3370" i="3"/>
  <c r="AG4138" i="3"/>
  <c r="L3435" i="3"/>
  <c r="O3434" i="3"/>
  <c r="N3434" i="3"/>
  <c r="M3434" i="3"/>
  <c r="Q4540" i="3"/>
  <c r="AC4539" i="3"/>
  <c r="Y4539" i="3"/>
  <c r="U4539" i="3"/>
  <c r="AB4539" i="3"/>
  <c r="X4539" i="3"/>
  <c r="T4539" i="3"/>
  <c r="AA4539" i="3"/>
  <c r="W4539" i="3"/>
  <c r="S4539" i="3"/>
  <c r="V4539" i="3"/>
  <c r="R4539" i="3"/>
  <c r="Z4539" i="3"/>
  <c r="Z3900" i="3"/>
  <c r="V3900" i="3"/>
  <c r="R3900" i="3"/>
  <c r="Q3901" i="3"/>
  <c r="AC3900" i="3"/>
  <c r="Y3900" i="3"/>
  <c r="U3900" i="3"/>
  <c r="AB3900" i="3"/>
  <c r="X3900" i="3"/>
  <c r="T3900" i="3"/>
  <c r="S3900" i="3"/>
  <c r="AA3900" i="3"/>
  <c r="W3900" i="3"/>
  <c r="O4396" i="3"/>
  <c r="N4396" i="3"/>
  <c r="M4396" i="3"/>
  <c r="L4397" i="3"/>
  <c r="AD4794" i="3"/>
  <c r="Q3453" i="3"/>
  <c r="AC3452" i="3"/>
  <c r="Y3452" i="3"/>
  <c r="U3452" i="3"/>
  <c r="AB3452" i="3"/>
  <c r="X3452" i="3"/>
  <c r="T3452" i="3"/>
  <c r="AA3452" i="3"/>
  <c r="W3452" i="3"/>
  <c r="S3452" i="3"/>
  <c r="Z3452" i="3"/>
  <c r="V3452" i="3"/>
  <c r="R3452" i="3"/>
  <c r="O3881" i="3"/>
  <c r="L3882" i="3"/>
  <c r="M3881" i="3"/>
  <c r="N3881" i="3"/>
  <c r="Q3389" i="3"/>
  <c r="AC3388" i="3"/>
  <c r="Y3388" i="3"/>
  <c r="U3388" i="3"/>
  <c r="AB3388" i="3"/>
  <c r="X3388" i="3"/>
  <c r="T3388" i="3"/>
  <c r="AA3388" i="3"/>
  <c r="W3388" i="3"/>
  <c r="S3388" i="3"/>
  <c r="Z3388" i="3"/>
  <c r="V3388" i="3"/>
  <c r="R3388" i="3"/>
  <c r="AD4363" i="3"/>
  <c r="F4555" i="3"/>
  <c r="E4556" i="3"/>
  <c r="Q4429" i="3"/>
  <c r="AC4428" i="3"/>
  <c r="Y4428" i="3"/>
  <c r="U4428" i="3"/>
  <c r="AB4428" i="3"/>
  <c r="X4428" i="3"/>
  <c r="T4428" i="3"/>
  <c r="AA4428" i="3"/>
  <c r="W4428" i="3"/>
  <c r="S4428" i="3"/>
  <c r="R4428" i="3"/>
  <c r="Z4428" i="3"/>
  <c r="V4428" i="3"/>
  <c r="AD3722" i="3"/>
  <c r="AG3722" i="3" s="1"/>
  <c r="AD4059" i="3"/>
  <c r="AD3834" i="3"/>
  <c r="AG3834" i="3" s="1"/>
  <c r="AB3372" i="3"/>
  <c r="X3372" i="3"/>
  <c r="T3372" i="3"/>
  <c r="AA3372" i="3"/>
  <c r="W3372" i="3"/>
  <c r="S3372" i="3"/>
  <c r="Z3372" i="3"/>
  <c r="V3372" i="3"/>
  <c r="R3372" i="3"/>
  <c r="Q3373" i="3"/>
  <c r="AC3372" i="3"/>
  <c r="Y3372" i="3"/>
  <c r="U3372" i="3"/>
  <c r="AB4731" i="3"/>
  <c r="X4731" i="3"/>
  <c r="T4731" i="3"/>
  <c r="AA4731" i="3"/>
  <c r="W4731" i="3"/>
  <c r="S4731" i="3"/>
  <c r="Y4731" i="3"/>
  <c r="Q4732" i="3"/>
  <c r="V4731" i="3"/>
  <c r="AC4731" i="3"/>
  <c r="Z4731" i="3"/>
  <c r="U4731" i="3"/>
  <c r="R4731" i="3"/>
  <c r="F4651" i="3"/>
  <c r="E4652" i="3"/>
  <c r="L4554" i="3"/>
  <c r="O4553" i="3"/>
  <c r="M4553" i="3"/>
  <c r="N4553" i="3"/>
  <c r="F3467" i="3"/>
  <c r="E3468" i="3"/>
  <c r="AA4300" i="3"/>
  <c r="W4300" i="3"/>
  <c r="S4300" i="3"/>
  <c r="Z4300" i="3"/>
  <c r="U4300" i="3"/>
  <c r="Q4301" i="3"/>
  <c r="Y4300" i="3"/>
  <c r="T4300" i="3"/>
  <c r="AC4300" i="3"/>
  <c r="X4300" i="3"/>
  <c r="R4300" i="3"/>
  <c r="AB4300" i="3"/>
  <c r="V4300" i="3"/>
  <c r="AG4345" i="3"/>
  <c r="AB3756" i="3"/>
  <c r="X3756" i="3"/>
  <c r="T3756" i="3"/>
  <c r="AA3756" i="3"/>
  <c r="W3756" i="3"/>
  <c r="S3756" i="3"/>
  <c r="Z3756" i="3"/>
  <c r="V3756" i="3"/>
  <c r="R3756" i="3"/>
  <c r="Q3757" i="3"/>
  <c r="AC3756" i="3"/>
  <c r="Y3756" i="3"/>
  <c r="U3756" i="3"/>
  <c r="O3354" i="3"/>
  <c r="N3354" i="3"/>
  <c r="M3354" i="3"/>
  <c r="L3355" i="3"/>
  <c r="O3738" i="3"/>
  <c r="N3738" i="3"/>
  <c r="M3738" i="3"/>
  <c r="L3739" i="3"/>
  <c r="AG4649" i="3"/>
  <c r="AD4650" i="3"/>
  <c r="AG4650" i="3" s="1"/>
  <c r="AA4651" i="3"/>
  <c r="W4651" i="3"/>
  <c r="S4651" i="3"/>
  <c r="AC4651" i="3"/>
  <c r="X4651" i="3"/>
  <c r="R4651" i="3"/>
  <c r="AB4651" i="3"/>
  <c r="V4651" i="3"/>
  <c r="U4651" i="3"/>
  <c r="T4651" i="3"/>
  <c r="Z4651" i="3"/>
  <c r="Y4651" i="3"/>
  <c r="Q4652" i="3"/>
  <c r="AG3562" i="3"/>
  <c r="AG4746" i="3"/>
  <c r="AA3787" i="3"/>
  <c r="W3787" i="3"/>
  <c r="S3787" i="3"/>
  <c r="Z3787" i="3"/>
  <c r="U3787" i="3"/>
  <c r="Q3788" i="3"/>
  <c r="Y3787" i="3"/>
  <c r="T3787" i="3"/>
  <c r="AC3787" i="3"/>
  <c r="X3787" i="3"/>
  <c r="R3787" i="3"/>
  <c r="AB3787" i="3"/>
  <c r="V3787" i="3"/>
  <c r="AG4234" i="3"/>
  <c r="L4474" i="3"/>
  <c r="O4473" i="3"/>
  <c r="N4473" i="3"/>
  <c r="M4473" i="3"/>
  <c r="F3308" i="3"/>
  <c r="E3309" i="3"/>
  <c r="F3436" i="3"/>
  <c r="E3437" i="3"/>
  <c r="AB3628" i="3"/>
  <c r="X3628" i="3"/>
  <c r="T3628" i="3"/>
  <c r="AA3628" i="3"/>
  <c r="W3628" i="3"/>
  <c r="S3628" i="3"/>
  <c r="Z3628" i="3"/>
  <c r="V3628" i="3"/>
  <c r="R3628" i="3"/>
  <c r="Q3629" i="3"/>
  <c r="AC3628" i="3"/>
  <c r="Y3628" i="3"/>
  <c r="U3628" i="3"/>
  <c r="AA3356" i="3"/>
  <c r="W3356" i="3"/>
  <c r="S3356" i="3"/>
  <c r="Z3356" i="3"/>
  <c r="V3356" i="3"/>
  <c r="R3356" i="3"/>
  <c r="Q3357" i="3"/>
  <c r="AC3356" i="3"/>
  <c r="Y3356" i="3"/>
  <c r="U3356" i="3"/>
  <c r="AB3356" i="3"/>
  <c r="X3356" i="3"/>
  <c r="T3356" i="3"/>
  <c r="AD3578" i="3"/>
  <c r="AG3578" i="3" s="1"/>
  <c r="P3580" i="3"/>
  <c r="Y3579" i="3"/>
  <c r="X3579" i="3"/>
  <c r="AA3579" i="3"/>
  <c r="Z3579" i="3"/>
  <c r="T3579" i="3"/>
  <c r="S3579" i="3"/>
  <c r="U3579" i="3"/>
  <c r="V3579" i="3"/>
  <c r="AB3579" i="3"/>
  <c r="R3579" i="3"/>
  <c r="AC3579" i="3"/>
  <c r="W3579" i="3"/>
  <c r="L4282" i="3"/>
  <c r="O4281" i="3"/>
  <c r="N4281" i="3"/>
  <c r="M4281" i="3"/>
  <c r="AD3691" i="3"/>
  <c r="AD4506" i="3"/>
  <c r="AG4506" i="3" s="1"/>
  <c r="O3418" i="3"/>
  <c r="N3418" i="3"/>
  <c r="M3418" i="3"/>
  <c r="L3419" i="3"/>
  <c r="N4586" i="3"/>
  <c r="M4586" i="3"/>
  <c r="O4586" i="3"/>
  <c r="L4587" i="3"/>
  <c r="AD4091" i="3"/>
  <c r="F4476" i="3"/>
  <c r="E4477" i="3"/>
  <c r="AD3530" i="3"/>
  <c r="AG3530" i="3" s="1"/>
  <c r="AD3611" i="3"/>
  <c r="Z3243" i="3"/>
  <c r="V3243" i="3"/>
  <c r="R3243" i="3"/>
  <c r="Q3244" i="3"/>
  <c r="AC3243" i="3"/>
  <c r="Y3243" i="3"/>
  <c r="U3243" i="3"/>
  <c r="AB3243" i="3"/>
  <c r="X3243" i="3"/>
  <c r="T3243" i="3"/>
  <c r="AA3243" i="3"/>
  <c r="W3243" i="3"/>
  <c r="S3243" i="3"/>
  <c r="AD4699" i="3"/>
  <c r="F4635" i="3"/>
  <c r="E4636" i="3"/>
  <c r="F4460" i="3"/>
  <c r="E4461" i="3"/>
  <c r="N4442" i="3"/>
  <c r="M4442" i="3"/>
  <c r="L4443" i="3"/>
  <c r="O4442" i="3"/>
  <c r="AG4073" i="3"/>
  <c r="AD3932" i="3"/>
  <c r="AD3259" i="3"/>
  <c r="AG3259" i="3" s="1"/>
  <c r="Q3774" i="3"/>
  <c r="E4669" i="3"/>
  <c r="F4668" i="3"/>
  <c r="Z4251" i="3"/>
  <c r="V4251" i="3"/>
  <c r="R4251" i="3"/>
  <c r="Q4252" i="3"/>
  <c r="AC4251" i="3"/>
  <c r="Y4251" i="3"/>
  <c r="U4251" i="3"/>
  <c r="AB4251" i="3"/>
  <c r="X4251" i="3"/>
  <c r="T4251" i="3"/>
  <c r="AA4251" i="3"/>
  <c r="W4251" i="3"/>
  <c r="S4251" i="3"/>
  <c r="Q4237" i="3"/>
  <c r="AC4236" i="3"/>
  <c r="Y4236" i="3"/>
  <c r="U4236" i="3"/>
  <c r="AB4236" i="3"/>
  <c r="X4236" i="3"/>
  <c r="T4236" i="3"/>
  <c r="AA4236" i="3"/>
  <c r="W4236" i="3"/>
  <c r="S4236" i="3"/>
  <c r="V4236" i="3"/>
  <c r="R4236" i="3"/>
  <c r="Z4236" i="3"/>
  <c r="F3869" i="3"/>
  <c r="E3870" i="3"/>
  <c r="F3340" i="3"/>
  <c r="E3341" i="3"/>
  <c r="F3372" i="3"/>
  <c r="E3373" i="3"/>
  <c r="O3787" i="3"/>
  <c r="L3788" i="3"/>
  <c r="N3787" i="3"/>
  <c r="M3787" i="3"/>
  <c r="F4268" i="3"/>
  <c r="E4269" i="3"/>
  <c r="Z3467" i="3"/>
  <c r="V3467" i="3"/>
  <c r="R3467" i="3"/>
  <c r="Q3468" i="3"/>
  <c r="AC3467" i="3"/>
  <c r="Y3467" i="3"/>
  <c r="U3467" i="3"/>
  <c r="AB3467" i="3"/>
  <c r="X3467" i="3"/>
  <c r="T3467" i="3"/>
  <c r="AA3467" i="3"/>
  <c r="W3467" i="3"/>
  <c r="S3467" i="3"/>
  <c r="N3658" i="3"/>
  <c r="M3658" i="3"/>
  <c r="L3659" i="3"/>
  <c r="O3658" i="3"/>
  <c r="N3962" i="3"/>
  <c r="M3962" i="3"/>
  <c r="L3963" i="3"/>
  <c r="O3962" i="3"/>
  <c r="N4378" i="3"/>
  <c r="M4378" i="3"/>
  <c r="L4379" i="3"/>
  <c r="O4378" i="3"/>
  <c r="AD3658" i="3"/>
  <c r="AG3658" i="3" s="1"/>
  <c r="AD4442" i="3"/>
  <c r="AG4442" i="3" s="1"/>
  <c r="L3755" i="3"/>
  <c r="O3754" i="3"/>
  <c r="N3754" i="3"/>
  <c r="M3754" i="3"/>
  <c r="AD3851" i="3"/>
  <c r="AB3436" i="3"/>
  <c r="X3436" i="3"/>
  <c r="T3436" i="3"/>
  <c r="AA3436" i="3"/>
  <c r="W3436" i="3"/>
  <c r="S3436" i="3"/>
  <c r="Z3436" i="3"/>
  <c r="V3436" i="3"/>
  <c r="R3436" i="3"/>
  <c r="Q3437" i="3"/>
  <c r="AC3436" i="3"/>
  <c r="Y3436" i="3"/>
  <c r="U3436" i="3"/>
  <c r="AD4571" i="3"/>
  <c r="AG4571" i="3" s="1"/>
  <c r="AD4522" i="3"/>
  <c r="AG4522" i="3" s="1"/>
  <c r="N3579" i="3"/>
  <c r="O3579" i="3"/>
  <c r="L3580" i="3"/>
  <c r="M3579" i="3"/>
  <c r="L3803" i="3"/>
  <c r="M3802" i="3"/>
  <c r="O3802" i="3"/>
  <c r="N3802" i="3"/>
  <c r="L3276" i="3"/>
  <c r="O3275" i="3"/>
  <c r="N3275" i="3"/>
  <c r="M3275" i="3"/>
  <c r="AD4683" i="3"/>
  <c r="AG4683" i="3" s="1"/>
  <c r="F4523" i="3"/>
  <c r="E4524" i="3"/>
  <c r="AD3643" i="3"/>
  <c r="AG3643" i="3" s="1"/>
  <c r="Q3645" i="3"/>
  <c r="AC3644" i="3"/>
  <c r="Y3644" i="3"/>
  <c r="U3644" i="3"/>
  <c r="AB3644" i="3"/>
  <c r="X3644" i="3"/>
  <c r="T3644" i="3"/>
  <c r="AA3644" i="3"/>
  <c r="W3644" i="3"/>
  <c r="S3644" i="3"/>
  <c r="Z3644" i="3"/>
  <c r="V3644" i="3"/>
  <c r="R3644" i="3"/>
  <c r="AD4282" i="3"/>
  <c r="AG4282" i="3" s="1"/>
  <c r="AB3500" i="3"/>
  <c r="X3500" i="3"/>
  <c r="T3500" i="3"/>
  <c r="AA3500" i="3"/>
  <c r="W3500" i="3"/>
  <c r="S3500" i="3"/>
  <c r="Z3500" i="3"/>
  <c r="V3500" i="3"/>
  <c r="R3500" i="3"/>
  <c r="Q3501" i="3"/>
  <c r="AC3500" i="3"/>
  <c r="Y3500" i="3"/>
  <c r="U3500" i="3"/>
  <c r="L4763" i="3"/>
  <c r="O4762" i="3"/>
  <c r="N4762" i="3"/>
  <c r="M4762" i="3"/>
  <c r="F4156" i="3"/>
  <c r="E4157" i="3"/>
  <c r="E3645" i="3"/>
  <c r="F3644" i="3"/>
  <c r="AD3323" i="3"/>
  <c r="AG3323" i="3" s="1"/>
  <c r="N4089" i="3"/>
  <c r="L4090" i="3"/>
  <c r="M4089" i="3"/>
  <c r="O4089" i="3"/>
  <c r="L3691" i="3"/>
  <c r="O3690" i="3"/>
  <c r="N3690" i="3"/>
  <c r="M3690" i="3"/>
  <c r="E4540" i="3"/>
  <c r="F4539" i="3"/>
  <c r="AD4538" i="3"/>
  <c r="AG4538" i="3" s="1"/>
  <c r="AB4475" i="3"/>
  <c r="X4475" i="3"/>
  <c r="T4475" i="3"/>
  <c r="AA4475" i="3"/>
  <c r="W4475" i="3"/>
  <c r="S4475" i="3"/>
  <c r="Z4475" i="3"/>
  <c r="V4475" i="3"/>
  <c r="R4475" i="3"/>
  <c r="Q4476" i="3"/>
  <c r="AC4475" i="3"/>
  <c r="Y4475" i="3"/>
  <c r="U4475" i="3"/>
  <c r="AD3899" i="3"/>
  <c r="AG3899" i="3" s="1"/>
  <c r="E3229" i="3"/>
  <c r="F3228" i="3"/>
  <c r="Z4316" i="3"/>
  <c r="V4316" i="3"/>
  <c r="R4316" i="3"/>
  <c r="AB4316" i="3"/>
  <c r="X4316" i="3"/>
  <c r="T4316" i="3"/>
  <c r="AA4316" i="3"/>
  <c r="S4316" i="3"/>
  <c r="Y4316" i="3"/>
  <c r="W4316" i="3"/>
  <c r="AC4316" i="3"/>
  <c r="Q4317" i="3"/>
  <c r="U4316" i="3"/>
  <c r="AA3484" i="3"/>
  <c r="W3484" i="3"/>
  <c r="S3484" i="3"/>
  <c r="Z3484" i="3"/>
  <c r="V3484" i="3"/>
  <c r="R3484" i="3"/>
  <c r="Q3485" i="3"/>
  <c r="AC3484" i="3"/>
  <c r="Y3484" i="3"/>
  <c r="U3484" i="3"/>
  <c r="AB3484" i="3"/>
  <c r="X3484" i="3"/>
  <c r="T3484" i="3"/>
  <c r="E3293" i="3"/>
  <c r="F3292" i="3"/>
  <c r="AA3676" i="3"/>
  <c r="W3676" i="3"/>
  <c r="S3676" i="3"/>
  <c r="Z3676" i="3"/>
  <c r="V3676" i="3"/>
  <c r="R3676" i="3"/>
  <c r="Q3677" i="3"/>
  <c r="AC3676" i="3"/>
  <c r="Y3676" i="3"/>
  <c r="U3676" i="3"/>
  <c r="AB3676" i="3"/>
  <c r="X3676" i="3"/>
  <c r="T3676" i="3"/>
  <c r="AG4521" i="3"/>
  <c r="AD3994" i="3"/>
  <c r="AG4218" i="3"/>
  <c r="F4140" i="3"/>
  <c r="E4141" i="3"/>
  <c r="M3641" i="3"/>
  <c r="L3642" i="3"/>
  <c r="O3641" i="3"/>
  <c r="N3641" i="3"/>
  <c r="AA4268" i="3"/>
  <c r="W4268" i="3"/>
  <c r="S4268" i="3"/>
  <c r="Z4268" i="3"/>
  <c r="V4268" i="3"/>
  <c r="R4268" i="3"/>
  <c r="Q4269" i="3"/>
  <c r="AC4268" i="3"/>
  <c r="Y4268" i="3"/>
  <c r="U4268" i="3"/>
  <c r="AB4268" i="3"/>
  <c r="X4268" i="3"/>
  <c r="T4268" i="3"/>
  <c r="AD3371" i="3"/>
  <c r="AA4044" i="3"/>
  <c r="W4044" i="3"/>
  <c r="S4044" i="3"/>
  <c r="Z4044" i="3"/>
  <c r="V4044" i="3"/>
  <c r="R4044" i="3"/>
  <c r="Q4045" i="3"/>
  <c r="AC4044" i="3"/>
  <c r="Y4044" i="3"/>
  <c r="U4044" i="3"/>
  <c r="AB4044" i="3"/>
  <c r="X4044" i="3"/>
  <c r="T4044" i="3"/>
  <c r="N3898" i="3"/>
  <c r="M3898" i="3"/>
  <c r="L3899" i="3"/>
  <c r="O3898" i="3"/>
  <c r="Q4621" i="3"/>
  <c r="AC4620" i="3"/>
  <c r="Y4620" i="3"/>
  <c r="U4620" i="3"/>
  <c r="Z4620" i="3"/>
  <c r="T4620" i="3"/>
  <c r="X4620" i="3"/>
  <c r="S4620" i="3"/>
  <c r="AB4620" i="3"/>
  <c r="AA4620" i="3"/>
  <c r="R4620" i="3"/>
  <c r="W4620" i="3"/>
  <c r="V4620" i="3"/>
  <c r="Z3867" i="3"/>
  <c r="V3867" i="3"/>
  <c r="R3867" i="3"/>
  <c r="AB3867" i="3"/>
  <c r="W3867" i="3"/>
  <c r="AA3867" i="3"/>
  <c r="U3867" i="3"/>
  <c r="Y3867" i="3"/>
  <c r="T3867" i="3"/>
  <c r="Q3868" i="3"/>
  <c r="AC3867" i="3"/>
  <c r="X3867" i="3"/>
  <c r="S3867" i="3"/>
  <c r="Q4781" i="3"/>
  <c r="AC4780" i="3"/>
  <c r="Y4780" i="3"/>
  <c r="U4780" i="3"/>
  <c r="AA4780" i="3"/>
  <c r="V4780" i="3"/>
  <c r="Z4780" i="3"/>
  <c r="T4780" i="3"/>
  <c r="W4780" i="3"/>
  <c r="S4780" i="3"/>
  <c r="AB4780" i="3"/>
  <c r="X4780" i="3"/>
  <c r="R4780" i="3"/>
  <c r="AD4554" i="3"/>
  <c r="E3325" i="3"/>
  <c r="F3324" i="3"/>
  <c r="AD4459" i="3"/>
  <c r="AG4459" i="3" s="1"/>
  <c r="AA4140" i="3"/>
  <c r="W4140" i="3"/>
  <c r="S4140" i="3"/>
  <c r="Z4140" i="3"/>
  <c r="V4140" i="3"/>
  <c r="R4140" i="3"/>
  <c r="Q4141" i="3"/>
  <c r="AC4140" i="3"/>
  <c r="Y4140" i="3"/>
  <c r="U4140" i="3"/>
  <c r="X4140" i="3"/>
  <c r="T4140" i="3"/>
  <c r="AB4140" i="3"/>
  <c r="AD4299" i="3"/>
  <c r="AG4299" i="3" s="1"/>
  <c r="E3596" i="3"/>
  <c r="F3595" i="3"/>
  <c r="E4013" i="3"/>
  <c r="F4012" i="3"/>
  <c r="F3998" i="3"/>
  <c r="E3999" i="3"/>
  <c r="AD3755" i="3"/>
  <c r="M3513" i="3"/>
  <c r="L3514" i="3"/>
  <c r="O3513" i="3"/>
  <c r="N3513" i="3"/>
  <c r="M3386" i="3"/>
  <c r="L3387" i="3"/>
  <c r="O3386" i="3"/>
  <c r="N3386" i="3"/>
  <c r="O3981" i="3"/>
  <c r="N3981" i="3"/>
  <c r="M3981" i="3"/>
  <c r="L3982" i="3"/>
  <c r="AD4378" i="3"/>
  <c r="AG4378" i="3" s="1"/>
  <c r="F4124" i="3"/>
  <c r="E4125" i="3"/>
  <c r="F4316" i="3"/>
  <c r="E4317" i="3"/>
  <c r="AG4666" i="3"/>
  <c r="Q3293" i="3"/>
  <c r="AC3292" i="3"/>
  <c r="Y3292" i="3"/>
  <c r="U3292" i="3"/>
  <c r="AB3292" i="3"/>
  <c r="X3292" i="3"/>
  <c r="T3292" i="3"/>
  <c r="V3292" i="3"/>
  <c r="AA3292" i="3"/>
  <c r="S3292" i="3"/>
  <c r="Z3292" i="3"/>
  <c r="R3292" i="3"/>
  <c r="W3292" i="3"/>
  <c r="AB3692" i="3"/>
  <c r="X3692" i="3"/>
  <c r="T3692" i="3"/>
  <c r="AA3692" i="3"/>
  <c r="W3692" i="3"/>
  <c r="S3692" i="3"/>
  <c r="Z3692" i="3"/>
  <c r="V3692" i="3"/>
  <c r="R3692" i="3"/>
  <c r="Q3693" i="3"/>
  <c r="AC3692" i="3"/>
  <c r="Y3692" i="3"/>
  <c r="U3692" i="3"/>
  <c r="E4508" i="3"/>
  <c r="F4507" i="3"/>
  <c r="E3613" i="3"/>
  <c r="F3612" i="3"/>
  <c r="Z4700" i="3"/>
  <c r="V4700" i="3"/>
  <c r="R4700" i="3"/>
  <c r="Q4701" i="3"/>
  <c r="AC4700" i="3"/>
  <c r="Y4700" i="3"/>
  <c r="U4700" i="3"/>
  <c r="AA4700" i="3"/>
  <c r="S4700" i="3"/>
  <c r="X4700" i="3"/>
  <c r="W4700" i="3"/>
  <c r="T4700" i="3"/>
  <c r="AB4700" i="3"/>
  <c r="AA3260" i="3"/>
  <c r="W3260" i="3"/>
  <c r="S3260" i="3"/>
  <c r="Z3260" i="3"/>
  <c r="V3260" i="3"/>
  <c r="R3260" i="3"/>
  <c r="Q3261" i="3"/>
  <c r="AC3260" i="3"/>
  <c r="Y3260" i="3"/>
  <c r="U3260" i="3"/>
  <c r="AB3260" i="3"/>
  <c r="X3260" i="3"/>
  <c r="T3260" i="3"/>
  <c r="AD3770" i="3"/>
  <c r="AG3770" i="3" s="1"/>
  <c r="E4365" i="3"/>
  <c r="F4364" i="3"/>
  <c r="Q4639" i="3"/>
  <c r="F3756" i="3"/>
  <c r="E3757" i="3"/>
  <c r="F4379" i="3"/>
  <c r="E4380" i="3"/>
  <c r="Q3517" i="3"/>
  <c r="AC3516" i="3"/>
  <c r="Y3516" i="3"/>
  <c r="U3516" i="3"/>
  <c r="AB3516" i="3"/>
  <c r="X3516" i="3"/>
  <c r="T3516" i="3"/>
  <c r="AA3516" i="3"/>
  <c r="W3516" i="3"/>
  <c r="S3516" i="3"/>
  <c r="Z3516" i="3"/>
  <c r="V3516" i="3"/>
  <c r="R3516" i="3"/>
  <c r="Z4684" i="3"/>
  <c r="V4684" i="3"/>
  <c r="R4684" i="3"/>
  <c r="Q4685" i="3"/>
  <c r="AC4684" i="3"/>
  <c r="Y4684" i="3"/>
  <c r="U4684" i="3"/>
  <c r="W4684" i="3"/>
  <c r="AB4684" i="3"/>
  <c r="T4684" i="3"/>
  <c r="S4684" i="3"/>
  <c r="AA4684" i="3"/>
  <c r="X4684" i="3"/>
  <c r="M3226" i="3"/>
  <c r="L3227" i="3"/>
  <c r="O3226" i="3"/>
  <c r="N3226" i="3"/>
  <c r="N3242" i="3"/>
  <c r="M3242" i="3"/>
  <c r="L3243" i="3"/>
  <c r="O3242" i="3"/>
  <c r="F3212" i="3"/>
  <c r="E3213" i="3"/>
  <c r="F4411" i="3"/>
  <c r="E4412" i="3"/>
  <c r="F4187" i="3"/>
  <c r="E4188" i="3"/>
  <c r="E3709" i="3"/>
  <c r="F3708" i="3"/>
  <c r="AG4122" i="3"/>
  <c r="AD3451" i="3"/>
  <c r="E3517" i="3"/>
  <c r="F3516" i="3"/>
  <c r="F3403" i="3"/>
  <c r="E3404" i="3"/>
  <c r="E4237" i="3"/>
  <c r="F4236" i="3"/>
  <c r="F4700" i="3"/>
  <c r="E4701" i="3"/>
  <c r="F4059" i="3"/>
  <c r="E4060" i="3"/>
  <c r="AG3529" i="3"/>
  <c r="AG3946" i="3"/>
  <c r="E4748" i="3"/>
  <c r="F4747" i="3"/>
  <c r="Z3964" i="3"/>
  <c r="V3964" i="3"/>
  <c r="R3964" i="3"/>
  <c r="Q3965" i="3"/>
  <c r="AC3964" i="3"/>
  <c r="Y3964" i="3"/>
  <c r="U3964" i="3"/>
  <c r="AB3964" i="3"/>
  <c r="X3964" i="3"/>
  <c r="T3964" i="3"/>
  <c r="W3964" i="3"/>
  <c r="S3964" i="3"/>
  <c r="AA3964" i="3"/>
  <c r="F3276" i="3"/>
  <c r="E3277" i="3"/>
  <c r="AD3786" i="3"/>
  <c r="AG3210" i="3"/>
  <c r="Q4173" i="3"/>
  <c r="AC4172" i="3"/>
  <c r="Y4172" i="3"/>
  <c r="U4172" i="3"/>
  <c r="AB4172" i="3"/>
  <c r="X4172" i="3"/>
  <c r="T4172" i="3"/>
  <c r="AA4172" i="3"/>
  <c r="W4172" i="3"/>
  <c r="S4172" i="3"/>
  <c r="R4172" i="3"/>
  <c r="Z4172" i="3"/>
  <c r="V4172" i="3"/>
  <c r="AD4634" i="3"/>
  <c r="AG4634" i="3" s="1"/>
  <c r="AA4332" i="3"/>
  <c r="W4332" i="3"/>
  <c r="S4332" i="3"/>
  <c r="Z4332" i="3"/>
  <c r="V4332" i="3"/>
  <c r="R4332" i="3"/>
  <c r="Q4333" i="3"/>
  <c r="AC4332" i="3"/>
  <c r="Y4332" i="3"/>
  <c r="U4332" i="3"/>
  <c r="X4332" i="3"/>
  <c r="T4332" i="3"/>
  <c r="AB4332" i="3"/>
  <c r="AB3803" i="3"/>
  <c r="X3803" i="3"/>
  <c r="T3803" i="3"/>
  <c r="AA3803" i="3"/>
  <c r="V3803" i="3"/>
  <c r="Z3803" i="3"/>
  <c r="U3803" i="3"/>
  <c r="Y3803" i="3"/>
  <c r="S3803" i="3"/>
  <c r="Q3804" i="3"/>
  <c r="AC3803" i="3"/>
  <c r="W3803" i="3"/>
  <c r="R3803" i="3"/>
  <c r="E4493" i="3"/>
  <c r="F4492" i="3"/>
  <c r="AG4298" i="3"/>
  <c r="N4505" i="3"/>
  <c r="M4505" i="3"/>
  <c r="L4506" i="3"/>
  <c r="O4505" i="3"/>
  <c r="AD4154" i="3"/>
  <c r="AG4154" i="3" s="1"/>
  <c r="AD3627" i="3"/>
  <c r="AD3355" i="3"/>
  <c r="AA4396" i="3"/>
  <c r="W4396" i="3"/>
  <c r="S4396" i="3"/>
  <c r="Z4396" i="3"/>
  <c r="V4396" i="3"/>
  <c r="R4396" i="3"/>
  <c r="Q4397" i="3"/>
  <c r="AC4396" i="3"/>
  <c r="Y4396" i="3"/>
  <c r="U4396" i="3"/>
  <c r="AB4396" i="3"/>
  <c r="X4396" i="3"/>
  <c r="T4396" i="3"/>
  <c r="F4332" i="3"/>
  <c r="E4333" i="3"/>
  <c r="F3243" i="3"/>
  <c r="E3244" i="3"/>
  <c r="AD3947" i="3"/>
  <c r="AG3947" i="3" s="1"/>
  <c r="Q3949" i="3"/>
  <c r="AC3948" i="3"/>
  <c r="Y3948" i="3"/>
  <c r="U3948" i="3"/>
  <c r="AB3948" i="3"/>
  <c r="X3948" i="3"/>
  <c r="T3948" i="3"/>
  <c r="AA3948" i="3"/>
  <c r="W3948" i="3"/>
  <c r="S3948" i="3"/>
  <c r="Z3948" i="3"/>
  <c r="V3948" i="3"/>
  <c r="R3948" i="3"/>
  <c r="AD3242" i="3"/>
  <c r="AG3242" i="3" s="1"/>
  <c r="F3692" i="3"/>
  <c r="E3693" i="3"/>
  <c r="F4044" i="3"/>
  <c r="E4045" i="3"/>
  <c r="M3834" i="3"/>
  <c r="N3834" i="3"/>
  <c r="L3835" i="3"/>
  <c r="O3834" i="3"/>
  <c r="AD3227" i="3"/>
  <c r="Q3229" i="3"/>
  <c r="AC3228" i="3"/>
  <c r="Y3228" i="3"/>
  <c r="U3228" i="3"/>
  <c r="AB3228" i="3"/>
  <c r="X3228" i="3"/>
  <c r="T3228" i="3"/>
  <c r="AA3228" i="3"/>
  <c r="W3228" i="3"/>
  <c r="S3228" i="3"/>
  <c r="Z3228" i="3"/>
  <c r="V3228" i="3"/>
  <c r="R3228" i="3"/>
  <c r="AB4603" i="3"/>
  <c r="X4603" i="3"/>
  <c r="T4603" i="3"/>
  <c r="AA4603" i="3"/>
  <c r="V4603" i="3"/>
  <c r="Z4603" i="3"/>
  <c r="U4603" i="3"/>
  <c r="AC4603" i="3"/>
  <c r="R4603" i="3"/>
  <c r="W4603" i="3"/>
  <c r="Q4604" i="3"/>
  <c r="Y4603" i="3"/>
  <c r="S4603" i="3"/>
  <c r="N4313" i="3"/>
  <c r="L4314" i="3"/>
  <c r="O4313" i="3"/>
  <c r="M4313" i="3"/>
  <c r="F3356" i="3"/>
  <c r="E3357" i="3"/>
  <c r="N4634" i="3"/>
  <c r="L4635" i="3"/>
  <c r="M4634" i="3"/>
  <c r="O4634" i="3"/>
  <c r="Z4028" i="3"/>
  <c r="V4028" i="3"/>
  <c r="R4028" i="3"/>
  <c r="Q4029" i="3"/>
  <c r="AC4028" i="3"/>
  <c r="Y4028" i="3"/>
  <c r="U4028" i="3"/>
  <c r="AB4028" i="3"/>
  <c r="X4028" i="3"/>
  <c r="T4028" i="3"/>
  <c r="S4028" i="3"/>
  <c r="AA4028" i="3"/>
  <c r="W4028" i="3"/>
  <c r="AB3212" i="3"/>
  <c r="X3212" i="3"/>
  <c r="T3212" i="3"/>
  <c r="AA3212" i="3"/>
  <c r="W3212" i="3"/>
  <c r="S3212" i="3"/>
  <c r="Z3212" i="3"/>
  <c r="V3212" i="3"/>
  <c r="R3212" i="3"/>
  <c r="Q3213" i="3"/>
  <c r="AC3212" i="3"/>
  <c r="Y3212" i="3"/>
  <c r="U3212" i="3"/>
  <c r="AD4250" i="3"/>
  <c r="AG4250" i="3" s="1"/>
  <c r="AD4235" i="3"/>
  <c r="AG4235" i="3" s="1"/>
  <c r="AG4778" i="3"/>
  <c r="AG3594" i="3"/>
  <c r="AA3420" i="3"/>
  <c r="W3420" i="3"/>
  <c r="S3420" i="3"/>
  <c r="Z3420" i="3"/>
  <c r="V3420" i="3"/>
  <c r="R3420" i="3"/>
  <c r="Q3421" i="3"/>
  <c r="AC3420" i="3"/>
  <c r="Y3420" i="3"/>
  <c r="U3420" i="3"/>
  <c r="AB3420" i="3"/>
  <c r="X3420" i="3"/>
  <c r="T3420" i="3"/>
  <c r="AD3466" i="3"/>
  <c r="Z3403" i="3"/>
  <c r="V3403" i="3"/>
  <c r="R3403" i="3"/>
  <c r="Q3404" i="3"/>
  <c r="AC3403" i="3"/>
  <c r="Y3403" i="3"/>
  <c r="U3403" i="3"/>
  <c r="AB3403" i="3"/>
  <c r="X3403" i="3"/>
  <c r="T3403" i="3"/>
  <c r="AA3403" i="3"/>
  <c r="W3403" i="3"/>
  <c r="S3403" i="3"/>
  <c r="N3466" i="3"/>
  <c r="M3466" i="3"/>
  <c r="L3467" i="3"/>
  <c r="O3466" i="3"/>
  <c r="N3307" i="3"/>
  <c r="M3307" i="3"/>
  <c r="L3308" i="3"/>
  <c r="O3307" i="3"/>
  <c r="N4186" i="3"/>
  <c r="M4186" i="3"/>
  <c r="L4187" i="3"/>
  <c r="O4186" i="3"/>
  <c r="Z4588" i="3"/>
  <c r="V4588" i="3"/>
  <c r="R4588" i="3"/>
  <c r="Q4589" i="3"/>
  <c r="AC4588" i="3"/>
  <c r="Y4588" i="3"/>
  <c r="U4588" i="3"/>
  <c r="AA4588" i="3"/>
  <c r="S4588" i="3"/>
  <c r="AB4588" i="3"/>
  <c r="W4588" i="3"/>
  <c r="T4588" i="3"/>
  <c r="X4588" i="3"/>
  <c r="AA3916" i="3"/>
  <c r="W3916" i="3"/>
  <c r="S3916" i="3"/>
  <c r="Z3916" i="3"/>
  <c r="V3916" i="3"/>
  <c r="R3916" i="3"/>
  <c r="Q3917" i="3"/>
  <c r="AC3916" i="3"/>
  <c r="Y3916" i="3"/>
  <c r="U3916" i="3"/>
  <c r="AB3916" i="3"/>
  <c r="T3916" i="3"/>
  <c r="X3916" i="3"/>
  <c r="F4348" i="3"/>
  <c r="E4349" i="3"/>
  <c r="AD3435" i="3"/>
  <c r="AG3435" i="3" s="1"/>
  <c r="Q4573" i="3"/>
  <c r="AC4572" i="3"/>
  <c r="Y4572" i="3"/>
  <c r="U4572" i="3"/>
  <c r="AB4572" i="3"/>
  <c r="X4572" i="3"/>
  <c r="T4572" i="3"/>
  <c r="W4572" i="3"/>
  <c r="V4572" i="3"/>
  <c r="AA4572" i="3"/>
  <c r="Z4572" i="3"/>
  <c r="S4572" i="3"/>
  <c r="R4572" i="3"/>
  <c r="AA3740" i="3"/>
  <c r="W3740" i="3"/>
  <c r="S3740" i="3"/>
  <c r="Z3740" i="3"/>
  <c r="V3740" i="3"/>
  <c r="R3740" i="3"/>
  <c r="Q3741" i="3"/>
  <c r="AC3740" i="3"/>
  <c r="Y3740" i="3"/>
  <c r="U3740" i="3"/>
  <c r="AB3740" i="3"/>
  <c r="X3740" i="3"/>
  <c r="T3740" i="3"/>
  <c r="AB4411" i="3"/>
  <c r="X4411" i="3"/>
  <c r="T4411" i="3"/>
  <c r="Z4411" i="3"/>
  <c r="V4411" i="3"/>
  <c r="R4411" i="3"/>
  <c r="Q4412" i="3"/>
  <c r="AC4411" i="3"/>
  <c r="U4411" i="3"/>
  <c r="AA4411" i="3"/>
  <c r="S4411" i="3"/>
  <c r="Y4411" i="3"/>
  <c r="W4411" i="3"/>
  <c r="O4267" i="3"/>
  <c r="N4267" i="3"/>
  <c r="M4267" i="3"/>
  <c r="L4268" i="3"/>
  <c r="AD3563" i="3"/>
  <c r="AG3563" i="3" s="1"/>
  <c r="Q3565" i="3"/>
  <c r="AC3564" i="3"/>
  <c r="Y3564" i="3"/>
  <c r="U3564" i="3"/>
  <c r="AB3564" i="3"/>
  <c r="W3564" i="3"/>
  <c r="R3564" i="3"/>
  <c r="AA3564" i="3"/>
  <c r="V3564" i="3"/>
  <c r="Z3564" i="3"/>
  <c r="T3564" i="3"/>
  <c r="X3564" i="3"/>
  <c r="S3564" i="3"/>
  <c r="E3852" i="3"/>
  <c r="F3851" i="3"/>
  <c r="AG3642" i="3"/>
  <c r="AD4667" i="3"/>
  <c r="AG4667" i="3" s="1"/>
  <c r="Q4669" i="3"/>
  <c r="AC4668" i="3"/>
  <c r="Y4668" i="3"/>
  <c r="U4668" i="3"/>
  <c r="AB4668" i="3"/>
  <c r="X4668" i="3"/>
  <c r="T4668" i="3"/>
  <c r="AA4668" i="3"/>
  <c r="S4668" i="3"/>
  <c r="Z4668" i="3"/>
  <c r="R4668" i="3"/>
  <c r="W4668" i="3"/>
  <c r="V4668" i="3"/>
  <c r="F4286" i="3"/>
  <c r="E4287" i="3"/>
  <c r="AD3499" i="3"/>
  <c r="AG3499" i="3" s="1"/>
  <c r="F4795" i="3"/>
  <c r="E4796" i="3"/>
  <c r="M4570" i="3"/>
  <c r="L4571" i="3"/>
  <c r="O4570" i="3"/>
  <c r="N4570" i="3"/>
  <c r="Q3582" i="3"/>
  <c r="Q3325" i="3"/>
  <c r="AC3324" i="3"/>
  <c r="Y3324" i="3"/>
  <c r="U3324" i="3"/>
  <c r="AA3324" i="3"/>
  <c r="W3324" i="3"/>
  <c r="S3324" i="3"/>
  <c r="Z3324" i="3"/>
  <c r="V3324" i="3"/>
  <c r="R3324" i="3"/>
  <c r="X3324" i="3"/>
  <c r="T3324" i="3"/>
  <c r="AB3324" i="3"/>
  <c r="E4604" i="3"/>
  <c r="F4603" i="3"/>
  <c r="AA3980" i="3"/>
  <c r="W3980" i="3"/>
  <c r="S3980" i="3"/>
  <c r="Z3980" i="3"/>
  <c r="V3980" i="3"/>
  <c r="R3980" i="3"/>
  <c r="Q3981" i="3"/>
  <c r="AC3980" i="3"/>
  <c r="Y3980" i="3"/>
  <c r="U3980" i="3"/>
  <c r="AB3980" i="3"/>
  <c r="X3980" i="3"/>
  <c r="T3980" i="3"/>
  <c r="AD4346" i="3"/>
  <c r="AG4346" i="3" s="1"/>
  <c r="AG4106" i="3"/>
  <c r="AD4474" i="3"/>
  <c r="F3964" i="3"/>
  <c r="E3965" i="3"/>
  <c r="F3771" i="3"/>
  <c r="E3772" i="3"/>
  <c r="AD4315" i="3"/>
  <c r="AD3483" i="3"/>
  <c r="AG3483" i="3" s="1"/>
  <c r="F4763" i="3"/>
  <c r="E4764" i="3"/>
  <c r="Z4124" i="3"/>
  <c r="V4124" i="3"/>
  <c r="R4124" i="3"/>
  <c r="AB4124" i="3"/>
  <c r="X4124" i="3"/>
  <c r="T4124" i="3"/>
  <c r="AA4124" i="3"/>
  <c r="S4124" i="3"/>
  <c r="Y4124" i="3"/>
  <c r="W4124" i="3"/>
  <c r="Q4125" i="3"/>
  <c r="AC4124" i="3"/>
  <c r="U4124" i="3"/>
  <c r="F4219" i="3"/>
  <c r="E4220" i="3"/>
  <c r="O4334" i="3"/>
  <c r="N4334" i="3"/>
  <c r="M4334" i="3"/>
  <c r="L4335" i="3"/>
  <c r="L3594" i="3"/>
  <c r="O3593" i="3"/>
  <c r="N3593" i="3"/>
  <c r="M3593" i="3"/>
  <c r="AD3675" i="3"/>
  <c r="AG3675" i="3" s="1"/>
  <c r="AG4570" i="3"/>
  <c r="AB3995" i="3"/>
  <c r="X3995" i="3"/>
  <c r="T3995" i="3"/>
  <c r="AA3995" i="3"/>
  <c r="W3995" i="3"/>
  <c r="S3995" i="3"/>
  <c r="Z3995" i="3"/>
  <c r="V3995" i="3"/>
  <c r="R3995" i="3"/>
  <c r="AC3995" i="3"/>
  <c r="Y3995" i="3"/>
  <c r="Q3996" i="3"/>
  <c r="U3995" i="3"/>
  <c r="AD3883" i="3"/>
  <c r="AB4220" i="3"/>
  <c r="X4220" i="3"/>
  <c r="T4220" i="3"/>
  <c r="AA4220" i="3"/>
  <c r="W4220" i="3"/>
  <c r="S4220" i="3"/>
  <c r="Z4220" i="3"/>
  <c r="V4220" i="3"/>
  <c r="R4220" i="3"/>
  <c r="AC4220" i="3"/>
  <c r="Y4220" i="3"/>
  <c r="U4220" i="3"/>
  <c r="Q4221" i="3"/>
  <c r="AD4219" i="3"/>
  <c r="Q4365" i="3"/>
  <c r="AC4364" i="3"/>
  <c r="Y4364" i="3"/>
  <c r="U4364" i="3"/>
  <c r="AB4364" i="3"/>
  <c r="X4364" i="3"/>
  <c r="T4364" i="3"/>
  <c r="AA4364" i="3"/>
  <c r="W4364" i="3"/>
  <c r="S4364" i="3"/>
  <c r="R4364" i="3"/>
  <c r="Z4364" i="3"/>
  <c r="V4364" i="3"/>
  <c r="AG3962" i="3"/>
  <c r="Z4187" i="3"/>
  <c r="V4187" i="3"/>
  <c r="R4187" i="3"/>
  <c r="Q4188" i="3"/>
  <c r="AC4187" i="3"/>
  <c r="Y4187" i="3"/>
  <c r="U4187" i="3"/>
  <c r="AB4187" i="3"/>
  <c r="X4187" i="3"/>
  <c r="T4187" i="3"/>
  <c r="AA4187" i="3"/>
  <c r="W4187" i="3"/>
  <c r="S4187" i="3"/>
  <c r="AD4427" i="3"/>
  <c r="AG4427" i="3" s="1"/>
  <c r="AD4267" i="3"/>
  <c r="AD4074" i="3"/>
  <c r="AG4074" i="3" s="1"/>
  <c r="Q4076" i="3"/>
  <c r="AC4075" i="3"/>
  <c r="Y4075" i="3"/>
  <c r="U4075" i="3"/>
  <c r="Z4075" i="3"/>
  <c r="T4075" i="3"/>
  <c r="X4075" i="3"/>
  <c r="S4075" i="3"/>
  <c r="AB4075" i="3"/>
  <c r="W4075" i="3"/>
  <c r="R4075" i="3"/>
  <c r="V4075" i="3"/>
  <c r="AA4075" i="3"/>
  <c r="AB4060" i="3"/>
  <c r="X4060" i="3"/>
  <c r="T4060" i="3"/>
  <c r="AA4060" i="3"/>
  <c r="W4060" i="3"/>
  <c r="S4060" i="3"/>
  <c r="Z4060" i="3"/>
  <c r="V4060" i="3"/>
  <c r="R4060" i="3"/>
  <c r="AC4060" i="3"/>
  <c r="U4060" i="3"/>
  <c r="Q4061" i="3"/>
  <c r="Y4060" i="3"/>
  <c r="Q3836" i="3"/>
  <c r="AC3835" i="3"/>
  <c r="Y3835" i="3"/>
  <c r="U3835" i="3"/>
  <c r="Z3835" i="3"/>
  <c r="V3835" i="3"/>
  <c r="R3835" i="3"/>
  <c r="W3835" i="3"/>
  <c r="AB3835" i="3"/>
  <c r="T3835" i="3"/>
  <c r="AA3835" i="3"/>
  <c r="S3835" i="3"/>
  <c r="X3835" i="3"/>
  <c r="AD4730" i="3"/>
  <c r="AG4730" i="3" s="1"/>
  <c r="AD4043" i="3"/>
  <c r="AG4043" i="3" s="1"/>
  <c r="AD3866" i="3"/>
  <c r="AD4779" i="3"/>
  <c r="AG4779" i="3" s="1"/>
  <c r="AB4555" i="3"/>
  <c r="X4555" i="3"/>
  <c r="T4555" i="3"/>
  <c r="AA4555" i="3"/>
  <c r="W4555" i="3"/>
  <c r="S4555" i="3"/>
  <c r="Y4555" i="3"/>
  <c r="Q4556" i="3"/>
  <c r="V4555" i="3"/>
  <c r="AC4555" i="3"/>
  <c r="U4555" i="3"/>
  <c r="Z4555" i="3"/>
  <c r="R4555" i="3"/>
  <c r="Z3308" i="3"/>
  <c r="V3308" i="3"/>
  <c r="R3308" i="3"/>
  <c r="Q3309" i="3"/>
  <c r="AC3308" i="3"/>
  <c r="Y3308" i="3"/>
  <c r="U3308" i="3"/>
  <c r="X3308" i="3"/>
  <c r="W3308" i="3"/>
  <c r="AB3308" i="3"/>
  <c r="T3308" i="3"/>
  <c r="AA3308" i="3"/>
  <c r="S3308" i="3"/>
  <c r="AA3548" i="3"/>
  <c r="W3548" i="3"/>
  <c r="S3548" i="3"/>
  <c r="Z3548" i="3"/>
  <c r="V3548" i="3"/>
  <c r="R3548" i="3"/>
  <c r="Q3549" i="3"/>
  <c r="AC3548" i="3"/>
  <c r="Y3548" i="3"/>
  <c r="U3548" i="3"/>
  <c r="AB3548" i="3"/>
  <c r="X3548" i="3"/>
  <c r="T3548" i="3"/>
  <c r="AD4139" i="3"/>
  <c r="AG4139" i="3" s="1"/>
  <c r="AB3596" i="3"/>
  <c r="X3596" i="3"/>
  <c r="T3596" i="3"/>
  <c r="AA3596" i="3"/>
  <c r="W3596" i="3"/>
  <c r="S3596" i="3"/>
  <c r="Q3597" i="3"/>
  <c r="V3596" i="3"/>
  <c r="AC3596" i="3"/>
  <c r="U3596" i="3"/>
  <c r="Z3596" i="3"/>
  <c r="R3596" i="3"/>
  <c r="Y3596" i="3"/>
  <c r="O3674" i="3"/>
  <c r="N3674" i="3"/>
  <c r="M3674" i="3"/>
  <c r="L3675" i="3"/>
  <c r="M4010" i="3"/>
  <c r="L4011" i="3"/>
  <c r="O4010" i="3"/>
  <c r="N4010" i="3"/>
  <c r="E4109" i="3"/>
  <c r="F4108" i="3"/>
  <c r="AD3707" i="3"/>
  <c r="Q3709" i="3"/>
  <c r="AC3708" i="3"/>
  <c r="Y3708" i="3"/>
  <c r="U3708" i="3"/>
  <c r="AB3708" i="3"/>
  <c r="X3708" i="3"/>
  <c r="T3708" i="3"/>
  <c r="AA3708" i="3"/>
  <c r="W3708" i="3"/>
  <c r="S3708" i="3"/>
  <c r="Z3708" i="3"/>
  <c r="V3708" i="3"/>
  <c r="R3708" i="3"/>
  <c r="AA4716" i="3"/>
  <c r="W4716" i="3"/>
  <c r="S4716" i="3"/>
  <c r="Z4716" i="3"/>
  <c r="V4716" i="3"/>
  <c r="R4716" i="3"/>
  <c r="Y4716" i="3"/>
  <c r="Q4717" i="3"/>
  <c r="X4716" i="3"/>
  <c r="U4716" i="3"/>
  <c r="T4716" i="3"/>
  <c r="AC4716" i="3"/>
  <c r="AB4716" i="3"/>
  <c r="M3849" i="3"/>
  <c r="L3850" i="3"/>
  <c r="N3849" i="3"/>
  <c r="O3849" i="3"/>
  <c r="F3500" i="3"/>
  <c r="E3501" i="3"/>
  <c r="AG4505" i="3"/>
  <c r="M4426" i="3"/>
  <c r="L4427" i="3"/>
  <c r="O4426" i="3"/>
  <c r="N4426" i="3"/>
  <c r="M3818" i="3"/>
  <c r="O3818" i="3"/>
  <c r="L3819" i="3"/>
  <c r="N3818" i="3"/>
  <c r="L4218" i="3"/>
  <c r="O4217" i="3"/>
  <c r="N4217" i="3"/>
  <c r="M4217" i="3"/>
  <c r="L3994" i="3"/>
  <c r="O3993" i="3"/>
  <c r="N3993" i="3"/>
  <c r="M3993" i="3"/>
  <c r="Q4508" i="3"/>
  <c r="AC4507" i="3"/>
  <c r="Y4507" i="3"/>
  <c r="U4507" i="3"/>
  <c r="AA4507" i="3"/>
  <c r="V4507" i="3"/>
  <c r="Z4507" i="3"/>
  <c r="T4507" i="3"/>
  <c r="X4507" i="3"/>
  <c r="S4507" i="3"/>
  <c r="W4507" i="3"/>
  <c r="R4507" i="3"/>
  <c r="AB4507" i="3"/>
  <c r="Z4092" i="3"/>
  <c r="V4092" i="3"/>
  <c r="R4092" i="3"/>
  <c r="Y4092" i="3"/>
  <c r="T4092" i="3"/>
  <c r="Q4093" i="3"/>
  <c r="AC4092" i="3"/>
  <c r="X4092" i="3"/>
  <c r="S4092" i="3"/>
  <c r="AB4092" i="3"/>
  <c r="W4092" i="3"/>
  <c r="AA4092" i="3"/>
  <c r="U4092" i="3"/>
  <c r="AB4763" i="3"/>
  <c r="X4763" i="3"/>
  <c r="T4763" i="3"/>
  <c r="AA4763" i="3"/>
  <c r="W4763" i="3"/>
  <c r="S4763" i="3"/>
  <c r="Z4763" i="3"/>
  <c r="R4763" i="3"/>
  <c r="Y4763" i="3"/>
  <c r="AC4763" i="3"/>
  <c r="V4763" i="3"/>
  <c r="Q4764" i="3"/>
  <c r="U4763" i="3"/>
  <c r="AB4748" i="3"/>
  <c r="X4748" i="3"/>
  <c r="T4748" i="3"/>
  <c r="Y4748" i="3"/>
  <c r="S4748" i="3"/>
  <c r="Q4749" i="3"/>
  <c r="AC4748" i="3"/>
  <c r="W4748" i="3"/>
  <c r="R4748" i="3"/>
  <c r="AA4748" i="3"/>
  <c r="Z4748" i="3"/>
  <c r="V4748" i="3"/>
  <c r="U4748" i="3"/>
  <c r="F4443" i="3"/>
  <c r="E4444" i="3"/>
  <c r="AG4426" i="3"/>
  <c r="Z4443" i="3"/>
  <c r="V4443" i="3"/>
  <c r="R4443" i="3"/>
  <c r="Q4444" i="3"/>
  <c r="AC4443" i="3"/>
  <c r="Y4443" i="3"/>
  <c r="U4443" i="3"/>
  <c r="AB4443" i="3"/>
  <c r="X4443" i="3"/>
  <c r="T4443" i="3"/>
  <c r="AA4443" i="3"/>
  <c r="W4443" i="3"/>
  <c r="S4443" i="3"/>
  <c r="F3916" i="3"/>
  <c r="E3917" i="3"/>
  <c r="E4301" i="3"/>
  <c r="F4300" i="3"/>
  <c r="F3723" i="3"/>
  <c r="E3724" i="3"/>
  <c r="F3260" i="3"/>
  <c r="E3261" i="3"/>
  <c r="AB4283" i="3"/>
  <c r="X4283" i="3"/>
  <c r="T4283" i="3"/>
  <c r="AA4283" i="3"/>
  <c r="W4283" i="3"/>
  <c r="S4283" i="3"/>
  <c r="Z4283" i="3"/>
  <c r="V4283" i="3"/>
  <c r="R4283" i="3"/>
  <c r="Q4284" i="3"/>
  <c r="AC4283" i="3"/>
  <c r="Y4283" i="3"/>
  <c r="U4283" i="3"/>
  <c r="N4683" i="3"/>
  <c r="M4683" i="3"/>
  <c r="L4684" i="3"/>
  <c r="O4683" i="3"/>
  <c r="M3705" i="3"/>
  <c r="L3706" i="3"/>
  <c r="O3705" i="3"/>
  <c r="N3705" i="3"/>
  <c r="F4251" i="3"/>
  <c r="E4252" i="3"/>
  <c r="E3389" i="3"/>
  <c r="F3388" i="3"/>
  <c r="L3211" i="3"/>
  <c r="O3210" i="3"/>
  <c r="N3210" i="3"/>
  <c r="M3210" i="3"/>
  <c r="AD3275" i="3"/>
  <c r="AG3275" i="3" s="1"/>
  <c r="O4714" i="3"/>
  <c r="N4714" i="3"/>
  <c r="M4714" i="3"/>
  <c r="L4715" i="3"/>
  <c r="AA3884" i="3"/>
  <c r="W3884" i="3"/>
  <c r="S3884" i="3"/>
  <c r="AC3884" i="3"/>
  <c r="X3884" i="3"/>
  <c r="R3884" i="3"/>
  <c r="V3884" i="3"/>
  <c r="AB3884" i="3"/>
  <c r="U3884" i="3"/>
  <c r="Q3885" i="3"/>
  <c r="Z3884" i="3"/>
  <c r="T3884" i="3"/>
  <c r="Y3884" i="3"/>
  <c r="L4602" i="3"/>
  <c r="O4601" i="3"/>
  <c r="N4601" i="3"/>
  <c r="M4601" i="3"/>
  <c r="AA4460" i="3"/>
  <c r="W4460" i="3"/>
  <c r="S4460" i="3"/>
  <c r="Z4460" i="3"/>
  <c r="V4460" i="3"/>
  <c r="R4460" i="3"/>
  <c r="Q4461" i="3"/>
  <c r="AC4460" i="3"/>
  <c r="Y4460" i="3"/>
  <c r="U4460" i="3"/>
  <c r="AB4460" i="3"/>
  <c r="X4460" i="3"/>
  <c r="T4460" i="3"/>
  <c r="AD3338" i="3"/>
  <c r="AG3338" i="3" s="1"/>
  <c r="O3546" i="3"/>
  <c r="N3546" i="3"/>
  <c r="M3546" i="3"/>
  <c r="L3547" i="3"/>
  <c r="F3548" i="3"/>
  <c r="E3549" i="3"/>
  <c r="E3884" i="3"/>
  <c r="F3883" i="3"/>
  <c r="N3337" i="3"/>
  <c r="L3338" i="3"/>
  <c r="O3337" i="3"/>
  <c r="M3337" i="3"/>
  <c r="Z4379" i="3"/>
  <c r="V4379" i="3"/>
  <c r="R4379" i="3"/>
  <c r="Q4380" i="3"/>
  <c r="AC4379" i="3"/>
  <c r="Y4379" i="3"/>
  <c r="U4379" i="3"/>
  <c r="AB4379" i="3"/>
  <c r="X4379" i="3"/>
  <c r="T4379" i="3"/>
  <c r="AA4379" i="3"/>
  <c r="W4379" i="3"/>
  <c r="S4379" i="3"/>
  <c r="AG4409" i="3"/>
  <c r="E4781" i="3"/>
  <c r="F4780" i="3"/>
  <c r="AD3963" i="3"/>
  <c r="AG3963" i="3" s="1"/>
  <c r="M4778" i="3"/>
  <c r="L4779" i="3"/>
  <c r="O4778" i="3"/>
  <c r="N4778" i="3"/>
  <c r="M3290" i="3"/>
  <c r="L3291" i="3"/>
  <c r="N3290" i="3"/>
  <c r="O3290" i="3"/>
  <c r="L3930" i="3"/>
  <c r="O3929" i="3"/>
  <c r="N3929" i="3"/>
  <c r="M3929" i="3"/>
  <c r="P4636" i="3"/>
  <c r="V4635" i="3"/>
  <c r="AA4635" i="3"/>
  <c r="S4635" i="3"/>
  <c r="R4635" i="3"/>
  <c r="U4635" i="3"/>
  <c r="AB4635" i="3"/>
  <c r="T4635" i="3"/>
  <c r="X4635" i="3"/>
  <c r="Z4635" i="3"/>
  <c r="W4635" i="3"/>
  <c r="AC4635" i="3"/>
  <c r="Y4635" i="3"/>
  <c r="AD4331" i="3"/>
  <c r="N3530" i="3"/>
  <c r="M3530" i="3"/>
  <c r="L3531" i="3"/>
  <c r="O3530" i="3"/>
  <c r="F3676" i="3"/>
  <c r="E3677" i="3"/>
  <c r="AD3802" i="3"/>
  <c r="AG3802" i="3" s="1"/>
  <c r="N4409" i="3"/>
  <c r="O4409" i="3"/>
  <c r="L4410" i="3"/>
  <c r="M4409" i="3"/>
  <c r="AB4155" i="3"/>
  <c r="X4155" i="3"/>
  <c r="T4155" i="3"/>
  <c r="AA4155" i="3"/>
  <c r="W4155" i="3"/>
  <c r="S4155" i="3"/>
  <c r="Z4155" i="3"/>
  <c r="V4155" i="3"/>
  <c r="R4155" i="3"/>
  <c r="Y4155" i="3"/>
  <c r="U4155" i="3"/>
  <c r="Q4156" i="3"/>
  <c r="AC4155" i="3"/>
  <c r="Q4109" i="3"/>
  <c r="AC4108" i="3"/>
  <c r="Y4108" i="3"/>
  <c r="U4108" i="3"/>
  <c r="AA4108" i="3"/>
  <c r="W4108" i="3"/>
  <c r="S4108" i="3"/>
  <c r="X4108" i="3"/>
  <c r="V4108" i="3"/>
  <c r="AB4108" i="3"/>
  <c r="T4108" i="3"/>
  <c r="Z4108" i="3"/>
  <c r="R4108" i="3"/>
  <c r="F4028" i="3"/>
  <c r="E4029" i="3"/>
  <c r="AD3819" i="3"/>
  <c r="Q3821" i="3"/>
  <c r="AC3820" i="3"/>
  <c r="Y3820" i="3"/>
  <c r="U3820" i="3"/>
  <c r="Z3820" i="3"/>
  <c r="T3820" i="3"/>
  <c r="X3820" i="3"/>
  <c r="S3820" i="3"/>
  <c r="AB3820" i="3"/>
  <c r="W3820" i="3"/>
  <c r="R3820" i="3"/>
  <c r="AA3820" i="3"/>
  <c r="V3820" i="3"/>
  <c r="AD4395" i="3"/>
  <c r="N4698" i="3"/>
  <c r="M4698" i="3"/>
  <c r="L4699" i="3"/>
  <c r="O4698" i="3"/>
  <c r="M4666" i="3"/>
  <c r="L4667" i="3"/>
  <c r="O4666" i="3"/>
  <c r="N4666" i="3"/>
  <c r="F4588" i="3"/>
  <c r="E4589" i="3"/>
  <c r="N4026" i="3"/>
  <c r="M4026" i="3"/>
  <c r="L4027" i="3"/>
  <c r="O4026" i="3"/>
  <c r="M4074" i="3"/>
  <c r="O4074" i="3"/>
  <c r="L4075" i="3"/>
  <c r="N4074" i="3"/>
  <c r="AG3914" i="3"/>
  <c r="L4731" i="3"/>
  <c r="O4730" i="3"/>
  <c r="N4730" i="3"/>
  <c r="M4730" i="3"/>
  <c r="E4573" i="3"/>
  <c r="F4572" i="3"/>
  <c r="N4121" i="3"/>
  <c r="L4122" i="3"/>
  <c r="O4121" i="3"/>
  <c r="M4121" i="3"/>
  <c r="Q3613" i="3"/>
  <c r="AC3612" i="3"/>
  <c r="Y3612" i="3"/>
  <c r="U3612" i="3"/>
  <c r="AB3612" i="3"/>
  <c r="X3612" i="3"/>
  <c r="T3612" i="3"/>
  <c r="W3612" i="3"/>
  <c r="V3612" i="3"/>
  <c r="AA3612" i="3"/>
  <c r="S3612" i="3"/>
  <c r="Z3612" i="3"/>
  <c r="R3612" i="3"/>
  <c r="F3484" i="3"/>
  <c r="E3485" i="3"/>
  <c r="AG4682" i="3"/>
  <c r="AD4747" i="3"/>
  <c r="AD4602" i="3"/>
  <c r="AG4602" i="3" s="1"/>
  <c r="AB3933" i="3"/>
  <c r="X3933" i="3"/>
  <c r="T3933" i="3"/>
  <c r="AA3933" i="3"/>
  <c r="W3933" i="3"/>
  <c r="S3933" i="3"/>
  <c r="Z3933" i="3"/>
  <c r="V3933" i="3"/>
  <c r="R3933" i="3"/>
  <c r="AC3933" i="3"/>
  <c r="U3933" i="3"/>
  <c r="Q3934" i="3"/>
  <c r="Y3933" i="3"/>
  <c r="F3579" i="3"/>
  <c r="E3580" i="3"/>
  <c r="AD4027" i="3"/>
  <c r="AG4027" i="3" s="1"/>
  <c r="N3722" i="3"/>
  <c r="M3722" i="3"/>
  <c r="L3723" i="3"/>
  <c r="O3722" i="3"/>
  <c r="AD3211" i="3"/>
  <c r="AG3211" i="3" s="1"/>
  <c r="M4362" i="3"/>
  <c r="L4363" i="3"/>
  <c r="O4362" i="3"/>
  <c r="N4362" i="3"/>
  <c r="M4298" i="3"/>
  <c r="L4299" i="3"/>
  <c r="O4298" i="3"/>
  <c r="N4298" i="3"/>
  <c r="N3771" i="3"/>
  <c r="O3771" i="3"/>
  <c r="L3772" i="3"/>
  <c r="M3771" i="3"/>
  <c r="AD3419" i="3"/>
  <c r="AG3419" i="3" s="1"/>
  <c r="F3980" i="3"/>
  <c r="E3981" i="3"/>
  <c r="F3420" i="3"/>
  <c r="E3421" i="3"/>
  <c r="AD3402" i="3"/>
  <c r="F4715" i="3"/>
  <c r="E4716" i="3"/>
  <c r="F3900" i="3"/>
  <c r="E3901" i="3"/>
  <c r="AD4587" i="3"/>
  <c r="AG4587" i="3" s="1"/>
  <c r="F3931" i="3"/>
  <c r="E3932" i="3"/>
  <c r="Q3853" i="3"/>
  <c r="AC3852" i="3"/>
  <c r="Y3852" i="3"/>
  <c r="U3852" i="3"/>
  <c r="Z3852" i="3"/>
  <c r="T3852" i="3"/>
  <c r="AB3852" i="3"/>
  <c r="W3852" i="3"/>
  <c r="R3852" i="3"/>
  <c r="AA3852" i="3"/>
  <c r="V3852" i="3"/>
  <c r="X3852" i="3"/>
  <c r="S3852" i="3"/>
  <c r="L4346" i="3"/>
  <c r="O4345" i="3"/>
  <c r="N4345" i="3"/>
  <c r="M4345" i="3"/>
  <c r="AD3915" i="3"/>
  <c r="AG3915" i="3" s="1"/>
  <c r="AD4011" i="3"/>
  <c r="Q4013" i="3"/>
  <c r="AC4012" i="3"/>
  <c r="Y4012" i="3"/>
  <c r="U4012" i="3"/>
  <c r="AB4012" i="3"/>
  <c r="X4012" i="3"/>
  <c r="T4012" i="3"/>
  <c r="AA4012" i="3"/>
  <c r="W4012" i="3"/>
  <c r="S4012" i="3"/>
  <c r="Z4012" i="3"/>
  <c r="V4012" i="3"/>
  <c r="R4012" i="3"/>
  <c r="M4537" i="3"/>
  <c r="O4537" i="3"/>
  <c r="L4538" i="3"/>
  <c r="N4537" i="3"/>
  <c r="AD3739" i="3"/>
  <c r="AD4410" i="3"/>
  <c r="AG4410" i="3" s="1"/>
  <c r="N4794" i="3"/>
  <c r="M4794" i="3"/>
  <c r="O4794" i="3"/>
  <c r="L4795" i="3"/>
  <c r="M4234" i="3"/>
  <c r="L4235" i="3"/>
  <c r="O4234" i="3"/>
  <c r="N4234" i="3"/>
  <c r="O4140" i="3"/>
  <c r="N4140" i="3"/>
  <c r="M4140" i="3"/>
  <c r="L4141" i="3"/>
  <c r="AG3721" i="3"/>
  <c r="E3453" i="3"/>
  <c r="F3452" i="3"/>
  <c r="F3628" i="3"/>
  <c r="E3629" i="3"/>
  <c r="O3258" i="3"/>
  <c r="N3258" i="3"/>
  <c r="M3258" i="3"/>
  <c r="L3259" i="3"/>
  <c r="N3865" i="3"/>
  <c r="O3865" i="3"/>
  <c r="L3866" i="3"/>
  <c r="M3865" i="3"/>
  <c r="AD3979" i="3"/>
  <c r="AG3979" i="3" s="1"/>
  <c r="N3402" i="3"/>
  <c r="M3402" i="3"/>
  <c r="L3403" i="3"/>
  <c r="O3402" i="3"/>
  <c r="AB4347" i="3"/>
  <c r="X4347" i="3"/>
  <c r="T4347" i="3"/>
  <c r="AA4347" i="3"/>
  <c r="W4347" i="3"/>
  <c r="S4347" i="3"/>
  <c r="Z4347" i="3"/>
  <c r="V4347" i="3"/>
  <c r="R4347" i="3"/>
  <c r="Y4347" i="3"/>
  <c r="U4347" i="3"/>
  <c r="Q4348" i="3"/>
  <c r="AC4347" i="3"/>
  <c r="E4429" i="3"/>
  <c r="F4428" i="3"/>
  <c r="L4154" i="3"/>
  <c r="O4153" i="3"/>
  <c r="N4153" i="3"/>
  <c r="M4153" i="3"/>
  <c r="L4058" i="3"/>
  <c r="O4057" i="3"/>
  <c r="N4057" i="3"/>
  <c r="M4057" i="3"/>
  <c r="E3788" i="3"/>
  <c r="F3787" i="3"/>
  <c r="AB3276" i="3"/>
  <c r="X3276" i="3"/>
  <c r="T3276" i="3"/>
  <c r="AA3276" i="3"/>
  <c r="W3276" i="3"/>
  <c r="S3276" i="3"/>
  <c r="Z3276" i="3"/>
  <c r="V3276" i="3"/>
  <c r="R3276" i="3"/>
  <c r="Q3277" i="3"/>
  <c r="AC3276" i="3"/>
  <c r="Y3276" i="3"/>
  <c r="U3276" i="3"/>
  <c r="AA4204" i="3"/>
  <c r="W4204" i="3"/>
  <c r="S4204" i="3"/>
  <c r="Z4204" i="3"/>
  <c r="V4204" i="3"/>
  <c r="R4204" i="3"/>
  <c r="Q4205" i="3"/>
  <c r="AC4204" i="3"/>
  <c r="Y4204" i="3"/>
  <c r="U4204" i="3"/>
  <c r="AB4204" i="3"/>
  <c r="X4204" i="3"/>
  <c r="T4204" i="3"/>
  <c r="AD4123" i="3"/>
  <c r="AG4123" i="3" s="1"/>
  <c r="Z4795" i="3"/>
  <c r="V4795" i="3"/>
  <c r="R4795" i="3"/>
  <c r="Q4796" i="3"/>
  <c r="AC4795" i="3"/>
  <c r="Y4795" i="3"/>
  <c r="U4795" i="3"/>
  <c r="AA4795" i="3"/>
  <c r="S4795" i="3"/>
  <c r="X4795" i="3"/>
  <c r="AB4795" i="3"/>
  <c r="W4795" i="3"/>
  <c r="T4795" i="3"/>
  <c r="F3740" i="3"/>
  <c r="E3741" i="3"/>
  <c r="M4490" i="3"/>
  <c r="L4491" i="3"/>
  <c r="O4490" i="3"/>
  <c r="N4490" i="3"/>
  <c r="AG4377" i="3"/>
  <c r="M4618" i="3"/>
  <c r="L4619" i="3"/>
  <c r="N4618" i="3"/>
  <c r="O4618" i="3"/>
  <c r="L4746" i="3"/>
  <c r="M4745" i="3"/>
  <c r="O4745" i="3"/>
  <c r="N4745" i="3"/>
  <c r="AD4186" i="3"/>
  <c r="Z3723" i="3"/>
  <c r="V3723" i="3"/>
  <c r="R3723" i="3"/>
  <c r="Q3724" i="3"/>
  <c r="AC3723" i="3"/>
  <c r="Y3723" i="3"/>
  <c r="U3723" i="3"/>
  <c r="AB3723" i="3"/>
  <c r="X3723" i="3"/>
  <c r="T3723" i="3"/>
  <c r="AA3723" i="3"/>
  <c r="W3723" i="3"/>
  <c r="S3723" i="3"/>
  <c r="F3659" i="3"/>
  <c r="E3660" i="3"/>
  <c r="M4107" i="3"/>
  <c r="O4107" i="3"/>
  <c r="N4107" i="3"/>
  <c r="L4108" i="3"/>
  <c r="F4731" i="3"/>
  <c r="E4732" i="3"/>
  <c r="F4684" i="3"/>
  <c r="E4685" i="3"/>
  <c r="AD3307" i="3"/>
  <c r="AD3547" i="3"/>
  <c r="AG3547" i="3" s="1"/>
  <c r="AG3801" i="3"/>
  <c r="N4250" i="3"/>
  <c r="M4250" i="3"/>
  <c r="L4251" i="3"/>
  <c r="O4250" i="3"/>
  <c r="F4396" i="3"/>
  <c r="E4397" i="3"/>
  <c r="Z3339" i="3"/>
  <c r="V3339" i="3"/>
  <c r="R3339" i="3"/>
  <c r="AB3339" i="3"/>
  <c r="X3339" i="3"/>
  <c r="T3339" i="3"/>
  <c r="AA3339" i="3"/>
  <c r="W3339" i="3"/>
  <c r="S3339" i="3"/>
  <c r="Y3339" i="3"/>
  <c r="U3339" i="3"/>
  <c r="Q3340" i="3"/>
  <c r="AC3339" i="3"/>
  <c r="AD4715" i="3"/>
  <c r="AG4715" i="3" s="1"/>
  <c r="E4173" i="3"/>
  <c r="F4172" i="3"/>
  <c r="M3449" i="3"/>
  <c r="L3450" i="3"/>
  <c r="O3449" i="3"/>
  <c r="N3449" i="3"/>
  <c r="AG3850" i="3"/>
  <c r="L3627" i="3"/>
  <c r="O3626" i="3"/>
  <c r="N3626" i="3"/>
  <c r="M3626" i="3"/>
  <c r="F3531" i="3"/>
  <c r="E3532" i="3"/>
  <c r="AD4491" i="3"/>
  <c r="AG4491" i="3" s="1"/>
  <c r="Q4493" i="3"/>
  <c r="AC4492" i="3"/>
  <c r="Y4492" i="3"/>
  <c r="U4492" i="3"/>
  <c r="AB4492" i="3"/>
  <c r="X4492" i="3"/>
  <c r="T4492" i="3"/>
  <c r="AA4492" i="3"/>
  <c r="W4492" i="3"/>
  <c r="S4492" i="3"/>
  <c r="Z4492" i="3"/>
  <c r="V4492" i="3"/>
  <c r="R4492" i="3"/>
  <c r="M3946" i="3"/>
  <c r="L3947" i="3"/>
  <c r="O3946" i="3"/>
  <c r="N3946" i="3"/>
  <c r="E2429" i="3"/>
  <c r="F2428" i="3"/>
  <c r="AG3130" i="3"/>
  <c r="AG2250" i="3"/>
  <c r="AG2361" i="3"/>
  <c r="N2762" i="3"/>
  <c r="M2762" i="3"/>
  <c r="L2763" i="3"/>
  <c r="O2762" i="3"/>
  <c r="AD2234" i="3"/>
  <c r="N3002" i="3"/>
  <c r="M3002" i="3"/>
  <c r="L3003" i="3"/>
  <c r="O3002" i="3"/>
  <c r="AG3193" i="3"/>
  <c r="Q3069" i="3"/>
  <c r="AC3068" i="3"/>
  <c r="Y3068" i="3"/>
  <c r="U3068" i="3"/>
  <c r="Z3068" i="3"/>
  <c r="T3068" i="3"/>
  <c r="X3068" i="3"/>
  <c r="S3068" i="3"/>
  <c r="AB3068" i="3"/>
  <c r="W3068" i="3"/>
  <c r="R3068" i="3"/>
  <c r="AA3068" i="3"/>
  <c r="V3068" i="3"/>
  <c r="F1644" i="3"/>
  <c r="E1645" i="3"/>
  <c r="P3052" i="3"/>
  <c r="Z3051" i="3"/>
  <c r="AC3051" i="3"/>
  <c r="W3051" i="3"/>
  <c r="T3051" i="3"/>
  <c r="V3051" i="3"/>
  <c r="X3051" i="3"/>
  <c r="AA3051" i="3"/>
  <c r="R3051" i="3"/>
  <c r="S3051" i="3"/>
  <c r="U3051" i="3"/>
  <c r="AB3051" i="3"/>
  <c r="Y3051" i="3"/>
  <c r="N2923" i="3"/>
  <c r="O2923" i="3"/>
  <c r="M2923" i="3"/>
  <c r="L2924" i="3"/>
  <c r="L1834" i="3"/>
  <c r="O1833" i="3"/>
  <c r="M1833" i="3"/>
  <c r="N1833" i="3"/>
  <c r="M1962" i="3"/>
  <c r="O1962" i="3"/>
  <c r="L1963" i="3"/>
  <c r="N1962" i="3"/>
  <c r="Z2331" i="3"/>
  <c r="V2331" i="3"/>
  <c r="R2331" i="3"/>
  <c r="Q2332" i="3"/>
  <c r="AC2331" i="3"/>
  <c r="Y2331" i="3"/>
  <c r="U2331" i="3"/>
  <c r="AB2331" i="3"/>
  <c r="X2331" i="3"/>
  <c r="T2331" i="3"/>
  <c r="S2331" i="3"/>
  <c r="AA2331" i="3"/>
  <c r="W2331" i="3"/>
  <c r="N2169" i="3"/>
  <c r="O2169" i="3"/>
  <c r="M2169" i="3"/>
  <c r="L2170" i="3"/>
  <c r="AA2588" i="3"/>
  <c r="W2588" i="3"/>
  <c r="S2588" i="3"/>
  <c r="Z2588" i="3"/>
  <c r="V2588" i="3"/>
  <c r="R2588" i="3"/>
  <c r="Q2589" i="3"/>
  <c r="AC2588" i="3"/>
  <c r="Y2588" i="3"/>
  <c r="U2588" i="3"/>
  <c r="T2588" i="3"/>
  <c r="AB2588" i="3"/>
  <c r="X2588" i="3"/>
  <c r="N1802" i="3"/>
  <c r="M1802" i="3"/>
  <c r="L1803" i="3"/>
  <c r="O1802" i="3"/>
  <c r="AD2010" i="3"/>
  <c r="AG2010" i="3" s="1"/>
  <c r="M3034" i="3"/>
  <c r="L3035" i="3"/>
  <c r="N3034" i="3"/>
  <c r="O3034" i="3"/>
  <c r="M2090" i="3"/>
  <c r="L2091" i="3"/>
  <c r="O2090" i="3"/>
  <c r="N2090" i="3"/>
  <c r="N3193" i="3"/>
  <c r="M3193" i="3"/>
  <c r="L3194" i="3"/>
  <c r="O3193" i="3"/>
  <c r="AG2186" i="3"/>
  <c r="F2203" i="3"/>
  <c r="E2204" i="3"/>
  <c r="Z2043" i="3"/>
  <c r="V2043" i="3"/>
  <c r="R2043" i="3"/>
  <c r="Q2044" i="3"/>
  <c r="AC2043" i="3"/>
  <c r="Y2043" i="3"/>
  <c r="U2043" i="3"/>
  <c r="AB2043" i="3"/>
  <c r="X2043" i="3"/>
  <c r="T2043" i="3"/>
  <c r="S2043" i="3"/>
  <c r="AA2043" i="3"/>
  <c r="W2043" i="3"/>
  <c r="Q2493" i="3"/>
  <c r="AC2492" i="3"/>
  <c r="Y2492" i="3"/>
  <c r="U2492" i="3"/>
  <c r="AB2492" i="3"/>
  <c r="X2492" i="3"/>
  <c r="T2492" i="3"/>
  <c r="AA2492" i="3"/>
  <c r="W2492" i="3"/>
  <c r="S2492" i="3"/>
  <c r="V2492" i="3"/>
  <c r="R2492" i="3"/>
  <c r="Z2492" i="3"/>
  <c r="Z2203" i="3"/>
  <c r="V2203" i="3"/>
  <c r="R2203" i="3"/>
  <c r="Q2204" i="3"/>
  <c r="AC2203" i="3"/>
  <c r="Y2203" i="3"/>
  <c r="U2203" i="3"/>
  <c r="AB2203" i="3"/>
  <c r="X2203" i="3"/>
  <c r="T2203" i="3"/>
  <c r="S2203" i="3"/>
  <c r="AA2203" i="3"/>
  <c r="W2203" i="3"/>
  <c r="F3132" i="3"/>
  <c r="E3133" i="3"/>
  <c r="F2140" i="3"/>
  <c r="E2141" i="3"/>
  <c r="F2076" i="3"/>
  <c r="E2077" i="3"/>
  <c r="AD2794" i="3"/>
  <c r="AG2794" i="3" s="1"/>
  <c r="E2493" i="3"/>
  <c r="F2492" i="3"/>
  <c r="AG3018" i="3"/>
  <c r="AB2300" i="3"/>
  <c r="X2300" i="3"/>
  <c r="T2300" i="3"/>
  <c r="AA2300" i="3"/>
  <c r="W2300" i="3"/>
  <c r="S2300" i="3"/>
  <c r="Z2300" i="3"/>
  <c r="V2300" i="3"/>
  <c r="R2300" i="3"/>
  <c r="AC2300" i="3"/>
  <c r="Y2300" i="3"/>
  <c r="U2300" i="3"/>
  <c r="Q2301" i="3"/>
  <c r="AD2954" i="3"/>
  <c r="AG2954" i="3" s="1"/>
  <c r="L2890" i="3"/>
  <c r="N2889" i="3"/>
  <c r="M2889" i="3"/>
  <c r="O2889" i="3"/>
  <c r="AD2747" i="3"/>
  <c r="AB2477" i="3"/>
  <c r="X2477" i="3"/>
  <c r="T2477" i="3"/>
  <c r="AA2477" i="3"/>
  <c r="W2477" i="3"/>
  <c r="S2477" i="3"/>
  <c r="Z2477" i="3"/>
  <c r="V2477" i="3"/>
  <c r="R2477" i="3"/>
  <c r="AC2477" i="3"/>
  <c r="Y2477" i="3"/>
  <c r="U2477" i="3"/>
  <c r="Q2478" i="3"/>
  <c r="E1789" i="3"/>
  <c r="F1788" i="3"/>
  <c r="N2570" i="3"/>
  <c r="M2570" i="3"/>
  <c r="L2571" i="3"/>
  <c r="O2570" i="3"/>
  <c r="AA3100" i="3"/>
  <c r="W3100" i="3"/>
  <c r="S3100" i="3"/>
  <c r="Z3100" i="3"/>
  <c r="U3100" i="3"/>
  <c r="AC3100" i="3"/>
  <c r="X3100" i="3"/>
  <c r="R3100" i="3"/>
  <c r="T3100" i="3"/>
  <c r="Q3101" i="3"/>
  <c r="AB3100" i="3"/>
  <c r="Y3100" i="3"/>
  <c r="V3100" i="3"/>
  <c r="N2330" i="3"/>
  <c r="M2330" i="3"/>
  <c r="L2331" i="3"/>
  <c r="O2330" i="3"/>
  <c r="F2684" i="3"/>
  <c r="E2685" i="3"/>
  <c r="F2923" i="3"/>
  <c r="E2924" i="3"/>
  <c r="AD1755" i="3"/>
  <c r="Q3037" i="3"/>
  <c r="AC3036" i="3"/>
  <c r="Y3036" i="3"/>
  <c r="U3036" i="3"/>
  <c r="AA3036" i="3"/>
  <c r="V3036" i="3"/>
  <c r="Z3036" i="3"/>
  <c r="T3036" i="3"/>
  <c r="X3036" i="3"/>
  <c r="S3036" i="3"/>
  <c r="R3036" i="3"/>
  <c r="AB3036" i="3"/>
  <c r="W3036" i="3"/>
  <c r="F2732" i="3"/>
  <c r="E2733" i="3"/>
  <c r="M2428" i="3"/>
  <c r="L2429" i="3"/>
  <c r="O2428" i="3"/>
  <c r="N2428" i="3"/>
  <c r="Z2443" i="3"/>
  <c r="V2443" i="3"/>
  <c r="R2443" i="3"/>
  <c r="Q2444" i="3"/>
  <c r="AC2443" i="3"/>
  <c r="Y2443" i="3"/>
  <c r="U2443" i="3"/>
  <c r="AB2443" i="3"/>
  <c r="X2443" i="3"/>
  <c r="T2443" i="3"/>
  <c r="AA2443" i="3"/>
  <c r="W2443" i="3"/>
  <c r="S2443" i="3"/>
  <c r="M1786" i="3"/>
  <c r="L1787" i="3"/>
  <c r="O1786" i="3"/>
  <c r="N1786" i="3"/>
  <c r="Z1611" i="3"/>
  <c r="V1611" i="3"/>
  <c r="R1611" i="3"/>
  <c r="Q1612" i="3"/>
  <c r="AC1611" i="3"/>
  <c r="Y1611" i="3"/>
  <c r="U1611" i="3"/>
  <c r="AB1611" i="3"/>
  <c r="X1611" i="3"/>
  <c r="T1611" i="3"/>
  <c r="AA1611" i="3"/>
  <c r="W1611" i="3"/>
  <c r="S1611" i="3"/>
  <c r="AA2524" i="3"/>
  <c r="W2524" i="3"/>
  <c r="S2524" i="3"/>
  <c r="Z2524" i="3"/>
  <c r="V2524" i="3"/>
  <c r="R2524" i="3"/>
  <c r="Q2525" i="3"/>
  <c r="AC2524" i="3"/>
  <c r="Y2524" i="3"/>
  <c r="U2524" i="3"/>
  <c r="AB2524" i="3"/>
  <c r="X2524" i="3"/>
  <c r="T2524" i="3"/>
  <c r="AB2075" i="3"/>
  <c r="X2075" i="3"/>
  <c r="T2075" i="3"/>
  <c r="AA2075" i="3"/>
  <c r="W2075" i="3"/>
  <c r="S2075" i="3"/>
  <c r="Z2075" i="3"/>
  <c r="V2075" i="3"/>
  <c r="R2075" i="3"/>
  <c r="Q2076" i="3"/>
  <c r="AC2075" i="3"/>
  <c r="U2075" i="3"/>
  <c r="Y2075" i="3"/>
  <c r="AG1626" i="3"/>
  <c r="AD3114" i="3"/>
  <c r="AG3114" i="3" s="1"/>
  <c r="Z1739" i="3"/>
  <c r="V1739" i="3"/>
  <c r="R1739" i="3"/>
  <c r="AA1739" i="3"/>
  <c r="S1739" i="3"/>
  <c r="Q1740" i="3"/>
  <c r="AC1739" i="3"/>
  <c r="Y1739" i="3"/>
  <c r="U1739" i="3"/>
  <c r="AB1739" i="3"/>
  <c r="X1739" i="3"/>
  <c r="T1739" i="3"/>
  <c r="W1739" i="3"/>
  <c r="AD3179" i="3"/>
  <c r="AG3179" i="3" s="1"/>
  <c r="AB3180" i="3"/>
  <c r="X3180" i="3"/>
  <c r="T3180" i="3"/>
  <c r="Q3181" i="3"/>
  <c r="AC3180" i="3"/>
  <c r="W3180" i="3"/>
  <c r="R3180" i="3"/>
  <c r="Z3180" i="3"/>
  <c r="U3180" i="3"/>
  <c r="S3180" i="3"/>
  <c r="AA3180" i="3"/>
  <c r="Y3180" i="3"/>
  <c r="V3180" i="3"/>
  <c r="F2860" i="3"/>
  <c r="E2861" i="3"/>
  <c r="AA2284" i="3"/>
  <c r="W2284" i="3"/>
  <c r="S2284" i="3"/>
  <c r="Z2284" i="3"/>
  <c r="V2284" i="3"/>
  <c r="R2284" i="3"/>
  <c r="Q2285" i="3"/>
  <c r="AC2284" i="3"/>
  <c r="Y2284" i="3"/>
  <c r="U2284" i="3"/>
  <c r="AB2284" i="3"/>
  <c r="X2284" i="3"/>
  <c r="T2284" i="3"/>
  <c r="AD3067" i="3"/>
  <c r="AD2091" i="3"/>
  <c r="AG2091" i="3" s="1"/>
  <c r="Q2093" i="3"/>
  <c r="AC2092" i="3"/>
  <c r="Y2092" i="3"/>
  <c r="U2092" i="3"/>
  <c r="AB2092" i="3"/>
  <c r="X2092" i="3"/>
  <c r="T2092" i="3"/>
  <c r="AA2092" i="3"/>
  <c r="W2092" i="3"/>
  <c r="S2092" i="3"/>
  <c r="Z2092" i="3"/>
  <c r="V2092" i="3"/>
  <c r="R2092" i="3"/>
  <c r="Z1867" i="3"/>
  <c r="V1867" i="3"/>
  <c r="R1867" i="3"/>
  <c r="W1867" i="3"/>
  <c r="Q1868" i="3"/>
  <c r="AC1867" i="3"/>
  <c r="Y1867" i="3"/>
  <c r="U1867" i="3"/>
  <c r="AA1867" i="3"/>
  <c r="S1867" i="3"/>
  <c r="AB1867" i="3"/>
  <c r="X1867" i="3"/>
  <c r="T1867" i="3"/>
  <c r="F1675" i="3"/>
  <c r="E1676" i="3"/>
  <c r="E1900" i="3"/>
  <c r="F1899" i="3"/>
  <c r="E2621" i="3"/>
  <c r="F2620" i="3"/>
  <c r="L2138" i="3"/>
  <c r="O2137" i="3"/>
  <c r="N2137" i="3"/>
  <c r="M2137" i="3"/>
  <c r="AA1692" i="3"/>
  <c r="W1692" i="3"/>
  <c r="S1692" i="3"/>
  <c r="T1692" i="3"/>
  <c r="Z1692" i="3"/>
  <c r="V1692" i="3"/>
  <c r="R1692" i="3"/>
  <c r="AB1692" i="3"/>
  <c r="Q1693" i="3"/>
  <c r="AC1692" i="3"/>
  <c r="Y1692" i="3"/>
  <c r="U1692" i="3"/>
  <c r="X1692" i="3"/>
  <c r="AD1674" i="3"/>
  <c r="AG1674" i="3" s="1"/>
  <c r="N1930" i="3"/>
  <c r="M1930" i="3"/>
  <c r="L1931" i="3"/>
  <c r="O1930" i="3"/>
  <c r="Z2860" i="3"/>
  <c r="V2860" i="3"/>
  <c r="R2860" i="3"/>
  <c r="Q2861" i="3"/>
  <c r="AC2860" i="3"/>
  <c r="Y2860" i="3"/>
  <c r="U2860" i="3"/>
  <c r="AB2860" i="3"/>
  <c r="X2860" i="3"/>
  <c r="T2860" i="3"/>
  <c r="AA2860" i="3"/>
  <c r="W2860" i="3"/>
  <c r="S2860" i="3"/>
  <c r="F2124" i="3"/>
  <c r="E2125" i="3"/>
  <c r="N2106" i="3"/>
  <c r="M2106" i="3"/>
  <c r="L2107" i="3"/>
  <c r="O2106" i="3"/>
  <c r="E1917" i="3"/>
  <c r="F1916" i="3"/>
  <c r="E1725" i="3"/>
  <c r="F1724" i="3"/>
  <c r="F2220" i="3"/>
  <c r="E2221" i="3"/>
  <c r="F1692" i="3"/>
  <c r="E1693" i="3"/>
  <c r="M3162" i="3"/>
  <c r="O3162" i="3"/>
  <c r="L3163" i="3"/>
  <c r="N3162" i="3"/>
  <c r="L3019" i="3"/>
  <c r="N3018" i="3"/>
  <c r="M3018" i="3"/>
  <c r="O3018" i="3"/>
  <c r="Q2606" i="3"/>
  <c r="F1948" i="3"/>
  <c r="E1949" i="3"/>
  <c r="F1820" i="3"/>
  <c r="E1821" i="3"/>
  <c r="AD2330" i="3"/>
  <c r="AG2330" i="3" s="1"/>
  <c r="E3101" i="3"/>
  <c r="F3100" i="3"/>
  <c r="AD2939" i="3"/>
  <c r="Q2669" i="3"/>
  <c r="AC2668" i="3"/>
  <c r="Y2668" i="3"/>
  <c r="U2668" i="3"/>
  <c r="AB2668" i="3"/>
  <c r="X2668" i="3"/>
  <c r="T2668" i="3"/>
  <c r="AA2668" i="3"/>
  <c r="W2668" i="3"/>
  <c r="S2668" i="3"/>
  <c r="V2668" i="3"/>
  <c r="R2668" i="3"/>
  <c r="Z2668" i="3"/>
  <c r="AB1771" i="3"/>
  <c r="X1771" i="3"/>
  <c r="T1771" i="3"/>
  <c r="AC1771" i="3"/>
  <c r="AA1771" i="3"/>
  <c r="W1771" i="3"/>
  <c r="S1771" i="3"/>
  <c r="Q1772" i="3"/>
  <c r="Z1771" i="3"/>
  <c r="V1771" i="3"/>
  <c r="R1771" i="3"/>
  <c r="Y1771" i="3"/>
  <c r="U1771" i="3"/>
  <c r="F2876" i="3"/>
  <c r="E2877" i="3"/>
  <c r="AD2587" i="3"/>
  <c r="AG2587" i="3" s="1"/>
  <c r="F2972" i="3"/>
  <c r="E2973" i="3"/>
  <c r="AA1948" i="3"/>
  <c r="W1948" i="3"/>
  <c r="S1948" i="3"/>
  <c r="Q1949" i="3"/>
  <c r="AB1948" i="3"/>
  <c r="T1948" i="3"/>
  <c r="Z1948" i="3"/>
  <c r="V1948" i="3"/>
  <c r="R1948" i="3"/>
  <c r="X1948" i="3"/>
  <c r="AC1948" i="3"/>
  <c r="Y1948" i="3"/>
  <c r="U1948" i="3"/>
  <c r="AD2827" i="3"/>
  <c r="AG2827" i="3" s="1"/>
  <c r="O1755" i="3"/>
  <c r="N1755" i="3"/>
  <c r="L1756" i="3"/>
  <c r="M1755" i="3"/>
  <c r="AA1628" i="3"/>
  <c r="W1628" i="3"/>
  <c r="S1628" i="3"/>
  <c r="Z1628" i="3"/>
  <c r="V1628" i="3"/>
  <c r="R1628" i="3"/>
  <c r="Q1629" i="3"/>
  <c r="AC1628" i="3"/>
  <c r="Y1628" i="3"/>
  <c r="U1628" i="3"/>
  <c r="AB1628" i="3"/>
  <c r="X1628" i="3"/>
  <c r="T1628" i="3"/>
  <c r="AB2411" i="3"/>
  <c r="X2411" i="3"/>
  <c r="T2411" i="3"/>
  <c r="Z2411" i="3"/>
  <c r="V2411" i="3"/>
  <c r="R2411" i="3"/>
  <c r="AA2411" i="3"/>
  <c r="S2411" i="3"/>
  <c r="Y2411" i="3"/>
  <c r="W2411" i="3"/>
  <c r="AC2411" i="3"/>
  <c r="Q2412" i="3"/>
  <c r="U2411" i="3"/>
  <c r="AD2379" i="3"/>
  <c r="AG2379" i="3" s="1"/>
  <c r="N2858" i="3"/>
  <c r="M2858" i="3"/>
  <c r="L2859" i="3"/>
  <c r="O2858" i="3"/>
  <c r="AA1884" i="3"/>
  <c r="W1884" i="3"/>
  <c r="S1884" i="3"/>
  <c r="Z1884" i="3"/>
  <c r="V1884" i="3"/>
  <c r="R1884" i="3"/>
  <c r="X1884" i="3"/>
  <c r="Q1885" i="3"/>
  <c r="AC1884" i="3"/>
  <c r="Y1884" i="3"/>
  <c r="U1884" i="3"/>
  <c r="AB1884" i="3"/>
  <c r="T1884" i="3"/>
  <c r="AA2460" i="3"/>
  <c r="W2460" i="3"/>
  <c r="S2460" i="3"/>
  <c r="Z2460" i="3"/>
  <c r="V2460" i="3"/>
  <c r="R2460" i="3"/>
  <c r="Q2461" i="3"/>
  <c r="AC2460" i="3"/>
  <c r="Y2460" i="3"/>
  <c r="U2460" i="3"/>
  <c r="AB2460" i="3"/>
  <c r="X2460" i="3"/>
  <c r="T2460" i="3"/>
  <c r="O2348" i="3"/>
  <c r="N2348" i="3"/>
  <c r="M2348" i="3"/>
  <c r="L2349" i="3"/>
  <c r="O1691" i="3"/>
  <c r="N1691" i="3"/>
  <c r="L1692" i="3"/>
  <c r="M1691" i="3"/>
  <c r="AG2522" i="3"/>
  <c r="E2397" i="3"/>
  <c r="F2396" i="3"/>
  <c r="F2331" i="3"/>
  <c r="E2332" i="3"/>
  <c r="AD2042" i="3"/>
  <c r="AG2042" i="3" s="1"/>
  <c r="AD2491" i="3"/>
  <c r="AG2491" i="3" s="1"/>
  <c r="L1706" i="3"/>
  <c r="M1705" i="3"/>
  <c r="O1705" i="3"/>
  <c r="N1705" i="3"/>
  <c r="Z2267" i="3"/>
  <c r="V2267" i="3"/>
  <c r="R2267" i="3"/>
  <c r="Q2268" i="3"/>
  <c r="AC2267" i="3"/>
  <c r="Y2267" i="3"/>
  <c r="U2267" i="3"/>
  <c r="AB2267" i="3"/>
  <c r="X2267" i="3"/>
  <c r="T2267" i="3"/>
  <c r="AA2267" i="3"/>
  <c r="W2267" i="3"/>
  <c r="S2267" i="3"/>
  <c r="AD2202" i="3"/>
  <c r="F1628" i="3"/>
  <c r="E1629" i="3"/>
  <c r="F1756" i="3"/>
  <c r="E1757" i="3"/>
  <c r="L2794" i="3"/>
  <c r="O2793" i="3"/>
  <c r="N2793" i="3"/>
  <c r="M2793" i="3"/>
  <c r="Z2507" i="3"/>
  <c r="V2507" i="3"/>
  <c r="R2507" i="3"/>
  <c r="Q2508" i="3"/>
  <c r="AC2507" i="3"/>
  <c r="Y2507" i="3"/>
  <c r="U2507" i="3"/>
  <c r="AB2507" i="3"/>
  <c r="X2507" i="3"/>
  <c r="T2507" i="3"/>
  <c r="AA2507" i="3"/>
  <c r="W2507" i="3"/>
  <c r="S2507" i="3"/>
  <c r="F3052" i="3"/>
  <c r="E3053" i="3"/>
  <c r="AD1706" i="3"/>
  <c r="AG1706" i="3" s="1"/>
  <c r="M2554" i="3"/>
  <c r="L2555" i="3"/>
  <c r="O2554" i="3"/>
  <c r="N2554" i="3"/>
  <c r="AA2348" i="3"/>
  <c r="W2348" i="3"/>
  <c r="S2348" i="3"/>
  <c r="Z2348" i="3"/>
  <c r="V2348" i="3"/>
  <c r="R2348" i="3"/>
  <c r="Q2349" i="3"/>
  <c r="AC2348" i="3"/>
  <c r="Y2348" i="3"/>
  <c r="U2348" i="3"/>
  <c r="T2348" i="3"/>
  <c r="AB2348" i="3"/>
  <c r="X2348" i="3"/>
  <c r="Q2317" i="3"/>
  <c r="AC2316" i="3"/>
  <c r="Y2316" i="3"/>
  <c r="U2316" i="3"/>
  <c r="AB2316" i="3"/>
  <c r="X2316" i="3"/>
  <c r="T2316" i="3"/>
  <c r="AA2316" i="3"/>
  <c r="W2316" i="3"/>
  <c r="S2316" i="3"/>
  <c r="V2316" i="3"/>
  <c r="R2316" i="3"/>
  <c r="Z2316" i="3"/>
  <c r="Z2171" i="3"/>
  <c r="V2171" i="3"/>
  <c r="R2171" i="3"/>
  <c r="Y2171" i="3"/>
  <c r="T2171" i="3"/>
  <c r="Q2172" i="3"/>
  <c r="AC2171" i="3"/>
  <c r="X2171" i="3"/>
  <c r="S2171" i="3"/>
  <c r="AB2171" i="3"/>
  <c r="W2171" i="3"/>
  <c r="U2171" i="3"/>
  <c r="AA2171" i="3"/>
  <c r="N1866" i="3"/>
  <c r="O1866" i="3"/>
  <c r="M1866" i="3"/>
  <c r="L1867" i="3"/>
  <c r="O1883" i="3"/>
  <c r="N1883" i="3"/>
  <c r="L1884" i="3"/>
  <c r="M1883" i="3"/>
  <c r="F2828" i="3"/>
  <c r="E2829" i="3"/>
  <c r="AB2363" i="3"/>
  <c r="X2363" i="3"/>
  <c r="T2363" i="3"/>
  <c r="AA2363" i="3"/>
  <c r="W2363" i="3"/>
  <c r="S2363" i="3"/>
  <c r="Z2363" i="3"/>
  <c r="V2363" i="3"/>
  <c r="R2363" i="3"/>
  <c r="U2363" i="3"/>
  <c r="Q2364" i="3"/>
  <c r="AC2363" i="3"/>
  <c r="Y2363" i="3"/>
  <c r="Q2621" i="3"/>
  <c r="AC2620" i="3"/>
  <c r="Y2620" i="3"/>
  <c r="U2620" i="3"/>
  <c r="AB2620" i="3"/>
  <c r="X2620" i="3"/>
  <c r="T2620" i="3"/>
  <c r="Z2620" i="3"/>
  <c r="R2620" i="3"/>
  <c r="W2620" i="3"/>
  <c r="V2620" i="3"/>
  <c r="S2620" i="3"/>
  <c r="AA2620" i="3"/>
  <c r="AD2570" i="3"/>
  <c r="AG2570" i="3" s="1"/>
  <c r="AB1643" i="3"/>
  <c r="X1643" i="3"/>
  <c r="T1643" i="3"/>
  <c r="AA1643" i="3"/>
  <c r="W1643" i="3"/>
  <c r="S1643" i="3"/>
  <c r="Z1643" i="3"/>
  <c r="V1643" i="3"/>
  <c r="R1643" i="3"/>
  <c r="Q1644" i="3"/>
  <c r="AC1643" i="3"/>
  <c r="Y1643" i="3"/>
  <c r="U1643" i="3"/>
  <c r="Z2763" i="3"/>
  <c r="V2763" i="3"/>
  <c r="R2763" i="3"/>
  <c r="Q2764" i="3"/>
  <c r="AC2763" i="3"/>
  <c r="Y2763" i="3"/>
  <c r="U2763" i="3"/>
  <c r="AB2763" i="3"/>
  <c r="X2763" i="3"/>
  <c r="T2763" i="3"/>
  <c r="AA2763" i="3"/>
  <c r="W2763" i="3"/>
  <c r="S2763" i="3"/>
  <c r="E1661" i="3"/>
  <c r="F1660" i="3"/>
  <c r="Q2189" i="3"/>
  <c r="AA2188" i="3"/>
  <c r="W2188" i="3"/>
  <c r="S2188" i="3"/>
  <c r="AC2188" i="3"/>
  <c r="X2188" i="3"/>
  <c r="R2188" i="3"/>
  <c r="AB2188" i="3"/>
  <c r="V2188" i="3"/>
  <c r="Z2188" i="3"/>
  <c r="U2188" i="3"/>
  <c r="T2188" i="3"/>
  <c r="Y2188" i="3"/>
  <c r="AD2106" i="3"/>
  <c r="AG2106" i="3" s="1"/>
  <c r="AG3081" i="3"/>
  <c r="Z2972" i="3"/>
  <c r="V2972" i="3"/>
  <c r="R2972" i="3"/>
  <c r="AB2972" i="3"/>
  <c r="W2972" i="3"/>
  <c r="AA2972" i="3"/>
  <c r="U2972" i="3"/>
  <c r="Y2972" i="3"/>
  <c r="T2972" i="3"/>
  <c r="X2972" i="3"/>
  <c r="S2972" i="3"/>
  <c r="AC2972" i="3"/>
  <c r="Q2973" i="3"/>
  <c r="AB2539" i="3"/>
  <c r="X2539" i="3"/>
  <c r="T2539" i="3"/>
  <c r="AA2539" i="3"/>
  <c r="W2539" i="3"/>
  <c r="S2539" i="3"/>
  <c r="Z2539" i="3"/>
  <c r="V2539" i="3"/>
  <c r="R2539" i="3"/>
  <c r="Q2540" i="3"/>
  <c r="AC2539" i="3"/>
  <c r="Y2539" i="3"/>
  <c r="U2539" i="3"/>
  <c r="F2571" i="3"/>
  <c r="E2572" i="3"/>
  <c r="AA2876" i="3"/>
  <c r="W2876" i="3"/>
  <c r="S2876" i="3"/>
  <c r="Z2876" i="3"/>
  <c r="V2876" i="3"/>
  <c r="R2876" i="3"/>
  <c r="Q2877" i="3"/>
  <c r="AC2876" i="3"/>
  <c r="Y2876" i="3"/>
  <c r="U2876" i="3"/>
  <c r="X2876" i="3"/>
  <c r="T2876" i="3"/>
  <c r="AB2876" i="3"/>
  <c r="E2813" i="3"/>
  <c r="F2812" i="3"/>
  <c r="AD1898" i="3"/>
  <c r="AD1802" i="3"/>
  <c r="AG1802" i="3" s="1"/>
  <c r="Q2029" i="3"/>
  <c r="AC2028" i="3"/>
  <c r="Y2028" i="3"/>
  <c r="U2028" i="3"/>
  <c r="AB2028" i="3"/>
  <c r="X2028" i="3"/>
  <c r="T2028" i="3"/>
  <c r="AA2028" i="3"/>
  <c r="W2028" i="3"/>
  <c r="S2028" i="3"/>
  <c r="R2028" i="3"/>
  <c r="Z2028" i="3"/>
  <c r="V2028" i="3"/>
  <c r="AG2154" i="3"/>
  <c r="F2780" i="3"/>
  <c r="E2781" i="3"/>
  <c r="AG1865" i="3"/>
  <c r="M2906" i="3"/>
  <c r="O2906" i="3"/>
  <c r="L2907" i="3"/>
  <c r="N2906" i="3"/>
  <c r="Z2828" i="3"/>
  <c r="V2828" i="3"/>
  <c r="R2828" i="3"/>
  <c r="Y2828" i="3"/>
  <c r="T2828" i="3"/>
  <c r="Q2829" i="3"/>
  <c r="AC2828" i="3"/>
  <c r="X2828" i="3"/>
  <c r="S2828" i="3"/>
  <c r="AB2828" i="3"/>
  <c r="W2828" i="3"/>
  <c r="U2828" i="3"/>
  <c r="AA2828" i="3"/>
  <c r="AD2155" i="3"/>
  <c r="AG2155" i="3" s="1"/>
  <c r="L2842" i="3"/>
  <c r="O2841" i="3"/>
  <c r="M2841" i="3"/>
  <c r="N2841" i="3"/>
  <c r="AG1946" i="3"/>
  <c r="AD2059" i="3"/>
  <c r="F2636" i="3"/>
  <c r="E2637" i="3"/>
  <c r="N1738" i="3"/>
  <c r="M1738" i="3"/>
  <c r="O1738" i="3"/>
  <c r="L1739" i="3"/>
  <c r="AG1819" i="3"/>
  <c r="F1835" i="3"/>
  <c r="E1836" i="3"/>
  <c r="AB1707" i="3"/>
  <c r="X1707" i="3"/>
  <c r="T1707" i="3"/>
  <c r="AC1707" i="3"/>
  <c r="AA1707" i="3"/>
  <c r="W1707" i="3"/>
  <c r="S1707" i="3"/>
  <c r="Q1708" i="3"/>
  <c r="U1707" i="3"/>
  <c r="Z1707" i="3"/>
  <c r="V1707" i="3"/>
  <c r="R1707" i="3"/>
  <c r="Y1707" i="3"/>
  <c r="F1867" i="3"/>
  <c r="E1868" i="3"/>
  <c r="N1610" i="3"/>
  <c r="M1610" i="3"/>
  <c r="L1611" i="3"/>
  <c r="O1610" i="3"/>
  <c r="M2714" i="3"/>
  <c r="O2714" i="3"/>
  <c r="L2715" i="3"/>
  <c r="N2714" i="3"/>
  <c r="AB2988" i="3"/>
  <c r="X2988" i="3"/>
  <c r="T2988" i="3"/>
  <c r="AA2988" i="3"/>
  <c r="W2988" i="3"/>
  <c r="S2988" i="3"/>
  <c r="Y2988" i="3"/>
  <c r="Q2989" i="3"/>
  <c r="V2988" i="3"/>
  <c r="AC2988" i="3"/>
  <c r="U2988" i="3"/>
  <c r="Z2988" i="3"/>
  <c r="R2988" i="3"/>
  <c r="O2124" i="3"/>
  <c r="N2124" i="3"/>
  <c r="M2124" i="3"/>
  <c r="L2125" i="3"/>
  <c r="E2941" i="3"/>
  <c r="F2940" i="3"/>
  <c r="Z2107" i="3"/>
  <c r="V2107" i="3"/>
  <c r="R2107" i="3"/>
  <c r="Q2108" i="3"/>
  <c r="AC2107" i="3"/>
  <c r="Y2107" i="3"/>
  <c r="U2107" i="3"/>
  <c r="AB2107" i="3"/>
  <c r="X2107" i="3"/>
  <c r="T2107" i="3"/>
  <c r="W2107" i="3"/>
  <c r="S2107" i="3"/>
  <c r="AA2107" i="3"/>
  <c r="AD1995" i="3"/>
  <c r="AG1995" i="3" s="1"/>
  <c r="F2060" i="3"/>
  <c r="E2061" i="3"/>
  <c r="F1771" i="3"/>
  <c r="E1772" i="3"/>
  <c r="AA2716" i="3"/>
  <c r="W2716" i="3"/>
  <c r="S2716" i="3"/>
  <c r="Q2717" i="3"/>
  <c r="AC2716" i="3"/>
  <c r="Y2716" i="3"/>
  <c r="U2716" i="3"/>
  <c r="V2716" i="3"/>
  <c r="AB2716" i="3"/>
  <c r="T2716" i="3"/>
  <c r="Z2716" i="3"/>
  <c r="R2716" i="3"/>
  <c r="X2716" i="3"/>
  <c r="L2538" i="3"/>
  <c r="O2537" i="3"/>
  <c r="N2537" i="3"/>
  <c r="M2537" i="3"/>
  <c r="E2029" i="3"/>
  <c r="F2028" i="3"/>
  <c r="M2618" i="3"/>
  <c r="L2619" i="3"/>
  <c r="O2618" i="3"/>
  <c r="N2618" i="3"/>
  <c r="AD2395" i="3"/>
  <c r="L2730" i="3"/>
  <c r="N2729" i="3"/>
  <c r="M2729" i="3"/>
  <c r="O2729" i="3"/>
  <c r="AD2555" i="3"/>
  <c r="AG2555" i="3" s="1"/>
  <c r="Q2557" i="3"/>
  <c r="AC2556" i="3"/>
  <c r="Y2556" i="3"/>
  <c r="U2556" i="3"/>
  <c r="AB2556" i="3"/>
  <c r="X2556" i="3"/>
  <c r="T2556" i="3"/>
  <c r="AA2556" i="3"/>
  <c r="W2556" i="3"/>
  <c r="S2556" i="3"/>
  <c r="Z2556" i="3"/>
  <c r="V2556" i="3"/>
  <c r="R2556" i="3"/>
  <c r="E2381" i="3"/>
  <c r="F2380" i="3"/>
  <c r="AD3194" i="3"/>
  <c r="AG3194" i="3" s="1"/>
  <c r="N3131" i="3"/>
  <c r="L3132" i="3"/>
  <c r="M3131" i="3"/>
  <c r="O3131" i="3"/>
  <c r="AA2396" i="3"/>
  <c r="W2396" i="3"/>
  <c r="S2396" i="3"/>
  <c r="Q2397" i="3"/>
  <c r="AC2396" i="3"/>
  <c r="Y2396" i="3"/>
  <c r="U2396" i="3"/>
  <c r="AB2396" i="3"/>
  <c r="T2396" i="3"/>
  <c r="Z2396" i="3"/>
  <c r="R2396" i="3"/>
  <c r="X2396" i="3"/>
  <c r="V2396" i="3"/>
  <c r="AD3147" i="3"/>
  <c r="Q3149" i="3"/>
  <c r="AC3148" i="3"/>
  <c r="Y3148" i="3"/>
  <c r="U3148" i="3"/>
  <c r="AA3148" i="3"/>
  <c r="W3148" i="3"/>
  <c r="S3148" i="3"/>
  <c r="Z3148" i="3"/>
  <c r="R3148" i="3"/>
  <c r="X3148" i="3"/>
  <c r="V3148" i="3"/>
  <c r="T3148" i="3"/>
  <c r="AB3148" i="3"/>
  <c r="L3178" i="3"/>
  <c r="N3177" i="3"/>
  <c r="O3177" i="3"/>
  <c r="M3177" i="3"/>
  <c r="AD2427" i="3"/>
  <c r="Q2429" i="3"/>
  <c r="AC2428" i="3"/>
  <c r="Y2428" i="3"/>
  <c r="U2428" i="3"/>
  <c r="AB2428" i="3"/>
  <c r="X2428" i="3"/>
  <c r="AA2428" i="3"/>
  <c r="W2428" i="3"/>
  <c r="S2428" i="3"/>
  <c r="T2428" i="3"/>
  <c r="R2428" i="3"/>
  <c r="Z2428" i="3"/>
  <c r="V2428" i="3"/>
  <c r="AA2636" i="3"/>
  <c r="W2636" i="3"/>
  <c r="S2636" i="3"/>
  <c r="Z2636" i="3"/>
  <c r="V2636" i="3"/>
  <c r="R2636" i="3"/>
  <c r="Q2637" i="3"/>
  <c r="AC2636" i="3"/>
  <c r="Y2636" i="3"/>
  <c r="U2636" i="3"/>
  <c r="X2636" i="3"/>
  <c r="T2636" i="3"/>
  <c r="AB2636" i="3"/>
  <c r="AG1673" i="3"/>
  <c r="AG2858" i="3"/>
  <c r="E2988" i="3"/>
  <c r="F2987" i="3"/>
  <c r="M2746" i="3"/>
  <c r="L2747" i="3"/>
  <c r="O2746" i="3"/>
  <c r="N2746" i="3"/>
  <c r="AD2811" i="3"/>
  <c r="AG2811" i="3" s="1"/>
  <c r="F2652" i="3"/>
  <c r="E2653" i="3"/>
  <c r="AG2841" i="3"/>
  <c r="AD3099" i="3"/>
  <c r="Z3132" i="3"/>
  <c r="V3132" i="3"/>
  <c r="R3132" i="3"/>
  <c r="AB3132" i="3"/>
  <c r="W3132" i="3"/>
  <c r="Y3132" i="3"/>
  <c r="T3132" i="3"/>
  <c r="Q3133" i="3"/>
  <c r="AA3132" i="3"/>
  <c r="X3132" i="3"/>
  <c r="U3132" i="3"/>
  <c r="AC3132" i="3"/>
  <c r="S3132" i="3"/>
  <c r="AD2027" i="3"/>
  <c r="AG2027" i="3" s="1"/>
  <c r="F1884" i="3"/>
  <c r="E1885" i="3"/>
  <c r="AD2442" i="3"/>
  <c r="AD1610" i="3"/>
  <c r="AD2523" i="3"/>
  <c r="AG2523" i="3" s="1"/>
  <c r="AB2235" i="3"/>
  <c r="X2235" i="3"/>
  <c r="T2235" i="3"/>
  <c r="AA2235" i="3"/>
  <c r="W2235" i="3"/>
  <c r="S2235" i="3"/>
  <c r="Z2235" i="3"/>
  <c r="V2235" i="3"/>
  <c r="R2235" i="3"/>
  <c r="U2235" i="3"/>
  <c r="Q2236" i="3"/>
  <c r="AC2235" i="3"/>
  <c r="Y2235" i="3"/>
  <c r="AD2074" i="3"/>
  <c r="F1931" i="3"/>
  <c r="E1932" i="3"/>
  <c r="AD2730" i="3"/>
  <c r="E2093" i="3"/>
  <c r="F2092" i="3"/>
  <c r="M2154" i="3"/>
  <c r="O2154" i="3"/>
  <c r="L2155" i="3"/>
  <c r="N2154" i="3"/>
  <c r="Z2684" i="3"/>
  <c r="V2684" i="3"/>
  <c r="R2684" i="3"/>
  <c r="Q2685" i="3"/>
  <c r="AC2684" i="3"/>
  <c r="Y2684" i="3"/>
  <c r="U2684" i="3"/>
  <c r="AB2684" i="3"/>
  <c r="X2684" i="3"/>
  <c r="T2684" i="3"/>
  <c r="S2684" i="3"/>
  <c r="AA2684" i="3"/>
  <c r="W2684" i="3"/>
  <c r="AD1738" i="3"/>
  <c r="F1979" i="3"/>
  <c r="E1980" i="3"/>
  <c r="AD2283" i="3"/>
  <c r="F2363" i="3"/>
  <c r="E2364" i="3"/>
  <c r="O2284" i="3"/>
  <c r="N2284" i="3"/>
  <c r="M2284" i="3"/>
  <c r="L2285" i="3"/>
  <c r="E3148" i="3"/>
  <c r="F3147" i="3"/>
  <c r="AD3050" i="3"/>
  <c r="AG3050" i="3" s="1"/>
  <c r="L2074" i="3"/>
  <c r="O2073" i="3"/>
  <c r="N2073" i="3"/>
  <c r="M2073" i="3"/>
  <c r="AD1659" i="3"/>
  <c r="AG1659" i="3" s="1"/>
  <c r="Q1661" i="3"/>
  <c r="AC1660" i="3"/>
  <c r="Y1660" i="3"/>
  <c r="U1660" i="3"/>
  <c r="AB1660" i="3"/>
  <c r="X1660" i="3"/>
  <c r="T1660" i="3"/>
  <c r="AA1660" i="3"/>
  <c r="W1660" i="3"/>
  <c r="S1660" i="3"/>
  <c r="Z1660" i="3"/>
  <c r="V1660" i="3"/>
  <c r="R1660" i="3"/>
  <c r="AD2859" i="3"/>
  <c r="AG2859" i="3" s="1"/>
  <c r="Q1917" i="3"/>
  <c r="Y1916" i="3"/>
  <c r="U1916" i="3"/>
  <c r="X1916" i="3"/>
  <c r="T1916" i="3"/>
  <c r="Z1916" i="3"/>
  <c r="R1916" i="3"/>
  <c r="W1916" i="3"/>
  <c r="S1916" i="3"/>
  <c r="V1916" i="3"/>
  <c r="AD2667" i="3"/>
  <c r="P2604" i="3"/>
  <c r="S2603" i="3"/>
  <c r="U2603" i="3"/>
  <c r="AC2603" i="3"/>
  <c r="AB2603" i="3"/>
  <c r="X2603" i="3"/>
  <c r="Z2603" i="3"/>
  <c r="AA2603" i="3"/>
  <c r="V2603" i="3"/>
  <c r="Y2603" i="3"/>
  <c r="R2603" i="3"/>
  <c r="W2603" i="3"/>
  <c r="T2603" i="3"/>
  <c r="F2171" i="3"/>
  <c r="E2172" i="3"/>
  <c r="M2378" i="3"/>
  <c r="L2379" i="3"/>
  <c r="O2378" i="3"/>
  <c r="N2378" i="3"/>
  <c r="AD1770" i="3"/>
  <c r="L2010" i="3"/>
  <c r="O2009" i="3"/>
  <c r="N2009" i="3"/>
  <c r="M2009" i="3"/>
  <c r="M1850" i="3"/>
  <c r="L1851" i="3"/>
  <c r="O1850" i="3"/>
  <c r="N1850" i="3"/>
  <c r="M2810" i="3"/>
  <c r="O2810" i="3"/>
  <c r="L2811" i="3"/>
  <c r="N2810" i="3"/>
  <c r="AG2826" i="3"/>
  <c r="O2780" i="3"/>
  <c r="N2780" i="3"/>
  <c r="M2780" i="3"/>
  <c r="L2781" i="3"/>
  <c r="F2588" i="3"/>
  <c r="E2589" i="3"/>
  <c r="E2956" i="3"/>
  <c r="F2955" i="3"/>
  <c r="L2234" i="3"/>
  <c r="O2233" i="3"/>
  <c r="N2233" i="3"/>
  <c r="M2233" i="3"/>
  <c r="Z3004" i="3"/>
  <c r="V3004" i="3"/>
  <c r="R3004" i="3"/>
  <c r="Q3005" i="3"/>
  <c r="AC3004" i="3"/>
  <c r="Y3004" i="3"/>
  <c r="U3004" i="3"/>
  <c r="AB3004" i="3"/>
  <c r="X3004" i="3"/>
  <c r="T3004" i="3"/>
  <c r="AA3004" i="3"/>
  <c r="W3004" i="3"/>
  <c r="S3004" i="3"/>
  <c r="AD1627" i="3"/>
  <c r="AG1627" i="3" s="1"/>
  <c r="AD3019" i="3"/>
  <c r="AG3019" i="3" s="1"/>
  <c r="AD2459" i="3"/>
  <c r="AG2459" i="3" s="1"/>
  <c r="F1707" i="3"/>
  <c r="E1708" i="3"/>
  <c r="AB2139" i="3"/>
  <c r="X2139" i="3"/>
  <c r="T2139" i="3"/>
  <c r="AA2139" i="3"/>
  <c r="W2139" i="3"/>
  <c r="S2139" i="3"/>
  <c r="Z2139" i="3"/>
  <c r="V2139" i="3"/>
  <c r="R2139" i="3"/>
  <c r="Y2139" i="3"/>
  <c r="U2139" i="3"/>
  <c r="AC2139" i="3"/>
  <c r="Q2140" i="3"/>
  <c r="AD2138" i="3"/>
  <c r="AG2138" i="3" s="1"/>
  <c r="F2443" i="3"/>
  <c r="E2444" i="3"/>
  <c r="M2490" i="3"/>
  <c r="L2491" i="3"/>
  <c r="O2490" i="3"/>
  <c r="N2490" i="3"/>
  <c r="AD2650" i="3"/>
  <c r="F2348" i="3"/>
  <c r="E2349" i="3"/>
  <c r="O2637" i="3"/>
  <c r="N2637" i="3"/>
  <c r="M2637" i="3"/>
  <c r="L2638" i="3"/>
  <c r="Z3083" i="3"/>
  <c r="V3083" i="3"/>
  <c r="R3083" i="3"/>
  <c r="AB3083" i="3"/>
  <c r="W3083" i="3"/>
  <c r="AA3083" i="3"/>
  <c r="U3083" i="3"/>
  <c r="Y3083" i="3"/>
  <c r="T3083" i="3"/>
  <c r="Q3084" i="3"/>
  <c r="AC3083" i="3"/>
  <c r="X3083" i="3"/>
  <c r="S3083" i="3"/>
  <c r="AD2266" i="3"/>
  <c r="AG2266" i="3" s="1"/>
  <c r="AG2953" i="3"/>
  <c r="AG2778" i="3"/>
  <c r="AD2506" i="3"/>
  <c r="AG2506" i="3" s="1"/>
  <c r="F2284" i="3"/>
  <c r="E2285" i="3"/>
  <c r="N2266" i="3"/>
  <c r="M2266" i="3"/>
  <c r="L2267" i="3"/>
  <c r="O2266" i="3"/>
  <c r="AD2842" i="3"/>
  <c r="AG2842" i="3" s="1"/>
  <c r="AA1820" i="3"/>
  <c r="W1820" i="3"/>
  <c r="S1820" i="3"/>
  <c r="X1820" i="3"/>
  <c r="Z1820" i="3"/>
  <c r="V1820" i="3"/>
  <c r="R1820" i="3"/>
  <c r="AB1820" i="3"/>
  <c r="T1820" i="3"/>
  <c r="Q1821" i="3"/>
  <c r="AC1820" i="3"/>
  <c r="Y1820" i="3"/>
  <c r="U1820" i="3"/>
  <c r="Q2909" i="3"/>
  <c r="AC2908" i="3"/>
  <c r="Y2908" i="3"/>
  <c r="U2908" i="3"/>
  <c r="Z2908" i="3"/>
  <c r="T2908" i="3"/>
  <c r="X2908" i="3"/>
  <c r="S2908" i="3"/>
  <c r="AB2908" i="3"/>
  <c r="W2908" i="3"/>
  <c r="R2908" i="3"/>
  <c r="AA2908" i="3"/>
  <c r="V2908" i="3"/>
  <c r="AB2700" i="3"/>
  <c r="X2700" i="3"/>
  <c r="T2700" i="3"/>
  <c r="Y2700" i="3"/>
  <c r="S2700" i="3"/>
  <c r="Q2701" i="3"/>
  <c r="AC2700" i="3"/>
  <c r="W2700" i="3"/>
  <c r="R2700" i="3"/>
  <c r="AA2700" i="3"/>
  <c r="V2700" i="3"/>
  <c r="Z2700" i="3"/>
  <c r="U2700" i="3"/>
  <c r="AD2347" i="3"/>
  <c r="AD2315" i="3"/>
  <c r="AG2315" i="3" s="1"/>
  <c r="AD2170" i="3"/>
  <c r="F2107" i="3"/>
  <c r="E2108" i="3"/>
  <c r="AD2619" i="3"/>
  <c r="AD1642" i="3"/>
  <c r="F3083" i="3"/>
  <c r="E3084" i="3"/>
  <c r="AD2762" i="3"/>
  <c r="AG2762" i="3" s="1"/>
  <c r="N2442" i="3"/>
  <c r="M2442" i="3"/>
  <c r="L2443" i="3"/>
  <c r="O2442" i="3"/>
  <c r="Z1979" i="3"/>
  <c r="V1979" i="3"/>
  <c r="R1979" i="3"/>
  <c r="Q1980" i="3"/>
  <c r="AC1979" i="3"/>
  <c r="Y1979" i="3"/>
  <c r="U1979" i="3"/>
  <c r="AB1979" i="3"/>
  <c r="X1979" i="3"/>
  <c r="T1979" i="3"/>
  <c r="W1979" i="3"/>
  <c r="AA1979" i="3"/>
  <c r="S1979" i="3"/>
  <c r="Z1931" i="3"/>
  <c r="V1931" i="3"/>
  <c r="R1931" i="3"/>
  <c r="W1931" i="3"/>
  <c r="Q1932" i="3"/>
  <c r="AC1931" i="3"/>
  <c r="Y1931" i="3"/>
  <c r="U1931" i="3"/>
  <c r="AB1931" i="3"/>
  <c r="X1931" i="3"/>
  <c r="T1931" i="3"/>
  <c r="AA1931" i="3"/>
  <c r="S1931" i="3"/>
  <c r="AD1930" i="3"/>
  <c r="AG1930" i="3" s="1"/>
  <c r="E1853" i="3"/>
  <c r="F1852" i="3"/>
  <c r="L1642" i="3"/>
  <c r="O1641" i="3"/>
  <c r="N1641" i="3"/>
  <c r="M1641" i="3"/>
  <c r="M3146" i="3"/>
  <c r="O3146" i="3"/>
  <c r="N3146" i="3"/>
  <c r="L3147" i="3"/>
  <c r="M2666" i="3"/>
  <c r="L2667" i="3"/>
  <c r="O2666" i="3"/>
  <c r="N2666" i="3"/>
  <c r="M1658" i="3"/>
  <c r="L1659" i="3"/>
  <c r="O1658" i="3"/>
  <c r="N1658" i="3"/>
  <c r="AD2971" i="3"/>
  <c r="AD2538" i="3"/>
  <c r="AG2538" i="3" s="1"/>
  <c r="AD2715" i="3"/>
  <c r="AG2715" i="3" s="1"/>
  <c r="AA2220" i="3"/>
  <c r="W2220" i="3"/>
  <c r="S2220" i="3"/>
  <c r="Z2220" i="3"/>
  <c r="V2220" i="3"/>
  <c r="R2220" i="3"/>
  <c r="Q2221" i="3"/>
  <c r="AC2220" i="3"/>
  <c r="Y2220" i="3"/>
  <c r="U2220" i="3"/>
  <c r="T2220" i="3"/>
  <c r="AB2220" i="3"/>
  <c r="X2220" i="3"/>
  <c r="AD2875" i="3"/>
  <c r="AG1833" i="3"/>
  <c r="Z3195" i="3"/>
  <c r="V3195" i="3"/>
  <c r="R3195" i="3"/>
  <c r="Q3196" i="3"/>
  <c r="AC3195" i="3"/>
  <c r="Y3195" i="3"/>
  <c r="U3195" i="3"/>
  <c r="AB3195" i="3"/>
  <c r="X3195" i="3"/>
  <c r="T3195" i="3"/>
  <c r="W3195" i="3"/>
  <c r="S3195" i="3"/>
  <c r="AA3195" i="3"/>
  <c r="M1914" i="3"/>
  <c r="AA1914" i="3" s="1"/>
  <c r="L1915" i="3"/>
  <c r="Q2813" i="3"/>
  <c r="AC2812" i="3"/>
  <c r="Y2812" i="3"/>
  <c r="U2812" i="3"/>
  <c r="X2812" i="3"/>
  <c r="S2812" i="3"/>
  <c r="AB2812" i="3"/>
  <c r="W2812" i="3"/>
  <c r="R2812" i="3"/>
  <c r="AA2812" i="3"/>
  <c r="V2812" i="3"/>
  <c r="Z2812" i="3"/>
  <c r="T2812" i="3"/>
  <c r="AG2329" i="3"/>
  <c r="AB3115" i="3"/>
  <c r="X3115" i="3"/>
  <c r="T3115" i="3"/>
  <c r="Y3115" i="3"/>
  <c r="S3115" i="3"/>
  <c r="Q3116" i="3"/>
  <c r="AC3115" i="3"/>
  <c r="W3115" i="3"/>
  <c r="R3115" i="3"/>
  <c r="AA3115" i="3"/>
  <c r="V3115" i="3"/>
  <c r="Z3115" i="3"/>
  <c r="U3115" i="3"/>
  <c r="N1674" i="3"/>
  <c r="M1674" i="3"/>
  <c r="L1675" i="3"/>
  <c r="O1674" i="3"/>
  <c r="E2188" i="3"/>
  <c r="F2187" i="3"/>
  <c r="N2042" i="3"/>
  <c r="M2042" i="3"/>
  <c r="L2043" i="3"/>
  <c r="O2042" i="3"/>
  <c r="Q1725" i="3"/>
  <c r="AC1724" i="3"/>
  <c r="Y1724" i="3"/>
  <c r="U1724" i="3"/>
  <c r="R1724" i="3"/>
  <c r="AB1724" i="3"/>
  <c r="X1724" i="3"/>
  <c r="T1724" i="3"/>
  <c r="Z1724" i="3"/>
  <c r="V1724" i="3"/>
  <c r="AA1724" i="3"/>
  <c r="W1724" i="3"/>
  <c r="S1724" i="3"/>
  <c r="F2267" i="3"/>
  <c r="E2268" i="3"/>
  <c r="AG1658" i="3"/>
  <c r="Z1675" i="3"/>
  <c r="V1675" i="3"/>
  <c r="R1675" i="3"/>
  <c r="Q1676" i="3"/>
  <c r="AC1675" i="3"/>
  <c r="Y1675" i="3"/>
  <c r="U1675" i="3"/>
  <c r="AB1675" i="3"/>
  <c r="X1675" i="3"/>
  <c r="T1675" i="3"/>
  <c r="AA1675" i="3"/>
  <c r="W1675" i="3"/>
  <c r="S1675" i="3"/>
  <c r="E2749" i="3"/>
  <c r="F2748" i="3"/>
  <c r="E2701" i="3"/>
  <c r="F2700" i="3"/>
  <c r="E3181" i="3"/>
  <c r="F3180" i="3"/>
  <c r="L1770" i="3"/>
  <c r="O1769" i="3"/>
  <c r="N1769" i="3"/>
  <c r="M1769" i="3"/>
  <c r="AG2505" i="3"/>
  <c r="E3021" i="3"/>
  <c r="F3020" i="3"/>
  <c r="AD2123" i="3"/>
  <c r="AG2123" i="3" s="1"/>
  <c r="AB2011" i="3"/>
  <c r="X2011" i="3"/>
  <c r="T2011" i="3"/>
  <c r="AA2011" i="3"/>
  <c r="W2011" i="3"/>
  <c r="S2011" i="3"/>
  <c r="Z2011" i="3"/>
  <c r="V2011" i="3"/>
  <c r="R2011" i="3"/>
  <c r="Y2011" i="3"/>
  <c r="U2011" i="3"/>
  <c r="AC2011" i="3"/>
  <c r="Q2012" i="3"/>
  <c r="Q2157" i="3"/>
  <c r="AC2156" i="3"/>
  <c r="Y2156" i="3"/>
  <c r="U2156" i="3"/>
  <c r="AB2156" i="3"/>
  <c r="W2156" i="3"/>
  <c r="R2156" i="3"/>
  <c r="AA2156" i="3"/>
  <c r="V2156" i="3"/>
  <c r="Z2156" i="3"/>
  <c r="T2156" i="3"/>
  <c r="S2156" i="3"/>
  <c r="X2156" i="3"/>
  <c r="AD2779" i="3"/>
  <c r="AG2779" i="3" s="1"/>
  <c r="AG1962" i="3"/>
  <c r="AG2458" i="3"/>
  <c r="L2298" i="3"/>
  <c r="O2297" i="3"/>
  <c r="N2297" i="3"/>
  <c r="M2297" i="3"/>
  <c r="E2253" i="3"/>
  <c r="F2252" i="3"/>
  <c r="N3082" i="3"/>
  <c r="L3083" i="3"/>
  <c r="M3082" i="3"/>
  <c r="O3082" i="3"/>
  <c r="L3114" i="3"/>
  <c r="O3113" i="3"/>
  <c r="N3113" i="3"/>
  <c r="M3113" i="3"/>
  <c r="Z2571" i="3"/>
  <c r="V2571" i="3"/>
  <c r="R2571" i="3"/>
  <c r="Q2572" i="3"/>
  <c r="AC2571" i="3"/>
  <c r="Y2571" i="3"/>
  <c r="U2571" i="3"/>
  <c r="AB2571" i="3"/>
  <c r="X2571" i="3"/>
  <c r="T2571" i="3"/>
  <c r="S2571" i="3"/>
  <c r="AA2571" i="3"/>
  <c r="W2571" i="3"/>
  <c r="AB1899" i="3"/>
  <c r="X1899" i="3"/>
  <c r="T1899" i="3"/>
  <c r="Q1900" i="3"/>
  <c r="AA1899" i="3"/>
  <c r="W1899" i="3"/>
  <c r="S1899" i="3"/>
  <c r="Y1899" i="3"/>
  <c r="Z1899" i="3"/>
  <c r="V1899" i="3"/>
  <c r="R1899" i="3"/>
  <c r="AC1899" i="3"/>
  <c r="U1899" i="3"/>
  <c r="AB2795" i="3"/>
  <c r="X2795" i="3"/>
  <c r="T2795" i="3"/>
  <c r="AA2795" i="3"/>
  <c r="W2795" i="3"/>
  <c r="S2795" i="3"/>
  <c r="Z2795" i="3"/>
  <c r="V2795" i="3"/>
  <c r="R2795" i="3"/>
  <c r="AC2795" i="3"/>
  <c r="Y2795" i="3"/>
  <c r="U2795" i="3"/>
  <c r="Q2796" i="3"/>
  <c r="M2026" i="3"/>
  <c r="L2027" i="3"/>
  <c r="O2026" i="3"/>
  <c r="N2026" i="3"/>
  <c r="O2602" i="3"/>
  <c r="L2603" i="3"/>
  <c r="N2602" i="3"/>
  <c r="M2602" i="3"/>
  <c r="AD2299" i="3"/>
  <c r="Q2956" i="3"/>
  <c r="AC2955" i="3"/>
  <c r="Y2955" i="3"/>
  <c r="U2955" i="3"/>
  <c r="AB2955" i="3"/>
  <c r="W2955" i="3"/>
  <c r="R2955" i="3"/>
  <c r="AA2955" i="3"/>
  <c r="V2955" i="3"/>
  <c r="Z2955" i="3"/>
  <c r="T2955" i="3"/>
  <c r="X2955" i="3"/>
  <c r="S2955" i="3"/>
  <c r="AD2476" i="3"/>
  <c r="L2987" i="3"/>
  <c r="O2986" i="3"/>
  <c r="N2986" i="3"/>
  <c r="M2986" i="3"/>
  <c r="O3097" i="3"/>
  <c r="N3097" i="3"/>
  <c r="L3098" i="3"/>
  <c r="M3097" i="3"/>
  <c r="AD1963" i="3"/>
  <c r="Q1965" i="3"/>
  <c r="AC1964" i="3"/>
  <c r="Y1964" i="3"/>
  <c r="U1964" i="3"/>
  <c r="AA1964" i="3"/>
  <c r="W1964" i="3"/>
  <c r="S1964" i="3"/>
  <c r="X1964" i="3"/>
  <c r="Z1964" i="3"/>
  <c r="V1964" i="3"/>
  <c r="R1964" i="3"/>
  <c r="AB1964" i="3"/>
  <c r="T1964" i="3"/>
  <c r="L2650" i="3"/>
  <c r="O2649" i="3"/>
  <c r="N2649" i="3"/>
  <c r="M2649" i="3"/>
  <c r="AD2635" i="3"/>
  <c r="N2828" i="3"/>
  <c r="O2828" i="3"/>
  <c r="L2829" i="3"/>
  <c r="M2828" i="3"/>
  <c r="O2060" i="3"/>
  <c r="N2060" i="3"/>
  <c r="M2060" i="3"/>
  <c r="L2061" i="3"/>
  <c r="F2540" i="3"/>
  <c r="E2541" i="3"/>
  <c r="L2410" i="3"/>
  <c r="N2409" i="3"/>
  <c r="O2409" i="3"/>
  <c r="M2409" i="3"/>
  <c r="Q2749" i="3"/>
  <c r="AC2748" i="3"/>
  <c r="Y2748" i="3"/>
  <c r="U2748" i="3"/>
  <c r="AB2748" i="3"/>
  <c r="X2748" i="3"/>
  <c r="T2748" i="3"/>
  <c r="AA2748" i="3"/>
  <c r="W2748" i="3"/>
  <c r="S2748" i="3"/>
  <c r="R2748" i="3"/>
  <c r="Z2748" i="3"/>
  <c r="V2748" i="3"/>
  <c r="Q3023" i="3"/>
  <c r="F2524" i="3"/>
  <c r="E2525" i="3"/>
  <c r="Z1803" i="3"/>
  <c r="V1803" i="3"/>
  <c r="R1803" i="3"/>
  <c r="Q1804" i="3"/>
  <c r="AC1803" i="3"/>
  <c r="Y1803" i="3"/>
  <c r="U1803" i="3"/>
  <c r="AA1803" i="3"/>
  <c r="S1803" i="3"/>
  <c r="AB1803" i="3"/>
  <c r="X1803" i="3"/>
  <c r="T1803" i="3"/>
  <c r="W1803" i="3"/>
  <c r="AD3131" i="3"/>
  <c r="AG3131" i="3" s="1"/>
  <c r="AD2251" i="3"/>
  <c r="AG2251" i="3" s="1"/>
  <c r="Q2253" i="3"/>
  <c r="AC2252" i="3"/>
  <c r="Y2252" i="3"/>
  <c r="U2252" i="3"/>
  <c r="AB2252" i="3"/>
  <c r="X2252" i="3"/>
  <c r="T2252" i="3"/>
  <c r="AA2252" i="3"/>
  <c r="W2252" i="3"/>
  <c r="S2252" i="3"/>
  <c r="Z2252" i="3"/>
  <c r="V2252" i="3"/>
  <c r="R2252" i="3"/>
  <c r="O2394" i="3"/>
  <c r="M2394" i="3"/>
  <c r="N2394" i="3"/>
  <c r="L2395" i="3"/>
  <c r="AA1756" i="3"/>
  <c r="W1756" i="3"/>
  <c r="S1756" i="3"/>
  <c r="AB1756" i="3"/>
  <c r="T1756" i="3"/>
  <c r="Z1756" i="3"/>
  <c r="V1756" i="3"/>
  <c r="R1756" i="3"/>
  <c r="Q1757" i="3"/>
  <c r="AC1756" i="3"/>
  <c r="Y1756" i="3"/>
  <c r="U1756" i="3"/>
  <c r="X1756" i="3"/>
  <c r="AD3035" i="3"/>
  <c r="AG3035" i="3" s="1"/>
  <c r="M2250" i="3"/>
  <c r="L2251" i="3"/>
  <c r="O2250" i="3"/>
  <c r="N2250" i="3"/>
  <c r="AG2986" i="3"/>
  <c r="AG1929" i="3"/>
  <c r="E2317" i="3"/>
  <c r="F2316" i="3"/>
  <c r="AB2731" i="3"/>
  <c r="X2731" i="3"/>
  <c r="T2731" i="3"/>
  <c r="Z2731" i="3"/>
  <c r="V2731" i="3"/>
  <c r="R2731" i="3"/>
  <c r="Q2732" i="3"/>
  <c r="AC2731" i="3"/>
  <c r="U2731" i="3"/>
  <c r="AA2731" i="3"/>
  <c r="S2731" i="3"/>
  <c r="Y2731" i="3"/>
  <c r="W2731" i="3"/>
  <c r="AD2683" i="3"/>
  <c r="AG2683" i="3" s="1"/>
  <c r="O2185" i="3"/>
  <c r="L2186" i="3"/>
  <c r="N2185" i="3"/>
  <c r="M2185" i="3"/>
  <c r="E1964" i="3"/>
  <c r="F1963" i="3"/>
  <c r="AG2090" i="3"/>
  <c r="F2507" i="3"/>
  <c r="E2508" i="3"/>
  <c r="AD1866" i="3"/>
  <c r="AG1866" i="3" s="1"/>
  <c r="L2474" i="3"/>
  <c r="O2473" i="3"/>
  <c r="N2473" i="3"/>
  <c r="M2473" i="3"/>
  <c r="AG3113" i="3"/>
  <c r="AB1835" i="3"/>
  <c r="X1835" i="3"/>
  <c r="T1835" i="3"/>
  <c r="Q1836" i="3"/>
  <c r="AA1835" i="3"/>
  <c r="W1835" i="3"/>
  <c r="S1835" i="3"/>
  <c r="AC1835" i="3"/>
  <c r="U1835" i="3"/>
  <c r="Z1835" i="3"/>
  <c r="V1835" i="3"/>
  <c r="R1835" i="3"/>
  <c r="Y1835" i="3"/>
  <c r="AD1691" i="3"/>
  <c r="AG1691" i="3" s="1"/>
  <c r="AG2265" i="3"/>
  <c r="F2604" i="3"/>
  <c r="E2605" i="3"/>
  <c r="M2954" i="3"/>
  <c r="L2955" i="3"/>
  <c r="N2954" i="3"/>
  <c r="O2954" i="3"/>
  <c r="F1739" i="3"/>
  <c r="E1740" i="3"/>
  <c r="Q2941" i="3"/>
  <c r="AC2940" i="3"/>
  <c r="Y2940" i="3"/>
  <c r="U2940" i="3"/>
  <c r="AB2940" i="3"/>
  <c r="X2940" i="3"/>
  <c r="T2940" i="3"/>
  <c r="AA2940" i="3"/>
  <c r="W2940" i="3"/>
  <c r="S2940" i="3"/>
  <c r="R2940" i="3"/>
  <c r="Z2940" i="3"/>
  <c r="V2940" i="3"/>
  <c r="E2892" i="3"/>
  <c r="F2891" i="3"/>
  <c r="F3004" i="3"/>
  <c r="E3005" i="3"/>
  <c r="AD2602" i="3"/>
  <c r="AG2602" i="3" s="1"/>
  <c r="AG2601" i="3"/>
  <c r="F1996" i="3"/>
  <c r="E1997" i="3"/>
  <c r="N1978" i="3"/>
  <c r="M1978" i="3"/>
  <c r="L1979" i="3"/>
  <c r="O1978" i="3"/>
  <c r="AD1947" i="3"/>
  <c r="AG1947" i="3" s="1"/>
  <c r="F2843" i="3"/>
  <c r="E2844" i="3"/>
  <c r="L1898" i="3"/>
  <c r="M1897" i="3"/>
  <c r="O1897" i="3"/>
  <c r="N1897" i="3"/>
  <c r="AA2124" i="3"/>
  <c r="W2124" i="3"/>
  <c r="S2124" i="3"/>
  <c r="Z2124" i="3"/>
  <c r="V2124" i="3"/>
  <c r="R2124" i="3"/>
  <c r="Q2125" i="3"/>
  <c r="AC2124" i="3"/>
  <c r="Y2124" i="3"/>
  <c r="U2124" i="3"/>
  <c r="X2124" i="3"/>
  <c r="AB2124" i="3"/>
  <c r="T2124" i="3"/>
  <c r="M3068" i="3"/>
  <c r="O3068" i="3"/>
  <c r="L3069" i="3"/>
  <c r="N3068" i="3"/>
  <c r="N2971" i="3"/>
  <c r="L2972" i="3"/>
  <c r="M2971" i="3"/>
  <c r="O2971" i="3"/>
  <c r="AD3003" i="3"/>
  <c r="AG3003" i="3" s="1"/>
  <c r="AD2410" i="3"/>
  <c r="AB2380" i="3"/>
  <c r="X2380" i="3"/>
  <c r="T2380" i="3"/>
  <c r="Y2380" i="3"/>
  <c r="S2380" i="3"/>
  <c r="Q2381" i="3"/>
  <c r="AC2380" i="3"/>
  <c r="W2380" i="3"/>
  <c r="R2380" i="3"/>
  <c r="AA2380" i="3"/>
  <c r="V2380" i="3"/>
  <c r="Z2380" i="3"/>
  <c r="U2380" i="3"/>
  <c r="AG2105" i="3"/>
  <c r="AG1994" i="3"/>
  <c r="AG2009" i="3"/>
  <c r="N3049" i="3"/>
  <c r="O3049" i="3"/>
  <c r="L3050" i="3"/>
  <c r="M3049" i="3"/>
  <c r="AD1883" i="3"/>
  <c r="AG1883" i="3" s="1"/>
  <c r="AG2475" i="3"/>
  <c r="F2475" i="3"/>
  <c r="E2476" i="3"/>
  <c r="O2220" i="3"/>
  <c r="N2220" i="3"/>
  <c r="M2220" i="3"/>
  <c r="L2221" i="3"/>
  <c r="P3021" i="3"/>
  <c r="T3020" i="3"/>
  <c r="U3020" i="3"/>
  <c r="Z3020" i="3"/>
  <c r="AA3020" i="3"/>
  <c r="Y3020" i="3"/>
  <c r="W3020" i="3"/>
  <c r="AC3020" i="3"/>
  <c r="AB3020" i="3"/>
  <c r="V3020" i="3"/>
  <c r="S3020" i="3"/>
  <c r="R3020" i="3"/>
  <c r="X3020" i="3"/>
  <c r="AA2780" i="3"/>
  <c r="W2780" i="3"/>
  <c r="S2780" i="3"/>
  <c r="Z2780" i="3"/>
  <c r="V2780" i="3"/>
  <c r="R2780" i="3"/>
  <c r="Q2781" i="3"/>
  <c r="AC2780" i="3"/>
  <c r="Y2780" i="3"/>
  <c r="U2780" i="3"/>
  <c r="AB2780" i="3"/>
  <c r="X2780" i="3"/>
  <c r="T2780" i="3"/>
  <c r="E2557" i="3"/>
  <c r="F2556" i="3"/>
  <c r="F2460" i="3"/>
  <c r="E2461" i="3"/>
  <c r="N2682" i="3"/>
  <c r="M2682" i="3"/>
  <c r="L2683" i="3"/>
  <c r="O2682" i="3"/>
  <c r="AB2651" i="3"/>
  <c r="X2651" i="3"/>
  <c r="T2651" i="3"/>
  <c r="AA2651" i="3"/>
  <c r="W2651" i="3"/>
  <c r="S2651" i="3"/>
  <c r="Z2651" i="3"/>
  <c r="V2651" i="3"/>
  <c r="R2651" i="3"/>
  <c r="Y2651" i="3"/>
  <c r="U2651" i="3"/>
  <c r="Q2652" i="3"/>
  <c r="AC2651" i="3"/>
  <c r="F2299" i="3"/>
  <c r="E2300" i="3"/>
  <c r="F1803" i="3"/>
  <c r="E1804" i="3"/>
  <c r="M1722" i="3"/>
  <c r="N1722" i="3"/>
  <c r="L1723" i="3"/>
  <c r="O1722" i="3"/>
  <c r="F1611" i="3"/>
  <c r="E1612" i="3"/>
  <c r="Q3055" i="3"/>
  <c r="E2717" i="3"/>
  <c r="F2716" i="3"/>
  <c r="E2669" i="3"/>
  <c r="F2668" i="3"/>
  <c r="AD3082" i="3"/>
  <c r="AG3082" i="3" s="1"/>
  <c r="AA2060" i="3"/>
  <c r="W2060" i="3"/>
  <c r="S2060" i="3"/>
  <c r="Z2060" i="3"/>
  <c r="V2060" i="3"/>
  <c r="R2060" i="3"/>
  <c r="Q2061" i="3"/>
  <c r="AC2060" i="3"/>
  <c r="Y2060" i="3"/>
  <c r="U2060" i="3"/>
  <c r="AB2060" i="3"/>
  <c r="X2060" i="3"/>
  <c r="T2060" i="3"/>
  <c r="F2012" i="3"/>
  <c r="E2013" i="3"/>
  <c r="AD1851" i="3"/>
  <c r="Q1853" i="3"/>
  <c r="AC1852" i="3"/>
  <c r="Y1852" i="3"/>
  <c r="U1852" i="3"/>
  <c r="V1852" i="3"/>
  <c r="AB1852" i="3"/>
  <c r="X1852" i="3"/>
  <c r="T1852" i="3"/>
  <c r="AA1852" i="3"/>
  <c r="W1852" i="3"/>
  <c r="S1852" i="3"/>
  <c r="Z1852" i="3"/>
  <c r="R1852" i="3"/>
  <c r="L2362" i="3"/>
  <c r="O2361" i="3"/>
  <c r="N2361" i="3"/>
  <c r="M2361" i="3"/>
  <c r="F2043" i="3"/>
  <c r="E2044" i="3"/>
  <c r="M2314" i="3"/>
  <c r="L2315" i="3"/>
  <c r="O2314" i="3"/>
  <c r="N2314" i="3"/>
  <c r="AB2843" i="3"/>
  <c r="X2843" i="3"/>
  <c r="T2843" i="3"/>
  <c r="AA2843" i="3"/>
  <c r="W2843" i="3"/>
  <c r="S2843" i="3"/>
  <c r="Y2843" i="3"/>
  <c r="Q2844" i="3"/>
  <c r="V2843" i="3"/>
  <c r="AC2843" i="3"/>
  <c r="U2843" i="3"/>
  <c r="R2843" i="3"/>
  <c r="Z2843" i="3"/>
  <c r="F2763" i="3"/>
  <c r="E2764" i="3"/>
  <c r="F3195" i="3"/>
  <c r="E3196" i="3"/>
  <c r="AD2699" i="3"/>
  <c r="AG2026" i="3"/>
  <c r="AD2362" i="3"/>
  <c r="AG2362" i="3" s="1"/>
  <c r="O1628" i="3"/>
  <c r="N1628" i="3"/>
  <c r="M1628" i="3"/>
  <c r="L1629" i="3"/>
  <c r="AD1978" i="3"/>
  <c r="AG1978" i="3" s="1"/>
  <c r="N2202" i="3"/>
  <c r="M2202" i="3"/>
  <c r="L2203" i="3"/>
  <c r="O2202" i="3"/>
  <c r="AD2987" i="3"/>
  <c r="AG2987" i="3" s="1"/>
  <c r="AD3163" i="3"/>
  <c r="Q3165" i="3"/>
  <c r="AC3164" i="3"/>
  <c r="Y3164" i="3"/>
  <c r="U3164" i="3"/>
  <c r="AB3164" i="3"/>
  <c r="W3164" i="3"/>
  <c r="R3164" i="3"/>
  <c r="AA3164" i="3"/>
  <c r="V3164" i="3"/>
  <c r="Z3164" i="3"/>
  <c r="T3164" i="3"/>
  <c r="X3164" i="3"/>
  <c r="S3164" i="3"/>
  <c r="AA1996" i="3"/>
  <c r="W1996" i="3"/>
  <c r="S1996" i="3"/>
  <c r="Z1996" i="3"/>
  <c r="V1996" i="3"/>
  <c r="R1996" i="3"/>
  <c r="Q1997" i="3"/>
  <c r="AC1996" i="3"/>
  <c r="Y1996" i="3"/>
  <c r="U1996" i="3"/>
  <c r="X1996" i="3"/>
  <c r="AB1996" i="3"/>
  <c r="T1996" i="3"/>
  <c r="F2795" i="3"/>
  <c r="E2796" i="3"/>
  <c r="O2523" i="3"/>
  <c r="N2523" i="3"/>
  <c r="M2523" i="3"/>
  <c r="L2524" i="3"/>
  <c r="F2235" i="3"/>
  <c r="E2236" i="3"/>
  <c r="AD2219" i="3"/>
  <c r="O1947" i="3"/>
  <c r="L1948" i="3"/>
  <c r="N1947" i="3"/>
  <c r="M1947" i="3"/>
  <c r="N2506" i="3"/>
  <c r="M2506" i="3"/>
  <c r="L2507" i="3"/>
  <c r="O2506" i="3"/>
  <c r="O1819" i="3"/>
  <c r="N1819" i="3"/>
  <c r="L1820" i="3"/>
  <c r="M1819" i="3"/>
  <c r="AD1787" i="3"/>
  <c r="Q1789" i="3"/>
  <c r="AC1788" i="3"/>
  <c r="Y1788" i="3"/>
  <c r="U1788" i="3"/>
  <c r="V1788" i="3"/>
  <c r="AB1788" i="3"/>
  <c r="X1788" i="3"/>
  <c r="T1788" i="3"/>
  <c r="Z1788" i="3"/>
  <c r="R1788" i="3"/>
  <c r="AA1788" i="3"/>
  <c r="W1788" i="3"/>
  <c r="S1788" i="3"/>
  <c r="L1499" i="3"/>
  <c r="N1498" i="3"/>
  <c r="M1498" i="3"/>
  <c r="O1498" i="3"/>
  <c r="E1581" i="3"/>
  <c r="F1580" i="3"/>
  <c r="F1595" i="3"/>
  <c r="E1596" i="3"/>
  <c r="AD1579" i="3"/>
  <c r="AG1593" i="3"/>
  <c r="AD1563" i="3"/>
  <c r="Q1565" i="3"/>
  <c r="AC1564" i="3"/>
  <c r="Y1564" i="3"/>
  <c r="U1564" i="3"/>
  <c r="AB1564" i="3"/>
  <c r="W1564" i="3"/>
  <c r="R1564" i="3"/>
  <c r="AA1564" i="3"/>
  <c r="V1564" i="3"/>
  <c r="Z1564" i="3"/>
  <c r="T1564" i="3"/>
  <c r="S1564" i="3"/>
  <c r="X1564" i="3"/>
  <c r="AD1594" i="3"/>
  <c r="AD1499" i="3"/>
  <c r="AG1514" i="3"/>
  <c r="AD1547" i="3"/>
  <c r="AB1467" i="3"/>
  <c r="X1467" i="3"/>
  <c r="T1467" i="3"/>
  <c r="Y1467" i="3"/>
  <c r="S1467" i="3"/>
  <c r="Q1468" i="3"/>
  <c r="AC1467" i="3"/>
  <c r="W1467" i="3"/>
  <c r="R1467" i="3"/>
  <c r="AA1467" i="3"/>
  <c r="V1467" i="3"/>
  <c r="U1467" i="3"/>
  <c r="Z1467" i="3"/>
  <c r="AA1484" i="3"/>
  <c r="W1484" i="3"/>
  <c r="S1484" i="3"/>
  <c r="Q1485" i="3"/>
  <c r="Y1484" i="3"/>
  <c r="T1484" i="3"/>
  <c r="AB1484" i="3"/>
  <c r="V1484" i="3"/>
  <c r="Z1484" i="3"/>
  <c r="X1484" i="3"/>
  <c r="U1484" i="3"/>
  <c r="AC1484" i="3"/>
  <c r="R1484" i="3"/>
  <c r="M1514" i="3"/>
  <c r="L1515" i="3"/>
  <c r="N1514" i="3"/>
  <c r="O1514" i="3"/>
  <c r="E1453" i="3"/>
  <c r="F1452" i="3"/>
  <c r="N1532" i="3"/>
  <c r="O1532" i="3"/>
  <c r="L1533" i="3"/>
  <c r="M1532" i="3"/>
  <c r="O1449" i="3"/>
  <c r="M1449" i="3"/>
  <c r="L1450" i="3"/>
  <c r="N1449" i="3"/>
  <c r="L1578" i="3"/>
  <c r="N1577" i="3"/>
  <c r="O1577" i="3"/>
  <c r="M1577" i="3"/>
  <c r="AD1515" i="3"/>
  <c r="AG1562" i="3"/>
  <c r="AD1466" i="3"/>
  <c r="F1548" i="3"/>
  <c r="E1549" i="3"/>
  <c r="E1500" i="3"/>
  <c r="F1499" i="3"/>
  <c r="Z1532" i="3"/>
  <c r="V1532" i="3"/>
  <c r="R1532" i="3"/>
  <c r="Y1532" i="3"/>
  <c r="T1532" i="3"/>
  <c r="Q1533" i="3"/>
  <c r="AC1532" i="3"/>
  <c r="X1532" i="3"/>
  <c r="S1532" i="3"/>
  <c r="AB1532" i="3"/>
  <c r="W1532" i="3"/>
  <c r="AA1532" i="3"/>
  <c r="U1532" i="3"/>
  <c r="O1483" i="3"/>
  <c r="L1484" i="3"/>
  <c r="N1483" i="3"/>
  <c r="M1483" i="3"/>
  <c r="M1563" i="3"/>
  <c r="L1564" i="3"/>
  <c r="N1563" i="3"/>
  <c r="O1563" i="3"/>
  <c r="AA1548" i="3"/>
  <c r="W1548" i="3"/>
  <c r="S1548" i="3"/>
  <c r="AC1548" i="3"/>
  <c r="X1548" i="3"/>
  <c r="R1548" i="3"/>
  <c r="AB1548" i="3"/>
  <c r="U1548" i="3"/>
  <c r="Q1549" i="3"/>
  <c r="Z1548" i="3"/>
  <c r="T1548" i="3"/>
  <c r="Y1548" i="3"/>
  <c r="V1548" i="3"/>
  <c r="L1466" i="3"/>
  <c r="O1465" i="3"/>
  <c r="N1465" i="3"/>
  <c r="M1465" i="3"/>
  <c r="AB1580" i="3"/>
  <c r="X1580" i="3"/>
  <c r="T1580" i="3"/>
  <c r="Q1581" i="3"/>
  <c r="AC1580" i="3"/>
  <c r="W1580" i="3"/>
  <c r="R1580" i="3"/>
  <c r="Z1580" i="3"/>
  <c r="U1580" i="3"/>
  <c r="S1580" i="3"/>
  <c r="AA1580" i="3"/>
  <c r="Y1580" i="3"/>
  <c r="V1580" i="3"/>
  <c r="AA1451" i="3"/>
  <c r="W1451" i="3"/>
  <c r="S1451" i="3"/>
  <c r="AC1451" i="3"/>
  <c r="X1451" i="3"/>
  <c r="R1451" i="3"/>
  <c r="AB1451" i="3"/>
  <c r="V1451" i="3"/>
  <c r="Z1451" i="3"/>
  <c r="U1451" i="3"/>
  <c r="Q1452" i="3"/>
  <c r="Y1451" i="3"/>
  <c r="T1451" i="3"/>
  <c r="AD1531" i="3"/>
  <c r="Z1595" i="3"/>
  <c r="V1595" i="3"/>
  <c r="R1595" i="3"/>
  <c r="Q1596" i="3"/>
  <c r="AC1595" i="3"/>
  <c r="Y1595" i="3"/>
  <c r="U1595" i="3"/>
  <c r="AB1595" i="3"/>
  <c r="X1595" i="3"/>
  <c r="T1595" i="3"/>
  <c r="W1595" i="3"/>
  <c r="S1595" i="3"/>
  <c r="AA1595" i="3"/>
  <c r="AG1465" i="3"/>
  <c r="F1485" i="3"/>
  <c r="E1486" i="3"/>
  <c r="AB1500" i="3"/>
  <c r="X1500" i="3"/>
  <c r="T1500" i="3"/>
  <c r="AA1500" i="3"/>
  <c r="V1500" i="3"/>
  <c r="Z1500" i="3"/>
  <c r="U1500" i="3"/>
  <c r="Y1500" i="3"/>
  <c r="S1500" i="3"/>
  <c r="AC1500" i="3"/>
  <c r="Q1501" i="3"/>
  <c r="W1500" i="3"/>
  <c r="R1500" i="3"/>
  <c r="Q1517" i="3"/>
  <c r="AC1516" i="3"/>
  <c r="Y1516" i="3"/>
  <c r="U1516" i="3"/>
  <c r="AA1516" i="3"/>
  <c r="V1516" i="3"/>
  <c r="Z1516" i="3"/>
  <c r="T1516" i="3"/>
  <c r="X1516" i="3"/>
  <c r="S1516" i="3"/>
  <c r="AB1516" i="3"/>
  <c r="W1516" i="3"/>
  <c r="R1516" i="3"/>
  <c r="O1545" i="3"/>
  <c r="N1545" i="3"/>
  <c r="L1546" i="3"/>
  <c r="M1545" i="3"/>
  <c r="N1593" i="3"/>
  <c r="M1593" i="3"/>
  <c r="L1594" i="3"/>
  <c r="O1593" i="3"/>
  <c r="F1532" i="3"/>
  <c r="E1533" i="3"/>
  <c r="AG1338" i="3"/>
  <c r="AB1292" i="3"/>
  <c r="X1292" i="3"/>
  <c r="T1292" i="3"/>
  <c r="AA1292" i="3"/>
  <c r="W1292" i="3"/>
  <c r="S1292" i="3"/>
  <c r="Y1292" i="3"/>
  <c r="Z1292" i="3"/>
  <c r="Q1293" i="3"/>
  <c r="V1292" i="3"/>
  <c r="AC1292" i="3"/>
  <c r="U1292" i="3"/>
  <c r="R1292" i="3"/>
  <c r="L1419" i="3"/>
  <c r="N1418" i="3"/>
  <c r="O1418" i="3"/>
  <c r="M1418" i="3"/>
  <c r="AD1322" i="3"/>
  <c r="M1338" i="3"/>
  <c r="L1339" i="3"/>
  <c r="N1338" i="3"/>
  <c r="O1338" i="3"/>
  <c r="Z1420" i="3"/>
  <c r="V1420" i="3"/>
  <c r="R1420" i="3"/>
  <c r="AB1420" i="3"/>
  <c r="X1420" i="3"/>
  <c r="T1420" i="3"/>
  <c r="Y1420" i="3"/>
  <c r="Q1421" i="3"/>
  <c r="AC1420" i="3"/>
  <c r="U1420" i="3"/>
  <c r="AA1420" i="3"/>
  <c r="W1420" i="3"/>
  <c r="S1420" i="3"/>
  <c r="AD1419" i="3"/>
  <c r="O1306" i="3"/>
  <c r="L1307" i="3"/>
  <c r="M1306" i="3"/>
  <c r="N1306" i="3"/>
  <c r="AD1339" i="3"/>
  <c r="E1292" i="3"/>
  <c r="F1291" i="3"/>
  <c r="L1323" i="3"/>
  <c r="N1322" i="3"/>
  <c r="M1322" i="3"/>
  <c r="O1322" i="3"/>
  <c r="O1387" i="3"/>
  <c r="N1387" i="3"/>
  <c r="L1388" i="3"/>
  <c r="M1387" i="3"/>
  <c r="AD1387" i="3"/>
  <c r="F1308" i="3"/>
  <c r="E1309" i="3"/>
  <c r="F1420" i="3"/>
  <c r="E1421" i="3"/>
  <c r="AB1403" i="3"/>
  <c r="X1403" i="3"/>
  <c r="T1403" i="3"/>
  <c r="Y1403" i="3"/>
  <c r="S1403" i="3"/>
  <c r="Q1404" i="3"/>
  <c r="AC1403" i="3"/>
  <c r="W1403" i="3"/>
  <c r="R1403" i="3"/>
  <c r="AA1403" i="3"/>
  <c r="V1403" i="3"/>
  <c r="U1403" i="3"/>
  <c r="Z1403" i="3"/>
  <c r="Z1437" i="3"/>
  <c r="V1437" i="3"/>
  <c r="R1437" i="3"/>
  <c r="AB1437" i="3"/>
  <c r="X1437" i="3"/>
  <c r="T1437" i="3"/>
  <c r="Y1437" i="3"/>
  <c r="W1437" i="3"/>
  <c r="Q1438" i="3"/>
  <c r="AC1437" i="3"/>
  <c r="U1437" i="3"/>
  <c r="AA1437" i="3"/>
  <c r="S1437" i="3"/>
  <c r="AD1436" i="3"/>
  <c r="AG1386" i="3"/>
  <c r="L1354" i="3"/>
  <c r="O1353" i="3"/>
  <c r="N1353" i="3"/>
  <c r="M1353" i="3"/>
  <c r="N1433" i="3"/>
  <c r="L1434" i="3"/>
  <c r="O1433" i="3"/>
  <c r="M1433" i="3"/>
  <c r="F1435" i="3"/>
  <c r="AG1435" i="3"/>
  <c r="E1436" i="3"/>
  <c r="AD1307" i="3"/>
  <c r="AA1308" i="3"/>
  <c r="W1308" i="3"/>
  <c r="S1308" i="3"/>
  <c r="Q1309" i="3"/>
  <c r="Y1308" i="3"/>
  <c r="T1308" i="3"/>
  <c r="AC1308" i="3"/>
  <c r="X1308" i="3"/>
  <c r="R1308" i="3"/>
  <c r="AB1308" i="3"/>
  <c r="V1308" i="3"/>
  <c r="Z1308" i="3"/>
  <c r="U1308" i="3"/>
  <c r="L1291" i="3"/>
  <c r="O1290" i="3"/>
  <c r="M1290" i="3"/>
  <c r="N1290" i="3"/>
  <c r="E1388" i="3"/>
  <c r="F1387" i="3"/>
  <c r="AA1388" i="3"/>
  <c r="W1388" i="3"/>
  <c r="S1388" i="3"/>
  <c r="AC1388" i="3"/>
  <c r="X1388" i="3"/>
  <c r="R1388" i="3"/>
  <c r="V1388" i="3"/>
  <c r="AB1388" i="3"/>
  <c r="U1388" i="3"/>
  <c r="Z1388" i="3"/>
  <c r="Y1388" i="3"/>
  <c r="Q1389" i="3"/>
  <c r="T1388" i="3"/>
  <c r="AD1371" i="3"/>
  <c r="Q1373" i="3"/>
  <c r="AC1372" i="3"/>
  <c r="Y1372" i="3"/>
  <c r="U1372" i="3"/>
  <c r="AB1372" i="3"/>
  <c r="W1372" i="3"/>
  <c r="R1372" i="3"/>
  <c r="AA1372" i="3"/>
  <c r="V1372" i="3"/>
  <c r="Z1372" i="3"/>
  <c r="T1372" i="3"/>
  <c r="X1372" i="3"/>
  <c r="S1372" i="3"/>
  <c r="AD1402" i="3"/>
  <c r="M1370" i="3"/>
  <c r="O1370" i="3"/>
  <c r="L1371" i="3"/>
  <c r="N1370" i="3"/>
  <c r="AB1355" i="3"/>
  <c r="X1355" i="3"/>
  <c r="T1355" i="3"/>
  <c r="Y1355" i="3"/>
  <c r="S1355" i="3"/>
  <c r="Q1356" i="3"/>
  <c r="AC1355" i="3"/>
  <c r="W1355" i="3"/>
  <c r="R1355" i="3"/>
  <c r="AA1355" i="3"/>
  <c r="V1355" i="3"/>
  <c r="Z1355" i="3"/>
  <c r="U1355" i="3"/>
  <c r="Z1340" i="3"/>
  <c r="V1340" i="3"/>
  <c r="Q1341" i="3"/>
  <c r="AC1340" i="3"/>
  <c r="Y1340" i="3"/>
  <c r="U1340" i="3"/>
  <c r="W1340" i="3"/>
  <c r="AB1340" i="3"/>
  <c r="T1340" i="3"/>
  <c r="AA1340" i="3"/>
  <c r="S1340" i="3"/>
  <c r="R1340" i="3"/>
  <c r="X1340" i="3"/>
  <c r="AD1291" i="3"/>
  <c r="L1403" i="3"/>
  <c r="O1402" i="3"/>
  <c r="N1402" i="3"/>
  <c r="M1402" i="3"/>
  <c r="E1325" i="3"/>
  <c r="F1324" i="3"/>
  <c r="AB1323" i="3"/>
  <c r="X1323" i="3"/>
  <c r="T1323" i="3"/>
  <c r="Q1324" i="3"/>
  <c r="AC1323" i="3"/>
  <c r="W1323" i="3"/>
  <c r="R1323" i="3"/>
  <c r="AA1323" i="3"/>
  <c r="V1323" i="3"/>
  <c r="Z1323" i="3"/>
  <c r="U1323" i="3"/>
  <c r="Y1323" i="3"/>
  <c r="S1323" i="3"/>
  <c r="M1243" i="3"/>
  <c r="L1244" i="3"/>
  <c r="N1243" i="3"/>
  <c r="O1243" i="3"/>
  <c r="AD1227" i="3"/>
  <c r="E1133" i="3"/>
  <c r="F1132" i="3"/>
  <c r="Z1276" i="3"/>
  <c r="V1276" i="3"/>
  <c r="R1276" i="3"/>
  <c r="AB1276" i="3"/>
  <c r="X1276" i="3"/>
  <c r="T1276" i="3"/>
  <c r="Y1276" i="3"/>
  <c r="W1276" i="3"/>
  <c r="Q1277" i="3"/>
  <c r="AC1276" i="3"/>
  <c r="U1276" i="3"/>
  <c r="AA1276" i="3"/>
  <c r="S1276" i="3"/>
  <c r="AD1275" i="3"/>
  <c r="Q1261" i="3"/>
  <c r="AC1260" i="3"/>
  <c r="Y1260" i="3"/>
  <c r="U1260" i="3"/>
  <c r="AA1260" i="3"/>
  <c r="W1260" i="3"/>
  <c r="S1260" i="3"/>
  <c r="AB1260" i="3"/>
  <c r="T1260" i="3"/>
  <c r="X1260" i="3"/>
  <c r="V1260" i="3"/>
  <c r="R1260" i="3"/>
  <c r="Z1260" i="3"/>
  <c r="AD1210" i="3"/>
  <c r="AG1194" i="3"/>
  <c r="O1178" i="3"/>
  <c r="L1179" i="3"/>
  <c r="N1178" i="3"/>
  <c r="M1178" i="3"/>
  <c r="N1226" i="3"/>
  <c r="L1227" i="3"/>
  <c r="O1226" i="3"/>
  <c r="M1226" i="3"/>
  <c r="AG1258" i="3"/>
  <c r="L1146" i="3"/>
  <c r="O1145" i="3"/>
  <c r="N1145" i="3"/>
  <c r="M1145" i="3"/>
  <c r="N1274" i="3"/>
  <c r="L1275" i="3"/>
  <c r="O1274" i="3"/>
  <c r="M1274" i="3"/>
  <c r="O1131" i="3"/>
  <c r="N1131" i="3"/>
  <c r="L1132" i="3"/>
  <c r="M1131" i="3"/>
  <c r="F1195" i="3"/>
  <c r="E1196" i="3"/>
  <c r="O1210" i="3"/>
  <c r="L1211" i="3"/>
  <c r="N1210" i="3"/>
  <c r="M1210" i="3"/>
  <c r="E1260" i="3"/>
  <c r="F1259" i="3"/>
  <c r="Q1165" i="3"/>
  <c r="Z1164" i="3"/>
  <c r="V1164" i="3"/>
  <c r="R1164" i="3"/>
  <c r="AC1164" i="3"/>
  <c r="Y1164" i="3"/>
  <c r="U1164" i="3"/>
  <c r="X1164" i="3"/>
  <c r="W1164" i="3"/>
  <c r="S1164" i="3"/>
  <c r="AB1164" i="3"/>
  <c r="T1164" i="3"/>
  <c r="AA1164" i="3"/>
  <c r="AA1132" i="3"/>
  <c r="W1132" i="3"/>
  <c r="S1132" i="3"/>
  <c r="Z1132" i="3"/>
  <c r="U1132" i="3"/>
  <c r="Q1133" i="3"/>
  <c r="Y1132" i="3"/>
  <c r="T1132" i="3"/>
  <c r="AB1132" i="3"/>
  <c r="AC1132" i="3"/>
  <c r="X1132" i="3"/>
  <c r="R1132" i="3"/>
  <c r="V1132" i="3"/>
  <c r="AD1259" i="3"/>
  <c r="N1162" i="3"/>
  <c r="M1162" i="3"/>
  <c r="L1163" i="3"/>
  <c r="O1162" i="3"/>
  <c r="F1275" i="3"/>
  <c r="E1276" i="3"/>
  <c r="AD1195" i="3"/>
  <c r="AA1180" i="3"/>
  <c r="W1180" i="3"/>
  <c r="S1180" i="3"/>
  <c r="Q1181" i="3"/>
  <c r="Y1180" i="3"/>
  <c r="T1180" i="3"/>
  <c r="AC1180" i="3"/>
  <c r="X1180" i="3"/>
  <c r="R1180" i="3"/>
  <c r="AB1180" i="3"/>
  <c r="V1180" i="3"/>
  <c r="Z1180" i="3"/>
  <c r="U1180" i="3"/>
  <c r="N1194" i="3"/>
  <c r="O1194" i="3"/>
  <c r="M1194" i="3"/>
  <c r="L1195" i="3"/>
  <c r="E1150" i="3"/>
  <c r="F1149" i="3"/>
  <c r="F1228" i="3"/>
  <c r="E1229" i="3"/>
  <c r="AD1163" i="3"/>
  <c r="AD1131" i="3"/>
  <c r="AD1146" i="3"/>
  <c r="Z1196" i="3"/>
  <c r="V1196" i="3"/>
  <c r="R1196" i="3"/>
  <c r="Y1196" i="3"/>
  <c r="T1196" i="3"/>
  <c r="AB1196" i="3"/>
  <c r="W1196" i="3"/>
  <c r="U1196" i="3"/>
  <c r="AC1196" i="3"/>
  <c r="S1196" i="3"/>
  <c r="Q1197" i="3"/>
  <c r="AA1196" i="3"/>
  <c r="X1196" i="3"/>
  <c r="F1212" i="3"/>
  <c r="E1213" i="3"/>
  <c r="O1258" i="3"/>
  <c r="N1258" i="3"/>
  <c r="L1259" i="3"/>
  <c r="M1258" i="3"/>
  <c r="AG1274" i="3"/>
  <c r="AD1179" i="3"/>
  <c r="AB1147" i="3"/>
  <c r="X1147" i="3"/>
  <c r="T1147" i="3"/>
  <c r="Y1147" i="3"/>
  <c r="S1147" i="3"/>
  <c r="Q1148" i="3"/>
  <c r="AC1147" i="3"/>
  <c r="W1147" i="3"/>
  <c r="R1147" i="3"/>
  <c r="AA1147" i="3"/>
  <c r="V1147" i="3"/>
  <c r="Z1147" i="3"/>
  <c r="U1147" i="3"/>
  <c r="F1180" i="3"/>
  <c r="E1181" i="3"/>
  <c r="Z1228" i="3"/>
  <c r="V1228" i="3"/>
  <c r="R1228" i="3"/>
  <c r="AB1228" i="3"/>
  <c r="X1228" i="3"/>
  <c r="T1228" i="3"/>
  <c r="AA1228" i="3"/>
  <c r="S1228" i="3"/>
  <c r="Y1228" i="3"/>
  <c r="W1228" i="3"/>
  <c r="Q1229" i="3"/>
  <c r="U1228" i="3"/>
  <c r="AC1228" i="3"/>
  <c r="AD1243" i="3"/>
  <c r="Q1245" i="3"/>
  <c r="AC1244" i="3"/>
  <c r="Y1244" i="3"/>
  <c r="U1244" i="3"/>
  <c r="AB1244" i="3"/>
  <c r="W1244" i="3"/>
  <c r="R1244" i="3"/>
  <c r="AA1244" i="3"/>
  <c r="V1244" i="3"/>
  <c r="Z1244" i="3"/>
  <c r="T1244" i="3"/>
  <c r="X1244" i="3"/>
  <c r="S1244" i="3"/>
  <c r="Q1214" i="3"/>
  <c r="P1212" i="3"/>
  <c r="AA1211" i="3"/>
  <c r="V1211" i="3"/>
  <c r="Y1211" i="3"/>
  <c r="AC1211" i="3"/>
  <c r="W1211" i="3"/>
  <c r="Z1211" i="3"/>
  <c r="T1211" i="3"/>
  <c r="S1211" i="3"/>
  <c r="U1211" i="3"/>
  <c r="X1211" i="3"/>
  <c r="AB1211" i="3"/>
  <c r="R1211" i="3"/>
  <c r="AA1051" i="3"/>
  <c r="W1051" i="3"/>
  <c r="S1051" i="3"/>
  <c r="AC1051" i="3"/>
  <c r="X1051" i="3"/>
  <c r="R1051" i="3"/>
  <c r="AB1051" i="3"/>
  <c r="V1051" i="3"/>
  <c r="U1051" i="3"/>
  <c r="T1051" i="3"/>
  <c r="Q1052" i="3"/>
  <c r="Z1051" i="3"/>
  <c r="Y1051" i="3"/>
  <c r="N1113" i="3"/>
  <c r="M1113" i="3"/>
  <c r="L1114" i="3"/>
  <c r="O1113" i="3"/>
  <c r="AG986" i="3"/>
  <c r="E1005" i="3"/>
  <c r="F1004" i="3"/>
  <c r="M1082" i="3"/>
  <c r="O1082" i="3"/>
  <c r="L1083" i="3"/>
  <c r="N1082" i="3"/>
  <c r="AD1114" i="3"/>
  <c r="AD1067" i="3"/>
  <c r="AG1018" i="3"/>
  <c r="F988" i="3"/>
  <c r="E989" i="3"/>
  <c r="AD1034" i="3"/>
  <c r="N970" i="3"/>
  <c r="M970" i="3"/>
  <c r="L971" i="3"/>
  <c r="O970" i="3"/>
  <c r="F1020" i="3"/>
  <c r="E1021" i="3"/>
  <c r="AD987" i="3"/>
  <c r="Z971" i="3"/>
  <c r="V971" i="3"/>
  <c r="R971" i="3"/>
  <c r="AA971" i="3"/>
  <c r="S971" i="3"/>
  <c r="Q972" i="3"/>
  <c r="AC971" i="3"/>
  <c r="Y971" i="3"/>
  <c r="U971" i="3"/>
  <c r="AB971" i="3"/>
  <c r="X971" i="3"/>
  <c r="T971" i="3"/>
  <c r="W971" i="3"/>
  <c r="O1019" i="3"/>
  <c r="N1019" i="3"/>
  <c r="M1019" i="3"/>
  <c r="L1020" i="3"/>
  <c r="E1068" i="3"/>
  <c r="F1067" i="3"/>
  <c r="L1067" i="3"/>
  <c r="O1066" i="3"/>
  <c r="N1066" i="3"/>
  <c r="M1066" i="3"/>
  <c r="Q1036" i="3"/>
  <c r="AB1035" i="3"/>
  <c r="X1035" i="3"/>
  <c r="T1035" i="3"/>
  <c r="AA1035" i="3"/>
  <c r="W1035" i="3"/>
  <c r="S1035" i="3"/>
  <c r="Z1035" i="3"/>
  <c r="V1035" i="3"/>
  <c r="R1035" i="3"/>
  <c r="Y1035" i="3"/>
  <c r="AC1035" i="3"/>
  <c r="U1035" i="3"/>
  <c r="L1035" i="3"/>
  <c r="O1034" i="3"/>
  <c r="N1034" i="3"/>
  <c r="M1034" i="3"/>
  <c r="AB988" i="3"/>
  <c r="X988" i="3"/>
  <c r="T988" i="3"/>
  <c r="AA988" i="3"/>
  <c r="W988" i="3"/>
  <c r="S988" i="3"/>
  <c r="Z988" i="3"/>
  <c r="R988" i="3"/>
  <c r="Y988" i="3"/>
  <c r="AC988" i="3"/>
  <c r="U988" i="3"/>
  <c r="Q989" i="3"/>
  <c r="V988" i="3"/>
  <c r="F1051" i="3"/>
  <c r="E1052" i="3"/>
  <c r="O1049" i="3"/>
  <c r="M1049" i="3"/>
  <c r="N1049" i="3"/>
  <c r="L1050" i="3"/>
  <c r="AD1003" i="3"/>
  <c r="AD970" i="3"/>
  <c r="AG1113" i="3"/>
  <c r="E1085" i="3"/>
  <c r="F1084" i="3"/>
  <c r="F1099" i="3"/>
  <c r="E1100" i="3"/>
  <c r="AG1098" i="3"/>
  <c r="AD1099" i="3"/>
  <c r="Q1085" i="3"/>
  <c r="AC1084" i="3"/>
  <c r="Y1084" i="3"/>
  <c r="U1084" i="3"/>
  <c r="X1084" i="3"/>
  <c r="S1084" i="3"/>
  <c r="AB1084" i="3"/>
  <c r="W1084" i="3"/>
  <c r="R1084" i="3"/>
  <c r="T1084" i="3"/>
  <c r="AA1084" i="3"/>
  <c r="Z1084" i="3"/>
  <c r="V1084" i="3"/>
  <c r="AA1020" i="3"/>
  <c r="W1020" i="3"/>
  <c r="S1020" i="3"/>
  <c r="Z1020" i="3"/>
  <c r="V1020" i="3"/>
  <c r="R1020" i="3"/>
  <c r="Q1021" i="3"/>
  <c r="AC1020" i="3"/>
  <c r="Y1020" i="3"/>
  <c r="U1020" i="3"/>
  <c r="X1020" i="3"/>
  <c r="T1020" i="3"/>
  <c r="AB1020" i="3"/>
  <c r="AA1100" i="3"/>
  <c r="W1100" i="3"/>
  <c r="S1100" i="3"/>
  <c r="Q1101" i="3"/>
  <c r="Y1100" i="3"/>
  <c r="T1100" i="3"/>
  <c r="AB1100" i="3"/>
  <c r="V1100" i="3"/>
  <c r="Z1100" i="3"/>
  <c r="X1100" i="3"/>
  <c r="U1100" i="3"/>
  <c r="AC1100" i="3"/>
  <c r="R1100" i="3"/>
  <c r="AG969" i="3"/>
  <c r="AD1019" i="3"/>
  <c r="L988" i="3"/>
  <c r="O987" i="3"/>
  <c r="N987" i="3"/>
  <c r="M987" i="3"/>
  <c r="AG1066" i="3"/>
  <c r="M1002" i="3"/>
  <c r="L1003" i="3"/>
  <c r="N1002" i="3"/>
  <c r="O1002" i="3"/>
  <c r="F1115" i="3"/>
  <c r="E1116" i="3"/>
  <c r="F971" i="3"/>
  <c r="E972" i="3"/>
  <c r="O1099" i="3"/>
  <c r="L1100" i="3"/>
  <c r="N1099" i="3"/>
  <c r="M1099" i="3"/>
  <c r="Q1005" i="3"/>
  <c r="AC1004" i="3"/>
  <c r="Y1004" i="3"/>
  <c r="U1004" i="3"/>
  <c r="AB1004" i="3"/>
  <c r="X1004" i="3"/>
  <c r="T1004" i="3"/>
  <c r="AA1004" i="3"/>
  <c r="S1004" i="3"/>
  <c r="Z1004" i="3"/>
  <c r="R1004" i="3"/>
  <c r="W1004" i="3"/>
  <c r="V1004" i="3"/>
  <c r="E1037" i="3"/>
  <c r="F1036" i="3"/>
  <c r="Z1115" i="3"/>
  <c r="V1115" i="3"/>
  <c r="R1115" i="3"/>
  <c r="Q1116" i="3"/>
  <c r="AC1115" i="3"/>
  <c r="Y1115" i="3"/>
  <c r="U1115" i="3"/>
  <c r="AB1115" i="3"/>
  <c r="X1115" i="3"/>
  <c r="T1115" i="3"/>
  <c r="W1115" i="3"/>
  <c r="AA1115" i="3"/>
  <c r="S1115" i="3"/>
  <c r="AB1068" i="3"/>
  <c r="X1068" i="3"/>
  <c r="T1068" i="3"/>
  <c r="Y1068" i="3"/>
  <c r="S1068" i="3"/>
  <c r="Q1069" i="3"/>
  <c r="AC1068" i="3"/>
  <c r="W1068" i="3"/>
  <c r="R1068" i="3"/>
  <c r="AA1068" i="3"/>
  <c r="V1068" i="3"/>
  <c r="Z1068" i="3"/>
  <c r="U1068" i="3"/>
  <c r="Q877" i="3"/>
  <c r="AC876" i="3"/>
  <c r="Y876" i="3"/>
  <c r="U876" i="3"/>
  <c r="Z876" i="3"/>
  <c r="T876" i="3"/>
  <c r="X876" i="3"/>
  <c r="S876" i="3"/>
  <c r="AA876" i="3"/>
  <c r="W876" i="3"/>
  <c r="V876" i="3"/>
  <c r="R876" i="3"/>
  <c r="AB876" i="3"/>
  <c r="AB860" i="3"/>
  <c r="X860" i="3"/>
  <c r="T860" i="3"/>
  <c r="Z860" i="3"/>
  <c r="U860" i="3"/>
  <c r="Y860" i="3"/>
  <c r="S860" i="3"/>
  <c r="V860" i="3"/>
  <c r="AA860" i="3"/>
  <c r="Q861" i="3"/>
  <c r="W860" i="3"/>
  <c r="R860" i="3"/>
  <c r="AC860" i="3"/>
  <c r="F940" i="3"/>
  <c r="E941" i="3"/>
  <c r="F828" i="3"/>
  <c r="E829" i="3"/>
  <c r="N938" i="3"/>
  <c r="O938" i="3"/>
  <c r="L939" i="3"/>
  <c r="M938" i="3"/>
  <c r="L860" i="3"/>
  <c r="O859" i="3"/>
  <c r="N859" i="3"/>
  <c r="M859" i="3"/>
  <c r="AD875" i="3"/>
  <c r="Z957" i="3"/>
  <c r="V957" i="3"/>
  <c r="R957" i="3"/>
  <c r="Q958" i="3"/>
  <c r="AC957" i="3"/>
  <c r="Y957" i="3"/>
  <c r="U957" i="3"/>
  <c r="AB957" i="3"/>
  <c r="X957" i="3"/>
  <c r="T957" i="3"/>
  <c r="W957" i="3"/>
  <c r="S957" i="3"/>
  <c r="AA957" i="3"/>
  <c r="F812" i="3"/>
  <c r="E813" i="3"/>
  <c r="M874" i="3"/>
  <c r="L875" i="3"/>
  <c r="O874" i="3"/>
  <c r="N874" i="3"/>
  <c r="F908" i="3"/>
  <c r="E909" i="3"/>
  <c r="Q925" i="3"/>
  <c r="AC924" i="3"/>
  <c r="Y924" i="3"/>
  <c r="U924" i="3"/>
  <c r="X924" i="3"/>
  <c r="S924" i="3"/>
  <c r="AB924" i="3"/>
  <c r="V924" i="3"/>
  <c r="AA924" i="3"/>
  <c r="T924" i="3"/>
  <c r="Z924" i="3"/>
  <c r="R924" i="3"/>
  <c r="W924" i="3"/>
  <c r="O890" i="3"/>
  <c r="N890" i="3"/>
  <c r="L891" i="3"/>
  <c r="M890" i="3"/>
  <c r="AD827" i="3"/>
  <c r="Z940" i="3"/>
  <c r="V940" i="3"/>
  <c r="R940" i="3"/>
  <c r="AB940" i="3"/>
  <c r="W940" i="3"/>
  <c r="AA940" i="3"/>
  <c r="U940" i="3"/>
  <c r="Y940" i="3"/>
  <c r="T940" i="3"/>
  <c r="Q941" i="3"/>
  <c r="AC940" i="3"/>
  <c r="X940" i="3"/>
  <c r="S940" i="3"/>
  <c r="E860" i="3"/>
  <c r="F859" i="3"/>
  <c r="AD842" i="3"/>
  <c r="F955" i="3"/>
  <c r="E956" i="3"/>
  <c r="AD859" i="3"/>
  <c r="AD890" i="3"/>
  <c r="P892" i="3"/>
  <c r="AC891" i="3"/>
  <c r="R891" i="3"/>
  <c r="X891" i="3"/>
  <c r="AA891" i="3"/>
  <c r="Y891" i="3"/>
  <c r="V891" i="3"/>
  <c r="Z891" i="3"/>
  <c r="W891" i="3"/>
  <c r="T891" i="3"/>
  <c r="AB891" i="3"/>
  <c r="S891" i="3"/>
  <c r="U891" i="3"/>
  <c r="N953" i="3"/>
  <c r="L954" i="3"/>
  <c r="O953" i="3"/>
  <c r="M953" i="3"/>
  <c r="AD923" i="3"/>
  <c r="Q895" i="3"/>
  <c r="F844" i="3"/>
  <c r="E845" i="3"/>
  <c r="Z812" i="3"/>
  <c r="V812" i="3"/>
  <c r="R812" i="3"/>
  <c r="Q813" i="3"/>
  <c r="AC812" i="3"/>
  <c r="Y812" i="3"/>
  <c r="U812" i="3"/>
  <c r="AB812" i="3"/>
  <c r="X812" i="3"/>
  <c r="T812" i="3"/>
  <c r="AA812" i="3"/>
  <c r="W812" i="3"/>
  <c r="S812" i="3"/>
  <c r="AB908" i="3"/>
  <c r="X908" i="3"/>
  <c r="T908" i="3"/>
  <c r="AA908" i="3"/>
  <c r="V908" i="3"/>
  <c r="Y908" i="3"/>
  <c r="S908" i="3"/>
  <c r="U908" i="3"/>
  <c r="AC908" i="3"/>
  <c r="R908" i="3"/>
  <c r="Z908" i="3"/>
  <c r="W908" i="3"/>
  <c r="Q909" i="3"/>
  <c r="AD939" i="3"/>
  <c r="AG955" i="3"/>
  <c r="N810" i="3"/>
  <c r="M810" i="3"/>
  <c r="L811" i="3"/>
  <c r="O810" i="3"/>
  <c r="AD956" i="3"/>
  <c r="F892" i="3"/>
  <c r="E893" i="3"/>
  <c r="N843" i="3"/>
  <c r="L844" i="3"/>
  <c r="M843" i="3"/>
  <c r="O843" i="3"/>
  <c r="P844" i="3"/>
  <c r="R843" i="3"/>
  <c r="S843" i="3"/>
  <c r="Y843" i="3"/>
  <c r="V843" i="3"/>
  <c r="X843" i="3"/>
  <c r="W843" i="3"/>
  <c r="T843" i="3"/>
  <c r="AA843" i="3"/>
  <c r="Z843" i="3"/>
  <c r="AC843" i="3"/>
  <c r="AB843" i="3"/>
  <c r="U843" i="3"/>
  <c r="Q847" i="3"/>
  <c r="M922" i="3"/>
  <c r="N922" i="3"/>
  <c r="L923" i="3"/>
  <c r="O922" i="3"/>
  <c r="AD811" i="3"/>
  <c r="AA828" i="3"/>
  <c r="W828" i="3"/>
  <c r="S828" i="3"/>
  <c r="T828" i="3"/>
  <c r="Z828" i="3"/>
  <c r="V828" i="3"/>
  <c r="R828" i="3"/>
  <c r="X828" i="3"/>
  <c r="Q829" i="3"/>
  <c r="AC828" i="3"/>
  <c r="Y828" i="3"/>
  <c r="U828" i="3"/>
  <c r="AB828" i="3"/>
  <c r="AD907" i="3"/>
  <c r="L907" i="3"/>
  <c r="N906" i="3"/>
  <c r="O906" i="3"/>
  <c r="M906" i="3"/>
  <c r="Z668" i="3"/>
  <c r="V668" i="3"/>
  <c r="R668" i="3"/>
  <c r="Q669" i="3"/>
  <c r="AC668" i="3"/>
  <c r="Y668" i="3"/>
  <c r="U668" i="3"/>
  <c r="X668" i="3"/>
  <c r="W668" i="3"/>
  <c r="S668" i="3"/>
  <c r="AB668" i="3"/>
  <c r="T668" i="3"/>
  <c r="AA668" i="3"/>
  <c r="O778" i="3"/>
  <c r="N778" i="3"/>
  <c r="L779" i="3"/>
  <c r="M778" i="3"/>
  <c r="F731" i="3"/>
  <c r="E732" i="3"/>
  <c r="E749" i="3"/>
  <c r="F748" i="3"/>
  <c r="F651" i="3"/>
  <c r="E652" i="3"/>
  <c r="F716" i="3"/>
  <c r="E717" i="3"/>
  <c r="N761" i="3"/>
  <c r="M761" i="3"/>
  <c r="L762" i="3"/>
  <c r="O761" i="3"/>
  <c r="O715" i="3"/>
  <c r="N715" i="3"/>
  <c r="L716" i="3"/>
  <c r="M715" i="3"/>
  <c r="AA716" i="3"/>
  <c r="W716" i="3"/>
  <c r="S716" i="3"/>
  <c r="Z716" i="3"/>
  <c r="V716" i="3"/>
  <c r="R716" i="3"/>
  <c r="AC716" i="3"/>
  <c r="U716" i="3"/>
  <c r="AB716" i="3"/>
  <c r="T716" i="3"/>
  <c r="Y716" i="3"/>
  <c r="Q717" i="3"/>
  <c r="X716" i="3"/>
  <c r="AD699" i="3"/>
  <c r="AD746" i="3"/>
  <c r="Z795" i="3"/>
  <c r="V795" i="3"/>
  <c r="R795" i="3"/>
  <c r="Q796" i="3"/>
  <c r="AC795" i="3"/>
  <c r="Y795" i="3"/>
  <c r="U795" i="3"/>
  <c r="AB795" i="3"/>
  <c r="X795" i="3"/>
  <c r="T795" i="3"/>
  <c r="W795" i="3"/>
  <c r="S795" i="3"/>
  <c r="AA795" i="3"/>
  <c r="AD667" i="3"/>
  <c r="AD762" i="3"/>
  <c r="AA780" i="3"/>
  <c r="W780" i="3"/>
  <c r="S780" i="3"/>
  <c r="Z780" i="3"/>
  <c r="U780" i="3"/>
  <c r="AB780" i="3"/>
  <c r="T780" i="3"/>
  <c r="Q781" i="3"/>
  <c r="Y780" i="3"/>
  <c r="R780" i="3"/>
  <c r="X780" i="3"/>
  <c r="AC780" i="3"/>
  <c r="V780" i="3"/>
  <c r="AD779" i="3"/>
  <c r="F683" i="3"/>
  <c r="E684" i="3"/>
  <c r="AD682" i="3"/>
  <c r="AG666" i="3"/>
  <c r="E780" i="3"/>
  <c r="AF780" i="3" s="1"/>
  <c r="F779" i="3"/>
  <c r="F795" i="3"/>
  <c r="E796" i="3"/>
  <c r="AD794" i="3"/>
  <c r="L682" i="3"/>
  <c r="O681" i="3"/>
  <c r="N681" i="3"/>
  <c r="M681" i="3"/>
  <c r="AD650" i="3"/>
  <c r="Z763" i="3"/>
  <c r="V763" i="3"/>
  <c r="R763" i="3"/>
  <c r="Q764" i="3"/>
  <c r="AC763" i="3"/>
  <c r="X763" i="3"/>
  <c r="S763" i="3"/>
  <c r="AB763" i="3"/>
  <c r="U763" i="3"/>
  <c r="AA763" i="3"/>
  <c r="T763" i="3"/>
  <c r="Y763" i="3"/>
  <c r="W763" i="3"/>
  <c r="N667" i="3"/>
  <c r="M667" i="3"/>
  <c r="L668" i="3"/>
  <c r="O667" i="3"/>
  <c r="L650" i="3"/>
  <c r="O649" i="3"/>
  <c r="N649" i="3"/>
  <c r="M649" i="3"/>
  <c r="AG761" i="3"/>
  <c r="O730" i="3"/>
  <c r="N730" i="3"/>
  <c r="L731" i="3"/>
  <c r="M730" i="3"/>
  <c r="AA731" i="3"/>
  <c r="W731" i="3"/>
  <c r="S731" i="3"/>
  <c r="Z731" i="3"/>
  <c r="V731" i="3"/>
  <c r="R731" i="3"/>
  <c r="AB731" i="3"/>
  <c r="T731" i="3"/>
  <c r="Y731" i="3"/>
  <c r="Q732" i="3"/>
  <c r="X731" i="3"/>
  <c r="U731" i="3"/>
  <c r="AC731" i="3"/>
  <c r="L746" i="3"/>
  <c r="N745" i="3"/>
  <c r="M745" i="3"/>
  <c r="O745" i="3"/>
  <c r="Q701" i="3"/>
  <c r="AC700" i="3"/>
  <c r="Y700" i="3"/>
  <c r="U700" i="3"/>
  <c r="AA700" i="3"/>
  <c r="V700" i="3"/>
  <c r="Z700" i="3"/>
  <c r="T700" i="3"/>
  <c r="X700" i="3"/>
  <c r="S700" i="3"/>
  <c r="AB700" i="3"/>
  <c r="W700" i="3"/>
  <c r="R700" i="3"/>
  <c r="M698" i="3"/>
  <c r="L699" i="3"/>
  <c r="O698" i="3"/>
  <c r="N698" i="3"/>
  <c r="AB651" i="3"/>
  <c r="X651" i="3"/>
  <c r="T651" i="3"/>
  <c r="Q652" i="3"/>
  <c r="AA651" i="3"/>
  <c r="W651" i="3"/>
  <c r="S651" i="3"/>
  <c r="AC651" i="3"/>
  <c r="Z651" i="3"/>
  <c r="V651" i="3"/>
  <c r="R651" i="3"/>
  <c r="Y651" i="3"/>
  <c r="U651" i="3"/>
  <c r="AG778" i="3"/>
  <c r="E701" i="3"/>
  <c r="F700" i="3"/>
  <c r="F668" i="3"/>
  <c r="E669" i="3"/>
  <c r="N793" i="3"/>
  <c r="M793" i="3"/>
  <c r="L794" i="3"/>
  <c r="O793" i="3"/>
  <c r="AB683" i="3"/>
  <c r="X683" i="3"/>
  <c r="T683" i="3"/>
  <c r="AA683" i="3"/>
  <c r="W683" i="3"/>
  <c r="S683" i="3"/>
  <c r="Z683" i="3"/>
  <c r="V683" i="3"/>
  <c r="R683" i="3"/>
  <c r="U683" i="3"/>
  <c r="Q684" i="3"/>
  <c r="AC683" i="3"/>
  <c r="Y683" i="3"/>
  <c r="AD730" i="3"/>
  <c r="AB747" i="3"/>
  <c r="X747" i="3"/>
  <c r="T747" i="3"/>
  <c r="AA747" i="3"/>
  <c r="V747" i="3"/>
  <c r="Z747" i="3"/>
  <c r="U747" i="3"/>
  <c r="Q748" i="3"/>
  <c r="W747" i="3"/>
  <c r="S747" i="3"/>
  <c r="AC747" i="3"/>
  <c r="R747" i="3"/>
  <c r="Y747" i="3"/>
  <c r="F492" i="3"/>
  <c r="E493" i="3"/>
  <c r="AD619" i="3"/>
  <c r="AB539" i="3"/>
  <c r="X539" i="3"/>
  <c r="T539" i="3"/>
  <c r="AA539" i="3"/>
  <c r="V539" i="3"/>
  <c r="Z539" i="3"/>
  <c r="U539" i="3"/>
  <c r="Y539" i="3"/>
  <c r="S539" i="3"/>
  <c r="R539" i="3"/>
  <c r="AC539" i="3"/>
  <c r="Q540" i="3"/>
  <c r="W539" i="3"/>
  <c r="Z588" i="3"/>
  <c r="V588" i="3"/>
  <c r="R588" i="3"/>
  <c r="AB588" i="3"/>
  <c r="X588" i="3"/>
  <c r="T588" i="3"/>
  <c r="AA588" i="3"/>
  <c r="S588" i="3"/>
  <c r="Y588" i="3"/>
  <c r="W588" i="3"/>
  <c r="Q589" i="3"/>
  <c r="U588" i="3"/>
  <c r="AC588" i="3"/>
  <c r="Q605" i="3"/>
  <c r="AC604" i="3"/>
  <c r="Y604" i="3"/>
  <c r="U604" i="3"/>
  <c r="AA604" i="3"/>
  <c r="W604" i="3"/>
  <c r="S604" i="3"/>
  <c r="Z604" i="3"/>
  <c r="R604" i="3"/>
  <c r="X604" i="3"/>
  <c r="V604" i="3"/>
  <c r="AB604" i="3"/>
  <c r="T604" i="3"/>
  <c r="AD523" i="3"/>
  <c r="AG522" i="3"/>
  <c r="F588" i="3"/>
  <c r="E589" i="3"/>
  <c r="AD555" i="3"/>
  <c r="Q557" i="3"/>
  <c r="AC556" i="3"/>
  <c r="Y556" i="3"/>
  <c r="U556" i="3"/>
  <c r="Z556" i="3"/>
  <c r="T556" i="3"/>
  <c r="X556" i="3"/>
  <c r="S556" i="3"/>
  <c r="AB556" i="3"/>
  <c r="W556" i="3"/>
  <c r="R556" i="3"/>
  <c r="V556" i="3"/>
  <c r="AA556" i="3"/>
  <c r="Q573" i="3"/>
  <c r="AC572" i="3"/>
  <c r="Y572" i="3"/>
  <c r="U572" i="3"/>
  <c r="AA572" i="3"/>
  <c r="W572" i="3"/>
  <c r="S572" i="3"/>
  <c r="X572" i="3"/>
  <c r="V572" i="3"/>
  <c r="AB572" i="3"/>
  <c r="T572" i="3"/>
  <c r="R572" i="3"/>
  <c r="Z572" i="3"/>
  <c r="F635" i="3"/>
  <c r="E636" i="3"/>
  <c r="AA620" i="3"/>
  <c r="W620" i="3"/>
  <c r="S620" i="3"/>
  <c r="AB620" i="3"/>
  <c r="V620" i="3"/>
  <c r="Z620" i="3"/>
  <c r="U620" i="3"/>
  <c r="Q621" i="3"/>
  <c r="Y620" i="3"/>
  <c r="T620" i="3"/>
  <c r="R620" i="3"/>
  <c r="AC620" i="3"/>
  <c r="X620" i="3"/>
  <c r="AG586" i="3"/>
  <c r="F619" i="3"/>
  <c r="E620" i="3"/>
  <c r="AD634" i="3"/>
  <c r="E604" i="3"/>
  <c r="F603" i="3"/>
  <c r="AD603" i="3"/>
  <c r="L490" i="3"/>
  <c r="N489" i="3"/>
  <c r="M489" i="3"/>
  <c r="O489" i="3"/>
  <c r="E525" i="3"/>
  <c r="F524" i="3"/>
  <c r="AG554" i="3"/>
  <c r="E573" i="3"/>
  <c r="F572" i="3"/>
  <c r="AG618" i="3"/>
  <c r="O618" i="3"/>
  <c r="L619" i="3"/>
  <c r="N618" i="3"/>
  <c r="M618" i="3"/>
  <c r="AD491" i="3"/>
  <c r="AG490" i="3"/>
  <c r="AD538" i="3"/>
  <c r="AD587" i="3"/>
  <c r="M603" i="3"/>
  <c r="O603" i="3"/>
  <c r="N603" i="3"/>
  <c r="L604" i="3"/>
  <c r="L538" i="3"/>
  <c r="N537" i="3"/>
  <c r="M537" i="3"/>
  <c r="O537" i="3"/>
  <c r="L507" i="3"/>
  <c r="O506" i="3"/>
  <c r="N506" i="3"/>
  <c r="M506" i="3"/>
  <c r="M522" i="3"/>
  <c r="O522" i="3"/>
  <c r="L523" i="3"/>
  <c r="N522" i="3"/>
  <c r="AB492" i="3"/>
  <c r="X492" i="3"/>
  <c r="T492" i="3"/>
  <c r="Z492" i="3"/>
  <c r="V492" i="3"/>
  <c r="R492" i="3"/>
  <c r="Y492" i="3"/>
  <c r="W492" i="3"/>
  <c r="Q493" i="3"/>
  <c r="AC492" i="3"/>
  <c r="U492" i="3"/>
  <c r="AA492" i="3"/>
  <c r="S492" i="3"/>
  <c r="AB508" i="3"/>
  <c r="X508" i="3"/>
  <c r="T508" i="3"/>
  <c r="Y508" i="3"/>
  <c r="S508" i="3"/>
  <c r="Q509" i="3"/>
  <c r="AC508" i="3"/>
  <c r="W508" i="3"/>
  <c r="R508" i="3"/>
  <c r="AA508" i="3"/>
  <c r="V508" i="3"/>
  <c r="Z508" i="3"/>
  <c r="U508" i="3"/>
  <c r="N634" i="3"/>
  <c r="M634" i="3"/>
  <c r="L635" i="3"/>
  <c r="O634" i="3"/>
  <c r="Q525" i="3"/>
  <c r="AC524" i="3"/>
  <c r="Y524" i="3"/>
  <c r="U524" i="3"/>
  <c r="X524" i="3"/>
  <c r="S524" i="3"/>
  <c r="AB524" i="3"/>
  <c r="W524" i="3"/>
  <c r="R524" i="3"/>
  <c r="AA524" i="3"/>
  <c r="V524" i="3"/>
  <c r="Z524" i="3"/>
  <c r="T524" i="3"/>
  <c r="Z635" i="3"/>
  <c r="V635" i="3"/>
  <c r="R635" i="3"/>
  <c r="Q636" i="3"/>
  <c r="AC635" i="3"/>
  <c r="Y635" i="3"/>
  <c r="U635" i="3"/>
  <c r="AB635" i="3"/>
  <c r="X635" i="3"/>
  <c r="T635" i="3"/>
  <c r="AA635" i="3"/>
  <c r="W635" i="3"/>
  <c r="S635" i="3"/>
  <c r="AD571" i="3"/>
  <c r="N585" i="3"/>
  <c r="L586" i="3"/>
  <c r="O585" i="3"/>
  <c r="M585" i="3"/>
  <c r="M554" i="3"/>
  <c r="O554" i="3"/>
  <c r="N554" i="3"/>
  <c r="L555" i="3"/>
  <c r="E508" i="3"/>
  <c r="AG507" i="3"/>
  <c r="F507" i="3"/>
  <c r="AG537" i="3"/>
  <c r="AG602" i="3"/>
  <c r="L379" i="3"/>
  <c r="M378" i="3"/>
  <c r="N378" i="3"/>
  <c r="O378" i="3"/>
  <c r="AG379" i="3"/>
  <c r="AA459" i="3"/>
  <c r="W459" i="3"/>
  <c r="S459" i="3"/>
  <c r="Q460" i="3"/>
  <c r="Y459" i="3"/>
  <c r="T459" i="3"/>
  <c r="AC459" i="3"/>
  <c r="V459" i="3"/>
  <c r="U459" i="3"/>
  <c r="AB459" i="3"/>
  <c r="R459" i="3"/>
  <c r="Z459" i="3"/>
  <c r="X459" i="3"/>
  <c r="AD411" i="3"/>
  <c r="AD474" i="3"/>
  <c r="AA348" i="3"/>
  <c r="W348" i="3"/>
  <c r="S348" i="3"/>
  <c r="Z348" i="3"/>
  <c r="V348" i="3"/>
  <c r="R348" i="3"/>
  <c r="AC348" i="3"/>
  <c r="U348" i="3"/>
  <c r="AB348" i="3"/>
  <c r="T348" i="3"/>
  <c r="Y348" i="3"/>
  <c r="Q349" i="3"/>
  <c r="X348" i="3"/>
  <c r="O457" i="3"/>
  <c r="L458" i="3"/>
  <c r="N457" i="3"/>
  <c r="M457" i="3"/>
  <c r="AD330" i="3"/>
  <c r="Q332" i="3"/>
  <c r="AC331" i="3"/>
  <c r="Y331" i="3"/>
  <c r="U331" i="3"/>
  <c r="Z331" i="3"/>
  <c r="T331" i="3"/>
  <c r="V331" i="3"/>
  <c r="X331" i="3"/>
  <c r="S331" i="3"/>
  <c r="AB331" i="3"/>
  <c r="W331" i="3"/>
  <c r="R331" i="3"/>
  <c r="AA331" i="3"/>
  <c r="AD347" i="3"/>
  <c r="M442" i="3"/>
  <c r="O442" i="3"/>
  <c r="N442" i="3"/>
  <c r="L443" i="3"/>
  <c r="AD395" i="3"/>
  <c r="Q397" i="3"/>
  <c r="AC396" i="3"/>
  <c r="Y396" i="3"/>
  <c r="U396" i="3"/>
  <c r="AB396" i="3"/>
  <c r="W396" i="3"/>
  <c r="R396" i="3"/>
  <c r="AA396" i="3"/>
  <c r="V396" i="3"/>
  <c r="Z396" i="3"/>
  <c r="X396" i="3"/>
  <c r="T396" i="3"/>
  <c r="S396" i="3"/>
  <c r="L426" i="3"/>
  <c r="N425" i="3"/>
  <c r="M425" i="3"/>
  <c r="O425" i="3"/>
  <c r="AB380" i="3"/>
  <c r="X380" i="3"/>
  <c r="T380" i="3"/>
  <c r="Z380" i="3"/>
  <c r="U380" i="3"/>
  <c r="Y380" i="3"/>
  <c r="S380" i="3"/>
  <c r="Q381" i="3"/>
  <c r="W380" i="3"/>
  <c r="AC380" i="3"/>
  <c r="R380" i="3"/>
  <c r="AA380" i="3"/>
  <c r="V380" i="3"/>
  <c r="AD426" i="3"/>
  <c r="E428" i="3"/>
  <c r="F427" i="3"/>
  <c r="E332" i="3"/>
  <c r="F331" i="3"/>
  <c r="M394" i="3"/>
  <c r="O394" i="3"/>
  <c r="L395" i="3"/>
  <c r="N394" i="3"/>
  <c r="E364" i="3"/>
  <c r="F363" i="3"/>
  <c r="F411" i="3"/>
  <c r="E412" i="3"/>
  <c r="F475" i="3"/>
  <c r="E476" i="3"/>
  <c r="F349" i="3"/>
  <c r="E350" i="3"/>
  <c r="L363" i="3"/>
  <c r="O362" i="3"/>
  <c r="N362" i="3"/>
  <c r="M362" i="3"/>
  <c r="AD458" i="3"/>
  <c r="Z412" i="3"/>
  <c r="V412" i="3"/>
  <c r="R412" i="3"/>
  <c r="Q413" i="3"/>
  <c r="AC412" i="3"/>
  <c r="X412" i="3"/>
  <c r="S412" i="3"/>
  <c r="AB412" i="3"/>
  <c r="W412" i="3"/>
  <c r="Y412" i="3"/>
  <c r="U412" i="3"/>
  <c r="AA412" i="3"/>
  <c r="T412" i="3"/>
  <c r="AB427" i="3"/>
  <c r="X427" i="3"/>
  <c r="T427" i="3"/>
  <c r="AA427" i="3"/>
  <c r="V427" i="3"/>
  <c r="Z427" i="3"/>
  <c r="U427" i="3"/>
  <c r="AC427" i="3"/>
  <c r="R427" i="3"/>
  <c r="Y427" i="3"/>
  <c r="S427" i="3"/>
  <c r="Q428" i="3"/>
  <c r="W427" i="3"/>
  <c r="N412" i="3"/>
  <c r="L413" i="3"/>
  <c r="M412" i="3"/>
  <c r="O412" i="3"/>
  <c r="O347" i="3"/>
  <c r="N347" i="3"/>
  <c r="L348" i="3"/>
  <c r="M347" i="3"/>
  <c r="E461" i="3"/>
  <c r="F460" i="3"/>
  <c r="E381" i="3"/>
  <c r="F380" i="3"/>
  <c r="N474" i="3"/>
  <c r="M474" i="3"/>
  <c r="L475" i="3"/>
  <c r="O474" i="3"/>
  <c r="AG425" i="3"/>
  <c r="L330" i="3"/>
  <c r="N329" i="3"/>
  <c r="M329" i="3"/>
  <c r="O329" i="3"/>
  <c r="Q445" i="3"/>
  <c r="AC444" i="3"/>
  <c r="Y444" i="3"/>
  <c r="U444" i="3"/>
  <c r="AA444" i="3"/>
  <c r="V444" i="3"/>
  <c r="Z444" i="3"/>
  <c r="S444" i="3"/>
  <c r="AB444" i="3"/>
  <c r="R444" i="3"/>
  <c r="X444" i="3"/>
  <c r="T444" i="3"/>
  <c r="W444" i="3"/>
  <c r="Z475" i="3"/>
  <c r="V475" i="3"/>
  <c r="R475" i="3"/>
  <c r="Q476" i="3"/>
  <c r="AC475" i="3"/>
  <c r="Y475" i="3"/>
  <c r="U475" i="3"/>
  <c r="AB475" i="3"/>
  <c r="X475" i="3"/>
  <c r="T475" i="3"/>
  <c r="W475" i="3"/>
  <c r="AA475" i="3"/>
  <c r="S475" i="3"/>
  <c r="M219" i="3"/>
  <c r="O219" i="3"/>
  <c r="N219" i="3"/>
  <c r="L220" i="3"/>
  <c r="AG298" i="3"/>
  <c r="E220" i="3"/>
  <c r="F219" i="3"/>
  <c r="M186" i="3"/>
  <c r="L187" i="3"/>
  <c r="O186" i="3"/>
  <c r="N186" i="3"/>
  <c r="Z315" i="3"/>
  <c r="V315" i="3"/>
  <c r="R315" i="3"/>
  <c r="AB315" i="3"/>
  <c r="W315" i="3"/>
  <c r="AA315" i="3"/>
  <c r="U315" i="3"/>
  <c r="T315" i="3"/>
  <c r="AC315" i="3"/>
  <c r="S315" i="3"/>
  <c r="X315" i="3"/>
  <c r="Q316" i="3"/>
  <c r="Y315" i="3"/>
  <c r="AD282" i="3"/>
  <c r="AG186" i="3"/>
  <c r="AD251" i="3"/>
  <c r="Q253" i="3"/>
  <c r="AC252" i="3"/>
  <c r="Y252" i="3"/>
  <c r="U252" i="3"/>
  <c r="AB252" i="3"/>
  <c r="W252" i="3"/>
  <c r="R252" i="3"/>
  <c r="AA252" i="3"/>
  <c r="V252" i="3"/>
  <c r="Z252" i="3"/>
  <c r="T252" i="3"/>
  <c r="X252" i="3"/>
  <c r="S252" i="3"/>
  <c r="AD267" i="3"/>
  <c r="AD299" i="3"/>
  <c r="AB235" i="3"/>
  <c r="X235" i="3"/>
  <c r="T235" i="3"/>
  <c r="Y235" i="3"/>
  <c r="S235" i="3"/>
  <c r="Q236" i="3"/>
  <c r="AC235" i="3"/>
  <c r="W235" i="3"/>
  <c r="R235" i="3"/>
  <c r="AA235" i="3"/>
  <c r="V235" i="3"/>
  <c r="Z235" i="3"/>
  <c r="U235" i="3"/>
  <c r="F267" i="3"/>
  <c r="E268" i="3"/>
  <c r="N315" i="3"/>
  <c r="L316" i="3"/>
  <c r="O315" i="3"/>
  <c r="M315" i="3"/>
  <c r="E189" i="3"/>
  <c r="F188" i="3"/>
  <c r="Z219" i="3"/>
  <c r="V219" i="3"/>
  <c r="Q220" i="3"/>
  <c r="AC219" i="3"/>
  <c r="Y219" i="3"/>
  <c r="U219" i="3"/>
  <c r="W219" i="3"/>
  <c r="AB219" i="3"/>
  <c r="T219" i="3"/>
  <c r="AA219" i="3"/>
  <c r="S219" i="3"/>
  <c r="R219" i="3"/>
  <c r="X219" i="3"/>
  <c r="L298" i="3"/>
  <c r="O297" i="3"/>
  <c r="N297" i="3"/>
  <c r="M297" i="3"/>
  <c r="AD314" i="3"/>
  <c r="AA283" i="3"/>
  <c r="W283" i="3"/>
  <c r="S283" i="3"/>
  <c r="Z283" i="3"/>
  <c r="V283" i="3"/>
  <c r="R283" i="3"/>
  <c r="AC283" i="3"/>
  <c r="U283" i="3"/>
  <c r="AB283" i="3"/>
  <c r="T283" i="3"/>
  <c r="Q284" i="3"/>
  <c r="Y283" i="3"/>
  <c r="X283" i="3"/>
  <c r="AD202" i="3"/>
  <c r="AB171" i="3"/>
  <c r="X171" i="3"/>
  <c r="T171" i="3"/>
  <c r="AA171" i="3"/>
  <c r="W171" i="3"/>
  <c r="S171" i="3"/>
  <c r="Z171" i="3"/>
  <c r="V171" i="3"/>
  <c r="R171" i="3"/>
  <c r="Q172" i="3"/>
  <c r="U171" i="3"/>
  <c r="AC171" i="3"/>
  <c r="Y171" i="3"/>
  <c r="AD234" i="3"/>
  <c r="O233" i="3"/>
  <c r="N233" i="3"/>
  <c r="M233" i="3"/>
  <c r="L234" i="3"/>
  <c r="O265" i="3"/>
  <c r="N265" i="3"/>
  <c r="L266" i="3"/>
  <c r="M265" i="3"/>
  <c r="F283" i="3"/>
  <c r="E284" i="3"/>
  <c r="F172" i="3"/>
  <c r="E173" i="3"/>
  <c r="AA268" i="3"/>
  <c r="W268" i="3"/>
  <c r="S268" i="3"/>
  <c r="Z268" i="3"/>
  <c r="V268" i="3"/>
  <c r="R268" i="3"/>
  <c r="Y268" i="3"/>
  <c r="Q269" i="3"/>
  <c r="X268" i="3"/>
  <c r="AC268" i="3"/>
  <c r="U268" i="3"/>
  <c r="AB268" i="3"/>
  <c r="T268" i="3"/>
  <c r="AB300" i="3"/>
  <c r="X300" i="3"/>
  <c r="T300" i="3"/>
  <c r="AA300" i="3"/>
  <c r="W300" i="3"/>
  <c r="S300" i="3"/>
  <c r="Y300" i="3"/>
  <c r="Q301" i="3"/>
  <c r="V300" i="3"/>
  <c r="Z300" i="3"/>
  <c r="U300" i="3"/>
  <c r="R300" i="3"/>
  <c r="AC300" i="3"/>
  <c r="AD187" i="3"/>
  <c r="AG187" i="3" s="1"/>
  <c r="Q189" i="3"/>
  <c r="AC188" i="3"/>
  <c r="Y188" i="3"/>
  <c r="U188" i="3"/>
  <c r="AB188" i="3"/>
  <c r="X188" i="3"/>
  <c r="T188" i="3"/>
  <c r="AA188" i="3"/>
  <c r="W188" i="3"/>
  <c r="S188" i="3"/>
  <c r="V188" i="3"/>
  <c r="Z188" i="3"/>
  <c r="R188" i="3"/>
  <c r="L170" i="3"/>
  <c r="O169" i="3"/>
  <c r="N169" i="3"/>
  <c r="M169" i="3"/>
  <c r="Z203" i="3"/>
  <c r="V203" i="3"/>
  <c r="R203" i="3"/>
  <c r="Q204" i="3"/>
  <c r="AC203" i="3"/>
  <c r="Y203" i="3"/>
  <c r="U203" i="3"/>
  <c r="AB203" i="3"/>
  <c r="X203" i="3"/>
  <c r="T203" i="3"/>
  <c r="S203" i="3"/>
  <c r="AA203" i="3"/>
  <c r="W203" i="3"/>
  <c r="AD170" i="3"/>
  <c r="E300" i="3"/>
  <c r="F299" i="3"/>
  <c r="AG266" i="3"/>
  <c r="F203" i="3"/>
  <c r="E204" i="3"/>
  <c r="AG250" i="3"/>
  <c r="N281" i="3"/>
  <c r="L282" i="3"/>
  <c r="O281" i="3"/>
  <c r="M281" i="3"/>
  <c r="AD218" i="3"/>
  <c r="AG218" i="3" s="1"/>
  <c r="AG217" i="3"/>
  <c r="N202" i="3"/>
  <c r="M202" i="3"/>
  <c r="L203" i="3"/>
  <c r="O202" i="3"/>
  <c r="F235" i="3"/>
  <c r="E236" i="3"/>
  <c r="M251" i="3"/>
  <c r="L252" i="3"/>
  <c r="N251" i="3"/>
  <c r="O251" i="3"/>
  <c r="F315" i="3"/>
  <c r="E316" i="3"/>
  <c r="Z155" i="3"/>
  <c r="V155" i="3"/>
  <c r="R155" i="3"/>
  <c r="Q156" i="3"/>
  <c r="AC155" i="3"/>
  <c r="Y155" i="3"/>
  <c r="U155" i="3"/>
  <c r="AB155" i="3"/>
  <c r="X155" i="3"/>
  <c r="T155" i="3"/>
  <c r="AA155" i="3"/>
  <c r="W155" i="3"/>
  <c r="S155" i="3"/>
  <c r="F155" i="3"/>
  <c r="E156" i="3"/>
  <c r="AD154" i="3"/>
  <c r="N154" i="3"/>
  <c r="M154" i="3"/>
  <c r="L155" i="3"/>
  <c r="O154" i="3"/>
  <c r="F139" i="3"/>
  <c r="E140" i="3"/>
  <c r="Z139" i="3"/>
  <c r="V139" i="3"/>
  <c r="R139" i="3"/>
  <c r="Q140" i="3"/>
  <c r="AC139" i="3"/>
  <c r="Y139" i="3"/>
  <c r="U139" i="3"/>
  <c r="AB139" i="3"/>
  <c r="X139" i="3"/>
  <c r="T139" i="3"/>
  <c r="W139" i="3"/>
  <c r="S139" i="3"/>
  <c r="AA139" i="3"/>
  <c r="AD138" i="3"/>
  <c r="N137" i="3"/>
  <c r="M137" i="3"/>
  <c r="L138" i="3"/>
  <c r="O137" i="3"/>
  <c r="AG137" i="3"/>
  <c r="F123" i="3"/>
  <c r="E124" i="3"/>
  <c r="Z123" i="3"/>
  <c r="V123" i="3"/>
  <c r="R123" i="3"/>
  <c r="Q124" i="3"/>
  <c r="AC123" i="3"/>
  <c r="Y123" i="3"/>
  <c r="U123" i="3"/>
  <c r="AB123" i="3"/>
  <c r="X123" i="3"/>
  <c r="T123" i="3"/>
  <c r="S123" i="3"/>
  <c r="AA123" i="3"/>
  <c r="W123" i="3"/>
  <c r="AD122" i="3"/>
  <c r="N121" i="3"/>
  <c r="M121" i="3"/>
  <c r="L122" i="3"/>
  <c r="O121" i="3"/>
  <c r="AD107" i="3"/>
  <c r="N105" i="3"/>
  <c r="M105" i="3"/>
  <c r="L106" i="3"/>
  <c r="O105" i="3"/>
  <c r="F108" i="3"/>
  <c r="E109" i="3"/>
  <c r="Z108" i="3"/>
  <c r="V108" i="3"/>
  <c r="R108" i="3"/>
  <c r="Q109" i="3"/>
  <c r="AC108" i="3"/>
  <c r="Y108" i="3"/>
  <c r="U108" i="3"/>
  <c r="AB108" i="3"/>
  <c r="X108" i="3"/>
  <c r="T108" i="3"/>
  <c r="S108" i="3"/>
  <c r="AA108" i="3"/>
  <c r="W108" i="3"/>
  <c r="AG106" i="3"/>
  <c r="AD90" i="3"/>
  <c r="Z91" i="3"/>
  <c r="V91" i="3"/>
  <c r="R91" i="3"/>
  <c r="Q92" i="3"/>
  <c r="AC91" i="3"/>
  <c r="Y91" i="3"/>
  <c r="U91" i="3"/>
  <c r="AB91" i="3"/>
  <c r="X91" i="3"/>
  <c r="T91" i="3"/>
  <c r="AA91" i="3"/>
  <c r="W91" i="3"/>
  <c r="S91" i="3"/>
  <c r="N90" i="3"/>
  <c r="M90" i="3"/>
  <c r="L91" i="3"/>
  <c r="O90" i="3"/>
  <c r="F91" i="3"/>
  <c r="E92" i="3"/>
  <c r="N73" i="3"/>
  <c r="M73" i="3"/>
  <c r="L74" i="3"/>
  <c r="O73" i="3"/>
  <c r="Z75" i="3"/>
  <c r="V75" i="3"/>
  <c r="R75" i="3"/>
  <c r="Q76" i="3"/>
  <c r="AC75" i="3"/>
  <c r="Y75" i="3"/>
  <c r="U75" i="3"/>
  <c r="AB75" i="3"/>
  <c r="X75" i="3"/>
  <c r="T75" i="3"/>
  <c r="W75" i="3"/>
  <c r="S75" i="3"/>
  <c r="AA75" i="3"/>
  <c r="F76" i="3"/>
  <c r="E77" i="3"/>
  <c r="AG73" i="3"/>
  <c r="AD74" i="3"/>
  <c r="N57" i="3"/>
  <c r="L58" i="3"/>
  <c r="O57" i="3"/>
  <c r="M57" i="3"/>
  <c r="AD59" i="3"/>
  <c r="F60" i="3"/>
  <c r="E61" i="3"/>
  <c r="Z60" i="3"/>
  <c r="V60" i="3"/>
  <c r="R60" i="3"/>
  <c r="Q61" i="3"/>
  <c r="AC60" i="3"/>
  <c r="Y60" i="3"/>
  <c r="U60" i="3"/>
  <c r="AB60" i="3"/>
  <c r="X60" i="3"/>
  <c r="T60" i="3"/>
  <c r="S60" i="3"/>
  <c r="AA60" i="3"/>
  <c r="W60" i="3"/>
  <c r="N41" i="3"/>
  <c r="L42" i="3"/>
  <c r="O41" i="3"/>
  <c r="M41" i="3"/>
  <c r="Z44" i="3"/>
  <c r="V44" i="3"/>
  <c r="R44" i="3"/>
  <c r="Q45" i="3"/>
  <c r="AC44" i="3"/>
  <c r="Y44" i="3"/>
  <c r="U44" i="3"/>
  <c r="AB44" i="3"/>
  <c r="X44" i="3"/>
  <c r="T44" i="3"/>
  <c r="W44" i="3"/>
  <c r="S44" i="3"/>
  <c r="AA44" i="3"/>
  <c r="AD43" i="3"/>
  <c r="F44" i="3"/>
  <c r="E45" i="3"/>
  <c r="F27" i="3"/>
  <c r="E28" i="3"/>
  <c r="N25" i="3"/>
  <c r="M25" i="3"/>
  <c r="L26" i="3"/>
  <c r="O25" i="3"/>
  <c r="Z27" i="3"/>
  <c r="V27" i="3"/>
  <c r="R27" i="3"/>
  <c r="Q28" i="3"/>
  <c r="AC27" i="3"/>
  <c r="Y27" i="3"/>
  <c r="U27" i="3"/>
  <c r="AB27" i="3"/>
  <c r="X27" i="3"/>
  <c r="T27" i="3"/>
  <c r="AA27" i="3"/>
  <c r="S27" i="3"/>
  <c r="W27" i="3"/>
  <c r="AD26" i="3"/>
  <c r="AG9" i="3"/>
  <c r="I512" i="9" s="1"/>
  <c r="Y11" i="3"/>
  <c r="U11" i="3"/>
  <c r="Q12" i="3"/>
  <c r="X11" i="3"/>
  <c r="T11" i="3"/>
  <c r="W11" i="3"/>
  <c r="S11" i="3"/>
  <c r="Z11" i="3"/>
  <c r="V11" i="3"/>
  <c r="R11" i="3"/>
  <c r="L11" i="3"/>
  <c r="O10" i="3"/>
  <c r="AC10" i="3" s="1"/>
  <c r="N10" i="3"/>
  <c r="AB10" i="3" s="1"/>
  <c r="M10" i="3"/>
  <c r="AA10" i="3" s="1"/>
  <c r="P8" i="1"/>
  <c r="L5" i="1"/>
  <c r="D6" i="4" l="1"/>
  <c r="AG1912" i="3"/>
  <c r="G6" i="4" s="1"/>
  <c r="K6" i="4" s="1"/>
  <c r="O1913" i="3"/>
  <c r="AC1913" i="3" s="1"/>
  <c r="AD1913" i="3" s="1"/>
  <c r="N1914" i="3"/>
  <c r="G1158" i="9"/>
  <c r="H1158" i="9"/>
  <c r="I1158" i="9"/>
  <c r="D1158" i="9"/>
  <c r="E1158" i="9"/>
  <c r="C1159" i="9"/>
  <c r="F1158" i="9"/>
  <c r="D650" i="9"/>
  <c r="G650" i="9"/>
  <c r="E650" i="9"/>
  <c r="H650" i="9"/>
  <c r="I650" i="9"/>
  <c r="F650" i="9"/>
  <c r="C651" i="9"/>
  <c r="E524" i="9"/>
  <c r="C525" i="9"/>
  <c r="D524" i="9"/>
  <c r="F524" i="9"/>
  <c r="G524" i="9"/>
  <c r="H524" i="9"/>
  <c r="I524" i="9"/>
  <c r="AG43" i="3"/>
  <c r="F768" i="9"/>
  <c r="AG523" i="3"/>
  <c r="AG762" i="3"/>
  <c r="AG827" i="3"/>
  <c r="AG1354" i="3"/>
  <c r="G771" i="9"/>
  <c r="G899" i="9"/>
  <c r="H897" i="9"/>
  <c r="G773" i="9"/>
  <c r="AG154" i="3"/>
  <c r="AG314" i="3"/>
  <c r="AG251" i="3"/>
  <c r="AG682" i="3"/>
  <c r="AG667" i="3"/>
  <c r="AG907" i="3"/>
  <c r="AG1163" i="3"/>
  <c r="AG1515" i="3"/>
  <c r="AG1594" i="3"/>
  <c r="AG1483" i="3"/>
  <c r="AG1083" i="3"/>
  <c r="H771" i="9"/>
  <c r="H899" i="9"/>
  <c r="H773" i="9"/>
  <c r="G775" i="9"/>
  <c r="AG1050" i="3"/>
  <c r="AG26" i="3"/>
  <c r="AG74" i="3"/>
  <c r="AG426" i="3"/>
  <c r="AG587" i="3"/>
  <c r="AG555" i="3"/>
  <c r="AG730" i="3"/>
  <c r="AG650" i="3"/>
  <c r="AG1531" i="3"/>
  <c r="AD1852" i="3"/>
  <c r="AG1852" i="3" s="1"/>
  <c r="AG1450" i="3"/>
  <c r="AG715" i="3"/>
  <c r="AG443" i="3"/>
  <c r="H767" i="9"/>
  <c r="F9" i="4"/>
  <c r="G896" i="9"/>
  <c r="H775" i="9"/>
  <c r="F769" i="9"/>
  <c r="AG107" i="3"/>
  <c r="F772" i="9"/>
  <c r="AG234" i="3"/>
  <c r="AG282" i="3"/>
  <c r="AG395" i="3"/>
  <c r="AG538" i="3"/>
  <c r="AG811" i="3"/>
  <c r="AG875" i="3"/>
  <c r="AG1227" i="3"/>
  <c r="AG1291" i="3"/>
  <c r="AG1419" i="3"/>
  <c r="AG1322" i="3"/>
  <c r="AG1563" i="3"/>
  <c r="G767" i="9"/>
  <c r="H896" i="9"/>
  <c r="AG330" i="3"/>
  <c r="AG474" i="3"/>
  <c r="AG699" i="3"/>
  <c r="AG923" i="3"/>
  <c r="AG1019" i="3"/>
  <c r="AG970" i="3"/>
  <c r="AG1402" i="3"/>
  <c r="AG1339" i="3"/>
  <c r="AG1547" i="3"/>
  <c r="AG362" i="3"/>
  <c r="G774" i="9"/>
  <c r="H895" i="9"/>
  <c r="AG138" i="3"/>
  <c r="AG458" i="3"/>
  <c r="AG491" i="3"/>
  <c r="AG987" i="3"/>
  <c r="AG1114" i="3"/>
  <c r="AG1146" i="3"/>
  <c r="AG1195" i="3"/>
  <c r="AG1466" i="3"/>
  <c r="G897" i="9"/>
  <c r="H774" i="9"/>
  <c r="G895" i="9"/>
  <c r="AD10" i="3"/>
  <c r="F639" i="9" s="1"/>
  <c r="E7" i="4"/>
  <c r="AE10" i="3"/>
  <c r="G639" i="9" s="1"/>
  <c r="B12" i="3"/>
  <c r="D766" i="9"/>
  <c r="A12" i="3"/>
  <c r="C1285" i="9"/>
  <c r="E1284" i="9"/>
  <c r="D1284" i="9"/>
  <c r="H13" i="9"/>
  <c r="G13" i="9"/>
  <c r="F13" i="9"/>
  <c r="C14" i="9"/>
  <c r="E13" i="9"/>
  <c r="D13" i="9"/>
  <c r="I13" i="9"/>
  <c r="C777" i="9"/>
  <c r="E776" i="9"/>
  <c r="D776" i="9"/>
  <c r="H776" i="9"/>
  <c r="G776" i="9"/>
  <c r="D1031" i="9"/>
  <c r="C1032" i="9"/>
  <c r="E1031" i="9"/>
  <c r="H904" i="9"/>
  <c r="G904" i="9"/>
  <c r="C905" i="9"/>
  <c r="E904" i="9"/>
  <c r="D904" i="9"/>
  <c r="C1413" i="9"/>
  <c r="E1412" i="9"/>
  <c r="D1412" i="9"/>
  <c r="H140" i="9"/>
  <c r="G140" i="9"/>
  <c r="F140" i="9"/>
  <c r="C141" i="9"/>
  <c r="E140" i="9"/>
  <c r="D140" i="9"/>
  <c r="I140" i="9"/>
  <c r="H396" i="9"/>
  <c r="G396" i="9"/>
  <c r="F396" i="9"/>
  <c r="C397" i="9"/>
  <c r="E396" i="9"/>
  <c r="D396" i="9"/>
  <c r="I396" i="9"/>
  <c r="C268" i="9"/>
  <c r="E267" i="9"/>
  <c r="D267" i="9"/>
  <c r="I267" i="9"/>
  <c r="H267" i="9"/>
  <c r="G267" i="9"/>
  <c r="F267" i="9"/>
  <c r="AE45" i="3"/>
  <c r="AF45" i="3"/>
  <c r="AF77" i="3"/>
  <c r="AE77" i="3"/>
  <c r="AF124" i="3"/>
  <c r="AE124" i="3"/>
  <c r="AF300" i="3"/>
  <c r="AE300" i="3"/>
  <c r="AF220" i="3"/>
  <c r="AE220" i="3"/>
  <c r="AF412" i="3"/>
  <c r="AE412" i="3"/>
  <c r="AF620" i="3"/>
  <c r="AE620" i="3"/>
  <c r="AE860" i="3"/>
  <c r="AF860" i="3"/>
  <c r="AE1052" i="3"/>
  <c r="AF1052" i="3"/>
  <c r="AE1213" i="3"/>
  <c r="AF1213" i="3"/>
  <c r="AE1229" i="3"/>
  <c r="AF1229" i="3"/>
  <c r="AF1133" i="3"/>
  <c r="AE1133" i="3"/>
  <c r="AE1500" i="3"/>
  <c r="AF1500" i="3"/>
  <c r="AE2044" i="3"/>
  <c r="AF2044" i="3"/>
  <c r="AE1997" i="3"/>
  <c r="AF1997" i="3"/>
  <c r="AF2268" i="3"/>
  <c r="AE2268" i="3"/>
  <c r="AE3084" i="3"/>
  <c r="AF3084" i="3"/>
  <c r="AE3148" i="3"/>
  <c r="AF3148" i="3"/>
  <c r="AE2029" i="3"/>
  <c r="AF2029" i="3"/>
  <c r="AE1772" i="3"/>
  <c r="AF1772" i="3"/>
  <c r="AE1836" i="3"/>
  <c r="AF1836" i="3"/>
  <c r="AE1629" i="3"/>
  <c r="AF1629" i="3"/>
  <c r="AE1900" i="3"/>
  <c r="AF1900" i="3"/>
  <c r="AE2141" i="3"/>
  <c r="AF2141" i="3"/>
  <c r="AF3453" i="3"/>
  <c r="AE3453" i="3"/>
  <c r="AF3421" i="3"/>
  <c r="AE3421" i="3"/>
  <c r="AE3357" i="3"/>
  <c r="AF3357" i="3"/>
  <c r="AE3213" i="3"/>
  <c r="AF3213" i="3"/>
  <c r="AE3293" i="3"/>
  <c r="AF3293" i="3"/>
  <c r="AE764" i="3"/>
  <c r="AF764" i="3"/>
  <c r="AE877" i="3"/>
  <c r="AF877" i="3"/>
  <c r="AE1404" i="3"/>
  <c r="AF1404" i="3"/>
  <c r="AE1340" i="3"/>
  <c r="AF1340" i="3"/>
  <c r="F1340" i="3"/>
  <c r="E1341" i="3"/>
  <c r="AE444" i="3"/>
  <c r="AF444" i="3"/>
  <c r="E445" i="3"/>
  <c r="F444" i="3"/>
  <c r="E1245" i="3"/>
  <c r="AF1244" i="3"/>
  <c r="AE1244" i="3"/>
  <c r="F1244" i="3"/>
  <c r="E3037" i="3"/>
  <c r="AE3036" i="3"/>
  <c r="AF3036" i="3"/>
  <c r="F3036" i="3"/>
  <c r="E2157" i="3"/>
  <c r="AF2156" i="3"/>
  <c r="AE2156" i="3"/>
  <c r="F2156" i="3"/>
  <c r="AF92" i="3"/>
  <c r="AE92" i="3"/>
  <c r="AF316" i="3"/>
  <c r="AE316" i="3"/>
  <c r="AF236" i="3"/>
  <c r="AE236" i="3"/>
  <c r="AF284" i="3"/>
  <c r="AE284" i="3"/>
  <c r="AF525" i="3"/>
  <c r="AE525" i="3"/>
  <c r="AE749" i="3"/>
  <c r="AF749" i="3"/>
  <c r="AE1116" i="3"/>
  <c r="AF1116" i="3"/>
  <c r="AE1100" i="3"/>
  <c r="AF1100" i="3"/>
  <c r="AF1068" i="3"/>
  <c r="AE1068" i="3"/>
  <c r="AE1005" i="3"/>
  <c r="AF1005" i="3"/>
  <c r="AF1196" i="3"/>
  <c r="AE1196" i="3"/>
  <c r="AF1388" i="3"/>
  <c r="AE1388" i="3"/>
  <c r="AF1309" i="3"/>
  <c r="AE1309" i="3"/>
  <c r="AF1292" i="3"/>
  <c r="AE1292" i="3"/>
  <c r="AD1500" i="3"/>
  <c r="AF1549" i="3"/>
  <c r="AE1549" i="3"/>
  <c r="AF1453" i="3"/>
  <c r="AE1453" i="3"/>
  <c r="AE1581" i="3"/>
  <c r="AF1581" i="3"/>
  <c r="AF1612" i="3"/>
  <c r="AE1612" i="3"/>
  <c r="AE1804" i="3"/>
  <c r="AF1804" i="3"/>
  <c r="AE2557" i="3"/>
  <c r="AF2557" i="3"/>
  <c r="AE2892" i="3"/>
  <c r="AF2892" i="3"/>
  <c r="AF1964" i="3"/>
  <c r="AE1964" i="3"/>
  <c r="AE2701" i="3"/>
  <c r="AF2701" i="3"/>
  <c r="AF1932" i="3"/>
  <c r="AE1932" i="3"/>
  <c r="AF2941" i="3"/>
  <c r="AE2941" i="3"/>
  <c r="AE2637" i="3"/>
  <c r="AF2637" i="3"/>
  <c r="AE2572" i="3"/>
  <c r="AF2572" i="3"/>
  <c r="AE2397" i="3"/>
  <c r="AF2397" i="3"/>
  <c r="AF1821" i="3"/>
  <c r="AE1821" i="3"/>
  <c r="AE1725" i="3"/>
  <c r="AF1725" i="3"/>
  <c r="AF1676" i="3"/>
  <c r="AE1676" i="3"/>
  <c r="AE2924" i="3"/>
  <c r="AF2924" i="3"/>
  <c r="AF2204" i="3"/>
  <c r="AE2204" i="3"/>
  <c r="AF3580" i="3"/>
  <c r="AE3580" i="3"/>
  <c r="AF3485" i="3"/>
  <c r="AE3485" i="3"/>
  <c r="AF3389" i="3"/>
  <c r="AE3389" i="3"/>
  <c r="AF3501" i="3"/>
  <c r="AE3501" i="3"/>
  <c r="AE3325" i="3"/>
  <c r="AF3325" i="3"/>
  <c r="AE3341" i="3"/>
  <c r="AF3341" i="3"/>
  <c r="AF1356" i="3"/>
  <c r="AE1356" i="3"/>
  <c r="AE1468" i="3"/>
  <c r="AF1468" i="3"/>
  <c r="AE2412" i="3"/>
  <c r="AF2412" i="3"/>
  <c r="F2412" i="3"/>
  <c r="E2413" i="3"/>
  <c r="AF540" i="3"/>
  <c r="AE540" i="3"/>
  <c r="E541" i="3"/>
  <c r="F540" i="3"/>
  <c r="E1517" i="3"/>
  <c r="AF1516" i="3"/>
  <c r="AE1516" i="3"/>
  <c r="F1516" i="3"/>
  <c r="E3165" i="3"/>
  <c r="AE3164" i="3"/>
  <c r="AF3164" i="3"/>
  <c r="F3164" i="3"/>
  <c r="AF204" i="3"/>
  <c r="AE204" i="3"/>
  <c r="AE381" i="3"/>
  <c r="AF381" i="3"/>
  <c r="AE350" i="3"/>
  <c r="AF350" i="3"/>
  <c r="AD331" i="3"/>
  <c r="AE508" i="3"/>
  <c r="AF508" i="3"/>
  <c r="AF604" i="3"/>
  <c r="AE669" i="3"/>
  <c r="AF669" i="3"/>
  <c r="AE796" i="3"/>
  <c r="AF796" i="3"/>
  <c r="AF684" i="3"/>
  <c r="AE684" i="3"/>
  <c r="AE717" i="3"/>
  <c r="AF717" i="3"/>
  <c r="AE732" i="3"/>
  <c r="AF732" i="3"/>
  <c r="AE893" i="3"/>
  <c r="AF893" i="3"/>
  <c r="AF956" i="3"/>
  <c r="AE956" i="3"/>
  <c r="AE909" i="3"/>
  <c r="AF909" i="3"/>
  <c r="AF813" i="3"/>
  <c r="AE813" i="3"/>
  <c r="AE829" i="3"/>
  <c r="AF829" i="3"/>
  <c r="AE1021" i="3"/>
  <c r="AF1021" i="3"/>
  <c r="AF1260" i="3"/>
  <c r="AE1260" i="3"/>
  <c r="AF1325" i="3"/>
  <c r="AE1325" i="3"/>
  <c r="AE1436" i="3"/>
  <c r="AF1436" i="3"/>
  <c r="AF1533" i="3"/>
  <c r="AE1533" i="3"/>
  <c r="AE1486" i="3"/>
  <c r="AF1486" i="3"/>
  <c r="AE2013" i="3"/>
  <c r="AF2013" i="3"/>
  <c r="AE2476" i="3"/>
  <c r="AF2476" i="3"/>
  <c r="AE2525" i="3"/>
  <c r="AF2525" i="3"/>
  <c r="AF2188" i="3"/>
  <c r="AE2188" i="3"/>
  <c r="AE2956" i="3"/>
  <c r="AF2956" i="3"/>
  <c r="AE1980" i="3"/>
  <c r="AF1980" i="3"/>
  <c r="AE1885" i="3"/>
  <c r="AF1885" i="3"/>
  <c r="AE2653" i="3"/>
  <c r="AF2653" i="3"/>
  <c r="AE2061" i="3"/>
  <c r="AF2061" i="3"/>
  <c r="AF2973" i="3"/>
  <c r="AE2973" i="3"/>
  <c r="AF1693" i="3"/>
  <c r="AE1693" i="3"/>
  <c r="AE2125" i="3"/>
  <c r="AF2125" i="3"/>
  <c r="AE2861" i="3"/>
  <c r="AF2861" i="3"/>
  <c r="AE2493" i="3"/>
  <c r="AF2493" i="3"/>
  <c r="AF3133" i="3"/>
  <c r="AE3133" i="3"/>
  <c r="AE3660" i="3"/>
  <c r="AF3660" i="3"/>
  <c r="AF3549" i="3"/>
  <c r="AE3549" i="3"/>
  <c r="AE3404" i="3"/>
  <c r="AF3404" i="3"/>
  <c r="AE3596" i="3"/>
  <c r="AF3596" i="3"/>
  <c r="AF3437" i="3"/>
  <c r="AE3437" i="3"/>
  <c r="AF1164" i="3"/>
  <c r="AE1164" i="3"/>
  <c r="F1164" i="3"/>
  <c r="E1165" i="3"/>
  <c r="E4093" i="3"/>
  <c r="F4092" i="3"/>
  <c r="E1565" i="3"/>
  <c r="AE1564" i="3"/>
  <c r="AF1564" i="3"/>
  <c r="F1564" i="3"/>
  <c r="AF61" i="3"/>
  <c r="AE61" i="3"/>
  <c r="AF140" i="3"/>
  <c r="AE140" i="3"/>
  <c r="AD219" i="3"/>
  <c r="AG219" i="3" s="1"/>
  <c r="AF268" i="3"/>
  <c r="AE268" i="3"/>
  <c r="AF364" i="3"/>
  <c r="AE364" i="3"/>
  <c r="AF332" i="3"/>
  <c r="AE332" i="3"/>
  <c r="AE589" i="3"/>
  <c r="AF589" i="3"/>
  <c r="AF845" i="3"/>
  <c r="AE845" i="3"/>
  <c r="AE989" i="3"/>
  <c r="AF989" i="3"/>
  <c r="AE1181" i="3"/>
  <c r="AF1181" i="3"/>
  <c r="AE1150" i="3"/>
  <c r="AF1150" i="3"/>
  <c r="AF2236" i="3"/>
  <c r="AE2236" i="3"/>
  <c r="AE2796" i="3"/>
  <c r="AF2796" i="3"/>
  <c r="AE3196" i="3"/>
  <c r="AF3196" i="3"/>
  <c r="AE2669" i="3"/>
  <c r="AF2669" i="3"/>
  <c r="AF2300" i="3"/>
  <c r="AE2300" i="3"/>
  <c r="AE1740" i="3"/>
  <c r="AF1740" i="3"/>
  <c r="AE2508" i="3"/>
  <c r="AF2508" i="3"/>
  <c r="AF2317" i="3"/>
  <c r="AE2317" i="3"/>
  <c r="AE2749" i="3"/>
  <c r="AF2749" i="3"/>
  <c r="AF1853" i="3"/>
  <c r="AE1853" i="3"/>
  <c r="AE1708" i="3"/>
  <c r="AF1708" i="3"/>
  <c r="AE2589" i="3"/>
  <c r="AF2589" i="3"/>
  <c r="AF2172" i="3"/>
  <c r="AE2172" i="3"/>
  <c r="AF1868" i="3"/>
  <c r="AE1868" i="3"/>
  <c r="AE1661" i="3"/>
  <c r="AF1661" i="3"/>
  <c r="AE2829" i="3"/>
  <c r="AF2829" i="3"/>
  <c r="AF3053" i="3"/>
  <c r="AE3053" i="3"/>
  <c r="AE1949" i="3"/>
  <c r="AF1949" i="3"/>
  <c r="AF1917" i="3"/>
  <c r="AE1917" i="3"/>
  <c r="AE2733" i="3"/>
  <c r="AF2733" i="3"/>
  <c r="AE2685" i="3"/>
  <c r="AF2685" i="3"/>
  <c r="AE1789" i="3"/>
  <c r="AF1789" i="3"/>
  <c r="AE2429" i="3"/>
  <c r="AF2429" i="3"/>
  <c r="AF3629" i="3"/>
  <c r="AE3629" i="3"/>
  <c r="AF3677" i="3"/>
  <c r="AE3677" i="3"/>
  <c r="AE3261" i="3"/>
  <c r="AF3261" i="3"/>
  <c r="AF3709" i="3"/>
  <c r="AE3709" i="3"/>
  <c r="AE924" i="3"/>
  <c r="AF924" i="3"/>
  <c r="E925" i="3"/>
  <c r="F924" i="3"/>
  <c r="E253" i="3"/>
  <c r="AF252" i="3"/>
  <c r="AE252" i="3"/>
  <c r="F252" i="3"/>
  <c r="AE1372" i="3"/>
  <c r="AF1372" i="3"/>
  <c r="F1372" i="3"/>
  <c r="E1373" i="3"/>
  <c r="E2909" i="3"/>
  <c r="AE2908" i="3"/>
  <c r="AF2908" i="3"/>
  <c r="F2908" i="3"/>
  <c r="AE28" i="3"/>
  <c r="AF28" i="3"/>
  <c r="AF156" i="3"/>
  <c r="AE156" i="3"/>
  <c r="AE189" i="3"/>
  <c r="G1031" i="9" s="1"/>
  <c r="AF189" i="3"/>
  <c r="H1031" i="9" s="1"/>
  <c r="AF461" i="3"/>
  <c r="AE461" i="3"/>
  <c r="AE476" i="3"/>
  <c r="AF476" i="3"/>
  <c r="AF573" i="3"/>
  <c r="AE573" i="3"/>
  <c r="AE636" i="3"/>
  <c r="AF636" i="3"/>
  <c r="AF652" i="3"/>
  <c r="AE652" i="3"/>
  <c r="AE941" i="3"/>
  <c r="AF941" i="3"/>
  <c r="AF1085" i="3"/>
  <c r="AE1085" i="3"/>
  <c r="AF1276" i="3"/>
  <c r="AE1276" i="3"/>
  <c r="AF1596" i="3"/>
  <c r="AE1596" i="3"/>
  <c r="AE2461" i="3"/>
  <c r="AF2461" i="3"/>
  <c r="AF3005" i="3"/>
  <c r="AE3005" i="3"/>
  <c r="AF2605" i="3"/>
  <c r="AE2605" i="3"/>
  <c r="AE2541" i="3"/>
  <c r="AF2541" i="3"/>
  <c r="AE2253" i="3"/>
  <c r="AF2253" i="3"/>
  <c r="AF3021" i="3"/>
  <c r="AE3021" i="3"/>
  <c r="AE2108" i="3"/>
  <c r="AF2108" i="3"/>
  <c r="AE2349" i="3"/>
  <c r="AF2349" i="3"/>
  <c r="AE2988" i="3"/>
  <c r="AF2988" i="3"/>
  <c r="AE2781" i="3"/>
  <c r="AF2781" i="3"/>
  <c r="AE1757" i="3"/>
  <c r="AF1757" i="3"/>
  <c r="AE2332" i="3"/>
  <c r="AF2332" i="3"/>
  <c r="AE2221" i="3"/>
  <c r="AF2221" i="3"/>
  <c r="AE2621" i="3"/>
  <c r="AF2621" i="3"/>
  <c r="AE2077" i="3"/>
  <c r="AF2077" i="3"/>
  <c r="AF1645" i="3"/>
  <c r="AE1645" i="3"/>
  <c r="AE3532" i="3"/>
  <c r="AF3532" i="3"/>
  <c r="AE3244" i="3"/>
  <c r="AF3244" i="3"/>
  <c r="AE3229" i="3"/>
  <c r="AF3229" i="3"/>
  <c r="AF3645" i="3"/>
  <c r="AE3645" i="3"/>
  <c r="AE3309" i="3"/>
  <c r="AF3309" i="3"/>
  <c r="AF3468" i="3"/>
  <c r="AE3468" i="3"/>
  <c r="AE3116" i="3"/>
  <c r="AF3116" i="3"/>
  <c r="AF396" i="3"/>
  <c r="AE396" i="3"/>
  <c r="E3565" i="3"/>
  <c r="AE3564" i="3"/>
  <c r="AF3564" i="3"/>
  <c r="F3564" i="3"/>
  <c r="AE109" i="3"/>
  <c r="AF109" i="3"/>
  <c r="AE173" i="3"/>
  <c r="G1030" i="9" s="1"/>
  <c r="AF173" i="3"/>
  <c r="H1030" i="9" s="1"/>
  <c r="AE428" i="3"/>
  <c r="AF428" i="3"/>
  <c r="AE493" i="3"/>
  <c r="AF493" i="3"/>
  <c r="AE701" i="3"/>
  <c r="AF701" i="3"/>
  <c r="AE1037" i="3"/>
  <c r="AF1037" i="3"/>
  <c r="AE972" i="3"/>
  <c r="AF972" i="3"/>
  <c r="AF1421" i="3"/>
  <c r="AE1421" i="3"/>
  <c r="AE2764" i="3"/>
  <c r="AF2764" i="3"/>
  <c r="AE2717" i="3"/>
  <c r="AF2717" i="3"/>
  <c r="AE2844" i="3"/>
  <c r="AF2844" i="3"/>
  <c r="AE3181" i="3"/>
  <c r="AF3181" i="3"/>
  <c r="AE2285" i="3"/>
  <c r="AF2285" i="3"/>
  <c r="AE2444" i="3"/>
  <c r="AF2444" i="3"/>
  <c r="AE2364" i="3"/>
  <c r="AF2364" i="3"/>
  <c r="AE2093" i="3"/>
  <c r="AF2093" i="3"/>
  <c r="AE2381" i="3"/>
  <c r="AF2381" i="3"/>
  <c r="AE2813" i="3"/>
  <c r="AF2813" i="3"/>
  <c r="AF2877" i="3"/>
  <c r="AE2877" i="3"/>
  <c r="AF3101" i="3"/>
  <c r="AE3101" i="3"/>
  <c r="AD4364" i="3"/>
  <c r="AG4364" i="3" s="1"/>
  <c r="AF3693" i="3"/>
  <c r="AE3693" i="3"/>
  <c r="AE3277" i="3"/>
  <c r="AF3277" i="3"/>
  <c r="AF3517" i="3"/>
  <c r="AE3517" i="3"/>
  <c r="AF3613" i="3"/>
  <c r="AE3613" i="3"/>
  <c r="AE3373" i="3"/>
  <c r="AF3373" i="3"/>
  <c r="AD2923" i="3"/>
  <c r="AG2923" i="3" s="1"/>
  <c r="AE556" i="3"/>
  <c r="AF556" i="3"/>
  <c r="F556" i="3"/>
  <c r="E557" i="3"/>
  <c r="E3069" i="3"/>
  <c r="AE3068" i="3"/>
  <c r="AF3068" i="3"/>
  <c r="F3068" i="3"/>
  <c r="AG1067" i="3"/>
  <c r="AD2940" i="3"/>
  <c r="AG2940" i="3" s="1"/>
  <c r="AD1756" i="3"/>
  <c r="AG1756" i="3" s="1"/>
  <c r="AD2252" i="3"/>
  <c r="AG2252" i="3" s="1"/>
  <c r="AD1899" i="3"/>
  <c r="AG1899" i="3" s="1"/>
  <c r="AG2187" i="3"/>
  <c r="AD2620" i="3"/>
  <c r="AG2620" i="3" s="1"/>
  <c r="AG3931" i="3"/>
  <c r="AD3995" i="3"/>
  <c r="AG3995" i="3" s="1"/>
  <c r="AD4044" i="3"/>
  <c r="AG4044" i="3" s="1"/>
  <c r="O2938" i="3"/>
  <c r="N2938" i="3"/>
  <c r="M2938" i="3"/>
  <c r="L2939" i="3"/>
  <c r="F764" i="3"/>
  <c r="E765" i="3"/>
  <c r="AD363" i="3"/>
  <c r="AD2891" i="3"/>
  <c r="AG2891" i="3" s="1"/>
  <c r="F1404" i="3"/>
  <c r="E1405" i="3"/>
  <c r="F1468" i="3"/>
  <c r="E1469" i="3"/>
  <c r="AG267" i="3"/>
  <c r="AG331" i="3"/>
  <c r="AD651" i="3"/>
  <c r="AD2795" i="3"/>
  <c r="AD2011" i="3"/>
  <c r="AG2011" i="3" s="1"/>
  <c r="AD2716" i="3"/>
  <c r="AD4763" i="3"/>
  <c r="AG4763" i="3" s="1"/>
  <c r="AD3324" i="3"/>
  <c r="AG3324" i="3" s="1"/>
  <c r="AD4588" i="3"/>
  <c r="AD3420" i="3"/>
  <c r="AD4172" i="3"/>
  <c r="AG4172" i="3" s="1"/>
  <c r="AG3595" i="3"/>
  <c r="AB364" i="3"/>
  <c r="W364" i="3"/>
  <c r="AC364" i="3"/>
  <c r="Y364" i="3"/>
  <c r="X364" i="3"/>
  <c r="S364" i="3"/>
  <c r="U364" i="3"/>
  <c r="T364" i="3"/>
  <c r="Q365" i="3"/>
  <c r="Z364" i="3"/>
  <c r="AA364" i="3"/>
  <c r="V364" i="3"/>
  <c r="R364" i="3"/>
  <c r="E3117" i="3"/>
  <c r="F3116" i="3"/>
  <c r="F396" i="3"/>
  <c r="E397" i="3"/>
  <c r="N3914" i="3"/>
  <c r="M3914" i="3"/>
  <c r="L3915" i="3"/>
  <c r="O3914" i="3"/>
  <c r="O826" i="3"/>
  <c r="N826" i="3"/>
  <c r="L827" i="3"/>
  <c r="M826" i="3"/>
  <c r="O570" i="3"/>
  <c r="L571" i="3"/>
  <c r="N570" i="3"/>
  <c r="M570" i="3"/>
  <c r="L1995" i="3"/>
  <c r="O1994" i="3"/>
  <c r="N1994" i="3"/>
  <c r="M1994" i="3"/>
  <c r="L2700" i="3"/>
  <c r="O2699" i="3"/>
  <c r="N2699" i="3"/>
  <c r="M2699" i="3"/>
  <c r="L3324" i="3"/>
  <c r="M3323" i="3"/>
  <c r="O3323" i="3"/>
  <c r="N3323" i="3"/>
  <c r="AD2876" i="3"/>
  <c r="AG2876" i="3" s="1"/>
  <c r="AD3628" i="3"/>
  <c r="AG3628" i="3" s="1"/>
  <c r="E1357" i="3"/>
  <c r="F1356" i="3"/>
  <c r="E3837" i="3"/>
  <c r="F3836" i="3"/>
  <c r="L2588" i="3"/>
  <c r="O2587" i="3"/>
  <c r="N2587" i="3"/>
  <c r="M2587" i="3"/>
  <c r="N2875" i="3"/>
  <c r="M2875" i="3"/>
  <c r="L2876" i="3"/>
  <c r="O2875" i="3"/>
  <c r="AD1820" i="3"/>
  <c r="AG1820" i="3" s="1"/>
  <c r="AD2348" i="3"/>
  <c r="AD1611" i="3"/>
  <c r="AD3612" i="3"/>
  <c r="AG3612" i="3" s="1"/>
  <c r="AD4475" i="3"/>
  <c r="AG4475" i="3" s="1"/>
  <c r="O4650" i="3"/>
  <c r="L4651" i="3"/>
  <c r="N4650" i="3"/>
  <c r="M4650" i="3"/>
  <c r="N4203" i="3"/>
  <c r="M4203" i="3"/>
  <c r="L4204" i="3"/>
  <c r="O4203" i="3"/>
  <c r="M2458" i="3"/>
  <c r="L2459" i="3"/>
  <c r="O2458" i="3"/>
  <c r="N2458" i="3"/>
  <c r="E878" i="3"/>
  <c r="F877" i="3"/>
  <c r="M4458" i="3"/>
  <c r="L4459" i="3"/>
  <c r="O4458" i="3"/>
  <c r="N4458" i="3"/>
  <c r="AB2892" i="3"/>
  <c r="U2892" i="3"/>
  <c r="AC2892" i="3"/>
  <c r="V2892" i="3"/>
  <c r="X2892" i="3"/>
  <c r="Y2892" i="3"/>
  <c r="W2892" i="3"/>
  <c r="T2892" i="3"/>
  <c r="S2892" i="3"/>
  <c r="R2892" i="3"/>
  <c r="Z2892" i="3"/>
  <c r="Q2893" i="3"/>
  <c r="AA2892" i="3"/>
  <c r="AA2924" i="3"/>
  <c r="Q2925" i="3"/>
  <c r="W2924" i="3"/>
  <c r="Z2924" i="3"/>
  <c r="U2924" i="3"/>
  <c r="AC2924" i="3"/>
  <c r="AB2924" i="3"/>
  <c r="V2924" i="3"/>
  <c r="Y2924" i="3"/>
  <c r="X2924" i="3"/>
  <c r="R2924" i="3"/>
  <c r="T2924" i="3"/>
  <c r="S2924" i="3"/>
  <c r="F4685" i="3"/>
  <c r="E4686" i="3"/>
  <c r="M4491" i="3"/>
  <c r="L4492" i="3"/>
  <c r="O4491" i="3"/>
  <c r="N4491" i="3"/>
  <c r="F3741" i="3"/>
  <c r="E3742" i="3"/>
  <c r="Z4796" i="3"/>
  <c r="V4796" i="3"/>
  <c r="R4796" i="3"/>
  <c r="Q4797" i="3"/>
  <c r="AC4796" i="3"/>
  <c r="Y4796" i="3"/>
  <c r="U4796" i="3"/>
  <c r="W4796" i="3"/>
  <c r="AB4796" i="3"/>
  <c r="T4796" i="3"/>
  <c r="AA4796" i="3"/>
  <c r="X4796" i="3"/>
  <c r="S4796" i="3"/>
  <c r="AD3276" i="3"/>
  <c r="AG3276" i="3" s="1"/>
  <c r="E3789" i="3"/>
  <c r="F3788" i="3"/>
  <c r="AB4348" i="3"/>
  <c r="X4348" i="3"/>
  <c r="T4348" i="3"/>
  <c r="AA4348" i="3"/>
  <c r="W4348" i="3"/>
  <c r="S4348" i="3"/>
  <c r="Z4348" i="3"/>
  <c r="V4348" i="3"/>
  <c r="R4348" i="3"/>
  <c r="Y4348" i="3"/>
  <c r="U4348" i="3"/>
  <c r="Q4349" i="3"/>
  <c r="AC4348" i="3"/>
  <c r="AG4011" i="3"/>
  <c r="F4716" i="3"/>
  <c r="E4717" i="3"/>
  <c r="AB3934" i="3"/>
  <c r="X3934" i="3"/>
  <c r="T3934" i="3"/>
  <c r="AA3934" i="3"/>
  <c r="W3934" i="3"/>
  <c r="S3934" i="3"/>
  <c r="Z3934" i="3"/>
  <c r="V3934" i="3"/>
  <c r="R3934" i="3"/>
  <c r="AC3934" i="3"/>
  <c r="Q3935" i="3"/>
  <c r="Y3934" i="3"/>
  <c r="U3934" i="3"/>
  <c r="Q3614" i="3"/>
  <c r="AC3613" i="3"/>
  <c r="Y3613" i="3"/>
  <c r="U3613" i="3"/>
  <c r="AB3613" i="3"/>
  <c r="X3613" i="3"/>
  <c r="T3613" i="3"/>
  <c r="AA3613" i="3"/>
  <c r="S3613" i="3"/>
  <c r="Z3613" i="3"/>
  <c r="R3613" i="3"/>
  <c r="W3613" i="3"/>
  <c r="V3613" i="3"/>
  <c r="F3677" i="3"/>
  <c r="E3678" i="3"/>
  <c r="O4715" i="3"/>
  <c r="N4715" i="3"/>
  <c r="M4715" i="3"/>
  <c r="L4716" i="3"/>
  <c r="N4684" i="3"/>
  <c r="M4684" i="3"/>
  <c r="O4684" i="3"/>
  <c r="L4685" i="3"/>
  <c r="AD4443" i="3"/>
  <c r="AG4443" i="3" s="1"/>
  <c r="AB4061" i="3"/>
  <c r="X4061" i="3"/>
  <c r="T4061" i="3"/>
  <c r="AA4061" i="3"/>
  <c r="W4061" i="3"/>
  <c r="S4061" i="3"/>
  <c r="Z4061" i="3"/>
  <c r="V4061" i="3"/>
  <c r="R4061" i="3"/>
  <c r="AC4061" i="3"/>
  <c r="Q4062" i="3"/>
  <c r="Y4061" i="3"/>
  <c r="U4061" i="3"/>
  <c r="Z4125" i="3"/>
  <c r="V4125" i="3"/>
  <c r="R4125" i="3"/>
  <c r="AB4125" i="3"/>
  <c r="X4125" i="3"/>
  <c r="T4125" i="3"/>
  <c r="W4125" i="3"/>
  <c r="Q4126" i="3"/>
  <c r="AC4125" i="3"/>
  <c r="U4125" i="3"/>
  <c r="AA4125" i="3"/>
  <c r="S4125" i="3"/>
  <c r="Y4125" i="3"/>
  <c r="AD4124" i="3"/>
  <c r="AG4124" i="3" s="1"/>
  <c r="AG4474" i="3"/>
  <c r="AD4411" i="3"/>
  <c r="AG4411" i="3" s="1"/>
  <c r="AG4588" i="3"/>
  <c r="N3308" i="3"/>
  <c r="M3308" i="3"/>
  <c r="L3309" i="3"/>
  <c r="O3308" i="3"/>
  <c r="AG3420" i="3"/>
  <c r="AB3213" i="3"/>
  <c r="X3213" i="3"/>
  <c r="T3213" i="3"/>
  <c r="AA3213" i="3"/>
  <c r="W3213" i="3"/>
  <c r="S3213" i="3"/>
  <c r="Z3213" i="3"/>
  <c r="V3213" i="3"/>
  <c r="R3213" i="3"/>
  <c r="Q3214" i="3"/>
  <c r="AC3213" i="3"/>
  <c r="Y3213" i="3"/>
  <c r="U3213" i="3"/>
  <c r="F4045" i="3"/>
  <c r="E4046" i="3"/>
  <c r="F3757" i="3"/>
  <c r="E3758" i="3"/>
  <c r="E4366" i="3"/>
  <c r="F4365" i="3"/>
  <c r="Q3294" i="3"/>
  <c r="AC3293" i="3"/>
  <c r="Y3293" i="3"/>
  <c r="U3293" i="3"/>
  <c r="AB3293" i="3"/>
  <c r="X3293" i="3"/>
  <c r="T3293" i="3"/>
  <c r="Z3293" i="3"/>
  <c r="R3293" i="3"/>
  <c r="W3293" i="3"/>
  <c r="V3293" i="3"/>
  <c r="AA3293" i="3"/>
  <c r="S3293" i="3"/>
  <c r="M3387" i="3"/>
  <c r="L3388" i="3"/>
  <c r="O3387" i="3"/>
  <c r="N3387" i="3"/>
  <c r="E3326" i="3"/>
  <c r="F3325" i="3"/>
  <c r="N3899" i="3"/>
  <c r="M3899" i="3"/>
  <c r="L3900" i="3"/>
  <c r="O3899" i="3"/>
  <c r="E4670" i="3"/>
  <c r="F4669" i="3"/>
  <c r="F3309" i="3"/>
  <c r="E3310" i="3"/>
  <c r="Q4430" i="3"/>
  <c r="AC4429" i="3"/>
  <c r="Y4429" i="3"/>
  <c r="U4429" i="3"/>
  <c r="AB4429" i="3"/>
  <c r="X4429" i="3"/>
  <c r="T4429" i="3"/>
  <c r="AA4429" i="3"/>
  <c r="W4429" i="3"/>
  <c r="S4429" i="3"/>
  <c r="R4429" i="3"/>
  <c r="Z4429" i="3"/>
  <c r="V4429" i="3"/>
  <c r="Z3901" i="3"/>
  <c r="V3901" i="3"/>
  <c r="R3901" i="3"/>
  <c r="Q3902" i="3"/>
  <c r="AC3901" i="3"/>
  <c r="Y3901" i="3"/>
  <c r="U3901" i="3"/>
  <c r="AB3901" i="3"/>
  <c r="X3901" i="3"/>
  <c r="T3901" i="3"/>
  <c r="W3901" i="3"/>
  <c r="AA3901" i="3"/>
  <c r="S3901" i="3"/>
  <c r="AC4540" i="3"/>
  <c r="Y4540" i="3"/>
  <c r="U4540" i="3"/>
  <c r="AB4540" i="3"/>
  <c r="X4540" i="3"/>
  <c r="T4540" i="3"/>
  <c r="Q4541" i="3"/>
  <c r="AA4540" i="3"/>
  <c r="W4540" i="3"/>
  <c r="S4540" i="3"/>
  <c r="V4540" i="3"/>
  <c r="R4540" i="3"/>
  <c r="Z4540" i="3"/>
  <c r="L3436" i="3"/>
  <c r="O3435" i="3"/>
  <c r="N3435" i="3"/>
  <c r="M3435" i="3"/>
  <c r="F4205" i="3"/>
  <c r="E4206" i="3"/>
  <c r="M3611" i="3"/>
  <c r="L3612" i="3"/>
  <c r="O3611" i="3"/>
  <c r="N3611" i="3"/>
  <c r="E3805" i="3"/>
  <c r="F3804" i="3"/>
  <c r="Z3532" i="3"/>
  <c r="V3532" i="3"/>
  <c r="R3532" i="3"/>
  <c r="Q3533" i="3"/>
  <c r="AC3532" i="3"/>
  <c r="Y3532" i="3"/>
  <c r="U3532" i="3"/>
  <c r="AB3532" i="3"/>
  <c r="X3532" i="3"/>
  <c r="T3532" i="3"/>
  <c r="AA3532" i="3"/>
  <c r="W3532" i="3"/>
  <c r="S3532" i="3"/>
  <c r="L3500" i="3"/>
  <c r="O3499" i="3"/>
  <c r="N3499" i="3"/>
  <c r="M3499" i="3"/>
  <c r="AD4492" i="3"/>
  <c r="AG4492" i="3" s="1"/>
  <c r="Q4494" i="3"/>
  <c r="AC4493" i="3"/>
  <c r="Y4493" i="3"/>
  <c r="U4493" i="3"/>
  <c r="AB4493" i="3"/>
  <c r="X4493" i="3"/>
  <c r="T4493" i="3"/>
  <c r="AA4493" i="3"/>
  <c r="W4493" i="3"/>
  <c r="S4493" i="3"/>
  <c r="Z4493" i="3"/>
  <c r="V4493" i="3"/>
  <c r="R4493" i="3"/>
  <c r="F3532" i="3"/>
  <c r="E3533" i="3"/>
  <c r="AG3307" i="3"/>
  <c r="M4108" i="3"/>
  <c r="O4108" i="3"/>
  <c r="N4108" i="3"/>
  <c r="L4109" i="3"/>
  <c r="AG4186" i="3"/>
  <c r="M4619" i="3"/>
  <c r="O4619" i="3"/>
  <c r="N4619" i="3"/>
  <c r="L4620" i="3"/>
  <c r="AD4795" i="3"/>
  <c r="AG4795" i="3" s="1"/>
  <c r="AA4205" i="3"/>
  <c r="W4205" i="3"/>
  <c r="S4205" i="3"/>
  <c r="Z4205" i="3"/>
  <c r="V4205" i="3"/>
  <c r="R4205" i="3"/>
  <c r="Q4206" i="3"/>
  <c r="AC4205" i="3"/>
  <c r="Y4205" i="3"/>
  <c r="U4205" i="3"/>
  <c r="AB4205" i="3"/>
  <c r="X4205" i="3"/>
  <c r="T4205" i="3"/>
  <c r="L4059" i="3"/>
  <c r="O4058" i="3"/>
  <c r="N4058" i="3"/>
  <c r="M4058" i="3"/>
  <c r="L4155" i="3"/>
  <c r="O4154" i="3"/>
  <c r="N4154" i="3"/>
  <c r="M4154" i="3"/>
  <c r="E4430" i="3"/>
  <c r="F4429" i="3"/>
  <c r="N3403" i="3"/>
  <c r="M3403" i="3"/>
  <c r="L3404" i="3"/>
  <c r="O3403" i="3"/>
  <c r="N4795" i="3"/>
  <c r="M4795" i="3"/>
  <c r="L4796" i="3"/>
  <c r="O4795" i="3"/>
  <c r="L4347" i="3"/>
  <c r="O4346" i="3"/>
  <c r="N4346" i="3"/>
  <c r="M4346" i="3"/>
  <c r="F3421" i="3"/>
  <c r="E3422" i="3"/>
  <c r="F3981" i="3"/>
  <c r="E3982" i="3"/>
  <c r="AG4747" i="3"/>
  <c r="F3485" i="3"/>
  <c r="E3486" i="3"/>
  <c r="E4574" i="3"/>
  <c r="F4573" i="3"/>
  <c r="L4732" i="3"/>
  <c r="O4731" i="3"/>
  <c r="N4731" i="3"/>
  <c r="M4731" i="3"/>
  <c r="M4075" i="3"/>
  <c r="O4075" i="3"/>
  <c r="L4076" i="3"/>
  <c r="N4075" i="3"/>
  <c r="N4027" i="3"/>
  <c r="M4027" i="3"/>
  <c r="L4028" i="3"/>
  <c r="O4027" i="3"/>
  <c r="N4699" i="3"/>
  <c r="M4699" i="3"/>
  <c r="O4699" i="3"/>
  <c r="L4700" i="3"/>
  <c r="AD3820" i="3"/>
  <c r="AG3820" i="3" s="1"/>
  <c r="AD4108" i="3"/>
  <c r="Q4110" i="3"/>
  <c r="AC4109" i="3"/>
  <c r="Y4109" i="3"/>
  <c r="U4109" i="3"/>
  <c r="AA4109" i="3"/>
  <c r="W4109" i="3"/>
  <c r="S4109" i="3"/>
  <c r="Z4109" i="3"/>
  <c r="R4109" i="3"/>
  <c r="X4109" i="3"/>
  <c r="V4109" i="3"/>
  <c r="AB4109" i="3"/>
  <c r="T4109" i="3"/>
  <c r="AB4156" i="3"/>
  <c r="X4156" i="3"/>
  <c r="T4156" i="3"/>
  <c r="AA4156" i="3"/>
  <c r="W4156" i="3"/>
  <c r="S4156" i="3"/>
  <c r="Z4156" i="3"/>
  <c r="V4156" i="3"/>
  <c r="R4156" i="3"/>
  <c r="Y4156" i="3"/>
  <c r="U4156" i="3"/>
  <c r="Q4157" i="3"/>
  <c r="AC4156" i="3"/>
  <c r="AD4635" i="3"/>
  <c r="P4637" i="3"/>
  <c r="R4636" i="3"/>
  <c r="T4636" i="3"/>
  <c r="AB4636" i="3"/>
  <c r="AA4636" i="3"/>
  <c r="W4636" i="3"/>
  <c r="Z4636" i="3"/>
  <c r="U4636" i="3"/>
  <c r="AC4636" i="3"/>
  <c r="X4636" i="3"/>
  <c r="V4636" i="3"/>
  <c r="Y4636" i="3"/>
  <c r="S4636" i="3"/>
  <c r="AD4379" i="3"/>
  <c r="O3547" i="3"/>
  <c r="N3547" i="3"/>
  <c r="M3547" i="3"/>
  <c r="L3548" i="3"/>
  <c r="AA4461" i="3"/>
  <c r="W4461" i="3"/>
  <c r="S4461" i="3"/>
  <c r="Z4461" i="3"/>
  <c r="V4461" i="3"/>
  <c r="R4461" i="3"/>
  <c r="Q4462" i="3"/>
  <c r="AC4461" i="3"/>
  <c r="Y4461" i="3"/>
  <c r="U4461" i="3"/>
  <c r="AB4461" i="3"/>
  <c r="X4461" i="3"/>
  <c r="T4461" i="3"/>
  <c r="AA3885" i="3"/>
  <c r="W3885" i="3"/>
  <c r="S3885" i="3"/>
  <c r="Z3885" i="3"/>
  <c r="U3885" i="3"/>
  <c r="AB3885" i="3"/>
  <c r="T3885" i="3"/>
  <c r="Q3886" i="3"/>
  <c r="Y3885" i="3"/>
  <c r="R3885" i="3"/>
  <c r="X3885" i="3"/>
  <c r="AC3885" i="3"/>
  <c r="V3885" i="3"/>
  <c r="AD3884" i="3"/>
  <c r="L3212" i="3"/>
  <c r="O3211" i="3"/>
  <c r="N3211" i="3"/>
  <c r="M3211" i="3"/>
  <c r="E3390" i="3"/>
  <c r="F3389" i="3"/>
  <c r="F4252" i="3"/>
  <c r="E4253" i="3"/>
  <c r="M3706" i="3"/>
  <c r="L3707" i="3"/>
  <c r="O3706" i="3"/>
  <c r="N3706" i="3"/>
  <c r="Q4509" i="3"/>
  <c r="AC4508" i="3"/>
  <c r="Y4508" i="3"/>
  <c r="U4508" i="3"/>
  <c r="Z4508" i="3"/>
  <c r="T4508" i="3"/>
  <c r="X4508" i="3"/>
  <c r="S4508" i="3"/>
  <c r="AB4508" i="3"/>
  <c r="W4508" i="3"/>
  <c r="R4508" i="3"/>
  <c r="AA4508" i="3"/>
  <c r="V4508" i="3"/>
  <c r="M3819" i="3"/>
  <c r="O3819" i="3"/>
  <c r="L3820" i="3"/>
  <c r="N3819" i="3"/>
  <c r="M4427" i="3"/>
  <c r="L4428" i="3"/>
  <c r="O4427" i="3"/>
  <c r="N4427" i="3"/>
  <c r="F3501" i="3"/>
  <c r="E3502" i="3"/>
  <c r="O3675" i="3"/>
  <c r="N3675" i="3"/>
  <c r="M3675" i="3"/>
  <c r="L3676" i="3"/>
  <c r="AG3866" i="3"/>
  <c r="Q3837" i="3"/>
  <c r="AC3836" i="3"/>
  <c r="Y3836" i="3"/>
  <c r="U3836" i="3"/>
  <c r="Z3836" i="3"/>
  <c r="V3836" i="3"/>
  <c r="R3836" i="3"/>
  <c r="AA3836" i="3"/>
  <c r="S3836" i="3"/>
  <c r="X3836" i="3"/>
  <c r="W3836" i="3"/>
  <c r="AB3836" i="3"/>
  <c r="T3836" i="3"/>
  <c r="AD4187" i="3"/>
  <c r="AG4187" i="3" s="1"/>
  <c r="AG4219" i="3"/>
  <c r="AB3996" i="3"/>
  <c r="X3996" i="3"/>
  <c r="T3996" i="3"/>
  <c r="AA3996" i="3"/>
  <c r="W3996" i="3"/>
  <c r="S3996" i="3"/>
  <c r="Z3996" i="3"/>
  <c r="V3996" i="3"/>
  <c r="R3996" i="3"/>
  <c r="AC3996" i="3"/>
  <c r="Y3996" i="3"/>
  <c r="Q3997" i="3"/>
  <c r="U3996" i="3"/>
  <c r="L3595" i="3"/>
  <c r="O3594" i="3"/>
  <c r="N3594" i="3"/>
  <c r="M3594" i="3"/>
  <c r="F3965" i="3"/>
  <c r="E3966" i="3"/>
  <c r="Q3326" i="3"/>
  <c r="AC3325" i="3"/>
  <c r="Y3325" i="3"/>
  <c r="U3325" i="3"/>
  <c r="AA3325" i="3"/>
  <c r="W3325" i="3"/>
  <c r="S3325" i="3"/>
  <c r="Z3325" i="3"/>
  <c r="V3325" i="3"/>
  <c r="R3325" i="3"/>
  <c r="X3325" i="3"/>
  <c r="T3325" i="3"/>
  <c r="AB3325" i="3"/>
  <c r="F4287" i="3"/>
  <c r="E4288" i="3"/>
  <c r="Q4670" i="3"/>
  <c r="AC4669" i="3"/>
  <c r="Y4669" i="3"/>
  <c r="U4669" i="3"/>
  <c r="AB4669" i="3"/>
  <c r="X4669" i="3"/>
  <c r="T4669" i="3"/>
  <c r="W4669" i="3"/>
  <c r="V4669" i="3"/>
  <c r="R4669" i="3"/>
  <c r="AA4669" i="3"/>
  <c r="Z4669" i="3"/>
  <c r="S4669" i="3"/>
  <c r="Q3566" i="3"/>
  <c r="AC3565" i="3"/>
  <c r="Y3565" i="3"/>
  <c r="U3565" i="3"/>
  <c r="AA3565" i="3"/>
  <c r="V3565" i="3"/>
  <c r="Z3565" i="3"/>
  <c r="T3565" i="3"/>
  <c r="X3565" i="3"/>
  <c r="S3565" i="3"/>
  <c r="AB3565" i="3"/>
  <c r="W3565" i="3"/>
  <c r="R3565" i="3"/>
  <c r="O4268" i="3"/>
  <c r="N4268" i="3"/>
  <c r="M4268" i="3"/>
  <c r="L4269" i="3"/>
  <c r="AD3740" i="3"/>
  <c r="AG3740" i="3" s="1"/>
  <c r="F4349" i="3"/>
  <c r="E4350" i="3"/>
  <c r="Z3404" i="3"/>
  <c r="V3404" i="3"/>
  <c r="R3404" i="3"/>
  <c r="Q3405" i="3"/>
  <c r="AC3404" i="3"/>
  <c r="Y3404" i="3"/>
  <c r="U3404" i="3"/>
  <c r="AB3404" i="3"/>
  <c r="X3404" i="3"/>
  <c r="T3404" i="3"/>
  <c r="AA3404" i="3"/>
  <c r="W3404" i="3"/>
  <c r="S3404" i="3"/>
  <c r="AD3212" i="3"/>
  <c r="AG3212" i="3" s="1"/>
  <c r="N4635" i="3"/>
  <c r="L4636" i="3"/>
  <c r="M4635" i="3"/>
  <c r="O4635" i="3"/>
  <c r="AD3228" i="3"/>
  <c r="AG3228" i="3" s="1"/>
  <c r="Q3230" i="3"/>
  <c r="AC3229" i="3"/>
  <c r="Y3229" i="3"/>
  <c r="U3229" i="3"/>
  <c r="AB3229" i="3"/>
  <c r="X3229" i="3"/>
  <c r="T3229" i="3"/>
  <c r="AA3229" i="3"/>
  <c r="W3229" i="3"/>
  <c r="S3229" i="3"/>
  <c r="Z3229" i="3"/>
  <c r="V3229" i="3"/>
  <c r="R3229" i="3"/>
  <c r="F4333" i="3"/>
  <c r="E4334" i="3"/>
  <c r="AD4396" i="3"/>
  <c r="AG4396" i="3" s="1"/>
  <c r="AD3803" i="3"/>
  <c r="AA4333" i="3"/>
  <c r="W4333" i="3"/>
  <c r="S4333" i="3"/>
  <c r="Z4333" i="3"/>
  <c r="V4333" i="3"/>
  <c r="R4333" i="3"/>
  <c r="Q4334" i="3"/>
  <c r="AC4333" i="3"/>
  <c r="Y4333" i="3"/>
  <c r="U4333" i="3"/>
  <c r="X4333" i="3"/>
  <c r="T4333" i="3"/>
  <c r="AB4333" i="3"/>
  <c r="AG3786" i="3"/>
  <c r="AD3964" i="3"/>
  <c r="E3518" i="3"/>
  <c r="F3517" i="3"/>
  <c r="F4412" i="3"/>
  <c r="E4413" i="3"/>
  <c r="F3213" i="3"/>
  <c r="E3214" i="3"/>
  <c r="Q4640" i="3"/>
  <c r="AD3292" i="3"/>
  <c r="AG3292" i="3" s="1"/>
  <c r="F4317" i="3"/>
  <c r="E4318" i="3"/>
  <c r="F4125" i="3"/>
  <c r="E4126" i="3"/>
  <c r="O3982" i="3"/>
  <c r="N3982" i="3"/>
  <c r="M3982" i="3"/>
  <c r="L3983" i="3"/>
  <c r="F3999" i="3"/>
  <c r="E4000" i="3"/>
  <c r="AD4140" i="3"/>
  <c r="AG4140" i="3" s="1"/>
  <c r="AG4554" i="3"/>
  <c r="AD3867" i="3"/>
  <c r="AG3867" i="3" s="1"/>
  <c r="Q4622" i="3"/>
  <c r="AC4621" i="3"/>
  <c r="Y4621" i="3"/>
  <c r="U4621" i="3"/>
  <c r="X4621" i="3"/>
  <c r="S4621" i="3"/>
  <c r="AB4621" i="3"/>
  <c r="W4621" i="3"/>
  <c r="R4621" i="3"/>
  <c r="V4621" i="3"/>
  <c r="T4621" i="3"/>
  <c r="AA4621" i="3"/>
  <c r="Z4621" i="3"/>
  <c r="M3642" i="3"/>
  <c r="L3643" i="3"/>
  <c r="O3642" i="3"/>
  <c r="N3642" i="3"/>
  <c r="F4141" i="3"/>
  <c r="E4142" i="3"/>
  <c r="AG3994" i="3"/>
  <c r="AA3677" i="3"/>
  <c r="W3677" i="3"/>
  <c r="S3677" i="3"/>
  <c r="Z3677" i="3"/>
  <c r="V3677" i="3"/>
  <c r="R3677" i="3"/>
  <c r="Q3678" i="3"/>
  <c r="AC3677" i="3"/>
  <c r="Y3677" i="3"/>
  <c r="U3677" i="3"/>
  <c r="AB3677" i="3"/>
  <c r="X3677" i="3"/>
  <c r="T3677" i="3"/>
  <c r="E4541" i="3"/>
  <c r="F4540" i="3"/>
  <c r="N4090" i="3"/>
  <c r="O4090" i="3"/>
  <c r="L4091" i="3"/>
  <c r="M4090" i="3"/>
  <c r="F4524" i="3"/>
  <c r="E4525" i="3"/>
  <c r="L3277" i="3"/>
  <c r="O3276" i="3"/>
  <c r="N3276" i="3"/>
  <c r="M3276" i="3"/>
  <c r="L3804" i="3"/>
  <c r="O3803" i="3"/>
  <c r="N3803" i="3"/>
  <c r="M3803" i="3"/>
  <c r="AB3437" i="3"/>
  <c r="X3437" i="3"/>
  <c r="T3437" i="3"/>
  <c r="AA3437" i="3"/>
  <c r="W3437" i="3"/>
  <c r="S3437" i="3"/>
  <c r="Z3437" i="3"/>
  <c r="V3437" i="3"/>
  <c r="R3437" i="3"/>
  <c r="Q3438" i="3"/>
  <c r="AC3437" i="3"/>
  <c r="Y3437" i="3"/>
  <c r="U3437" i="3"/>
  <c r="N4379" i="3"/>
  <c r="M4379" i="3"/>
  <c r="L4380" i="3"/>
  <c r="O4379" i="3"/>
  <c r="N3963" i="3"/>
  <c r="M3963" i="3"/>
  <c r="L3964" i="3"/>
  <c r="O3963" i="3"/>
  <c r="N3659" i="3"/>
  <c r="M3659" i="3"/>
  <c r="L3660" i="3"/>
  <c r="O3659" i="3"/>
  <c r="Z3468" i="3"/>
  <c r="V3468" i="3"/>
  <c r="R3468" i="3"/>
  <c r="Q3469" i="3"/>
  <c r="AC3468" i="3"/>
  <c r="Y3468" i="3"/>
  <c r="U3468" i="3"/>
  <c r="AB3468" i="3"/>
  <c r="X3468" i="3"/>
  <c r="T3468" i="3"/>
  <c r="AA3468" i="3"/>
  <c r="W3468" i="3"/>
  <c r="S3468" i="3"/>
  <c r="Z4252" i="3"/>
  <c r="V4252" i="3"/>
  <c r="R4252" i="3"/>
  <c r="Q4253" i="3"/>
  <c r="AC4252" i="3"/>
  <c r="Y4252" i="3"/>
  <c r="U4252" i="3"/>
  <c r="AB4252" i="3"/>
  <c r="X4252" i="3"/>
  <c r="T4252" i="3"/>
  <c r="S4252" i="3"/>
  <c r="AA4252" i="3"/>
  <c r="W4252" i="3"/>
  <c r="Q3775" i="3"/>
  <c r="F4636" i="3"/>
  <c r="E4637" i="3"/>
  <c r="AG3611" i="3"/>
  <c r="F4477" i="3"/>
  <c r="E4478" i="3"/>
  <c r="AG4091" i="3"/>
  <c r="AD3356" i="3"/>
  <c r="AG3356" i="3" s="1"/>
  <c r="L4475" i="3"/>
  <c r="O4474" i="3"/>
  <c r="N4474" i="3"/>
  <c r="M4474" i="3"/>
  <c r="AD4300" i="3"/>
  <c r="E4653" i="3"/>
  <c r="F4652" i="3"/>
  <c r="AD4731" i="3"/>
  <c r="AB3373" i="3"/>
  <c r="X3373" i="3"/>
  <c r="T3373" i="3"/>
  <c r="AA3373" i="3"/>
  <c r="W3373" i="3"/>
  <c r="S3373" i="3"/>
  <c r="Z3373" i="3"/>
  <c r="V3373" i="3"/>
  <c r="R3373" i="3"/>
  <c r="Q3374" i="3"/>
  <c r="AC3373" i="3"/>
  <c r="Y3373" i="3"/>
  <c r="U3373" i="3"/>
  <c r="F4556" i="3"/>
  <c r="E4557" i="3"/>
  <c r="AG4363" i="3"/>
  <c r="AD3452" i="3"/>
  <c r="AG3452" i="3" s="1"/>
  <c r="Q3454" i="3"/>
  <c r="AC3453" i="3"/>
  <c r="Y3453" i="3"/>
  <c r="U3453" i="3"/>
  <c r="AB3453" i="3"/>
  <c r="X3453" i="3"/>
  <c r="T3453" i="3"/>
  <c r="AA3453" i="3"/>
  <c r="W3453" i="3"/>
  <c r="S3453" i="3"/>
  <c r="Z3453" i="3"/>
  <c r="V3453" i="3"/>
  <c r="R3453" i="3"/>
  <c r="AD3900" i="3"/>
  <c r="AG3900" i="3" s="1"/>
  <c r="AD4539" i="3"/>
  <c r="AD3531" i="3"/>
  <c r="AG3531" i="3" s="1"/>
  <c r="M3563" i="3"/>
  <c r="L3564" i="3"/>
  <c r="N3563" i="3"/>
  <c r="O3563" i="3"/>
  <c r="E3950" i="3"/>
  <c r="F3949" i="3"/>
  <c r="O3483" i="3"/>
  <c r="N3483" i="3"/>
  <c r="M3483" i="3"/>
  <c r="L3484" i="3"/>
  <c r="O4044" i="3"/>
  <c r="N4044" i="3"/>
  <c r="M4044" i="3"/>
  <c r="L4045" i="3"/>
  <c r="E3454" i="3"/>
  <c r="F3453" i="3"/>
  <c r="M4538" i="3"/>
  <c r="L4539" i="3"/>
  <c r="O4538" i="3"/>
  <c r="N4538" i="3"/>
  <c r="M4363" i="3"/>
  <c r="L4364" i="3"/>
  <c r="O4363" i="3"/>
  <c r="N4363" i="3"/>
  <c r="F3580" i="3"/>
  <c r="E3581" i="3"/>
  <c r="AG3819" i="3"/>
  <c r="AD4155" i="3"/>
  <c r="AG4155" i="3" s="1"/>
  <c r="N3531" i="3"/>
  <c r="M3531" i="3"/>
  <c r="L3532" i="3"/>
  <c r="O3531" i="3"/>
  <c r="E4302" i="3"/>
  <c r="F4301" i="3"/>
  <c r="AG3707" i="3"/>
  <c r="Q4077" i="3"/>
  <c r="AC4076" i="3"/>
  <c r="Y4076" i="3"/>
  <c r="U4076" i="3"/>
  <c r="X4076" i="3"/>
  <c r="S4076" i="3"/>
  <c r="AB4076" i="3"/>
  <c r="W4076" i="3"/>
  <c r="R4076" i="3"/>
  <c r="AA4076" i="3"/>
  <c r="V4076" i="3"/>
  <c r="Z4076" i="3"/>
  <c r="T4076" i="3"/>
  <c r="AG4267" i="3"/>
  <c r="F3772" i="3"/>
  <c r="E3773" i="3"/>
  <c r="AD3916" i="3"/>
  <c r="E4494" i="3"/>
  <c r="F4493" i="3"/>
  <c r="Z3965" i="3"/>
  <c r="V3965" i="3"/>
  <c r="R3965" i="3"/>
  <c r="Q3966" i="3"/>
  <c r="AC3965" i="3"/>
  <c r="Y3965" i="3"/>
  <c r="U3965" i="3"/>
  <c r="AB3965" i="3"/>
  <c r="X3965" i="3"/>
  <c r="T3965" i="3"/>
  <c r="AA3965" i="3"/>
  <c r="W3965" i="3"/>
  <c r="S3965" i="3"/>
  <c r="F4060" i="3"/>
  <c r="E4061" i="3"/>
  <c r="M3514" i="3"/>
  <c r="L3515" i="3"/>
  <c r="O3514" i="3"/>
  <c r="N3514" i="3"/>
  <c r="AG3371" i="3"/>
  <c r="AD4268" i="3"/>
  <c r="AG4268" i="3" s="1"/>
  <c r="AD4316" i="3"/>
  <c r="AG4316" i="3" s="1"/>
  <c r="F4157" i="3"/>
  <c r="E4158" i="3"/>
  <c r="AD3500" i="3"/>
  <c r="AG3500" i="3" s="1"/>
  <c r="F3870" i="3"/>
  <c r="E3871" i="3"/>
  <c r="N4443" i="3"/>
  <c r="M4443" i="3"/>
  <c r="L4444" i="3"/>
  <c r="O4443" i="3"/>
  <c r="AD3243" i="3"/>
  <c r="AG3243" i="3" s="1"/>
  <c r="AA3357" i="3"/>
  <c r="W3357" i="3"/>
  <c r="S3357" i="3"/>
  <c r="Z3357" i="3"/>
  <c r="V3357" i="3"/>
  <c r="R3357" i="3"/>
  <c r="Q3358" i="3"/>
  <c r="AC3357" i="3"/>
  <c r="Y3357" i="3"/>
  <c r="U3357" i="3"/>
  <c r="AB3357" i="3"/>
  <c r="X3357" i="3"/>
  <c r="T3357" i="3"/>
  <c r="F4397" i="3"/>
  <c r="E4398" i="3"/>
  <c r="Z3724" i="3"/>
  <c r="V3724" i="3"/>
  <c r="R3724" i="3"/>
  <c r="Q3725" i="3"/>
  <c r="AC3724" i="3"/>
  <c r="Y3724" i="3"/>
  <c r="U3724" i="3"/>
  <c r="AB3724" i="3"/>
  <c r="X3724" i="3"/>
  <c r="T3724" i="3"/>
  <c r="AA3724" i="3"/>
  <c r="W3724" i="3"/>
  <c r="S3724" i="3"/>
  <c r="L4747" i="3"/>
  <c r="O4746" i="3"/>
  <c r="M4746" i="3"/>
  <c r="N4746" i="3"/>
  <c r="AD4204" i="3"/>
  <c r="O3259" i="3"/>
  <c r="N3259" i="3"/>
  <c r="M3259" i="3"/>
  <c r="L3260" i="3"/>
  <c r="F3629" i="3"/>
  <c r="E3630" i="3"/>
  <c r="AD3852" i="3"/>
  <c r="Q3854" i="3"/>
  <c r="AC3853" i="3"/>
  <c r="Y3853" i="3"/>
  <c r="U3853" i="3"/>
  <c r="X3853" i="3"/>
  <c r="S3853" i="3"/>
  <c r="AA3853" i="3"/>
  <c r="V3853" i="3"/>
  <c r="Z3853" i="3"/>
  <c r="T3853" i="3"/>
  <c r="AB3853" i="3"/>
  <c r="W3853" i="3"/>
  <c r="R3853" i="3"/>
  <c r="F3901" i="3"/>
  <c r="E3902" i="3"/>
  <c r="AG3402" i="3"/>
  <c r="N3723" i="3"/>
  <c r="M3723" i="3"/>
  <c r="L3724" i="3"/>
  <c r="O3723" i="3"/>
  <c r="F4589" i="3"/>
  <c r="E4590" i="3"/>
  <c r="M4667" i="3"/>
  <c r="L4668" i="3"/>
  <c r="O4667" i="3"/>
  <c r="N4667" i="3"/>
  <c r="L4411" i="3"/>
  <c r="N4410" i="3"/>
  <c r="O4410" i="3"/>
  <c r="M4410" i="3"/>
  <c r="L3931" i="3"/>
  <c r="O3930" i="3"/>
  <c r="N3930" i="3"/>
  <c r="M3930" i="3"/>
  <c r="E4782" i="3"/>
  <c r="F4781" i="3"/>
  <c r="N3338" i="3"/>
  <c r="L3339" i="3"/>
  <c r="O3338" i="3"/>
  <c r="M3338" i="3"/>
  <c r="F3549" i="3"/>
  <c r="E3550" i="3"/>
  <c r="AD4460" i="3"/>
  <c r="AG4460" i="3" s="1"/>
  <c r="AB4284" i="3"/>
  <c r="X4284" i="3"/>
  <c r="T4284" i="3"/>
  <c r="AA4284" i="3"/>
  <c r="W4284" i="3"/>
  <c r="S4284" i="3"/>
  <c r="Z4284" i="3"/>
  <c r="V4284" i="3"/>
  <c r="R4284" i="3"/>
  <c r="Q4285" i="3"/>
  <c r="AC4284" i="3"/>
  <c r="Y4284" i="3"/>
  <c r="U4284" i="3"/>
  <c r="F3261" i="3"/>
  <c r="E3262" i="3"/>
  <c r="F4444" i="3"/>
  <c r="E4445" i="3"/>
  <c r="AD4092" i="3"/>
  <c r="AG4092" i="3" s="1"/>
  <c r="AD4507" i="3"/>
  <c r="AA4717" i="3"/>
  <c r="W4717" i="3"/>
  <c r="S4717" i="3"/>
  <c r="Z4717" i="3"/>
  <c r="V4717" i="3"/>
  <c r="R4717" i="3"/>
  <c r="AB4717" i="3"/>
  <c r="T4717" i="3"/>
  <c r="Y4717" i="3"/>
  <c r="U4717" i="3"/>
  <c r="Q4718" i="3"/>
  <c r="AC4717" i="3"/>
  <c r="X4717" i="3"/>
  <c r="AD3708" i="3"/>
  <c r="AG3708" i="3" s="1"/>
  <c r="Q3710" i="3"/>
  <c r="AC3709" i="3"/>
  <c r="Y3709" i="3"/>
  <c r="U3709" i="3"/>
  <c r="AB3709" i="3"/>
  <c r="X3709" i="3"/>
  <c r="T3709" i="3"/>
  <c r="AA3709" i="3"/>
  <c r="W3709" i="3"/>
  <c r="S3709" i="3"/>
  <c r="Z3709" i="3"/>
  <c r="V3709" i="3"/>
  <c r="R3709" i="3"/>
  <c r="AD3596" i="3"/>
  <c r="AA3549" i="3"/>
  <c r="W3549" i="3"/>
  <c r="S3549" i="3"/>
  <c r="Z3549" i="3"/>
  <c r="V3549" i="3"/>
  <c r="R3549" i="3"/>
  <c r="Q3550" i="3"/>
  <c r="AC3549" i="3"/>
  <c r="Y3549" i="3"/>
  <c r="U3549" i="3"/>
  <c r="AB3549" i="3"/>
  <c r="X3549" i="3"/>
  <c r="T3549" i="3"/>
  <c r="Z3309" i="3"/>
  <c r="V3309" i="3"/>
  <c r="R3309" i="3"/>
  <c r="Q3310" i="3"/>
  <c r="AC3309" i="3"/>
  <c r="Y3309" i="3"/>
  <c r="U3309" i="3"/>
  <c r="AB3309" i="3"/>
  <c r="T3309" i="3"/>
  <c r="AA3309" i="3"/>
  <c r="S3309" i="3"/>
  <c r="X3309" i="3"/>
  <c r="W3309" i="3"/>
  <c r="AD4555" i="3"/>
  <c r="AG4555" i="3" s="1"/>
  <c r="AD4075" i="3"/>
  <c r="Q4366" i="3"/>
  <c r="AC4365" i="3"/>
  <c r="Y4365" i="3"/>
  <c r="U4365" i="3"/>
  <c r="AB4365" i="3"/>
  <c r="X4365" i="3"/>
  <c r="T4365" i="3"/>
  <c r="AA4365" i="3"/>
  <c r="W4365" i="3"/>
  <c r="S4365" i="3"/>
  <c r="R4365" i="3"/>
  <c r="Z4365" i="3"/>
  <c r="V4365" i="3"/>
  <c r="AB4221" i="3"/>
  <c r="X4221" i="3"/>
  <c r="T4221" i="3"/>
  <c r="AA4221" i="3"/>
  <c r="W4221" i="3"/>
  <c r="S4221" i="3"/>
  <c r="Z4221" i="3"/>
  <c r="V4221" i="3"/>
  <c r="R4221" i="3"/>
  <c r="AC4221" i="3"/>
  <c r="Y4221" i="3"/>
  <c r="U4221" i="3"/>
  <c r="Q4222" i="3"/>
  <c r="AD4220" i="3"/>
  <c r="O4335" i="3"/>
  <c r="N4335" i="3"/>
  <c r="M4335" i="3"/>
  <c r="L4336" i="3"/>
  <c r="F4220" i="3"/>
  <c r="E4221" i="3"/>
  <c r="AG4315" i="3"/>
  <c r="AA3981" i="3"/>
  <c r="W3981" i="3"/>
  <c r="S3981" i="3"/>
  <c r="Z3981" i="3"/>
  <c r="V3981" i="3"/>
  <c r="R3981" i="3"/>
  <c r="Q3982" i="3"/>
  <c r="AC3981" i="3"/>
  <c r="Y3981" i="3"/>
  <c r="U3981" i="3"/>
  <c r="T3981" i="3"/>
  <c r="AB3981" i="3"/>
  <c r="X3981" i="3"/>
  <c r="Q3583" i="3"/>
  <c r="M4571" i="3"/>
  <c r="L4572" i="3"/>
  <c r="O4571" i="3"/>
  <c r="N4571" i="3"/>
  <c r="F4796" i="3"/>
  <c r="E4797" i="3"/>
  <c r="E3853" i="3"/>
  <c r="F3852" i="3"/>
  <c r="AD3403" i="3"/>
  <c r="AG3403" i="3" s="1"/>
  <c r="AG3466" i="3"/>
  <c r="N4314" i="3"/>
  <c r="L4315" i="3"/>
  <c r="O4314" i="3"/>
  <c r="M4314" i="3"/>
  <c r="AB4604" i="3"/>
  <c r="X4604" i="3"/>
  <c r="T4604" i="3"/>
  <c r="Z4604" i="3"/>
  <c r="U4604" i="3"/>
  <c r="Y4604" i="3"/>
  <c r="S4604" i="3"/>
  <c r="V4604" i="3"/>
  <c r="R4604" i="3"/>
  <c r="AC4604" i="3"/>
  <c r="Q4605" i="3"/>
  <c r="AA4604" i="3"/>
  <c r="W4604" i="3"/>
  <c r="AG3227" i="3"/>
  <c r="F3693" i="3"/>
  <c r="E3694" i="3"/>
  <c r="AD3948" i="3"/>
  <c r="Q3950" i="3"/>
  <c r="AC3949" i="3"/>
  <c r="Y3949" i="3"/>
  <c r="U3949" i="3"/>
  <c r="AB3949" i="3"/>
  <c r="X3949" i="3"/>
  <c r="T3949" i="3"/>
  <c r="AA3949" i="3"/>
  <c r="W3949" i="3"/>
  <c r="S3949" i="3"/>
  <c r="Z3949" i="3"/>
  <c r="V3949" i="3"/>
  <c r="R3949" i="3"/>
  <c r="F3244" i="3"/>
  <c r="E3245" i="3"/>
  <c r="AG3627" i="3"/>
  <c r="AD4332" i="3"/>
  <c r="AG4332" i="3" s="1"/>
  <c r="Q4174" i="3"/>
  <c r="AC4173" i="3"/>
  <c r="Y4173" i="3"/>
  <c r="U4173" i="3"/>
  <c r="AB4173" i="3"/>
  <c r="X4173" i="3"/>
  <c r="T4173" i="3"/>
  <c r="AA4173" i="3"/>
  <c r="W4173" i="3"/>
  <c r="S4173" i="3"/>
  <c r="R4173" i="3"/>
  <c r="Z4173" i="3"/>
  <c r="V4173" i="3"/>
  <c r="F4188" i="3"/>
  <c r="E4189" i="3"/>
  <c r="N3243" i="3"/>
  <c r="M3243" i="3"/>
  <c r="L3244" i="3"/>
  <c r="O3243" i="3"/>
  <c r="Z4685" i="3"/>
  <c r="V4685" i="3"/>
  <c r="R4685" i="3"/>
  <c r="Q4686" i="3"/>
  <c r="AC4685" i="3"/>
  <c r="Y4685" i="3"/>
  <c r="U4685" i="3"/>
  <c r="AA4685" i="3"/>
  <c r="S4685" i="3"/>
  <c r="X4685" i="3"/>
  <c r="T4685" i="3"/>
  <c r="AB4685" i="3"/>
  <c r="W4685" i="3"/>
  <c r="F4380" i="3"/>
  <c r="E4381" i="3"/>
  <c r="AA3261" i="3"/>
  <c r="W3261" i="3"/>
  <c r="S3261" i="3"/>
  <c r="Z3261" i="3"/>
  <c r="V3261" i="3"/>
  <c r="R3261" i="3"/>
  <c r="Q3262" i="3"/>
  <c r="AC3261" i="3"/>
  <c r="Y3261" i="3"/>
  <c r="U3261" i="3"/>
  <c r="AB3261" i="3"/>
  <c r="X3261" i="3"/>
  <c r="T3261" i="3"/>
  <c r="E3614" i="3"/>
  <c r="F3613" i="3"/>
  <c r="E4509" i="3"/>
  <c r="F4508" i="3"/>
  <c r="AB3693" i="3"/>
  <c r="X3693" i="3"/>
  <c r="T3693" i="3"/>
  <c r="AA3693" i="3"/>
  <c r="W3693" i="3"/>
  <c r="S3693" i="3"/>
  <c r="Z3693" i="3"/>
  <c r="V3693" i="3"/>
  <c r="R3693" i="3"/>
  <c r="Q3694" i="3"/>
  <c r="AC3693" i="3"/>
  <c r="Y3693" i="3"/>
  <c r="U3693" i="3"/>
  <c r="E3597" i="3"/>
  <c r="F3596" i="3"/>
  <c r="AD4780" i="3"/>
  <c r="Q4782" i="3"/>
  <c r="AC4781" i="3"/>
  <c r="Y4781" i="3"/>
  <c r="U4781" i="3"/>
  <c r="Z4781" i="3"/>
  <c r="T4781" i="3"/>
  <c r="X4781" i="3"/>
  <c r="S4781" i="3"/>
  <c r="AA4781" i="3"/>
  <c r="W4781" i="3"/>
  <c r="V4781" i="3"/>
  <c r="R4781" i="3"/>
  <c r="AB4781" i="3"/>
  <c r="Z3868" i="3"/>
  <c r="V3868" i="3"/>
  <c r="R3868" i="3"/>
  <c r="AA3868" i="3"/>
  <c r="U3868" i="3"/>
  <c r="Y3868" i="3"/>
  <c r="T3868" i="3"/>
  <c r="Q3869" i="3"/>
  <c r="AC3868" i="3"/>
  <c r="X3868" i="3"/>
  <c r="S3868" i="3"/>
  <c r="AB3868" i="3"/>
  <c r="W3868" i="3"/>
  <c r="AD3676" i="3"/>
  <c r="AG3676" i="3" s="1"/>
  <c r="AA3485" i="3"/>
  <c r="W3485" i="3"/>
  <c r="S3485" i="3"/>
  <c r="Z3485" i="3"/>
  <c r="V3485" i="3"/>
  <c r="R3485" i="3"/>
  <c r="Q3486" i="3"/>
  <c r="AC3485" i="3"/>
  <c r="Y3485" i="3"/>
  <c r="U3485" i="3"/>
  <c r="AB3485" i="3"/>
  <c r="X3485" i="3"/>
  <c r="T3485" i="3"/>
  <c r="E3230" i="3"/>
  <c r="F3229" i="3"/>
  <c r="L3692" i="3"/>
  <c r="O3691" i="3"/>
  <c r="N3691" i="3"/>
  <c r="M3691" i="3"/>
  <c r="AD3436" i="3"/>
  <c r="AG3436" i="3" s="1"/>
  <c r="AD3467" i="3"/>
  <c r="AG3467" i="3" s="1"/>
  <c r="F4269" i="3"/>
  <c r="E4270" i="3"/>
  <c r="AD4251" i="3"/>
  <c r="AG4251" i="3" s="1"/>
  <c r="N4587" i="3"/>
  <c r="M4587" i="3"/>
  <c r="O4587" i="3"/>
  <c r="L4588" i="3"/>
  <c r="O3419" i="3"/>
  <c r="N3419" i="3"/>
  <c r="M3419" i="3"/>
  <c r="L3420" i="3"/>
  <c r="AD3579" i="3"/>
  <c r="F3437" i="3"/>
  <c r="E3438" i="3"/>
  <c r="AD3787" i="3"/>
  <c r="AG3787" i="3" s="1"/>
  <c r="AD4651" i="3"/>
  <c r="AG4651" i="3" s="1"/>
  <c r="AB3757" i="3"/>
  <c r="X3757" i="3"/>
  <c r="T3757" i="3"/>
  <c r="AA3757" i="3"/>
  <c r="W3757" i="3"/>
  <c r="S3757" i="3"/>
  <c r="Z3757" i="3"/>
  <c r="V3757" i="3"/>
  <c r="R3757" i="3"/>
  <c r="Q3758" i="3"/>
  <c r="AC3757" i="3"/>
  <c r="Y3757" i="3"/>
  <c r="U3757" i="3"/>
  <c r="AA4301" i="3"/>
  <c r="W4301" i="3"/>
  <c r="S4301" i="3"/>
  <c r="AC4301" i="3"/>
  <c r="X4301" i="3"/>
  <c r="R4301" i="3"/>
  <c r="AB4301" i="3"/>
  <c r="V4301" i="3"/>
  <c r="Z4301" i="3"/>
  <c r="U4301" i="3"/>
  <c r="Y4301" i="3"/>
  <c r="T4301" i="3"/>
  <c r="Q4302" i="3"/>
  <c r="F3468" i="3"/>
  <c r="E3469" i="3"/>
  <c r="AB4732" i="3"/>
  <c r="X4732" i="3"/>
  <c r="T4732" i="3"/>
  <c r="AA4732" i="3"/>
  <c r="W4732" i="3"/>
  <c r="S4732" i="3"/>
  <c r="Z4732" i="3"/>
  <c r="R4732" i="3"/>
  <c r="Y4732" i="3"/>
  <c r="AC4732" i="3"/>
  <c r="V4732" i="3"/>
  <c r="Q4733" i="3"/>
  <c r="U4732" i="3"/>
  <c r="AD3372" i="3"/>
  <c r="AG3372" i="3" s="1"/>
  <c r="AD4428" i="3"/>
  <c r="AG4794" i="3"/>
  <c r="L3372" i="3"/>
  <c r="O3371" i="3"/>
  <c r="N3371" i="3"/>
  <c r="M3371" i="3"/>
  <c r="AD4523" i="3"/>
  <c r="AG4523" i="3" s="1"/>
  <c r="Z3660" i="3"/>
  <c r="V3660" i="3"/>
  <c r="R3660" i="3"/>
  <c r="Q3661" i="3"/>
  <c r="AC3660" i="3"/>
  <c r="Y3660" i="3"/>
  <c r="U3660" i="3"/>
  <c r="AB3660" i="3"/>
  <c r="X3660" i="3"/>
  <c r="T3660" i="3"/>
  <c r="AA3660" i="3"/>
  <c r="W3660" i="3"/>
  <c r="S3660" i="3"/>
  <c r="P3773" i="3"/>
  <c r="V3772" i="3"/>
  <c r="X3772" i="3"/>
  <c r="AA3772" i="3"/>
  <c r="R3772" i="3"/>
  <c r="S3772" i="3"/>
  <c r="U3772" i="3"/>
  <c r="AC3772" i="3"/>
  <c r="W3772" i="3"/>
  <c r="AB3772" i="3"/>
  <c r="Y3772" i="3"/>
  <c r="Z3772" i="3"/>
  <c r="T3772" i="3"/>
  <c r="M4171" i="3"/>
  <c r="L4172" i="3"/>
  <c r="O4171" i="3"/>
  <c r="N4171" i="3"/>
  <c r="AG3291" i="3"/>
  <c r="F4732" i="3"/>
  <c r="E4733" i="3"/>
  <c r="AG3739" i="3"/>
  <c r="O4299" i="3"/>
  <c r="M4299" i="3"/>
  <c r="L4300" i="3"/>
  <c r="N4299" i="3"/>
  <c r="N4122" i="3"/>
  <c r="L4123" i="3"/>
  <c r="O4122" i="3"/>
  <c r="M4122" i="3"/>
  <c r="AG4395" i="3"/>
  <c r="Z4380" i="3"/>
  <c r="V4380" i="3"/>
  <c r="R4380" i="3"/>
  <c r="Q4381" i="3"/>
  <c r="AC4380" i="3"/>
  <c r="Y4380" i="3"/>
  <c r="U4380" i="3"/>
  <c r="AB4380" i="3"/>
  <c r="X4380" i="3"/>
  <c r="T4380" i="3"/>
  <c r="AA4380" i="3"/>
  <c r="W4380" i="3"/>
  <c r="S4380" i="3"/>
  <c r="L4603" i="3"/>
  <c r="M4602" i="3"/>
  <c r="O4602" i="3"/>
  <c r="N4602" i="3"/>
  <c r="F3724" i="3"/>
  <c r="E3725" i="3"/>
  <c r="AD4748" i="3"/>
  <c r="AB4764" i="3"/>
  <c r="X4764" i="3"/>
  <c r="T4764" i="3"/>
  <c r="AA4764" i="3"/>
  <c r="W4764" i="3"/>
  <c r="S4764" i="3"/>
  <c r="AC4764" i="3"/>
  <c r="U4764" i="3"/>
  <c r="Z4764" i="3"/>
  <c r="R4764" i="3"/>
  <c r="Y4764" i="3"/>
  <c r="V4764" i="3"/>
  <c r="Q4765" i="3"/>
  <c r="AD4716" i="3"/>
  <c r="AG4716" i="3" s="1"/>
  <c r="E4110" i="3"/>
  <c r="F4109" i="3"/>
  <c r="Z4188" i="3"/>
  <c r="V4188" i="3"/>
  <c r="R4188" i="3"/>
  <c r="Q4189" i="3"/>
  <c r="AC4188" i="3"/>
  <c r="Y4188" i="3"/>
  <c r="U4188" i="3"/>
  <c r="AB4188" i="3"/>
  <c r="X4188" i="3"/>
  <c r="T4188" i="3"/>
  <c r="AA4188" i="3"/>
  <c r="W4188" i="3"/>
  <c r="S4188" i="3"/>
  <c r="AA3741" i="3"/>
  <c r="W3741" i="3"/>
  <c r="S3741" i="3"/>
  <c r="Z3741" i="3"/>
  <c r="V3741" i="3"/>
  <c r="R3741" i="3"/>
  <c r="Q3742" i="3"/>
  <c r="AC3741" i="3"/>
  <c r="Y3741" i="3"/>
  <c r="U3741" i="3"/>
  <c r="AB3741" i="3"/>
  <c r="X3741" i="3"/>
  <c r="T3741" i="3"/>
  <c r="N4187" i="3"/>
  <c r="M4187" i="3"/>
  <c r="L4188" i="3"/>
  <c r="O4187" i="3"/>
  <c r="N3467" i="3"/>
  <c r="M3467" i="3"/>
  <c r="L3468" i="3"/>
  <c r="O3467" i="3"/>
  <c r="AD4028" i="3"/>
  <c r="AG4028" i="3" s="1"/>
  <c r="F3357" i="3"/>
  <c r="E3358" i="3"/>
  <c r="AD4603" i="3"/>
  <c r="AG4603" i="3" s="1"/>
  <c r="M3835" i="3"/>
  <c r="N3835" i="3"/>
  <c r="O3835" i="3"/>
  <c r="L3836" i="3"/>
  <c r="Q4398" i="3"/>
  <c r="AA4397" i="3"/>
  <c r="W4397" i="3"/>
  <c r="S4397" i="3"/>
  <c r="Z4397" i="3"/>
  <c r="V4397" i="3"/>
  <c r="R4397" i="3"/>
  <c r="AC4397" i="3"/>
  <c r="Y4397" i="3"/>
  <c r="U4397" i="3"/>
  <c r="AB4397" i="3"/>
  <c r="X4397" i="3"/>
  <c r="T4397" i="3"/>
  <c r="AG3355" i="3"/>
  <c r="N4506" i="3"/>
  <c r="M4506" i="3"/>
  <c r="O4506" i="3"/>
  <c r="L4507" i="3"/>
  <c r="AB3804" i="3"/>
  <c r="X3804" i="3"/>
  <c r="T3804" i="3"/>
  <c r="Z3804" i="3"/>
  <c r="U3804" i="3"/>
  <c r="Y3804" i="3"/>
  <c r="S3804" i="3"/>
  <c r="Q3805" i="3"/>
  <c r="AC3804" i="3"/>
  <c r="W3804" i="3"/>
  <c r="R3804" i="3"/>
  <c r="AA3804" i="3"/>
  <c r="V3804" i="3"/>
  <c r="E4238" i="3"/>
  <c r="F4237" i="3"/>
  <c r="AG3451" i="3"/>
  <c r="AD4700" i="3"/>
  <c r="AG4700" i="3" s="1"/>
  <c r="E4014" i="3"/>
  <c r="F4013" i="3"/>
  <c r="AA4141" i="3"/>
  <c r="W4141" i="3"/>
  <c r="S4141" i="3"/>
  <c r="Z4141" i="3"/>
  <c r="V4141" i="3"/>
  <c r="R4141" i="3"/>
  <c r="Q4142" i="3"/>
  <c r="AC4141" i="3"/>
  <c r="Y4141" i="3"/>
  <c r="U4141" i="3"/>
  <c r="X4141" i="3"/>
  <c r="T4141" i="3"/>
  <c r="AB4141" i="3"/>
  <c r="N3580" i="3"/>
  <c r="L3581" i="3"/>
  <c r="M3580" i="3"/>
  <c r="O3580" i="3"/>
  <c r="O3788" i="3"/>
  <c r="M3788" i="3"/>
  <c r="L3789" i="3"/>
  <c r="N3788" i="3"/>
  <c r="AD4236" i="3"/>
  <c r="AG4236" i="3" s="1"/>
  <c r="F4461" i="3"/>
  <c r="E4462" i="3"/>
  <c r="P3581" i="3"/>
  <c r="R3580" i="3"/>
  <c r="S3580" i="3"/>
  <c r="U3580" i="3"/>
  <c r="V3580" i="3"/>
  <c r="AB3580" i="3"/>
  <c r="Y3580" i="3"/>
  <c r="X3580" i="3"/>
  <c r="Z3580" i="3"/>
  <c r="AC3580" i="3"/>
  <c r="W3580" i="3"/>
  <c r="T3580" i="3"/>
  <c r="AA3580" i="3"/>
  <c r="L3628" i="3"/>
  <c r="O3627" i="3"/>
  <c r="N3627" i="3"/>
  <c r="M3627" i="3"/>
  <c r="M3450" i="3"/>
  <c r="L3451" i="3"/>
  <c r="O3450" i="3"/>
  <c r="N3450" i="3"/>
  <c r="Z3340" i="3"/>
  <c r="V3340" i="3"/>
  <c r="R3340" i="3"/>
  <c r="AB3340" i="3"/>
  <c r="X3340" i="3"/>
  <c r="T3340" i="3"/>
  <c r="AA3340" i="3"/>
  <c r="W3340" i="3"/>
  <c r="S3340" i="3"/>
  <c r="Y3340" i="3"/>
  <c r="U3340" i="3"/>
  <c r="Q3341" i="3"/>
  <c r="AC3340" i="3"/>
  <c r="M3947" i="3"/>
  <c r="L3948" i="3"/>
  <c r="O3947" i="3"/>
  <c r="N3947" i="3"/>
  <c r="E4174" i="3"/>
  <c r="F4173" i="3"/>
  <c r="AD3339" i="3"/>
  <c r="N4251" i="3"/>
  <c r="M4251" i="3"/>
  <c r="L4252" i="3"/>
  <c r="O4251" i="3"/>
  <c r="F3660" i="3"/>
  <c r="E3661" i="3"/>
  <c r="AD3723" i="3"/>
  <c r="Q3278" i="3"/>
  <c r="AB3277" i="3"/>
  <c r="X3277" i="3"/>
  <c r="T3277" i="3"/>
  <c r="AA3277" i="3"/>
  <c r="W3277" i="3"/>
  <c r="S3277" i="3"/>
  <c r="Z3277" i="3"/>
  <c r="V3277" i="3"/>
  <c r="R3277" i="3"/>
  <c r="AC3277" i="3"/>
  <c r="Y3277" i="3"/>
  <c r="U3277" i="3"/>
  <c r="AD4347" i="3"/>
  <c r="N3866" i="3"/>
  <c r="L3867" i="3"/>
  <c r="M3866" i="3"/>
  <c r="O3866" i="3"/>
  <c r="O4141" i="3"/>
  <c r="N4141" i="3"/>
  <c r="M4141" i="3"/>
  <c r="L4142" i="3"/>
  <c r="M4235" i="3"/>
  <c r="L4236" i="3"/>
  <c r="O4235" i="3"/>
  <c r="N4235" i="3"/>
  <c r="AD4012" i="3"/>
  <c r="AG4012" i="3" s="1"/>
  <c r="Q4014" i="3"/>
  <c r="AC4013" i="3"/>
  <c r="Y4013" i="3"/>
  <c r="U4013" i="3"/>
  <c r="AB4013" i="3"/>
  <c r="X4013" i="3"/>
  <c r="T4013" i="3"/>
  <c r="AA4013" i="3"/>
  <c r="W4013" i="3"/>
  <c r="S4013" i="3"/>
  <c r="Z4013" i="3"/>
  <c r="V4013" i="3"/>
  <c r="R4013" i="3"/>
  <c r="F3932" i="3"/>
  <c r="E3933" i="3"/>
  <c r="N3772" i="3"/>
  <c r="L3773" i="3"/>
  <c r="M3772" i="3"/>
  <c r="O3772" i="3"/>
  <c r="AD3933" i="3"/>
  <c r="Q3822" i="3"/>
  <c r="AC3821" i="3"/>
  <c r="Y3821" i="3"/>
  <c r="U3821" i="3"/>
  <c r="X3821" i="3"/>
  <c r="S3821" i="3"/>
  <c r="AB3821" i="3"/>
  <c r="W3821" i="3"/>
  <c r="R3821" i="3"/>
  <c r="AA3821" i="3"/>
  <c r="V3821" i="3"/>
  <c r="Z3821" i="3"/>
  <c r="T3821" i="3"/>
  <c r="F4029" i="3"/>
  <c r="E4030" i="3"/>
  <c r="AG4331" i="3"/>
  <c r="M3291" i="3"/>
  <c r="L3292" i="3"/>
  <c r="O3291" i="3"/>
  <c r="N3291" i="3"/>
  <c r="M4779" i="3"/>
  <c r="L4780" i="3"/>
  <c r="O4779" i="3"/>
  <c r="N4779" i="3"/>
  <c r="E3885" i="3"/>
  <c r="F3884" i="3"/>
  <c r="AD4283" i="3"/>
  <c r="F3917" i="3"/>
  <c r="E3918" i="3"/>
  <c r="Z4444" i="3"/>
  <c r="V4444" i="3"/>
  <c r="R4444" i="3"/>
  <c r="Q4445" i="3"/>
  <c r="AC4444" i="3"/>
  <c r="Y4444" i="3"/>
  <c r="U4444" i="3"/>
  <c r="AB4444" i="3"/>
  <c r="X4444" i="3"/>
  <c r="T4444" i="3"/>
  <c r="S4444" i="3"/>
  <c r="AA4444" i="3"/>
  <c r="W4444" i="3"/>
  <c r="AB4749" i="3"/>
  <c r="X4749" i="3"/>
  <c r="T4749" i="3"/>
  <c r="Q4750" i="3"/>
  <c r="AC4749" i="3"/>
  <c r="W4749" i="3"/>
  <c r="R4749" i="3"/>
  <c r="AA4749" i="3"/>
  <c r="V4749" i="3"/>
  <c r="S4749" i="3"/>
  <c r="Z4749" i="3"/>
  <c r="U4749" i="3"/>
  <c r="Y4749" i="3"/>
  <c r="Z4093" i="3"/>
  <c r="V4093" i="3"/>
  <c r="R4093" i="3"/>
  <c r="Q4094" i="3"/>
  <c r="AC4093" i="3"/>
  <c r="X4093" i="3"/>
  <c r="S4093" i="3"/>
  <c r="AB4093" i="3"/>
  <c r="W4093" i="3"/>
  <c r="AA4093" i="3"/>
  <c r="U4093" i="3"/>
  <c r="Y4093" i="3"/>
  <c r="T4093" i="3"/>
  <c r="L3995" i="3"/>
  <c r="O3994" i="3"/>
  <c r="N3994" i="3"/>
  <c r="M3994" i="3"/>
  <c r="L4219" i="3"/>
  <c r="O4218" i="3"/>
  <c r="N4218" i="3"/>
  <c r="M4218" i="3"/>
  <c r="M3850" i="3"/>
  <c r="O3850" i="3"/>
  <c r="L3851" i="3"/>
  <c r="N3850" i="3"/>
  <c r="M4011" i="3"/>
  <c r="L4012" i="3"/>
  <c r="O4011" i="3"/>
  <c r="N4011" i="3"/>
  <c r="AB3597" i="3"/>
  <c r="X3597" i="3"/>
  <c r="T3597" i="3"/>
  <c r="AA3597" i="3"/>
  <c r="W3597" i="3"/>
  <c r="S3597" i="3"/>
  <c r="Y3597" i="3"/>
  <c r="Q3598" i="3"/>
  <c r="V3597" i="3"/>
  <c r="AC3597" i="3"/>
  <c r="U3597" i="3"/>
  <c r="Z3597" i="3"/>
  <c r="R3597" i="3"/>
  <c r="AD3548" i="3"/>
  <c r="AG3548" i="3" s="1"/>
  <c r="AD3308" i="3"/>
  <c r="AG3308" i="3" s="1"/>
  <c r="AB4556" i="3"/>
  <c r="X4556" i="3"/>
  <c r="T4556" i="3"/>
  <c r="AA4556" i="3"/>
  <c r="W4556" i="3"/>
  <c r="S4556" i="3"/>
  <c r="Z4556" i="3"/>
  <c r="R4556" i="3"/>
  <c r="Y4556" i="3"/>
  <c r="V4556" i="3"/>
  <c r="AC4556" i="3"/>
  <c r="Q4557" i="3"/>
  <c r="U4556" i="3"/>
  <c r="AD3835" i="3"/>
  <c r="AG3835" i="3" s="1"/>
  <c r="AD4060" i="3"/>
  <c r="AG3883" i="3"/>
  <c r="E4765" i="3"/>
  <c r="F4764" i="3"/>
  <c r="AD3980" i="3"/>
  <c r="E4605" i="3"/>
  <c r="F4604" i="3"/>
  <c r="AD4668" i="3"/>
  <c r="AG4668" i="3" s="1"/>
  <c r="AD3564" i="3"/>
  <c r="AB4412" i="3"/>
  <c r="X4412" i="3"/>
  <c r="T4412" i="3"/>
  <c r="Z4412" i="3"/>
  <c r="V4412" i="3"/>
  <c r="R4412" i="3"/>
  <c r="Y4412" i="3"/>
  <c r="W4412" i="3"/>
  <c r="Q4413" i="3"/>
  <c r="AC4412" i="3"/>
  <c r="U4412" i="3"/>
  <c r="AA4412" i="3"/>
  <c r="S4412" i="3"/>
  <c r="AD4572" i="3"/>
  <c r="Q4574" i="3"/>
  <c r="AC4573" i="3"/>
  <c r="Y4573" i="3"/>
  <c r="U4573" i="3"/>
  <c r="AB4573" i="3"/>
  <c r="X4573" i="3"/>
  <c r="T4573" i="3"/>
  <c r="AA4573" i="3"/>
  <c r="S4573" i="3"/>
  <c r="W4573" i="3"/>
  <c r="Z4573" i="3"/>
  <c r="V4573" i="3"/>
  <c r="R4573" i="3"/>
  <c r="AA3917" i="3"/>
  <c r="W3917" i="3"/>
  <c r="S3917" i="3"/>
  <c r="Z3917" i="3"/>
  <c r="V3917" i="3"/>
  <c r="R3917" i="3"/>
  <c r="Q3918" i="3"/>
  <c r="AC3917" i="3"/>
  <c r="Y3917" i="3"/>
  <c r="U3917" i="3"/>
  <c r="AB3917" i="3"/>
  <c r="X3917" i="3"/>
  <c r="T3917" i="3"/>
  <c r="Z4589" i="3"/>
  <c r="V4589" i="3"/>
  <c r="R4589" i="3"/>
  <c r="Q4590" i="3"/>
  <c r="AC4589" i="3"/>
  <c r="Y4589" i="3"/>
  <c r="U4589" i="3"/>
  <c r="W4589" i="3"/>
  <c r="T4589" i="3"/>
  <c r="S4589" i="3"/>
  <c r="AB4589" i="3"/>
  <c r="AA4589" i="3"/>
  <c r="X4589" i="3"/>
  <c r="AA3421" i="3"/>
  <c r="W3421" i="3"/>
  <c r="S3421" i="3"/>
  <c r="Z3421" i="3"/>
  <c r="V3421" i="3"/>
  <c r="R3421" i="3"/>
  <c r="Q3422" i="3"/>
  <c r="AC3421" i="3"/>
  <c r="Y3421" i="3"/>
  <c r="U3421" i="3"/>
  <c r="AB3421" i="3"/>
  <c r="X3421" i="3"/>
  <c r="T3421" i="3"/>
  <c r="Z4029" i="3"/>
  <c r="V4029" i="3"/>
  <c r="R4029" i="3"/>
  <c r="Q4030" i="3"/>
  <c r="AC4029" i="3"/>
  <c r="Y4029" i="3"/>
  <c r="U4029" i="3"/>
  <c r="AB4029" i="3"/>
  <c r="X4029" i="3"/>
  <c r="T4029" i="3"/>
  <c r="W4029" i="3"/>
  <c r="S4029" i="3"/>
  <c r="AA4029" i="3"/>
  <c r="F3277" i="3"/>
  <c r="E3278" i="3"/>
  <c r="E4749" i="3"/>
  <c r="F4748" i="3"/>
  <c r="F4701" i="3"/>
  <c r="E4702" i="3"/>
  <c r="F3404" i="3"/>
  <c r="E3405" i="3"/>
  <c r="E3710" i="3"/>
  <c r="F3709" i="3"/>
  <c r="M3227" i="3"/>
  <c r="L3228" i="3"/>
  <c r="O3227" i="3"/>
  <c r="N3227" i="3"/>
  <c r="AD4684" i="3"/>
  <c r="AD3516" i="3"/>
  <c r="Q3518" i="3"/>
  <c r="AC3517" i="3"/>
  <c r="Y3517" i="3"/>
  <c r="U3517" i="3"/>
  <c r="AB3517" i="3"/>
  <c r="X3517" i="3"/>
  <c r="T3517" i="3"/>
  <c r="AA3517" i="3"/>
  <c r="W3517" i="3"/>
  <c r="S3517" i="3"/>
  <c r="Z3517" i="3"/>
  <c r="V3517" i="3"/>
  <c r="R3517" i="3"/>
  <c r="AD3260" i="3"/>
  <c r="AG3260" i="3" s="1"/>
  <c r="Z4701" i="3"/>
  <c r="V4701" i="3"/>
  <c r="R4701" i="3"/>
  <c r="Q4702" i="3"/>
  <c r="AC4701" i="3"/>
  <c r="Y4701" i="3"/>
  <c r="U4701" i="3"/>
  <c r="W4701" i="3"/>
  <c r="AB4701" i="3"/>
  <c r="T4701" i="3"/>
  <c r="AA4701" i="3"/>
  <c r="X4701" i="3"/>
  <c r="S4701" i="3"/>
  <c r="AD3692" i="3"/>
  <c r="AG3692" i="3" s="1"/>
  <c r="AG3755" i="3"/>
  <c r="AD4620" i="3"/>
  <c r="AA4045" i="3"/>
  <c r="W4045" i="3"/>
  <c r="S4045" i="3"/>
  <c r="Z4045" i="3"/>
  <c r="V4045" i="3"/>
  <c r="R4045" i="3"/>
  <c r="Q4046" i="3"/>
  <c r="AC4045" i="3"/>
  <c r="Y4045" i="3"/>
  <c r="U4045" i="3"/>
  <c r="AB4045" i="3"/>
  <c r="T4045" i="3"/>
  <c r="X4045" i="3"/>
  <c r="AA4269" i="3"/>
  <c r="W4269" i="3"/>
  <c r="S4269" i="3"/>
  <c r="Z4269" i="3"/>
  <c r="V4269" i="3"/>
  <c r="R4269" i="3"/>
  <c r="Q4270" i="3"/>
  <c r="AC4269" i="3"/>
  <c r="Y4269" i="3"/>
  <c r="U4269" i="3"/>
  <c r="AB4269" i="3"/>
  <c r="X4269" i="3"/>
  <c r="T4269" i="3"/>
  <c r="E3294" i="3"/>
  <c r="F3293" i="3"/>
  <c r="AD3484" i="3"/>
  <c r="AG3484" i="3" s="1"/>
  <c r="Z4317" i="3"/>
  <c r="V4317" i="3"/>
  <c r="R4317" i="3"/>
  <c r="AB4317" i="3"/>
  <c r="X4317" i="3"/>
  <c r="T4317" i="3"/>
  <c r="W4317" i="3"/>
  <c r="Q4318" i="3"/>
  <c r="AC4317" i="3"/>
  <c r="U4317" i="3"/>
  <c r="AA4317" i="3"/>
  <c r="S4317" i="3"/>
  <c r="Y4317" i="3"/>
  <c r="AB4476" i="3"/>
  <c r="X4476" i="3"/>
  <c r="T4476" i="3"/>
  <c r="AA4476" i="3"/>
  <c r="W4476" i="3"/>
  <c r="S4476" i="3"/>
  <c r="Z4476" i="3"/>
  <c r="V4476" i="3"/>
  <c r="R4476" i="3"/>
  <c r="Q4477" i="3"/>
  <c r="AC4476" i="3"/>
  <c r="Y4476" i="3"/>
  <c r="U4476" i="3"/>
  <c r="E3646" i="3"/>
  <c r="F3645" i="3"/>
  <c r="L4764" i="3"/>
  <c r="O4763" i="3"/>
  <c r="M4763" i="3"/>
  <c r="N4763" i="3"/>
  <c r="AB3501" i="3"/>
  <c r="X3501" i="3"/>
  <c r="T3501" i="3"/>
  <c r="AA3501" i="3"/>
  <c r="W3501" i="3"/>
  <c r="S3501" i="3"/>
  <c r="Z3501" i="3"/>
  <c r="V3501" i="3"/>
  <c r="R3501" i="3"/>
  <c r="Q3502" i="3"/>
  <c r="AC3501" i="3"/>
  <c r="Y3501" i="3"/>
  <c r="U3501" i="3"/>
  <c r="AD3644" i="3"/>
  <c r="Q3646" i="3"/>
  <c r="AC3645" i="3"/>
  <c r="Y3645" i="3"/>
  <c r="U3645" i="3"/>
  <c r="AB3645" i="3"/>
  <c r="X3645" i="3"/>
  <c r="T3645" i="3"/>
  <c r="AA3645" i="3"/>
  <c r="W3645" i="3"/>
  <c r="S3645" i="3"/>
  <c r="Z3645" i="3"/>
  <c r="V3645" i="3"/>
  <c r="R3645" i="3"/>
  <c r="AG3851" i="3"/>
  <c r="L3756" i="3"/>
  <c r="O3755" i="3"/>
  <c r="N3755" i="3"/>
  <c r="M3755" i="3"/>
  <c r="F3373" i="3"/>
  <c r="E3374" i="3"/>
  <c r="F3341" i="3"/>
  <c r="E3342" i="3"/>
  <c r="Q4238" i="3"/>
  <c r="AC4237" i="3"/>
  <c r="Y4237" i="3"/>
  <c r="U4237" i="3"/>
  <c r="AB4237" i="3"/>
  <c r="X4237" i="3"/>
  <c r="T4237" i="3"/>
  <c r="AA4237" i="3"/>
  <c r="W4237" i="3"/>
  <c r="S4237" i="3"/>
  <c r="V4237" i="3"/>
  <c r="R4237" i="3"/>
  <c r="Z4237" i="3"/>
  <c r="AG3932" i="3"/>
  <c r="AG4699" i="3"/>
  <c r="Z3244" i="3"/>
  <c r="V3244" i="3"/>
  <c r="R3244" i="3"/>
  <c r="Q3245" i="3"/>
  <c r="AC3244" i="3"/>
  <c r="Y3244" i="3"/>
  <c r="U3244" i="3"/>
  <c r="AB3244" i="3"/>
  <c r="X3244" i="3"/>
  <c r="T3244" i="3"/>
  <c r="AA3244" i="3"/>
  <c r="W3244" i="3"/>
  <c r="S3244" i="3"/>
  <c r="AG3691" i="3"/>
  <c r="L4283" i="3"/>
  <c r="O4282" i="3"/>
  <c r="N4282" i="3"/>
  <c r="M4282" i="3"/>
  <c r="AB3629" i="3"/>
  <c r="X3629" i="3"/>
  <c r="T3629" i="3"/>
  <c r="AA3629" i="3"/>
  <c r="W3629" i="3"/>
  <c r="S3629" i="3"/>
  <c r="Z3629" i="3"/>
  <c r="V3629" i="3"/>
  <c r="R3629" i="3"/>
  <c r="Q3630" i="3"/>
  <c r="AC3629" i="3"/>
  <c r="Y3629" i="3"/>
  <c r="U3629" i="3"/>
  <c r="AA3788" i="3"/>
  <c r="W3788" i="3"/>
  <c r="S3788" i="3"/>
  <c r="AC3788" i="3"/>
  <c r="X3788" i="3"/>
  <c r="R3788" i="3"/>
  <c r="AB3788" i="3"/>
  <c r="V3788" i="3"/>
  <c r="Z3788" i="3"/>
  <c r="U3788" i="3"/>
  <c r="Q3789" i="3"/>
  <c r="Y3788" i="3"/>
  <c r="T3788" i="3"/>
  <c r="AA4652" i="3"/>
  <c r="W4652" i="3"/>
  <c r="S4652" i="3"/>
  <c r="Z4652" i="3"/>
  <c r="U4652" i="3"/>
  <c r="Q4653" i="3"/>
  <c r="Y4652" i="3"/>
  <c r="T4652" i="3"/>
  <c r="V4652" i="3"/>
  <c r="AC4652" i="3"/>
  <c r="R4652" i="3"/>
  <c r="AB4652" i="3"/>
  <c r="X4652" i="3"/>
  <c r="O3739" i="3"/>
  <c r="N3739" i="3"/>
  <c r="M3739" i="3"/>
  <c r="L3740" i="3"/>
  <c r="O3355" i="3"/>
  <c r="N3355" i="3"/>
  <c r="M3355" i="3"/>
  <c r="L3356" i="3"/>
  <c r="AD3756" i="3"/>
  <c r="AG3756" i="3" s="1"/>
  <c r="L4555" i="3"/>
  <c r="O4554" i="3"/>
  <c r="N4554" i="3"/>
  <c r="M4554" i="3"/>
  <c r="AG4059" i="3"/>
  <c r="AD3388" i="3"/>
  <c r="AG3388" i="3" s="1"/>
  <c r="Q3390" i="3"/>
  <c r="AC3389" i="3"/>
  <c r="Y3389" i="3"/>
  <c r="U3389" i="3"/>
  <c r="AB3389" i="3"/>
  <c r="X3389" i="3"/>
  <c r="T3389" i="3"/>
  <c r="AA3389" i="3"/>
  <c r="W3389" i="3"/>
  <c r="S3389" i="3"/>
  <c r="Z3389" i="3"/>
  <c r="V3389" i="3"/>
  <c r="R3389" i="3"/>
  <c r="O3882" i="3"/>
  <c r="M3882" i="3"/>
  <c r="L3883" i="3"/>
  <c r="N3882" i="3"/>
  <c r="O4397" i="3"/>
  <c r="N4397" i="3"/>
  <c r="M4397" i="3"/>
  <c r="L4398" i="3"/>
  <c r="Z4524" i="3"/>
  <c r="V4524" i="3"/>
  <c r="R4524" i="3"/>
  <c r="AA4524" i="3"/>
  <c r="U4524" i="3"/>
  <c r="Y4524" i="3"/>
  <c r="T4524" i="3"/>
  <c r="Q4525" i="3"/>
  <c r="AC4524" i="3"/>
  <c r="X4524" i="3"/>
  <c r="S4524" i="3"/>
  <c r="W4524" i="3"/>
  <c r="AB4524" i="3"/>
  <c r="AD3659" i="3"/>
  <c r="AD3771" i="3"/>
  <c r="N4523" i="3"/>
  <c r="O4523" i="3"/>
  <c r="M4523" i="3"/>
  <c r="L4524" i="3"/>
  <c r="M2315" i="3"/>
  <c r="L2316" i="3"/>
  <c r="O2315" i="3"/>
  <c r="N2315" i="3"/>
  <c r="AB2381" i="3"/>
  <c r="X2381" i="3"/>
  <c r="T2381" i="3"/>
  <c r="Q2382" i="3"/>
  <c r="AC2381" i="3"/>
  <c r="W2381" i="3"/>
  <c r="R2381" i="3"/>
  <c r="AA2381" i="3"/>
  <c r="V2381" i="3"/>
  <c r="Z2381" i="3"/>
  <c r="U2381" i="3"/>
  <c r="Y2381" i="3"/>
  <c r="S2381" i="3"/>
  <c r="F1997" i="3"/>
  <c r="E1998" i="3"/>
  <c r="F3005" i="3"/>
  <c r="E3006" i="3"/>
  <c r="L2475" i="3"/>
  <c r="O2474" i="3"/>
  <c r="N2474" i="3"/>
  <c r="M2474" i="3"/>
  <c r="O2395" i="3"/>
  <c r="M2395" i="3"/>
  <c r="L2396" i="3"/>
  <c r="N2395" i="3"/>
  <c r="AD2812" i="3"/>
  <c r="AG2812" i="3" s="1"/>
  <c r="L1643" i="3"/>
  <c r="O1642" i="3"/>
  <c r="N1642" i="3"/>
  <c r="M1642" i="3"/>
  <c r="M2491" i="3"/>
  <c r="L2492" i="3"/>
  <c r="O2491" i="3"/>
  <c r="N2491" i="3"/>
  <c r="O2781" i="3"/>
  <c r="N2781" i="3"/>
  <c r="M2781" i="3"/>
  <c r="L2782" i="3"/>
  <c r="L2380" i="3"/>
  <c r="M2379" i="3"/>
  <c r="O2379" i="3"/>
  <c r="N2379" i="3"/>
  <c r="F1980" i="3"/>
  <c r="E1981" i="3"/>
  <c r="F1932" i="3"/>
  <c r="E1933" i="3"/>
  <c r="AG3099" i="3"/>
  <c r="AG2716" i="3"/>
  <c r="AB2540" i="3"/>
  <c r="X2540" i="3"/>
  <c r="T2540" i="3"/>
  <c r="AA2540" i="3"/>
  <c r="W2540" i="3"/>
  <c r="S2540" i="3"/>
  <c r="Z2540" i="3"/>
  <c r="V2540" i="3"/>
  <c r="R2540" i="3"/>
  <c r="Q2541" i="3"/>
  <c r="AC2540" i="3"/>
  <c r="Y2540" i="3"/>
  <c r="U2540" i="3"/>
  <c r="AD2972" i="3"/>
  <c r="AG2972" i="3" s="1"/>
  <c r="AG2348" i="3"/>
  <c r="O2349" i="3"/>
  <c r="N2349" i="3"/>
  <c r="M2349" i="3"/>
  <c r="L2350" i="3"/>
  <c r="AD1628" i="3"/>
  <c r="AG1628" i="3" s="1"/>
  <c r="O1756" i="3"/>
  <c r="L1757" i="3"/>
  <c r="N1756" i="3"/>
  <c r="M1756" i="3"/>
  <c r="AB3181" i="3"/>
  <c r="X3181" i="3"/>
  <c r="T3181" i="3"/>
  <c r="AA3181" i="3"/>
  <c r="V3181" i="3"/>
  <c r="Y3181" i="3"/>
  <c r="S3181" i="3"/>
  <c r="U3181" i="3"/>
  <c r="AC3181" i="3"/>
  <c r="R3181" i="3"/>
  <c r="Z3181" i="3"/>
  <c r="W3181" i="3"/>
  <c r="Q3182" i="3"/>
  <c r="AG1611" i="3"/>
  <c r="F2733" i="3"/>
  <c r="E2734" i="3"/>
  <c r="F2924" i="3"/>
  <c r="E2925" i="3"/>
  <c r="N2571" i="3"/>
  <c r="M2571" i="3"/>
  <c r="L2572" i="3"/>
  <c r="O2571" i="3"/>
  <c r="M2091" i="3"/>
  <c r="L2092" i="3"/>
  <c r="O2091" i="3"/>
  <c r="N2091" i="3"/>
  <c r="M1963" i="3"/>
  <c r="O1963" i="3"/>
  <c r="N1963" i="3"/>
  <c r="L1964" i="3"/>
  <c r="N3003" i="3"/>
  <c r="M3003" i="3"/>
  <c r="L3004" i="3"/>
  <c r="O3003" i="3"/>
  <c r="AG2234" i="3"/>
  <c r="AA2061" i="3"/>
  <c r="W2061" i="3"/>
  <c r="S2061" i="3"/>
  <c r="Z2061" i="3"/>
  <c r="V2061" i="3"/>
  <c r="R2061" i="3"/>
  <c r="Q2062" i="3"/>
  <c r="AC2061" i="3"/>
  <c r="Y2061" i="3"/>
  <c r="U2061" i="3"/>
  <c r="T2061" i="3"/>
  <c r="AB2061" i="3"/>
  <c r="X2061" i="3"/>
  <c r="M2955" i="3"/>
  <c r="O2955" i="3"/>
  <c r="L2956" i="3"/>
  <c r="N2955" i="3"/>
  <c r="E1965" i="3"/>
  <c r="F1964" i="3"/>
  <c r="AD1964" i="3"/>
  <c r="N3083" i="3"/>
  <c r="O3083" i="3"/>
  <c r="L3084" i="3"/>
  <c r="M3083" i="3"/>
  <c r="E2702" i="3"/>
  <c r="F2701" i="3"/>
  <c r="F3084" i="3"/>
  <c r="E3085" i="3"/>
  <c r="Q2910" i="3"/>
  <c r="AC2909" i="3"/>
  <c r="Y2909" i="3"/>
  <c r="U2909" i="3"/>
  <c r="X2909" i="3"/>
  <c r="S2909" i="3"/>
  <c r="AB2909" i="3"/>
  <c r="W2909" i="3"/>
  <c r="R2909" i="3"/>
  <c r="AA2909" i="3"/>
  <c r="V2909" i="3"/>
  <c r="T2909" i="3"/>
  <c r="Z2909" i="3"/>
  <c r="AA1821" i="3"/>
  <c r="W1821" i="3"/>
  <c r="S1821" i="3"/>
  <c r="AB1821" i="3"/>
  <c r="T1821" i="3"/>
  <c r="Z1821" i="3"/>
  <c r="V1821" i="3"/>
  <c r="R1821" i="3"/>
  <c r="X1821" i="3"/>
  <c r="Q1822" i="3"/>
  <c r="AC1821" i="3"/>
  <c r="Y1821" i="3"/>
  <c r="U1821" i="3"/>
  <c r="N2267" i="3"/>
  <c r="M2267" i="3"/>
  <c r="L2268" i="3"/>
  <c r="O2267" i="3"/>
  <c r="F2285" i="3"/>
  <c r="E2286" i="3"/>
  <c r="O2638" i="3"/>
  <c r="N2638" i="3"/>
  <c r="M2638" i="3"/>
  <c r="L2639" i="3"/>
  <c r="AG2650" i="3"/>
  <c r="AD3004" i="3"/>
  <c r="AG3004" i="3" s="1"/>
  <c r="F2589" i="3"/>
  <c r="E2590" i="3"/>
  <c r="AG1770" i="3"/>
  <c r="Q1918" i="3"/>
  <c r="Y1917" i="3"/>
  <c r="U1917" i="3"/>
  <c r="Z1917" i="3"/>
  <c r="X1917" i="3"/>
  <c r="T1917" i="3"/>
  <c r="W1917" i="3"/>
  <c r="S1917" i="3"/>
  <c r="V1917" i="3"/>
  <c r="R1917" i="3"/>
  <c r="AD1660" i="3"/>
  <c r="Q1662" i="3"/>
  <c r="AC1661" i="3"/>
  <c r="Y1661" i="3"/>
  <c r="U1661" i="3"/>
  <c r="AB1661" i="3"/>
  <c r="X1661" i="3"/>
  <c r="T1661" i="3"/>
  <c r="AA1661" i="3"/>
  <c r="W1661" i="3"/>
  <c r="S1661" i="3"/>
  <c r="Z1661" i="3"/>
  <c r="V1661" i="3"/>
  <c r="R1661" i="3"/>
  <c r="O2285" i="3"/>
  <c r="N2285" i="3"/>
  <c r="M2285" i="3"/>
  <c r="L2286" i="3"/>
  <c r="F2364" i="3"/>
  <c r="E2365" i="3"/>
  <c r="AG2283" i="3"/>
  <c r="E2094" i="3"/>
  <c r="F2093" i="3"/>
  <c r="F1885" i="3"/>
  <c r="E1886" i="3"/>
  <c r="Q2430" i="3"/>
  <c r="AC2429" i="3"/>
  <c r="Y2429" i="3"/>
  <c r="U2429" i="3"/>
  <c r="AB2429" i="3"/>
  <c r="X2429" i="3"/>
  <c r="T2429" i="3"/>
  <c r="AA2429" i="3"/>
  <c r="W2429" i="3"/>
  <c r="S2429" i="3"/>
  <c r="R2429" i="3"/>
  <c r="Z2429" i="3"/>
  <c r="V2429" i="3"/>
  <c r="AA2397" i="3"/>
  <c r="W2397" i="3"/>
  <c r="S2397" i="3"/>
  <c r="Q2398" i="3"/>
  <c r="AC2397" i="3"/>
  <c r="Y2397" i="3"/>
  <c r="U2397" i="3"/>
  <c r="V2397" i="3"/>
  <c r="AB2397" i="3"/>
  <c r="T2397" i="3"/>
  <c r="Z2397" i="3"/>
  <c r="R2397" i="3"/>
  <c r="X2397" i="3"/>
  <c r="L2731" i="3"/>
  <c r="N2730" i="3"/>
  <c r="O2730" i="3"/>
  <c r="M2730" i="3"/>
  <c r="F2061" i="3"/>
  <c r="E2062" i="3"/>
  <c r="E2942" i="3"/>
  <c r="F2941" i="3"/>
  <c r="M2715" i="3"/>
  <c r="O2715" i="3"/>
  <c r="L2716" i="3"/>
  <c r="N2715" i="3"/>
  <c r="N1611" i="3"/>
  <c r="M1611" i="3"/>
  <c r="L1612" i="3"/>
  <c r="O1611" i="3"/>
  <c r="AD1707" i="3"/>
  <c r="AB1708" i="3"/>
  <c r="X1708" i="3"/>
  <c r="T1708" i="3"/>
  <c r="Y1708" i="3"/>
  <c r="AA1708" i="3"/>
  <c r="W1708" i="3"/>
  <c r="S1708" i="3"/>
  <c r="Q1709" i="3"/>
  <c r="Z1708" i="3"/>
  <c r="V1708" i="3"/>
  <c r="R1708" i="3"/>
  <c r="AC1708" i="3"/>
  <c r="U1708" i="3"/>
  <c r="Q2030" i="3"/>
  <c r="AC2029" i="3"/>
  <c r="Y2029" i="3"/>
  <c r="U2029" i="3"/>
  <c r="AB2029" i="3"/>
  <c r="X2029" i="3"/>
  <c r="T2029" i="3"/>
  <c r="AA2029" i="3"/>
  <c r="W2029" i="3"/>
  <c r="S2029" i="3"/>
  <c r="R2029" i="3"/>
  <c r="V2029" i="3"/>
  <c r="Z2029" i="3"/>
  <c r="AD2539" i="3"/>
  <c r="Q2190" i="3"/>
  <c r="AC2189" i="3"/>
  <c r="Y2189" i="3"/>
  <c r="U2189" i="3"/>
  <c r="AA2189" i="3"/>
  <c r="W2189" i="3"/>
  <c r="S2189" i="3"/>
  <c r="X2189" i="3"/>
  <c r="V2189" i="3"/>
  <c r="AB2189" i="3"/>
  <c r="T2189" i="3"/>
  <c r="Z2189" i="3"/>
  <c r="R2189" i="3"/>
  <c r="Z2764" i="3"/>
  <c r="V2764" i="3"/>
  <c r="R2764" i="3"/>
  <c r="Q2765" i="3"/>
  <c r="AC2764" i="3"/>
  <c r="Y2764" i="3"/>
  <c r="U2764" i="3"/>
  <c r="AB2764" i="3"/>
  <c r="X2764" i="3"/>
  <c r="T2764" i="3"/>
  <c r="AA2764" i="3"/>
  <c r="W2764" i="3"/>
  <c r="S2764" i="3"/>
  <c r="AB1644" i="3"/>
  <c r="X1644" i="3"/>
  <c r="T1644" i="3"/>
  <c r="AA1644" i="3"/>
  <c r="W1644" i="3"/>
  <c r="S1644" i="3"/>
  <c r="Z1644" i="3"/>
  <c r="V1644" i="3"/>
  <c r="R1644" i="3"/>
  <c r="Q1645" i="3"/>
  <c r="AC1644" i="3"/>
  <c r="Y1644" i="3"/>
  <c r="U1644" i="3"/>
  <c r="AD2363" i="3"/>
  <c r="AG2363" i="3" s="1"/>
  <c r="AD2171" i="3"/>
  <c r="AG2171" i="3" s="1"/>
  <c r="AD2316" i="3"/>
  <c r="AG2316" i="3" s="1"/>
  <c r="L2795" i="3"/>
  <c r="O2794" i="3"/>
  <c r="N2794" i="3"/>
  <c r="M2794" i="3"/>
  <c r="AD2267" i="3"/>
  <c r="AA2461" i="3"/>
  <c r="W2461" i="3"/>
  <c r="S2461" i="3"/>
  <c r="Z2461" i="3"/>
  <c r="V2461" i="3"/>
  <c r="R2461" i="3"/>
  <c r="Q2462" i="3"/>
  <c r="AC2461" i="3"/>
  <c r="Y2461" i="3"/>
  <c r="U2461" i="3"/>
  <c r="AB2461" i="3"/>
  <c r="X2461" i="3"/>
  <c r="T2461" i="3"/>
  <c r="AA1885" i="3"/>
  <c r="W1885" i="3"/>
  <c r="S1885" i="3"/>
  <c r="Z1885" i="3"/>
  <c r="V1885" i="3"/>
  <c r="R1885" i="3"/>
  <c r="AB1885" i="3"/>
  <c r="T1885" i="3"/>
  <c r="Q1886" i="3"/>
  <c r="AC1885" i="3"/>
  <c r="Y1885" i="3"/>
  <c r="U1885" i="3"/>
  <c r="X1885" i="3"/>
  <c r="AB2412" i="3"/>
  <c r="X2412" i="3"/>
  <c r="T2412" i="3"/>
  <c r="Z2412" i="3"/>
  <c r="V2412" i="3"/>
  <c r="R2412" i="3"/>
  <c r="W2412" i="3"/>
  <c r="Q2413" i="3"/>
  <c r="AC2412" i="3"/>
  <c r="U2412" i="3"/>
  <c r="AA2412" i="3"/>
  <c r="S2412" i="3"/>
  <c r="Y2412" i="3"/>
  <c r="AD1948" i="3"/>
  <c r="AG1948" i="3" s="1"/>
  <c r="F2877" i="3"/>
  <c r="E2878" i="3"/>
  <c r="AB1772" i="3"/>
  <c r="X1772" i="3"/>
  <c r="T1772" i="3"/>
  <c r="Q1773" i="3"/>
  <c r="AC1772" i="3"/>
  <c r="AA1772" i="3"/>
  <c r="W1772" i="3"/>
  <c r="S1772" i="3"/>
  <c r="Z1772" i="3"/>
  <c r="V1772" i="3"/>
  <c r="R1772" i="3"/>
  <c r="Y1772" i="3"/>
  <c r="U1772" i="3"/>
  <c r="Q2670" i="3"/>
  <c r="AC2669" i="3"/>
  <c r="Y2669" i="3"/>
  <c r="U2669" i="3"/>
  <c r="AB2669" i="3"/>
  <c r="X2669" i="3"/>
  <c r="T2669" i="3"/>
  <c r="AA2669" i="3"/>
  <c r="W2669" i="3"/>
  <c r="S2669" i="3"/>
  <c r="V2669" i="3"/>
  <c r="R2669" i="3"/>
  <c r="Z2669" i="3"/>
  <c r="E3102" i="3"/>
  <c r="F3101" i="3"/>
  <c r="N2107" i="3"/>
  <c r="M2107" i="3"/>
  <c r="L2108" i="3"/>
  <c r="O2107" i="3"/>
  <c r="F2125" i="3"/>
  <c r="E2126" i="3"/>
  <c r="AA1693" i="3"/>
  <c r="W1693" i="3"/>
  <c r="S1693" i="3"/>
  <c r="AB1693" i="3"/>
  <c r="Z1693" i="3"/>
  <c r="V1693" i="3"/>
  <c r="R1693" i="3"/>
  <c r="X1693" i="3"/>
  <c r="Q1694" i="3"/>
  <c r="AC1693" i="3"/>
  <c r="Y1693" i="3"/>
  <c r="U1693" i="3"/>
  <c r="T1693" i="3"/>
  <c r="L2139" i="3"/>
  <c r="O2138" i="3"/>
  <c r="N2138" i="3"/>
  <c r="M2138" i="3"/>
  <c r="E2622" i="3"/>
  <c r="F2621" i="3"/>
  <c r="AG3067" i="3"/>
  <c r="AD2284" i="3"/>
  <c r="AG2284" i="3" s="1"/>
  <c r="F2861" i="3"/>
  <c r="E2862" i="3"/>
  <c r="AD3180" i="3"/>
  <c r="AG3180" i="3" s="1"/>
  <c r="M1787" i="3"/>
  <c r="L1788" i="3"/>
  <c r="O1787" i="3"/>
  <c r="N1787" i="3"/>
  <c r="AD2443" i="3"/>
  <c r="AG2443" i="3" s="1"/>
  <c r="AG1755" i="3"/>
  <c r="AA3101" i="3"/>
  <c r="W3101" i="3"/>
  <c r="S3101" i="3"/>
  <c r="AC3101" i="3"/>
  <c r="X3101" i="3"/>
  <c r="R3101" i="3"/>
  <c r="Z3101" i="3"/>
  <c r="U3101" i="3"/>
  <c r="T3101" i="3"/>
  <c r="Q3102" i="3"/>
  <c r="AB3101" i="3"/>
  <c r="Y3101" i="3"/>
  <c r="V3101" i="3"/>
  <c r="AB2301" i="3"/>
  <c r="X2301" i="3"/>
  <c r="T2301" i="3"/>
  <c r="AA2301" i="3"/>
  <c r="W2301" i="3"/>
  <c r="S2301" i="3"/>
  <c r="Z2301" i="3"/>
  <c r="V2301" i="3"/>
  <c r="R2301" i="3"/>
  <c r="AC2301" i="3"/>
  <c r="Y2301" i="3"/>
  <c r="U2301" i="3"/>
  <c r="Q2302" i="3"/>
  <c r="AD2300" i="3"/>
  <c r="F2077" i="3"/>
  <c r="E2078" i="3"/>
  <c r="F2141" i="3"/>
  <c r="E2142" i="3"/>
  <c r="AD2043" i="3"/>
  <c r="M3035" i="3"/>
  <c r="O3035" i="3"/>
  <c r="L3036" i="3"/>
  <c r="N3035" i="3"/>
  <c r="AD3051" i="3"/>
  <c r="AG3051" i="3" s="1"/>
  <c r="P3053" i="3"/>
  <c r="AB3052" i="3"/>
  <c r="R3052" i="3"/>
  <c r="U3052" i="3"/>
  <c r="Y3052" i="3"/>
  <c r="S3052" i="3"/>
  <c r="X3052" i="3"/>
  <c r="W3052" i="3"/>
  <c r="AA3052" i="3"/>
  <c r="V3052" i="3"/>
  <c r="Z3052" i="3"/>
  <c r="T3052" i="3"/>
  <c r="AC3052" i="3"/>
  <c r="AD3164" i="3"/>
  <c r="AG3164" i="3" s="1"/>
  <c r="M1723" i="3"/>
  <c r="N1723" i="3"/>
  <c r="L1724" i="3"/>
  <c r="O1723" i="3"/>
  <c r="AG2476" i="3"/>
  <c r="F2476" i="3"/>
  <c r="E2477" i="3"/>
  <c r="AG1963" i="3"/>
  <c r="L2988" i="3"/>
  <c r="O2987" i="3"/>
  <c r="N2987" i="3"/>
  <c r="M2987" i="3"/>
  <c r="AG2795" i="3"/>
  <c r="AB2012" i="3"/>
  <c r="X2012" i="3"/>
  <c r="T2012" i="3"/>
  <c r="AA2012" i="3"/>
  <c r="W2012" i="3"/>
  <c r="S2012" i="3"/>
  <c r="Z2012" i="3"/>
  <c r="V2012" i="3"/>
  <c r="R2012" i="3"/>
  <c r="Y2012" i="3"/>
  <c r="U2012" i="3"/>
  <c r="AC2012" i="3"/>
  <c r="Q2013" i="3"/>
  <c r="Z1676" i="3"/>
  <c r="V1676" i="3"/>
  <c r="R1676" i="3"/>
  <c r="Q1677" i="3"/>
  <c r="AC1676" i="3"/>
  <c r="Y1676" i="3"/>
  <c r="U1676" i="3"/>
  <c r="AB1676" i="3"/>
  <c r="X1676" i="3"/>
  <c r="T1676" i="3"/>
  <c r="S1676" i="3"/>
  <c r="AA1676" i="3"/>
  <c r="W1676" i="3"/>
  <c r="M1659" i="3"/>
  <c r="L1660" i="3"/>
  <c r="O1659" i="3"/>
  <c r="N1659" i="3"/>
  <c r="E1854" i="3"/>
  <c r="F1853" i="3"/>
  <c r="F2108" i="3"/>
  <c r="E2109" i="3"/>
  <c r="AG2170" i="3"/>
  <c r="AD2603" i="3"/>
  <c r="AG2603" i="3" s="1"/>
  <c r="AG1738" i="3"/>
  <c r="AD3132" i="3"/>
  <c r="AG3132" i="3" s="1"/>
  <c r="L3179" i="3"/>
  <c r="O3178" i="3"/>
  <c r="M3178" i="3"/>
  <c r="N3178" i="3"/>
  <c r="AA2717" i="3"/>
  <c r="W2717" i="3"/>
  <c r="S2717" i="3"/>
  <c r="Q2718" i="3"/>
  <c r="AC2717" i="3"/>
  <c r="Y2717" i="3"/>
  <c r="U2717" i="3"/>
  <c r="X2717" i="3"/>
  <c r="V2717" i="3"/>
  <c r="AB2717" i="3"/>
  <c r="T2717" i="3"/>
  <c r="Z2717" i="3"/>
  <c r="R2717" i="3"/>
  <c r="AB2989" i="3"/>
  <c r="X2989" i="3"/>
  <c r="T2989" i="3"/>
  <c r="AA2989" i="3"/>
  <c r="W2989" i="3"/>
  <c r="S2989" i="3"/>
  <c r="Z2989" i="3"/>
  <c r="R2989" i="3"/>
  <c r="Y2989" i="3"/>
  <c r="Q2990" i="3"/>
  <c r="V2989" i="3"/>
  <c r="AC2989" i="3"/>
  <c r="U2989" i="3"/>
  <c r="F2637" i="3"/>
  <c r="E2638" i="3"/>
  <c r="F2572" i="3"/>
  <c r="E2573" i="3"/>
  <c r="O1884" i="3"/>
  <c r="N1884" i="3"/>
  <c r="M1884" i="3"/>
  <c r="L1885" i="3"/>
  <c r="Q2318" i="3"/>
  <c r="AC2317" i="3"/>
  <c r="Y2317" i="3"/>
  <c r="U2317" i="3"/>
  <c r="AB2317" i="3"/>
  <c r="X2317" i="3"/>
  <c r="T2317" i="3"/>
  <c r="AA2317" i="3"/>
  <c r="W2317" i="3"/>
  <c r="S2317" i="3"/>
  <c r="V2317" i="3"/>
  <c r="R2317" i="3"/>
  <c r="Z2317" i="3"/>
  <c r="M2555" i="3"/>
  <c r="L2556" i="3"/>
  <c r="O2555" i="3"/>
  <c r="N2555" i="3"/>
  <c r="Z2268" i="3"/>
  <c r="V2268" i="3"/>
  <c r="R2268" i="3"/>
  <c r="Q2269" i="3"/>
  <c r="AC2268" i="3"/>
  <c r="Y2268" i="3"/>
  <c r="U2268" i="3"/>
  <c r="AB2268" i="3"/>
  <c r="X2268" i="3"/>
  <c r="T2268" i="3"/>
  <c r="AA2268" i="3"/>
  <c r="W2268" i="3"/>
  <c r="S2268" i="3"/>
  <c r="L1707" i="3"/>
  <c r="M1706" i="3"/>
  <c r="O1706" i="3"/>
  <c r="N1706" i="3"/>
  <c r="M3163" i="3"/>
  <c r="L3164" i="3"/>
  <c r="N3163" i="3"/>
  <c r="O3163" i="3"/>
  <c r="F2221" i="3"/>
  <c r="E2222" i="3"/>
  <c r="AA2285" i="3"/>
  <c r="W2285" i="3"/>
  <c r="S2285" i="3"/>
  <c r="Z2285" i="3"/>
  <c r="V2285" i="3"/>
  <c r="R2285" i="3"/>
  <c r="Q2286" i="3"/>
  <c r="AC2285" i="3"/>
  <c r="Y2285" i="3"/>
  <c r="U2285" i="3"/>
  <c r="AB2285" i="3"/>
  <c r="X2285" i="3"/>
  <c r="T2285" i="3"/>
  <c r="Z2444" i="3"/>
  <c r="V2444" i="3"/>
  <c r="R2444" i="3"/>
  <c r="Q2445" i="3"/>
  <c r="AC2444" i="3"/>
  <c r="Y2444" i="3"/>
  <c r="U2444" i="3"/>
  <c r="AB2444" i="3"/>
  <c r="X2444" i="3"/>
  <c r="T2444" i="3"/>
  <c r="AA2444" i="3"/>
  <c r="W2444" i="3"/>
  <c r="S2444" i="3"/>
  <c r="Q3038" i="3"/>
  <c r="AC3037" i="3"/>
  <c r="Y3037" i="3"/>
  <c r="U3037" i="3"/>
  <c r="Z3037" i="3"/>
  <c r="T3037" i="3"/>
  <c r="X3037" i="3"/>
  <c r="S3037" i="3"/>
  <c r="AB3037" i="3"/>
  <c r="W3037" i="3"/>
  <c r="R3037" i="3"/>
  <c r="AA3037" i="3"/>
  <c r="V3037" i="3"/>
  <c r="F2685" i="3"/>
  <c r="E2686" i="3"/>
  <c r="AD2588" i="3"/>
  <c r="AD2331" i="3"/>
  <c r="AG2331" i="3" s="1"/>
  <c r="AG1787" i="3"/>
  <c r="AG2699" i="3"/>
  <c r="AG1851" i="3"/>
  <c r="F2461" i="3"/>
  <c r="E2462" i="3"/>
  <c r="AD2380" i="3"/>
  <c r="F2541" i="3"/>
  <c r="E2542" i="3"/>
  <c r="AD1675" i="3"/>
  <c r="N2043" i="3"/>
  <c r="M2043" i="3"/>
  <c r="L2044" i="3"/>
  <c r="O2043" i="3"/>
  <c r="N1675" i="3"/>
  <c r="M1675" i="3"/>
  <c r="L1676" i="3"/>
  <c r="O1675" i="3"/>
  <c r="M1851" i="3"/>
  <c r="L1852" i="3"/>
  <c r="N1851" i="3"/>
  <c r="O1851" i="3"/>
  <c r="F2236" i="3"/>
  <c r="E2237" i="3"/>
  <c r="O2524" i="3"/>
  <c r="N2524" i="3"/>
  <c r="M2524" i="3"/>
  <c r="L2525" i="3"/>
  <c r="F2796" i="3"/>
  <c r="E2797" i="3"/>
  <c r="AD1996" i="3"/>
  <c r="AG1996" i="3" s="1"/>
  <c r="Q3166" i="3"/>
  <c r="AC3165" i="3"/>
  <c r="Y3165" i="3"/>
  <c r="U3165" i="3"/>
  <c r="AA3165" i="3"/>
  <c r="V3165" i="3"/>
  <c r="Z3165" i="3"/>
  <c r="T3165" i="3"/>
  <c r="X3165" i="3"/>
  <c r="S3165" i="3"/>
  <c r="W3165" i="3"/>
  <c r="R3165" i="3"/>
  <c r="AB3165" i="3"/>
  <c r="N2203" i="3"/>
  <c r="M2203" i="3"/>
  <c r="L2204" i="3"/>
  <c r="O2203" i="3"/>
  <c r="O1629" i="3"/>
  <c r="N1629" i="3"/>
  <c r="M1629" i="3"/>
  <c r="L1630" i="3"/>
  <c r="F3196" i="3"/>
  <c r="E3197" i="3"/>
  <c r="AD2843" i="3"/>
  <c r="AB2844" i="3"/>
  <c r="X2844" i="3"/>
  <c r="T2844" i="3"/>
  <c r="AA2844" i="3"/>
  <c r="W2844" i="3"/>
  <c r="S2844" i="3"/>
  <c r="Z2844" i="3"/>
  <c r="R2844" i="3"/>
  <c r="Y2844" i="3"/>
  <c r="Q2845" i="3"/>
  <c r="V2844" i="3"/>
  <c r="AC2844" i="3"/>
  <c r="U2844" i="3"/>
  <c r="F2044" i="3"/>
  <c r="E2045" i="3"/>
  <c r="F2013" i="3"/>
  <c r="E2014" i="3"/>
  <c r="AD2060" i="3"/>
  <c r="AG2060" i="3" s="1"/>
  <c r="Q3056" i="3"/>
  <c r="AA2781" i="3"/>
  <c r="W2781" i="3"/>
  <c r="S2781" i="3"/>
  <c r="Z2781" i="3"/>
  <c r="V2781" i="3"/>
  <c r="R2781" i="3"/>
  <c r="Q2782" i="3"/>
  <c r="AC2781" i="3"/>
  <c r="Y2781" i="3"/>
  <c r="U2781" i="3"/>
  <c r="AB2781" i="3"/>
  <c r="X2781" i="3"/>
  <c r="T2781" i="3"/>
  <c r="P3022" i="3"/>
  <c r="Z3021" i="3"/>
  <c r="AA3021" i="3"/>
  <c r="X3021" i="3"/>
  <c r="T3021" i="3"/>
  <c r="S3021" i="3"/>
  <c r="AB3021" i="3"/>
  <c r="U3021" i="3"/>
  <c r="AC3021" i="3"/>
  <c r="V3021" i="3"/>
  <c r="R3021" i="3"/>
  <c r="Y3021" i="3"/>
  <c r="W3021" i="3"/>
  <c r="AG2410" i="3"/>
  <c r="AD2124" i="3"/>
  <c r="Q2942" i="3"/>
  <c r="AC2941" i="3"/>
  <c r="Y2941" i="3"/>
  <c r="U2941" i="3"/>
  <c r="AB2941" i="3"/>
  <c r="X2941" i="3"/>
  <c r="T2941" i="3"/>
  <c r="AA2941" i="3"/>
  <c r="W2941" i="3"/>
  <c r="S2941" i="3"/>
  <c r="R2941" i="3"/>
  <c r="Z2941" i="3"/>
  <c r="V2941" i="3"/>
  <c r="AD1835" i="3"/>
  <c r="AB1836" i="3"/>
  <c r="X1836" i="3"/>
  <c r="T1836" i="3"/>
  <c r="Q1837" i="3"/>
  <c r="AA1836" i="3"/>
  <c r="W1836" i="3"/>
  <c r="S1836" i="3"/>
  <c r="Y1836" i="3"/>
  <c r="Z1836" i="3"/>
  <c r="V1836" i="3"/>
  <c r="R1836" i="3"/>
  <c r="AC1836" i="3"/>
  <c r="U1836" i="3"/>
  <c r="F2508" i="3"/>
  <c r="E2509" i="3"/>
  <c r="O2186" i="3"/>
  <c r="M2186" i="3"/>
  <c r="L2187" i="3"/>
  <c r="N2186" i="3"/>
  <c r="AB2732" i="3"/>
  <c r="X2732" i="3"/>
  <c r="T2732" i="3"/>
  <c r="Z2732" i="3"/>
  <c r="V2732" i="3"/>
  <c r="R2732" i="3"/>
  <c r="Y2732" i="3"/>
  <c r="W2732" i="3"/>
  <c r="Q2733" i="3"/>
  <c r="AC2732" i="3"/>
  <c r="U2732" i="3"/>
  <c r="AA2732" i="3"/>
  <c r="S2732" i="3"/>
  <c r="L2411" i="3"/>
  <c r="N2410" i="3"/>
  <c r="O2410" i="3"/>
  <c r="M2410" i="3"/>
  <c r="N2829" i="3"/>
  <c r="L2830" i="3"/>
  <c r="M2829" i="3"/>
  <c r="O2829" i="3"/>
  <c r="AG2635" i="3"/>
  <c r="L2651" i="3"/>
  <c r="O2650" i="3"/>
  <c r="N2650" i="3"/>
  <c r="M2650" i="3"/>
  <c r="O3098" i="3"/>
  <c r="M3098" i="3"/>
  <c r="L3099" i="3"/>
  <c r="N3098" i="3"/>
  <c r="Q2957" i="3"/>
  <c r="AC2956" i="3"/>
  <c r="Y2956" i="3"/>
  <c r="U2956" i="3"/>
  <c r="AA2956" i="3"/>
  <c r="V2956" i="3"/>
  <c r="Z2956" i="3"/>
  <c r="T2956" i="3"/>
  <c r="X2956" i="3"/>
  <c r="S2956" i="3"/>
  <c r="R2956" i="3"/>
  <c r="AB2956" i="3"/>
  <c r="W2956" i="3"/>
  <c r="O2603" i="3"/>
  <c r="L2604" i="3"/>
  <c r="N2603" i="3"/>
  <c r="M2603" i="3"/>
  <c r="M2027" i="3"/>
  <c r="L2028" i="3"/>
  <c r="O2027" i="3"/>
  <c r="N2027" i="3"/>
  <c r="Z2572" i="3"/>
  <c r="V2572" i="3"/>
  <c r="R2572" i="3"/>
  <c r="Q2573" i="3"/>
  <c r="AC2572" i="3"/>
  <c r="Y2572" i="3"/>
  <c r="U2572" i="3"/>
  <c r="AB2572" i="3"/>
  <c r="X2572" i="3"/>
  <c r="T2572" i="3"/>
  <c r="W2572" i="3"/>
  <c r="S2572" i="3"/>
  <c r="AA2572" i="3"/>
  <c r="L3115" i="3"/>
  <c r="O3114" i="3"/>
  <c r="N3114" i="3"/>
  <c r="M3114" i="3"/>
  <c r="E3022" i="3"/>
  <c r="F3021" i="3"/>
  <c r="E2750" i="3"/>
  <c r="F2749" i="3"/>
  <c r="E2189" i="3"/>
  <c r="F2188" i="3"/>
  <c r="AD3115" i="3"/>
  <c r="M1915" i="3"/>
  <c r="AA1915" i="3" s="1"/>
  <c r="L1916" i="3"/>
  <c r="Z3196" i="3"/>
  <c r="V3196" i="3"/>
  <c r="R3196" i="3"/>
  <c r="Q3197" i="3"/>
  <c r="AC3196" i="3"/>
  <c r="Y3196" i="3"/>
  <c r="U3196" i="3"/>
  <c r="AB3196" i="3"/>
  <c r="X3196" i="3"/>
  <c r="T3196" i="3"/>
  <c r="AA3196" i="3"/>
  <c r="W3196" i="3"/>
  <c r="S3196" i="3"/>
  <c r="AA2221" i="3"/>
  <c r="W2221" i="3"/>
  <c r="S2221" i="3"/>
  <c r="Z2221" i="3"/>
  <c r="V2221" i="3"/>
  <c r="R2221" i="3"/>
  <c r="Q2222" i="3"/>
  <c r="AC2221" i="3"/>
  <c r="Y2221" i="3"/>
  <c r="U2221" i="3"/>
  <c r="T2221" i="3"/>
  <c r="AB2221" i="3"/>
  <c r="X2221" i="3"/>
  <c r="M2667" i="3"/>
  <c r="L2668" i="3"/>
  <c r="O2667" i="3"/>
  <c r="N2667" i="3"/>
  <c r="AD1979" i="3"/>
  <c r="AG1979" i="3" s="1"/>
  <c r="N2443" i="3"/>
  <c r="M2443" i="3"/>
  <c r="L2444" i="3"/>
  <c r="O2443" i="3"/>
  <c r="AG2347" i="3"/>
  <c r="AB2701" i="3"/>
  <c r="X2701" i="3"/>
  <c r="T2701" i="3"/>
  <c r="Q2702" i="3"/>
  <c r="AC2701" i="3"/>
  <c r="W2701" i="3"/>
  <c r="R2701" i="3"/>
  <c r="AA2701" i="3"/>
  <c r="V2701" i="3"/>
  <c r="Z2701" i="3"/>
  <c r="U2701" i="3"/>
  <c r="Y2701" i="3"/>
  <c r="S2701" i="3"/>
  <c r="AD3083" i="3"/>
  <c r="AG3083" i="3" s="1"/>
  <c r="F2349" i="3"/>
  <c r="E2350" i="3"/>
  <c r="AB2140" i="3"/>
  <c r="X2140" i="3"/>
  <c r="T2140" i="3"/>
  <c r="AA2140" i="3"/>
  <c r="W2140" i="3"/>
  <c r="S2140" i="3"/>
  <c r="Z2140" i="3"/>
  <c r="V2140" i="3"/>
  <c r="R2140" i="3"/>
  <c r="Y2140" i="3"/>
  <c r="U2140" i="3"/>
  <c r="Q2141" i="3"/>
  <c r="AC2140" i="3"/>
  <c r="AD2139" i="3"/>
  <c r="AG2139" i="3" s="1"/>
  <c r="P2605" i="3"/>
  <c r="W2604" i="3"/>
  <c r="T2604" i="3"/>
  <c r="AB2604" i="3"/>
  <c r="Z2604" i="3"/>
  <c r="S2604" i="3"/>
  <c r="AC2604" i="3"/>
  <c r="V2604" i="3"/>
  <c r="AA2604" i="3"/>
  <c r="Y2604" i="3"/>
  <c r="X2604" i="3"/>
  <c r="U2604" i="3"/>
  <c r="R2604" i="3"/>
  <c r="L2075" i="3"/>
  <c r="O2074" i="3"/>
  <c r="N2074" i="3"/>
  <c r="M2074" i="3"/>
  <c r="Z2685" i="3"/>
  <c r="V2685" i="3"/>
  <c r="R2685" i="3"/>
  <c r="Q2686" i="3"/>
  <c r="AC2685" i="3"/>
  <c r="Y2685" i="3"/>
  <c r="U2685" i="3"/>
  <c r="AB2685" i="3"/>
  <c r="X2685" i="3"/>
  <c r="T2685" i="3"/>
  <c r="W2685" i="3"/>
  <c r="S2685" i="3"/>
  <c r="AA2685" i="3"/>
  <c r="AG2730" i="3"/>
  <c r="AB2236" i="3"/>
  <c r="X2236" i="3"/>
  <c r="T2236" i="3"/>
  <c r="AA2236" i="3"/>
  <c r="W2236" i="3"/>
  <c r="S2236" i="3"/>
  <c r="Z2236" i="3"/>
  <c r="V2236" i="3"/>
  <c r="R2236" i="3"/>
  <c r="U2236" i="3"/>
  <c r="Q2237" i="3"/>
  <c r="AC2236" i="3"/>
  <c r="Y2236" i="3"/>
  <c r="AG1610" i="3"/>
  <c r="AA2637" i="3"/>
  <c r="W2637" i="3"/>
  <c r="S2637" i="3"/>
  <c r="Z2637" i="3"/>
  <c r="V2637" i="3"/>
  <c r="R2637" i="3"/>
  <c r="Q2638" i="3"/>
  <c r="AC2637" i="3"/>
  <c r="Y2637" i="3"/>
  <c r="U2637" i="3"/>
  <c r="X2637" i="3"/>
  <c r="T2637" i="3"/>
  <c r="AB2637" i="3"/>
  <c r="AD3148" i="3"/>
  <c r="Q3150" i="3"/>
  <c r="AC3149" i="3"/>
  <c r="Y3149" i="3"/>
  <c r="U3149" i="3"/>
  <c r="AA3149" i="3"/>
  <c r="W3149" i="3"/>
  <c r="S3149" i="3"/>
  <c r="AB3149" i="3"/>
  <c r="T3149" i="3"/>
  <c r="Z3149" i="3"/>
  <c r="R3149" i="3"/>
  <c r="X3149" i="3"/>
  <c r="V3149" i="3"/>
  <c r="AD2396" i="3"/>
  <c r="AG2396" i="3" s="1"/>
  <c r="AD2556" i="3"/>
  <c r="AG2556" i="3" s="1"/>
  <c r="Q2558" i="3"/>
  <c r="AC2557" i="3"/>
  <c r="Y2557" i="3"/>
  <c r="U2557" i="3"/>
  <c r="AB2557" i="3"/>
  <c r="X2557" i="3"/>
  <c r="T2557" i="3"/>
  <c r="AA2557" i="3"/>
  <c r="W2557" i="3"/>
  <c r="S2557" i="3"/>
  <c r="Z2557" i="3"/>
  <c r="V2557" i="3"/>
  <c r="R2557" i="3"/>
  <c r="AG2395" i="3"/>
  <c r="M2619" i="3"/>
  <c r="L2620" i="3"/>
  <c r="N2619" i="3"/>
  <c r="O2619" i="3"/>
  <c r="Z2108" i="3"/>
  <c r="V2108" i="3"/>
  <c r="R2108" i="3"/>
  <c r="Q2109" i="3"/>
  <c r="AC2108" i="3"/>
  <c r="Y2108" i="3"/>
  <c r="U2108" i="3"/>
  <c r="AB2108" i="3"/>
  <c r="X2108" i="3"/>
  <c r="T2108" i="3"/>
  <c r="AA2108" i="3"/>
  <c r="W2108" i="3"/>
  <c r="S2108" i="3"/>
  <c r="F1868" i="3"/>
  <c r="E1869" i="3"/>
  <c r="E1837" i="3"/>
  <c r="F1836" i="3"/>
  <c r="AD2828" i="3"/>
  <c r="M2907" i="3"/>
  <c r="O2907" i="3"/>
  <c r="L2908" i="3"/>
  <c r="N2907" i="3"/>
  <c r="AG1898" i="3"/>
  <c r="Z2973" i="3"/>
  <c r="V2973" i="3"/>
  <c r="R2973" i="3"/>
  <c r="AA2973" i="3"/>
  <c r="U2973" i="3"/>
  <c r="Y2973" i="3"/>
  <c r="T2973" i="3"/>
  <c r="Q2974" i="3"/>
  <c r="AC2973" i="3"/>
  <c r="X2973" i="3"/>
  <c r="S2973" i="3"/>
  <c r="AB2973" i="3"/>
  <c r="W2973" i="3"/>
  <c r="AD2763" i="3"/>
  <c r="AG2763" i="3" s="1"/>
  <c r="AD1643" i="3"/>
  <c r="AG1643" i="3" s="1"/>
  <c r="Z2172" i="3"/>
  <c r="V2172" i="3"/>
  <c r="R2172" i="3"/>
  <c r="Q2173" i="3"/>
  <c r="AC2172" i="3"/>
  <c r="X2172" i="3"/>
  <c r="S2172" i="3"/>
  <c r="AB2172" i="3"/>
  <c r="W2172" i="3"/>
  <c r="AA2172" i="3"/>
  <c r="U2172" i="3"/>
  <c r="Y2172" i="3"/>
  <c r="T2172" i="3"/>
  <c r="Z2508" i="3"/>
  <c r="V2508" i="3"/>
  <c r="R2508" i="3"/>
  <c r="Q2509" i="3"/>
  <c r="AC2508" i="3"/>
  <c r="Y2508" i="3"/>
  <c r="U2508" i="3"/>
  <c r="AB2508" i="3"/>
  <c r="X2508" i="3"/>
  <c r="T2508" i="3"/>
  <c r="S2508" i="3"/>
  <c r="AA2508" i="3"/>
  <c r="W2508" i="3"/>
  <c r="AG2202" i="3"/>
  <c r="F2332" i="3"/>
  <c r="E2333" i="3"/>
  <c r="E2398" i="3"/>
  <c r="F2397" i="3"/>
  <c r="AD2460" i="3"/>
  <c r="N2859" i="3"/>
  <c r="M2859" i="3"/>
  <c r="L2860" i="3"/>
  <c r="O2859" i="3"/>
  <c r="Z1949" i="3"/>
  <c r="V1949" i="3"/>
  <c r="R1949" i="3"/>
  <c r="AA1949" i="3"/>
  <c r="U1949" i="3"/>
  <c r="AB1949" i="3"/>
  <c r="Y1949" i="3"/>
  <c r="T1949" i="3"/>
  <c r="W1949" i="3"/>
  <c r="Q1950" i="3"/>
  <c r="AC1949" i="3"/>
  <c r="X1949" i="3"/>
  <c r="S1949" i="3"/>
  <c r="AD1771" i="3"/>
  <c r="AG1771" i="3" s="1"/>
  <c r="AD2668" i="3"/>
  <c r="AG2668" i="3" s="1"/>
  <c r="AG2939" i="3"/>
  <c r="F1821" i="3"/>
  <c r="E1822" i="3"/>
  <c r="L3020" i="3"/>
  <c r="M3019" i="3"/>
  <c r="O3019" i="3"/>
  <c r="N3019" i="3"/>
  <c r="E1726" i="3"/>
  <c r="F1725" i="3"/>
  <c r="E1918" i="3"/>
  <c r="F1917" i="3"/>
  <c r="Z2861" i="3"/>
  <c r="V2861" i="3"/>
  <c r="R2861" i="3"/>
  <c r="Q2862" i="3"/>
  <c r="AC2861" i="3"/>
  <c r="Y2861" i="3"/>
  <c r="U2861" i="3"/>
  <c r="AB2861" i="3"/>
  <c r="X2861" i="3"/>
  <c r="T2861" i="3"/>
  <c r="S2861" i="3"/>
  <c r="AA2861" i="3"/>
  <c r="W2861" i="3"/>
  <c r="Z1868" i="3"/>
  <c r="V1868" i="3"/>
  <c r="R1868" i="3"/>
  <c r="Q1869" i="3"/>
  <c r="AC1868" i="3"/>
  <c r="Y1868" i="3"/>
  <c r="U1868" i="3"/>
  <c r="AA1868" i="3"/>
  <c r="W1868" i="3"/>
  <c r="AB1868" i="3"/>
  <c r="X1868" i="3"/>
  <c r="T1868" i="3"/>
  <c r="S1868" i="3"/>
  <c r="AB2076" i="3"/>
  <c r="X2076" i="3"/>
  <c r="T2076" i="3"/>
  <c r="AA2076" i="3"/>
  <c r="W2076" i="3"/>
  <c r="S2076" i="3"/>
  <c r="Z2076" i="3"/>
  <c r="V2076" i="3"/>
  <c r="R2076" i="3"/>
  <c r="Q2077" i="3"/>
  <c r="U2076" i="3"/>
  <c r="AC2076" i="3"/>
  <c r="Y2076" i="3"/>
  <c r="M2429" i="3"/>
  <c r="L2430" i="3"/>
  <c r="O2429" i="3"/>
  <c r="N2429" i="3"/>
  <c r="AD3036" i="3"/>
  <c r="AG3036" i="3" s="1"/>
  <c r="E1790" i="3"/>
  <c r="F1789" i="3"/>
  <c r="AB2478" i="3"/>
  <c r="X2478" i="3"/>
  <c r="T2478" i="3"/>
  <c r="AA2478" i="3"/>
  <c r="W2478" i="3"/>
  <c r="S2478" i="3"/>
  <c r="Z2478" i="3"/>
  <c r="V2478" i="3"/>
  <c r="R2478" i="3"/>
  <c r="AC2478" i="3"/>
  <c r="Y2478" i="3"/>
  <c r="U2478" i="3"/>
  <c r="Q2479" i="3"/>
  <c r="AD2477" i="3"/>
  <c r="F3133" i="3"/>
  <c r="E3134" i="3"/>
  <c r="Z2204" i="3"/>
  <c r="V2204" i="3"/>
  <c r="R2204" i="3"/>
  <c r="Q2205" i="3"/>
  <c r="AC2204" i="3"/>
  <c r="Y2204" i="3"/>
  <c r="U2204" i="3"/>
  <c r="AB2204" i="3"/>
  <c r="X2204" i="3"/>
  <c r="T2204" i="3"/>
  <c r="W2204" i="3"/>
  <c r="S2204" i="3"/>
  <c r="AA2204" i="3"/>
  <c r="Q2494" i="3"/>
  <c r="AC2493" i="3"/>
  <c r="Y2493" i="3"/>
  <c r="U2493" i="3"/>
  <c r="AB2493" i="3"/>
  <c r="X2493" i="3"/>
  <c r="T2493" i="3"/>
  <c r="AA2493" i="3"/>
  <c r="W2493" i="3"/>
  <c r="S2493" i="3"/>
  <c r="V2493" i="3"/>
  <c r="R2493" i="3"/>
  <c r="Z2493" i="3"/>
  <c r="F2204" i="3"/>
  <c r="E2205" i="3"/>
  <c r="N1803" i="3"/>
  <c r="M1803" i="3"/>
  <c r="L1804" i="3"/>
  <c r="O1803" i="3"/>
  <c r="N2170" i="3"/>
  <c r="O2170" i="3"/>
  <c r="L2171" i="3"/>
  <c r="M2170" i="3"/>
  <c r="L1835" i="3"/>
  <c r="M1834" i="3"/>
  <c r="O1834" i="3"/>
  <c r="N1834" i="3"/>
  <c r="F1645" i="3"/>
  <c r="E1646" i="3"/>
  <c r="Q3070" i="3"/>
  <c r="AC3069" i="3"/>
  <c r="Y3069" i="3"/>
  <c r="U3069" i="3"/>
  <c r="X3069" i="3"/>
  <c r="S3069" i="3"/>
  <c r="AB3069" i="3"/>
  <c r="W3069" i="3"/>
  <c r="R3069" i="3"/>
  <c r="AA3069" i="3"/>
  <c r="V3069" i="3"/>
  <c r="T3069" i="3"/>
  <c r="Z3069" i="3"/>
  <c r="N2763" i="3"/>
  <c r="M2763" i="3"/>
  <c r="L2764" i="3"/>
  <c r="O2763" i="3"/>
  <c r="Q1790" i="3"/>
  <c r="AC1789" i="3"/>
  <c r="Y1789" i="3"/>
  <c r="U1789" i="3"/>
  <c r="Z1789" i="3"/>
  <c r="R1789" i="3"/>
  <c r="AB1789" i="3"/>
  <c r="X1789" i="3"/>
  <c r="T1789" i="3"/>
  <c r="V1789" i="3"/>
  <c r="AA1789" i="3"/>
  <c r="W1789" i="3"/>
  <c r="S1789" i="3"/>
  <c r="Q1854" i="3"/>
  <c r="AC1853" i="3"/>
  <c r="Y1853" i="3"/>
  <c r="U1853" i="3"/>
  <c r="V1853" i="3"/>
  <c r="AB1853" i="3"/>
  <c r="X1853" i="3"/>
  <c r="T1853" i="3"/>
  <c r="Z1853" i="3"/>
  <c r="AA1853" i="3"/>
  <c r="W1853" i="3"/>
  <c r="S1853" i="3"/>
  <c r="R1853" i="3"/>
  <c r="E2670" i="3"/>
  <c r="F2669" i="3"/>
  <c r="AB2652" i="3"/>
  <c r="X2652" i="3"/>
  <c r="T2652" i="3"/>
  <c r="AA2652" i="3"/>
  <c r="W2652" i="3"/>
  <c r="S2652" i="3"/>
  <c r="Z2652" i="3"/>
  <c r="V2652" i="3"/>
  <c r="R2652" i="3"/>
  <c r="Y2652" i="3"/>
  <c r="U2652" i="3"/>
  <c r="Q2653" i="3"/>
  <c r="AC2652" i="3"/>
  <c r="O2221" i="3"/>
  <c r="N2221" i="3"/>
  <c r="M2221" i="3"/>
  <c r="L2222" i="3"/>
  <c r="N3050" i="3"/>
  <c r="O3050" i="3"/>
  <c r="L3051" i="3"/>
  <c r="M3050" i="3"/>
  <c r="M3069" i="3"/>
  <c r="L3070" i="3"/>
  <c r="N3069" i="3"/>
  <c r="O3069" i="3"/>
  <c r="N1979" i="3"/>
  <c r="M1979" i="3"/>
  <c r="L1980" i="3"/>
  <c r="O1979" i="3"/>
  <c r="E2893" i="3"/>
  <c r="F2892" i="3"/>
  <c r="Q2254" i="3"/>
  <c r="AC2253" i="3"/>
  <c r="Y2253" i="3"/>
  <c r="U2253" i="3"/>
  <c r="AB2253" i="3"/>
  <c r="X2253" i="3"/>
  <c r="T2253" i="3"/>
  <c r="AA2253" i="3"/>
  <c r="W2253" i="3"/>
  <c r="S2253" i="3"/>
  <c r="Z2253" i="3"/>
  <c r="V2253" i="3"/>
  <c r="R2253" i="3"/>
  <c r="AD1803" i="3"/>
  <c r="AG1803" i="3" s="1"/>
  <c r="AD2955" i="3"/>
  <c r="AB2796" i="3"/>
  <c r="X2796" i="3"/>
  <c r="T2796" i="3"/>
  <c r="AA2796" i="3"/>
  <c r="W2796" i="3"/>
  <c r="S2796" i="3"/>
  <c r="Z2796" i="3"/>
  <c r="V2796" i="3"/>
  <c r="R2796" i="3"/>
  <c r="AC2796" i="3"/>
  <c r="Y2796" i="3"/>
  <c r="U2796" i="3"/>
  <c r="Q2797" i="3"/>
  <c r="L1771" i="3"/>
  <c r="M1770" i="3"/>
  <c r="O1770" i="3"/>
  <c r="N1770" i="3"/>
  <c r="F3181" i="3"/>
  <c r="E3182" i="3"/>
  <c r="Q2814" i="3"/>
  <c r="AC2813" i="3"/>
  <c r="Y2813" i="3"/>
  <c r="U2813" i="3"/>
  <c r="AB2813" i="3"/>
  <c r="W2813" i="3"/>
  <c r="R2813" i="3"/>
  <c r="AA2813" i="3"/>
  <c r="V2813" i="3"/>
  <c r="Z2813" i="3"/>
  <c r="T2813" i="3"/>
  <c r="X2813" i="3"/>
  <c r="S2813" i="3"/>
  <c r="AG2971" i="3"/>
  <c r="F2444" i="3"/>
  <c r="E2445" i="3"/>
  <c r="Z3005" i="3"/>
  <c r="V3005" i="3"/>
  <c r="R3005" i="3"/>
  <c r="Q3006" i="3"/>
  <c r="AC3005" i="3"/>
  <c r="Y3005" i="3"/>
  <c r="U3005" i="3"/>
  <c r="AB3005" i="3"/>
  <c r="X3005" i="3"/>
  <c r="T3005" i="3"/>
  <c r="AA3005" i="3"/>
  <c r="W3005" i="3"/>
  <c r="S3005" i="3"/>
  <c r="M2811" i="3"/>
  <c r="O2811" i="3"/>
  <c r="L2812" i="3"/>
  <c r="N2811" i="3"/>
  <c r="E3149" i="3"/>
  <c r="F3148" i="3"/>
  <c r="AD2235" i="3"/>
  <c r="AG2235" i="3" s="1"/>
  <c r="F2988" i="3"/>
  <c r="E2989" i="3"/>
  <c r="AG2427" i="3"/>
  <c r="E2382" i="3"/>
  <c r="F2381" i="3"/>
  <c r="F1772" i="3"/>
  <c r="E1773" i="3"/>
  <c r="AG2059" i="3"/>
  <c r="L2843" i="3"/>
  <c r="O2842" i="3"/>
  <c r="N2842" i="3"/>
  <c r="M2842" i="3"/>
  <c r="F2781" i="3"/>
  <c r="E2782" i="3"/>
  <c r="Q2622" i="3"/>
  <c r="AC2621" i="3"/>
  <c r="Y2621" i="3"/>
  <c r="U2621" i="3"/>
  <c r="AB2621" i="3"/>
  <c r="X2621" i="3"/>
  <c r="T2621" i="3"/>
  <c r="V2621" i="3"/>
  <c r="AA2621" i="3"/>
  <c r="S2621" i="3"/>
  <c r="Z2621" i="3"/>
  <c r="R2621" i="3"/>
  <c r="W2621" i="3"/>
  <c r="F3053" i="3"/>
  <c r="E3054" i="3"/>
  <c r="F2973" i="3"/>
  <c r="E2974" i="3"/>
  <c r="F1676" i="3"/>
  <c r="E1677" i="3"/>
  <c r="AD1867" i="3"/>
  <c r="Z1740" i="3"/>
  <c r="V1740" i="3"/>
  <c r="R1740" i="3"/>
  <c r="AA1740" i="3"/>
  <c r="S1740" i="3"/>
  <c r="Q1741" i="3"/>
  <c r="AC1740" i="3"/>
  <c r="Y1740" i="3"/>
  <c r="U1740" i="3"/>
  <c r="W1740" i="3"/>
  <c r="AB1740" i="3"/>
  <c r="X1740" i="3"/>
  <c r="T1740" i="3"/>
  <c r="AD2524" i="3"/>
  <c r="Z2044" i="3"/>
  <c r="V2044" i="3"/>
  <c r="R2044" i="3"/>
  <c r="Q2045" i="3"/>
  <c r="AC2044" i="3"/>
  <c r="Y2044" i="3"/>
  <c r="U2044" i="3"/>
  <c r="AB2044" i="3"/>
  <c r="X2044" i="3"/>
  <c r="T2044" i="3"/>
  <c r="S2044" i="3"/>
  <c r="W2044" i="3"/>
  <c r="AA2044" i="3"/>
  <c r="AD3068" i="3"/>
  <c r="AG3068" i="3" s="1"/>
  <c r="O1948" i="3"/>
  <c r="L1949" i="3"/>
  <c r="N1948" i="3"/>
  <c r="M1948" i="3"/>
  <c r="AA1997" i="3"/>
  <c r="W1997" i="3"/>
  <c r="S1997" i="3"/>
  <c r="Z1997" i="3"/>
  <c r="V1997" i="3"/>
  <c r="R1997" i="3"/>
  <c r="Q1998" i="3"/>
  <c r="AC1997" i="3"/>
  <c r="Y1997" i="3"/>
  <c r="U1997" i="3"/>
  <c r="X1997" i="3"/>
  <c r="AB1997" i="3"/>
  <c r="T1997" i="3"/>
  <c r="F1612" i="3"/>
  <c r="E1613" i="3"/>
  <c r="F1804" i="3"/>
  <c r="E1805" i="3"/>
  <c r="N2683" i="3"/>
  <c r="M2683" i="3"/>
  <c r="L2684" i="3"/>
  <c r="O2683" i="3"/>
  <c r="N2972" i="3"/>
  <c r="O2972" i="3"/>
  <c r="L2973" i="3"/>
  <c r="M2972" i="3"/>
  <c r="AA2125" i="3"/>
  <c r="W2125" i="3"/>
  <c r="S2125" i="3"/>
  <c r="Z2125" i="3"/>
  <c r="V2125" i="3"/>
  <c r="R2125" i="3"/>
  <c r="Q2126" i="3"/>
  <c r="AC2125" i="3"/>
  <c r="Y2125" i="3"/>
  <c r="U2125" i="3"/>
  <c r="X2125" i="3"/>
  <c r="T2125" i="3"/>
  <c r="AB2125" i="3"/>
  <c r="F2844" i="3"/>
  <c r="E2845" i="3"/>
  <c r="F1740" i="3"/>
  <c r="E1741" i="3"/>
  <c r="E2318" i="3"/>
  <c r="F2317" i="3"/>
  <c r="F2525" i="3"/>
  <c r="E2526" i="3"/>
  <c r="Q2750" i="3"/>
  <c r="AC2749" i="3"/>
  <c r="Y2749" i="3"/>
  <c r="U2749" i="3"/>
  <c r="AB2749" i="3"/>
  <c r="X2749" i="3"/>
  <c r="T2749" i="3"/>
  <c r="AA2749" i="3"/>
  <c r="W2749" i="3"/>
  <c r="S2749" i="3"/>
  <c r="R2749" i="3"/>
  <c r="Z2749" i="3"/>
  <c r="V2749" i="3"/>
  <c r="O2061" i="3"/>
  <c r="N2061" i="3"/>
  <c r="M2061" i="3"/>
  <c r="L2062" i="3"/>
  <c r="AD2156" i="3"/>
  <c r="F2268" i="3"/>
  <c r="E2269" i="3"/>
  <c r="Z3116" i="3"/>
  <c r="V3116" i="3"/>
  <c r="R3116" i="3"/>
  <c r="AB3116" i="3"/>
  <c r="X3116" i="3"/>
  <c r="T3116" i="3"/>
  <c r="AA3116" i="3"/>
  <c r="S3116" i="3"/>
  <c r="Y3116" i="3"/>
  <c r="W3116" i="3"/>
  <c r="AC3116" i="3"/>
  <c r="Q3117" i="3"/>
  <c r="U3116" i="3"/>
  <c r="M3147" i="3"/>
  <c r="O3147" i="3"/>
  <c r="N3147" i="3"/>
  <c r="L3148" i="3"/>
  <c r="AD1931" i="3"/>
  <c r="Z1980" i="3"/>
  <c r="V1980" i="3"/>
  <c r="R1980" i="3"/>
  <c r="Q1981" i="3"/>
  <c r="AC1980" i="3"/>
  <c r="Y1980" i="3"/>
  <c r="U1980" i="3"/>
  <c r="AB1980" i="3"/>
  <c r="X1980" i="3"/>
  <c r="T1980" i="3"/>
  <c r="AA1980" i="3"/>
  <c r="W1980" i="3"/>
  <c r="S1980" i="3"/>
  <c r="AG2619" i="3"/>
  <c r="AD1788" i="3"/>
  <c r="AG1788" i="3" s="1"/>
  <c r="O1820" i="3"/>
  <c r="N1820" i="3"/>
  <c r="L1821" i="3"/>
  <c r="M1820" i="3"/>
  <c r="N2507" i="3"/>
  <c r="M2507" i="3"/>
  <c r="L2508" i="3"/>
  <c r="O2507" i="3"/>
  <c r="AG2219" i="3"/>
  <c r="AG3163" i="3"/>
  <c r="F2764" i="3"/>
  <c r="E2765" i="3"/>
  <c r="L2363" i="3"/>
  <c r="O2362" i="3"/>
  <c r="N2362" i="3"/>
  <c r="M2362" i="3"/>
  <c r="E2718" i="3"/>
  <c r="F2717" i="3"/>
  <c r="F2300" i="3"/>
  <c r="E2301" i="3"/>
  <c r="AD2651" i="3"/>
  <c r="AG2651" i="3" s="1"/>
  <c r="E2558" i="3"/>
  <c r="F2557" i="3"/>
  <c r="AD2780" i="3"/>
  <c r="AG2780" i="3" s="1"/>
  <c r="AD3020" i="3"/>
  <c r="AG3020" i="3" s="1"/>
  <c r="L1899" i="3"/>
  <c r="O1898" i="3"/>
  <c r="M1898" i="3"/>
  <c r="N1898" i="3"/>
  <c r="E2606" i="3"/>
  <c r="F2605" i="3"/>
  <c r="AD2731" i="3"/>
  <c r="AG2731" i="3" s="1"/>
  <c r="M2251" i="3"/>
  <c r="L2252" i="3"/>
  <c r="O2251" i="3"/>
  <c r="N2251" i="3"/>
  <c r="AA1757" i="3"/>
  <c r="W1757" i="3"/>
  <c r="S1757" i="3"/>
  <c r="AB1757" i="3"/>
  <c r="Z1757" i="3"/>
  <c r="V1757" i="3"/>
  <c r="R1757" i="3"/>
  <c r="T1757" i="3"/>
  <c r="Q1758" i="3"/>
  <c r="AC1757" i="3"/>
  <c r="Y1757" i="3"/>
  <c r="U1757" i="3"/>
  <c r="X1757" i="3"/>
  <c r="Z1804" i="3"/>
  <c r="V1804" i="3"/>
  <c r="R1804" i="3"/>
  <c r="S1804" i="3"/>
  <c r="Q1805" i="3"/>
  <c r="AC1804" i="3"/>
  <c r="Y1804" i="3"/>
  <c r="U1804" i="3"/>
  <c r="AB1804" i="3"/>
  <c r="X1804" i="3"/>
  <c r="T1804" i="3"/>
  <c r="AA1804" i="3"/>
  <c r="W1804" i="3"/>
  <c r="Q3024" i="3"/>
  <c r="AD2748" i="3"/>
  <c r="AG2748" i="3" s="1"/>
  <c r="Q1966" i="3"/>
  <c r="AC1965" i="3"/>
  <c r="Y1965" i="3"/>
  <c r="U1965" i="3"/>
  <c r="AA1965" i="3"/>
  <c r="W1965" i="3"/>
  <c r="S1965" i="3"/>
  <c r="Z1965" i="3"/>
  <c r="R1965" i="3"/>
  <c r="T1965" i="3"/>
  <c r="X1965" i="3"/>
  <c r="AB1965" i="3"/>
  <c r="V1965" i="3"/>
  <c r="AG2299" i="3"/>
  <c r="AB1900" i="3"/>
  <c r="X1900" i="3"/>
  <c r="T1900" i="3"/>
  <c r="AC1900" i="3"/>
  <c r="AA1900" i="3"/>
  <c r="W1900" i="3"/>
  <c r="S1900" i="3"/>
  <c r="Q1901" i="3"/>
  <c r="U1900" i="3"/>
  <c r="Z1900" i="3"/>
  <c r="V1900" i="3"/>
  <c r="R1900" i="3"/>
  <c r="Y1900" i="3"/>
  <c r="AD2571" i="3"/>
  <c r="E2254" i="3"/>
  <c r="F2253" i="3"/>
  <c r="L2299" i="3"/>
  <c r="O2298" i="3"/>
  <c r="N2298" i="3"/>
  <c r="M2298" i="3"/>
  <c r="Q2158" i="3"/>
  <c r="AC2157" i="3"/>
  <c r="Y2157" i="3"/>
  <c r="U2157" i="3"/>
  <c r="AA2157" i="3"/>
  <c r="V2157" i="3"/>
  <c r="Z2157" i="3"/>
  <c r="T2157" i="3"/>
  <c r="X2157" i="3"/>
  <c r="S2157" i="3"/>
  <c r="AB2157" i="3"/>
  <c r="R2157" i="3"/>
  <c r="W2157" i="3"/>
  <c r="AD1724" i="3"/>
  <c r="AG1724" i="3" s="1"/>
  <c r="Q1726" i="3"/>
  <c r="AC1725" i="3"/>
  <c r="Y1725" i="3"/>
  <c r="U1725" i="3"/>
  <c r="V1725" i="3"/>
  <c r="AB1725" i="3"/>
  <c r="X1725" i="3"/>
  <c r="T1725" i="3"/>
  <c r="Z1725" i="3"/>
  <c r="AA1725" i="3"/>
  <c r="W1725" i="3"/>
  <c r="S1725" i="3"/>
  <c r="R1725" i="3"/>
  <c r="AD3195" i="3"/>
  <c r="AG3195" i="3" s="1"/>
  <c r="AG2875" i="3"/>
  <c r="AD2220" i="3"/>
  <c r="AG2220" i="3" s="1"/>
  <c r="Z1932" i="3"/>
  <c r="V1932" i="3"/>
  <c r="R1932" i="3"/>
  <c r="S1932" i="3"/>
  <c r="Q1933" i="3"/>
  <c r="AC1932" i="3"/>
  <c r="Y1932" i="3"/>
  <c r="U1932" i="3"/>
  <c r="AB1932" i="3"/>
  <c r="X1932" i="3"/>
  <c r="T1932" i="3"/>
  <c r="AA1932" i="3"/>
  <c r="W1932" i="3"/>
  <c r="AG1642" i="3"/>
  <c r="AD2700" i="3"/>
  <c r="AG2700" i="3" s="1"/>
  <c r="AD2908" i="3"/>
  <c r="AG2908" i="3" s="1"/>
  <c r="Z3084" i="3"/>
  <c r="V3084" i="3"/>
  <c r="R3084" i="3"/>
  <c r="AA3084" i="3"/>
  <c r="U3084" i="3"/>
  <c r="Y3084" i="3"/>
  <c r="T3084" i="3"/>
  <c r="Q3085" i="3"/>
  <c r="AC3084" i="3"/>
  <c r="X3084" i="3"/>
  <c r="S3084" i="3"/>
  <c r="AB3084" i="3"/>
  <c r="W3084" i="3"/>
  <c r="F1708" i="3"/>
  <c r="E1709" i="3"/>
  <c r="L2235" i="3"/>
  <c r="O2234" i="3"/>
  <c r="N2234" i="3"/>
  <c r="M2234" i="3"/>
  <c r="E2957" i="3"/>
  <c r="F2956" i="3"/>
  <c r="L2011" i="3"/>
  <c r="O2010" i="3"/>
  <c r="N2010" i="3"/>
  <c r="M2010" i="3"/>
  <c r="F2172" i="3"/>
  <c r="E2173" i="3"/>
  <c r="AG2667" i="3"/>
  <c r="AD2684" i="3"/>
  <c r="M2155" i="3"/>
  <c r="L2156" i="3"/>
  <c r="N2155" i="3"/>
  <c r="O2155" i="3"/>
  <c r="AG2074" i="3"/>
  <c r="AG2442" i="3"/>
  <c r="Z3133" i="3"/>
  <c r="V3133" i="3"/>
  <c r="R3133" i="3"/>
  <c r="AA3133" i="3"/>
  <c r="U3133" i="3"/>
  <c r="Q3134" i="3"/>
  <c r="AC3133" i="3"/>
  <c r="X3133" i="3"/>
  <c r="S3133" i="3"/>
  <c r="AB3133" i="3"/>
  <c r="Y3133" i="3"/>
  <c r="W3133" i="3"/>
  <c r="T3133" i="3"/>
  <c r="F2653" i="3"/>
  <c r="E2654" i="3"/>
  <c r="M2747" i="3"/>
  <c r="L2748" i="3"/>
  <c r="O2747" i="3"/>
  <c r="N2747" i="3"/>
  <c r="AD2636" i="3"/>
  <c r="AG2636" i="3" s="1"/>
  <c r="AD2428" i="3"/>
  <c r="AG2428" i="3" s="1"/>
  <c r="AG3147" i="3"/>
  <c r="N3132" i="3"/>
  <c r="O3132" i="3"/>
  <c r="M3132" i="3"/>
  <c r="L3133" i="3"/>
  <c r="E2030" i="3"/>
  <c r="F2029" i="3"/>
  <c r="L2539" i="3"/>
  <c r="O2538" i="3"/>
  <c r="N2538" i="3"/>
  <c r="M2538" i="3"/>
  <c r="AD2107" i="3"/>
  <c r="O2125" i="3"/>
  <c r="N2125" i="3"/>
  <c r="M2125" i="3"/>
  <c r="L2126" i="3"/>
  <c r="AD2988" i="3"/>
  <c r="AG2988" i="3" s="1"/>
  <c r="N1739" i="3"/>
  <c r="M1739" i="3"/>
  <c r="L1740" i="3"/>
  <c r="O1739" i="3"/>
  <c r="Z2829" i="3"/>
  <c r="V2829" i="3"/>
  <c r="R2829" i="3"/>
  <c r="Q2830" i="3"/>
  <c r="AC2829" i="3"/>
  <c r="X2829" i="3"/>
  <c r="S2829" i="3"/>
  <c r="AB2829" i="3"/>
  <c r="W2829" i="3"/>
  <c r="AA2829" i="3"/>
  <c r="U2829" i="3"/>
  <c r="Y2829" i="3"/>
  <c r="T2829" i="3"/>
  <c r="AD2028" i="3"/>
  <c r="AG2028" i="3" s="1"/>
  <c r="E2814" i="3"/>
  <c r="F2813" i="3"/>
  <c r="AA2877" i="3"/>
  <c r="W2877" i="3"/>
  <c r="S2877" i="3"/>
  <c r="Z2877" i="3"/>
  <c r="V2877" i="3"/>
  <c r="R2877" i="3"/>
  <c r="Q2878" i="3"/>
  <c r="AC2877" i="3"/>
  <c r="Y2877" i="3"/>
  <c r="U2877" i="3"/>
  <c r="X2877" i="3"/>
  <c r="T2877" i="3"/>
  <c r="AB2877" i="3"/>
  <c r="AD2188" i="3"/>
  <c r="E1662" i="3"/>
  <c r="F1661" i="3"/>
  <c r="AB2364" i="3"/>
  <c r="X2364" i="3"/>
  <c r="T2364" i="3"/>
  <c r="AA2364" i="3"/>
  <c r="W2364" i="3"/>
  <c r="S2364" i="3"/>
  <c r="Z2364" i="3"/>
  <c r="V2364" i="3"/>
  <c r="R2364" i="3"/>
  <c r="U2364" i="3"/>
  <c r="Q2365" i="3"/>
  <c r="AC2364" i="3"/>
  <c r="Y2364" i="3"/>
  <c r="F2829" i="3"/>
  <c r="E2830" i="3"/>
  <c r="N1867" i="3"/>
  <c r="O1867" i="3"/>
  <c r="M1867" i="3"/>
  <c r="L1868" i="3"/>
  <c r="AA2349" i="3"/>
  <c r="W2349" i="3"/>
  <c r="S2349" i="3"/>
  <c r="Z2349" i="3"/>
  <c r="V2349" i="3"/>
  <c r="R2349" i="3"/>
  <c r="Q2350" i="3"/>
  <c r="AC2349" i="3"/>
  <c r="Y2349" i="3"/>
  <c r="U2349" i="3"/>
  <c r="T2349" i="3"/>
  <c r="AB2349" i="3"/>
  <c r="X2349" i="3"/>
  <c r="AD2507" i="3"/>
  <c r="AG2507" i="3" s="1"/>
  <c r="F1757" i="3"/>
  <c r="E1758" i="3"/>
  <c r="F1629" i="3"/>
  <c r="E1630" i="3"/>
  <c r="O1692" i="3"/>
  <c r="N1692" i="3"/>
  <c r="L1693" i="3"/>
  <c r="M1692" i="3"/>
  <c r="AD1884" i="3"/>
  <c r="AG1884" i="3" s="1"/>
  <c r="AD2411" i="3"/>
  <c r="AG2411" i="3" s="1"/>
  <c r="AA1629" i="3"/>
  <c r="W1629" i="3"/>
  <c r="S1629" i="3"/>
  <c r="Z1629" i="3"/>
  <c r="V1629" i="3"/>
  <c r="R1629" i="3"/>
  <c r="Q1630" i="3"/>
  <c r="AC1629" i="3"/>
  <c r="Y1629" i="3"/>
  <c r="U1629" i="3"/>
  <c r="AB1629" i="3"/>
  <c r="X1629" i="3"/>
  <c r="T1629" i="3"/>
  <c r="E1950" i="3"/>
  <c r="F1949" i="3"/>
  <c r="Q2607" i="3"/>
  <c r="F1693" i="3"/>
  <c r="E1694" i="3"/>
  <c r="AD2860" i="3"/>
  <c r="N1931" i="3"/>
  <c r="O1931" i="3"/>
  <c r="M1931" i="3"/>
  <c r="L1932" i="3"/>
  <c r="AD1692" i="3"/>
  <c r="AG1692" i="3" s="1"/>
  <c r="F1900" i="3"/>
  <c r="E1901" i="3"/>
  <c r="AD2092" i="3"/>
  <c r="Q2094" i="3"/>
  <c r="AC2093" i="3"/>
  <c r="Y2093" i="3"/>
  <c r="U2093" i="3"/>
  <c r="AB2093" i="3"/>
  <c r="X2093" i="3"/>
  <c r="T2093" i="3"/>
  <c r="AA2093" i="3"/>
  <c r="W2093" i="3"/>
  <c r="S2093" i="3"/>
  <c r="Z2093" i="3"/>
  <c r="V2093" i="3"/>
  <c r="R2093" i="3"/>
  <c r="AD1739" i="3"/>
  <c r="AG1739" i="3" s="1"/>
  <c r="AD2075" i="3"/>
  <c r="AG2075" i="3" s="1"/>
  <c r="AA2525" i="3"/>
  <c r="W2525" i="3"/>
  <c r="S2525" i="3"/>
  <c r="Z2525" i="3"/>
  <c r="V2525" i="3"/>
  <c r="R2525" i="3"/>
  <c r="Q2526" i="3"/>
  <c r="AC2525" i="3"/>
  <c r="Y2525" i="3"/>
  <c r="U2525" i="3"/>
  <c r="AB2525" i="3"/>
  <c r="X2525" i="3"/>
  <c r="T2525" i="3"/>
  <c r="Z1612" i="3"/>
  <c r="V1612" i="3"/>
  <c r="R1612" i="3"/>
  <c r="Q1613" i="3"/>
  <c r="AC1612" i="3"/>
  <c r="Y1612" i="3"/>
  <c r="U1612" i="3"/>
  <c r="AB1612" i="3"/>
  <c r="X1612" i="3"/>
  <c r="T1612" i="3"/>
  <c r="S1612" i="3"/>
  <c r="AA1612" i="3"/>
  <c r="W1612" i="3"/>
  <c r="N2331" i="3"/>
  <c r="M2331" i="3"/>
  <c r="L2332" i="3"/>
  <c r="O2331" i="3"/>
  <c r="AD3100" i="3"/>
  <c r="AG3100" i="3" s="1"/>
  <c r="AG2747" i="3"/>
  <c r="L2891" i="3"/>
  <c r="M2890" i="3"/>
  <c r="O2890" i="3"/>
  <c r="N2890" i="3"/>
  <c r="E2494" i="3"/>
  <c r="F2493" i="3"/>
  <c r="AD2203" i="3"/>
  <c r="AG2203" i="3" s="1"/>
  <c r="AD2492" i="3"/>
  <c r="AG2492" i="3" s="1"/>
  <c r="N3194" i="3"/>
  <c r="M3194" i="3"/>
  <c r="L3195" i="3"/>
  <c r="O3194" i="3"/>
  <c r="Z2589" i="3"/>
  <c r="V2589" i="3"/>
  <c r="Q2590" i="3"/>
  <c r="AC2589" i="3"/>
  <c r="X2589" i="3"/>
  <c r="S2589" i="3"/>
  <c r="AB2589" i="3"/>
  <c r="W2589" i="3"/>
  <c r="R2589" i="3"/>
  <c r="AA2589" i="3"/>
  <c r="U2589" i="3"/>
  <c r="T2589" i="3"/>
  <c r="Y2589" i="3"/>
  <c r="Z2332" i="3"/>
  <c r="V2332" i="3"/>
  <c r="R2332" i="3"/>
  <c r="Q2333" i="3"/>
  <c r="AC2332" i="3"/>
  <c r="Y2332" i="3"/>
  <c r="U2332" i="3"/>
  <c r="AB2332" i="3"/>
  <c r="X2332" i="3"/>
  <c r="T2332" i="3"/>
  <c r="W2332" i="3"/>
  <c r="S2332" i="3"/>
  <c r="AA2332" i="3"/>
  <c r="N2924" i="3"/>
  <c r="O2924" i="3"/>
  <c r="L2925" i="3"/>
  <c r="M2924" i="3"/>
  <c r="E2430" i="3"/>
  <c r="F2429" i="3"/>
  <c r="Z1596" i="3"/>
  <c r="V1596" i="3"/>
  <c r="R1596" i="3"/>
  <c r="Q1597" i="3"/>
  <c r="AC1596" i="3"/>
  <c r="Y1596" i="3"/>
  <c r="U1596" i="3"/>
  <c r="AB1596" i="3"/>
  <c r="X1596" i="3"/>
  <c r="T1596" i="3"/>
  <c r="AA1596" i="3"/>
  <c r="W1596" i="3"/>
  <c r="S1596" i="3"/>
  <c r="AD1580" i="3"/>
  <c r="L1579" i="3"/>
  <c r="O1578" i="3"/>
  <c r="M1578" i="3"/>
  <c r="N1578" i="3"/>
  <c r="Q1566" i="3"/>
  <c r="AC1565" i="3"/>
  <c r="Y1565" i="3"/>
  <c r="U1565" i="3"/>
  <c r="AA1565" i="3"/>
  <c r="V1565" i="3"/>
  <c r="Z1565" i="3"/>
  <c r="T1565" i="3"/>
  <c r="X1565" i="3"/>
  <c r="S1565" i="3"/>
  <c r="AB1565" i="3"/>
  <c r="W1565" i="3"/>
  <c r="R1565" i="3"/>
  <c r="AG1579" i="3"/>
  <c r="F1533" i="3"/>
  <c r="E1534" i="3"/>
  <c r="AB1501" i="3"/>
  <c r="X1501" i="3"/>
  <c r="T1501" i="3"/>
  <c r="Z1501" i="3"/>
  <c r="U1501" i="3"/>
  <c r="Y1501" i="3"/>
  <c r="S1501" i="3"/>
  <c r="Q1502" i="3"/>
  <c r="AC1501" i="3"/>
  <c r="W1501" i="3"/>
  <c r="R1501" i="3"/>
  <c r="AA1501" i="3"/>
  <c r="V1501" i="3"/>
  <c r="F1486" i="3"/>
  <c r="E1487" i="3"/>
  <c r="AD1595" i="3"/>
  <c r="AD1548" i="3"/>
  <c r="M1564" i="3"/>
  <c r="O1564" i="3"/>
  <c r="N1564" i="3"/>
  <c r="L1565" i="3"/>
  <c r="O1484" i="3"/>
  <c r="L1485" i="3"/>
  <c r="N1484" i="3"/>
  <c r="M1484" i="3"/>
  <c r="AD1532" i="3"/>
  <c r="E1550" i="3"/>
  <c r="F1549" i="3"/>
  <c r="N1533" i="3"/>
  <c r="L1534" i="3"/>
  <c r="M1533" i="3"/>
  <c r="O1533" i="3"/>
  <c r="AD1484" i="3"/>
  <c r="F1581" i="3"/>
  <c r="E1582" i="3"/>
  <c r="AD1516" i="3"/>
  <c r="Q1518" i="3"/>
  <c r="AC1517" i="3"/>
  <c r="Y1517" i="3"/>
  <c r="U1517" i="3"/>
  <c r="Z1517" i="3"/>
  <c r="T1517" i="3"/>
  <c r="X1517" i="3"/>
  <c r="R1517" i="3"/>
  <c r="W1517" i="3"/>
  <c r="AB1517" i="3"/>
  <c r="V1517" i="3"/>
  <c r="S1517" i="3"/>
  <c r="AA1517" i="3"/>
  <c r="AA1452" i="3"/>
  <c r="W1452" i="3"/>
  <c r="S1452" i="3"/>
  <c r="Z1452" i="3"/>
  <c r="U1452" i="3"/>
  <c r="Q1453" i="3"/>
  <c r="Y1452" i="3"/>
  <c r="T1452" i="3"/>
  <c r="AC1452" i="3"/>
  <c r="X1452" i="3"/>
  <c r="R1452" i="3"/>
  <c r="AB1452" i="3"/>
  <c r="V1452" i="3"/>
  <c r="L1467" i="3"/>
  <c r="O1466" i="3"/>
  <c r="N1466" i="3"/>
  <c r="M1466" i="3"/>
  <c r="AA1549" i="3"/>
  <c r="W1549" i="3"/>
  <c r="S1549" i="3"/>
  <c r="Z1549" i="3"/>
  <c r="U1549" i="3"/>
  <c r="Q1550" i="3"/>
  <c r="Y1549" i="3"/>
  <c r="R1549" i="3"/>
  <c r="X1549" i="3"/>
  <c r="AC1549" i="3"/>
  <c r="V1549" i="3"/>
  <c r="T1549" i="3"/>
  <c r="AB1549" i="3"/>
  <c r="Z1533" i="3"/>
  <c r="V1533" i="3"/>
  <c r="R1533" i="3"/>
  <c r="Q1534" i="3"/>
  <c r="AC1533" i="3"/>
  <c r="X1533" i="3"/>
  <c r="S1533" i="3"/>
  <c r="AB1533" i="3"/>
  <c r="W1533" i="3"/>
  <c r="AA1533" i="3"/>
  <c r="U1533" i="3"/>
  <c r="Y1533" i="3"/>
  <c r="T1533" i="3"/>
  <c r="E1501" i="3"/>
  <c r="F1500" i="3"/>
  <c r="O1450" i="3"/>
  <c r="L1451" i="3"/>
  <c r="M1450" i="3"/>
  <c r="N1450" i="3"/>
  <c r="AA1485" i="3"/>
  <c r="W1485" i="3"/>
  <c r="S1485" i="3"/>
  <c r="AB1485" i="3"/>
  <c r="V1485" i="3"/>
  <c r="Q1486" i="3"/>
  <c r="Y1485" i="3"/>
  <c r="T1485" i="3"/>
  <c r="AC1485" i="3"/>
  <c r="R1485" i="3"/>
  <c r="Z1485" i="3"/>
  <c r="X1485" i="3"/>
  <c r="U1485" i="3"/>
  <c r="AB1468" i="3"/>
  <c r="X1468" i="3"/>
  <c r="T1468" i="3"/>
  <c r="Q1469" i="3"/>
  <c r="AC1468" i="3"/>
  <c r="W1468" i="3"/>
  <c r="R1468" i="3"/>
  <c r="AA1468" i="3"/>
  <c r="V1468" i="3"/>
  <c r="Z1468" i="3"/>
  <c r="U1468" i="3"/>
  <c r="Y1468" i="3"/>
  <c r="S1468" i="3"/>
  <c r="AG1499" i="3"/>
  <c r="AD1564" i="3"/>
  <c r="L1500" i="3"/>
  <c r="M1499" i="3"/>
  <c r="O1499" i="3"/>
  <c r="N1499" i="3"/>
  <c r="N1594" i="3"/>
  <c r="M1594" i="3"/>
  <c r="L1595" i="3"/>
  <c r="O1594" i="3"/>
  <c r="O1546" i="3"/>
  <c r="M1546" i="3"/>
  <c r="L1547" i="3"/>
  <c r="N1546" i="3"/>
  <c r="AD1451" i="3"/>
  <c r="AB1581" i="3"/>
  <c r="X1581" i="3"/>
  <c r="T1581" i="3"/>
  <c r="AA1581" i="3"/>
  <c r="V1581" i="3"/>
  <c r="Y1581" i="3"/>
  <c r="S1581" i="3"/>
  <c r="U1581" i="3"/>
  <c r="AC1581" i="3"/>
  <c r="R1581" i="3"/>
  <c r="Z1581" i="3"/>
  <c r="W1581" i="3"/>
  <c r="Q1582" i="3"/>
  <c r="E1454" i="3"/>
  <c r="F1453" i="3"/>
  <c r="M1515" i="3"/>
  <c r="O1515" i="3"/>
  <c r="N1515" i="3"/>
  <c r="L1516" i="3"/>
  <c r="AD1467" i="3"/>
  <c r="F1596" i="3"/>
  <c r="E1597" i="3"/>
  <c r="AB1356" i="3"/>
  <c r="X1356" i="3"/>
  <c r="T1356" i="3"/>
  <c r="Q1357" i="3"/>
  <c r="AC1356" i="3"/>
  <c r="W1356" i="3"/>
  <c r="R1356" i="3"/>
  <c r="AA1356" i="3"/>
  <c r="V1356" i="3"/>
  <c r="Z1356" i="3"/>
  <c r="U1356" i="3"/>
  <c r="Y1356" i="3"/>
  <c r="S1356" i="3"/>
  <c r="Q1374" i="3"/>
  <c r="AC1373" i="3"/>
  <c r="Y1373" i="3"/>
  <c r="U1373" i="3"/>
  <c r="AA1373" i="3"/>
  <c r="V1373" i="3"/>
  <c r="W1373" i="3"/>
  <c r="AB1373" i="3"/>
  <c r="T1373" i="3"/>
  <c r="Z1373" i="3"/>
  <c r="S1373" i="3"/>
  <c r="X1373" i="3"/>
  <c r="R1373" i="3"/>
  <c r="F1436" i="3"/>
  <c r="E1437" i="3"/>
  <c r="AG1436" i="3"/>
  <c r="L1355" i="3"/>
  <c r="O1354" i="3"/>
  <c r="N1354" i="3"/>
  <c r="M1354" i="3"/>
  <c r="AB1404" i="3"/>
  <c r="X1404" i="3"/>
  <c r="T1404" i="3"/>
  <c r="Q1405" i="3"/>
  <c r="AC1404" i="3"/>
  <c r="W1404" i="3"/>
  <c r="R1404" i="3"/>
  <c r="AA1404" i="3"/>
  <c r="V1404" i="3"/>
  <c r="Z1404" i="3"/>
  <c r="U1404" i="3"/>
  <c r="Y1404" i="3"/>
  <c r="S1404" i="3"/>
  <c r="O1388" i="3"/>
  <c r="M1388" i="3"/>
  <c r="L1389" i="3"/>
  <c r="N1388" i="3"/>
  <c r="E1326" i="3"/>
  <c r="F1325" i="3"/>
  <c r="AD1340" i="3"/>
  <c r="AD1355" i="3"/>
  <c r="AG1371" i="3"/>
  <c r="AD1388" i="3"/>
  <c r="E1389" i="3"/>
  <c r="F1388" i="3"/>
  <c r="AD1308" i="3"/>
  <c r="Z1438" i="3"/>
  <c r="V1438" i="3"/>
  <c r="R1438" i="3"/>
  <c r="AB1438" i="3"/>
  <c r="X1438" i="3"/>
  <c r="T1438" i="3"/>
  <c r="Q1439" i="3"/>
  <c r="AC1438" i="3"/>
  <c r="U1438" i="3"/>
  <c r="AA1438" i="3"/>
  <c r="S1438" i="3"/>
  <c r="Y1438" i="3"/>
  <c r="W1438" i="3"/>
  <c r="AD1403" i="3"/>
  <c r="O1307" i="3"/>
  <c r="L1308" i="3"/>
  <c r="N1307" i="3"/>
  <c r="M1307" i="3"/>
  <c r="N1419" i="3"/>
  <c r="L1420" i="3"/>
  <c r="M1419" i="3"/>
  <c r="O1419" i="3"/>
  <c r="AA1341" i="3"/>
  <c r="W1341" i="3"/>
  <c r="S1341" i="3"/>
  <c r="Z1341" i="3"/>
  <c r="V1341" i="3"/>
  <c r="R1341" i="3"/>
  <c r="AC1341" i="3"/>
  <c r="Y1341" i="3"/>
  <c r="U1341" i="3"/>
  <c r="Q1342" i="3"/>
  <c r="AB1341" i="3"/>
  <c r="X1341" i="3"/>
  <c r="T1341" i="3"/>
  <c r="AD1372" i="3"/>
  <c r="AA1309" i="3"/>
  <c r="W1309" i="3"/>
  <c r="S1309" i="3"/>
  <c r="AB1309" i="3"/>
  <c r="V1309" i="3"/>
  <c r="Z1309" i="3"/>
  <c r="U1309" i="3"/>
  <c r="Q1310" i="3"/>
  <c r="Y1309" i="3"/>
  <c r="T1309" i="3"/>
  <c r="R1309" i="3"/>
  <c r="AC1309" i="3"/>
  <c r="X1309" i="3"/>
  <c r="E1310" i="3"/>
  <c r="F1309" i="3"/>
  <c r="AG1387" i="3"/>
  <c r="L1324" i="3"/>
  <c r="M1323" i="3"/>
  <c r="O1323" i="3"/>
  <c r="N1323" i="3"/>
  <c r="Z1421" i="3"/>
  <c r="V1421" i="3"/>
  <c r="R1421" i="3"/>
  <c r="AB1421" i="3"/>
  <c r="X1421" i="3"/>
  <c r="T1421" i="3"/>
  <c r="Q1422" i="3"/>
  <c r="AC1421" i="3"/>
  <c r="U1421" i="3"/>
  <c r="Y1421" i="3"/>
  <c r="S1421" i="3"/>
  <c r="AA1421" i="3"/>
  <c r="W1421" i="3"/>
  <c r="M1339" i="3"/>
  <c r="O1339" i="3"/>
  <c r="N1339" i="3"/>
  <c r="L1340" i="3"/>
  <c r="AB1324" i="3"/>
  <c r="X1324" i="3"/>
  <c r="T1324" i="3"/>
  <c r="AA1324" i="3"/>
  <c r="V1324" i="3"/>
  <c r="Z1324" i="3"/>
  <c r="U1324" i="3"/>
  <c r="Y1324" i="3"/>
  <c r="S1324" i="3"/>
  <c r="R1324" i="3"/>
  <c r="AC1324" i="3"/>
  <c r="Q1325" i="3"/>
  <c r="W1324" i="3"/>
  <c r="AD1323" i="3"/>
  <c r="L1404" i="3"/>
  <c r="N1403" i="3"/>
  <c r="M1403" i="3"/>
  <c r="O1403" i="3"/>
  <c r="M1371" i="3"/>
  <c r="L1372" i="3"/>
  <c r="N1371" i="3"/>
  <c r="O1371" i="3"/>
  <c r="AA1389" i="3"/>
  <c r="W1389" i="3"/>
  <c r="S1389" i="3"/>
  <c r="Z1389" i="3"/>
  <c r="U1389" i="3"/>
  <c r="AB1389" i="3"/>
  <c r="T1389" i="3"/>
  <c r="Q1390" i="3"/>
  <c r="Y1389" i="3"/>
  <c r="R1389" i="3"/>
  <c r="X1389" i="3"/>
  <c r="V1389" i="3"/>
  <c r="AC1389" i="3"/>
  <c r="L1292" i="3"/>
  <c r="O1291" i="3"/>
  <c r="N1291" i="3"/>
  <c r="M1291" i="3"/>
  <c r="AG1307" i="3"/>
  <c r="N1434" i="3"/>
  <c r="L1435" i="3"/>
  <c r="M1434" i="3"/>
  <c r="O1434" i="3"/>
  <c r="AD1437" i="3"/>
  <c r="F1421" i="3"/>
  <c r="E1422" i="3"/>
  <c r="F1292" i="3"/>
  <c r="E1293" i="3"/>
  <c r="AD1420" i="3"/>
  <c r="AD1292" i="3"/>
  <c r="AB1293" i="3"/>
  <c r="X1293" i="3"/>
  <c r="T1293" i="3"/>
  <c r="AA1293" i="3"/>
  <c r="W1293" i="3"/>
  <c r="S1293" i="3"/>
  <c r="Z1293" i="3"/>
  <c r="R1293" i="3"/>
  <c r="U1293" i="3"/>
  <c r="Y1293" i="3"/>
  <c r="AC1293" i="3"/>
  <c r="Q1294" i="3"/>
  <c r="V1293" i="3"/>
  <c r="AD1196" i="3"/>
  <c r="F1229" i="3"/>
  <c r="E1230" i="3"/>
  <c r="N1195" i="3"/>
  <c r="L1196" i="3"/>
  <c r="M1195" i="3"/>
  <c r="O1195" i="3"/>
  <c r="AD1180" i="3"/>
  <c r="AD1164" i="3"/>
  <c r="F1196" i="3"/>
  <c r="E1197" i="3"/>
  <c r="N1275" i="3"/>
  <c r="L1276" i="3"/>
  <c r="M1275" i="3"/>
  <c r="O1275" i="3"/>
  <c r="N1227" i="3"/>
  <c r="L1228" i="3"/>
  <c r="O1227" i="3"/>
  <c r="M1227" i="3"/>
  <c r="O1179" i="3"/>
  <c r="L1180" i="3"/>
  <c r="N1179" i="3"/>
  <c r="M1179" i="3"/>
  <c r="Q1262" i="3"/>
  <c r="AC1261" i="3"/>
  <c r="Y1261" i="3"/>
  <c r="U1261" i="3"/>
  <c r="AA1261" i="3"/>
  <c r="W1261" i="3"/>
  <c r="S1261" i="3"/>
  <c r="V1261" i="3"/>
  <c r="Z1261" i="3"/>
  <c r="X1261" i="3"/>
  <c r="T1261" i="3"/>
  <c r="AB1261" i="3"/>
  <c r="R1261" i="3"/>
  <c r="Z1277" i="3"/>
  <c r="V1277" i="3"/>
  <c r="R1277" i="3"/>
  <c r="AB1277" i="3"/>
  <c r="X1277" i="3"/>
  <c r="T1277" i="3"/>
  <c r="Q1278" i="3"/>
  <c r="AC1277" i="3"/>
  <c r="U1277" i="3"/>
  <c r="AA1277" i="3"/>
  <c r="S1277" i="3"/>
  <c r="Y1277" i="3"/>
  <c r="W1277" i="3"/>
  <c r="Q1215" i="3"/>
  <c r="AD1244" i="3"/>
  <c r="AG1131" i="3"/>
  <c r="AA1181" i="3"/>
  <c r="W1181" i="3"/>
  <c r="S1181" i="3"/>
  <c r="AB1181" i="3"/>
  <c r="V1181" i="3"/>
  <c r="Z1181" i="3"/>
  <c r="U1181" i="3"/>
  <c r="Q1182" i="3"/>
  <c r="Y1181" i="3"/>
  <c r="T1181" i="3"/>
  <c r="R1181" i="3"/>
  <c r="X1181" i="3"/>
  <c r="AC1181" i="3"/>
  <c r="AG1259" i="3"/>
  <c r="AA1133" i="3"/>
  <c r="W1133" i="3"/>
  <c r="S1133" i="3"/>
  <c r="AC1133" i="3"/>
  <c r="X1133" i="3"/>
  <c r="R1133" i="3"/>
  <c r="T1133" i="3"/>
  <c r="AB1133" i="3"/>
  <c r="V1133" i="3"/>
  <c r="Y1133" i="3"/>
  <c r="Z1133" i="3"/>
  <c r="U1133" i="3"/>
  <c r="Q1134" i="3"/>
  <c r="AD1260" i="3"/>
  <c r="M1244" i="3"/>
  <c r="O1244" i="3"/>
  <c r="L1245" i="3"/>
  <c r="N1244" i="3"/>
  <c r="AG1243" i="3"/>
  <c r="Z1197" i="3"/>
  <c r="V1197" i="3"/>
  <c r="R1197" i="3"/>
  <c r="Q1198" i="3"/>
  <c r="AC1197" i="3"/>
  <c r="X1197" i="3"/>
  <c r="S1197" i="3"/>
  <c r="AA1197" i="3"/>
  <c r="U1197" i="3"/>
  <c r="W1197" i="3"/>
  <c r="T1197" i="3"/>
  <c r="AB1197" i="3"/>
  <c r="Y1197" i="3"/>
  <c r="E1182" i="3"/>
  <c r="F1181" i="3"/>
  <c r="AB1148" i="3"/>
  <c r="X1148" i="3"/>
  <c r="T1148" i="3"/>
  <c r="Q1149" i="3"/>
  <c r="AC1148" i="3"/>
  <c r="W1148" i="3"/>
  <c r="R1148" i="3"/>
  <c r="AA1148" i="3"/>
  <c r="V1148" i="3"/>
  <c r="S1148" i="3"/>
  <c r="Z1148" i="3"/>
  <c r="U1148" i="3"/>
  <c r="Y1148" i="3"/>
  <c r="AG1179" i="3"/>
  <c r="E1151" i="3"/>
  <c r="F1150" i="3"/>
  <c r="F1276" i="3"/>
  <c r="E1277" i="3"/>
  <c r="N1163" i="3"/>
  <c r="M1163" i="3"/>
  <c r="O1163" i="3"/>
  <c r="L1164" i="3"/>
  <c r="O1211" i="3"/>
  <c r="L1212" i="3"/>
  <c r="N1211" i="3"/>
  <c r="M1211" i="3"/>
  <c r="AD1276" i="3"/>
  <c r="AD1211" i="3"/>
  <c r="P1213" i="3"/>
  <c r="X1212" i="3"/>
  <c r="Z1212" i="3"/>
  <c r="AA1212" i="3"/>
  <c r="Y1212" i="3"/>
  <c r="R1212" i="3"/>
  <c r="U1212" i="3"/>
  <c r="W1212" i="3"/>
  <c r="T1212" i="3"/>
  <c r="AB1212" i="3"/>
  <c r="S1212" i="3"/>
  <c r="AC1212" i="3"/>
  <c r="V1212" i="3"/>
  <c r="AC1245" i="3"/>
  <c r="Y1245" i="3"/>
  <c r="U1245" i="3"/>
  <c r="Q1246" i="3"/>
  <c r="AA1245" i="3"/>
  <c r="V1245" i="3"/>
  <c r="Z1245" i="3"/>
  <c r="T1245" i="3"/>
  <c r="X1245" i="3"/>
  <c r="S1245" i="3"/>
  <c r="AB1245" i="3"/>
  <c r="W1245" i="3"/>
  <c r="R1245" i="3"/>
  <c r="Z1229" i="3"/>
  <c r="V1229" i="3"/>
  <c r="R1229" i="3"/>
  <c r="AB1229" i="3"/>
  <c r="X1229" i="3"/>
  <c r="T1229" i="3"/>
  <c r="W1229" i="3"/>
  <c r="AC1229" i="3"/>
  <c r="U1229" i="3"/>
  <c r="Q1230" i="3"/>
  <c r="AA1229" i="3"/>
  <c r="S1229" i="3"/>
  <c r="Y1229" i="3"/>
  <c r="AD1228" i="3"/>
  <c r="AD1147" i="3"/>
  <c r="O1259" i="3"/>
  <c r="L1260" i="3"/>
  <c r="N1259" i="3"/>
  <c r="M1259" i="3"/>
  <c r="E1214" i="3"/>
  <c r="F1213" i="3"/>
  <c r="AD1132" i="3"/>
  <c r="Z1165" i="3"/>
  <c r="V1165" i="3"/>
  <c r="R1165" i="3"/>
  <c r="AB1165" i="3"/>
  <c r="W1165" i="3"/>
  <c r="AA1165" i="3"/>
  <c r="U1165" i="3"/>
  <c r="X1165" i="3"/>
  <c r="T1165" i="3"/>
  <c r="AC1165" i="3"/>
  <c r="S1165" i="3"/>
  <c r="Q1166" i="3"/>
  <c r="Y1165" i="3"/>
  <c r="E1261" i="3"/>
  <c r="F1260" i="3"/>
  <c r="O1132" i="3"/>
  <c r="L1133" i="3"/>
  <c r="N1132" i="3"/>
  <c r="M1132" i="3"/>
  <c r="L1147" i="3"/>
  <c r="O1146" i="3"/>
  <c r="N1146" i="3"/>
  <c r="M1146" i="3"/>
  <c r="AG1210" i="3"/>
  <c r="AG1275" i="3"/>
  <c r="E1134" i="3"/>
  <c r="F1133" i="3"/>
  <c r="Z1116" i="3"/>
  <c r="V1116" i="3"/>
  <c r="R1116" i="3"/>
  <c r="Q1117" i="3"/>
  <c r="AC1116" i="3"/>
  <c r="Y1116" i="3"/>
  <c r="U1116" i="3"/>
  <c r="AB1116" i="3"/>
  <c r="X1116" i="3"/>
  <c r="T1116" i="3"/>
  <c r="S1116" i="3"/>
  <c r="AA1116" i="3"/>
  <c r="W1116" i="3"/>
  <c r="Q1006" i="3"/>
  <c r="AC1005" i="3"/>
  <c r="Y1005" i="3"/>
  <c r="U1005" i="3"/>
  <c r="AB1005" i="3"/>
  <c r="X1005" i="3"/>
  <c r="T1005" i="3"/>
  <c r="W1005" i="3"/>
  <c r="V1005" i="3"/>
  <c r="R1005" i="3"/>
  <c r="AA1005" i="3"/>
  <c r="S1005" i="3"/>
  <c r="Z1005" i="3"/>
  <c r="AA1021" i="3"/>
  <c r="W1021" i="3"/>
  <c r="S1021" i="3"/>
  <c r="Z1021" i="3"/>
  <c r="V1021" i="3"/>
  <c r="R1021" i="3"/>
  <c r="Q1022" i="3"/>
  <c r="AC1021" i="3"/>
  <c r="Y1021" i="3"/>
  <c r="U1021" i="3"/>
  <c r="X1021" i="3"/>
  <c r="T1021" i="3"/>
  <c r="AB1021" i="3"/>
  <c r="F1100" i="3"/>
  <c r="E1101" i="3"/>
  <c r="AG1003" i="3"/>
  <c r="E1053" i="3"/>
  <c r="F1052" i="3"/>
  <c r="O1020" i="3"/>
  <c r="N1020" i="3"/>
  <c r="M1020" i="3"/>
  <c r="L1021" i="3"/>
  <c r="Z972" i="3"/>
  <c r="V972" i="3"/>
  <c r="R972" i="3"/>
  <c r="W972" i="3"/>
  <c r="S972" i="3"/>
  <c r="Q973" i="3"/>
  <c r="AC972" i="3"/>
  <c r="Y972" i="3"/>
  <c r="U972" i="3"/>
  <c r="AA972" i="3"/>
  <c r="AB972" i="3"/>
  <c r="X972" i="3"/>
  <c r="T972" i="3"/>
  <c r="F1021" i="3"/>
  <c r="E1022" i="3"/>
  <c r="N971" i="3"/>
  <c r="M971" i="3"/>
  <c r="L972" i="3"/>
  <c r="O971" i="3"/>
  <c r="AG1034" i="3"/>
  <c r="AB1069" i="3"/>
  <c r="X1069" i="3"/>
  <c r="T1069" i="3"/>
  <c r="Q1070" i="3"/>
  <c r="AC1069" i="3"/>
  <c r="W1069" i="3"/>
  <c r="R1069" i="3"/>
  <c r="AA1069" i="3"/>
  <c r="V1069" i="3"/>
  <c r="Z1069" i="3"/>
  <c r="U1069" i="3"/>
  <c r="Y1069" i="3"/>
  <c r="S1069" i="3"/>
  <c r="AD1115" i="3"/>
  <c r="AD1100" i="3"/>
  <c r="AD1020" i="3"/>
  <c r="AG1099" i="3"/>
  <c r="AB989" i="3"/>
  <c r="X989" i="3"/>
  <c r="T989" i="3"/>
  <c r="AA989" i="3"/>
  <c r="W989" i="3"/>
  <c r="S989" i="3"/>
  <c r="AC989" i="3"/>
  <c r="U989" i="3"/>
  <c r="Z989" i="3"/>
  <c r="R989" i="3"/>
  <c r="Q990" i="3"/>
  <c r="V989" i="3"/>
  <c r="Y989" i="3"/>
  <c r="AD988" i="3"/>
  <c r="O1035" i="3"/>
  <c r="L1036" i="3"/>
  <c r="N1035" i="3"/>
  <c r="M1035" i="3"/>
  <c r="AD1035" i="3"/>
  <c r="E990" i="3"/>
  <c r="F989" i="3"/>
  <c r="E1006" i="3"/>
  <c r="F1005" i="3"/>
  <c r="N1114" i="3"/>
  <c r="M1114" i="3"/>
  <c r="L1115" i="3"/>
  <c r="O1114" i="3"/>
  <c r="AD1004" i="3"/>
  <c r="AA1101" i="3"/>
  <c r="W1101" i="3"/>
  <c r="S1101" i="3"/>
  <c r="AB1101" i="3"/>
  <c r="V1101" i="3"/>
  <c r="Q1102" i="3"/>
  <c r="Y1101" i="3"/>
  <c r="T1101" i="3"/>
  <c r="AC1101" i="3"/>
  <c r="R1101" i="3"/>
  <c r="Z1101" i="3"/>
  <c r="X1101" i="3"/>
  <c r="U1101" i="3"/>
  <c r="O1050" i="3"/>
  <c r="L1051" i="3"/>
  <c r="N1050" i="3"/>
  <c r="M1050" i="3"/>
  <c r="Q1037" i="3"/>
  <c r="AC1036" i="3"/>
  <c r="Y1036" i="3"/>
  <c r="U1036" i="3"/>
  <c r="Z1036" i="3"/>
  <c r="T1036" i="3"/>
  <c r="X1036" i="3"/>
  <c r="S1036" i="3"/>
  <c r="AB1036" i="3"/>
  <c r="W1036" i="3"/>
  <c r="R1036" i="3"/>
  <c r="AA1036" i="3"/>
  <c r="V1036" i="3"/>
  <c r="F1068" i="3"/>
  <c r="E1069" i="3"/>
  <c r="AA1052" i="3"/>
  <c r="W1052" i="3"/>
  <c r="S1052" i="3"/>
  <c r="Z1052" i="3"/>
  <c r="U1052" i="3"/>
  <c r="Q1053" i="3"/>
  <c r="Y1052" i="3"/>
  <c r="T1052" i="3"/>
  <c r="V1052" i="3"/>
  <c r="AC1052" i="3"/>
  <c r="R1052" i="3"/>
  <c r="AB1052" i="3"/>
  <c r="X1052" i="3"/>
  <c r="AD1068" i="3"/>
  <c r="E1038" i="3"/>
  <c r="F1037" i="3"/>
  <c r="O1100" i="3"/>
  <c r="L1101" i="3"/>
  <c r="N1100" i="3"/>
  <c r="M1100" i="3"/>
  <c r="F972" i="3"/>
  <c r="E973" i="3"/>
  <c r="F1116" i="3"/>
  <c r="E1117" i="3"/>
  <c r="M1003" i="3"/>
  <c r="L1004" i="3"/>
  <c r="O1003" i="3"/>
  <c r="N1003" i="3"/>
  <c r="L989" i="3"/>
  <c r="O988" i="3"/>
  <c r="M988" i="3"/>
  <c r="N988" i="3"/>
  <c r="AD1084" i="3"/>
  <c r="Q1086" i="3"/>
  <c r="AC1085" i="3"/>
  <c r="Y1085" i="3"/>
  <c r="U1085" i="3"/>
  <c r="AB1085" i="3"/>
  <c r="W1085" i="3"/>
  <c r="R1085" i="3"/>
  <c r="AA1085" i="3"/>
  <c r="V1085" i="3"/>
  <c r="T1085" i="3"/>
  <c r="S1085" i="3"/>
  <c r="Z1085" i="3"/>
  <c r="X1085" i="3"/>
  <c r="E1086" i="3"/>
  <c r="F1085" i="3"/>
  <c r="L1068" i="3"/>
  <c r="O1067" i="3"/>
  <c r="N1067" i="3"/>
  <c r="M1067" i="3"/>
  <c r="AD971" i="3"/>
  <c r="M1083" i="3"/>
  <c r="O1083" i="3"/>
  <c r="L1084" i="3"/>
  <c r="N1083" i="3"/>
  <c r="AD1051" i="3"/>
  <c r="L908" i="3"/>
  <c r="M907" i="3"/>
  <c r="O907" i="3"/>
  <c r="N907" i="3"/>
  <c r="AA829" i="3"/>
  <c r="W829" i="3"/>
  <c r="S829" i="3"/>
  <c r="AB829" i="3"/>
  <c r="T829" i="3"/>
  <c r="Z829" i="3"/>
  <c r="V829" i="3"/>
  <c r="R829" i="3"/>
  <c r="Q830" i="3"/>
  <c r="AC829" i="3"/>
  <c r="Y829" i="3"/>
  <c r="U829" i="3"/>
  <c r="X829" i="3"/>
  <c r="AD843" i="3"/>
  <c r="Q896" i="3"/>
  <c r="N954" i="3"/>
  <c r="L955" i="3"/>
  <c r="M954" i="3"/>
  <c r="O954" i="3"/>
  <c r="AD891" i="3"/>
  <c r="Z941" i="3"/>
  <c r="V941" i="3"/>
  <c r="R941" i="3"/>
  <c r="AA941" i="3"/>
  <c r="U941" i="3"/>
  <c r="Y941" i="3"/>
  <c r="T941" i="3"/>
  <c r="Q942" i="3"/>
  <c r="AC941" i="3"/>
  <c r="X941" i="3"/>
  <c r="S941" i="3"/>
  <c r="AB941" i="3"/>
  <c r="W941" i="3"/>
  <c r="P845" i="3"/>
  <c r="Z844" i="3"/>
  <c r="W844" i="3"/>
  <c r="U844" i="3"/>
  <c r="T844" i="3"/>
  <c r="V844" i="3"/>
  <c r="AC844" i="3"/>
  <c r="R844" i="3"/>
  <c r="S844" i="3"/>
  <c r="X844" i="3"/>
  <c r="AB844" i="3"/>
  <c r="AA844" i="3"/>
  <c r="Y844" i="3"/>
  <c r="N811" i="3"/>
  <c r="M811" i="3"/>
  <c r="L812" i="3"/>
  <c r="O811" i="3"/>
  <c r="F845" i="3"/>
  <c r="E846" i="3"/>
  <c r="AG859" i="3"/>
  <c r="O891" i="3"/>
  <c r="L892" i="3"/>
  <c r="N891" i="3"/>
  <c r="M891" i="3"/>
  <c r="Q926" i="3"/>
  <c r="AC925" i="3"/>
  <c r="Y925" i="3"/>
  <c r="U925" i="3"/>
  <c r="AB925" i="3"/>
  <c r="W925" i="3"/>
  <c r="R925" i="3"/>
  <c r="V925" i="3"/>
  <c r="AA925" i="3"/>
  <c r="T925" i="3"/>
  <c r="Z925" i="3"/>
  <c r="S925" i="3"/>
  <c r="X925" i="3"/>
  <c r="M875" i="3"/>
  <c r="O875" i="3"/>
  <c r="L876" i="3"/>
  <c r="N875" i="3"/>
  <c r="F813" i="3"/>
  <c r="E814" i="3"/>
  <c r="F941" i="3"/>
  <c r="E942" i="3"/>
  <c r="AD876" i="3"/>
  <c r="M923" i="3"/>
  <c r="O923" i="3"/>
  <c r="N923" i="3"/>
  <c r="L924" i="3"/>
  <c r="N844" i="3"/>
  <c r="L845" i="3"/>
  <c r="O844" i="3"/>
  <c r="M844" i="3"/>
  <c r="F956" i="3"/>
  <c r="E957" i="3"/>
  <c r="AG956" i="3"/>
  <c r="N939" i="3"/>
  <c r="L940" i="3"/>
  <c r="M939" i="3"/>
  <c r="O939" i="3"/>
  <c r="AB861" i="3"/>
  <c r="X861" i="3"/>
  <c r="T861" i="3"/>
  <c r="Y861" i="3"/>
  <c r="S861" i="3"/>
  <c r="Q862" i="3"/>
  <c r="AC861" i="3"/>
  <c r="W861" i="3"/>
  <c r="R861" i="3"/>
  <c r="Z861" i="3"/>
  <c r="AA861" i="3"/>
  <c r="V861" i="3"/>
  <c r="U861" i="3"/>
  <c r="Q878" i="3"/>
  <c r="AC877" i="3"/>
  <c r="Y877" i="3"/>
  <c r="U877" i="3"/>
  <c r="X877" i="3"/>
  <c r="S877" i="3"/>
  <c r="AB877" i="3"/>
  <c r="W877" i="3"/>
  <c r="R877" i="3"/>
  <c r="T877" i="3"/>
  <c r="V877" i="3"/>
  <c r="AA877" i="3"/>
  <c r="Z877" i="3"/>
  <c r="AD828" i="3"/>
  <c r="Q848" i="3"/>
  <c r="F893" i="3"/>
  <c r="E894" i="3"/>
  <c r="AG939" i="3"/>
  <c r="AD908" i="3"/>
  <c r="Z813" i="3"/>
  <c r="V813" i="3"/>
  <c r="R813" i="3"/>
  <c r="Q814" i="3"/>
  <c r="AC813" i="3"/>
  <c r="Y813" i="3"/>
  <c r="U813" i="3"/>
  <c r="AB813" i="3"/>
  <c r="X813" i="3"/>
  <c r="T813" i="3"/>
  <c r="AA813" i="3"/>
  <c r="W813" i="3"/>
  <c r="S813" i="3"/>
  <c r="P893" i="3"/>
  <c r="AA892" i="3"/>
  <c r="Y892" i="3"/>
  <c r="U892" i="3"/>
  <c r="Z892" i="3"/>
  <c r="R892" i="3"/>
  <c r="W892" i="3"/>
  <c r="AB892" i="3"/>
  <c r="AC892" i="3"/>
  <c r="S892" i="3"/>
  <c r="V892" i="3"/>
  <c r="T892" i="3"/>
  <c r="X892" i="3"/>
  <c r="AD924" i="3"/>
  <c r="Z958" i="3"/>
  <c r="V958" i="3"/>
  <c r="R958" i="3"/>
  <c r="Q959" i="3"/>
  <c r="AC958" i="3"/>
  <c r="Y958" i="3"/>
  <c r="U958" i="3"/>
  <c r="AB958" i="3"/>
  <c r="X958" i="3"/>
  <c r="T958" i="3"/>
  <c r="AA958" i="3"/>
  <c r="W958" i="3"/>
  <c r="S958" i="3"/>
  <c r="L861" i="3"/>
  <c r="O860" i="3"/>
  <c r="N860" i="3"/>
  <c r="M860" i="3"/>
  <c r="AD860" i="3"/>
  <c r="AB909" i="3"/>
  <c r="X909" i="3"/>
  <c r="T909" i="3"/>
  <c r="Z909" i="3"/>
  <c r="U909" i="3"/>
  <c r="Y909" i="3"/>
  <c r="Q910" i="3"/>
  <c r="AC909" i="3"/>
  <c r="W909" i="3"/>
  <c r="R909" i="3"/>
  <c r="AA909" i="3"/>
  <c r="V909" i="3"/>
  <c r="S909" i="3"/>
  <c r="AD812" i="3"/>
  <c r="AG890" i="3"/>
  <c r="AG842" i="3"/>
  <c r="E861" i="3"/>
  <c r="F860" i="3"/>
  <c r="AD940" i="3"/>
  <c r="E910" i="3"/>
  <c r="F909" i="3"/>
  <c r="AD957" i="3"/>
  <c r="F829" i="3"/>
  <c r="E830" i="3"/>
  <c r="F669" i="3"/>
  <c r="E670" i="3"/>
  <c r="AD763" i="3"/>
  <c r="Z796" i="3"/>
  <c r="V796" i="3"/>
  <c r="R796" i="3"/>
  <c r="Q797" i="3"/>
  <c r="AC796" i="3"/>
  <c r="Y796" i="3"/>
  <c r="U796" i="3"/>
  <c r="AB796" i="3"/>
  <c r="X796" i="3"/>
  <c r="T796" i="3"/>
  <c r="S796" i="3"/>
  <c r="AA796" i="3"/>
  <c r="W796" i="3"/>
  <c r="F749" i="3"/>
  <c r="E750" i="3"/>
  <c r="O779" i="3"/>
  <c r="M779" i="3"/>
  <c r="L780" i="3"/>
  <c r="N779" i="3"/>
  <c r="Z669" i="3"/>
  <c r="V669" i="3"/>
  <c r="R669" i="3"/>
  <c r="Q670" i="3"/>
  <c r="AC669" i="3"/>
  <c r="Y669" i="3"/>
  <c r="U669" i="3"/>
  <c r="AB669" i="3"/>
  <c r="T669" i="3"/>
  <c r="AA669" i="3"/>
  <c r="S669" i="3"/>
  <c r="W669" i="3"/>
  <c r="X669" i="3"/>
  <c r="AD747" i="3"/>
  <c r="AB748" i="3"/>
  <c r="X748" i="3"/>
  <c r="T748" i="3"/>
  <c r="Z748" i="3"/>
  <c r="U748" i="3"/>
  <c r="Y748" i="3"/>
  <c r="S748" i="3"/>
  <c r="AA748" i="3"/>
  <c r="Q749" i="3"/>
  <c r="W748" i="3"/>
  <c r="V748" i="3"/>
  <c r="R748" i="3"/>
  <c r="AC748" i="3"/>
  <c r="AD683" i="3"/>
  <c r="E702" i="3"/>
  <c r="F701" i="3"/>
  <c r="M699" i="3"/>
  <c r="O699" i="3"/>
  <c r="N699" i="3"/>
  <c r="L700" i="3"/>
  <c r="N668" i="3"/>
  <c r="M668" i="3"/>
  <c r="L669" i="3"/>
  <c r="O668" i="3"/>
  <c r="L683" i="3"/>
  <c r="O682" i="3"/>
  <c r="N682" i="3"/>
  <c r="M682" i="3"/>
  <c r="F684" i="3"/>
  <c r="E685" i="3"/>
  <c r="AG779" i="3"/>
  <c r="AD780" i="3"/>
  <c r="AD795" i="3"/>
  <c r="AG746" i="3"/>
  <c r="AA717" i="3"/>
  <c r="W717" i="3"/>
  <c r="S717" i="3"/>
  <c r="Z717" i="3"/>
  <c r="V717" i="3"/>
  <c r="R717" i="3"/>
  <c r="Q718" i="3"/>
  <c r="X717" i="3"/>
  <c r="AC717" i="3"/>
  <c r="U717" i="3"/>
  <c r="AB717" i="3"/>
  <c r="T717" i="3"/>
  <c r="Y717" i="3"/>
  <c r="AD668" i="3"/>
  <c r="O731" i="3"/>
  <c r="N731" i="3"/>
  <c r="L732" i="3"/>
  <c r="M731" i="3"/>
  <c r="F796" i="3"/>
  <c r="E797" i="3"/>
  <c r="E781" i="3"/>
  <c r="AF781" i="3" s="1"/>
  <c r="F780" i="3"/>
  <c r="O716" i="3"/>
  <c r="N716" i="3"/>
  <c r="M716" i="3"/>
  <c r="L717" i="3"/>
  <c r="N762" i="3"/>
  <c r="O762" i="3"/>
  <c r="M762" i="3"/>
  <c r="L763" i="3"/>
  <c r="E653" i="3"/>
  <c r="F652" i="3"/>
  <c r="AB684" i="3"/>
  <c r="X684" i="3"/>
  <c r="T684" i="3"/>
  <c r="AA684" i="3"/>
  <c r="W684" i="3"/>
  <c r="S684" i="3"/>
  <c r="Z684" i="3"/>
  <c r="V684" i="3"/>
  <c r="R684" i="3"/>
  <c r="U684" i="3"/>
  <c r="Q685" i="3"/>
  <c r="AC684" i="3"/>
  <c r="Y684" i="3"/>
  <c r="N794" i="3"/>
  <c r="M794" i="3"/>
  <c r="L795" i="3"/>
  <c r="O794" i="3"/>
  <c r="AB652" i="3"/>
  <c r="X652" i="3"/>
  <c r="T652" i="3"/>
  <c r="Y652" i="3"/>
  <c r="AA652" i="3"/>
  <c r="W652" i="3"/>
  <c r="S652" i="3"/>
  <c r="Z652" i="3"/>
  <c r="V652" i="3"/>
  <c r="R652" i="3"/>
  <c r="Q653" i="3"/>
  <c r="AC652" i="3"/>
  <c r="U652" i="3"/>
  <c r="AD700" i="3"/>
  <c r="Q702" i="3"/>
  <c r="AC701" i="3"/>
  <c r="Y701" i="3"/>
  <c r="U701" i="3"/>
  <c r="Z701" i="3"/>
  <c r="T701" i="3"/>
  <c r="X701" i="3"/>
  <c r="S701" i="3"/>
  <c r="AB701" i="3"/>
  <c r="W701" i="3"/>
  <c r="R701" i="3"/>
  <c r="V701" i="3"/>
  <c r="AA701" i="3"/>
  <c r="L747" i="3"/>
  <c r="M746" i="3"/>
  <c r="O746" i="3"/>
  <c r="N746" i="3"/>
  <c r="AA732" i="3"/>
  <c r="W732" i="3"/>
  <c r="S732" i="3"/>
  <c r="Z732" i="3"/>
  <c r="V732" i="3"/>
  <c r="R732" i="3"/>
  <c r="AC732" i="3"/>
  <c r="U732" i="3"/>
  <c r="AB732" i="3"/>
  <c r="T732" i="3"/>
  <c r="Y732" i="3"/>
  <c r="Q733" i="3"/>
  <c r="X732" i="3"/>
  <c r="AD731" i="3"/>
  <c r="L651" i="3"/>
  <c r="O650" i="3"/>
  <c r="M650" i="3"/>
  <c r="N650" i="3"/>
  <c r="Z764" i="3"/>
  <c r="V764" i="3"/>
  <c r="R764" i="3"/>
  <c r="Q765" i="3"/>
  <c r="AC764" i="3"/>
  <c r="X764" i="3"/>
  <c r="S764" i="3"/>
  <c r="AB764" i="3"/>
  <c r="W764" i="3"/>
  <c r="AA764" i="3"/>
  <c r="Y764" i="3"/>
  <c r="U764" i="3"/>
  <c r="T764" i="3"/>
  <c r="AG794" i="3"/>
  <c r="AA781" i="3"/>
  <c r="W781" i="3"/>
  <c r="S781" i="3"/>
  <c r="AC781" i="3"/>
  <c r="X781" i="3"/>
  <c r="R781" i="3"/>
  <c r="Q782" i="3"/>
  <c r="Z781" i="3"/>
  <c r="T781" i="3"/>
  <c r="Y781" i="3"/>
  <c r="V781" i="3"/>
  <c r="AB781" i="3"/>
  <c r="U781" i="3"/>
  <c r="AD716" i="3"/>
  <c r="F717" i="3"/>
  <c r="E718" i="3"/>
  <c r="F732" i="3"/>
  <c r="E733" i="3"/>
  <c r="AD635" i="3"/>
  <c r="E526" i="3"/>
  <c r="F525" i="3"/>
  <c r="N635" i="3"/>
  <c r="M635" i="3"/>
  <c r="L636" i="3"/>
  <c r="O635" i="3"/>
  <c r="AD508" i="3"/>
  <c r="AD492" i="3"/>
  <c r="L508" i="3"/>
  <c r="O507" i="3"/>
  <c r="N507" i="3"/>
  <c r="M507" i="3"/>
  <c r="L539" i="3"/>
  <c r="M538" i="3"/>
  <c r="O538" i="3"/>
  <c r="N538" i="3"/>
  <c r="AG603" i="3"/>
  <c r="E621" i="3"/>
  <c r="F620" i="3"/>
  <c r="AD620" i="3"/>
  <c r="Q574" i="3"/>
  <c r="AC573" i="3"/>
  <c r="Y573" i="3"/>
  <c r="U573" i="3"/>
  <c r="AA573" i="3"/>
  <c r="W573" i="3"/>
  <c r="S573" i="3"/>
  <c r="Z573" i="3"/>
  <c r="R573" i="3"/>
  <c r="X573" i="3"/>
  <c r="V573" i="3"/>
  <c r="AB573" i="3"/>
  <c r="T573" i="3"/>
  <c r="AD556" i="3"/>
  <c r="F589" i="3"/>
  <c r="E590" i="3"/>
  <c r="AD604" i="3"/>
  <c r="Q606" i="3"/>
  <c r="AC605" i="3"/>
  <c r="Y605" i="3"/>
  <c r="U605" i="3"/>
  <c r="AA605" i="3"/>
  <c r="W605" i="3"/>
  <c r="S605" i="3"/>
  <c r="AB605" i="3"/>
  <c r="T605" i="3"/>
  <c r="Z605" i="3"/>
  <c r="R605" i="3"/>
  <c r="X605" i="3"/>
  <c r="V605" i="3"/>
  <c r="Z589" i="3"/>
  <c r="V589" i="3"/>
  <c r="R589" i="3"/>
  <c r="AB589" i="3"/>
  <c r="X589" i="3"/>
  <c r="T589" i="3"/>
  <c r="W589" i="3"/>
  <c r="AC589" i="3"/>
  <c r="U589" i="3"/>
  <c r="Q590" i="3"/>
  <c r="AA589" i="3"/>
  <c r="S589" i="3"/>
  <c r="Y589" i="3"/>
  <c r="AD588" i="3"/>
  <c r="AB540" i="3"/>
  <c r="X540" i="3"/>
  <c r="T540" i="3"/>
  <c r="Z540" i="3"/>
  <c r="U540" i="3"/>
  <c r="Y540" i="3"/>
  <c r="S540" i="3"/>
  <c r="Q541" i="3"/>
  <c r="AC540" i="3"/>
  <c r="W540" i="3"/>
  <c r="R540" i="3"/>
  <c r="AA540" i="3"/>
  <c r="V540" i="3"/>
  <c r="AG571" i="3"/>
  <c r="AB509" i="3"/>
  <c r="X509" i="3"/>
  <c r="T509" i="3"/>
  <c r="Q510" i="3"/>
  <c r="AC509" i="3"/>
  <c r="W509" i="3"/>
  <c r="R509" i="3"/>
  <c r="AA509" i="3"/>
  <c r="V509" i="3"/>
  <c r="Z509" i="3"/>
  <c r="U509" i="3"/>
  <c r="Y509" i="3"/>
  <c r="S509" i="3"/>
  <c r="L491" i="3"/>
  <c r="N490" i="3"/>
  <c r="O490" i="3"/>
  <c r="M490" i="3"/>
  <c r="E509" i="3"/>
  <c r="F508" i="3"/>
  <c r="N586" i="3"/>
  <c r="L587" i="3"/>
  <c r="O586" i="3"/>
  <c r="M586" i="3"/>
  <c r="AB493" i="3"/>
  <c r="X493" i="3"/>
  <c r="T493" i="3"/>
  <c r="Z493" i="3"/>
  <c r="V493" i="3"/>
  <c r="R493" i="3"/>
  <c r="AC493" i="3"/>
  <c r="U493" i="3"/>
  <c r="AA493" i="3"/>
  <c r="S493" i="3"/>
  <c r="Q494" i="3"/>
  <c r="Y493" i="3"/>
  <c r="W493" i="3"/>
  <c r="E605" i="3"/>
  <c r="F604" i="3"/>
  <c r="F636" i="3"/>
  <c r="E637" i="3"/>
  <c r="AD572" i="3"/>
  <c r="AG619" i="3"/>
  <c r="M555" i="3"/>
  <c r="O555" i="3"/>
  <c r="L556" i="3"/>
  <c r="N555" i="3"/>
  <c r="AG634" i="3"/>
  <c r="AA621" i="3"/>
  <c r="W621" i="3"/>
  <c r="S621" i="3"/>
  <c r="Q622" i="3"/>
  <c r="Y621" i="3"/>
  <c r="T621" i="3"/>
  <c r="AC621" i="3"/>
  <c r="X621" i="3"/>
  <c r="R621" i="3"/>
  <c r="AB621" i="3"/>
  <c r="V621" i="3"/>
  <c r="Z621" i="3"/>
  <c r="U621" i="3"/>
  <c r="M604" i="3"/>
  <c r="O604" i="3"/>
  <c r="L605" i="3"/>
  <c r="N604" i="3"/>
  <c r="Z636" i="3"/>
  <c r="V636" i="3"/>
  <c r="R636" i="3"/>
  <c r="Q637" i="3"/>
  <c r="AC636" i="3"/>
  <c r="Y636" i="3"/>
  <c r="U636" i="3"/>
  <c r="AB636" i="3"/>
  <c r="X636" i="3"/>
  <c r="T636" i="3"/>
  <c r="S636" i="3"/>
  <c r="AA636" i="3"/>
  <c r="W636" i="3"/>
  <c r="AD524" i="3"/>
  <c r="Q526" i="3"/>
  <c r="AC525" i="3"/>
  <c r="Y525" i="3"/>
  <c r="U525" i="3"/>
  <c r="AB525" i="3"/>
  <c r="W525" i="3"/>
  <c r="R525" i="3"/>
  <c r="AA525" i="3"/>
  <c r="V525" i="3"/>
  <c r="Z525" i="3"/>
  <c r="T525" i="3"/>
  <c r="S525" i="3"/>
  <c r="X525" i="3"/>
  <c r="M523" i="3"/>
  <c r="O523" i="3"/>
  <c r="L524" i="3"/>
  <c r="N523" i="3"/>
  <c r="O619" i="3"/>
  <c r="L620" i="3"/>
  <c r="N619" i="3"/>
  <c r="M619" i="3"/>
  <c r="E574" i="3"/>
  <c r="F573" i="3"/>
  <c r="Z557" i="3"/>
  <c r="V557" i="3"/>
  <c r="R557" i="3"/>
  <c r="AB557" i="3"/>
  <c r="W557" i="3"/>
  <c r="Q558" i="3"/>
  <c r="Y557" i="3"/>
  <c r="S557" i="3"/>
  <c r="X557" i="3"/>
  <c r="AC557" i="3"/>
  <c r="U557" i="3"/>
  <c r="AA557" i="3"/>
  <c r="T557" i="3"/>
  <c r="AD539" i="3"/>
  <c r="F493" i="3"/>
  <c r="E494" i="3"/>
  <c r="N413" i="3"/>
  <c r="O413" i="3"/>
  <c r="M413" i="3"/>
  <c r="L414" i="3"/>
  <c r="Z413" i="3"/>
  <c r="V413" i="3"/>
  <c r="R413" i="3"/>
  <c r="AB413" i="3"/>
  <c r="W413" i="3"/>
  <c r="AA413" i="3"/>
  <c r="U413" i="3"/>
  <c r="Q414" i="3"/>
  <c r="Y413" i="3"/>
  <c r="X413" i="3"/>
  <c r="T413" i="3"/>
  <c r="S413" i="3"/>
  <c r="AC413" i="3"/>
  <c r="F476" i="3"/>
  <c r="E477" i="3"/>
  <c r="AA460" i="3"/>
  <c r="W460" i="3"/>
  <c r="S460" i="3"/>
  <c r="AB460" i="3"/>
  <c r="V460" i="3"/>
  <c r="AC460" i="3"/>
  <c r="U460" i="3"/>
  <c r="T460" i="3"/>
  <c r="Q461" i="3"/>
  <c r="Z460" i="3"/>
  <c r="R460" i="3"/>
  <c r="X460" i="3"/>
  <c r="Y460" i="3"/>
  <c r="L380" i="3"/>
  <c r="O379" i="3"/>
  <c r="N379" i="3"/>
  <c r="M379" i="3"/>
  <c r="AD444" i="3"/>
  <c r="E429" i="3"/>
  <c r="F428" i="3"/>
  <c r="AG347" i="3"/>
  <c r="AA349" i="3"/>
  <c r="W349" i="3"/>
  <c r="S349" i="3"/>
  <c r="Z349" i="3"/>
  <c r="V349" i="3"/>
  <c r="R349" i="3"/>
  <c r="Q350" i="3"/>
  <c r="X349" i="3"/>
  <c r="AB349" i="3"/>
  <c r="Y349" i="3"/>
  <c r="AC349" i="3"/>
  <c r="U349" i="3"/>
  <c r="T349" i="3"/>
  <c r="AD459" i="3"/>
  <c r="Z476" i="3"/>
  <c r="V476" i="3"/>
  <c r="R476" i="3"/>
  <c r="Q477" i="3"/>
  <c r="AC476" i="3"/>
  <c r="Y476" i="3"/>
  <c r="U476" i="3"/>
  <c r="AB476" i="3"/>
  <c r="X476" i="3"/>
  <c r="T476" i="3"/>
  <c r="AA476" i="3"/>
  <c r="W476" i="3"/>
  <c r="S476" i="3"/>
  <c r="Q446" i="3"/>
  <c r="AC445" i="3"/>
  <c r="Y445" i="3"/>
  <c r="U445" i="3"/>
  <c r="Z445" i="3"/>
  <c r="T445" i="3"/>
  <c r="AA445" i="3"/>
  <c r="S445" i="3"/>
  <c r="AB445" i="3"/>
  <c r="R445" i="3"/>
  <c r="X445" i="3"/>
  <c r="W445" i="3"/>
  <c r="V445" i="3"/>
  <c r="O330" i="3"/>
  <c r="L331" i="3"/>
  <c r="N330" i="3"/>
  <c r="M330" i="3"/>
  <c r="N475" i="3"/>
  <c r="M475" i="3"/>
  <c r="L476" i="3"/>
  <c r="O475" i="3"/>
  <c r="E382" i="3"/>
  <c r="F381" i="3"/>
  <c r="F461" i="3"/>
  <c r="E462" i="3"/>
  <c r="AD427" i="3"/>
  <c r="F412" i="3"/>
  <c r="E413" i="3"/>
  <c r="E333" i="3"/>
  <c r="F332" i="3"/>
  <c r="AG411" i="3"/>
  <c r="L364" i="3"/>
  <c r="O363" i="3"/>
  <c r="M363" i="3"/>
  <c r="N363" i="3"/>
  <c r="F364" i="3"/>
  <c r="E365" i="3"/>
  <c r="M395" i="3"/>
  <c r="L396" i="3"/>
  <c r="N395" i="3"/>
  <c r="O395" i="3"/>
  <c r="AB381" i="3"/>
  <c r="X381" i="3"/>
  <c r="T381" i="3"/>
  <c r="Y381" i="3"/>
  <c r="S381" i="3"/>
  <c r="Q382" i="3"/>
  <c r="AC381" i="3"/>
  <c r="W381" i="3"/>
  <c r="R381" i="3"/>
  <c r="AA381" i="3"/>
  <c r="V381" i="3"/>
  <c r="Z381" i="3"/>
  <c r="U381" i="3"/>
  <c r="M443" i="3"/>
  <c r="L444" i="3"/>
  <c r="N443" i="3"/>
  <c r="O443" i="3"/>
  <c r="AD412" i="3"/>
  <c r="F350" i="3"/>
  <c r="E351" i="3"/>
  <c r="AD380" i="3"/>
  <c r="Q398" i="3"/>
  <c r="AC397" i="3"/>
  <c r="Y397" i="3"/>
  <c r="U397" i="3"/>
  <c r="AA397" i="3"/>
  <c r="V397" i="3"/>
  <c r="Z397" i="3"/>
  <c r="T397" i="3"/>
  <c r="AB397" i="3"/>
  <c r="R397" i="3"/>
  <c r="X397" i="3"/>
  <c r="W397" i="3"/>
  <c r="S397" i="3"/>
  <c r="O458" i="3"/>
  <c r="L459" i="3"/>
  <c r="M458" i="3"/>
  <c r="N458" i="3"/>
  <c r="AD475" i="3"/>
  <c r="O348" i="3"/>
  <c r="N348" i="3"/>
  <c r="M348" i="3"/>
  <c r="L349" i="3"/>
  <c r="AB428" i="3"/>
  <c r="X428" i="3"/>
  <c r="T428" i="3"/>
  <c r="Z428" i="3"/>
  <c r="U428" i="3"/>
  <c r="Y428" i="3"/>
  <c r="S428" i="3"/>
  <c r="V428" i="3"/>
  <c r="AC428" i="3"/>
  <c r="R428" i="3"/>
  <c r="Q429" i="3"/>
  <c r="AA428" i="3"/>
  <c r="W428" i="3"/>
  <c r="L427" i="3"/>
  <c r="M426" i="3"/>
  <c r="O426" i="3"/>
  <c r="N426" i="3"/>
  <c r="AD396" i="3"/>
  <c r="Q333" i="3"/>
  <c r="AC332" i="3"/>
  <c r="Y332" i="3"/>
  <c r="U332" i="3"/>
  <c r="X332" i="3"/>
  <c r="S332" i="3"/>
  <c r="Z332" i="3"/>
  <c r="T332" i="3"/>
  <c r="AB332" i="3"/>
  <c r="W332" i="3"/>
  <c r="R332" i="3"/>
  <c r="AA332" i="3"/>
  <c r="V332" i="3"/>
  <c r="AD348" i="3"/>
  <c r="E237" i="3"/>
  <c r="F236" i="3"/>
  <c r="F204" i="3"/>
  <c r="E205" i="3"/>
  <c r="AD203" i="3"/>
  <c r="AG203" i="3" s="1"/>
  <c r="AD188" i="3"/>
  <c r="AG188" i="3" s="1"/>
  <c r="I904" i="9" s="1"/>
  <c r="Q190" i="3"/>
  <c r="AC189" i="3"/>
  <c r="Y189" i="3"/>
  <c r="U189" i="3"/>
  <c r="AB189" i="3"/>
  <c r="X189" i="3"/>
  <c r="T189" i="3"/>
  <c r="AA189" i="3"/>
  <c r="W189" i="3"/>
  <c r="S189" i="3"/>
  <c r="V189" i="3"/>
  <c r="R189" i="3"/>
  <c r="Z189" i="3"/>
  <c r="O234" i="3"/>
  <c r="N234" i="3"/>
  <c r="M234" i="3"/>
  <c r="L235" i="3"/>
  <c r="F268" i="3"/>
  <c r="E269" i="3"/>
  <c r="AD235" i="3"/>
  <c r="AD315" i="3"/>
  <c r="N220" i="3"/>
  <c r="M220" i="3"/>
  <c r="L221" i="3"/>
  <c r="O220" i="3"/>
  <c r="N203" i="3"/>
  <c r="M203" i="3"/>
  <c r="L204" i="3"/>
  <c r="O203" i="3"/>
  <c r="O282" i="3"/>
  <c r="N282" i="3"/>
  <c r="L283" i="3"/>
  <c r="M282" i="3"/>
  <c r="AA269" i="3"/>
  <c r="W269" i="3"/>
  <c r="S269" i="3"/>
  <c r="Z269" i="3"/>
  <c r="V269" i="3"/>
  <c r="R269" i="3"/>
  <c r="AB269" i="3"/>
  <c r="T269" i="3"/>
  <c r="Y269" i="3"/>
  <c r="Q270" i="3"/>
  <c r="X269" i="3"/>
  <c r="U269" i="3"/>
  <c r="AC269" i="3"/>
  <c r="F173" i="3"/>
  <c r="E174" i="3"/>
  <c r="O266" i="3"/>
  <c r="N266" i="3"/>
  <c r="M266" i="3"/>
  <c r="L267" i="3"/>
  <c r="AA284" i="3"/>
  <c r="W284" i="3"/>
  <c r="S284" i="3"/>
  <c r="Z284" i="3"/>
  <c r="V284" i="3"/>
  <c r="R284" i="3"/>
  <c r="Q285" i="3"/>
  <c r="X284" i="3"/>
  <c r="AC284" i="3"/>
  <c r="U284" i="3"/>
  <c r="AB284" i="3"/>
  <c r="Y284" i="3"/>
  <c r="T284" i="3"/>
  <c r="L299" i="3"/>
  <c r="O298" i="3"/>
  <c r="M298" i="3"/>
  <c r="N298" i="3"/>
  <c r="Z220" i="3"/>
  <c r="V220" i="3"/>
  <c r="R220" i="3"/>
  <c r="Q221" i="3"/>
  <c r="AC220" i="3"/>
  <c r="Y220" i="3"/>
  <c r="U220" i="3"/>
  <c r="AA220" i="3"/>
  <c r="S220" i="3"/>
  <c r="X220" i="3"/>
  <c r="W220" i="3"/>
  <c r="AB220" i="3"/>
  <c r="T220" i="3"/>
  <c r="AG299" i="3"/>
  <c r="AD252" i="3"/>
  <c r="M187" i="3"/>
  <c r="L188" i="3"/>
  <c r="O187" i="3"/>
  <c r="N187" i="3"/>
  <c r="L171" i="3"/>
  <c r="O170" i="3"/>
  <c r="N170" i="3"/>
  <c r="M170" i="3"/>
  <c r="AG170" i="3"/>
  <c r="F316" i="3"/>
  <c r="E317" i="3"/>
  <c r="M252" i="3"/>
  <c r="O252" i="3"/>
  <c r="L253" i="3"/>
  <c r="N252" i="3"/>
  <c r="AB172" i="3"/>
  <c r="X172" i="3"/>
  <c r="T172" i="3"/>
  <c r="AA172" i="3"/>
  <c r="W172" i="3"/>
  <c r="S172" i="3"/>
  <c r="Z172" i="3"/>
  <c r="V172" i="3"/>
  <c r="R172" i="3"/>
  <c r="Q173" i="3"/>
  <c r="AC172" i="3"/>
  <c r="Y172" i="3"/>
  <c r="U172" i="3"/>
  <c r="AG202" i="3"/>
  <c r="AD283" i="3"/>
  <c r="N316" i="3"/>
  <c r="O316" i="3"/>
  <c r="L317" i="3"/>
  <c r="M316" i="3"/>
  <c r="F220" i="3"/>
  <c r="E221" i="3"/>
  <c r="F300" i="3"/>
  <c r="E301" i="3"/>
  <c r="Z204" i="3"/>
  <c r="V204" i="3"/>
  <c r="R204" i="3"/>
  <c r="Q205" i="3"/>
  <c r="AC204" i="3"/>
  <c r="Y204" i="3"/>
  <c r="U204" i="3"/>
  <c r="AB204" i="3"/>
  <c r="X204" i="3"/>
  <c r="T204" i="3"/>
  <c r="S204" i="3"/>
  <c r="W204" i="3"/>
  <c r="AA204" i="3"/>
  <c r="AD300" i="3"/>
  <c r="Z301" i="3"/>
  <c r="V301" i="3"/>
  <c r="Y301" i="3"/>
  <c r="T301" i="3"/>
  <c r="Q302" i="3"/>
  <c r="AC301" i="3"/>
  <c r="X301" i="3"/>
  <c r="S301" i="3"/>
  <c r="AB301" i="3"/>
  <c r="R301" i="3"/>
  <c r="AA301" i="3"/>
  <c r="W301" i="3"/>
  <c r="U301" i="3"/>
  <c r="AD268" i="3"/>
  <c r="F284" i="3"/>
  <c r="E285" i="3"/>
  <c r="AD171" i="3"/>
  <c r="AG171" i="3" s="1"/>
  <c r="E190" i="3"/>
  <c r="F189" i="3"/>
  <c r="AB236" i="3"/>
  <c r="X236" i="3"/>
  <c r="T236" i="3"/>
  <c r="Q237" i="3"/>
  <c r="AC236" i="3"/>
  <c r="W236" i="3"/>
  <c r="R236" i="3"/>
  <c r="AA236" i="3"/>
  <c r="V236" i="3"/>
  <c r="Z236" i="3"/>
  <c r="U236" i="3"/>
  <c r="S236" i="3"/>
  <c r="Y236" i="3"/>
  <c r="Z253" i="3"/>
  <c r="V253" i="3"/>
  <c r="Q254" i="3"/>
  <c r="AC253" i="3"/>
  <c r="Y253" i="3"/>
  <c r="U253" i="3"/>
  <c r="W253" i="3"/>
  <c r="AB253" i="3"/>
  <c r="T253" i="3"/>
  <c r="AA253" i="3"/>
  <c r="S253" i="3"/>
  <c r="R253" i="3"/>
  <c r="X253" i="3"/>
  <c r="Z316" i="3"/>
  <c r="V316" i="3"/>
  <c r="R316" i="3"/>
  <c r="AA316" i="3"/>
  <c r="U316" i="3"/>
  <c r="Y316" i="3"/>
  <c r="T316" i="3"/>
  <c r="W316" i="3"/>
  <c r="AC316" i="3"/>
  <c r="S316" i="3"/>
  <c r="AB316" i="3"/>
  <c r="Q317" i="3"/>
  <c r="X316" i="3"/>
  <c r="N155" i="3"/>
  <c r="M155" i="3"/>
  <c r="L156" i="3"/>
  <c r="O155" i="3"/>
  <c r="F156" i="3"/>
  <c r="E157" i="3"/>
  <c r="AD155" i="3"/>
  <c r="Z156" i="3"/>
  <c r="V156" i="3"/>
  <c r="R156" i="3"/>
  <c r="Q157" i="3"/>
  <c r="AC156" i="3"/>
  <c r="Y156" i="3"/>
  <c r="U156" i="3"/>
  <c r="AB156" i="3"/>
  <c r="X156" i="3"/>
  <c r="T156" i="3"/>
  <c r="AA156" i="3"/>
  <c r="W156" i="3"/>
  <c r="S156" i="3"/>
  <c r="Z140" i="3"/>
  <c r="V140" i="3"/>
  <c r="R140" i="3"/>
  <c r="Q141" i="3"/>
  <c r="AC140" i="3"/>
  <c r="Y140" i="3"/>
  <c r="U140" i="3"/>
  <c r="AB140" i="3"/>
  <c r="X140" i="3"/>
  <c r="T140" i="3"/>
  <c r="AA140" i="3"/>
  <c r="W140" i="3"/>
  <c r="S140" i="3"/>
  <c r="AD139" i="3"/>
  <c r="F140" i="3"/>
  <c r="E141" i="3"/>
  <c r="N138" i="3"/>
  <c r="M138" i="3"/>
  <c r="L139" i="3"/>
  <c r="O138" i="3"/>
  <c r="Z124" i="3"/>
  <c r="V124" i="3"/>
  <c r="R124" i="3"/>
  <c r="Q125" i="3"/>
  <c r="AC124" i="3"/>
  <c r="Y124" i="3"/>
  <c r="U124" i="3"/>
  <c r="AB124" i="3"/>
  <c r="X124" i="3"/>
  <c r="T124" i="3"/>
  <c r="W124" i="3"/>
  <c r="S124" i="3"/>
  <c r="AA124" i="3"/>
  <c r="N122" i="3"/>
  <c r="M122" i="3"/>
  <c r="L123" i="3"/>
  <c r="O122" i="3"/>
  <c r="AG122" i="3"/>
  <c r="F124" i="3"/>
  <c r="E125" i="3"/>
  <c r="AD123" i="3"/>
  <c r="F109" i="3"/>
  <c r="E110" i="3"/>
  <c r="N106" i="3"/>
  <c r="M106" i="3"/>
  <c r="L107" i="3"/>
  <c r="O106" i="3"/>
  <c r="Z109" i="3"/>
  <c r="V109" i="3"/>
  <c r="R109" i="3"/>
  <c r="Q110" i="3"/>
  <c r="AC109" i="3"/>
  <c r="Y109" i="3"/>
  <c r="U109" i="3"/>
  <c r="AB109" i="3"/>
  <c r="X109" i="3"/>
  <c r="T109" i="3"/>
  <c r="AA109" i="3"/>
  <c r="W109" i="3"/>
  <c r="S109" i="3"/>
  <c r="AD108" i="3"/>
  <c r="F92" i="3"/>
  <c r="E93" i="3"/>
  <c r="N91" i="3"/>
  <c r="M91" i="3"/>
  <c r="L92" i="3"/>
  <c r="O91" i="3"/>
  <c r="Z92" i="3"/>
  <c r="V92" i="3"/>
  <c r="R92" i="3"/>
  <c r="Q93" i="3"/>
  <c r="AC92" i="3"/>
  <c r="Y92" i="3"/>
  <c r="U92" i="3"/>
  <c r="AB92" i="3"/>
  <c r="X92" i="3"/>
  <c r="T92" i="3"/>
  <c r="S92" i="3"/>
  <c r="AA92" i="3"/>
  <c r="W92" i="3"/>
  <c r="AD91" i="3"/>
  <c r="AG90" i="3"/>
  <c r="F77" i="3"/>
  <c r="E78" i="3"/>
  <c r="AD75" i="3"/>
  <c r="N74" i="3"/>
  <c r="M74" i="3"/>
  <c r="L75" i="3"/>
  <c r="O74" i="3"/>
  <c r="Z76" i="3"/>
  <c r="V76" i="3"/>
  <c r="R76" i="3"/>
  <c r="Q77" i="3"/>
  <c r="AC76" i="3"/>
  <c r="Y76" i="3"/>
  <c r="U76" i="3"/>
  <c r="AB76" i="3"/>
  <c r="X76" i="3"/>
  <c r="T76" i="3"/>
  <c r="AA76" i="3"/>
  <c r="W76" i="3"/>
  <c r="S76" i="3"/>
  <c r="AD60" i="3"/>
  <c r="N58" i="3"/>
  <c r="M58" i="3"/>
  <c r="L59" i="3"/>
  <c r="O58" i="3"/>
  <c r="Z61" i="3"/>
  <c r="V61" i="3"/>
  <c r="R61" i="3"/>
  <c r="Q62" i="3"/>
  <c r="AC61" i="3"/>
  <c r="Y61" i="3"/>
  <c r="U61" i="3"/>
  <c r="AB61" i="3"/>
  <c r="X61" i="3"/>
  <c r="T61" i="3"/>
  <c r="S61" i="3"/>
  <c r="AA61" i="3"/>
  <c r="W61" i="3"/>
  <c r="F61" i="3"/>
  <c r="E62" i="3"/>
  <c r="AG59" i="3"/>
  <c r="AD44" i="3"/>
  <c r="F45" i="3"/>
  <c r="E46" i="3"/>
  <c r="N42" i="3"/>
  <c r="L43" i="3"/>
  <c r="O42" i="3"/>
  <c r="M42" i="3"/>
  <c r="Z45" i="3"/>
  <c r="V45" i="3"/>
  <c r="R45" i="3"/>
  <c r="Q46" i="3"/>
  <c r="AC45" i="3"/>
  <c r="Y45" i="3"/>
  <c r="U45" i="3"/>
  <c r="AB45" i="3"/>
  <c r="X45" i="3"/>
  <c r="T45" i="3"/>
  <c r="AA45" i="3"/>
  <c r="S45" i="3"/>
  <c r="W45" i="3"/>
  <c r="F28" i="3"/>
  <c r="E29" i="3"/>
  <c r="Z28" i="3"/>
  <c r="V28" i="3"/>
  <c r="R28" i="3"/>
  <c r="Q29" i="3"/>
  <c r="AC28" i="3"/>
  <c r="Y28" i="3"/>
  <c r="U28" i="3"/>
  <c r="AB28" i="3"/>
  <c r="X28" i="3"/>
  <c r="T28" i="3"/>
  <c r="S28" i="3"/>
  <c r="W28" i="3"/>
  <c r="AA28" i="3"/>
  <c r="AD27" i="3"/>
  <c r="N26" i="3"/>
  <c r="M26" i="3"/>
  <c r="L27" i="3"/>
  <c r="O26" i="3"/>
  <c r="M11" i="3"/>
  <c r="AA11" i="3" s="1"/>
  <c r="L12" i="3"/>
  <c r="O11" i="3"/>
  <c r="AC11" i="3" s="1"/>
  <c r="N11" i="3"/>
  <c r="AB11" i="3" s="1"/>
  <c r="Z12" i="3"/>
  <c r="V12" i="3"/>
  <c r="R12" i="3"/>
  <c r="Y12" i="3"/>
  <c r="U12" i="3"/>
  <c r="Q13" i="3"/>
  <c r="X12" i="3"/>
  <c r="T12" i="3"/>
  <c r="W12" i="3"/>
  <c r="S12" i="3"/>
  <c r="AB5" i="1"/>
  <c r="N5" i="1"/>
  <c r="P9" i="1"/>
  <c r="M5" i="1"/>
  <c r="AA5" i="1" s="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D7" i="4" l="1"/>
  <c r="AG1913" i="3"/>
  <c r="G7" i="4" s="1"/>
  <c r="K7" i="4" s="1"/>
  <c r="AB1914" i="3"/>
  <c r="O1914" i="3"/>
  <c r="AC1914" i="3" s="1"/>
  <c r="N1915" i="3"/>
  <c r="E1159" i="9"/>
  <c r="C1160" i="9"/>
  <c r="F1159" i="9"/>
  <c r="G1159" i="9"/>
  <c r="D1159" i="9"/>
  <c r="H1159" i="9"/>
  <c r="I1159" i="9"/>
  <c r="H651" i="9"/>
  <c r="E651" i="9"/>
  <c r="D651" i="9"/>
  <c r="C652" i="9"/>
  <c r="I651" i="9"/>
  <c r="G651" i="9"/>
  <c r="F651" i="9"/>
  <c r="I525" i="9"/>
  <c r="D525" i="9"/>
  <c r="E525" i="9"/>
  <c r="C526" i="9"/>
  <c r="F525" i="9"/>
  <c r="G525" i="9"/>
  <c r="H525" i="9"/>
  <c r="AG27" i="3"/>
  <c r="F767" i="9"/>
  <c r="I769" i="9"/>
  <c r="AG91" i="3"/>
  <c r="F771" i="9"/>
  <c r="AG876" i="3"/>
  <c r="AG1244" i="3"/>
  <c r="AG1164" i="3"/>
  <c r="AG1403" i="3"/>
  <c r="H1026" i="9"/>
  <c r="H1023" i="9"/>
  <c r="G900" i="9"/>
  <c r="I772" i="9"/>
  <c r="AG139" i="3"/>
  <c r="F774" i="9"/>
  <c r="AG283" i="3"/>
  <c r="AG252" i="3"/>
  <c r="AG348" i="3"/>
  <c r="AG475" i="3"/>
  <c r="AG427" i="3"/>
  <c r="AG635" i="3"/>
  <c r="AG795" i="3"/>
  <c r="AG763" i="3"/>
  <c r="AG908" i="3"/>
  <c r="AG1132" i="3"/>
  <c r="AG1211" i="3"/>
  <c r="AG1180" i="3"/>
  <c r="AG651" i="3"/>
  <c r="G1026" i="9"/>
  <c r="H900" i="9"/>
  <c r="AG60" i="3"/>
  <c r="F896" i="9"/>
  <c r="F770" i="9"/>
  <c r="AG108" i="3"/>
  <c r="F899" i="9"/>
  <c r="AG572" i="3"/>
  <c r="AG731" i="3"/>
  <c r="AG683" i="3"/>
  <c r="AG812" i="3"/>
  <c r="AG1035" i="3"/>
  <c r="AG1147" i="3"/>
  <c r="AG1372" i="3"/>
  <c r="AG1308" i="3"/>
  <c r="AG1340" i="3"/>
  <c r="AG1595" i="3"/>
  <c r="AG1580" i="3"/>
  <c r="AD2157" i="3"/>
  <c r="G902" i="9"/>
  <c r="G1024" i="9"/>
  <c r="F904" i="9"/>
  <c r="I776" i="9"/>
  <c r="F776" i="9"/>
  <c r="AG588" i="3"/>
  <c r="AG556" i="3"/>
  <c r="AG700" i="3"/>
  <c r="AG940" i="3"/>
  <c r="AG363" i="3"/>
  <c r="H902" i="9"/>
  <c r="G901" i="9"/>
  <c r="H1024" i="9"/>
  <c r="AG123" i="3"/>
  <c r="F773" i="9"/>
  <c r="AG155" i="3"/>
  <c r="F775" i="9"/>
  <c r="AG315" i="3"/>
  <c r="AG459" i="3"/>
  <c r="AG747" i="3"/>
  <c r="AG924" i="3"/>
  <c r="AG1020" i="3"/>
  <c r="H894" i="9"/>
  <c r="F10" i="4"/>
  <c r="H901" i="9"/>
  <c r="G898" i="9"/>
  <c r="H1022" i="9"/>
  <c r="I768" i="9"/>
  <c r="F895" i="9"/>
  <c r="AG492" i="3"/>
  <c r="AG891" i="3"/>
  <c r="AG843" i="3"/>
  <c r="AG1004" i="3"/>
  <c r="AG1100" i="3"/>
  <c r="AG1323" i="3"/>
  <c r="G894" i="9"/>
  <c r="G1023" i="9"/>
  <c r="H898" i="9"/>
  <c r="G1022" i="9"/>
  <c r="AD11" i="3"/>
  <c r="F766" i="9"/>
  <c r="AE11" i="3"/>
  <c r="E8" i="4"/>
  <c r="AG10" i="3"/>
  <c r="I639" i="9" s="1"/>
  <c r="B13" i="3"/>
  <c r="D893" i="9"/>
  <c r="A13" i="3"/>
  <c r="F141" i="9"/>
  <c r="C142" i="9"/>
  <c r="E141" i="9"/>
  <c r="D141" i="9"/>
  <c r="I141" i="9"/>
  <c r="H141" i="9"/>
  <c r="G141" i="9"/>
  <c r="I268" i="9"/>
  <c r="H268" i="9"/>
  <c r="G268" i="9"/>
  <c r="F268" i="9"/>
  <c r="C269" i="9"/>
  <c r="E268" i="9"/>
  <c r="D268" i="9"/>
  <c r="G905" i="9"/>
  <c r="C906" i="9"/>
  <c r="E905" i="9"/>
  <c r="D905" i="9"/>
  <c r="H905" i="9"/>
  <c r="D777" i="9"/>
  <c r="I777" i="9"/>
  <c r="H777" i="9"/>
  <c r="F777" i="9"/>
  <c r="C778" i="9"/>
  <c r="E777" i="9"/>
  <c r="G777" i="9"/>
  <c r="F14" i="9"/>
  <c r="C15" i="9"/>
  <c r="E14" i="9"/>
  <c r="D14" i="9"/>
  <c r="I14" i="9"/>
  <c r="H14" i="9"/>
  <c r="G14" i="9"/>
  <c r="C1414" i="9"/>
  <c r="E1413" i="9"/>
  <c r="D1413" i="9"/>
  <c r="C1033" i="9"/>
  <c r="E1032" i="9"/>
  <c r="D1032" i="9"/>
  <c r="C1286" i="9"/>
  <c r="E1285" i="9"/>
  <c r="D1285" i="9"/>
  <c r="F397" i="9"/>
  <c r="C398" i="9"/>
  <c r="E397" i="9"/>
  <c r="D397" i="9"/>
  <c r="I397" i="9"/>
  <c r="H397" i="9"/>
  <c r="G397" i="9"/>
  <c r="AE93" i="3"/>
  <c r="AF93" i="3"/>
  <c r="AF269" i="3"/>
  <c r="AE269" i="3"/>
  <c r="AE237" i="3"/>
  <c r="AF237" i="3"/>
  <c r="AE413" i="3"/>
  <c r="AF413" i="3"/>
  <c r="AE382" i="3"/>
  <c r="AF382" i="3"/>
  <c r="AE477" i="3"/>
  <c r="AF477" i="3"/>
  <c r="AE509" i="3"/>
  <c r="AF509" i="3"/>
  <c r="AE590" i="3"/>
  <c r="AF590" i="3"/>
  <c r="AF621" i="3"/>
  <c r="AE621" i="3"/>
  <c r="AE702" i="3"/>
  <c r="AF702" i="3"/>
  <c r="AF1086" i="3"/>
  <c r="AE1086" i="3"/>
  <c r="AE1422" i="3"/>
  <c r="AF1422" i="3"/>
  <c r="AE1694" i="3"/>
  <c r="AF1694" i="3"/>
  <c r="AF1630" i="3"/>
  <c r="AE1630" i="3"/>
  <c r="AE2814" i="3"/>
  <c r="AF2814" i="3"/>
  <c r="AE2030" i="3"/>
  <c r="AF2030" i="3"/>
  <c r="AE2654" i="3"/>
  <c r="AF2654" i="3"/>
  <c r="AF2957" i="3"/>
  <c r="AE2957" i="3"/>
  <c r="AE2301" i="3"/>
  <c r="AF2301" i="3"/>
  <c r="AF1805" i="3"/>
  <c r="AE1805" i="3"/>
  <c r="AE3054" i="3"/>
  <c r="AF3054" i="3"/>
  <c r="AD1853" i="3"/>
  <c r="AG1853" i="3" s="1"/>
  <c r="AF1790" i="3"/>
  <c r="AE1790" i="3"/>
  <c r="AF1726" i="3"/>
  <c r="AE1726" i="3"/>
  <c r="AE2333" i="3"/>
  <c r="AF2333" i="3"/>
  <c r="AF3085" i="3"/>
  <c r="AE3085" i="3"/>
  <c r="AE1998" i="3"/>
  <c r="AF1998" i="3"/>
  <c r="AE3294" i="3"/>
  <c r="AF3294" i="3"/>
  <c r="AE3230" i="3"/>
  <c r="AF3230" i="3"/>
  <c r="AE3614" i="3"/>
  <c r="AF3614" i="3"/>
  <c r="AE3245" i="3"/>
  <c r="AF3245" i="3"/>
  <c r="AE3262" i="3"/>
  <c r="AF3262" i="3"/>
  <c r="AE878" i="3"/>
  <c r="AF878" i="3"/>
  <c r="AF1469" i="3"/>
  <c r="AE1469" i="3"/>
  <c r="AF765" i="3"/>
  <c r="AE765" i="3"/>
  <c r="E3070" i="3"/>
  <c r="AF3069" i="3"/>
  <c r="AE3069" i="3"/>
  <c r="F3069" i="3"/>
  <c r="AE925" i="3"/>
  <c r="AF925" i="3"/>
  <c r="F925" i="3"/>
  <c r="E926" i="3"/>
  <c r="AF1517" i="3"/>
  <c r="AE1517" i="3"/>
  <c r="E1518" i="3"/>
  <c r="F1517" i="3"/>
  <c r="AF1341" i="3"/>
  <c r="AE1341" i="3"/>
  <c r="E1342" i="3"/>
  <c r="F1341" i="3"/>
  <c r="AF62" i="3"/>
  <c r="AE62" i="3"/>
  <c r="AE221" i="3"/>
  <c r="AF221" i="3"/>
  <c r="AE174" i="3"/>
  <c r="AF174" i="3"/>
  <c r="AE494" i="3"/>
  <c r="AF494" i="3"/>
  <c r="AE733" i="3"/>
  <c r="AF733" i="3"/>
  <c r="AE670" i="3"/>
  <c r="AF670" i="3"/>
  <c r="AE910" i="3"/>
  <c r="AF910" i="3"/>
  <c r="AE973" i="3"/>
  <c r="AF973" i="3"/>
  <c r="AE1006" i="3"/>
  <c r="AF1006" i="3"/>
  <c r="AE1101" i="3"/>
  <c r="AF1101" i="3"/>
  <c r="AF1134" i="3"/>
  <c r="AE1134" i="3"/>
  <c r="AF1261" i="3"/>
  <c r="AE1261" i="3"/>
  <c r="AE1277" i="3"/>
  <c r="AF1277" i="3"/>
  <c r="AD1324" i="3"/>
  <c r="AF1437" i="3"/>
  <c r="AE1437" i="3"/>
  <c r="AE1454" i="3"/>
  <c r="AF1454" i="3"/>
  <c r="AF1501" i="3"/>
  <c r="AE1501" i="3"/>
  <c r="AE1550" i="3"/>
  <c r="AF1550" i="3"/>
  <c r="AE1487" i="3"/>
  <c r="AF1487" i="3"/>
  <c r="AD1565" i="3"/>
  <c r="AE2526" i="3"/>
  <c r="AF2526" i="3"/>
  <c r="AE2845" i="3"/>
  <c r="AF2845" i="3"/>
  <c r="AE2382" i="3"/>
  <c r="AF2382" i="3"/>
  <c r="AE3149" i="3"/>
  <c r="AF3149" i="3"/>
  <c r="AE2445" i="3"/>
  <c r="AF2445" i="3"/>
  <c r="AE1646" i="3"/>
  <c r="AF1646" i="3"/>
  <c r="AF3134" i="3"/>
  <c r="AE3134" i="3"/>
  <c r="AE3022" i="3"/>
  <c r="AF3022" i="3"/>
  <c r="AE2014" i="3"/>
  <c r="AF2014" i="3"/>
  <c r="AE3197" i="3"/>
  <c r="AF3197" i="3"/>
  <c r="AE2797" i="3"/>
  <c r="AF2797" i="3"/>
  <c r="AE2237" i="3"/>
  <c r="AF2237" i="3"/>
  <c r="AF2462" i="3"/>
  <c r="AE2462" i="3"/>
  <c r="AE2638" i="3"/>
  <c r="AF2638" i="3"/>
  <c r="AF2109" i="3"/>
  <c r="AE2109" i="3"/>
  <c r="AF2878" i="3"/>
  <c r="AE2878" i="3"/>
  <c r="AE2942" i="3"/>
  <c r="AF2942" i="3"/>
  <c r="AE2094" i="3"/>
  <c r="AF2094" i="3"/>
  <c r="AF1981" i="3"/>
  <c r="AE1981" i="3"/>
  <c r="AE3646" i="3"/>
  <c r="AF3646" i="3"/>
  <c r="AF3469" i="3"/>
  <c r="AE3469" i="3"/>
  <c r="AE3438" i="3"/>
  <c r="AF3438" i="3"/>
  <c r="AE3214" i="3"/>
  <c r="AF3214" i="3"/>
  <c r="AF3390" i="3"/>
  <c r="AE3390" i="3"/>
  <c r="AF3533" i="3"/>
  <c r="AE3533" i="3"/>
  <c r="AE3678" i="3"/>
  <c r="AF3678" i="3"/>
  <c r="AF1357" i="3"/>
  <c r="AE1357" i="3"/>
  <c r="AE557" i="3"/>
  <c r="AF557" i="3"/>
  <c r="F557" i="3"/>
  <c r="E558" i="3"/>
  <c r="E2910" i="3"/>
  <c r="AF2909" i="3"/>
  <c r="AE2909" i="3"/>
  <c r="F2909" i="3"/>
  <c r="F4093" i="3"/>
  <c r="E4094" i="3"/>
  <c r="E1246" i="3"/>
  <c r="AE1245" i="3"/>
  <c r="AF1245" i="3"/>
  <c r="F1245" i="3"/>
  <c r="AE29" i="3"/>
  <c r="AF29" i="3"/>
  <c r="AE110" i="3"/>
  <c r="AF110" i="3"/>
  <c r="AF317" i="3"/>
  <c r="AE317" i="3"/>
  <c r="AE351" i="3"/>
  <c r="AF351" i="3"/>
  <c r="AE365" i="3"/>
  <c r="AF365" i="3"/>
  <c r="AF574" i="3"/>
  <c r="AE574" i="3"/>
  <c r="AE637" i="3"/>
  <c r="AF637" i="3"/>
  <c r="AE1038" i="3"/>
  <c r="AF1038" i="3"/>
  <c r="AE1182" i="3"/>
  <c r="AF1182" i="3"/>
  <c r="AF1197" i="3"/>
  <c r="AE1197" i="3"/>
  <c r="AF1389" i="3"/>
  <c r="AE1389" i="3"/>
  <c r="AE1326" i="3"/>
  <c r="AF1326" i="3"/>
  <c r="AF1758" i="3"/>
  <c r="AE1758" i="3"/>
  <c r="AF1662" i="3"/>
  <c r="AE1662" i="3"/>
  <c r="AF2606" i="3"/>
  <c r="AE2606" i="3"/>
  <c r="AE2765" i="3"/>
  <c r="AF2765" i="3"/>
  <c r="AF1613" i="3"/>
  <c r="AE1613" i="3"/>
  <c r="AF1677" i="3"/>
  <c r="AE1677" i="3"/>
  <c r="AE2509" i="3"/>
  <c r="AF2509" i="3"/>
  <c r="AE2142" i="3"/>
  <c r="AF2142" i="3"/>
  <c r="AE2062" i="3"/>
  <c r="AF2062" i="3"/>
  <c r="AF2590" i="3"/>
  <c r="AE2590" i="3"/>
  <c r="AE3342" i="3"/>
  <c r="AF3342" i="3"/>
  <c r="AF3661" i="3"/>
  <c r="AE3661" i="3"/>
  <c r="AE3518" i="3"/>
  <c r="AF3518" i="3"/>
  <c r="AF1405" i="3"/>
  <c r="AE1405" i="3"/>
  <c r="E3566" i="3"/>
  <c r="AF3565" i="3"/>
  <c r="AE3565" i="3"/>
  <c r="F3565" i="3"/>
  <c r="AF1373" i="3"/>
  <c r="AE1373" i="3"/>
  <c r="F1373" i="3"/>
  <c r="E1374" i="3"/>
  <c r="AF1165" i="3"/>
  <c r="AE1165" i="3"/>
  <c r="F1165" i="3"/>
  <c r="E1166" i="3"/>
  <c r="E3166" i="3"/>
  <c r="AE3165" i="3"/>
  <c r="AF3165" i="3"/>
  <c r="F3165" i="3"/>
  <c r="AF541" i="3"/>
  <c r="AE541" i="3"/>
  <c r="E542" i="3"/>
  <c r="F541" i="3"/>
  <c r="AF46" i="3"/>
  <c r="AE46" i="3"/>
  <c r="AF78" i="3"/>
  <c r="AE78" i="3"/>
  <c r="AE190" i="3"/>
  <c r="AF190" i="3"/>
  <c r="AE205" i="3"/>
  <c r="G1032" i="9" s="1"/>
  <c r="AF205" i="3"/>
  <c r="H1032" i="9" s="1"/>
  <c r="AF462" i="3"/>
  <c r="AE462" i="3"/>
  <c r="AE718" i="3"/>
  <c r="AF718" i="3"/>
  <c r="AE797" i="3"/>
  <c r="AF797" i="3"/>
  <c r="AF685" i="3"/>
  <c r="AE685" i="3"/>
  <c r="AE750" i="3"/>
  <c r="AF750" i="3"/>
  <c r="AE830" i="3"/>
  <c r="AF830" i="3"/>
  <c r="AE942" i="3"/>
  <c r="AF942" i="3"/>
  <c r="AE990" i="3"/>
  <c r="AF990" i="3"/>
  <c r="AE1022" i="3"/>
  <c r="AF1022" i="3"/>
  <c r="AE2430" i="3"/>
  <c r="AF2430" i="3"/>
  <c r="AE2718" i="3"/>
  <c r="AF2718" i="3"/>
  <c r="AE2782" i="3"/>
  <c r="AF2782" i="3"/>
  <c r="AF2989" i="3"/>
  <c r="AE2989" i="3"/>
  <c r="AE2205" i="3"/>
  <c r="AF2205" i="3"/>
  <c r="AF1837" i="3"/>
  <c r="AE1837" i="3"/>
  <c r="AE2189" i="3"/>
  <c r="AF2189" i="3"/>
  <c r="AF2045" i="3"/>
  <c r="AE2045" i="3"/>
  <c r="AE2222" i="3"/>
  <c r="AF2222" i="3"/>
  <c r="AE2622" i="3"/>
  <c r="AF2622" i="3"/>
  <c r="AE2126" i="3"/>
  <c r="AF2126" i="3"/>
  <c r="AE2365" i="3"/>
  <c r="AF2365" i="3"/>
  <c r="AE2702" i="3"/>
  <c r="AF2702" i="3"/>
  <c r="AF2925" i="3"/>
  <c r="AE2925" i="3"/>
  <c r="AE3278" i="3"/>
  <c r="AF3278" i="3"/>
  <c r="AE3358" i="3"/>
  <c r="AF3358" i="3"/>
  <c r="AF3117" i="3"/>
  <c r="AE3117" i="3"/>
  <c r="E1566" i="3"/>
  <c r="AF1565" i="3"/>
  <c r="AE1565" i="3"/>
  <c r="F1565" i="3"/>
  <c r="E3038" i="3"/>
  <c r="AF3037" i="3"/>
  <c r="AE3037" i="3"/>
  <c r="F3037" i="3"/>
  <c r="AE445" i="3"/>
  <c r="AF445" i="3"/>
  <c r="E446" i="3"/>
  <c r="F445" i="3"/>
  <c r="AD332" i="3"/>
  <c r="AF653" i="3"/>
  <c r="AE653" i="3"/>
  <c r="AE861" i="3"/>
  <c r="AF861" i="3"/>
  <c r="AF957" i="3"/>
  <c r="AE957" i="3"/>
  <c r="AF1151" i="3"/>
  <c r="AE1151" i="3"/>
  <c r="AF1230" i="3"/>
  <c r="AE1230" i="3"/>
  <c r="AF1293" i="3"/>
  <c r="AE1293" i="3"/>
  <c r="AE1310" i="3"/>
  <c r="AF1310" i="3"/>
  <c r="AE1534" i="3"/>
  <c r="AF1534" i="3"/>
  <c r="AF1901" i="3"/>
  <c r="AE1901" i="3"/>
  <c r="AE1950" i="3"/>
  <c r="AF1950" i="3"/>
  <c r="AE2830" i="3"/>
  <c r="AF2830" i="3"/>
  <c r="AF2558" i="3"/>
  <c r="AE2558" i="3"/>
  <c r="AF2318" i="3"/>
  <c r="AE2318" i="3"/>
  <c r="AE2974" i="3"/>
  <c r="AF2974" i="3"/>
  <c r="AF1773" i="3"/>
  <c r="AE1773" i="3"/>
  <c r="AF2893" i="3"/>
  <c r="AE2893" i="3"/>
  <c r="AF1918" i="3"/>
  <c r="AE1918" i="3"/>
  <c r="AF1869" i="3"/>
  <c r="AE1869" i="3"/>
  <c r="AF2542" i="3"/>
  <c r="AE2542" i="3"/>
  <c r="AE2686" i="3"/>
  <c r="AF2686" i="3"/>
  <c r="AE1854" i="3"/>
  <c r="AF1854" i="3"/>
  <c r="AE2078" i="3"/>
  <c r="AF2078" i="3"/>
  <c r="AE2862" i="3"/>
  <c r="AF2862" i="3"/>
  <c r="AE3102" i="3"/>
  <c r="AF3102" i="3"/>
  <c r="AF1886" i="3"/>
  <c r="AE1886" i="3"/>
  <c r="AE2286" i="3"/>
  <c r="AF2286" i="3"/>
  <c r="AE1965" i="3"/>
  <c r="AF1965" i="3"/>
  <c r="AE3006" i="3"/>
  <c r="AF3006" i="3"/>
  <c r="AE3374" i="3"/>
  <c r="AF3374" i="3"/>
  <c r="AE3710" i="3"/>
  <c r="AF3710" i="3"/>
  <c r="AE3694" i="3"/>
  <c r="AF3694" i="3"/>
  <c r="AE3550" i="3"/>
  <c r="AF3550" i="3"/>
  <c r="AE3454" i="3"/>
  <c r="AF3454" i="3"/>
  <c r="AE3486" i="3"/>
  <c r="AF3486" i="3"/>
  <c r="AE3326" i="3"/>
  <c r="AF3326" i="3"/>
  <c r="AE397" i="3"/>
  <c r="AF397" i="3"/>
  <c r="AD364" i="3"/>
  <c r="E254" i="3"/>
  <c r="AE253" i="3"/>
  <c r="AF253" i="3"/>
  <c r="F253" i="3"/>
  <c r="AE125" i="3"/>
  <c r="AF125" i="3"/>
  <c r="AE141" i="3"/>
  <c r="AF141" i="3"/>
  <c r="AF157" i="3"/>
  <c r="AE157" i="3"/>
  <c r="AE285" i="3"/>
  <c r="AF285" i="3"/>
  <c r="AF301" i="3"/>
  <c r="AE301" i="3"/>
  <c r="AF333" i="3"/>
  <c r="AE333" i="3"/>
  <c r="AF429" i="3"/>
  <c r="AE429" i="3"/>
  <c r="AF605" i="3"/>
  <c r="AF526" i="3"/>
  <c r="AE526" i="3"/>
  <c r="AE894" i="3"/>
  <c r="AF894" i="3"/>
  <c r="AF814" i="3"/>
  <c r="AE814" i="3"/>
  <c r="AF846" i="3"/>
  <c r="AE846" i="3"/>
  <c r="AE1117" i="3"/>
  <c r="AF1117" i="3"/>
  <c r="AF1069" i="3"/>
  <c r="AE1069" i="3"/>
  <c r="AE1053" i="3"/>
  <c r="AF1053" i="3"/>
  <c r="AF1214" i="3"/>
  <c r="AE1214" i="3"/>
  <c r="AE1597" i="3"/>
  <c r="AF1597" i="3"/>
  <c r="AF1582" i="3"/>
  <c r="AE1582" i="3"/>
  <c r="AF2494" i="3"/>
  <c r="AE2494" i="3"/>
  <c r="AE2173" i="3"/>
  <c r="AF2173" i="3"/>
  <c r="AF1709" i="3"/>
  <c r="AE1709" i="3"/>
  <c r="AE2254" i="3"/>
  <c r="AF2254" i="3"/>
  <c r="AE2269" i="3"/>
  <c r="AF2269" i="3"/>
  <c r="AE1741" i="3"/>
  <c r="AF1741" i="3"/>
  <c r="AE3182" i="3"/>
  <c r="AF3182" i="3"/>
  <c r="AE2670" i="3"/>
  <c r="AF2670" i="3"/>
  <c r="AE1822" i="3"/>
  <c r="AF1822" i="3"/>
  <c r="AF2398" i="3"/>
  <c r="AE2398" i="3"/>
  <c r="AD3149" i="3"/>
  <c r="AF2350" i="3"/>
  <c r="AE2350" i="3"/>
  <c r="AE2750" i="3"/>
  <c r="AF2750" i="3"/>
  <c r="AE2573" i="3"/>
  <c r="AF2573" i="3"/>
  <c r="AE2477" i="3"/>
  <c r="AF2477" i="3"/>
  <c r="AE2734" i="3"/>
  <c r="AF2734" i="3"/>
  <c r="AE1933" i="3"/>
  <c r="AF1933" i="3"/>
  <c r="AF3405" i="3"/>
  <c r="AE3405" i="3"/>
  <c r="AF3597" i="3"/>
  <c r="AE3597" i="3"/>
  <c r="AE3630" i="3"/>
  <c r="AF3630" i="3"/>
  <c r="AF3581" i="3"/>
  <c r="AE3581" i="3"/>
  <c r="AF3502" i="3"/>
  <c r="AE3502" i="3"/>
  <c r="AE3422" i="3"/>
  <c r="AF3422" i="3"/>
  <c r="AE3310" i="3"/>
  <c r="AF3310" i="3"/>
  <c r="AE2413" i="3"/>
  <c r="AF2413" i="3"/>
  <c r="F2413" i="3"/>
  <c r="E2414" i="3"/>
  <c r="E2158" i="3"/>
  <c r="AE2157" i="3"/>
  <c r="AG2157" i="3" s="1"/>
  <c r="AF2157" i="3"/>
  <c r="F2157" i="3"/>
  <c r="AD236" i="3"/>
  <c r="AG1292" i="3"/>
  <c r="AD1661" i="3"/>
  <c r="AD3517" i="3"/>
  <c r="AG3517" i="3" s="1"/>
  <c r="AD4781" i="3"/>
  <c r="AG4781" i="3" s="1"/>
  <c r="AD2924" i="3"/>
  <c r="AG2924" i="3" s="1"/>
  <c r="AB2893" i="3"/>
  <c r="S2893" i="3"/>
  <c r="R2893" i="3"/>
  <c r="U2893" i="3"/>
  <c r="X2893" i="3"/>
  <c r="Q2894" i="3"/>
  <c r="AA2893" i="3"/>
  <c r="T2893" i="3"/>
  <c r="AC2893" i="3"/>
  <c r="V2893" i="3"/>
  <c r="Y2893" i="3"/>
  <c r="W2893" i="3"/>
  <c r="Z2893" i="3"/>
  <c r="M2588" i="3"/>
  <c r="L2589" i="3"/>
  <c r="O2588" i="3"/>
  <c r="N2588" i="3"/>
  <c r="M827" i="3"/>
  <c r="O827" i="3"/>
  <c r="N827" i="3"/>
  <c r="L828" i="3"/>
  <c r="L3916" i="3"/>
  <c r="O3915" i="3"/>
  <c r="N3915" i="3"/>
  <c r="M3915" i="3"/>
  <c r="E3118" i="3"/>
  <c r="F3117" i="3"/>
  <c r="F765" i="3"/>
  <c r="E766" i="3"/>
  <c r="L2940" i="3"/>
  <c r="O2939" i="3"/>
  <c r="N2939" i="3"/>
  <c r="M2939" i="3"/>
  <c r="AD1725" i="3"/>
  <c r="AG1725" i="3" s="1"/>
  <c r="V2925" i="3"/>
  <c r="Q2926" i="3"/>
  <c r="AB2925" i="3"/>
  <c r="R2925" i="3"/>
  <c r="AC2925" i="3"/>
  <c r="W2925" i="3"/>
  <c r="Y2925" i="3"/>
  <c r="X2925" i="3"/>
  <c r="AA2925" i="3"/>
  <c r="Z2925" i="3"/>
  <c r="T2925" i="3"/>
  <c r="S2925" i="3"/>
  <c r="U2925" i="3"/>
  <c r="O4204" i="3"/>
  <c r="N4204" i="3"/>
  <c r="M4204" i="3"/>
  <c r="L4205" i="3"/>
  <c r="N571" i="3"/>
  <c r="O571" i="3"/>
  <c r="M571" i="3"/>
  <c r="L572" i="3"/>
  <c r="AD460" i="3"/>
  <c r="AD1341" i="3"/>
  <c r="AD4764" i="3"/>
  <c r="AD2892" i="3"/>
  <c r="AG2892" i="3" s="1"/>
  <c r="L4460" i="3"/>
  <c r="O4459" i="3"/>
  <c r="N4459" i="3"/>
  <c r="M4459" i="3"/>
  <c r="N2459" i="3"/>
  <c r="M2459" i="3"/>
  <c r="L2460" i="3"/>
  <c r="O2459" i="3"/>
  <c r="O4651" i="3"/>
  <c r="M4651" i="3"/>
  <c r="L4652" i="3"/>
  <c r="N4651" i="3"/>
  <c r="O2876" i="3"/>
  <c r="N2876" i="3"/>
  <c r="M2876" i="3"/>
  <c r="L2877" i="3"/>
  <c r="M3324" i="3"/>
  <c r="O3324" i="3"/>
  <c r="N3324" i="3"/>
  <c r="L3325" i="3"/>
  <c r="N2700" i="3"/>
  <c r="M2700" i="3"/>
  <c r="O2700" i="3"/>
  <c r="L2701" i="3"/>
  <c r="N1995" i="3"/>
  <c r="M1995" i="3"/>
  <c r="L1996" i="3"/>
  <c r="O1995" i="3"/>
  <c r="AD1245" i="3"/>
  <c r="AG1500" i="3"/>
  <c r="E879" i="3"/>
  <c r="F878" i="3"/>
  <c r="F3837" i="3"/>
  <c r="E3838" i="3"/>
  <c r="F1357" i="3"/>
  <c r="E1358" i="3"/>
  <c r="F397" i="3"/>
  <c r="E398" i="3"/>
  <c r="AB365" i="3"/>
  <c r="W365" i="3"/>
  <c r="Z365" i="3"/>
  <c r="R365" i="3"/>
  <c r="X365" i="3"/>
  <c r="S365" i="3"/>
  <c r="Q366" i="3"/>
  <c r="T365" i="3"/>
  <c r="Y365" i="3"/>
  <c r="V365" i="3"/>
  <c r="AA365" i="3"/>
  <c r="U365" i="3"/>
  <c r="AC365" i="3"/>
  <c r="F1469" i="3"/>
  <c r="E1470" i="3"/>
  <c r="F1405" i="3"/>
  <c r="E1406" i="3"/>
  <c r="L4556" i="3"/>
  <c r="O4555" i="3"/>
  <c r="N4555" i="3"/>
  <c r="M4555" i="3"/>
  <c r="AD4652" i="3"/>
  <c r="AG4652" i="3" s="1"/>
  <c r="AD3629" i="3"/>
  <c r="AG3629" i="3" s="1"/>
  <c r="L4284" i="3"/>
  <c r="O4283" i="3"/>
  <c r="N4283" i="3"/>
  <c r="M4283" i="3"/>
  <c r="Z3245" i="3"/>
  <c r="V3245" i="3"/>
  <c r="R3245" i="3"/>
  <c r="Q3246" i="3"/>
  <c r="AC3245" i="3"/>
  <c r="Y3245" i="3"/>
  <c r="U3245" i="3"/>
  <c r="AB3245" i="3"/>
  <c r="X3245" i="3"/>
  <c r="T3245" i="3"/>
  <c r="AA3245" i="3"/>
  <c r="W3245" i="3"/>
  <c r="S3245" i="3"/>
  <c r="AD4237" i="3"/>
  <c r="AG4237" i="3" s="1"/>
  <c r="F3342" i="3"/>
  <c r="E3343" i="3"/>
  <c r="F3374" i="3"/>
  <c r="E3375" i="3"/>
  <c r="AD3501" i="3"/>
  <c r="AG3501" i="3" s="1"/>
  <c r="L4765" i="3"/>
  <c r="O4764" i="3"/>
  <c r="M4764" i="3"/>
  <c r="N4764" i="3"/>
  <c r="E3647" i="3"/>
  <c r="F3646" i="3"/>
  <c r="AD4045" i="3"/>
  <c r="AG4045" i="3" s="1"/>
  <c r="AG3516" i="3"/>
  <c r="AA3422" i="3"/>
  <c r="W3422" i="3"/>
  <c r="S3422" i="3"/>
  <c r="Z3422" i="3"/>
  <c r="V3422" i="3"/>
  <c r="R3422" i="3"/>
  <c r="Q3423" i="3"/>
  <c r="AC3422" i="3"/>
  <c r="Y3422" i="3"/>
  <c r="U3422" i="3"/>
  <c r="AB3422" i="3"/>
  <c r="X3422" i="3"/>
  <c r="T3422" i="3"/>
  <c r="Z4590" i="3"/>
  <c r="V4590" i="3"/>
  <c r="R4590" i="3"/>
  <c r="Q4591" i="3"/>
  <c r="AC4590" i="3"/>
  <c r="Y4590" i="3"/>
  <c r="U4590" i="3"/>
  <c r="AA4590" i="3"/>
  <c r="S4590" i="3"/>
  <c r="W4590" i="3"/>
  <c r="AB4590" i="3"/>
  <c r="X4590" i="3"/>
  <c r="T4590" i="3"/>
  <c r="AG3980" i="3"/>
  <c r="AG4060" i="3"/>
  <c r="AB4557" i="3"/>
  <c r="X4557" i="3"/>
  <c r="T4557" i="3"/>
  <c r="AA4557" i="3"/>
  <c r="W4557" i="3"/>
  <c r="S4557" i="3"/>
  <c r="Q4558" i="3"/>
  <c r="V4557" i="3"/>
  <c r="Y4557" i="3"/>
  <c r="U4557" i="3"/>
  <c r="AC4557" i="3"/>
  <c r="R4557" i="3"/>
  <c r="Z4557" i="3"/>
  <c r="AD4556" i="3"/>
  <c r="AG4556" i="3" s="1"/>
  <c r="AD3597" i="3"/>
  <c r="L4220" i="3"/>
  <c r="O4219" i="3"/>
  <c r="N4219" i="3"/>
  <c r="M4219" i="3"/>
  <c r="L3996" i="3"/>
  <c r="O3995" i="3"/>
  <c r="N3995" i="3"/>
  <c r="M3995" i="3"/>
  <c r="AD4749" i="3"/>
  <c r="E3886" i="3"/>
  <c r="F3885" i="3"/>
  <c r="O4142" i="3"/>
  <c r="N4142" i="3"/>
  <c r="M4142" i="3"/>
  <c r="L4143" i="3"/>
  <c r="AG4347" i="3"/>
  <c r="AD3277" i="3"/>
  <c r="AG3277" i="3" s="1"/>
  <c r="N4252" i="3"/>
  <c r="M4252" i="3"/>
  <c r="L4253" i="3"/>
  <c r="O4252" i="3"/>
  <c r="M3451" i="3"/>
  <c r="L3452" i="3"/>
  <c r="O3451" i="3"/>
  <c r="N3451" i="3"/>
  <c r="F4462" i="3"/>
  <c r="E4463" i="3"/>
  <c r="M3836" i="3"/>
  <c r="N3836" i="3"/>
  <c r="L3837" i="3"/>
  <c r="O3836" i="3"/>
  <c r="F3725" i="3"/>
  <c r="E3726" i="3"/>
  <c r="Z4381" i="3"/>
  <c r="V4381" i="3"/>
  <c r="R4381" i="3"/>
  <c r="Q4382" i="3"/>
  <c r="AC4381" i="3"/>
  <c r="Y4381" i="3"/>
  <c r="U4381" i="3"/>
  <c r="AB4381" i="3"/>
  <c r="X4381" i="3"/>
  <c r="T4381" i="3"/>
  <c r="S4381" i="3"/>
  <c r="AA4381" i="3"/>
  <c r="W4381" i="3"/>
  <c r="N4123" i="3"/>
  <c r="L4124" i="3"/>
  <c r="O4123" i="3"/>
  <c r="M4123" i="3"/>
  <c r="AD3772" i="3"/>
  <c r="AG3772" i="3" s="1"/>
  <c r="P3774" i="3"/>
  <c r="AB3773" i="3"/>
  <c r="Y3773" i="3"/>
  <c r="X3773" i="3"/>
  <c r="Z3773" i="3"/>
  <c r="W3773" i="3"/>
  <c r="T3773" i="3"/>
  <c r="S3773" i="3"/>
  <c r="AC3773" i="3"/>
  <c r="V3773" i="3"/>
  <c r="AA3773" i="3"/>
  <c r="R3773" i="3"/>
  <c r="U3773" i="3"/>
  <c r="AD3757" i="3"/>
  <c r="AG3757" i="3" s="1"/>
  <c r="F3438" i="3"/>
  <c r="E3439" i="3"/>
  <c r="F4270" i="3"/>
  <c r="E4271" i="3"/>
  <c r="Z3869" i="3"/>
  <c r="V3869" i="3"/>
  <c r="R3869" i="3"/>
  <c r="Y3869" i="3"/>
  <c r="T3869" i="3"/>
  <c r="Q3870" i="3"/>
  <c r="AC3869" i="3"/>
  <c r="X3869" i="3"/>
  <c r="S3869" i="3"/>
  <c r="AB3869" i="3"/>
  <c r="W3869" i="3"/>
  <c r="AA3869" i="3"/>
  <c r="U3869" i="3"/>
  <c r="Q4783" i="3"/>
  <c r="AC4782" i="3"/>
  <c r="Y4782" i="3"/>
  <c r="U4782" i="3"/>
  <c r="X4782" i="3"/>
  <c r="S4782" i="3"/>
  <c r="AB4782" i="3"/>
  <c r="W4782" i="3"/>
  <c r="R4782" i="3"/>
  <c r="T4782" i="3"/>
  <c r="AA4782" i="3"/>
  <c r="Z4782" i="3"/>
  <c r="V4782" i="3"/>
  <c r="F3597" i="3"/>
  <c r="E3598" i="3"/>
  <c r="F4189" i="3"/>
  <c r="E4190" i="3"/>
  <c r="N4315" i="3"/>
  <c r="L4316" i="3"/>
  <c r="O4315" i="3"/>
  <c r="M4315" i="3"/>
  <c r="E3854" i="3"/>
  <c r="F3853" i="3"/>
  <c r="Q3584" i="3"/>
  <c r="AB4222" i="3"/>
  <c r="X4222" i="3"/>
  <c r="T4222" i="3"/>
  <c r="AA4222" i="3"/>
  <c r="W4222" i="3"/>
  <c r="S4222" i="3"/>
  <c r="Z4222" i="3"/>
  <c r="V4222" i="3"/>
  <c r="R4222" i="3"/>
  <c r="AC4222" i="3"/>
  <c r="Y4222" i="3"/>
  <c r="U4222" i="3"/>
  <c r="Q4223" i="3"/>
  <c r="AD4221" i="3"/>
  <c r="AA3550" i="3"/>
  <c r="W3550" i="3"/>
  <c r="S3550" i="3"/>
  <c r="Z3550" i="3"/>
  <c r="V3550" i="3"/>
  <c r="R3550" i="3"/>
  <c r="Q3551" i="3"/>
  <c r="AC3550" i="3"/>
  <c r="Y3550" i="3"/>
  <c r="U3550" i="3"/>
  <c r="AB3550" i="3"/>
  <c r="X3550" i="3"/>
  <c r="T3550" i="3"/>
  <c r="AD3709" i="3"/>
  <c r="AG3709" i="3" s="1"/>
  <c r="Q3711" i="3"/>
  <c r="AC3710" i="3"/>
  <c r="Y3710" i="3"/>
  <c r="U3710" i="3"/>
  <c r="AB3710" i="3"/>
  <c r="X3710" i="3"/>
  <c r="T3710" i="3"/>
  <c r="AA3710" i="3"/>
  <c r="W3710" i="3"/>
  <c r="S3710" i="3"/>
  <c r="Z3710" i="3"/>
  <c r="V3710" i="3"/>
  <c r="R3710" i="3"/>
  <c r="AA4718" i="3"/>
  <c r="W4718" i="3"/>
  <c r="S4718" i="3"/>
  <c r="Z4718" i="3"/>
  <c r="V4718" i="3"/>
  <c r="R4718" i="3"/>
  <c r="AC4718" i="3"/>
  <c r="U4718" i="3"/>
  <c r="AB4718" i="3"/>
  <c r="T4718" i="3"/>
  <c r="X4718" i="3"/>
  <c r="Q4719" i="3"/>
  <c r="Y4718" i="3"/>
  <c r="AB4285" i="3"/>
  <c r="X4285" i="3"/>
  <c r="T4285" i="3"/>
  <c r="AA4285" i="3"/>
  <c r="W4285" i="3"/>
  <c r="S4285" i="3"/>
  <c r="Z4285" i="3"/>
  <c r="V4285" i="3"/>
  <c r="R4285" i="3"/>
  <c r="Q4286" i="3"/>
  <c r="AC4285" i="3"/>
  <c r="Y4285" i="3"/>
  <c r="U4285" i="3"/>
  <c r="E4783" i="3"/>
  <c r="F4782" i="3"/>
  <c r="L3932" i="3"/>
  <c r="O3931" i="3"/>
  <c r="N3931" i="3"/>
  <c r="M3931" i="3"/>
  <c r="L4412" i="3"/>
  <c r="N4411" i="3"/>
  <c r="M4411" i="3"/>
  <c r="O4411" i="3"/>
  <c r="M4668" i="3"/>
  <c r="L4669" i="3"/>
  <c r="N4668" i="3"/>
  <c r="O4668" i="3"/>
  <c r="F4590" i="3"/>
  <c r="E4591" i="3"/>
  <c r="AD3853" i="3"/>
  <c r="Q3855" i="3"/>
  <c r="AC3854" i="3"/>
  <c r="Y3854" i="3"/>
  <c r="U3854" i="3"/>
  <c r="AB3854" i="3"/>
  <c r="W3854" i="3"/>
  <c r="R3854" i="3"/>
  <c r="Z3854" i="3"/>
  <c r="T3854" i="3"/>
  <c r="X3854" i="3"/>
  <c r="S3854" i="3"/>
  <c r="AA3854" i="3"/>
  <c r="V3854" i="3"/>
  <c r="F3630" i="3"/>
  <c r="E3631" i="3"/>
  <c r="O3260" i="3"/>
  <c r="N3260" i="3"/>
  <c r="M3260" i="3"/>
  <c r="L3261" i="3"/>
  <c r="Z3725" i="3"/>
  <c r="V3725" i="3"/>
  <c r="R3725" i="3"/>
  <c r="Q3726" i="3"/>
  <c r="AC3725" i="3"/>
  <c r="Y3725" i="3"/>
  <c r="U3725" i="3"/>
  <c r="AB3725" i="3"/>
  <c r="X3725" i="3"/>
  <c r="T3725" i="3"/>
  <c r="AA3725" i="3"/>
  <c r="W3725" i="3"/>
  <c r="S3725" i="3"/>
  <c r="AD3357" i="3"/>
  <c r="AG3357" i="3" s="1"/>
  <c r="N4444" i="3"/>
  <c r="M4444" i="3"/>
  <c r="L4445" i="3"/>
  <c r="O4444" i="3"/>
  <c r="F4158" i="3"/>
  <c r="E4159" i="3"/>
  <c r="AG3916" i="3"/>
  <c r="E4303" i="3"/>
  <c r="F4302" i="3"/>
  <c r="O4045" i="3"/>
  <c r="N4045" i="3"/>
  <c r="M4045" i="3"/>
  <c r="L4046" i="3"/>
  <c r="O3484" i="3"/>
  <c r="N3484" i="3"/>
  <c r="M3484" i="3"/>
  <c r="L3485" i="3"/>
  <c r="AD3453" i="3"/>
  <c r="Q3455" i="3"/>
  <c r="AC3454" i="3"/>
  <c r="Y3454" i="3"/>
  <c r="U3454" i="3"/>
  <c r="AB3454" i="3"/>
  <c r="X3454" i="3"/>
  <c r="T3454" i="3"/>
  <c r="AA3454" i="3"/>
  <c r="W3454" i="3"/>
  <c r="S3454" i="3"/>
  <c r="Z3454" i="3"/>
  <c r="V3454" i="3"/>
  <c r="R3454" i="3"/>
  <c r="F4557" i="3"/>
  <c r="E4558" i="3"/>
  <c r="AD3373" i="3"/>
  <c r="AG3373" i="3" s="1"/>
  <c r="E4654" i="3"/>
  <c r="F4653" i="3"/>
  <c r="Z4253" i="3"/>
  <c r="V4253" i="3"/>
  <c r="R4253" i="3"/>
  <c r="Q4254" i="3"/>
  <c r="AC4253" i="3"/>
  <c r="Y4253" i="3"/>
  <c r="U4253" i="3"/>
  <c r="AB4253" i="3"/>
  <c r="X4253" i="3"/>
  <c r="T4253" i="3"/>
  <c r="W4253" i="3"/>
  <c r="S4253" i="3"/>
  <c r="AA4253" i="3"/>
  <c r="AB3438" i="3"/>
  <c r="X3438" i="3"/>
  <c r="T3438" i="3"/>
  <c r="AA3438" i="3"/>
  <c r="W3438" i="3"/>
  <c r="S3438" i="3"/>
  <c r="Z3438" i="3"/>
  <c r="V3438" i="3"/>
  <c r="R3438" i="3"/>
  <c r="Q3439" i="3"/>
  <c r="AC3438" i="3"/>
  <c r="Y3438" i="3"/>
  <c r="U3438" i="3"/>
  <c r="F4525" i="3"/>
  <c r="E4526" i="3"/>
  <c r="AA3678" i="3"/>
  <c r="W3678" i="3"/>
  <c r="S3678" i="3"/>
  <c r="Z3678" i="3"/>
  <c r="V3678" i="3"/>
  <c r="R3678" i="3"/>
  <c r="Q3679" i="3"/>
  <c r="AC3678" i="3"/>
  <c r="Y3678" i="3"/>
  <c r="U3678" i="3"/>
  <c r="AB3678" i="3"/>
  <c r="X3678" i="3"/>
  <c r="T3678" i="3"/>
  <c r="F3214" i="3"/>
  <c r="E3215" i="3"/>
  <c r="F4413" i="3"/>
  <c r="E4414" i="3"/>
  <c r="E3519" i="3"/>
  <c r="F3518" i="3"/>
  <c r="AD3404" i="3"/>
  <c r="AG3404" i="3" s="1"/>
  <c r="O4269" i="3"/>
  <c r="N4269" i="3"/>
  <c r="M4269" i="3"/>
  <c r="L4270" i="3"/>
  <c r="AD3565" i="3"/>
  <c r="AG3565" i="3" s="1"/>
  <c r="Q3567" i="3"/>
  <c r="AC3566" i="3"/>
  <c r="Y3566" i="3"/>
  <c r="U3566" i="3"/>
  <c r="Z3566" i="3"/>
  <c r="T3566" i="3"/>
  <c r="X3566" i="3"/>
  <c r="S3566" i="3"/>
  <c r="AB3566" i="3"/>
  <c r="W3566" i="3"/>
  <c r="R3566" i="3"/>
  <c r="AA3566" i="3"/>
  <c r="V3566" i="3"/>
  <c r="AD3996" i="3"/>
  <c r="O3676" i="3"/>
  <c r="N3676" i="3"/>
  <c r="M3676" i="3"/>
  <c r="L3677" i="3"/>
  <c r="F3502" i="3"/>
  <c r="E3503" i="3"/>
  <c r="Q4510" i="3"/>
  <c r="AC4509" i="3"/>
  <c r="Y4509" i="3"/>
  <c r="U4509" i="3"/>
  <c r="X4509" i="3"/>
  <c r="S4509" i="3"/>
  <c r="AB4509" i="3"/>
  <c r="W4509" i="3"/>
  <c r="R4509" i="3"/>
  <c r="AA4509" i="3"/>
  <c r="V4509" i="3"/>
  <c r="Z4509" i="3"/>
  <c r="T4509" i="3"/>
  <c r="E3391" i="3"/>
  <c r="F3390" i="3"/>
  <c r="L3213" i="3"/>
  <c r="O3212" i="3"/>
  <c r="N3212" i="3"/>
  <c r="M3212" i="3"/>
  <c r="AA3886" i="3"/>
  <c r="W3886" i="3"/>
  <c r="S3886" i="3"/>
  <c r="AC3886" i="3"/>
  <c r="X3886" i="3"/>
  <c r="R3886" i="3"/>
  <c r="Q3887" i="3"/>
  <c r="Z3886" i="3"/>
  <c r="T3886" i="3"/>
  <c r="Y3886" i="3"/>
  <c r="V3886" i="3"/>
  <c r="AB3886" i="3"/>
  <c r="U3886" i="3"/>
  <c r="AD4461" i="3"/>
  <c r="AG4461" i="3" s="1"/>
  <c r="AG4379" i="3"/>
  <c r="AD4636" i="3"/>
  <c r="AG4636" i="3" s="1"/>
  <c r="AB4157" i="3"/>
  <c r="X4157" i="3"/>
  <c r="T4157" i="3"/>
  <c r="AA4157" i="3"/>
  <c r="W4157" i="3"/>
  <c r="S4157" i="3"/>
  <c r="Z4157" i="3"/>
  <c r="V4157" i="3"/>
  <c r="R4157" i="3"/>
  <c r="Y4157" i="3"/>
  <c r="U4157" i="3"/>
  <c r="Q4158" i="3"/>
  <c r="AC4157" i="3"/>
  <c r="AD4109" i="3"/>
  <c r="AG4109" i="3" s="1"/>
  <c r="Q4111" i="3"/>
  <c r="AC4110" i="3"/>
  <c r="Y4110" i="3"/>
  <c r="U4110" i="3"/>
  <c r="AA4110" i="3"/>
  <c r="W4110" i="3"/>
  <c r="S4110" i="3"/>
  <c r="AB4110" i="3"/>
  <c r="T4110" i="3"/>
  <c r="Z4110" i="3"/>
  <c r="R4110" i="3"/>
  <c r="X4110" i="3"/>
  <c r="V4110" i="3"/>
  <c r="N4700" i="3"/>
  <c r="M4700" i="3"/>
  <c r="L4701" i="3"/>
  <c r="O4700" i="3"/>
  <c r="L4348" i="3"/>
  <c r="O4347" i="3"/>
  <c r="N4347" i="3"/>
  <c r="M4347" i="3"/>
  <c r="N3404" i="3"/>
  <c r="M3404" i="3"/>
  <c r="L3405" i="3"/>
  <c r="O3404" i="3"/>
  <c r="M4109" i="3"/>
  <c r="O4109" i="3"/>
  <c r="L4110" i="3"/>
  <c r="N4109" i="3"/>
  <c r="AD4493" i="3"/>
  <c r="AG4493" i="3" s="1"/>
  <c r="Q4495" i="3"/>
  <c r="AC4494" i="3"/>
  <c r="Y4494" i="3"/>
  <c r="U4494" i="3"/>
  <c r="AB4494" i="3"/>
  <c r="X4494" i="3"/>
  <c r="T4494" i="3"/>
  <c r="AA4494" i="3"/>
  <c r="W4494" i="3"/>
  <c r="S4494" i="3"/>
  <c r="Z4494" i="3"/>
  <c r="V4494" i="3"/>
  <c r="R4494" i="3"/>
  <c r="Z3533" i="3"/>
  <c r="V3533" i="3"/>
  <c r="R3533" i="3"/>
  <c r="Q3534" i="3"/>
  <c r="AC3533" i="3"/>
  <c r="Y3533" i="3"/>
  <c r="U3533" i="3"/>
  <c r="AB3533" i="3"/>
  <c r="X3533" i="3"/>
  <c r="T3533" i="3"/>
  <c r="AA3533" i="3"/>
  <c r="W3533" i="3"/>
  <c r="S3533" i="3"/>
  <c r="AD3293" i="3"/>
  <c r="AG3293" i="3" s="1"/>
  <c r="Q3295" i="3"/>
  <c r="AC3294" i="3"/>
  <c r="Y3294" i="3"/>
  <c r="U3294" i="3"/>
  <c r="AB3294" i="3"/>
  <c r="X3294" i="3"/>
  <c r="T3294" i="3"/>
  <c r="V3294" i="3"/>
  <c r="AA3294" i="3"/>
  <c r="S3294" i="3"/>
  <c r="Z3294" i="3"/>
  <c r="R3294" i="3"/>
  <c r="W3294" i="3"/>
  <c r="E4367" i="3"/>
  <c r="F4366" i="3"/>
  <c r="F4046" i="3"/>
  <c r="E4047" i="3"/>
  <c r="Z4126" i="3"/>
  <c r="V4126" i="3"/>
  <c r="R4126" i="3"/>
  <c r="AB4126" i="3"/>
  <c r="X4126" i="3"/>
  <c r="T4126" i="3"/>
  <c r="AA4126" i="3"/>
  <c r="S4126" i="3"/>
  <c r="Y4126" i="3"/>
  <c r="W4126" i="3"/>
  <c r="AC4126" i="3"/>
  <c r="U4126" i="3"/>
  <c r="Q4127" i="3"/>
  <c r="AD3613" i="3"/>
  <c r="F4717" i="3"/>
  <c r="E4718" i="3"/>
  <c r="N4524" i="3"/>
  <c r="O4524" i="3"/>
  <c r="L4525" i="3"/>
  <c r="M4524" i="3"/>
  <c r="AG3771" i="3"/>
  <c r="Z4525" i="3"/>
  <c r="V4525" i="3"/>
  <c r="R4525" i="3"/>
  <c r="Y4525" i="3"/>
  <c r="T4525" i="3"/>
  <c r="Q4526" i="3"/>
  <c r="AC4525" i="3"/>
  <c r="X4525" i="3"/>
  <c r="S4525" i="3"/>
  <c r="AB4525" i="3"/>
  <c r="W4525" i="3"/>
  <c r="AA4525" i="3"/>
  <c r="U4525" i="3"/>
  <c r="O4398" i="3"/>
  <c r="L4399" i="3"/>
  <c r="N4398" i="3"/>
  <c r="M4398" i="3"/>
  <c r="AD3389" i="3"/>
  <c r="AG3389" i="3" s="1"/>
  <c r="Q3391" i="3"/>
  <c r="AC3390" i="3"/>
  <c r="Y3390" i="3"/>
  <c r="U3390" i="3"/>
  <c r="AB3390" i="3"/>
  <c r="X3390" i="3"/>
  <c r="T3390" i="3"/>
  <c r="AA3390" i="3"/>
  <c r="W3390" i="3"/>
  <c r="S3390" i="3"/>
  <c r="Z3390" i="3"/>
  <c r="V3390" i="3"/>
  <c r="R3390" i="3"/>
  <c r="AA4653" i="3"/>
  <c r="W4653" i="3"/>
  <c r="S4653" i="3"/>
  <c r="AC4653" i="3"/>
  <c r="X4653" i="3"/>
  <c r="R4653" i="3"/>
  <c r="AB4653" i="3"/>
  <c r="V4653" i="3"/>
  <c r="Y4653" i="3"/>
  <c r="U4653" i="3"/>
  <c r="T4653" i="3"/>
  <c r="Q4654" i="3"/>
  <c r="Z4653" i="3"/>
  <c r="AA3789" i="3"/>
  <c r="W3789" i="3"/>
  <c r="S3789" i="3"/>
  <c r="Z3789" i="3"/>
  <c r="U3789" i="3"/>
  <c r="Q3790" i="3"/>
  <c r="Y3789" i="3"/>
  <c r="T3789" i="3"/>
  <c r="AC3789" i="3"/>
  <c r="X3789" i="3"/>
  <c r="R3789" i="3"/>
  <c r="AB3789" i="3"/>
  <c r="V3789" i="3"/>
  <c r="AD3244" i="3"/>
  <c r="AG3244" i="3" s="1"/>
  <c r="Z4318" i="3"/>
  <c r="V4318" i="3"/>
  <c r="R4318" i="3"/>
  <c r="AB4318" i="3"/>
  <c r="X4318" i="3"/>
  <c r="T4318" i="3"/>
  <c r="AA4318" i="3"/>
  <c r="S4318" i="3"/>
  <c r="Y4318" i="3"/>
  <c r="W4318" i="3"/>
  <c r="Q4319" i="3"/>
  <c r="U4318" i="3"/>
  <c r="AC4318" i="3"/>
  <c r="Z4702" i="3"/>
  <c r="V4702" i="3"/>
  <c r="R4702" i="3"/>
  <c r="Q4703" i="3"/>
  <c r="AC4702" i="3"/>
  <c r="Y4702" i="3"/>
  <c r="U4702" i="3"/>
  <c r="AA4702" i="3"/>
  <c r="S4702" i="3"/>
  <c r="X4702" i="3"/>
  <c r="AB4702" i="3"/>
  <c r="W4702" i="3"/>
  <c r="T4702" i="3"/>
  <c r="M3228" i="3"/>
  <c r="L3229" i="3"/>
  <c r="O3228" i="3"/>
  <c r="N3228" i="3"/>
  <c r="F3405" i="3"/>
  <c r="E3406" i="3"/>
  <c r="F4702" i="3"/>
  <c r="E4703" i="3"/>
  <c r="E3279" i="3"/>
  <c r="F3278" i="3"/>
  <c r="Z4030" i="3"/>
  <c r="V4030" i="3"/>
  <c r="R4030" i="3"/>
  <c r="Q4031" i="3"/>
  <c r="AC4030" i="3"/>
  <c r="Y4030" i="3"/>
  <c r="U4030" i="3"/>
  <c r="AB4030" i="3"/>
  <c r="X4030" i="3"/>
  <c r="T4030" i="3"/>
  <c r="AA4030" i="3"/>
  <c r="W4030" i="3"/>
  <c r="S4030" i="3"/>
  <c r="AD3421" i="3"/>
  <c r="AG3421" i="3" s="1"/>
  <c r="AD4589" i="3"/>
  <c r="AG4589" i="3" s="1"/>
  <c r="AD4573" i="3"/>
  <c r="AG4573" i="3" s="1"/>
  <c r="Q4575" i="3"/>
  <c r="AC4574" i="3"/>
  <c r="Y4574" i="3"/>
  <c r="U4574" i="3"/>
  <c r="AB4574" i="3"/>
  <c r="X4574" i="3"/>
  <c r="T4574" i="3"/>
  <c r="W4574" i="3"/>
  <c r="AA4574" i="3"/>
  <c r="R4574" i="3"/>
  <c r="Z4574" i="3"/>
  <c r="V4574" i="3"/>
  <c r="S4574" i="3"/>
  <c r="AG3564" i="3"/>
  <c r="E4606" i="3"/>
  <c r="F4605" i="3"/>
  <c r="AB3598" i="3"/>
  <c r="X3598" i="3"/>
  <c r="T3598" i="3"/>
  <c r="AA3598" i="3"/>
  <c r="W3598" i="3"/>
  <c r="S3598" i="3"/>
  <c r="Z3598" i="3"/>
  <c r="R3598" i="3"/>
  <c r="Y3598" i="3"/>
  <c r="Q3599" i="3"/>
  <c r="V3598" i="3"/>
  <c r="AC3598" i="3"/>
  <c r="U3598" i="3"/>
  <c r="Z4445" i="3"/>
  <c r="V4445" i="3"/>
  <c r="R4445" i="3"/>
  <c r="Q4446" i="3"/>
  <c r="AC4445" i="3"/>
  <c r="Y4445" i="3"/>
  <c r="U4445" i="3"/>
  <c r="AB4445" i="3"/>
  <c r="X4445" i="3"/>
  <c r="T4445" i="3"/>
  <c r="W4445" i="3"/>
  <c r="S4445" i="3"/>
  <c r="AA4445" i="3"/>
  <c r="AG4283" i="3"/>
  <c r="M4780" i="3"/>
  <c r="O4780" i="3"/>
  <c r="L4781" i="3"/>
  <c r="N4780" i="3"/>
  <c r="M3292" i="3"/>
  <c r="L3293" i="3"/>
  <c r="N3292" i="3"/>
  <c r="O3292" i="3"/>
  <c r="AD3821" i="3"/>
  <c r="AG3821" i="3" s="1"/>
  <c r="Q3823" i="3"/>
  <c r="AC3822" i="3"/>
  <c r="Y3822" i="3"/>
  <c r="U3822" i="3"/>
  <c r="AB3822" i="3"/>
  <c r="W3822" i="3"/>
  <c r="R3822" i="3"/>
  <c r="AA3822" i="3"/>
  <c r="V3822" i="3"/>
  <c r="Z3822" i="3"/>
  <c r="T3822" i="3"/>
  <c r="X3822" i="3"/>
  <c r="S3822" i="3"/>
  <c r="F3933" i="3"/>
  <c r="E3934" i="3"/>
  <c r="AD4013" i="3"/>
  <c r="AG4013" i="3" s="1"/>
  <c r="Q4015" i="3"/>
  <c r="AC4014" i="3"/>
  <c r="Y4014" i="3"/>
  <c r="U4014" i="3"/>
  <c r="AB4014" i="3"/>
  <c r="X4014" i="3"/>
  <c r="T4014" i="3"/>
  <c r="AA4014" i="3"/>
  <c r="W4014" i="3"/>
  <c r="S4014" i="3"/>
  <c r="V4014" i="3"/>
  <c r="Z4014" i="3"/>
  <c r="R4014" i="3"/>
  <c r="AA3278" i="3"/>
  <c r="W3278" i="3"/>
  <c r="S3278" i="3"/>
  <c r="AB3278" i="3"/>
  <c r="V3278" i="3"/>
  <c r="Z3278" i="3"/>
  <c r="U3278" i="3"/>
  <c r="Q3279" i="3"/>
  <c r="Y3278" i="3"/>
  <c r="T3278" i="3"/>
  <c r="AC3278" i="3"/>
  <c r="X3278" i="3"/>
  <c r="R3278" i="3"/>
  <c r="F3661" i="3"/>
  <c r="E3662" i="3"/>
  <c r="L3629" i="3"/>
  <c r="O3628" i="3"/>
  <c r="N3628" i="3"/>
  <c r="M3628" i="3"/>
  <c r="AD3580" i="3"/>
  <c r="AG3580" i="3" s="1"/>
  <c r="AA4142" i="3"/>
  <c r="W4142" i="3"/>
  <c r="S4142" i="3"/>
  <c r="Z4142" i="3"/>
  <c r="V4142" i="3"/>
  <c r="R4142" i="3"/>
  <c r="Q4143" i="3"/>
  <c r="AC4142" i="3"/>
  <c r="Y4142" i="3"/>
  <c r="U4142" i="3"/>
  <c r="X4142" i="3"/>
  <c r="T4142" i="3"/>
  <c r="AB4142" i="3"/>
  <c r="AB3805" i="3"/>
  <c r="X3805" i="3"/>
  <c r="T3805" i="3"/>
  <c r="Y3805" i="3"/>
  <c r="S3805" i="3"/>
  <c r="Q3806" i="3"/>
  <c r="AC3805" i="3"/>
  <c r="W3805" i="3"/>
  <c r="R3805" i="3"/>
  <c r="AA3805" i="3"/>
  <c r="V3805" i="3"/>
  <c r="Z3805" i="3"/>
  <c r="U3805" i="3"/>
  <c r="M4507" i="3"/>
  <c r="O4507" i="3"/>
  <c r="L4508" i="3"/>
  <c r="N4507" i="3"/>
  <c r="AD4397" i="3"/>
  <c r="AG4397" i="3" s="1"/>
  <c r="N3468" i="3"/>
  <c r="M3468" i="3"/>
  <c r="L3469" i="3"/>
  <c r="O3468" i="3"/>
  <c r="N4188" i="3"/>
  <c r="M4188" i="3"/>
  <c r="L4189" i="3"/>
  <c r="O4188" i="3"/>
  <c r="E4111" i="3"/>
  <c r="F4110" i="3"/>
  <c r="AG4748" i="3"/>
  <c r="AD4380" i="3"/>
  <c r="AG4380" i="3" s="1"/>
  <c r="F3469" i="3"/>
  <c r="E3470" i="3"/>
  <c r="AG3579" i="3"/>
  <c r="AA3486" i="3"/>
  <c r="W3486" i="3"/>
  <c r="S3486" i="3"/>
  <c r="Z3486" i="3"/>
  <c r="V3486" i="3"/>
  <c r="R3486" i="3"/>
  <c r="Q3487" i="3"/>
  <c r="AC3486" i="3"/>
  <c r="Y3486" i="3"/>
  <c r="U3486" i="3"/>
  <c r="AB3486" i="3"/>
  <c r="X3486" i="3"/>
  <c r="T3486" i="3"/>
  <c r="AD3868" i="3"/>
  <c r="AG3868" i="3" s="1"/>
  <c r="AD4173" i="3"/>
  <c r="F3245" i="3"/>
  <c r="E3246" i="3"/>
  <c r="AG3948" i="3"/>
  <c r="AD4604" i="3"/>
  <c r="AG4604" i="3" s="1"/>
  <c r="AA3982" i="3"/>
  <c r="W3982" i="3"/>
  <c r="S3982" i="3"/>
  <c r="Z3982" i="3"/>
  <c r="V3982" i="3"/>
  <c r="R3982" i="3"/>
  <c r="Q3983" i="3"/>
  <c r="AC3982" i="3"/>
  <c r="Y3982" i="3"/>
  <c r="U3982" i="3"/>
  <c r="AB3982" i="3"/>
  <c r="X3982" i="3"/>
  <c r="T3982" i="3"/>
  <c r="Q4367" i="3"/>
  <c r="AC4366" i="3"/>
  <c r="Y4366" i="3"/>
  <c r="U4366" i="3"/>
  <c r="AB4366" i="3"/>
  <c r="X4366" i="3"/>
  <c r="T4366" i="3"/>
  <c r="AA4366" i="3"/>
  <c r="W4366" i="3"/>
  <c r="S4366" i="3"/>
  <c r="R4366" i="3"/>
  <c r="Z4366" i="3"/>
  <c r="V4366" i="3"/>
  <c r="AD3549" i="3"/>
  <c r="AG3549" i="3" s="1"/>
  <c r="AD4717" i="3"/>
  <c r="AG4717" i="3" s="1"/>
  <c r="AD4284" i="3"/>
  <c r="AG4284" i="3" s="1"/>
  <c r="AG3852" i="3"/>
  <c r="AG4204" i="3"/>
  <c r="L4748" i="3"/>
  <c r="O4747" i="3"/>
  <c r="N4747" i="3"/>
  <c r="M4747" i="3"/>
  <c r="AD3724" i="3"/>
  <c r="AG3724" i="3" s="1"/>
  <c r="E4399" i="3"/>
  <c r="F4398" i="3"/>
  <c r="F3871" i="3"/>
  <c r="E3872" i="3"/>
  <c r="F4061" i="3"/>
  <c r="E4062" i="3"/>
  <c r="N3532" i="3"/>
  <c r="M3532" i="3"/>
  <c r="L3533" i="3"/>
  <c r="O3532" i="3"/>
  <c r="AG4731" i="3"/>
  <c r="AD4252" i="3"/>
  <c r="AG4252" i="3" s="1"/>
  <c r="Z3469" i="3"/>
  <c r="V3469" i="3"/>
  <c r="R3469" i="3"/>
  <c r="Q3470" i="3"/>
  <c r="AC3469" i="3"/>
  <c r="Y3469" i="3"/>
  <c r="U3469" i="3"/>
  <c r="AB3469" i="3"/>
  <c r="X3469" i="3"/>
  <c r="T3469" i="3"/>
  <c r="AA3469" i="3"/>
  <c r="W3469" i="3"/>
  <c r="S3469" i="3"/>
  <c r="AD3437" i="3"/>
  <c r="AG3437" i="3" s="1"/>
  <c r="L3805" i="3"/>
  <c r="O3804" i="3"/>
  <c r="N3804" i="3"/>
  <c r="M3804" i="3"/>
  <c r="L3278" i="3"/>
  <c r="O3277" i="3"/>
  <c r="N3277" i="3"/>
  <c r="M3277" i="3"/>
  <c r="F4541" i="3"/>
  <c r="E4542" i="3"/>
  <c r="AD3677" i="3"/>
  <c r="AG3677" i="3" s="1"/>
  <c r="AD4621" i="3"/>
  <c r="AG4621" i="3" s="1"/>
  <c r="Q4623" i="3"/>
  <c r="AC4622" i="3"/>
  <c r="Y4622" i="3"/>
  <c r="U4622" i="3"/>
  <c r="AB4622" i="3"/>
  <c r="W4622" i="3"/>
  <c r="R4622" i="3"/>
  <c r="AA4622" i="3"/>
  <c r="V4622" i="3"/>
  <c r="X4622" i="3"/>
  <c r="T4622" i="3"/>
  <c r="Z4622" i="3"/>
  <c r="S4622" i="3"/>
  <c r="AG3964" i="3"/>
  <c r="AG3803" i="3"/>
  <c r="F4334" i="3"/>
  <c r="E4335" i="3"/>
  <c r="AD3229" i="3"/>
  <c r="Q3231" i="3"/>
  <c r="AC3230" i="3"/>
  <c r="Y3230" i="3"/>
  <c r="U3230" i="3"/>
  <c r="AB3230" i="3"/>
  <c r="X3230" i="3"/>
  <c r="T3230" i="3"/>
  <c r="AA3230" i="3"/>
  <c r="W3230" i="3"/>
  <c r="S3230" i="3"/>
  <c r="Z3230" i="3"/>
  <c r="V3230" i="3"/>
  <c r="R3230" i="3"/>
  <c r="AD4669" i="3"/>
  <c r="AB3997" i="3"/>
  <c r="X3997" i="3"/>
  <c r="T3997" i="3"/>
  <c r="AA3997" i="3"/>
  <c r="W3997" i="3"/>
  <c r="S3997" i="3"/>
  <c r="Z3997" i="3"/>
  <c r="V3997" i="3"/>
  <c r="R3997" i="3"/>
  <c r="AC3997" i="3"/>
  <c r="Y3997" i="3"/>
  <c r="Q3998" i="3"/>
  <c r="U3997" i="3"/>
  <c r="Q3838" i="3"/>
  <c r="AC3837" i="3"/>
  <c r="Y3837" i="3"/>
  <c r="U3837" i="3"/>
  <c r="Z3837" i="3"/>
  <c r="V3837" i="3"/>
  <c r="R3837" i="3"/>
  <c r="W3837" i="3"/>
  <c r="AB3837" i="3"/>
  <c r="T3837" i="3"/>
  <c r="AA3837" i="3"/>
  <c r="S3837" i="3"/>
  <c r="X3837" i="3"/>
  <c r="M3820" i="3"/>
  <c r="O3820" i="3"/>
  <c r="L3821" i="3"/>
  <c r="N3820" i="3"/>
  <c r="P4638" i="3"/>
  <c r="R4637" i="3"/>
  <c r="AC4637" i="3"/>
  <c r="W4637" i="3"/>
  <c r="AA4637" i="3"/>
  <c r="Y4637" i="3"/>
  <c r="X4637" i="3"/>
  <c r="U4637" i="3"/>
  <c r="V4637" i="3"/>
  <c r="Z4637" i="3"/>
  <c r="T4637" i="3"/>
  <c r="S4637" i="3"/>
  <c r="AB4637" i="3"/>
  <c r="AG4108" i="3"/>
  <c r="N4028" i="3"/>
  <c r="M4028" i="3"/>
  <c r="L4029" i="3"/>
  <c r="O4028" i="3"/>
  <c r="M4076" i="3"/>
  <c r="L4077" i="3"/>
  <c r="N4076" i="3"/>
  <c r="O4076" i="3"/>
  <c r="F3486" i="3"/>
  <c r="E3487" i="3"/>
  <c r="AA4206" i="3"/>
  <c r="W4206" i="3"/>
  <c r="S4206" i="3"/>
  <c r="Z4206" i="3"/>
  <c r="V4206" i="3"/>
  <c r="R4206" i="3"/>
  <c r="Q4207" i="3"/>
  <c r="AC4206" i="3"/>
  <c r="Y4206" i="3"/>
  <c r="U4206" i="3"/>
  <c r="AB4206" i="3"/>
  <c r="X4206" i="3"/>
  <c r="T4206" i="3"/>
  <c r="M4620" i="3"/>
  <c r="O4620" i="3"/>
  <c r="L4621" i="3"/>
  <c r="N4620" i="3"/>
  <c r="L3501" i="3"/>
  <c r="O3500" i="3"/>
  <c r="N3500" i="3"/>
  <c r="M3500" i="3"/>
  <c r="AD3532" i="3"/>
  <c r="AG3532" i="3" s="1"/>
  <c r="F4206" i="3"/>
  <c r="E4207" i="3"/>
  <c r="AD4540" i="3"/>
  <c r="AG4540" i="3" s="1"/>
  <c r="AD4429" i="3"/>
  <c r="AG4429" i="3" s="1"/>
  <c r="N3900" i="3"/>
  <c r="M3900" i="3"/>
  <c r="L3901" i="3"/>
  <c r="O3900" i="3"/>
  <c r="F3758" i="3"/>
  <c r="E3759" i="3"/>
  <c r="AD4125" i="3"/>
  <c r="AG4125" i="3" s="1"/>
  <c r="AD4061" i="3"/>
  <c r="N4685" i="3"/>
  <c r="M4685" i="3"/>
  <c r="L4686" i="3"/>
  <c r="O4685" i="3"/>
  <c r="O4716" i="3"/>
  <c r="N4716" i="3"/>
  <c r="L4717" i="3"/>
  <c r="M4716" i="3"/>
  <c r="AB3935" i="3"/>
  <c r="X3935" i="3"/>
  <c r="T3935" i="3"/>
  <c r="AA3935" i="3"/>
  <c r="W3935" i="3"/>
  <c r="S3935" i="3"/>
  <c r="Z3935" i="3"/>
  <c r="V3935" i="3"/>
  <c r="R3935" i="3"/>
  <c r="AC3935" i="3"/>
  <c r="U3935" i="3"/>
  <c r="Q3936" i="3"/>
  <c r="Y3935" i="3"/>
  <c r="E3790" i="3"/>
  <c r="F3789" i="3"/>
  <c r="Z4797" i="3"/>
  <c r="V4797" i="3"/>
  <c r="R4797" i="3"/>
  <c r="Q4798" i="3"/>
  <c r="AC4797" i="3"/>
  <c r="Y4797" i="3"/>
  <c r="U4797" i="3"/>
  <c r="AA4797" i="3"/>
  <c r="S4797" i="3"/>
  <c r="X4797" i="3"/>
  <c r="AB4797" i="3"/>
  <c r="W4797" i="3"/>
  <c r="T4797" i="3"/>
  <c r="AD4524" i="3"/>
  <c r="O3883" i="3"/>
  <c r="N3883" i="3"/>
  <c r="L3884" i="3"/>
  <c r="M3883" i="3"/>
  <c r="O3356" i="3"/>
  <c r="N3356" i="3"/>
  <c r="M3356" i="3"/>
  <c r="L3357" i="3"/>
  <c r="O3740" i="3"/>
  <c r="N3740" i="3"/>
  <c r="M3740" i="3"/>
  <c r="L3741" i="3"/>
  <c r="AD3788" i="3"/>
  <c r="AG3788" i="3" s="1"/>
  <c r="AD3645" i="3"/>
  <c r="AG3645" i="3" s="1"/>
  <c r="Q3647" i="3"/>
  <c r="AC3646" i="3"/>
  <c r="Y3646" i="3"/>
  <c r="U3646" i="3"/>
  <c r="AB3646" i="3"/>
  <c r="X3646" i="3"/>
  <c r="T3646" i="3"/>
  <c r="AA3646" i="3"/>
  <c r="W3646" i="3"/>
  <c r="S3646" i="3"/>
  <c r="Z3646" i="3"/>
  <c r="V3646" i="3"/>
  <c r="R3646" i="3"/>
  <c r="AB4477" i="3"/>
  <c r="X4477" i="3"/>
  <c r="T4477" i="3"/>
  <c r="AA4477" i="3"/>
  <c r="W4477" i="3"/>
  <c r="S4477" i="3"/>
  <c r="Z4477" i="3"/>
  <c r="V4477" i="3"/>
  <c r="R4477" i="3"/>
  <c r="Q4478" i="3"/>
  <c r="AC4477" i="3"/>
  <c r="Y4477" i="3"/>
  <c r="U4477" i="3"/>
  <c r="AD4317" i="3"/>
  <c r="AG4317" i="3" s="1"/>
  <c r="E3295" i="3"/>
  <c r="F3294" i="3"/>
  <c r="AA4270" i="3"/>
  <c r="W4270" i="3"/>
  <c r="S4270" i="3"/>
  <c r="Z4270" i="3"/>
  <c r="V4270" i="3"/>
  <c r="R4270" i="3"/>
  <c r="Q4271" i="3"/>
  <c r="AC4270" i="3"/>
  <c r="Y4270" i="3"/>
  <c r="U4270" i="3"/>
  <c r="AB4270" i="3"/>
  <c r="X4270" i="3"/>
  <c r="T4270" i="3"/>
  <c r="AG4620" i="3"/>
  <c r="AD4701" i="3"/>
  <c r="Q3519" i="3"/>
  <c r="AC3518" i="3"/>
  <c r="Y3518" i="3"/>
  <c r="U3518" i="3"/>
  <c r="AB3518" i="3"/>
  <c r="X3518" i="3"/>
  <c r="T3518" i="3"/>
  <c r="AA3518" i="3"/>
  <c r="W3518" i="3"/>
  <c r="S3518" i="3"/>
  <c r="Z3518" i="3"/>
  <c r="V3518" i="3"/>
  <c r="R3518" i="3"/>
  <c r="AG4684" i="3"/>
  <c r="E3711" i="3"/>
  <c r="F3710" i="3"/>
  <c r="AD4029" i="3"/>
  <c r="AG4029" i="3" s="1"/>
  <c r="AA3918" i="3"/>
  <c r="W3918" i="3"/>
  <c r="S3918" i="3"/>
  <c r="Z3918" i="3"/>
  <c r="V3918" i="3"/>
  <c r="R3918" i="3"/>
  <c r="Q3919" i="3"/>
  <c r="AC3918" i="3"/>
  <c r="Y3918" i="3"/>
  <c r="U3918" i="3"/>
  <c r="AB3918" i="3"/>
  <c r="T3918" i="3"/>
  <c r="X3918" i="3"/>
  <c r="AG4572" i="3"/>
  <c r="AD4412" i="3"/>
  <c r="AG4412" i="3" s="1"/>
  <c r="M3851" i="3"/>
  <c r="L3852" i="3"/>
  <c r="N3851" i="3"/>
  <c r="O3851" i="3"/>
  <c r="Z4094" i="3"/>
  <c r="V4094" i="3"/>
  <c r="R4094" i="3"/>
  <c r="AB4094" i="3"/>
  <c r="W4094" i="3"/>
  <c r="AA4094" i="3"/>
  <c r="U4094" i="3"/>
  <c r="Y4094" i="3"/>
  <c r="T4094" i="3"/>
  <c r="X4094" i="3"/>
  <c r="Q4095" i="3"/>
  <c r="S4094" i="3"/>
  <c r="AC4094" i="3"/>
  <c r="AD4444" i="3"/>
  <c r="AG4444" i="3" s="1"/>
  <c r="F3918" i="3"/>
  <c r="E3919" i="3"/>
  <c r="N3773" i="3"/>
  <c r="O3773" i="3"/>
  <c r="L3774" i="3"/>
  <c r="M3773" i="3"/>
  <c r="M4236" i="3"/>
  <c r="L4237" i="3"/>
  <c r="O4236" i="3"/>
  <c r="N4236" i="3"/>
  <c r="N3867" i="3"/>
  <c r="O3867" i="3"/>
  <c r="L3868" i="3"/>
  <c r="M3867" i="3"/>
  <c r="AG3723" i="3"/>
  <c r="Z3341" i="3"/>
  <c r="V3341" i="3"/>
  <c r="R3341" i="3"/>
  <c r="AB3341" i="3"/>
  <c r="X3341" i="3"/>
  <c r="T3341" i="3"/>
  <c r="AA3341" i="3"/>
  <c r="W3341" i="3"/>
  <c r="S3341" i="3"/>
  <c r="Y3341" i="3"/>
  <c r="U3341" i="3"/>
  <c r="Q3342" i="3"/>
  <c r="AC3341" i="3"/>
  <c r="P3582" i="3"/>
  <c r="Z3581" i="3"/>
  <c r="W3581" i="3"/>
  <c r="T3581" i="3"/>
  <c r="S3581" i="3"/>
  <c r="V3581" i="3"/>
  <c r="AA3581" i="3"/>
  <c r="R3581" i="3"/>
  <c r="U3581" i="3"/>
  <c r="AC3581" i="3"/>
  <c r="AB3581" i="3"/>
  <c r="Y3581" i="3"/>
  <c r="X3581" i="3"/>
  <c r="O3789" i="3"/>
  <c r="L3790" i="3"/>
  <c r="N3789" i="3"/>
  <c r="M3789" i="3"/>
  <c r="AD4141" i="3"/>
  <c r="AD3804" i="3"/>
  <c r="AG3804" i="3" s="1"/>
  <c r="AA3742" i="3"/>
  <c r="W3742" i="3"/>
  <c r="S3742" i="3"/>
  <c r="Z3742" i="3"/>
  <c r="V3742" i="3"/>
  <c r="R3742" i="3"/>
  <c r="Q3743" i="3"/>
  <c r="AC3742" i="3"/>
  <c r="Y3742" i="3"/>
  <c r="U3742" i="3"/>
  <c r="AB3742" i="3"/>
  <c r="X3742" i="3"/>
  <c r="T3742" i="3"/>
  <c r="Z4189" i="3"/>
  <c r="V4189" i="3"/>
  <c r="R4189" i="3"/>
  <c r="Q4190" i="3"/>
  <c r="AC4189" i="3"/>
  <c r="Y4189" i="3"/>
  <c r="U4189" i="3"/>
  <c r="AB4189" i="3"/>
  <c r="X4189" i="3"/>
  <c r="T4189" i="3"/>
  <c r="S4189" i="3"/>
  <c r="AA4189" i="3"/>
  <c r="W4189" i="3"/>
  <c r="AG4764" i="3"/>
  <c r="L4604" i="3"/>
  <c r="O4603" i="3"/>
  <c r="M4603" i="3"/>
  <c r="N4603" i="3"/>
  <c r="E4734" i="3"/>
  <c r="F4733" i="3"/>
  <c r="M4172" i="3"/>
  <c r="L4173" i="3"/>
  <c r="O4172" i="3"/>
  <c r="N4172" i="3"/>
  <c r="Z3661" i="3"/>
  <c r="V3661" i="3"/>
  <c r="R3661" i="3"/>
  <c r="Q3662" i="3"/>
  <c r="AC3661" i="3"/>
  <c r="Y3661" i="3"/>
  <c r="U3661" i="3"/>
  <c r="AB3661" i="3"/>
  <c r="X3661" i="3"/>
  <c r="T3661" i="3"/>
  <c r="AA3661" i="3"/>
  <c r="W3661" i="3"/>
  <c r="S3661" i="3"/>
  <c r="L3373" i="3"/>
  <c r="O3372" i="3"/>
  <c r="N3372" i="3"/>
  <c r="M3372" i="3"/>
  <c r="AB4733" i="3"/>
  <c r="X4733" i="3"/>
  <c r="T4733" i="3"/>
  <c r="AA4733" i="3"/>
  <c r="W4733" i="3"/>
  <c r="S4733" i="3"/>
  <c r="AC4733" i="3"/>
  <c r="U4733" i="3"/>
  <c r="Z4733" i="3"/>
  <c r="R4733" i="3"/>
  <c r="Y4733" i="3"/>
  <c r="V4733" i="3"/>
  <c r="Q4734" i="3"/>
  <c r="AD4732" i="3"/>
  <c r="AG4732" i="3" s="1"/>
  <c r="AD4301" i="3"/>
  <c r="AG4301" i="3" s="1"/>
  <c r="O3420" i="3"/>
  <c r="N3420" i="3"/>
  <c r="M3420" i="3"/>
  <c r="L3421" i="3"/>
  <c r="N4588" i="3"/>
  <c r="M4588" i="3"/>
  <c r="L4589" i="3"/>
  <c r="O4588" i="3"/>
  <c r="L3693" i="3"/>
  <c r="O3692" i="3"/>
  <c r="N3692" i="3"/>
  <c r="M3692" i="3"/>
  <c r="E3231" i="3"/>
  <c r="F3230" i="3"/>
  <c r="AD3485" i="3"/>
  <c r="AG3485" i="3" s="1"/>
  <c r="AG4780" i="3"/>
  <c r="AB3694" i="3"/>
  <c r="X3694" i="3"/>
  <c r="T3694" i="3"/>
  <c r="AA3694" i="3"/>
  <c r="W3694" i="3"/>
  <c r="S3694" i="3"/>
  <c r="Z3694" i="3"/>
  <c r="V3694" i="3"/>
  <c r="R3694" i="3"/>
  <c r="Q3695" i="3"/>
  <c r="AC3694" i="3"/>
  <c r="Y3694" i="3"/>
  <c r="U3694" i="3"/>
  <c r="E3615" i="3"/>
  <c r="F3614" i="3"/>
  <c r="AA3262" i="3"/>
  <c r="W3262" i="3"/>
  <c r="S3262" i="3"/>
  <c r="Z3262" i="3"/>
  <c r="V3262" i="3"/>
  <c r="R3262" i="3"/>
  <c r="Q3263" i="3"/>
  <c r="AC3262" i="3"/>
  <c r="Y3262" i="3"/>
  <c r="U3262" i="3"/>
  <c r="AB3262" i="3"/>
  <c r="X3262" i="3"/>
  <c r="T3262" i="3"/>
  <c r="Z4686" i="3"/>
  <c r="V4686" i="3"/>
  <c r="R4686" i="3"/>
  <c r="Q4687" i="3"/>
  <c r="AC4686" i="3"/>
  <c r="Y4686" i="3"/>
  <c r="U4686" i="3"/>
  <c r="W4686" i="3"/>
  <c r="AB4686" i="3"/>
  <c r="T4686" i="3"/>
  <c r="X4686" i="3"/>
  <c r="S4686" i="3"/>
  <c r="AA4686" i="3"/>
  <c r="AD3981" i="3"/>
  <c r="AG3981" i="3" s="1"/>
  <c r="Z3310" i="3"/>
  <c r="V3310" i="3"/>
  <c r="R3310" i="3"/>
  <c r="Q3311" i="3"/>
  <c r="AC3310" i="3"/>
  <c r="Y3310" i="3"/>
  <c r="U3310" i="3"/>
  <c r="X3310" i="3"/>
  <c r="W3310" i="3"/>
  <c r="AB3310" i="3"/>
  <c r="T3310" i="3"/>
  <c r="AA3310" i="3"/>
  <c r="S3310" i="3"/>
  <c r="F3262" i="3"/>
  <c r="E3263" i="3"/>
  <c r="E3551" i="3"/>
  <c r="F3550" i="3"/>
  <c r="F3902" i="3"/>
  <c r="E3903" i="3"/>
  <c r="Z3966" i="3"/>
  <c r="V3966" i="3"/>
  <c r="R3966" i="3"/>
  <c r="Q3967" i="3"/>
  <c r="AC3966" i="3"/>
  <c r="Y3966" i="3"/>
  <c r="U3966" i="3"/>
  <c r="AB3966" i="3"/>
  <c r="X3966" i="3"/>
  <c r="T3966" i="3"/>
  <c r="W3966" i="3"/>
  <c r="S3966" i="3"/>
  <c r="AA3966" i="3"/>
  <c r="E4495" i="3"/>
  <c r="F4494" i="3"/>
  <c r="F3581" i="3"/>
  <c r="E3582" i="3"/>
  <c r="M4364" i="3"/>
  <c r="L4365" i="3"/>
  <c r="O4364" i="3"/>
  <c r="N4364" i="3"/>
  <c r="M4539" i="3"/>
  <c r="L4540" i="3"/>
  <c r="O4539" i="3"/>
  <c r="N4539" i="3"/>
  <c r="M3564" i="3"/>
  <c r="O3564" i="3"/>
  <c r="L3565" i="3"/>
  <c r="N3564" i="3"/>
  <c r="AG4539" i="3"/>
  <c r="L4476" i="3"/>
  <c r="O4475" i="3"/>
  <c r="N4475" i="3"/>
  <c r="M4475" i="3"/>
  <c r="AD3468" i="3"/>
  <c r="AG3468" i="3" s="1"/>
  <c r="N3660" i="3"/>
  <c r="M3660" i="3"/>
  <c r="L3661" i="3"/>
  <c r="O3660" i="3"/>
  <c r="N3964" i="3"/>
  <c r="M3964" i="3"/>
  <c r="L3965" i="3"/>
  <c r="O3964" i="3"/>
  <c r="N4380" i="3"/>
  <c r="M4380" i="3"/>
  <c r="L4381" i="3"/>
  <c r="O4380" i="3"/>
  <c r="F4142" i="3"/>
  <c r="E4143" i="3"/>
  <c r="AF4001" i="3"/>
  <c r="AE4001" i="3"/>
  <c r="F4000" i="3"/>
  <c r="O3983" i="3"/>
  <c r="N3983" i="3"/>
  <c r="M3983" i="3"/>
  <c r="L3984" i="3"/>
  <c r="F4126" i="3"/>
  <c r="E4127" i="3"/>
  <c r="F4318" i="3"/>
  <c r="E4319" i="3"/>
  <c r="AA4334" i="3"/>
  <c r="W4334" i="3"/>
  <c r="S4334" i="3"/>
  <c r="Z4334" i="3"/>
  <c r="V4334" i="3"/>
  <c r="R4334" i="3"/>
  <c r="Q4335" i="3"/>
  <c r="AC4334" i="3"/>
  <c r="Y4334" i="3"/>
  <c r="U4334" i="3"/>
  <c r="X4334" i="3"/>
  <c r="T4334" i="3"/>
  <c r="AB4334" i="3"/>
  <c r="N4636" i="3"/>
  <c r="O4636" i="3"/>
  <c r="L4637" i="3"/>
  <c r="M4636" i="3"/>
  <c r="Q4671" i="3"/>
  <c r="AC4670" i="3"/>
  <c r="Y4670" i="3"/>
  <c r="U4670" i="3"/>
  <c r="AB4670" i="3"/>
  <c r="X4670" i="3"/>
  <c r="T4670" i="3"/>
  <c r="AA4670" i="3"/>
  <c r="S4670" i="3"/>
  <c r="Z4670" i="3"/>
  <c r="R4670" i="3"/>
  <c r="W4670" i="3"/>
  <c r="V4670" i="3"/>
  <c r="AD3325" i="3"/>
  <c r="AG3325" i="3" s="1"/>
  <c r="F3966" i="3"/>
  <c r="E3967" i="3"/>
  <c r="M4428" i="3"/>
  <c r="L4429" i="3"/>
  <c r="O4428" i="3"/>
  <c r="N4428" i="3"/>
  <c r="AD4508" i="3"/>
  <c r="AG4508" i="3" s="1"/>
  <c r="AG3884" i="3"/>
  <c r="AD3885" i="3"/>
  <c r="AG3885" i="3" s="1"/>
  <c r="O3548" i="3"/>
  <c r="N3548" i="3"/>
  <c r="M3548" i="3"/>
  <c r="L3549" i="3"/>
  <c r="AG4635" i="3"/>
  <c r="F3982" i="3"/>
  <c r="E3983" i="3"/>
  <c r="F3422" i="3"/>
  <c r="E3423" i="3"/>
  <c r="E4431" i="3"/>
  <c r="F4430" i="3"/>
  <c r="L4156" i="3"/>
  <c r="O4155" i="3"/>
  <c r="N4155" i="3"/>
  <c r="M4155" i="3"/>
  <c r="L4060" i="3"/>
  <c r="O4059" i="3"/>
  <c r="N4059" i="3"/>
  <c r="M4059" i="3"/>
  <c r="AD4205" i="3"/>
  <c r="AG4205" i="3" s="1"/>
  <c r="F3533" i="3"/>
  <c r="E3534" i="3"/>
  <c r="E3806" i="3"/>
  <c r="F3805" i="3"/>
  <c r="M3612" i="3"/>
  <c r="L3613" i="3"/>
  <c r="O3612" i="3"/>
  <c r="N3612" i="3"/>
  <c r="Z4541" i="3"/>
  <c r="V4541" i="3"/>
  <c r="R4541" i="3"/>
  <c r="Y4541" i="3"/>
  <c r="T4541" i="3"/>
  <c r="AC4541" i="3"/>
  <c r="X4541" i="3"/>
  <c r="S4541" i="3"/>
  <c r="Q4542" i="3"/>
  <c r="AB4541" i="3"/>
  <c r="W4541" i="3"/>
  <c r="AA4541" i="3"/>
  <c r="U4541" i="3"/>
  <c r="Z3902" i="3"/>
  <c r="V3902" i="3"/>
  <c r="R3902" i="3"/>
  <c r="Q3903" i="3"/>
  <c r="AC3902" i="3"/>
  <c r="Y3902" i="3"/>
  <c r="U3902" i="3"/>
  <c r="AB3902" i="3"/>
  <c r="X3902" i="3"/>
  <c r="T3902" i="3"/>
  <c r="AA3902" i="3"/>
  <c r="S3902" i="3"/>
  <c r="W3902" i="3"/>
  <c r="F3310" i="3"/>
  <c r="E3311" i="3"/>
  <c r="M3388" i="3"/>
  <c r="L3389" i="3"/>
  <c r="O3388" i="3"/>
  <c r="N3388" i="3"/>
  <c r="AB3214" i="3"/>
  <c r="X3214" i="3"/>
  <c r="T3214" i="3"/>
  <c r="AA3214" i="3"/>
  <c r="W3214" i="3"/>
  <c r="S3214" i="3"/>
  <c r="Z3214" i="3"/>
  <c r="V3214" i="3"/>
  <c r="R3214" i="3"/>
  <c r="Q3215" i="3"/>
  <c r="AC3214" i="3"/>
  <c r="Y3214" i="3"/>
  <c r="U3214" i="3"/>
  <c r="N3309" i="3"/>
  <c r="M3309" i="3"/>
  <c r="L3310" i="3"/>
  <c r="O3309" i="3"/>
  <c r="AA3614" i="3"/>
  <c r="W3614" i="3"/>
  <c r="S3614" i="3"/>
  <c r="Q3615" i="3"/>
  <c r="AC3614" i="3"/>
  <c r="Y3614" i="3"/>
  <c r="U3614" i="3"/>
  <c r="AB3614" i="3"/>
  <c r="X3614" i="3"/>
  <c r="T3614" i="3"/>
  <c r="Z3614" i="3"/>
  <c r="V3614" i="3"/>
  <c r="R3614" i="3"/>
  <c r="AD4348" i="3"/>
  <c r="AG4348" i="3" s="1"/>
  <c r="AD4796" i="3"/>
  <c r="F3742" i="3"/>
  <c r="E3743" i="3"/>
  <c r="AG3659" i="3"/>
  <c r="AB3630" i="3"/>
  <c r="X3630" i="3"/>
  <c r="T3630" i="3"/>
  <c r="AA3630" i="3"/>
  <c r="W3630" i="3"/>
  <c r="S3630" i="3"/>
  <c r="Z3630" i="3"/>
  <c r="V3630" i="3"/>
  <c r="R3630" i="3"/>
  <c r="Q3631" i="3"/>
  <c r="AC3630" i="3"/>
  <c r="Y3630" i="3"/>
  <c r="U3630" i="3"/>
  <c r="Q4239" i="3"/>
  <c r="AC4238" i="3"/>
  <c r="Y4238" i="3"/>
  <c r="U4238" i="3"/>
  <c r="AB4238" i="3"/>
  <c r="X4238" i="3"/>
  <c r="T4238" i="3"/>
  <c r="AA4238" i="3"/>
  <c r="W4238" i="3"/>
  <c r="S4238" i="3"/>
  <c r="V4238" i="3"/>
  <c r="R4238" i="3"/>
  <c r="Z4238" i="3"/>
  <c r="L3757" i="3"/>
  <c r="O3756" i="3"/>
  <c r="N3756" i="3"/>
  <c r="M3756" i="3"/>
  <c r="AG3644" i="3"/>
  <c r="AB3502" i="3"/>
  <c r="X3502" i="3"/>
  <c r="T3502" i="3"/>
  <c r="AA3502" i="3"/>
  <c r="W3502" i="3"/>
  <c r="S3502" i="3"/>
  <c r="Z3502" i="3"/>
  <c r="V3502" i="3"/>
  <c r="R3502" i="3"/>
  <c r="Q3503" i="3"/>
  <c r="AC3502" i="3"/>
  <c r="Y3502" i="3"/>
  <c r="U3502" i="3"/>
  <c r="AD4476" i="3"/>
  <c r="AG4476" i="3" s="1"/>
  <c r="AD4269" i="3"/>
  <c r="AG4269" i="3" s="1"/>
  <c r="AA4046" i="3"/>
  <c r="W4046" i="3"/>
  <c r="S4046" i="3"/>
  <c r="Z4046" i="3"/>
  <c r="V4046" i="3"/>
  <c r="R4046" i="3"/>
  <c r="Q4047" i="3"/>
  <c r="AC4046" i="3"/>
  <c r="Y4046" i="3"/>
  <c r="U4046" i="3"/>
  <c r="AB4046" i="3"/>
  <c r="X4046" i="3"/>
  <c r="T4046" i="3"/>
  <c r="F4749" i="3"/>
  <c r="E4750" i="3"/>
  <c r="AD3917" i="3"/>
  <c r="AG3917" i="3" s="1"/>
  <c r="AB4413" i="3"/>
  <c r="X4413" i="3"/>
  <c r="T4413" i="3"/>
  <c r="Z4413" i="3"/>
  <c r="V4413" i="3"/>
  <c r="R4413" i="3"/>
  <c r="Q4414" i="3"/>
  <c r="AC4413" i="3"/>
  <c r="U4413" i="3"/>
  <c r="AA4413" i="3"/>
  <c r="S4413" i="3"/>
  <c r="Y4413" i="3"/>
  <c r="W4413" i="3"/>
  <c r="E4766" i="3"/>
  <c r="F4765" i="3"/>
  <c r="M4012" i="3"/>
  <c r="L4013" i="3"/>
  <c r="O4012" i="3"/>
  <c r="N4012" i="3"/>
  <c r="AD4093" i="3"/>
  <c r="AG4093" i="3" s="1"/>
  <c r="AB4750" i="3"/>
  <c r="X4750" i="3"/>
  <c r="T4750" i="3"/>
  <c r="AA4750" i="3"/>
  <c r="V4750" i="3"/>
  <c r="Z4750" i="3"/>
  <c r="U4750" i="3"/>
  <c r="S4750" i="3"/>
  <c r="AC4750" i="3"/>
  <c r="R4750" i="3"/>
  <c r="Q4751" i="3"/>
  <c r="Y4750" i="3"/>
  <c r="W4750" i="3"/>
  <c r="F4030" i="3"/>
  <c r="E4031" i="3"/>
  <c r="AG3933" i="3"/>
  <c r="AG3339" i="3"/>
  <c r="E4175" i="3"/>
  <c r="F4174" i="3"/>
  <c r="M3948" i="3"/>
  <c r="L3949" i="3"/>
  <c r="O3948" i="3"/>
  <c r="N3948" i="3"/>
  <c r="AD3340" i="3"/>
  <c r="AG3340" i="3" s="1"/>
  <c r="N3581" i="3"/>
  <c r="O3581" i="3"/>
  <c r="L3582" i="3"/>
  <c r="M3581" i="3"/>
  <c r="E4015" i="3"/>
  <c r="F4014" i="3"/>
  <c r="E4239" i="3"/>
  <c r="F4238" i="3"/>
  <c r="Q4399" i="3"/>
  <c r="AC4398" i="3"/>
  <c r="Y4398" i="3"/>
  <c r="U4398" i="3"/>
  <c r="Z4398" i="3"/>
  <c r="T4398" i="3"/>
  <c r="X4398" i="3"/>
  <c r="S4398" i="3"/>
  <c r="AB4398" i="3"/>
  <c r="W4398" i="3"/>
  <c r="R4398" i="3"/>
  <c r="AA4398" i="3"/>
  <c r="V4398" i="3"/>
  <c r="F3358" i="3"/>
  <c r="E3359" i="3"/>
  <c r="AD3741" i="3"/>
  <c r="AG3741" i="3" s="1"/>
  <c r="AD4188" i="3"/>
  <c r="AG4188" i="3" s="1"/>
  <c r="AB4765" i="3"/>
  <c r="X4765" i="3"/>
  <c r="T4765" i="3"/>
  <c r="AA4765" i="3"/>
  <c r="W4765" i="3"/>
  <c r="S4765" i="3"/>
  <c r="Q4766" i="3"/>
  <c r="V4765" i="3"/>
  <c r="AC4765" i="3"/>
  <c r="U4765" i="3"/>
  <c r="Z4765" i="3"/>
  <c r="Y4765" i="3"/>
  <c r="R4765" i="3"/>
  <c r="O4300" i="3"/>
  <c r="L4301" i="3"/>
  <c r="N4300" i="3"/>
  <c r="M4300" i="3"/>
  <c r="AD3660" i="3"/>
  <c r="AG3660" i="3" s="1"/>
  <c r="AG4428" i="3"/>
  <c r="AA4302" i="3"/>
  <c r="W4302" i="3"/>
  <c r="S4302" i="3"/>
  <c r="Z4302" i="3"/>
  <c r="U4302" i="3"/>
  <c r="Q4303" i="3"/>
  <c r="Y4302" i="3"/>
  <c r="T4302" i="3"/>
  <c r="AC4302" i="3"/>
  <c r="X4302" i="3"/>
  <c r="R4302" i="3"/>
  <c r="AB4302" i="3"/>
  <c r="V4302" i="3"/>
  <c r="AB3758" i="3"/>
  <c r="X3758" i="3"/>
  <c r="T3758" i="3"/>
  <c r="AA3758" i="3"/>
  <c r="W3758" i="3"/>
  <c r="S3758" i="3"/>
  <c r="Z3758" i="3"/>
  <c r="V3758" i="3"/>
  <c r="R3758" i="3"/>
  <c r="Q3759" i="3"/>
  <c r="AC3758" i="3"/>
  <c r="Y3758" i="3"/>
  <c r="U3758" i="3"/>
  <c r="AD3693" i="3"/>
  <c r="E4510" i="3"/>
  <c r="F4509" i="3"/>
  <c r="AD3261" i="3"/>
  <c r="AG3261" i="3" s="1"/>
  <c r="F4381" i="3"/>
  <c r="E4382" i="3"/>
  <c r="AD4685" i="3"/>
  <c r="AG4685" i="3" s="1"/>
  <c r="N3244" i="3"/>
  <c r="M3244" i="3"/>
  <c r="L3245" i="3"/>
  <c r="O3244" i="3"/>
  <c r="Q4175" i="3"/>
  <c r="AC4174" i="3"/>
  <c r="Y4174" i="3"/>
  <c r="U4174" i="3"/>
  <c r="AB4174" i="3"/>
  <c r="X4174" i="3"/>
  <c r="T4174" i="3"/>
  <c r="AA4174" i="3"/>
  <c r="W4174" i="3"/>
  <c r="S4174" i="3"/>
  <c r="R4174" i="3"/>
  <c r="Z4174" i="3"/>
  <c r="V4174" i="3"/>
  <c r="AD3949" i="3"/>
  <c r="AG3949" i="3" s="1"/>
  <c r="Q3951" i="3"/>
  <c r="AC3950" i="3"/>
  <c r="Y3950" i="3"/>
  <c r="U3950" i="3"/>
  <c r="AB3950" i="3"/>
  <c r="X3950" i="3"/>
  <c r="T3950" i="3"/>
  <c r="AA3950" i="3"/>
  <c r="W3950" i="3"/>
  <c r="S3950" i="3"/>
  <c r="Z3950" i="3"/>
  <c r="R3950" i="3"/>
  <c r="V3950" i="3"/>
  <c r="F3694" i="3"/>
  <c r="E3695" i="3"/>
  <c r="AB4605" i="3"/>
  <c r="X4605" i="3"/>
  <c r="T4605" i="3"/>
  <c r="Y4605" i="3"/>
  <c r="S4605" i="3"/>
  <c r="Q4606" i="3"/>
  <c r="AC4605" i="3"/>
  <c r="W4605" i="3"/>
  <c r="R4605" i="3"/>
  <c r="Z4605" i="3"/>
  <c r="U4605" i="3"/>
  <c r="AA4605" i="3"/>
  <c r="V4605" i="3"/>
  <c r="F4797" i="3"/>
  <c r="E4798" i="3"/>
  <c r="M4572" i="3"/>
  <c r="L4573" i="3"/>
  <c r="O4572" i="3"/>
  <c r="N4572" i="3"/>
  <c r="F4221" i="3"/>
  <c r="E4222" i="3"/>
  <c r="O4336" i="3"/>
  <c r="O4337" i="3" s="1"/>
  <c r="N4336" i="3"/>
  <c r="N4337" i="3" s="1"/>
  <c r="L4337" i="3"/>
  <c r="M4336" i="3"/>
  <c r="M4337" i="3" s="1"/>
  <c r="AG4220" i="3"/>
  <c r="AD4365" i="3"/>
  <c r="AG4075" i="3"/>
  <c r="AD3309" i="3"/>
  <c r="AG3309" i="3" s="1"/>
  <c r="AG3596" i="3"/>
  <c r="AG4507" i="3"/>
  <c r="F4445" i="3"/>
  <c r="E4446" i="3"/>
  <c r="N3339" i="3"/>
  <c r="L3340" i="3"/>
  <c r="O3339" i="3"/>
  <c r="M3339" i="3"/>
  <c r="N3724" i="3"/>
  <c r="M3724" i="3"/>
  <c r="L3725" i="3"/>
  <c r="O3724" i="3"/>
  <c r="AA3358" i="3"/>
  <c r="W3358" i="3"/>
  <c r="S3358" i="3"/>
  <c r="Z3358" i="3"/>
  <c r="V3358" i="3"/>
  <c r="R3358" i="3"/>
  <c r="Q3359" i="3"/>
  <c r="AC3358" i="3"/>
  <c r="Y3358" i="3"/>
  <c r="U3358" i="3"/>
  <c r="AB3358" i="3"/>
  <c r="X3358" i="3"/>
  <c r="T3358" i="3"/>
  <c r="M3515" i="3"/>
  <c r="L3516" i="3"/>
  <c r="O3515" i="3"/>
  <c r="N3515" i="3"/>
  <c r="AD3965" i="3"/>
  <c r="AG3965" i="3" s="1"/>
  <c r="F3773" i="3"/>
  <c r="E3774" i="3"/>
  <c r="AD4076" i="3"/>
  <c r="AG4076" i="3" s="1"/>
  <c r="Q4078" i="3"/>
  <c r="AC4077" i="3"/>
  <c r="Y4077" i="3"/>
  <c r="U4077" i="3"/>
  <c r="AB4077" i="3"/>
  <c r="W4077" i="3"/>
  <c r="R4077" i="3"/>
  <c r="AA4077" i="3"/>
  <c r="V4077" i="3"/>
  <c r="Z4077" i="3"/>
  <c r="T4077" i="3"/>
  <c r="S4077" i="3"/>
  <c r="X4077" i="3"/>
  <c r="E3455" i="3"/>
  <c r="F3454" i="3"/>
  <c r="E3951" i="3"/>
  <c r="F3950" i="3"/>
  <c r="AB3374" i="3"/>
  <c r="X3374" i="3"/>
  <c r="T3374" i="3"/>
  <c r="AA3374" i="3"/>
  <c r="W3374" i="3"/>
  <c r="S3374" i="3"/>
  <c r="Z3374" i="3"/>
  <c r="V3374" i="3"/>
  <c r="R3374" i="3"/>
  <c r="Q3375" i="3"/>
  <c r="AC3374" i="3"/>
  <c r="Y3374" i="3"/>
  <c r="U3374" i="3"/>
  <c r="AG4300" i="3"/>
  <c r="F4478" i="3"/>
  <c r="E4479" i="3"/>
  <c r="F4637" i="3"/>
  <c r="E4638" i="3"/>
  <c r="Q3776" i="3"/>
  <c r="N4091" i="3"/>
  <c r="O4091" i="3"/>
  <c r="L4092" i="3"/>
  <c r="M4091" i="3"/>
  <c r="M3643" i="3"/>
  <c r="L3644" i="3"/>
  <c r="O3643" i="3"/>
  <c r="N3643" i="3"/>
  <c r="AD4333" i="3"/>
  <c r="AG4333" i="3" s="1"/>
  <c r="Z3405" i="3"/>
  <c r="V3405" i="3"/>
  <c r="R3405" i="3"/>
  <c r="Q3406" i="3"/>
  <c r="AC3405" i="3"/>
  <c r="Y3405" i="3"/>
  <c r="U3405" i="3"/>
  <c r="AB3405" i="3"/>
  <c r="X3405" i="3"/>
  <c r="T3405" i="3"/>
  <c r="AA3405" i="3"/>
  <c r="W3405" i="3"/>
  <c r="S3405" i="3"/>
  <c r="F4350" i="3"/>
  <c r="E4351" i="3"/>
  <c r="AF4289" i="3"/>
  <c r="AE4289" i="3"/>
  <c r="F4288" i="3"/>
  <c r="Q3327" i="3"/>
  <c r="AC3326" i="3"/>
  <c r="Y3326" i="3"/>
  <c r="U3326" i="3"/>
  <c r="AA3326" i="3"/>
  <c r="W3326" i="3"/>
  <c r="S3326" i="3"/>
  <c r="Z3326" i="3"/>
  <c r="V3326" i="3"/>
  <c r="R3326" i="3"/>
  <c r="X3326" i="3"/>
  <c r="T3326" i="3"/>
  <c r="AB3326" i="3"/>
  <c r="L3596" i="3"/>
  <c r="O3595" i="3"/>
  <c r="M3595" i="3"/>
  <c r="N3595" i="3"/>
  <c r="AD3836" i="3"/>
  <c r="AG3836" i="3" s="1"/>
  <c r="M3707" i="3"/>
  <c r="L3708" i="3"/>
  <c r="O3707" i="3"/>
  <c r="N3707" i="3"/>
  <c r="F4253" i="3"/>
  <c r="E4254" i="3"/>
  <c r="AA4462" i="3"/>
  <c r="W4462" i="3"/>
  <c r="S4462" i="3"/>
  <c r="Z4462" i="3"/>
  <c r="V4462" i="3"/>
  <c r="R4462" i="3"/>
  <c r="Q4463" i="3"/>
  <c r="AC4462" i="3"/>
  <c r="Y4462" i="3"/>
  <c r="U4462" i="3"/>
  <c r="AB4462" i="3"/>
  <c r="X4462" i="3"/>
  <c r="T4462" i="3"/>
  <c r="AD4156" i="3"/>
  <c r="L4733" i="3"/>
  <c r="O4732" i="3"/>
  <c r="M4732" i="3"/>
  <c r="N4732" i="3"/>
  <c r="E4575" i="3"/>
  <c r="F4574" i="3"/>
  <c r="N4796" i="3"/>
  <c r="M4796" i="3"/>
  <c r="O4796" i="3"/>
  <c r="L4797" i="3"/>
  <c r="L3437" i="3"/>
  <c r="O3436" i="3"/>
  <c r="N3436" i="3"/>
  <c r="M3436" i="3"/>
  <c r="AD3901" i="3"/>
  <c r="AG3901" i="3" s="1"/>
  <c r="Q4431" i="3"/>
  <c r="AC4430" i="3"/>
  <c r="Y4430" i="3"/>
  <c r="U4430" i="3"/>
  <c r="AB4430" i="3"/>
  <c r="X4430" i="3"/>
  <c r="T4430" i="3"/>
  <c r="AA4430" i="3"/>
  <c r="W4430" i="3"/>
  <c r="S4430" i="3"/>
  <c r="R4430" i="3"/>
  <c r="Z4430" i="3"/>
  <c r="V4430" i="3"/>
  <c r="E4671" i="3"/>
  <c r="F4670" i="3"/>
  <c r="E3327" i="3"/>
  <c r="F3326" i="3"/>
  <c r="AD3213" i="3"/>
  <c r="AG3213" i="3" s="1"/>
  <c r="AB4062" i="3"/>
  <c r="X4062" i="3"/>
  <c r="T4062" i="3"/>
  <c r="AA4062" i="3"/>
  <c r="W4062" i="3"/>
  <c r="S4062" i="3"/>
  <c r="Z4062" i="3"/>
  <c r="V4062" i="3"/>
  <c r="R4062" i="3"/>
  <c r="AC4062" i="3"/>
  <c r="U4062" i="3"/>
  <c r="Q4063" i="3"/>
  <c r="Y4062" i="3"/>
  <c r="F3678" i="3"/>
  <c r="E3679" i="3"/>
  <c r="AD3934" i="3"/>
  <c r="AB4349" i="3"/>
  <c r="X4349" i="3"/>
  <c r="T4349" i="3"/>
  <c r="AA4349" i="3"/>
  <c r="W4349" i="3"/>
  <c r="S4349" i="3"/>
  <c r="Z4349" i="3"/>
  <c r="V4349" i="3"/>
  <c r="R4349" i="3"/>
  <c r="Y4349" i="3"/>
  <c r="U4349" i="3"/>
  <c r="Q4350" i="3"/>
  <c r="AC4349" i="3"/>
  <c r="M4492" i="3"/>
  <c r="L4493" i="3"/>
  <c r="O4492" i="3"/>
  <c r="N4492" i="3"/>
  <c r="F4686" i="3"/>
  <c r="E4687" i="3"/>
  <c r="AG2092" i="3"/>
  <c r="AG2860" i="3"/>
  <c r="AA1630" i="3"/>
  <c r="W1630" i="3"/>
  <c r="S1630" i="3"/>
  <c r="Z1630" i="3"/>
  <c r="V1630" i="3"/>
  <c r="R1630" i="3"/>
  <c r="Q1631" i="3"/>
  <c r="AC1630" i="3"/>
  <c r="Y1630" i="3"/>
  <c r="U1630" i="3"/>
  <c r="AB1630" i="3"/>
  <c r="X1630" i="3"/>
  <c r="T1630" i="3"/>
  <c r="N1868" i="3"/>
  <c r="M1868" i="3"/>
  <c r="O1868" i="3"/>
  <c r="L1869" i="3"/>
  <c r="N2925" i="3"/>
  <c r="O2925" i="3"/>
  <c r="L2926" i="3"/>
  <c r="M2925" i="3"/>
  <c r="Z2333" i="3"/>
  <c r="V2333" i="3"/>
  <c r="R2333" i="3"/>
  <c r="Q2334" i="3"/>
  <c r="AC2333" i="3"/>
  <c r="Y2333" i="3"/>
  <c r="U2333" i="3"/>
  <c r="AB2333" i="3"/>
  <c r="X2333" i="3"/>
  <c r="T2333" i="3"/>
  <c r="AA2333" i="3"/>
  <c r="W2333" i="3"/>
  <c r="S2333" i="3"/>
  <c r="AD2589" i="3"/>
  <c r="AG2589" i="3" s="1"/>
  <c r="E2495" i="3"/>
  <c r="F2494" i="3"/>
  <c r="L2892" i="3"/>
  <c r="O2891" i="3"/>
  <c r="N2891" i="3"/>
  <c r="M2891" i="3"/>
  <c r="AD2525" i="3"/>
  <c r="AG2525" i="3" s="1"/>
  <c r="AD2093" i="3"/>
  <c r="AG2093" i="3" s="1"/>
  <c r="Q2095" i="3"/>
  <c r="AC2094" i="3"/>
  <c r="Y2094" i="3"/>
  <c r="U2094" i="3"/>
  <c r="AB2094" i="3"/>
  <c r="X2094" i="3"/>
  <c r="T2094" i="3"/>
  <c r="AA2094" i="3"/>
  <c r="W2094" i="3"/>
  <c r="S2094" i="3"/>
  <c r="Z2094" i="3"/>
  <c r="V2094" i="3"/>
  <c r="R2094" i="3"/>
  <c r="F1758" i="3"/>
  <c r="E1759" i="3"/>
  <c r="E2815" i="3"/>
  <c r="F2814" i="3"/>
  <c r="AD2829" i="3"/>
  <c r="AG2829" i="3" s="1"/>
  <c r="N3133" i="3"/>
  <c r="L3134" i="3"/>
  <c r="M3133" i="3"/>
  <c r="O3133" i="3"/>
  <c r="M2748" i="3"/>
  <c r="L2749" i="3"/>
  <c r="O2748" i="3"/>
  <c r="N2748" i="3"/>
  <c r="AD3133" i="3"/>
  <c r="AG3133" i="3" s="1"/>
  <c r="AG2684" i="3"/>
  <c r="Z1933" i="3"/>
  <c r="V1933" i="3"/>
  <c r="R1933" i="3"/>
  <c r="Q1934" i="3"/>
  <c r="AC1933" i="3"/>
  <c r="Y1933" i="3"/>
  <c r="U1933" i="3"/>
  <c r="S1933" i="3"/>
  <c r="AB1933" i="3"/>
  <c r="X1933" i="3"/>
  <c r="T1933" i="3"/>
  <c r="AA1933" i="3"/>
  <c r="W1933" i="3"/>
  <c r="Q2159" i="3"/>
  <c r="AC2158" i="3"/>
  <c r="Y2158" i="3"/>
  <c r="U2158" i="3"/>
  <c r="Z2158" i="3"/>
  <c r="T2158" i="3"/>
  <c r="X2158" i="3"/>
  <c r="S2158" i="3"/>
  <c r="AB2158" i="3"/>
  <c r="W2158" i="3"/>
  <c r="R2158" i="3"/>
  <c r="AA2158" i="3"/>
  <c r="V2158" i="3"/>
  <c r="AG2571" i="3"/>
  <c r="AD1804" i="3"/>
  <c r="AG1804" i="3" s="1"/>
  <c r="L2364" i="3"/>
  <c r="O2363" i="3"/>
  <c r="N2363" i="3"/>
  <c r="M2363" i="3"/>
  <c r="M3148" i="3"/>
  <c r="O3148" i="3"/>
  <c r="L3149" i="3"/>
  <c r="N3148" i="3"/>
  <c r="AD2749" i="3"/>
  <c r="F2526" i="3"/>
  <c r="E2527" i="3"/>
  <c r="E2846" i="3"/>
  <c r="F2845" i="3"/>
  <c r="AD1997" i="3"/>
  <c r="AG1997" i="3" s="1"/>
  <c r="N1949" i="3"/>
  <c r="O1949" i="3"/>
  <c r="L1950" i="3"/>
  <c r="M1949" i="3"/>
  <c r="AD2044" i="3"/>
  <c r="AG2044" i="3" s="1"/>
  <c r="AG2524" i="3"/>
  <c r="Z1741" i="3"/>
  <c r="V1741" i="3"/>
  <c r="R1741" i="3"/>
  <c r="W1741" i="3"/>
  <c r="Q1742" i="3"/>
  <c r="AC1741" i="3"/>
  <c r="Y1741" i="3"/>
  <c r="U1741" i="3"/>
  <c r="AB1741" i="3"/>
  <c r="X1741" i="3"/>
  <c r="T1741" i="3"/>
  <c r="AA1741" i="3"/>
  <c r="S1741" i="3"/>
  <c r="AD2621" i="3"/>
  <c r="AD3005" i="3"/>
  <c r="AG3005" i="3" s="1"/>
  <c r="AG2955" i="3"/>
  <c r="O2222" i="3"/>
  <c r="N2222" i="3"/>
  <c r="M2222" i="3"/>
  <c r="L2223" i="3"/>
  <c r="AD2652" i="3"/>
  <c r="AG2652" i="3" s="1"/>
  <c r="E2671" i="3"/>
  <c r="F2670" i="3"/>
  <c r="AD3069" i="3"/>
  <c r="AG3069" i="3" s="1"/>
  <c r="Q3071" i="3"/>
  <c r="AC3070" i="3"/>
  <c r="Y3070" i="3"/>
  <c r="U3070" i="3"/>
  <c r="AB3070" i="3"/>
  <c r="W3070" i="3"/>
  <c r="R3070" i="3"/>
  <c r="AA3070" i="3"/>
  <c r="V3070" i="3"/>
  <c r="Z3070" i="3"/>
  <c r="T3070" i="3"/>
  <c r="X3070" i="3"/>
  <c r="S3070" i="3"/>
  <c r="L1836" i="3"/>
  <c r="M1835" i="3"/>
  <c r="O1835" i="3"/>
  <c r="N1835" i="3"/>
  <c r="AD2204" i="3"/>
  <c r="AG2204" i="3" s="1"/>
  <c r="E1919" i="3"/>
  <c r="F1918" i="3"/>
  <c r="E1727" i="3"/>
  <c r="F1726" i="3"/>
  <c r="L3021" i="3"/>
  <c r="O3020" i="3"/>
  <c r="N3020" i="3"/>
  <c r="M3020" i="3"/>
  <c r="AG2460" i="3"/>
  <c r="AD2172" i="3"/>
  <c r="Z2974" i="3"/>
  <c r="V2974" i="3"/>
  <c r="R2974" i="3"/>
  <c r="Y2974" i="3"/>
  <c r="T2974" i="3"/>
  <c r="Q2975" i="3"/>
  <c r="AC2974" i="3"/>
  <c r="X2974" i="3"/>
  <c r="S2974" i="3"/>
  <c r="AB2974" i="3"/>
  <c r="W2974" i="3"/>
  <c r="AA2974" i="3"/>
  <c r="U2974" i="3"/>
  <c r="M2908" i="3"/>
  <c r="O2908" i="3"/>
  <c r="L2909" i="3"/>
  <c r="N2908" i="3"/>
  <c r="M2620" i="3"/>
  <c r="L2621" i="3"/>
  <c r="O2620" i="3"/>
  <c r="N2620" i="3"/>
  <c r="AD2557" i="3"/>
  <c r="AG2557" i="3" s="1"/>
  <c r="Q2559" i="3"/>
  <c r="AC2558" i="3"/>
  <c r="Y2558" i="3"/>
  <c r="U2558" i="3"/>
  <c r="AB2558" i="3"/>
  <c r="X2558" i="3"/>
  <c r="T2558" i="3"/>
  <c r="AA2558" i="3"/>
  <c r="W2558" i="3"/>
  <c r="S2558" i="3"/>
  <c r="Z2558" i="3"/>
  <c r="V2558" i="3"/>
  <c r="R2558" i="3"/>
  <c r="AG3148" i="3"/>
  <c r="AD2637" i="3"/>
  <c r="AG2637" i="3" s="1"/>
  <c r="AB2237" i="3"/>
  <c r="X2237" i="3"/>
  <c r="T2237" i="3"/>
  <c r="AA2237" i="3"/>
  <c r="W2237" i="3"/>
  <c r="S2237" i="3"/>
  <c r="Z2237" i="3"/>
  <c r="V2237" i="3"/>
  <c r="R2237" i="3"/>
  <c r="U2237" i="3"/>
  <c r="Q2238" i="3"/>
  <c r="AC2237" i="3"/>
  <c r="Y2237" i="3"/>
  <c r="AB2141" i="3"/>
  <c r="X2141" i="3"/>
  <c r="T2141" i="3"/>
  <c r="AA2141" i="3"/>
  <c r="W2141" i="3"/>
  <c r="S2141" i="3"/>
  <c r="Z2141" i="3"/>
  <c r="V2141" i="3"/>
  <c r="R2141" i="3"/>
  <c r="Y2141" i="3"/>
  <c r="U2141" i="3"/>
  <c r="AC2141" i="3"/>
  <c r="Q2142" i="3"/>
  <c r="AB2702" i="3"/>
  <c r="X2702" i="3"/>
  <c r="T2702" i="3"/>
  <c r="AA2702" i="3"/>
  <c r="V2702" i="3"/>
  <c r="Z2702" i="3"/>
  <c r="U2702" i="3"/>
  <c r="Y2702" i="3"/>
  <c r="S2702" i="3"/>
  <c r="AC2702" i="3"/>
  <c r="Q2703" i="3"/>
  <c r="W2702" i="3"/>
  <c r="R2702" i="3"/>
  <c r="E2751" i="3"/>
  <c r="F2750" i="3"/>
  <c r="M2028" i="3"/>
  <c r="L2029" i="3"/>
  <c r="O2028" i="3"/>
  <c r="N2028" i="3"/>
  <c r="O2604" i="3"/>
  <c r="L2605" i="3"/>
  <c r="N2604" i="3"/>
  <c r="M2604" i="3"/>
  <c r="AD2956" i="3"/>
  <c r="AG2956" i="3" s="1"/>
  <c r="O3099" i="3"/>
  <c r="N3099" i="3"/>
  <c r="L3100" i="3"/>
  <c r="M3099" i="3"/>
  <c r="L2412" i="3"/>
  <c r="N2411" i="3"/>
  <c r="O2411" i="3"/>
  <c r="M2411" i="3"/>
  <c r="AD2732" i="3"/>
  <c r="AG2732" i="3" s="1"/>
  <c r="F2509" i="3"/>
  <c r="E2510" i="3"/>
  <c r="AD1836" i="3"/>
  <c r="AG1836" i="3" s="1"/>
  <c r="AD3021" i="3"/>
  <c r="AG3021" i="3" s="1"/>
  <c r="AD2844" i="3"/>
  <c r="AG2844" i="3" s="1"/>
  <c r="AG2843" i="3"/>
  <c r="AG1675" i="3"/>
  <c r="F2462" i="3"/>
  <c r="E2463" i="3"/>
  <c r="Q3039" i="3"/>
  <c r="AC3038" i="3"/>
  <c r="Y3038" i="3"/>
  <c r="U3038" i="3"/>
  <c r="X3038" i="3"/>
  <c r="S3038" i="3"/>
  <c r="AB3038" i="3"/>
  <c r="W3038" i="3"/>
  <c r="R3038" i="3"/>
  <c r="AA3038" i="3"/>
  <c r="V3038" i="3"/>
  <c r="T3038" i="3"/>
  <c r="Z3038" i="3"/>
  <c r="AA2286" i="3"/>
  <c r="W2286" i="3"/>
  <c r="S2286" i="3"/>
  <c r="Z2286" i="3"/>
  <c r="V2286" i="3"/>
  <c r="R2286" i="3"/>
  <c r="Q2287" i="3"/>
  <c r="AC2286" i="3"/>
  <c r="Y2286" i="3"/>
  <c r="U2286" i="3"/>
  <c r="AB2286" i="3"/>
  <c r="X2286" i="3"/>
  <c r="T2286" i="3"/>
  <c r="F2222" i="3"/>
  <c r="E2223" i="3"/>
  <c r="Z2269" i="3"/>
  <c r="V2269" i="3"/>
  <c r="R2269" i="3"/>
  <c r="Q2270" i="3"/>
  <c r="AC2269" i="3"/>
  <c r="Y2269" i="3"/>
  <c r="U2269" i="3"/>
  <c r="AB2269" i="3"/>
  <c r="X2269" i="3"/>
  <c r="T2269" i="3"/>
  <c r="S2269" i="3"/>
  <c r="AA2269" i="3"/>
  <c r="W2269" i="3"/>
  <c r="F2638" i="3"/>
  <c r="E2639" i="3"/>
  <c r="AD2989" i="3"/>
  <c r="AD2717" i="3"/>
  <c r="AG2717" i="3" s="1"/>
  <c r="L3180" i="3"/>
  <c r="N3179" i="3"/>
  <c r="O3179" i="3"/>
  <c r="M3179" i="3"/>
  <c r="E1855" i="3"/>
  <c r="F1854" i="3"/>
  <c r="L2989" i="3"/>
  <c r="O2988" i="3"/>
  <c r="N2988" i="3"/>
  <c r="M2988" i="3"/>
  <c r="M1724" i="3"/>
  <c r="L1725" i="3"/>
  <c r="N1724" i="3"/>
  <c r="O1724" i="3"/>
  <c r="AD3052" i="3"/>
  <c r="AG3052" i="3" s="1"/>
  <c r="AA3102" i="3"/>
  <c r="W3102" i="3"/>
  <c r="S3102" i="3"/>
  <c r="Z3102" i="3"/>
  <c r="U3102" i="3"/>
  <c r="AC3102" i="3"/>
  <c r="X3102" i="3"/>
  <c r="R3102" i="3"/>
  <c r="T3102" i="3"/>
  <c r="Q3103" i="3"/>
  <c r="AB3102" i="3"/>
  <c r="Y3102" i="3"/>
  <c r="V3102" i="3"/>
  <c r="AD3101" i="3"/>
  <c r="AG3101" i="3" s="1"/>
  <c r="AD1772" i="3"/>
  <c r="AG1772" i="3" s="1"/>
  <c r="F2878" i="3"/>
  <c r="E2879" i="3"/>
  <c r="AD1885" i="3"/>
  <c r="AG1885" i="3" s="1"/>
  <c r="AA2462" i="3"/>
  <c r="W2462" i="3"/>
  <c r="S2462" i="3"/>
  <c r="Z2462" i="3"/>
  <c r="V2462" i="3"/>
  <c r="R2462" i="3"/>
  <c r="Q2463" i="3"/>
  <c r="AC2462" i="3"/>
  <c r="Y2462" i="3"/>
  <c r="U2462" i="3"/>
  <c r="AB2462" i="3"/>
  <c r="X2462" i="3"/>
  <c r="T2462" i="3"/>
  <c r="AD1644" i="3"/>
  <c r="N1612" i="3"/>
  <c r="M1612" i="3"/>
  <c r="L1613" i="3"/>
  <c r="O1612" i="3"/>
  <c r="O2716" i="3"/>
  <c r="M2716" i="3"/>
  <c r="N2716" i="3"/>
  <c r="L2717" i="3"/>
  <c r="F2062" i="3"/>
  <c r="E2063" i="3"/>
  <c r="AD2397" i="3"/>
  <c r="AA2398" i="3"/>
  <c r="W2398" i="3"/>
  <c r="S2398" i="3"/>
  <c r="Q2399" i="3"/>
  <c r="AC2398" i="3"/>
  <c r="Y2398" i="3"/>
  <c r="U2398" i="3"/>
  <c r="X2398" i="3"/>
  <c r="V2398" i="3"/>
  <c r="AB2398" i="3"/>
  <c r="T2398" i="3"/>
  <c r="Z2398" i="3"/>
  <c r="R2398" i="3"/>
  <c r="F2365" i="3"/>
  <c r="E2366" i="3"/>
  <c r="O2286" i="3"/>
  <c r="N2286" i="3"/>
  <c r="M2286" i="3"/>
  <c r="L2287" i="3"/>
  <c r="F2286" i="3"/>
  <c r="E2287" i="3"/>
  <c r="N2268" i="3"/>
  <c r="M2268" i="3"/>
  <c r="L2269" i="3"/>
  <c r="O2268" i="3"/>
  <c r="AD1821" i="3"/>
  <c r="AG1821" i="3" s="1"/>
  <c r="AD2909" i="3"/>
  <c r="AG2909" i="3" s="1"/>
  <c r="Q2911" i="3"/>
  <c r="AC2910" i="3"/>
  <c r="Y2910" i="3"/>
  <c r="U2910" i="3"/>
  <c r="AB2910" i="3"/>
  <c r="W2910" i="3"/>
  <c r="R2910" i="3"/>
  <c r="AA2910" i="3"/>
  <c r="V2910" i="3"/>
  <c r="Z2910" i="3"/>
  <c r="T2910" i="3"/>
  <c r="X2910" i="3"/>
  <c r="S2910" i="3"/>
  <c r="N3084" i="3"/>
  <c r="O3084" i="3"/>
  <c r="L3085" i="3"/>
  <c r="M3084" i="3"/>
  <c r="AG1964" i="3"/>
  <c r="E1966" i="3"/>
  <c r="F1965" i="3"/>
  <c r="N3004" i="3"/>
  <c r="M3004" i="3"/>
  <c r="L3005" i="3"/>
  <c r="O3004" i="3"/>
  <c r="N2572" i="3"/>
  <c r="M2572" i="3"/>
  <c r="L2573" i="3"/>
  <c r="O2572" i="3"/>
  <c r="F2734" i="3"/>
  <c r="E2735" i="3"/>
  <c r="AB3182" i="3"/>
  <c r="X3182" i="3"/>
  <c r="T3182" i="3"/>
  <c r="Z3182" i="3"/>
  <c r="U3182" i="3"/>
  <c r="Q3183" i="3"/>
  <c r="AC3182" i="3"/>
  <c r="W3182" i="3"/>
  <c r="R3182" i="3"/>
  <c r="Y3182" i="3"/>
  <c r="V3182" i="3"/>
  <c r="S3182" i="3"/>
  <c r="AA3182" i="3"/>
  <c r="AB2541" i="3"/>
  <c r="X2541" i="3"/>
  <c r="T2541" i="3"/>
  <c r="AA2541" i="3"/>
  <c r="W2541" i="3"/>
  <c r="S2541" i="3"/>
  <c r="Z2541" i="3"/>
  <c r="V2541" i="3"/>
  <c r="R2541" i="3"/>
  <c r="Q2542" i="3"/>
  <c r="AC2541" i="3"/>
  <c r="Y2541" i="3"/>
  <c r="U2541" i="3"/>
  <c r="L2381" i="3"/>
  <c r="N2380" i="3"/>
  <c r="M2380" i="3"/>
  <c r="O2380" i="3"/>
  <c r="L1644" i="3"/>
  <c r="O1643" i="3"/>
  <c r="N1643" i="3"/>
  <c r="M1643" i="3"/>
  <c r="N2332" i="3"/>
  <c r="M2332" i="3"/>
  <c r="L2333" i="3"/>
  <c r="O2332" i="3"/>
  <c r="Z1613" i="3"/>
  <c r="V1613" i="3"/>
  <c r="R1613" i="3"/>
  <c r="Q1614" i="3"/>
  <c r="AC1613" i="3"/>
  <c r="Y1613" i="3"/>
  <c r="U1613" i="3"/>
  <c r="AB1613" i="3"/>
  <c r="X1613" i="3"/>
  <c r="T1613" i="3"/>
  <c r="W1613" i="3"/>
  <c r="S1613" i="3"/>
  <c r="AA1613" i="3"/>
  <c r="F1630" i="3"/>
  <c r="E1631" i="3"/>
  <c r="Z3134" i="3"/>
  <c r="V3134" i="3"/>
  <c r="R3134" i="3"/>
  <c r="Y3134" i="3"/>
  <c r="T3134" i="3"/>
  <c r="Q3135" i="3"/>
  <c r="AC3134" i="3"/>
  <c r="X3134" i="3"/>
  <c r="S3134" i="3"/>
  <c r="AB3134" i="3"/>
  <c r="W3134" i="3"/>
  <c r="AA3134" i="3"/>
  <c r="U3134" i="3"/>
  <c r="F1709" i="3"/>
  <c r="E1710" i="3"/>
  <c r="L2300" i="3"/>
  <c r="O2299" i="3"/>
  <c r="N2299" i="3"/>
  <c r="M2299" i="3"/>
  <c r="E2255" i="3"/>
  <c r="F2254" i="3"/>
  <c r="AD1757" i="3"/>
  <c r="F2606" i="3"/>
  <c r="E2607" i="3"/>
  <c r="F2301" i="3"/>
  <c r="E2302" i="3"/>
  <c r="Z3117" i="3"/>
  <c r="V3117" i="3"/>
  <c r="R3117" i="3"/>
  <c r="AB3117" i="3"/>
  <c r="X3117" i="3"/>
  <c r="T3117" i="3"/>
  <c r="W3117" i="3"/>
  <c r="Q3118" i="3"/>
  <c r="AC3117" i="3"/>
  <c r="U3117" i="3"/>
  <c r="AA3117" i="3"/>
  <c r="S3117" i="3"/>
  <c r="Y3117" i="3"/>
  <c r="AG2156" i="3"/>
  <c r="F1677" i="3"/>
  <c r="E1678" i="3"/>
  <c r="F2974" i="3"/>
  <c r="E2975" i="3"/>
  <c r="F2782" i="3"/>
  <c r="E2783" i="3"/>
  <c r="E2383" i="3"/>
  <c r="F2382" i="3"/>
  <c r="F2989" i="3"/>
  <c r="E2990" i="3"/>
  <c r="E3150" i="3"/>
  <c r="F3149" i="3"/>
  <c r="F2445" i="3"/>
  <c r="E2446" i="3"/>
  <c r="Q2815" i="3"/>
  <c r="AC2814" i="3"/>
  <c r="Y2814" i="3"/>
  <c r="U2814" i="3"/>
  <c r="AA2814" i="3"/>
  <c r="V2814" i="3"/>
  <c r="Z2814" i="3"/>
  <c r="T2814" i="3"/>
  <c r="X2814" i="3"/>
  <c r="S2814" i="3"/>
  <c r="AB2814" i="3"/>
  <c r="W2814" i="3"/>
  <c r="R2814" i="3"/>
  <c r="L1772" i="3"/>
  <c r="M1771" i="3"/>
  <c r="O1771" i="3"/>
  <c r="N1771" i="3"/>
  <c r="N1980" i="3"/>
  <c r="M1980" i="3"/>
  <c r="L1981" i="3"/>
  <c r="O1980" i="3"/>
  <c r="N3051" i="3"/>
  <c r="L3052" i="3"/>
  <c r="M3051" i="3"/>
  <c r="O3051" i="3"/>
  <c r="AB2653" i="3"/>
  <c r="X2653" i="3"/>
  <c r="T2653" i="3"/>
  <c r="AA2653" i="3"/>
  <c r="W2653" i="3"/>
  <c r="S2653" i="3"/>
  <c r="Z2653" i="3"/>
  <c r="V2653" i="3"/>
  <c r="R2653" i="3"/>
  <c r="Y2653" i="3"/>
  <c r="U2653" i="3"/>
  <c r="Q2654" i="3"/>
  <c r="AC2653" i="3"/>
  <c r="Q1855" i="3"/>
  <c r="AC1854" i="3"/>
  <c r="Y1854" i="3"/>
  <c r="U1854" i="3"/>
  <c r="AB1854" i="3"/>
  <c r="X1854" i="3"/>
  <c r="T1854" i="3"/>
  <c r="R1854" i="3"/>
  <c r="AA1854" i="3"/>
  <c r="W1854" i="3"/>
  <c r="S1854" i="3"/>
  <c r="Z1854" i="3"/>
  <c r="V1854" i="3"/>
  <c r="AD1789" i="3"/>
  <c r="AG1789" i="3" s="1"/>
  <c r="N2764" i="3"/>
  <c r="M2764" i="3"/>
  <c r="L2765" i="3"/>
  <c r="O2764" i="3"/>
  <c r="F1646" i="3"/>
  <c r="E1647" i="3"/>
  <c r="Q2495" i="3"/>
  <c r="AC2494" i="3"/>
  <c r="Y2494" i="3"/>
  <c r="U2494" i="3"/>
  <c r="AB2494" i="3"/>
  <c r="X2494" i="3"/>
  <c r="T2494" i="3"/>
  <c r="AA2494" i="3"/>
  <c r="W2494" i="3"/>
  <c r="S2494" i="3"/>
  <c r="V2494" i="3"/>
  <c r="R2494" i="3"/>
  <c r="Z2494" i="3"/>
  <c r="F3134" i="3"/>
  <c r="E3135" i="3"/>
  <c r="AB2479" i="3"/>
  <c r="X2479" i="3"/>
  <c r="T2479" i="3"/>
  <c r="AA2479" i="3"/>
  <c r="W2479" i="3"/>
  <c r="S2479" i="3"/>
  <c r="Z2479" i="3"/>
  <c r="V2479" i="3"/>
  <c r="R2479" i="3"/>
  <c r="AC2479" i="3"/>
  <c r="Y2479" i="3"/>
  <c r="U2479" i="3"/>
  <c r="Q2480" i="3"/>
  <c r="AD2478" i="3"/>
  <c r="E1791" i="3"/>
  <c r="F1790" i="3"/>
  <c r="M2430" i="3"/>
  <c r="L2431" i="3"/>
  <c r="O2430" i="3"/>
  <c r="N2430" i="3"/>
  <c r="Z2862" i="3"/>
  <c r="V2862" i="3"/>
  <c r="R2862" i="3"/>
  <c r="Q2863" i="3"/>
  <c r="AC2862" i="3"/>
  <c r="Y2862" i="3"/>
  <c r="U2862" i="3"/>
  <c r="AB2862" i="3"/>
  <c r="X2862" i="3"/>
  <c r="T2862" i="3"/>
  <c r="W2862" i="3"/>
  <c r="S2862" i="3"/>
  <c r="AA2862" i="3"/>
  <c r="F1822" i="3"/>
  <c r="E1823" i="3"/>
  <c r="AD1949" i="3"/>
  <c r="AG1949" i="3" s="1"/>
  <c r="N2860" i="3"/>
  <c r="M2860" i="3"/>
  <c r="L2861" i="3"/>
  <c r="O2860" i="3"/>
  <c r="AD2973" i="3"/>
  <c r="E1838" i="3"/>
  <c r="F1837" i="3"/>
  <c r="Z2109" i="3"/>
  <c r="V2109" i="3"/>
  <c r="R2109" i="3"/>
  <c r="Q2110" i="3"/>
  <c r="AC2109" i="3"/>
  <c r="Y2109" i="3"/>
  <c r="U2109" i="3"/>
  <c r="AB2109" i="3"/>
  <c r="X2109" i="3"/>
  <c r="T2109" i="3"/>
  <c r="AA2109" i="3"/>
  <c r="W2109" i="3"/>
  <c r="S2109" i="3"/>
  <c r="AG3149" i="3"/>
  <c r="F2350" i="3"/>
  <c r="E2351" i="3"/>
  <c r="AD2701" i="3"/>
  <c r="AG2701" i="3" s="1"/>
  <c r="AB2733" i="3"/>
  <c r="X2733" i="3"/>
  <c r="T2733" i="3"/>
  <c r="Z2733" i="3"/>
  <c r="V2733" i="3"/>
  <c r="R2733" i="3"/>
  <c r="Q2734" i="3"/>
  <c r="AC2733" i="3"/>
  <c r="U2733" i="3"/>
  <c r="AA2733" i="3"/>
  <c r="S2733" i="3"/>
  <c r="Y2733" i="3"/>
  <c r="W2733" i="3"/>
  <c r="Q2943" i="3"/>
  <c r="AC2942" i="3"/>
  <c r="Y2942" i="3"/>
  <c r="U2942" i="3"/>
  <c r="AB2942" i="3"/>
  <c r="X2942" i="3"/>
  <c r="T2942" i="3"/>
  <c r="AA2942" i="3"/>
  <c r="W2942" i="3"/>
  <c r="S2942" i="3"/>
  <c r="R2942" i="3"/>
  <c r="Z2942" i="3"/>
  <c r="V2942" i="3"/>
  <c r="AA2782" i="3"/>
  <c r="W2782" i="3"/>
  <c r="S2782" i="3"/>
  <c r="Z2782" i="3"/>
  <c r="V2782" i="3"/>
  <c r="R2782" i="3"/>
  <c r="Q2783" i="3"/>
  <c r="AC2782" i="3"/>
  <c r="Y2782" i="3"/>
  <c r="U2782" i="3"/>
  <c r="AB2782" i="3"/>
  <c r="X2782" i="3"/>
  <c r="T2782" i="3"/>
  <c r="F2045" i="3"/>
  <c r="E2046" i="3"/>
  <c r="O1630" i="3"/>
  <c r="N1630" i="3"/>
  <c r="M1630" i="3"/>
  <c r="L1631" i="3"/>
  <c r="Q3167" i="3"/>
  <c r="AC3166" i="3"/>
  <c r="Y3166" i="3"/>
  <c r="U3166" i="3"/>
  <c r="Z3166" i="3"/>
  <c r="T3166" i="3"/>
  <c r="X3166" i="3"/>
  <c r="S3166" i="3"/>
  <c r="AB3166" i="3"/>
  <c r="W3166" i="3"/>
  <c r="R3166" i="3"/>
  <c r="V3166" i="3"/>
  <c r="AA3166" i="3"/>
  <c r="M1852" i="3"/>
  <c r="L1853" i="3"/>
  <c r="N1852" i="3"/>
  <c r="O1852" i="3"/>
  <c r="N1676" i="3"/>
  <c r="M1676" i="3"/>
  <c r="L1677" i="3"/>
  <c r="O1676" i="3"/>
  <c r="N2044" i="3"/>
  <c r="M2044" i="3"/>
  <c r="L2045" i="3"/>
  <c r="O2044" i="3"/>
  <c r="AD2285" i="3"/>
  <c r="AG2285" i="3" s="1"/>
  <c r="M3164" i="3"/>
  <c r="O3164" i="3"/>
  <c r="L3165" i="3"/>
  <c r="N3164" i="3"/>
  <c r="AD2268" i="3"/>
  <c r="AG2268" i="3" s="1"/>
  <c r="Q2319" i="3"/>
  <c r="AC2318" i="3"/>
  <c r="Y2318" i="3"/>
  <c r="U2318" i="3"/>
  <c r="AB2318" i="3"/>
  <c r="X2318" i="3"/>
  <c r="T2318" i="3"/>
  <c r="AA2318" i="3"/>
  <c r="W2318" i="3"/>
  <c r="S2318" i="3"/>
  <c r="V2318" i="3"/>
  <c r="R2318" i="3"/>
  <c r="Z2318" i="3"/>
  <c r="F2573" i="3"/>
  <c r="E2574" i="3"/>
  <c r="AA2718" i="3"/>
  <c r="W2718" i="3"/>
  <c r="S2718" i="3"/>
  <c r="Q2719" i="3"/>
  <c r="AC2718" i="3"/>
  <c r="Y2718" i="3"/>
  <c r="U2718" i="3"/>
  <c r="Z2718" i="3"/>
  <c r="R2718" i="3"/>
  <c r="X2718" i="3"/>
  <c r="V2718" i="3"/>
  <c r="AB2718" i="3"/>
  <c r="T2718" i="3"/>
  <c r="AG2043" i="3"/>
  <c r="F2862" i="3"/>
  <c r="E2863" i="3"/>
  <c r="AD1693" i="3"/>
  <c r="AG1693" i="3" s="1"/>
  <c r="F2126" i="3"/>
  <c r="E2127" i="3"/>
  <c r="N2108" i="3"/>
  <c r="M2108" i="3"/>
  <c r="L2109" i="3"/>
  <c r="O2108" i="3"/>
  <c r="Q2671" i="3"/>
  <c r="AC2670" i="3"/>
  <c r="Y2670" i="3"/>
  <c r="U2670" i="3"/>
  <c r="AB2670" i="3"/>
  <c r="X2670" i="3"/>
  <c r="T2670" i="3"/>
  <c r="AA2670" i="3"/>
  <c r="W2670" i="3"/>
  <c r="S2670" i="3"/>
  <c r="V2670" i="3"/>
  <c r="R2670" i="3"/>
  <c r="Z2670" i="3"/>
  <c r="AB2413" i="3"/>
  <c r="X2413" i="3"/>
  <c r="T2413" i="3"/>
  <c r="Z2413" i="3"/>
  <c r="V2413" i="3"/>
  <c r="R2413" i="3"/>
  <c r="AA2413" i="3"/>
  <c r="S2413" i="3"/>
  <c r="Y2413" i="3"/>
  <c r="W2413" i="3"/>
  <c r="AC2413" i="3"/>
  <c r="Q2414" i="3"/>
  <c r="U2413" i="3"/>
  <c r="AA1886" i="3"/>
  <c r="W1886" i="3"/>
  <c r="S1886" i="3"/>
  <c r="T1886" i="3"/>
  <c r="Z1886" i="3"/>
  <c r="V1886" i="3"/>
  <c r="R1886" i="3"/>
  <c r="X1886" i="3"/>
  <c r="Q1887" i="3"/>
  <c r="AC1886" i="3"/>
  <c r="Y1886" i="3"/>
  <c r="U1886" i="3"/>
  <c r="AB1886" i="3"/>
  <c r="AD2461" i="3"/>
  <c r="AG2461" i="3" s="1"/>
  <c r="Q2031" i="3"/>
  <c r="AC2030" i="3"/>
  <c r="Y2030" i="3"/>
  <c r="U2030" i="3"/>
  <c r="AB2030" i="3"/>
  <c r="X2030" i="3"/>
  <c r="T2030" i="3"/>
  <c r="AA2030" i="3"/>
  <c r="W2030" i="3"/>
  <c r="S2030" i="3"/>
  <c r="R2030" i="3"/>
  <c r="V2030" i="3"/>
  <c r="Z2030" i="3"/>
  <c r="Q2431" i="3"/>
  <c r="AC2430" i="3"/>
  <c r="Y2430" i="3"/>
  <c r="U2430" i="3"/>
  <c r="AB2430" i="3"/>
  <c r="X2430" i="3"/>
  <c r="T2430" i="3"/>
  <c r="AA2430" i="3"/>
  <c r="W2430" i="3"/>
  <c r="S2430" i="3"/>
  <c r="R2430" i="3"/>
  <c r="Z2430" i="3"/>
  <c r="V2430" i="3"/>
  <c r="E2095" i="3"/>
  <c r="F2094" i="3"/>
  <c r="AG1661" i="3"/>
  <c r="Q1663" i="3"/>
  <c r="AC1662" i="3"/>
  <c r="Y1662" i="3"/>
  <c r="U1662" i="3"/>
  <c r="AB1662" i="3"/>
  <c r="X1662" i="3"/>
  <c r="T1662" i="3"/>
  <c r="AA1662" i="3"/>
  <c r="W1662" i="3"/>
  <c r="S1662" i="3"/>
  <c r="R1662" i="3"/>
  <c r="Z1662" i="3"/>
  <c r="V1662" i="3"/>
  <c r="F2590" i="3"/>
  <c r="E2591" i="3"/>
  <c r="AA2062" i="3"/>
  <c r="W2062" i="3"/>
  <c r="S2062" i="3"/>
  <c r="Z2062" i="3"/>
  <c r="V2062" i="3"/>
  <c r="R2062" i="3"/>
  <c r="Q2063" i="3"/>
  <c r="AC2062" i="3"/>
  <c r="Y2062" i="3"/>
  <c r="U2062" i="3"/>
  <c r="AB2062" i="3"/>
  <c r="T2062" i="3"/>
  <c r="X2062" i="3"/>
  <c r="M2092" i="3"/>
  <c r="L2093" i="3"/>
  <c r="O2092" i="3"/>
  <c r="N2092" i="3"/>
  <c r="F2925" i="3"/>
  <c r="E2926" i="3"/>
  <c r="AD2540" i="3"/>
  <c r="AG2540" i="3" s="1"/>
  <c r="O2782" i="3"/>
  <c r="N2782" i="3"/>
  <c r="M2782" i="3"/>
  <c r="L2783" i="3"/>
  <c r="O2396" i="3"/>
  <c r="M2396" i="3"/>
  <c r="L2397" i="3"/>
  <c r="N2396" i="3"/>
  <c r="M2316" i="3"/>
  <c r="L2317" i="3"/>
  <c r="O2316" i="3"/>
  <c r="N2316" i="3"/>
  <c r="AD2332" i="3"/>
  <c r="AG2332" i="3" s="1"/>
  <c r="AD1612" i="3"/>
  <c r="AG1612" i="3" s="1"/>
  <c r="E1902" i="3"/>
  <c r="F1901" i="3"/>
  <c r="F1950" i="3"/>
  <c r="E1951" i="3"/>
  <c r="AD1629" i="3"/>
  <c r="AA2350" i="3"/>
  <c r="W2350" i="3"/>
  <c r="S2350" i="3"/>
  <c r="Z2350" i="3"/>
  <c r="V2350" i="3"/>
  <c r="R2350" i="3"/>
  <c r="Q2351" i="3"/>
  <c r="AC2350" i="3"/>
  <c r="Y2350" i="3"/>
  <c r="U2350" i="3"/>
  <c r="T2350" i="3"/>
  <c r="AB2350" i="3"/>
  <c r="X2350" i="3"/>
  <c r="AG2188" i="3"/>
  <c r="AA2878" i="3"/>
  <c r="W2878" i="3"/>
  <c r="S2878" i="3"/>
  <c r="Z2878" i="3"/>
  <c r="V2878" i="3"/>
  <c r="R2878" i="3"/>
  <c r="Q2879" i="3"/>
  <c r="AC2878" i="3"/>
  <c r="Y2878" i="3"/>
  <c r="U2878" i="3"/>
  <c r="X2878" i="3"/>
  <c r="T2878" i="3"/>
  <c r="AB2878" i="3"/>
  <c r="N1740" i="3"/>
  <c r="M1740" i="3"/>
  <c r="L1741" i="3"/>
  <c r="O1740" i="3"/>
  <c r="O2126" i="3"/>
  <c r="N2126" i="3"/>
  <c r="M2126" i="3"/>
  <c r="L2127" i="3"/>
  <c r="AG2107" i="3"/>
  <c r="L2540" i="3"/>
  <c r="O2539" i="3"/>
  <c r="N2539" i="3"/>
  <c r="M2539" i="3"/>
  <c r="E2031" i="3"/>
  <c r="F2030" i="3"/>
  <c r="F2654" i="3"/>
  <c r="E2655" i="3"/>
  <c r="M2156" i="3"/>
  <c r="O2156" i="3"/>
  <c r="L2157" i="3"/>
  <c r="N2156" i="3"/>
  <c r="F2173" i="3"/>
  <c r="E2174" i="3"/>
  <c r="Z3085" i="3"/>
  <c r="V3085" i="3"/>
  <c r="R3085" i="3"/>
  <c r="Y3085" i="3"/>
  <c r="T3085" i="3"/>
  <c r="Q3086" i="3"/>
  <c r="AC3085" i="3"/>
  <c r="X3085" i="3"/>
  <c r="S3085" i="3"/>
  <c r="AB3085" i="3"/>
  <c r="W3085" i="3"/>
  <c r="AA3085" i="3"/>
  <c r="U3085" i="3"/>
  <c r="AD1932" i="3"/>
  <c r="AG1932" i="3" s="1"/>
  <c r="AD1900" i="3"/>
  <c r="AB1901" i="3"/>
  <c r="X1901" i="3"/>
  <c r="T1901" i="3"/>
  <c r="Y1901" i="3"/>
  <c r="AA1901" i="3"/>
  <c r="W1901" i="3"/>
  <c r="S1901" i="3"/>
  <c r="AC1901" i="3"/>
  <c r="Z1901" i="3"/>
  <c r="V1901" i="3"/>
  <c r="R1901" i="3"/>
  <c r="Q1902" i="3"/>
  <c r="U1901" i="3"/>
  <c r="Z1805" i="3"/>
  <c r="V1805" i="3"/>
  <c r="R1805" i="3"/>
  <c r="Q1806" i="3"/>
  <c r="AC1805" i="3"/>
  <c r="Y1805" i="3"/>
  <c r="U1805" i="3"/>
  <c r="W1805" i="3"/>
  <c r="AB1805" i="3"/>
  <c r="X1805" i="3"/>
  <c r="T1805" i="3"/>
  <c r="AA1805" i="3"/>
  <c r="S1805" i="3"/>
  <c r="M2252" i="3"/>
  <c r="L2253" i="3"/>
  <c r="O2252" i="3"/>
  <c r="N2252" i="3"/>
  <c r="Z1981" i="3"/>
  <c r="V1981" i="3"/>
  <c r="R1981" i="3"/>
  <c r="Q1982" i="3"/>
  <c r="AC1981" i="3"/>
  <c r="Y1981" i="3"/>
  <c r="U1981" i="3"/>
  <c r="AB1981" i="3"/>
  <c r="X1981" i="3"/>
  <c r="T1981" i="3"/>
  <c r="AA1981" i="3"/>
  <c r="S1981" i="3"/>
  <c r="W1981" i="3"/>
  <c r="AD3116" i="3"/>
  <c r="AG3116" i="3" s="1"/>
  <c r="O2062" i="3"/>
  <c r="N2062" i="3"/>
  <c r="M2062" i="3"/>
  <c r="L2063" i="3"/>
  <c r="Q2751" i="3"/>
  <c r="AC2750" i="3"/>
  <c r="Y2750" i="3"/>
  <c r="U2750" i="3"/>
  <c r="AB2750" i="3"/>
  <c r="X2750" i="3"/>
  <c r="T2750" i="3"/>
  <c r="AA2750" i="3"/>
  <c r="W2750" i="3"/>
  <c r="S2750" i="3"/>
  <c r="R2750" i="3"/>
  <c r="Z2750" i="3"/>
  <c r="V2750" i="3"/>
  <c r="E2319" i="3"/>
  <c r="F2318" i="3"/>
  <c r="F1741" i="3"/>
  <c r="E1742" i="3"/>
  <c r="AA2126" i="3"/>
  <c r="W2126" i="3"/>
  <c r="S2126" i="3"/>
  <c r="Z2126" i="3"/>
  <c r="V2126" i="3"/>
  <c r="R2126" i="3"/>
  <c r="Q2127" i="3"/>
  <c r="AC2126" i="3"/>
  <c r="Y2126" i="3"/>
  <c r="U2126" i="3"/>
  <c r="X2126" i="3"/>
  <c r="T2126" i="3"/>
  <c r="AB2126" i="3"/>
  <c r="N2973" i="3"/>
  <c r="O2973" i="3"/>
  <c r="L2974" i="3"/>
  <c r="M2973" i="3"/>
  <c r="N2684" i="3"/>
  <c r="M2684" i="3"/>
  <c r="L2685" i="3"/>
  <c r="O2684" i="3"/>
  <c r="F1805" i="3"/>
  <c r="E1806" i="3"/>
  <c r="AG1867" i="3"/>
  <c r="E1774" i="3"/>
  <c r="F1773" i="3"/>
  <c r="E3183" i="3"/>
  <c r="F3182" i="3"/>
  <c r="AD2253" i="3"/>
  <c r="Q2255" i="3"/>
  <c r="AC2254" i="3"/>
  <c r="Y2254" i="3"/>
  <c r="U2254" i="3"/>
  <c r="AB2254" i="3"/>
  <c r="X2254" i="3"/>
  <c r="T2254" i="3"/>
  <c r="AA2254" i="3"/>
  <c r="W2254" i="3"/>
  <c r="S2254" i="3"/>
  <c r="Z2254" i="3"/>
  <c r="V2254" i="3"/>
  <c r="R2254" i="3"/>
  <c r="E2894" i="3"/>
  <c r="F2893" i="3"/>
  <c r="M3070" i="3"/>
  <c r="O3070" i="3"/>
  <c r="L3071" i="3"/>
  <c r="N3070" i="3"/>
  <c r="Q1791" i="3"/>
  <c r="AC1790" i="3"/>
  <c r="Y1790" i="3"/>
  <c r="U1790" i="3"/>
  <c r="AB1790" i="3"/>
  <c r="X1790" i="3"/>
  <c r="T1790" i="3"/>
  <c r="Z1790" i="3"/>
  <c r="R1790" i="3"/>
  <c r="AA1790" i="3"/>
  <c r="W1790" i="3"/>
  <c r="S1790" i="3"/>
  <c r="V1790" i="3"/>
  <c r="N2171" i="3"/>
  <c r="O2171" i="3"/>
  <c r="L2172" i="3"/>
  <c r="M2171" i="3"/>
  <c r="N1804" i="3"/>
  <c r="M1804" i="3"/>
  <c r="L1805" i="3"/>
  <c r="O1804" i="3"/>
  <c r="AD2493" i="3"/>
  <c r="AG2493" i="3" s="1"/>
  <c r="AB2077" i="3"/>
  <c r="X2077" i="3"/>
  <c r="T2077" i="3"/>
  <c r="AA2077" i="3"/>
  <c r="W2077" i="3"/>
  <c r="S2077" i="3"/>
  <c r="Z2077" i="3"/>
  <c r="V2077" i="3"/>
  <c r="R2077" i="3"/>
  <c r="Q2078" i="3"/>
  <c r="U2077" i="3"/>
  <c r="AC2077" i="3"/>
  <c r="Y2077" i="3"/>
  <c r="Z1869" i="3"/>
  <c r="V1869" i="3"/>
  <c r="R1869" i="3"/>
  <c r="AA1869" i="3"/>
  <c r="S1869" i="3"/>
  <c r="Q1870" i="3"/>
  <c r="AC1869" i="3"/>
  <c r="Y1869" i="3"/>
  <c r="U1869" i="3"/>
  <c r="AB1869" i="3"/>
  <c r="X1869" i="3"/>
  <c r="T1869" i="3"/>
  <c r="W1869" i="3"/>
  <c r="AD2861" i="3"/>
  <c r="AG2861" i="3" s="1"/>
  <c r="Z1950" i="3"/>
  <c r="V1950" i="3"/>
  <c r="R1950" i="3"/>
  <c r="Y1950" i="3"/>
  <c r="T1950" i="3"/>
  <c r="Q1951" i="3"/>
  <c r="AC1950" i="3"/>
  <c r="X1950" i="3"/>
  <c r="S1950" i="3"/>
  <c r="AA1950" i="3"/>
  <c r="AB1950" i="3"/>
  <c r="W1950" i="3"/>
  <c r="U1950" i="3"/>
  <c r="Z2509" i="3"/>
  <c r="V2509" i="3"/>
  <c r="R2509" i="3"/>
  <c r="Q2510" i="3"/>
  <c r="AC2509" i="3"/>
  <c r="Y2509" i="3"/>
  <c r="U2509" i="3"/>
  <c r="AB2509" i="3"/>
  <c r="X2509" i="3"/>
  <c r="T2509" i="3"/>
  <c r="W2509" i="3"/>
  <c r="S2509" i="3"/>
  <c r="AA2509" i="3"/>
  <c r="F1869" i="3"/>
  <c r="E1870" i="3"/>
  <c r="AD2108" i="3"/>
  <c r="AG2108" i="3" s="1"/>
  <c r="AD2236" i="3"/>
  <c r="AG2236" i="3" s="1"/>
  <c r="Z2686" i="3"/>
  <c r="V2686" i="3"/>
  <c r="R2686" i="3"/>
  <c r="Q2687" i="3"/>
  <c r="AC2686" i="3"/>
  <c r="Y2686" i="3"/>
  <c r="U2686" i="3"/>
  <c r="AB2686" i="3"/>
  <c r="X2686" i="3"/>
  <c r="T2686" i="3"/>
  <c r="AA2686" i="3"/>
  <c r="W2686" i="3"/>
  <c r="S2686" i="3"/>
  <c r="L2076" i="3"/>
  <c r="O2075" i="3"/>
  <c r="N2075" i="3"/>
  <c r="M2075" i="3"/>
  <c r="M2668" i="3"/>
  <c r="L2669" i="3"/>
  <c r="O2668" i="3"/>
  <c r="N2668" i="3"/>
  <c r="AA2222" i="3"/>
  <c r="W2222" i="3"/>
  <c r="S2222" i="3"/>
  <c r="Z2222" i="3"/>
  <c r="V2222" i="3"/>
  <c r="R2222" i="3"/>
  <c r="Q2223" i="3"/>
  <c r="AC2222" i="3"/>
  <c r="Y2222" i="3"/>
  <c r="U2222" i="3"/>
  <c r="T2222" i="3"/>
  <c r="AB2222" i="3"/>
  <c r="X2222" i="3"/>
  <c r="Z3197" i="3"/>
  <c r="V3197" i="3"/>
  <c r="R3197" i="3"/>
  <c r="Q3198" i="3"/>
  <c r="AC3197" i="3"/>
  <c r="Y3197" i="3"/>
  <c r="U3197" i="3"/>
  <c r="AB3197" i="3"/>
  <c r="X3197" i="3"/>
  <c r="T3197" i="3"/>
  <c r="W3197" i="3"/>
  <c r="S3197" i="3"/>
  <c r="AA3197" i="3"/>
  <c r="E2190" i="3"/>
  <c r="F2189" i="3"/>
  <c r="Z2573" i="3"/>
  <c r="V2573" i="3"/>
  <c r="R2573" i="3"/>
  <c r="Q2574" i="3"/>
  <c r="AC2573" i="3"/>
  <c r="Y2573" i="3"/>
  <c r="U2573" i="3"/>
  <c r="AB2573" i="3"/>
  <c r="X2573" i="3"/>
  <c r="T2573" i="3"/>
  <c r="AA2573" i="3"/>
  <c r="W2573" i="3"/>
  <c r="S2573" i="3"/>
  <c r="Q2958" i="3"/>
  <c r="AC2957" i="3"/>
  <c r="Y2957" i="3"/>
  <c r="U2957" i="3"/>
  <c r="Z2957" i="3"/>
  <c r="T2957" i="3"/>
  <c r="X2957" i="3"/>
  <c r="S2957" i="3"/>
  <c r="AB2957" i="3"/>
  <c r="W2957" i="3"/>
  <c r="R2957" i="3"/>
  <c r="AA2957" i="3"/>
  <c r="V2957" i="3"/>
  <c r="L2652" i="3"/>
  <c r="O2651" i="3"/>
  <c r="N2651" i="3"/>
  <c r="M2651" i="3"/>
  <c r="AG2124" i="3"/>
  <c r="P3023" i="3"/>
  <c r="X3022" i="3"/>
  <c r="AA3022" i="3"/>
  <c r="W3022" i="3"/>
  <c r="S3022" i="3"/>
  <c r="T3022" i="3"/>
  <c r="AC3022" i="3"/>
  <c r="V3022" i="3"/>
  <c r="Y3022" i="3"/>
  <c r="Z3022" i="3"/>
  <c r="AB3022" i="3"/>
  <c r="R3022" i="3"/>
  <c r="U3022" i="3"/>
  <c r="AD2781" i="3"/>
  <c r="AG2781" i="3" s="1"/>
  <c r="F2014" i="3"/>
  <c r="E2015" i="3"/>
  <c r="AB2845" i="3"/>
  <c r="X2845" i="3"/>
  <c r="T2845" i="3"/>
  <c r="AA2845" i="3"/>
  <c r="W2845" i="3"/>
  <c r="S2845" i="3"/>
  <c r="AC2845" i="3"/>
  <c r="U2845" i="3"/>
  <c r="Z2845" i="3"/>
  <c r="R2845" i="3"/>
  <c r="Y2845" i="3"/>
  <c r="Q2846" i="3"/>
  <c r="V2845" i="3"/>
  <c r="N2204" i="3"/>
  <c r="M2204" i="3"/>
  <c r="L2205" i="3"/>
  <c r="O2204" i="3"/>
  <c r="AD3165" i="3"/>
  <c r="F2542" i="3"/>
  <c r="E2543" i="3"/>
  <c r="AG2380" i="3"/>
  <c r="AG2588" i="3"/>
  <c r="F2686" i="3"/>
  <c r="E2687" i="3"/>
  <c r="AD3037" i="3"/>
  <c r="AG3037" i="3" s="1"/>
  <c r="Z2445" i="3"/>
  <c r="V2445" i="3"/>
  <c r="R2445" i="3"/>
  <c r="Q2446" i="3"/>
  <c r="AC2445" i="3"/>
  <c r="Y2445" i="3"/>
  <c r="U2445" i="3"/>
  <c r="AB2445" i="3"/>
  <c r="X2445" i="3"/>
  <c r="T2445" i="3"/>
  <c r="S2445" i="3"/>
  <c r="AA2445" i="3"/>
  <c r="W2445" i="3"/>
  <c r="L1708" i="3"/>
  <c r="O1707" i="3"/>
  <c r="N1707" i="3"/>
  <c r="M1707" i="3"/>
  <c r="AD2317" i="3"/>
  <c r="AG2317" i="3" s="1"/>
  <c r="O1885" i="3"/>
  <c r="N1885" i="3"/>
  <c r="L1886" i="3"/>
  <c r="M1885" i="3"/>
  <c r="AB2990" i="3"/>
  <c r="X2990" i="3"/>
  <c r="T2990" i="3"/>
  <c r="AA2990" i="3"/>
  <c r="W2990" i="3"/>
  <c r="S2990" i="3"/>
  <c r="AC2990" i="3"/>
  <c r="U2990" i="3"/>
  <c r="Z2990" i="3"/>
  <c r="R2990" i="3"/>
  <c r="Y2990" i="3"/>
  <c r="Q2991" i="3"/>
  <c r="V2990" i="3"/>
  <c r="Z1677" i="3"/>
  <c r="V1677" i="3"/>
  <c r="R1677" i="3"/>
  <c r="Q1678" i="3"/>
  <c r="AC1677" i="3"/>
  <c r="Y1677" i="3"/>
  <c r="U1677" i="3"/>
  <c r="AB1677" i="3"/>
  <c r="X1677" i="3"/>
  <c r="T1677" i="3"/>
  <c r="S1677" i="3"/>
  <c r="AA1677" i="3"/>
  <c r="W1677" i="3"/>
  <c r="P3054" i="3"/>
  <c r="T3053" i="3"/>
  <c r="W3053" i="3"/>
  <c r="R3053" i="3"/>
  <c r="Z3053" i="3"/>
  <c r="AA3053" i="3"/>
  <c r="AC3053" i="3"/>
  <c r="AB3053" i="3"/>
  <c r="V3053" i="3"/>
  <c r="S3053" i="3"/>
  <c r="U3053" i="3"/>
  <c r="X3053" i="3"/>
  <c r="Y3053" i="3"/>
  <c r="M3036" i="3"/>
  <c r="O3036" i="3"/>
  <c r="L3037" i="3"/>
  <c r="N3036" i="3"/>
  <c r="F2142" i="3"/>
  <c r="E2143" i="3"/>
  <c r="F2078" i="3"/>
  <c r="E2079" i="3"/>
  <c r="AG2300" i="3"/>
  <c r="E2623" i="3"/>
  <c r="F2622" i="3"/>
  <c r="L2140" i="3"/>
  <c r="O2139" i="3"/>
  <c r="N2139" i="3"/>
  <c r="M2139" i="3"/>
  <c r="AD2669" i="3"/>
  <c r="AG2669" i="3" s="1"/>
  <c r="Z2765" i="3"/>
  <c r="V2765" i="3"/>
  <c r="R2765" i="3"/>
  <c r="Q2766" i="3"/>
  <c r="AC2765" i="3"/>
  <c r="Y2765" i="3"/>
  <c r="U2765" i="3"/>
  <c r="AB2765" i="3"/>
  <c r="X2765" i="3"/>
  <c r="T2765" i="3"/>
  <c r="S2765" i="3"/>
  <c r="AA2765" i="3"/>
  <c r="W2765" i="3"/>
  <c r="AD2189" i="3"/>
  <c r="AG2189" i="3" s="1"/>
  <c r="Q2191" i="3"/>
  <c r="AC2190" i="3"/>
  <c r="Y2190" i="3"/>
  <c r="U2190" i="3"/>
  <c r="AA2190" i="3"/>
  <c r="W2190" i="3"/>
  <c r="S2190" i="3"/>
  <c r="Z2190" i="3"/>
  <c r="R2190" i="3"/>
  <c r="X2190" i="3"/>
  <c r="V2190" i="3"/>
  <c r="AB2190" i="3"/>
  <c r="T2190" i="3"/>
  <c r="AB1709" i="3"/>
  <c r="X1709" i="3"/>
  <c r="T1709" i="3"/>
  <c r="AC1709" i="3"/>
  <c r="AA1709" i="3"/>
  <c r="W1709" i="3"/>
  <c r="S1709" i="3"/>
  <c r="Q1710" i="3"/>
  <c r="Z1709" i="3"/>
  <c r="V1709" i="3"/>
  <c r="R1709" i="3"/>
  <c r="Y1709" i="3"/>
  <c r="U1709" i="3"/>
  <c r="AG1707" i="3"/>
  <c r="E2943" i="3"/>
  <c r="F2942" i="3"/>
  <c r="L2732" i="3"/>
  <c r="N2731" i="3"/>
  <c r="M2731" i="3"/>
  <c r="O2731" i="3"/>
  <c r="F1886" i="3"/>
  <c r="E1887" i="3"/>
  <c r="AG1660" i="3"/>
  <c r="O2639" i="3"/>
  <c r="N2639" i="3"/>
  <c r="M2639" i="3"/>
  <c r="L2640" i="3"/>
  <c r="AA1822" i="3"/>
  <c r="W1822" i="3"/>
  <c r="S1822" i="3"/>
  <c r="AB1822" i="3"/>
  <c r="X1822" i="3"/>
  <c r="Z1822" i="3"/>
  <c r="V1822" i="3"/>
  <c r="R1822" i="3"/>
  <c r="T1822" i="3"/>
  <c r="Q1823" i="3"/>
  <c r="AC1822" i="3"/>
  <c r="Y1822" i="3"/>
  <c r="U1822" i="3"/>
  <c r="AD2061" i="3"/>
  <c r="F1933" i="3"/>
  <c r="E1934" i="3"/>
  <c r="F1998" i="3"/>
  <c r="E1999" i="3"/>
  <c r="AB2382" i="3"/>
  <c r="X2382" i="3"/>
  <c r="T2382" i="3"/>
  <c r="AA2382" i="3"/>
  <c r="V2382" i="3"/>
  <c r="Z2382" i="3"/>
  <c r="U2382" i="3"/>
  <c r="Y2382" i="3"/>
  <c r="S2382" i="3"/>
  <c r="AC2382" i="3"/>
  <c r="Q2383" i="3"/>
  <c r="W2382" i="3"/>
  <c r="R2382" i="3"/>
  <c r="N1932" i="3"/>
  <c r="M1932" i="3"/>
  <c r="L1933" i="3"/>
  <c r="O1932" i="3"/>
  <c r="O1693" i="3"/>
  <c r="L1694" i="3"/>
  <c r="N1693" i="3"/>
  <c r="M1693" i="3"/>
  <c r="AD2364" i="3"/>
  <c r="AG2364" i="3" s="1"/>
  <c r="E1663" i="3"/>
  <c r="F1662" i="3"/>
  <c r="Q1727" i="3"/>
  <c r="AC1726" i="3"/>
  <c r="Y1726" i="3"/>
  <c r="U1726" i="3"/>
  <c r="Z1726" i="3"/>
  <c r="R1726" i="3"/>
  <c r="AB1726" i="3"/>
  <c r="X1726" i="3"/>
  <c r="T1726" i="3"/>
  <c r="AA1726" i="3"/>
  <c r="W1726" i="3"/>
  <c r="S1726" i="3"/>
  <c r="V1726" i="3"/>
  <c r="Z2590" i="3"/>
  <c r="V2590" i="3"/>
  <c r="R2590" i="3"/>
  <c r="AB2590" i="3"/>
  <c r="W2590" i="3"/>
  <c r="AA2590" i="3"/>
  <c r="U2590" i="3"/>
  <c r="Y2590" i="3"/>
  <c r="T2590" i="3"/>
  <c r="Q2591" i="3"/>
  <c r="AC2590" i="3"/>
  <c r="X2590" i="3"/>
  <c r="S2590" i="3"/>
  <c r="E2431" i="3"/>
  <c r="F2430" i="3"/>
  <c r="N3195" i="3"/>
  <c r="M3195" i="3"/>
  <c r="L3196" i="3"/>
  <c r="O3195" i="3"/>
  <c r="AA2526" i="3"/>
  <c r="W2526" i="3"/>
  <c r="S2526" i="3"/>
  <c r="Z2526" i="3"/>
  <c r="V2526" i="3"/>
  <c r="R2526" i="3"/>
  <c r="Q2527" i="3"/>
  <c r="AC2526" i="3"/>
  <c r="Y2526" i="3"/>
  <c r="U2526" i="3"/>
  <c r="AB2526" i="3"/>
  <c r="X2526" i="3"/>
  <c r="T2526" i="3"/>
  <c r="F1694" i="3"/>
  <c r="E1695" i="3"/>
  <c r="Q2608" i="3"/>
  <c r="AD2349" i="3"/>
  <c r="F2830" i="3"/>
  <c r="E2831" i="3"/>
  <c r="AB2365" i="3"/>
  <c r="X2365" i="3"/>
  <c r="T2365" i="3"/>
  <c r="AA2365" i="3"/>
  <c r="W2365" i="3"/>
  <c r="S2365" i="3"/>
  <c r="Z2365" i="3"/>
  <c r="V2365" i="3"/>
  <c r="R2365" i="3"/>
  <c r="U2365" i="3"/>
  <c r="Q2366" i="3"/>
  <c r="AC2365" i="3"/>
  <c r="Y2365" i="3"/>
  <c r="AD2877" i="3"/>
  <c r="AG2877" i="3" s="1"/>
  <c r="Z2830" i="3"/>
  <c r="V2830" i="3"/>
  <c r="R2830" i="3"/>
  <c r="AB2830" i="3"/>
  <c r="W2830" i="3"/>
  <c r="AA2830" i="3"/>
  <c r="U2830" i="3"/>
  <c r="Y2830" i="3"/>
  <c r="T2830" i="3"/>
  <c r="S2830" i="3"/>
  <c r="Q2831" i="3"/>
  <c r="AC2830" i="3"/>
  <c r="X2830" i="3"/>
  <c r="L2012" i="3"/>
  <c r="O2011" i="3"/>
  <c r="N2011" i="3"/>
  <c r="M2011" i="3"/>
  <c r="E2958" i="3"/>
  <c r="F2957" i="3"/>
  <c r="L2236" i="3"/>
  <c r="O2235" i="3"/>
  <c r="N2235" i="3"/>
  <c r="M2235" i="3"/>
  <c r="AD3084" i="3"/>
  <c r="AD1965" i="3"/>
  <c r="Q1967" i="3"/>
  <c r="AC1966" i="3"/>
  <c r="Y1966" i="3"/>
  <c r="U1966" i="3"/>
  <c r="AA1966" i="3"/>
  <c r="W1966" i="3"/>
  <c r="S1966" i="3"/>
  <c r="AB1966" i="3"/>
  <c r="T1966" i="3"/>
  <c r="V1966" i="3"/>
  <c r="Z1966" i="3"/>
  <c r="R1966" i="3"/>
  <c r="X1966" i="3"/>
  <c r="AA1758" i="3"/>
  <c r="W1758" i="3"/>
  <c r="S1758" i="3"/>
  <c r="T1758" i="3"/>
  <c r="Z1758" i="3"/>
  <c r="V1758" i="3"/>
  <c r="R1758" i="3"/>
  <c r="X1758" i="3"/>
  <c r="Q1759" i="3"/>
  <c r="AC1758" i="3"/>
  <c r="Y1758" i="3"/>
  <c r="U1758" i="3"/>
  <c r="AB1758" i="3"/>
  <c r="L1900" i="3"/>
  <c r="O1899" i="3"/>
  <c r="N1899" i="3"/>
  <c r="M1899" i="3"/>
  <c r="E2559" i="3"/>
  <c r="F2558" i="3"/>
  <c r="E2719" i="3"/>
  <c r="F2718" i="3"/>
  <c r="F2765" i="3"/>
  <c r="E2766" i="3"/>
  <c r="N2508" i="3"/>
  <c r="M2508" i="3"/>
  <c r="L2509" i="3"/>
  <c r="O2508" i="3"/>
  <c r="O1821" i="3"/>
  <c r="N1821" i="3"/>
  <c r="L1822" i="3"/>
  <c r="M1821" i="3"/>
  <c r="AD1980" i="3"/>
  <c r="AG1980" i="3" s="1"/>
  <c r="AG1931" i="3"/>
  <c r="F2269" i="3"/>
  <c r="E2270" i="3"/>
  <c r="AD2125" i="3"/>
  <c r="AG2125" i="3" s="1"/>
  <c r="F1613" i="3"/>
  <c r="E1614" i="3"/>
  <c r="AA1998" i="3"/>
  <c r="W1998" i="3"/>
  <c r="S1998" i="3"/>
  <c r="Z1998" i="3"/>
  <c r="V1998" i="3"/>
  <c r="R1998" i="3"/>
  <c r="Q1999" i="3"/>
  <c r="AC1998" i="3"/>
  <c r="Y1998" i="3"/>
  <c r="U1998" i="3"/>
  <c r="X1998" i="3"/>
  <c r="T1998" i="3"/>
  <c r="AB1998" i="3"/>
  <c r="Z2045" i="3"/>
  <c r="V2045" i="3"/>
  <c r="R2045" i="3"/>
  <c r="Q2046" i="3"/>
  <c r="AC2045" i="3"/>
  <c r="Y2045" i="3"/>
  <c r="U2045" i="3"/>
  <c r="AB2045" i="3"/>
  <c r="X2045" i="3"/>
  <c r="T2045" i="3"/>
  <c r="W2045" i="3"/>
  <c r="AA2045" i="3"/>
  <c r="S2045" i="3"/>
  <c r="AD1740" i="3"/>
  <c r="AG1740" i="3" s="1"/>
  <c r="E3055" i="3"/>
  <c r="F3054" i="3"/>
  <c r="Q2623" i="3"/>
  <c r="AC2622" i="3"/>
  <c r="Y2622" i="3"/>
  <c r="U2622" i="3"/>
  <c r="AB2622" i="3"/>
  <c r="X2622" i="3"/>
  <c r="T2622" i="3"/>
  <c r="Z2622" i="3"/>
  <c r="R2622" i="3"/>
  <c r="W2622" i="3"/>
  <c r="V2622" i="3"/>
  <c r="S2622" i="3"/>
  <c r="AA2622" i="3"/>
  <c r="L2844" i="3"/>
  <c r="O2843" i="3"/>
  <c r="N2843" i="3"/>
  <c r="M2843" i="3"/>
  <c r="M2812" i="3"/>
  <c r="L2813" i="3"/>
  <c r="N2812" i="3"/>
  <c r="O2812" i="3"/>
  <c r="Z3006" i="3"/>
  <c r="V3006" i="3"/>
  <c r="R3006" i="3"/>
  <c r="Q3007" i="3"/>
  <c r="AC3006" i="3"/>
  <c r="Y3006" i="3"/>
  <c r="U3006" i="3"/>
  <c r="AB3006" i="3"/>
  <c r="X3006" i="3"/>
  <c r="T3006" i="3"/>
  <c r="S3006" i="3"/>
  <c r="AA3006" i="3"/>
  <c r="W3006" i="3"/>
  <c r="AD2813" i="3"/>
  <c r="AG2813" i="3" s="1"/>
  <c r="AB2797" i="3"/>
  <c r="X2797" i="3"/>
  <c r="T2797" i="3"/>
  <c r="AA2797" i="3"/>
  <c r="W2797" i="3"/>
  <c r="S2797" i="3"/>
  <c r="Z2797" i="3"/>
  <c r="V2797" i="3"/>
  <c r="R2797" i="3"/>
  <c r="AC2797" i="3"/>
  <c r="Y2797" i="3"/>
  <c r="U2797" i="3"/>
  <c r="Q2798" i="3"/>
  <c r="AD2796" i="3"/>
  <c r="AG2796" i="3" s="1"/>
  <c r="F2205" i="3"/>
  <c r="E2206" i="3"/>
  <c r="Z2205" i="3"/>
  <c r="V2205" i="3"/>
  <c r="R2205" i="3"/>
  <c r="Q2206" i="3"/>
  <c r="AC2205" i="3"/>
  <c r="Y2205" i="3"/>
  <c r="U2205" i="3"/>
  <c r="AB2205" i="3"/>
  <c r="X2205" i="3"/>
  <c r="T2205" i="3"/>
  <c r="AA2205" i="3"/>
  <c r="W2205" i="3"/>
  <c r="S2205" i="3"/>
  <c r="AD2076" i="3"/>
  <c r="AG2076" i="3" s="1"/>
  <c r="AD1868" i="3"/>
  <c r="AG1868" i="3" s="1"/>
  <c r="E2399" i="3"/>
  <c r="F2398" i="3"/>
  <c r="F2333" i="3"/>
  <c r="E2334" i="3"/>
  <c r="AD2508" i="3"/>
  <c r="AG2508" i="3" s="1"/>
  <c r="Z2173" i="3"/>
  <c r="V2173" i="3"/>
  <c r="R2173" i="3"/>
  <c r="AB2173" i="3"/>
  <c r="W2173" i="3"/>
  <c r="AA2173" i="3"/>
  <c r="U2173" i="3"/>
  <c r="Y2173" i="3"/>
  <c r="T2173" i="3"/>
  <c r="Q2174" i="3"/>
  <c r="AC2173" i="3"/>
  <c r="S2173" i="3"/>
  <c r="X2173" i="3"/>
  <c r="AG2828" i="3"/>
  <c r="Q3151" i="3"/>
  <c r="AC3150" i="3"/>
  <c r="Y3150" i="3"/>
  <c r="U3150" i="3"/>
  <c r="AA3150" i="3"/>
  <c r="W3150" i="3"/>
  <c r="S3150" i="3"/>
  <c r="V3150" i="3"/>
  <c r="AB3150" i="3"/>
  <c r="T3150" i="3"/>
  <c r="Z3150" i="3"/>
  <c r="R3150" i="3"/>
  <c r="X3150" i="3"/>
  <c r="AA2638" i="3"/>
  <c r="W2638" i="3"/>
  <c r="S2638" i="3"/>
  <c r="Z2638" i="3"/>
  <c r="V2638" i="3"/>
  <c r="R2638" i="3"/>
  <c r="Q2639" i="3"/>
  <c r="AC2638" i="3"/>
  <c r="Y2638" i="3"/>
  <c r="U2638" i="3"/>
  <c r="X2638" i="3"/>
  <c r="T2638" i="3"/>
  <c r="AB2638" i="3"/>
  <c r="AD2685" i="3"/>
  <c r="AG2685" i="3" s="1"/>
  <c r="AD2604" i="3"/>
  <c r="AG2604" i="3" s="1"/>
  <c r="P2606" i="3"/>
  <c r="AB2605" i="3"/>
  <c r="X2605" i="3"/>
  <c r="AC2605" i="3"/>
  <c r="AA2605" i="3"/>
  <c r="V2605" i="3"/>
  <c r="Y2605" i="3"/>
  <c r="R2605" i="3"/>
  <c r="S2605" i="3"/>
  <c r="U2605" i="3"/>
  <c r="W2605" i="3"/>
  <c r="Z2605" i="3"/>
  <c r="T2605" i="3"/>
  <c r="AD2140" i="3"/>
  <c r="AG2140" i="3" s="1"/>
  <c r="N2444" i="3"/>
  <c r="M2444" i="3"/>
  <c r="L2445" i="3"/>
  <c r="O2444" i="3"/>
  <c r="AD2221" i="3"/>
  <c r="AG2221" i="3" s="1"/>
  <c r="AD3196" i="3"/>
  <c r="M1916" i="3"/>
  <c r="AA1916" i="3" s="1"/>
  <c r="L1917" i="3"/>
  <c r="AG3115" i="3"/>
  <c r="E3023" i="3"/>
  <c r="F3022" i="3"/>
  <c r="L3116" i="3"/>
  <c r="N3115" i="3"/>
  <c r="M3115" i="3"/>
  <c r="O3115" i="3"/>
  <c r="AD2572" i="3"/>
  <c r="AG2572" i="3" s="1"/>
  <c r="N2830" i="3"/>
  <c r="O2830" i="3"/>
  <c r="M2830" i="3"/>
  <c r="L2831" i="3"/>
  <c r="O2187" i="3"/>
  <c r="L2188" i="3"/>
  <c r="N2187" i="3"/>
  <c r="M2187" i="3"/>
  <c r="AB1837" i="3"/>
  <c r="X1837" i="3"/>
  <c r="T1837" i="3"/>
  <c r="AC1837" i="3"/>
  <c r="AA1837" i="3"/>
  <c r="W1837" i="3"/>
  <c r="S1837" i="3"/>
  <c r="Q1838" i="3"/>
  <c r="Y1837" i="3"/>
  <c r="Z1837" i="3"/>
  <c r="V1837" i="3"/>
  <c r="R1837" i="3"/>
  <c r="U1837" i="3"/>
  <c r="AG1835" i="3"/>
  <c r="AD2941" i="3"/>
  <c r="F3197" i="3"/>
  <c r="E3198" i="3"/>
  <c r="F2797" i="3"/>
  <c r="E2798" i="3"/>
  <c r="O2525" i="3"/>
  <c r="N2525" i="3"/>
  <c r="M2525" i="3"/>
  <c r="L2526" i="3"/>
  <c r="F2237" i="3"/>
  <c r="E2238" i="3"/>
  <c r="AD2444" i="3"/>
  <c r="AG2444" i="3" s="1"/>
  <c r="M2556" i="3"/>
  <c r="L2557" i="3"/>
  <c r="O2556" i="3"/>
  <c r="N2556" i="3"/>
  <c r="F2109" i="3"/>
  <c r="E2110" i="3"/>
  <c r="M1660" i="3"/>
  <c r="L1661" i="3"/>
  <c r="O1660" i="3"/>
  <c r="N1660" i="3"/>
  <c r="AD1676" i="3"/>
  <c r="AG1676" i="3" s="1"/>
  <c r="AB2013" i="3"/>
  <c r="X2013" i="3"/>
  <c r="T2013" i="3"/>
  <c r="AA2013" i="3"/>
  <c r="W2013" i="3"/>
  <c r="S2013" i="3"/>
  <c r="Z2013" i="3"/>
  <c r="V2013" i="3"/>
  <c r="R2013" i="3"/>
  <c r="Y2013" i="3"/>
  <c r="U2013" i="3"/>
  <c r="Q2014" i="3"/>
  <c r="AC2013" i="3"/>
  <c r="AD2012" i="3"/>
  <c r="AG2012" i="3" s="1"/>
  <c r="F2477" i="3"/>
  <c r="E2478" i="3"/>
  <c r="AB2302" i="3"/>
  <c r="X2302" i="3"/>
  <c r="T2302" i="3"/>
  <c r="AA2302" i="3"/>
  <c r="W2302" i="3"/>
  <c r="S2302" i="3"/>
  <c r="Z2302" i="3"/>
  <c r="V2302" i="3"/>
  <c r="R2302" i="3"/>
  <c r="AC2302" i="3"/>
  <c r="Y2302" i="3"/>
  <c r="U2302" i="3"/>
  <c r="Q2303" i="3"/>
  <c r="AD2301" i="3"/>
  <c r="AG2301" i="3" s="1"/>
  <c r="M1788" i="3"/>
  <c r="L1789" i="3"/>
  <c r="O1788" i="3"/>
  <c r="N1788" i="3"/>
  <c r="AA1694" i="3"/>
  <c r="W1694" i="3"/>
  <c r="S1694" i="3"/>
  <c r="X1694" i="3"/>
  <c r="Z1694" i="3"/>
  <c r="V1694" i="3"/>
  <c r="R1694" i="3"/>
  <c r="AB1694" i="3"/>
  <c r="T1694" i="3"/>
  <c r="Q1695" i="3"/>
  <c r="AC1694" i="3"/>
  <c r="Y1694" i="3"/>
  <c r="U1694" i="3"/>
  <c r="E3103" i="3"/>
  <c r="F3102" i="3"/>
  <c r="AB1773" i="3"/>
  <c r="X1773" i="3"/>
  <c r="T1773" i="3"/>
  <c r="Q1774" i="3"/>
  <c r="AA1773" i="3"/>
  <c r="W1773" i="3"/>
  <c r="S1773" i="3"/>
  <c r="Y1773" i="3"/>
  <c r="Z1773" i="3"/>
  <c r="V1773" i="3"/>
  <c r="R1773" i="3"/>
  <c r="AC1773" i="3"/>
  <c r="U1773" i="3"/>
  <c r="AD2412" i="3"/>
  <c r="AG2412" i="3" s="1"/>
  <c r="AG2267" i="3"/>
  <c r="L2796" i="3"/>
  <c r="O2795" i="3"/>
  <c r="N2795" i="3"/>
  <c r="M2795" i="3"/>
  <c r="AB1645" i="3"/>
  <c r="X1645" i="3"/>
  <c r="T1645" i="3"/>
  <c r="AA1645" i="3"/>
  <c r="W1645" i="3"/>
  <c r="S1645" i="3"/>
  <c r="Z1645" i="3"/>
  <c r="V1645" i="3"/>
  <c r="R1645" i="3"/>
  <c r="Q1646" i="3"/>
  <c r="AC1645" i="3"/>
  <c r="Y1645" i="3"/>
  <c r="U1645" i="3"/>
  <c r="AD2764" i="3"/>
  <c r="AG2764" i="3" s="1"/>
  <c r="AG2539" i="3"/>
  <c r="AD2029" i="3"/>
  <c r="AG2029" i="3" s="1"/>
  <c r="AD1708" i="3"/>
  <c r="AG1708" i="3" s="1"/>
  <c r="AD2429" i="3"/>
  <c r="AG2429" i="3" s="1"/>
  <c r="Q1919" i="3"/>
  <c r="Y1918" i="3"/>
  <c r="U1918" i="3"/>
  <c r="Z1918" i="3"/>
  <c r="X1918" i="3"/>
  <c r="T1918" i="3"/>
  <c r="V1918" i="3"/>
  <c r="W1918" i="3"/>
  <c r="S1918" i="3"/>
  <c r="R1918" i="3"/>
  <c r="F3085" i="3"/>
  <c r="E3086" i="3"/>
  <c r="E2703" i="3"/>
  <c r="F2702" i="3"/>
  <c r="M2956" i="3"/>
  <c r="O2956" i="3"/>
  <c r="L2957" i="3"/>
  <c r="N2956" i="3"/>
  <c r="M1964" i="3"/>
  <c r="O1964" i="3"/>
  <c r="N1964" i="3"/>
  <c r="L1965" i="3"/>
  <c r="AD3181" i="3"/>
  <c r="AG3181" i="3" s="1"/>
  <c r="O1757" i="3"/>
  <c r="N1757" i="3"/>
  <c r="L1758" i="3"/>
  <c r="M1757" i="3"/>
  <c r="O2350" i="3"/>
  <c r="N2350" i="3"/>
  <c r="M2350" i="3"/>
  <c r="L2351" i="3"/>
  <c r="F1981" i="3"/>
  <c r="E1982" i="3"/>
  <c r="M2492" i="3"/>
  <c r="L2493" i="3"/>
  <c r="O2492" i="3"/>
  <c r="N2492" i="3"/>
  <c r="L2476" i="3"/>
  <c r="O2475" i="3"/>
  <c r="N2475" i="3"/>
  <c r="M2475" i="3"/>
  <c r="F3006" i="3"/>
  <c r="E3007" i="3"/>
  <c r="AD2381" i="3"/>
  <c r="AG2381" i="3" s="1"/>
  <c r="F1597" i="3"/>
  <c r="E1598" i="3"/>
  <c r="AD1581" i="3"/>
  <c r="O1547" i="3"/>
  <c r="N1547" i="3"/>
  <c r="L1548" i="3"/>
  <c r="M1547" i="3"/>
  <c r="N1595" i="3"/>
  <c r="M1595" i="3"/>
  <c r="L1596" i="3"/>
  <c r="O1595" i="3"/>
  <c r="AG1564" i="3"/>
  <c r="AD1468" i="3"/>
  <c r="Q1519" i="3"/>
  <c r="AC1518" i="3"/>
  <c r="Y1518" i="3"/>
  <c r="U1518" i="3"/>
  <c r="AA1518" i="3"/>
  <c r="V1518" i="3"/>
  <c r="X1518" i="3"/>
  <c r="S1518" i="3"/>
  <c r="W1518" i="3"/>
  <c r="T1518" i="3"/>
  <c r="AB1518" i="3"/>
  <c r="R1518" i="3"/>
  <c r="Z1518" i="3"/>
  <c r="M1565" i="3"/>
  <c r="O1565" i="3"/>
  <c r="L1566" i="3"/>
  <c r="N1565" i="3"/>
  <c r="AG1548" i="3"/>
  <c r="AB1502" i="3"/>
  <c r="X1502" i="3"/>
  <c r="T1502" i="3"/>
  <c r="Y1502" i="3"/>
  <c r="S1502" i="3"/>
  <c r="Q1503" i="3"/>
  <c r="AC1502" i="3"/>
  <c r="W1502" i="3"/>
  <c r="R1502" i="3"/>
  <c r="AA1502" i="3"/>
  <c r="V1502" i="3"/>
  <c r="Z1502" i="3"/>
  <c r="U1502" i="3"/>
  <c r="AG1451" i="3"/>
  <c r="Z1534" i="3"/>
  <c r="V1534" i="3"/>
  <c r="R1534" i="3"/>
  <c r="AB1534" i="3"/>
  <c r="W1534" i="3"/>
  <c r="AA1534" i="3"/>
  <c r="U1534" i="3"/>
  <c r="Y1534" i="3"/>
  <c r="T1534" i="3"/>
  <c r="X1534" i="3"/>
  <c r="S1534" i="3"/>
  <c r="Q1535" i="3"/>
  <c r="AC1534" i="3"/>
  <c r="E1455" i="3"/>
  <c r="F1454" i="3"/>
  <c r="AB1582" i="3"/>
  <c r="X1582" i="3"/>
  <c r="T1582" i="3"/>
  <c r="Z1582" i="3"/>
  <c r="U1582" i="3"/>
  <c r="Q1583" i="3"/>
  <c r="AC1582" i="3"/>
  <c r="W1582" i="3"/>
  <c r="R1582" i="3"/>
  <c r="Y1582" i="3"/>
  <c r="V1582" i="3"/>
  <c r="S1582" i="3"/>
  <c r="AA1582" i="3"/>
  <c r="AA1550" i="3"/>
  <c r="W1550" i="3"/>
  <c r="S1550" i="3"/>
  <c r="AC1550" i="3"/>
  <c r="X1550" i="3"/>
  <c r="R1550" i="3"/>
  <c r="Y1550" i="3"/>
  <c r="V1550" i="3"/>
  <c r="AB1550" i="3"/>
  <c r="U1550" i="3"/>
  <c r="Z1550" i="3"/>
  <c r="T1550" i="3"/>
  <c r="Q1551" i="3"/>
  <c r="AD1452" i="3"/>
  <c r="AD1517" i="3"/>
  <c r="AG1516" i="3"/>
  <c r="N1534" i="3"/>
  <c r="O1534" i="3"/>
  <c r="L1535" i="3"/>
  <c r="M1534" i="3"/>
  <c r="E1551" i="3"/>
  <c r="F1550" i="3"/>
  <c r="AD1501" i="3"/>
  <c r="L1501" i="3"/>
  <c r="O1500" i="3"/>
  <c r="N1500" i="3"/>
  <c r="M1500" i="3"/>
  <c r="AD1485" i="3"/>
  <c r="AA1486" i="3"/>
  <c r="W1486" i="3"/>
  <c r="S1486" i="3"/>
  <c r="Q1487" i="3"/>
  <c r="Y1486" i="3"/>
  <c r="T1486" i="3"/>
  <c r="AB1486" i="3"/>
  <c r="V1486" i="3"/>
  <c r="U1486" i="3"/>
  <c r="AC1486" i="3"/>
  <c r="R1486" i="3"/>
  <c r="Z1486" i="3"/>
  <c r="X1486" i="3"/>
  <c r="O1451" i="3"/>
  <c r="M1451" i="3"/>
  <c r="L1452" i="3"/>
  <c r="N1451" i="3"/>
  <c r="L1468" i="3"/>
  <c r="N1467" i="3"/>
  <c r="M1467" i="3"/>
  <c r="O1467" i="3"/>
  <c r="AA1453" i="3"/>
  <c r="W1453" i="3"/>
  <c r="S1453" i="3"/>
  <c r="AC1453" i="3"/>
  <c r="X1453" i="3"/>
  <c r="R1453" i="3"/>
  <c r="AB1453" i="3"/>
  <c r="V1453" i="3"/>
  <c r="Z1453" i="3"/>
  <c r="U1453" i="3"/>
  <c r="Y1453" i="3"/>
  <c r="Q1454" i="3"/>
  <c r="T1453" i="3"/>
  <c r="E1583" i="3"/>
  <c r="F1582" i="3"/>
  <c r="AG1484" i="3"/>
  <c r="O1485" i="3"/>
  <c r="L1486" i="3"/>
  <c r="N1485" i="3"/>
  <c r="M1485" i="3"/>
  <c r="F1534" i="3"/>
  <c r="E1535" i="3"/>
  <c r="Q1567" i="3"/>
  <c r="AC1566" i="3"/>
  <c r="Y1566" i="3"/>
  <c r="U1566" i="3"/>
  <c r="Z1566" i="3"/>
  <c r="T1566" i="3"/>
  <c r="X1566" i="3"/>
  <c r="S1566" i="3"/>
  <c r="AB1566" i="3"/>
  <c r="W1566" i="3"/>
  <c r="R1566" i="3"/>
  <c r="AA1566" i="3"/>
  <c r="V1566" i="3"/>
  <c r="Z1597" i="3"/>
  <c r="V1597" i="3"/>
  <c r="R1597" i="3"/>
  <c r="Q1598" i="3"/>
  <c r="AC1597" i="3"/>
  <c r="Y1597" i="3"/>
  <c r="U1597" i="3"/>
  <c r="AB1597" i="3"/>
  <c r="X1597" i="3"/>
  <c r="T1597" i="3"/>
  <c r="W1597" i="3"/>
  <c r="S1597" i="3"/>
  <c r="AA1597" i="3"/>
  <c r="AG1467" i="3"/>
  <c r="M1516" i="3"/>
  <c r="O1516" i="3"/>
  <c r="N1516" i="3"/>
  <c r="L1517" i="3"/>
  <c r="AB1469" i="3"/>
  <c r="X1469" i="3"/>
  <c r="T1469" i="3"/>
  <c r="AA1469" i="3"/>
  <c r="V1469" i="3"/>
  <c r="Z1469" i="3"/>
  <c r="U1469" i="3"/>
  <c r="Y1469" i="3"/>
  <c r="S1469" i="3"/>
  <c r="AC1469" i="3"/>
  <c r="R1469" i="3"/>
  <c r="Q1470" i="3"/>
  <c r="W1469" i="3"/>
  <c r="E1502" i="3"/>
  <c r="F1501" i="3"/>
  <c r="AD1533" i="3"/>
  <c r="AD1549" i="3"/>
  <c r="AG1532" i="3"/>
  <c r="F1487" i="3"/>
  <c r="E1488" i="3"/>
  <c r="L1580" i="3"/>
  <c r="N1579" i="3"/>
  <c r="O1579" i="3"/>
  <c r="M1579" i="3"/>
  <c r="AD1596" i="3"/>
  <c r="AG1420" i="3"/>
  <c r="N1435" i="3"/>
  <c r="L1436" i="3"/>
  <c r="O1435" i="3"/>
  <c r="M1435" i="3"/>
  <c r="L1405" i="3"/>
  <c r="M1404" i="3"/>
  <c r="O1404" i="3"/>
  <c r="N1404" i="3"/>
  <c r="AB1325" i="3"/>
  <c r="X1325" i="3"/>
  <c r="T1325" i="3"/>
  <c r="Z1325" i="3"/>
  <c r="U1325" i="3"/>
  <c r="Y1325" i="3"/>
  <c r="S1325" i="3"/>
  <c r="Q1326" i="3"/>
  <c r="AC1325" i="3"/>
  <c r="W1325" i="3"/>
  <c r="R1325" i="3"/>
  <c r="AA1325" i="3"/>
  <c r="V1325" i="3"/>
  <c r="M1340" i="3"/>
  <c r="L1341" i="3"/>
  <c r="O1340" i="3"/>
  <c r="N1340" i="3"/>
  <c r="O1308" i="3"/>
  <c r="L1309" i="3"/>
  <c r="N1308" i="3"/>
  <c r="M1308" i="3"/>
  <c r="F1437" i="3"/>
  <c r="AG1437" i="3"/>
  <c r="E1438" i="3"/>
  <c r="F1293" i="3"/>
  <c r="E1294" i="3"/>
  <c r="AA1390" i="3"/>
  <c r="W1390" i="3"/>
  <c r="S1390" i="3"/>
  <c r="AC1390" i="3"/>
  <c r="X1390" i="3"/>
  <c r="R1390" i="3"/>
  <c r="Q1391" i="3"/>
  <c r="Z1390" i="3"/>
  <c r="T1390" i="3"/>
  <c r="Y1390" i="3"/>
  <c r="U1390" i="3"/>
  <c r="AB1390" i="3"/>
  <c r="V1390" i="3"/>
  <c r="L1325" i="3"/>
  <c r="O1324" i="3"/>
  <c r="N1324" i="3"/>
  <c r="M1324" i="3"/>
  <c r="F1310" i="3"/>
  <c r="E1311" i="3"/>
  <c r="Z1439" i="3"/>
  <c r="V1439" i="3"/>
  <c r="R1439" i="3"/>
  <c r="AB1439" i="3"/>
  <c r="X1439" i="3"/>
  <c r="T1439" i="3"/>
  <c r="Y1439" i="3"/>
  <c r="W1439" i="3"/>
  <c r="Q1440" i="3"/>
  <c r="AC1439" i="3"/>
  <c r="U1439" i="3"/>
  <c r="AA1439" i="3"/>
  <c r="S1439" i="3"/>
  <c r="AD1438" i="3"/>
  <c r="E1390" i="3"/>
  <c r="F1389" i="3"/>
  <c r="AB1357" i="3"/>
  <c r="X1357" i="3"/>
  <c r="T1357" i="3"/>
  <c r="AA1357" i="3"/>
  <c r="V1357" i="3"/>
  <c r="Z1357" i="3"/>
  <c r="U1357" i="3"/>
  <c r="Y1357" i="3"/>
  <c r="S1357" i="3"/>
  <c r="Q1358" i="3"/>
  <c r="W1357" i="3"/>
  <c r="R1357" i="3"/>
  <c r="AC1357" i="3"/>
  <c r="F1422" i="3"/>
  <c r="E1423" i="3"/>
  <c r="AA1310" i="3"/>
  <c r="W1310" i="3"/>
  <c r="S1310" i="3"/>
  <c r="Q1311" i="3"/>
  <c r="Y1310" i="3"/>
  <c r="T1310" i="3"/>
  <c r="AC1310" i="3"/>
  <c r="X1310" i="3"/>
  <c r="R1310" i="3"/>
  <c r="AB1310" i="3"/>
  <c r="V1310" i="3"/>
  <c r="Z1310" i="3"/>
  <c r="U1310" i="3"/>
  <c r="AA1342" i="3"/>
  <c r="W1342" i="3"/>
  <c r="S1342" i="3"/>
  <c r="Z1342" i="3"/>
  <c r="U1342" i="3"/>
  <c r="Q1343" i="3"/>
  <c r="Y1342" i="3"/>
  <c r="T1342" i="3"/>
  <c r="AC1342" i="3"/>
  <c r="X1342" i="3"/>
  <c r="R1342" i="3"/>
  <c r="AB1342" i="3"/>
  <c r="V1342" i="3"/>
  <c r="AG1355" i="3"/>
  <c r="E1327" i="3"/>
  <c r="F1326" i="3"/>
  <c r="O1389" i="3"/>
  <c r="L1390" i="3"/>
  <c r="M1389" i="3"/>
  <c r="N1389" i="3"/>
  <c r="Q1406" i="3"/>
  <c r="AB1405" i="3"/>
  <c r="X1405" i="3"/>
  <c r="T1405" i="3"/>
  <c r="AA1405" i="3"/>
  <c r="V1405" i="3"/>
  <c r="Z1405" i="3"/>
  <c r="U1405" i="3"/>
  <c r="Y1405" i="3"/>
  <c r="S1405" i="3"/>
  <c r="R1405" i="3"/>
  <c r="AC1405" i="3"/>
  <c r="W1405" i="3"/>
  <c r="L1356" i="3"/>
  <c r="N1355" i="3"/>
  <c r="M1355" i="3"/>
  <c r="O1355" i="3"/>
  <c r="AD1356" i="3"/>
  <c r="AB1294" i="3"/>
  <c r="X1294" i="3"/>
  <c r="T1294" i="3"/>
  <c r="AA1294" i="3"/>
  <c r="W1294" i="3"/>
  <c r="S1294" i="3"/>
  <c r="AC1294" i="3"/>
  <c r="U1294" i="3"/>
  <c r="Z1294" i="3"/>
  <c r="R1294" i="3"/>
  <c r="Q1295" i="3"/>
  <c r="V1294" i="3"/>
  <c r="Y1294" i="3"/>
  <c r="AD1293" i="3"/>
  <c r="L1293" i="3"/>
  <c r="O1292" i="3"/>
  <c r="N1292" i="3"/>
  <c r="M1292" i="3"/>
  <c r="AD1389" i="3"/>
  <c r="M1372" i="3"/>
  <c r="O1372" i="3"/>
  <c r="L1373" i="3"/>
  <c r="N1372" i="3"/>
  <c r="Z1422" i="3"/>
  <c r="V1422" i="3"/>
  <c r="R1422" i="3"/>
  <c r="AB1422" i="3"/>
  <c r="X1422" i="3"/>
  <c r="T1422" i="3"/>
  <c r="Y1422" i="3"/>
  <c r="Q1423" i="3"/>
  <c r="AC1422" i="3"/>
  <c r="U1422" i="3"/>
  <c r="W1422" i="3"/>
  <c r="S1422" i="3"/>
  <c r="AA1422" i="3"/>
  <c r="AD1421" i="3"/>
  <c r="AD1309" i="3"/>
  <c r="N1420" i="3"/>
  <c r="L1421" i="3"/>
  <c r="M1420" i="3"/>
  <c r="O1420" i="3"/>
  <c r="AG1388" i="3"/>
  <c r="AD1404" i="3"/>
  <c r="AD1373" i="3"/>
  <c r="Q1375" i="3"/>
  <c r="AC1374" i="3"/>
  <c r="Y1374" i="3"/>
  <c r="U1374" i="3"/>
  <c r="Z1374" i="3"/>
  <c r="T1374" i="3"/>
  <c r="W1374" i="3"/>
  <c r="AB1374" i="3"/>
  <c r="V1374" i="3"/>
  <c r="AA1374" i="3"/>
  <c r="S1374" i="3"/>
  <c r="X1374" i="3"/>
  <c r="R1374" i="3"/>
  <c r="AD1165" i="3"/>
  <c r="AG1276" i="3"/>
  <c r="O1212" i="3"/>
  <c r="L1213" i="3"/>
  <c r="N1212" i="3"/>
  <c r="M1212" i="3"/>
  <c r="F1151" i="3"/>
  <c r="E1152" i="3"/>
  <c r="Z1278" i="3"/>
  <c r="V1278" i="3"/>
  <c r="R1278" i="3"/>
  <c r="AB1278" i="3"/>
  <c r="X1278" i="3"/>
  <c r="T1278" i="3"/>
  <c r="Y1278" i="3"/>
  <c r="W1278" i="3"/>
  <c r="Q1279" i="3"/>
  <c r="AC1278" i="3"/>
  <c r="U1278" i="3"/>
  <c r="AA1278" i="3"/>
  <c r="S1278" i="3"/>
  <c r="AD1277" i="3"/>
  <c r="F1197" i="3"/>
  <c r="E1198" i="3"/>
  <c r="N1196" i="3"/>
  <c r="O1196" i="3"/>
  <c r="L1197" i="3"/>
  <c r="M1196" i="3"/>
  <c r="E1135" i="3"/>
  <c r="F1134" i="3"/>
  <c r="L1148" i="3"/>
  <c r="N1147" i="3"/>
  <c r="O1147" i="3"/>
  <c r="M1147" i="3"/>
  <c r="E1262" i="3"/>
  <c r="F1261" i="3"/>
  <c r="AD1229" i="3"/>
  <c r="Z1246" i="3"/>
  <c r="V1246" i="3"/>
  <c r="R1246" i="3"/>
  <c r="Y1246" i="3"/>
  <c r="T1246" i="3"/>
  <c r="Q1247" i="3"/>
  <c r="X1246" i="3"/>
  <c r="AC1246" i="3"/>
  <c r="W1246" i="3"/>
  <c r="AB1246" i="3"/>
  <c r="U1246" i="3"/>
  <c r="AA1246" i="3"/>
  <c r="S1246" i="3"/>
  <c r="P1214" i="3"/>
  <c r="W1213" i="3"/>
  <c r="Z1213" i="3"/>
  <c r="T1213" i="3"/>
  <c r="AA1213" i="3"/>
  <c r="Y1213" i="3"/>
  <c r="AC1213" i="3"/>
  <c r="S1213" i="3"/>
  <c r="U1213" i="3"/>
  <c r="X1213" i="3"/>
  <c r="V1213" i="3"/>
  <c r="AB1213" i="3"/>
  <c r="R1213" i="3"/>
  <c r="AB1149" i="3"/>
  <c r="X1149" i="3"/>
  <c r="T1149" i="3"/>
  <c r="AA1149" i="3"/>
  <c r="V1149" i="3"/>
  <c r="Z1149" i="3"/>
  <c r="U1149" i="3"/>
  <c r="Q1150" i="3"/>
  <c r="AC1149" i="3"/>
  <c r="R1149" i="3"/>
  <c r="Y1149" i="3"/>
  <c r="S1149" i="3"/>
  <c r="W1149" i="3"/>
  <c r="M1245" i="3"/>
  <c r="O1245" i="3"/>
  <c r="N1245" i="3"/>
  <c r="L1246" i="3"/>
  <c r="AG1260" i="3"/>
  <c r="AD1133" i="3"/>
  <c r="AA1182" i="3"/>
  <c r="W1182" i="3"/>
  <c r="S1182" i="3"/>
  <c r="Q1183" i="3"/>
  <c r="Y1182" i="3"/>
  <c r="T1182" i="3"/>
  <c r="AC1182" i="3"/>
  <c r="X1182" i="3"/>
  <c r="R1182" i="3"/>
  <c r="AB1182" i="3"/>
  <c r="V1182" i="3"/>
  <c r="Z1182" i="3"/>
  <c r="U1182" i="3"/>
  <c r="O1133" i="3"/>
  <c r="M1133" i="3"/>
  <c r="L1134" i="3"/>
  <c r="N1133" i="3"/>
  <c r="AG1228" i="3"/>
  <c r="AB1230" i="3"/>
  <c r="X1230" i="3"/>
  <c r="T1230" i="3"/>
  <c r="Z1230" i="3"/>
  <c r="U1230" i="3"/>
  <c r="Q1231" i="3"/>
  <c r="AC1230" i="3"/>
  <c r="W1230" i="3"/>
  <c r="R1230" i="3"/>
  <c r="V1230" i="3"/>
  <c r="S1230" i="3"/>
  <c r="AA1230" i="3"/>
  <c r="Y1230" i="3"/>
  <c r="L1165" i="3"/>
  <c r="N1164" i="3"/>
  <c r="M1164" i="3"/>
  <c r="O1164" i="3"/>
  <c r="F1277" i="3"/>
  <c r="E1278" i="3"/>
  <c r="AD1148" i="3"/>
  <c r="Z1198" i="3"/>
  <c r="V1198" i="3"/>
  <c r="R1198" i="3"/>
  <c r="AB1198" i="3"/>
  <c r="W1198" i="3"/>
  <c r="Y1198" i="3"/>
  <c r="T1198" i="3"/>
  <c r="Q1199" i="3"/>
  <c r="AA1198" i="3"/>
  <c r="X1198" i="3"/>
  <c r="U1198" i="3"/>
  <c r="AC1198" i="3"/>
  <c r="S1198" i="3"/>
  <c r="AA1134" i="3"/>
  <c r="W1134" i="3"/>
  <c r="S1134" i="3"/>
  <c r="Z1134" i="3"/>
  <c r="U1134" i="3"/>
  <c r="AB1134" i="3"/>
  <c r="Q1135" i="3"/>
  <c r="Y1134" i="3"/>
  <c r="T1134" i="3"/>
  <c r="V1134" i="3"/>
  <c r="AC1134" i="3"/>
  <c r="X1134" i="3"/>
  <c r="R1134" i="3"/>
  <c r="AD1181" i="3"/>
  <c r="Q1216" i="3"/>
  <c r="O1180" i="3"/>
  <c r="L1181" i="3"/>
  <c r="N1180" i="3"/>
  <c r="M1180" i="3"/>
  <c r="N1228" i="3"/>
  <c r="L1229" i="3"/>
  <c r="O1228" i="3"/>
  <c r="M1228" i="3"/>
  <c r="N1276" i="3"/>
  <c r="L1277" i="3"/>
  <c r="O1276" i="3"/>
  <c r="M1276" i="3"/>
  <c r="E1231" i="3"/>
  <c r="F1230" i="3"/>
  <c r="AG1196" i="3"/>
  <c r="AD1212" i="3"/>
  <c r="Z1166" i="3"/>
  <c r="V1166" i="3"/>
  <c r="R1166" i="3"/>
  <c r="AA1166" i="3"/>
  <c r="U1166" i="3"/>
  <c r="Y1166" i="3"/>
  <c r="T1166" i="3"/>
  <c r="Q1167" i="3"/>
  <c r="X1166" i="3"/>
  <c r="W1166" i="3"/>
  <c r="AC1166" i="3"/>
  <c r="S1166" i="3"/>
  <c r="AB1166" i="3"/>
  <c r="F1214" i="3"/>
  <c r="E1215" i="3"/>
  <c r="M1260" i="3"/>
  <c r="O1260" i="3"/>
  <c r="N1260" i="3"/>
  <c r="L1261" i="3"/>
  <c r="F1182" i="3"/>
  <c r="E1183" i="3"/>
  <c r="AD1197" i="3"/>
  <c r="AD1261" i="3"/>
  <c r="Q1263" i="3"/>
  <c r="AC1262" i="3"/>
  <c r="Y1262" i="3"/>
  <c r="U1262" i="3"/>
  <c r="AA1262" i="3"/>
  <c r="W1262" i="3"/>
  <c r="S1262" i="3"/>
  <c r="AB1262" i="3"/>
  <c r="X1262" i="3"/>
  <c r="R1262" i="3"/>
  <c r="Z1262" i="3"/>
  <c r="V1262" i="3"/>
  <c r="T1262" i="3"/>
  <c r="E1087" i="3"/>
  <c r="F1086" i="3"/>
  <c r="F973" i="3"/>
  <c r="E974" i="3"/>
  <c r="O1051" i="3"/>
  <c r="M1051" i="3"/>
  <c r="L1052" i="3"/>
  <c r="N1051" i="3"/>
  <c r="M1036" i="3"/>
  <c r="O1036" i="3"/>
  <c r="L1037" i="3"/>
  <c r="N1036" i="3"/>
  <c r="AD1069" i="3"/>
  <c r="Z973" i="3"/>
  <c r="V973" i="3"/>
  <c r="R973" i="3"/>
  <c r="Q974" i="3"/>
  <c r="AC973" i="3"/>
  <c r="Y973" i="3"/>
  <c r="U973" i="3"/>
  <c r="AB973" i="3"/>
  <c r="X973" i="3"/>
  <c r="T973" i="3"/>
  <c r="AA973" i="3"/>
  <c r="W973" i="3"/>
  <c r="S973" i="3"/>
  <c r="F1053" i="3"/>
  <c r="E1054" i="3"/>
  <c r="Z1117" i="3"/>
  <c r="V1117" i="3"/>
  <c r="R1117" i="3"/>
  <c r="Q1118" i="3"/>
  <c r="AC1117" i="3"/>
  <c r="Y1117" i="3"/>
  <c r="U1117" i="3"/>
  <c r="AB1117" i="3"/>
  <c r="X1117" i="3"/>
  <c r="T1117" i="3"/>
  <c r="W1117" i="3"/>
  <c r="S1117" i="3"/>
  <c r="AA1117" i="3"/>
  <c r="Q1087" i="3"/>
  <c r="AC1086" i="3"/>
  <c r="Y1086" i="3"/>
  <c r="U1086" i="3"/>
  <c r="AA1086" i="3"/>
  <c r="V1086" i="3"/>
  <c r="Z1086" i="3"/>
  <c r="T1086" i="3"/>
  <c r="W1086" i="3"/>
  <c r="S1086" i="3"/>
  <c r="AB1086" i="3"/>
  <c r="R1086" i="3"/>
  <c r="X1086" i="3"/>
  <c r="M1004" i="3"/>
  <c r="L1005" i="3"/>
  <c r="N1004" i="3"/>
  <c r="O1004" i="3"/>
  <c r="F1117" i="3"/>
  <c r="E1118" i="3"/>
  <c r="O1101" i="3"/>
  <c r="L1102" i="3"/>
  <c r="N1101" i="3"/>
  <c r="M1101" i="3"/>
  <c r="Q1038" i="3"/>
  <c r="AC1037" i="3"/>
  <c r="Y1037" i="3"/>
  <c r="U1037" i="3"/>
  <c r="X1037" i="3"/>
  <c r="S1037" i="3"/>
  <c r="AB1037" i="3"/>
  <c r="W1037" i="3"/>
  <c r="R1037" i="3"/>
  <c r="AA1037" i="3"/>
  <c r="V1037" i="3"/>
  <c r="Z1037" i="3"/>
  <c r="T1037" i="3"/>
  <c r="AD1101" i="3"/>
  <c r="AA1102" i="3"/>
  <c r="W1102" i="3"/>
  <c r="S1102" i="3"/>
  <c r="Q1103" i="3"/>
  <c r="Y1102" i="3"/>
  <c r="T1102" i="3"/>
  <c r="AB1102" i="3"/>
  <c r="V1102" i="3"/>
  <c r="U1102" i="3"/>
  <c r="AC1102" i="3"/>
  <c r="R1102" i="3"/>
  <c r="Z1102" i="3"/>
  <c r="X1102" i="3"/>
  <c r="N1115" i="3"/>
  <c r="M1115" i="3"/>
  <c r="L1116" i="3"/>
  <c r="O1115" i="3"/>
  <c r="AB990" i="3"/>
  <c r="X990" i="3"/>
  <c r="T990" i="3"/>
  <c r="AA990" i="3"/>
  <c r="W990" i="3"/>
  <c r="S990" i="3"/>
  <c r="Q991" i="3"/>
  <c r="V990" i="3"/>
  <c r="AC990" i="3"/>
  <c r="U990" i="3"/>
  <c r="Z990" i="3"/>
  <c r="R990" i="3"/>
  <c r="Y990" i="3"/>
  <c r="AG1115" i="3"/>
  <c r="F1101" i="3"/>
  <c r="E1102" i="3"/>
  <c r="AD1005" i="3"/>
  <c r="AD1116" i="3"/>
  <c r="AG1084" i="3"/>
  <c r="L990" i="3"/>
  <c r="O989" i="3"/>
  <c r="M989" i="3"/>
  <c r="N989" i="3"/>
  <c r="AD1052" i="3"/>
  <c r="E1070" i="3"/>
  <c r="F1069" i="3"/>
  <c r="F990" i="3"/>
  <c r="E991" i="3"/>
  <c r="AG988" i="3"/>
  <c r="AD989" i="3"/>
  <c r="N972" i="3"/>
  <c r="M972" i="3"/>
  <c r="L973" i="3"/>
  <c r="O972" i="3"/>
  <c r="F1022" i="3"/>
  <c r="E1023" i="3"/>
  <c r="O1021" i="3"/>
  <c r="N1021" i="3"/>
  <c r="M1021" i="3"/>
  <c r="L1022" i="3"/>
  <c r="AA1022" i="3"/>
  <c r="W1022" i="3"/>
  <c r="S1022" i="3"/>
  <c r="Z1022" i="3"/>
  <c r="V1022" i="3"/>
  <c r="R1022" i="3"/>
  <c r="Q1023" i="3"/>
  <c r="AC1022" i="3"/>
  <c r="Y1022" i="3"/>
  <c r="U1022" i="3"/>
  <c r="X1022" i="3"/>
  <c r="T1022" i="3"/>
  <c r="AB1022" i="3"/>
  <c r="Q1007" i="3"/>
  <c r="AC1006" i="3"/>
  <c r="Y1006" i="3"/>
  <c r="U1006" i="3"/>
  <c r="AB1006" i="3"/>
  <c r="X1006" i="3"/>
  <c r="T1006" i="3"/>
  <c r="AA1006" i="3"/>
  <c r="S1006" i="3"/>
  <c r="V1006" i="3"/>
  <c r="Z1006" i="3"/>
  <c r="R1006" i="3"/>
  <c r="W1006" i="3"/>
  <c r="AG1051" i="3"/>
  <c r="E1039" i="3"/>
  <c r="F1038" i="3"/>
  <c r="M1084" i="3"/>
  <c r="L1085" i="3"/>
  <c r="N1084" i="3"/>
  <c r="O1084" i="3"/>
  <c r="AG971" i="3"/>
  <c r="L1069" i="3"/>
  <c r="N1068" i="3"/>
  <c r="M1068" i="3"/>
  <c r="O1068" i="3"/>
  <c r="AD1085" i="3"/>
  <c r="AG1068" i="3"/>
  <c r="AA1053" i="3"/>
  <c r="W1053" i="3"/>
  <c r="S1053" i="3"/>
  <c r="AC1053" i="3"/>
  <c r="X1053" i="3"/>
  <c r="R1053" i="3"/>
  <c r="AB1053" i="3"/>
  <c r="V1053" i="3"/>
  <c r="Y1053" i="3"/>
  <c r="U1053" i="3"/>
  <c r="T1053" i="3"/>
  <c r="Z1053" i="3"/>
  <c r="Q1054" i="3"/>
  <c r="AD1036" i="3"/>
  <c r="E1007" i="3"/>
  <c r="F1006" i="3"/>
  <c r="AB1070" i="3"/>
  <c r="X1070" i="3"/>
  <c r="T1070" i="3"/>
  <c r="AA1070" i="3"/>
  <c r="V1070" i="3"/>
  <c r="Z1070" i="3"/>
  <c r="U1070" i="3"/>
  <c r="Y1070" i="3"/>
  <c r="S1070" i="3"/>
  <c r="Q1071" i="3"/>
  <c r="W1070" i="3"/>
  <c r="R1070" i="3"/>
  <c r="AC1070" i="3"/>
  <c r="AD972" i="3"/>
  <c r="AD1021" i="3"/>
  <c r="E862" i="3"/>
  <c r="F861" i="3"/>
  <c r="F894" i="3"/>
  <c r="E895" i="3"/>
  <c r="AG828" i="3"/>
  <c r="M924" i="3"/>
  <c r="L925" i="3"/>
  <c r="N924" i="3"/>
  <c r="O924" i="3"/>
  <c r="O892" i="3"/>
  <c r="L893" i="3"/>
  <c r="N892" i="3"/>
  <c r="M892" i="3"/>
  <c r="AG860" i="3"/>
  <c r="AD958" i="3"/>
  <c r="AD892" i="3"/>
  <c r="AD877" i="3"/>
  <c r="Q879" i="3"/>
  <c r="AC878" i="3"/>
  <c r="Y878" i="3"/>
  <c r="U878" i="3"/>
  <c r="AB878" i="3"/>
  <c r="W878" i="3"/>
  <c r="R878" i="3"/>
  <c r="AA878" i="3"/>
  <c r="V878" i="3"/>
  <c r="T878" i="3"/>
  <c r="Z878" i="3"/>
  <c r="X878" i="3"/>
  <c r="S878" i="3"/>
  <c r="AB862" i="3"/>
  <c r="X862" i="3"/>
  <c r="T862" i="3"/>
  <c r="Q863" i="3"/>
  <c r="AC862" i="3"/>
  <c r="W862" i="3"/>
  <c r="R862" i="3"/>
  <c r="AA862" i="3"/>
  <c r="V862" i="3"/>
  <c r="Z862" i="3"/>
  <c r="Y862" i="3"/>
  <c r="U862" i="3"/>
  <c r="S862" i="3"/>
  <c r="N940" i="3"/>
  <c r="O940" i="3"/>
  <c r="L941" i="3"/>
  <c r="M940" i="3"/>
  <c r="F957" i="3"/>
  <c r="E958" i="3"/>
  <c r="Q927" i="3"/>
  <c r="AC926" i="3"/>
  <c r="Y926" i="3"/>
  <c r="U926" i="3"/>
  <c r="X926" i="3"/>
  <c r="S926" i="3"/>
  <c r="AA926" i="3"/>
  <c r="V926" i="3"/>
  <c r="W926" i="3"/>
  <c r="T926" i="3"/>
  <c r="AB926" i="3"/>
  <c r="R926" i="3"/>
  <c r="Z926" i="3"/>
  <c r="N812" i="3"/>
  <c r="M812" i="3"/>
  <c r="L813" i="3"/>
  <c r="O812" i="3"/>
  <c r="AD844" i="3"/>
  <c r="N955" i="3"/>
  <c r="M955" i="3"/>
  <c r="L956" i="3"/>
  <c r="O955" i="3"/>
  <c r="AA830" i="3"/>
  <c r="W830" i="3"/>
  <c r="S830" i="3"/>
  <c r="X830" i="3"/>
  <c r="Z830" i="3"/>
  <c r="V830" i="3"/>
  <c r="R830" i="3"/>
  <c r="AB830" i="3"/>
  <c r="Q831" i="3"/>
  <c r="AC830" i="3"/>
  <c r="Y830" i="3"/>
  <c r="U830" i="3"/>
  <c r="T830" i="3"/>
  <c r="L909" i="3"/>
  <c r="N908" i="3"/>
  <c r="O908" i="3"/>
  <c r="M908" i="3"/>
  <c r="Z959" i="3"/>
  <c r="V959" i="3"/>
  <c r="R959" i="3"/>
  <c r="Q960" i="3"/>
  <c r="AC959" i="3"/>
  <c r="Y959" i="3"/>
  <c r="U959" i="3"/>
  <c r="AB959" i="3"/>
  <c r="X959" i="3"/>
  <c r="T959" i="3"/>
  <c r="AA959" i="3"/>
  <c r="W959" i="3"/>
  <c r="S959" i="3"/>
  <c r="AB910" i="3"/>
  <c r="X910" i="3"/>
  <c r="T910" i="3"/>
  <c r="Y910" i="3"/>
  <c r="S910" i="3"/>
  <c r="Q911" i="3"/>
  <c r="AC910" i="3"/>
  <c r="W910" i="3"/>
  <c r="R910" i="3"/>
  <c r="AA910" i="3"/>
  <c r="V910" i="3"/>
  <c r="Z910" i="3"/>
  <c r="U910" i="3"/>
  <c r="L862" i="3"/>
  <c r="N861" i="3"/>
  <c r="M861" i="3"/>
  <c r="O861" i="3"/>
  <c r="Z814" i="3"/>
  <c r="V814" i="3"/>
  <c r="R814" i="3"/>
  <c r="Q815" i="3"/>
  <c r="AC814" i="3"/>
  <c r="Y814" i="3"/>
  <c r="U814" i="3"/>
  <c r="AB814" i="3"/>
  <c r="X814" i="3"/>
  <c r="T814" i="3"/>
  <c r="S814" i="3"/>
  <c r="AA814" i="3"/>
  <c r="W814" i="3"/>
  <c r="AD861" i="3"/>
  <c r="N845" i="3"/>
  <c r="O845" i="3"/>
  <c r="L846" i="3"/>
  <c r="M845" i="3"/>
  <c r="M876" i="3"/>
  <c r="O876" i="3"/>
  <c r="L877" i="3"/>
  <c r="N876" i="3"/>
  <c r="F846" i="3"/>
  <c r="E847" i="3"/>
  <c r="Z942" i="3"/>
  <c r="V942" i="3"/>
  <c r="R942" i="3"/>
  <c r="Y942" i="3"/>
  <c r="T942" i="3"/>
  <c r="Q943" i="3"/>
  <c r="AC942" i="3"/>
  <c r="X942" i="3"/>
  <c r="S942" i="3"/>
  <c r="AB942" i="3"/>
  <c r="W942" i="3"/>
  <c r="AA942" i="3"/>
  <c r="U942" i="3"/>
  <c r="AD829" i="3"/>
  <c r="P846" i="3"/>
  <c r="V845" i="3"/>
  <c r="AB845" i="3"/>
  <c r="R845" i="3"/>
  <c r="Y845" i="3"/>
  <c r="AC845" i="3"/>
  <c r="AA845" i="3"/>
  <c r="T845" i="3"/>
  <c r="X845" i="3"/>
  <c r="Z845" i="3"/>
  <c r="U845" i="3"/>
  <c r="W845" i="3"/>
  <c r="S845" i="3"/>
  <c r="P894" i="3"/>
  <c r="AA893" i="3"/>
  <c r="V893" i="3"/>
  <c r="Z893" i="3"/>
  <c r="AC893" i="3"/>
  <c r="W893" i="3"/>
  <c r="X893" i="3"/>
  <c r="S893" i="3"/>
  <c r="Y893" i="3"/>
  <c r="U893" i="3"/>
  <c r="AB893" i="3"/>
  <c r="T893" i="3"/>
  <c r="R893" i="3"/>
  <c r="F830" i="3"/>
  <c r="E831" i="3"/>
  <c r="E911" i="3"/>
  <c r="F910" i="3"/>
  <c r="AD909" i="3"/>
  <c r="AD813" i="3"/>
  <c r="F942" i="3"/>
  <c r="E943" i="3"/>
  <c r="F814" i="3"/>
  <c r="E815" i="3"/>
  <c r="AD925" i="3"/>
  <c r="AD941" i="3"/>
  <c r="N763" i="3"/>
  <c r="L764" i="3"/>
  <c r="M763" i="3"/>
  <c r="O763" i="3"/>
  <c r="O717" i="3"/>
  <c r="N717" i="3"/>
  <c r="M717" i="3"/>
  <c r="L718" i="3"/>
  <c r="AD717" i="3"/>
  <c r="M700" i="3"/>
  <c r="O700" i="3"/>
  <c r="L701" i="3"/>
  <c r="N700" i="3"/>
  <c r="Z670" i="3"/>
  <c r="V670" i="3"/>
  <c r="R670" i="3"/>
  <c r="Q671" i="3"/>
  <c r="AC670" i="3"/>
  <c r="Y670" i="3"/>
  <c r="U670" i="3"/>
  <c r="X670" i="3"/>
  <c r="AA670" i="3"/>
  <c r="W670" i="3"/>
  <c r="AB670" i="3"/>
  <c r="T670" i="3"/>
  <c r="S670" i="3"/>
  <c r="E751" i="3"/>
  <c r="F750" i="3"/>
  <c r="F733" i="3"/>
  <c r="E734" i="3"/>
  <c r="AG716" i="3"/>
  <c r="AD781" i="3"/>
  <c r="L652" i="3"/>
  <c r="M651" i="3"/>
  <c r="O651" i="3"/>
  <c r="N651" i="3"/>
  <c r="AD652" i="3"/>
  <c r="AB685" i="3"/>
  <c r="X685" i="3"/>
  <c r="T685" i="3"/>
  <c r="AA685" i="3"/>
  <c r="W685" i="3"/>
  <c r="S685" i="3"/>
  <c r="Z685" i="3"/>
  <c r="V685" i="3"/>
  <c r="R685" i="3"/>
  <c r="U685" i="3"/>
  <c r="Q686" i="3"/>
  <c r="AC685" i="3"/>
  <c r="Y685" i="3"/>
  <c r="O732" i="3"/>
  <c r="N732" i="3"/>
  <c r="M732" i="3"/>
  <c r="L733" i="3"/>
  <c r="AG780" i="3"/>
  <c r="AB749" i="3"/>
  <c r="X749" i="3"/>
  <c r="T749" i="3"/>
  <c r="Y749" i="3"/>
  <c r="S749" i="3"/>
  <c r="Q750" i="3"/>
  <c r="AC749" i="3"/>
  <c r="W749" i="3"/>
  <c r="R749" i="3"/>
  <c r="U749" i="3"/>
  <c r="AA749" i="3"/>
  <c r="Z749" i="3"/>
  <c r="V749" i="3"/>
  <c r="AD669" i="3"/>
  <c r="O780" i="3"/>
  <c r="L781" i="3"/>
  <c r="M780" i="3"/>
  <c r="N780" i="3"/>
  <c r="Z797" i="3"/>
  <c r="V797" i="3"/>
  <c r="R797" i="3"/>
  <c r="Q798" i="3"/>
  <c r="AC797" i="3"/>
  <c r="Y797" i="3"/>
  <c r="U797" i="3"/>
  <c r="AB797" i="3"/>
  <c r="X797" i="3"/>
  <c r="T797" i="3"/>
  <c r="W797" i="3"/>
  <c r="S797" i="3"/>
  <c r="AA797" i="3"/>
  <c r="F718" i="3"/>
  <c r="E719" i="3"/>
  <c r="Q703" i="3"/>
  <c r="AC702" i="3"/>
  <c r="Y702" i="3"/>
  <c r="U702" i="3"/>
  <c r="X702" i="3"/>
  <c r="S702" i="3"/>
  <c r="AB702" i="3"/>
  <c r="W702" i="3"/>
  <c r="R702" i="3"/>
  <c r="AA702" i="3"/>
  <c r="V702" i="3"/>
  <c r="Z702" i="3"/>
  <c r="T702" i="3"/>
  <c r="AB653" i="3"/>
  <c r="X653" i="3"/>
  <c r="T653" i="3"/>
  <c r="Z653" i="3"/>
  <c r="U653" i="3"/>
  <c r="V653" i="3"/>
  <c r="Y653" i="3"/>
  <c r="S653" i="3"/>
  <c r="AA653" i="3"/>
  <c r="Q654" i="3"/>
  <c r="AC653" i="3"/>
  <c r="W653" i="3"/>
  <c r="R653" i="3"/>
  <c r="N795" i="3"/>
  <c r="M795" i="3"/>
  <c r="L796" i="3"/>
  <c r="O795" i="3"/>
  <c r="Z765" i="3"/>
  <c r="V765" i="3"/>
  <c r="R765" i="3"/>
  <c r="AB765" i="3"/>
  <c r="W765" i="3"/>
  <c r="AA765" i="3"/>
  <c r="U765" i="3"/>
  <c r="AC765" i="3"/>
  <c r="S765" i="3"/>
  <c r="Q766" i="3"/>
  <c r="Y765" i="3"/>
  <c r="X765" i="3"/>
  <c r="T765" i="3"/>
  <c r="AD732" i="3"/>
  <c r="AD701" i="3"/>
  <c r="E654" i="3"/>
  <c r="F653" i="3"/>
  <c r="E782" i="3"/>
  <c r="AF782" i="3" s="1"/>
  <c r="F781" i="3"/>
  <c r="F797" i="3"/>
  <c r="E798" i="3"/>
  <c r="AG668" i="3"/>
  <c r="N669" i="3"/>
  <c r="M669" i="3"/>
  <c r="O669" i="3"/>
  <c r="L670" i="3"/>
  <c r="AD748" i="3"/>
  <c r="AD796" i="3"/>
  <c r="F670" i="3"/>
  <c r="E671" i="3"/>
  <c r="AA782" i="3"/>
  <c r="W782" i="3"/>
  <c r="S782" i="3"/>
  <c r="Z782" i="3"/>
  <c r="U782" i="3"/>
  <c r="X782" i="3"/>
  <c r="AC782" i="3"/>
  <c r="V782" i="3"/>
  <c r="AB782" i="3"/>
  <c r="T782" i="3"/>
  <c r="Y782" i="3"/>
  <c r="Q783" i="3"/>
  <c r="R782" i="3"/>
  <c r="AA733" i="3"/>
  <c r="W733" i="3"/>
  <c r="S733" i="3"/>
  <c r="Z733" i="3"/>
  <c r="V733" i="3"/>
  <c r="R733" i="3"/>
  <c r="Q734" i="3"/>
  <c r="X733" i="3"/>
  <c r="AC733" i="3"/>
  <c r="U733" i="3"/>
  <c r="AB733" i="3"/>
  <c r="T733" i="3"/>
  <c r="Y733" i="3"/>
  <c r="AD764" i="3"/>
  <c r="L748" i="3"/>
  <c r="O747" i="3"/>
  <c r="M747" i="3"/>
  <c r="N747" i="3"/>
  <c r="AD684" i="3"/>
  <c r="AA718" i="3"/>
  <c r="W718" i="3"/>
  <c r="S718" i="3"/>
  <c r="Z718" i="3"/>
  <c r="V718" i="3"/>
  <c r="R718" i="3"/>
  <c r="Y718" i="3"/>
  <c r="Q719" i="3"/>
  <c r="X718" i="3"/>
  <c r="AC718" i="3"/>
  <c r="U718" i="3"/>
  <c r="AB718" i="3"/>
  <c r="T718" i="3"/>
  <c r="F685" i="3"/>
  <c r="E686" i="3"/>
  <c r="L684" i="3"/>
  <c r="O683" i="3"/>
  <c r="N683" i="3"/>
  <c r="M683" i="3"/>
  <c r="E703" i="3"/>
  <c r="F702" i="3"/>
  <c r="Z558" i="3"/>
  <c r="V558" i="3"/>
  <c r="R558" i="3"/>
  <c r="AA558" i="3"/>
  <c r="U558" i="3"/>
  <c r="Q559" i="3"/>
  <c r="X558" i="3"/>
  <c r="AC558" i="3"/>
  <c r="W558" i="3"/>
  <c r="AB558" i="3"/>
  <c r="T558" i="3"/>
  <c r="Y558" i="3"/>
  <c r="S558" i="3"/>
  <c r="Z637" i="3"/>
  <c r="V637" i="3"/>
  <c r="R637" i="3"/>
  <c r="Q638" i="3"/>
  <c r="AC637" i="3"/>
  <c r="Y637" i="3"/>
  <c r="U637" i="3"/>
  <c r="AB637" i="3"/>
  <c r="X637" i="3"/>
  <c r="T637" i="3"/>
  <c r="W637" i="3"/>
  <c r="S637" i="3"/>
  <c r="AA637" i="3"/>
  <c r="L557" i="3"/>
  <c r="M556" i="3"/>
  <c r="O556" i="3"/>
  <c r="N556" i="3"/>
  <c r="Q607" i="3"/>
  <c r="AC606" i="3"/>
  <c r="Y606" i="3"/>
  <c r="U606" i="3"/>
  <c r="AA606" i="3"/>
  <c r="W606" i="3"/>
  <c r="S606" i="3"/>
  <c r="V606" i="3"/>
  <c r="AB606" i="3"/>
  <c r="T606" i="3"/>
  <c r="Z606" i="3"/>
  <c r="R606" i="3"/>
  <c r="X606" i="3"/>
  <c r="AD573" i="3"/>
  <c r="Q575" i="3"/>
  <c r="AC574" i="3"/>
  <c r="Y574" i="3"/>
  <c r="U574" i="3"/>
  <c r="AA574" i="3"/>
  <c r="W574" i="3"/>
  <c r="S574" i="3"/>
  <c r="AB574" i="3"/>
  <c r="T574" i="3"/>
  <c r="Z574" i="3"/>
  <c r="R574" i="3"/>
  <c r="X574" i="3"/>
  <c r="V574" i="3"/>
  <c r="L540" i="3"/>
  <c r="O539" i="3"/>
  <c r="N539" i="3"/>
  <c r="M539" i="3"/>
  <c r="L509" i="3"/>
  <c r="N508" i="3"/>
  <c r="M508" i="3"/>
  <c r="O508" i="3"/>
  <c r="N636" i="3"/>
  <c r="M636" i="3"/>
  <c r="L637" i="3"/>
  <c r="O636" i="3"/>
  <c r="F494" i="3"/>
  <c r="E495" i="3"/>
  <c r="Q527" i="3"/>
  <c r="AC526" i="3"/>
  <c r="Y526" i="3"/>
  <c r="U526" i="3"/>
  <c r="AA526" i="3"/>
  <c r="V526" i="3"/>
  <c r="Z526" i="3"/>
  <c r="T526" i="3"/>
  <c r="X526" i="3"/>
  <c r="S526" i="3"/>
  <c r="AB526" i="3"/>
  <c r="W526" i="3"/>
  <c r="R526" i="3"/>
  <c r="AD636" i="3"/>
  <c r="M605" i="3"/>
  <c r="O605" i="3"/>
  <c r="L606" i="3"/>
  <c r="N605" i="3"/>
  <c r="AA622" i="3"/>
  <c r="W622" i="3"/>
  <c r="S622" i="3"/>
  <c r="AB622" i="3"/>
  <c r="V622" i="3"/>
  <c r="Z622" i="3"/>
  <c r="U622" i="3"/>
  <c r="Q623" i="3"/>
  <c r="Y622" i="3"/>
  <c r="T622" i="3"/>
  <c r="R622" i="3"/>
  <c r="AC622" i="3"/>
  <c r="X622" i="3"/>
  <c r="AB494" i="3"/>
  <c r="X494" i="3"/>
  <c r="T494" i="3"/>
  <c r="AA494" i="3"/>
  <c r="W494" i="3"/>
  <c r="S494" i="3"/>
  <c r="Z494" i="3"/>
  <c r="V494" i="3"/>
  <c r="R494" i="3"/>
  <c r="Y494" i="3"/>
  <c r="U494" i="3"/>
  <c r="Q495" i="3"/>
  <c r="AC494" i="3"/>
  <c r="AD589" i="3"/>
  <c r="AG604" i="3"/>
  <c r="AG620" i="3"/>
  <c r="F621" i="3"/>
  <c r="E622" i="3"/>
  <c r="AG539" i="3"/>
  <c r="F637" i="3"/>
  <c r="E638" i="3"/>
  <c r="AG524" i="3"/>
  <c r="E606" i="3"/>
  <c r="F605" i="3"/>
  <c r="AD493" i="3"/>
  <c r="N587" i="3"/>
  <c r="L588" i="3"/>
  <c r="O587" i="3"/>
  <c r="M587" i="3"/>
  <c r="E510" i="3"/>
  <c r="F509" i="3"/>
  <c r="AB510" i="3"/>
  <c r="X510" i="3"/>
  <c r="T510" i="3"/>
  <c r="AA510" i="3"/>
  <c r="V510" i="3"/>
  <c r="Z510" i="3"/>
  <c r="U510" i="3"/>
  <c r="Y510" i="3"/>
  <c r="S510" i="3"/>
  <c r="AC510" i="3"/>
  <c r="Q511" i="3"/>
  <c r="W510" i="3"/>
  <c r="R510" i="3"/>
  <c r="AB541" i="3"/>
  <c r="X541" i="3"/>
  <c r="T541" i="3"/>
  <c r="Y541" i="3"/>
  <c r="S541" i="3"/>
  <c r="Q542" i="3"/>
  <c r="AC541" i="3"/>
  <c r="W541" i="3"/>
  <c r="R541" i="3"/>
  <c r="AA541" i="3"/>
  <c r="V541" i="3"/>
  <c r="U541" i="3"/>
  <c r="Z541" i="3"/>
  <c r="Z590" i="3"/>
  <c r="V590" i="3"/>
  <c r="R590" i="3"/>
  <c r="Q591" i="3"/>
  <c r="AC590" i="3"/>
  <c r="X590" i="3"/>
  <c r="S590" i="3"/>
  <c r="AA590" i="3"/>
  <c r="U590" i="3"/>
  <c r="W590" i="3"/>
  <c r="T590" i="3"/>
  <c r="AB590" i="3"/>
  <c r="Y590" i="3"/>
  <c r="AD605" i="3"/>
  <c r="F590" i="3"/>
  <c r="E591" i="3"/>
  <c r="AG508" i="3"/>
  <c r="E527" i="3"/>
  <c r="F526" i="3"/>
  <c r="AD621" i="3"/>
  <c r="O620" i="3"/>
  <c r="L621" i="3"/>
  <c r="N620" i="3"/>
  <c r="M620" i="3"/>
  <c r="M524" i="3"/>
  <c r="L525" i="3"/>
  <c r="N524" i="3"/>
  <c r="O524" i="3"/>
  <c r="AD557" i="3"/>
  <c r="E575" i="3"/>
  <c r="F574" i="3"/>
  <c r="AD525" i="3"/>
  <c r="L492" i="3"/>
  <c r="N491" i="3"/>
  <c r="M491" i="3"/>
  <c r="O491" i="3"/>
  <c r="AD509" i="3"/>
  <c r="AD540" i="3"/>
  <c r="L428" i="3"/>
  <c r="O427" i="3"/>
  <c r="N427" i="3"/>
  <c r="M427" i="3"/>
  <c r="Q399" i="3"/>
  <c r="AC398" i="3"/>
  <c r="Y398" i="3"/>
  <c r="U398" i="3"/>
  <c r="Z398" i="3"/>
  <c r="T398" i="3"/>
  <c r="X398" i="3"/>
  <c r="S398" i="3"/>
  <c r="V398" i="3"/>
  <c r="AB398" i="3"/>
  <c r="R398" i="3"/>
  <c r="AA398" i="3"/>
  <c r="W398" i="3"/>
  <c r="M396" i="3"/>
  <c r="O396" i="3"/>
  <c r="N396" i="3"/>
  <c r="L397" i="3"/>
  <c r="Q447" i="3"/>
  <c r="AC446" i="3"/>
  <c r="Y446" i="3"/>
  <c r="U446" i="3"/>
  <c r="X446" i="3"/>
  <c r="S446" i="3"/>
  <c r="AA446" i="3"/>
  <c r="T446" i="3"/>
  <c r="AB446" i="3"/>
  <c r="R446" i="3"/>
  <c r="Z446" i="3"/>
  <c r="V446" i="3"/>
  <c r="W446" i="3"/>
  <c r="AD428" i="3"/>
  <c r="AG380" i="3"/>
  <c r="AD381" i="3"/>
  <c r="L365" i="3"/>
  <c r="O364" i="3"/>
  <c r="N364" i="3"/>
  <c r="M364" i="3"/>
  <c r="E463" i="3"/>
  <c r="F462" i="3"/>
  <c r="N476" i="3"/>
  <c r="M476" i="3"/>
  <c r="L477" i="3"/>
  <c r="O476" i="3"/>
  <c r="AA350" i="3"/>
  <c r="W350" i="3"/>
  <c r="S350" i="3"/>
  <c r="Z350" i="3"/>
  <c r="V350" i="3"/>
  <c r="R350" i="3"/>
  <c r="Y350" i="3"/>
  <c r="U350" i="3"/>
  <c r="AB350" i="3"/>
  <c r="Q351" i="3"/>
  <c r="X350" i="3"/>
  <c r="AC350" i="3"/>
  <c r="T350" i="3"/>
  <c r="AG444" i="3"/>
  <c r="F477" i="3"/>
  <c r="E478" i="3"/>
  <c r="AD413" i="3"/>
  <c r="Q334" i="3"/>
  <c r="AC333" i="3"/>
  <c r="Y333" i="3"/>
  <c r="U333" i="3"/>
  <c r="AB333" i="3"/>
  <c r="W333" i="3"/>
  <c r="R333" i="3"/>
  <c r="Z333" i="3"/>
  <c r="T333" i="3"/>
  <c r="S333" i="3"/>
  <c r="AA333" i="3"/>
  <c r="V333" i="3"/>
  <c r="X333" i="3"/>
  <c r="O459" i="3"/>
  <c r="L460" i="3"/>
  <c r="N459" i="3"/>
  <c r="M459" i="3"/>
  <c r="AG412" i="3"/>
  <c r="M444" i="3"/>
  <c r="L445" i="3"/>
  <c r="O444" i="3"/>
  <c r="N444" i="3"/>
  <c r="F365" i="3"/>
  <c r="E366" i="3"/>
  <c r="E334" i="3"/>
  <c r="F333" i="3"/>
  <c r="F382" i="3"/>
  <c r="E383" i="3"/>
  <c r="M331" i="3"/>
  <c r="O331" i="3"/>
  <c r="L332" i="3"/>
  <c r="N331" i="3"/>
  <c r="Z477" i="3"/>
  <c r="V477" i="3"/>
  <c r="R477" i="3"/>
  <c r="Q478" i="3"/>
  <c r="AC477" i="3"/>
  <c r="Y477" i="3"/>
  <c r="U477" i="3"/>
  <c r="AB477" i="3"/>
  <c r="X477" i="3"/>
  <c r="T477" i="3"/>
  <c r="AA477" i="3"/>
  <c r="S477" i="3"/>
  <c r="W477" i="3"/>
  <c r="AD349" i="3"/>
  <c r="E430" i="3"/>
  <c r="F429" i="3"/>
  <c r="AA461" i="3"/>
  <c r="W461" i="3"/>
  <c r="S461" i="3"/>
  <c r="Q462" i="3"/>
  <c r="Y461" i="3"/>
  <c r="T461" i="3"/>
  <c r="AB461" i="3"/>
  <c r="U461" i="3"/>
  <c r="AC461" i="3"/>
  <c r="R461" i="3"/>
  <c r="Z461" i="3"/>
  <c r="X461" i="3"/>
  <c r="V461" i="3"/>
  <c r="AG396" i="3"/>
  <c r="AB429" i="3"/>
  <c r="X429" i="3"/>
  <c r="T429" i="3"/>
  <c r="Y429" i="3"/>
  <c r="S429" i="3"/>
  <c r="Q430" i="3"/>
  <c r="AC429" i="3"/>
  <c r="W429" i="3"/>
  <c r="R429" i="3"/>
  <c r="Z429" i="3"/>
  <c r="V429" i="3"/>
  <c r="AA429" i="3"/>
  <c r="U429" i="3"/>
  <c r="AB382" i="3"/>
  <c r="X382" i="3"/>
  <c r="T382" i="3"/>
  <c r="Q383" i="3"/>
  <c r="AC382" i="3"/>
  <c r="W382" i="3"/>
  <c r="R382" i="3"/>
  <c r="AA382" i="3"/>
  <c r="V382" i="3"/>
  <c r="S382" i="3"/>
  <c r="Z382" i="3"/>
  <c r="Y382" i="3"/>
  <c r="U382" i="3"/>
  <c r="Z414" i="3"/>
  <c r="V414" i="3"/>
  <c r="R414" i="3"/>
  <c r="AA414" i="3"/>
  <c r="U414" i="3"/>
  <c r="Y414" i="3"/>
  <c r="T414" i="3"/>
  <c r="AB414" i="3"/>
  <c r="Q415" i="3"/>
  <c r="X414" i="3"/>
  <c r="AC414" i="3"/>
  <c r="W414" i="3"/>
  <c r="S414" i="3"/>
  <c r="N414" i="3"/>
  <c r="O414" i="3"/>
  <c r="M414" i="3"/>
  <c r="L415" i="3"/>
  <c r="L381" i="3"/>
  <c r="O380" i="3"/>
  <c r="N380" i="3"/>
  <c r="M380" i="3"/>
  <c r="O349" i="3"/>
  <c r="N349" i="3"/>
  <c r="L350" i="3"/>
  <c r="M349" i="3"/>
  <c r="AD397" i="3"/>
  <c r="F351" i="3"/>
  <c r="E352" i="3"/>
  <c r="F413" i="3"/>
  <c r="E414" i="3"/>
  <c r="AD445" i="3"/>
  <c r="AD476" i="3"/>
  <c r="F317" i="3"/>
  <c r="E318" i="3"/>
  <c r="Z221" i="3"/>
  <c r="V221" i="3"/>
  <c r="R221" i="3"/>
  <c r="Q222" i="3"/>
  <c r="AC221" i="3"/>
  <c r="Y221" i="3"/>
  <c r="U221" i="3"/>
  <c r="W221" i="3"/>
  <c r="AB221" i="3"/>
  <c r="T221" i="3"/>
  <c r="AA221" i="3"/>
  <c r="S221" i="3"/>
  <c r="X221" i="3"/>
  <c r="Q191" i="3"/>
  <c r="AC190" i="3"/>
  <c r="Y190" i="3"/>
  <c r="U190" i="3"/>
  <c r="AB190" i="3"/>
  <c r="X190" i="3"/>
  <c r="T190" i="3"/>
  <c r="AA190" i="3"/>
  <c r="W190" i="3"/>
  <c r="S190" i="3"/>
  <c r="V190" i="3"/>
  <c r="Z190" i="3"/>
  <c r="R190" i="3"/>
  <c r="Z317" i="3"/>
  <c r="V317" i="3"/>
  <c r="R317" i="3"/>
  <c r="Y317" i="3"/>
  <c r="T317" i="3"/>
  <c r="Q318" i="3"/>
  <c r="AC317" i="3"/>
  <c r="X317" i="3"/>
  <c r="S317" i="3"/>
  <c r="AA317" i="3"/>
  <c r="W317" i="3"/>
  <c r="U317" i="3"/>
  <c r="AB317" i="3"/>
  <c r="F285" i="3"/>
  <c r="E286" i="3"/>
  <c r="AG268" i="3"/>
  <c r="AD301" i="3"/>
  <c r="AD172" i="3"/>
  <c r="L172" i="3"/>
  <c r="O171" i="3"/>
  <c r="N171" i="3"/>
  <c r="M171" i="3"/>
  <c r="AD220" i="3"/>
  <c r="O283" i="3"/>
  <c r="N283" i="3"/>
  <c r="M283" i="3"/>
  <c r="L284" i="3"/>
  <c r="AD189" i="3"/>
  <c r="F205" i="3"/>
  <c r="E206" i="3"/>
  <c r="AB173" i="3"/>
  <c r="X173" i="3"/>
  <c r="T173" i="3"/>
  <c r="AA173" i="3"/>
  <c r="W173" i="3"/>
  <c r="S173" i="3"/>
  <c r="Z173" i="3"/>
  <c r="V173" i="3"/>
  <c r="R173" i="3"/>
  <c r="Q174" i="3"/>
  <c r="AC173" i="3"/>
  <c r="Y173" i="3"/>
  <c r="U173" i="3"/>
  <c r="AD253" i="3"/>
  <c r="E191" i="3"/>
  <c r="F190" i="3"/>
  <c r="AA285" i="3"/>
  <c r="W285" i="3"/>
  <c r="S285" i="3"/>
  <c r="Z285" i="3"/>
  <c r="V285" i="3"/>
  <c r="R285" i="3"/>
  <c r="Y285" i="3"/>
  <c r="Q286" i="3"/>
  <c r="X285" i="3"/>
  <c r="AC285" i="3"/>
  <c r="AB285" i="3"/>
  <c r="U285" i="3"/>
  <c r="T285" i="3"/>
  <c r="AD269" i="3"/>
  <c r="N204" i="3"/>
  <c r="M204" i="3"/>
  <c r="L205" i="3"/>
  <c r="O204" i="3"/>
  <c r="N221" i="3"/>
  <c r="M221" i="3"/>
  <c r="O221" i="3"/>
  <c r="L222" i="3"/>
  <c r="E238" i="3"/>
  <c r="F237" i="3"/>
  <c r="AD316" i="3"/>
  <c r="Z302" i="3"/>
  <c r="V302" i="3"/>
  <c r="R302" i="3"/>
  <c r="Q303" i="3"/>
  <c r="AC302" i="3"/>
  <c r="X302" i="3"/>
  <c r="S302" i="3"/>
  <c r="AB302" i="3"/>
  <c r="W302" i="3"/>
  <c r="U302" i="3"/>
  <c r="T302" i="3"/>
  <c r="AA302" i="3"/>
  <c r="Y302" i="3"/>
  <c r="Z205" i="3"/>
  <c r="V205" i="3"/>
  <c r="R205" i="3"/>
  <c r="Q206" i="3"/>
  <c r="AC205" i="3"/>
  <c r="Y205" i="3"/>
  <c r="U205" i="3"/>
  <c r="AB205" i="3"/>
  <c r="X205" i="3"/>
  <c r="T205" i="3"/>
  <c r="W205" i="3"/>
  <c r="AA205" i="3"/>
  <c r="S205" i="3"/>
  <c r="E302" i="3"/>
  <c r="F301" i="3"/>
  <c r="F221" i="3"/>
  <c r="E222" i="3"/>
  <c r="N317" i="3"/>
  <c r="O317" i="3"/>
  <c r="L318" i="3"/>
  <c r="M317" i="3"/>
  <c r="M188" i="3"/>
  <c r="L189" i="3"/>
  <c r="O188" i="3"/>
  <c r="N188" i="3"/>
  <c r="AA270" i="3"/>
  <c r="W270" i="3"/>
  <c r="S270" i="3"/>
  <c r="Z270" i="3"/>
  <c r="V270" i="3"/>
  <c r="R270" i="3"/>
  <c r="AC270" i="3"/>
  <c r="U270" i="3"/>
  <c r="AB270" i="3"/>
  <c r="T270" i="3"/>
  <c r="Y270" i="3"/>
  <c r="Q271" i="3"/>
  <c r="X270" i="3"/>
  <c r="AG235" i="3"/>
  <c r="Z254" i="3"/>
  <c r="V254" i="3"/>
  <c r="R254" i="3"/>
  <c r="Q255" i="3"/>
  <c r="AC254" i="3"/>
  <c r="Y254" i="3"/>
  <c r="U254" i="3"/>
  <c r="AA254" i="3"/>
  <c r="S254" i="3"/>
  <c r="X254" i="3"/>
  <c r="W254" i="3"/>
  <c r="AB254" i="3"/>
  <c r="T254" i="3"/>
  <c r="AB237" i="3"/>
  <c r="X237" i="3"/>
  <c r="T237" i="3"/>
  <c r="AA237" i="3"/>
  <c r="V237" i="3"/>
  <c r="Z237" i="3"/>
  <c r="U237" i="3"/>
  <c r="Y237" i="3"/>
  <c r="S237" i="3"/>
  <c r="AC237" i="3"/>
  <c r="Q238" i="3"/>
  <c r="W237" i="3"/>
  <c r="R237" i="3"/>
  <c r="AG300" i="3"/>
  <c r="AD204" i="3"/>
  <c r="AG204" i="3" s="1"/>
  <c r="M253" i="3"/>
  <c r="O253" i="3"/>
  <c r="N253" i="3"/>
  <c r="L254" i="3"/>
  <c r="L300" i="3"/>
  <c r="O299" i="3"/>
  <c r="N299" i="3"/>
  <c r="M299" i="3"/>
  <c r="AD284" i="3"/>
  <c r="O267" i="3"/>
  <c r="N267" i="3"/>
  <c r="M267" i="3"/>
  <c r="L268" i="3"/>
  <c r="F174" i="3"/>
  <c r="E175" i="3"/>
  <c r="F269" i="3"/>
  <c r="E270" i="3"/>
  <c r="L236" i="3"/>
  <c r="O235" i="3"/>
  <c r="N235" i="3"/>
  <c r="M235" i="3"/>
  <c r="N156" i="3"/>
  <c r="M156" i="3"/>
  <c r="L157" i="3"/>
  <c r="O156" i="3"/>
  <c r="Z157" i="3"/>
  <c r="V157" i="3"/>
  <c r="R157" i="3"/>
  <c r="Q158" i="3"/>
  <c r="AC157" i="3"/>
  <c r="Y157" i="3"/>
  <c r="U157" i="3"/>
  <c r="AB157" i="3"/>
  <c r="X157" i="3"/>
  <c r="T157" i="3"/>
  <c r="AA157" i="3"/>
  <c r="S157" i="3"/>
  <c r="W157" i="3"/>
  <c r="F157" i="3"/>
  <c r="E158" i="3"/>
  <c r="AD156" i="3"/>
  <c r="AD140" i="3"/>
  <c r="N139" i="3"/>
  <c r="M139" i="3"/>
  <c r="L140" i="3"/>
  <c r="O139" i="3"/>
  <c r="F141" i="3"/>
  <c r="E142" i="3"/>
  <c r="Z141" i="3"/>
  <c r="V141" i="3"/>
  <c r="R141" i="3"/>
  <c r="Q142" i="3"/>
  <c r="AC141" i="3"/>
  <c r="Y141" i="3"/>
  <c r="U141" i="3"/>
  <c r="AB141" i="3"/>
  <c r="X141" i="3"/>
  <c r="T141" i="3"/>
  <c r="AA141" i="3"/>
  <c r="W141" i="3"/>
  <c r="S141" i="3"/>
  <c r="Z125" i="3"/>
  <c r="V125" i="3"/>
  <c r="R125" i="3"/>
  <c r="Q126" i="3"/>
  <c r="AC125" i="3"/>
  <c r="Y125" i="3"/>
  <c r="U125" i="3"/>
  <c r="AB125" i="3"/>
  <c r="X125" i="3"/>
  <c r="T125" i="3"/>
  <c r="AA125" i="3"/>
  <c r="S125" i="3"/>
  <c r="W125" i="3"/>
  <c r="AD124" i="3"/>
  <c r="N123" i="3"/>
  <c r="M123" i="3"/>
  <c r="L124" i="3"/>
  <c r="O123" i="3"/>
  <c r="F125" i="3"/>
  <c r="E126" i="3"/>
  <c r="AD109" i="3"/>
  <c r="N107" i="3"/>
  <c r="M107" i="3"/>
  <c r="L108" i="3"/>
  <c r="O107" i="3"/>
  <c r="F110" i="3"/>
  <c r="E111" i="3"/>
  <c r="Z110" i="3"/>
  <c r="V110" i="3"/>
  <c r="R110" i="3"/>
  <c r="Q111" i="3"/>
  <c r="AC110" i="3"/>
  <c r="Y110" i="3"/>
  <c r="U110" i="3"/>
  <c r="AB110" i="3"/>
  <c r="X110" i="3"/>
  <c r="T110" i="3"/>
  <c r="AA110" i="3"/>
  <c r="W110" i="3"/>
  <c r="S110" i="3"/>
  <c r="AD92" i="3"/>
  <c r="N92" i="3"/>
  <c r="M92" i="3"/>
  <c r="L93" i="3"/>
  <c r="O92" i="3"/>
  <c r="F93" i="3"/>
  <c r="E94" i="3"/>
  <c r="Z93" i="3"/>
  <c r="V93" i="3"/>
  <c r="R93" i="3"/>
  <c r="Q94" i="3"/>
  <c r="AC93" i="3"/>
  <c r="Y93" i="3"/>
  <c r="U93" i="3"/>
  <c r="AB93" i="3"/>
  <c r="X93" i="3"/>
  <c r="T93" i="3"/>
  <c r="AA93" i="3"/>
  <c r="W93" i="3"/>
  <c r="S93" i="3"/>
  <c r="AD76" i="3"/>
  <c r="F78" i="3"/>
  <c r="E79" i="3"/>
  <c r="Z77" i="3"/>
  <c r="V77" i="3"/>
  <c r="R77" i="3"/>
  <c r="Q78" i="3"/>
  <c r="AC77" i="3"/>
  <c r="Y77" i="3"/>
  <c r="U77" i="3"/>
  <c r="AB77" i="3"/>
  <c r="X77" i="3"/>
  <c r="T77" i="3"/>
  <c r="AA77" i="3"/>
  <c r="W77" i="3"/>
  <c r="S77" i="3"/>
  <c r="N75" i="3"/>
  <c r="M75" i="3"/>
  <c r="L76" i="3"/>
  <c r="O75" i="3"/>
  <c r="AG75" i="3"/>
  <c r="Z62" i="3"/>
  <c r="V62" i="3"/>
  <c r="R62" i="3"/>
  <c r="Q63" i="3"/>
  <c r="AC62" i="3"/>
  <c r="Y62" i="3"/>
  <c r="U62" i="3"/>
  <c r="AB62" i="3"/>
  <c r="X62" i="3"/>
  <c r="T62" i="3"/>
  <c r="AA62" i="3"/>
  <c r="W62" i="3"/>
  <c r="S62" i="3"/>
  <c r="F62" i="3"/>
  <c r="E63" i="3"/>
  <c r="AD61" i="3"/>
  <c r="N59" i="3"/>
  <c r="M59" i="3"/>
  <c r="L60" i="3"/>
  <c r="O59" i="3"/>
  <c r="N43" i="3"/>
  <c r="M43" i="3"/>
  <c r="L44" i="3"/>
  <c r="O43" i="3"/>
  <c r="F46" i="3"/>
  <c r="E47" i="3"/>
  <c r="Z46" i="3"/>
  <c r="V46" i="3"/>
  <c r="R46" i="3"/>
  <c r="Q47" i="3"/>
  <c r="AC46" i="3"/>
  <c r="Y46" i="3"/>
  <c r="U46" i="3"/>
  <c r="AB46" i="3"/>
  <c r="X46" i="3"/>
  <c r="T46" i="3"/>
  <c r="AA46" i="3"/>
  <c r="W46" i="3"/>
  <c r="S46" i="3"/>
  <c r="AD45" i="3"/>
  <c r="AG44" i="3"/>
  <c r="F29" i="3"/>
  <c r="E30" i="3"/>
  <c r="Z29" i="3"/>
  <c r="V29" i="3"/>
  <c r="R29" i="3"/>
  <c r="Q30" i="3"/>
  <c r="AC29" i="3"/>
  <c r="Y29" i="3"/>
  <c r="U29" i="3"/>
  <c r="AB29" i="3"/>
  <c r="X29" i="3"/>
  <c r="T29" i="3"/>
  <c r="W29" i="3"/>
  <c r="S29" i="3"/>
  <c r="AA29" i="3"/>
  <c r="N27" i="3"/>
  <c r="M27" i="3"/>
  <c r="L28" i="3"/>
  <c r="O27" i="3"/>
  <c r="AD28" i="3"/>
  <c r="W13" i="3"/>
  <c r="S13" i="3"/>
  <c r="Z13" i="3"/>
  <c r="V13" i="3"/>
  <c r="R13" i="3"/>
  <c r="Y13" i="3"/>
  <c r="U13" i="3"/>
  <c r="Q14" i="3"/>
  <c r="X13" i="3"/>
  <c r="T13" i="3"/>
  <c r="AG11" i="3"/>
  <c r="N12" i="3"/>
  <c r="AB12" i="3" s="1"/>
  <c r="M12" i="3"/>
  <c r="AA12" i="3" s="1"/>
  <c r="L13" i="3"/>
  <c r="O12" i="3"/>
  <c r="AC12" i="3" s="1"/>
  <c r="O5" i="1"/>
  <c r="X6" i="1"/>
  <c r="Y6" i="1"/>
  <c r="Z6" i="1"/>
  <c r="P10" i="1"/>
  <c r="AC5" i="1"/>
  <c r="AD5" i="1" s="1"/>
  <c r="W6" i="1"/>
  <c r="T6" i="1"/>
  <c r="S6" i="1"/>
  <c r="V6" i="1"/>
  <c r="R6" i="1"/>
  <c r="U6" i="1"/>
  <c r="M6" i="1"/>
  <c r="N6" i="1" s="1"/>
  <c r="AB6" i="1" s="1"/>
  <c r="Q7" i="1"/>
  <c r="K17" i="1"/>
  <c r="L7" i="1"/>
  <c r="F7" i="1"/>
  <c r="F6" i="1"/>
  <c r="AB1915" i="3" l="1"/>
  <c r="O1915" i="3"/>
  <c r="AC1915" i="3" s="1"/>
  <c r="AD1914" i="3"/>
  <c r="N1916" i="3"/>
  <c r="AB1916" i="3" s="1"/>
  <c r="I1160" i="9"/>
  <c r="H1160" i="9"/>
  <c r="D1160" i="9"/>
  <c r="E1160" i="9"/>
  <c r="C1161" i="9"/>
  <c r="F1160" i="9"/>
  <c r="G1160" i="9"/>
  <c r="C653" i="9"/>
  <c r="I652" i="9"/>
  <c r="F652" i="9"/>
  <c r="D652" i="9"/>
  <c r="E652" i="9"/>
  <c r="G652" i="9"/>
  <c r="H652" i="9"/>
  <c r="G526" i="9"/>
  <c r="H526" i="9"/>
  <c r="I526" i="9"/>
  <c r="D526" i="9"/>
  <c r="F526" i="9"/>
  <c r="E526" i="9"/>
  <c r="C527" i="9"/>
  <c r="AG45" i="3"/>
  <c r="F1022" i="9"/>
  <c r="F1023" i="9"/>
  <c r="AG76" i="3"/>
  <c r="F897" i="9"/>
  <c r="AG509" i="3"/>
  <c r="AG764" i="3"/>
  <c r="AG748" i="3"/>
  <c r="AG701" i="3"/>
  <c r="AG652" i="3"/>
  <c r="AG989" i="3"/>
  <c r="AG1052" i="3"/>
  <c r="AG1116" i="3"/>
  <c r="AG1229" i="3"/>
  <c r="AG1165" i="3"/>
  <c r="AG1533" i="3"/>
  <c r="AG1485" i="3"/>
  <c r="G1029" i="9"/>
  <c r="F905" i="9"/>
  <c r="I899" i="9"/>
  <c r="I771" i="9"/>
  <c r="AG476" i="3"/>
  <c r="AG397" i="3"/>
  <c r="AG684" i="3"/>
  <c r="AG732" i="3"/>
  <c r="AG941" i="3"/>
  <c r="AG813" i="3"/>
  <c r="AG1005" i="3"/>
  <c r="AG1148" i="3"/>
  <c r="AG1517" i="3"/>
  <c r="H1029" i="9"/>
  <c r="AG1324" i="3"/>
  <c r="I775" i="9"/>
  <c r="F898" i="9"/>
  <c r="AG140" i="3"/>
  <c r="F901" i="9"/>
  <c r="AG445" i="3"/>
  <c r="AG557" i="3"/>
  <c r="AG589" i="3"/>
  <c r="AG925" i="3"/>
  <c r="AG909" i="3"/>
  <c r="AG844" i="3"/>
  <c r="AG1373" i="3"/>
  <c r="AG1452" i="3"/>
  <c r="AG1581" i="3"/>
  <c r="AG1245" i="3"/>
  <c r="H1028" i="9"/>
  <c r="I905" i="9"/>
  <c r="I774" i="9"/>
  <c r="AG28" i="3"/>
  <c r="F894" i="9"/>
  <c r="AG156" i="3"/>
  <c r="F902" i="9"/>
  <c r="AG172" i="3"/>
  <c r="F903" i="9"/>
  <c r="AG349" i="3"/>
  <c r="AG493" i="3"/>
  <c r="AG829" i="3"/>
  <c r="AG1021" i="3"/>
  <c r="AG1133" i="3"/>
  <c r="AG1404" i="3"/>
  <c r="AG1293" i="3"/>
  <c r="AG1596" i="3"/>
  <c r="AG1341" i="3"/>
  <c r="G1028" i="9"/>
  <c r="H1025" i="9"/>
  <c r="I770" i="9"/>
  <c r="AG109" i="3"/>
  <c r="F1026" i="9"/>
  <c r="AG316" i="3"/>
  <c r="AG381" i="3"/>
  <c r="AG669" i="3"/>
  <c r="AG717" i="3"/>
  <c r="AG877" i="3"/>
  <c r="AG972" i="3"/>
  <c r="AG1421" i="3"/>
  <c r="AG1389" i="3"/>
  <c r="AG1468" i="3"/>
  <c r="AG460" i="3"/>
  <c r="H1027" i="9"/>
  <c r="AG364" i="3"/>
  <c r="H1021" i="9"/>
  <c r="F11" i="4"/>
  <c r="G1025" i="9"/>
  <c r="I773" i="9"/>
  <c r="I895" i="9"/>
  <c r="AG124" i="3"/>
  <c r="F900" i="9"/>
  <c r="AG284" i="3"/>
  <c r="AG189" i="3"/>
  <c r="F1031" i="9"/>
  <c r="AG540" i="3"/>
  <c r="AG525" i="3"/>
  <c r="AG796" i="3"/>
  <c r="AG1085" i="3"/>
  <c r="AG1356" i="3"/>
  <c r="AG1549" i="3"/>
  <c r="AG236" i="3"/>
  <c r="G1027" i="9"/>
  <c r="AG332" i="3"/>
  <c r="G1021" i="9"/>
  <c r="I896" i="9"/>
  <c r="I767" i="9"/>
  <c r="AD12" i="3"/>
  <c r="F893" i="9" s="1"/>
  <c r="G766" i="9"/>
  <c r="E9" i="4"/>
  <c r="AE12" i="3"/>
  <c r="I766" i="9"/>
  <c r="B14" i="3"/>
  <c r="D1020" i="9"/>
  <c r="A14" i="3"/>
  <c r="D398" i="9"/>
  <c r="I398" i="9"/>
  <c r="H398" i="9"/>
  <c r="G398" i="9"/>
  <c r="F398" i="9"/>
  <c r="C399" i="9"/>
  <c r="E398" i="9"/>
  <c r="C1415" i="9"/>
  <c r="E1414" i="9"/>
  <c r="D1414" i="9"/>
  <c r="D15" i="9"/>
  <c r="I15" i="9"/>
  <c r="H15" i="9"/>
  <c r="G15" i="9"/>
  <c r="F15" i="9"/>
  <c r="C16" i="9"/>
  <c r="E15" i="9"/>
  <c r="G269" i="9"/>
  <c r="F269" i="9"/>
  <c r="C270" i="9"/>
  <c r="E269" i="9"/>
  <c r="D269" i="9"/>
  <c r="I269" i="9"/>
  <c r="H269" i="9"/>
  <c r="C907" i="9"/>
  <c r="E906" i="9"/>
  <c r="D906" i="9"/>
  <c r="H906" i="9"/>
  <c r="G906" i="9"/>
  <c r="F906" i="9"/>
  <c r="C1034" i="9"/>
  <c r="E1033" i="9"/>
  <c r="D1033" i="9"/>
  <c r="H1033" i="9"/>
  <c r="G1033" i="9"/>
  <c r="D1286" i="9"/>
  <c r="C1287" i="9"/>
  <c r="E1286" i="9"/>
  <c r="H778" i="9"/>
  <c r="G778" i="9"/>
  <c r="F778" i="9"/>
  <c r="D778" i="9"/>
  <c r="I778" i="9"/>
  <c r="C779" i="9"/>
  <c r="E778" i="9"/>
  <c r="D142" i="9"/>
  <c r="I142" i="9"/>
  <c r="H142" i="9"/>
  <c r="G142" i="9"/>
  <c r="F142" i="9"/>
  <c r="C143" i="9"/>
  <c r="E142" i="9"/>
  <c r="AE671" i="3"/>
  <c r="AF671" i="3"/>
  <c r="AF719" i="3"/>
  <c r="AE719" i="3"/>
  <c r="AF815" i="3"/>
  <c r="AE815" i="3"/>
  <c r="AE1390" i="3"/>
  <c r="AF1390" i="3"/>
  <c r="AE1438" i="3"/>
  <c r="AF1438" i="3"/>
  <c r="AE1455" i="3"/>
  <c r="AF1455" i="3"/>
  <c r="AE3007" i="3"/>
  <c r="AF3007" i="3"/>
  <c r="AE2703" i="3"/>
  <c r="AF2703" i="3"/>
  <c r="AF2110" i="3"/>
  <c r="AE2110" i="3"/>
  <c r="AE3023" i="3"/>
  <c r="AF3023" i="3"/>
  <c r="AF2399" i="3"/>
  <c r="AE2399" i="3"/>
  <c r="AE1614" i="3"/>
  <c r="AF1614" i="3"/>
  <c r="AE2719" i="3"/>
  <c r="AF2719" i="3"/>
  <c r="AE2831" i="3"/>
  <c r="AF2831" i="3"/>
  <c r="AF2431" i="3"/>
  <c r="AE2431" i="3"/>
  <c r="AE2174" i="3"/>
  <c r="AF2174" i="3"/>
  <c r="AE2655" i="3"/>
  <c r="AF2655" i="3"/>
  <c r="AF1902" i="3"/>
  <c r="AE1902" i="3"/>
  <c r="AE2863" i="3"/>
  <c r="AF2863" i="3"/>
  <c r="AF2046" i="3"/>
  <c r="AE2046" i="3"/>
  <c r="AF2351" i="3"/>
  <c r="AE2351" i="3"/>
  <c r="AE1823" i="3"/>
  <c r="AF1823" i="3"/>
  <c r="AF2446" i="3"/>
  <c r="AE2446" i="3"/>
  <c r="AE1678" i="3"/>
  <c r="AF1678" i="3"/>
  <c r="AE2607" i="3"/>
  <c r="AF2607" i="3"/>
  <c r="AF1631" i="3"/>
  <c r="AE1631" i="3"/>
  <c r="AF2366" i="3"/>
  <c r="AE2366" i="3"/>
  <c r="AE2223" i="3"/>
  <c r="AF2223" i="3"/>
  <c r="AF1759" i="3"/>
  <c r="AE1759" i="3"/>
  <c r="AE3311" i="3"/>
  <c r="AF3311" i="3"/>
  <c r="AE3534" i="3"/>
  <c r="AF3534" i="3"/>
  <c r="AE3279" i="3"/>
  <c r="AF3279" i="3"/>
  <c r="AE3631" i="3"/>
  <c r="AF3631" i="3"/>
  <c r="AF1406" i="3"/>
  <c r="AE1406" i="3"/>
  <c r="E2159" i="3"/>
  <c r="AE2158" i="3"/>
  <c r="AF2158" i="3"/>
  <c r="F2158" i="3"/>
  <c r="AE1374" i="3"/>
  <c r="AF1374" i="3"/>
  <c r="E1375" i="3"/>
  <c r="F1374" i="3"/>
  <c r="E2911" i="3"/>
  <c r="AE2910" i="3"/>
  <c r="AF2910" i="3"/>
  <c r="F2910" i="3"/>
  <c r="AE1518" i="3"/>
  <c r="AF1518" i="3"/>
  <c r="F1518" i="3"/>
  <c r="E1519" i="3"/>
  <c r="AE47" i="3"/>
  <c r="AF47" i="3"/>
  <c r="AF463" i="3"/>
  <c r="AE463" i="3"/>
  <c r="AE495" i="3"/>
  <c r="AF495" i="3"/>
  <c r="AE30" i="3"/>
  <c r="G1148" i="9" s="1"/>
  <c r="AF30" i="3"/>
  <c r="H1148" i="9" s="1"/>
  <c r="AF270" i="3"/>
  <c r="AE270" i="3"/>
  <c r="AE206" i="3"/>
  <c r="AF206" i="3"/>
  <c r="AF334" i="3"/>
  <c r="AE334" i="3"/>
  <c r="AE686" i="3"/>
  <c r="AF686" i="3"/>
  <c r="AF751" i="3"/>
  <c r="AE751" i="3"/>
  <c r="AF911" i="3"/>
  <c r="AE911" i="3"/>
  <c r="AF1039" i="3"/>
  <c r="AE1039" i="3"/>
  <c r="AE1087" i="3"/>
  <c r="AF1087" i="3"/>
  <c r="AD1213" i="3"/>
  <c r="AF1583" i="3"/>
  <c r="AE1583" i="3"/>
  <c r="AE1551" i="3"/>
  <c r="AF1551" i="3"/>
  <c r="AE3086" i="3"/>
  <c r="AF3086" i="3"/>
  <c r="AE3103" i="3"/>
  <c r="AF3103" i="3"/>
  <c r="AE2143" i="3"/>
  <c r="AF2143" i="3"/>
  <c r="AE2543" i="3"/>
  <c r="AF2543" i="3"/>
  <c r="AE3183" i="3"/>
  <c r="AF3183" i="3"/>
  <c r="AF2319" i="3"/>
  <c r="AE2319" i="3"/>
  <c r="AF2383" i="3"/>
  <c r="AE2383" i="3"/>
  <c r="AE2671" i="3"/>
  <c r="AF2671" i="3"/>
  <c r="AE2846" i="3"/>
  <c r="AF2846" i="3"/>
  <c r="AE3215" i="3"/>
  <c r="AF3215" i="3"/>
  <c r="AD4557" i="3"/>
  <c r="AE1358" i="3"/>
  <c r="AF1358" i="3"/>
  <c r="AF2414" i="3"/>
  <c r="AE2414" i="3"/>
  <c r="F2414" i="3"/>
  <c r="E2415" i="3"/>
  <c r="AE446" i="3"/>
  <c r="AF446" i="3"/>
  <c r="E447" i="3"/>
  <c r="F446" i="3"/>
  <c r="E3039" i="3"/>
  <c r="AE3038" i="3"/>
  <c r="AF3038" i="3"/>
  <c r="F3038" i="3"/>
  <c r="AF542" i="3"/>
  <c r="AE542" i="3"/>
  <c r="F542" i="3"/>
  <c r="E543" i="3"/>
  <c r="E3167" i="3"/>
  <c r="AE3166" i="3"/>
  <c r="AF3166" i="3"/>
  <c r="F3166" i="3"/>
  <c r="E3567" i="3"/>
  <c r="AE3566" i="3"/>
  <c r="AF3566" i="3"/>
  <c r="F3566" i="3"/>
  <c r="F4094" i="3"/>
  <c r="E4095" i="3"/>
  <c r="AE558" i="3"/>
  <c r="AF558" i="3"/>
  <c r="F558" i="3"/>
  <c r="E559" i="3"/>
  <c r="AE142" i="3"/>
  <c r="AF142" i="3"/>
  <c r="AF79" i="3"/>
  <c r="AE79" i="3"/>
  <c r="AE111" i="3"/>
  <c r="AF111" i="3"/>
  <c r="AF158" i="3"/>
  <c r="AE158" i="3"/>
  <c r="AD237" i="3"/>
  <c r="AE222" i="3"/>
  <c r="AF222" i="3"/>
  <c r="AE366" i="3"/>
  <c r="AF366" i="3"/>
  <c r="AF575" i="3"/>
  <c r="AE575" i="3"/>
  <c r="AF527" i="3"/>
  <c r="AE527" i="3"/>
  <c r="AE638" i="3"/>
  <c r="AF638" i="3"/>
  <c r="AF703" i="3"/>
  <c r="AE703" i="3"/>
  <c r="AF654" i="3"/>
  <c r="AE654" i="3"/>
  <c r="AF943" i="3"/>
  <c r="AE943" i="3"/>
  <c r="AF831" i="3"/>
  <c r="AE831" i="3"/>
  <c r="AE847" i="3"/>
  <c r="AF847" i="3"/>
  <c r="AF895" i="3"/>
  <c r="AE895" i="3"/>
  <c r="AF1070" i="3"/>
  <c r="AE1070" i="3"/>
  <c r="AE1118" i="3"/>
  <c r="AF1118" i="3"/>
  <c r="AE1423" i="3"/>
  <c r="AF1423" i="3"/>
  <c r="AE1488" i="3"/>
  <c r="AF1488" i="3"/>
  <c r="AE1502" i="3"/>
  <c r="AF1502" i="3"/>
  <c r="AE3055" i="3"/>
  <c r="AF3055" i="3"/>
  <c r="AE2559" i="3"/>
  <c r="AF2559" i="3"/>
  <c r="AF1887" i="3"/>
  <c r="AE1887" i="3"/>
  <c r="AF1791" i="3"/>
  <c r="AE1791" i="3"/>
  <c r="AE1647" i="3"/>
  <c r="AF1647" i="3"/>
  <c r="AE2783" i="3"/>
  <c r="AF2783" i="3"/>
  <c r="AE1855" i="3"/>
  <c r="AF1855" i="3"/>
  <c r="AE2751" i="3"/>
  <c r="AF2751" i="3"/>
  <c r="AE1727" i="3"/>
  <c r="AF1727" i="3"/>
  <c r="AF2527" i="3"/>
  <c r="AE2527" i="3"/>
  <c r="AE3246" i="3"/>
  <c r="AF3246" i="3"/>
  <c r="AD3566" i="3"/>
  <c r="AE3519" i="3"/>
  <c r="AF3519" i="3"/>
  <c r="AE3598" i="3"/>
  <c r="AF3598" i="3"/>
  <c r="AE3647" i="3"/>
  <c r="AF3647" i="3"/>
  <c r="AE3375" i="3"/>
  <c r="AF3375" i="3"/>
  <c r="AE1470" i="3"/>
  <c r="AF1470" i="3"/>
  <c r="AF879" i="3"/>
  <c r="AE879" i="3"/>
  <c r="AE3118" i="3"/>
  <c r="AF3118" i="3"/>
  <c r="AF1166" i="3"/>
  <c r="AE1166" i="3"/>
  <c r="F1166" i="3"/>
  <c r="E1167" i="3"/>
  <c r="AE1342" i="3"/>
  <c r="AF1342" i="3"/>
  <c r="E1343" i="3"/>
  <c r="F1342" i="3"/>
  <c r="AE94" i="3"/>
  <c r="AF94" i="3"/>
  <c r="AF606" i="3"/>
  <c r="AE126" i="3"/>
  <c r="AF126" i="3"/>
  <c r="AE175" i="3"/>
  <c r="AF175" i="3"/>
  <c r="AF318" i="3"/>
  <c r="AE318" i="3"/>
  <c r="AF430" i="3"/>
  <c r="AE430" i="3"/>
  <c r="AE478" i="3"/>
  <c r="AF478" i="3"/>
  <c r="AE798" i="3"/>
  <c r="AF798" i="3"/>
  <c r="AD1070" i="3"/>
  <c r="AF1023" i="3"/>
  <c r="AE1023" i="3"/>
  <c r="AE1311" i="3"/>
  <c r="AF1311" i="3"/>
  <c r="AF1598" i="3"/>
  <c r="AE1598" i="3"/>
  <c r="AE2478" i="3"/>
  <c r="AF2478" i="3"/>
  <c r="AE2238" i="3"/>
  <c r="AF2238" i="3"/>
  <c r="AE2798" i="3"/>
  <c r="AF2798" i="3"/>
  <c r="AE2334" i="3"/>
  <c r="AF2334" i="3"/>
  <c r="AE2270" i="3"/>
  <c r="AF2270" i="3"/>
  <c r="AE2766" i="3"/>
  <c r="AF2766" i="3"/>
  <c r="AE1999" i="3"/>
  <c r="AF1999" i="3"/>
  <c r="AE2943" i="3"/>
  <c r="AF2943" i="3"/>
  <c r="AE2623" i="3"/>
  <c r="AF2623" i="3"/>
  <c r="AE2687" i="3"/>
  <c r="AF2687" i="3"/>
  <c r="AE2015" i="3"/>
  <c r="AF2015" i="3"/>
  <c r="AE2190" i="3"/>
  <c r="AF2190" i="3"/>
  <c r="AE2894" i="3"/>
  <c r="AF2894" i="3"/>
  <c r="AE1774" i="3"/>
  <c r="AF1774" i="3"/>
  <c r="AE2031" i="3"/>
  <c r="AF2031" i="3"/>
  <c r="AE1951" i="3"/>
  <c r="AF1951" i="3"/>
  <c r="AE2127" i="3"/>
  <c r="AF2127" i="3"/>
  <c r="AE3150" i="3"/>
  <c r="AF3150" i="3"/>
  <c r="AF1710" i="3"/>
  <c r="AE1710" i="3"/>
  <c r="AE2639" i="3"/>
  <c r="AF2639" i="3"/>
  <c r="AE3327" i="3"/>
  <c r="AF3327" i="3"/>
  <c r="AE3455" i="3"/>
  <c r="AF3455" i="3"/>
  <c r="AE3695" i="3"/>
  <c r="AF3695" i="3"/>
  <c r="AE3423" i="3"/>
  <c r="AF3423" i="3"/>
  <c r="AE3582" i="3"/>
  <c r="AF3582" i="3"/>
  <c r="AE3551" i="3"/>
  <c r="AF3551" i="3"/>
  <c r="AE3662" i="3"/>
  <c r="AF3662" i="3"/>
  <c r="AF3391" i="3"/>
  <c r="AE3391" i="3"/>
  <c r="AE254" i="3"/>
  <c r="AF254" i="3"/>
  <c r="F254" i="3"/>
  <c r="E255" i="3"/>
  <c r="E1247" i="3"/>
  <c r="AF1246" i="3"/>
  <c r="AE1246" i="3"/>
  <c r="F1246" i="3"/>
  <c r="AE352" i="3"/>
  <c r="AF352" i="3"/>
  <c r="AE238" i="3"/>
  <c r="AF238" i="3"/>
  <c r="AE191" i="3"/>
  <c r="AF191" i="3"/>
  <c r="AE286" i="3"/>
  <c r="AF286" i="3"/>
  <c r="AE414" i="3"/>
  <c r="AF414" i="3"/>
  <c r="AE383" i="3"/>
  <c r="AF383" i="3"/>
  <c r="AE591" i="3"/>
  <c r="AF591" i="3"/>
  <c r="AD653" i="3"/>
  <c r="AE734" i="3"/>
  <c r="AF734" i="3"/>
  <c r="AF1007" i="3"/>
  <c r="AE1007" i="3"/>
  <c r="AE1054" i="3"/>
  <c r="AF1054" i="3"/>
  <c r="AE974" i="3"/>
  <c r="AF974" i="3"/>
  <c r="AE1198" i="3"/>
  <c r="AF1198" i="3"/>
  <c r="AE1327" i="3"/>
  <c r="AF1327" i="3"/>
  <c r="AE1294" i="3"/>
  <c r="AF1294" i="3"/>
  <c r="AF1982" i="3"/>
  <c r="AE1982" i="3"/>
  <c r="AE2206" i="3"/>
  <c r="AF2206" i="3"/>
  <c r="AE2958" i="3"/>
  <c r="AF2958" i="3"/>
  <c r="AE1695" i="3"/>
  <c r="AF1695" i="3"/>
  <c r="AF1663" i="3"/>
  <c r="AE1663" i="3"/>
  <c r="AE1742" i="3"/>
  <c r="AF1742" i="3"/>
  <c r="AE2926" i="3"/>
  <c r="AF2926" i="3"/>
  <c r="AE2095" i="3"/>
  <c r="AF2095" i="3"/>
  <c r="AF2574" i="3"/>
  <c r="AE2574" i="3"/>
  <c r="AE2990" i="3"/>
  <c r="AF2990" i="3"/>
  <c r="AE2975" i="3"/>
  <c r="AF2975" i="3"/>
  <c r="AE2302" i="3"/>
  <c r="AF2302" i="3"/>
  <c r="AE2255" i="3"/>
  <c r="AF2255" i="3"/>
  <c r="AE1966" i="3"/>
  <c r="AF1966" i="3"/>
  <c r="AE2063" i="3"/>
  <c r="AF2063" i="3"/>
  <c r="AF2463" i="3"/>
  <c r="AE2463" i="3"/>
  <c r="AF1919" i="3"/>
  <c r="AE1919" i="3"/>
  <c r="AF2495" i="3"/>
  <c r="AE2495" i="3"/>
  <c r="AE3679" i="3"/>
  <c r="AF3679" i="3"/>
  <c r="AD4430" i="3"/>
  <c r="AG4430" i="3" s="1"/>
  <c r="AE3359" i="3"/>
  <c r="AF3359" i="3"/>
  <c r="AE3263" i="3"/>
  <c r="AF3263" i="3"/>
  <c r="AE3231" i="3"/>
  <c r="AF3231" i="3"/>
  <c r="AE3711" i="3"/>
  <c r="AF3711" i="3"/>
  <c r="AE3487" i="3"/>
  <c r="AF3487" i="3"/>
  <c r="AE3439" i="3"/>
  <c r="AF3439" i="3"/>
  <c r="AE3343" i="3"/>
  <c r="AF3343" i="3"/>
  <c r="AE926" i="3"/>
  <c r="AF926" i="3"/>
  <c r="E927" i="3"/>
  <c r="F926" i="3"/>
  <c r="AF63" i="3"/>
  <c r="AE63" i="3"/>
  <c r="AF302" i="3"/>
  <c r="AE302" i="3"/>
  <c r="AE510" i="3"/>
  <c r="AF510" i="3"/>
  <c r="AF622" i="3"/>
  <c r="AE622" i="3"/>
  <c r="AF958" i="3"/>
  <c r="AE958" i="3"/>
  <c r="AE862" i="3"/>
  <c r="AF862" i="3"/>
  <c r="AF991" i="3"/>
  <c r="AE991" i="3"/>
  <c r="AE1102" i="3"/>
  <c r="AF1102" i="3"/>
  <c r="AF1183" i="3"/>
  <c r="AE1183" i="3"/>
  <c r="AF1215" i="3"/>
  <c r="AE1215" i="3"/>
  <c r="AF1231" i="3"/>
  <c r="AE1231" i="3"/>
  <c r="AF1278" i="3"/>
  <c r="AE1278" i="3"/>
  <c r="AE1262" i="3"/>
  <c r="AF1262" i="3"/>
  <c r="AE1135" i="3"/>
  <c r="AF1135" i="3"/>
  <c r="AE1152" i="3"/>
  <c r="AF1152" i="3"/>
  <c r="AE1535" i="3"/>
  <c r="AF1535" i="3"/>
  <c r="AE3198" i="3"/>
  <c r="AF3198" i="3"/>
  <c r="AE1934" i="3"/>
  <c r="AF1934" i="3"/>
  <c r="AE2079" i="3"/>
  <c r="AF2079" i="3"/>
  <c r="AE1870" i="3"/>
  <c r="AF1870" i="3"/>
  <c r="AE1806" i="3"/>
  <c r="AF1806" i="3"/>
  <c r="AE2591" i="3"/>
  <c r="AF2591" i="3"/>
  <c r="AE1838" i="3"/>
  <c r="AF1838" i="3"/>
  <c r="AE3135" i="3"/>
  <c r="AF3135" i="3"/>
  <c r="AE2735" i="3"/>
  <c r="AF2735" i="3"/>
  <c r="AE2287" i="3"/>
  <c r="AF2287" i="3"/>
  <c r="AE2879" i="3"/>
  <c r="AF2879" i="3"/>
  <c r="AF2510" i="3"/>
  <c r="AE2510" i="3"/>
  <c r="AE2815" i="3"/>
  <c r="AF2815" i="3"/>
  <c r="AE3615" i="3"/>
  <c r="AF3615" i="3"/>
  <c r="AE3295" i="3"/>
  <c r="AF3295" i="3"/>
  <c r="AF3470" i="3"/>
  <c r="AE3470" i="3"/>
  <c r="AE3406" i="3"/>
  <c r="AF3406" i="3"/>
  <c r="AF3503" i="3"/>
  <c r="AE3503" i="3"/>
  <c r="AE398" i="3"/>
  <c r="AF398" i="3"/>
  <c r="AE766" i="3"/>
  <c r="AF766" i="3"/>
  <c r="E1567" i="3"/>
  <c r="AE1566" i="3"/>
  <c r="AF1566" i="3"/>
  <c r="F1566" i="3"/>
  <c r="AG1565" i="3"/>
  <c r="E3071" i="3"/>
  <c r="AE3070" i="3"/>
  <c r="AF3070" i="3"/>
  <c r="F3070" i="3"/>
  <c r="AD350" i="3"/>
  <c r="AD2382" i="3"/>
  <c r="AG2382" i="3" s="1"/>
  <c r="AD2814" i="3"/>
  <c r="AG2814" i="3" s="1"/>
  <c r="AD2141" i="3"/>
  <c r="AG2141" i="3" s="1"/>
  <c r="AA366" i="3"/>
  <c r="R366" i="3"/>
  <c r="AC366" i="3"/>
  <c r="AB366" i="3"/>
  <c r="W366" i="3"/>
  <c r="Q367" i="3"/>
  <c r="U366" i="3"/>
  <c r="X366" i="3"/>
  <c r="S366" i="3"/>
  <c r="Y366" i="3"/>
  <c r="T366" i="3"/>
  <c r="Z366" i="3"/>
  <c r="V366" i="3"/>
  <c r="M4460" i="3"/>
  <c r="L4461" i="3"/>
  <c r="O4460" i="3"/>
  <c r="N4460" i="3"/>
  <c r="Z2926" i="3"/>
  <c r="AC2926" i="3"/>
  <c r="W2926" i="3"/>
  <c r="T2926" i="3"/>
  <c r="V2926" i="3"/>
  <c r="X2926" i="3"/>
  <c r="AA2926" i="3"/>
  <c r="R2926" i="3"/>
  <c r="S2926" i="3"/>
  <c r="U2926" i="3"/>
  <c r="Q2927" i="3"/>
  <c r="AB2926" i="3"/>
  <c r="Y2926" i="3"/>
  <c r="E3119" i="3"/>
  <c r="F3118" i="3"/>
  <c r="AD1374" i="3"/>
  <c r="AD3326" i="3"/>
  <c r="AD3518" i="3"/>
  <c r="AG3518" i="3" s="1"/>
  <c r="AD3789" i="3"/>
  <c r="AD3390" i="3"/>
  <c r="AG3390" i="3" s="1"/>
  <c r="AD3710" i="3"/>
  <c r="F398" i="3"/>
  <c r="E399" i="3"/>
  <c r="M2701" i="3"/>
  <c r="O2701" i="3"/>
  <c r="N2701" i="3"/>
  <c r="L2702" i="3"/>
  <c r="L3326" i="3"/>
  <c r="M3325" i="3"/>
  <c r="O3325" i="3"/>
  <c r="N3325" i="3"/>
  <c r="M2877" i="3"/>
  <c r="L2878" i="3"/>
  <c r="O2877" i="3"/>
  <c r="N2877" i="3"/>
  <c r="L573" i="3"/>
  <c r="M572" i="3"/>
  <c r="O572" i="3"/>
  <c r="N572" i="3"/>
  <c r="N4205" i="3"/>
  <c r="M4205" i="3"/>
  <c r="L4206" i="3"/>
  <c r="O4205" i="3"/>
  <c r="F766" i="3"/>
  <c r="E767" i="3"/>
  <c r="N2589" i="3"/>
  <c r="M2589" i="3"/>
  <c r="L2590" i="3"/>
  <c r="O2589" i="3"/>
  <c r="AD2893" i="3"/>
  <c r="AG2893" i="3" s="1"/>
  <c r="AG957" i="3"/>
  <c r="AD1006" i="3"/>
  <c r="AD1134" i="3"/>
  <c r="AD1773" i="3"/>
  <c r="AG1773" i="3" s="1"/>
  <c r="AG2477" i="3"/>
  <c r="AD1662" i="3"/>
  <c r="AD4574" i="3"/>
  <c r="AG4574" i="3" s="1"/>
  <c r="AD4494" i="3"/>
  <c r="F1470" i="3"/>
  <c r="E1471" i="3"/>
  <c r="E880" i="3"/>
  <c r="F879" i="3"/>
  <c r="L1997" i="3"/>
  <c r="O1996" i="3"/>
  <c r="N1996" i="3"/>
  <c r="M1996" i="3"/>
  <c r="O4652" i="3"/>
  <c r="L4653" i="3"/>
  <c r="N4652" i="3"/>
  <c r="M4652" i="3"/>
  <c r="M2460" i="3"/>
  <c r="L2461" i="3"/>
  <c r="O2460" i="3"/>
  <c r="N2460" i="3"/>
  <c r="AD2925" i="3"/>
  <c r="AG2925" i="3" s="1"/>
  <c r="L2941" i="3"/>
  <c r="O2940" i="3"/>
  <c r="N2940" i="3"/>
  <c r="M2940" i="3"/>
  <c r="O3916" i="3"/>
  <c r="N3916" i="3"/>
  <c r="M3916" i="3"/>
  <c r="L3917" i="3"/>
  <c r="X2894" i="3"/>
  <c r="W2894" i="3"/>
  <c r="Z2894" i="3"/>
  <c r="T2894" i="3"/>
  <c r="R2894" i="3"/>
  <c r="U2894" i="3"/>
  <c r="Q2895" i="3"/>
  <c r="AA2894" i="3"/>
  <c r="Y2894" i="3"/>
  <c r="AB2894" i="3"/>
  <c r="AC2894" i="3"/>
  <c r="V2894" i="3"/>
  <c r="S2894" i="3"/>
  <c r="E1407" i="3"/>
  <c r="F1406" i="3"/>
  <c r="AD365" i="3"/>
  <c r="F1358" i="3"/>
  <c r="E1359" i="3"/>
  <c r="E3839" i="3"/>
  <c r="F3838" i="3"/>
  <c r="N828" i="3"/>
  <c r="M828" i="3"/>
  <c r="L829" i="3"/>
  <c r="O828" i="3"/>
  <c r="AB4350" i="3"/>
  <c r="X4350" i="3"/>
  <c r="T4350" i="3"/>
  <c r="AA4350" i="3"/>
  <c r="W4350" i="3"/>
  <c r="S4350" i="3"/>
  <c r="Z4350" i="3"/>
  <c r="V4350" i="3"/>
  <c r="R4350" i="3"/>
  <c r="Y4350" i="3"/>
  <c r="U4350" i="3"/>
  <c r="Q4351" i="3"/>
  <c r="AC4350" i="3"/>
  <c r="L3438" i="3"/>
  <c r="O3437" i="3"/>
  <c r="N3437" i="3"/>
  <c r="M3437" i="3"/>
  <c r="E4576" i="3"/>
  <c r="F4575" i="3"/>
  <c r="L4734" i="3"/>
  <c r="O4733" i="3"/>
  <c r="M4733" i="3"/>
  <c r="N4733" i="3"/>
  <c r="AD3405" i="3"/>
  <c r="AG3405" i="3" s="1"/>
  <c r="AD3374" i="3"/>
  <c r="AG3374" i="3" s="1"/>
  <c r="E3952" i="3"/>
  <c r="F3951" i="3"/>
  <c r="E3456" i="3"/>
  <c r="F3455" i="3"/>
  <c r="AA3359" i="3"/>
  <c r="W3359" i="3"/>
  <c r="S3359" i="3"/>
  <c r="Z3359" i="3"/>
  <c r="V3359" i="3"/>
  <c r="R3359" i="3"/>
  <c r="Q3360" i="3"/>
  <c r="AC3359" i="3"/>
  <c r="Y3359" i="3"/>
  <c r="U3359" i="3"/>
  <c r="AB3359" i="3"/>
  <c r="X3359" i="3"/>
  <c r="T3359" i="3"/>
  <c r="N3725" i="3"/>
  <c r="M3725" i="3"/>
  <c r="L3726" i="3"/>
  <c r="O3725" i="3"/>
  <c r="AB4606" i="3"/>
  <c r="X4606" i="3"/>
  <c r="T4606" i="3"/>
  <c r="Q4607" i="3"/>
  <c r="AC4606" i="3"/>
  <c r="W4606" i="3"/>
  <c r="R4606" i="3"/>
  <c r="AA4606" i="3"/>
  <c r="V4606" i="3"/>
  <c r="Z4606" i="3"/>
  <c r="S4606" i="3"/>
  <c r="Y4606" i="3"/>
  <c r="U4606" i="3"/>
  <c r="Q4176" i="3"/>
  <c r="AC4175" i="3"/>
  <c r="Y4175" i="3"/>
  <c r="U4175" i="3"/>
  <c r="AB4175" i="3"/>
  <c r="X4175" i="3"/>
  <c r="T4175" i="3"/>
  <c r="AA4175" i="3"/>
  <c r="W4175" i="3"/>
  <c r="S4175" i="3"/>
  <c r="R4175" i="3"/>
  <c r="Z4175" i="3"/>
  <c r="V4175" i="3"/>
  <c r="F4382" i="3"/>
  <c r="E4383" i="3"/>
  <c r="AG3693" i="3"/>
  <c r="AB3759" i="3"/>
  <c r="X3759" i="3"/>
  <c r="T3759" i="3"/>
  <c r="AA3759" i="3"/>
  <c r="W3759" i="3"/>
  <c r="S3759" i="3"/>
  <c r="Z3759" i="3"/>
  <c r="V3759" i="3"/>
  <c r="R3759" i="3"/>
  <c r="Q3760" i="3"/>
  <c r="AC3759" i="3"/>
  <c r="Y3759" i="3"/>
  <c r="U3759" i="3"/>
  <c r="AD4302" i="3"/>
  <c r="AG4302" i="3" s="1"/>
  <c r="O4301" i="3"/>
  <c r="M4301" i="3"/>
  <c r="L4302" i="3"/>
  <c r="N4301" i="3"/>
  <c r="AB4766" i="3"/>
  <c r="X4766" i="3"/>
  <c r="T4766" i="3"/>
  <c r="AA4766" i="3"/>
  <c r="W4766" i="3"/>
  <c r="S4766" i="3"/>
  <c r="Y4766" i="3"/>
  <c r="Q4767" i="3"/>
  <c r="V4766" i="3"/>
  <c r="AC4766" i="3"/>
  <c r="Z4766" i="3"/>
  <c r="R4766" i="3"/>
  <c r="U4766" i="3"/>
  <c r="AD4398" i="3"/>
  <c r="AG4398" i="3" s="1"/>
  <c r="N3582" i="3"/>
  <c r="L3583" i="3"/>
  <c r="O3582" i="3"/>
  <c r="M3582" i="3"/>
  <c r="AD4413" i="3"/>
  <c r="AG4413" i="3" s="1"/>
  <c r="E4751" i="3"/>
  <c r="F4750" i="3"/>
  <c r="AD4046" i="3"/>
  <c r="AG4046" i="3" s="1"/>
  <c r="AD3502" i="3"/>
  <c r="AG3502" i="3" s="1"/>
  <c r="AD4238" i="3"/>
  <c r="AG4238" i="3" s="1"/>
  <c r="AD3630" i="3"/>
  <c r="AG3630" i="3" s="1"/>
  <c r="F3743" i="3"/>
  <c r="E3744" i="3"/>
  <c r="N3310" i="3"/>
  <c r="M3310" i="3"/>
  <c r="L3311" i="3"/>
  <c r="O3310" i="3"/>
  <c r="M3613" i="3"/>
  <c r="L3614" i="3"/>
  <c r="O3613" i="3"/>
  <c r="N3613" i="3"/>
  <c r="E3807" i="3"/>
  <c r="F3806" i="3"/>
  <c r="F3534" i="3"/>
  <c r="E3535" i="3"/>
  <c r="M4429" i="3"/>
  <c r="L4430" i="3"/>
  <c r="O4429" i="3"/>
  <c r="N4429" i="3"/>
  <c r="Q4672" i="3"/>
  <c r="AC4671" i="3"/>
  <c r="Y4671" i="3"/>
  <c r="U4671" i="3"/>
  <c r="AB4671" i="3"/>
  <c r="X4671" i="3"/>
  <c r="T4671" i="3"/>
  <c r="W4671" i="3"/>
  <c r="V4671" i="3"/>
  <c r="S4671" i="3"/>
  <c r="R4671" i="3"/>
  <c r="AA4671" i="3"/>
  <c r="Z4671" i="3"/>
  <c r="AD4334" i="3"/>
  <c r="AG4334" i="3" s="1"/>
  <c r="M3565" i="3"/>
  <c r="O3565" i="3"/>
  <c r="L3566" i="3"/>
  <c r="N3565" i="3"/>
  <c r="Z3967" i="3"/>
  <c r="V3967" i="3"/>
  <c r="R3967" i="3"/>
  <c r="Q3968" i="3"/>
  <c r="AC3967" i="3"/>
  <c r="Y3967" i="3"/>
  <c r="U3967" i="3"/>
  <c r="AB3967" i="3"/>
  <c r="X3967" i="3"/>
  <c r="T3967" i="3"/>
  <c r="S3967" i="3"/>
  <c r="AA3967" i="3"/>
  <c r="W3967" i="3"/>
  <c r="Z4687" i="3"/>
  <c r="V4687" i="3"/>
  <c r="R4687" i="3"/>
  <c r="Q4688" i="3"/>
  <c r="AC4687" i="3"/>
  <c r="Y4687" i="3"/>
  <c r="U4687" i="3"/>
  <c r="AA4687" i="3"/>
  <c r="S4687" i="3"/>
  <c r="X4687" i="3"/>
  <c r="W4687" i="3"/>
  <c r="T4687" i="3"/>
  <c r="AB4687" i="3"/>
  <c r="AB3695" i="3"/>
  <c r="X3695" i="3"/>
  <c r="T3695" i="3"/>
  <c r="AA3695" i="3"/>
  <c r="W3695" i="3"/>
  <c r="S3695" i="3"/>
  <c r="Z3695" i="3"/>
  <c r="V3695" i="3"/>
  <c r="R3695" i="3"/>
  <c r="Q3696" i="3"/>
  <c r="AC3695" i="3"/>
  <c r="Y3695" i="3"/>
  <c r="U3695" i="3"/>
  <c r="E3232" i="3"/>
  <c r="F3231" i="3"/>
  <c r="L3694" i="3"/>
  <c r="O3693" i="3"/>
  <c r="N3693" i="3"/>
  <c r="M3693" i="3"/>
  <c r="L4605" i="3"/>
  <c r="O4604" i="3"/>
  <c r="N4604" i="3"/>
  <c r="M4604" i="3"/>
  <c r="AD4189" i="3"/>
  <c r="AG4189" i="3" s="1"/>
  <c r="O3790" i="3"/>
  <c r="M3790" i="3"/>
  <c r="L3791" i="3"/>
  <c r="N3790" i="3"/>
  <c r="Z3342" i="3"/>
  <c r="V3342" i="3"/>
  <c r="R3342" i="3"/>
  <c r="AB3342" i="3"/>
  <c r="X3342" i="3"/>
  <c r="T3342" i="3"/>
  <c r="AA3342" i="3"/>
  <c r="W3342" i="3"/>
  <c r="S3342" i="3"/>
  <c r="Y3342" i="3"/>
  <c r="U3342" i="3"/>
  <c r="Q3343" i="3"/>
  <c r="AC3342" i="3"/>
  <c r="M4237" i="3"/>
  <c r="L4238" i="3"/>
  <c r="O4237" i="3"/>
  <c r="N4237" i="3"/>
  <c r="E3712" i="3"/>
  <c r="F3711" i="3"/>
  <c r="AG4701" i="3"/>
  <c r="AB4478" i="3"/>
  <c r="X4478" i="3"/>
  <c r="T4478" i="3"/>
  <c r="AA4478" i="3"/>
  <c r="W4478" i="3"/>
  <c r="S4478" i="3"/>
  <c r="Z4478" i="3"/>
  <c r="V4478" i="3"/>
  <c r="R4478" i="3"/>
  <c r="Q4479" i="3"/>
  <c r="AC4478" i="3"/>
  <c r="Y4478" i="3"/>
  <c r="U4478" i="3"/>
  <c r="Z4798" i="3"/>
  <c r="V4798" i="3"/>
  <c r="R4798" i="3"/>
  <c r="Q4799" i="3"/>
  <c r="AC4798" i="3"/>
  <c r="Y4798" i="3"/>
  <c r="U4798" i="3"/>
  <c r="W4798" i="3"/>
  <c r="AB4798" i="3"/>
  <c r="T4798" i="3"/>
  <c r="S4798" i="3"/>
  <c r="AA4798" i="3"/>
  <c r="X4798" i="3"/>
  <c r="F3759" i="3"/>
  <c r="E3760" i="3"/>
  <c r="Q3839" i="3"/>
  <c r="AC3838" i="3"/>
  <c r="Y3838" i="3"/>
  <c r="U3838" i="3"/>
  <c r="Z3838" i="3"/>
  <c r="V3838" i="3"/>
  <c r="R3838" i="3"/>
  <c r="AA3838" i="3"/>
  <c r="S3838" i="3"/>
  <c r="X3838" i="3"/>
  <c r="W3838" i="3"/>
  <c r="AB3838" i="3"/>
  <c r="T3838" i="3"/>
  <c r="AG3229" i="3"/>
  <c r="F4542" i="3"/>
  <c r="E4543" i="3"/>
  <c r="F4062" i="3"/>
  <c r="E4063" i="3"/>
  <c r="Q4368" i="3"/>
  <c r="AC4367" i="3"/>
  <c r="Y4367" i="3"/>
  <c r="U4367" i="3"/>
  <c r="AB4367" i="3"/>
  <c r="X4367" i="3"/>
  <c r="T4367" i="3"/>
  <c r="AA4367" i="3"/>
  <c r="W4367" i="3"/>
  <c r="S4367" i="3"/>
  <c r="R4367" i="3"/>
  <c r="Z4367" i="3"/>
  <c r="V4367" i="3"/>
  <c r="AD3982" i="3"/>
  <c r="AG3982" i="3" s="1"/>
  <c r="F3470" i="3"/>
  <c r="E3471" i="3"/>
  <c r="E4112" i="3"/>
  <c r="F4111" i="3"/>
  <c r="L3630" i="3"/>
  <c r="O3629" i="3"/>
  <c r="N3629" i="3"/>
  <c r="M3629" i="3"/>
  <c r="F3934" i="3"/>
  <c r="E3935" i="3"/>
  <c r="Q3824" i="3"/>
  <c r="AC3823" i="3"/>
  <c r="Y3823" i="3"/>
  <c r="U3823" i="3"/>
  <c r="AA3823" i="3"/>
  <c r="V3823" i="3"/>
  <c r="Z3823" i="3"/>
  <c r="T3823" i="3"/>
  <c r="X3823" i="3"/>
  <c r="S3823" i="3"/>
  <c r="AB3823" i="3"/>
  <c r="W3823" i="3"/>
  <c r="R3823" i="3"/>
  <c r="M3293" i="3"/>
  <c r="L3294" i="3"/>
  <c r="O3293" i="3"/>
  <c r="N3293" i="3"/>
  <c r="AB3599" i="3"/>
  <c r="X3599" i="3"/>
  <c r="T3599" i="3"/>
  <c r="AA3599" i="3"/>
  <c r="W3599" i="3"/>
  <c r="S3599" i="3"/>
  <c r="AC3599" i="3"/>
  <c r="U3599" i="3"/>
  <c r="Z3599" i="3"/>
  <c r="R3599" i="3"/>
  <c r="Y3599" i="3"/>
  <c r="Q3600" i="3"/>
  <c r="V3599" i="3"/>
  <c r="E4607" i="3"/>
  <c r="F4606" i="3"/>
  <c r="Q4576" i="3"/>
  <c r="AC4575" i="3"/>
  <c r="Y4575" i="3"/>
  <c r="U4575" i="3"/>
  <c r="AB4575" i="3"/>
  <c r="X4575" i="3"/>
  <c r="T4575" i="3"/>
  <c r="AA4575" i="3"/>
  <c r="S4575" i="3"/>
  <c r="R4575" i="3"/>
  <c r="W4575" i="3"/>
  <c r="V4575" i="3"/>
  <c r="Z4575" i="3"/>
  <c r="Z4319" i="3"/>
  <c r="V4319" i="3"/>
  <c r="R4319" i="3"/>
  <c r="AB4319" i="3"/>
  <c r="X4319" i="3"/>
  <c r="T4319" i="3"/>
  <c r="W4319" i="3"/>
  <c r="Q4320" i="3"/>
  <c r="AC4319" i="3"/>
  <c r="U4319" i="3"/>
  <c r="AA4319" i="3"/>
  <c r="S4319" i="3"/>
  <c r="Y4319" i="3"/>
  <c r="AD4318" i="3"/>
  <c r="AG4318" i="3" s="1"/>
  <c r="AA3790" i="3"/>
  <c r="W3790" i="3"/>
  <c r="S3790" i="3"/>
  <c r="AC3790" i="3"/>
  <c r="X3790" i="3"/>
  <c r="R3790" i="3"/>
  <c r="AB3790" i="3"/>
  <c r="V3790" i="3"/>
  <c r="Z3790" i="3"/>
  <c r="U3790" i="3"/>
  <c r="Q3791" i="3"/>
  <c r="Y3790" i="3"/>
  <c r="T3790" i="3"/>
  <c r="M4399" i="3"/>
  <c r="L4400" i="3"/>
  <c r="N4399" i="3"/>
  <c r="O4399" i="3"/>
  <c r="AD4525" i="3"/>
  <c r="AG4525" i="3" s="1"/>
  <c r="Q3296" i="3"/>
  <c r="AC3295" i="3"/>
  <c r="Y3295" i="3"/>
  <c r="U3295" i="3"/>
  <c r="AB3295" i="3"/>
  <c r="X3295" i="3"/>
  <c r="T3295" i="3"/>
  <c r="Z3295" i="3"/>
  <c r="R3295" i="3"/>
  <c r="W3295" i="3"/>
  <c r="V3295" i="3"/>
  <c r="AA3295" i="3"/>
  <c r="S3295" i="3"/>
  <c r="AD3533" i="3"/>
  <c r="AG3533" i="3" s="1"/>
  <c r="AD4110" i="3"/>
  <c r="AD4157" i="3"/>
  <c r="AG4157" i="3" s="1"/>
  <c r="AB3887" i="3"/>
  <c r="X3887" i="3"/>
  <c r="T3887" i="3"/>
  <c r="AA3887" i="3"/>
  <c r="W3887" i="3"/>
  <c r="S3887" i="3"/>
  <c r="Q3888" i="3"/>
  <c r="V3887" i="3"/>
  <c r="Z3887" i="3"/>
  <c r="Y3887" i="3"/>
  <c r="U3887" i="3"/>
  <c r="AC3887" i="3"/>
  <c r="R3887" i="3"/>
  <c r="F3503" i="3"/>
  <c r="E3504" i="3"/>
  <c r="O3677" i="3"/>
  <c r="N3677" i="3"/>
  <c r="M3677" i="3"/>
  <c r="L3678" i="3"/>
  <c r="AG3996" i="3"/>
  <c r="F3215" i="3"/>
  <c r="E3216" i="3"/>
  <c r="AD3678" i="3"/>
  <c r="AG3678" i="3" s="1"/>
  <c r="Z4254" i="3"/>
  <c r="V4254" i="3"/>
  <c r="R4254" i="3"/>
  <c r="Q4255" i="3"/>
  <c r="AC4254" i="3"/>
  <c r="Y4254" i="3"/>
  <c r="U4254" i="3"/>
  <c r="AB4254" i="3"/>
  <c r="X4254" i="3"/>
  <c r="T4254" i="3"/>
  <c r="AA4254" i="3"/>
  <c r="W4254" i="3"/>
  <c r="S4254" i="3"/>
  <c r="O3485" i="3"/>
  <c r="N3485" i="3"/>
  <c r="M3485" i="3"/>
  <c r="L3486" i="3"/>
  <c r="O4046" i="3"/>
  <c r="N4046" i="3"/>
  <c r="M4046" i="3"/>
  <c r="L4047" i="3"/>
  <c r="N4445" i="3"/>
  <c r="M4445" i="3"/>
  <c r="L4446" i="3"/>
  <c r="O4445" i="3"/>
  <c r="F3598" i="3"/>
  <c r="E3599" i="3"/>
  <c r="AD4782" i="3"/>
  <c r="Z4783" i="3"/>
  <c r="Q4784" i="3"/>
  <c r="AC4783" i="3"/>
  <c r="Y4783" i="3"/>
  <c r="U4783" i="3"/>
  <c r="W4783" i="3"/>
  <c r="R4783" i="3"/>
  <c r="AB4783" i="3"/>
  <c r="V4783" i="3"/>
  <c r="T4783" i="3"/>
  <c r="S4783" i="3"/>
  <c r="X4783" i="3"/>
  <c r="AA4783" i="3"/>
  <c r="Z3870" i="3"/>
  <c r="V3870" i="3"/>
  <c r="R3870" i="3"/>
  <c r="Q3871" i="3"/>
  <c r="AC3870" i="3"/>
  <c r="X3870" i="3"/>
  <c r="S3870" i="3"/>
  <c r="AB3870" i="3"/>
  <c r="W3870" i="3"/>
  <c r="AA3870" i="3"/>
  <c r="U3870" i="3"/>
  <c r="Y3870" i="3"/>
  <c r="T3870" i="3"/>
  <c r="AD3773" i="3"/>
  <c r="N4124" i="3"/>
  <c r="L4125" i="3"/>
  <c r="O4124" i="3"/>
  <c r="M4124" i="3"/>
  <c r="AD4381" i="3"/>
  <c r="AG4381" i="3" s="1"/>
  <c r="M3837" i="3"/>
  <c r="N3837" i="3"/>
  <c r="O3837" i="3"/>
  <c r="L3838" i="3"/>
  <c r="F4463" i="3"/>
  <c r="E4464" i="3"/>
  <c r="N4253" i="3"/>
  <c r="M4253" i="3"/>
  <c r="L4254" i="3"/>
  <c r="O4253" i="3"/>
  <c r="AG3597" i="3"/>
  <c r="AB4558" i="3"/>
  <c r="X4558" i="3"/>
  <c r="T4558" i="3"/>
  <c r="AA4558" i="3"/>
  <c r="W4558" i="3"/>
  <c r="S4558" i="3"/>
  <c r="Y4558" i="3"/>
  <c r="Z4558" i="3"/>
  <c r="V4558" i="3"/>
  <c r="U4558" i="3"/>
  <c r="AC4558" i="3"/>
  <c r="Q4559" i="3"/>
  <c r="R4558" i="3"/>
  <c r="Z4591" i="3"/>
  <c r="V4591" i="3"/>
  <c r="R4591" i="3"/>
  <c r="Q4592" i="3"/>
  <c r="AC4591" i="3"/>
  <c r="Y4591" i="3"/>
  <c r="U4591" i="3"/>
  <c r="W4591" i="3"/>
  <c r="AA4591" i="3"/>
  <c r="S4591" i="3"/>
  <c r="AB4591" i="3"/>
  <c r="X4591" i="3"/>
  <c r="T4591" i="3"/>
  <c r="AD3245" i="3"/>
  <c r="AG3245" i="3" s="1"/>
  <c r="L4557" i="3"/>
  <c r="O4556" i="3"/>
  <c r="N4556" i="3"/>
  <c r="M4556" i="3"/>
  <c r="F4687" i="3"/>
  <c r="E4688" i="3"/>
  <c r="M4493" i="3"/>
  <c r="L4494" i="3"/>
  <c r="O4493" i="3"/>
  <c r="N4493" i="3"/>
  <c r="AD4062" i="3"/>
  <c r="N4797" i="3"/>
  <c r="M4797" i="3"/>
  <c r="L4798" i="3"/>
  <c r="O4797" i="3"/>
  <c r="AG4156" i="3"/>
  <c r="AA4463" i="3"/>
  <c r="W4463" i="3"/>
  <c r="S4463" i="3"/>
  <c r="Z4463" i="3"/>
  <c r="V4463" i="3"/>
  <c r="R4463" i="3"/>
  <c r="Q4464" i="3"/>
  <c r="AC4463" i="3"/>
  <c r="Y4463" i="3"/>
  <c r="U4463" i="3"/>
  <c r="AB4463" i="3"/>
  <c r="X4463" i="3"/>
  <c r="T4463" i="3"/>
  <c r="L3597" i="3"/>
  <c r="O3596" i="3"/>
  <c r="N3596" i="3"/>
  <c r="M3596" i="3"/>
  <c r="AG3326" i="3"/>
  <c r="N4092" i="3"/>
  <c r="O4092" i="3"/>
  <c r="L4093" i="3"/>
  <c r="M4092" i="3"/>
  <c r="F4479" i="3"/>
  <c r="E4480" i="3"/>
  <c r="Q4079" i="3"/>
  <c r="AC4078" i="3"/>
  <c r="Y4078" i="3"/>
  <c r="U4078" i="3"/>
  <c r="AA4078" i="3"/>
  <c r="V4078" i="3"/>
  <c r="Z4078" i="3"/>
  <c r="T4078" i="3"/>
  <c r="X4078" i="3"/>
  <c r="S4078" i="3"/>
  <c r="AB4078" i="3"/>
  <c r="R4078" i="3"/>
  <c r="W4078" i="3"/>
  <c r="F3774" i="3"/>
  <c r="E3775" i="3"/>
  <c r="AD3358" i="3"/>
  <c r="AG3358" i="3" s="1"/>
  <c r="N3340" i="3"/>
  <c r="L3341" i="3"/>
  <c r="O3340" i="3"/>
  <c r="M3340" i="3"/>
  <c r="F4446" i="3"/>
  <c r="E4447" i="3"/>
  <c r="F4222" i="3"/>
  <c r="E4223" i="3"/>
  <c r="AD4605" i="3"/>
  <c r="AG4605" i="3" s="1"/>
  <c r="AD3758" i="3"/>
  <c r="AG3758" i="3" s="1"/>
  <c r="Q4304" i="3"/>
  <c r="AA4303" i="3"/>
  <c r="W4303" i="3"/>
  <c r="S4303" i="3"/>
  <c r="AC4303" i="3"/>
  <c r="X4303" i="3"/>
  <c r="R4303" i="3"/>
  <c r="AB4303" i="3"/>
  <c r="V4303" i="3"/>
  <c r="Z4303" i="3"/>
  <c r="U4303" i="3"/>
  <c r="T4303" i="3"/>
  <c r="Y4303" i="3"/>
  <c r="F4031" i="3"/>
  <c r="E4032" i="3"/>
  <c r="AB4751" i="3"/>
  <c r="X4751" i="3"/>
  <c r="T4751" i="3"/>
  <c r="Z4751" i="3"/>
  <c r="U4751" i="3"/>
  <c r="Y4751" i="3"/>
  <c r="S4751" i="3"/>
  <c r="Q4752" i="3"/>
  <c r="W4751" i="3"/>
  <c r="V4751" i="3"/>
  <c r="AC4751" i="3"/>
  <c r="AA4751" i="3"/>
  <c r="R4751" i="3"/>
  <c r="Z3903" i="3"/>
  <c r="V3903" i="3"/>
  <c r="R3903" i="3"/>
  <c r="Q3904" i="3"/>
  <c r="AC3903" i="3"/>
  <c r="Y3903" i="3"/>
  <c r="U3903" i="3"/>
  <c r="AB3903" i="3"/>
  <c r="X3903" i="3"/>
  <c r="T3903" i="3"/>
  <c r="AA3903" i="3"/>
  <c r="W3903" i="3"/>
  <c r="S3903" i="3"/>
  <c r="AA4542" i="3"/>
  <c r="W4542" i="3"/>
  <c r="S4542" i="3"/>
  <c r="Z4542" i="3"/>
  <c r="V4542" i="3"/>
  <c r="R4542" i="3"/>
  <c r="AC4542" i="3"/>
  <c r="U4542" i="3"/>
  <c r="AB4542" i="3"/>
  <c r="T4542" i="3"/>
  <c r="Y4542" i="3"/>
  <c r="X4542" i="3"/>
  <c r="Q4543" i="3"/>
  <c r="F3423" i="3"/>
  <c r="E3424" i="3"/>
  <c r="F3983" i="3"/>
  <c r="E3984" i="3"/>
  <c r="F3967" i="3"/>
  <c r="E3968" i="3"/>
  <c r="M4540" i="3"/>
  <c r="L4541" i="3"/>
  <c r="O4540" i="3"/>
  <c r="N4540" i="3"/>
  <c r="M4365" i="3"/>
  <c r="L4366" i="3"/>
  <c r="O4365" i="3"/>
  <c r="N4365" i="3"/>
  <c r="F3582" i="3"/>
  <c r="E3583" i="3"/>
  <c r="AD3966" i="3"/>
  <c r="AG3966" i="3" s="1"/>
  <c r="F3263" i="3"/>
  <c r="E3264" i="3"/>
  <c r="Z3311" i="3"/>
  <c r="V3311" i="3"/>
  <c r="R3311" i="3"/>
  <c r="Q3312" i="3"/>
  <c r="AC3311" i="3"/>
  <c r="Y3311" i="3"/>
  <c r="U3311" i="3"/>
  <c r="AB3311" i="3"/>
  <c r="T3311" i="3"/>
  <c r="AA3311" i="3"/>
  <c r="S3311" i="3"/>
  <c r="X3311" i="3"/>
  <c r="W3311" i="3"/>
  <c r="AD4686" i="3"/>
  <c r="AG4686" i="3" s="1"/>
  <c r="AD3694" i="3"/>
  <c r="AG3694" i="3" s="1"/>
  <c r="O3421" i="3"/>
  <c r="N3421" i="3"/>
  <c r="M3421" i="3"/>
  <c r="L3422" i="3"/>
  <c r="Z3662" i="3"/>
  <c r="V3662" i="3"/>
  <c r="R3662" i="3"/>
  <c r="Q3663" i="3"/>
  <c r="AC3662" i="3"/>
  <c r="Y3662" i="3"/>
  <c r="U3662" i="3"/>
  <c r="AB3662" i="3"/>
  <c r="X3662" i="3"/>
  <c r="T3662" i="3"/>
  <c r="AA3662" i="3"/>
  <c r="W3662" i="3"/>
  <c r="S3662" i="3"/>
  <c r="AA3743" i="3"/>
  <c r="W3743" i="3"/>
  <c r="S3743" i="3"/>
  <c r="Z3743" i="3"/>
  <c r="V3743" i="3"/>
  <c r="R3743" i="3"/>
  <c r="Q3744" i="3"/>
  <c r="AC3743" i="3"/>
  <c r="Y3743" i="3"/>
  <c r="U3743" i="3"/>
  <c r="AB3743" i="3"/>
  <c r="X3743" i="3"/>
  <c r="T3743" i="3"/>
  <c r="AG4141" i="3"/>
  <c r="AD3341" i="3"/>
  <c r="AG3341" i="3" s="1"/>
  <c r="Z4095" i="3"/>
  <c r="V4095" i="3"/>
  <c r="R4095" i="3"/>
  <c r="AA4095" i="3"/>
  <c r="U4095" i="3"/>
  <c r="Q4096" i="3"/>
  <c r="Y4095" i="3"/>
  <c r="T4095" i="3"/>
  <c r="AC4095" i="3"/>
  <c r="X4095" i="3"/>
  <c r="S4095" i="3"/>
  <c r="AB4095" i="3"/>
  <c r="W4095" i="3"/>
  <c r="AD4094" i="3"/>
  <c r="AG4094" i="3" s="1"/>
  <c r="AA3919" i="3"/>
  <c r="W3919" i="3"/>
  <c r="S3919" i="3"/>
  <c r="Z3919" i="3"/>
  <c r="V3919" i="3"/>
  <c r="R3919" i="3"/>
  <c r="Q3920" i="3"/>
  <c r="AC3919" i="3"/>
  <c r="Y3919" i="3"/>
  <c r="U3919" i="3"/>
  <c r="AB3919" i="3"/>
  <c r="X3919" i="3"/>
  <c r="T3919" i="3"/>
  <c r="AA4271" i="3"/>
  <c r="W4271" i="3"/>
  <c r="S4271" i="3"/>
  <c r="Z4271" i="3"/>
  <c r="V4271" i="3"/>
  <c r="R4271" i="3"/>
  <c r="Q4272" i="3"/>
  <c r="AC4271" i="3"/>
  <c r="Y4271" i="3"/>
  <c r="U4271" i="3"/>
  <c r="AB4271" i="3"/>
  <c r="X4271" i="3"/>
  <c r="T4271" i="3"/>
  <c r="AD4477" i="3"/>
  <c r="AG4477" i="3" s="1"/>
  <c r="AD4797" i="3"/>
  <c r="AG4797" i="3" s="1"/>
  <c r="AD3935" i="3"/>
  <c r="N3901" i="3"/>
  <c r="M3901" i="3"/>
  <c r="L3902" i="3"/>
  <c r="O3901" i="3"/>
  <c r="M4621" i="3"/>
  <c r="L4622" i="3"/>
  <c r="N4621" i="3"/>
  <c r="O4621" i="3"/>
  <c r="M3821" i="3"/>
  <c r="L3822" i="3"/>
  <c r="N3821" i="3"/>
  <c r="O3821" i="3"/>
  <c r="AD3997" i="3"/>
  <c r="AG3997" i="3" s="1"/>
  <c r="Q4624" i="3"/>
  <c r="AC4623" i="3"/>
  <c r="Y4623" i="3"/>
  <c r="U4623" i="3"/>
  <c r="AA4623" i="3"/>
  <c r="V4623" i="3"/>
  <c r="Z4623" i="3"/>
  <c r="T4623" i="3"/>
  <c r="X4623" i="3"/>
  <c r="W4623" i="3"/>
  <c r="S4623" i="3"/>
  <c r="R4623" i="3"/>
  <c r="AB4623" i="3"/>
  <c r="N3533" i="3"/>
  <c r="M3533" i="3"/>
  <c r="L3534" i="3"/>
  <c r="O3533" i="3"/>
  <c r="L4749" i="3"/>
  <c r="N4748" i="3"/>
  <c r="M4748" i="3"/>
  <c r="O4748" i="3"/>
  <c r="AG4173" i="3"/>
  <c r="AA3487" i="3"/>
  <c r="W3487" i="3"/>
  <c r="S3487" i="3"/>
  <c r="Z3487" i="3"/>
  <c r="V3487" i="3"/>
  <c r="R3487" i="3"/>
  <c r="Q3488" i="3"/>
  <c r="AC3487" i="3"/>
  <c r="Y3487" i="3"/>
  <c r="U3487" i="3"/>
  <c r="AB3487" i="3"/>
  <c r="X3487" i="3"/>
  <c r="T3487" i="3"/>
  <c r="AB3806" i="3"/>
  <c r="X3806" i="3"/>
  <c r="T3806" i="3"/>
  <c r="Q3807" i="3"/>
  <c r="AC3806" i="3"/>
  <c r="W3806" i="3"/>
  <c r="R3806" i="3"/>
  <c r="AA3806" i="3"/>
  <c r="V3806" i="3"/>
  <c r="Z3806" i="3"/>
  <c r="U3806" i="3"/>
  <c r="Y3806" i="3"/>
  <c r="S3806" i="3"/>
  <c r="AA4143" i="3"/>
  <c r="W4143" i="3"/>
  <c r="S4143" i="3"/>
  <c r="Z4143" i="3"/>
  <c r="V4143" i="3"/>
  <c r="R4143" i="3"/>
  <c r="Q4144" i="3"/>
  <c r="AC4143" i="3"/>
  <c r="Y4143" i="3"/>
  <c r="U4143" i="3"/>
  <c r="X4143" i="3"/>
  <c r="T4143" i="3"/>
  <c r="AB4143" i="3"/>
  <c r="AD3278" i="3"/>
  <c r="AG3278" i="3" s="1"/>
  <c r="Z4446" i="3"/>
  <c r="V4446" i="3"/>
  <c r="R4446" i="3"/>
  <c r="Q4447" i="3"/>
  <c r="AC4446" i="3"/>
  <c r="Y4446" i="3"/>
  <c r="U4446" i="3"/>
  <c r="AB4446" i="3"/>
  <c r="X4446" i="3"/>
  <c r="T4446" i="3"/>
  <c r="AA4446" i="3"/>
  <c r="W4446" i="3"/>
  <c r="S4446" i="3"/>
  <c r="Z4031" i="3"/>
  <c r="V4031" i="3"/>
  <c r="R4031" i="3"/>
  <c r="Q4032" i="3"/>
  <c r="AC4031" i="3"/>
  <c r="Y4031" i="3"/>
  <c r="U4031" i="3"/>
  <c r="AB4031" i="3"/>
  <c r="X4031" i="3"/>
  <c r="T4031" i="3"/>
  <c r="W4031" i="3"/>
  <c r="S4031" i="3"/>
  <c r="AA4031" i="3"/>
  <c r="AD4653" i="3"/>
  <c r="AG4653" i="3" s="1"/>
  <c r="Z4526" i="3"/>
  <c r="V4526" i="3"/>
  <c r="R4526" i="3"/>
  <c r="Q4527" i="3"/>
  <c r="AC4526" i="3"/>
  <c r="X4526" i="3"/>
  <c r="S4526" i="3"/>
  <c r="AB4526" i="3"/>
  <c r="W4526" i="3"/>
  <c r="AA4526" i="3"/>
  <c r="U4526" i="3"/>
  <c r="Y4526" i="3"/>
  <c r="T4526" i="3"/>
  <c r="AD4126" i="3"/>
  <c r="AG4126" i="3" s="1"/>
  <c r="F4047" i="3"/>
  <c r="E4048" i="3"/>
  <c r="AD3294" i="3"/>
  <c r="AG3294" i="3" s="1"/>
  <c r="L4349" i="3"/>
  <c r="O4348" i="3"/>
  <c r="N4348" i="3"/>
  <c r="M4348" i="3"/>
  <c r="AB4158" i="3"/>
  <c r="X4158" i="3"/>
  <c r="T4158" i="3"/>
  <c r="AA4158" i="3"/>
  <c r="W4158" i="3"/>
  <c r="S4158" i="3"/>
  <c r="Z4158" i="3"/>
  <c r="V4158" i="3"/>
  <c r="R4158" i="3"/>
  <c r="Y4158" i="3"/>
  <c r="U4158" i="3"/>
  <c r="Q4159" i="3"/>
  <c r="AC4158" i="3"/>
  <c r="AD3886" i="3"/>
  <c r="Q3568" i="3"/>
  <c r="AC3567" i="3"/>
  <c r="Y3567" i="3"/>
  <c r="U3567" i="3"/>
  <c r="X3567" i="3"/>
  <c r="S3567" i="3"/>
  <c r="AB3567" i="3"/>
  <c r="W3567" i="3"/>
  <c r="R3567" i="3"/>
  <c r="AA3567" i="3"/>
  <c r="V3567" i="3"/>
  <c r="Z3567" i="3"/>
  <c r="T3567" i="3"/>
  <c r="F4414" i="3"/>
  <c r="E4415" i="3"/>
  <c r="AB3439" i="3"/>
  <c r="X3439" i="3"/>
  <c r="T3439" i="3"/>
  <c r="AA3439" i="3"/>
  <c r="W3439" i="3"/>
  <c r="S3439" i="3"/>
  <c r="Z3439" i="3"/>
  <c r="V3439" i="3"/>
  <c r="R3439" i="3"/>
  <c r="Q3440" i="3"/>
  <c r="AC3439" i="3"/>
  <c r="Y3439" i="3"/>
  <c r="U3439" i="3"/>
  <c r="AD4253" i="3"/>
  <c r="AG4253" i="3" s="1"/>
  <c r="E4655" i="3"/>
  <c r="F4654" i="3"/>
  <c r="F4558" i="3"/>
  <c r="E4559" i="3"/>
  <c r="AD3454" i="3"/>
  <c r="AG3454" i="3" s="1"/>
  <c r="Q3456" i="3"/>
  <c r="AC3455" i="3"/>
  <c r="Y3455" i="3"/>
  <c r="U3455" i="3"/>
  <c r="AB3455" i="3"/>
  <c r="X3455" i="3"/>
  <c r="T3455" i="3"/>
  <c r="AA3455" i="3"/>
  <c r="W3455" i="3"/>
  <c r="S3455" i="3"/>
  <c r="Z3455" i="3"/>
  <c r="V3455" i="3"/>
  <c r="R3455" i="3"/>
  <c r="Z3726" i="3"/>
  <c r="V3726" i="3"/>
  <c r="R3726" i="3"/>
  <c r="Q3727" i="3"/>
  <c r="AC3726" i="3"/>
  <c r="Y3726" i="3"/>
  <c r="U3726" i="3"/>
  <c r="AB3726" i="3"/>
  <c r="X3726" i="3"/>
  <c r="T3726" i="3"/>
  <c r="AA3726" i="3"/>
  <c r="W3726" i="3"/>
  <c r="S3726" i="3"/>
  <c r="O3261" i="3"/>
  <c r="N3261" i="3"/>
  <c r="M3261" i="3"/>
  <c r="L3262" i="3"/>
  <c r="F3631" i="3"/>
  <c r="E3632" i="3"/>
  <c r="Q3856" i="3"/>
  <c r="AC3855" i="3"/>
  <c r="Y3855" i="3"/>
  <c r="U3855" i="3"/>
  <c r="AA3855" i="3"/>
  <c r="V3855" i="3"/>
  <c r="X3855" i="3"/>
  <c r="S3855" i="3"/>
  <c r="AB3855" i="3"/>
  <c r="W3855" i="3"/>
  <c r="R3855" i="3"/>
  <c r="Z3855" i="3"/>
  <c r="T3855" i="3"/>
  <c r="F4591" i="3"/>
  <c r="E4592" i="3"/>
  <c r="M4669" i="3"/>
  <c r="L4670" i="3"/>
  <c r="O4669" i="3"/>
  <c r="N4669" i="3"/>
  <c r="AA4719" i="3"/>
  <c r="W4719" i="3"/>
  <c r="S4719" i="3"/>
  <c r="Z4719" i="3"/>
  <c r="V4719" i="3"/>
  <c r="R4719" i="3"/>
  <c r="Q4720" i="3"/>
  <c r="X4719" i="3"/>
  <c r="AC4719" i="3"/>
  <c r="U4719" i="3"/>
  <c r="Y4719" i="3"/>
  <c r="T4719" i="3"/>
  <c r="AB4719" i="3"/>
  <c r="AG3710" i="3"/>
  <c r="Q3712" i="3"/>
  <c r="AC3711" i="3"/>
  <c r="Y3711" i="3"/>
  <c r="U3711" i="3"/>
  <c r="AB3711" i="3"/>
  <c r="X3711" i="3"/>
  <c r="T3711" i="3"/>
  <c r="AA3711" i="3"/>
  <c r="W3711" i="3"/>
  <c r="S3711" i="3"/>
  <c r="Z3711" i="3"/>
  <c r="V3711" i="3"/>
  <c r="R3711" i="3"/>
  <c r="AB3551" i="3"/>
  <c r="X3551" i="3"/>
  <c r="T3551" i="3"/>
  <c r="Y3551" i="3"/>
  <c r="S3551" i="3"/>
  <c r="Q3552" i="3"/>
  <c r="AC3551" i="3"/>
  <c r="W3551" i="3"/>
  <c r="R3551" i="3"/>
  <c r="AA3551" i="3"/>
  <c r="V3551" i="3"/>
  <c r="Z3551" i="3"/>
  <c r="U3551" i="3"/>
  <c r="AG4221" i="3"/>
  <c r="F3726" i="3"/>
  <c r="E3727" i="3"/>
  <c r="M3452" i="3"/>
  <c r="L3453" i="3"/>
  <c r="O3452" i="3"/>
  <c r="N3452" i="3"/>
  <c r="E3887" i="3"/>
  <c r="F3886" i="3"/>
  <c r="AD4590" i="3"/>
  <c r="AG4590" i="3" s="1"/>
  <c r="F3375" i="3"/>
  <c r="E3376" i="3"/>
  <c r="F3343" i="3"/>
  <c r="E3344" i="3"/>
  <c r="F3679" i="3"/>
  <c r="E3680" i="3"/>
  <c r="AB4063" i="3"/>
  <c r="X4063" i="3"/>
  <c r="T4063" i="3"/>
  <c r="AA4063" i="3"/>
  <c r="W4063" i="3"/>
  <c r="S4063" i="3"/>
  <c r="Z4063" i="3"/>
  <c r="V4063" i="3"/>
  <c r="R4063" i="3"/>
  <c r="AC4063" i="3"/>
  <c r="Q4064" i="3"/>
  <c r="Y4063" i="3"/>
  <c r="U4063" i="3"/>
  <c r="E3328" i="3"/>
  <c r="F3327" i="3"/>
  <c r="E4672" i="3"/>
  <c r="F4671" i="3"/>
  <c r="AD4462" i="3"/>
  <c r="AG4462" i="3" s="1"/>
  <c r="F4254" i="3"/>
  <c r="E4255" i="3"/>
  <c r="M3708" i="3"/>
  <c r="L3709" i="3"/>
  <c r="O3708" i="3"/>
  <c r="N3708" i="3"/>
  <c r="Q3328" i="3"/>
  <c r="AC3327" i="3"/>
  <c r="Y3327" i="3"/>
  <c r="U3327" i="3"/>
  <c r="AA3327" i="3"/>
  <c r="W3327" i="3"/>
  <c r="S3327" i="3"/>
  <c r="Z3327" i="3"/>
  <c r="V3327" i="3"/>
  <c r="R3327" i="3"/>
  <c r="X3327" i="3"/>
  <c r="T3327" i="3"/>
  <c r="AB3327" i="3"/>
  <c r="F4351" i="3"/>
  <c r="E4352" i="3"/>
  <c r="M3644" i="3"/>
  <c r="L3645" i="3"/>
  <c r="O3644" i="3"/>
  <c r="N3644" i="3"/>
  <c r="F4638" i="3"/>
  <c r="E4639" i="3"/>
  <c r="AG4365" i="3"/>
  <c r="F3695" i="3"/>
  <c r="E3696" i="3"/>
  <c r="Q3952" i="3"/>
  <c r="AC3951" i="3"/>
  <c r="Y3951" i="3"/>
  <c r="U3951" i="3"/>
  <c r="AB3951" i="3"/>
  <c r="X3951" i="3"/>
  <c r="T3951" i="3"/>
  <c r="AA3951" i="3"/>
  <c r="W3951" i="3"/>
  <c r="S3951" i="3"/>
  <c r="Z3951" i="3"/>
  <c r="V3951" i="3"/>
  <c r="R3951" i="3"/>
  <c r="AD4174" i="3"/>
  <c r="AG4174" i="3" s="1"/>
  <c r="N3245" i="3"/>
  <c r="M3245" i="3"/>
  <c r="L3246" i="3"/>
  <c r="O3245" i="3"/>
  <c r="AD4765" i="3"/>
  <c r="AG4765" i="3" s="1"/>
  <c r="Q4400" i="3"/>
  <c r="AC4399" i="3"/>
  <c r="Y4399" i="3"/>
  <c r="U4399" i="3"/>
  <c r="X4399" i="3"/>
  <c r="S4399" i="3"/>
  <c r="AB4399" i="3"/>
  <c r="W4399" i="3"/>
  <c r="R4399" i="3"/>
  <c r="AA4399" i="3"/>
  <c r="V4399" i="3"/>
  <c r="T4399" i="3"/>
  <c r="Z4399" i="3"/>
  <c r="E4240" i="3"/>
  <c r="F4239" i="3"/>
  <c r="E4016" i="3"/>
  <c r="F4015" i="3"/>
  <c r="M3949" i="3"/>
  <c r="L3950" i="3"/>
  <c r="O3949" i="3"/>
  <c r="N3949" i="3"/>
  <c r="AD4750" i="3"/>
  <c r="F4766" i="3"/>
  <c r="E4767" i="3"/>
  <c r="L3758" i="3"/>
  <c r="O3757" i="3"/>
  <c r="N3757" i="3"/>
  <c r="M3757" i="3"/>
  <c r="AD3614" i="3"/>
  <c r="AG3614" i="3" s="1"/>
  <c r="AB3215" i="3"/>
  <c r="X3215" i="3"/>
  <c r="T3215" i="3"/>
  <c r="AA3215" i="3"/>
  <c r="W3215" i="3"/>
  <c r="S3215" i="3"/>
  <c r="Z3215" i="3"/>
  <c r="V3215" i="3"/>
  <c r="R3215" i="3"/>
  <c r="Q3216" i="3"/>
  <c r="AC3215" i="3"/>
  <c r="Y3215" i="3"/>
  <c r="U3215" i="3"/>
  <c r="M3389" i="3"/>
  <c r="L3390" i="3"/>
  <c r="O3389" i="3"/>
  <c r="N3389" i="3"/>
  <c r="F3311" i="3"/>
  <c r="E3312" i="3"/>
  <c r="AD3902" i="3"/>
  <c r="AG3902" i="3" s="1"/>
  <c r="O3549" i="3"/>
  <c r="N3549" i="3"/>
  <c r="M3549" i="3"/>
  <c r="L3550" i="3"/>
  <c r="AD4670" i="3"/>
  <c r="AG4670" i="3" s="1"/>
  <c r="N4637" i="3"/>
  <c r="O4637" i="3"/>
  <c r="L4638" i="3"/>
  <c r="M4637" i="3"/>
  <c r="E4496" i="3"/>
  <c r="F4495" i="3"/>
  <c r="F3903" i="3"/>
  <c r="E3904" i="3"/>
  <c r="E3552" i="3"/>
  <c r="F3551" i="3"/>
  <c r="AD3310" i="3"/>
  <c r="AG3310" i="3" s="1"/>
  <c r="AA3263" i="3"/>
  <c r="W3263" i="3"/>
  <c r="S3263" i="3"/>
  <c r="Z3263" i="3"/>
  <c r="V3263" i="3"/>
  <c r="R3263" i="3"/>
  <c r="Q3264" i="3"/>
  <c r="AC3263" i="3"/>
  <c r="Y3263" i="3"/>
  <c r="U3263" i="3"/>
  <c r="AB3263" i="3"/>
  <c r="X3263" i="3"/>
  <c r="T3263" i="3"/>
  <c r="N4589" i="3"/>
  <c r="M4589" i="3"/>
  <c r="O4589" i="3"/>
  <c r="L4590" i="3"/>
  <c r="AD4733" i="3"/>
  <c r="AG4733" i="3" s="1"/>
  <c r="AD3661" i="3"/>
  <c r="AG3661" i="3" s="1"/>
  <c r="E4735" i="3"/>
  <c r="F4734" i="3"/>
  <c r="AD3742" i="3"/>
  <c r="AG3742" i="3" s="1"/>
  <c r="P3583" i="3"/>
  <c r="R3582" i="3"/>
  <c r="Y3582" i="3"/>
  <c r="S3582" i="3"/>
  <c r="AA3582" i="3"/>
  <c r="T3582" i="3"/>
  <c r="AB3582" i="3"/>
  <c r="Z3582" i="3"/>
  <c r="U3582" i="3"/>
  <c r="AC3582" i="3"/>
  <c r="W3582" i="3"/>
  <c r="V3582" i="3"/>
  <c r="X3582" i="3"/>
  <c r="M3852" i="3"/>
  <c r="O3852" i="3"/>
  <c r="L3853" i="3"/>
  <c r="N3852" i="3"/>
  <c r="AD3918" i="3"/>
  <c r="AG3918" i="3" s="1"/>
  <c r="AD4270" i="3"/>
  <c r="AG4270" i="3" s="1"/>
  <c r="AD3646" i="3"/>
  <c r="AG3646" i="3" s="1"/>
  <c r="Q3648" i="3"/>
  <c r="AC3647" i="3"/>
  <c r="Y3647" i="3"/>
  <c r="U3647" i="3"/>
  <c r="AB3647" i="3"/>
  <c r="X3647" i="3"/>
  <c r="T3647" i="3"/>
  <c r="AA3647" i="3"/>
  <c r="W3647" i="3"/>
  <c r="S3647" i="3"/>
  <c r="Z3647" i="3"/>
  <c r="V3647" i="3"/>
  <c r="R3647" i="3"/>
  <c r="O3741" i="3"/>
  <c r="N3741" i="3"/>
  <c r="M3741" i="3"/>
  <c r="L3742" i="3"/>
  <c r="O3357" i="3"/>
  <c r="N3357" i="3"/>
  <c r="M3357" i="3"/>
  <c r="L3358" i="3"/>
  <c r="AG4524" i="3"/>
  <c r="E3791" i="3"/>
  <c r="F3790" i="3"/>
  <c r="AB3936" i="3"/>
  <c r="AB3937" i="3" s="1"/>
  <c r="X3936" i="3"/>
  <c r="X3937" i="3" s="1"/>
  <c r="T3936" i="3"/>
  <c r="T3937" i="3" s="1"/>
  <c r="AA3936" i="3"/>
  <c r="AA3937" i="3" s="1"/>
  <c r="W3936" i="3"/>
  <c r="W3937" i="3" s="1"/>
  <c r="S3936" i="3"/>
  <c r="S3937" i="3" s="1"/>
  <c r="Z3936" i="3"/>
  <c r="Z3937" i="3" s="1"/>
  <c r="V3936" i="3"/>
  <c r="V3937" i="3" s="1"/>
  <c r="R3936" i="3"/>
  <c r="AC3936" i="3"/>
  <c r="AC3937" i="3" s="1"/>
  <c r="Y3936" i="3"/>
  <c r="Y3937" i="3" s="1"/>
  <c r="U3936" i="3"/>
  <c r="U3937" i="3" s="1"/>
  <c r="AG4061" i="3"/>
  <c r="L3502" i="3"/>
  <c r="O3501" i="3"/>
  <c r="N3501" i="3"/>
  <c r="M3501" i="3"/>
  <c r="AA4207" i="3"/>
  <c r="W4207" i="3"/>
  <c r="S4207" i="3"/>
  <c r="Z4207" i="3"/>
  <c r="V4207" i="3"/>
  <c r="R4207" i="3"/>
  <c r="Q4208" i="3"/>
  <c r="AC4207" i="3"/>
  <c r="Y4207" i="3"/>
  <c r="U4207" i="3"/>
  <c r="AB4207" i="3"/>
  <c r="X4207" i="3"/>
  <c r="T4207" i="3"/>
  <c r="F3487" i="3"/>
  <c r="E3488" i="3"/>
  <c r="N4029" i="3"/>
  <c r="M4029" i="3"/>
  <c r="L4030" i="3"/>
  <c r="O4029" i="3"/>
  <c r="AD4637" i="3"/>
  <c r="AG4637" i="3" s="1"/>
  <c r="AD3837" i="3"/>
  <c r="AG3837" i="3" s="1"/>
  <c r="AB3998" i="3"/>
  <c r="X3998" i="3"/>
  <c r="T3998" i="3"/>
  <c r="AA3998" i="3"/>
  <c r="W3998" i="3"/>
  <c r="S3998" i="3"/>
  <c r="Z3998" i="3"/>
  <c r="V3998" i="3"/>
  <c r="R3998" i="3"/>
  <c r="AC3998" i="3"/>
  <c r="Y3998" i="3"/>
  <c r="Q3999" i="3"/>
  <c r="U3998" i="3"/>
  <c r="AG4669" i="3"/>
  <c r="F4335" i="3"/>
  <c r="E4336" i="3"/>
  <c r="Z3470" i="3"/>
  <c r="V3470" i="3"/>
  <c r="R3470" i="3"/>
  <c r="Q3471" i="3"/>
  <c r="AC3470" i="3"/>
  <c r="Y3470" i="3"/>
  <c r="U3470" i="3"/>
  <c r="AB3470" i="3"/>
  <c r="X3470" i="3"/>
  <c r="T3470" i="3"/>
  <c r="AA3470" i="3"/>
  <c r="W3470" i="3"/>
  <c r="S3470" i="3"/>
  <c r="F3872" i="3"/>
  <c r="AF3873" i="3"/>
  <c r="AE3873" i="3"/>
  <c r="AD4366" i="3"/>
  <c r="AG4366" i="3" s="1"/>
  <c r="AD3486" i="3"/>
  <c r="AG3486" i="3" s="1"/>
  <c r="N4189" i="3"/>
  <c r="M4189" i="3"/>
  <c r="L4190" i="3"/>
  <c r="O4189" i="3"/>
  <c r="N3469" i="3"/>
  <c r="M3469" i="3"/>
  <c r="L3470" i="3"/>
  <c r="O3469" i="3"/>
  <c r="AD3805" i="3"/>
  <c r="AG3805" i="3" s="1"/>
  <c r="AD4142" i="3"/>
  <c r="AG4142" i="3" s="1"/>
  <c r="AA3279" i="3"/>
  <c r="W3279" i="3"/>
  <c r="S3279" i="3"/>
  <c r="Q3280" i="3"/>
  <c r="Y3279" i="3"/>
  <c r="T3279" i="3"/>
  <c r="AC3279" i="3"/>
  <c r="X3279" i="3"/>
  <c r="R3279" i="3"/>
  <c r="AB3279" i="3"/>
  <c r="V3279" i="3"/>
  <c r="Z3279" i="3"/>
  <c r="U3279" i="3"/>
  <c r="AD4014" i="3"/>
  <c r="AG4014" i="3" s="1"/>
  <c r="Q4016" i="3"/>
  <c r="AC4015" i="3"/>
  <c r="Y4015" i="3"/>
  <c r="U4015" i="3"/>
  <c r="AB4015" i="3"/>
  <c r="X4015" i="3"/>
  <c r="T4015" i="3"/>
  <c r="AA4015" i="3"/>
  <c r="W4015" i="3"/>
  <c r="S4015" i="3"/>
  <c r="V4015" i="3"/>
  <c r="Z4015" i="3"/>
  <c r="R4015" i="3"/>
  <c r="AD3822" i="3"/>
  <c r="AG3822" i="3" s="1"/>
  <c r="AD4445" i="3"/>
  <c r="AG4445" i="3" s="1"/>
  <c r="AD3598" i="3"/>
  <c r="AD4030" i="3"/>
  <c r="AG4030" i="3" s="1"/>
  <c r="Z4703" i="3"/>
  <c r="V4703" i="3"/>
  <c r="R4703" i="3"/>
  <c r="Q4704" i="3"/>
  <c r="AC4703" i="3"/>
  <c r="Y4703" i="3"/>
  <c r="U4703" i="3"/>
  <c r="W4703" i="3"/>
  <c r="AB4703" i="3"/>
  <c r="T4703" i="3"/>
  <c r="AA4703" i="3"/>
  <c r="X4703" i="3"/>
  <c r="S4703" i="3"/>
  <c r="N4525" i="3"/>
  <c r="O4525" i="3"/>
  <c r="L4526" i="3"/>
  <c r="M4525" i="3"/>
  <c r="AG3613" i="3"/>
  <c r="Q4112" i="3"/>
  <c r="AC4111" i="3"/>
  <c r="Y4111" i="3"/>
  <c r="U4111" i="3"/>
  <c r="AA4111" i="3"/>
  <c r="W4111" i="3"/>
  <c r="S4111" i="3"/>
  <c r="V4111" i="3"/>
  <c r="AB4111" i="3"/>
  <c r="T4111" i="3"/>
  <c r="Z4111" i="3"/>
  <c r="R4111" i="3"/>
  <c r="X4111" i="3"/>
  <c r="L3214" i="3"/>
  <c r="O3213" i="3"/>
  <c r="N3213" i="3"/>
  <c r="M3213" i="3"/>
  <c r="E3392" i="3"/>
  <c r="F3391" i="3"/>
  <c r="AD3438" i="3"/>
  <c r="AG3438" i="3" s="1"/>
  <c r="E4304" i="3"/>
  <c r="F4303" i="3"/>
  <c r="AD3725" i="3"/>
  <c r="AG3725" i="3" s="1"/>
  <c r="AG3853" i="3"/>
  <c r="L4413" i="3"/>
  <c r="N4412" i="3"/>
  <c r="O4412" i="3"/>
  <c r="M4412" i="3"/>
  <c r="L3933" i="3"/>
  <c r="O3932" i="3"/>
  <c r="N3932" i="3"/>
  <c r="M3932" i="3"/>
  <c r="E4784" i="3"/>
  <c r="F4783" i="3"/>
  <c r="AB4286" i="3"/>
  <c r="X4286" i="3"/>
  <c r="T4286" i="3"/>
  <c r="AA4286" i="3"/>
  <c r="W4286" i="3"/>
  <c r="S4286" i="3"/>
  <c r="Z4286" i="3"/>
  <c r="V4286" i="3"/>
  <c r="R4286" i="3"/>
  <c r="Q4287" i="3"/>
  <c r="AC4286" i="3"/>
  <c r="Y4286" i="3"/>
  <c r="U4286" i="3"/>
  <c r="AD3550" i="3"/>
  <c r="AG3550" i="3" s="1"/>
  <c r="AB4223" i="3"/>
  <c r="X4223" i="3"/>
  <c r="T4223" i="3"/>
  <c r="AA4223" i="3"/>
  <c r="W4223" i="3"/>
  <c r="S4223" i="3"/>
  <c r="Z4223" i="3"/>
  <c r="V4223" i="3"/>
  <c r="R4223" i="3"/>
  <c r="AC4223" i="3"/>
  <c r="Y4223" i="3"/>
  <c r="U4223" i="3"/>
  <c r="Q4224" i="3"/>
  <c r="AD4222" i="3"/>
  <c r="N4316" i="3"/>
  <c r="L4317" i="3"/>
  <c r="O4316" i="3"/>
  <c r="M4316" i="3"/>
  <c r="F4190" i="3"/>
  <c r="E4191" i="3"/>
  <c r="F3439" i="3"/>
  <c r="E3440" i="3"/>
  <c r="O4143" i="3"/>
  <c r="N4143" i="3"/>
  <c r="M4143" i="3"/>
  <c r="L4144" i="3"/>
  <c r="AA3423" i="3"/>
  <c r="W3423" i="3"/>
  <c r="S3423" i="3"/>
  <c r="Z3423" i="3"/>
  <c r="V3423" i="3"/>
  <c r="R3423" i="3"/>
  <c r="Q3424" i="3"/>
  <c r="AC3423" i="3"/>
  <c r="Y3423" i="3"/>
  <c r="U3423" i="3"/>
  <c r="AB3423" i="3"/>
  <c r="X3423" i="3"/>
  <c r="T3423" i="3"/>
  <c r="L4285" i="3"/>
  <c r="O4284" i="3"/>
  <c r="N4284" i="3"/>
  <c r="M4284" i="3"/>
  <c r="AD4349" i="3"/>
  <c r="AG4349" i="3" s="1"/>
  <c r="Q4432" i="3"/>
  <c r="AC4431" i="3"/>
  <c r="Y4431" i="3"/>
  <c r="U4431" i="3"/>
  <c r="AB4431" i="3"/>
  <c r="X4431" i="3"/>
  <c r="T4431" i="3"/>
  <c r="AA4431" i="3"/>
  <c r="W4431" i="3"/>
  <c r="S4431" i="3"/>
  <c r="R4431" i="3"/>
  <c r="Z4431" i="3"/>
  <c r="V4431" i="3"/>
  <c r="Z3406" i="3"/>
  <c r="V3406" i="3"/>
  <c r="R3406" i="3"/>
  <c r="Q3407" i="3"/>
  <c r="AC3406" i="3"/>
  <c r="Y3406" i="3"/>
  <c r="U3406" i="3"/>
  <c r="AB3406" i="3"/>
  <c r="X3406" i="3"/>
  <c r="T3406" i="3"/>
  <c r="AA3406" i="3"/>
  <c r="W3406" i="3"/>
  <c r="S3406" i="3"/>
  <c r="AB3375" i="3"/>
  <c r="X3375" i="3"/>
  <c r="T3375" i="3"/>
  <c r="AA3375" i="3"/>
  <c r="W3375" i="3"/>
  <c r="S3375" i="3"/>
  <c r="Z3375" i="3"/>
  <c r="V3375" i="3"/>
  <c r="R3375" i="3"/>
  <c r="Q3376" i="3"/>
  <c r="AC3375" i="3"/>
  <c r="Y3375" i="3"/>
  <c r="U3375" i="3"/>
  <c r="AD4077" i="3"/>
  <c r="AG4077" i="3" s="1"/>
  <c r="M3516" i="3"/>
  <c r="L3517" i="3"/>
  <c r="O3516" i="3"/>
  <c r="N3516" i="3"/>
  <c r="M4573" i="3"/>
  <c r="L4574" i="3"/>
  <c r="N4573" i="3"/>
  <c r="O4573" i="3"/>
  <c r="F4798" i="3"/>
  <c r="E4799" i="3"/>
  <c r="AD3950" i="3"/>
  <c r="AG3950" i="3" s="1"/>
  <c r="E4511" i="3"/>
  <c r="F4510" i="3"/>
  <c r="F3359" i="3"/>
  <c r="E3360" i="3"/>
  <c r="E4176" i="3"/>
  <c r="F4175" i="3"/>
  <c r="M4013" i="3"/>
  <c r="L4014" i="3"/>
  <c r="O4013" i="3"/>
  <c r="N4013" i="3"/>
  <c r="AB4414" i="3"/>
  <c r="X4414" i="3"/>
  <c r="T4414" i="3"/>
  <c r="Z4414" i="3"/>
  <c r="V4414" i="3"/>
  <c r="R4414" i="3"/>
  <c r="Y4414" i="3"/>
  <c r="W4414" i="3"/>
  <c r="Q4415" i="3"/>
  <c r="AC4414" i="3"/>
  <c r="U4414" i="3"/>
  <c r="AA4414" i="3"/>
  <c r="S4414" i="3"/>
  <c r="AA4047" i="3"/>
  <c r="W4047" i="3"/>
  <c r="S4047" i="3"/>
  <c r="Z4047" i="3"/>
  <c r="V4047" i="3"/>
  <c r="R4047" i="3"/>
  <c r="Q4048" i="3"/>
  <c r="AC4047" i="3"/>
  <c r="Y4047" i="3"/>
  <c r="U4047" i="3"/>
  <c r="AB4047" i="3"/>
  <c r="T4047" i="3"/>
  <c r="X4047" i="3"/>
  <c r="AB3503" i="3"/>
  <c r="X3503" i="3"/>
  <c r="T3503" i="3"/>
  <c r="AA3503" i="3"/>
  <c r="W3503" i="3"/>
  <c r="S3503" i="3"/>
  <c r="Z3503" i="3"/>
  <c r="V3503" i="3"/>
  <c r="R3503" i="3"/>
  <c r="Q3504" i="3"/>
  <c r="AC3503" i="3"/>
  <c r="Y3503" i="3"/>
  <c r="U3503" i="3"/>
  <c r="Q4240" i="3"/>
  <c r="AC4239" i="3"/>
  <c r="Y4239" i="3"/>
  <c r="U4239" i="3"/>
  <c r="AB4239" i="3"/>
  <c r="X4239" i="3"/>
  <c r="T4239" i="3"/>
  <c r="AA4239" i="3"/>
  <c r="W4239" i="3"/>
  <c r="S4239" i="3"/>
  <c r="V4239" i="3"/>
  <c r="R4239" i="3"/>
  <c r="Z4239" i="3"/>
  <c r="AB3631" i="3"/>
  <c r="X3631" i="3"/>
  <c r="T3631" i="3"/>
  <c r="AA3631" i="3"/>
  <c r="W3631" i="3"/>
  <c r="S3631" i="3"/>
  <c r="Z3631" i="3"/>
  <c r="V3631" i="3"/>
  <c r="R3631" i="3"/>
  <c r="Q3632" i="3"/>
  <c r="AC3631" i="3"/>
  <c r="Y3631" i="3"/>
  <c r="U3631" i="3"/>
  <c r="AG4796" i="3"/>
  <c r="AA3615" i="3"/>
  <c r="W3615" i="3"/>
  <c r="S3615" i="3"/>
  <c r="Q3616" i="3"/>
  <c r="AC3615" i="3"/>
  <c r="Y3615" i="3"/>
  <c r="U3615" i="3"/>
  <c r="AB3615" i="3"/>
  <c r="X3615" i="3"/>
  <c r="T3615" i="3"/>
  <c r="Z3615" i="3"/>
  <c r="V3615" i="3"/>
  <c r="R3615" i="3"/>
  <c r="AD3214" i="3"/>
  <c r="AG3214" i="3" s="1"/>
  <c r="AD4541" i="3"/>
  <c r="AG4541" i="3" s="1"/>
  <c r="L4061" i="3"/>
  <c r="O4060" i="3"/>
  <c r="N4060" i="3"/>
  <c r="M4060" i="3"/>
  <c r="L4157" i="3"/>
  <c r="O4156" i="3"/>
  <c r="N4156" i="3"/>
  <c r="M4156" i="3"/>
  <c r="E4432" i="3"/>
  <c r="F4431" i="3"/>
  <c r="AA4335" i="3"/>
  <c r="W4335" i="3"/>
  <c r="S4335" i="3"/>
  <c r="Z4335" i="3"/>
  <c r="V4335" i="3"/>
  <c r="R4335" i="3"/>
  <c r="Q4336" i="3"/>
  <c r="AC4335" i="3"/>
  <c r="Y4335" i="3"/>
  <c r="U4335" i="3"/>
  <c r="X4335" i="3"/>
  <c r="T4335" i="3"/>
  <c r="AB4335" i="3"/>
  <c r="F4319" i="3"/>
  <c r="E4320" i="3"/>
  <c r="F4127" i="3"/>
  <c r="E4128" i="3"/>
  <c r="O3984" i="3"/>
  <c r="O3985" i="3" s="1"/>
  <c r="N3984" i="3"/>
  <c r="N3985" i="3" s="1"/>
  <c r="L3985" i="3"/>
  <c r="M3984" i="3"/>
  <c r="M3985" i="3" s="1"/>
  <c r="F4143" i="3"/>
  <c r="E4144" i="3"/>
  <c r="N4381" i="3"/>
  <c r="M4381" i="3"/>
  <c r="L4382" i="3"/>
  <c r="O4381" i="3"/>
  <c r="N3965" i="3"/>
  <c r="M3965" i="3"/>
  <c r="L3966" i="3"/>
  <c r="O3965" i="3"/>
  <c r="N3661" i="3"/>
  <c r="M3661" i="3"/>
  <c r="L3662" i="3"/>
  <c r="O3661" i="3"/>
  <c r="L4477" i="3"/>
  <c r="O4476" i="3"/>
  <c r="N4476" i="3"/>
  <c r="M4476" i="3"/>
  <c r="AD3262" i="3"/>
  <c r="AG3262" i="3" s="1"/>
  <c r="E3616" i="3"/>
  <c r="F3615" i="3"/>
  <c r="AB4734" i="3"/>
  <c r="X4734" i="3"/>
  <c r="T4734" i="3"/>
  <c r="AA4734" i="3"/>
  <c r="W4734" i="3"/>
  <c r="S4734" i="3"/>
  <c r="Q4735" i="3"/>
  <c r="V4734" i="3"/>
  <c r="AC4734" i="3"/>
  <c r="U4734" i="3"/>
  <c r="Z4734" i="3"/>
  <c r="Y4734" i="3"/>
  <c r="R4734" i="3"/>
  <c r="L3374" i="3"/>
  <c r="O3373" i="3"/>
  <c r="N3373" i="3"/>
  <c r="M3373" i="3"/>
  <c r="M4173" i="3"/>
  <c r="L4174" i="3"/>
  <c r="O4173" i="3"/>
  <c r="N4173" i="3"/>
  <c r="Z4190" i="3"/>
  <c r="V4190" i="3"/>
  <c r="R4190" i="3"/>
  <c r="Q4191" i="3"/>
  <c r="AC4190" i="3"/>
  <c r="Y4190" i="3"/>
  <c r="U4190" i="3"/>
  <c r="AB4190" i="3"/>
  <c r="X4190" i="3"/>
  <c r="T4190" i="3"/>
  <c r="W4190" i="3"/>
  <c r="S4190" i="3"/>
  <c r="AA4190" i="3"/>
  <c r="AD3581" i="3"/>
  <c r="AG3581" i="3" s="1"/>
  <c r="N3868" i="3"/>
  <c r="O3868" i="3"/>
  <c r="L3869" i="3"/>
  <c r="M3868" i="3"/>
  <c r="N3774" i="3"/>
  <c r="O3774" i="3"/>
  <c r="L3775" i="3"/>
  <c r="M3774" i="3"/>
  <c r="F3919" i="3"/>
  <c r="E3920" i="3"/>
  <c r="Q3520" i="3"/>
  <c r="AC3519" i="3"/>
  <c r="Y3519" i="3"/>
  <c r="U3519" i="3"/>
  <c r="AB3519" i="3"/>
  <c r="X3519" i="3"/>
  <c r="T3519" i="3"/>
  <c r="AA3519" i="3"/>
  <c r="W3519" i="3"/>
  <c r="S3519" i="3"/>
  <c r="Z3519" i="3"/>
  <c r="V3519" i="3"/>
  <c r="R3519" i="3"/>
  <c r="E3296" i="3"/>
  <c r="F3295" i="3"/>
  <c r="O3884" i="3"/>
  <c r="M3884" i="3"/>
  <c r="L3885" i="3"/>
  <c r="N3884" i="3"/>
  <c r="O4717" i="3"/>
  <c r="N4717" i="3"/>
  <c r="L4718" i="3"/>
  <c r="M4717" i="3"/>
  <c r="N4686" i="3"/>
  <c r="M4686" i="3"/>
  <c r="O4686" i="3"/>
  <c r="L4687" i="3"/>
  <c r="F4207" i="3"/>
  <c r="E4208" i="3"/>
  <c r="AD4206" i="3"/>
  <c r="AG4206" i="3" s="1"/>
  <c r="M4077" i="3"/>
  <c r="O4077" i="3"/>
  <c r="L4078" i="3"/>
  <c r="N4077" i="3"/>
  <c r="P4639" i="3"/>
  <c r="V4638" i="3"/>
  <c r="X4638" i="3"/>
  <c r="T4638" i="3"/>
  <c r="W4638" i="3"/>
  <c r="R4638" i="3"/>
  <c r="S4638" i="3"/>
  <c r="AA4638" i="3"/>
  <c r="Z4638" i="3"/>
  <c r="AC4638" i="3"/>
  <c r="U4638" i="3"/>
  <c r="AB4638" i="3"/>
  <c r="Y4638" i="3"/>
  <c r="AD3230" i="3"/>
  <c r="AG3230" i="3" s="1"/>
  <c r="Q3232" i="3"/>
  <c r="AC3231" i="3"/>
  <c r="Y3231" i="3"/>
  <c r="U3231" i="3"/>
  <c r="AB3231" i="3"/>
  <c r="X3231" i="3"/>
  <c r="T3231" i="3"/>
  <c r="AA3231" i="3"/>
  <c r="W3231" i="3"/>
  <c r="S3231" i="3"/>
  <c r="Z3231" i="3"/>
  <c r="V3231" i="3"/>
  <c r="R3231" i="3"/>
  <c r="AD4622" i="3"/>
  <c r="AG4622" i="3" s="1"/>
  <c r="O3278" i="3"/>
  <c r="L3279" i="3"/>
  <c r="N3278" i="3"/>
  <c r="M3278" i="3"/>
  <c r="L3806" i="3"/>
  <c r="N3805" i="3"/>
  <c r="M3805" i="3"/>
  <c r="O3805" i="3"/>
  <c r="AD3469" i="3"/>
  <c r="AG3469" i="3" s="1"/>
  <c r="E4400" i="3"/>
  <c r="F4399" i="3"/>
  <c r="AA3983" i="3"/>
  <c r="W3983" i="3"/>
  <c r="S3983" i="3"/>
  <c r="Z3983" i="3"/>
  <c r="V3983" i="3"/>
  <c r="R3983" i="3"/>
  <c r="Q3984" i="3"/>
  <c r="AC3983" i="3"/>
  <c r="Y3983" i="3"/>
  <c r="U3983" i="3"/>
  <c r="T3983" i="3"/>
  <c r="AB3983" i="3"/>
  <c r="X3983" i="3"/>
  <c r="F3246" i="3"/>
  <c r="E3247" i="3"/>
  <c r="M4508" i="3"/>
  <c r="O4508" i="3"/>
  <c r="L4509" i="3"/>
  <c r="N4508" i="3"/>
  <c r="F3662" i="3"/>
  <c r="E3663" i="3"/>
  <c r="M4781" i="3"/>
  <c r="O4781" i="3"/>
  <c r="L4782" i="3"/>
  <c r="N4781" i="3"/>
  <c r="F3279" i="3"/>
  <c r="E3280" i="3"/>
  <c r="F4703" i="3"/>
  <c r="E4704" i="3"/>
  <c r="F3406" i="3"/>
  <c r="E3407" i="3"/>
  <c r="M3229" i="3"/>
  <c r="L3230" i="3"/>
  <c r="O3229" i="3"/>
  <c r="N3229" i="3"/>
  <c r="AD4702" i="3"/>
  <c r="AG4702" i="3" s="1"/>
  <c r="AG3789" i="3"/>
  <c r="AA4654" i="3"/>
  <c r="W4654" i="3"/>
  <c r="S4654" i="3"/>
  <c r="Z4654" i="3"/>
  <c r="U4654" i="3"/>
  <c r="Q4655" i="3"/>
  <c r="Y4654" i="3"/>
  <c r="T4654" i="3"/>
  <c r="X4654" i="3"/>
  <c r="V4654" i="3"/>
  <c r="AC4654" i="3"/>
  <c r="AB4654" i="3"/>
  <c r="R4654" i="3"/>
  <c r="Q3392" i="3"/>
  <c r="AC3391" i="3"/>
  <c r="Y3391" i="3"/>
  <c r="U3391" i="3"/>
  <c r="AB3391" i="3"/>
  <c r="X3391" i="3"/>
  <c r="T3391" i="3"/>
  <c r="AA3391" i="3"/>
  <c r="W3391" i="3"/>
  <c r="S3391" i="3"/>
  <c r="Z3391" i="3"/>
  <c r="V3391" i="3"/>
  <c r="R3391" i="3"/>
  <c r="F4718" i="3"/>
  <c r="E4719" i="3"/>
  <c r="Z4127" i="3"/>
  <c r="V4127" i="3"/>
  <c r="R4127" i="3"/>
  <c r="AB4127" i="3"/>
  <c r="X4127" i="3"/>
  <c r="T4127" i="3"/>
  <c r="W4127" i="3"/>
  <c r="Q4128" i="3"/>
  <c r="AC4127" i="3"/>
  <c r="U4127" i="3"/>
  <c r="AA4127" i="3"/>
  <c r="S4127" i="3"/>
  <c r="Y4127" i="3"/>
  <c r="E4368" i="3"/>
  <c r="F4367" i="3"/>
  <c r="Z3534" i="3"/>
  <c r="V3534" i="3"/>
  <c r="R3534" i="3"/>
  <c r="Q3535" i="3"/>
  <c r="AC3534" i="3"/>
  <c r="Y3534" i="3"/>
  <c r="U3534" i="3"/>
  <c r="AB3534" i="3"/>
  <c r="X3534" i="3"/>
  <c r="T3534" i="3"/>
  <c r="AA3534" i="3"/>
  <c r="W3534" i="3"/>
  <c r="S3534" i="3"/>
  <c r="AG4494" i="3"/>
  <c r="Q4496" i="3"/>
  <c r="AC4495" i="3"/>
  <c r="Y4495" i="3"/>
  <c r="U4495" i="3"/>
  <c r="AB4495" i="3"/>
  <c r="X4495" i="3"/>
  <c r="T4495" i="3"/>
  <c r="AA4495" i="3"/>
  <c r="W4495" i="3"/>
  <c r="S4495" i="3"/>
  <c r="Z4495" i="3"/>
  <c r="V4495" i="3"/>
  <c r="R4495" i="3"/>
  <c r="M4110" i="3"/>
  <c r="O4110" i="3"/>
  <c r="L4111" i="3"/>
  <c r="N4110" i="3"/>
  <c r="N3405" i="3"/>
  <c r="M3405" i="3"/>
  <c r="L3406" i="3"/>
  <c r="O3405" i="3"/>
  <c r="N4701" i="3"/>
  <c r="M4701" i="3"/>
  <c r="O4701" i="3"/>
  <c r="L4702" i="3"/>
  <c r="AD4509" i="3"/>
  <c r="Q4511" i="3"/>
  <c r="AC4510" i="3"/>
  <c r="Y4510" i="3"/>
  <c r="U4510" i="3"/>
  <c r="AB4510" i="3"/>
  <c r="W4510" i="3"/>
  <c r="R4510" i="3"/>
  <c r="AA4510" i="3"/>
  <c r="V4510" i="3"/>
  <c r="Z4510" i="3"/>
  <c r="T4510" i="3"/>
  <c r="X4510" i="3"/>
  <c r="S4510" i="3"/>
  <c r="O4270" i="3"/>
  <c r="N4270" i="3"/>
  <c r="M4270" i="3"/>
  <c r="L4271" i="3"/>
  <c r="E3520" i="3"/>
  <c r="F3519" i="3"/>
  <c r="AA3679" i="3"/>
  <c r="W3679" i="3"/>
  <c r="S3679" i="3"/>
  <c r="Z3679" i="3"/>
  <c r="V3679" i="3"/>
  <c r="R3679" i="3"/>
  <c r="Q3680" i="3"/>
  <c r="AC3679" i="3"/>
  <c r="Y3679" i="3"/>
  <c r="U3679" i="3"/>
  <c r="AB3679" i="3"/>
  <c r="X3679" i="3"/>
  <c r="T3679" i="3"/>
  <c r="F4526" i="3"/>
  <c r="E4527" i="3"/>
  <c r="AG3453" i="3"/>
  <c r="F4159" i="3"/>
  <c r="E4160" i="3"/>
  <c r="AD3854" i="3"/>
  <c r="AD4285" i="3"/>
  <c r="AG4285" i="3" s="1"/>
  <c r="AD4718" i="3"/>
  <c r="E3855" i="3"/>
  <c r="F3854" i="3"/>
  <c r="AD3869" i="3"/>
  <c r="AG3869" i="3" s="1"/>
  <c r="F4271" i="3"/>
  <c r="E4272" i="3"/>
  <c r="P3775" i="3"/>
  <c r="AA3774" i="3"/>
  <c r="AB3774" i="3"/>
  <c r="Z3774" i="3"/>
  <c r="U3774" i="3"/>
  <c r="AC3774" i="3"/>
  <c r="W3774" i="3"/>
  <c r="V3774" i="3"/>
  <c r="Y3774" i="3"/>
  <c r="X3774" i="3"/>
  <c r="R3774" i="3"/>
  <c r="T3774" i="3"/>
  <c r="S3774" i="3"/>
  <c r="Z4382" i="3"/>
  <c r="V4382" i="3"/>
  <c r="R4382" i="3"/>
  <c r="Q4383" i="3"/>
  <c r="AC4382" i="3"/>
  <c r="Y4382" i="3"/>
  <c r="U4382" i="3"/>
  <c r="AB4382" i="3"/>
  <c r="X4382" i="3"/>
  <c r="T4382" i="3"/>
  <c r="W4382" i="3"/>
  <c r="S4382" i="3"/>
  <c r="AA4382" i="3"/>
  <c r="AG4749" i="3"/>
  <c r="L3997" i="3"/>
  <c r="O3996" i="3"/>
  <c r="N3996" i="3"/>
  <c r="M3996" i="3"/>
  <c r="L4221" i="3"/>
  <c r="O4220" i="3"/>
  <c r="N4220" i="3"/>
  <c r="M4220" i="3"/>
  <c r="AG4557" i="3"/>
  <c r="AD3422" i="3"/>
  <c r="AG3422" i="3" s="1"/>
  <c r="E3648" i="3"/>
  <c r="F3647" i="3"/>
  <c r="L4766" i="3"/>
  <c r="O4765" i="3"/>
  <c r="N4765" i="3"/>
  <c r="M4765" i="3"/>
  <c r="Z3246" i="3"/>
  <c r="V3246" i="3"/>
  <c r="R3246" i="3"/>
  <c r="Q3247" i="3"/>
  <c r="AC3246" i="3"/>
  <c r="Y3246" i="3"/>
  <c r="U3246" i="3"/>
  <c r="AB3246" i="3"/>
  <c r="X3246" i="3"/>
  <c r="T3246" i="3"/>
  <c r="AA3246" i="3"/>
  <c r="W3246" i="3"/>
  <c r="S3246" i="3"/>
  <c r="E2704" i="3"/>
  <c r="F2703" i="3"/>
  <c r="AB1774" i="3"/>
  <c r="X1774" i="3"/>
  <c r="T1774" i="3"/>
  <c r="AA1774" i="3"/>
  <c r="W1774" i="3"/>
  <c r="S1774" i="3"/>
  <c r="AC1774" i="3"/>
  <c r="U1774" i="3"/>
  <c r="Z1774" i="3"/>
  <c r="V1774" i="3"/>
  <c r="R1774" i="3"/>
  <c r="Q1775" i="3"/>
  <c r="Y1774" i="3"/>
  <c r="M1789" i="3"/>
  <c r="L1790" i="3"/>
  <c r="O1789" i="3"/>
  <c r="N1789" i="3"/>
  <c r="F2478" i="3"/>
  <c r="E2479" i="3"/>
  <c r="AG2941" i="3"/>
  <c r="AD1837" i="3"/>
  <c r="AG1837" i="3" s="1"/>
  <c r="AB1838" i="3"/>
  <c r="X1838" i="3"/>
  <c r="T1838" i="3"/>
  <c r="Q1839" i="3"/>
  <c r="Y1838" i="3"/>
  <c r="AA1838" i="3"/>
  <c r="W1838" i="3"/>
  <c r="S1838" i="3"/>
  <c r="Z1838" i="3"/>
  <c r="V1838" i="3"/>
  <c r="R1838" i="3"/>
  <c r="AC1838" i="3"/>
  <c r="U1838" i="3"/>
  <c r="N2831" i="3"/>
  <c r="O2831" i="3"/>
  <c r="M2831" i="3"/>
  <c r="L2832" i="3"/>
  <c r="E3024" i="3"/>
  <c r="F3023" i="3"/>
  <c r="AG3196" i="3"/>
  <c r="P2607" i="3"/>
  <c r="X2606" i="3"/>
  <c r="U2606" i="3"/>
  <c r="W2606" i="3"/>
  <c r="AB2606" i="3"/>
  <c r="AA2606" i="3"/>
  <c r="Y2606" i="3"/>
  <c r="R2606" i="3"/>
  <c r="Z2606" i="3"/>
  <c r="S2606" i="3"/>
  <c r="AC2606" i="3"/>
  <c r="V2606" i="3"/>
  <c r="T2606" i="3"/>
  <c r="AD2638" i="3"/>
  <c r="AG2638" i="3" s="1"/>
  <c r="Z2174" i="3"/>
  <c r="V2174" i="3"/>
  <c r="R2174" i="3"/>
  <c r="AA2174" i="3"/>
  <c r="U2174" i="3"/>
  <c r="Y2174" i="3"/>
  <c r="T2174" i="3"/>
  <c r="Q2175" i="3"/>
  <c r="AC2174" i="3"/>
  <c r="X2174" i="3"/>
  <c r="S2174" i="3"/>
  <c r="W2174" i="3"/>
  <c r="AB2174" i="3"/>
  <c r="AD2205" i="3"/>
  <c r="AG2205" i="3" s="1"/>
  <c r="AB2798" i="3"/>
  <c r="X2798" i="3"/>
  <c r="T2798" i="3"/>
  <c r="AA2798" i="3"/>
  <c r="W2798" i="3"/>
  <c r="S2798" i="3"/>
  <c r="Z2798" i="3"/>
  <c r="V2798" i="3"/>
  <c r="R2798" i="3"/>
  <c r="AC2798" i="3"/>
  <c r="Y2798" i="3"/>
  <c r="U2798" i="3"/>
  <c r="Q2799" i="3"/>
  <c r="AD2797" i="3"/>
  <c r="AG2797" i="3" s="1"/>
  <c r="AD3006" i="3"/>
  <c r="AG3006" i="3" s="1"/>
  <c r="AD2622" i="3"/>
  <c r="AG2622" i="3" s="1"/>
  <c r="Q2624" i="3"/>
  <c r="AC2623" i="3"/>
  <c r="Y2623" i="3"/>
  <c r="U2623" i="3"/>
  <c r="AB2623" i="3"/>
  <c r="X2623" i="3"/>
  <c r="T2623" i="3"/>
  <c r="V2623" i="3"/>
  <c r="AA2623" i="3"/>
  <c r="S2623" i="3"/>
  <c r="Z2623" i="3"/>
  <c r="R2623" i="3"/>
  <c r="W2623" i="3"/>
  <c r="AD1998" i="3"/>
  <c r="AG1998" i="3" s="1"/>
  <c r="F1614" i="3"/>
  <c r="E1615" i="3"/>
  <c r="Q1968" i="3"/>
  <c r="AC1967" i="3"/>
  <c r="Y1967" i="3"/>
  <c r="U1967" i="3"/>
  <c r="AA1967" i="3"/>
  <c r="W1967" i="3"/>
  <c r="S1967" i="3"/>
  <c r="V1967" i="3"/>
  <c r="AB1967" i="3"/>
  <c r="T1967" i="3"/>
  <c r="X1967" i="3"/>
  <c r="Z1967" i="3"/>
  <c r="R1967" i="3"/>
  <c r="AG3084" i="3"/>
  <c r="L2237" i="3"/>
  <c r="O2236" i="3"/>
  <c r="N2236" i="3"/>
  <c r="M2236" i="3"/>
  <c r="E2959" i="3"/>
  <c r="F2958" i="3"/>
  <c r="L2013" i="3"/>
  <c r="O2012" i="3"/>
  <c r="N2012" i="3"/>
  <c r="M2012" i="3"/>
  <c r="F2831" i="3"/>
  <c r="E2832" i="3"/>
  <c r="E2432" i="3"/>
  <c r="F2431" i="3"/>
  <c r="AD2590" i="3"/>
  <c r="AG2590" i="3" s="1"/>
  <c r="F1934" i="3"/>
  <c r="E1935" i="3"/>
  <c r="AA1823" i="3"/>
  <c r="W1823" i="3"/>
  <c r="S1823" i="3"/>
  <c r="AB1823" i="3"/>
  <c r="Z1823" i="3"/>
  <c r="V1823" i="3"/>
  <c r="R1823" i="3"/>
  <c r="T1823" i="3"/>
  <c r="Q1824" i="3"/>
  <c r="AC1823" i="3"/>
  <c r="Y1823" i="3"/>
  <c r="U1823" i="3"/>
  <c r="X1823" i="3"/>
  <c r="F1887" i="3"/>
  <c r="E1888" i="3"/>
  <c r="AD1709" i="3"/>
  <c r="AG1709" i="3" s="1"/>
  <c r="AD1677" i="3"/>
  <c r="AG1677" i="3" s="1"/>
  <c r="Q2992" i="3"/>
  <c r="AB2991" i="3"/>
  <c r="X2991" i="3"/>
  <c r="T2991" i="3"/>
  <c r="AA2991" i="3"/>
  <c r="W2991" i="3"/>
  <c r="S2991" i="3"/>
  <c r="V2991" i="3"/>
  <c r="AC2991" i="3"/>
  <c r="U2991" i="3"/>
  <c r="Z2991" i="3"/>
  <c r="R2991" i="3"/>
  <c r="Y2991" i="3"/>
  <c r="L1709" i="3"/>
  <c r="M1708" i="3"/>
  <c r="O1708" i="3"/>
  <c r="N1708" i="3"/>
  <c r="AD3022" i="3"/>
  <c r="AG3022" i="3" s="1"/>
  <c r="AD2957" i="3"/>
  <c r="AG2957" i="3" s="1"/>
  <c r="Z2574" i="3"/>
  <c r="V2574" i="3"/>
  <c r="R2574" i="3"/>
  <c r="Q2575" i="3"/>
  <c r="AC2574" i="3"/>
  <c r="Y2574" i="3"/>
  <c r="U2574" i="3"/>
  <c r="AB2574" i="3"/>
  <c r="X2574" i="3"/>
  <c r="T2574" i="3"/>
  <c r="AA2574" i="3"/>
  <c r="W2574" i="3"/>
  <c r="S2574" i="3"/>
  <c r="AD2222" i="3"/>
  <c r="AG2222" i="3" s="1"/>
  <c r="M2669" i="3"/>
  <c r="L2670" i="3"/>
  <c r="O2669" i="3"/>
  <c r="N2669" i="3"/>
  <c r="Z2687" i="3"/>
  <c r="V2687" i="3"/>
  <c r="R2687" i="3"/>
  <c r="Q2688" i="3"/>
  <c r="AC2687" i="3"/>
  <c r="Y2687" i="3"/>
  <c r="U2687" i="3"/>
  <c r="AB2687" i="3"/>
  <c r="X2687" i="3"/>
  <c r="T2687" i="3"/>
  <c r="AA2687" i="3"/>
  <c r="W2687" i="3"/>
  <c r="S2687" i="3"/>
  <c r="AD2509" i="3"/>
  <c r="AG2509" i="3" s="1"/>
  <c r="AD2077" i="3"/>
  <c r="AG2077" i="3" s="1"/>
  <c r="M3071" i="3"/>
  <c r="O3071" i="3"/>
  <c r="L3072" i="3"/>
  <c r="N3071" i="3"/>
  <c r="AG2253" i="3"/>
  <c r="N2685" i="3"/>
  <c r="M2685" i="3"/>
  <c r="L2686" i="3"/>
  <c r="O2685" i="3"/>
  <c r="N2974" i="3"/>
  <c r="O2974" i="3"/>
  <c r="L2975" i="3"/>
  <c r="M2974" i="3"/>
  <c r="Q2752" i="3"/>
  <c r="AC2751" i="3"/>
  <c r="Y2751" i="3"/>
  <c r="U2751" i="3"/>
  <c r="AB2751" i="3"/>
  <c r="X2751" i="3"/>
  <c r="T2751" i="3"/>
  <c r="AA2751" i="3"/>
  <c r="W2751" i="3"/>
  <c r="S2751" i="3"/>
  <c r="R2751" i="3"/>
  <c r="Z2751" i="3"/>
  <c r="V2751" i="3"/>
  <c r="Z1982" i="3"/>
  <c r="V1982" i="3"/>
  <c r="R1982" i="3"/>
  <c r="Q1983" i="3"/>
  <c r="AC1982" i="3"/>
  <c r="Y1982" i="3"/>
  <c r="U1982" i="3"/>
  <c r="AB1982" i="3"/>
  <c r="X1982" i="3"/>
  <c r="T1982" i="3"/>
  <c r="S1982" i="3"/>
  <c r="W1982" i="3"/>
  <c r="AA1982" i="3"/>
  <c r="O2127" i="3"/>
  <c r="N2127" i="3"/>
  <c r="M2127" i="3"/>
  <c r="L2128" i="3"/>
  <c r="AG1629" i="3"/>
  <c r="O2397" i="3"/>
  <c r="M2397" i="3"/>
  <c r="N2397" i="3"/>
  <c r="L2398" i="3"/>
  <c r="AD2062" i="3"/>
  <c r="AG2062" i="3" s="1"/>
  <c r="E2096" i="3"/>
  <c r="F2095" i="3"/>
  <c r="AD2030" i="3"/>
  <c r="AG2030" i="3" s="1"/>
  <c r="AD2670" i="3"/>
  <c r="AG2670" i="3" s="1"/>
  <c r="F2863" i="3"/>
  <c r="E2864" i="3"/>
  <c r="F2574" i="3"/>
  <c r="E2575" i="3"/>
  <c r="M1853" i="3"/>
  <c r="L1854" i="3"/>
  <c r="N1853" i="3"/>
  <c r="O1853" i="3"/>
  <c r="AD3166" i="3"/>
  <c r="AG3166" i="3" s="1"/>
  <c r="Q2944" i="3"/>
  <c r="AC2943" i="3"/>
  <c r="Y2943" i="3"/>
  <c r="U2943" i="3"/>
  <c r="AB2943" i="3"/>
  <c r="X2943" i="3"/>
  <c r="T2943" i="3"/>
  <c r="AA2943" i="3"/>
  <c r="W2943" i="3"/>
  <c r="S2943" i="3"/>
  <c r="R2943" i="3"/>
  <c r="Z2943" i="3"/>
  <c r="V2943" i="3"/>
  <c r="AD2733" i="3"/>
  <c r="AD2109" i="3"/>
  <c r="AG2109" i="3" s="1"/>
  <c r="M2431" i="3"/>
  <c r="L2432" i="3"/>
  <c r="O2431" i="3"/>
  <c r="N2431" i="3"/>
  <c r="AB2480" i="3"/>
  <c r="AB2481" i="3" s="1"/>
  <c r="X2480" i="3"/>
  <c r="X2481" i="3" s="1"/>
  <c r="T2480" i="3"/>
  <c r="T2481" i="3" s="1"/>
  <c r="AA2480" i="3"/>
  <c r="AA2481" i="3" s="1"/>
  <c r="W2480" i="3"/>
  <c r="W2481" i="3" s="1"/>
  <c r="S2480" i="3"/>
  <c r="S2481" i="3" s="1"/>
  <c r="Z2480" i="3"/>
  <c r="Z2481" i="3" s="1"/>
  <c r="V2480" i="3"/>
  <c r="V2481" i="3" s="1"/>
  <c r="R2480" i="3"/>
  <c r="AC2480" i="3"/>
  <c r="AC2481" i="3" s="1"/>
  <c r="Y2480" i="3"/>
  <c r="Y2481" i="3" s="1"/>
  <c r="U2480" i="3"/>
  <c r="U2481" i="3" s="1"/>
  <c r="AD2479" i="3"/>
  <c r="AD1854" i="3"/>
  <c r="AG1854" i="3" s="1"/>
  <c r="AD2653" i="3"/>
  <c r="AG2653" i="3" s="1"/>
  <c r="L1773" i="3"/>
  <c r="M1772" i="3"/>
  <c r="O1772" i="3"/>
  <c r="N1772" i="3"/>
  <c r="F2446" i="3"/>
  <c r="E2447" i="3"/>
  <c r="E2384" i="3"/>
  <c r="F2383" i="3"/>
  <c r="F1678" i="3"/>
  <c r="E1679" i="3"/>
  <c r="L1645" i="3"/>
  <c r="O1644" i="3"/>
  <c r="N1644" i="3"/>
  <c r="M1644" i="3"/>
  <c r="L2382" i="3"/>
  <c r="M2381" i="3"/>
  <c r="O2381" i="3"/>
  <c r="N2381" i="3"/>
  <c r="F2735" i="3"/>
  <c r="E2736" i="3"/>
  <c r="AA2399" i="3"/>
  <c r="W2399" i="3"/>
  <c r="S2399" i="3"/>
  <c r="Q2400" i="3"/>
  <c r="AC2399" i="3"/>
  <c r="Y2399" i="3"/>
  <c r="U2399" i="3"/>
  <c r="Z2399" i="3"/>
  <c r="R2399" i="3"/>
  <c r="X2399" i="3"/>
  <c r="V2399" i="3"/>
  <c r="AB2399" i="3"/>
  <c r="T2399" i="3"/>
  <c r="AG2397" i="3"/>
  <c r="AA2463" i="3"/>
  <c r="W2463" i="3"/>
  <c r="S2463" i="3"/>
  <c r="Z2463" i="3"/>
  <c r="V2463" i="3"/>
  <c r="R2463" i="3"/>
  <c r="Q2464" i="3"/>
  <c r="AC2463" i="3"/>
  <c r="Y2463" i="3"/>
  <c r="U2463" i="3"/>
  <c r="AB2463" i="3"/>
  <c r="X2463" i="3"/>
  <c r="T2463" i="3"/>
  <c r="L2990" i="3"/>
  <c r="O2989" i="3"/>
  <c r="N2989" i="3"/>
  <c r="M2989" i="3"/>
  <c r="E1856" i="3"/>
  <c r="F1855" i="3"/>
  <c r="L3181" i="3"/>
  <c r="M3180" i="3"/>
  <c r="O3180" i="3"/>
  <c r="N3180" i="3"/>
  <c r="F2639" i="3"/>
  <c r="E2640" i="3"/>
  <c r="Z2270" i="3"/>
  <c r="V2270" i="3"/>
  <c r="R2270" i="3"/>
  <c r="Q2271" i="3"/>
  <c r="AC2270" i="3"/>
  <c r="Y2270" i="3"/>
  <c r="U2270" i="3"/>
  <c r="AB2270" i="3"/>
  <c r="X2270" i="3"/>
  <c r="T2270" i="3"/>
  <c r="W2270" i="3"/>
  <c r="S2270" i="3"/>
  <c r="AA2270" i="3"/>
  <c r="L2413" i="3"/>
  <c r="N2412" i="3"/>
  <c r="O2412" i="3"/>
  <c r="M2412" i="3"/>
  <c r="AD2702" i="3"/>
  <c r="AG2702" i="3" s="1"/>
  <c r="AB2238" i="3"/>
  <c r="X2238" i="3"/>
  <c r="T2238" i="3"/>
  <c r="AA2238" i="3"/>
  <c r="W2238" i="3"/>
  <c r="S2238" i="3"/>
  <c r="Z2238" i="3"/>
  <c r="V2238" i="3"/>
  <c r="R2238" i="3"/>
  <c r="U2238" i="3"/>
  <c r="Q2239" i="3"/>
  <c r="AC2238" i="3"/>
  <c r="Y2238" i="3"/>
  <c r="AD3070" i="3"/>
  <c r="AG3070" i="3" s="1"/>
  <c r="AD1741" i="3"/>
  <c r="AG1741" i="3" s="1"/>
  <c r="E2847" i="3"/>
  <c r="F2846" i="3"/>
  <c r="F2527" i="3"/>
  <c r="E2528" i="3"/>
  <c r="AD1933" i="3"/>
  <c r="AG1933" i="3" s="1"/>
  <c r="M2749" i="3"/>
  <c r="L2750" i="3"/>
  <c r="O2749" i="3"/>
  <c r="N2749" i="3"/>
  <c r="N3134" i="3"/>
  <c r="O3134" i="3"/>
  <c r="L3135" i="3"/>
  <c r="M3134" i="3"/>
  <c r="Z2334" i="3"/>
  <c r="V2334" i="3"/>
  <c r="R2334" i="3"/>
  <c r="Q2335" i="3"/>
  <c r="AC2334" i="3"/>
  <c r="Y2334" i="3"/>
  <c r="U2334" i="3"/>
  <c r="AB2334" i="3"/>
  <c r="X2334" i="3"/>
  <c r="T2334" i="3"/>
  <c r="AA2334" i="3"/>
  <c r="W2334" i="3"/>
  <c r="S2334" i="3"/>
  <c r="N1869" i="3"/>
  <c r="M1869" i="3"/>
  <c r="L1870" i="3"/>
  <c r="O1869" i="3"/>
  <c r="O2351" i="3"/>
  <c r="N2351" i="3"/>
  <c r="M2351" i="3"/>
  <c r="L2352" i="3"/>
  <c r="AD2013" i="3"/>
  <c r="AG2013" i="3" s="1"/>
  <c r="M1661" i="3"/>
  <c r="L1662" i="3"/>
  <c r="O1661" i="3"/>
  <c r="N1661" i="3"/>
  <c r="F2110" i="3"/>
  <c r="E2111" i="3"/>
  <c r="F3198" i="3"/>
  <c r="E3199" i="3"/>
  <c r="N3116" i="3"/>
  <c r="L3117" i="3"/>
  <c r="O3116" i="3"/>
  <c r="M3116" i="3"/>
  <c r="AD2605" i="3"/>
  <c r="AG2605" i="3" s="1"/>
  <c r="F2334" i="3"/>
  <c r="E2335" i="3"/>
  <c r="E2400" i="3"/>
  <c r="F2399" i="3"/>
  <c r="F2206" i="3"/>
  <c r="E2207" i="3"/>
  <c r="M2813" i="3"/>
  <c r="O2813" i="3"/>
  <c r="L2814" i="3"/>
  <c r="N2813" i="3"/>
  <c r="Z2046" i="3"/>
  <c r="V2046" i="3"/>
  <c r="R2046" i="3"/>
  <c r="Q2047" i="3"/>
  <c r="AC2046" i="3"/>
  <c r="Y2046" i="3"/>
  <c r="U2046" i="3"/>
  <c r="AB2046" i="3"/>
  <c r="X2046" i="3"/>
  <c r="T2046" i="3"/>
  <c r="AA2046" i="3"/>
  <c r="W2046" i="3"/>
  <c r="S2046" i="3"/>
  <c r="F2270" i="3"/>
  <c r="E2271" i="3"/>
  <c r="F2766" i="3"/>
  <c r="E2767" i="3"/>
  <c r="E2720" i="3"/>
  <c r="F2719" i="3"/>
  <c r="AD1758" i="3"/>
  <c r="AG1758" i="3" s="1"/>
  <c r="AD1966" i="3"/>
  <c r="AG1965" i="3"/>
  <c r="AA2831" i="3"/>
  <c r="W2831" i="3"/>
  <c r="S2831" i="3"/>
  <c r="Z2831" i="3"/>
  <c r="V2831" i="3"/>
  <c r="R2831" i="3"/>
  <c r="Q2832" i="3"/>
  <c r="X2831" i="3"/>
  <c r="AC2831" i="3"/>
  <c r="U2831" i="3"/>
  <c r="AB2831" i="3"/>
  <c r="T2831" i="3"/>
  <c r="Y2831" i="3"/>
  <c r="AD2830" i="3"/>
  <c r="AG2830" i="3" s="1"/>
  <c r="AD2365" i="3"/>
  <c r="AG2365" i="3" s="1"/>
  <c r="F1695" i="3"/>
  <c r="E1696" i="3"/>
  <c r="Z2591" i="3"/>
  <c r="V2591" i="3"/>
  <c r="R2591" i="3"/>
  <c r="AA2591" i="3"/>
  <c r="U2591" i="3"/>
  <c r="Y2591" i="3"/>
  <c r="T2591" i="3"/>
  <c r="Q2592" i="3"/>
  <c r="AC2591" i="3"/>
  <c r="X2591" i="3"/>
  <c r="S2591" i="3"/>
  <c r="AB2591" i="3"/>
  <c r="W2591" i="3"/>
  <c r="F2079" i="3"/>
  <c r="E2080" i="3"/>
  <c r="F2143" i="3"/>
  <c r="E2144" i="3"/>
  <c r="P3055" i="3"/>
  <c r="T3054" i="3"/>
  <c r="R3054" i="3"/>
  <c r="Y3054" i="3"/>
  <c r="AB3054" i="3"/>
  <c r="U3054" i="3"/>
  <c r="W3054" i="3"/>
  <c r="Z3054" i="3"/>
  <c r="V3054" i="3"/>
  <c r="AC3054" i="3"/>
  <c r="S3054" i="3"/>
  <c r="X3054" i="3"/>
  <c r="AA3054" i="3"/>
  <c r="O1886" i="3"/>
  <c r="N1886" i="3"/>
  <c r="M1886" i="3"/>
  <c r="L1887" i="3"/>
  <c r="F2687" i="3"/>
  <c r="E2688" i="3"/>
  <c r="N2205" i="3"/>
  <c r="M2205" i="3"/>
  <c r="L2206" i="3"/>
  <c r="O2205" i="3"/>
  <c r="AB2846" i="3"/>
  <c r="X2846" i="3"/>
  <c r="T2846" i="3"/>
  <c r="AA2846" i="3"/>
  <c r="W2846" i="3"/>
  <c r="S2846" i="3"/>
  <c r="Q2847" i="3"/>
  <c r="V2846" i="3"/>
  <c r="AC2846" i="3"/>
  <c r="U2846" i="3"/>
  <c r="Z2846" i="3"/>
  <c r="R2846" i="3"/>
  <c r="Y2846" i="3"/>
  <c r="F2015" i="3"/>
  <c r="E2016" i="3"/>
  <c r="L2653" i="3"/>
  <c r="O2652" i="3"/>
  <c r="N2652" i="3"/>
  <c r="M2652" i="3"/>
  <c r="AD2573" i="3"/>
  <c r="AG2573" i="3" s="1"/>
  <c r="Z3198" i="3"/>
  <c r="V3198" i="3"/>
  <c r="R3198" i="3"/>
  <c r="Q3199" i="3"/>
  <c r="AC3198" i="3"/>
  <c r="Y3198" i="3"/>
  <c r="U3198" i="3"/>
  <c r="AB3198" i="3"/>
  <c r="X3198" i="3"/>
  <c r="T3198" i="3"/>
  <c r="AA3198" i="3"/>
  <c r="S3198" i="3"/>
  <c r="W3198" i="3"/>
  <c r="AD2686" i="3"/>
  <c r="AG2686" i="3" s="1"/>
  <c r="AD1950" i="3"/>
  <c r="AG1950" i="3" s="1"/>
  <c r="AD1869" i="3"/>
  <c r="AG1869" i="3" s="1"/>
  <c r="E2895" i="3"/>
  <c r="F2894" i="3"/>
  <c r="F1806" i="3"/>
  <c r="E1807" i="3"/>
  <c r="AA2127" i="3"/>
  <c r="W2127" i="3"/>
  <c r="S2127" i="3"/>
  <c r="Z2127" i="3"/>
  <c r="V2127" i="3"/>
  <c r="R2127" i="3"/>
  <c r="Q2128" i="3"/>
  <c r="AC2127" i="3"/>
  <c r="Y2127" i="3"/>
  <c r="U2127" i="3"/>
  <c r="X2127" i="3"/>
  <c r="T2127" i="3"/>
  <c r="AB2127" i="3"/>
  <c r="F1742" i="3"/>
  <c r="E1743" i="3"/>
  <c r="O2063" i="3"/>
  <c r="N2063" i="3"/>
  <c r="M2063" i="3"/>
  <c r="L2064" i="3"/>
  <c r="AD1981" i="3"/>
  <c r="AG1981" i="3" s="1"/>
  <c r="Z1806" i="3"/>
  <c r="V1806" i="3"/>
  <c r="R1806" i="3"/>
  <c r="Q1807" i="3"/>
  <c r="AC1806" i="3"/>
  <c r="Y1806" i="3"/>
  <c r="U1806" i="3"/>
  <c r="AA1806" i="3"/>
  <c r="AB1806" i="3"/>
  <c r="X1806" i="3"/>
  <c r="T1806" i="3"/>
  <c r="W1806" i="3"/>
  <c r="S1806" i="3"/>
  <c r="E2032" i="3"/>
  <c r="F2031" i="3"/>
  <c r="L2541" i="3"/>
  <c r="O2540" i="3"/>
  <c r="N2540" i="3"/>
  <c r="M2540" i="3"/>
  <c r="N1741" i="3"/>
  <c r="O1741" i="3"/>
  <c r="M1741" i="3"/>
  <c r="L1742" i="3"/>
  <c r="AA2351" i="3"/>
  <c r="W2351" i="3"/>
  <c r="S2351" i="3"/>
  <c r="Z2351" i="3"/>
  <c r="V2351" i="3"/>
  <c r="R2351" i="3"/>
  <c r="Q2352" i="3"/>
  <c r="AC2351" i="3"/>
  <c r="Y2351" i="3"/>
  <c r="U2351" i="3"/>
  <c r="T2351" i="3"/>
  <c r="AB2351" i="3"/>
  <c r="X2351" i="3"/>
  <c r="F1951" i="3"/>
  <c r="E1952" i="3"/>
  <c r="M2317" i="3"/>
  <c r="L2318" i="3"/>
  <c r="O2317" i="3"/>
  <c r="N2317" i="3"/>
  <c r="F2591" i="3"/>
  <c r="E2592" i="3"/>
  <c r="AG1662" i="3"/>
  <c r="Q2432" i="3"/>
  <c r="AC2431" i="3"/>
  <c r="Y2431" i="3"/>
  <c r="U2431" i="3"/>
  <c r="AB2431" i="3"/>
  <c r="X2431" i="3"/>
  <c r="T2431" i="3"/>
  <c r="AA2431" i="3"/>
  <c r="W2431" i="3"/>
  <c r="S2431" i="3"/>
  <c r="R2431" i="3"/>
  <c r="Z2431" i="3"/>
  <c r="V2431" i="3"/>
  <c r="AA1887" i="3"/>
  <c r="W1887" i="3"/>
  <c r="S1887" i="3"/>
  <c r="AB1887" i="3"/>
  <c r="Z1887" i="3"/>
  <c r="V1887" i="3"/>
  <c r="R1887" i="3"/>
  <c r="T1887" i="3"/>
  <c r="Q1888" i="3"/>
  <c r="AC1887" i="3"/>
  <c r="Y1887" i="3"/>
  <c r="U1887" i="3"/>
  <c r="X1887" i="3"/>
  <c r="AD2413" i="3"/>
  <c r="AG2413" i="3" s="1"/>
  <c r="N2109" i="3"/>
  <c r="M2109" i="3"/>
  <c r="L2110" i="3"/>
  <c r="O2109" i="3"/>
  <c r="F2127" i="3"/>
  <c r="E2128" i="3"/>
  <c r="AD2718" i="3"/>
  <c r="AG2718" i="3" s="1"/>
  <c r="F2046" i="3"/>
  <c r="E2047" i="3"/>
  <c r="AA2783" i="3"/>
  <c r="W2783" i="3"/>
  <c r="S2783" i="3"/>
  <c r="Z2783" i="3"/>
  <c r="V2783" i="3"/>
  <c r="R2783" i="3"/>
  <c r="Q2784" i="3"/>
  <c r="AC2783" i="3"/>
  <c r="Y2783" i="3"/>
  <c r="U2783" i="3"/>
  <c r="AB2783" i="3"/>
  <c r="X2783" i="3"/>
  <c r="T2783" i="3"/>
  <c r="F2351" i="3"/>
  <c r="E2352" i="3"/>
  <c r="F1838" i="3"/>
  <c r="E1839" i="3"/>
  <c r="N2861" i="3"/>
  <c r="M2861" i="3"/>
  <c r="L2862" i="3"/>
  <c r="O2861" i="3"/>
  <c r="F1823" i="3"/>
  <c r="E1824" i="3"/>
  <c r="E1792" i="3"/>
  <c r="F1791" i="3"/>
  <c r="Q2496" i="3"/>
  <c r="AC2495" i="3"/>
  <c r="Y2495" i="3"/>
  <c r="U2495" i="3"/>
  <c r="AB2495" i="3"/>
  <c r="X2495" i="3"/>
  <c r="T2495" i="3"/>
  <c r="AA2495" i="3"/>
  <c r="W2495" i="3"/>
  <c r="S2495" i="3"/>
  <c r="V2495" i="3"/>
  <c r="R2495" i="3"/>
  <c r="Z2495" i="3"/>
  <c r="AB2654" i="3"/>
  <c r="X2654" i="3"/>
  <c r="T2654" i="3"/>
  <c r="AA2654" i="3"/>
  <c r="W2654" i="3"/>
  <c r="S2654" i="3"/>
  <c r="Z2654" i="3"/>
  <c r="V2654" i="3"/>
  <c r="R2654" i="3"/>
  <c r="Y2654" i="3"/>
  <c r="U2654" i="3"/>
  <c r="Q2655" i="3"/>
  <c r="AC2654" i="3"/>
  <c r="Q2816" i="3"/>
  <c r="AC2815" i="3"/>
  <c r="Y2815" i="3"/>
  <c r="U2815" i="3"/>
  <c r="Z2815" i="3"/>
  <c r="T2815" i="3"/>
  <c r="X2815" i="3"/>
  <c r="S2815" i="3"/>
  <c r="AB2815" i="3"/>
  <c r="W2815" i="3"/>
  <c r="R2815" i="3"/>
  <c r="AA2815" i="3"/>
  <c r="V2815" i="3"/>
  <c r="E3151" i="3"/>
  <c r="F3150" i="3"/>
  <c r="Z3118" i="3"/>
  <c r="V3118" i="3"/>
  <c r="R3118" i="3"/>
  <c r="AB3118" i="3"/>
  <c r="X3118" i="3"/>
  <c r="T3118" i="3"/>
  <c r="AA3118" i="3"/>
  <c r="S3118" i="3"/>
  <c r="Y3118" i="3"/>
  <c r="W3118" i="3"/>
  <c r="AC3118" i="3"/>
  <c r="Q3119" i="3"/>
  <c r="U3118" i="3"/>
  <c r="AD3134" i="3"/>
  <c r="AG3134" i="3" s="1"/>
  <c r="F1631" i="3"/>
  <c r="E1632" i="3"/>
  <c r="Z1614" i="3"/>
  <c r="V1614" i="3"/>
  <c r="R1614" i="3"/>
  <c r="Q1615" i="3"/>
  <c r="AC1614" i="3"/>
  <c r="Y1614" i="3"/>
  <c r="U1614" i="3"/>
  <c r="AB1614" i="3"/>
  <c r="X1614" i="3"/>
  <c r="T1614" i="3"/>
  <c r="AA1614" i="3"/>
  <c r="W1614" i="3"/>
  <c r="S1614" i="3"/>
  <c r="AB2542" i="3"/>
  <c r="X2542" i="3"/>
  <c r="T2542" i="3"/>
  <c r="AA2542" i="3"/>
  <c r="W2542" i="3"/>
  <c r="S2542" i="3"/>
  <c r="Z2542" i="3"/>
  <c r="V2542" i="3"/>
  <c r="R2542" i="3"/>
  <c r="Q2543" i="3"/>
  <c r="AC2542" i="3"/>
  <c r="Y2542" i="3"/>
  <c r="U2542" i="3"/>
  <c r="N2573" i="3"/>
  <c r="M2573" i="3"/>
  <c r="L2574" i="3"/>
  <c r="O2573" i="3"/>
  <c r="N3005" i="3"/>
  <c r="M3005" i="3"/>
  <c r="L3006" i="3"/>
  <c r="O3005" i="3"/>
  <c r="Q2912" i="3"/>
  <c r="AC2911" i="3"/>
  <c r="Y2911" i="3"/>
  <c r="U2911" i="3"/>
  <c r="AA2911" i="3"/>
  <c r="V2911" i="3"/>
  <c r="Z2911" i="3"/>
  <c r="T2911" i="3"/>
  <c r="X2911" i="3"/>
  <c r="S2911" i="3"/>
  <c r="R2911" i="3"/>
  <c r="AB2911" i="3"/>
  <c r="W2911" i="3"/>
  <c r="N2269" i="3"/>
  <c r="M2269" i="3"/>
  <c r="L2270" i="3"/>
  <c r="O2269" i="3"/>
  <c r="F2287" i="3"/>
  <c r="E2288" i="3"/>
  <c r="O2717" i="3"/>
  <c r="M2717" i="3"/>
  <c r="N2717" i="3"/>
  <c r="L2718" i="3"/>
  <c r="AG1644" i="3"/>
  <c r="AD2462" i="3"/>
  <c r="AG2462" i="3" s="1"/>
  <c r="F2879" i="3"/>
  <c r="E2880" i="3"/>
  <c r="AA3103" i="3"/>
  <c r="W3103" i="3"/>
  <c r="S3103" i="3"/>
  <c r="AC3103" i="3"/>
  <c r="X3103" i="3"/>
  <c r="R3103" i="3"/>
  <c r="Z3103" i="3"/>
  <c r="U3103" i="3"/>
  <c r="T3103" i="3"/>
  <c r="Q3104" i="3"/>
  <c r="AB3103" i="3"/>
  <c r="Y3103" i="3"/>
  <c r="V3103" i="3"/>
  <c r="AD2269" i="3"/>
  <c r="AG2269" i="3" s="1"/>
  <c r="F2223" i="3"/>
  <c r="E2224" i="3"/>
  <c r="AD3038" i="3"/>
  <c r="AG3038" i="3" s="1"/>
  <c r="Q3040" i="3"/>
  <c r="AC3039" i="3"/>
  <c r="Y3039" i="3"/>
  <c r="U3039" i="3"/>
  <c r="AB3039" i="3"/>
  <c r="W3039" i="3"/>
  <c r="R3039" i="3"/>
  <c r="AA3039" i="3"/>
  <c r="V3039" i="3"/>
  <c r="Z3039" i="3"/>
  <c r="T3039" i="3"/>
  <c r="X3039" i="3"/>
  <c r="S3039" i="3"/>
  <c r="F2463" i="3"/>
  <c r="E2464" i="3"/>
  <c r="O2605" i="3"/>
  <c r="L2606" i="3"/>
  <c r="N2605" i="3"/>
  <c r="M2605" i="3"/>
  <c r="M2029" i="3"/>
  <c r="L2030" i="3"/>
  <c r="O2029" i="3"/>
  <c r="N2029" i="3"/>
  <c r="AB2142" i="3"/>
  <c r="X2142" i="3"/>
  <c r="T2142" i="3"/>
  <c r="AA2142" i="3"/>
  <c r="W2142" i="3"/>
  <c r="S2142" i="3"/>
  <c r="Z2142" i="3"/>
  <c r="V2142" i="3"/>
  <c r="R2142" i="3"/>
  <c r="Y2142" i="3"/>
  <c r="AC2142" i="3"/>
  <c r="U2142" i="3"/>
  <c r="Q2143" i="3"/>
  <c r="M2909" i="3"/>
  <c r="L2910" i="3"/>
  <c r="N2909" i="3"/>
  <c r="O2909" i="3"/>
  <c r="AG2172" i="3"/>
  <c r="L1837" i="3"/>
  <c r="O1836" i="3"/>
  <c r="M1836" i="3"/>
  <c r="N1836" i="3"/>
  <c r="O2223" i="3"/>
  <c r="N2223" i="3"/>
  <c r="M2223" i="3"/>
  <c r="L2224" i="3"/>
  <c r="AG2621" i="3"/>
  <c r="M3149" i="3"/>
  <c r="O3149" i="3"/>
  <c r="L3150" i="3"/>
  <c r="N3149" i="3"/>
  <c r="L2365" i="3"/>
  <c r="O2364" i="3"/>
  <c r="N2364" i="3"/>
  <c r="M2364" i="3"/>
  <c r="Q2160" i="3"/>
  <c r="AC2159" i="3"/>
  <c r="Y2159" i="3"/>
  <c r="U2159" i="3"/>
  <c r="X2159" i="3"/>
  <c r="S2159" i="3"/>
  <c r="AB2159" i="3"/>
  <c r="W2159" i="3"/>
  <c r="R2159" i="3"/>
  <c r="AA2159" i="3"/>
  <c r="V2159" i="3"/>
  <c r="T2159" i="3"/>
  <c r="Z2159" i="3"/>
  <c r="L2893" i="3"/>
  <c r="O2892" i="3"/>
  <c r="N2892" i="3"/>
  <c r="M2892" i="3"/>
  <c r="E2496" i="3"/>
  <c r="F2495" i="3"/>
  <c r="AD2333" i="3"/>
  <c r="AG2333" i="3" s="1"/>
  <c r="N2926" i="3"/>
  <c r="L2927" i="3"/>
  <c r="M2926" i="3"/>
  <c r="O2926" i="3"/>
  <c r="F3007" i="3"/>
  <c r="E3008" i="3"/>
  <c r="M2493" i="3"/>
  <c r="L2494" i="3"/>
  <c r="O2493" i="3"/>
  <c r="N2493" i="3"/>
  <c r="F1982" i="3"/>
  <c r="E1983" i="3"/>
  <c r="O1758" i="3"/>
  <c r="N1758" i="3"/>
  <c r="M1758" i="3"/>
  <c r="L1759" i="3"/>
  <c r="M1965" i="3"/>
  <c r="O1965" i="3"/>
  <c r="L1966" i="3"/>
  <c r="N1965" i="3"/>
  <c r="F3086" i="3"/>
  <c r="E3087" i="3"/>
  <c r="Q1920" i="3"/>
  <c r="Y1919" i="3"/>
  <c r="U1919" i="3"/>
  <c r="X1919" i="3"/>
  <c r="T1919" i="3"/>
  <c r="Z1919" i="3"/>
  <c r="R1919" i="3"/>
  <c r="W1919" i="3"/>
  <c r="S1919" i="3"/>
  <c r="V1919" i="3"/>
  <c r="AB1646" i="3"/>
  <c r="X1646" i="3"/>
  <c r="T1646" i="3"/>
  <c r="AA1646" i="3"/>
  <c r="W1646" i="3"/>
  <c r="S1646" i="3"/>
  <c r="Z1646" i="3"/>
  <c r="V1646" i="3"/>
  <c r="R1646" i="3"/>
  <c r="Q1647" i="3"/>
  <c r="AC1646" i="3"/>
  <c r="Y1646" i="3"/>
  <c r="U1646" i="3"/>
  <c r="E3104" i="3"/>
  <c r="F3103" i="3"/>
  <c r="AD1694" i="3"/>
  <c r="AG1694" i="3" s="1"/>
  <c r="AB2014" i="3"/>
  <c r="X2014" i="3"/>
  <c r="T2014" i="3"/>
  <c r="AA2014" i="3"/>
  <c r="W2014" i="3"/>
  <c r="S2014" i="3"/>
  <c r="Z2014" i="3"/>
  <c r="V2014" i="3"/>
  <c r="R2014" i="3"/>
  <c r="Y2014" i="3"/>
  <c r="U2014" i="3"/>
  <c r="AC2014" i="3"/>
  <c r="Q2015" i="3"/>
  <c r="M2557" i="3"/>
  <c r="L2558" i="3"/>
  <c r="O2557" i="3"/>
  <c r="N2557" i="3"/>
  <c r="O2188" i="3"/>
  <c r="M2188" i="3"/>
  <c r="N2188" i="3"/>
  <c r="L2189" i="3"/>
  <c r="M1917" i="3"/>
  <c r="AA1917" i="3" s="1"/>
  <c r="L1918" i="3"/>
  <c r="Q3152" i="3"/>
  <c r="AC3151" i="3"/>
  <c r="Y3151" i="3"/>
  <c r="U3151" i="3"/>
  <c r="AA3151" i="3"/>
  <c r="W3151" i="3"/>
  <c r="S3151" i="3"/>
  <c r="X3151" i="3"/>
  <c r="V3151" i="3"/>
  <c r="AB3151" i="3"/>
  <c r="T3151" i="3"/>
  <c r="Z3151" i="3"/>
  <c r="R3151" i="3"/>
  <c r="AD2045" i="3"/>
  <c r="AG2045" i="3" s="1"/>
  <c r="E2560" i="3"/>
  <c r="F2559" i="3"/>
  <c r="L1901" i="3"/>
  <c r="O1900" i="3"/>
  <c r="N1900" i="3"/>
  <c r="M1900" i="3"/>
  <c r="AG2349" i="3"/>
  <c r="AA2527" i="3"/>
  <c r="W2527" i="3"/>
  <c r="S2527" i="3"/>
  <c r="Z2527" i="3"/>
  <c r="V2527" i="3"/>
  <c r="R2527" i="3"/>
  <c r="Q2528" i="3"/>
  <c r="AC2527" i="3"/>
  <c r="Y2527" i="3"/>
  <c r="U2527" i="3"/>
  <c r="AB2527" i="3"/>
  <c r="X2527" i="3"/>
  <c r="T2527" i="3"/>
  <c r="N3196" i="3"/>
  <c r="M3196" i="3"/>
  <c r="L3197" i="3"/>
  <c r="O3196" i="3"/>
  <c r="AD1726" i="3"/>
  <c r="AG1726" i="3" s="1"/>
  <c r="N1933" i="3"/>
  <c r="M1933" i="3"/>
  <c r="L1934" i="3"/>
  <c r="O1933" i="3"/>
  <c r="AG2061" i="3"/>
  <c r="AD1822" i="3"/>
  <c r="AG1822" i="3" s="1"/>
  <c r="O2640" i="3"/>
  <c r="O2641" i="3" s="1"/>
  <c r="N2640" i="3"/>
  <c r="N2641" i="3" s="1"/>
  <c r="L2641" i="3"/>
  <c r="M2640" i="3"/>
  <c r="M2641" i="3" s="1"/>
  <c r="Z2766" i="3"/>
  <c r="V2766" i="3"/>
  <c r="R2766" i="3"/>
  <c r="Q2767" i="3"/>
  <c r="AC2766" i="3"/>
  <c r="Y2766" i="3"/>
  <c r="U2766" i="3"/>
  <c r="AB2766" i="3"/>
  <c r="X2766" i="3"/>
  <c r="T2766" i="3"/>
  <c r="W2766" i="3"/>
  <c r="S2766" i="3"/>
  <c r="AA2766" i="3"/>
  <c r="L2141" i="3"/>
  <c r="O2140" i="3"/>
  <c r="N2140" i="3"/>
  <c r="M2140" i="3"/>
  <c r="E2624" i="3"/>
  <c r="F2623" i="3"/>
  <c r="M3037" i="3"/>
  <c r="O3037" i="3"/>
  <c r="L3038" i="3"/>
  <c r="N3037" i="3"/>
  <c r="AD3053" i="3"/>
  <c r="AG3053" i="3" s="1"/>
  <c r="AD2990" i="3"/>
  <c r="Z2446" i="3"/>
  <c r="V2446" i="3"/>
  <c r="R2446" i="3"/>
  <c r="Q2447" i="3"/>
  <c r="AC2446" i="3"/>
  <c r="Y2446" i="3"/>
  <c r="U2446" i="3"/>
  <c r="AB2446" i="3"/>
  <c r="X2446" i="3"/>
  <c r="T2446" i="3"/>
  <c r="W2446" i="3"/>
  <c r="S2446" i="3"/>
  <c r="AA2446" i="3"/>
  <c r="Q2959" i="3"/>
  <c r="AC2958" i="3"/>
  <c r="Y2958" i="3"/>
  <c r="U2958" i="3"/>
  <c r="X2958" i="3"/>
  <c r="S2958" i="3"/>
  <c r="AB2958" i="3"/>
  <c r="W2958" i="3"/>
  <c r="R2958" i="3"/>
  <c r="AA2958" i="3"/>
  <c r="V2958" i="3"/>
  <c r="T2958" i="3"/>
  <c r="Z2958" i="3"/>
  <c r="AD3197" i="3"/>
  <c r="AG3197" i="3" s="1"/>
  <c r="L2077" i="3"/>
  <c r="O2076" i="3"/>
  <c r="N2076" i="3"/>
  <c r="M2076" i="3"/>
  <c r="Z1951" i="3"/>
  <c r="V1951" i="3"/>
  <c r="R1951" i="3"/>
  <c r="Q1952" i="3"/>
  <c r="AC1951" i="3"/>
  <c r="X1951" i="3"/>
  <c r="S1951" i="3"/>
  <c r="T1951" i="3"/>
  <c r="AB1951" i="3"/>
  <c r="W1951" i="3"/>
  <c r="AA1951" i="3"/>
  <c r="U1951" i="3"/>
  <c r="Y1951" i="3"/>
  <c r="Z1870" i="3"/>
  <c r="V1870" i="3"/>
  <c r="R1870" i="3"/>
  <c r="AA1870" i="3"/>
  <c r="W1870" i="3"/>
  <c r="Q1871" i="3"/>
  <c r="AC1870" i="3"/>
  <c r="Y1870" i="3"/>
  <c r="U1870" i="3"/>
  <c r="S1870" i="3"/>
  <c r="AB1870" i="3"/>
  <c r="X1870" i="3"/>
  <c r="T1870" i="3"/>
  <c r="AD1790" i="3"/>
  <c r="AG1790" i="3" s="1"/>
  <c r="Q1792" i="3"/>
  <c r="AC1791" i="3"/>
  <c r="Y1791" i="3"/>
  <c r="U1791" i="3"/>
  <c r="Z1791" i="3"/>
  <c r="AB1791" i="3"/>
  <c r="X1791" i="3"/>
  <c r="T1791" i="3"/>
  <c r="V1791" i="3"/>
  <c r="AA1791" i="3"/>
  <c r="W1791" i="3"/>
  <c r="S1791" i="3"/>
  <c r="R1791" i="3"/>
  <c r="F1774" i="3"/>
  <c r="E1775" i="3"/>
  <c r="AD2126" i="3"/>
  <c r="AG2126" i="3" s="1"/>
  <c r="AD2750" i="3"/>
  <c r="AG2750" i="3" s="1"/>
  <c r="M2253" i="3"/>
  <c r="L2254" i="3"/>
  <c r="O2253" i="3"/>
  <c r="N2253" i="3"/>
  <c r="AD1805" i="3"/>
  <c r="AG1805" i="3" s="1"/>
  <c r="AB1902" i="3"/>
  <c r="X1902" i="3"/>
  <c r="T1902" i="3"/>
  <c r="Q1903" i="3"/>
  <c r="U1902" i="3"/>
  <c r="AA1902" i="3"/>
  <c r="W1902" i="3"/>
  <c r="S1902" i="3"/>
  <c r="Y1902" i="3"/>
  <c r="Z1902" i="3"/>
  <c r="V1902" i="3"/>
  <c r="R1902" i="3"/>
  <c r="AC1902" i="3"/>
  <c r="AG1900" i="3"/>
  <c r="AD3085" i="3"/>
  <c r="AG3085" i="3" s="1"/>
  <c r="M2157" i="3"/>
  <c r="O2157" i="3"/>
  <c r="L2158" i="3"/>
  <c r="N2157" i="3"/>
  <c r="F2655" i="3"/>
  <c r="E2656" i="3"/>
  <c r="AA2879" i="3"/>
  <c r="W2879" i="3"/>
  <c r="S2879" i="3"/>
  <c r="Z2879" i="3"/>
  <c r="V2879" i="3"/>
  <c r="R2879" i="3"/>
  <c r="Q2880" i="3"/>
  <c r="AC2879" i="3"/>
  <c r="Y2879" i="3"/>
  <c r="U2879" i="3"/>
  <c r="X2879" i="3"/>
  <c r="T2879" i="3"/>
  <c r="AB2879" i="3"/>
  <c r="AD2350" i="3"/>
  <c r="AG2350" i="3" s="1"/>
  <c r="F2926" i="3"/>
  <c r="E2927" i="3"/>
  <c r="Q2032" i="3"/>
  <c r="AC2031" i="3"/>
  <c r="Y2031" i="3"/>
  <c r="U2031" i="3"/>
  <c r="AB2031" i="3"/>
  <c r="X2031" i="3"/>
  <c r="T2031" i="3"/>
  <c r="AA2031" i="3"/>
  <c r="W2031" i="3"/>
  <c r="S2031" i="3"/>
  <c r="R2031" i="3"/>
  <c r="V2031" i="3"/>
  <c r="Z2031" i="3"/>
  <c r="AA2719" i="3"/>
  <c r="W2719" i="3"/>
  <c r="S2719" i="3"/>
  <c r="Q2720" i="3"/>
  <c r="AC2719" i="3"/>
  <c r="Y2719" i="3"/>
  <c r="U2719" i="3"/>
  <c r="AB2719" i="3"/>
  <c r="T2719" i="3"/>
  <c r="Z2719" i="3"/>
  <c r="R2719" i="3"/>
  <c r="X2719" i="3"/>
  <c r="V2719" i="3"/>
  <c r="Q2320" i="3"/>
  <c r="AC2319" i="3"/>
  <c r="Y2319" i="3"/>
  <c r="U2319" i="3"/>
  <c r="AB2319" i="3"/>
  <c r="X2319" i="3"/>
  <c r="T2319" i="3"/>
  <c r="AA2319" i="3"/>
  <c r="W2319" i="3"/>
  <c r="S2319" i="3"/>
  <c r="V2319" i="3"/>
  <c r="R2319" i="3"/>
  <c r="Z2319" i="3"/>
  <c r="M3165" i="3"/>
  <c r="O3165" i="3"/>
  <c r="L3166" i="3"/>
  <c r="N3165" i="3"/>
  <c r="Q3168" i="3"/>
  <c r="AC3167" i="3"/>
  <c r="Y3167" i="3"/>
  <c r="U3167" i="3"/>
  <c r="X3167" i="3"/>
  <c r="S3167" i="3"/>
  <c r="AB3167" i="3"/>
  <c r="W3167" i="3"/>
  <c r="R3167" i="3"/>
  <c r="AA3167" i="3"/>
  <c r="V3167" i="3"/>
  <c r="Z3167" i="3"/>
  <c r="T3167" i="3"/>
  <c r="AD2782" i="3"/>
  <c r="AG2782" i="3" s="1"/>
  <c r="AD2942" i="3"/>
  <c r="AG2942" i="3" s="1"/>
  <c r="Z2863" i="3"/>
  <c r="V2863" i="3"/>
  <c r="R2863" i="3"/>
  <c r="Q2864" i="3"/>
  <c r="AC2863" i="3"/>
  <c r="Y2863" i="3"/>
  <c r="U2863" i="3"/>
  <c r="AB2863" i="3"/>
  <c r="X2863" i="3"/>
  <c r="T2863" i="3"/>
  <c r="AA2863" i="3"/>
  <c r="W2863" i="3"/>
  <c r="S2863" i="3"/>
  <c r="F3135" i="3"/>
  <c r="E3136" i="3"/>
  <c r="AD2494" i="3"/>
  <c r="AG2494" i="3" s="1"/>
  <c r="F1647" i="3"/>
  <c r="E1648" i="3"/>
  <c r="N1981" i="3"/>
  <c r="M1981" i="3"/>
  <c r="L1982" i="3"/>
  <c r="O1981" i="3"/>
  <c r="E2991" i="3"/>
  <c r="F2990" i="3"/>
  <c r="AD3117" i="3"/>
  <c r="F2302" i="3"/>
  <c r="E2303" i="3"/>
  <c r="AG1757" i="3"/>
  <c r="E2256" i="3"/>
  <c r="F2255" i="3"/>
  <c r="L2301" i="3"/>
  <c r="O2300" i="3"/>
  <c r="N2300" i="3"/>
  <c r="M2300" i="3"/>
  <c r="Z3135" i="3"/>
  <c r="V3135" i="3"/>
  <c r="R3135" i="3"/>
  <c r="Q3136" i="3"/>
  <c r="AC3135" i="3"/>
  <c r="X3135" i="3"/>
  <c r="S3135" i="3"/>
  <c r="AB3135" i="3"/>
  <c r="W3135" i="3"/>
  <c r="AA3135" i="3"/>
  <c r="U3135" i="3"/>
  <c r="Y3135" i="3"/>
  <c r="T3135" i="3"/>
  <c r="AD1613" i="3"/>
  <c r="AG1613" i="3" s="1"/>
  <c r="N2333" i="3"/>
  <c r="M2333" i="3"/>
  <c r="L2334" i="3"/>
  <c r="O2333" i="3"/>
  <c r="AD2541" i="3"/>
  <c r="AG2541" i="3" s="1"/>
  <c r="AB3183" i="3"/>
  <c r="X3183" i="3"/>
  <c r="T3183" i="3"/>
  <c r="Y3183" i="3"/>
  <c r="S3183" i="3"/>
  <c r="AA3183" i="3"/>
  <c r="V3183" i="3"/>
  <c r="Z3183" i="3"/>
  <c r="Q3184" i="3"/>
  <c r="W3183" i="3"/>
  <c r="U3183" i="3"/>
  <c r="AC3183" i="3"/>
  <c r="R3183" i="3"/>
  <c r="N3085" i="3"/>
  <c r="O3085" i="3"/>
  <c r="L3086" i="3"/>
  <c r="M3085" i="3"/>
  <c r="F2063" i="3"/>
  <c r="E2064" i="3"/>
  <c r="N1613" i="3"/>
  <c r="M1613" i="3"/>
  <c r="L1614" i="3"/>
  <c r="O1613" i="3"/>
  <c r="AG2989" i="3"/>
  <c r="AA2287" i="3"/>
  <c r="W2287" i="3"/>
  <c r="S2287" i="3"/>
  <c r="Z2287" i="3"/>
  <c r="V2287" i="3"/>
  <c r="R2287" i="3"/>
  <c r="Q2288" i="3"/>
  <c r="AC2287" i="3"/>
  <c r="Y2287" i="3"/>
  <c r="U2287" i="3"/>
  <c r="AB2287" i="3"/>
  <c r="X2287" i="3"/>
  <c r="T2287" i="3"/>
  <c r="F2510" i="3"/>
  <c r="E2511" i="3"/>
  <c r="AB2703" i="3"/>
  <c r="X2703" i="3"/>
  <c r="T2703" i="3"/>
  <c r="Z2703" i="3"/>
  <c r="U2703" i="3"/>
  <c r="Y2703" i="3"/>
  <c r="S2703" i="3"/>
  <c r="Q2704" i="3"/>
  <c r="AC2703" i="3"/>
  <c r="W2703" i="3"/>
  <c r="R2703" i="3"/>
  <c r="AA2703" i="3"/>
  <c r="V2703" i="3"/>
  <c r="AD2237" i="3"/>
  <c r="AG2237" i="3" s="1"/>
  <c r="AD2558" i="3"/>
  <c r="AG2558" i="3" s="1"/>
  <c r="Q2560" i="3"/>
  <c r="AC2559" i="3"/>
  <c r="Y2559" i="3"/>
  <c r="U2559" i="3"/>
  <c r="AB2559" i="3"/>
  <c r="X2559" i="3"/>
  <c r="T2559" i="3"/>
  <c r="AA2559" i="3"/>
  <c r="W2559" i="3"/>
  <c r="S2559" i="3"/>
  <c r="Z2559" i="3"/>
  <c r="V2559" i="3"/>
  <c r="R2559" i="3"/>
  <c r="M2621" i="3"/>
  <c r="L2622" i="3"/>
  <c r="N2621" i="3"/>
  <c r="O2621" i="3"/>
  <c r="AD2974" i="3"/>
  <c r="AG2974" i="3" s="1"/>
  <c r="Q3072" i="3"/>
  <c r="AC3071" i="3"/>
  <c r="Y3071" i="3"/>
  <c r="U3071" i="3"/>
  <c r="AA3071" i="3"/>
  <c r="V3071" i="3"/>
  <c r="Z3071" i="3"/>
  <c r="T3071" i="3"/>
  <c r="X3071" i="3"/>
  <c r="S3071" i="3"/>
  <c r="R3071" i="3"/>
  <c r="AB3071" i="3"/>
  <c r="W3071" i="3"/>
  <c r="Z1742" i="3"/>
  <c r="V1742" i="3"/>
  <c r="R1742" i="3"/>
  <c r="Q1743" i="3"/>
  <c r="AC1742" i="3"/>
  <c r="Y1742" i="3"/>
  <c r="U1742" i="3"/>
  <c r="AA1742" i="3"/>
  <c r="W1742" i="3"/>
  <c r="S1742" i="3"/>
  <c r="AB1742" i="3"/>
  <c r="X1742" i="3"/>
  <c r="T1742" i="3"/>
  <c r="E2816" i="3"/>
  <c r="F2815" i="3"/>
  <c r="AA1631" i="3"/>
  <c r="W1631" i="3"/>
  <c r="S1631" i="3"/>
  <c r="Z1631" i="3"/>
  <c r="V1631" i="3"/>
  <c r="R1631" i="3"/>
  <c r="Q1632" i="3"/>
  <c r="AC1631" i="3"/>
  <c r="Y1631" i="3"/>
  <c r="U1631" i="3"/>
  <c r="AB1631" i="3"/>
  <c r="X1631" i="3"/>
  <c r="T1631" i="3"/>
  <c r="L2477" i="3"/>
  <c r="O2476" i="3"/>
  <c r="N2476" i="3"/>
  <c r="M2476" i="3"/>
  <c r="M2957" i="3"/>
  <c r="O2957" i="3"/>
  <c r="L2958" i="3"/>
  <c r="N2957" i="3"/>
  <c r="AD1645" i="3"/>
  <c r="AG1645" i="3" s="1"/>
  <c r="L2797" i="3"/>
  <c r="O2796" i="3"/>
  <c r="N2796" i="3"/>
  <c r="M2796" i="3"/>
  <c r="AA1695" i="3"/>
  <c r="W1695" i="3"/>
  <c r="S1695" i="3"/>
  <c r="Z1695" i="3"/>
  <c r="V1695" i="3"/>
  <c r="R1695" i="3"/>
  <c r="X1695" i="3"/>
  <c r="Q1696" i="3"/>
  <c r="AC1695" i="3"/>
  <c r="Y1695" i="3"/>
  <c r="U1695" i="3"/>
  <c r="AB1695" i="3"/>
  <c r="T1695" i="3"/>
  <c r="AB2303" i="3"/>
  <c r="X2303" i="3"/>
  <c r="T2303" i="3"/>
  <c r="AA2303" i="3"/>
  <c r="W2303" i="3"/>
  <c r="S2303" i="3"/>
  <c r="Z2303" i="3"/>
  <c r="V2303" i="3"/>
  <c r="R2303" i="3"/>
  <c r="AC2303" i="3"/>
  <c r="Y2303" i="3"/>
  <c r="U2303" i="3"/>
  <c r="Q2304" i="3"/>
  <c r="AD2302" i="3"/>
  <c r="F2238" i="3"/>
  <c r="E2239" i="3"/>
  <c r="O2526" i="3"/>
  <c r="N2526" i="3"/>
  <c r="M2526" i="3"/>
  <c r="L2527" i="3"/>
  <c r="F2798" i="3"/>
  <c r="E2799" i="3"/>
  <c r="N2445" i="3"/>
  <c r="M2445" i="3"/>
  <c r="L2446" i="3"/>
  <c r="O2445" i="3"/>
  <c r="AA2639" i="3"/>
  <c r="W2639" i="3"/>
  <c r="S2639" i="3"/>
  <c r="Z2639" i="3"/>
  <c r="V2639" i="3"/>
  <c r="R2639" i="3"/>
  <c r="Q2640" i="3"/>
  <c r="AC2639" i="3"/>
  <c r="Y2639" i="3"/>
  <c r="U2639" i="3"/>
  <c r="X2639" i="3"/>
  <c r="T2639" i="3"/>
  <c r="AB2639" i="3"/>
  <c r="AD3150" i="3"/>
  <c r="AG3150" i="3" s="1"/>
  <c r="AD2173" i="3"/>
  <c r="AG2173" i="3" s="1"/>
  <c r="Z2206" i="3"/>
  <c r="V2206" i="3"/>
  <c r="R2206" i="3"/>
  <c r="Q2207" i="3"/>
  <c r="AC2206" i="3"/>
  <c r="Y2206" i="3"/>
  <c r="U2206" i="3"/>
  <c r="AB2206" i="3"/>
  <c r="X2206" i="3"/>
  <c r="T2206" i="3"/>
  <c r="AA2206" i="3"/>
  <c r="W2206" i="3"/>
  <c r="S2206" i="3"/>
  <c r="Z3007" i="3"/>
  <c r="V3007" i="3"/>
  <c r="R3007" i="3"/>
  <c r="AC3007" i="3"/>
  <c r="Y3007" i="3"/>
  <c r="U3007" i="3"/>
  <c r="Q3008" i="3"/>
  <c r="AB3007" i="3"/>
  <c r="X3007" i="3"/>
  <c r="T3007" i="3"/>
  <c r="W3007" i="3"/>
  <c r="S3007" i="3"/>
  <c r="AA3007" i="3"/>
  <c r="L2845" i="3"/>
  <c r="O2844" i="3"/>
  <c r="N2844" i="3"/>
  <c r="M2844" i="3"/>
  <c r="F3055" i="3"/>
  <c r="E3056" i="3"/>
  <c r="AA1999" i="3"/>
  <c r="W1999" i="3"/>
  <c r="S1999" i="3"/>
  <c r="Z1999" i="3"/>
  <c r="V1999" i="3"/>
  <c r="R1999" i="3"/>
  <c r="Q2000" i="3"/>
  <c r="AC1999" i="3"/>
  <c r="Y1999" i="3"/>
  <c r="U1999" i="3"/>
  <c r="X1999" i="3"/>
  <c r="AB1999" i="3"/>
  <c r="T1999" i="3"/>
  <c r="O1822" i="3"/>
  <c r="N1822" i="3"/>
  <c r="L1823" i="3"/>
  <c r="M1822" i="3"/>
  <c r="N2509" i="3"/>
  <c r="M2509" i="3"/>
  <c r="L2510" i="3"/>
  <c r="O2509" i="3"/>
  <c r="AA1759" i="3"/>
  <c r="W1759" i="3"/>
  <c r="S1759" i="3"/>
  <c r="Z1759" i="3"/>
  <c r="V1759" i="3"/>
  <c r="R1759" i="3"/>
  <c r="X1759" i="3"/>
  <c r="Q1760" i="3"/>
  <c r="AC1759" i="3"/>
  <c r="Y1759" i="3"/>
  <c r="U1759" i="3"/>
  <c r="AB1759" i="3"/>
  <c r="T1759" i="3"/>
  <c r="AB2366" i="3"/>
  <c r="X2366" i="3"/>
  <c r="T2366" i="3"/>
  <c r="AA2366" i="3"/>
  <c r="W2366" i="3"/>
  <c r="S2366" i="3"/>
  <c r="Z2366" i="3"/>
  <c r="V2366" i="3"/>
  <c r="R2366" i="3"/>
  <c r="U2366" i="3"/>
  <c r="Q2367" i="3"/>
  <c r="AC2366" i="3"/>
  <c r="Y2366" i="3"/>
  <c r="AD2526" i="3"/>
  <c r="AG2526" i="3" s="1"/>
  <c r="Q1728" i="3"/>
  <c r="AC1727" i="3"/>
  <c r="Y1727" i="3"/>
  <c r="U1727" i="3"/>
  <c r="Z1727" i="3"/>
  <c r="AB1727" i="3"/>
  <c r="X1727" i="3"/>
  <c r="T1727" i="3"/>
  <c r="V1727" i="3"/>
  <c r="AA1727" i="3"/>
  <c r="W1727" i="3"/>
  <c r="S1727" i="3"/>
  <c r="R1727" i="3"/>
  <c r="E1664" i="3"/>
  <c r="F1663" i="3"/>
  <c r="O1694" i="3"/>
  <c r="N1694" i="3"/>
  <c r="M1694" i="3"/>
  <c r="L1695" i="3"/>
  <c r="AB2383" i="3"/>
  <c r="X2383" i="3"/>
  <c r="T2383" i="3"/>
  <c r="Z2383" i="3"/>
  <c r="U2383" i="3"/>
  <c r="Y2383" i="3"/>
  <c r="S2383" i="3"/>
  <c r="Q2384" i="3"/>
  <c r="AC2383" i="3"/>
  <c r="W2383" i="3"/>
  <c r="R2383" i="3"/>
  <c r="AA2383" i="3"/>
  <c r="V2383" i="3"/>
  <c r="F1999" i="3"/>
  <c r="E2000" i="3"/>
  <c r="L2733" i="3"/>
  <c r="N2732" i="3"/>
  <c r="O2732" i="3"/>
  <c r="M2732" i="3"/>
  <c r="E2944" i="3"/>
  <c r="F2943" i="3"/>
  <c r="AB1710" i="3"/>
  <c r="X1710" i="3"/>
  <c r="T1710" i="3"/>
  <c r="Y1710" i="3"/>
  <c r="AA1710" i="3"/>
  <c r="W1710" i="3"/>
  <c r="S1710" i="3"/>
  <c r="Q1711" i="3"/>
  <c r="Z1710" i="3"/>
  <c r="V1710" i="3"/>
  <c r="R1710" i="3"/>
  <c r="AC1710" i="3"/>
  <c r="U1710" i="3"/>
  <c r="AD2190" i="3"/>
  <c r="Q2192" i="3"/>
  <c r="AC2191" i="3"/>
  <c r="Y2191" i="3"/>
  <c r="U2191" i="3"/>
  <c r="AA2191" i="3"/>
  <c r="W2191" i="3"/>
  <c r="S2191" i="3"/>
  <c r="AB2191" i="3"/>
  <c r="T2191" i="3"/>
  <c r="Z2191" i="3"/>
  <c r="R2191" i="3"/>
  <c r="X2191" i="3"/>
  <c r="V2191" i="3"/>
  <c r="AD2765" i="3"/>
  <c r="AG2765" i="3" s="1"/>
  <c r="Z1678" i="3"/>
  <c r="V1678" i="3"/>
  <c r="R1678" i="3"/>
  <c r="Q1679" i="3"/>
  <c r="AC1678" i="3"/>
  <c r="Y1678" i="3"/>
  <c r="U1678" i="3"/>
  <c r="AB1678" i="3"/>
  <c r="X1678" i="3"/>
  <c r="T1678" i="3"/>
  <c r="W1678" i="3"/>
  <c r="AA1678" i="3"/>
  <c r="S1678" i="3"/>
  <c r="AD2445" i="3"/>
  <c r="AG2445" i="3" s="1"/>
  <c r="F2543" i="3"/>
  <c r="E2544" i="3"/>
  <c r="AG3165" i="3"/>
  <c r="AD2845" i="3"/>
  <c r="P3024" i="3"/>
  <c r="T3023" i="3"/>
  <c r="R3023" i="3"/>
  <c r="U3023" i="3"/>
  <c r="AA3023" i="3"/>
  <c r="Y3023" i="3"/>
  <c r="AB3023" i="3"/>
  <c r="AC3023" i="3"/>
  <c r="V3023" i="3"/>
  <c r="S3023" i="3"/>
  <c r="X3023" i="3"/>
  <c r="W3023" i="3"/>
  <c r="Z3023" i="3"/>
  <c r="E2191" i="3"/>
  <c r="F2190" i="3"/>
  <c r="AA2223" i="3"/>
  <c r="W2223" i="3"/>
  <c r="S2223" i="3"/>
  <c r="Z2223" i="3"/>
  <c r="V2223" i="3"/>
  <c r="R2223" i="3"/>
  <c r="Q2224" i="3"/>
  <c r="AC2223" i="3"/>
  <c r="Y2223" i="3"/>
  <c r="U2223" i="3"/>
  <c r="T2223" i="3"/>
  <c r="AB2223" i="3"/>
  <c r="X2223" i="3"/>
  <c r="F1870" i="3"/>
  <c r="E1871" i="3"/>
  <c r="Z2510" i="3"/>
  <c r="V2510" i="3"/>
  <c r="R2510" i="3"/>
  <c r="Q2511" i="3"/>
  <c r="AC2510" i="3"/>
  <c r="Y2510" i="3"/>
  <c r="U2510" i="3"/>
  <c r="AB2510" i="3"/>
  <c r="X2510" i="3"/>
  <c r="T2510" i="3"/>
  <c r="AA2510" i="3"/>
  <c r="W2510" i="3"/>
  <c r="S2510" i="3"/>
  <c r="AB2078" i="3"/>
  <c r="X2078" i="3"/>
  <c r="T2078" i="3"/>
  <c r="AA2078" i="3"/>
  <c r="W2078" i="3"/>
  <c r="S2078" i="3"/>
  <c r="Z2078" i="3"/>
  <c r="V2078" i="3"/>
  <c r="R2078" i="3"/>
  <c r="Q2079" i="3"/>
  <c r="AC2078" i="3"/>
  <c r="Y2078" i="3"/>
  <c r="U2078" i="3"/>
  <c r="N1805" i="3"/>
  <c r="M1805" i="3"/>
  <c r="L1806" i="3"/>
  <c r="O1805" i="3"/>
  <c r="N2172" i="3"/>
  <c r="L2173" i="3"/>
  <c r="M2172" i="3"/>
  <c r="O2172" i="3"/>
  <c r="AD2254" i="3"/>
  <c r="AG2254" i="3" s="1"/>
  <c r="Q2256" i="3"/>
  <c r="AC2255" i="3"/>
  <c r="Y2255" i="3"/>
  <c r="U2255" i="3"/>
  <c r="AB2255" i="3"/>
  <c r="X2255" i="3"/>
  <c r="T2255" i="3"/>
  <c r="AA2255" i="3"/>
  <c r="W2255" i="3"/>
  <c r="S2255" i="3"/>
  <c r="Z2255" i="3"/>
  <c r="V2255" i="3"/>
  <c r="R2255" i="3"/>
  <c r="E3184" i="3"/>
  <c r="F3183" i="3"/>
  <c r="E2320" i="3"/>
  <c r="F2319" i="3"/>
  <c r="AD1901" i="3"/>
  <c r="AG1901" i="3" s="1"/>
  <c r="Z3086" i="3"/>
  <c r="V3086" i="3"/>
  <c r="R3086" i="3"/>
  <c r="Q3087" i="3"/>
  <c r="AC3086" i="3"/>
  <c r="X3086" i="3"/>
  <c r="S3086" i="3"/>
  <c r="AB3086" i="3"/>
  <c r="W3086" i="3"/>
  <c r="AA3086" i="3"/>
  <c r="U3086" i="3"/>
  <c r="T3086" i="3"/>
  <c r="Y3086" i="3"/>
  <c r="F2174" i="3"/>
  <c r="E2175" i="3"/>
  <c r="AD2878" i="3"/>
  <c r="AG2878" i="3" s="1"/>
  <c r="F1902" i="3"/>
  <c r="E1903" i="3"/>
  <c r="O2783" i="3"/>
  <c r="N2783" i="3"/>
  <c r="M2783" i="3"/>
  <c r="L2784" i="3"/>
  <c r="M2093" i="3"/>
  <c r="L2094" i="3"/>
  <c r="O2093" i="3"/>
  <c r="N2093" i="3"/>
  <c r="AA2063" i="3"/>
  <c r="W2063" i="3"/>
  <c r="S2063" i="3"/>
  <c r="Z2063" i="3"/>
  <c r="V2063" i="3"/>
  <c r="R2063" i="3"/>
  <c r="Q2064" i="3"/>
  <c r="AC2063" i="3"/>
  <c r="Y2063" i="3"/>
  <c r="U2063" i="3"/>
  <c r="AB2063" i="3"/>
  <c r="X2063" i="3"/>
  <c r="T2063" i="3"/>
  <c r="Q1664" i="3"/>
  <c r="AC1663" i="3"/>
  <c r="Y1663" i="3"/>
  <c r="U1663" i="3"/>
  <c r="AB1663" i="3"/>
  <c r="X1663" i="3"/>
  <c r="T1663" i="3"/>
  <c r="AA1663" i="3"/>
  <c r="W1663" i="3"/>
  <c r="S1663" i="3"/>
  <c r="Z1663" i="3"/>
  <c r="V1663" i="3"/>
  <c r="R1663" i="3"/>
  <c r="AD2430" i="3"/>
  <c r="AG2430" i="3" s="1"/>
  <c r="AD1886" i="3"/>
  <c r="AG1886" i="3" s="1"/>
  <c r="AB2414" i="3"/>
  <c r="X2414" i="3"/>
  <c r="T2414" i="3"/>
  <c r="Z2414" i="3"/>
  <c r="V2414" i="3"/>
  <c r="R2414" i="3"/>
  <c r="W2414" i="3"/>
  <c r="Q2415" i="3"/>
  <c r="AC2414" i="3"/>
  <c r="U2414" i="3"/>
  <c r="AA2414" i="3"/>
  <c r="S2414" i="3"/>
  <c r="Y2414" i="3"/>
  <c r="Q2672" i="3"/>
  <c r="AC2671" i="3"/>
  <c r="Y2671" i="3"/>
  <c r="U2671" i="3"/>
  <c r="AB2671" i="3"/>
  <c r="X2671" i="3"/>
  <c r="T2671" i="3"/>
  <c r="AA2671" i="3"/>
  <c r="W2671" i="3"/>
  <c r="S2671" i="3"/>
  <c r="V2671" i="3"/>
  <c r="R2671" i="3"/>
  <c r="Z2671" i="3"/>
  <c r="AD2318" i="3"/>
  <c r="AG2318" i="3" s="1"/>
  <c r="N2045" i="3"/>
  <c r="M2045" i="3"/>
  <c r="L2046" i="3"/>
  <c r="O2045" i="3"/>
  <c r="N1677" i="3"/>
  <c r="M1677" i="3"/>
  <c r="L1678" i="3"/>
  <c r="O1677" i="3"/>
  <c r="O1631" i="3"/>
  <c r="N1631" i="3"/>
  <c r="M1631" i="3"/>
  <c r="L1632" i="3"/>
  <c r="AB2734" i="3"/>
  <c r="X2734" i="3"/>
  <c r="T2734" i="3"/>
  <c r="Z2734" i="3"/>
  <c r="V2734" i="3"/>
  <c r="R2734" i="3"/>
  <c r="Y2734" i="3"/>
  <c r="W2734" i="3"/>
  <c r="Q2735" i="3"/>
  <c r="AC2734" i="3"/>
  <c r="U2734" i="3"/>
  <c r="AA2734" i="3"/>
  <c r="S2734" i="3"/>
  <c r="Z2110" i="3"/>
  <c r="V2110" i="3"/>
  <c r="R2110" i="3"/>
  <c r="Q2111" i="3"/>
  <c r="AC2110" i="3"/>
  <c r="Y2110" i="3"/>
  <c r="U2110" i="3"/>
  <c r="AB2110" i="3"/>
  <c r="X2110" i="3"/>
  <c r="T2110" i="3"/>
  <c r="S2110" i="3"/>
  <c r="AA2110" i="3"/>
  <c r="W2110" i="3"/>
  <c r="AG2973" i="3"/>
  <c r="AD2862" i="3"/>
  <c r="AG2862" i="3" s="1"/>
  <c r="AG2478" i="3"/>
  <c r="N2765" i="3"/>
  <c r="M2765" i="3"/>
  <c r="L2766" i="3"/>
  <c r="O2765" i="3"/>
  <c r="Q1856" i="3"/>
  <c r="AC1855" i="3"/>
  <c r="Y1855" i="3"/>
  <c r="U1855" i="3"/>
  <c r="AB1855" i="3"/>
  <c r="X1855" i="3"/>
  <c r="T1855" i="3"/>
  <c r="V1855" i="3"/>
  <c r="AA1855" i="3"/>
  <c r="W1855" i="3"/>
  <c r="S1855" i="3"/>
  <c r="Z1855" i="3"/>
  <c r="R1855" i="3"/>
  <c r="L3053" i="3"/>
  <c r="N3052" i="3"/>
  <c r="O3052" i="3"/>
  <c r="M3052" i="3"/>
  <c r="F2783" i="3"/>
  <c r="E2784" i="3"/>
  <c r="F2975" i="3"/>
  <c r="E2976" i="3"/>
  <c r="E2608" i="3"/>
  <c r="F2607" i="3"/>
  <c r="E1711" i="3"/>
  <c r="F1710" i="3"/>
  <c r="AD3182" i="3"/>
  <c r="AG3182" i="3" s="1"/>
  <c r="E1967" i="3"/>
  <c r="F1966" i="3"/>
  <c r="AD2910" i="3"/>
  <c r="AG2910" i="3" s="1"/>
  <c r="O2287" i="3"/>
  <c r="N2287" i="3"/>
  <c r="M2287" i="3"/>
  <c r="L2288" i="3"/>
  <c r="F2366" i="3"/>
  <c r="E2367" i="3"/>
  <c r="AD2398" i="3"/>
  <c r="AG2398" i="3" s="1"/>
  <c r="AD3102" i="3"/>
  <c r="AG3102" i="3" s="1"/>
  <c r="M1725" i="3"/>
  <c r="N1725" i="3"/>
  <c r="L1726" i="3"/>
  <c r="O1725" i="3"/>
  <c r="AD2286" i="3"/>
  <c r="AG2286" i="3" s="1"/>
  <c r="O3100" i="3"/>
  <c r="M3100" i="3"/>
  <c r="N3100" i="3"/>
  <c r="L3101" i="3"/>
  <c r="E2752" i="3"/>
  <c r="F2751" i="3"/>
  <c r="Z2975" i="3"/>
  <c r="V2975" i="3"/>
  <c r="R2975" i="3"/>
  <c r="Q2976" i="3"/>
  <c r="AC2975" i="3"/>
  <c r="X2975" i="3"/>
  <c r="S2975" i="3"/>
  <c r="AB2975" i="3"/>
  <c r="W2975" i="3"/>
  <c r="AA2975" i="3"/>
  <c r="U2975" i="3"/>
  <c r="Y2975" i="3"/>
  <c r="T2975" i="3"/>
  <c r="L3022" i="3"/>
  <c r="O3021" i="3"/>
  <c r="N3021" i="3"/>
  <c r="M3021" i="3"/>
  <c r="E1728" i="3"/>
  <c r="F1727" i="3"/>
  <c r="E1920" i="3"/>
  <c r="F1919" i="3"/>
  <c r="E2672" i="3"/>
  <c r="F2671" i="3"/>
  <c r="N1950" i="3"/>
  <c r="O1950" i="3"/>
  <c r="L1951" i="3"/>
  <c r="M1950" i="3"/>
  <c r="AG2749" i="3"/>
  <c r="AD2158" i="3"/>
  <c r="Z1934" i="3"/>
  <c r="V1934" i="3"/>
  <c r="R1934" i="3"/>
  <c r="AA1934" i="3"/>
  <c r="S1934" i="3"/>
  <c r="Q1935" i="3"/>
  <c r="AC1934" i="3"/>
  <c r="Y1934" i="3"/>
  <c r="U1934" i="3"/>
  <c r="AB1934" i="3"/>
  <c r="X1934" i="3"/>
  <c r="T1934" i="3"/>
  <c r="W1934" i="3"/>
  <c r="F1759" i="3"/>
  <c r="E1760" i="3"/>
  <c r="AD2094" i="3"/>
  <c r="AG2094" i="3" s="1"/>
  <c r="Q2096" i="3"/>
  <c r="AC2095" i="3"/>
  <c r="Y2095" i="3"/>
  <c r="U2095" i="3"/>
  <c r="AB2095" i="3"/>
  <c r="X2095" i="3"/>
  <c r="T2095" i="3"/>
  <c r="AA2095" i="3"/>
  <c r="W2095" i="3"/>
  <c r="S2095" i="3"/>
  <c r="Z2095" i="3"/>
  <c r="V2095" i="3"/>
  <c r="R2095" i="3"/>
  <c r="AD1630" i="3"/>
  <c r="AG1630" i="3" s="1"/>
  <c r="L1581" i="3"/>
  <c r="M1580" i="3"/>
  <c r="O1580" i="3"/>
  <c r="N1580" i="3"/>
  <c r="E1503" i="3"/>
  <c r="F1502" i="3"/>
  <c r="AD1469" i="3"/>
  <c r="AD1566" i="3"/>
  <c r="AD1453" i="3"/>
  <c r="AD1486" i="3"/>
  <c r="L1502" i="3"/>
  <c r="O1501" i="3"/>
  <c r="N1501" i="3"/>
  <c r="M1501" i="3"/>
  <c r="AE1489" i="3"/>
  <c r="F1488" i="3"/>
  <c r="AF1489" i="3"/>
  <c r="F1535" i="3"/>
  <c r="E1536" i="3"/>
  <c r="O1486" i="3"/>
  <c r="L1487" i="3"/>
  <c r="N1486" i="3"/>
  <c r="M1486" i="3"/>
  <c r="L1469" i="3"/>
  <c r="M1468" i="3"/>
  <c r="O1468" i="3"/>
  <c r="N1468" i="3"/>
  <c r="AG1501" i="3"/>
  <c r="AD1550" i="3"/>
  <c r="Z1535" i="3"/>
  <c r="V1535" i="3"/>
  <c r="R1535" i="3"/>
  <c r="AA1535" i="3"/>
  <c r="U1535" i="3"/>
  <c r="Y1535" i="3"/>
  <c r="T1535" i="3"/>
  <c r="Q1536" i="3"/>
  <c r="AC1535" i="3"/>
  <c r="X1535" i="3"/>
  <c r="S1535" i="3"/>
  <c r="AB1535" i="3"/>
  <c r="W1535" i="3"/>
  <c r="Z1598" i="3"/>
  <c r="V1598" i="3"/>
  <c r="R1598" i="3"/>
  <c r="Q1599" i="3"/>
  <c r="AC1598" i="3"/>
  <c r="Y1598" i="3"/>
  <c r="U1598" i="3"/>
  <c r="AB1598" i="3"/>
  <c r="X1598" i="3"/>
  <c r="T1598" i="3"/>
  <c r="AA1598" i="3"/>
  <c r="S1598" i="3"/>
  <c r="W1598" i="3"/>
  <c r="Q1568" i="3"/>
  <c r="AC1567" i="3"/>
  <c r="Y1567" i="3"/>
  <c r="U1567" i="3"/>
  <c r="X1567" i="3"/>
  <c r="S1567" i="3"/>
  <c r="AB1567" i="3"/>
  <c r="W1567" i="3"/>
  <c r="R1567" i="3"/>
  <c r="AA1567" i="3"/>
  <c r="V1567" i="3"/>
  <c r="Z1567" i="3"/>
  <c r="T1567" i="3"/>
  <c r="AA1454" i="3"/>
  <c r="W1454" i="3"/>
  <c r="S1454" i="3"/>
  <c r="Z1454" i="3"/>
  <c r="U1454" i="3"/>
  <c r="Q1455" i="3"/>
  <c r="Y1454" i="3"/>
  <c r="T1454" i="3"/>
  <c r="AC1454" i="3"/>
  <c r="X1454" i="3"/>
  <c r="R1454" i="3"/>
  <c r="AB1454" i="3"/>
  <c r="V1454" i="3"/>
  <c r="Q1552" i="3"/>
  <c r="AA1551" i="3"/>
  <c r="W1551" i="3"/>
  <c r="S1551" i="3"/>
  <c r="Z1551" i="3"/>
  <c r="U1551" i="3"/>
  <c r="AC1551" i="3"/>
  <c r="V1551" i="3"/>
  <c r="AB1551" i="3"/>
  <c r="T1551" i="3"/>
  <c r="Y1551" i="3"/>
  <c r="R1551" i="3"/>
  <c r="X1551" i="3"/>
  <c r="AB1583" i="3"/>
  <c r="X1583" i="3"/>
  <c r="T1583" i="3"/>
  <c r="Y1583" i="3"/>
  <c r="S1583" i="3"/>
  <c r="AA1583" i="3"/>
  <c r="V1583" i="3"/>
  <c r="Z1583" i="3"/>
  <c r="Q1584" i="3"/>
  <c r="W1583" i="3"/>
  <c r="U1583" i="3"/>
  <c r="AC1583" i="3"/>
  <c r="R1583" i="3"/>
  <c r="E1456" i="3"/>
  <c r="F1455" i="3"/>
  <c r="AD1534" i="3"/>
  <c r="AB1503" i="3"/>
  <c r="X1503" i="3"/>
  <c r="T1503" i="3"/>
  <c r="Q1504" i="3"/>
  <c r="AC1503" i="3"/>
  <c r="W1503" i="3"/>
  <c r="R1503" i="3"/>
  <c r="AA1503" i="3"/>
  <c r="V1503" i="3"/>
  <c r="Z1503" i="3"/>
  <c r="U1503" i="3"/>
  <c r="Y1503" i="3"/>
  <c r="S1503" i="3"/>
  <c r="Q1520" i="3"/>
  <c r="AC1519" i="3"/>
  <c r="Y1519" i="3"/>
  <c r="U1519" i="3"/>
  <c r="Z1519" i="3"/>
  <c r="T1519" i="3"/>
  <c r="AB1519" i="3"/>
  <c r="W1519" i="3"/>
  <c r="R1519" i="3"/>
  <c r="AA1519" i="3"/>
  <c r="X1519" i="3"/>
  <c r="V1519" i="3"/>
  <c r="S1519" i="3"/>
  <c r="F1598" i="3"/>
  <c r="E1599" i="3"/>
  <c r="AB1470" i="3"/>
  <c r="X1470" i="3"/>
  <c r="T1470" i="3"/>
  <c r="Z1470" i="3"/>
  <c r="U1470" i="3"/>
  <c r="Y1470" i="3"/>
  <c r="S1470" i="3"/>
  <c r="Q1471" i="3"/>
  <c r="AC1470" i="3"/>
  <c r="W1470" i="3"/>
  <c r="R1470" i="3"/>
  <c r="AA1470" i="3"/>
  <c r="V1470" i="3"/>
  <c r="M1517" i="3"/>
  <c r="O1517" i="3"/>
  <c r="L1518" i="3"/>
  <c r="N1517" i="3"/>
  <c r="AD1597" i="3"/>
  <c r="E1584" i="3"/>
  <c r="F1583" i="3"/>
  <c r="O1452" i="3"/>
  <c r="L1453" i="3"/>
  <c r="N1452" i="3"/>
  <c r="M1452" i="3"/>
  <c r="AA1487" i="3"/>
  <c r="W1487" i="3"/>
  <c r="S1487" i="3"/>
  <c r="AB1487" i="3"/>
  <c r="V1487" i="3"/>
  <c r="Q1488" i="3"/>
  <c r="Y1487" i="3"/>
  <c r="T1487" i="3"/>
  <c r="X1487" i="3"/>
  <c r="U1487" i="3"/>
  <c r="AC1487" i="3"/>
  <c r="R1487" i="3"/>
  <c r="Z1487" i="3"/>
  <c r="E1552" i="3"/>
  <c r="F1551" i="3"/>
  <c r="N1535" i="3"/>
  <c r="O1535" i="3"/>
  <c r="L1536" i="3"/>
  <c r="M1535" i="3"/>
  <c r="AD1582" i="3"/>
  <c r="AD1502" i="3"/>
  <c r="M1566" i="3"/>
  <c r="O1566" i="3"/>
  <c r="L1567" i="3"/>
  <c r="N1566" i="3"/>
  <c r="AD1518" i="3"/>
  <c r="N1596" i="3"/>
  <c r="M1596" i="3"/>
  <c r="L1597" i="3"/>
  <c r="O1596" i="3"/>
  <c r="O1548" i="3"/>
  <c r="M1548" i="3"/>
  <c r="L1549" i="3"/>
  <c r="N1548" i="3"/>
  <c r="N1421" i="3"/>
  <c r="L1422" i="3"/>
  <c r="M1421" i="3"/>
  <c r="O1421" i="3"/>
  <c r="AD1405" i="3"/>
  <c r="AA1343" i="3"/>
  <c r="W1343" i="3"/>
  <c r="S1343" i="3"/>
  <c r="AC1343" i="3"/>
  <c r="X1343" i="3"/>
  <c r="R1343" i="3"/>
  <c r="AB1343" i="3"/>
  <c r="V1343" i="3"/>
  <c r="Z1343" i="3"/>
  <c r="U1343" i="3"/>
  <c r="Y1343" i="3"/>
  <c r="T1343" i="3"/>
  <c r="Q1344" i="3"/>
  <c r="F1423" i="3"/>
  <c r="E1424" i="3"/>
  <c r="AD1357" i="3"/>
  <c r="AD1439" i="3"/>
  <c r="E1312" i="3"/>
  <c r="F1311" i="3"/>
  <c r="N1436" i="3"/>
  <c r="L1437" i="3"/>
  <c r="M1436" i="3"/>
  <c r="O1436" i="3"/>
  <c r="L1357" i="3"/>
  <c r="M1356" i="3"/>
  <c r="O1356" i="3"/>
  <c r="N1356" i="3"/>
  <c r="O1390" i="3"/>
  <c r="M1390" i="3"/>
  <c r="L1391" i="3"/>
  <c r="N1390" i="3"/>
  <c r="E1328" i="3"/>
  <c r="F1327" i="3"/>
  <c r="AA1391" i="3"/>
  <c r="W1391" i="3"/>
  <c r="S1391" i="3"/>
  <c r="Z1391" i="3"/>
  <c r="U1391" i="3"/>
  <c r="X1391" i="3"/>
  <c r="AC1391" i="3"/>
  <c r="V1391" i="3"/>
  <c r="AB1391" i="3"/>
  <c r="Y1391" i="3"/>
  <c r="T1391" i="3"/>
  <c r="R1391" i="3"/>
  <c r="Q1392" i="3"/>
  <c r="E1295" i="3"/>
  <c r="F1294" i="3"/>
  <c r="F1438" i="3"/>
  <c r="E1439" i="3"/>
  <c r="L1406" i="3"/>
  <c r="O1405" i="3"/>
  <c r="N1405" i="3"/>
  <c r="M1405" i="3"/>
  <c r="Q1376" i="3"/>
  <c r="AC1375" i="3"/>
  <c r="Y1375" i="3"/>
  <c r="U1375" i="3"/>
  <c r="X1375" i="3"/>
  <c r="S1375" i="3"/>
  <c r="W1375" i="3"/>
  <c r="AB1375" i="3"/>
  <c r="V1375" i="3"/>
  <c r="AA1375" i="3"/>
  <c r="T1375" i="3"/>
  <c r="Z1375" i="3"/>
  <c r="R1375" i="3"/>
  <c r="Z1423" i="3"/>
  <c r="V1423" i="3"/>
  <c r="R1423" i="3"/>
  <c r="AB1423" i="3"/>
  <c r="X1423" i="3"/>
  <c r="T1423" i="3"/>
  <c r="Q1424" i="3"/>
  <c r="AC1423" i="3"/>
  <c r="U1423" i="3"/>
  <c r="Y1423" i="3"/>
  <c r="AA1423" i="3"/>
  <c r="W1423" i="3"/>
  <c r="S1423" i="3"/>
  <c r="L1294" i="3"/>
  <c r="O1293" i="3"/>
  <c r="N1293" i="3"/>
  <c r="M1293" i="3"/>
  <c r="AB1295" i="3"/>
  <c r="X1295" i="3"/>
  <c r="T1295" i="3"/>
  <c r="AA1295" i="3"/>
  <c r="W1295" i="3"/>
  <c r="S1295" i="3"/>
  <c r="Q1296" i="3"/>
  <c r="V1295" i="3"/>
  <c r="Y1295" i="3"/>
  <c r="AC1295" i="3"/>
  <c r="U1295" i="3"/>
  <c r="Z1295" i="3"/>
  <c r="R1295" i="3"/>
  <c r="AA1406" i="3"/>
  <c r="W1406" i="3"/>
  <c r="S1406" i="3"/>
  <c r="AB1406" i="3"/>
  <c r="V1406" i="3"/>
  <c r="X1406" i="3"/>
  <c r="AC1406" i="3"/>
  <c r="U1406" i="3"/>
  <c r="Z1406" i="3"/>
  <c r="T1406" i="3"/>
  <c r="Y1406" i="3"/>
  <c r="R1406" i="3"/>
  <c r="Q1407" i="3"/>
  <c r="AD1310" i="3"/>
  <c r="AB1358" i="3"/>
  <c r="X1358" i="3"/>
  <c r="T1358" i="3"/>
  <c r="Z1358" i="3"/>
  <c r="U1358" i="3"/>
  <c r="Y1358" i="3"/>
  <c r="S1358" i="3"/>
  <c r="Q1359" i="3"/>
  <c r="AC1358" i="3"/>
  <c r="W1358" i="3"/>
  <c r="R1358" i="3"/>
  <c r="AA1358" i="3"/>
  <c r="V1358" i="3"/>
  <c r="F1390" i="3"/>
  <c r="E1391" i="3"/>
  <c r="Z1440" i="3"/>
  <c r="Z1441" i="3" s="1"/>
  <c r="V1440" i="3"/>
  <c r="V1441" i="3" s="1"/>
  <c r="R1440" i="3"/>
  <c r="AB1440" i="3"/>
  <c r="AB1441" i="3" s="1"/>
  <c r="X1440" i="3"/>
  <c r="X1441" i="3" s="1"/>
  <c r="T1440" i="3"/>
  <c r="T1441" i="3" s="1"/>
  <c r="AC1440" i="3"/>
  <c r="AC1441" i="3" s="1"/>
  <c r="U1440" i="3"/>
  <c r="U1441" i="3" s="1"/>
  <c r="AA1440" i="3"/>
  <c r="AA1441" i="3" s="1"/>
  <c r="S1440" i="3"/>
  <c r="S1441" i="3" s="1"/>
  <c r="Y1440" i="3"/>
  <c r="Y1441" i="3" s="1"/>
  <c r="W1440" i="3"/>
  <c r="W1441" i="3" s="1"/>
  <c r="L1326" i="3"/>
  <c r="O1325" i="3"/>
  <c r="N1325" i="3"/>
  <c r="M1325" i="3"/>
  <c r="AD1390" i="3"/>
  <c r="AB1326" i="3"/>
  <c r="X1326" i="3"/>
  <c r="T1326" i="3"/>
  <c r="Y1326" i="3"/>
  <c r="S1326" i="3"/>
  <c r="Q1327" i="3"/>
  <c r="AC1326" i="3"/>
  <c r="W1326" i="3"/>
  <c r="R1326" i="3"/>
  <c r="AA1326" i="3"/>
  <c r="V1326" i="3"/>
  <c r="U1326" i="3"/>
  <c r="Z1326" i="3"/>
  <c r="AG1309" i="3"/>
  <c r="AD1422" i="3"/>
  <c r="M1373" i="3"/>
  <c r="O1373" i="3"/>
  <c r="L1374" i="3"/>
  <c r="N1373" i="3"/>
  <c r="AD1294" i="3"/>
  <c r="AD1342" i="3"/>
  <c r="AA1311" i="3"/>
  <c r="W1311" i="3"/>
  <c r="S1311" i="3"/>
  <c r="AB1311" i="3"/>
  <c r="V1311" i="3"/>
  <c r="Z1311" i="3"/>
  <c r="U1311" i="3"/>
  <c r="Q1312" i="3"/>
  <c r="Y1311" i="3"/>
  <c r="T1311" i="3"/>
  <c r="AC1311" i="3"/>
  <c r="R1311" i="3"/>
  <c r="X1311" i="3"/>
  <c r="O1309" i="3"/>
  <c r="L1310" i="3"/>
  <c r="N1309" i="3"/>
  <c r="M1309" i="3"/>
  <c r="O1341" i="3"/>
  <c r="N1341" i="3"/>
  <c r="M1341" i="3"/>
  <c r="L1342" i="3"/>
  <c r="AD1325" i="3"/>
  <c r="Q1264" i="3"/>
  <c r="AC1263" i="3"/>
  <c r="Y1263" i="3"/>
  <c r="U1263" i="3"/>
  <c r="AA1263" i="3"/>
  <c r="W1263" i="3"/>
  <c r="S1263" i="3"/>
  <c r="V1263" i="3"/>
  <c r="Z1263" i="3"/>
  <c r="R1263" i="3"/>
  <c r="AB1263" i="3"/>
  <c r="X1263" i="3"/>
  <c r="T1263" i="3"/>
  <c r="F1231" i="3"/>
  <c r="E1232" i="3"/>
  <c r="AD1230" i="3"/>
  <c r="O1134" i="3"/>
  <c r="L1135" i="3"/>
  <c r="N1134" i="3"/>
  <c r="M1134" i="3"/>
  <c r="AB1150" i="3"/>
  <c r="X1150" i="3"/>
  <c r="T1150" i="3"/>
  <c r="Z1150" i="3"/>
  <c r="U1150" i="3"/>
  <c r="Y1150" i="3"/>
  <c r="S1150" i="3"/>
  <c r="AA1150" i="3"/>
  <c r="Q1151" i="3"/>
  <c r="AC1150" i="3"/>
  <c r="W1150" i="3"/>
  <c r="R1150" i="3"/>
  <c r="V1150" i="3"/>
  <c r="P1215" i="3"/>
  <c r="S1214" i="3"/>
  <c r="AC1214" i="3"/>
  <c r="V1214" i="3"/>
  <c r="X1214" i="3"/>
  <c r="Z1214" i="3"/>
  <c r="AA1214" i="3"/>
  <c r="Y1214" i="3"/>
  <c r="R1214" i="3"/>
  <c r="U1214" i="3"/>
  <c r="W1214" i="3"/>
  <c r="T1214" i="3"/>
  <c r="AB1214" i="3"/>
  <c r="Z1247" i="3"/>
  <c r="V1247" i="3"/>
  <c r="R1247" i="3"/>
  <c r="Q1248" i="3"/>
  <c r="AC1247" i="3"/>
  <c r="X1247" i="3"/>
  <c r="S1247" i="3"/>
  <c r="Y1247" i="3"/>
  <c r="W1247" i="3"/>
  <c r="AB1247" i="3"/>
  <c r="U1247" i="3"/>
  <c r="AA1247" i="3"/>
  <c r="T1247" i="3"/>
  <c r="N1197" i="3"/>
  <c r="L1198" i="3"/>
  <c r="M1197" i="3"/>
  <c r="O1197" i="3"/>
  <c r="Z1279" i="3"/>
  <c r="V1279" i="3"/>
  <c r="R1279" i="3"/>
  <c r="AB1279" i="3"/>
  <c r="X1279" i="3"/>
  <c r="T1279" i="3"/>
  <c r="Q1280" i="3"/>
  <c r="AC1279" i="3"/>
  <c r="U1279" i="3"/>
  <c r="AA1279" i="3"/>
  <c r="S1279" i="3"/>
  <c r="Y1279" i="3"/>
  <c r="W1279" i="3"/>
  <c r="AG1261" i="3"/>
  <c r="AD1166" i="3"/>
  <c r="F1278" i="3"/>
  <c r="E1279" i="3"/>
  <c r="F1135" i="3"/>
  <c r="E1136" i="3"/>
  <c r="F1198" i="3"/>
  <c r="E1199" i="3"/>
  <c r="AF1153" i="3"/>
  <c r="AE1153" i="3"/>
  <c r="F1152" i="3"/>
  <c r="N1277" i="3"/>
  <c r="L1278" i="3"/>
  <c r="M1277" i="3"/>
  <c r="O1277" i="3"/>
  <c r="O1181" i="3"/>
  <c r="L1182" i="3"/>
  <c r="N1181" i="3"/>
  <c r="M1181" i="3"/>
  <c r="AA1183" i="3"/>
  <c r="W1183" i="3"/>
  <c r="S1183" i="3"/>
  <c r="AB1183" i="3"/>
  <c r="V1183" i="3"/>
  <c r="Z1183" i="3"/>
  <c r="U1183" i="3"/>
  <c r="Q1184" i="3"/>
  <c r="Y1183" i="3"/>
  <c r="T1183" i="3"/>
  <c r="R1183" i="3"/>
  <c r="X1183" i="3"/>
  <c r="AC1183" i="3"/>
  <c r="AA1135" i="3"/>
  <c r="W1135" i="3"/>
  <c r="S1135" i="3"/>
  <c r="AC1135" i="3"/>
  <c r="X1135" i="3"/>
  <c r="R1135" i="3"/>
  <c r="Q1136" i="3"/>
  <c r="Y1135" i="3"/>
  <c r="AB1135" i="3"/>
  <c r="V1135" i="3"/>
  <c r="Z1135" i="3"/>
  <c r="U1135" i="3"/>
  <c r="T1135" i="3"/>
  <c r="AD1149" i="3"/>
  <c r="E1263" i="3"/>
  <c r="F1262" i="3"/>
  <c r="L1149" i="3"/>
  <c r="M1148" i="3"/>
  <c r="O1148" i="3"/>
  <c r="N1148" i="3"/>
  <c r="AD1278" i="3"/>
  <c r="O1213" i="3"/>
  <c r="L1214" i="3"/>
  <c r="N1213" i="3"/>
  <c r="M1213" i="3"/>
  <c r="E1216" i="3"/>
  <c r="F1215" i="3"/>
  <c r="Z1167" i="3"/>
  <c r="V1167" i="3"/>
  <c r="R1167" i="3"/>
  <c r="Y1167" i="3"/>
  <c r="T1167" i="3"/>
  <c r="Q1168" i="3"/>
  <c r="AC1167" i="3"/>
  <c r="X1167" i="3"/>
  <c r="S1167" i="3"/>
  <c r="AB1167" i="3"/>
  <c r="AA1167" i="3"/>
  <c r="U1167" i="3"/>
  <c r="W1167" i="3"/>
  <c r="AG1212" i="3"/>
  <c r="L1230" i="3"/>
  <c r="N1229" i="3"/>
  <c r="O1229" i="3"/>
  <c r="M1229" i="3"/>
  <c r="AD1198" i="3"/>
  <c r="AG1197" i="3"/>
  <c r="AD1262" i="3"/>
  <c r="E1184" i="3"/>
  <c r="F1183" i="3"/>
  <c r="M1261" i="3"/>
  <c r="O1261" i="3"/>
  <c r="N1261" i="3"/>
  <c r="L1262" i="3"/>
  <c r="AG1181" i="3"/>
  <c r="Z1199" i="3"/>
  <c r="V1199" i="3"/>
  <c r="R1199" i="3"/>
  <c r="AA1199" i="3"/>
  <c r="U1199" i="3"/>
  <c r="Q1200" i="3"/>
  <c r="AC1199" i="3"/>
  <c r="X1199" i="3"/>
  <c r="S1199" i="3"/>
  <c r="AB1199" i="3"/>
  <c r="Y1199" i="3"/>
  <c r="W1199" i="3"/>
  <c r="T1199" i="3"/>
  <c r="N1165" i="3"/>
  <c r="M1165" i="3"/>
  <c r="L1166" i="3"/>
  <c r="O1165" i="3"/>
  <c r="AB1231" i="3"/>
  <c r="X1231" i="3"/>
  <c r="T1231" i="3"/>
  <c r="Y1231" i="3"/>
  <c r="S1231" i="3"/>
  <c r="AA1231" i="3"/>
  <c r="V1231" i="3"/>
  <c r="Q1232" i="3"/>
  <c r="W1231" i="3"/>
  <c r="U1231" i="3"/>
  <c r="AC1231" i="3"/>
  <c r="R1231" i="3"/>
  <c r="Z1231" i="3"/>
  <c r="AD1182" i="3"/>
  <c r="N1246" i="3"/>
  <c r="O1246" i="3"/>
  <c r="M1246" i="3"/>
  <c r="L1247" i="3"/>
  <c r="AD1246" i="3"/>
  <c r="AG1277" i="3"/>
  <c r="AG1006" i="3"/>
  <c r="E1008" i="3"/>
  <c r="F1007" i="3"/>
  <c r="L1070" i="3"/>
  <c r="M1069" i="3"/>
  <c r="O1069" i="3"/>
  <c r="N1069" i="3"/>
  <c r="AA1023" i="3"/>
  <c r="W1023" i="3"/>
  <c r="S1023" i="3"/>
  <c r="Z1023" i="3"/>
  <c r="V1023" i="3"/>
  <c r="R1023" i="3"/>
  <c r="Q1024" i="3"/>
  <c r="AC1023" i="3"/>
  <c r="Y1023" i="3"/>
  <c r="U1023" i="3"/>
  <c r="X1023" i="3"/>
  <c r="T1023" i="3"/>
  <c r="AB1023" i="3"/>
  <c r="F1023" i="3"/>
  <c r="E1024" i="3"/>
  <c r="N973" i="3"/>
  <c r="O973" i="3"/>
  <c r="M973" i="3"/>
  <c r="L974" i="3"/>
  <c r="E1071" i="3"/>
  <c r="F1070" i="3"/>
  <c r="F1102" i="3"/>
  <c r="E1103" i="3"/>
  <c r="AB991" i="3"/>
  <c r="X991" i="3"/>
  <c r="T991" i="3"/>
  <c r="AA991" i="3"/>
  <c r="W991" i="3"/>
  <c r="S991" i="3"/>
  <c r="Y991" i="3"/>
  <c r="Z991" i="3"/>
  <c r="Q992" i="3"/>
  <c r="V991" i="3"/>
  <c r="R991" i="3"/>
  <c r="AC991" i="3"/>
  <c r="U991" i="3"/>
  <c r="N1116" i="3"/>
  <c r="M1116" i="3"/>
  <c r="L1117" i="3"/>
  <c r="O1116" i="3"/>
  <c r="AA1103" i="3"/>
  <c r="W1103" i="3"/>
  <c r="S1103" i="3"/>
  <c r="AB1103" i="3"/>
  <c r="V1103" i="3"/>
  <c r="Q1104" i="3"/>
  <c r="Y1103" i="3"/>
  <c r="T1103" i="3"/>
  <c r="X1103" i="3"/>
  <c r="U1103" i="3"/>
  <c r="AC1103" i="3"/>
  <c r="R1103" i="3"/>
  <c r="Z1103" i="3"/>
  <c r="AD1086" i="3"/>
  <c r="AG1036" i="3"/>
  <c r="AD1053" i="3"/>
  <c r="M1085" i="3"/>
  <c r="L1086" i="3"/>
  <c r="O1085" i="3"/>
  <c r="N1085" i="3"/>
  <c r="Q1008" i="3"/>
  <c r="AC1007" i="3"/>
  <c r="Y1007" i="3"/>
  <c r="U1007" i="3"/>
  <c r="AB1007" i="3"/>
  <c r="X1007" i="3"/>
  <c r="T1007" i="3"/>
  <c r="W1007" i="3"/>
  <c r="R1007" i="3"/>
  <c r="V1007" i="3"/>
  <c r="AA1007" i="3"/>
  <c r="S1007" i="3"/>
  <c r="Z1007" i="3"/>
  <c r="AD1022" i="3"/>
  <c r="AD1102" i="3"/>
  <c r="AG1101" i="3"/>
  <c r="O1102" i="3"/>
  <c r="L1103" i="3"/>
  <c r="N1102" i="3"/>
  <c r="M1102" i="3"/>
  <c r="F1118" i="3"/>
  <c r="E1119" i="3"/>
  <c r="M1005" i="3"/>
  <c r="L1006" i="3"/>
  <c r="O1005" i="3"/>
  <c r="N1005" i="3"/>
  <c r="Z1118" i="3"/>
  <c r="V1118" i="3"/>
  <c r="R1118" i="3"/>
  <c r="Q1119" i="3"/>
  <c r="AC1118" i="3"/>
  <c r="Y1118" i="3"/>
  <c r="U1118" i="3"/>
  <c r="AB1118" i="3"/>
  <c r="X1118" i="3"/>
  <c r="T1118" i="3"/>
  <c r="AA1118" i="3"/>
  <c r="S1118" i="3"/>
  <c r="W1118" i="3"/>
  <c r="E1055" i="3"/>
  <c r="F1054" i="3"/>
  <c r="M1037" i="3"/>
  <c r="L1038" i="3"/>
  <c r="N1037" i="3"/>
  <c r="O1037" i="3"/>
  <c r="O1052" i="3"/>
  <c r="L1053" i="3"/>
  <c r="N1052" i="3"/>
  <c r="M1052" i="3"/>
  <c r="F974" i="3"/>
  <c r="E975" i="3"/>
  <c r="E1040" i="3"/>
  <c r="F1039" i="3"/>
  <c r="F991" i="3"/>
  <c r="E992" i="3"/>
  <c r="L991" i="3"/>
  <c r="O990" i="3"/>
  <c r="N990" i="3"/>
  <c r="M990" i="3"/>
  <c r="AD1037" i="3"/>
  <c r="Q1039" i="3"/>
  <c r="AC1038" i="3"/>
  <c r="Y1038" i="3"/>
  <c r="U1038" i="3"/>
  <c r="AB1038" i="3"/>
  <c r="W1038" i="3"/>
  <c r="R1038" i="3"/>
  <c r="AA1038" i="3"/>
  <c r="V1038" i="3"/>
  <c r="Z1038" i="3"/>
  <c r="T1038" i="3"/>
  <c r="X1038" i="3"/>
  <c r="S1038" i="3"/>
  <c r="AD1117" i="3"/>
  <c r="Z974" i="3"/>
  <c r="V974" i="3"/>
  <c r="R974" i="3"/>
  <c r="Q975" i="3"/>
  <c r="AC974" i="3"/>
  <c r="Y974" i="3"/>
  <c r="U974" i="3"/>
  <c r="W974" i="3"/>
  <c r="AB974" i="3"/>
  <c r="X974" i="3"/>
  <c r="T974" i="3"/>
  <c r="AA974" i="3"/>
  <c r="S974" i="3"/>
  <c r="AA1054" i="3"/>
  <c r="W1054" i="3"/>
  <c r="S1054" i="3"/>
  <c r="Z1054" i="3"/>
  <c r="U1054" i="3"/>
  <c r="Q1055" i="3"/>
  <c r="Y1054" i="3"/>
  <c r="T1054" i="3"/>
  <c r="X1054" i="3"/>
  <c r="V1054" i="3"/>
  <c r="AC1054" i="3"/>
  <c r="R1054" i="3"/>
  <c r="AB1054" i="3"/>
  <c r="AB1071" i="3"/>
  <c r="X1071" i="3"/>
  <c r="T1071" i="3"/>
  <c r="Z1071" i="3"/>
  <c r="U1071" i="3"/>
  <c r="Y1071" i="3"/>
  <c r="S1071" i="3"/>
  <c r="Q1072" i="3"/>
  <c r="AC1071" i="3"/>
  <c r="W1071" i="3"/>
  <c r="R1071" i="3"/>
  <c r="AA1071" i="3"/>
  <c r="V1071" i="3"/>
  <c r="O1022" i="3"/>
  <c r="N1022" i="3"/>
  <c r="M1022" i="3"/>
  <c r="L1023" i="3"/>
  <c r="AD990" i="3"/>
  <c r="Q1088" i="3"/>
  <c r="AC1087" i="3"/>
  <c r="Y1087" i="3"/>
  <c r="U1087" i="3"/>
  <c r="Z1087" i="3"/>
  <c r="T1087" i="3"/>
  <c r="X1087" i="3"/>
  <c r="S1087" i="3"/>
  <c r="AA1087" i="3"/>
  <c r="W1087" i="3"/>
  <c r="V1087" i="3"/>
  <c r="R1087" i="3"/>
  <c r="AB1087" i="3"/>
  <c r="AD973" i="3"/>
  <c r="AG1069" i="3"/>
  <c r="E1088" i="3"/>
  <c r="F1087" i="3"/>
  <c r="F815" i="3"/>
  <c r="E816" i="3"/>
  <c r="F831" i="3"/>
  <c r="E832" i="3"/>
  <c r="P847" i="3"/>
  <c r="V846" i="3"/>
  <c r="AA846" i="3"/>
  <c r="S846" i="3"/>
  <c r="R846" i="3"/>
  <c r="U846" i="3"/>
  <c r="Z846" i="3"/>
  <c r="T846" i="3"/>
  <c r="X846" i="3"/>
  <c r="Y846" i="3"/>
  <c r="AC846" i="3"/>
  <c r="AB846" i="3"/>
  <c r="W846" i="3"/>
  <c r="AG861" i="3"/>
  <c r="AD830" i="3"/>
  <c r="N956" i="3"/>
  <c r="M956" i="3"/>
  <c r="L957" i="3"/>
  <c r="O956" i="3"/>
  <c r="Q928" i="3"/>
  <c r="AC927" i="3"/>
  <c r="Y927" i="3"/>
  <c r="U927" i="3"/>
  <c r="AB927" i="3"/>
  <c r="W927" i="3"/>
  <c r="R927" i="3"/>
  <c r="AA927" i="3"/>
  <c r="V927" i="3"/>
  <c r="Z927" i="3"/>
  <c r="T927" i="3"/>
  <c r="X927" i="3"/>
  <c r="S927" i="3"/>
  <c r="AD878" i="3"/>
  <c r="AG892" i="3"/>
  <c r="E863" i="3"/>
  <c r="F862" i="3"/>
  <c r="AD893" i="3"/>
  <c r="P895" i="3"/>
  <c r="AA894" i="3"/>
  <c r="Y894" i="3"/>
  <c r="AC894" i="3"/>
  <c r="U894" i="3"/>
  <c r="W894" i="3"/>
  <c r="T894" i="3"/>
  <c r="R894" i="3"/>
  <c r="S894" i="3"/>
  <c r="AB894" i="3"/>
  <c r="Z894" i="3"/>
  <c r="V894" i="3"/>
  <c r="X894" i="3"/>
  <c r="AD814" i="3"/>
  <c r="AD959" i="3"/>
  <c r="F958" i="3"/>
  <c r="E959" i="3"/>
  <c r="AG958" i="3"/>
  <c r="AD862" i="3"/>
  <c r="F895" i="3"/>
  <c r="E896" i="3"/>
  <c r="E912" i="3"/>
  <c r="F911" i="3"/>
  <c r="AD845" i="3"/>
  <c r="AD942" i="3"/>
  <c r="F847" i="3"/>
  <c r="E848" i="3"/>
  <c r="M877" i="3"/>
  <c r="L878" i="3"/>
  <c r="N877" i="3"/>
  <c r="O877" i="3"/>
  <c r="N846" i="3"/>
  <c r="O846" i="3"/>
  <c r="L847" i="3"/>
  <c r="M846" i="3"/>
  <c r="L863" i="3"/>
  <c r="M862" i="3"/>
  <c r="O862" i="3"/>
  <c r="N862" i="3"/>
  <c r="AB911" i="3"/>
  <c r="X911" i="3"/>
  <c r="T911" i="3"/>
  <c r="Q912" i="3"/>
  <c r="AC911" i="3"/>
  <c r="W911" i="3"/>
  <c r="R911" i="3"/>
  <c r="AA911" i="3"/>
  <c r="V911" i="3"/>
  <c r="Z911" i="3"/>
  <c r="U911" i="3"/>
  <c r="Y911" i="3"/>
  <c r="S911" i="3"/>
  <c r="L910" i="3"/>
  <c r="O909" i="3"/>
  <c r="M909" i="3"/>
  <c r="N909" i="3"/>
  <c r="N813" i="3"/>
  <c r="M813" i="3"/>
  <c r="L814" i="3"/>
  <c r="O813" i="3"/>
  <c r="AD926" i="3"/>
  <c r="F943" i="3"/>
  <c r="E944" i="3"/>
  <c r="Z943" i="3"/>
  <c r="V943" i="3"/>
  <c r="R943" i="3"/>
  <c r="Q944" i="3"/>
  <c r="AC943" i="3"/>
  <c r="X943" i="3"/>
  <c r="S943" i="3"/>
  <c r="AB943" i="3"/>
  <c r="W943" i="3"/>
  <c r="AA943" i="3"/>
  <c r="U943" i="3"/>
  <c r="T943" i="3"/>
  <c r="Y943" i="3"/>
  <c r="Z815" i="3"/>
  <c r="V815" i="3"/>
  <c r="R815" i="3"/>
  <c r="Q816" i="3"/>
  <c r="AC815" i="3"/>
  <c r="Y815" i="3"/>
  <c r="U815" i="3"/>
  <c r="AB815" i="3"/>
  <c r="X815" i="3"/>
  <c r="T815" i="3"/>
  <c r="W815" i="3"/>
  <c r="S815" i="3"/>
  <c r="AA815" i="3"/>
  <c r="AD910" i="3"/>
  <c r="Z960" i="3"/>
  <c r="Z961" i="3" s="1"/>
  <c r="V960" i="3"/>
  <c r="V961" i="3" s="1"/>
  <c r="R960" i="3"/>
  <c r="AC960" i="3"/>
  <c r="AC961" i="3" s="1"/>
  <c r="Y960" i="3"/>
  <c r="Y961" i="3" s="1"/>
  <c r="U960" i="3"/>
  <c r="U961" i="3" s="1"/>
  <c r="AB960" i="3"/>
  <c r="AB961" i="3" s="1"/>
  <c r="X960" i="3"/>
  <c r="X961" i="3" s="1"/>
  <c r="T960" i="3"/>
  <c r="T961" i="3" s="1"/>
  <c r="S960" i="3"/>
  <c r="S961" i="3" s="1"/>
  <c r="AA960" i="3"/>
  <c r="AA961" i="3" s="1"/>
  <c r="W960" i="3"/>
  <c r="W961" i="3" s="1"/>
  <c r="AA831" i="3"/>
  <c r="W831" i="3"/>
  <c r="S831" i="3"/>
  <c r="AB831" i="3"/>
  <c r="Z831" i="3"/>
  <c r="V831" i="3"/>
  <c r="R831" i="3"/>
  <c r="X831" i="3"/>
  <c r="Q832" i="3"/>
  <c r="AC831" i="3"/>
  <c r="Y831" i="3"/>
  <c r="U831" i="3"/>
  <c r="T831" i="3"/>
  <c r="N941" i="3"/>
  <c r="O941" i="3"/>
  <c r="L942" i="3"/>
  <c r="M941" i="3"/>
  <c r="AB863" i="3"/>
  <c r="X863" i="3"/>
  <c r="T863" i="3"/>
  <c r="AA863" i="3"/>
  <c r="V863" i="3"/>
  <c r="Z863" i="3"/>
  <c r="U863" i="3"/>
  <c r="AC863" i="3"/>
  <c r="R863" i="3"/>
  <c r="W863" i="3"/>
  <c r="Q864" i="3"/>
  <c r="S863" i="3"/>
  <c r="Y863" i="3"/>
  <c r="Q880" i="3"/>
  <c r="AC879" i="3"/>
  <c r="Y879" i="3"/>
  <c r="U879" i="3"/>
  <c r="AA879" i="3"/>
  <c r="V879" i="3"/>
  <c r="Z879" i="3"/>
  <c r="T879" i="3"/>
  <c r="W879" i="3"/>
  <c r="S879" i="3"/>
  <c r="R879" i="3"/>
  <c r="AB879" i="3"/>
  <c r="X879" i="3"/>
  <c r="O893" i="3"/>
  <c r="L894" i="3"/>
  <c r="N893" i="3"/>
  <c r="M893" i="3"/>
  <c r="M925" i="3"/>
  <c r="O925" i="3"/>
  <c r="L926" i="3"/>
  <c r="N925" i="3"/>
  <c r="N670" i="3"/>
  <c r="M670" i="3"/>
  <c r="L671" i="3"/>
  <c r="O670" i="3"/>
  <c r="F798" i="3"/>
  <c r="E799" i="3"/>
  <c r="AD797" i="3"/>
  <c r="AD749" i="3"/>
  <c r="L653" i="3"/>
  <c r="O652" i="3"/>
  <c r="N652" i="3"/>
  <c r="M652" i="3"/>
  <c r="F734" i="3"/>
  <c r="E735" i="3"/>
  <c r="N764" i="3"/>
  <c r="L765" i="3"/>
  <c r="M764" i="3"/>
  <c r="O764" i="3"/>
  <c r="AA719" i="3"/>
  <c r="W719" i="3"/>
  <c r="S719" i="3"/>
  <c r="Z719" i="3"/>
  <c r="V719" i="3"/>
  <c r="R719" i="3"/>
  <c r="AB719" i="3"/>
  <c r="T719" i="3"/>
  <c r="Y719" i="3"/>
  <c r="Q720" i="3"/>
  <c r="X719" i="3"/>
  <c r="AC719" i="3"/>
  <c r="U719" i="3"/>
  <c r="L749" i="3"/>
  <c r="O748" i="3"/>
  <c r="N748" i="3"/>
  <c r="M748" i="3"/>
  <c r="AD782" i="3"/>
  <c r="AD765" i="3"/>
  <c r="N796" i="3"/>
  <c r="M796" i="3"/>
  <c r="L797" i="3"/>
  <c r="O796" i="3"/>
  <c r="AD702" i="3"/>
  <c r="Q704" i="3"/>
  <c r="AC703" i="3"/>
  <c r="Y703" i="3"/>
  <c r="U703" i="3"/>
  <c r="AB703" i="3"/>
  <c r="W703" i="3"/>
  <c r="R703" i="3"/>
  <c r="AA703" i="3"/>
  <c r="V703" i="3"/>
  <c r="Z703" i="3"/>
  <c r="T703" i="3"/>
  <c r="S703" i="3"/>
  <c r="X703" i="3"/>
  <c r="O781" i="3"/>
  <c r="M781" i="3"/>
  <c r="L782" i="3"/>
  <c r="N781" i="3"/>
  <c r="AB686" i="3"/>
  <c r="X686" i="3"/>
  <c r="T686" i="3"/>
  <c r="AA686" i="3"/>
  <c r="W686" i="3"/>
  <c r="S686" i="3"/>
  <c r="Z686" i="3"/>
  <c r="V686" i="3"/>
  <c r="R686" i="3"/>
  <c r="U686" i="3"/>
  <c r="Q687" i="3"/>
  <c r="AC686" i="3"/>
  <c r="Y686" i="3"/>
  <c r="AG781" i="3"/>
  <c r="Z671" i="3"/>
  <c r="V671" i="3"/>
  <c r="R671" i="3"/>
  <c r="Q672" i="3"/>
  <c r="AC671" i="3"/>
  <c r="Y671" i="3"/>
  <c r="U671" i="3"/>
  <c r="AB671" i="3"/>
  <c r="T671" i="3"/>
  <c r="W671" i="3"/>
  <c r="AA671" i="3"/>
  <c r="S671" i="3"/>
  <c r="X671" i="3"/>
  <c r="AG653" i="3"/>
  <c r="AA734" i="3"/>
  <c r="W734" i="3"/>
  <c r="S734" i="3"/>
  <c r="Z734" i="3"/>
  <c r="V734" i="3"/>
  <c r="R734" i="3"/>
  <c r="Y734" i="3"/>
  <c r="X734" i="3"/>
  <c r="Q735" i="3"/>
  <c r="AC734" i="3"/>
  <c r="U734" i="3"/>
  <c r="AB734" i="3"/>
  <c r="T734" i="3"/>
  <c r="AA783" i="3"/>
  <c r="W783" i="3"/>
  <c r="S783" i="3"/>
  <c r="AC783" i="3"/>
  <c r="X783" i="3"/>
  <c r="R783" i="3"/>
  <c r="V783" i="3"/>
  <c r="AB783" i="3"/>
  <c r="U783" i="3"/>
  <c r="Q784" i="3"/>
  <c r="Z783" i="3"/>
  <c r="T783" i="3"/>
  <c r="Y783" i="3"/>
  <c r="Z766" i="3"/>
  <c r="V766" i="3"/>
  <c r="R766" i="3"/>
  <c r="AA766" i="3"/>
  <c r="U766" i="3"/>
  <c r="Y766" i="3"/>
  <c r="T766" i="3"/>
  <c r="AC766" i="3"/>
  <c r="S766" i="3"/>
  <c r="AB766" i="3"/>
  <c r="X766" i="3"/>
  <c r="Q767" i="3"/>
  <c r="W766" i="3"/>
  <c r="F719" i="3"/>
  <c r="E720" i="3"/>
  <c r="E752" i="3"/>
  <c r="F751" i="3"/>
  <c r="AD670" i="3"/>
  <c r="M701" i="3"/>
  <c r="O701" i="3"/>
  <c r="L702" i="3"/>
  <c r="N701" i="3"/>
  <c r="O718" i="3"/>
  <c r="N718" i="3"/>
  <c r="L719" i="3"/>
  <c r="M718" i="3"/>
  <c r="F686" i="3"/>
  <c r="E687" i="3"/>
  <c r="F671" i="3"/>
  <c r="E672" i="3"/>
  <c r="E704" i="3"/>
  <c r="F703" i="3"/>
  <c r="L685" i="3"/>
  <c r="O684" i="3"/>
  <c r="N684" i="3"/>
  <c r="M684" i="3"/>
  <c r="AD718" i="3"/>
  <c r="AD733" i="3"/>
  <c r="E783" i="3"/>
  <c r="AF783" i="3" s="1"/>
  <c r="F782" i="3"/>
  <c r="F654" i="3"/>
  <c r="E655" i="3"/>
  <c r="AB654" i="3"/>
  <c r="X654" i="3"/>
  <c r="T654" i="3"/>
  <c r="Y654" i="3"/>
  <c r="S654" i="3"/>
  <c r="Z654" i="3"/>
  <c r="Q655" i="3"/>
  <c r="AC654" i="3"/>
  <c r="W654" i="3"/>
  <c r="R654" i="3"/>
  <c r="AA654" i="3"/>
  <c r="V654" i="3"/>
  <c r="U654" i="3"/>
  <c r="Z798" i="3"/>
  <c r="V798" i="3"/>
  <c r="R798" i="3"/>
  <c r="Q799" i="3"/>
  <c r="AC798" i="3"/>
  <c r="Y798" i="3"/>
  <c r="U798" i="3"/>
  <c r="AB798" i="3"/>
  <c r="X798" i="3"/>
  <c r="T798" i="3"/>
  <c r="AA798" i="3"/>
  <c r="S798" i="3"/>
  <c r="W798" i="3"/>
  <c r="AB750" i="3"/>
  <c r="X750" i="3"/>
  <c r="T750" i="3"/>
  <c r="Q751" i="3"/>
  <c r="AC750" i="3"/>
  <c r="W750" i="3"/>
  <c r="R750" i="3"/>
  <c r="AA750" i="3"/>
  <c r="V750" i="3"/>
  <c r="Z750" i="3"/>
  <c r="U750" i="3"/>
  <c r="S750" i="3"/>
  <c r="Y750" i="3"/>
  <c r="O733" i="3"/>
  <c r="N733" i="3"/>
  <c r="M733" i="3"/>
  <c r="L734" i="3"/>
  <c r="AD685" i="3"/>
  <c r="AD541" i="3"/>
  <c r="E511" i="3"/>
  <c r="F510" i="3"/>
  <c r="AD637" i="3"/>
  <c r="E576" i="3"/>
  <c r="F575" i="3"/>
  <c r="M525" i="3"/>
  <c r="O525" i="3"/>
  <c r="N525" i="3"/>
  <c r="L526" i="3"/>
  <c r="O621" i="3"/>
  <c r="L622" i="3"/>
  <c r="N621" i="3"/>
  <c r="M621" i="3"/>
  <c r="AD590" i="3"/>
  <c r="AD510" i="3"/>
  <c r="AA623" i="3"/>
  <c r="W623" i="3"/>
  <c r="S623" i="3"/>
  <c r="Q624" i="3"/>
  <c r="Y623" i="3"/>
  <c r="T623" i="3"/>
  <c r="AC623" i="3"/>
  <c r="X623" i="3"/>
  <c r="R623" i="3"/>
  <c r="AB623" i="3"/>
  <c r="V623" i="3"/>
  <c r="Z623" i="3"/>
  <c r="U623" i="3"/>
  <c r="AG636" i="3"/>
  <c r="AD574" i="3"/>
  <c r="Q608" i="3"/>
  <c r="AC607" i="3"/>
  <c r="Y607" i="3"/>
  <c r="U607" i="3"/>
  <c r="AA607" i="3"/>
  <c r="W607" i="3"/>
  <c r="S607" i="3"/>
  <c r="X607" i="3"/>
  <c r="V607" i="3"/>
  <c r="AB607" i="3"/>
  <c r="T607" i="3"/>
  <c r="Z607" i="3"/>
  <c r="R607" i="3"/>
  <c r="N557" i="3"/>
  <c r="O557" i="3"/>
  <c r="M557" i="3"/>
  <c r="L558" i="3"/>
  <c r="AD558" i="3"/>
  <c r="F591" i="3"/>
  <c r="E592" i="3"/>
  <c r="N637" i="3"/>
  <c r="M637" i="3"/>
  <c r="L638" i="3"/>
  <c r="O637" i="3"/>
  <c r="AG573" i="3"/>
  <c r="AG605" i="3"/>
  <c r="E607" i="3"/>
  <c r="F606" i="3"/>
  <c r="AD622" i="3"/>
  <c r="M606" i="3"/>
  <c r="O606" i="3"/>
  <c r="N606" i="3"/>
  <c r="L607" i="3"/>
  <c r="AD526" i="3"/>
  <c r="AA527" i="3"/>
  <c r="W527" i="3"/>
  <c r="S527" i="3"/>
  <c r="Q528" i="3"/>
  <c r="AC527" i="3"/>
  <c r="Y527" i="3"/>
  <c r="U527" i="3"/>
  <c r="V527" i="3"/>
  <c r="AB527" i="3"/>
  <c r="T527" i="3"/>
  <c r="Z527" i="3"/>
  <c r="R527" i="3"/>
  <c r="X527" i="3"/>
  <c r="L510" i="3"/>
  <c r="M509" i="3"/>
  <c r="O509" i="3"/>
  <c r="N509" i="3"/>
  <c r="L541" i="3"/>
  <c r="O540" i="3"/>
  <c r="N540" i="3"/>
  <c r="M540" i="3"/>
  <c r="AD606" i="3"/>
  <c r="Z559" i="3"/>
  <c r="V559" i="3"/>
  <c r="R559" i="3"/>
  <c r="Y559" i="3"/>
  <c r="T559" i="3"/>
  <c r="Q560" i="3"/>
  <c r="X559" i="3"/>
  <c r="AC559" i="3"/>
  <c r="W559" i="3"/>
  <c r="AB559" i="3"/>
  <c r="U559" i="3"/>
  <c r="AA559" i="3"/>
  <c r="S559" i="3"/>
  <c r="L493" i="3"/>
  <c r="N492" i="3"/>
  <c r="O492" i="3"/>
  <c r="M492" i="3"/>
  <c r="Z591" i="3"/>
  <c r="V591" i="3"/>
  <c r="R591" i="3"/>
  <c r="AB591" i="3"/>
  <c r="W591" i="3"/>
  <c r="Y591" i="3"/>
  <c r="T591" i="3"/>
  <c r="Q592" i="3"/>
  <c r="AA591" i="3"/>
  <c r="X591" i="3"/>
  <c r="U591" i="3"/>
  <c r="AC591" i="3"/>
  <c r="S591" i="3"/>
  <c r="N588" i="3"/>
  <c r="L589" i="3"/>
  <c r="O588" i="3"/>
  <c r="M588" i="3"/>
  <c r="AA495" i="3"/>
  <c r="W495" i="3"/>
  <c r="Q496" i="3"/>
  <c r="Y495" i="3"/>
  <c r="T495" i="3"/>
  <c r="AC495" i="3"/>
  <c r="X495" i="3"/>
  <c r="S495" i="3"/>
  <c r="AB495" i="3"/>
  <c r="V495" i="3"/>
  <c r="R495" i="3"/>
  <c r="Z495" i="3"/>
  <c r="U495" i="3"/>
  <c r="AG621" i="3"/>
  <c r="E528" i="3"/>
  <c r="F527" i="3"/>
  <c r="AB542" i="3"/>
  <c r="X542" i="3"/>
  <c r="T542" i="3"/>
  <c r="Q543" i="3"/>
  <c r="AC542" i="3"/>
  <c r="W542" i="3"/>
  <c r="R542" i="3"/>
  <c r="AA542" i="3"/>
  <c r="V542" i="3"/>
  <c r="Z542" i="3"/>
  <c r="U542" i="3"/>
  <c r="Y542" i="3"/>
  <c r="S542" i="3"/>
  <c r="AB511" i="3"/>
  <c r="X511" i="3"/>
  <c r="T511" i="3"/>
  <c r="Z511" i="3"/>
  <c r="U511" i="3"/>
  <c r="Y511" i="3"/>
  <c r="S511" i="3"/>
  <c r="Q512" i="3"/>
  <c r="AC511" i="3"/>
  <c r="W511" i="3"/>
  <c r="R511" i="3"/>
  <c r="AA511" i="3"/>
  <c r="V511" i="3"/>
  <c r="F638" i="3"/>
  <c r="E639" i="3"/>
  <c r="E623" i="3"/>
  <c r="F622" i="3"/>
  <c r="AD494" i="3"/>
  <c r="F495" i="3"/>
  <c r="E496" i="3"/>
  <c r="Q576" i="3"/>
  <c r="AC575" i="3"/>
  <c r="Y575" i="3"/>
  <c r="U575" i="3"/>
  <c r="AA575" i="3"/>
  <c r="W575" i="3"/>
  <c r="S575" i="3"/>
  <c r="V575" i="3"/>
  <c r="AB575" i="3"/>
  <c r="T575" i="3"/>
  <c r="Z575" i="3"/>
  <c r="R575" i="3"/>
  <c r="X575" i="3"/>
  <c r="Z638" i="3"/>
  <c r="V638" i="3"/>
  <c r="R638" i="3"/>
  <c r="Q639" i="3"/>
  <c r="AC638" i="3"/>
  <c r="Y638" i="3"/>
  <c r="U638" i="3"/>
  <c r="AB638" i="3"/>
  <c r="X638" i="3"/>
  <c r="T638" i="3"/>
  <c r="AA638" i="3"/>
  <c r="W638" i="3"/>
  <c r="S638" i="3"/>
  <c r="AD429" i="3"/>
  <c r="AA351" i="3"/>
  <c r="W351" i="3"/>
  <c r="S351" i="3"/>
  <c r="Z351" i="3"/>
  <c r="V351" i="3"/>
  <c r="R351" i="3"/>
  <c r="AB351" i="3"/>
  <c r="T351" i="3"/>
  <c r="Q352" i="3"/>
  <c r="X351" i="3"/>
  <c r="AC351" i="3"/>
  <c r="U351" i="3"/>
  <c r="Y351" i="3"/>
  <c r="F463" i="3"/>
  <c r="E464" i="3"/>
  <c r="F414" i="3"/>
  <c r="E415" i="3"/>
  <c r="Z415" i="3"/>
  <c r="V415" i="3"/>
  <c r="R415" i="3"/>
  <c r="Y415" i="3"/>
  <c r="T415" i="3"/>
  <c r="Q416" i="3"/>
  <c r="AC415" i="3"/>
  <c r="X415" i="3"/>
  <c r="S415" i="3"/>
  <c r="U415" i="3"/>
  <c r="AB415" i="3"/>
  <c r="W415" i="3"/>
  <c r="AA415" i="3"/>
  <c r="M445" i="3"/>
  <c r="O445" i="3"/>
  <c r="L446" i="3"/>
  <c r="N445" i="3"/>
  <c r="Z334" i="3"/>
  <c r="V334" i="3"/>
  <c r="R334" i="3"/>
  <c r="Q335" i="3"/>
  <c r="AC334" i="3"/>
  <c r="Y334" i="3"/>
  <c r="U334" i="3"/>
  <c r="W334" i="3"/>
  <c r="S334" i="3"/>
  <c r="X334" i="3"/>
  <c r="AB334" i="3"/>
  <c r="T334" i="3"/>
  <c r="AA334" i="3"/>
  <c r="F478" i="3"/>
  <c r="E479" i="3"/>
  <c r="L366" i="3"/>
  <c r="O365" i="3"/>
  <c r="N365" i="3"/>
  <c r="M365" i="3"/>
  <c r="AG428" i="3"/>
  <c r="AD446" i="3"/>
  <c r="AD398" i="3"/>
  <c r="O350" i="3"/>
  <c r="N350" i="3"/>
  <c r="L351" i="3"/>
  <c r="M350" i="3"/>
  <c r="AD461" i="3"/>
  <c r="E431" i="3"/>
  <c r="F430" i="3"/>
  <c r="F334" i="3"/>
  <c r="E335" i="3"/>
  <c r="AG413" i="3"/>
  <c r="Q448" i="3"/>
  <c r="AC447" i="3"/>
  <c r="Y447" i="3"/>
  <c r="U447" i="3"/>
  <c r="AB447" i="3"/>
  <c r="W447" i="3"/>
  <c r="R447" i="3"/>
  <c r="AA447" i="3"/>
  <c r="T447" i="3"/>
  <c r="S447" i="3"/>
  <c r="Z447" i="3"/>
  <c r="X447" i="3"/>
  <c r="V447" i="3"/>
  <c r="L382" i="3"/>
  <c r="N381" i="3"/>
  <c r="M381" i="3"/>
  <c r="O381" i="3"/>
  <c r="AD382" i="3"/>
  <c r="AA462" i="3"/>
  <c r="W462" i="3"/>
  <c r="S462" i="3"/>
  <c r="AB462" i="3"/>
  <c r="V462" i="3"/>
  <c r="Z462" i="3"/>
  <c r="T462" i="3"/>
  <c r="Q463" i="3"/>
  <c r="AC462" i="3"/>
  <c r="R462" i="3"/>
  <c r="Y462" i="3"/>
  <c r="X462" i="3"/>
  <c r="U462" i="3"/>
  <c r="AD477" i="3"/>
  <c r="M332" i="3"/>
  <c r="L333" i="3"/>
  <c r="N332" i="3"/>
  <c r="O332" i="3"/>
  <c r="N415" i="3"/>
  <c r="O415" i="3"/>
  <c r="L416" i="3"/>
  <c r="M415" i="3"/>
  <c r="AE353" i="3"/>
  <c r="F352" i="3"/>
  <c r="AF353" i="3"/>
  <c r="AD414" i="3"/>
  <c r="AB383" i="3"/>
  <c r="X383" i="3"/>
  <c r="T383" i="3"/>
  <c r="AA383" i="3"/>
  <c r="V383" i="3"/>
  <c r="Z383" i="3"/>
  <c r="U383" i="3"/>
  <c r="S383" i="3"/>
  <c r="Y383" i="3"/>
  <c r="Q384" i="3"/>
  <c r="W383" i="3"/>
  <c r="AC383" i="3"/>
  <c r="R383" i="3"/>
  <c r="AB430" i="3"/>
  <c r="X430" i="3"/>
  <c r="T430" i="3"/>
  <c r="Q431" i="3"/>
  <c r="AC430" i="3"/>
  <c r="W430" i="3"/>
  <c r="R430" i="3"/>
  <c r="AA430" i="3"/>
  <c r="V430" i="3"/>
  <c r="Z430" i="3"/>
  <c r="Y430" i="3"/>
  <c r="U430" i="3"/>
  <c r="S430" i="3"/>
  <c r="Z478" i="3"/>
  <c r="V478" i="3"/>
  <c r="R478" i="3"/>
  <c r="Q479" i="3"/>
  <c r="AC478" i="3"/>
  <c r="Y478" i="3"/>
  <c r="U478" i="3"/>
  <c r="AB478" i="3"/>
  <c r="X478" i="3"/>
  <c r="T478" i="3"/>
  <c r="S478" i="3"/>
  <c r="W478" i="3"/>
  <c r="AA478" i="3"/>
  <c r="E384" i="3"/>
  <c r="F383" i="3"/>
  <c r="E367" i="3"/>
  <c r="F366" i="3"/>
  <c r="O460" i="3"/>
  <c r="N460" i="3"/>
  <c r="L461" i="3"/>
  <c r="M460" i="3"/>
  <c r="AD333" i="3"/>
  <c r="N477" i="3"/>
  <c r="M477" i="3"/>
  <c r="L478" i="3"/>
  <c r="O477" i="3"/>
  <c r="M397" i="3"/>
  <c r="O397" i="3"/>
  <c r="N397" i="3"/>
  <c r="L398" i="3"/>
  <c r="Q400" i="3"/>
  <c r="AC399" i="3"/>
  <c r="Y399" i="3"/>
  <c r="U399" i="3"/>
  <c r="X399" i="3"/>
  <c r="S399" i="3"/>
  <c r="AB399" i="3"/>
  <c r="W399" i="3"/>
  <c r="R399" i="3"/>
  <c r="Z399" i="3"/>
  <c r="V399" i="3"/>
  <c r="T399" i="3"/>
  <c r="AA399" i="3"/>
  <c r="L429" i="3"/>
  <c r="O428" i="3"/>
  <c r="N428" i="3"/>
  <c r="M428" i="3"/>
  <c r="AD302" i="3"/>
  <c r="AG253" i="3"/>
  <c r="AB174" i="3"/>
  <c r="X174" i="3"/>
  <c r="T174" i="3"/>
  <c r="AA174" i="3"/>
  <c r="W174" i="3"/>
  <c r="S174" i="3"/>
  <c r="Z174" i="3"/>
  <c r="V174" i="3"/>
  <c r="R174" i="3"/>
  <c r="Q175" i="3"/>
  <c r="AC174" i="3"/>
  <c r="Y174" i="3"/>
  <c r="U174" i="3"/>
  <c r="O284" i="3"/>
  <c r="N284" i="3"/>
  <c r="M284" i="3"/>
  <c r="L285" i="3"/>
  <c r="AG220" i="3"/>
  <c r="L173" i="3"/>
  <c r="O172" i="3"/>
  <c r="N172" i="3"/>
  <c r="M172" i="3"/>
  <c r="Z318" i="3"/>
  <c r="V318" i="3"/>
  <c r="R318" i="3"/>
  <c r="Q319" i="3"/>
  <c r="AC318" i="3"/>
  <c r="X318" i="3"/>
  <c r="S318" i="3"/>
  <c r="AB318" i="3"/>
  <c r="W318" i="3"/>
  <c r="T318" i="3"/>
  <c r="AA318" i="3"/>
  <c r="Y318" i="3"/>
  <c r="U318" i="3"/>
  <c r="Z222" i="3"/>
  <c r="V222" i="3"/>
  <c r="R222" i="3"/>
  <c r="Q223" i="3"/>
  <c r="AC222" i="3"/>
  <c r="Y222" i="3"/>
  <c r="U222" i="3"/>
  <c r="AB222" i="3"/>
  <c r="AA222" i="3"/>
  <c r="S222" i="3"/>
  <c r="X222" i="3"/>
  <c r="W222" i="3"/>
  <c r="T222" i="3"/>
  <c r="AA271" i="3"/>
  <c r="W271" i="3"/>
  <c r="S271" i="3"/>
  <c r="Z271" i="3"/>
  <c r="V271" i="3"/>
  <c r="R271" i="3"/>
  <c r="Q272" i="3"/>
  <c r="X271" i="3"/>
  <c r="AC271" i="3"/>
  <c r="U271" i="3"/>
  <c r="AB271" i="3"/>
  <c r="T271" i="3"/>
  <c r="Y271" i="3"/>
  <c r="N222" i="3"/>
  <c r="M222" i="3"/>
  <c r="L223" i="3"/>
  <c r="O222" i="3"/>
  <c r="AG269" i="3"/>
  <c r="AD285" i="3"/>
  <c r="AD173" i="3"/>
  <c r="F206" i="3"/>
  <c r="E207" i="3"/>
  <c r="F286" i="3"/>
  <c r="E287" i="3"/>
  <c r="AD221" i="3"/>
  <c r="AG221" i="3" s="1"/>
  <c r="I1033" i="9" s="1"/>
  <c r="F318" i="3"/>
  <c r="E319" i="3"/>
  <c r="L237" i="3"/>
  <c r="M236" i="3"/>
  <c r="O236" i="3"/>
  <c r="N236" i="3"/>
  <c r="AB238" i="3"/>
  <c r="X238" i="3"/>
  <c r="T238" i="3"/>
  <c r="Z238" i="3"/>
  <c r="U238" i="3"/>
  <c r="Y238" i="3"/>
  <c r="S238" i="3"/>
  <c r="Q239" i="3"/>
  <c r="AC238" i="3"/>
  <c r="W238" i="3"/>
  <c r="R238" i="3"/>
  <c r="V238" i="3"/>
  <c r="AA238" i="3"/>
  <c r="N254" i="3"/>
  <c r="M254" i="3"/>
  <c r="L255" i="3"/>
  <c r="O254" i="3"/>
  <c r="Z255" i="3"/>
  <c r="V255" i="3"/>
  <c r="R255" i="3"/>
  <c r="Q256" i="3"/>
  <c r="AC255" i="3"/>
  <c r="Y255" i="3"/>
  <c r="U255" i="3"/>
  <c r="W255" i="3"/>
  <c r="AB255" i="3"/>
  <c r="T255" i="3"/>
  <c r="AA255" i="3"/>
  <c r="S255" i="3"/>
  <c r="X255" i="3"/>
  <c r="N318" i="3"/>
  <c r="L319" i="3"/>
  <c r="M318" i="3"/>
  <c r="O318" i="3"/>
  <c r="Z206" i="3"/>
  <c r="V206" i="3"/>
  <c r="R206" i="3"/>
  <c r="Q207" i="3"/>
  <c r="AC206" i="3"/>
  <c r="Y206" i="3"/>
  <c r="U206" i="3"/>
  <c r="AB206" i="3"/>
  <c r="X206" i="3"/>
  <c r="T206" i="3"/>
  <c r="AA206" i="3"/>
  <c r="W206" i="3"/>
  <c r="S206" i="3"/>
  <c r="N205" i="3"/>
  <c r="M205" i="3"/>
  <c r="L206" i="3"/>
  <c r="O205" i="3"/>
  <c r="AD190" i="3"/>
  <c r="Q192" i="3"/>
  <c r="AC191" i="3"/>
  <c r="Y191" i="3"/>
  <c r="U191" i="3"/>
  <c r="AB191" i="3"/>
  <c r="X191" i="3"/>
  <c r="T191" i="3"/>
  <c r="AA191" i="3"/>
  <c r="W191" i="3"/>
  <c r="S191" i="3"/>
  <c r="V191" i="3"/>
  <c r="Z191" i="3"/>
  <c r="R191" i="3"/>
  <c r="F270" i="3"/>
  <c r="E271" i="3"/>
  <c r="F175" i="3"/>
  <c r="E176" i="3"/>
  <c r="O268" i="3"/>
  <c r="N268" i="3"/>
  <c r="L269" i="3"/>
  <c r="M268" i="3"/>
  <c r="L301" i="3"/>
  <c r="O300" i="3"/>
  <c r="N300" i="3"/>
  <c r="M300" i="3"/>
  <c r="AD254" i="3"/>
  <c r="AD270" i="3"/>
  <c r="M189" i="3"/>
  <c r="L190" i="3"/>
  <c r="O189" i="3"/>
  <c r="N189" i="3"/>
  <c r="F222" i="3"/>
  <c r="E223" i="3"/>
  <c r="F302" i="3"/>
  <c r="E303" i="3"/>
  <c r="AD205" i="3"/>
  <c r="Z303" i="3"/>
  <c r="V303" i="3"/>
  <c r="R303" i="3"/>
  <c r="AB303" i="3"/>
  <c r="W303" i="3"/>
  <c r="AA303" i="3"/>
  <c r="U303" i="3"/>
  <c r="X303" i="3"/>
  <c r="T303" i="3"/>
  <c r="S303" i="3"/>
  <c r="AC303" i="3"/>
  <c r="Y303" i="3"/>
  <c r="Q304" i="3"/>
  <c r="E239" i="3"/>
  <c r="F238" i="3"/>
  <c r="AA286" i="3"/>
  <c r="W286" i="3"/>
  <c r="S286" i="3"/>
  <c r="Z286" i="3"/>
  <c r="V286" i="3"/>
  <c r="R286" i="3"/>
  <c r="AB286" i="3"/>
  <c r="T286" i="3"/>
  <c r="Y286" i="3"/>
  <c r="AC286" i="3"/>
  <c r="X286" i="3"/>
  <c r="U286" i="3"/>
  <c r="Q287" i="3"/>
  <c r="E192" i="3"/>
  <c r="F191" i="3"/>
  <c r="AG301" i="3"/>
  <c r="AD317" i="3"/>
  <c r="Z158" i="3"/>
  <c r="V158" i="3"/>
  <c r="R158" i="3"/>
  <c r="Q159" i="3"/>
  <c r="AC158" i="3"/>
  <c r="Y158" i="3"/>
  <c r="U158" i="3"/>
  <c r="AB158" i="3"/>
  <c r="X158" i="3"/>
  <c r="T158" i="3"/>
  <c r="AA158" i="3"/>
  <c r="W158" i="3"/>
  <c r="S158" i="3"/>
  <c r="F158" i="3"/>
  <c r="E159" i="3"/>
  <c r="AD157" i="3"/>
  <c r="N157" i="3"/>
  <c r="M157" i="3"/>
  <c r="L158" i="3"/>
  <c r="O157" i="3"/>
  <c r="AD141" i="3"/>
  <c r="N140" i="3"/>
  <c r="M140" i="3"/>
  <c r="L141" i="3"/>
  <c r="O140" i="3"/>
  <c r="F142" i="3"/>
  <c r="E143" i="3"/>
  <c r="Z142" i="3"/>
  <c r="V142" i="3"/>
  <c r="R142" i="3"/>
  <c r="Q143" i="3"/>
  <c r="AC142" i="3"/>
  <c r="Y142" i="3"/>
  <c r="U142" i="3"/>
  <c r="AB142" i="3"/>
  <c r="X142" i="3"/>
  <c r="T142" i="3"/>
  <c r="AA142" i="3"/>
  <c r="S142" i="3"/>
  <c r="W142" i="3"/>
  <c r="Z126" i="3"/>
  <c r="V126" i="3"/>
  <c r="R126" i="3"/>
  <c r="Q127" i="3"/>
  <c r="AC126" i="3"/>
  <c r="Y126" i="3"/>
  <c r="U126" i="3"/>
  <c r="AB126" i="3"/>
  <c r="X126" i="3"/>
  <c r="T126" i="3"/>
  <c r="AA126" i="3"/>
  <c r="W126" i="3"/>
  <c r="S126" i="3"/>
  <c r="F126" i="3"/>
  <c r="E127" i="3"/>
  <c r="N124" i="3"/>
  <c r="M124" i="3"/>
  <c r="L125" i="3"/>
  <c r="O124" i="3"/>
  <c r="AD125" i="3"/>
  <c r="N108" i="3"/>
  <c r="M108" i="3"/>
  <c r="L109" i="3"/>
  <c r="O108" i="3"/>
  <c r="F111" i="3"/>
  <c r="E112" i="3"/>
  <c r="AD110" i="3"/>
  <c r="Z111" i="3"/>
  <c r="V111" i="3"/>
  <c r="R111" i="3"/>
  <c r="Q112" i="3"/>
  <c r="AC111" i="3"/>
  <c r="Y111" i="3"/>
  <c r="U111" i="3"/>
  <c r="AB111" i="3"/>
  <c r="X111" i="3"/>
  <c r="T111" i="3"/>
  <c r="S111" i="3"/>
  <c r="AA111" i="3"/>
  <c r="W111" i="3"/>
  <c r="AD93" i="3"/>
  <c r="N93" i="3"/>
  <c r="M93" i="3"/>
  <c r="L94" i="3"/>
  <c r="O93" i="3"/>
  <c r="F94" i="3"/>
  <c r="E95" i="3"/>
  <c r="Z94" i="3"/>
  <c r="V94" i="3"/>
  <c r="R94" i="3"/>
  <c r="Q95" i="3"/>
  <c r="AC94" i="3"/>
  <c r="Y94" i="3"/>
  <c r="U94" i="3"/>
  <c r="AB94" i="3"/>
  <c r="X94" i="3"/>
  <c r="T94" i="3"/>
  <c r="AA94" i="3"/>
  <c r="W94" i="3"/>
  <c r="S94" i="3"/>
  <c r="AG92" i="3"/>
  <c r="AD77" i="3"/>
  <c r="F79" i="3"/>
  <c r="E80" i="3"/>
  <c r="N76" i="3"/>
  <c r="M76" i="3"/>
  <c r="L77" i="3"/>
  <c r="O76" i="3"/>
  <c r="Z78" i="3"/>
  <c r="V78" i="3"/>
  <c r="R78" i="3"/>
  <c r="Q79" i="3"/>
  <c r="AC78" i="3"/>
  <c r="Y78" i="3"/>
  <c r="U78" i="3"/>
  <c r="AB78" i="3"/>
  <c r="X78" i="3"/>
  <c r="T78" i="3"/>
  <c r="AA78" i="3"/>
  <c r="S78" i="3"/>
  <c r="W78" i="3"/>
  <c r="F63" i="3"/>
  <c r="E64" i="3"/>
  <c r="AD62" i="3"/>
  <c r="AG61" i="3"/>
  <c r="N60" i="3"/>
  <c r="M60" i="3"/>
  <c r="L61" i="3"/>
  <c r="O60" i="3"/>
  <c r="Z63" i="3"/>
  <c r="V63" i="3"/>
  <c r="R63" i="3"/>
  <c r="Q64" i="3"/>
  <c r="AC63" i="3"/>
  <c r="Y63" i="3"/>
  <c r="U63" i="3"/>
  <c r="AB63" i="3"/>
  <c r="X63" i="3"/>
  <c r="T63" i="3"/>
  <c r="AA63" i="3"/>
  <c r="W63" i="3"/>
  <c r="S63" i="3"/>
  <c r="AD46" i="3"/>
  <c r="N44" i="3"/>
  <c r="M44" i="3"/>
  <c r="L45" i="3"/>
  <c r="O44" i="3"/>
  <c r="F47" i="3"/>
  <c r="E48" i="3"/>
  <c r="Z47" i="3"/>
  <c r="V47" i="3"/>
  <c r="R47" i="3"/>
  <c r="Q48" i="3"/>
  <c r="AC47" i="3"/>
  <c r="Y47" i="3"/>
  <c r="U47" i="3"/>
  <c r="AB47" i="3"/>
  <c r="X47" i="3"/>
  <c r="T47" i="3"/>
  <c r="S47" i="3"/>
  <c r="AA47" i="3"/>
  <c r="W47" i="3"/>
  <c r="Z30" i="3"/>
  <c r="V30" i="3"/>
  <c r="R30" i="3"/>
  <c r="Q31" i="3"/>
  <c r="AC30" i="3"/>
  <c r="Y30" i="3"/>
  <c r="U30" i="3"/>
  <c r="AB30" i="3"/>
  <c r="X30" i="3"/>
  <c r="T30" i="3"/>
  <c r="AA30" i="3"/>
  <c r="W30" i="3"/>
  <c r="S30" i="3"/>
  <c r="AD29" i="3"/>
  <c r="F30" i="3"/>
  <c r="E31" i="3"/>
  <c r="N28" i="3"/>
  <c r="M28" i="3"/>
  <c r="L29" i="3"/>
  <c r="O28" i="3"/>
  <c r="Q15" i="3"/>
  <c r="X14" i="3"/>
  <c r="T14" i="3"/>
  <c r="W14" i="3"/>
  <c r="S14" i="3"/>
  <c r="Z14" i="3"/>
  <c r="V14" i="3"/>
  <c r="R14" i="3"/>
  <c r="Y14" i="3"/>
  <c r="U14" i="3"/>
  <c r="L14" i="3"/>
  <c r="O13" i="3"/>
  <c r="AC13" i="3" s="1"/>
  <c r="N13" i="3"/>
  <c r="AB13" i="3" s="1"/>
  <c r="M13" i="3"/>
  <c r="AA13" i="3" s="1"/>
  <c r="AA6" i="1"/>
  <c r="Z7" i="1"/>
  <c r="Y7" i="1"/>
  <c r="X7" i="1"/>
  <c r="P11" i="1"/>
  <c r="O6" i="1"/>
  <c r="AC6" i="1" s="1"/>
  <c r="W7" i="1"/>
  <c r="U7" i="1"/>
  <c r="R7" i="1"/>
  <c r="V7" i="1"/>
  <c r="S7" i="1"/>
  <c r="T7" i="1"/>
  <c r="M7" i="1"/>
  <c r="AA7" i="1" s="1"/>
  <c r="L8" i="1"/>
  <c r="Q8" i="1"/>
  <c r="AG1914" i="3" l="1"/>
  <c r="G8" i="4" s="1"/>
  <c r="K8" i="4" s="1"/>
  <c r="D8" i="4"/>
  <c r="AD1915" i="3"/>
  <c r="O1916" i="3"/>
  <c r="AC1916" i="3" s="1"/>
  <c r="AD1916" i="3" s="1"/>
  <c r="N1917" i="3"/>
  <c r="AB1917" i="3" s="1"/>
  <c r="G1161" i="9"/>
  <c r="H1161" i="9"/>
  <c r="F1161" i="9"/>
  <c r="I1161" i="9"/>
  <c r="D1161" i="9"/>
  <c r="E1161" i="9"/>
  <c r="C1162" i="9"/>
  <c r="D653" i="9"/>
  <c r="G653" i="9"/>
  <c r="F653" i="9"/>
  <c r="C654" i="9"/>
  <c r="H653" i="9"/>
  <c r="I653" i="9"/>
  <c r="E653" i="9"/>
  <c r="E527" i="9"/>
  <c r="C528" i="9"/>
  <c r="F527" i="9"/>
  <c r="G527" i="9"/>
  <c r="D527" i="9"/>
  <c r="H527" i="9"/>
  <c r="I527" i="9"/>
  <c r="AG46" i="3"/>
  <c r="I1023" i="9"/>
  <c r="I898" i="9"/>
  <c r="AG510" i="3"/>
  <c r="AG637" i="3"/>
  <c r="AG670" i="3"/>
  <c r="AG814" i="3"/>
  <c r="AG878" i="3"/>
  <c r="AG830" i="3"/>
  <c r="AG1246" i="3"/>
  <c r="AG1294" i="3"/>
  <c r="AG1486" i="3"/>
  <c r="AG365" i="3"/>
  <c r="H1277" i="9"/>
  <c r="I903" i="9"/>
  <c r="I894" i="9"/>
  <c r="I897" i="9"/>
  <c r="AG62" i="3"/>
  <c r="AG157" i="3"/>
  <c r="F1029" i="9"/>
  <c r="AG205" i="3"/>
  <c r="F1032" i="9"/>
  <c r="AG190" i="3"/>
  <c r="AG606" i="3"/>
  <c r="AG590" i="3"/>
  <c r="AG926" i="3"/>
  <c r="AG942" i="3"/>
  <c r="AG1102" i="3"/>
  <c r="AG1166" i="3"/>
  <c r="AG1325" i="3"/>
  <c r="AG1405" i="3"/>
  <c r="AG1502" i="3"/>
  <c r="AG1453" i="3"/>
  <c r="H1280" i="9"/>
  <c r="I906" i="9"/>
  <c r="AG93" i="3"/>
  <c r="F1025" i="9"/>
  <c r="AG141" i="3"/>
  <c r="F1028" i="9"/>
  <c r="AG910" i="3"/>
  <c r="AG845" i="3"/>
  <c r="AG893" i="3"/>
  <c r="AG1117" i="3"/>
  <c r="AG1022" i="3"/>
  <c r="AG1053" i="3"/>
  <c r="AG1390" i="3"/>
  <c r="AG1582" i="3"/>
  <c r="AG1534" i="3"/>
  <c r="AG1134" i="3"/>
  <c r="G1280" i="9"/>
  <c r="I1026" i="9"/>
  <c r="AG29" i="3"/>
  <c r="F1021" i="9"/>
  <c r="AG333" i="3"/>
  <c r="AG414" i="3"/>
  <c r="AG477" i="3"/>
  <c r="AG398" i="3"/>
  <c r="AG558" i="3"/>
  <c r="AG574" i="3"/>
  <c r="AG541" i="3"/>
  <c r="AG749" i="3"/>
  <c r="AG1230" i="3"/>
  <c r="AG1357" i="3"/>
  <c r="AG1469" i="3"/>
  <c r="AG1374" i="3"/>
  <c r="AG350" i="3"/>
  <c r="H1285" i="9"/>
  <c r="G1278" i="9"/>
  <c r="F12" i="4"/>
  <c r="H1276" i="9"/>
  <c r="F1033" i="9"/>
  <c r="I902" i="9"/>
  <c r="AG110" i="3"/>
  <c r="AG173" i="3"/>
  <c r="F1030" i="9"/>
  <c r="AG461" i="3"/>
  <c r="AG446" i="3"/>
  <c r="AG494" i="3"/>
  <c r="AG685" i="3"/>
  <c r="AG733" i="3"/>
  <c r="AG765" i="3"/>
  <c r="AG797" i="3"/>
  <c r="AG973" i="3"/>
  <c r="AG1037" i="3"/>
  <c r="AG1086" i="3"/>
  <c r="AG1310" i="3"/>
  <c r="AG1597" i="3"/>
  <c r="G1285" i="9"/>
  <c r="H1284" i="9"/>
  <c r="AG237" i="3"/>
  <c r="H1278" i="9"/>
  <c r="AG1213" i="3"/>
  <c r="G1276" i="9"/>
  <c r="I900" i="9"/>
  <c r="F1024" i="9"/>
  <c r="AG125" i="3"/>
  <c r="F1027" i="9"/>
  <c r="AG317" i="3"/>
  <c r="AG254" i="3"/>
  <c r="AG285" i="3"/>
  <c r="AG382" i="3"/>
  <c r="AG429" i="3"/>
  <c r="AG526" i="3"/>
  <c r="AG718" i="3"/>
  <c r="AG702" i="3"/>
  <c r="AG1182" i="3"/>
  <c r="AG1149" i="3"/>
  <c r="AG1342" i="3"/>
  <c r="AG1422" i="3"/>
  <c r="AG1550" i="3"/>
  <c r="G1277" i="9"/>
  <c r="G1284" i="9"/>
  <c r="I1031" i="9"/>
  <c r="I901" i="9"/>
  <c r="I1022" i="9"/>
  <c r="AD13" i="3"/>
  <c r="F1020" i="9" s="1"/>
  <c r="E10" i="4"/>
  <c r="G893" i="9"/>
  <c r="AG12" i="3"/>
  <c r="AE13" i="3"/>
  <c r="B15" i="3"/>
  <c r="A15" i="3"/>
  <c r="I907" i="9"/>
  <c r="H907" i="9"/>
  <c r="G907" i="9"/>
  <c r="F907" i="9"/>
  <c r="C908" i="9"/>
  <c r="E907" i="9"/>
  <c r="D907" i="9"/>
  <c r="C271" i="9"/>
  <c r="E270" i="9"/>
  <c r="D270" i="9"/>
  <c r="I270" i="9"/>
  <c r="H270" i="9"/>
  <c r="G270" i="9"/>
  <c r="F270" i="9"/>
  <c r="C1416" i="9"/>
  <c r="E1415" i="9"/>
  <c r="D1415" i="9"/>
  <c r="H399" i="9"/>
  <c r="G399" i="9"/>
  <c r="F399" i="9"/>
  <c r="C400" i="9"/>
  <c r="E399" i="9"/>
  <c r="D399" i="9"/>
  <c r="I399" i="9"/>
  <c r="H143" i="9"/>
  <c r="G143" i="9"/>
  <c r="F143" i="9"/>
  <c r="C144" i="9"/>
  <c r="E143" i="9"/>
  <c r="D143" i="9"/>
  <c r="I143" i="9"/>
  <c r="F779" i="9"/>
  <c r="C780" i="9"/>
  <c r="E779" i="9"/>
  <c r="D779" i="9"/>
  <c r="H779" i="9"/>
  <c r="G779" i="9"/>
  <c r="I779" i="9"/>
  <c r="C1288" i="9"/>
  <c r="E1287" i="9"/>
  <c r="D1287" i="9"/>
  <c r="D1034" i="9"/>
  <c r="H1034" i="9"/>
  <c r="G1034" i="9"/>
  <c r="F1034" i="9"/>
  <c r="C1035" i="9"/>
  <c r="E1034" i="9"/>
  <c r="H16" i="9"/>
  <c r="G16" i="9"/>
  <c r="F16" i="9"/>
  <c r="C17" i="9"/>
  <c r="E16" i="9"/>
  <c r="D16" i="9"/>
  <c r="I16" i="9"/>
  <c r="AF623" i="3"/>
  <c r="AE623" i="3"/>
  <c r="AF735" i="3"/>
  <c r="AE735" i="3"/>
  <c r="AE992" i="3"/>
  <c r="AF992" i="3"/>
  <c r="AF1584" i="3"/>
  <c r="AE1584" i="3"/>
  <c r="AE1536" i="3"/>
  <c r="AF1536" i="3"/>
  <c r="AE1711" i="3"/>
  <c r="AF1711" i="3"/>
  <c r="AE2256" i="3"/>
  <c r="AF2256" i="3"/>
  <c r="AF2880" i="3"/>
  <c r="AE2880" i="3"/>
  <c r="AE3151" i="3"/>
  <c r="AF3151" i="3"/>
  <c r="AE1824" i="3"/>
  <c r="AF1824" i="3"/>
  <c r="AE1839" i="3"/>
  <c r="AF1839" i="3"/>
  <c r="AE2592" i="3"/>
  <c r="AF2592" i="3"/>
  <c r="AE1952" i="3"/>
  <c r="AF1952" i="3"/>
  <c r="AE2032" i="3"/>
  <c r="AF2032" i="3"/>
  <c r="AF2688" i="3"/>
  <c r="AE2688" i="3"/>
  <c r="AE1696" i="3"/>
  <c r="AF1696" i="3"/>
  <c r="AF1697" i="3" s="1"/>
  <c r="AE2847" i="3"/>
  <c r="AF2847" i="3"/>
  <c r="AE2575" i="3"/>
  <c r="AF2575" i="3"/>
  <c r="AE1935" i="3"/>
  <c r="AF1935" i="3"/>
  <c r="AE2959" i="3"/>
  <c r="AF2959" i="3"/>
  <c r="AE3407" i="3"/>
  <c r="AF3407" i="3"/>
  <c r="AF3280" i="3"/>
  <c r="AE3280" i="3"/>
  <c r="AE767" i="3"/>
  <c r="AF767" i="3"/>
  <c r="AF927" i="3"/>
  <c r="AE927" i="3"/>
  <c r="E928" i="3"/>
  <c r="F927" i="3"/>
  <c r="F1247" i="3"/>
  <c r="AF1247" i="3"/>
  <c r="AE1247" i="3"/>
  <c r="E1248" i="3"/>
  <c r="E3168" i="3"/>
  <c r="AE3167" i="3"/>
  <c r="AF3167" i="3"/>
  <c r="F3167" i="3"/>
  <c r="AE1008" i="3"/>
  <c r="AF1008" i="3"/>
  <c r="AE3199" i="3"/>
  <c r="AF3199" i="3"/>
  <c r="AE31" i="3"/>
  <c r="AF31" i="3"/>
  <c r="AE639" i="3"/>
  <c r="AF639" i="3"/>
  <c r="AE592" i="3"/>
  <c r="AF592" i="3"/>
  <c r="AE912" i="3"/>
  <c r="AF912" i="3"/>
  <c r="AF863" i="3"/>
  <c r="AE863" i="3"/>
  <c r="AE1263" i="3"/>
  <c r="AF1263" i="3"/>
  <c r="AF1232" i="3"/>
  <c r="AE1232" i="3"/>
  <c r="AE1424" i="3"/>
  <c r="AF1424" i="3"/>
  <c r="AF1599" i="3"/>
  <c r="AE1599" i="3"/>
  <c r="AE1456" i="3"/>
  <c r="AF1456" i="3"/>
  <c r="AE2752" i="3"/>
  <c r="AF2752" i="3"/>
  <c r="AF2367" i="3"/>
  <c r="AE2367" i="3"/>
  <c r="AE2544" i="3"/>
  <c r="AF2544" i="3"/>
  <c r="AE3056" i="3"/>
  <c r="AF3056" i="3"/>
  <c r="AF2656" i="3"/>
  <c r="AE2656" i="3"/>
  <c r="AF2624" i="3"/>
  <c r="AE2624" i="3"/>
  <c r="AF1983" i="3"/>
  <c r="AE1983" i="3"/>
  <c r="AE3008" i="3"/>
  <c r="AF3008" i="3"/>
  <c r="AF1632" i="3"/>
  <c r="AE1632" i="3"/>
  <c r="AF1743" i="3"/>
  <c r="AE1743" i="3"/>
  <c r="AE2895" i="3"/>
  <c r="AF2895" i="3"/>
  <c r="AE2144" i="3"/>
  <c r="AF2144" i="3"/>
  <c r="AE2207" i="3"/>
  <c r="AF2207" i="3"/>
  <c r="AE2736" i="3"/>
  <c r="AF2736" i="3"/>
  <c r="AE2096" i="3"/>
  <c r="AF2096" i="3"/>
  <c r="AE1615" i="3"/>
  <c r="AF1615" i="3"/>
  <c r="AF2704" i="3"/>
  <c r="AE2704" i="3"/>
  <c r="AE3663" i="3"/>
  <c r="AF3663" i="3"/>
  <c r="AE3247" i="3"/>
  <c r="AF3247" i="3"/>
  <c r="AF3296" i="3"/>
  <c r="AE3296" i="3"/>
  <c r="AF3360" i="3"/>
  <c r="AE3360" i="3"/>
  <c r="AE3488" i="3"/>
  <c r="AF3488" i="3"/>
  <c r="AF3680" i="3"/>
  <c r="AE3680" i="3"/>
  <c r="AE3583" i="3"/>
  <c r="AF3583" i="3"/>
  <c r="AE3424" i="3"/>
  <c r="AF3424" i="3"/>
  <c r="AE3535" i="3"/>
  <c r="AF3535" i="3"/>
  <c r="AF1407" i="3"/>
  <c r="AE1407" i="3"/>
  <c r="AE399" i="3"/>
  <c r="AF399" i="3"/>
  <c r="AE255" i="3"/>
  <c r="AF255" i="3"/>
  <c r="F255" i="3"/>
  <c r="E256" i="3"/>
  <c r="AE1343" i="3"/>
  <c r="AF1343" i="3"/>
  <c r="E1344" i="3"/>
  <c r="F1343" i="3"/>
  <c r="AF543" i="3"/>
  <c r="AE543" i="3"/>
  <c r="E544" i="3"/>
  <c r="F543" i="3"/>
  <c r="AF2415" i="3"/>
  <c r="AE2415" i="3"/>
  <c r="F2415" i="3"/>
  <c r="E2416" i="3"/>
  <c r="AE1375" i="3"/>
  <c r="AF1375" i="3"/>
  <c r="E1376" i="3"/>
  <c r="F1375" i="3"/>
  <c r="E2160" i="3"/>
  <c r="AE2159" i="3"/>
  <c r="AF2159" i="3"/>
  <c r="F2159" i="3"/>
  <c r="AF48" i="3"/>
  <c r="AE48" i="3"/>
  <c r="AF607" i="3"/>
  <c r="AE1728" i="3"/>
  <c r="AF1728" i="3"/>
  <c r="AF64" i="3"/>
  <c r="AE64" i="3"/>
  <c r="AE95" i="3"/>
  <c r="AF95" i="3"/>
  <c r="AE143" i="3"/>
  <c r="AF143" i="3"/>
  <c r="AF159" i="3"/>
  <c r="AE159" i="3"/>
  <c r="AE192" i="3"/>
  <c r="AF192" i="3"/>
  <c r="AF303" i="3"/>
  <c r="AE303" i="3"/>
  <c r="AE176" i="3"/>
  <c r="AF176" i="3"/>
  <c r="AE207" i="3"/>
  <c r="AF207" i="3"/>
  <c r="AF464" i="3"/>
  <c r="AE464" i="3"/>
  <c r="AE496" i="3"/>
  <c r="AF496" i="3"/>
  <c r="AE576" i="3"/>
  <c r="AF576" i="3"/>
  <c r="AE704" i="3"/>
  <c r="AF704" i="3"/>
  <c r="AF799" i="3"/>
  <c r="AE799" i="3"/>
  <c r="AE944" i="3"/>
  <c r="AF944" i="3"/>
  <c r="AF848" i="3"/>
  <c r="AE848" i="3"/>
  <c r="AE896" i="3"/>
  <c r="AF896" i="3"/>
  <c r="AF816" i="3"/>
  <c r="AE816" i="3"/>
  <c r="AF1103" i="3"/>
  <c r="AE1103" i="3"/>
  <c r="AF1216" i="3"/>
  <c r="AE1216" i="3"/>
  <c r="AF1279" i="3"/>
  <c r="AE1279" i="3"/>
  <c r="AE1439" i="3"/>
  <c r="AF1439" i="3"/>
  <c r="AE1328" i="3"/>
  <c r="AF1328" i="3"/>
  <c r="AE1503" i="3"/>
  <c r="AF1503" i="3"/>
  <c r="AF2672" i="3"/>
  <c r="AE2672" i="3"/>
  <c r="AE2608" i="3"/>
  <c r="AF2608" i="3"/>
  <c r="AD1663" i="3"/>
  <c r="AF2320" i="3"/>
  <c r="AE2320" i="3"/>
  <c r="AD2303" i="3"/>
  <c r="AE2303" i="3"/>
  <c r="AF2303" i="3"/>
  <c r="AE3136" i="3"/>
  <c r="AF3136" i="3"/>
  <c r="AE2224" i="3"/>
  <c r="AF2224" i="3"/>
  <c r="AE2288" i="3"/>
  <c r="AF2288" i="3"/>
  <c r="AE2352" i="3"/>
  <c r="AF2352" i="3"/>
  <c r="AE2128" i="3"/>
  <c r="AF2128" i="3"/>
  <c r="AF2111" i="3"/>
  <c r="AE2111" i="3"/>
  <c r="AE2384" i="3"/>
  <c r="AF2384" i="3"/>
  <c r="AE2864" i="3"/>
  <c r="AF2864" i="3"/>
  <c r="AF3648" i="3"/>
  <c r="AE3648" i="3"/>
  <c r="AD3519" i="3"/>
  <c r="AF3392" i="3"/>
  <c r="AE3392" i="3"/>
  <c r="AG4750" i="3"/>
  <c r="AF3216" i="3"/>
  <c r="AE3216" i="3"/>
  <c r="AE880" i="3"/>
  <c r="AF880" i="3"/>
  <c r="E3568" i="3"/>
  <c r="AE3567" i="3"/>
  <c r="AF3567" i="3"/>
  <c r="F3567" i="3"/>
  <c r="E3040" i="3"/>
  <c r="AE3039" i="3"/>
  <c r="AF3039" i="3"/>
  <c r="F3039" i="3"/>
  <c r="AE287" i="3"/>
  <c r="AF287" i="3"/>
  <c r="AE720" i="3"/>
  <c r="AF720" i="3"/>
  <c r="AE959" i="3"/>
  <c r="AF959" i="3"/>
  <c r="AE2991" i="3"/>
  <c r="AF2991" i="3"/>
  <c r="AE80" i="3"/>
  <c r="AF80" i="3"/>
  <c r="AF319" i="3"/>
  <c r="AE319" i="3"/>
  <c r="AE367" i="3"/>
  <c r="AF367" i="3"/>
  <c r="AF431" i="3"/>
  <c r="AE431" i="3"/>
  <c r="AF655" i="3"/>
  <c r="AE655" i="3"/>
  <c r="AF672" i="3"/>
  <c r="AE672" i="3"/>
  <c r="AE1040" i="3"/>
  <c r="AF1040" i="3"/>
  <c r="AF1055" i="3"/>
  <c r="AE1055" i="3"/>
  <c r="AF1119" i="3"/>
  <c r="AE1119" i="3"/>
  <c r="AE1184" i="3"/>
  <c r="AF1184" i="3"/>
  <c r="AE1967" i="3"/>
  <c r="AF1967" i="3"/>
  <c r="AE2976" i="3"/>
  <c r="AF2976" i="3"/>
  <c r="AE2175" i="3"/>
  <c r="AF2175" i="3"/>
  <c r="AE2191" i="3"/>
  <c r="AF2191" i="3"/>
  <c r="AE2000" i="3"/>
  <c r="AF2000" i="3"/>
  <c r="AE2816" i="3"/>
  <c r="AF2816" i="3"/>
  <c r="AF2511" i="3"/>
  <c r="AE2511" i="3"/>
  <c r="AE2927" i="3"/>
  <c r="AF2927" i="3"/>
  <c r="AE3087" i="3"/>
  <c r="AF3087" i="3"/>
  <c r="AE2496" i="3"/>
  <c r="AF2496" i="3"/>
  <c r="AE2080" i="3"/>
  <c r="AF2080" i="3"/>
  <c r="AE2720" i="3"/>
  <c r="AF2720" i="3"/>
  <c r="AE2528" i="3"/>
  <c r="AF2528" i="3"/>
  <c r="AF2447" i="3"/>
  <c r="AE2447" i="3"/>
  <c r="AF1888" i="3"/>
  <c r="AE1888" i="3"/>
  <c r="AE3024" i="3"/>
  <c r="AF3024" i="3"/>
  <c r="AE3520" i="3"/>
  <c r="AF3520" i="3"/>
  <c r="AF3616" i="3"/>
  <c r="AF3617" i="3" s="1"/>
  <c r="AE3616" i="3"/>
  <c r="AG3598" i="3"/>
  <c r="AF3552" i="3"/>
  <c r="AE3552" i="3"/>
  <c r="AF3344" i="3"/>
  <c r="AE3344" i="3"/>
  <c r="AF3632" i="3"/>
  <c r="AE3632" i="3"/>
  <c r="AF3504" i="3"/>
  <c r="AE3504" i="3"/>
  <c r="AF3712" i="3"/>
  <c r="AE3712" i="3"/>
  <c r="AE1359" i="3"/>
  <c r="AF1359" i="3"/>
  <c r="AE1471" i="3"/>
  <c r="AF1471" i="3"/>
  <c r="AE559" i="3"/>
  <c r="AF559" i="3"/>
  <c r="F559" i="3"/>
  <c r="E560" i="3"/>
  <c r="F4095" i="3"/>
  <c r="E4096" i="3"/>
  <c r="AE832" i="3"/>
  <c r="AF832" i="3"/>
  <c r="AE2271" i="3"/>
  <c r="AF2271" i="3"/>
  <c r="AE127" i="3"/>
  <c r="AF127" i="3"/>
  <c r="AE223" i="3"/>
  <c r="AF223" i="3"/>
  <c r="AF271" i="3"/>
  <c r="AE271" i="3"/>
  <c r="AE479" i="3"/>
  <c r="AF479" i="3"/>
  <c r="AF975" i="3"/>
  <c r="AE975" i="3"/>
  <c r="AE1024" i="3"/>
  <c r="AF1024" i="3"/>
  <c r="AE1199" i="3"/>
  <c r="AF1199" i="3"/>
  <c r="AE1391" i="3"/>
  <c r="AF1391" i="3"/>
  <c r="AE1312" i="3"/>
  <c r="AF1312" i="3"/>
  <c r="AF1760" i="3"/>
  <c r="AE1760" i="3"/>
  <c r="AF1920" i="3"/>
  <c r="AE1920" i="3"/>
  <c r="AF3184" i="3"/>
  <c r="AE3184" i="3"/>
  <c r="AE2944" i="3"/>
  <c r="AF2944" i="3"/>
  <c r="AE2799" i="3"/>
  <c r="AF2799" i="3"/>
  <c r="AE2239" i="3"/>
  <c r="AF2239" i="3"/>
  <c r="AD2703" i="3"/>
  <c r="AG2703" i="3" s="1"/>
  <c r="AE2464" i="3"/>
  <c r="AF2464" i="3"/>
  <c r="AE1807" i="3"/>
  <c r="AF1807" i="3"/>
  <c r="AE2767" i="3"/>
  <c r="AF2767" i="3"/>
  <c r="AE2400" i="3"/>
  <c r="AF2400" i="3"/>
  <c r="AF2640" i="3"/>
  <c r="AE2640" i="3"/>
  <c r="AE2432" i="3"/>
  <c r="AF2432" i="3"/>
  <c r="AD1838" i="3"/>
  <c r="AD3615" i="3"/>
  <c r="AE3440" i="3"/>
  <c r="AF3440" i="3"/>
  <c r="AF3312" i="3"/>
  <c r="AE3312" i="3"/>
  <c r="AF3264" i="3"/>
  <c r="AE3264" i="3"/>
  <c r="AE3599" i="3"/>
  <c r="AF3599" i="3"/>
  <c r="AE3119" i="3"/>
  <c r="AF3119" i="3"/>
  <c r="E1568" i="3"/>
  <c r="AE1567" i="3"/>
  <c r="AF1567" i="3"/>
  <c r="F1567" i="3"/>
  <c r="AE1167" i="3"/>
  <c r="AF1167" i="3"/>
  <c r="F1167" i="3"/>
  <c r="E1168" i="3"/>
  <c r="AG3566" i="3"/>
  <c r="AE447" i="3"/>
  <c r="AF447" i="3"/>
  <c r="E448" i="3"/>
  <c r="F447" i="3"/>
  <c r="AE1519" i="3"/>
  <c r="AF1519" i="3"/>
  <c r="E1520" i="3"/>
  <c r="F1519" i="3"/>
  <c r="AF335" i="3"/>
  <c r="AE335" i="3"/>
  <c r="AE415" i="3"/>
  <c r="AF415" i="3"/>
  <c r="AE528" i="3"/>
  <c r="AF528" i="3"/>
  <c r="AF1136" i="3"/>
  <c r="AE1136" i="3"/>
  <c r="AF1903" i="3"/>
  <c r="AE1903" i="3"/>
  <c r="AE112" i="3"/>
  <c r="AF112" i="3"/>
  <c r="AE239" i="3"/>
  <c r="AF239" i="3"/>
  <c r="AE384" i="3"/>
  <c r="AF384" i="3"/>
  <c r="AE511" i="3"/>
  <c r="AF511" i="3"/>
  <c r="AE687" i="3"/>
  <c r="AF687" i="3"/>
  <c r="AE752" i="3"/>
  <c r="AF752" i="3"/>
  <c r="AF1088" i="3"/>
  <c r="AE1088" i="3"/>
  <c r="AF1071" i="3"/>
  <c r="AE1071" i="3"/>
  <c r="AE1295" i="3"/>
  <c r="AF1295" i="3"/>
  <c r="AE1552" i="3"/>
  <c r="AF1552" i="3"/>
  <c r="AE2784" i="3"/>
  <c r="AF2784" i="3"/>
  <c r="AE1871" i="3"/>
  <c r="AF1871" i="3"/>
  <c r="AF1664" i="3"/>
  <c r="AE1664" i="3"/>
  <c r="AE2064" i="3"/>
  <c r="AF2064" i="3"/>
  <c r="AE1648" i="3"/>
  <c r="AF1648" i="3"/>
  <c r="AE1775" i="3"/>
  <c r="AF1775" i="3"/>
  <c r="AE2560" i="3"/>
  <c r="AF2560" i="3"/>
  <c r="AE3104" i="3"/>
  <c r="AF3104" i="3"/>
  <c r="AF1792" i="3"/>
  <c r="AE1792" i="3"/>
  <c r="AF2047" i="3"/>
  <c r="AE2047" i="3"/>
  <c r="AE2016" i="3"/>
  <c r="AF2016" i="3"/>
  <c r="AF2335" i="3"/>
  <c r="AE2335" i="3"/>
  <c r="AE1856" i="3"/>
  <c r="AF1856" i="3"/>
  <c r="AE1679" i="3"/>
  <c r="AF1679" i="3"/>
  <c r="AE2832" i="3"/>
  <c r="AF2832" i="3"/>
  <c r="AF2479" i="3"/>
  <c r="AE2479" i="3"/>
  <c r="AF3696" i="3"/>
  <c r="AE3696" i="3"/>
  <c r="AF3328" i="3"/>
  <c r="AE3328" i="3"/>
  <c r="AF3376" i="3"/>
  <c r="AE3376" i="3"/>
  <c r="AF3471" i="3"/>
  <c r="AE3471" i="3"/>
  <c r="AF3232" i="3"/>
  <c r="AE3232" i="3"/>
  <c r="AE3456" i="3"/>
  <c r="AF3456" i="3"/>
  <c r="E3072" i="3"/>
  <c r="AE3071" i="3"/>
  <c r="AF3071" i="3"/>
  <c r="F3071" i="3"/>
  <c r="E2912" i="3"/>
  <c r="AE2911" i="3"/>
  <c r="AF2911" i="3"/>
  <c r="F2911" i="3"/>
  <c r="AD191" i="3"/>
  <c r="AD894" i="3"/>
  <c r="AG1070" i="3"/>
  <c r="AD1855" i="3"/>
  <c r="AG1855" i="3" s="1"/>
  <c r="AD3071" i="3"/>
  <c r="AD2623" i="3"/>
  <c r="AD3327" i="3"/>
  <c r="AG3327" i="3" s="1"/>
  <c r="AA2895" i="3"/>
  <c r="Y2895" i="3"/>
  <c r="W2895" i="3"/>
  <c r="AB2895" i="3"/>
  <c r="V2895" i="3"/>
  <c r="S2895" i="3"/>
  <c r="R2895" i="3"/>
  <c r="X2895" i="3"/>
  <c r="Z2895" i="3"/>
  <c r="AC2895" i="3"/>
  <c r="T2895" i="3"/>
  <c r="U2895" i="3"/>
  <c r="Q2896" i="3"/>
  <c r="F1471" i="3"/>
  <c r="E1472" i="3"/>
  <c r="M573" i="3"/>
  <c r="O573" i="3"/>
  <c r="L574" i="3"/>
  <c r="N573" i="3"/>
  <c r="L3327" i="3"/>
  <c r="M3326" i="3"/>
  <c r="O3326" i="3"/>
  <c r="N3326" i="3"/>
  <c r="F399" i="3"/>
  <c r="E400" i="3"/>
  <c r="AB2927" i="3"/>
  <c r="Y2927" i="3"/>
  <c r="X2927" i="3"/>
  <c r="Z2927" i="3"/>
  <c r="W2927" i="3"/>
  <c r="T2927" i="3"/>
  <c r="S2927" i="3"/>
  <c r="V2927" i="3"/>
  <c r="AA2927" i="3"/>
  <c r="Q2928" i="3"/>
  <c r="R2927" i="3"/>
  <c r="U2927" i="3"/>
  <c r="AC2927" i="3"/>
  <c r="AD462" i="3"/>
  <c r="AD1167" i="3"/>
  <c r="AD1695" i="3"/>
  <c r="AG1695" i="3" s="1"/>
  <c r="AD1902" i="3"/>
  <c r="AD4111" i="3"/>
  <c r="AG4111" i="3" s="1"/>
  <c r="AD4751" i="3"/>
  <c r="AG3934" i="3"/>
  <c r="N829" i="3"/>
  <c r="M829" i="3"/>
  <c r="O829" i="3"/>
  <c r="L830" i="3"/>
  <c r="F1359" i="3"/>
  <c r="E1360" i="3"/>
  <c r="F767" i="3"/>
  <c r="E768" i="3"/>
  <c r="M2702" i="3"/>
  <c r="L2703" i="3"/>
  <c r="O2702" i="3"/>
  <c r="N2702" i="3"/>
  <c r="E3120" i="3"/>
  <c r="F3119" i="3"/>
  <c r="O4461" i="3"/>
  <c r="N4461" i="3"/>
  <c r="M4461" i="3"/>
  <c r="L4462" i="3"/>
  <c r="AD6" i="1"/>
  <c r="AG782" i="3"/>
  <c r="AD719" i="3"/>
  <c r="AD831" i="3"/>
  <c r="AD3007" i="3"/>
  <c r="AG3007" i="3" s="1"/>
  <c r="AD2495" i="3"/>
  <c r="AG2495" i="3" s="1"/>
  <c r="AD1774" i="3"/>
  <c r="AD4367" i="3"/>
  <c r="AD2894" i="3"/>
  <c r="AG2894" i="3" s="1"/>
  <c r="L2942" i="3"/>
  <c r="O2941" i="3"/>
  <c r="N2941" i="3"/>
  <c r="M2941" i="3"/>
  <c r="M2461" i="3"/>
  <c r="L2462" i="3"/>
  <c r="O2461" i="3"/>
  <c r="N2461" i="3"/>
  <c r="L4654" i="3"/>
  <c r="O4653" i="3"/>
  <c r="M4653" i="3"/>
  <c r="N4653" i="3"/>
  <c r="L2591" i="3"/>
  <c r="M2590" i="3"/>
  <c r="N2590" i="3"/>
  <c r="O2590" i="3"/>
  <c r="N4206" i="3"/>
  <c r="M4206" i="3"/>
  <c r="L4207" i="3"/>
  <c r="O4206" i="3"/>
  <c r="X367" i="3"/>
  <c r="S367" i="3"/>
  <c r="Z367" i="3"/>
  <c r="T367" i="3"/>
  <c r="AC367" i="3"/>
  <c r="R367" i="3"/>
  <c r="AA367" i="3"/>
  <c r="U367" i="3"/>
  <c r="Y367" i="3"/>
  <c r="AB367" i="3"/>
  <c r="W367" i="3"/>
  <c r="V367" i="3"/>
  <c r="Q368" i="3"/>
  <c r="AD366" i="3"/>
  <c r="AD654" i="3"/>
  <c r="AG1438" i="3"/>
  <c r="AD1470" i="3"/>
  <c r="AD3246" i="3"/>
  <c r="AG3246" i="3" s="1"/>
  <c r="AG3615" i="3"/>
  <c r="AD3711" i="3"/>
  <c r="AG3711" i="3" s="1"/>
  <c r="AD4766" i="3"/>
  <c r="E3840" i="3"/>
  <c r="F3839" i="3"/>
  <c r="F1407" i="3"/>
  <c r="E1408" i="3"/>
  <c r="L3918" i="3"/>
  <c r="O3917" i="3"/>
  <c r="N3917" i="3"/>
  <c r="M3917" i="3"/>
  <c r="O1997" i="3"/>
  <c r="N1997" i="3"/>
  <c r="M1997" i="3"/>
  <c r="L1998" i="3"/>
  <c r="AE881" i="3"/>
  <c r="AF881" i="3"/>
  <c r="F880" i="3"/>
  <c r="M2878" i="3"/>
  <c r="L2879" i="3"/>
  <c r="O2878" i="3"/>
  <c r="N2878" i="3"/>
  <c r="AD2926" i="3"/>
  <c r="AG2926" i="3" s="1"/>
  <c r="L4222" i="3"/>
  <c r="O4221" i="3"/>
  <c r="N4221" i="3"/>
  <c r="M4221" i="3"/>
  <c r="AD3774" i="3"/>
  <c r="AG3774" i="3" s="1"/>
  <c r="L4767" i="3"/>
  <c r="O4766" i="3"/>
  <c r="N4766" i="3"/>
  <c r="M4766" i="3"/>
  <c r="AF3649" i="3"/>
  <c r="AE3649" i="3"/>
  <c r="F3648" i="3"/>
  <c r="AF3521" i="3"/>
  <c r="AE3521" i="3"/>
  <c r="F3520" i="3"/>
  <c r="N3406" i="3"/>
  <c r="M3406" i="3"/>
  <c r="L3407" i="3"/>
  <c r="O3406" i="3"/>
  <c r="M4111" i="3"/>
  <c r="O4111" i="3"/>
  <c r="N4111" i="3"/>
  <c r="L4112" i="3"/>
  <c r="AD4127" i="3"/>
  <c r="AG4127" i="3" s="1"/>
  <c r="F4719" i="3"/>
  <c r="E4720" i="3"/>
  <c r="AD4654" i="3"/>
  <c r="AG4654" i="3" s="1"/>
  <c r="AE3281" i="3"/>
  <c r="AF3281" i="3"/>
  <c r="F3280" i="3"/>
  <c r="P4640" i="3"/>
  <c r="Z4639" i="3"/>
  <c r="W4639" i="3"/>
  <c r="AC4639" i="3"/>
  <c r="Y4639" i="3"/>
  <c r="V4639" i="3"/>
  <c r="AA4639" i="3"/>
  <c r="S4639" i="3"/>
  <c r="R4639" i="3"/>
  <c r="U4639" i="3"/>
  <c r="AB4639" i="3"/>
  <c r="T4639" i="3"/>
  <c r="X4639" i="3"/>
  <c r="AE3921" i="3"/>
  <c r="F3920" i="3"/>
  <c r="AF3921" i="3"/>
  <c r="N3775" i="3"/>
  <c r="O3775" i="3"/>
  <c r="L3776" i="3"/>
  <c r="M3775" i="3"/>
  <c r="N3869" i="3"/>
  <c r="O3869" i="3"/>
  <c r="L3870" i="3"/>
  <c r="M3869" i="3"/>
  <c r="L3375" i="3"/>
  <c r="O3374" i="3"/>
  <c r="N3374" i="3"/>
  <c r="M3374" i="3"/>
  <c r="AE3617" i="3"/>
  <c r="F3616" i="3"/>
  <c r="N3662" i="3"/>
  <c r="M3662" i="3"/>
  <c r="L3663" i="3"/>
  <c r="O3662" i="3"/>
  <c r="N3966" i="3"/>
  <c r="M3966" i="3"/>
  <c r="L3967" i="3"/>
  <c r="O3966" i="3"/>
  <c r="N4382" i="3"/>
  <c r="M4382" i="3"/>
  <c r="L4383" i="3"/>
  <c r="O4382" i="3"/>
  <c r="AE4145" i="3"/>
  <c r="F4144" i="3"/>
  <c r="AF4145" i="3"/>
  <c r="AB3632" i="3"/>
  <c r="AB3633" i="3" s="1"/>
  <c r="X3632" i="3"/>
  <c r="X3633" i="3" s="1"/>
  <c r="T3632" i="3"/>
  <c r="T3633" i="3" s="1"/>
  <c r="AA3632" i="3"/>
  <c r="AA3633" i="3" s="1"/>
  <c r="W3632" i="3"/>
  <c r="W3633" i="3" s="1"/>
  <c r="S3632" i="3"/>
  <c r="S3633" i="3" s="1"/>
  <c r="Z3632" i="3"/>
  <c r="Z3633" i="3" s="1"/>
  <c r="V3632" i="3"/>
  <c r="V3633" i="3" s="1"/>
  <c r="R3632" i="3"/>
  <c r="AC3632" i="3"/>
  <c r="AC3633" i="3" s="1"/>
  <c r="Y3632" i="3"/>
  <c r="Y3633" i="3" s="1"/>
  <c r="U3632" i="3"/>
  <c r="U3633" i="3" s="1"/>
  <c r="AD4414" i="3"/>
  <c r="AG4414" i="3" s="1"/>
  <c r="M4014" i="3"/>
  <c r="L4015" i="3"/>
  <c r="O4014" i="3"/>
  <c r="N4014" i="3"/>
  <c r="AB3376" i="3"/>
  <c r="AB3377" i="3" s="1"/>
  <c r="X3376" i="3"/>
  <c r="X3377" i="3" s="1"/>
  <c r="T3376" i="3"/>
  <c r="T3377" i="3" s="1"/>
  <c r="AA3376" i="3"/>
  <c r="AA3377" i="3" s="1"/>
  <c r="W3376" i="3"/>
  <c r="W3377" i="3" s="1"/>
  <c r="S3376" i="3"/>
  <c r="S3377" i="3" s="1"/>
  <c r="Z3376" i="3"/>
  <c r="Z3377" i="3" s="1"/>
  <c r="V3376" i="3"/>
  <c r="V3377" i="3" s="1"/>
  <c r="R3376" i="3"/>
  <c r="AC3376" i="3"/>
  <c r="AC3377" i="3" s="1"/>
  <c r="Y3376" i="3"/>
  <c r="Y3377" i="3" s="1"/>
  <c r="U3376" i="3"/>
  <c r="U3377" i="3" s="1"/>
  <c r="AD3406" i="3"/>
  <c r="AG3406" i="3" s="1"/>
  <c r="L4286" i="3"/>
  <c r="O4285" i="3"/>
  <c r="N4285" i="3"/>
  <c r="M4285" i="3"/>
  <c r="AD3423" i="3"/>
  <c r="AG3423" i="3" s="1"/>
  <c r="F4191" i="3"/>
  <c r="E4192" i="3"/>
  <c r="N4317" i="3"/>
  <c r="L4318" i="3"/>
  <c r="O4317" i="3"/>
  <c r="M4317" i="3"/>
  <c r="AE4305" i="3"/>
  <c r="AF4305" i="3"/>
  <c r="F4304" i="3"/>
  <c r="AF3393" i="3"/>
  <c r="AE3393" i="3"/>
  <c r="F3392" i="3"/>
  <c r="L3215" i="3"/>
  <c r="O3214" i="3"/>
  <c r="N3214" i="3"/>
  <c r="M3214" i="3"/>
  <c r="AA3280" i="3"/>
  <c r="AA3281" i="3" s="1"/>
  <c r="W3280" i="3"/>
  <c r="W3281" i="3" s="1"/>
  <c r="S3280" i="3"/>
  <c r="S3281" i="3" s="1"/>
  <c r="AB3280" i="3"/>
  <c r="AB3281" i="3" s="1"/>
  <c r="V3280" i="3"/>
  <c r="V3281" i="3" s="1"/>
  <c r="Z3280" i="3"/>
  <c r="Z3281" i="3" s="1"/>
  <c r="U3280" i="3"/>
  <c r="U3281" i="3" s="1"/>
  <c r="Y3280" i="3"/>
  <c r="Y3281" i="3" s="1"/>
  <c r="T3280" i="3"/>
  <c r="T3281" i="3" s="1"/>
  <c r="AC3280" i="3"/>
  <c r="AC3281" i="3" s="1"/>
  <c r="X3280" i="3"/>
  <c r="X3281" i="3" s="1"/>
  <c r="R3280" i="3"/>
  <c r="AD3998" i="3"/>
  <c r="AG3998" i="3" s="1"/>
  <c r="L3503" i="3"/>
  <c r="O3502" i="3"/>
  <c r="N3502" i="3"/>
  <c r="M3502" i="3"/>
  <c r="E3792" i="3"/>
  <c r="F3791" i="3"/>
  <c r="O3358" i="3"/>
  <c r="N3358" i="3"/>
  <c r="M3358" i="3"/>
  <c r="L3359" i="3"/>
  <c r="O3742" i="3"/>
  <c r="N3742" i="3"/>
  <c r="M3742" i="3"/>
  <c r="L3743" i="3"/>
  <c r="AD3647" i="3"/>
  <c r="AG3647" i="3" s="1"/>
  <c r="AC3648" i="3"/>
  <c r="AC3649" i="3" s="1"/>
  <c r="Y3648" i="3"/>
  <c r="Y3649" i="3" s="1"/>
  <c r="U3648" i="3"/>
  <c r="U3649" i="3" s="1"/>
  <c r="AB3648" i="3"/>
  <c r="AB3649" i="3" s="1"/>
  <c r="X3648" i="3"/>
  <c r="X3649" i="3" s="1"/>
  <c r="T3648" i="3"/>
  <c r="T3649" i="3" s="1"/>
  <c r="AA3648" i="3"/>
  <c r="AA3649" i="3" s="1"/>
  <c r="W3648" i="3"/>
  <c r="W3649" i="3" s="1"/>
  <c r="S3648" i="3"/>
  <c r="S3649" i="3" s="1"/>
  <c r="Z3648" i="3"/>
  <c r="Z3649" i="3" s="1"/>
  <c r="V3648" i="3"/>
  <c r="V3649" i="3" s="1"/>
  <c r="R3648" i="3"/>
  <c r="AD3582" i="3"/>
  <c r="AG3582" i="3" s="1"/>
  <c r="F4735" i="3"/>
  <c r="E4736" i="3"/>
  <c r="AD3263" i="3"/>
  <c r="AG3263" i="3" s="1"/>
  <c r="F3312" i="3"/>
  <c r="AF3313" i="3"/>
  <c r="AE3313" i="3"/>
  <c r="M3390" i="3"/>
  <c r="L3391" i="3"/>
  <c r="O3390" i="3"/>
  <c r="N3390" i="3"/>
  <c r="F4767" i="3"/>
  <c r="E4768" i="3"/>
  <c r="AF4017" i="3"/>
  <c r="AE4017" i="3"/>
  <c r="F4016" i="3"/>
  <c r="AF4241" i="3"/>
  <c r="AE4241" i="3"/>
  <c r="F4240" i="3"/>
  <c r="N3246" i="3"/>
  <c r="M3246" i="3"/>
  <c r="L3247" i="3"/>
  <c r="O3246" i="3"/>
  <c r="AD3951" i="3"/>
  <c r="AG3951" i="3" s="1"/>
  <c r="AC3952" i="3"/>
  <c r="AC3953" i="3" s="1"/>
  <c r="Y3952" i="3"/>
  <c r="Y3953" i="3" s="1"/>
  <c r="U3952" i="3"/>
  <c r="U3953" i="3" s="1"/>
  <c r="AB3952" i="3"/>
  <c r="AB3953" i="3" s="1"/>
  <c r="X3952" i="3"/>
  <c r="X3953" i="3" s="1"/>
  <c r="T3952" i="3"/>
  <c r="T3953" i="3" s="1"/>
  <c r="AA3952" i="3"/>
  <c r="AA3953" i="3" s="1"/>
  <c r="W3952" i="3"/>
  <c r="W3953" i="3" s="1"/>
  <c r="S3952" i="3"/>
  <c r="S3953" i="3" s="1"/>
  <c r="Z3952" i="3"/>
  <c r="Z3953" i="3" s="1"/>
  <c r="V3952" i="3"/>
  <c r="V3953" i="3" s="1"/>
  <c r="R3952" i="3"/>
  <c r="F4639" i="3"/>
  <c r="E4640" i="3"/>
  <c r="AB4064" i="3"/>
  <c r="AB4065" i="3" s="1"/>
  <c r="X4064" i="3"/>
  <c r="X4065" i="3" s="1"/>
  <c r="T4064" i="3"/>
  <c r="T4065" i="3" s="1"/>
  <c r="AA4064" i="3"/>
  <c r="AA4065" i="3" s="1"/>
  <c r="W4064" i="3"/>
  <c r="W4065" i="3" s="1"/>
  <c r="S4064" i="3"/>
  <c r="S4065" i="3" s="1"/>
  <c r="Z4064" i="3"/>
  <c r="Z4065" i="3" s="1"/>
  <c r="V4064" i="3"/>
  <c r="V4065" i="3" s="1"/>
  <c r="R4064" i="3"/>
  <c r="AC4064" i="3"/>
  <c r="AC4065" i="3" s="1"/>
  <c r="U4064" i="3"/>
  <c r="U4065" i="3" s="1"/>
  <c r="Y4064" i="3"/>
  <c r="Y4065" i="3" s="1"/>
  <c r="AE3681" i="3"/>
  <c r="F3680" i="3"/>
  <c r="AF3681" i="3"/>
  <c r="AB3552" i="3"/>
  <c r="AB3553" i="3" s="1"/>
  <c r="X3552" i="3"/>
  <c r="X3553" i="3" s="1"/>
  <c r="T3552" i="3"/>
  <c r="T3553" i="3" s="1"/>
  <c r="AC3552" i="3"/>
  <c r="AC3553" i="3" s="1"/>
  <c r="W3552" i="3"/>
  <c r="W3553" i="3" s="1"/>
  <c r="R3552" i="3"/>
  <c r="AA3552" i="3"/>
  <c r="AA3553" i="3" s="1"/>
  <c r="V3552" i="3"/>
  <c r="V3553" i="3" s="1"/>
  <c r="Z3552" i="3"/>
  <c r="Z3553" i="3" s="1"/>
  <c r="U3552" i="3"/>
  <c r="U3553" i="3" s="1"/>
  <c r="Y3552" i="3"/>
  <c r="Y3553" i="3" s="1"/>
  <c r="S3552" i="3"/>
  <c r="S3553" i="3" s="1"/>
  <c r="AD3726" i="3"/>
  <c r="AG3726" i="3" s="1"/>
  <c r="AG3886" i="3"/>
  <c r="AE4049" i="3"/>
  <c r="F4048" i="3"/>
  <c r="AF4049" i="3"/>
  <c r="Z4032" i="3"/>
  <c r="Z4033" i="3" s="1"/>
  <c r="V4032" i="3"/>
  <c r="V4033" i="3" s="1"/>
  <c r="R4032" i="3"/>
  <c r="AC4032" i="3"/>
  <c r="AC4033" i="3" s="1"/>
  <c r="Y4032" i="3"/>
  <c r="Y4033" i="3" s="1"/>
  <c r="U4032" i="3"/>
  <c r="U4033" i="3" s="1"/>
  <c r="AB4032" i="3"/>
  <c r="AB4033" i="3" s="1"/>
  <c r="X4032" i="3"/>
  <c r="X4033" i="3" s="1"/>
  <c r="T4032" i="3"/>
  <c r="T4033" i="3" s="1"/>
  <c r="S4032" i="3"/>
  <c r="S4033" i="3" s="1"/>
  <c r="AA4032" i="3"/>
  <c r="AA4033" i="3" s="1"/>
  <c r="W4032" i="3"/>
  <c r="W4033" i="3" s="1"/>
  <c r="AA4144" i="3"/>
  <c r="AA4145" i="3" s="1"/>
  <c r="W4144" i="3"/>
  <c r="W4145" i="3" s="1"/>
  <c r="S4144" i="3"/>
  <c r="S4145" i="3" s="1"/>
  <c r="Z4144" i="3"/>
  <c r="Z4145" i="3" s="1"/>
  <c r="V4144" i="3"/>
  <c r="V4145" i="3" s="1"/>
  <c r="R4144" i="3"/>
  <c r="AC4144" i="3"/>
  <c r="AC4145" i="3" s="1"/>
  <c r="Y4144" i="3"/>
  <c r="Y4145" i="3" s="1"/>
  <c r="U4144" i="3"/>
  <c r="U4145" i="3" s="1"/>
  <c r="X4144" i="3"/>
  <c r="X4145" i="3" s="1"/>
  <c r="T4144" i="3"/>
  <c r="T4145" i="3" s="1"/>
  <c r="AB4144" i="3"/>
  <c r="AB4145" i="3" s="1"/>
  <c r="AB3807" i="3"/>
  <c r="X3807" i="3"/>
  <c r="T3807" i="3"/>
  <c r="AA3807" i="3"/>
  <c r="V3807" i="3"/>
  <c r="Z3807" i="3"/>
  <c r="U3807" i="3"/>
  <c r="Y3807" i="3"/>
  <c r="S3807" i="3"/>
  <c r="Q3808" i="3"/>
  <c r="AC3807" i="3"/>
  <c r="W3807" i="3"/>
  <c r="R3807" i="3"/>
  <c r="N3534" i="3"/>
  <c r="M3534" i="3"/>
  <c r="L3535" i="3"/>
  <c r="O3534" i="3"/>
  <c r="AD4623" i="3"/>
  <c r="AG4623" i="3" s="1"/>
  <c r="M3822" i="3"/>
  <c r="O3822" i="3"/>
  <c r="L3823" i="3"/>
  <c r="N3822" i="3"/>
  <c r="M4622" i="3"/>
  <c r="N4622" i="3"/>
  <c r="L4623" i="3"/>
  <c r="O4622" i="3"/>
  <c r="AD4271" i="3"/>
  <c r="AG4271" i="3" s="1"/>
  <c r="AA3920" i="3"/>
  <c r="AA3921" i="3" s="1"/>
  <c r="W3920" i="3"/>
  <c r="W3921" i="3" s="1"/>
  <c r="S3920" i="3"/>
  <c r="S3921" i="3" s="1"/>
  <c r="Z3920" i="3"/>
  <c r="Z3921" i="3" s="1"/>
  <c r="V3920" i="3"/>
  <c r="V3921" i="3" s="1"/>
  <c r="R3920" i="3"/>
  <c r="AC3920" i="3"/>
  <c r="AC3921" i="3" s="1"/>
  <c r="Y3920" i="3"/>
  <c r="Y3921" i="3" s="1"/>
  <c r="U3920" i="3"/>
  <c r="U3921" i="3" s="1"/>
  <c r="AB3920" i="3"/>
  <c r="AB3921" i="3" s="1"/>
  <c r="T3920" i="3"/>
  <c r="T3921" i="3" s="1"/>
  <c r="X3920" i="3"/>
  <c r="X3921" i="3" s="1"/>
  <c r="AA4543" i="3"/>
  <c r="W4543" i="3"/>
  <c r="S4543" i="3"/>
  <c r="Z4543" i="3"/>
  <c r="V4543" i="3"/>
  <c r="R4543" i="3"/>
  <c r="Q4544" i="3"/>
  <c r="X4543" i="3"/>
  <c r="AC4543" i="3"/>
  <c r="U4543" i="3"/>
  <c r="AB4543" i="3"/>
  <c r="T4543" i="3"/>
  <c r="Y4543" i="3"/>
  <c r="F4447" i="3"/>
  <c r="E4448" i="3"/>
  <c r="N3341" i="3"/>
  <c r="L3342" i="3"/>
  <c r="O3341" i="3"/>
  <c r="M3341" i="3"/>
  <c r="AD4078" i="3"/>
  <c r="AG4078" i="3" s="1"/>
  <c r="AF4481" i="3"/>
  <c r="AE4481" i="3"/>
  <c r="F4480" i="3"/>
  <c r="L3598" i="3"/>
  <c r="O3597" i="3"/>
  <c r="N3597" i="3"/>
  <c r="M3597" i="3"/>
  <c r="AD4463" i="3"/>
  <c r="AG4463" i="3" s="1"/>
  <c r="AG4062" i="3"/>
  <c r="L4558" i="3"/>
  <c r="O4557" i="3"/>
  <c r="N4557" i="3"/>
  <c r="M4557" i="3"/>
  <c r="AD4591" i="3"/>
  <c r="AG4591" i="3" s="1"/>
  <c r="AB4559" i="3"/>
  <c r="X4559" i="3"/>
  <c r="T4559" i="3"/>
  <c r="AA4559" i="3"/>
  <c r="W4559" i="3"/>
  <c r="S4559" i="3"/>
  <c r="Z4559" i="3"/>
  <c r="R4559" i="3"/>
  <c r="Q4560" i="3"/>
  <c r="Y4559" i="3"/>
  <c r="V4559" i="3"/>
  <c r="U4559" i="3"/>
  <c r="AC4559" i="3"/>
  <c r="AG3773" i="3"/>
  <c r="AD4783" i="3"/>
  <c r="AG4783" i="3" s="1"/>
  <c r="E3600" i="3"/>
  <c r="F3599" i="3"/>
  <c r="O4047" i="3"/>
  <c r="N4047" i="3"/>
  <c r="M4047" i="3"/>
  <c r="L4048" i="3"/>
  <c r="O3486" i="3"/>
  <c r="N3486" i="3"/>
  <c r="M3486" i="3"/>
  <c r="L3487" i="3"/>
  <c r="AG4110" i="3"/>
  <c r="AD3790" i="3"/>
  <c r="AG3790" i="3" s="1"/>
  <c r="Z4320" i="3"/>
  <c r="Z4321" i="3" s="1"/>
  <c r="V4320" i="3"/>
  <c r="V4321" i="3" s="1"/>
  <c r="R4320" i="3"/>
  <c r="AC4320" i="3"/>
  <c r="AC4321" i="3" s="1"/>
  <c r="AB4320" i="3"/>
  <c r="AB4321" i="3" s="1"/>
  <c r="X4320" i="3"/>
  <c r="X4321" i="3" s="1"/>
  <c r="T4320" i="3"/>
  <c r="T4321" i="3" s="1"/>
  <c r="AA4320" i="3"/>
  <c r="AA4321" i="3" s="1"/>
  <c r="S4320" i="3"/>
  <c r="S4321" i="3" s="1"/>
  <c r="Y4320" i="3"/>
  <c r="Y4321" i="3" s="1"/>
  <c r="W4320" i="3"/>
  <c r="W4321" i="3" s="1"/>
  <c r="U4320" i="3"/>
  <c r="U4321" i="3" s="1"/>
  <c r="AC4576" i="3"/>
  <c r="AC4577" i="3" s="1"/>
  <c r="Y4576" i="3"/>
  <c r="Y4577" i="3" s="1"/>
  <c r="U4576" i="3"/>
  <c r="U4577" i="3" s="1"/>
  <c r="AB4576" i="3"/>
  <c r="AB4577" i="3" s="1"/>
  <c r="X4576" i="3"/>
  <c r="X4577" i="3" s="1"/>
  <c r="T4576" i="3"/>
  <c r="T4577" i="3" s="1"/>
  <c r="W4576" i="3"/>
  <c r="W4577" i="3" s="1"/>
  <c r="V4576" i="3"/>
  <c r="V4577" i="3" s="1"/>
  <c r="S4576" i="3"/>
  <c r="S4577" i="3" s="1"/>
  <c r="R4576" i="3"/>
  <c r="AA4576" i="3"/>
  <c r="AA4577" i="3" s="1"/>
  <c r="Z4576" i="3"/>
  <c r="Z4577" i="3" s="1"/>
  <c r="AD3599" i="3"/>
  <c r="M3294" i="3"/>
  <c r="L3295" i="3"/>
  <c r="N3294" i="3"/>
  <c r="O3294" i="3"/>
  <c r="Q3840" i="3"/>
  <c r="AC3839" i="3"/>
  <c r="Y3839" i="3"/>
  <c r="U3839" i="3"/>
  <c r="Z3839" i="3"/>
  <c r="V3839" i="3"/>
  <c r="R3839" i="3"/>
  <c r="W3839" i="3"/>
  <c r="AB3839" i="3"/>
  <c r="T3839" i="3"/>
  <c r="AA3839" i="3"/>
  <c r="S3839" i="3"/>
  <c r="X3839" i="3"/>
  <c r="AF3713" i="3"/>
  <c r="AE3713" i="3"/>
  <c r="F3712" i="3"/>
  <c r="Z4688" i="3"/>
  <c r="Z4689" i="3" s="1"/>
  <c r="V4688" i="3"/>
  <c r="V4689" i="3" s="1"/>
  <c r="R4688" i="3"/>
  <c r="AC4688" i="3"/>
  <c r="AC4689" i="3" s="1"/>
  <c r="Y4688" i="3"/>
  <c r="Y4689" i="3" s="1"/>
  <c r="U4688" i="3"/>
  <c r="U4689" i="3" s="1"/>
  <c r="W4688" i="3"/>
  <c r="W4689" i="3" s="1"/>
  <c r="AB4688" i="3"/>
  <c r="AB4689" i="3" s="1"/>
  <c r="T4688" i="3"/>
  <c r="T4689" i="3" s="1"/>
  <c r="AA4688" i="3"/>
  <c r="AA4689" i="3" s="1"/>
  <c r="X4688" i="3"/>
  <c r="X4689" i="3" s="1"/>
  <c r="S4688" i="3"/>
  <c r="S4689" i="3" s="1"/>
  <c r="AD4671" i="3"/>
  <c r="AG4671" i="3" s="1"/>
  <c r="N3311" i="3"/>
  <c r="M3311" i="3"/>
  <c r="L3312" i="3"/>
  <c r="O3311" i="3"/>
  <c r="AE3745" i="3"/>
  <c r="F3744" i="3"/>
  <c r="AF3745" i="3"/>
  <c r="F4383" i="3"/>
  <c r="E4384" i="3"/>
  <c r="AD4175" i="3"/>
  <c r="AG4175" i="3" s="1"/>
  <c r="AB4607" i="3"/>
  <c r="X4607" i="3"/>
  <c r="T4607" i="3"/>
  <c r="AA4607" i="3"/>
  <c r="V4607" i="3"/>
  <c r="Z4607" i="3"/>
  <c r="U4607" i="3"/>
  <c r="AC4607" i="3"/>
  <c r="R4607" i="3"/>
  <c r="W4607" i="3"/>
  <c r="S4607" i="3"/>
  <c r="Q4608" i="3"/>
  <c r="Y4607" i="3"/>
  <c r="AD3359" i="3"/>
  <c r="AG3359" i="3" s="1"/>
  <c r="Z3247" i="3"/>
  <c r="V3247" i="3"/>
  <c r="R3247" i="3"/>
  <c r="Q3248" i="3"/>
  <c r="AC3247" i="3"/>
  <c r="Y3247" i="3"/>
  <c r="U3247" i="3"/>
  <c r="AB3247" i="3"/>
  <c r="X3247" i="3"/>
  <c r="T3247" i="3"/>
  <c r="AA3247" i="3"/>
  <c r="W3247" i="3"/>
  <c r="S3247" i="3"/>
  <c r="Z4383" i="3"/>
  <c r="V4383" i="3"/>
  <c r="R4383" i="3"/>
  <c r="Q4384" i="3"/>
  <c r="AC4383" i="3"/>
  <c r="Y4383" i="3"/>
  <c r="U4383" i="3"/>
  <c r="AB4383" i="3"/>
  <c r="X4383" i="3"/>
  <c r="T4383" i="3"/>
  <c r="AA4383" i="3"/>
  <c r="W4383" i="3"/>
  <c r="S4383" i="3"/>
  <c r="P3776" i="3"/>
  <c r="V3775" i="3"/>
  <c r="AB3775" i="3"/>
  <c r="R3775" i="3"/>
  <c r="AC3775" i="3"/>
  <c r="W3775" i="3"/>
  <c r="Y3775" i="3"/>
  <c r="X3775" i="3"/>
  <c r="AA3775" i="3"/>
  <c r="Z3775" i="3"/>
  <c r="T3775" i="3"/>
  <c r="S3775" i="3"/>
  <c r="U3775" i="3"/>
  <c r="AG3854" i="3"/>
  <c r="O4271" i="3"/>
  <c r="N4271" i="3"/>
  <c r="M4271" i="3"/>
  <c r="L4272" i="3"/>
  <c r="Q4512" i="3"/>
  <c r="AC4511" i="3"/>
  <c r="Y4511" i="3"/>
  <c r="U4511" i="3"/>
  <c r="AA4511" i="3"/>
  <c r="V4511" i="3"/>
  <c r="Z4511" i="3"/>
  <c r="T4511" i="3"/>
  <c r="X4511" i="3"/>
  <c r="S4511" i="3"/>
  <c r="W4511" i="3"/>
  <c r="R4511" i="3"/>
  <c r="AB4511" i="3"/>
  <c r="AF4369" i="3"/>
  <c r="AE4369" i="3"/>
  <c r="F4368" i="3"/>
  <c r="M3230" i="3"/>
  <c r="L3231" i="3"/>
  <c r="O3230" i="3"/>
  <c r="N3230" i="3"/>
  <c r="F3407" i="3"/>
  <c r="E3408" i="3"/>
  <c r="F4704" i="3"/>
  <c r="AF4705" i="3"/>
  <c r="AE4705" i="3"/>
  <c r="M4782" i="3"/>
  <c r="L4783" i="3"/>
  <c r="N4782" i="3"/>
  <c r="O4782" i="3"/>
  <c r="M4509" i="3"/>
  <c r="L4510" i="3"/>
  <c r="N4509" i="3"/>
  <c r="O4509" i="3"/>
  <c r="AF4401" i="3"/>
  <c r="AE4401" i="3"/>
  <c r="F4400" i="3"/>
  <c r="AD3231" i="3"/>
  <c r="AG3231" i="3" s="1"/>
  <c r="AC3232" i="3"/>
  <c r="AC3233" i="3" s="1"/>
  <c r="Y3232" i="3"/>
  <c r="Y3233" i="3" s="1"/>
  <c r="U3232" i="3"/>
  <c r="U3233" i="3" s="1"/>
  <c r="AB3232" i="3"/>
  <c r="AB3233" i="3" s="1"/>
  <c r="X3232" i="3"/>
  <c r="X3233" i="3" s="1"/>
  <c r="T3232" i="3"/>
  <c r="T3233" i="3" s="1"/>
  <c r="AA3232" i="3"/>
  <c r="AA3233" i="3" s="1"/>
  <c r="W3232" i="3"/>
  <c r="W3233" i="3" s="1"/>
  <c r="S3232" i="3"/>
  <c r="S3233" i="3" s="1"/>
  <c r="Z3232" i="3"/>
  <c r="Z3233" i="3" s="1"/>
  <c r="V3232" i="3"/>
  <c r="V3233" i="3" s="1"/>
  <c r="R3232" i="3"/>
  <c r="AF3297" i="3"/>
  <c r="F3296" i="3"/>
  <c r="AE3297" i="3"/>
  <c r="Z4191" i="3"/>
  <c r="V4191" i="3"/>
  <c r="R4191" i="3"/>
  <c r="Q4192" i="3"/>
  <c r="AC4191" i="3"/>
  <c r="Y4191" i="3"/>
  <c r="U4191" i="3"/>
  <c r="AB4191" i="3"/>
  <c r="X4191" i="3"/>
  <c r="T4191" i="3"/>
  <c r="AA4191" i="3"/>
  <c r="W4191" i="3"/>
  <c r="S4191" i="3"/>
  <c r="AD4734" i="3"/>
  <c r="AG4734" i="3" s="1"/>
  <c r="AA4336" i="3"/>
  <c r="AA4337" i="3" s="1"/>
  <c r="W4336" i="3"/>
  <c r="W4337" i="3" s="1"/>
  <c r="S4336" i="3"/>
  <c r="S4337" i="3" s="1"/>
  <c r="Z4336" i="3"/>
  <c r="Z4337" i="3" s="1"/>
  <c r="V4336" i="3"/>
  <c r="V4337" i="3" s="1"/>
  <c r="R4336" i="3"/>
  <c r="AC4336" i="3"/>
  <c r="AC4337" i="3" s="1"/>
  <c r="Y4336" i="3"/>
  <c r="Y4337" i="3" s="1"/>
  <c r="U4336" i="3"/>
  <c r="U4337" i="3" s="1"/>
  <c r="X4336" i="3"/>
  <c r="X4337" i="3" s="1"/>
  <c r="T4336" i="3"/>
  <c r="T4337" i="3" s="1"/>
  <c r="AB4336" i="3"/>
  <c r="AB4337" i="3" s="1"/>
  <c r="AD3631" i="3"/>
  <c r="AG3631" i="3" s="1"/>
  <c r="AB4415" i="3"/>
  <c r="X4415" i="3"/>
  <c r="T4415" i="3"/>
  <c r="Z4415" i="3"/>
  <c r="V4415" i="3"/>
  <c r="R4415" i="3"/>
  <c r="Q4416" i="3"/>
  <c r="AC4415" i="3"/>
  <c r="U4415" i="3"/>
  <c r="AA4415" i="3"/>
  <c r="S4415" i="3"/>
  <c r="Y4415" i="3"/>
  <c r="W4415" i="3"/>
  <c r="AF4177" i="3"/>
  <c r="AE4177" i="3"/>
  <c r="F4176" i="3"/>
  <c r="AD3375" i="3"/>
  <c r="AG3375" i="3" s="1"/>
  <c r="AD4431" i="3"/>
  <c r="AG4431" i="3" s="1"/>
  <c r="AB4287" i="3"/>
  <c r="X4287" i="3"/>
  <c r="T4287" i="3"/>
  <c r="AA4287" i="3"/>
  <c r="W4287" i="3"/>
  <c r="S4287" i="3"/>
  <c r="Z4287" i="3"/>
  <c r="V4287" i="3"/>
  <c r="R4287" i="3"/>
  <c r="Q4288" i="3"/>
  <c r="AC4287" i="3"/>
  <c r="Y4287" i="3"/>
  <c r="U4287" i="3"/>
  <c r="AC4112" i="3"/>
  <c r="AC4113" i="3" s="1"/>
  <c r="Y4112" i="3"/>
  <c r="Y4113" i="3" s="1"/>
  <c r="U4112" i="3"/>
  <c r="U4113" i="3" s="1"/>
  <c r="AA4112" i="3"/>
  <c r="AA4113" i="3" s="1"/>
  <c r="W4112" i="3"/>
  <c r="W4113" i="3" s="1"/>
  <c r="S4112" i="3"/>
  <c r="S4113" i="3" s="1"/>
  <c r="X4112" i="3"/>
  <c r="X4113" i="3" s="1"/>
  <c r="V4112" i="3"/>
  <c r="V4113" i="3" s="1"/>
  <c r="AB4112" i="3"/>
  <c r="AB4113" i="3" s="1"/>
  <c r="T4112" i="3"/>
  <c r="T4113" i="3" s="1"/>
  <c r="Z4112" i="3"/>
  <c r="Z4113" i="3" s="1"/>
  <c r="R4112" i="3"/>
  <c r="N4526" i="3"/>
  <c r="L4527" i="3"/>
  <c r="M4526" i="3"/>
  <c r="O4526" i="3"/>
  <c r="Z4704" i="3"/>
  <c r="Z4705" i="3" s="1"/>
  <c r="V4704" i="3"/>
  <c r="V4705" i="3" s="1"/>
  <c r="R4704" i="3"/>
  <c r="AC4704" i="3"/>
  <c r="AC4705" i="3" s="1"/>
  <c r="Y4704" i="3"/>
  <c r="Y4705" i="3" s="1"/>
  <c r="U4704" i="3"/>
  <c r="U4705" i="3" s="1"/>
  <c r="AA4704" i="3"/>
  <c r="AA4705" i="3" s="1"/>
  <c r="S4704" i="3"/>
  <c r="S4705" i="3" s="1"/>
  <c r="X4704" i="3"/>
  <c r="X4705" i="3" s="1"/>
  <c r="AB4704" i="3"/>
  <c r="AB4705" i="3" s="1"/>
  <c r="W4704" i="3"/>
  <c r="W4705" i="3" s="1"/>
  <c r="T4704" i="3"/>
  <c r="T4705" i="3" s="1"/>
  <c r="AD4015" i="3"/>
  <c r="AG4015" i="3" s="1"/>
  <c r="AC4016" i="3"/>
  <c r="AC4017" i="3" s="1"/>
  <c r="Y4016" i="3"/>
  <c r="Y4017" i="3" s="1"/>
  <c r="U4016" i="3"/>
  <c r="U4017" i="3" s="1"/>
  <c r="AB4016" i="3"/>
  <c r="AB4017" i="3" s="1"/>
  <c r="X4016" i="3"/>
  <c r="X4017" i="3" s="1"/>
  <c r="T4016" i="3"/>
  <c r="T4017" i="3" s="1"/>
  <c r="AA4016" i="3"/>
  <c r="AA4017" i="3" s="1"/>
  <c r="W4016" i="3"/>
  <c r="W4017" i="3" s="1"/>
  <c r="S4016" i="3"/>
  <c r="S4017" i="3" s="1"/>
  <c r="V4016" i="3"/>
  <c r="V4017" i="3" s="1"/>
  <c r="Z4016" i="3"/>
  <c r="Z4017" i="3" s="1"/>
  <c r="R4016" i="3"/>
  <c r="AB3999" i="3"/>
  <c r="X3999" i="3"/>
  <c r="T3999" i="3"/>
  <c r="AA3999" i="3"/>
  <c r="W3999" i="3"/>
  <c r="S3999" i="3"/>
  <c r="Z3999" i="3"/>
  <c r="V3999" i="3"/>
  <c r="R3999" i="3"/>
  <c r="AC3999" i="3"/>
  <c r="Y3999" i="3"/>
  <c r="U3999" i="3"/>
  <c r="Q4000" i="3"/>
  <c r="N4030" i="3"/>
  <c r="M4030" i="3"/>
  <c r="L4031" i="3"/>
  <c r="O4030" i="3"/>
  <c r="AE3489" i="3"/>
  <c r="F3488" i="3"/>
  <c r="AF3489" i="3"/>
  <c r="AD3936" i="3"/>
  <c r="R3937" i="3"/>
  <c r="P3584" i="3"/>
  <c r="AA3583" i="3"/>
  <c r="V3583" i="3"/>
  <c r="Y3583" i="3"/>
  <c r="U3583" i="3"/>
  <c r="W3583" i="3"/>
  <c r="R3583" i="3"/>
  <c r="S3583" i="3"/>
  <c r="AB3583" i="3"/>
  <c r="X3583" i="3"/>
  <c r="Z3583" i="3"/>
  <c r="T3583" i="3"/>
  <c r="AC3583" i="3"/>
  <c r="N4590" i="3"/>
  <c r="M4590" i="3"/>
  <c r="L4591" i="3"/>
  <c r="O4590" i="3"/>
  <c r="N4638" i="3"/>
  <c r="L4639" i="3"/>
  <c r="M4638" i="3"/>
  <c r="O4638" i="3"/>
  <c r="L3551" i="3"/>
  <c r="O3550" i="3"/>
  <c r="N3550" i="3"/>
  <c r="M3550" i="3"/>
  <c r="AB3216" i="3"/>
  <c r="AB3217" i="3" s="1"/>
  <c r="X3216" i="3"/>
  <c r="X3217" i="3" s="1"/>
  <c r="T3216" i="3"/>
  <c r="T3217" i="3" s="1"/>
  <c r="AA3216" i="3"/>
  <c r="AA3217" i="3" s="1"/>
  <c r="W3216" i="3"/>
  <c r="W3217" i="3" s="1"/>
  <c r="S3216" i="3"/>
  <c r="S3217" i="3" s="1"/>
  <c r="Z3216" i="3"/>
  <c r="Z3217" i="3" s="1"/>
  <c r="V3216" i="3"/>
  <c r="V3217" i="3" s="1"/>
  <c r="R3216" i="3"/>
  <c r="AC3216" i="3"/>
  <c r="AC3217" i="3" s="1"/>
  <c r="Y3216" i="3"/>
  <c r="Y3217" i="3" s="1"/>
  <c r="U3216" i="3"/>
  <c r="U3217" i="3" s="1"/>
  <c r="AD4399" i="3"/>
  <c r="AG4399" i="3" s="1"/>
  <c r="AC4400" i="3"/>
  <c r="AC4401" i="3" s="1"/>
  <c r="Y4400" i="3"/>
  <c r="Y4401" i="3" s="1"/>
  <c r="U4400" i="3"/>
  <c r="U4401" i="3" s="1"/>
  <c r="AB4400" i="3"/>
  <c r="AB4401" i="3" s="1"/>
  <c r="W4400" i="3"/>
  <c r="W4401" i="3" s="1"/>
  <c r="R4400" i="3"/>
  <c r="AA4400" i="3"/>
  <c r="AA4401" i="3" s="1"/>
  <c r="V4400" i="3"/>
  <c r="V4401" i="3" s="1"/>
  <c r="Z4400" i="3"/>
  <c r="Z4401" i="3" s="1"/>
  <c r="T4400" i="3"/>
  <c r="T4401" i="3" s="1"/>
  <c r="X4400" i="3"/>
  <c r="X4401" i="3" s="1"/>
  <c r="S4400" i="3"/>
  <c r="S4401" i="3" s="1"/>
  <c r="AF3697" i="3"/>
  <c r="AE3697" i="3"/>
  <c r="F3696" i="3"/>
  <c r="M3645" i="3"/>
  <c r="L3646" i="3"/>
  <c r="O3645" i="3"/>
  <c r="N3645" i="3"/>
  <c r="AF4673" i="3"/>
  <c r="F4672" i="3"/>
  <c r="AE4673" i="3"/>
  <c r="AE3329" i="3"/>
  <c r="F3328" i="3"/>
  <c r="AF3329" i="3"/>
  <c r="E3888" i="3"/>
  <c r="F3887" i="3"/>
  <c r="AD3551" i="3"/>
  <c r="AG3551" i="3" s="1"/>
  <c r="AC3856" i="3"/>
  <c r="AC3857" i="3" s="1"/>
  <c r="Y3856" i="3"/>
  <c r="Y3857" i="3" s="1"/>
  <c r="U3856" i="3"/>
  <c r="U3857" i="3" s="1"/>
  <c r="Z3856" i="3"/>
  <c r="Z3857" i="3" s="1"/>
  <c r="T3856" i="3"/>
  <c r="T3857" i="3" s="1"/>
  <c r="AB3856" i="3"/>
  <c r="AB3857" i="3" s="1"/>
  <c r="W3856" i="3"/>
  <c r="W3857" i="3" s="1"/>
  <c r="R3856" i="3"/>
  <c r="AA3856" i="3"/>
  <c r="AA3857" i="3" s="1"/>
  <c r="V3856" i="3"/>
  <c r="V3857" i="3" s="1"/>
  <c r="X3856" i="3"/>
  <c r="X3857" i="3" s="1"/>
  <c r="S3856" i="3"/>
  <c r="S3857" i="3" s="1"/>
  <c r="E4560" i="3"/>
  <c r="F4559" i="3"/>
  <c r="AB3440" i="3"/>
  <c r="AB3441" i="3" s="1"/>
  <c r="X3440" i="3"/>
  <c r="X3441" i="3" s="1"/>
  <c r="T3440" i="3"/>
  <c r="T3441" i="3" s="1"/>
  <c r="AA3440" i="3"/>
  <c r="AA3441" i="3" s="1"/>
  <c r="W3440" i="3"/>
  <c r="W3441" i="3" s="1"/>
  <c r="S3440" i="3"/>
  <c r="S3441" i="3" s="1"/>
  <c r="Z3440" i="3"/>
  <c r="Z3441" i="3" s="1"/>
  <c r="V3440" i="3"/>
  <c r="V3441" i="3" s="1"/>
  <c r="R3440" i="3"/>
  <c r="AC3440" i="3"/>
  <c r="AC3441" i="3" s="1"/>
  <c r="Y3440" i="3"/>
  <c r="Y3441" i="3" s="1"/>
  <c r="U3440" i="3"/>
  <c r="U3441" i="3" s="1"/>
  <c r="AD4158" i="3"/>
  <c r="AG4158" i="3" s="1"/>
  <c r="L4350" i="3"/>
  <c r="O4349" i="3"/>
  <c r="N4349" i="3"/>
  <c r="M4349" i="3"/>
  <c r="AD4031" i="3"/>
  <c r="AG4031" i="3" s="1"/>
  <c r="Z4447" i="3"/>
  <c r="V4447" i="3"/>
  <c r="R4447" i="3"/>
  <c r="Q4448" i="3"/>
  <c r="AC4447" i="3"/>
  <c r="Y4447" i="3"/>
  <c r="U4447" i="3"/>
  <c r="AB4447" i="3"/>
  <c r="X4447" i="3"/>
  <c r="T4447" i="3"/>
  <c r="AA4447" i="3"/>
  <c r="W4447" i="3"/>
  <c r="S4447" i="3"/>
  <c r="AD4143" i="3"/>
  <c r="AG4143" i="3" s="1"/>
  <c r="AD3806" i="3"/>
  <c r="AG3806" i="3" s="1"/>
  <c r="AD3919" i="3"/>
  <c r="AG3919" i="3" s="1"/>
  <c r="M4366" i="3"/>
  <c r="L4367" i="3"/>
  <c r="O4366" i="3"/>
  <c r="N4366" i="3"/>
  <c r="N4541" i="3"/>
  <c r="O4541" i="3"/>
  <c r="L4542" i="3"/>
  <c r="M4541" i="3"/>
  <c r="F3968" i="3"/>
  <c r="AF3969" i="3"/>
  <c r="AE3969" i="3"/>
  <c r="AE3985" i="3"/>
  <c r="F3984" i="3"/>
  <c r="AF3985" i="3"/>
  <c r="AE3425" i="3"/>
  <c r="F3424" i="3"/>
  <c r="AF3425" i="3"/>
  <c r="F4032" i="3"/>
  <c r="AF4033" i="3"/>
  <c r="AE4033" i="3"/>
  <c r="AD4303" i="3"/>
  <c r="AG4303" i="3" s="1"/>
  <c r="F3775" i="3"/>
  <c r="E3776" i="3"/>
  <c r="N4093" i="3"/>
  <c r="L4094" i="3"/>
  <c r="M4093" i="3"/>
  <c r="O4093" i="3"/>
  <c r="N4798" i="3"/>
  <c r="M4798" i="3"/>
  <c r="O4798" i="3"/>
  <c r="L4799" i="3"/>
  <c r="N4125" i="3"/>
  <c r="L4126" i="3"/>
  <c r="O4125" i="3"/>
  <c r="M4125" i="3"/>
  <c r="Z4784" i="3"/>
  <c r="Z4785" i="3" s="1"/>
  <c r="V4784" i="3"/>
  <c r="V4785" i="3" s="1"/>
  <c r="R4784" i="3"/>
  <c r="AC4784" i="3"/>
  <c r="AC4785" i="3" s="1"/>
  <c r="Y4784" i="3"/>
  <c r="Y4785" i="3" s="1"/>
  <c r="U4784" i="3"/>
  <c r="U4785" i="3" s="1"/>
  <c r="AA4784" i="3"/>
  <c r="AA4785" i="3" s="1"/>
  <c r="S4784" i="3"/>
  <c r="S4785" i="3" s="1"/>
  <c r="X4784" i="3"/>
  <c r="X4785" i="3" s="1"/>
  <c r="T4784" i="3"/>
  <c r="T4785" i="3" s="1"/>
  <c r="W4784" i="3"/>
  <c r="W4785" i="3" s="1"/>
  <c r="AB4784" i="3"/>
  <c r="AB4785" i="3" s="1"/>
  <c r="N4446" i="3"/>
  <c r="M4446" i="3"/>
  <c r="L4447" i="3"/>
  <c r="O4446" i="3"/>
  <c r="Z4255" i="3"/>
  <c r="V4255" i="3"/>
  <c r="R4255" i="3"/>
  <c r="Q4256" i="3"/>
  <c r="AC4255" i="3"/>
  <c r="Y4255" i="3"/>
  <c r="U4255" i="3"/>
  <c r="AB4255" i="3"/>
  <c r="X4255" i="3"/>
  <c r="T4255" i="3"/>
  <c r="AA4255" i="3"/>
  <c r="W4255" i="3"/>
  <c r="S4255" i="3"/>
  <c r="O3678" i="3"/>
  <c r="N3678" i="3"/>
  <c r="M3678" i="3"/>
  <c r="L3679" i="3"/>
  <c r="AF3505" i="3"/>
  <c r="AE3505" i="3"/>
  <c r="F3504" i="3"/>
  <c r="AD3887" i="3"/>
  <c r="AG3887" i="3" s="1"/>
  <c r="AD4319" i="3"/>
  <c r="AG4319" i="3" s="1"/>
  <c r="F3471" i="3"/>
  <c r="E3472" i="3"/>
  <c r="AC4368" i="3"/>
  <c r="AC4369" i="3" s="1"/>
  <c r="Y4368" i="3"/>
  <c r="Y4369" i="3" s="1"/>
  <c r="U4368" i="3"/>
  <c r="U4369" i="3" s="1"/>
  <c r="AB4368" i="3"/>
  <c r="AB4369" i="3" s="1"/>
  <c r="X4368" i="3"/>
  <c r="X4369" i="3" s="1"/>
  <c r="T4368" i="3"/>
  <c r="T4369" i="3" s="1"/>
  <c r="AA4368" i="3"/>
  <c r="AA4369" i="3" s="1"/>
  <c r="W4368" i="3"/>
  <c r="W4369" i="3" s="1"/>
  <c r="S4368" i="3"/>
  <c r="S4369" i="3" s="1"/>
  <c r="R4368" i="3"/>
  <c r="Z4368" i="3"/>
  <c r="Z4369" i="3" s="1"/>
  <c r="V4368" i="3"/>
  <c r="V4369" i="3" s="1"/>
  <c r="AF3761" i="3"/>
  <c r="AE3761" i="3"/>
  <c r="F3760" i="3"/>
  <c r="AB4479" i="3"/>
  <c r="X4479" i="3"/>
  <c r="T4479" i="3"/>
  <c r="AA4479" i="3"/>
  <c r="W4479" i="3"/>
  <c r="S4479" i="3"/>
  <c r="Z4479" i="3"/>
  <c r="V4479" i="3"/>
  <c r="R4479" i="3"/>
  <c r="Q4480" i="3"/>
  <c r="AC4479" i="3"/>
  <c r="Y4479" i="3"/>
  <c r="U4479" i="3"/>
  <c r="AF3233" i="3"/>
  <c r="AE3233" i="3"/>
  <c r="F3232" i="3"/>
  <c r="AB3696" i="3"/>
  <c r="AB3697" i="3" s="1"/>
  <c r="X3696" i="3"/>
  <c r="X3697" i="3" s="1"/>
  <c r="T3696" i="3"/>
  <c r="T3697" i="3" s="1"/>
  <c r="AA3696" i="3"/>
  <c r="AA3697" i="3" s="1"/>
  <c r="W3696" i="3"/>
  <c r="W3697" i="3" s="1"/>
  <c r="S3696" i="3"/>
  <c r="S3697" i="3" s="1"/>
  <c r="Z3696" i="3"/>
  <c r="Z3697" i="3" s="1"/>
  <c r="V3696" i="3"/>
  <c r="V3697" i="3" s="1"/>
  <c r="R3696" i="3"/>
  <c r="AC3696" i="3"/>
  <c r="AC3697" i="3" s="1"/>
  <c r="Y3696" i="3"/>
  <c r="Y3697" i="3" s="1"/>
  <c r="U3696" i="3"/>
  <c r="U3697" i="3" s="1"/>
  <c r="AD4687" i="3"/>
  <c r="AG4687" i="3" s="1"/>
  <c r="Z3968" i="3"/>
  <c r="Z3969" i="3" s="1"/>
  <c r="V3968" i="3"/>
  <c r="V3969" i="3" s="1"/>
  <c r="R3968" i="3"/>
  <c r="AC3968" i="3"/>
  <c r="AC3969" i="3" s="1"/>
  <c r="Y3968" i="3"/>
  <c r="Y3969" i="3" s="1"/>
  <c r="U3968" i="3"/>
  <c r="U3969" i="3" s="1"/>
  <c r="AB3968" i="3"/>
  <c r="AB3969" i="3" s="1"/>
  <c r="X3968" i="3"/>
  <c r="X3969" i="3" s="1"/>
  <c r="T3968" i="3"/>
  <c r="T3969" i="3" s="1"/>
  <c r="W3968" i="3"/>
  <c r="W3969" i="3" s="1"/>
  <c r="AA3968" i="3"/>
  <c r="AA3969" i="3" s="1"/>
  <c r="S3968" i="3"/>
  <c r="S3969" i="3" s="1"/>
  <c r="M4430" i="3"/>
  <c r="L4431" i="3"/>
  <c r="O4430" i="3"/>
  <c r="N4430" i="3"/>
  <c r="F3535" i="3"/>
  <c r="E3536" i="3"/>
  <c r="E3808" i="3"/>
  <c r="F3807" i="3"/>
  <c r="O3614" i="3"/>
  <c r="M3614" i="3"/>
  <c r="L3615" i="3"/>
  <c r="N3614" i="3"/>
  <c r="E4752" i="3"/>
  <c r="F4751" i="3"/>
  <c r="AD4606" i="3"/>
  <c r="AG4606" i="3" s="1"/>
  <c r="AF3457" i="3"/>
  <c r="AE3457" i="3"/>
  <c r="F3456" i="3"/>
  <c r="AF3953" i="3"/>
  <c r="AE3953" i="3"/>
  <c r="F3952" i="3"/>
  <c r="AD4350" i="3"/>
  <c r="AG4350" i="3" s="1"/>
  <c r="L3998" i="3"/>
  <c r="O3997" i="3"/>
  <c r="N3997" i="3"/>
  <c r="M3997" i="3"/>
  <c r="AD4382" i="3"/>
  <c r="AG4382" i="3" s="1"/>
  <c r="E3856" i="3"/>
  <c r="F3855" i="3"/>
  <c r="AF4161" i="3"/>
  <c r="AE4161" i="3"/>
  <c r="F4160" i="3"/>
  <c r="F4527" i="3"/>
  <c r="E4528" i="3"/>
  <c r="AA3680" i="3"/>
  <c r="AA3681" i="3" s="1"/>
  <c r="W3680" i="3"/>
  <c r="W3681" i="3" s="1"/>
  <c r="S3680" i="3"/>
  <c r="S3681" i="3" s="1"/>
  <c r="Z3680" i="3"/>
  <c r="Z3681" i="3" s="1"/>
  <c r="V3680" i="3"/>
  <c r="V3681" i="3" s="1"/>
  <c r="R3680" i="3"/>
  <c r="AC3680" i="3"/>
  <c r="AC3681" i="3" s="1"/>
  <c r="Y3680" i="3"/>
  <c r="Y3681" i="3" s="1"/>
  <c r="U3680" i="3"/>
  <c r="U3681" i="3" s="1"/>
  <c r="AB3680" i="3"/>
  <c r="AB3681" i="3" s="1"/>
  <c r="X3680" i="3"/>
  <c r="X3681" i="3" s="1"/>
  <c r="T3680" i="3"/>
  <c r="T3681" i="3" s="1"/>
  <c r="AG4509" i="3"/>
  <c r="Z3535" i="3"/>
  <c r="V3535" i="3"/>
  <c r="R3535" i="3"/>
  <c r="Q3536" i="3"/>
  <c r="AC3535" i="3"/>
  <c r="Y3535" i="3"/>
  <c r="U3535" i="3"/>
  <c r="AB3535" i="3"/>
  <c r="X3535" i="3"/>
  <c r="T3535" i="3"/>
  <c r="AA3535" i="3"/>
  <c r="W3535" i="3"/>
  <c r="S3535" i="3"/>
  <c r="F3663" i="3"/>
  <c r="E3664" i="3"/>
  <c r="F3247" i="3"/>
  <c r="E3248" i="3"/>
  <c r="AA3984" i="3"/>
  <c r="AA3985" i="3" s="1"/>
  <c r="W3984" i="3"/>
  <c r="W3985" i="3" s="1"/>
  <c r="S3984" i="3"/>
  <c r="S3985" i="3" s="1"/>
  <c r="Z3984" i="3"/>
  <c r="Z3985" i="3" s="1"/>
  <c r="V3984" i="3"/>
  <c r="V3985" i="3" s="1"/>
  <c r="R3984" i="3"/>
  <c r="AC3984" i="3"/>
  <c r="AC3985" i="3" s="1"/>
  <c r="Y3984" i="3"/>
  <c r="Y3985" i="3" s="1"/>
  <c r="U3984" i="3"/>
  <c r="U3985" i="3" s="1"/>
  <c r="AB3984" i="3"/>
  <c r="AB3985" i="3" s="1"/>
  <c r="X3984" i="3"/>
  <c r="X3985" i="3" s="1"/>
  <c r="T3984" i="3"/>
  <c r="T3985" i="3" s="1"/>
  <c r="O3279" i="3"/>
  <c r="L3280" i="3"/>
  <c r="N3279" i="3"/>
  <c r="M3279" i="3"/>
  <c r="M4078" i="3"/>
  <c r="O4078" i="3"/>
  <c r="L4079" i="3"/>
  <c r="N4078" i="3"/>
  <c r="N4687" i="3"/>
  <c r="M4687" i="3"/>
  <c r="L4688" i="3"/>
  <c r="O4687" i="3"/>
  <c r="AG3519" i="3"/>
  <c r="AC3520" i="3"/>
  <c r="AC3521" i="3" s="1"/>
  <c r="Y3520" i="3"/>
  <c r="Y3521" i="3" s="1"/>
  <c r="U3520" i="3"/>
  <c r="U3521" i="3" s="1"/>
  <c r="AB3520" i="3"/>
  <c r="AB3521" i="3" s="1"/>
  <c r="X3520" i="3"/>
  <c r="X3521" i="3" s="1"/>
  <c r="T3520" i="3"/>
  <c r="T3521" i="3" s="1"/>
  <c r="AA3520" i="3"/>
  <c r="AA3521" i="3" s="1"/>
  <c r="W3520" i="3"/>
  <c r="W3521" i="3" s="1"/>
  <c r="S3520" i="3"/>
  <c r="S3521" i="3" s="1"/>
  <c r="Z3520" i="3"/>
  <c r="Z3521" i="3" s="1"/>
  <c r="V3520" i="3"/>
  <c r="V3521" i="3" s="1"/>
  <c r="R3520" i="3"/>
  <c r="AD4190" i="3"/>
  <c r="AG4190" i="3" s="1"/>
  <c r="L4478" i="3"/>
  <c r="O4477" i="3"/>
  <c r="N4477" i="3"/>
  <c r="M4477" i="3"/>
  <c r="AD4335" i="3"/>
  <c r="AG4335" i="3" s="1"/>
  <c r="AC4240" i="3"/>
  <c r="AC4241" i="3" s="1"/>
  <c r="Y4240" i="3"/>
  <c r="Y4241" i="3" s="1"/>
  <c r="U4240" i="3"/>
  <c r="U4241" i="3" s="1"/>
  <c r="AB4240" i="3"/>
  <c r="AB4241" i="3" s="1"/>
  <c r="X4240" i="3"/>
  <c r="X4241" i="3" s="1"/>
  <c r="T4240" i="3"/>
  <c r="T4241" i="3" s="1"/>
  <c r="AA4240" i="3"/>
  <c r="AA4241" i="3" s="1"/>
  <c r="W4240" i="3"/>
  <c r="W4241" i="3" s="1"/>
  <c r="S4240" i="3"/>
  <c r="S4241" i="3" s="1"/>
  <c r="V4240" i="3"/>
  <c r="V4241" i="3" s="1"/>
  <c r="R4240" i="3"/>
  <c r="Z4240" i="3"/>
  <c r="Z4241" i="3" s="1"/>
  <c r="AB3504" i="3"/>
  <c r="AB3505" i="3" s="1"/>
  <c r="X3504" i="3"/>
  <c r="X3505" i="3" s="1"/>
  <c r="T3504" i="3"/>
  <c r="T3505" i="3" s="1"/>
  <c r="AA3504" i="3"/>
  <c r="AA3505" i="3" s="1"/>
  <c r="W3504" i="3"/>
  <c r="W3505" i="3" s="1"/>
  <c r="S3504" i="3"/>
  <c r="S3505" i="3" s="1"/>
  <c r="Z3504" i="3"/>
  <c r="Z3505" i="3" s="1"/>
  <c r="V3504" i="3"/>
  <c r="V3505" i="3" s="1"/>
  <c r="R3504" i="3"/>
  <c r="AC3504" i="3"/>
  <c r="AC3505" i="3" s="1"/>
  <c r="Y3504" i="3"/>
  <c r="Y3505" i="3" s="1"/>
  <c r="U3504" i="3"/>
  <c r="U3505" i="3" s="1"/>
  <c r="AA4048" i="3"/>
  <c r="AA4049" i="3" s="1"/>
  <c r="W4048" i="3"/>
  <c r="W4049" i="3" s="1"/>
  <c r="S4048" i="3"/>
  <c r="S4049" i="3" s="1"/>
  <c r="Z4048" i="3"/>
  <c r="Z4049" i="3" s="1"/>
  <c r="V4048" i="3"/>
  <c r="V4049" i="3" s="1"/>
  <c r="R4048" i="3"/>
  <c r="AC4048" i="3"/>
  <c r="AC4049" i="3" s="1"/>
  <c r="Y4048" i="3"/>
  <c r="Y4049" i="3" s="1"/>
  <c r="U4048" i="3"/>
  <c r="U4049" i="3" s="1"/>
  <c r="AB4048" i="3"/>
  <c r="AB4049" i="3" s="1"/>
  <c r="X4048" i="3"/>
  <c r="X4049" i="3" s="1"/>
  <c r="T4048" i="3"/>
  <c r="T4049" i="3" s="1"/>
  <c r="E4512" i="3"/>
  <c r="F4511" i="3"/>
  <c r="F4799" i="3"/>
  <c r="E4800" i="3"/>
  <c r="M4574" i="3"/>
  <c r="L4575" i="3"/>
  <c r="O4574" i="3"/>
  <c r="N4574" i="3"/>
  <c r="M3517" i="3"/>
  <c r="L3518" i="3"/>
  <c r="O3517" i="3"/>
  <c r="N3517" i="3"/>
  <c r="O4144" i="3"/>
  <c r="O4145" i="3" s="1"/>
  <c r="N4144" i="3"/>
  <c r="N4145" i="3" s="1"/>
  <c r="L4145" i="3"/>
  <c r="M4144" i="3"/>
  <c r="M4145" i="3" s="1"/>
  <c r="AF3441" i="3"/>
  <c r="AE3441" i="3"/>
  <c r="F3440" i="3"/>
  <c r="AG4222" i="3"/>
  <c r="AD4286" i="3"/>
  <c r="AG4286" i="3" s="1"/>
  <c r="F4784" i="3"/>
  <c r="AF4785" i="3"/>
  <c r="AE4785" i="3"/>
  <c r="L3934" i="3"/>
  <c r="O3933" i="3"/>
  <c r="N3933" i="3"/>
  <c r="M3933" i="3"/>
  <c r="L4414" i="3"/>
  <c r="N4413" i="3"/>
  <c r="M4413" i="3"/>
  <c r="O4413" i="3"/>
  <c r="AD4703" i="3"/>
  <c r="AG4703" i="3" s="1"/>
  <c r="Z3471" i="3"/>
  <c r="V3471" i="3"/>
  <c r="R3471" i="3"/>
  <c r="Q3472" i="3"/>
  <c r="AC3471" i="3"/>
  <c r="Y3471" i="3"/>
  <c r="U3471" i="3"/>
  <c r="AB3471" i="3"/>
  <c r="X3471" i="3"/>
  <c r="T3471" i="3"/>
  <c r="AA3471" i="3"/>
  <c r="W3471" i="3"/>
  <c r="S3471" i="3"/>
  <c r="AA4208" i="3"/>
  <c r="AA4209" i="3" s="1"/>
  <c r="W4208" i="3"/>
  <c r="W4209" i="3" s="1"/>
  <c r="S4208" i="3"/>
  <c r="S4209" i="3" s="1"/>
  <c r="Z4208" i="3"/>
  <c r="Z4209" i="3" s="1"/>
  <c r="V4208" i="3"/>
  <c r="V4209" i="3" s="1"/>
  <c r="R4208" i="3"/>
  <c r="AC4208" i="3"/>
  <c r="AC4209" i="3" s="1"/>
  <c r="Y4208" i="3"/>
  <c r="Y4209" i="3" s="1"/>
  <c r="U4208" i="3"/>
  <c r="U4209" i="3" s="1"/>
  <c r="AB4208" i="3"/>
  <c r="AB4209" i="3" s="1"/>
  <c r="X4208" i="3"/>
  <c r="X4209" i="3" s="1"/>
  <c r="T4208" i="3"/>
  <c r="T4209" i="3" s="1"/>
  <c r="M3853" i="3"/>
  <c r="L3854" i="3"/>
  <c r="N3853" i="3"/>
  <c r="O3853" i="3"/>
  <c r="AF3553" i="3"/>
  <c r="AE3553" i="3"/>
  <c r="F3552" i="3"/>
  <c r="F3904" i="3"/>
  <c r="AF3905" i="3"/>
  <c r="AE3905" i="3"/>
  <c r="AD3215" i="3"/>
  <c r="AG3215" i="3" s="1"/>
  <c r="M3709" i="3"/>
  <c r="L3710" i="3"/>
  <c r="O3709" i="3"/>
  <c r="N3709" i="3"/>
  <c r="F4255" i="3"/>
  <c r="E4256" i="3"/>
  <c r="AD4063" i="3"/>
  <c r="M3453" i="3"/>
  <c r="L3454" i="3"/>
  <c r="O3453" i="3"/>
  <c r="N3453" i="3"/>
  <c r="F3727" i="3"/>
  <c r="E3728" i="3"/>
  <c r="AC3712" i="3"/>
  <c r="AC3713" i="3" s="1"/>
  <c r="Y3712" i="3"/>
  <c r="Y3713" i="3" s="1"/>
  <c r="U3712" i="3"/>
  <c r="U3713" i="3" s="1"/>
  <c r="AB3712" i="3"/>
  <c r="AB3713" i="3" s="1"/>
  <c r="X3712" i="3"/>
  <c r="X3713" i="3" s="1"/>
  <c r="T3712" i="3"/>
  <c r="T3713" i="3" s="1"/>
  <c r="AA3712" i="3"/>
  <c r="AA3713" i="3" s="1"/>
  <c r="W3712" i="3"/>
  <c r="W3713" i="3" s="1"/>
  <c r="S3712" i="3"/>
  <c r="S3713" i="3" s="1"/>
  <c r="Z3712" i="3"/>
  <c r="Z3713" i="3" s="1"/>
  <c r="V3712" i="3"/>
  <c r="V3713" i="3" s="1"/>
  <c r="R3712" i="3"/>
  <c r="AA4720" i="3"/>
  <c r="AA4721" i="3" s="1"/>
  <c r="W4720" i="3"/>
  <c r="W4721" i="3" s="1"/>
  <c r="S4720" i="3"/>
  <c r="S4721" i="3" s="1"/>
  <c r="Z4720" i="3"/>
  <c r="Z4721" i="3" s="1"/>
  <c r="V4720" i="3"/>
  <c r="V4721" i="3" s="1"/>
  <c r="R4720" i="3"/>
  <c r="Y4720" i="3"/>
  <c r="Y4721" i="3" s="1"/>
  <c r="X4720" i="3"/>
  <c r="X4721" i="3" s="1"/>
  <c r="U4720" i="3"/>
  <c r="U4721" i="3" s="1"/>
  <c r="T4720" i="3"/>
  <c r="T4721" i="3" s="1"/>
  <c r="AC4720" i="3"/>
  <c r="AC4721" i="3" s="1"/>
  <c r="AB4720" i="3"/>
  <c r="AB4721" i="3" s="1"/>
  <c r="AF3633" i="3"/>
  <c r="AE3633" i="3"/>
  <c r="F3632" i="3"/>
  <c r="O3262" i="3"/>
  <c r="N3262" i="3"/>
  <c r="M3262" i="3"/>
  <c r="L3263" i="3"/>
  <c r="AD3439" i="3"/>
  <c r="AG3439" i="3" s="1"/>
  <c r="AB4159" i="3"/>
  <c r="X4159" i="3"/>
  <c r="T4159" i="3"/>
  <c r="AA4159" i="3"/>
  <c r="W4159" i="3"/>
  <c r="S4159" i="3"/>
  <c r="Z4159" i="3"/>
  <c r="V4159" i="3"/>
  <c r="R4159" i="3"/>
  <c r="Y4159" i="3"/>
  <c r="U4159" i="3"/>
  <c r="Q4160" i="3"/>
  <c r="AC4159" i="3"/>
  <c r="Z4527" i="3"/>
  <c r="V4527" i="3"/>
  <c r="R4527" i="3"/>
  <c r="AB4527" i="3"/>
  <c r="W4527" i="3"/>
  <c r="AA4527" i="3"/>
  <c r="U4527" i="3"/>
  <c r="Y4527" i="3"/>
  <c r="T4527" i="3"/>
  <c r="Q4528" i="3"/>
  <c r="AC4527" i="3"/>
  <c r="X4527" i="3"/>
  <c r="S4527" i="3"/>
  <c r="AD4446" i="3"/>
  <c r="AG4446" i="3" s="1"/>
  <c r="AA3488" i="3"/>
  <c r="AA3489" i="3" s="1"/>
  <c r="W3488" i="3"/>
  <c r="W3489" i="3" s="1"/>
  <c r="S3488" i="3"/>
  <c r="S3489" i="3" s="1"/>
  <c r="Z3488" i="3"/>
  <c r="Z3489" i="3" s="1"/>
  <c r="V3488" i="3"/>
  <c r="V3489" i="3" s="1"/>
  <c r="R3488" i="3"/>
  <c r="AC3488" i="3"/>
  <c r="AC3489" i="3" s="1"/>
  <c r="Y3488" i="3"/>
  <c r="Y3489" i="3" s="1"/>
  <c r="U3488" i="3"/>
  <c r="U3489" i="3" s="1"/>
  <c r="AB3488" i="3"/>
  <c r="AB3489" i="3" s="1"/>
  <c r="X3488" i="3"/>
  <c r="X3489" i="3" s="1"/>
  <c r="T3488" i="3"/>
  <c r="T3489" i="3" s="1"/>
  <c r="L4750" i="3"/>
  <c r="M4749" i="3"/>
  <c r="O4749" i="3"/>
  <c r="N4749" i="3"/>
  <c r="AD4095" i="3"/>
  <c r="AG4095" i="3" s="1"/>
  <c r="AA3744" i="3"/>
  <c r="AA3745" i="3" s="1"/>
  <c r="W3744" i="3"/>
  <c r="W3745" i="3" s="1"/>
  <c r="S3744" i="3"/>
  <c r="S3745" i="3" s="1"/>
  <c r="Z3744" i="3"/>
  <c r="Z3745" i="3" s="1"/>
  <c r="V3744" i="3"/>
  <c r="V3745" i="3" s="1"/>
  <c r="R3744" i="3"/>
  <c r="AC3744" i="3"/>
  <c r="AC3745" i="3" s="1"/>
  <c r="Y3744" i="3"/>
  <c r="Y3745" i="3" s="1"/>
  <c r="U3744" i="3"/>
  <c r="U3745" i="3" s="1"/>
  <c r="AB3744" i="3"/>
  <c r="AB3745" i="3" s="1"/>
  <c r="X3744" i="3"/>
  <c r="X3745" i="3" s="1"/>
  <c r="T3744" i="3"/>
  <c r="T3745" i="3" s="1"/>
  <c r="Z3663" i="3"/>
  <c r="V3663" i="3"/>
  <c r="R3663" i="3"/>
  <c r="Q3664" i="3"/>
  <c r="AC3663" i="3"/>
  <c r="Y3663" i="3"/>
  <c r="U3663" i="3"/>
  <c r="AB3663" i="3"/>
  <c r="X3663" i="3"/>
  <c r="T3663" i="3"/>
  <c r="AA3663" i="3"/>
  <c r="W3663" i="3"/>
  <c r="S3663" i="3"/>
  <c r="O3422" i="3"/>
  <c r="N3422" i="3"/>
  <c r="M3422" i="3"/>
  <c r="L3423" i="3"/>
  <c r="Z3312" i="3"/>
  <c r="Z3313" i="3" s="1"/>
  <c r="V3312" i="3"/>
  <c r="V3313" i="3" s="1"/>
  <c r="R3312" i="3"/>
  <c r="AC3312" i="3"/>
  <c r="AC3313" i="3" s="1"/>
  <c r="Y3312" i="3"/>
  <c r="Y3313" i="3" s="1"/>
  <c r="U3312" i="3"/>
  <c r="U3313" i="3" s="1"/>
  <c r="X3312" i="3"/>
  <c r="X3313" i="3" s="1"/>
  <c r="W3312" i="3"/>
  <c r="W3313" i="3" s="1"/>
  <c r="AB3312" i="3"/>
  <c r="AB3313" i="3" s="1"/>
  <c r="T3312" i="3"/>
  <c r="T3313" i="3" s="1"/>
  <c r="AA3312" i="3"/>
  <c r="AA3313" i="3" s="1"/>
  <c r="S3312" i="3"/>
  <c r="S3313" i="3" s="1"/>
  <c r="Z3904" i="3"/>
  <c r="Z3905" i="3" s="1"/>
  <c r="V3904" i="3"/>
  <c r="V3905" i="3" s="1"/>
  <c r="R3904" i="3"/>
  <c r="AC3904" i="3"/>
  <c r="AC3905" i="3" s="1"/>
  <c r="Y3904" i="3"/>
  <c r="Y3905" i="3" s="1"/>
  <c r="U3904" i="3"/>
  <c r="U3905" i="3" s="1"/>
  <c r="AB3904" i="3"/>
  <c r="AB3905" i="3" s="1"/>
  <c r="X3904" i="3"/>
  <c r="X3905" i="3" s="1"/>
  <c r="T3904" i="3"/>
  <c r="T3905" i="3" s="1"/>
  <c r="S3904" i="3"/>
  <c r="S3905" i="3" s="1"/>
  <c r="AA3904" i="3"/>
  <c r="AA3905" i="3" s="1"/>
  <c r="W3904" i="3"/>
  <c r="W3905" i="3" s="1"/>
  <c r="AG4751" i="3"/>
  <c r="F4223" i="3"/>
  <c r="E4224" i="3"/>
  <c r="M3838" i="3"/>
  <c r="N3838" i="3"/>
  <c r="L3839" i="3"/>
  <c r="O3838" i="3"/>
  <c r="Z3871" i="3"/>
  <c r="V3871" i="3"/>
  <c r="R3871" i="3"/>
  <c r="AB3871" i="3"/>
  <c r="W3871" i="3"/>
  <c r="AA3871" i="3"/>
  <c r="U3871" i="3"/>
  <c r="Y3871" i="3"/>
  <c r="T3871" i="3"/>
  <c r="Q3872" i="3"/>
  <c r="AC3871" i="3"/>
  <c r="X3871" i="3"/>
  <c r="S3871" i="3"/>
  <c r="AD4254" i="3"/>
  <c r="AG4254" i="3" s="1"/>
  <c r="AD3295" i="3"/>
  <c r="AG3295" i="3" s="1"/>
  <c r="AC3296" i="3"/>
  <c r="AC3297" i="3" s="1"/>
  <c r="Y3296" i="3"/>
  <c r="Y3297" i="3" s="1"/>
  <c r="U3296" i="3"/>
  <c r="U3297" i="3" s="1"/>
  <c r="AB3296" i="3"/>
  <c r="AB3297" i="3" s="1"/>
  <c r="X3296" i="3"/>
  <c r="X3297" i="3" s="1"/>
  <c r="T3296" i="3"/>
  <c r="T3297" i="3" s="1"/>
  <c r="V3296" i="3"/>
  <c r="V3297" i="3" s="1"/>
  <c r="AA3296" i="3"/>
  <c r="AA3297" i="3" s="1"/>
  <c r="S3296" i="3"/>
  <c r="S3297" i="3" s="1"/>
  <c r="Z3296" i="3"/>
  <c r="Z3297" i="3" s="1"/>
  <c r="R3296" i="3"/>
  <c r="W3296" i="3"/>
  <c r="W3297" i="3" s="1"/>
  <c r="AB3600" i="3"/>
  <c r="AB3601" i="3" s="1"/>
  <c r="X3600" i="3"/>
  <c r="X3601" i="3" s="1"/>
  <c r="T3600" i="3"/>
  <c r="T3601" i="3" s="1"/>
  <c r="AA3600" i="3"/>
  <c r="AA3601" i="3" s="1"/>
  <c r="W3600" i="3"/>
  <c r="W3601" i="3" s="1"/>
  <c r="S3600" i="3"/>
  <c r="S3601" i="3" s="1"/>
  <c r="V3600" i="3"/>
  <c r="V3601" i="3" s="1"/>
  <c r="AC3600" i="3"/>
  <c r="AC3601" i="3" s="1"/>
  <c r="U3600" i="3"/>
  <c r="U3601" i="3" s="1"/>
  <c r="Z3600" i="3"/>
  <c r="Z3601" i="3" s="1"/>
  <c r="R3600" i="3"/>
  <c r="Y3600" i="3"/>
  <c r="Y3601" i="3" s="1"/>
  <c r="AD3823" i="3"/>
  <c r="AG3823" i="3" s="1"/>
  <c r="AC3824" i="3"/>
  <c r="AC3825" i="3" s="1"/>
  <c r="Y3824" i="3"/>
  <c r="Y3825" i="3" s="1"/>
  <c r="U3824" i="3"/>
  <c r="U3825" i="3" s="1"/>
  <c r="Z3824" i="3"/>
  <c r="Z3825" i="3" s="1"/>
  <c r="T3824" i="3"/>
  <c r="T3825" i="3" s="1"/>
  <c r="X3824" i="3"/>
  <c r="X3825" i="3" s="1"/>
  <c r="S3824" i="3"/>
  <c r="S3825" i="3" s="1"/>
  <c r="AB3824" i="3"/>
  <c r="AB3825" i="3" s="1"/>
  <c r="W3824" i="3"/>
  <c r="W3825" i="3" s="1"/>
  <c r="R3824" i="3"/>
  <c r="AA3824" i="3"/>
  <c r="AA3825" i="3" s="1"/>
  <c r="V3824" i="3"/>
  <c r="V3825" i="3" s="1"/>
  <c r="L3631" i="3"/>
  <c r="O3630" i="3"/>
  <c r="N3630" i="3"/>
  <c r="M3630" i="3"/>
  <c r="AE4113" i="3"/>
  <c r="AF4113" i="3"/>
  <c r="F4112" i="3"/>
  <c r="F4063" i="3"/>
  <c r="E4064" i="3"/>
  <c r="AD3838" i="3"/>
  <c r="AG3838" i="3" s="1"/>
  <c r="Z4799" i="3"/>
  <c r="V4799" i="3"/>
  <c r="R4799" i="3"/>
  <c r="Q4800" i="3"/>
  <c r="AC4799" i="3"/>
  <c r="Y4799" i="3"/>
  <c r="U4799" i="3"/>
  <c r="AA4799" i="3"/>
  <c r="S4799" i="3"/>
  <c r="X4799" i="3"/>
  <c r="T4799" i="3"/>
  <c r="AB4799" i="3"/>
  <c r="W4799" i="3"/>
  <c r="AD4478" i="3"/>
  <c r="AG4478" i="3" s="1"/>
  <c r="Z3343" i="3"/>
  <c r="V3343" i="3"/>
  <c r="R3343" i="3"/>
  <c r="AB3343" i="3"/>
  <c r="X3343" i="3"/>
  <c r="T3343" i="3"/>
  <c r="AA3343" i="3"/>
  <c r="W3343" i="3"/>
  <c r="S3343" i="3"/>
  <c r="Y3343" i="3"/>
  <c r="U3343" i="3"/>
  <c r="Q3344" i="3"/>
  <c r="AC3343" i="3"/>
  <c r="L4606" i="3"/>
  <c r="N4605" i="3"/>
  <c r="M4605" i="3"/>
  <c r="O4605" i="3"/>
  <c r="L3695" i="3"/>
  <c r="O3694" i="3"/>
  <c r="N3694" i="3"/>
  <c r="M3694" i="3"/>
  <c r="AD3695" i="3"/>
  <c r="AG3695" i="3" s="1"/>
  <c r="AD3967" i="3"/>
  <c r="AG3967" i="3" s="1"/>
  <c r="M3566" i="3"/>
  <c r="O3566" i="3"/>
  <c r="L3567" i="3"/>
  <c r="N3566" i="3"/>
  <c r="AC4672" i="3"/>
  <c r="AC4673" i="3" s="1"/>
  <c r="Y4672" i="3"/>
  <c r="Y4673" i="3" s="1"/>
  <c r="U4672" i="3"/>
  <c r="U4673" i="3" s="1"/>
  <c r="AB4672" i="3"/>
  <c r="AB4673" i="3" s="1"/>
  <c r="X4672" i="3"/>
  <c r="X4673" i="3" s="1"/>
  <c r="T4672" i="3"/>
  <c r="T4673" i="3" s="1"/>
  <c r="AA4672" i="3"/>
  <c r="AA4673" i="3" s="1"/>
  <c r="S4672" i="3"/>
  <c r="S4673" i="3" s="1"/>
  <c r="Z4672" i="3"/>
  <c r="Z4673" i="3" s="1"/>
  <c r="R4672" i="3"/>
  <c r="V4672" i="3"/>
  <c r="V4673" i="3" s="1"/>
  <c r="W4672" i="3"/>
  <c r="W4673" i="3" s="1"/>
  <c r="O3583" i="3"/>
  <c r="N3583" i="3"/>
  <c r="L3584" i="3"/>
  <c r="M3583" i="3"/>
  <c r="AG4766" i="3"/>
  <c r="AB4767" i="3"/>
  <c r="X4767" i="3"/>
  <c r="T4767" i="3"/>
  <c r="AA4767" i="3"/>
  <c r="W4767" i="3"/>
  <c r="S4767" i="3"/>
  <c r="Z4767" i="3"/>
  <c r="R4767" i="3"/>
  <c r="Y4767" i="3"/>
  <c r="AC4767" i="3"/>
  <c r="V4767" i="3"/>
  <c r="Q4768" i="3"/>
  <c r="U4767" i="3"/>
  <c r="AB3760" i="3"/>
  <c r="AB3761" i="3" s="1"/>
  <c r="X3760" i="3"/>
  <c r="X3761" i="3" s="1"/>
  <c r="T3760" i="3"/>
  <c r="T3761" i="3" s="1"/>
  <c r="AA3760" i="3"/>
  <c r="AA3761" i="3" s="1"/>
  <c r="W3760" i="3"/>
  <c r="W3761" i="3" s="1"/>
  <c r="S3760" i="3"/>
  <c r="S3761" i="3" s="1"/>
  <c r="Z3760" i="3"/>
  <c r="Z3761" i="3" s="1"/>
  <c r="V3760" i="3"/>
  <c r="V3761" i="3" s="1"/>
  <c r="R3760" i="3"/>
  <c r="AC3760" i="3"/>
  <c r="AC3761" i="3" s="1"/>
  <c r="Y3760" i="3"/>
  <c r="Y3761" i="3" s="1"/>
  <c r="U3760" i="3"/>
  <c r="U3761" i="3" s="1"/>
  <c r="AC4176" i="3"/>
  <c r="AC4177" i="3" s="1"/>
  <c r="Y4176" i="3"/>
  <c r="Y4177" i="3" s="1"/>
  <c r="U4176" i="3"/>
  <c r="U4177" i="3" s="1"/>
  <c r="AB4176" i="3"/>
  <c r="AB4177" i="3" s="1"/>
  <c r="X4176" i="3"/>
  <c r="X4177" i="3" s="1"/>
  <c r="T4176" i="3"/>
  <c r="T4177" i="3" s="1"/>
  <c r="AA4176" i="3"/>
  <c r="AA4177" i="3" s="1"/>
  <c r="W4176" i="3"/>
  <c r="W4177" i="3" s="1"/>
  <c r="S4176" i="3"/>
  <c r="S4177" i="3" s="1"/>
  <c r="R4176" i="3"/>
  <c r="Z4176" i="3"/>
  <c r="Z4177" i="3" s="1"/>
  <c r="V4176" i="3"/>
  <c r="V4177" i="3" s="1"/>
  <c r="N3726" i="3"/>
  <c r="M3726" i="3"/>
  <c r="L3727" i="3"/>
  <c r="O3726" i="3"/>
  <c r="AB4351" i="3"/>
  <c r="X4351" i="3"/>
  <c r="T4351" i="3"/>
  <c r="AA4351" i="3"/>
  <c r="W4351" i="3"/>
  <c r="S4351" i="3"/>
  <c r="Z4351" i="3"/>
  <c r="V4351" i="3"/>
  <c r="R4351" i="3"/>
  <c r="Y4351" i="3"/>
  <c r="U4351" i="3"/>
  <c r="Q4352" i="3"/>
  <c r="AC4351" i="3"/>
  <c r="AE4273" i="3"/>
  <c r="F4272" i="3"/>
  <c r="AF4273" i="3"/>
  <c r="AG4718" i="3"/>
  <c r="AD3679" i="3"/>
  <c r="AG3679" i="3" s="1"/>
  <c r="AD4510" i="3"/>
  <c r="AG4510" i="3" s="1"/>
  <c r="N4702" i="3"/>
  <c r="M4702" i="3"/>
  <c r="L4703" i="3"/>
  <c r="O4702" i="3"/>
  <c r="AD4495" i="3"/>
  <c r="AG4495" i="3" s="1"/>
  <c r="AC4496" i="3"/>
  <c r="AC4497" i="3" s="1"/>
  <c r="Y4496" i="3"/>
  <c r="Y4497" i="3" s="1"/>
  <c r="U4496" i="3"/>
  <c r="U4497" i="3" s="1"/>
  <c r="AB4496" i="3"/>
  <c r="AB4497" i="3" s="1"/>
  <c r="X4496" i="3"/>
  <c r="X4497" i="3" s="1"/>
  <c r="T4496" i="3"/>
  <c r="T4497" i="3" s="1"/>
  <c r="AA4496" i="3"/>
  <c r="AA4497" i="3" s="1"/>
  <c r="W4496" i="3"/>
  <c r="W4497" i="3" s="1"/>
  <c r="S4496" i="3"/>
  <c r="S4497" i="3" s="1"/>
  <c r="Z4496" i="3"/>
  <c r="Z4497" i="3" s="1"/>
  <c r="V4496" i="3"/>
  <c r="V4497" i="3" s="1"/>
  <c r="R4496" i="3"/>
  <c r="AD3534" i="3"/>
  <c r="AG3534" i="3" s="1"/>
  <c r="Z4128" i="3"/>
  <c r="Z4129" i="3" s="1"/>
  <c r="V4128" i="3"/>
  <c r="V4129" i="3" s="1"/>
  <c r="R4128" i="3"/>
  <c r="AB4128" i="3"/>
  <c r="AB4129" i="3" s="1"/>
  <c r="X4128" i="3"/>
  <c r="X4129" i="3" s="1"/>
  <c r="T4128" i="3"/>
  <c r="T4129" i="3" s="1"/>
  <c r="AA4128" i="3"/>
  <c r="AA4129" i="3" s="1"/>
  <c r="S4128" i="3"/>
  <c r="S4129" i="3" s="1"/>
  <c r="Y4128" i="3"/>
  <c r="Y4129" i="3" s="1"/>
  <c r="W4128" i="3"/>
  <c r="W4129" i="3" s="1"/>
  <c r="U4128" i="3"/>
  <c r="U4129" i="3" s="1"/>
  <c r="AC4128" i="3"/>
  <c r="AC4129" i="3" s="1"/>
  <c r="AD3391" i="3"/>
  <c r="AG3391" i="3" s="1"/>
  <c r="AC3392" i="3"/>
  <c r="AC3393" i="3" s="1"/>
  <c r="Y3392" i="3"/>
  <c r="Y3393" i="3" s="1"/>
  <c r="U3392" i="3"/>
  <c r="U3393" i="3" s="1"/>
  <c r="AB3392" i="3"/>
  <c r="AB3393" i="3" s="1"/>
  <c r="X3392" i="3"/>
  <c r="X3393" i="3" s="1"/>
  <c r="T3392" i="3"/>
  <c r="T3393" i="3" s="1"/>
  <c r="AA3392" i="3"/>
  <c r="AA3393" i="3" s="1"/>
  <c r="W3392" i="3"/>
  <c r="W3393" i="3" s="1"/>
  <c r="S3392" i="3"/>
  <c r="S3393" i="3" s="1"/>
  <c r="Z3392" i="3"/>
  <c r="Z3393" i="3" s="1"/>
  <c r="V3392" i="3"/>
  <c r="V3393" i="3" s="1"/>
  <c r="R3392" i="3"/>
  <c r="AA4655" i="3"/>
  <c r="W4655" i="3"/>
  <c r="S4655" i="3"/>
  <c r="AC4655" i="3"/>
  <c r="X4655" i="3"/>
  <c r="R4655" i="3"/>
  <c r="AB4655" i="3"/>
  <c r="V4655" i="3"/>
  <c r="Q4656" i="3"/>
  <c r="Z4655" i="3"/>
  <c r="Y4655" i="3"/>
  <c r="U4655" i="3"/>
  <c r="T4655" i="3"/>
  <c r="AD3983" i="3"/>
  <c r="AG3983" i="3" s="1"/>
  <c r="L3807" i="3"/>
  <c r="M3806" i="3"/>
  <c r="O3806" i="3"/>
  <c r="N3806" i="3"/>
  <c r="AD4638" i="3"/>
  <c r="AG4638" i="3" s="1"/>
  <c r="AE4209" i="3"/>
  <c r="F4208" i="3"/>
  <c r="AF4209" i="3"/>
  <c r="O4718" i="3"/>
  <c r="N4718" i="3"/>
  <c r="M4718" i="3"/>
  <c r="L4719" i="3"/>
  <c r="O3885" i="3"/>
  <c r="L3886" i="3"/>
  <c r="M3885" i="3"/>
  <c r="N3885" i="3"/>
  <c r="M4174" i="3"/>
  <c r="L4175" i="3"/>
  <c r="O4174" i="3"/>
  <c r="N4174" i="3"/>
  <c r="AB4735" i="3"/>
  <c r="X4735" i="3"/>
  <c r="T4735" i="3"/>
  <c r="AA4735" i="3"/>
  <c r="W4735" i="3"/>
  <c r="S4735" i="3"/>
  <c r="Y4735" i="3"/>
  <c r="Q4736" i="3"/>
  <c r="V4735" i="3"/>
  <c r="AC4735" i="3"/>
  <c r="Z4735" i="3"/>
  <c r="U4735" i="3"/>
  <c r="R4735" i="3"/>
  <c r="F4128" i="3"/>
  <c r="AF4129" i="3"/>
  <c r="AE4129" i="3"/>
  <c r="F4320" i="3"/>
  <c r="AF4321" i="3"/>
  <c r="AE4321" i="3"/>
  <c r="AF4433" i="3"/>
  <c r="AE4433" i="3"/>
  <c r="F4432" i="3"/>
  <c r="L4158" i="3"/>
  <c r="O4157" i="3"/>
  <c r="N4157" i="3"/>
  <c r="M4157" i="3"/>
  <c r="L4062" i="3"/>
  <c r="O4061" i="3"/>
  <c r="N4061" i="3"/>
  <c r="M4061" i="3"/>
  <c r="AA3616" i="3"/>
  <c r="AA3617" i="3" s="1"/>
  <c r="W3616" i="3"/>
  <c r="W3617" i="3" s="1"/>
  <c r="S3616" i="3"/>
  <c r="S3617" i="3" s="1"/>
  <c r="AC3616" i="3"/>
  <c r="AC3617" i="3" s="1"/>
  <c r="Y3616" i="3"/>
  <c r="Y3617" i="3" s="1"/>
  <c r="U3616" i="3"/>
  <c r="U3617" i="3" s="1"/>
  <c r="AB3616" i="3"/>
  <c r="AB3617" i="3" s="1"/>
  <c r="X3616" i="3"/>
  <c r="X3617" i="3" s="1"/>
  <c r="T3616" i="3"/>
  <c r="T3617" i="3" s="1"/>
  <c r="Z3616" i="3"/>
  <c r="Z3617" i="3" s="1"/>
  <c r="V3616" i="3"/>
  <c r="V3617" i="3" s="1"/>
  <c r="R3616" i="3"/>
  <c r="AD4239" i="3"/>
  <c r="AG4239" i="3" s="1"/>
  <c r="AD3503" i="3"/>
  <c r="AG3503" i="3" s="1"/>
  <c r="AD4047" i="3"/>
  <c r="AG4047" i="3" s="1"/>
  <c r="AE3361" i="3"/>
  <c r="F3360" i="3"/>
  <c r="AF3361" i="3"/>
  <c r="Z3407" i="3"/>
  <c r="V3407" i="3"/>
  <c r="R3407" i="3"/>
  <c r="Q3408" i="3"/>
  <c r="AC3407" i="3"/>
  <c r="Y3407" i="3"/>
  <c r="U3407" i="3"/>
  <c r="AB3407" i="3"/>
  <c r="X3407" i="3"/>
  <c r="T3407" i="3"/>
  <c r="AA3407" i="3"/>
  <c r="W3407" i="3"/>
  <c r="S3407" i="3"/>
  <c r="AC4432" i="3"/>
  <c r="AC4433" i="3" s="1"/>
  <c r="Y4432" i="3"/>
  <c r="Y4433" i="3" s="1"/>
  <c r="U4432" i="3"/>
  <c r="U4433" i="3" s="1"/>
  <c r="AB4432" i="3"/>
  <c r="AB4433" i="3" s="1"/>
  <c r="X4432" i="3"/>
  <c r="X4433" i="3" s="1"/>
  <c r="T4432" i="3"/>
  <c r="T4433" i="3" s="1"/>
  <c r="AA4432" i="3"/>
  <c r="AA4433" i="3" s="1"/>
  <c r="W4432" i="3"/>
  <c r="W4433" i="3" s="1"/>
  <c r="S4432" i="3"/>
  <c r="S4433" i="3" s="1"/>
  <c r="R4432" i="3"/>
  <c r="Z4432" i="3"/>
  <c r="Z4433" i="3" s="1"/>
  <c r="V4432" i="3"/>
  <c r="V4433" i="3" s="1"/>
  <c r="AA3424" i="3"/>
  <c r="AA3425" i="3" s="1"/>
  <c r="W3424" i="3"/>
  <c r="W3425" i="3" s="1"/>
  <c r="S3424" i="3"/>
  <c r="S3425" i="3" s="1"/>
  <c r="Z3424" i="3"/>
  <c r="Z3425" i="3" s="1"/>
  <c r="V3424" i="3"/>
  <c r="V3425" i="3" s="1"/>
  <c r="R3424" i="3"/>
  <c r="AC3424" i="3"/>
  <c r="AC3425" i="3" s="1"/>
  <c r="Y3424" i="3"/>
  <c r="Y3425" i="3" s="1"/>
  <c r="U3424" i="3"/>
  <c r="U3425" i="3" s="1"/>
  <c r="AB3424" i="3"/>
  <c r="AB3425" i="3" s="1"/>
  <c r="X3424" i="3"/>
  <c r="X3425" i="3" s="1"/>
  <c r="T3424" i="3"/>
  <c r="T3425" i="3" s="1"/>
  <c r="AB4224" i="3"/>
  <c r="AB4225" i="3" s="1"/>
  <c r="X4224" i="3"/>
  <c r="X4225" i="3" s="1"/>
  <c r="T4224" i="3"/>
  <c r="T4225" i="3" s="1"/>
  <c r="AA4224" i="3"/>
  <c r="AA4225" i="3" s="1"/>
  <c r="W4224" i="3"/>
  <c r="W4225" i="3" s="1"/>
  <c r="S4224" i="3"/>
  <c r="S4225" i="3" s="1"/>
  <c r="Z4224" i="3"/>
  <c r="Z4225" i="3" s="1"/>
  <c r="V4224" i="3"/>
  <c r="V4225" i="3" s="1"/>
  <c r="R4224" i="3"/>
  <c r="AC4224" i="3"/>
  <c r="AC4225" i="3" s="1"/>
  <c r="Y4224" i="3"/>
  <c r="Y4225" i="3" s="1"/>
  <c r="U4224" i="3"/>
  <c r="U4225" i="3" s="1"/>
  <c r="AD4223" i="3"/>
  <c r="AG4223" i="3" s="1"/>
  <c r="AD3279" i="3"/>
  <c r="AG3279" i="3" s="1"/>
  <c r="N3470" i="3"/>
  <c r="M3470" i="3"/>
  <c r="L3471" i="3"/>
  <c r="O3470" i="3"/>
  <c r="N4190" i="3"/>
  <c r="M4190" i="3"/>
  <c r="L4191" i="3"/>
  <c r="O4190" i="3"/>
  <c r="AD3470" i="3"/>
  <c r="AG3470" i="3" s="1"/>
  <c r="AE4337" i="3"/>
  <c r="F4336" i="3"/>
  <c r="AF4337" i="3"/>
  <c r="AD4207" i="3"/>
  <c r="AG4207" i="3" s="1"/>
  <c r="AA3264" i="3"/>
  <c r="AA3265" i="3" s="1"/>
  <c r="W3264" i="3"/>
  <c r="W3265" i="3" s="1"/>
  <c r="S3264" i="3"/>
  <c r="S3265" i="3" s="1"/>
  <c r="Z3264" i="3"/>
  <c r="Z3265" i="3" s="1"/>
  <c r="V3264" i="3"/>
  <c r="V3265" i="3" s="1"/>
  <c r="R3264" i="3"/>
  <c r="AC3264" i="3"/>
  <c r="AC3265" i="3" s="1"/>
  <c r="Y3264" i="3"/>
  <c r="Y3265" i="3" s="1"/>
  <c r="U3264" i="3"/>
  <c r="U3265" i="3" s="1"/>
  <c r="AB3264" i="3"/>
  <c r="AB3265" i="3" s="1"/>
  <c r="X3264" i="3"/>
  <c r="X3265" i="3" s="1"/>
  <c r="T3264" i="3"/>
  <c r="T3265" i="3" s="1"/>
  <c r="AF4497" i="3"/>
  <c r="AE4497" i="3"/>
  <c r="F4496" i="3"/>
  <c r="L3759" i="3"/>
  <c r="O3758" i="3"/>
  <c r="N3758" i="3"/>
  <c r="M3758" i="3"/>
  <c r="M3950" i="3"/>
  <c r="L3951" i="3"/>
  <c r="O3950" i="3"/>
  <c r="N3950" i="3"/>
  <c r="AF4353" i="3"/>
  <c r="AE4353" i="3"/>
  <c r="F4352" i="3"/>
  <c r="AC3328" i="3"/>
  <c r="AC3329" i="3" s="1"/>
  <c r="Y3328" i="3"/>
  <c r="Y3329" i="3" s="1"/>
  <c r="U3328" i="3"/>
  <c r="U3329" i="3" s="1"/>
  <c r="AA3328" i="3"/>
  <c r="AA3329" i="3" s="1"/>
  <c r="W3328" i="3"/>
  <c r="W3329" i="3" s="1"/>
  <c r="S3328" i="3"/>
  <c r="S3329" i="3" s="1"/>
  <c r="Z3328" i="3"/>
  <c r="Z3329" i="3" s="1"/>
  <c r="V3328" i="3"/>
  <c r="V3329" i="3" s="1"/>
  <c r="R3328" i="3"/>
  <c r="X3328" i="3"/>
  <c r="X3329" i="3" s="1"/>
  <c r="T3328" i="3"/>
  <c r="T3329" i="3" s="1"/>
  <c r="AB3328" i="3"/>
  <c r="AB3329" i="3" s="1"/>
  <c r="F3344" i="3"/>
  <c r="AF3345" i="3"/>
  <c r="AE3345" i="3"/>
  <c r="AF3377" i="3"/>
  <c r="AE3377" i="3"/>
  <c r="F3376" i="3"/>
  <c r="AD4719" i="3"/>
  <c r="AG4719" i="3" s="1"/>
  <c r="M4670" i="3"/>
  <c r="L4671" i="3"/>
  <c r="O4670" i="3"/>
  <c r="N4670" i="3"/>
  <c r="F4592" i="3"/>
  <c r="AE4593" i="3"/>
  <c r="AF4593" i="3"/>
  <c r="AD3855" i="3"/>
  <c r="AG3855" i="3" s="1"/>
  <c r="Z3727" i="3"/>
  <c r="V3727" i="3"/>
  <c r="R3727" i="3"/>
  <c r="Q3728" i="3"/>
  <c r="AC3727" i="3"/>
  <c r="Y3727" i="3"/>
  <c r="U3727" i="3"/>
  <c r="AB3727" i="3"/>
  <c r="X3727" i="3"/>
  <c r="T3727" i="3"/>
  <c r="AA3727" i="3"/>
  <c r="W3727" i="3"/>
  <c r="S3727" i="3"/>
  <c r="AD3455" i="3"/>
  <c r="AG3455" i="3" s="1"/>
  <c r="AC3456" i="3"/>
  <c r="AC3457" i="3" s="1"/>
  <c r="Y3456" i="3"/>
  <c r="Y3457" i="3" s="1"/>
  <c r="U3456" i="3"/>
  <c r="U3457" i="3" s="1"/>
  <c r="AB3456" i="3"/>
  <c r="AB3457" i="3" s="1"/>
  <c r="X3456" i="3"/>
  <c r="X3457" i="3" s="1"/>
  <c r="T3456" i="3"/>
  <c r="T3457" i="3" s="1"/>
  <c r="AA3456" i="3"/>
  <c r="AA3457" i="3" s="1"/>
  <c r="W3456" i="3"/>
  <c r="W3457" i="3" s="1"/>
  <c r="S3456" i="3"/>
  <c r="S3457" i="3" s="1"/>
  <c r="Z3456" i="3"/>
  <c r="Z3457" i="3" s="1"/>
  <c r="V3456" i="3"/>
  <c r="V3457" i="3" s="1"/>
  <c r="R3456" i="3"/>
  <c r="E4656" i="3"/>
  <c r="F4655" i="3"/>
  <c r="F4415" i="3"/>
  <c r="E4416" i="3"/>
  <c r="AD3567" i="3"/>
  <c r="AG3567" i="3" s="1"/>
  <c r="AC3568" i="3"/>
  <c r="AC3569" i="3" s="1"/>
  <c r="Y3568" i="3"/>
  <c r="Y3569" i="3" s="1"/>
  <c r="U3568" i="3"/>
  <c r="U3569" i="3" s="1"/>
  <c r="AB3568" i="3"/>
  <c r="AB3569" i="3" s="1"/>
  <c r="W3568" i="3"/>
  <c r="W3569" i="3" s="1"/>
  <c r="R3568" i="3"/>
  <c r="AA3568" i="3"/>
  <c r="AA3569" i="3" s="1"/>
  <c r="V3568" i="3"/>
  <c r="V3569" i="3" s="1"/>
  <c r="Z3568" i="3"/>
  <c r="Z3569" i="3" s="1"/>
  <c r="T3568" i="3"/>
  <c r="T3569" i="3" s="1"/>
  <c r="X3568" i="3"/>
  <c r="X3569" i="3" s="1"/>
  <c r="S3568" i="3"/>
  <c r="S3569" i="3" s="1"/>
  <c r="AD4526" i="3"/>
  <c r="AG4526" i="3" s="1"/>
  <c r="AD3487" i="3"/>
  <c r="AG3487" i="3" s="1"/>
  <c r="AC4624" i="3"/>
  <c r="AC4625" i="3" s="1"/>
  <c r="Y4624" i="3"/>
  <c r="Y4625" i="3" s="1"/>
  <c r="U4624" i="3"/>
  <c r="U4625" i="3" s="1"/>
  <c r="Z4624" i="3"/>
  <c r="Z4625" i="3" s="1"/>
  <c r="T4624" i="3"/>
  <c r="T4625" i="3" s="1"/>
  <c r="X4624" i="3"/>
  <c r="X4625" i="3" s="1"/>
  <c r="S4624" i="3"/>
  <c r="S4625" i="3" s="1"/>
  <c r="AB4624" i="3"/>
  <c r="AB4625" i="3" s="1"/>
  <c r="R4624" i="3"/>
  <c r="AA4624" i="3"/>
  <c r="AA4625" i="3" s="1"/>
  <c r="W4624" i="3"/>
  <c r="W4625" i="3" s="1"/>
  <c r="V4624" i="3"/>
  <c r="V4625" i="3" s="1"/>
  <c r="N3902" i="3"/>
  <c r="M3902" i="3"/>
  <c r="L3903" i="3"/>
  <c r="O3902" i="3"/>
  <c r="AA4272" i="3"/>
  <c r="AA4273" i="3" s="1"/>
  <c r="W4272" i="3"/>
  <c r="W4273" i="3" s="1"/>
  <c r="S4272" i="3"/>
  <c r="S4273" i="3" s="1"/>
  <c r="Z4272" i="3"/>
  <c r="Z4273" i="3" s="1"/>
  <c r="V4272" i="3"/>
  <c r="V4273" i="3" s="1"/>
  <c r="R4272" i="3"/>
  <c r="AC4272" i="3"/>
  <c r="AC4273" i="3" s="1"/>
  <c r="Y4272" i="3"/>
  <c r="Y4273" i="3" s="1"/>
  <c r="U4272" i="3"/>
  <c r="U4273" i="3" s="1"/>
  <c r="AB4272" i="3"/>
  <c r="AB4273" i="3" s="1"/>
  <c r="X4272" i="3"/>
  <c r="X4273" i="3" s="1"/>
  <c r="T4272" i="3"/>
  <c r="T4273" i="3" s="1"/>
  <c r="AB4096" i="3"/>
  <c r="AB4097" i="3" s="1"/>
  <c r="X4096" i="3"/>
  <c r="X4097" i="3" s="1"/>
  <c r="T4096" i="3"/>
  <c r="T4097" i="3" s="1"/>
  <c r="Z4096" i="3"/>
  <c r="Z4097" i="3" s="1"/>
  <c r="V4096" i="3"/>
  <c r="V4097" i="3" s="1"/>
  <c r="R4096" i="3"/>
  <c r="AA4096" i="3"/>
  <c r="AA4097" i="3" s="1"/>
  <c r="S4096" i="3"/>
  <c r="S4097" i="3" s="1"/>
  <c r="Y4096" i="3"/>
  <c r="Y4097" i="3" s="1"/>
  <c r="W4096" i="3"/>
  <c r="W4097" i="3" s="1"/>
  <c r="AC4096" i="3"/>
  <c r="AC4097" i="3" s="1"/>
  <c r="U4096" i="3"/>
  <c r="U4097" i="3" s="1"/>
  <c r="AD3743" i="3"/>
  <c r="AG3743" i="3" s="1"/>
  <c r="AD3662" i="3"/>
  <c r="AG3662" i="3" s="1"/>
  <c r="AD3311" i="3"/>
  <c r="AG3311" i="3" s="1"/>
  <c r="AE3265" i="3"/>
  <c r="F3264" i="3"/>
  <c r="AF3265" i="3"/>
  <c r="F3583" i="3"/>
  <c r="E3584" i="3"/>
  <c r="AD4542" i="3"/>
  <c r="AG4542" i="3" s="1"/>
  <c r="AD3903" i="3"/>
  <c r="AG3903" i="3" s="1"/>
  <c r="AB4752" i="3"/>
  <c r="AB4753" i="3" s="1"/>
  <c r="X4752" i="3"/>
  <c r="X4753" i="3" s="1"/>
  <c r="T4752" i="3"/>
  <c r="T4753" i="3" s="1"/>
  <c r="Y4752" i="3"/>
  <c r="Y4753" i="3" s="1"/>
  <c r="S4752" i="3"/>
  <c r="S4753" i="3" s="1"/>
  <c r="AC4752" i="3"/>
  <c r="AC4753" i="3" s="1"/>
  <c r="W4752" i="3"/>
  <c r="W4753" i="3" s="1"/>
  <c r="R4752" i="3"/>
  <c r="AA4752" i="3"/>
  <c r="AA4753" i="3" s="1"/>
  <c r="Z4752" i="3"/>
  <c r="Z4753" i="3" s="1"/>
  <c r="V4752" i="3"/>
  <c r="V4753" i="3" s="1"/>
  <c r="U4752" i="3"/>
  <c r="U4753" i="3" s="1"/>
  <c r="AC4304" i="3"/>
  <c r="AC4305" i="3" s="1"/>
  <c r="Y4304" i="3"/>
  <c r="Y4305" i="3" s="1"/>
  <c r="U4304" i="3"/>
  <c r="U4305" i="3" s="1"/>
  <c r="AA4304" i="3"/>
  <c r="AA4305" i="3" s="1"/>
  <c r="W4304" i="3"/>
  <c r="W4305" i="3" s="1"/>
  <c r="S4304" i="3"/>
  <c r="S4305" i="3" s="1"/>
  <c r="X4304" i="3"/>
  <c r="X4305" i="3" s="1"/>
  <c r="V4304" i="3"/>
  <c r="V4305" i="3" s="1"/>
  <c r="AB4304" i="3"/>
  <c r="AB4305" i="3" s="1"/>
  <c r="T4304" i="3"/>
  <c r="T4305" i="3" s="1"/>
  <c r="Z4304" i="3"/>
  <c r="Z4305" i="3" s="1"/>
  <c r="R4304" i="3"/>
  <c r="Q4080" i="3"/>
  <c r="AC4079" i="3"/>
  <c r="Y4079" i="3"/>
  <c r="U4079" i="3"/>
  <c r="Z4079" i="3"/>
  <c r="T4079" i="3"/>
  <c r="X4079" i="3"/>
  <c r="S4079" i="3"/>
  <c r="AB4079" i="3"/>
  <c r="W4079" i="3"/>
  <c r="R4079" i="3"/>
  <c r="V4079" i="3"/>
  <c r="AA4079" i="3"/>
  <c r="AA4464" i="3"/>
  <c r="AA4465" i="3" s="1"/>
  <c r="W4464" i="3"/>
  <c r="W4465" i="3" s="1"/>
  <c r="S4464" i="3"/>
  <c r="S4465" i="3" s="1"/>
  <c r="Z4464" i="3"/>
  <c r="Z4465" i="3" s="1"/>
  <c r="V4464" i="3"/>
  <c r="V4465" i="3" s="1"/>
  <c r="R4464" i="3"/>
  <c r="AC4464" i="3"/>
  <c r="AC4465" i="3" s="1"/>
  <c r="Y4464" i="3"/>
  <c r="Y4465" i="3" s="1"/>
  <c r="U4464" i="3"/>
  <c r="U4465" i="3" s="1"/>
  <c r="AB4464" i="3"/>
  <c r="AB4465" i="3" s="1"/>
  <c r="X4464" i="3"/>
  <c r="X4465" i="3" s="1"/>
  <c r="T4464" i="3"/>
  <c r="T4465" i="3" s="1"/>
  <c r="M4494" i="3"/>
  <c r="L4495" i="3"/>
  <c r="O4494" i="3"/>
  <c r="N4494" i="3"/>
  <c r="F4688" i="3"/>
  <c r="AE4689" i="3"/>
  <c r="AF4689" i="3"/>
  <c r="Z4592" i="3"/>
  <c r="Z4593" i="3" s="1"/>
  <c r="V4592" i="3"/>
  <c r="V4593" i="3" s="1"/>
  <c r="R4592" i="3"/>
  <c r="AC4592" i="3"/>
  <c r="AC4593" i="3" s="1"/>
  <c r="Y4592" i="3"/>
  <c r="Y4593" i="3" s="1"/>
  <c r="U4592" i="3"/>
  <c r="U4593" i="3" s="1"/>
  <c r="AA4592" i="3"/>
  <c r="AA4593" i="3" s="1"/>
  <c r="S4592" i="3"/>
  <c r="S4593" i="3" s="1"/>
  <c r="AB4592" i="3"/>
  <c r="AB4593" i="3" s="1"/>
  <c r="X4592" i="3"/>
  <c r="X4593" i="3" s="1"/>
  <c r="W4592" i="3"/>
  <c r="W4593" i="3" s="1"/>
  <c r="T4592" i="3"/>
  <c r="T4593" i="3" s="1"/>
  <c r="AD4558" i="3"/>
  <c r="AG4558" i="3" s="1"/>
  <c r="N4254" i="3"/>
  <c r="M4254" i="3"/>
  <c r="L4255" i="3"/>
  <c r="O4254" i="3"/>
  <c r="AE4465" i="3"/>
  <c r="F4464" i="3"/>
  <c r="AF4465" i="3"/>
  <c r="AD3870" i="3"/>
  <c r="AG3870" i="3" s="1"/>
  <c r="AG4782" i="3"/>
  <c r="AF3217" i="3"/>
  <c r="AE3217" i="3"/>
  <c r="F3216" i="3"/>
  <c r="AB3888" i="3"/>
  <c r="AB3889" i="3" s="1"/>
  <c r="X3888" i="3"/>
  <c r="X3889" i="3" s="1"/>
  <c r="T3888" i="3"/>
  <c r="T3889" i="3" s="1"/>
  <c r="AA3888" i="3"/>
  <c r="AA3889" i="3" s="1"/>
  <c r="W3888" i="3"/>
  <c r="W3889" i="3" s="1"/>
  <c r="S3888" i="3"/>
  <c r="S3889" i="3" s="1"/>
  <c r="Y3888" i="3"/>
  <c r="Y3889" i="3" s="1"/>
  <c r="AC3888" i="3"/>
  <c r="AC3889" i="3" s="1"/>
  <c r="R3888" i="3"/>
  <c r="Z3888" i="3"/>
  <c r="Z3889" i="3" s="1"/>
  <c r="V3888" i="3"/>
  <c r="V3889" i="3" s="1"/>
  <c r="U3888" i="3"/>
  <c r="U3889" i="3" s="1"/>
  <c r="L4401" i="3"/>
  <c r="M4400" i="3"/>
  <c r="M4401" i="3" s="1"/>
  <c r="O4400" i="3"/>
  <c r="O4401" i="3" s="1"/>
  <c r="N4400" i="3"/>
  <c r="N4401" i="3" s="1"/>
  <c r="AA3791" i="3"/>
  <c r="W3791" i="3"/>
  <c r="S3791" i="3"/>
  <c r="Z3791" i="3"/>
  <c r="U3791" i="3"/>
  <c r="Q3792" i="3"/>
  <c r="Y3791" i="3"/>
  <c r="T3791" i="3"/>
  <c r="AC3791" i="3"/>
  <c r="X3791" i="3"/>
  <c r="R3791" i="3"/>
  <c r="AB3791" i="3"/>
  <c r="V3791" i="3"/>
  <c r="AD4575" i="3"/>
  <c r="E4608" i="3"/>
  <c r="F4607" i="3"/>
  <c r="F3935" i="3"/>
  <c r="E3936" i="3"/>
  <c r="AG4367" i="3"/>
  <c r="F4543" i="3"/>
  <c r="E4544" i="3"/>
  <c r="AD4798" i="3"/>
  <c r="AG4798" i="3" s="1"/>
  <c r="M4238" i="3"/>
  <c r="L4239" i="3"/>
  <c r="O4238" i="3"/>
  <c r="N4238" i="3"/>
  <c r="AD3342" i="3"/>
  <c r="AG3342" i="3" s="1"/>
  <c r="O3791" i="3"/>
  <c r="L3792" i="3"/>
  <c r="N3791" i="3"/>
  <c r="M3791" i="3"/>
  <c r="O4302" i="3"/>
  <c r="L4303" i="3"/>
  <c r="N4302" i="3"/>
  <c r="M4302" i="3"/>
  <c r="AD3759" i="3"/>
  <c r="AG3759" i="3" s="1"/>
  <c r="AA3360" i="3"/>
  <c r="AA3361" i="3" s="1"/>
  <c r="W3360" i="3"/>
  <c r="W3361" i="3" s="1"/>
  <c r="S3360" i="3"/>
  <c r="S3361" i="3" s="1"/>
  <c r="Z3360" i="3"/>
  <c r="Z3361" i="3" s="1"/>
  <c r="V3360" i="3"/>
  <c r="V3361" i="3" s="1"/>
  <c r="R3360" i="3"/>
  <c r="AC3360" i="3"/>
  <c r="AC3361" i="3" s="1"/>
  <c r="Y3360" i="3"/>
  <c r="Y3361" i="3" s="1"/>
  <c r="U3360" i="3"/>
  <c r="U3361" i="3" s="1"/>
  <c r="AB3360" i="3"/>
  <c r="AB3361" i="3" s="1"/>
  <c r="X3360" i="3"/>
  <c r="X3361" i="3" s="1"/>
  <c r="T3360" i="3"/>
  <c r="T3361" i="3" s="1"/>
  <c r="L4735" i="3"/>
  <c r="O4734" i="3"/>
  <c r="N4734" i="3"/>
  <c r="M4734" i="3"/>
  <c r="AF4577" i="3"/>
  <c r="AE4577" i="3"/>
  <c r="F4576" i="3"/>
  <c r="L3439" i="3"/>
  <c r="O3438" i="3"/>
  <c r="N3438" i="3"/>
  <c r="M3438" i="3"/>
  <c r="AC1856" i="3"/>
  <c r="AC1857" i="3" s="1"/>
  <c r="Y1856" i="3"/>
  <c r="Y1857" i="3" s="1"/>
  <c r="U1856" i="3"/>
  <c r="U1857" i="3" s="1"/>
  <c r="V1856" i="3"/>
  <c r="V1857" i="3" s="1"/>
  <c r="R1856" i="3"/>
  <c r="AB1856" i="3"/>
  <c r="AB1857" i="3" s="1"/>
  <c r="X1856" i="3"/>
  <c r="X1857" i="3" s="1"/>
  <c r="T1856" i="3"/>
  <c r="T1857" i="3" s="1"/>
  <c r="Z1856" i="3"/>
  <c r="Z1857" i="3" s="1"/>
  <c r="AA1856" i="3"/>
  <c r="AA1857" i="3" s="1"/>
  <c r="W1856" i="3"/>
  <c r="W1857" i="3" s="1"/>
  <c r="S1856" i="3"/>
  <c r="S1857" i="3" s="1"/>
  <c r="AG1663" i="3"/>
  <c r="AD2063" i="3"/>
  <c r="AG2063" i="3" s="1"/>
  <c r="M2094" i="3"/>
  <c r="L2095" i="3"/>
  <c r="O2094" i="3"/>
  <c r="N2094" i="3"/>
  <c r="AD3023" i="3"/>
  <c r="AG3023" i="3" s="1"/>
  <c r="AA3008" i="3"/>
  <c r="AA3009" i="3" s="1"/>
  <c r="W3008" i="3"/>
  <c r="W3009" i="3" s="1"/>
  <c r="S3008" i="3"/>
  <c r="S3009" i="3" s="1"/>
  <c r="Y3008" i="3"/>
  <c r="Y3009" i="3" s="1"/>
  <c r="T3008" i="3"/>
  <c r="T3009" i="3" s="1"/>
  <c r="AC3008" i="3"/>
  <c r="AC3009" i="3" s="1"/>
  <c r="X3008" i="3"/>
  <c r="X3009" i="3" s="1"/>
  <c r="R3008" i="3"/>
  <c r="AB3008" i="3"/>
  <c r="AB3009" i="3" s="1"/>
  <c r="V3008" i="3"/>
  <c r="V3009" i="3" s="1"/>
  <c r="Z3008" i="3"/>
  <c r="Z3009" i="3" s="1"/>
  <c r="U3008" i="3"/>
  <c r="U3009" i="3" s="1"/>
  <c r="E2800" i="3"/>
  <c r="F2799" i="3"/>
  <c r="F2239" i="3"/>
  <c r="E2240" i="3"/>
  <c r="AG2158" i="3"/>
  <c r="AE2785" i="3"/>
  <c r="F2784" i="3"/>
  <c r="AF2785" i="3"/>
  <c r="AD2734" i="3"/>
  <c r="AG2734" i="3" s="1"/>
  <c r="Z1935" i="3"/>
  <c r="V1935" i="3"/>
  <c r="R1935" i="3"/>
  <c r="W1935" i="3"/>
  <c r="Q1936" i="3"/>
  <c r="AC1935" i="3"/>
  <c r="Y1935" i="3"/>
  <c r="U1935" i="3"/>
  <c r="AA1935" i="3"/>
  <c r="S1935" i="3"/>
  <c r="AB1935" i="3"/>
  <c r="X1935" i="3"/>
  <c r="T1935" i="3"/>
  <c r="AF2673" i="3"/>
  <c r="AE2673" i="3"/>
  <c r="F2672" i="3"/>
  <c r="AF1921" i="3"/>
  <c r="AE1921" i="3"/>
  <c r="F1920" i="3"/>
  <c r="F1728" i="3"/>
  <c r="AF1729" i="3"/>
  <c r="AE1729" i="3"/>
  <c r="L3023" i="3"/>
  <c r="N3022" i="3"/>
  <c r="M3022" i="3"/>
  <c r="O3022" i="3"/>
  <c r="L3054" i="3"/>
  <c r="N3053" i="3"/>
  <c r="O3053" i="3"/>
  <c r="M3053" i="3"/>
  <c r="AD2110" i="3"/>
  <c r="AG2110" i="3" s="1"/>
  <c r="O1632" i="3"/>
  <c r="O1633" i="3" s="1"/>
  <c r="N1632" i="3"/>
  <c r="N1633" i="3" s="1"/>
  <c r="L1633" i="3"/>
  <c r="M1632" i="3"/>
  <c r="M1633" i="3" s="1"/>
  <c r="AA2064" i="3"/>
  <c r="AA2065" i="3" s="1"/>
  <c r="W2064" i="3"/>
  <c r="W2065" i="3" s="1"/>
  <c r="S2064" i="3"/>
  <c r="S2065" i="3" s="1"/>
  <c r="Z2064" i="3"/>
  <c r="Z2065" i="3" s="1"/>
  <c r="V2064" i="3"/>
  <c r="V2065" i="3" s="1"/>
  <c r="R2064" i="3"/>
  <c r="AC2064" i="3"/>
  <c r="AC2065" i="3" s="1"/>
  <c r="Y2064" i="3"/>
  <c r="Y2065" i="3" s="1"/>
  <c r="U2064" i="3"/>
  <c r="U2065" i="3" s="1"/>
  <c r="AB2064" i="3"/>
  <c r="AB2065" i="3" s="1"/>
  <c r="T2064" i="3"/>
  <c r="T2065" i="3" s="1"/>
  <c r="X2064" i="3"/>
  <c r="X2065" i="3" s="1"/>
  <c r="AF3185" i="3"/>
  <c r="AE3185" i="3"/>
  <c r="F3184" i="3"/>
  <c r="AD2078" i="3"/>
  <c r="AG2078" i="3" s="1"/>
  <c r="F1871" i="3"/>
  <c r="E1872" i="3"/>
  <c r="AA2224" i="3"/>
  <c r="AA2225" i="3" s="1"/>
  <c r="W2224" i="3"/>
  <c r="W2225" i="3" s="1"/>
  <c r="S2224" i="3"/>
  <c r="S2225" i="3" s="1"/>
  <c r="Z2224" i="3"/>
  <c r="Z2225" i="3" s="1"/>
  <c r="V2224" i="3"/>
  <c r="V2225" i="3" s="1"/>
  <c r="R2224" i="3"/>
  <c r="AC2224" i="3"/>
  <c r="AC2225" i="3" s="1"/>
  <c r="Y2224" i="3"/>
  <c r="Y2225" i="3" s="1"/>
  <c r="U2224" i="3"/>
  <c r="U2225" i="3" s="1"/>
  <c r="T2224" i="3"/>
  <c r="T2225" i="3" s="1"/>
  <c r="AB2224" i="3"/>
  <c r="AB2225" i="3" s="1"/>
  <c r="X2224" i="3"/>
  <c r="X2225" i="3" s="1"/>
  <c r="AG2845" i="3"/>
  <c r="AD2191" i="3"/>
  <c r="AF2945" i="3"/>
  <c r="AE2945" i="3"/>
  <c r="F2944" i="3"/>
  <c r="L2734" i="3"/>
  <c r="N2733" i="3"/>
  <c r="M2733" i="3"/>
  <c r="O2733" i="3"/>
  <c r="AD2366" i="3"/>
  <c r="AG2366" i="3" s="1"/>
  <c r="AD1759" i="3"/>
  <c r="AG1759" i="3" s="1"/>
  <c r="AA2000" i="3"/>
  <c r="AA2001" i="3" s="1"/>
  <c r="W2000" i="3"/>
  <c r="W2001" i="3" s="1"/>
  <c r="S2000" i="3"/>
  <c r="S2001" i="3" s="1"/>
  <c r="Z2000" i="3"/>
  <c r="Z2001" i="3" s="1"/>
  <c r="V2000" i="3"/>
  <c r="V2001" i="3" s="1"/>
  <c r="R2000" i="3"/>
  <c r="AC2000" i="3"/>
  <c r="AC2001" i="3" s="1"/>
  <c r="Y2000" i="3"/>
  <c r="Y2001" i="3" s="1"/>
  <c r="U2000" i="3"/>
  <c r="U2001" i="3" s="1"/>
  <c r="X2000" i="3"/>
  <c r="X2001" i="3" s="1"/>
  <c r="AB2000" i="3"/>
  <c r="AB2001" i="3" s="1"/>
  <c r="T2000" i="3"/>
  <c r="T2001" i="3" s="1"/>
  <c r="AF3057" i="3"/>
  <c r="AE3057" i="3"/>
  <c r="F3056" i="3"/>
  <c r="AG2302" i="3"/>
  <c r="L2478" i="3"/>
  <c r="O2477" i="3"/>
  <c r="N2477" i="3"/>
  <c r="M2477" i="3"/>
  <c r="AD1631" i="3"/>
  <c r="AG1631" i="3" s="1"/>
  <c r="AD1742" i="3"/>
  <c r="AG1742" i="3" s="1"/>
  <c r="AB2704" i="3"/>
  <c r="AB2705" i="3" s="1"/>
  <c r="X2704" i="3"/>
  <c r="X2705" i="3" s="1"/>
  <c r="T2704" i="3"/>
  <c r="T2705" i="3" s="1"/>
  <c r="Y2704" i="3"/>
  <c r="Y2705" i="3" s="1"/>
  <c r="S2704" i="3"/>
  <c r="S2705" i="3" s="1"/>
  <c r="AC2704" i="3"/>
  <c r="AC2705" i="3" s="1"/>
  <c r="W2704" i="3"/>
  <c r="W2705" i="3" s="1"/>
  <c r="R2704" i="3"/>
  <c r="AA2704" i="3"/>
  <c r="AA2705" i="3" s="1"/>
  <c r="V2704" i="3"/>
  <c r="V2705" i="3" s="1"/>
  <c r="Z2704" i="3"/>
  <c r="Z2705" i="3" s="1"/>
  <c r="U2704" i="3"/>
  <c r="U2705" i="3" s="1"/>
  <c r="F2303" i="3"/>
  <c r="E2304" i="3"/>
  <c r="AG3117" i="3"/>
  <c r="F3136" i="3"/>
  <c r="AF3137" i="3"/>
  <c r="AE3137" i="3"/>
  <c r="AD2863" i="3"/>
  <c r="AG2863" i="3" s="1"/>
  <c r="M3166" i="3"/>
  <c r="O3166" i="3"/>
  <c r="L3167" i="3"/>
  <c r="N3166" i="3"/>
  <c r="AD2319" i="3"/>
  <c r="AG2319" i="3" s="1"/>
  <c r="F2927" i="3"/>
  <c r="E2928" i="3"/>
  <c r="M2254" i="3"/>
  <c r="L2255" i="3"/>
  <c r="O2254" i="3"/>
  <c r="N2254" i="3"/>
  <c r="E1776" i="3"/>
  <c r="F1775" i="3"/>
  <c r="AD1791" i="3"/>
  <c r="AG1791" i="3" s="1"/>
  <c r="AC1792" i="3"/>
  <c r="AC1793" i="3" s="1"/>
  <c r="Y1792" i="3"/>
  <c r="Y1793" i="3" s="1"/>
  <c r="U1792" i="3"/>
  <c r="U1793" i="3" s="1"/>
  <c r="V1792" i="3"/>
  <c r="V1793" i="3" s="1"/>
  <c r="AB1792" i="3"/>
  <c r="AB1793" i="3" s="1"/>
  <c r="X1792" i="3"/>
  <c r="X1793" i="3" s="1"/>
  <c r="T1792" i="3"/>
  <c r="T1793" i="3" s="1"/>
  <c r="Z1792" i="3"/>
  <c r="Z1793" i="3" s="1"/>
  <c r="AA1792" i="3"/>
  <c r="AA1793" i="3" s="1"/>
  <c r="W1792" i="3"/>
  <c r="W1793" i="3" s="1"/>
  <c r="S1792" i="3"/>
  <c r="S1793" i="3" s="1"/>
  <c r="R1792" i="3"/>
  <c r="AD1870" i="3"/>
  <c r="AG1870" i="3" s="1"/>
  <c r="Z1952" i="3"/>
  <c r="Z1953" i="3" s="1"/>
  <c r="V1952" i="3"/>
  <c r="V1953" i="3" s="1"/>
  <c r="R1952" i="3"/>
  <c r="AB1952" i="3"/>
  <c r="AB1953" i="3" s="1"/>
  <c r="W1952" i="3"/>
  <c r="W1953" i="3" s="1"/>
  <c r="X1952" i="3"/>
  <c r="X1953" i="3" s="1"/>
  <c r="AA1952" i="3"/>
  <c r="AA1953" i="3" s="1"/>
  <c r="U1952" i="3"/>
  <c r="U1953" i="3" s="1"/>
  <c r="AC1952" i="3"/>
  <c r="AC1953" i="3" s="1"/>
  <c r="Y1952" i="3"/>
  <c r="Y1953" i="3" s="1"/>
  <c r="T1952" i="3"/>
  <c r="T1953" i="3" s="1"/>
  <c r="S1952" i="3"/>
  <c r="S1953" i="3" s="1"/>
  <c r="AD2446" i="3"/>
  <c r="AG2446" i="3" s="1"/>
  <c r="AF2625" i="3"/>
  <c r="F2624" i="3"/>
  <c r="AE2625" i="3"/>
  <c r="L2142" i="3"/>
  <c r="O2141" i="3"/>
  <c r="N2141" i="3"/>
  <c r="M2141" i="3"/>
  <c r="AA2528" i="3"/>
  <c r="AA2529" i="3" s="1"/>
  <c r="W2528" i="3"/>
  <c r="W2529" i="3" s="1"/>
  <c r="S2528" i="3"/>
  <c r="S2529" i="3" s="1"/>
  <c r="Z2528" i="3"/>
  <c r="Z2529" i="3" s="1"/>
  <c r="V2528" i="3"/>
  <c r="V2529" i="3" s="1"/>
  <c r="R2528" i="3"/>
  <c r="AC2528" i="3"/>
  <c r="AC2529" i="3" s="1"/>
  <c r="Y2528" i="3"/>
  <c r="Y2529" i="3" s="1"/>
  <c r="U2528" i="3"/>
  <c r="U2529" i="3" s="1"/>
  <c r="AB2528" i="3"/>
  <c r="AB2529" i="3" s="1"/>
  <c r="X2528" i="3"/>
  <c r="X2529" i="3" s="1"/>
  <c r="T2528" i="3"/>
  <c r="T2529" i="3" s="1"/>
  <c r="L1902" i="3"/>
  <c r="M1901" i="3"/>
  <c r="O1901" i="3"/>
  <c r="N1901" i="3"/>
  <c r="AF2561" i="3"/>
  <c r="AE2561" i="3"/>
  <c r="F2560" i="3"/>
  <c r="M1918" i="3"/>
  <c r="AA1918" i="3" s="1"/>
  <c r="L1919" i="3"/>
  <c r="AE3105" i="3"/>
  <c r="AF3105" i="3"/>
  <c r="F3104" i="3"/>
  <c r="M3150" i="3"/>
  <c r="O3150" i="3"/>
  <c r="N3150" i="3"/>
  <c r="L3151" i="3"/>
  <c r="AB2143" i="3"/>
  <c r="X2143" i="3"/>
  <c r="T2143" i="3"/>
  <c r="AA2143" i="3"/>
  <c r="W2143" i="3"/>
  <c r="S2143" i="3"/>
  <c r="Z2143" i="3"/>
  <c r="V2143" i="3"/>
  <c r="R2143" i="3"/>
  <c r="Y2143" i="3"/>
  <c r="U2143" i="3"/>
  <c r="AC2143" i="3"/>
  <c r="Q2144" i="3"/>
  <c r="AD2142" i="3"/>
  <c r="AG2142" i="3" s="1"/>
  <c r="M2030" i="3"/>
  <c r="L2031" i="3"/>
  <c r="O2030" i="3"/>
  <c r="N2030" i="3"/>
  <c r="O2606" i="3"/>
  <c r="L2607" i="3"/>
  <c r="N2606" i="3"/>
  <c r="M2606" i="3"/>
  <c r="AD3039" i="3"/>
  <c r="AG3039" i="3" s="1"/>
  <c r="AA3104" i="3"/>
  <c r="AA3105" i="3" s="1"/>
  <c r="W3104" i="3"/>
  <c r="W3105" i="3" s="1"/>
  <c r="S3104" i="3"/>
  <c r="S3105" i="3" s="1"/>
  <c r="Z3104" i="3"/>
  <c r="Z3105" i="3" s="1"/>
  <c r="U3104" i="3"/>
  <c r="U3105" i="3" s="1"/>
  <c r="AC3104" i="3"/>
  <c r="AC3105" i="3" s="1"/>
  <c r="X3104" i="3"/>
  <c r="X3105" i="3" s="1"/>
  <c r="R3104" i="3"/>
  <c r="T3104" i="3"/>
  <c r="T3105" i="3" s="1"/>
  <c r="AB3104" i="3"/>
  <c r="AB3105" i="3" s="1"/>
  <c r="Y3104" i="3"/>
  <c r="Y3105" i="3" s="1"/>
  <c r="V3104" i="3"/>
  <c r="V3105" i="3" s="1"/>
  <c r="AD3103" i="3"/>
  <c r="AG3103" i="3" s="1"/>
  <c r="Z1615" i="3"/>
  <c r="V1615" i="3"/>
  <c r="R1615" i="3"/>
  <c r="Q1616" i="3"/>
  <c r="AC1615" i="3"/>
  <c r="Y1615" i="3"/>
  <c r="U1615" i="3"/>
  <c r="AB1615" i="3"/>
  <c r="X1615" i="3"/>
  <c r="T1615" i="3"/>
  <c r="AA1615" i="3"/>
  <c r="W1615" i="3"/>
  <c r="S1615" i="3"/>
  <c r="AD2815" i="3"/>
  <c r="AG2815" i="3" s="1"/>
  <c r="AB2655" i="3"/>
  <c r="X2655" i="3"/>
  <c r="T2655" i="3"/>
  <c r="AA2655" i="3"/>
  <c r="W2655" i="3"/>
  <c r="S2655" i="3"/>
  <c r="Z2655" i="3"/>
  <c r="V2655" i="3"/>
  <c r="R2655" i="3"/>
  <c r="Y2655" i="3"/>
  <c r="U2655" i="3"/>
  <c r="Q2656" i="3"/>
  <c r="AC2655" i="3"/>
  <c r="AC2496" i="3"/>
  <c r="AC2497" i="3" s="1"/>
  <c r="Y2496" i="3"/>
  <c r="Y2497" i="3" s="1"/>
  <c r="U2496" i="3"/>
  <c r="U2497" i="3" s="1"/>
  <c r="AB2496" i="3"/>
  <c r="AB2497" i="3" s="1"/>
  <c r="X2496" i="3"/>
  <c r="X2497" i="3" s="1"/>
  <c r="T2496" i="3"/>
  <c r="T2497" i="3" s="1"/>
  <c r="AA2496" i="3"/>
  <c r="AA2497" i="3" s="1"/>
  <c r="W2496" i="3"/>
  <c r="W2497" i="3" s="1"/>
  <c r="S2496" i="3"/>
  <c r="S2497" i="3" s="1"/>
  <c r="V2496" i="3"/>
  <c r="V2497" i="3" s="1"/>
  <c r="R2496" i="3"/>
  <c r="Z2496" i="3"/>
  <c r="Z2497" i="3" s="1"/>
  <c r="AF1793" i="3"/>
  <c r="AE1793" i="3"/>
  <c r="F1792" i="3"/>
  <c r="AD2783" i="3"/>
  <c r="AG2783" i="3" s="1"/>
  <c r="F2047" i="3"/>
  <c r="E2048" i="3"/>
  <c r="AE2129" i="3"/>
  <c r="F2128" i="3"/>
  <c r="AF2129" i="3"/>
  <c r="N2110" i="3"/>
  <c r="M2110" i="3"/>
  <c r="L2111" i="3"/>
  <c r="O2110" i="3"/>
  <c r="AD2431" i="3"/>
  <c r="AG2431" i="3" s="1"/>
  <c r="L2542" i="3"/>
  <c r="O2541" i="3"/>
  <c r="N2541" i="3"/>
  <c r="M2541" i="3"/>
  <c r="AF2033" i="3"/>
  <c r="AE2033" i="3"/>
  <c r="F2032" i="3"/>
  <c r="F1743" i="3"/>
  <c r="E1744" i="3"/>
  <c r="Z3199" i="3"/>
  <c r="V3199" i="3"/>
  <c r="R3199" i="3"/>
  <c r="Q3200" i="3"/>
  <c r="AC3199" i="3"/>
  <c r="Y3199" i="3"/>
  <c r="U3199" i="3"/>
  <c r="AB3199" i="3"/>
  <c r="X3199" i="3"/>
  <c r="T3199" i="3"/>
  <c r="W3199" i="3"/>
  <c r="S3199" i="3"/>
  <c r="AA3199" i="3"/>
  <c r="AB2847" i="3"/>
  <c r="X2847" i="3"/>
  <c r="T2847" i="3"/>
  <c r="AA2847" i="3"/>
  <c r="W2847" i="3"/>
  <c r="S2847" i="3"/>
  <c r="Y2847" i="3"/>
  <c r="Q2848" i="3"/>
  <c r="V2847" i="3"/>
  <c r="AC2847" i="3"/>
  <c r="U2847" i="3"/>
  <c r="Z2847" i="3"/>
  <c r="R2847" i="3"/>
  <c r="N2206" i="3"/>
  <c r="M2206" i="3"/>
  <c r="L2207" i="3"/>
  <c r="O2206" i="3"/>
  <c r="AF2145" i="3"/>
  <c r="AE2145" i="3"/>
  <c r="F2144" i="3"/>
  <c r="AF2081" i="3"/>
  <c r="AE2081" i="3"/>
  <c r="F2080" i="3"/>
  <c r="N3117" i="3"/>
  <c r="L3118" i="3"/>
  <c r="O3117" i="3"/>
  <c r="M3117" i="3"/>
  <c r="F3199" i="3"/>
  <c r="E3200" i="3"/>
  <c r="F2111" i="3"/>
  <c r="E2112" i="3"/>
  <c r="M1662" i="3"/>
  <c r="L1663" i="3"/>
  <c r="O1662" i="3"/>
  <c r="N1662" i="3"/>
  <c r="O2352" i="3"/>
  <c r="O2353" i="3" s="1"/>
  <c r="N2352" i="3"/>
  <c r="N2353" i="3" s="1"/>
  <c r="L2353" i="3"/>
  <c r="M2352" i="3"/>
  <c r="M2353" i="3" s="1"/>
  <c r="AD2238" i="3"/>
  <c r="AG2238" i="3" s="1"/>
  <c r="Z2271" i="3"/>
  <c r="V2271" i="3"/>
  <c r="R2271" i="3"/>
  <c r="Q2272" i="3"/>
  <c r="AC2271" i="3"/>
  <c r="Y2271" i="3"/>
  <c r="U2271" i="3"/>
  <c r="AB2271" i="3"/>
  <c r="X2271" i="3"/>
  <c r="T2271" i="3"/>
  <c r="AA2271" i="3"/>
  <c r="W2271" i="3"/>
  <c r="S2271" i="3"/>
  <c r="AF2737" i="3"/>
  <c r="F2736" i="3"/>
  <c r="AE2737" i="3"/>
  <c r="L2433" i="3"/>
  <c r="M2432" i="3"/>
  <c r="M2433" i="3" s="1"/>
  <c r="O2432" i="3"/>
  <c r="O2433" i="3" s="1"/>
  <c r="N2432" i="3"/>
  <c r="N2433" i="3" s="1"/>
  <c r="AG2733" i="3"/>
  <c r="AF2097" i="3"/>
  <c r="AE2097" i="3"/>
  <c r="F2096" i="3"/>
  <c r="O2128" i="3"/>
  <c r="O2129" i="3" s="1"/>
  <c r="N2128" i="3"/>
  <c r="N2129" i="3" s="1"/>
  <c r="L2129" i="3"/>
  <c r="M2128" i="3"/>
  <c r="M2129" i="3" s="1"/>
  <c r="Z2688" i="3"/>
  <c r="Z2689" i="3" s="1"/>
  <c r="V2688" i="3"/>
  <c r="V2689" i="3" s="1"/>
  <c r="R2688" i="3"/>
  <c r="AC2688" i="3"/>
  <c r="AC2689" i="3" s="1"/>
  <c r="Y2688" i="3"/>
  <c r="Y2689" i="3" s="1"/>
  <c r="U2688" i="3"/>
  <c r="U2689" i="3" s="1"/>
  <c r="AB2688" i="3"/>
  <c r="AB2689" i="3" s="1"/>
  <c r="X2688" i="3"/>
  <c r="X2689" i="3" s="1"/>
  <c r="T2688" i="3"/>
  <c r="T2689" i="3" s="1"/>
  <c r="S2688" i="3"/>
  <c r="S2689" i="3" s="1"/>
  <c r="AA2688" i="3"/>
  <c r="AA2689" i="3" s="1"/>
  <c r="W2688" i="3"/>
  <c r="W2689" i="3" s="1"/>
  <c r="AD2574" i="3"/>
  <c r="AG2574" i="3" s="1"/>
  <c r="AD1823" i="3"/>
  <c r="AG1823" i="3" s="1"/>
  <c r="F1935" i="3"/>
  <c r="E1936" i="3"/>
  <c r="AE2833" i="3"/>
  <c r="F2832" i="3"/>
  <c r="AF2833" i="3"/>
  <c r="AC2624" i="3"/>
  <c r="AC2625" i="3" s="1"/>
  <c r="Y2624" i="3"/>
  <c r="Y2625" i="3" s="1"/>
  <c r="U2624" i="3"/>
  <c r="U2625" i="3" s="1"/>
  <c r="AB2624" i="3"/>
  <c r="AB2625" i="3" s="1"/>
  <c r="X2624" i="3"/>
  <c r="X2625" i="3" s="1"/>
  <c r="T2624" i="3"/>
  <c r="T2625" i="3" s="1"/>
  <c r="Z2624" i="3"/>
  <c r="Z2625" i="3" s="1"/>
  <c r="R2624" i="3"/>
  <c r="W2624" i="3"/>
  <c r="W2625" i="3" s="1"/>
  <c r="V2624" i="3"/>
  <c r="V2625" i="3" s="1"/>
  <c r="S2624" i="3"/>
  <c r="S2625" i="3" s="1"/>
  <c r="AA2624" i="3"/>
  <c r="AA2625" i="3" s="1"/>
  <c r="AB2799" i="3"/>
  <c r="X2799" i="3"/>
  <c r="T2799" i="3"/>
  <c r="Z2799" i="3"/>
  <c r="U2799" i="3"/>
  <c r="Y2799" i="3"/>
  <c r="S2799" i="3"/>
  <c r="Q2800" i="3"/>
  <c r="AC2799" i="3"/>
  <c r="W2799" i="3"/>
  <c r="R2799" i="3"/>
  <c r="AA2799" i="3"/>
  <c r="V2799" i="3"/>
  <c r="AD2798" i="3"/>
  <c r="AG2798" i="3" s="1"/>
  <c r="AD2174" i="3"/>
  <c r="AG2174" i="3" s="1"/>
  <c r="P2608" i="3"/>
  <c r="AA2607" i="3"/>
  <c r="V2607" i="3"/>
  <c r="Y2607" i="3"/>
  <c r="R2607" i="3"/>
  <c r="W2607" i="3"/>
  <c r="Z2607" i="3"/>
  <c r="T2607" i="3"/>
  <c r="S2607" i="3"/>
  <c r="U2607" i="3"/>
  <c r="AC2607" i="3"/>
  <c r="AB2607" i="3"/>
  <c r="X2607" i="3"/>
  <c r="AB1839" i="3"/>
  <c r="X1839" i="3"/>
  <c r="T1839" i="3"/>
  <c r="AC1839" i="3"/>
  <c r="AA1839" i="3"/>
  <c r="W1839" i="3"/>
  <c r="S1839" i="3"/>
  <c r="Y1839" i="3"/>
  <c r="Z1839" i="3"/>
  <c r="V1839" i="3"/>
  <c r="R1839" i="3"/>
  <c r="Q1840" i="3"/>
  <c r="U1839" i="3"/>
  <c r="AB1775" i="3"/>
  <c r="X1775" i="3"/>
  <c r="T1775" i="3"/>
  <c r="U1775" i="3"/>
  <c r="AA1775" i="3"/>
  <c r="W1775" i="3"/>
  <c r="S1775" i="3"/>
  <c r="Y1775" i="3"/>
  <c r="Z1775" i="3"/>
  <c r="V1775" i="3"/>
  <c r="R1775" i="3"/>
  <c r="Q1776" i="3"/>
  <c r="AC1775" i="3"/>
  <c r="AE1761" i="3"/>
  <c r="F1760" i="3"/>
  <c r="AF1761" i="3"/>
  <c r="AC2672" i="3"/>
  <c r="AC2673" i="3" s="1"/>
  <c r="Y2672" i="3"/>
  <c r="Y2673" i="3" s="1"/>
  <c r="U2672" i="3"/>
  <c r="U2673" i="3" s="1"/>
  <c r="AB2672" i="3"/>
  <c r="AB2673" i="3" s="1"/>
  <c r="X2672" i="3"/>
  <c r="X2673" i="3" s="1"/>
  <c r="T2672" i="3"/>
  <c r="T2673" i="3" s="1"/>
  <c r="AA2672" i="3"/>
  <c r="AA2673" i="3" s="1"/>
  <c r="W2672" i="3"/>
  <c r="W2673" i="3" s="1"/>
  <c r="S2672" i="3"/>
  <c r="S2673" i="3" s="1"/>
  <c r="V2672" i="3"/>
  <c r="V2673" i="3" s="1"/>
  <c r="R2672" i="3"/>
  <c r="Z2672" i="3"/>
  <c r="Z2673" i="3" s="1"/>
  <c r="Z1679" i="3"/>
  <c r="V1679" i="3"/>
  <c r="R1679" i="3"/>
  <c r="Q1680" i="3"/>
  <c r="AC1679" i="3"/>
  <c r="Y1679" i="3"/>
  <c r="U1679" i="3"/>
  <c r="AB1679" i="3"/>
  <c r="X1679" i="3"/>
  <c r="T1679" i="3"/>
  <c r="AA1679" i="3"/>
  <c r="W1679" i="3"/>
  <c r="S1679" i="3"/>
  <c r="AD1999" i="3"/>
  <c r="AG1999" i="3" s="1"/>
  <c r="O2527" i="3"/>
  <c r="N2527" i="3"/>
  <c r="M2527" i="3"/>
  <c r="L2528" i="3"/>
  <c r="AB2304" i="3"/>
  <c r="AB2305" i="3" s="1"/>
  <c r="X2304" i="3"/>
  <c r="X2305" i="3" s="1"/>
  <c r="T2304" i="3"/>
  <c r="T2305" i="3" s="1"/>
  <c r="AA2304" i="3"/>
  <c r="AA2305" i="3" s="1"/>
  <c r="W2304" i="3"/>
  <c r="W2305" i="3" s="1"/>
  <c r="S2304" i="3"/>
  <c r="S2305" i="3" s="1"/>
  <c r="Z2304" i="3"/>
  <c r="Z2305" i="3" s="1"/>
  <c r="V2304" i="3"/>
  <c r="V2305" i="3" s="1"/>
  <c r="R2304" i="3"/>
  <c r="AC2304" i="3"/>
  <c r="AC2305" i="3" s="1"/>
  <c r="Y2304" i="3"/>
  <c r="Y2305" i="3" s="1"/>
  <c r="U2304" i="3"/>
  <c r="U2305" i="3" s="1"/>
  <c r="N2334" i="3"/>
  <c r="M2334" i="3"/>
  <c r="L2335" i="3"/>
  <c r="O2334" i="3"/>
  <c r="L2302" i="3"/>
  <c r="O2301" i="3"/>
  <c r="N2301" i="3"/>
  <c r="M2301" i="3"/>
  <c r="AF1649" i="3"/>
  <c r="AE1649" i="3"/>
  <c r="F1648" i="3"/>
  <c r="AA2720" i="3"/>
  <c r="AA2721" i="3" s="1"/>
  <c r="W2720" i="3"/>
  <c r="W2721" i="3" s="1"/>
  <c r="S2720" i="3"/>
  <c r="S2721" i="3" s="1"/>
  <c r="AC2720" i="3"/>
  <c r="AC2721" i="3" s="1"/>
  <c r="Y2720" i="3"/>
  <c r="Y2721" i="3" s="1"/>
  <c r="U2720" i="3"/>
  <c r="U2721" i="3" s="1"/>
  <c r="V2720" i="3"/>
  <c r="V2721" i="3" s="1"/>
  <c r="AB2720" i="3"/>
  <c r="AB2721" i="3" s="1"/>
  <c r="T2720" i="3"/>
  <c r="T2721" i="3" s="1"/>
  <c r="Z2720" i="3"/>
  <c r="Z2721" i="3" s="1"/>
  <c r="R2720" i="3"/>
  <c r="X2720" i="3"/>
  <c r="X2721" i="3" s="1"/>
  <c r="AC2032" i="3"/>
  <c r="AC2033" i="3" s="1"/>
  <c r="Y2032" i="3"/>
  <c r="Y2033" i="3" s="1"/>
  <c r="U2032" i="3"/>
  <c r="U2033" i="3" s="1"/>
  <c r="AB2032" i="3"/>
  <c r="AB2033" i="3" s="1"/>
  <c r="X2032" i="3"/>
  <c r="X2033" i="3" s="1"/>
  <c r="T2032" i="3"/>
  <c r="T2033" i="3" s="1"/>
  <c r="AA2032" i="3"/>
  <c r="AA2033" i="3" s="1"/>
  <c r="W2032" i="3"/>
  <c r="W2033" i="3" s="1"/>
  <c r="S2032" i="3"/>
  <c r="S2033" i="3" s="1"/>
  <c r="R2032" i="3"/>
  <c r="V2032" i="3"/>
  <c r="V2033" i="3" s="1"/>
  <c r="Z2032" i="3"/>
  <c r="Z2033" i="3" s="1"/>
  <c r="AA2880" i="3"/>
  <c r="AA2881" i="3" s="1"/>
  <c r="W2880" i="3"/>
  <c r="W2881" i="3" s="1"/>
  <c r="S2880" i="3"/>
  <c r="S2881" i="3" s="1"/>
  <c r="Z2880" i="3"/>
  <c r="Z2881" i="3" s="1"/>
  <c r="V2880" i="3"/>
  <c r="V2881" i="3" s="1"/>
  <c r="R2880" i="3"/>
  <c r="AC2880" i="3"/>
  <c r="AC2881" i="3" s="1"/>
  <c r="Y2880" i="3"/>
  <c r="Y2881" i="3" s="1"/>
  <c r="U2880" i="3"/>
  <c r="U2881" i="3" s="1"/>
  <c r="X2880" i="3"/>
  <c r="X2881" i="3" s="1"/>
  <c r="T2880" i="3"/>
  <c r="T2881" i="3" s="1"/>
  <c r="AB2880" i="3"/>
  <c r="AB2881" i="3" s="1"/>
  <c r="AF2657" i="3"/>
  <c r="AE2657" i="3"/>
  <c r="F2656" i="3"/>
  <c r="AG1902" i="3"/>
  <c r="AB1903" i="3"/>
  <c r="X1903" i="3"/>
  <c r="T1903" i="3"/>
  <c r="Q1904" i="3"/>
  <c r="Y1903" i="3"/>
  <c r="AA1903" i="3"/>
  <c r="W1903" i="3"/>
  <c r="S1903" i="3"/>
  <c r="AC1903" i="3"/>
  <c r="Z1903" i="3"/>
  <c r="V1903" i="3"/>
  <c r="R1903" i="3"/>
  <c r="U1903" i="3"/>
  <c r="Z1871" i="3"/>
  <c r="V1871" i="3"/>
  <c r="R1871" i="3"/>
  <c r="W1871" i="3"/>
  <c r="Q1872" i="3"/>
  <c r="AC1871" i="3"/>
  <c r="Y1871" i="3"/>
  <c r="U1871" i="3"/>
  <c r="AB1871" i="3"/>
  <c r="X1871" i="3"/>
  <c r="T1871" i="3"/>
  <c r="AA1871" i="3"/>
  <c r="S1871" i="3"/>
  <c r="AD1951" i="3"/>
  <c r="AG1951" i="3" s="1"/>
  <c r="AD2958" i="3"/>
  <c r="AG2958" i="3" s="1"/>
  <c r="Q2960" i="3"/>
  <c r="AC2959" i="3"/>
  <c r="Y2959" i="3"/>
  <c r="U2959" i="3"/>
  <c r="AB2959" i="3"/>
  <c r="W2959" i="3"/>
  <c r="R2959" i="3"/>
  <c r="AA2959" i="3"/>
  <c r="V2959" i="3"/>
  <c r="Z2959" i="3"/>
  <c r="T2959" i="3"/>
  <c r="X2959" i="3"/>
  <c r="S2959" i="3"/>
  <c r="AD2527" i="3"/>
  <c r="AG2527" i="3" s="1"/>
  <c r="M2558" i="3"/>
  <c r="L2559" i="3"/>
  <c r="O2558" i="3"/>
  <c r="N2558" i="3"/>
  <c r="AB1647" i="3"/>
  <c r="X1647" i="3"/>
  <c r="T1647" i="3"/>
  <c r="AA1647" i="3"/>
  <c r="W1647" i="3"/>
  <c r="S1647" i="3"/>
  <c r="Z1647" i="3"/>
  <c r="V1647" i="3"/>
  <c r="R1647" i="3"/>
  <c r="Q1648" i="3"/>
  <c r="AC1647" i="3"/>
  <c r="Y1647" i="3"/>
  <c r="U1647" i="3"/>
  <c r="O1759" i="3"/>
  <c r="N1759" i="3"/>
  <c r="L1760" i="3"/>
  <c r="M1759" i="3"/>
  <c r="AF2497" i="3"/>
  <c r="AE2497" i="3"/>
  <c r="F2496" i="3"/>
  <c r="L2894" i="3"/>
  <c r="N2893" i="3"/>
  <c r="M2893" i="3"/>
  <c r="O2893" i="3"/>
  <c r="L1838" i="3"/>
  <c r="O1837" i="3"/>
  <c r="N1837" i="3"/>
  <c r="M1837" i="3"/>
  <c r="AE2225" i="3"/>
  <c r="F2224" i="3"/>
  <c r="AF2225" i="3"/>
  <c r="O2718" i="3"/>
  <c r="M2718" i="3"/>
  <c r="L2719" i="3"/>
  <c r="N2718" i="3"/>
  <c r="AC2912" i="3"/>
  <c r="AC2913" i="3" s="1"/>
  <c r="Y2912" i="3"/>
  <c r="Y2913" i="3" s="1"/>
  <c r="U2912" i="3"/>
  <c r="U2913" i="3" s="1"/>
  <c r="Z2912" i="3"/>
  <c r="Z2913" i="3" s="1"/>
  <c r="T2912" i="3"/>
  <c r="T2913" i="3" s="1"/>
  <c r="X2912" i="3"/>
  <c r="X2913" i="3" s="1"/>
  <c r="S2912" i="3"/>
  <c r="S2913" i="3" s="1"/>
  <c r="AB2912" i="3"/>
  <c r="AB2913" i="3" s="1"/>
  <c r="W2912" i="3"/>
  <c r="W2913" i="3" s="1"/>
  <c r="R2912" i="3"/>
  <c r="AA2912" i="3"/>
  <c r="AA2913" i="3" s="1"/>
  <c r="V2912" i="3"/>
  <c r="V2913" i="3" s="1"/>
  <c r="AB2543" i="3"/>
  <c r="X2543" i="3"/>
  <c r="T2543" i="3"/>
  <c r="AA2543" i="3"/>
  <c r="W2543" i="3"/>
  <c r="S2543" i="3"/>
  <c r="Z2543" i="3"/>
  <c r="V2543" i="3"/>
  <c r="R2543" i="3"/>
  <c r="Q2544" i="3"/>
  <c r="AC2543" i="3"/>
  <c r="Y2543" i="3"/>
  <c r="U2543" i="3"/>
  <c r="AD1614" i="3"/>
  <c r="AG1614" i="3" s="1"/>
  <c r="AE1633" i="3"/>
  <c r="F1632" i="3"/>
  <c r="AF1633" i="3"/>
  <c r="E3152" i="3"/>
  <c r="F3151" i="3"/>
  <c r="E1840" i="3"/>
  <c r="F1839" i="3"/>
  <c r="AA1888" i="3"/>
  <c r="AA1889" i="3" s="1"/>
  <c r="W1888" i="3"/>
  <c r="W1889" i="3" s="1"/>
  <c r="S1888" i="3"/>
  <c r="S1889" i="3" s="1"/>
  <c r="X1888" i="3"/>
  <c r="X1889" i="3" s="1"/>
  <c r="Z1888" i="3"/>
  <c r="Z1889" i="3" s="1"/>
  <c r="V1888" i="3"/>
  <c r="V1889" i="3" s="1"/>
  <c r="R1888" i="3"/>
  <c r="T1888" i="3"/>
  <c r="T1889" i="3" s="1"/>
  <c r="AC1888" i="3"/>
  <c r="AC1889" i="3" s="1"/>
  <c r="Y1888" i="3"/>
  <c r="Y1889" i="3" s="1"/>
  <c r="U1888" i="3"/>
  <c r="U1889" i="3" s="1"/>
  <c r="AB1888" i="3"/>
  <c r="AB1889" i="3" s="1"/>
  <c r="F1952" i="3"/>
  <c r="AF1953" i="3"/>
  <c r="AE1953" i="3"/>
  <c r="N1742" i="3"/>
  <c r="O1742" i="3"/>
  <c r="M1742" i="3"/>
  <c r="L1743" i="3"/>
  <c r="AA2128" i="3"/>
  <c r="AA2129" i="3" s="1"/>
  <c r="W2128" i="3"/>
  <c r="W2129" i="3" s="1"/>
  <c r="S2128" i="3"/>
  <c r="S2129" i="3" s="1"/>
  <c r="Z2128" i="3"/>
  <c r="Z2129" i="3" s="1"/>
  <c r="V2128" i="3"/>
  <c r="V2129" i="3" s="1"/>
  <c r="R2128" i="3"/>
  <c r="AC2128" i="3"/>
  <c r="AC2129" i="3" s="1"/>
  <c r="Y2128" i="3"/>
  <c r="Y2129" i="3" s="1"/>
  <c r="U2128" i="3"/>
  <c r="U2129" i="3" s="1"/>
  <c r="X2128" i="3"/>
  <c r="X2129" i="3" s="1"/>
  <c r="T2128" i="3"/>
  <c r="T2129" i="3" s="1"/>
  <c r="AB2128" i="3"/>
  <c r="AB2129" i="3" s="1"/>
  <c r="AD3198" i="3"/>
  <c r="AG3198" i="3" s="1"/>
  <c r="L2654" i="3"/>
  <c r="O2653" i="3"/>
  <c r="N2653" i="3"/>
  <c r="M2653" i="3"/>
  <c r="F2688" i="3"/>
  <c r="AF2689" i="3"/>
  <c r="AE2689" i="3"/>
  <c r="AD3054" i="3"/>
  <c r="AG3054" i="3" s="1"/>
  <c r="Z2592" i="3"/>
  <c r="Z2593" i="3" s="1"/>
  <c r="V2592" i="3"/>
  <c r="V2593" i="3" s="1"/>
  <c r="R2592" i="3"/>
  <c r="Y2592" i="3"/>
  <c r="Y2593" i="3" s="1"/>
  <c r="T2592" i="3"/>
  <c r="T2593" i="3" s="1"/>
  <c r="AC2592" i="3"/>
  <c r="AC2593" i="3" s="1"/>
  <c r="X2592" i="3"/>
  <c r="X2593" i="3" s="1"/>
  <c r="S2592" i="3"/>
  <c r="S2593" i="3" s="1"/>
  <c r="AB2592" i="3"/>
  <c r="AB2593" i="3" s="1"/>
  <c r="W2592" i="3"/>
  <c r="W2593" i="3" s="1"/>
  <c r="AA2592" i="3"/>
  <c r="AA2593" i="3" s="1"/>
  <c r="U2592" i="3"/>
  <c r="U2593" i="3" s="1"/>
  <c r="AE1697" i="3"/>
  <c r="F1696" i="3"/>
  <c r="AA2832" i="3"/>
  <c r="AA2833" i="3" s="1"/>
  <c r="W2832" i="3"/>
  <c r="W2833" i="3" s="1"/>
  <c r="S2832" i="3"/>
  <c r="S2833" i="3" s="1"/>
  <c r="Z2832" i="3"/>
  <c r="Z2833" i="3" s="1"/>
  <c r="V2832" i="3"/>
  <c r="V2833" i="3" s="1"/>
  <c r="R2832" i="3"/>
  <c r="Y2832" i="3"/>
  <c r="Y2833" i="3" s="1"/>
  <c r="X2832" i="3"/>
  <c r="X2833" i="3" s="1"/>
  <c r="AC2832" i="3"/>
  <c r="AC2833" i="3" s="1"/>
  <c r="U2832" i="3"/>
  <c r="U2833" i="3" s="1"/>
  <c r="AB2832" i="3"/>
  <c r="AB2833" i="3" s="1"/>
  <c r="T2832" i="3"/>
  <c r="T2833" i="3" s="1"/>
  <c r="Z2047" i="3"/>
  <c r="V2047" i="3"/>
  <c r="R2047" i="3"/>
  <c r="Q2048" i="3"/>
  <c r="AC2047" i="3"/>
  <c r="Y2047" i="3"/>
  <c r="U2047" i="3"/>
  <c r="AB2047" i="3"/>
  <c r="X2047" i="3"/>
  <c r="T2047" i="3"/>
  <c r="AA2047" i="3"/>
  <c r="W2047" i="3"/>
  <c r="S2047" i="3"/>
  <c r="N1870" i="3"/>
  <c r="O1870" i="3"/>
  <c r="M1870" i="3"/>
  <c r="L1871" i="3"/>
  <c r="Z2335" i="3"/>
  <c r="V2335" i="3"/>
  <c r="R2335" i="3"/>
  <c r="Q2336" i="3"/>
  <c r="AC2335" i="3"/>
  <c r="Y2335" i="3"/>
  <c r="U2335" i="3"/>
  <c r="AB2335" i="3"/>
  <c r="X2335" i="3"/>
  <c r="T2335" i="3"/>
  <c r="S2335" i="3"/>
  <c r="AA2335" i="3"/>
  <c r="W2335" i="3"/>
  <c r="L2414" i="3"/>
  <c r="N2413" i="3"/>
  <c r="O2413" i="3"/>
  <c r="M2413" i="3"/>
  <c r="AD2270" i="3"/>
  <c r="AG2270" i="3" s="1"/>
  <c r="AE2641" i="3"/>
  <c r="F2640" i="3"/>
  <c r="AF2641" i="3"/>
  <c r="AA2464" i="3"/>
  <c r="AA2465" i="3" s="1"/>
  <c r="W2464" i="3"/>
  <c r="W2465" i="3" s="1"/>
  <c r="S2464" i="3"/>
  <c r="S2465" i="3" s="1"/>
  <c r="Z2464" i="3"/>
  <c r="Z2465" i="3" s="1"/>
  <c r="V2464" i="3"/>
  <c r="V2465" i="3" s="1"/>
  <c r="R2464" i="3"/>
  <c r="AC2464" i="3"/>
  <c r="AC2465" i="3" s="1"/>
  <c r="Y2464" i="3"/>
  <c r="Y2465" i="3" s="1"/>
  <c r="U2464" i="3"/>
  <c r="U2465" i="3" s="1"/>
  <c r="AB2464" i="3"/>
  <c r="AB2465" i="3" s="1"/>
  <c r="X2464" i="3"/>
  <c r="X2465" i="3" s="1"/>
  <c r="T2464" i="3"/>
  <c r="T2465" i="3" s="1"/>
  <c r="F1679" i="3"/>
  <c r="E1680" i="3"/>
  <c r="AF2385" i="3"/>
  <c r="AE2385" i="3"/>
  <c r="F2384" i="3"/>
  <c r="F2447" i="3"/>
  <c r="E2448" i="3"/>
  <c r="AD2480" i="3"/>
  <c r="R2481" i="3"/>
  <c r="AC2944" i="3"/>
  <c r="AC2945" i="3" s="1"/>
  <c r="Y2944" i="3"/>
  <c r="Y2945" i="3" s="1"/>
  <c r="U2944" i="3"/>
  <c r="U2945" i="3" s="1"/>
  <c r="AB2944" i="3"/>
  <c r="AB2945" i="3" s="1"/>
  <c r="X2944" i="3"/>
  <c r="X2945" i="3" s="1"/>
  <c r="T2944" i="3"/>
  <c r="T2945" i="3" s="1"/>
  <c r="AA2944" i="3"/>
  <c r="AA2945" i="3" s="1"/>
  <c r="W2944" i="3"/>
  <c r="W2945" i="3" s="1"/>
  <c r="S2944" i="3"/>
  <c r="S2945" i="3" s="1"/>
  <c r="R2944" i="3"/>
  <c r="Z2944" i="3"/>
  <c r="Z2945" i="3" s="1"/>
  <c r="V2944" i="3"/>
  <c r="V2945" i="3" s="1"/>
  <c r="M1854" i="3"/>
  <c r="N1854" i="3"/>
  <c r="L1855" i="3"/>
  <c r="O1854" i="3"/>
  <c r="F2575" i="3"/>
  <c r="E2576" i="3"/>
  <c r="F2864" i="3"/>
  <c r="AF2865" i="3"/>
  <c r="AE2865" i="3"/>
  <c r="Z1983" i="3"/>
  <c r="V1983" i="3"/>
  <c r="R1983" i="3"/>
  <c r="Q1984" i="3"/>
  <c r="AC1983" i="3"/>
  <c r="Y1983" i="3"/>
  <c r="U1983" i="3"/>
  <c r="AB1983" i="3"/>
  <c r="X1983" i="3"/>
  <c r="T1983" i="3"/>
  <c r="W1983" i="3"/>
  <c r="AA1983" i="3"/>
  <c r="S1983" i="3"/>
  <c r="AC2752" i="3"/>
  <c r="AC2753" i="3" s="1"/>
  <c r="Y2752" i="3"/>
  <c r="Y2753" i="3" s="1"/>
  <c r="U2752" i="3"/>
  <c r="U2753" i="3" s="1"/>
  <c r="AB2752" i="3"/>
  <c r="AB2753" i="3" s="1"/>
  <c r="X2752" i="3"/>
  <c r="X2753" i="3" s="1"/>
  <c r="T2752" i="3"/>
  <c r="T2753" i="3" s="1"/>
  <c r="AA2752" i="3"/>
  <c r="AA2753" i="3" s="1"/>
  <c r="W2752" i="3"/>
  <c r="W2753" i="3" s="1"/>
  <c r="S2752" i="3"/>
  <c r="S2753" i="3" s="1"/>
  <c r="R2752" i="3"/>
  <c r="Z2752" i="3"/>
  <c r="Z2753" i="3" s="1"/>
  <c r="V2752" i="3"/>
  <c r="V2753" i="3" s="1"/>
  <c r="L3073" i="3"/>
  <c r="M3072" i="3"/>
  <c r="M3073" i="3" s="1"/>
  <c r="O3072" i="3"/>
  <c r="O3073" i="3" s="1"/>
  <c r="N3072" i="3"/>
  <c r="N3073" i="3" s="1"/>
  <c r="AD2687" i="3"/>
  <c r="AG2687" i="3" s="1"/>
  <c r="L1710" i="3"/>
  <c r="M1709" i="3"/>
  <c r="O1709" i="3"/>
  <c r="N1709" i="3"/>
  <c r="F1615" i="3"/>
  <c r="E1616" i="3"/>
  <c r="AG2623" i="3"/>
  <c r="AD2606" i="3"/>
  <c r="AG2606" i="3" s="1"/>
  <c r="AF3025" i="3"/>
  <c r="AE3025" i="3"/>
  <c r="F3024" i="3"/>
  <c r="AG1838" i="3"/>
  <c r="M1790" i="3"/>
  <c r="N1790" i="3"/>
  <c r="L1791" i="3"/>
  <c r="O1790" i="3"/>
  <c r="AG1774" i="3"/>
  <c r="M1726" i="3"/>
  <c r="L1727" i="3"/>
  <c r="N1726" i="3"/>
  <c r="O1726" i="3"/>
  <c r="AD2414" i="3"/>
  <c r="AG2414" i="3" s="1"/>
  <c r="AC1664" i="3"/>
  <c r="AC1665" i="3" s="1"/>
  <c r="Y1664" i="3"/>
  <c r="Y1665" i="3" s="1"/>
  <c r="U1664" i="3"/>
  <c r="U1665" i="3" s="1"/>
  <c r="AB1664" i="3"/>
  <c r="AB1665" i="3" s="1"/>
  <c r="X1664" i="3"/>
  <c r="X1665" i="3" s="1"/>
  <c r="T1664" i="3"/>
  <c r="T1665" i="3" s="1"/>
  <c r="AA1664" i="3"/>
  <c r="AA1665" i="3" s="1"/>
  <c r="W1664" i="3"/>
  <c r="W1665" i="3" s="1"/>
  <c r="S1664" i="3"/>
  <c r="S1665" i="3" s="1"/>
  <c r="R1664" i="3"/>
  <c r="Z1664" i="3"/>
  <c r="Z1665" i="3" s="1"/>
  <c r="V1664" i="3"/>
  <c r="V1665" i="3" s="1"/>
  <c r="AF2321" i="3"/>
  <c r="AE2321" i="3"/>
  <c r="F2320" i="3"/>
  <c r="AB1711" i="3"/>
  <c r="X1711" i="3"/>
  <c r="T1711" i="3"/>
  <c r="AC1711" i="3"/>
  <c r="U1711" i="3"/>
  <c r="AA1711" i="3"/>
  <c r="W1711" i="3"/>
  <c r="S1711" i="3"/>
  <c r="Z1711" i="3"/>
  <c r="V1711" i="3"/>
  <c r="R1711" i="3"/>
  <c r="Q1712" i="3"/>
  <c r="Y1711" i="3"/>
  <c r="AF1665" i="3"/>
  <c r="AE1665" i="3"/>
  <c r="F1664" i="3"/>
  <c r="Z2207" i="3"/>
  <c r="V2207" i="3"/>
  <c r="R2207" i="3"/>
  <c r="Q2208" i="3"/>
  <c r="AC2207" i="3"/>
  <c r="Y2207" i="3"/>
  <c r="U2207" i="3"/>
  <c r="AB2207" i="3"/>
  <c r="X2207" i="3"/>
  <c r="T2207" i="3"/>
  <c r="S2207" i="3"/>
  <c r="AA2207" i="3"/>
  <c r="W2207" i="3"/>
  <c r="AF2257" i="3"/>
  <c r="AE2257" i="3"/>
  <c r="F2256" i="3"/>
  <c r="N1951" i="3"/>
  <c r="L1952" i="3"/>
  <c r="M1951" i="3"/>
  <c r="O1951" i="3"/>
  <c r="AD3086" i="3"/>
  <c r="AG3086" i="3" s="1"/>
  <c r="AD2255" i="3"/>
  <c r="AG2255" i="3" s="1"/>
  <c r="AC2256" i="3"/>
  <c r="AC2257" i="3" s="1"/>
  <c r="Y2256" i="3"/>
  <c r="Y2257" i="3" s="1"/>
  <c r="U2256" i="3"/>
  <c r="U2257" i="3" s="1"/>
  <c r="AB2256" i="3"/>
  <c r="AB2257" i="3" s="1"/>
  <c r="X2256" i="3"/>
  <c r="X2257" i="3" s="1"/>
  <c r="T2256" i="3"/>
  <c r="T2257" i="3" s="1"/>
  <c r="AA2256" i="3"/>
  <c r="AA2257" i="3" s="1"/>
  <c r="W2256" i="3"/>
  <c r="W2257" i="3" s="1"/>
  <c r="S2256" i="3"/>
  <c r="S2257" i="3" s="1"/>
  <c r="Z2256" i="3"/>
  <c r="Z2257" i="3" s="1"/>
  <c r="V2256" i="3"/>
  <c r="V2257" i="3" s="1"/>
  <c r="R2256" i="3"/>
  <c r="N2173" i="3"/>
  <c r="O2173" i="3"/>
  <c r="M2173" i="3"/>
  <c r="L2174" i="3"/>
  <c r="Z2511" i="3"/>
  <c r="V2511" i="3"/>
  <c r="R2511" i="3"/>
  <c r="Q2512" i="3"/>
  <c r="AC2511" i="3"/>
  <c r="Y2511" i="3"/>
  <c r="U2511" i="3"/>
  <c r="AB2511" i="3"/>
  <c r="X2511" i="3"/>
  <c r="T2511" i="3"/>
  <c r="AA2511" i="3"/>
  <c r="W2511" i="3"/>
  <c r="S2511" i="3"/>
  <c r="E2192" i="3"/>
  <c r="F2191" i="3"/>
  <c r="AD1678" i="3"/>
  <c r="AG1678" i="3" s="1"/>
  <c r="AC2192" i="3"/>
  <c r="AC2193" i="3" s="1"/>
  <c r="Y2192" i="3"/>
  <c r="Y2193" i="3" s="1"/>
  <c r="U2192" i="3"/>
  <c r="U2193" i="3" s="1"/>
  <c r="AB2192" i="3"/>
  <c r="AB2193" i="3" s="1"/>
  <c r="X2192" i="3"/>
  <c r="X2193" i="3" s="1"/>
  <c r="AA2192" i="3"/>
  <c r="AA2193" i="3" s="1"/>
  <c r="W2192" i="3"/>
  <c r="W2193" i="3" s="1"/>
  <c r="S2192" i="3"/>
  <c r="S2193" i="3" s="1"/>
  <c r="V2192" i="3"/>
  <c r="V2193" i="3" s="1"/>
  <c r="T2192" i="3"/>
  <c r="T2193" i="3" s="1"/>
  <c r="R2192" i="3"/>
  <c r="Z2192" i="3"/>
  <c r="Z2193" i="3" s="1"/>
  <c r="AD1710" i="3"/>
  <c r="AG1710" i="3" s="1"/>
  <c r="AE2001" i="3"/>
  <c r="F2000" i="3"/>
  <c r="AF2001" i="3"/>
  <c r="AB2384" i="3"/>
  <c r="AB2385" i="3" s="1"/>
  <c r="X2384" i="3"/>
  <c r="X2385" i="3" s="1"/>
  <c r="T2384" i="3"/>
  <c r="T2385" i="3" s="1"/>
  <c r="Y2384" i="3"/>
  <c r="Y2385" i="3" s="1"/>
  <c r="S2384" i="3"/>
  <c r="S2385" i="3" s="1"/>
  <c r="AC2384" i="3"/>
  <c r="AC2385" i="3" s="1"/>
  <c r="W2384" i="3"/>
  <c r="W2385" i="3" s="1"/>
  <c r="R2384" i="3"/>
  <c r="AA2384" i="3"/>
  <c r="AA2385" i="3" s="1"/>
  <c r="V2384" i="3"/>
  <c r="V2385" i="3" s="1"/>
  <c r="Z2384" i="3"/>
  <c r="Z2385" i="3" s="1"/>
  <c r="U2384" i="3"/>
  <c r="U2385" i="3" s="1"/>
  <c r="O1695" i="3"/>
  <c r="L1696" i="3"/>
  <c r="N1695" i="3"/>
  <c r="M1695" i="3"/>
  <c r="AD1727" i="3"/>
  <c r="AG1727" i="3" s="1"/>
  <c r="AC1728" i="3"/>
  <c r="AC1729" i="3" s="1"/>
  <c r="Y1728" i="3"/>
  <c r="Y1729" i="3" s="1"/>
  <c r="U1728" i="3"/>
  <c r="U1729" i="3" s="1"/>
  <c r="V1728" i="3"/>
  <c r="V1729" i="3" s="1"/>
  <c r="AB1728" i="3"/>
  <c r="AB1729" i="3" s="1"/>
  <c r="X1728" i="3"/>
  <c r="X1729" i="3" s="1"/>
  <c r="T1728" i="3"/>
  <c r="T1729" i="3" s="1"/>
  <c r="R1728" i="3"/>
  <c r="AA1728" i="3"/>
  <c r="AA1729" i="3" s="1"/>
  <c r="W1728" i="3"/>
  <c r="W1729" i="3" s="1"/>
  <c r="S1728" i="3"/>
  <c r="S1729" i="3" s="1"/>
  <c r="Z1728" i="3"/>
  <c r="Z1729" i="3" s="1"/>
  <c r="AB2367" i="3"/>
  <c r="X2367" i="3"/>
  <c r="T2367" i="3"/>
  <c r="AA2367" i="3"/>
  <c r="W2367" i="3"/>
  <c r="S2367" i="3"/>
  <c r="Z2367" i="3"/>
  <c r="V2367" i="3"/>
  <c r="R2367" i="3"/>
  <c r="U2367" i="3"/>
  <c r="Q2368" i="3"/>
  <c r="AC2367" i="3"/>
  <c r="Y2367" i="3"/>
  <c r="AA1760" i="3"/>
  <c r="AA1761" i="3" s="1"/>
  <c r="W1760" i="3"/>
  <c r="W1761" i="3" s="1"/>
  <c r="S1760" i="3"/>
  <c r="S1761" i="3" s="1"/>
  <c r="T1760" i="3"/>
  <c r="T1761" i="3" s="1"/>
  <c r="Z1760" i="3"/>
  <c r="Z1761" i="3" s="1"/>
  <c r="V1760" i="3"/>
  <c r="V1761" i="3" s="1"/>
  <c r="R1760" i="3"/>
  <c r="AB1760" i="3"/>
  <c r="AB1761" i="3" s="1"/>
  <c r="AC1760" i="3"/>
  <c r="AC1761" i="3" s="1"/>
  <c r="Y1760" i="3"/>
  <c r="Y1761" i="3" s="1"/>
  <c r="U1760" i="3"/>
  <c r="U1761" i="3" s="1"/>
  <c r="X1760" i="3"/>
  <c r="X1761" i="3" s="1"/>
  <c r="L2846" i="3"/>
  <c r="O2845" i="3"/>
  <c r="M2845" i="3"/>
  <c r="N2845" i="3"/>
  <c r="AD2206" i="3"/>
  <c r="AG2206" i="3" s="1"/>
  <c r="AA2640" i="3"/>
  <c r="AA2641" i="3" s="1"/>
  <c r="W2640" i="3"/>
  <c r="W2641" i="3" s="1"/>
  <c r="S2640" i="3"/>
  <c r="S2641" i="3" s="1"/>
  <c r="Z2640" i="3"/>
  <c r="Z2641" i="3" s="1"/>
  <c r="V2640" i="3"/>
  <c r="V2641" i="3" s="1"/>
  <c r="R2640" i="3"/>
  <c r="AC2640" i="3"/>
  <c r="AC2641" i="3" s="1"/>
  <c r="Y2640" i="3"/>
  <c r="Y2641" i="3" s="1"/>
  <c r="U2640" i="3"/>
  <c r="U2641" i="3" s="1"/>
  <c r="X2640" i="3"/>
  <c r="X2641" i="3" s="1"/>
  <c r="T2640" i="3"/>
  <c r="T2641" i="3" s="1"/>
  <c r="AB2640" i="3"/>
  <c r="AB2641" i="3" s="1"/>
  <c r="N2446" i="3"/>
  <c r="M2446" i="3"/>
  <c r="L2447" i="3"/>
  <c r="O2446" i="3"/>
  <c r="L2798" i="3"/>
  <c r="O2797" i="3"/>
  <c r="N2797" i="3"/>
  <c r="M2797" i="3"/>
  <c r="M2958" i="3"/>
  <c r="L2959" i="3"/>
  <c r="N2958" i="3"/>
  <c r="O2958" i="3"/>
  <c r="F2511" i="3"/>
  <c r="E2512" i="3"/>
  <c r="AA2288" i="3"/>
  <c r="AA2289" i="3" s="1"/>
  <c r="W2288" i="3"/>
  <c r="W2289" i="3" s="1"/>
  <c r="S2288" i="3"/>
  <c r="S2289" i="3" s="1"/>
  <c r="Z2288" i="3"/>
  <c r="Z2289" i="3" s="1"/>
  <c r="V2288" i="3"/>
  <c r="V2289" i="3" s="1"/>
  <c r="R2288" i="3"/>
  <c r="AC2288" i="3"/>
  <c r="AC2289" i="3" s="1"/>
  <c r="Y2288" i="3"/>
  <c r="Y2289" i="3" s="1"/>
  <c r="U2288" i="3"/>
  <c r="U2289" i="3" s="1"/>
  <c r="AB2288" i="3"/>
  <c r="AB2289" i="3" s="1"/>
  <c r="X2288" i="3"/>
  <c r="X2289" i="3" s="1"/>
  <c r="T2288" i="3"/>
  <c r="T2289" i="3" s="1"/>
  <c r="AD3183" i="3"/>
  <c r="AG3183" i="3" s="1"/>
  <c r="AB3184" i="3"/>
  <c r="AB3185" i="3" s="1"/>
  <c r="X3184" i="3"/>
  <c r="X3185" i="3" s="1"/>
  <c r="T3184" i="3"/>
  <c r="T3185" i="3" s="1"/>
  <c r="AC3184" i="3"/>
  <c r="AC3185" i="3" s="1"/>
  <c r="W3184" i="3"/>
  <c r="W3185" i="3" s="1"/>
  <c r="R3184" i="3"/>
  <c r="Z3184" i="3"/>
  <c r="Z3185" i="3" s="1"/>
  <c r="U3184" i="3"/>
  <c r="U3185" i="3" s="1"/>
  <c r="S3184" i="3"/>
  <c r="S3185" i="3" s="1"/>
  <c r="AA3184" i="3"/>
  <c r="AA3185" i="3" s="1"/>
  <c r="Y3184" i="3"/>
  <c r="Y3185" i="3" s="1"/>
  <c r="V3184" i="3"/>
  <c r="V3185" i="3" s="1"/>
  <c r="Z3136" i="3"/>
  <c r="Z3137" i="3" s="1"/>
  <c r="V3136" i="3"/>
  <c r="V3137" i="3" s="1"/>
  <c r="R3136" i="3"/>
  <c r="AB3136" i="3"/>
  <c r="AB3137" i="3" s="1"/>
  <c r="W3136" i="3"/>
  <c r="W3137" i="3" s="1"/>
  <c r="AA3136" i="3"/>
  <c r="AA3137" i="3" s="1"/>
  <c r="U3136" i="3"/>
  <c r="U3137" i="3" s="1"/>
  <c r="Y3136" i="3"/>
  <c r="Y3137" i="3" s="1"/>
  <c r="T3136" i="3"/>
  <c r="T3137" i="3" s="1"/>
  <c r="X3136" i="3"/>
  <c r="X3137" i="3" s="1"/>
  <c r="S3136" i="3"/>
  <c r="S3137" i="3" s="1"/>
  <c r="AC3136" i="3"/>
  <c r="AC3137" i="3" s="1"/>
  <c r="E2992" i="3"/>
  <c r="F2991" i="3"/>
  <c r="N1982" i="3"/>
  <c r="M1982" i="3"/>
  <c r="L1983" i="3"/>
  <c r="O1982" i="3"/>
  <c r="AD3167" i="3"/>
  <c r="AG3167" i="3" s="1"/>
  <c r="AC3168" i="3"/>
  <c r="AC3169" i="3" s="1"/>
  <c r="Y3168" i="3"/>
  <c r="Y3169" i="3" s="1"/>
  <c r="U3168" i="3"/>
  <c r="U3169" i="3" s="1"/>
  <c r="AB3168" i="3"/>
  <c r="AB3169" i="3" s="1"/>
  <c r="W3168" i="3"/>
  <c r="W3169" i="3" s="1"/>
  <c r="R3168" i="3"/>
  <c r="AA3168" i="3"/>
  <c r="AA3169" i="3" s="1"/>
  <c r="V3168" i="3"/>
  <c r="V3169" i="3" s="1"/>
  <c r="Z3168" i="3"/>
  <c r="Z3169" i="3" s="1"/>
  <c r="T3168" i="3"/>
  <c r="T3169" i="3" s="1"/>
  <c r="X3168" i="3"/>
  <c r="X3169" i="3" s="1"/>
  <c r="S3168" i="3"/>
  <c r="S3169" i="3" s="1"/>
  <c r="AD2719" i="3"/>
  <c r="AG2719" i="3" s="1"/>
  <c r="AD2879" i="3"/>
  <c r="AG2879" i="3" s="1"/>
  <c r="M2158" i="3"/>
  <c r="O2158" i="3"/>
  <c r="L2159" i="3"/>
  <c r="N2158" i="3"/>
  <c r="M3038" i="3"/>
  <c r="L3039" i="3"/>
  <c r="N3038" i="3"/>
  <c r="O3038" i="3"/>
  <c r="Z2767" i="3"/>
  <c r="V2767" i="3"/>
  <c r="R2767" i="3"/>
  <c r="Q2768" i="3"/>
  <c r="AC2767" i="3"/>
  <c r="Y2767" i="3"/>
  <c r="U2767" i="3"/>
  <c r="AB2767" i="3"/>
  <c r="X2767" i="3"/>
  <c r="T2767" i="3"/>
  <c r="AA2767" i="3"/>
  <c r="W2767" i="3"/>
  <c r="S2767" i="3"/>
  <c r="N1934" i="3"/>
  <c r="M1934" i="3"/>
  <c r="L1935" i="3"/>
  <c r="O1934" i="3"/>
  <c r="AD3151" i="3"/>
  <c r="AG3151" i="3" s="1"/>
  <c r="AC3152" i="3"/>
  <c r="AC3153" i="3" s="1"/>
  <c r="Y3152" i="3"/>
  <c r="Y3153" i="3" s="1"/>
  <c r="U3152" i="3"/>
  <c r="U3153" i="3" s="1"/>
  <c r="AA3152" i="3"/>
  <c r="AA3153" i="3" s="1"/>
  <c r="W3152" i="3"/>
  <c r="W3153" i="3" s="1"/>
  <c r="S3152" i="3"/>
  <c r="S3153" i="3" s="1"/>
  <c r="Z3152" i="3"/>
  <c r="Z3153" i="3" s="1"/>
  <c r="R3152" i="3"/>
  <c r="X3152" i="3"/>
  <c r="X3153" i="3" s="1"/>
  <c r="V3152" i="3"/>
  <c r="V3153" i="3" s="1"/>
  <c r="AB3152" i="3"/>
  <c r="AB3153" i="3" s="1"/>
  <c r="T3152" i="3"/>
  <c r="T3153" i="3" s="1"/>
  <c r="AD1646" i="3"/>
  <c r="AG1646" i="3" s="1"/>
  <c r="M1966" i="3"/>
  <c r="O1966" i="3"/>
  <c r="L1967" i="3"/>
  <c r="N1966" i="3"/>
  <c r="AD2159" i="3"/>
  <c r="AG2159" i="3" s="1"/>
  <c r="AC2160" i="3"/>
  <c r="AC2161" i="3" s="1"/>
  <c r="Y2160" i="3"/>
  <c r="Y2161" i="3" s="1"/>
  <c r="U2160" i="3"/>
  <c r="U2161" i="3" s="1"/>
  <c r="AB2160" i="3"/>
  <c r="AB2161" i="3" s="1"/>
  <c r="W2160" i="3"/>
  <c r="W2161" i="3" s="1"/>
  <c r="R2160" i="3"/>
  <c r="AA2160" i="3"/>
  <c r="AA2161" i="3" s="1"/>
  <c r="V2160" i="3"/>
  <c r="V2161" i="3" s="1"/>
  <c r="Z2160" i="3"/>
  <c r="Z2161" i="3" s="1"/>
  <c r="T2160" i="3"/>
  <c r="T2161" i="3" s="1"/>
  <c r="X2160" i="3"/>
  <c r="X2161" i="3" s="1"/>
  <c r="S2160" i="3"/>
  <c r="S2161" i="3" s="1"/>
  <c r="L2366" i="3"/>
  <c r="O2365" i="3"/>
  <c r="N2365" i="3"/>
  <c r="M2365" i="3"/>
  <c r="O2224" i="3"/>
  <c r="O2225" i="3" s="1"/>
  <c r="N2224" i="3"/>
  <c r="N2225" i="3" s="1"/>
  <c r="L2225" i="3"/>
  <c r="M2224" i="3"/>
  <c r="M2225" i="3" s="1"/>
  <c r="M2910" i="3"/>
  <c r="O2910" i="3"/>
  <c r="L2911" i="3"/>
  <c r="N2910" i="3"/>
  <c r="AC3040" i="3"/>
  <c r="AC3041" i="3" s="1"/>
  <c r="Y3040" i="3"/>
  <c r="Y3041" i="3" s="1"/>
  <c r="U3040" i="3"/>
  <c r="U3041" i="3" s="1"/>
  <c r="AA3040" i="3"/>
  <c r="AA3041" i="3" s="1"/>
  <c r="V3040" i="3"/>
  <c r="V3041" i="3" s="1"/>
  <c r="Z3040" i="3"/>
  <c r="Z3041" i="3" s="1"/>
  <c r="T3040" i="3"/>
  <c r="T3041" i="3" s="1"/>
  <c r="X3040" i="3"/>
  <c r="X3041" i="3" s="1"/>
  <c r="S3040" i="3"/>
  <c r="S3041" i="3" s="1"/>
  <c r="R3040" i="3"/>
  <c r="AB3040" i="3"/>
  <c r="AB3041" i="3" s="1"/>
  <c r="W3040" i="3"/>
  <c r="W3041" i="3" s="1"/>
  <c r="AE2289" i="3"/>
  <c r="F2288" i="3"/>
  <c r="AF2289" i="3"/>
  <c r="N2270" i="3"/>
  <c r="M2270" i="3"/>
  <c r="L2271" i="3"/>
  <c r="O2270" i="3"/>
  <c r="AD2542" i="3"/>
  <c r="AG2542" i="3" s="1"/>
  <c r="Z3119" i="3"/>
  <c r="V3119" i="3"/>
  <c r="R3119" i="3"/>
  <c r="AB3119" i="3"/>
  <c r="X3119" i="3"/>
  <c r="T3119" i="3"/>
  <c r="W3119" i="3"/>
  <c r="Q3120" i="3"/>
  <c r="AC3119" i="3"/>
  <c r="U3119" i="3"/>
  <c r="AA3119" i="3"/>
  <c r="S3119" i="3"/>
  <c r="Y3119" i="3"/>
  <c r="AC2816" i="3"/>
  <c r="AC2817" i="3" s="1"/>
  <c r="Y2816" i="3"/>
  <c r="Y2817" i="3" s="1"/>
  <c r="U2816" i="3"/>
  <c r="U2817" i="3" s="1"/>
  <c r="X2816" i="3"/>
  <c r="X2817" i="3" s="1"/>
  <c r="S2816" i="3"/>
  <c r="S2817" i="3" s="1"/>
  <c r="AB2816" i="3"/>
  <c r="AB2817" i="3" s="1"/>
  <c r="W2816" i="3"/>
  <c r="W2817" i="3" s="1"/>
  <c r="R2816" i="3"/>
  <c r="AA2816" i="3"/>
  <c r="AA2817" i="3" s="1"/>
  <c r="V2816" i="3"/>
  <c r="V2817" i="3" s="1"/>
  <c r="Z2816" i="3"/>
  <c r="Z2817" i="3" s="1"/>
  <c r="T2816" i="3"/>
  <c r="T2817" i="3" s="1"/>
  <c r="AE1825" i="3"/>
  <c r="AF1825" i="3"/>
  <c r="F1824" i="3"/>
  <c r="N2862" i="3"/>
  <c r="M2862" i="3"/>
  <c r="L2863" i="3"/>
  <c r="O2862" i="3"/>
  <c r="AE2353" i="3"/>
  <c r="F2352" i="3"/>
  <c r="AF2353" i="3"/>
  <c r="AC2432" i="3"/>
  <c r="AC2433" i="3" s="1"/>
  <c r="Y2432" i="3"/>
  <c r="Y2433" i="3" s="1"/>
  <c r="U2432" i="3"/>
  <c r="U2433" i="3" s="1"/>
  <c r="AB2432" i="3"/>
  <c r="AB2433" i="3" s="1"/>
  <c r="X2432" i="3"/>
  <c r="X2433" i="3" s="1"/>
  <c r="T2432" i="3"/>
  <c r="T2433" i="3" s="1"/>
  <c r="AA2432" i="3"/>
  <c r="AA2433" i="3" s="1"/>
  <c r="W2432" i="3"/>
  <c r="W2433" i="3" s="1"/>
  <c r="S2432" i="3"/>
  <c r="S2433" i="3" s="1"/>
  <c r="R2432" i="3"/>
  <c r="Z2432" i="3"/>
  <c r="Z2433" i="3" s="1"/>
  <c r="V2432" i="3"/>
  <c r="V2433" i="3" s="1"/>
  <c r="F2592" i="3"/>
  <c r="AE2593" i="3"/>
  <c r="AF2593" i="3"/>
  <c r="M2318" i="3"/>
  <c r="L2319" i="3"/>
  <c r="O2318" i="3"/>
  <c r="N2318" i="3"/>
  <c r="AA2352" i="3"/>
  <c r="AA2353" i="3" s="1"/>
  <c r="W2352" i="3"/>
  <c r="W2353" i="3" s="1"/>
  <c r="S2352" i="3"/>
  <c r="S2353" i="3" s="1"/>
  <c r="Z2352" i="3"/>
  <c r="Z2353" i="3" s="1"/>
  <c r="V2352" i="3"/>
  <c r="V2353" i="3" s="1"/>
  <c r="R2352" i="3"/>
  <c r="AC2352" i="3"/>
  <c r="AC2353" i="3" s="1"/>
  <c r="Y2352" i="3"/>
  <c r="Y2353" i="3" s="1"/>
  <c r="U2352" i="3"/>
  <c r="U2353" i="3" s="1"/>
  <c r="T2352" i="3"/>
  <c r="T2353" i="3" s="1"/>
  <c r="AB2352" i="3"/>
  <c r="AB2353" i="3" s="1"/>
  <c r="X2352" i="3"/>
  <c r="X2353" i="3" s="1"/>
  <c r="Z1807" i="3"/>
  <c r="V1807" i="3"/>
  <c r="R1807" i="3"/>
  <c r="AA1807" i="3"/>
  <c r="S1807" i="3"/>
  <c r="Q1808" i="3"/>
  <c r="AC1807" i="3"/>
  <c r="Y1807" i="3"/>
  <c r="U1807" i="3"/>
  <c r="AB1807" i="3"/>
  <c r="X1807" i="3"/>
  <c r="T1807" i="3"/>
  <c r="W1807" i="3"/>
  <c r="AD2127" i="3"/>
  <c r="AG2127" i="3" s="1"/>
  <c r="F1807" i="3"/>
  <c r="E1808" i="3"/>
  <c r="E2896" i="3"/>
  <c r="F2895" i="3"/>
  <c r="AF2017" i="3"/>
  <c r="AE2017" i="3"/>
  <c r="F2016" i="3"/>
  <c r="AD2591" i="3"/>
  <c r="AG2591" i="3" s="1"/>
  <c r="AD2831" i="3"/>
  <c r="AG2831" i="3" s="1"/>
  <c r="AG1966" i="3"/>
  <c r="AE2721" i="3"/>
  <c r="AF2721" i="3"/>
  <c r="F2720" i="3"/>
  <c r="F2767" i="3"/>
  <c r="E2768" i="3"/>
  <c r="F2271" i="3"/>
  <c r="E2272" i="3"/>
  <c r="AD2046" i="3"/>
  <c r="AG2046" i="3" s="1"/>
  <c r="M2814" i="3"/>
  <c r="O2814" i="3"/>
  <c r="L2815" i="3"/>
  <c r="N2814" i="3"/>
  <c r="AD2334" i="3"/>
  <c r="AG2334" i="3" s="1"/>
  <c r="N3135" i="3"/>
  <c r="L3136" i="3"/>
  <c r="M3135" i="3"/>
  <c r="O3135" i="3"/>
  <c r="AB2239" i="3"/>
  <c r="X2239" i="3"/>
  <c r="T2239" i="3"/>
  <c r="AA2239" i="3"/>
  <c r="W2239" i="3"/>
  <c r="S2239" i="3"/>
  <c r="Z2239" i="3"/>
  <c r="V2239" i="3"/>
  <c r="R2239" i="3"/>
  <c r="U2239" i="3"/>
  <c r="Q2240" i="3"/>
  <c r="AC2239" i="3"/>
  <c r="Y2239" i="3"/>
  <c r="AD2463" i="3"/>
  <c r="AG2463" i="3" s="1"/>
  <c r="AD2399" i="3"/>
  <c r="AG2399" i="3" s="1"/>
  <c r="L2383" i="3"/>
  <c r="O2382" i="3"/>
  <c r="N2382" i="3"/>
  <c r="M2382" i="3"/>
  <c r="L1646" i="3"/>
  <c r="O1645" i="3"/>
  <c r="N1645" i="3"/>
  <c r="M1645" i="3"/>
  <c r="L1774" i="3"/>
  <c r="O1773" i="3"/>
  <c r="M1773" i="3"/>
  <c r="N1773" i="3"/>
  <c r="O2398" i="3"/>
  <c r="M2398" i="3"/>
  <c r="N2398" i="3"/>
  <c r="L2399" i="3"/>
  <c r="AD1982" i="3"/>
  <c r="AG1982" i="3" s="1"/>
  <c r="M2670" i="3"/>
  <c r="L2671" i="3"/>
  <c r="O2670" i="3"/>
  <c r="N2670" i="3"/>
  <c r="AC2992" i="3"/>
  <c r="AC2993" i="3" s="1"/>
  <c r="Y2992" i="3"/>
  <c r="Y2993" i="3" s="1"/>
  <c r="U2992" i="3"/>
  <c r="U2993" i="3" s="1"/>
  <c r="AB2992" i="3"/>
  <c r="AB2993" i="3" s="1"/>
  <c r="X2992" i="3"/>
  <c r="X2993" i="3" s="1"/>
  <c r="T2992" i="3"/>
  <c r="T2993" i="3" s="1"/>
  <c r="AA2992" i="3"/>
  <c r="AA2993" i="3" s="1"/>
  <c r="W2992" i="3"/>
  <c r="W2993" i="3" s="1"/>
  <c r="S2992" i="3"/>
  <c r="S2993" i="3" s="1"/>
  <c r="Z2992" i="3"/>
  <c r="Z2993" i="3" s="1"/>
  <c r="V2992" i="3"/>
  <c r="V2993" i="3" s="1"/>
  <c r="R2992" i="3"/>
  <c r="AE1889" i="3"/>
  <c r="F1888" i="3"/>
  <c r="AF1889" i="3"/>
  <c r="AA1824" i="3"/>
  <c r="AA1825" i="3" s="1"/>
  <c r="W1824" i="3"/>
  <c r="W1825" i="3" s="1"/>
  <c r="S1824" i="3"/>
  <c r="S1825" i="3" s="1"/>
  <c r="T1824" i="3"/>
  <c r="T1825" i="3" s="1"/>
  <c r="Z1824" i="3"/>
  <c r="Z1825" i="3" s="1"/>
  <c r="V1824" i="3"/>
  <c r="V1825" i="3" s="1"/>
  <c r="R1824" i="3"/>
  <c r="AB1824" i="3"/>
  <c r="AB1825" i="3" s="1"/>
  <c r="X1824" i="3"/>
  <c r="X1825" i="3" s="1"/>
  <c r="AC1824" i="3"/>
  <c r="AC1825" i="3" s="1"/>
  <c r="Y1824" i="3"/>
  <c r="Y1825" i="3" s="1"/>
  <c r="U1824" i="3"/>
  <c r="U1825" i="3" s="1"/>
  <c r="AD1967" i="3"/>
  <c r="AC1968" i="3"/>
  <c r="AC1969" i="3" s="1"/>
  <c r="Y1968" i="3"/>
  <c r="Y1969" i="3" s="1"/>
  <c r="U1968" i="3"/>
  <c r="U1969" i="3" s="1"/>
  <c r="AB1968" i="3"/>
  <c r="AB1969" i="3" s="1"/>
  <c r="X1968" i="3"/>
  <c r="X1969" i="3" s="1"/>
  <c r="T1968" i="3"/>
  <c r="T1969" i="3" s="1"/>
  <c r="AA1968" i="3"/>
  <c r="AA1969" i="3" s="1"/>
  <c r="W1968" i="3"/>
  <c r="W1969" i="3" s="1"/>
  <c r="S1968" i="3"/>
  <c r="S1969" i="3" s="1"/>
  <c r="Z1968" i="3"/>
  <c r="Z1969" i="3" s="1"/>
  <c r="V1968" i="3"/>
  <c r="V1969" i="3" s="1"/>
  <c r="R1968" i="3"/>
  <c r="AF2705" i="3"/>
  <c r="AE2705" i="3"/>
  <c r="F2704" i="3"/>
  <c r="N1678" i="3"/>
  <c r="M1678" i="3"/>
  <c r="L1679" i="3"/>
  <c r="O1678" i="3"/>
  <c r="N2046" i="3"/>
  <c r="M2046" i="3"/>
  <c r="L2047" i="3"/>
  <c r="O2046" i="3"/>
  <c r="Z3087" i="3"/>
  <c r="V3087" i="3"/>
  <c r="R3087" i="3"/>
  <c r="AB3087" i="3"/>
  <c r="W3087" i="3"/>
  <c r="AA3087" i="3"/>
  <c r="U3087" i="3"/>
  <c r="Y3087" i="3"/>
  <c r="T3087" i="3"/>
  <c r="Q3088" i="3"/>
  <c r="AC3087" i="3"/>
  <c r="X3087" i="3"/>
  <c r="S3087" i="3"/>
  <c r="N1806" i="3"/>
  <c r="M1806" i="3"/>
  <c r="O1806" i="3"/>
  <c r="L1807" i="3"/>
  <c r="AD2223" i="3"/>
  <c r="AG2223" i="3" s="1"/>
  <c r="AG2303" i="3"/>
  <c r="AF2817" i="3"/>
  <c r="AE2817" i="3"/>
  <c r="F2816" i="3"/>
  <c r="M2622" i="3"/>
  <c r="L2623" i="3"/>
  <c r="O2622" i="3"/>
  <c r="N2622" i="3"/>
  <c r="Z2976" i="3"/>
  <c r="Z2977" i="3" s="1"/>
  <c r="V2976" i="3"/>
  <c r="V2977" i="3" s="1"/>
  <c r="R2976" i="3"/>
  <c r="AB2976" i="3"/>
  <c r="AB2977" i="3" s="1"/>
  <c r="W2976" i="3"/>
  <c r="W2977" i="3" s="1"/>
  <c r="AA2976" i="3"/>
  <c r="AA2977" i="3" s="1"/>
  <c r="U2976" i="3"/>
  <c r="U2977" i="3" s="1"/>
  <c r="Y2976" i="3"/>
  <c r="Y2977" i="3" s="1"/>
  <c r="T2976" i="3"/>
  <c r="T2977" i="3" s="1"/>
  <c r="X2976" i="3"/>
  <c r="X2977" i="3" s="1"/>
  <c r="S2976" i="3"/>
  <c r="S2977" i="3" s="1"/>
  <c r="AC2976" i="3"/>
  <c r="AC2977" i="3" s="1"/>
  <c r="AF2753" i="3"/>
  <c r="AE2753" i="3"/>
  <c r="F2752" i="3"/>
  <c r="AD2671" i="3"/>
  <c r="AG2671" i="3" s="1"/>
  <c r="F2175" i="3"/>
  <c r="E2176" i="3"/>
  <c r="AD2095" i="3"/>
  <c r="AG2095" i="3" s="1"/>
  <c r="AC2096" i="3"/>
  <c r="AC2097" i="3" s="1"/>
  <c r="Y2096" i="3"/>
  <c r="Y2097" i="3" s="1"/>
  <c r="U2096" i="3"/>
  <c r="U2097" i="3" s="1"/>
  <c r="AB2096" i="3"/>
  <c r="AB2097" i="3" s="1"/>
  <c r="X2096" i="3"/>
  <c r="X2097" i="3" s="1"/>
  <c r="T2096" i="3"/>
  <c r="T2097" i="3" s="1"/>
  <c r="AA2096" i="3"/>
  <c r="AA2097" i="3" s="1"/>
  <c r="W2096" i="3"/>
  <c r="W2097" i="3" s="1"/>
  <c r="S2096" i="3"/>
  <c r="S2097" i="3" s="1"/>
  <c r="Z2096" i="3"/>
  <c r="Z2097" i="3" s="1"/>
  <c r="V2096" i="3"/>
  <c r="V2097" i="3" s="1"/>
  <c r="R2096" i="3"/>
  <c r="AD1934" i="3"/>
  <c r="AG1934" i="3" s="1"/>
  <c r="AD2975" i="3"/>
  <c r="AG2975" i="3" s="1"/>
  <c r="O3101" i="3"/>
  <c r="M3101" i="3"/>
  <c r="N3101" i="3"/>
  <c r="L3102" i="3"/>
  <c r="F2367" i="3"/>
  <c r="E2368" i="3"/>
  <c r="O2288" i="3"/>
  <c r="O2289" i="3" s="1"/>
  <c r="N2288" i="3"/>
  <c r="N2289" i="3" s="1"/>
  <c r="L2289" i="3"/>
  <c r="M2288" i="3"/>
  <c r="M2289" i="3" s="1"/>
  <c r="E1968" i="3"/>
  <c r="F1967" i="3"/>
  <c r="F1711" i="3"/>
  <c r="E1712" i="3"/>
  <c r="AF2609" i="3"/>
  <c r="AE2609" i="3"/>
  <c r="F2608" i="3"/>
  <c r="F2976" i="3"/>
  <c r="AF2977" i="3"/>
  <c r="AE2977" i="3"/>
  <c r="N2766" i="3"/>
  <c r="M2766" i="3"/>
  <c r="L2767" i="3"/>
  <c r="O2766" i="3"/>
  <c r="Z2111" i="3"/>
  <c r="V2111" i="3"/>
  <c r="R2111" i="3"/>
  <c r="Q2112" i="3"/>
  <c r="AC2111" i="3"/>
  <c r="Y2111" i="3"/>
  <c r="U2111" i="3"/>
  <c r="AB2111" i="3"/>
  <c r="X2111" i="3"/>
  <c r="T2111" i="3"/>
  <c r="W2111" i="3"/>
  <c r="S2111" i="3"/>
  <c r="AA2111" i="3"/>
  <c r="AB2735" i="3"/>
  <c r="X2735" i="3"/>
  <c r="T2735" i="3"/>
  <c r="Z2735" i="3"/>
  <c r="V2735" i="3"/>
  <c r="R2735" i="3"/>
  <c r="Q2736" i="3"/>
  <c r="AC2735" i="3"/>
  <c r="U2735" i="3"/>
  <c r="AA2735" i="3"/>
  <c r="S2735" i="3"/>
  <c r="Y2735" i="3"/>
  <c r="W2735" i="3"/>
  <c r="AB2415" i="3"/>
  <c r="X2415" i="3"/>
  <c r="T2415" i="3"/>
  <c r="Z2415" i="3"/>
  <c r="V2415" i="3"/>
  <c r="R2415" i="3"/>
  <c r="AA2415" i="3"/>
  <c r="S2415" i="3"/>
  <c r="Y2415" i="3"/>
  <c r="W2415" i="3"/>
  <c r="Q2416" i="3"/>
  <c r="U2415" i="3"/>
  <c r="AC2415" i="3"/>
  <c r="O2784" i="3"/>
  <c r="O2785" i="3" s="1"/>
  <c r="N2784" i="3"/>
  <c r="N2785" i="3" s="1"/>
  <c r="L2785" i="3"/>
  <c r="M2784" i="3"/>
  <c r="M2785" i="3" s="1"/>
  <c r="E1904" i="3"/>
  <c r="F1903" i="3"/>
  <c r="AB2079" i="3"/>
  <c r="X2079" i="3"/>
  <c r="T2079" i="3"/>
  <c r="AA2079" i="3"/>
  <c r="W2079" i="3"/>
  <c r="S2079" i="3"/>
  <c r="Z2079" i="3"/>
  <c r="V2079" i="3"/>
  <c r="R2079" i="3"/>
  <c r="Q2080" i="3"/>
  <c r="AC2079" i="3"/>
  <c r="U2079" i="3"/>
  <c r="Y2079" i="3"/>
  <c r="AD2510" i="3"/>
  <c r="AG2510" i="3" s="1"/>
  <c r="X3024" i="3"/>
  <c r="X3025" i="3" s="1"/>
  <c r="Z3024" i="3"/>
  <c r="Z3025" i="3" s="1"/>
  <c r="AC3024" i="3"/>
  <c r="AC3025" i="3" s="1"/>
  <c r="T3024" i="3"/>
  <c r="T3025" i="3" s="1"/>
  <c r="U3024" i="3"/>
  <c r="U3025" i="3" s="1"/>
  <c r="W3024" i="3"/>
  <c r="W3025" i="3" s="1"/>
  <c r="AA3024" i="3"/>
  <c r="AA3025" i="3" s="1"/>
  <c r="Y3024" i="3"/>
  <c r="Y3025" i="3" s="1"/>
  <c r="R3024" i="3"/>
  <c r="AB3024" i="3"/>
  <c r="AB3025" i="3" s="1"/>
  <c r="V3024" i="3"/>
  <c r="V3025" i="3" s="1"/>
  <c r="S3024" i="3"/>
  <c r="S3025" i="3" s="1"/>
  <c r="AF2545" i="3"/>
  <c r="AE2545" i="3"/>
  <c r="F2544" i="3"/>
  <c r="AG2190" i="3"/>
  <c r="AD2383" i="3"/>
  <c r="AG2383" i="3" s="1"/>
  <c r="N2510" i="3"/>
  <c r="M2510" i="3"/>
  <c r="L2511" i="3"/>
  <c r="O2510" i="3"/>
  <c r="O1823" i="3"/>
  <c r="L1824" i="3"/>
  <c r="N1823" i="3"/>
  <c r="M1823" i="3"/>
  <c r="AD2639" i="3"/>
  <c r="AG2639" i="3" s="1"/>
  <c r="AA1696" i="3"/>
  <c r="AA1697" i="3" s="1"/>
  <c r="W1696" i="3"/>
  <c r="W1697" i="3" s="1"/>
  <c r="S1696" i="3"/>
  <c r="S1697" i="3" s="1"/>
  <c r="Z1696" i="3"/>
  <c r="Z1697" i="3" s="1"/>
  <c r="V1696" i="3"/>
  <c r="V1697" i="3" s="1"/>
  <c r="R1696" i="3"/>
  <c r="AB1696" i="3"/>
  <c r="AB1697" i="3" s="1"/>
  <c r="AC1696" i="3"/>
  <c r="AC1697" i="3" s="1"/>
  <c r="Y1696" i="3"/>
  <c r="Y1697" i="3" s="1"/>
  <c r="U1696" i="3"/>
  <c r="U1697" i="3" s="1"/>
  <c r="X1696" i="3"/>
  <c r="X1697" i="3" s="1"/>
  <c r="T1696" i="3"/>
  <c r="T1697" i="3" s="1"/>
  <c r="AA1632" i="3"/>
  <c r="AA1633" i="3" s="1"/>
  <c r="W1632" i="3"/>
  <c r="W1633" i="3" s="1"/>
  <c r="S1632" i="3"/>
  <c r="S1633" i="3" s="1"/>
  <c r="Z1632" i="3"/>
  <c r="Z1633" i="3" s="1"/>
  <c r="V1632" i="3"/>
  <c r="V1633" i="3" s="1"/>
  <c r="R1632" i="3"/>
  <c r="AC1632" i="3"/>
  <c r="AC1633" i="3" s="1"/>
  <c r="Y1632" i="3"/>
  <c r="Y1633" i="3" s="1"/>
  <c r="U1632" i="3"/>
  <c r="U1633" i="3" s="1"/>
  <c r="AB1632" i="3"/>
  <c r="AB1633" i="3" s="1"/>
  <c r="X1632" i="3"/>
  <c r="X1633" i="3" s="1"/>
  <c r="T1632" i="3"/>
  <c r="T1633" i="3" s="1"/>
  <c r="Z1743" i="3"/>
  <c r="V1743" i="3"/>
  <c r="R1743" i="3"/>
  <c r="Q1744" i="3"/>
  <c r="AC1743" i="3"/>
  <c r="Y1743" i="3"/>
  <c r="U1743" i="3"/>
  <c r="AA1743" i="3"/>
  <c r="S1743" i="3"/>
  <c r="AB1743" i="3"/>
  <c r="X1743" i="3"/>
  <c r="T1743" i="3"/>
  <c r="W1743" i="3"/>
  <c r="AC3072" i="3"/>
  <c r="AC3073" i="3" s="1"/>
  <c r="Y3072" i="3"/>
  <c r="Y3073" i="3" s="1"/>
  <c r="U3072" i="3"/>
  <c r="U3073" i="3" s="1"/>
  <c r="Z3072" i="3"/>
  <c r="Z3073" i="3" s="1"/>
  <c r="T3072" i="3"/>
  <c r="T3073" i="3" s="1"/>
  <c r="X3072" i="3"/>
  <c r="X3073" i="3" s="1"/>
  <c r="S3072" i="3"/>
  <c r="S3073" i="3" s="1"/>
  <c r="AB3072" i="3"/>
  <c r="AB3073" i="3" s="1"/>
  <c r="W3072" i="3"/>
  <c r="W3073" i="3" s="1"/>
  <c r="R3072" i="3"/>
  <c r="AA3072" i="3"/>
  <c r="AA3073" i="3" s="1"/>
  <c r="V3072" i="3"/>
  <c r="V3073" i="3" s="1"/>
  <c r="AD2559" i="3"/>
  <c r="AG2559" i="3" s="1"/>
  <c r="AC2560" i="3"/>
  <c r="AC2561" i="3" s="1"/>
  <c r="Y2560" i="3"/>
  <c r="Y2561" i="3" s="1"/>
  <c r="U2560" i="3"/>
  <c r="U2561" i="3" s="1"/>
  <c r="AB2560" i="3"/>
  <c r="AB2561" i="3" s="1"/>
  <c r="X2560" i="3"/>
  <c r="X2561" i="3" s="1"/>
  <c r="T2560" i="3"/>
  <c r="T2561" i="3" s="1"/>
  <c r="AA2560" i="3"/>
  <c r="AA2561" i="3" s="1"/>
  <c r="W2560" i="3"/>
  <c r="W2561" i="3" s="1"/>
  <c r="S2560" i="3"/>
  <c r="S2561" i="3" s="1"/>
  <c r="Z2560" i="3"/>
  <c r="Z2561" i="3" s="1"/>
  <c r="V2560" i="3"/>
  <c r="V2561" i="3" s="1"/>
  <c r="R2560" i="3"/>
  <c r="AD2287" i="3"/>
  <c r="AG2287" i="3" s="1"/>
  <c r="N1614" i="3"/>
  <c r="M1614" i="3"/>
  <c r="L1615" i="3"/>
  <c r="O1614" i="3"/>
  <c r="AE2065" i="3"/>
  <c r="F2064" i="3"/>
  <c r="AF2065" i="3"/>
  <c r="N3086" i="3"/>
  <c r="L3087" i="3"/>
  <c r="M3086" i="3"/>
  <c r="O3086" i="3"/>
  <c r="AD3135" i="3"/>
  <c r="AG3135" i="3" s="1"/>
  <c r="Z2864" i="3"/>
  <c r="Z2865" i="3" s="1"/>
  <c r="V2864" i="3"/>
  <c r="V2865" i="3" s="1"/>
  <c r="R2864" i="3"/>
  <c r="AC2864" i="3"/>
  <c r="AC2865" i="3" s="1"/>
  <c r="Y2864" i="3"/>
  <c r="Y2865" i="3" s="1"/>
  <c r="U2864" i="3"/>
  <c r="U2865" i="3" s="1"/>
  <c r="AB2864" i="3"/>
  <c r="AB2865" i="3" s="1"/>
  <c r="X2864" i="3"/>
  <c r="X2865" i="3" s="1"/>
  <c r="T2864" i="3"/>
  <c r="T2865" i="3" s="1"/>
  <c r="AA2864" i="3"/>
  <c r="AA2865" i="3" s="1"/>
  <c r="W2864" i="3"/>
  <c r="W2865" i="3" s="1"/>
  <c r="S2864" i="3"/>
  <c r="S2865" i="3" s="1"/>
  <c r="AC2320" i="3"/>
  <c r="AC2321" i="3" s="1"/>
  <c r="Y2320" i="3"/>
  <c r="Y2321" i="3" s="1"/>
  <c r="U2320" i="3"/>
  <c r="U2321" i="3" s="1"/>
  <c r="AB2320" i="3"/>
  <c r="AB2321" i="3" s="1"/>
  <c r="X2320" i="3"/>
  <c r="X2321" i="3" s="1"/>
  <c r="T2320" i="3"/>
  <c r="T2321" i="3" s="1"/>
  <c r="AA2320" i="3"/>
  <c r="AA2321" i="3" s="1"/>
  <c r="W2320" i="3"/>
  <c r="W2321" i="3" s="1"/>
  <c r="S2320" i="3"/>
  <c r="S2321" i="3" s="1"/>
  <c r="V2320" i="3"/>
  <c r="V2321" i="3" s="1"/>
  <c r="R2320" i="3"/>
  <c r="Z2320" i="3"/>
  <c r="Z2321" i="3" s="1"/>
  <c r="AD2031" i="3"/>
  <c r="AG2031" i="3" s="1"/>
  <c r="L2078" i="3"/>
  <c r="O2077" i="3"/>
  <c r="N2077" i="3"/>
  <c r="M2077" i="3"/>
  <c r="Z2447" i="3"/>
  <c r="V2447" i="3"/>
  <c r="R2447" i="3"/>
  <c r="Q2448" i="3"/>
  <c r="AC2447" i="3"/>
  <c r="Y2447" i="3"/>
  <c r="U2447" i="3"/>
  <c r="AB2447" i="3"/>
  <c r="X2447" i="3"/>
  <c r="T2447" i="3"/>
  <c r="AA2447" i="3"/>
  <c r="W2447" i="3"/>
  <c r="S2447" i="3"/>
  <c r="AG2990" i="3"/>
  <c r="AD2766" i="3"/>
  <c r="AG2766" i="3" s="1"/>
  <c r="N3197" i="3"/>
  <c r="M3197" i="3"/>
  <c r="L3198" i="3"/>
  <c r="O3197" i="3"/>
  <c r="O2189" i="3"/>
  <c r="N2189" i="3"/>
  <c r="M2189" i="3"/>
  <c r="L2190" i="3"/>
  <c r="AB2015" i="3"/>
  <c r="X2015" i="3"/>
  <c r="T2015" i="3"/>
  <c r="AA2015" i="3"/>
  <c r="W2015" i="3"/>
  <c r="S2015" i="3"/>
  <c r="Z2015" i="3"/>
  <c r="V2015" i="3"/>
  <c r="R2015" i="3"/>
  <c r="Y2015" i="3"/>
  <c r="U2015" i="3"/>
  <c r="AC2015" i="3"/>
  <c r="Q2016" i="3"/>
  <c r="AD2014" i="3"/>
  <c r="AG2014" i="3" s="1"/>
  <c r="Y1920" i="3"/>
  <c r="Y1921" i="3" s="1"/>
  <c r="U1920" i="3"/>
  <c r="U1921" i="3" s="1"/>
  <c r="R1920" i="3"/>
  <c r="X1920" i="3"/>
  <c r="X1921" i="3" s="1"/>
  <c r="T1920" i="3"/>
  <c r="T1921" i="3" s="1"/>
  <c r="Z1920" i="3"/>
  <c r="Z1921" i="3" s="1"/>
  <c r="W1920" i="3"/>
  <c r="W1921" i="3" s="1"/>
  <c r="S1920" i="3"/>
  <c r="S1921" i="3" s="1"/>
  <c r="V1920" i="3"/>
  <c r="V1921" i="3" s="1"/>
  <c r="F3087" i="3"/>
  <c r="E3088" i="3"/>
  <c r="F1983" i="3"/>
  <c r="E1984" i="3"/>
  <c r="M2494" i="3"/>
  <c r="L2495" i="3"/>
  <c r="O2494" i="3"/>
  <c r="N2494" i="3"/>
  <c r="AE3009" i="3"/>
  <c r="F3008" i="3"/>
  <c r="AF3009" i="3"/>
  <c r="N2927" i="3"/>
  <c r="O2927" i="3"/>
  <c r="M2927" i="3"/>
  <c r="L2928" i="3"/>
  <c r="AE2465" i="3"/>
  <c r="F2464" i="3"/>
  <c r="AF2465" i="3"/>
  <c r="AE2881" i="3"/>
  <c r="F2880" i="3"/>
  <c r="AF2881" i="3"/>
  <c r="AD2911" i="3"/>
  <c r="AG2911" i="3" s="1"/>
  <c r="N3006" i="3"/>
  <c r="M3006" i="3"/>
  <c r="L3007" i="3"/>
  <c r="O3006" i="3"/>
  <c r="N2574" i="3"/>
  <c r="M2574" i="3"/>
  <c r="L2575" i="3"/>
  <c r="O2574" i="3"/>
  <c r="AD3118" i="3"/>
  <c r="AG3118" i="3" s="1"/>
  <c r="AD2654" i="3"/>
  <c r="AG2654" i="3" s="1"/>
  <c r="AA2784" i="3"/>
  <c r="AA2785" i="3" s="1"/>
  <c r="W2784" i="3"/>
  <c r="W2785" i="3" s="1"/>
  <c r="S2784" i="3"/>
  <c r="S2785" i="3" s="1"/>
  <c r="Z2784" i="3"/>
  <c r="Z2785" i="3" s="1"/>
  <c r="V2784" i="3"/>
  <c r="V2785" i="3" s="1"/>
  <c r="R2784" i="3"/>
  <c r="AC2784" i="3"/>
  <c r="AC2785" i="3" s="1"/>
  <c r="Y2784" i="3"/>
  <c r="Y2785" i="3" s="1"/>
  <c r="U2784" i="3"/>
  <c r="U2785" i="3" s="1"/>
  <c r="AB2784" i="3"/>
  <c r="AB2785" i="3" s="1"/>
  <c r="X2784" i="3"/>
  <c r="X2785" i="3" s="1"/>
  <c r="T2784" i="3"/>
  <c r="T2785" i="3" s="1"/>
  <c r="AD1887" i="3"/>
  <c r="AG1887" i="3" s="1"/>
  <c r="AD2351" i="3"/>
  <c r="AG2351" i="3" s="1"/>
  <c r="AD1806" i="3"/>
  <c r="AG1806" i="3" s="1"/>
  <c r="O2064" i="3"/>
  <c r="O2065" i="3" s="1"/>
  <c r="N2064" i="3"/>
  <c r="N2065" i="3" s="1"/>
  <c r="L2065" i="3"/>
  <c r="M2064" i="3"/>
  <c r="M2065" i="3" s="1"/>
  <c r="AD2846" i="3"/>
  <c r="AG2846" i="3" s="1"/>
  <c r="O1887" i="3"/>
  <c r="L1888" i="3"/>
  <c r="N1887" i="3"/>
  <c r="M1887" i="3"/>
  <c r="P3056" i="3"/>
  <c r="X3055" i="3"/>
  <c r="Y3055" i="3"/>
  <c r="Z3055" i="3"/>
  <c r="T3055" i="3"/>
  <c r="S3055" i="3"/>
  <c r="AA3055" i="3"/>
  <c r="AC3055" i="3"/>
  <c r="W3055" i="3"/>
  <c r="AB3055" i="3"/>
  <c r="V3055" i="3"/>
  <c r="R3055" i="3"/>
  <c r="U3055" i="3"/>
  <c r="F2207" i="3"/>
  <c r="E2208" i="3"/>
  <c r="AE2401" i="3"/>
  <c r="AF2401" i="3"/>
  <c r="F2400" i="3"/>
  <c r="F2335" i="3"/>
  <c r="E2336" i="3"/>
  <c r="M2750" i="3"/>
  <c r="L2751" i="3"/>
  <c r="O2750" i="3"/>
  <c r="N2750" i="3"/>
  <c r="AE2529" i="3"/>
  <c r="F2528" i="3"/>
  <c r="AF2529" i="3"/>
  <c r="F2847" i="3"/>
  <c r="E2848" i="3"/>
  <c r="L3182" i="3"/>
  <c r="N3181" i="3"/>
  <c r="O3181" i="3"/>
  <c r="M3181" i="3"/>
  <c r="AF1857" i="3"/>
  <c r="F1856" i="3"/>
  <c r="AE1857" i="3"/>
  <c r="L2991" i="3"/>
  <c r="O2990" i="3"/>
  <c r="M2990" i="3"/>
  <c r="N2990" i="3"/>
  <c r="AA2400" i="3"/>
  <c r="AA2401" i="3" s="1"/>
  <c r="W2400" i="3"/>
  <c r="W2401" i="3" s="1"/>
  <c r="S2400" i="3"/>
  <c r="S2401" i="3" s="1"/>
  <c r="AC2400" i="3"/>
  <c r="AC2401" i="3" s="1"/>
  <c r="Y2400" i="3"/>
  <c r="Y2401" i="3" s="1"/>
  <c r="U2400" i="3"/>
  <c r="U2401" i="3" s="1"/>
  <c r="AB2400" i="3"/>
  <c r="AB2401" i="3" s="1"/>
  <c r="T2400" i="3"/>
  <c r="T2401" i="3" s="1"/>
  <c r="Z2400" i="3"/>
  <c r="Z2401" i="3" s="1"/>
  <c r="R2400" i="3"/>
  <c r="X2400" i="3"/>
  <c r="X2401" i="3" s="1"/>
  <c r="V2400" i="3"/>
  <c r="V2401" i="3" s="1"/>
  <c r="AD2943" i="3"/>
  <c r="AG2943" i="3" s="1"/>
  <c r="AD2751" i="3"/>
  <c r="AG2751" i="3" s="1"/>
  <c r="N2975" i="3"/>
  <c r="L2976" i="3"/>
  <c r="M2975" i="3"/>
  <c r="O2975" i="3"/>
  <c r="N2686" i="3"/>
  <c r="M2686" i="3"/>
  <c r="L2687" i="3"/>
  <c r="O2686" i="3"/>
  <c r="Z2575" i="3"/>
  <c r="V2575" i="3"/>
  <c r="R2575" i="3"/>
  <c r="Q2576" i="3"/>
  <c r="AC2575" i="3"/>
  <c r="Y2575" i="3"/>
  <c r="U2575" i="3"/>
  <c r="AB2575" i="3"/>
  <c r="X2575" i="3"/>
  <c r="T2575" i="3"/>
  <c r="S2575" i="3"/>
  <c r="AA2575" i="3"/>
  <c r="W2575" i="3"/>
  <c r="AD2991" i="3"/>
  <c r="AG2991" i="3" s="1"/>
  <c r="AF2433" i="3"/>
  <c r="AE2433" i="3"/>
  <c r="F2432" i="3"/>
  <c r="L2014" i="3"/>
  <c r="O2013" i="3"/>
  <c r="N2013" i="3"/>
  <c r="M2013" i="3"/>
  <c r="E2960" i="3"/>
  <c r="F2959" i="3"/>
  <c r="L2238" i="3"/>
  <c r="O2237" i="3"/>
  <c r="N2237" i="3"/>
  <c r="M2237" i="3"/>
  <c r="Z2175" i="3"/>
  <c r="V2175" i="3"/>
  <c r="R2175" i="3"/>
  <c r="Y2175" i="3"/>
  <c r="T2175" i="3"/>
  <c r="Q2176" i="3"/>
  <c r="AC2175" i="3"/>
  <c r="X2175" i="3"/>
  <c r="S2175" i="3"/>
  <c r="AB2175" i="3"/>
  <c r="W2175" i="3"/>
  <c r="U2175" i="3"/>
  <c r="AA2175" i="3"/>
  <c r="O2832" i="3"/>
  <c r="O2833" i="3" s="1"/>
  <c r="N2832" i="3"/>
  <c r="N2833" i="3" s="1"/>
  <c r="L2833" i="3"/>
  <c r="M2832" i="3"/>
  <c r="M2833" i="3" s="1"/>
  <c r="AG2479" i="3"/>
  <c r="F2479" i="3"/>
  <c r="E2480" i="3"/>
  <c r="O1549" i="3"/>
  <c r="N1549" i="3"/>
  <c r="L1550" i="3"/>
  <c r="M1549" i="3"/>
  <c r="N1597" i="3"/>
  <c r="M1597" i="3"/>
  <c r="L1598" i="3"/>
  <c r="O1597" i="3"/>
  <c r="AF1553" i="3"/>
  <c r="AE1553" i="3"/>
  <c r="F1552" i="3"/>
  <c r="AD1503" i="3"/>
  <c r="AD1567" i="3"/>
  <c r="AC1568" i="3"/>
  <c r="AC1569" i="3" s="1"/>
  <c r="Y1568" i="3"/>
  <c r="Y1569" i="3" s="1"/>
  <c r="U1568" i="3"/>
  <c r="U1569" i="3" s="1"/>
  <c r="AB1568" i="3"/>
  <c r="AB1569" i="3" s="1"/>
  <c r="W1568" i="3"/>
  <c r="W1569" i="3" s="1"/>
  <c r="R1568" i="3"/>
  <c r="AA1568" i="3"/>
  <c r="AA1569" i="3" s="1"/>
  <c r="V1568" i="3"/>
  <c r="V1569" i="3" s="1"/>
  <c r="Z1568" i="3"/>
  <c r="Z1569" i="3" s="1"/>
  <c r="T1568" i="3"/>
  <c r="T1569" i="3" s="1"/>
  <c r="S1568" i="3"/>
  <c r="S1569" i="3" s="1"/>
  <c r="X1568" i="3"/>
  <c r="X1569" i="3" s="1"/>
  <c r="AD1535" i="3"/>
  <c r="L1470" i="3"/>
  <c r="O1469" i="3"/>
  <c r="N1469" i="3"/>
  <c r="M1469" i="3"/>
  <c r="M1567" i="3"/>
  <c r="L1568" i="3"/>
  <c r="N1567" i="3"/>
  <c r="O1567" i="3"/>
  <c r="AA1488" i="3"/>
  <c r="AA1489" i="3" s="1"/>
  <c r="W1488" i="3"/>
  <c r="W1489" i="3" s="1"/>
  <c r="S1488" i="3"/>
  <c r="S1489" i="3" s="1"/>
  <c r="Y1488" i="3"/>
  <c r="Y1489" i="3" s="1"/>
  <c r="T1488" i="3"/>
  <c r="T1489" i="3" s="1"/>
  <c r="AB1488" i="3"/>
  <c r="AB1489" i="3" s="1"/>
  <c r="V1488" i="3"/>
  <c r="V1489" i="3" s="1"/>
  <c r="Z1488" i="3"/>
  <c r="Z1489" i="3" s="1"/>
  <c r="X1488" i="3"/>
  <c r="X1489" i="3" s="1"/>
  <c r="U1488" i="3"/>
  <c r="U1489" i="3" s="1"/>
  <c r="R1488" i="3"/>
  <c r="AC1488" i="3"/>
  <c r="AC1489" i="3" s="1"/>
  <c r="O1453" i="3"/>
  <c r="M1453" i="3"/>
  <c r="L1454" i="3"/>
  <c r="N1453" i="3"/>
  <c r="AF1585" i="3"/>
  <c r="AE1585" i="3"/>
  <c r="F1584" i="3"/>
  <c r="M1518" i="3"/>
  <c r="L1519" i="3"/>
  <c r="N1518" i="3"/>
  <c r="O1518" i="3"/>
  <c r="AB1471" i="3"/>
  <c r="X1471" i="3"/>
  <c r="T1471" i="3"/>
  <c r="Y1471" i="3"/>
  <c r="S1471" i="3"/>
  <c r="Q1472" i="3"/>
  <c r="AC1471" i="3"/>
  <c r="W1471" i="3"/>
  <c r="R1471" i="3"/>
  <c r="AA1471" i="3"/>
  <c r="V1471" i="3"/>
  <c r="Z1471" i="3"/>
  <c r="U1471" i="3"/>
  <c r="AD1519" i="3"/>
  <c r="AC1520" i="3"/>
  <c r="AC1521" i="3" s="1"/>
  <c r="Y1520" i="3"/>
  <c r="Y1521" i="3" s="1"/>
  <c r="U1520" i="3"/>
  <c r="U1521" i="3" s="1"/>
  <c r="X1520" i="3"/>
  <c r="X1521" i="3" s="1"/>
  <c r="S1520" i="3"/>
  <c r="S1521" i="3" s="1"/>
  <c r="AA1520" i="3"/>
  <c r="AA1521" i="3" s="1"/>
  <c r="V1520" i="3"/>
  <c r="V1521" i="3" s="1"/>
  <c r="AB1520" i="3"/>
  <c r="AB1521" i="3" s="1"/>
  <c r="R1520" i="3"/>
  <c r="Z1520" i="3"/>
  <c r="Z1521" i="3" s="1"/>
  <c r="W1520" i="3"/>
  <c r="W1521" i="3" s="1"/>
  <c r="T1520" i="3"/>
  <c r="T1521" i="3" s="1"/>
  <c r="AD1583" i="3"/>
  <c r="AB1584" i="3"/>
  <c r="AB1585" i="3" s="1"/>
  <c r="X1584" i="3"/>
  <c r="X1585" i="3" s="1"/>
  <c r="T1584" i="3"/>
  <c r="T1585" i="3" s="1"/>
  <c r="AC1584" i="3"/>
  <c r="AC1585" i="3" s="1"/>
  <c r="W1584" i="3"/>
  <c r="W1585" i="3" s="1"/>
  <c r="R1584" i="3"/>
  <c r="Z1584" i="3"/>
  <c r="Z1585" i="3" s="1"/>
  <c r="U1584" i="3"/>
  <c r="U1585" i="3" s="1"/>
  <c r="S1584" i="3"/>
  <c r="S1585" i="3" s="1"/>
  <c r="AA1584" i="3"/>
  <c r="AA1585" i="3" s="1"/>
  <c r="Y1584" i="3"/>
  <c r="Y1585" i="3" s="1"/>
  <c r="V1584" i="3"/>
  <c r="V1585" i="3" s="1"/>
  <c r="AD1454" i="3"/>
  <c r="AC1552" i="3"/>
  <c r="AC1553" i="3" s="1"/>
  <c r="Y1552" i="3"/>
  <c r="Y1553" i="3" s="1"/>
  <c r="U1552" i="3"/>
  <c r="U1553" i="3" s="1"/>
  <c r="AA1552" i="3"/>
  <c r="AA1553" i="3" s="1"/>
  <c r="W1552" i="3"/>
  <c r="W1553" i="3" s="1"/>
  <c r="S1552" i="3"/>
  <c r="S1553" i="3" s="1"/>
  <c r="AB1552" i="3"/>
  <c r="AB1553" i="3" s="1"/>
  <c r="T1552" i="3"/>
  <c r="T1553" i="3" s="1"/>
  <c r="X1552" i="3"/>
  <c r="X1553" i="3" s="1"/>
  <c r="V1552" i="3"/>
  <c r="V1553" i="3" s="1"/>
  <c r="R1552" i="3"/>
  <c r="Z1552" i="3"/>
  <c r="Z1553" i="3" s="1"/>
  <c r="AA1455" i="3"/>
  <c r="W1455" i="3"/>
  <c r="S1455" i="3"/>
  <c r="AC1455" i="3"/>
  <c r="X1455" i="3"/>
  <c r="R1455" i="3"/>
  <c r="AB1455" i="3"/>
  <c r="V1455" i="3"/>
  <c r="Z1455" i="3"/>
  <c r="U1455" i="3"/>
  <c r="T1455" i="3"/>
  <c r="Q1456" i="3"/>
  <c r="Y1455" i="3"/>
  <c r="Z1599" i="3"/>
  <c r="V1599" i="3"/>
  <c r="R1599" i="3"/>
  <c r="Q1600" i="3"/>
  <c r="AC1599" i="3"/>
  <c r="Y1599" i="3"/>
  <c r="U1599" i="3"/>
  <c r="AB1599" i="3"/>
  <c r="X1599" i="3"/>
  <c r="T1599" i="3"/>
  <c r="W1599" i="3"/>
  <c r="S1599" i="3"/>
  <c r="AA1599" i="3"/>
  <c r="AG1566" i="3"/>
  <c r="E1504" i="3"/>
  <c r="F1503" i="3"/>
  <c r="AG1518" i="3"/>
  <c r="N1536" i="3"/>
  <c r="N1537" i="3" s="1"/>
  <c r="O1536" i="3"/>
  <c r="O1537" i="3" s="1"/>
  <c r="M1536" i="3"/>
  <c r="M1537" i="3" s="1"/>
  <c r="L1537" i="3"/>
  <c r="AD1487" i="3"/>
  <c r="F1599" i="3"/>
  <c r="E1600" i="3"/>
  <c r="AB1504" i="3"/>
  <c r="AB1505" i="3" s="1"/>
  <c r="X1504" i="3"/>
  <c r="X1505" i="3" s="1"/>
  <c r="T1504" i="3"/>
  <c r="T1505" i="3" s="1"/>
  <c r="AA1504" i="3"/>
  <c r="AA1505" i="3" s="1"/>
  <c r="V1504" i="3"/>
  <c r="V1505" i="3" s="1"/>
  <c r="Z1504" i="3"/>
  <c r="Z1505" i="3" s="1"/>
  <c r="U1504" i="3"/>
  <c r="U1505" i="3" s="1"/>
  <c r="Y1504" i="3"/>
  <c r="Y1505" i="3" s="1"/>
  <c r="S1504" i="3"/>
  <c r="S1505" i="3" s="1"/>
  <c r="AC1504" i="3"/>
  <c r="AC1505" i="3" s="1"/>
  <c r="W1504" i="3"/>
  <c r="W1505" i="3" s="1"/>
  <c r="R1504" i="3"/>
  <c r="AE1457" i="3"/>
  <c r="AF1457" i="3"/>
  <c r="F1456" i="3"/>
  <c r="AD1551" i="3"/>
  <c r="AD1598" i="3"/>
  <c r="Z1536" i="3"/>
  <c r="Z1537" i="3" s="1"/>
  <c r="V1536" i="3"/>
  <c r="V1537" i="3" s="1"/>
  <c r="R1536" i="3"/>
  <c r="R1537" i="3" s="1"/>
  <c r="Y1536" i="3"/>
  <c r="Y1537" i="3" s="1"/>
  <c r="T1536" i="3"/>
  <c r="T1537" i="3" s="1"/>
  <c r="AC1536" i="3"/>
  <c r="AC1537" i="3" s="1"/>
  <c r="X1536" i="3"/>
  <c r="X1537" i="3" s="1"/>
  <c r="S1536" i="3"/>
  <c r="S1537" i="3" s="1"/>
  <c r="AB1536" i="3"/>
  <c r="AB1537" i="3" s="1"/>
  <c r="W1536" i="3"/>
  <c r="W1537" i="3" s="1"/>
  <c r="AA1536" i="3"/>
  <c r="AA1537" i="3" s="1"/>
  <c r="U1536" i="3"/>
  <c r="U1537" i="3" s="1"/>
  <c r="O1487" i="3"/>
  <c r="L1488" i="3"/>
  <c r="N1487" i="3"/>
  <c r="M1487" i="3"/>
  <c r="F1536" i="3"/>
  <c r="AE1537" i="3"/>
  <c r="AF1537" i="3"/>
  <c r="L1503" i="3"/>
  <c r="N1502" i="3"/>
  <c r="M1502" i="3"/>
  <c r="O1502" i="3"/>
  <c r="L1582" i="3"/>
  <c r="N1581" i="3"/>
  <c r="O1581" i="3"/>
  <c r="M1581" i="3"/>
  <c r="O1310" i="3"/>
  <c r="L1311" i="3"/>
  <c r="N1310" i="3"/>
  <c r="M1310" i="3"/>
  <c r="AD1326" i="3"/>
  <c r="L1327" i="3"/>
  <c r="N1326" i="3"/>
  <c r="M1326" i="3"/>
  <c r="O1326" i="3"/>
  <c r="AD1406" i="3"/>
  <c r="AD1295" i="3"/>
  <c r="L1295" i="3"/>
  <c r="O1294" i="3"/>
  <c r="M1294" i="3"/>
  <c r="N1294" i="3"/>
  <c r="E1392" i="3"/>
  <c r="F1391" i="3"/>
  <c r="AD1375" i="3"/>
  <c r="AC1376" i="3"/>
  <c r="AC1377" i="3" s="1"/>
  <c r="Y1376" i="3"/>
  <c r="Y1377" i="3" s="1"/>
  <c r="U1376" i="3"/>
  <c r="U1377" i="3" s="1"/>
  <c r="X1376" i="3"/>
  <c r="X1377" i="3" s="1"/>
  <c r="S1376" i="3"/>
  <c r="S1377" i="3" s="1"/>
  <c r="AB1376" i="3"/>
  <c r="AB1377" i="3" s="1"/>
  <c r="W1376" i="3"/>
  <c r="W1377" i="3" s="1"/>
  <c r="R1376" i="3"/>
  <c r="V1376" i="3"/>
  <c r="V1377" i="3" s="1"/>
  <c r="T1376" i="3"/>
  <c r="T1377" i="3" s="1"/>
  <c r="AA1376" i="3"/>
  <c r="AA1377" i="3" s="1"/>
  <c r="Z1376" i="3"/>
  <c r="Z1377" i="3" s="1"/>
  <c r="O1406" i="3"/>
  <c r="N1406" i="3"/>
  <c r="L1407" i="3"/>
  <c r="M1406" i="3"/>
  <c r="O1391" i="3"/>
  <c r="N1391" i="3"/>
  <c r="L1392" i="3"/>
  <c r="M1391" i="3"/>
  <c r="AD1343" i="3"/>
  <c r="O1342" i="3"/>
  <c r="L1343" i="3"/>
  <c r="N1342" i="3"/>
  <c r="M1342" i="3"/>
  <c r="M1374" i="3"/>
  <c r="O1374" i="3"/>
  <c r="N1374" i="3"/>
  <c r="L1375" i="3"/>
  <c r="AD1440" i="3"/>
  <c r="R1441" i="3"/>
  <c r="AB1359" i="3"/>
  <c r="X1359" i="3"/>
  <c r="T1359" i="3"/>
  <c r="Y1359" i="3"/>
  <c r="S1359" i="3"/>
  <c r="Q1360" i="3"/>
  <c r="AC1359" i="3"/>
  <c r="W1359" i="3"/>
  <c r="R1359" i="3"/>
  <c r="AA1359" i="3"/>
  <c r="V1359" i="3"/>
  <c r="Z1359" i="3"/>
  <c r="U1359" i="3"/>
  <c r="AB1296" i="3"/>
  <c r="AB1297" i="3" s="1"/>
  <c r="X1296" i="3"/>
  <c r="X1297" i="3" s="1"/>
  <c r="T1296" i="3"/>
  <c r="T1297" i="3" s="1"/>
  <c r="AA1296" i="3"/>
  <c r="AA1297" i="3" s="1"/>
  <c r="W1296" i="3"/>
  <c r="W1297" i="3" s="1"/>
  <c r="S1296" i="3"/>
  <c r="S1297" i="3" s="1"/>
  <c r="Y1296" i="3"/>
  <c r="Y1297" i="3" s="1"/>
  <c r="R1296" i="3"/>
  <c r="V1296" i="3"/>
  <c r="V1297" i="3" s="1"/>
  <c r="Z1296" i="3"/>
  <c r="Z1297" i="3" s="1"/>
  <c r="AC1296" i="3"/>
  <c r="AC1297" i="3" s="1"/>
  <c r="U1296" i="3"/>
  <c r="U1297" i="3" s="1"/>
  <c r="AA1392" i="3"/>
  <c r="AA1393" i="3" s="1"/>
  <c r="W1392" i="3"/>
  <c r="W1393" i="3" s="1"/>
  <c r="S1392" i="3"/>
  <c r="S1393" i="3" s="1"/>
  <c r="AC1392" i="3"/>
  <c r="AC1393" i="3" s="1"/>
  <c r="X1392" i="3"/>
  <c r="X1393" i="3" s="1"/>
  <c r="R1392" i="3"/>
  <c r="V1392" i="3"/>
  <c r="V1393" i="3" s="1"/>
  <c r="AB1392" i="3"/>
  <c r="AB1393" i="3" s="1"/>
  <c r="U1392" i="3"/>
  <c r="U1393" i="3" s="1"/>
  <c r="Z1392" i="3"/>
  <c r="Z1393" i="3" s="1"/>
  <c r="Y1392" i="3"/>
  <c r="Y1393" i="3" s="1"/>
  <c r="T1392" i="3"/>
  <c r="T1393" i="3" s="1"/>
  <c r="AF1329" i="3"/>
  <c r="AE1329" i="3"/>
  <c r="F1328" i="3"/>
  <c r="N1437" i="3"/>
  <c r="L1438" i="3"/>
  <c r="O1437" i="3"/>
  <c r="M1437" i="3"/>
  <c r="AE1313" i="3"/>
  <c r="F1312" i="3"/>
  <c r="AF1313" i="3"/>
  <c r="AA1344" i="3"/>
  <c r="AA1345" i="3" s="1"/>
  <c r="W1344" i="3"/>
  <c r="W1345" i="3" s="1"/>
  <c r="S1344" i="3"/>
  <c r="S1345" i="3" s="1"/>
  <c r="Z1344" i="3"/>
  <c r="Z1345" i="3" s="1"/>
  <c r="U1344" i="3"/>
  <c r="U1345" i="3" s="1"/>
  <c r="Y1344" i="3"/>
  <c r="Y1345" i="3" s="1"/>
  <c r="T1344" i="3"/>
  <c r="T1345" i="3" s="1"/>
  <c r="AC1344" i="3"/>
  <c r="AC1345" i="3" s="1"/>
  <c r="X1344" i="3"/>
  <c r="X1345" i="3" s="1"/>
  <c r="R1344" i="3"/>
  <c r="AB1344" i="3"/>
  <c r="AB1345" i="3" s="1"/>
  <c r="V1344" i="3"/>
  <c r="V1345" i="3" s="1"/>
  <c r="N1422" i="3"/>
  <c r="L1423" i="3"/>
  <c r="M1422" i="3"/>
  <c r="O1422" i="3"/>
  <c r="AD1311" i="3"/>
  <c r="AA1312" i="3"/>
  <c r="AA1313" i="3" s="1"/>
  <c r="W1312" i="3"/>
  <c r="W1313" i="3" s="1"/>
  <c r="S1312" i="3"/>
  <c r="S1313" i="3" s="1"/>
  <c r="Y1312" i="3"/>
  <c r="Y1313" i="3" s="1"/>
  <c r="T1312" i="3"/>
  <c r="T1313" i="3" s="1"/>
  <c r="AC1312" i="3"/>
  <c r="AC1313" i="3" s="1"/>
  <c r="X1312" i="3"/>
  <c r="X1313" i="3" s="1"/>
  <c r="R1312" i="3"/>
  <c r="AB1312" i="3"/>
  <c r="AB1313" i="3" s="1"/>
  <c r="V1312" i="3"/>
  <c r="V1313" i="3" s="1"/>
  <c r="Z1312" i="3"/>
  <c r="Z1313" i="3" s="1"/>
  <c r="U1312" i="3"/>
  <c r="U1313" i="3" s="1"/>
  <c r="AB1327" i="3"/>
  <c r="X1327" i="3"/>
  <c r="T1327" i="3"/>
  <c r="Q1328" i="3"/>
  <c r="AC1327" i="3"/>
  <c r="W1327" i="3"/>
  <c r="R1327" i="3"/>
  <c r="AA1327" i="3"/>
  <c r="V1327" i="3"/>
  <c r="Z1327" i="3"/>
  <c r="U1327" i="3"/>
  <c r="Y1327" i="3"/>
  <c r="S1327" i="3"/>
  <c r="AD1358" i="3"/>
  <c r="AA1407" i="3"/>
  <c r="W1407" i="3"/>
  <c r="S1407" i="3"/>
  <c r="Q1408" i="3"/>
  <c r="Y1407" i="3"/>
  <c r="T1407" i="3"/>
  <c r="AC1407" i="3"/>
  <c r="V1407" i="3"/>
  <c r="AB1407" i="3"/>
  <c r="U1407" i="3"/>
  <c r="Z1407" i="3"/>
  <c r="R1407" i="3"/>
  <c r="X1407" i="3"/>
  <c r="Z1424" i="3"/>
  <c r="Z1425" i="3" s="1"/>
  <c r="V1424" i="3"/>
  <c r="V1425" i="3" s="1"/>
  <c r="R1424" i="3"/>
  <c r="AB1424" i="3"/>
  <c r="AB1425" i="3" s="1"/>
  <c r="X1424" i="3"/>
  <c r="X1425" i="3" s="1"/>
  <c r="T1424" i="3"/>
  <c r="T1425" i="3" s="1"/>
  <c r="Y1424" i="3"/>
  <c r="Y1425" i="3" s="1"/>
  <c r="AC1424" i="3"/>
  <c r="AC1425" i="3" s="1"/>
  <c r="U1424" i="3"/>
  <c r="U1425" i="3" s="1"/>
  <c r="AA1424" i="3"/>
  <c r="AA1425" i="3" s="1"/>
  <c r="W1424" i="3"/>
  <c r="W1425" i="3" s="1"/>
  <c r="S1424" i="3"/>
  <c r="S1425" i="3" s="1"/>
  <c r="AD1423" i="3"/>
  <c r="F1439" i="3"/>
  <c r="AG1439" i="3"/>
  <c r="E1440" i="3"/>
  <c r="F1295" i="3"/>
  <c r="E1296" i="3"/>
  <c r="AD1391" i="3"/>
  <c r="L1358" i="3"/>
  <c r="O1357" i="3"/>
  <c r="N1357" i="3"/>
  <c r="M1357" i="3"/>
  <c r="F1424" i="3"/>
  <c r="AF1425" i="3"/>
  <c r="AE1425" i="3"/>
  <c r="AD1199" i="3"/>
  <c r="F1279" i="3"/>
  <c r="E1280" i="3"/>
  <c r="Z1280" i="3"/>
  <c r="Z1281" i="3" s="1"/>
  <c r="V1280" i="3"/>
  <c r="V1281" i="3" s="1"/>
  <c r="R1280" i="3"/>
  <c r="AB1280" i="3"/>
  <c r="AB1281" i="3" s="1"/>
  <c r="X1280" i="3"/>
  <c r="X1281" i="3" s="1"/>
  <c r="T1280" i="3"/>
  <c r="T1281" i="3" s="1"/>
  <c r="Y1280" i="3"/>
  <c r="Y1281" i="3" s="1"/>
  <c r="W1280" i="3"/>
  <c r="W1281" i="3" s="1"/>
  <c r="AC1280" i="3"/>
  <c r="AC1281" i="3" s="1"/>
  <c r="U1280" i="3"/>
  <c r="U1281" i="3" s="1"/>
  <c r="AA1280" i="3"/>
  <c r="AA1281" i="3" s="1"/>
  <c r="S1280" i="3"/>
  <c r="S1281" i="3" s="1"/>
  <c r="AD1279" i="3"/>
  <c r="Z1248" i="3"/>
  <c r="Z1249" i="3" s="1"/>
  <c r="V1248" i="3"/>
  <c r="V1249" i="3" s="1"/>
  <c r="R1248" i="3"/>
  <c r="AB1248" i="3"/>
  <c r="AB1249" i="3" s="1"/>
  <c r="W1248" i="3"/>
  <c r="W1249" i="3" s="1"/>
  <c r="Y1248" i="3"/>
  <c r="Y1249" i="3" s="1"/>
  <c r="S1248" i="3"/>
  <c r="S1249" i="3" s="1"/>
  <c r="X1248" i="3"/>
  <c r="X1249" i="3" s="1"/>
  <c r="AC1248" i="3"/>
  <c r="AC1249" i="3" s="1"/>
  <c r="U1248" i="3"/>
  <c r="U1249" i="3" s="1"/>
  <c r="AA1248" i="3"/>
  <c r="AA1249" i="3" s="1"/>
  <c r="T1248" i="3"/>
  <c r="T1249" i="3" s="1"/>
  <c r="AD1214" i="3"/>
  <c r="P1216" i="3"/>
  <c r="AB1215" i="3"/>
  <c r="R1215" i="3"/>
  <c r="S1215" i="3"/>
  <c r="X1215" i="3"/>
  <c r="AA1215" i="3"/>
  <c r="V1215" i="3"/>
  <c r="Y1215" i="3"/>
  <c r="AC1215" i="3"/>
  <c r="U1215" i="3"/>
  <c r="W1215" i="3"/>
  <c r="Z1215" i="3"/>
  <c r="T1215" i="3"/>
  <c r="O1135" i="3"/>
  <c r="M1135" i="3"/>
  <c r="L1136" i="3"/>
  <c r="N1135" i="3"/>
  <c r="Z1200" i="3"/>
  <c r="Z1201" i="3" s="1"/>
  <c r="V1200" i="3"/>
  <c r="V1201" i="3" s="1"/>
  <c r="R1200" i="3"/>
  <c r="Y1200" i="3"/>
  <c r="Y1201" i="3" s="1"/>
  <c r="T1200" i="3"/>
  <c r="T1201" i="3" s="1"/>
  <c r="AB1200" i="3"/>
  <c r="AB1201" i="3" s="1"/>
  <c r="W1200" i="3"/>
  <c r="W1201" i="3" s="1"/>
  <c r="U1200" i="3"/>
  <c r="U1201" i="3" s="1"/>
  <c r="AC1200" i="3"/>
  <c r="AC1201" i="3" s="1"/>
  <c r="S1200" i="3"/>
  <c r="S1201" i="3" s="1"/>
  <c r="AA1200" i="3"/>
  <c r="AA1201" i="3" s="1"/>
  <c r="X1200" i="3"/>
  <c r="X1201" i="3" s="1"/>
  <c r="M1262" i="3"/>
  <c r="O1262" i="3"/>
  <c r="L1263" i="3"/>
  <c r="N1262" i="3"/>
  <c r="AG1262" i="3"/>
  <c r="Z1168" i="3"/>
  <c r="Z1169" i="3" s="1"/>
  <c r="V1168" i="3"/>
  <c r="V1169" i="3" s="1"/>
  <c r="R1168" i="3"/>
  <c r="Y1168" i="3"/>
  <c r="Y1169" i="3" s="1"/>
  <c r="T1168" i="3"/>
  <c r="T1169" i="3" s="1"/>
  <c r="AC1168" i="3"/>
  <c r="AC1169" i="3" s="1"/>
  <c r="X1168" i="3"/>
  <c r="X1169" i="3" s="1"/>
  <c r="S1168" i="3"/>
  <c r="S1169" i="3" s="1"/>
  <c r="AB1168" i="3"/>
  <c r="AB1169" i="3" s="1"/>
  <c r="W1168" i="3"/>
  <c r="W1169" i="3" s="1"/>
  <c r="U1168" i="3"/>
  <c r="U1169" i="3" s="1"/>
  <c r="AA1168" i="3"/>
  <c r="AA1169" i="3" s="1"/>
  <c r="AE1217" i="3"/>
  <c r="F1216" i="3"/>
  <c r="AF1217" i="3"/>
  <c r="O1214" i="3"/>
  <c r="L1215" i="3"/>
  <c r="N1214" i="3"/>
  <c r="M1214" i="3"/>
  <c r="AA1136" i="3"/>
  <c r="AA1137" i="3" s="1"/>
  <c r="W1136" i="3"/>
  <c r="W1137" i="3" s="1"/>
  <c r="S1136" i="3"/>
  <c r="S1137" i="3" s="1"/>
  <c r="Z1136" i="3"/>
  <c r="Z1137" i="3" s="1"/>
  <c r="U1136" i="3"/>
  <c r="U1137" i="3" s="1"/>
  <c r="AB1136" i="3"/>
  <c r="AB1137" i="3" s="1"/>
  <c r="Y1136" i="3"/>
  <c r="Y1137" i="3" s="1"/>
  <c r="T1136" i="3"/>
  <c r="T1137" i="3" s="1"/>
  <c r="V1136" i="3"/>
  <c r="V1137" i="3" s="1"/>
  <c r="AC1136" i="3"/>
  <c r="AC1137" i="3" s="1"/>
  <c r="X1136" i="3"/>
  <c r="X1137" i="3" s="1"/>
  <c r="R1136" i="3"/>
  <c r="AA1184" i="3"/>
  <c r="AA1185" i="3" s="1"/>
  <c r="W1184" i="3"/>
  <c r="W1185" i="3" s="1"/>
  <c r="S1184" i="3"/>
  <c r="S1185" i="3" s="1"/>
  <c r="Y1184" i="3"/>
  <c r="Y1185" i="3" s="1"/>
  <c r="T1184" i="3"/>
  <c r="T1185" i="3" s="1"/>
  <c r="AC1184" i="3"/>
  <c r="AC1185" i="3" s="1"/>
  <c r="X1184" i="3"/>
  <c r="X1185" i="3" s="1"/>
  <c r="R1184" i="3"/>
  <c r="AB1184" i="3"/>
  <c r="AB1185" i="3" s="1"/>
  <c r="V1184" i="3"/>
  <c r="V1185" i="3" s="1"/>
  <c r="Z1184" i="3"/>
  <c r="Z1185" i="3" s="1"/>
  <c r="U1184" i="3"/>
  <c r="U1185" i="3" s="1"/>
  <c r="F1199" i="3"/>
  <c r="E1200" i="3"/>
  <c r="AE1137" i="3"/>
  <c r="AF1137" i="3"/>
  <c r="F1136" i="3"/>
  <c r="N1198" i="3"/>
  <c r="O1198" i="3"/>
  <c r="M1198" i="3"/>
  <c r="L1199" i="3"/>
  <c r="AD1247" i="3"/>
  <c r="AB1151" i="3"/>
  <c r="X1151" i="3"/>
  <c r="T1151" i="3"/>
  <c r="Y1151" i="3"/>
  <c r="S1151" i="3"/>
  <c r="Z1151" i="3"/>
  <c r="Q1152" i="3"/>
  <c r="AC1151" i="3"/>
  <c r="W1151" i="3"/>
  <c r="R1151" i="3"/>
  <c r="U1151" i="3"/>
  <c r="AA1151" i="3"/>
  <c r="V1151" i="3"/>
  <c r="AD1135" i="3"/>
  <c r="AD1183" i="3"/>
  <c r="AD1150" i="3"/>
  <c r="AD1263" i="3"/>
  <c r="N1247" i="3"/>
  <c r="L1248" i="3"/>
  <c r="M1247" i="3"/>
  <c r="O1247" i="3"/>
  <c r="AD1231" i="3"/>
  <c r="AB1232" i="3"/>
  <c r="AB1233" i="3" s="1"/>
  <c r="X1232" i="3"/>
  <c r="X1233" i="3" s="1"/>
  <c r="T1232" i="3"/>
  <c r="T1233" i="3" s="1"/>
  <c r="AC1232" i="3"/>
  <c r="AC1233" i="3" s="1"/>
  <c r="W1232" i="3"/>
  <c r="W1233" i="3" s="1"/>
  <c r="R1232" i="3"/>
  <c r="Z1232" i="3"/>
  <c r="Z1233" i="3" s="1"/>
  <c r="U1232" i="3"/>
  <c r="U1233" i="3" s="1"/>
  <c r="AA1232" i="3"/>
  <c r="AA1233" i="3" s="1"/>
  <c r="Y1232" i="3"/>
  <c r="Y1233" i="3" s="1"/>
  <c r="V1232" i="3"/>
  <c r="V1233" i="3" s="1"/>
  <c r="S1232" i="3"/>
  <c r="S1233" i="3" s="1"/>
  <c r="N1166" i="3"/>
  <c r="O1166" i="3"/>
  <c r="M1166" i="3"/>
  <c r="L1167" i="3"/>
  <c r="AE1185" i="3"/>
  <c r="F1184" i="3"/>
  <c r="AF1185" i="3"/>
  <c r="AG1198" i="3"/>
  <c r="L1231" i="3"/>
  <c r="O1230" i="3"/>
  <c r="M1230" i="3"/>
  <c r="N1230" i="3"/>
  <c r="AG1278" i="3"/>
  <c r="L1150" i="3"/>
  <c r="O1149" i="3"/>
  <c r="M1149" i="3"/>
  <c r="N1149" i="3"/>
  <c r="E1264" i="3"/>
  <c r="F1263" i="3"/>
  <c r="O1182" i="3"/>
  <c r="L1183" i="3"/>
  <c r="N1182" i="3"/>
  <c r="M1182" i="3"/>
  <c r="N1278" i="3"/>
  <c r="L1279" i="3"/>
  <c r="O1278" i="3"/>
  <c r="M1278" i="3"/>
  <c r="AF1233" i="3"/>
  <c r="AE1233" i="3"/>
  <c r="F1232" i="3"/>
  <c r="AC1264" i="3"/>
  <c r="AC1265" i="3" s="1"/>
  <c r="Y1264" i="3"/>
  <c r="Y1265" i="3" s="1"/>
  <c r="U1264" i="3"/>
  <c r="U1265" i="3" s="1"/>
  <c r="AA1264" i="3"/>
  <c r="AA1265" i="3" s="1"/>
  <c r="W1264" i="3"/>
  <c r="W1265" i="3" s="1"/>
  <c r="S1264" i="3"/>
  <c r="S1265" i="3" s="1"/>
  <c r="X1264" i="3"/>
  <c r="X1265" i="3" s="1"/>
  <c r="AB1264" i="3"/>
  <c r="AB1265" i="3" s="1"/>
  <c r="T1264" i="3"/>
  <c r="T1265" i="3" s="1"/>
  <c r="Z1264" i="3"/>
  <c r="Z1265" i="3" s="1"/>
  <c r="V1264" i="3"/>
  <c r="V1265" i="3" s="1"/>
  <c r="R1264" i="3"/>
  <c r="O1023" i="3"/>
  <c r="N1023" i="3"/>
  <c r="M1023" i="3"/>
  <c r="L1024" i="3"/>
  <c r="AB1072" i="3"/>
  <c r="AB1073" i="3" s="1"/>
  <c r="X1072" i="3"/>
  <c r="X1073" i="3" s="1"/>
  <c r="T1072" i="3"/>
  <c r="T1073" i="3" s="1"/>
  <c r="Y1072" i="3"/>
  <c r="Y1073" i="3" s="1"/>
  <c r="S1072" i="3"/>
  <c r="S1073" i="3" s="1"/>
  <c r="AC1072" i="3"/>
  <c r="AC1073" i="3" s="1"/>
  <c r="W1072" i="3"/>
  <c r="W1073" i="3" s="1"/>
  <c r="R1072" i="3"/>
  <c r="AA1072" i="3"/>
  <c r="AA1073" i="3" s="1"/>
  <c r="V1072" i="3"/>
  <c r="V1073" i="3" s="1"/>
  <c r="Z1072" i="3"/>
  <c r="Z1073" i="3" s="1"/>
  <c r="U1072" i="3"/>
  <c r="U1073" i="3" s="1"/>
  <c r="AC1088" i="3"/>
  <c r="AC1089" i="3" s="1"/>
  <c r="Y1088" i="3"/>
  <c r="Y1089" i="3" s="1"/>
  <c r="U1088" i="3"/>
  <c r="U1089" i="3" s="1"/>
  <c r="X1088" i="3"/>
  <c r="X1089" i="3" s="1"/>
  <c r="S1088" i="3"/>
  <c r="S1089" i="3" s="1"/>
  <c r="AB1088" i="3"/>
  <c r="AB1089" i="3" s="1"/>
  <c r="W1088" i="3"/>
  <c r="W1089" i="3" s="1"/>
  <c r="R1088" i="3"/>
  <c r="T1088" i="3"/>
  <c r="T1089" i="3" s="1"/>
  <c r="AA1088" i="3"/>
  <c r="AA1089" i="3" s="1"/>
  <c r="Z1088" i="3"/>
  <c r="Z1089" i="3" s="1"/>
  <c r="V1088" i="3"/>
  <c r="V1089" i="3" s="1"/>
  <c r="AD1071" i="3"/>
  <c r="AD1054" i="3"/>
  <c r="AD1038" i="3"/>
  <c r="AF993" i="3"/>
  <c r="AE993" i="3"/>
  <c r="F992" i="3"/>
  <c r="AD1007" i="3"/>
  <c r="AC1008" i="3"/>
  <c r="AC1009" i="3" s="1"/>
  <c r="Y1008" i="3"/>
  <c r="Y1009" i="3" s="1"/>
  <c r="U1008" i="3"/>
  <c r="U1009" i="3" s="1"/>
  <c r="AB1008" i="3"/>
  <c r="AB1009" i="3" s="1"/>
  <c r="X1008" i="3"/>
  <c r="X1009" i="3" s="1"/>
  <c r="T1008" i="3"/>
  <c r="T1009" i="3" s="1"/>
  <c r="AA1008" i="3"/>
  <c r="AA1009" i="3" s="1"/>
  <c r="S1008" i="3"/>
  <c r="S1009" i="3" s="1"/>
  <c r="Z1008" i="3"/>
  <c r="Z1009" i="3" s="1"/>
  <c r="R1008" i="3"/>
  <c r="W1008" i="3"/>
  <c r="W1009" i="3" s="1"/>
  <c r="V1008" i="3"/>
  <c r="V1009" i="3" s="1"/>
  <c r="N1117" i="3"/>
  <c r="M1117" i="3"/>
  <c r="L1118" i="3"/>
  <c r="O1117" i="3"/>
  <c r="F1103" i="3"/>
  <c r="E1104" i="3"/>
  <c r="AD1023" i="3"/>
  <c r="AE1089" i="3"/>
  <c r="F1088" i="3"/>
  <c r="AF1089" i="3"/>
  <c r="AD1087" i="3"/>
  <c r="AG990" i="3"/>
  <c r="Z975" i="3"/>
  <c r="V975" i="3"/>
  <c r="R975" i="3"/>
  <c r="S975" i="3"/>
  <c r="Q976" i="3"/>
  <c r="AC975" i="3"/>
  <c r="Y975" i="3"/>
  <c r="U975" i="3"/>
  <c r="AA975" i="3"/>
  <c r="W975" i="3"/>
  <c r="AB975" i="3"/>
  <c r="X975" i="3"/>
  <c r="T975" i="3"/>
  <c r="Z1119" i="3"/>
  <c r="V1119" i="3"/>
  <c r="R1119" i="3"/>
  <c r="Q1120" i="3"/>
  <c r="AC1119" i="3"/>
  <c r="Y1119" i="3"/>
  <c r="U1119" i="3"/>
  <c r="AB1119" i="3"/>
  <c r="X1119" i="3"/>
  <c r="T1119" i="3"/>
  <c r="W1119" i="3"/>
  <c r="S1119" i="3"/>
  <c r="AA1119" i="3"/>
  <c r="AA1104" i="3"/>
  <c r="AA1105" i="3" s="1"/>
  <c r="W1104" i="3"/>
  <c r="W1105" i="3" s="1"/>
  <c r="S1104" i="3"/>
  <c r="S1105" i="3" s="1"/>
  <c r="Y1104" i="3"/>
  <c r="Y1105" i="3" s="1"/>
  <c r="T1104" i="3"/>
  <c r="T1105" i="3" s="1"/>
  <c r="AB1104" i="3"/>
  <c r="AB1105" i="3" s="1"/>
  <c r="V1104" i="3"/>
  <c r="V1105" i="3" s="1"/>
  <c r="Z1104" i="3"/>
  <c r="Z1105" i="3" s="1"/>
  <c r="X1104" i="3"/>
  <c r="X1105" i="3" s="1"/>
  <c r="U1104" i="3"/>
  <c r="U1105" i="3" s="1"/>
  <c r="R1104" i="3"/>
  <c r="AC1104" i="3"/>
  <c r="AC1105" i="3" s="1"/>
  <c r="AD991" i="3"/>
  <c r="N974" i="3"/>
  <c r="M974" i="3"/>
  <c r="O974" i="3"/>
  <c r="L975" i="3"/>
  <c r="L1071" i="3"/>
  <c r="O1070" i="3"/>
  <c r="N1070" i="3"/>
  <c r="M1070" i="3"/>
  <c r="AF1009" i="3"/>
  <c r="F1008" i="3"/>
  <c r="AE1009" i="3"/>
  <c r="AA1055" i="3"/>
  <c r="W1055" i="3"/>
  <c r="S1055" i="3"/>
  <c r="AC1055" i="3"/>
  <c r="X1055" i="3"/>
  <c r="R1055" i="3"/>
  <c r="AB1055" i="3"/>
  <c r="V1055" i="3"/>
  <c r="Q1056" i="3"/>
  <c r="Z1055" i="3"/>
  <c r="Y1055" i="3"/>
  <c r="U1055" i="3"/>
  <c r="T1055" i="3"/>
  <c r="AD974" i="3"/>
  <c r="Z1039" i="3"/>
  <c r="V1039" i="3"/>
  <c r="R1039" i="3"/>
  <c r="Q1040" i="3"/>
  <c r="AC1039" i="3"/>
  <c r="Y1039" i="3"/>
  <c r="U1039" i="3"/>
  <c r="X1039" i="3"/>
  <c r="W1039" i="3"/>
  <c r="AB1039" i="3"/>
  <c r="T1039" i="3"/>
  <c r="AA1039" i="3"/>
  <c r="S1039" i="3"/>
  <c r="F975" i="3"/>
  <c r="E976" i="3"/>
  <c r="O1053" i="3"/>
  <c r="M1053" i="3"/>
  <c r="N1053" i="3"/>
  <c r="L1054" i="3"/>
  <c r="M1038" i="3"/>
  <c r="O1038" i="3"/>
  <c r="N1038" i="3"/>
  <c r="L1039" i="3"/>
  <c r="E1056" i="3"/>
  <c r="F1055" i="3"/>
  <c r="AD1118" i="3"/>
  <c r="AE1025" i="3"/>
  <c r="F1024" i="3"/>
  <c r="AF1025" i="3"/>
  <c r="L992" i="3"/>
  <c r="O991" i="3"/>
  <c r="N991" i="3"/>
  <c r="M991" i="3"/>
  <c r="F1040" i="3"/>
  <c r="AF1041" i="3"/>
  <c r="AE1041" i="3"/>
  <c r="M1006" i="3"/>
  <c r="L1007" i="3"/>
  <c r="N1006" i="3"/>
  <c r="O1006" i="3"/>
  <c r="F1119" i="3"/>
  <c r="E1120" i="3"/>
  <c r="O1103" i="3"/>
  <c r="L1104" i="3"/>
  <c r="N1103" i="3"/>
  <c r="M1103" i="3"/>
  <c r="M1086" i="3"/>
  <c r="O1086" i="3"/>
  <c r="L1087" i="3"/>
  <c r="N1086" i="3"/>
  <c r="AD1103" i="3"/>
  <c r="AB992" i="3"/>
  <c r="AB993" i="3" s="1"/>
  <c r="X992" i="3"/>
  <c r="X993" i="3" s="1"/>
  <c r="T992" i="3"/>
  <c r="T993" i="3" s="1"/>
  <c r="AA992" i="3"/>
  <c r="AA993" i="3" s="1"/>
  <c r="W992" i="3"/>
  <c r="W993" i="3" s="1"/>
  <c r="S992" i="3"/>
  <c r="S993" i="3" s="1"/>
  <c r="Z992" i="3"/>
  <c r="Z993" i="3" s="1"/>
  <c r="R992" i="3"/>
  <c r="AC992" i="3"/>
  <c r="AC993" i="3" s="1"/>
  <c r="Y992" i="3"/>
  <c r="Y993" i="3" s="1"/>
  <c r="U992" i="3"/>
  <c r="U993" i="3" s="1"/>
  <c r="V992" i="3"/>
  <c r="V993" i="3" s="1"/>
  <c r="E1072" i="3"/>
  <c r="F1071" i="3"/>
  <c r="AA1024" i="3"/>
  <c r="AA1025" i="3" s="1"/>
  <c r="W1024" i="3"/>
  <c r="W1025" i="3" s="1"/>
  <c r="S1024" i="3"/>
  <c r="S1025" i="3" s="1"/>
  <c r="Z1024" i="3"/>
  <c r="Z1025" i="3" s="1"/>
  <c r="V1024" i="3"/>
  <c r="V1025" i="3" s="1"/>
  <c r="R1024" i="3"/>
  <c r="AC1024" i="3"/>
  <c r="AC1025" i="3" s="1"/>
  <c r="Y1024" i="3"/>
  <c r="Y1025" i="3" s="1"/>
  <c r="U1024" i="3"/>
  <c r="U1025" i="3" s="1"/>
  <c r="X1024" i="3"/>
  <c r="X1025" i="3" s="1"/>
  <c r="AB1024" i="3"/>
  <c r="AB1025" i="3" s="1"/>
  <c r="T1024" i="3"/>
  <c r="T1025" i="3" s="1"/>
  <c r="AC880" i="3"/>
  <c r="AC881" i="3" s="1"/>
  <c r="Y880" i="3"/>
  <c r="Y881" i="3" s="1"/>
  <c r="U880" i="3"/>
  <c r="U881" i="3" s="1"/>
  <c r="Z880" i="3"/>
  <c r="Z881" i="3" s="1"/>
  <c r="T880" i="3"/>
  <c r="T881" i="3" s="1"/>
  <c r="X880" i="3"/>
  <c r="X881" i="3" s="1"/>
  <c r="S880" i="3"/>
  <c r="S881" i="3" s="1"/>
  <c r="AA880" i="3"/>
  <c r="AA881" i="3" s="1"/>
  <c r="V880" i="3"/>
  <c r="V881" i="3" s="1"/>
  <c r="W880" i="3"/>
  <c r="W881" i="3" s="1"/>
  <c r="R880" i="3"/>
  <c r="AB880" i="3"/>
  <c r="AB881" i="3" s="1"/>
  <c r="F944" i="3"/>
  <c r="AF945" i="3"/>
  <c r="AE945" i="3"/>
  <c r="AC928" i="3"/>
  <c r="AC929" i="3" s="1"/>
  <c r="Y928" i="3"/>
  <c r="Y929" i="3" s="1"/>
  <c r="U928" i="3"/>
  <c r="U929" i="3" s="1"/>
  <c r="AA928" i="3"/>
  <c r="AA929" i="3" s="1"/>
  <c r="V928" i="3"/>
  <c r="V929" i="3" s="1"/>
  <c r="Z928" i="3"/>
  <c r="Z929" i="3" s="1"/>
  <c r="T928" i="3"/>
  <c r="T929" i="3" s="1"/>
  <c r="X928" i="3"/>
  <c r="X929" i="3" s="1"/>
  <c r="S928" i="3"/>
  <c r="S929" i="3" s="1"/>
  <c r="W928" i="3"/>
  <c r="W929" i="3" s="1"/>
  <c r="R928" i="3"/>
  <c r="AB928" i="3"/>
  <c r="AB929" i="3" s="1"/>
  <c r="AE833" i="3"/>
  <c r="F832" i="3"/>
  <c r="AF833" i="3"/>
  <c r="M926" i="3"/>
  <c r="L927" i="3"/>
  <c r="N926" i="3"/>
  <c r="O926" i="3"/>
  <c r="AD863" i="3"/>
  <c r="Z816" i="3"/>
  <c r="Z817" i="3" s="1"/>
  <c r="V816" i="3"/>
  <c r="V817" i="3" s="1"/>
  <c r="R816" i="3"/>
  <c r="AC816" i="3"/>
  <c r="AC817" i="3" s="1"/>
  <c r="Y816" i="3"/>
  <c r="Y817" i="3" s="1"/>
  <c r="U816" i="3"/>
  <c r="U817" i="3" s="1"/>
  <c r="AB816" i="3"/>
  <c r="AB817" i="3" s="1"/>
  <c r="X816" i="3"/>
  <c r="X817" i="3" s="1"/>
  <c r="T816" i="3"/>
  <c r="T817" i="3" s="1"/>
  <c r="AA816" i="3"/>
  <c r="AA817" i="3" s="1"/>
  <c r="W816" i="3"/>
  <c r="W817" i="3" s="1"/>
  <c r="S816" i="3"/>
  <c r="S817" i="3" s="1"/>
  <c r="N814" i="3"/>
  <c r="M814" i="3"/>
  <c r="L815" i="3"/>
  <c r="O814" i="3"/>
  <c r="AB912" i="3"/>
  <c r="AB913" i="3" s="1"/>
  <c r="X912" i="3"/>
  <c r="X913" i="3" s="1"/>
  <c r="T912" i="3"/>
  <c r="T913" i="3" s="1"/>
  <c r="AA912" i="3"/>
  <c r="AA913" i="3" s="1"/>
  <c r="V912" i="3"/>
  <c r="V913" i="3" s="1"/>
  <c r="Z912" i="3"/>
  <c r="Z913" i="3" s="1"/>
  <c r="U912" i="3"/>
  <c r="U913" i="3" s="1"/>
  <c r="Y912" i="3"/>
  <c r="Y913" i="3" s="1"/>
  <c r="S912" i="3"/>
  <c r="S913" i="3" s="1"/>
  <c r="AC912" i="3"/>
  <c r="AC913" i="3" s="1"/>
  <c r="W912" i="3"/>
  <c r="W913" i="3" s="1"/>
  <c r="R912" i="3"/>
  <c r="AF913" i="3"/>
  <c r="AE913" i="3"/>
  <c r="F912" i="3"/>
  <c r="AD960" i="3"/>
  <c r="R961" i="3"/>
  <c r="L864" i="3"/>
  <c r="O863" i="3"/>
  <c r="N863" i="3"/>
  <c r="M863" i="3"/>
  <c r="O894" i="3"/>
  <c r="L895" i="3"/>
  <c r="N894" i="3"/>
  <c r="M894" i="3"/>
  <c r="AD815" i="3"/>
  <c r="Z944" i="3"/>
  <c r="Z945" i="3" s="1"/>
  <c r="V944" i="3"/>
  <c r="V945" i="3" s="1"/>
  <c r="R944" i="3"/>
  <c r="AB944" i="3"/>
  <c r="AB945" i="3" s="1"/>
  <c r="W944" i="3"/>
  <c r="W945" i="3" s="1"/>
  <c r="AA944" i="3"/>
  <c r="AA945" i="3" s="1"/>
  <c r="U944" i="3"/>
  <c r="U945" i="3" s="1"/>
  <c r="Y944" i="3"/>
  <c r="Y945" i="3" s="1"/>
  <c r="T944" i="3"/>
  <c r="T945" i="3" s="1"/>
  <c r="AC944" i="3"/>
  <c r="AC945" i="3" s="1"/>
  <c r="X944" i="3"/>
  <c r="X945" i="3" s="1"/>
  <c r="S944" i="3"/>
  <c r="S945" i="3" s="1"/>
  <c r="AD911" i="3"/>
  <c r="N847" i="3"/>
  <c r="L848" i="3"/>
  <c r="M847" i="3"/>
  <c r="O847" i="3"/>
  <c r="F848" i="3"/>
  <c r="AF849" i="3"/>
  <c r="AE849" i="3"/>
  <c r="F959" i="3"/>
  <c r="E960" i="3"/>
  <c r="AG959" i="3"/>
  <c r="AD927" i="3"/>
  <c r="N957" i="3"/>
  <c r="M957" i="3"/>
  <c r="L958" i="3"/>
  <c r="O957" i="3"/>
  <c r="F816" i="3"/>
  <c r="AF817" i="3"/>
  <c r="AE817" i="3"/>
  <c r="AD879" i="3"/>
  <c r="AA832" i="3"/>
  <c r="AA833" i="3" s="1"/>
  <c r="W832" i="3"/>
  <c r="W833" i="3" s="1"/>
  <c r="S832" i="3"/>
  <c r="S833" i="3" s="1"/>
  <c r="T832" i="3"/>
  <c r="T833" i="3" s="1"/>
  <c r="Z832" i="3"/>
  <c r="Z833" i="3" s="1"/>
  <c r="V832" i="3"/>
  <c r="V833" i="3" s="1"/>
  <c r="R832" i="3"/>
  <c r="AB832" i="3"/>
  <c r="AB833" i="3" s="1"/>
  <c r="X832" i="3"/>
  <c r="X833" i="3" s="1"/>
  <c r="AC832" i="3"/>
  <c r="AC833" i="3" s="1"/>
  <c r="Y832" i="3"/>
  <c r="Y833" i="3" s="1"/>
  <c r="U832" i="3"/>
  <c r="U833" i="3" s="1"/>
  <c r="AB864" i="3"/>
  <c r="AB865" i="3" s="1"/>
  <c r="X864" i="3"/>
  <c r="X865" i="3" s="1"/>
  <c r="T864" i="3"/>
  <c r="T865" i="3" s="1"/>
  <c r="Z864" i="3"/>
  <c r="Z865" i="3" s="1"/>
  <c r="U864" i="3"/>
  <c r="U865" i="3" s="1"/>
  <c r="Y864" i="3"/>
  <c r="Y865" i="3" s="1"/>
  <c r="S864" i="3"/>
  <c r="S865" i="3" s="1"/>
  <c r="V864" i="3"/>
  <c r="V865" i="3" s="1"/>
  <c r="R864" i="3"/>
  <c r="W864" i="3"/>
  <c r="W865" i="3" s="1"/>
  <c r="AC864" i="3"/>
  <c r="AC865" i="3" s="1"/>
  <c r="AA864" i="3"/>
  <c r="AA865" i="3" s="1"/>
  <c r="N942" i="3"/>
  <c r="O942" i="3"/>
  <c r="L943" i="3"/>
  <c r="M942" i="3"/>
  <c r="AD943" i="3"/>
  <c r="L911" i="3"/>
  <c r="N910" i="3"/>
  <c r="M910" i="3"/>
  <c r="O910" i="3"/>
  <c r="M878" i="3"/>
  <c r="L879" i="3"/>
  <c r="N878" i="3"/>
  <c r="O878" i="3"/>
  <c r="AE897" i="3"/>
  <c r="F896" i="3"/>
  <c r="AF897" i="3"/>
  <c r="AG862" i="3"/>
  <c r="P896" i="3"/>
  <c r="AA895" i="3"/>
  <c r="V895" i="3"/>
  <c r="U895" i="3"/>
  <c r="X895" i="3"/>
  <c r="W895" i="3"/>
  <c r="AC895" i="3"/>
  <c r="S895" i="3"/>
  <c r="Y895" i="3"/>
  <c r="R895" i="3"/>
  <c r="AB895" i="3"/>
  <c r="T895" i="3"/>
  <c r="Z895" i="3"/>
  <c r="E864" i="3"/>
  <c r="F863" i="3"/>
  <c r="AD846" i="3"/>
  <c r="P848" i="3"/>
  <c r="Z847" i="3"/>
  <c r="AC847" i="3"/>
  <c r="W847" i="3"/>
  <c r="Y847" i="3"/>
  <c r="V847" i="3"/>
  <c r="X847" i="3"/>
  <c r="T847" i="3"/>
  <c r="U847" i="3"/>
  <c r="R847" i="3"/>
  <c r="S847" i="3"/>
  <c r="AA847" i="3"/>
  <c r="AB847" i="3"/>
  <c r="Q752" i="3"/>
  <c r="AC751" i="3"/>
  <c r="AB751" i="3"/>
  <c r="X751" i="3"/>
  <c r="T751" i="3"/>
  <c r="AA751" i="3"/>
  <c r="V751" i="3"/>
  <c r="Z751" i="3"/>
  <c r="U751" i="3"/>
  <c r="Y751" i="3"/>
  <c r="S751" i="3"/>
  <c r="W751" i="3"/>
  <c r="R751" i="3"/>
  <c r="E784" i="3"/>
  <c r="AF784" i="3" s="1"/>
  <c r="F783" i="3"/>
  <c r="L686" i="3"/>
  <c r="O685" i="3"/>
  <c r="N685" i="3"/>
  <c r="M685" i="3"/>
  <c r="F704" i="3"/>
  <c r="AE705" i="3"/>
  <c r="AF705" i="3"/>
  <c r="AD766" i="3"/>
  <c r="AA735" i="3"/>
  <c r="W735" i="3"/>
  <c r="S735" i="3"/>
  <c r="Z735" i="3"/>
  <c r="U735" i="3"/>
  <c r="Q736" i="3"/>
  <c r="Y735" i="3"/>
  <c r="T735" i="3"/>
  <c r="V735" i="3"/>
  <c r="AC735" i="3"/>
  <c r="R735" i="3"/>
  <c r="AB735" i="3"/>
  <c r="X735" i="3"/>
  <c r="AD671" i="3"/>
  <c r="AD686" i="3"/>
  <c r="N797" i="3"/>
  <c r="M797" i="3"/>
  <c r="L798" i="3"/>
  <c r="O797" i="3"/>
  <c r="L750" i="3"/>
  <c r="N749" i="3"/>
  <c r="M749" i="3"/>
  <c r="O749" i="3"/>
  <c r="AA720" i="3"/>
  <c r="AA721" i="3" s="1"/>
  <c r="W720" i="3"/>
  <c r="W721" i="3" s="1"/>
  <c r="S720" i="3"/>
  <c r="S721" i="3" s="1"/>
  <c r="Z720" i="3"/>
  <c r="Z721" i="3" s="1"/>
  <c r="V720" i="3"/>
  <c r="V721" i="3" s="1"/>
  <c r="R720" i="3"/>
  <c r="AC720" i="3"/>
  <c r="AC721" i="3" s="1"/>
  <c r="U720" i="3"/>
  <c r="U721" i="3" s="1"/>
  <c r="AB720" i="3"/>
  <c r="AB721" i="3" s="1"/>
  <c r="T720" i="3"/>
  <c r="T721" i="3" s="1"/>
  <c r="Y720" i="3"/>
  <c r="Y721" i="3" s="1"/>
  <c r="X720" i="3"/>
  <c r="X721" i="3" s="1"/>
  <c r="N765" i="3"/>
  <c r="O765" i="3"/>
  <c r="M765" i="3"/>
  <c r="L766" i="3"/>
  <c r="AD750" i="3"/>
  <c r="Z799" i="3"/>
  <c r="V799" i="3"/>
  <c r="R799" i="3"/>
  <c r="Q800" i="3"/>
  <c r="AC799" i="3"/>
  <c r="Y799" i="3"/>
  <c r="U799" i="3"/>
  <c r="AB799" i="3"/>
  <c r="X799" i="3"/>
  <c r="T799" i="3"/>
  <c r="AA799" i="3"/>
  <c r="W799" i="3"/>
  <c r="S799" i="3"/>
  <c r="F687" i="3"/>
  <c r="E688" i="3"/>
  <c r="AF753" i="3"/>
  <c r="AE753" i="3"/>
  <c r="F752" i="3"/>
  <c r="Z704" i="3"/>
  <c r="Z705" i="3" s="1"/>
  <c r="V704" i="3"/>
  <c r="V705" i="3" s="1"/>
  <c r="R704" i="3"/>
  <c r="AC704" i="3"/>
  <c r="AC705" i="3" s="1"/>
  <c r="Y704" i="3"/>
  <c r="Y705" i="3" s="1"/>
  <c r="U704" i="3"/>
  <c r="U705" i="3" s="1"/>
  <c r="W704" i="3"/>
  <c r="W705" i="3" s="1"/>
  <c r="AB704" i="3"/>
  <c r="AB705" i="3" s="1"/>
  <c r="T704" i="3"/>
  <c r="T705" i="3" s="1"/>
  <c r="AA704" i="3"/>
  <c r="AA705" i="3" s="1"/>
  <c r="S704" i="3"/>
  <c r="S705" i="3" s="1"/>
  <c r="X704" i="3"/>
  <c r="X705" i="3" s="1"/>
  <c r="L654" i="3"/>
  <c r="O653" i="3"/>
  <c r="N653" i="3"/>
  <c r="M653" i="3"/>
  <c r="N671" i="3"/>
  <c r="M671" i="3"/>
  <c r="O671" i="3"/>
  <c r="L672" i="3"/>
  <c r="AD798" i="3"/>
  <c r="E656" i="3"/>
  <c r="F655" i="3"/>
  <c r="O719" i="3"/>
  <c r="N719" i="3"/>
  <c r="L720" i="3"/>
  <c r="M719" i="3"/>
  <c r="M702" i="3"/>
  <c r="L703" i="3"/>
  <c r="N702" i="3"/>
  <c r="O702" i="3"/>
  <c r="AE721" i="3"/>
  <c r="F720" i="3"/>
  <c r="AF721" i="3"/>
  <c r="AA784" i="3"/>
  <c r="AA785" i="3" s="1"/>
  <c r="W784" i="3"/>
  <c r="W785" i="3" s="1"/>
  <c r="S784" i="3"/>
  <c r="S785" i="3" s="1"/>
  <c r="Z784" i="3"/>
  <c r="Z785" i="3" s="1"/>
  <c r="U784" i="3"/>
  <c r="U785" i="3" s="1"/>
  <c r="AB784" i="3"/>
  <c r="AB785" i="3" s="1"/>
  <c r="T784" i="3"/>
  <c r="T785" i="3" s="1"/>
  <c r="Y784" i="3"/>
  <c r="Y785" i="3" s="1"/>
  <c r="R784" i="3"/>
  <c r="X784" i="3"/>
  <c r="X785" i="3" s="1"/>
  <c r="AC784" i="3"/>
  <c r="AC785" i="3" s="1"/>
  <c r="V784" i="3"/>
  <c r="V785" i="3" s="1"/>
  <c r="AD783" i="3"/>
  <c r="AB687" i="3"/>
  <c r="X687" i="3"/>
  <c r="T687" i="3"/>
  <c r="AA687" i="3"/>
  <c r="W687" i="3"/>
  <c r="S687" i="3"/>
  <c r="Z687" i="3"/>
  <c r="V687" i="3"/>
  <c r="R687" i="3"/>
  <c r="U687" i="3"/>
  <c r="Q688" i="3"/>
  <c r="AC687" i="3"/>
  <c r="Y687" i="3"/>
  <c r="O782" i="3"/>
  <c r="N782" i="3"/>
  <c r="L783" i="3"/>
  <c r="M782" i="3"/>
  <c r="E736" i="3"/>
  <c r="F735" i="3"/>
  <c r="F799" i="3"/>
  <c r="E800" i="3"/>
  <c r="O734" i="3"/>
  <c r="N734" i="3"/>
  <c r="L735" i="3"/>
  <c r="M734" i="3"/>
  <c r="AB655" i="3"/>
  <c r="X655" i="3"/>
  <c r="T655" i="3"/>
  <c r="Q656" i="3"/>
  <c r="AC655" i="3"/>
  <c r="W655" i="3"/>
  <c r="R655" i="3"/>
  <c r="Y655" i="3"/>
  <c r="AA655" i="3"/>
  <c r="V655" i="3"/>
  <c r="S655" i="3"/>
  <c r="Z655" i="3"/>
  <c r="U655" i="3"/>
  <c r="F672" i="3"/>
  <c r="AF673" i="3"/>
  <c r="AE673" i="3"/>
  <c r="Z767" i="3"/>
  <c r="V767" i="3"/>
  <c r="R767" i="3"/>
  <c r="AA767" i="3"/>
  <c r="U767" i="3"/>
  <c r="Y767" i="3"/>
  <c r="T767" i="3"/>
  <c r="Q768" i="3"/>
  <c r="AC767" i="3"/>
  <c r="X767" i="3"/>
  <c r="S767" i="3"/>
  <c r="AB767" i="3"/>
  <c r="W767" i="3"/>
  <c r="AD734" i="3"/>
  <c r="Z672" i="3"/>
  <c r="Z673" i="3" s="1"/>
  <c r="V672" i="3"/>
  <c r="V673" i="3" s="1"/>
  <c r="R672" i="3"/>
  <c r="AC672" i="3"/>
  <c r="AC673" i="3" s="1"/>
  <c r="Y672" i="3"/>
  <c r="Y673" i="3" s="1"/>
  <c r="U672" i="3"/>
  <c r="U673" i="3" s="1"/>
  <c r="X672" i="3"/>
  <c r="X673" i="3" s="1"/>
  <c r="S672" i="3"/>
  <c r="S673" i="3" s="1"/>
  <c r="W672" i="3"/>
  <c r="W673" i="3" s="1"/>
  <c r="AA672" i="3"/>
  <c r="AA673" i="3" s="1"/>
  <c r="AB672" i="3"/>
  <c r="AB673" i="3" s="1"/>
  <c r="T672" i="3"/>
  <c r="T673" i="3" s="1"/>
  <c r="AD703" i="3"/>
  <c r="F592" i="3"/>
  <c r="AF593" i="3"/>
  <c r="AE593" i="3"/>
  <c r="O622" i="3"/>
  <c r="L623" i="3"/>
  <c r="N622" i="3"/>
  <c r="M622" i="3"/>
  <c r="Z639" i="3"/>
  <c r="V639" i="3"/>
  <c r="R639" i="3"/>
  <c r="Q640" i="3"/>
  <c r="AC639" i="3"/>
  <c r="Y639" i="3"/>
  <c r="U639" i="3"/>
  <c r="AB639" i="3"/>
  <c r="X639" i="3"/>
  <c r="T639" i="3"/>
  <c r="AA639" i="3"/>
  <c r="W639" i="3"/>
  <c r="S639" i="3"/>
  <c r="AC576" i="3"/>
  <c r="AC577" i="3" s="1"/>
  <c r="Y576" i="3"/>
  <c r="Y577" i="3" s="1"/>
  <c r="U576" i="3"/>
  <c r="U577" i="3" s="1"/>
  <c r="AA576" i="3"/>
  <c r="AA577" i="3" s="1"/>
  <c r="W576" i="3"/>
  <c r="W577" i="3" s="1"/>
  <c r="S576" i="3"/>
  <c r="S577" i="3" s="1"/>
  <c r="X576" i="3"/>
  <c r="X577" i="3" s="1"/>
  <c r="V576" i="3"/>
  <c r="V577" i="3" s="1"/>
  <c r="AB576" i="3"/>
  <c r="AB577" i="3" s="1"/>
  <c r="T576" i="3"/>
  <c r="T577" i="3" s="1"/>
  <c r="Z576" i="3"/>
  <c r="Z577" i="3" s="1"/>
  <c r="R576" i="3"/>
  <c r="AE529" i="3"/>
  <c r="AF529" i="3"/>
  <c r="F528" i="3"/>
  <c r="AD559" i="3"/>
  <c r="AE577" i="3"/>
  <c r="AF577" i="3"/>
  <c r="F576" i="3"/>
  <c r="E512" i="3"/>
  <c r="F511" i="3"/>
  <c r="AD542" i="3"/>
  <c r="AD638" i="3"/>
  <c r="AD575" i="3"/>
  <c r="F623" i="3"/>
  <c r="E624" i="3"/>
  <c r="F639" i="3"/>
  <c r="E640" i="3"/>
  <c r="AB512" i="3"/>
  <c r="AB513" i="3" s="1"/>
  <c r="X512" i="3"/>
  <c r="X513" i="3" s="1"/>
  <c r="T512" i="3"/>
  <c r="T513" i="3" s="1"/>
  <c r="Y512" i="3"/>
  <c r="Y513" i="3" s="1"/>
  <c r="S512" i="3"/>
  <c r="S513" i="3" s="1"/>
  <c r="AC512" i="3"/>
  <c r="AC513" i="3" s="1"/>
  <c r="W512" i="3"/>
  <c r="W513" i="3" s="1"/>
  <c r="R512" i="3"/>
  <c r="AA512" i="3"/>
  <c r="AA513" i="3" s="1"/>
  <c r="V512" i="3"/>
  <c r="V513" i="3" s="1"/>
  <c r="Z512" i="3"/>
  <c r="Z513" i="3" s="1"/>
  <c r="U512" i="3"/>
  <c r="U513" i="3" s="1"/>
  <c r="AD495" i="3"/>
  <c r="AA496" i="3"/>
  <c r="AA497" i="3" s="1"/>
  <c r="W496" i="3"/>
  <c r="W497" i="3" s="1"/>
  <c r="S496" i="3"/>
  <c r="S497" i="3" s="1"/>
  <c r="AB496" i="3"/>
  <c r="AB497" i="3" s="1"/>
  <c r="V496" i="3"/>
  <c r="V497" i="3" s="1"/>
  <c r="Z496" i="3"/>
  <c r="Z497" i="3" s="1"/>
  <c r="U496" i="3"/>
  <c r="U497" i="3" s="1"/>
  <c r="Y496" i="3"/>
  <c r="Y497" i="3" s="1"/>
  <c r="T496" i="3"/>
  <c r="T497" i="3" s="1"/>
  <c r="AC496" i="3"/>
  <c r="AC497" i="3" s="1"/>
  <c r="X496" i="3"/>
  <c r="X497" i="3" s="1"/>
  <c r="R496" i="3"/>
  <c r="Z592" i="3"/>
  <c r="Z593" i="3" s="1"/>
  <c r="V592" i="3"/>
  <c r="V593" i="3" s="1"/>
  <c r="R592" i="3"/>
  <c r="AA592" i="3"/>
  <c r="AA593" i="3" s="1"/>
  <c r="U592" i="3"/>
  <c r="U593" i="3" s="1"/>
  <c r="AC592" i="3"/>
  <c r="AC593" i="3" s="1"/>
  <c r="X592" i="3"/>
  <c r="X593" i="3" s="1"/>
  <c r="S592" i="3"/>
  <c r="S593" i="3" s="1"/>
  <c r="AB592" i="3"/>
  <c r="AB593" i="3" s="1"/>
  <c r="Y592" i="3"/>
  <c r="Y593" i="3" s="1"/>
  <c r="W592" i="3"/>
  <c r="W593" i="3" s="1"/>
  <c r="T592" i="3"/>
  <c r="T593" i="3" s="1"/>
  <c r="L494" i="3"/>
  <c r="N493" i="3"/>
  <c r="M493" i="3"/>
  <c r="O493" i="3"/>
  <c r="Z560" i="3"/>
  <c r="Z561" i="3" s="1"/>
  <c r="V560" i="3"/>
  <c r="V561" i="3" s="1"/>
  <c r="R560" i="3"/>
  <c r="AC560" i="3"/>
  <c r="AC561" i="3" s="1"/>
  <c r="X560" i="3"/>
  <c r="X561" i="3" s="1"/>
  <c r="S560" i="3"/>
  <c r="S561" i="3" s="1"/>
  <c r="Y560" i="3"/>
  <c r="Y561" i="3" s="1"/>
  <c r="W560" i="3"/>
  <c r="W561" i="3" s="1"/>
  <c r="AB560" i="3"/>
  <c r="AB561" i="3" s="1"/>
  <c r="U560" i="3"/>
  <c r="U561" i="3" s="1"/>
  <c r="T560" i="3"/>
  <c r="T561" i="3" s="1"/>
  <c r="AA560" i="3"/>
  <c r="AA561" i="3" s="1"/>
  <c r="AD527" i="3"/>
  <c r="AA528" i="3"/>
  <c r="AA529" i="3" s="1"/>
  <c r="W528" i="3"/>
  <c r="W529" i="3" s="1"/>
  <c r="S528" i="3"/>
  <c r="S529" i="3" s="1"/>
  <c r="AC528" i="3"/>
  <c r="AC529" i="3" s="1"/>
  <c r="Y528" i="3"/>
  <c r="Y529" i="3" s="1"/>
  <c r="U528" i="3"/>
  <c r="U529" i="3" s="1"/>
  <c r="X528" i="3"/>
  <c r="X529" i="3" s="1"/>
  <c r="V528" i="3"/>
  <c r="V529" i="3" s="1"/>
  <c r="AB528" i="3"/>
  <c r="AB529" i="3" s="1"/>
  <c r="T528" i="3"/>
  <c r="T529" i="3" s="1"/>
  <c r="Z528" i="3"/>
  <c r="Z529" i="3" s="1"/>
  <c r="R528" i="3"/>
  <c r="M526" i="3"/>
  <c r="O526" i="3"/>
  <c r="L527" i="3"/>
  <c r="N526" i="3"/>
  <c r="L542" i="3"/>
  <c r="N541" i="3"/>
  <c r="M541" i="3"/>
  <c r="O541" i="3"/>
  <c r="L511" i="3"/>
  <c r="O510" i="3"/>
  <c r="N510" i="3"/>
  <c r="M510" i="3"/>
  <c r="N638" i="3"/>
  <c r="M638" i="3"/>
  <c r="L639" i="3"/>
  <c r="O638" i="3"/>
  <c r="AA624" i="3"/>
  <c r="AA625" i="3" s="1"/>
  <c r="W624" i="3"/>
  <c r="W625" i="3" s="1"/>
  <c r="S624" i="3"/>
  <c r="S625" i="3" s="1"/>
  <c r="AB624" i="3"/>
  <c r="AB625" i="3" s="1"/>
  <c r="V624" i="3"/>
  <c r="V625" i="3" s="1"/>
  <c r="Z624" i="3"/>
  <c r="Z625" i="3" s="1"/>
  <c r="U624" i="3"/>
  <c r="U625" i="3" s="1"/>
  <c r="Y624" i="3"/>
  <c r="Y625" i="3" s="1"/>
  <c r="T624" i="3"/>
  <c r="T625" i="3" s="1"/>
  <c r="R624" i="3"/>
  <c r="AC624" i="3"/>
  <c r="AC625" i="3" s="1"/>
  <c r="X624" i="3"/>
  <c r="X625" i="3" s="1"/>
  <c r="AE497" i="3"/>
  <c r="AF497" i="3"/>
  <c r="F496" i="3"/>
  <c r="AD511" i="3"/>
  <c r="AB543" i="3"/>
  <c r="X543" i="3"/>
  <c r="T543" i="3"/>
  <c r="AA543" i="3"/>
  <c r="V543" i="3"/>
  <c r="Z543" i="3"/>
  <c r="U543" i="3"/>
  <c r="Y543" i="3"/>
  <c r="S543" i="3"/>
  <c r="R543" i="3"/>
  <c r="AC543" i="3"/>
  <c r="W543" i="3"/>
  <c r="Q544" i="3"/>
  <c r="N589" i="3"/>
  <c r="L590" i="3"/>
  <c r="O589" i="3"/>
  <c r="M589" i="3"/>
  <c r="AD591" i="3"/>
  <c r="M607" i="3"/>
  <c r="O607" i="3"/>
  <c r="N607" i="3"/>
  <c r="L608" i="3"/>
  <c r="AG622" i="3"/>
  <c r="E608" i="3"/>
  <c r="F607" i="3"/>
  <c r="N558" i="3"/>
  <c r="O558" i="3"/>
  <c r="M558" i="3"/>
  <c r="L559" i="3"/>
  <c r="AD607" i="3"/>
  <c r="AC608" i="3"/>
  <c r="AC609" i="3" s="1"/>
  <c r="Y608" i="3"/>
  <c r="Y609" i="3" s="1"/>
  <c r="U608" i="3"/>
  <c r="U609" i="3" s="1"/>
  <c r="AA608" i="3"/>
  <c r="AA609" i="3" s="1"/>
  <c r="W608" i="3"/>
  <c r="W609" i="3" s="1"/>
  <c r="S608" i="3"/>
  <c r="S609" i="3" s="1"/>
  <c r="Z608" i="3"/>
  <c r="Z609" i="3" s="1"/>
  <c r="R608" i="3"/>
  <c r="X608" i="3"/>
  <c r="X609" i="3" s="1"/>
  <c r="V608" i="3"/>
  <c r="V609" i="3" s="1"/>
  <c r="AB608" i="3"/>
  <c r="AB609" i="3" s="1"/>
  <c r="T608" i="3"/>
  <c r="T609" i="3" s="1"/>
  <c r="AD623" i="3"/>
  <c r="L430" i="3"/>
  <c r="N429" i="3"/>
  <c r="M429" i="3"/>
  <c r="O429" i="3"/>
  <c r="Z479" i="3"/>
  <c r="V479" i="3"/>
  <c r="R479" i="3"/>
  <c r="Q480" i="3"/>
  <c r="AC479" i="3"/>
  <c r="Y479" i="3"/>
  <c r="U479" i="3"/>
  <c r="AB479" i="3"/>
  <c r="X479" i="3"/>
  <c r="T479" i="3"/>
  <c r="W479" i="3"/>
  <c r="AA479" i="3"/>
  <c r="S479" i="3"/>
  <c r="AC400" i="3"/>
  <c r="AC401" i="3" s="1"/>
  <c r="Y400" i="3"/>
  <c r="Y401" i="3" s="1"/>
  <c r="U400" i="3"/>
  <c r="U401" i="3" s="1"/>
  <c r="AB400" i="3"/>
  <c r="AB401" i="3" s="1"/>
  <c r="W400" i="3"/>
  <c r="W401" i="3" s="1"/>
  <c r="R400" i="3"/>
  <c r="AA400" i="3"/>
  <c r="AA401" i="3" s="1"/>
  <c r="V400" i="3"/>
  <c r="V401" i="3" s="1"/>
  <c r="Z400" i="3"/>
  <c r="Z401" i="3" s="1"/>
  <c r="X400" i="3"/>
  <c r="X401" i="3" s="1"/>
  <c r="T400" i="3"/>
  <c r="T401" i="3" s="1"/>
  <c r="S400" i="3"/>
  <c r="S401" i="3" s="1"/>
  <c r="AB431" i="3"/>
  <c r="X431" i="3"/>
  <c r="T431" i="3"/>
  <c r="AA431" i="3"/>
  <c r="V431" i="3"/>
  <c r="Z431" i="3"/>
  <c r="U431" i="3"/>
  <c r="AC431" i="3"/>
  <c r="R431" i="3"/>
  <c r="Y431" i="3"/>
  <c r="S431" i="3"/>
  <c r="Q432" i="3"/>
  <c r="W431" i="3"/>
  <c r="AD447" i="3"/>
  <c r="AD334" i="3"/>
  <c r="AA352" i="3"/>
  <c r="AA353" i="3" s="1"/>
  <c r="W352" i="3"/>
  <c r="W353" i="3" s="1"/>
  <c r="S352" i="3"/>
  <c r="S353" i="3" s="1"/>
  <c r="Z352" i="3"/>
  <c r="Z353" i="3" s="1"/>
  <c r="V352" i="3"/>
  <c r="V353" i="3" s="1"/>
  <c r="R352" i="3"/>
  <c r="AC352" i="3"/>
  <c r="AC353" i="3" s="1"/>
  <c r="U352" i="3"/>
  <c r="U353" i="3" s="1"/>
  <c r="X352" i="3"/>
  <c r="X353" i="3" s="1"/>
  <c r="AB352" i="3"/>
  <c r="AB353" i="3" s="1"/>
  <c r="T352" i="3"/>
  <c r="T353" i="3" s="1"/>
  <c r="Y352" i="3"/>
  <c r="Y353" i="3" s="1"/>
  <c r="M398" i="3"/>
  <c r="O398" i="3"/>
  <c r="L399" i="3"/>
  <c r="N398" i="3"/>
  <c r="AD430" i="3"/>
  <c r="AB384" i="3"/>
  <c r="AB385" i="3" s="1"/>
  <c r="X384" i="3"/>
  <c r="X385" i="3" s="1"/>
  <c r="T384" i="3"/>
  <c r="T385" i="3" s="1"/>
  <c r="Z384" i="3"/>
  <c r="Z385" i="3" s="1"/>
  <c r="U384" i="3"/>
  <c r="U385" i="3" s="1"/>
  <c r="Y384" i="3"/>
  <c r="Y385" i="3" s="1"/>
  <c r="S384" i="3"/>
  <c r="S385" i="3" s="1"/>
  <c r="W384" i="3"/>
  <c r="W385" i="3" s="1"/>
  <c r="V384" i="3"/>
  <c r="V385" i="3" s="1"/>
  <c r="AC384" i="3"/>
  <c r="AC385" i="3" s="1"/>
  <c r="R384" i="3"/>
  <c r="AA384" i="3"/>
  <c r="AA385" i="3" s="1"/>
  <c r="M333" i="3"/>
  <c r="O333" i="3"/>
  <c r="L334" i="3"/>
  <c r="N333" i="3"/>
  <c r="AA463" i="3"/>
  <c r="W463" i="3"/>
  <c r="S463" i="3"/>
  <c r="Q464" i="3"/>
  <c r="Y463" i="3"/>
  <c r="T463" i="3"/>
  <c r="Z463" i="3"/>
  <c r="R463" i="3"/>
  <c r="AB463" i="3"/>
  <c r="X463" i="3"/>
  <c r="V463" i="3"/>
  <c r="U463" i="3"/>
  <c r="AC463" i="3"/>
  <c r="L383" i="3"/>
  <c r="M382" i="3"/>
  <c r="O382" i="3"/>
  <c r="N382" i="3"/>
  <c r="L367" i="3"/>
  <c r="O366" i="3"/>
  <c r="M366" i="3"/>
  <c r="N366" i="3"/>
  <c r="AD415" i="3"/>
  <c r="AE465" i="3"/>
  <c r="AF465" i="3"/>
  <c r="F464" i="3"/>
  <c r="O461" i="3"/>
  <c r="L462" i="3"/>
  <c r="N461" i="3"/>
  <c r="M461" i="3"/>
  <c r="E368" i="3"/>
  <c r="F367" i="3"/>
  <c r="Z335" i="3"/>
  <c r="V335" i="3"/>
  <c r="R335" i="3"/>
  <c r="Q336" i="3"/>
  <c r="AC335" i="3"/>
  <c r="Y335" i="3"/>
  <c r="U335" i="3"/>
  <c r="AA335" i="3"/>
  <c r="S335" i="3"/>
  <c r="W335" i="3"/>
  <c r="T335" i="3"/>
  <c r="X335" i="3"/>
  <c r="AB335" i="3"/>
  <c r="AD351" i="3"/>
  <c r="AD399" i="3"/>
  <c r="AF385" i="3"/>
  <c r="AE385" i="3"/>
  <c r="F384" i="3"/>
  <c r="AD478" i="3"/>
  <c r="N416" i="3"/>
  <c r="N417" i="3" s="1"/>
  <c r="M416" i="3"/>
  <c r="M417" i="3" s="1"/>
  <c r="L417" i="3"/>
  <c r="O416" i="3"/>
  <c r="O417" i="3" s="1"/>
  <c r="F479" i="3"/>
  <c r="E480" i="3"/>
  <c r="M446" i="3"/>
  <c r="L447" i="3"/>
  <c r="N446" i="3"/>
  <c r="O446" i="3"/>
  <c r="N478" i="3"/>
  <c r="M478" i="3"/>
  <c r="L479" i="3"/>
  <c r="O478" i="3"/>
  <c r="AD383" i="3"/>
  <c r="AC448" i="3"/>
  <c r="AC449" i="3" s="1"/>
  <c r="Y448" i="3"/>
  <c r="Y449" i="3" s="1"/>
  <c r="U448" i="3"/>
  <c r="U449" i="3" s="1"/>
  <c r="AA448" i="3"/>
  <c r="AA449" i="3" s="1"/>
  <c r="V448" i="3"/>
  <c r="V449" i="3" s="1"/>
  <c r="Z448" i="3"/>
  <c r="Z449" i="3" s="1"/>
  <c r="S448" i="3"/>
  <c r="S449" i="3" s="1"/>
  <c r="AB448" i="3"/>
  <c r="AB449" i="3" s="1"/>
  <c r="R448" i="3"/>
  <c r="X448" i="3"/>
  <c r="X449" i="3" s="1"/>
  <c r="W448" i="3"/>
  <c r="W449" i="3" s="1"/>
  <c r="T448" i="3"/>
  <c r="T449" i="3" s="1"/>
  <c r="F335" i="3"/>
  <c r="E336" i="3"/>
  <c r="E432" i="3"/>
  <c r="F431" i="3"/>
  <c r="O351" i="3"/>
  <c r="N351" i="3"/>
  <c r="L352" i="3"/>
  <c r="M351" i="3"/>
  <c r="Z416" i="3"/>
  <c r="Z417" i="3" s="1"/>
  <c r="V416" i="3"/>
  <c r="V417" i="3" s="1"/>
  <c r="R416" i="3"/>
  <c r="AC416" i="3"/>
  <c r="AC417" i="3" s="1"/>
  <c r="X416" i="3"/>
  <c r="X417" i="3" s="1"/>
  <c r="S416" i="3"/>
  <c r="S417" i="3" s="1"/>
  <c r="AB416" i="3"/>
  <c r="AB417" i="3" s="1"/>
  <c r="W416" i="3"/>
  <c r="W417" i="3" s="1"/>
  <c r="Y416" i="3"/>
  <c r="Y417" i="3" s="1"/>
  <c r="U416" i="3"/>
  <c r="U417" i="3" s="1"/>
  <c r="AA416" i="3"/>
  <c r="AA417" i="3" s="1"/>
  <c r="T416" i="3"/>
  <c r="T417" i="3" s="1"/>
  <c r="F415" i="3"/>
  <c r="E416" i="3"/>
  <c r="Z304" i="3"/>
  <c r="Z305" i="3" s="1"/>
  <c r="V304" i="3"/>
  <c r="V305" i="3" s="1"/>
  <c r="R304" i="3"/>
  <c r="AA304" i="3"/>
  <c r="AA305" i="3" s="1"/>
  <c r="U304" i="3"/>
  <c r="U305" i="3" s="1"/>
  <c r="Y304" i="3"/>
  <c r="Y305" i="3" s="1"/>
  <c r="T304" i="3"/>
  <c r="T305" i="3" s="1"/>
  <c r="X304" i="3"/>
  <c r="X305" i="3" s="1"/>
  <c r="W304" i="3"/>
  <c r="W305" i="3" s="1"/>
  <c r="AC304" i="3"/>
  <c r="AC305" i="3" s="1"/>
  <c r="AB304" i="3"/>
  <c r="AB305" i="3" s="1"/>
  <c r="S304" i="3"/>
  <c r="S305" i="3" s="1"/>
  <c r="AG191" i="3"/>
  <c r="AC192" i="3"/>
  <c r="AC193" i="3" s="1"/>
  <c r="Y192" i="3"/>
  <c r="Y193" i="3" s="1"/>
  <c r="U192" i="3"/>
  <c r="U193" i="3" s="1"/>
  <c r="AB192" i="3"/>
  <c r="AB193" i="3" s="1"/>
  <c r="X192" i="3"/>
  <c r="X193" i="3" s="1"/>
  <c r="T192" i="3"/>
  <c r="T193" i="3" s="1"/>
  <c r="AA192" i="3"/>
  <c r="AA193" i="3" s="1"/>
  <c r="W192" i="3"/>
  <c r="W193" i="3" s="1"/>
  <c r="S192" i="3"/>
  <c r="S193" i="3" s="1"/>
  <c r="V192" i="3"/>
  <c r="V193" i="3" s="1"/>
  <c r="R192" i="3"/>
  <c r="Z192" i="3"/>
  <c r="Z193" i="3" s="1"/>
  <c r="AD206" i="3"/>
  <c r="Z256" i="3"/>
  <c r="Z257" i="3" s="1"/>
  <c r="V256" i="3"/>
  <c r="V257" i="3" s="1"/>
  <c r="R256" i="3"/>
  <c r="AC256" i="3"/>
  <c r="AC257" i="3" s="1"/>
  <c r="Y256" i="3"/>
  <c r="Y257" i="3" s="1"/>
  <c r="U256" i="3"/>
  <c r="U257" i="3" s="1"/>
  <c r="AA256" i="3"/>
  <c r="AA257" i="3" s="1"/>
  <c r="S256" i="3"/>
  <c r="S257" i="3" s="1"/>
  <c r="X256" i="3"/>
  <c r="X257" i="3" s="1"/>
  <c r="W256" i="3"/>
  <c r="W257" i="3" s="1"/>
  <c r="AB256" i="3"/>
  <c r="AB257" i="3" s="1"/>
  <c r="T256" i="3"/>
  <c r="T257" i="3" s="1"/>
  <c r="L238" i="3"/>
  <c r="O237" i="3"/>
  <c r="N237" i="3"/>
  <c r="M237" i="3"/>
  <c r="N223" i="3"/>
  <c r="M223" i="3"/>
  <c r="L224" i="3"/>
  <c r="O223" i="3"/>
  <c r="O285" i="3"/>
  <c r="N285" i="3"/>
  <c r="L286" i="3"/>
  <c r="M285" i="3"/>
  <c r="AD174" i="3"/>
  <c r="O269" i="3"/>
  <c r="N269" i="3"/>
  <c r="L270" i="3"/>
  <c r="M269" i="3"/>
  <c r="F271" i="3"/>
  <c r="E272" i="3"/>
  <c r="N319" i="3"/>
  <c r="L320" i="3"/>
  <c r="O319" i="3"/>
  <c r="M319" i="3"/>
  <c r="AD255" i="3"/>
  <c r="N255" i="3"/>
  <c r="M255" i="3"/>
  <c r="O255" i="3"/>
  <c r="L256" i="3"/>
  <c r="AB239" i="3"/>
  <c r="X239" i="3"/>
  <c r="T239" i="3"/>
  <c r="Y239" i="3"/>
  <c r="S239" i="3"/>
  <c r="Q240" i="3"/>
  <c r="AC239" i="3"/>
  <c r="W239" i="3"/>
  <c r="R239" i="3"/>
  <c r="AA239" i="3"/>
  <c r="V239" i="3"/>
  <c r="Z239" i="3"/>
  <c r="U239" i="3"/>
  <c r="F207" i="3"/>
  <c r="E208" i="3"/>
  <c r="AA272" i="3"/>
  <c r="AA273" i="3" s="1"/>
  <c r="W272" i="3"/>
  <c r="W273" i="3" s="1"/>
  <c r="S272" i="3"/>
  <c r="S273" i="3" s="1"/>
  <c r="Z272" i="3"/>
  <c r="Z273" i="3" s="1"/>
  <c r="V272" i="3"/>
  <c r="V273" i="3" s="1"/>
  <c r="R272" i="3"/>
  <c r="Y272" i="3"/>
  <c r="Y273" i="3" s="1"/>
  <c r="X272" i="3"/>
  <c r="X273" i="3" s="1"/>
  <c r="AC272" i="3"/>
  <c r="AC273" i="3" s="1"/>
  <c r="U272" i="3"/>
  <c r="U273" i="3" s="1"/>
  <c r="AB272" i="3"/>
  <c r="AB273" i="3" s="1"/>
  <c r="T272" i="3"/>
  <c r="T273" i="3" s="1"/>
  <c r="Z223" i="3"/>
  <c r="V223" i="3"/>
  <c r="R223" i="3"/>
  <c r="Q224" i="3"/>
  <c r="AC223" i="3"/>
  <c r="Y223" i="3"/>
  <c r="U223" i="3"/>
  <c r="AB223" i="3"/>
  <c r="X223" i="3"/>
  <c r="T223" i="3"/>
  <c r="AA223" i="3"/>
  <c r="W223" i="3"/>
  <c r="S223" i="3"/>
  <c r="L174" i="3"/>
  <c r="O173" i="3"/>
  <c r="N173" i="3"/>
  <c r="M173" i="3"/>
  <c r="F223" i="3"/>
  <c r="E224" i="3"/>
  <c r="AF193" i="3"/>
  <c r="AE193" i="3"/>
  <c r="F192" i="3"/>
  <c r="AD286" i="3"/>
  <c r="F239" i="3"/>
  <c r="E240" i="3"/>
  <c r="F303" i="3"/>
  <c r="E304" i="3"/>
  <c r="F319" i="3"/>
  <c r="E320" i="3"/>
  <c r="AD222" i="3"/>
  <c r="AG222" i="3" s="1"/>
  <c r="Z319" i="3"/>
  <c r="V319" i="3"/>
  <c r="R319" i="3"/>
  <c r="AB319" i="3"/>
  <c r="W319" i="3"/>
  <c r="AA319" i="3"/>
  <c r="U319" i="3"/>
  <c r="T319" i="3"/>
  <c r="AC319" i="3"/>
  <c r="S319" i="3"/>
  <c r="X319" i="3"/>
  <c r="Q320" i="3"/>
  <c r="Y319" i="3"/>
  <c r="M190" i="3"/>
  <c r="L191" i="3"/>
  <c r="O190" i="3"/>
  <c r="N190" i="3"/>
  <c r="AF177" i="3"/>
  <c r="AE177" i="3"/>
  <c r="F176" i="3"/>
  <c r="AD303" i="3"/>
  <c r="AG270" i="3"/>
  <c r="AD238" i="3"/>
  <c r="AD271" i="3"/>
  <c r="AA287" i="3"/>
  <c r="W287" i="3"/>
  <c r="S287" i="3"/>
  <c r="Z287" i="3"/>
  <c r="V287" i="3"/>
  <c r="R287" i="3"/>
  <c r="AC287" i="3"/>
  <c r="U287" i="3"/>
  <c r="AB287" i="3"/>
  <c r="T287" i="3"/>
  <c r="Q288" i="3"/>
  <c r="Y287" i="3"/>
  <c r="X287" i="3"/>
  <c r="L302" i="3"/>
  <c r="O301" i="3"/>
  <c r="N301" i="3"/>
  <c r="M301" i="3"/>
  <c r="N206" i="3"/>
  <c r="M206" i="3"/>
  <c r="L207" i="3"/>
  <c r="O206" i="3"/>
  <c r="Z207" i="3"/>
  <c r="V207" i="3"/>
  <c r="R207" i="3"/>
  <c r="Q208" i="3"/>
  <c r="AC207" i="3"/>
  <c r="Y207" i="3"/>
  <c r="U207" i="3"/>
  <c r="AB207" i="3"/>
  <c r="X207" i="3"/>
  <c r="T207" i="3"/>
  <c r="AA207" i="3"/>
  <c r="W207" i="3"/>
  <c r="S207" i="3"/>
  <c r="F287" i="3"/>
  <c r="E288" i="3"/>
  <c r="AD318" i="3"/>
  <c r="AB175" i="3"/>
  <c r="X175" i="3"/>
  <c r="T175" i="3"/>
  <c r="AA175" i="3"/>
  <c r="W175" i="3"/>
  <c r="S175" i="3"/>
  <c r="Z175" i="3"/>
  <c r="V175" i="3"/>
  <c r="R175" i="3"/>
  <c r="Q176" i="3"/>
  <c r="AC175" i="3"/>
  <c r="Y175" i="3"/>
  <c r="U175" i="3"/>
  <c r="AG302" i="3"/>
  <c r="Z159" i="3"/>
  <c r="V159" i="3"/>
  <c r="R159" i="3"/>
  <c r="Q160" i="3"/>
  <c r="AC159" i="3"/>
  <c r="Y159" i="3"/>
  <c r="U159" i="3"/>
  <c r="AB159" i="3"/>
  <c r="X159" i="3"/>
  <c r="T159" i="3"/>
  <c r="AA159" i="3"/>
  <c r="W159" i="3"/>
  <c r="S159" i="3"/>
  <c r="F159" i="3"/>
  <c r="E160" i="3"/>
  <c r="AD158" i="3"/>
  <c r="N158" i="3"/>
  <c r="M158" i="3"/>
  <c r="L159" i="3"/>
  <c r="O158" i="3"/>
  <c r="N141" i="3"/>
  <c r="M141" i="3"/>
  <c r="L142" i="3"/>
  <c r="O141" i="3"/>
  <c r="F143" i="3"/>
  <c r="E144" i="3"/>
  <c r="AD142" i="3"/>
  <c r="Z143" i="3"/>
  <c r="V143" i="3"/>
  <c r="R143" i="3"/>
  <c r="Q144" i="3"/>
  <c r="AC143" i="3"/>
  <c r="Y143" i="3"/>
  <c r="U143" i="3"/>
  <c r="AB143" i="3"/>
  <c r="X143" i="3"/>
  <c r="T143" i="3"/>
  <c r="AA143" i="3"/>
  <c r="W143" i="3"/>
  <c r="S143" i="3"/>
  <c r="Z127" i="3"/>
  <c r="V127" i="3"/>
  <c r="R127" i="3"/>
  <c r="Q128" i="3"/>
  <c r="AC127" i="3"/>
  <c r="Y127" i="3"/>
  <c r="U127" i="3"/>
  <c r="AB127" i="3"/>
  <c r="X127" i="3"/>
  <c r="T127" i="3"/>
  <c r="S127" i="3"/>
  <c r="AA127" i="3"/>
  <c r="W127" i="3"/>
  <c r="F127" i="3"/>
  <c r="E128" i="3"/>
  <c r="AD126" i="3"/>
  <c r="N125" i="3"/>
  <c r="M125" i="3"/>
  <c r="L126" i="3"/>
  <c r="O125" i="3"/>
  <c r="N109" i="3"/>
  <c r="M109" i="3"/>
  <c r="L110" i="3"/>
  <c r="O109" i="3"/>
  <c r="AD111" i="3"/>
  <c r="F112" i="3"/>
  <c r="AF113" i="3"/>
  <c r="AE113" i="3"/>
  <c r="Z112" i="3"/>
  <c r="Z113" i="3" s="1"/>
  <c r="V112" i="3"/>
  <c r="V113" i="3" s="1"/>
  <c r="R112" i="3"/>
  <c r="AC112" i="3"/>
  <c r="AC113" i="3" s="1"/>
  <c r="Y112" i="3"/>
  <c r="Y113" i="3" s="1"/>
  <c r="U112" i="3"/>
  <c r="U113" i="3" s="1"/>
  <c r="AB112" i="3"/>
  <c r="AB113" i="3" s="1"/>
  <c r="X112" i="3"/>
  <c r="X113" i="3" s="1"/>
  <c r="T112" i="3"/>
  <c r="T113" i="3" s="1"/>
  <c r="W112" i="3"/>
  <c r="W113" i="3" s="1"/>
  <c r="S112" i="3"/>
  <c r="S113" i="3" s="1"/>
  <c r="AA112" i="3"/>
  <c r="AA113" i="3" s="1"/>
  <c r="N94" i="3"/>
  <c r="M94" i="3"/>
  <c r="L95" i="3"/>
  <c r="O94" i="3"/>
  <c r="F95" i="3"/>
  <c r="E96" i="3"/>
  <c r="AD94" i="3"/>
  <c r="Z95" i="3"/>
  <c r="V95" i="3"/>
  <c r="R95" i="3"/>
  <c r="Q96" i="3"/>
  <c r="AC95" i="3"/>
  <c r="Y95" i="3"/>
  <c r="U95" i="3"/>
  <c r="AB95" i="3"/>
  <c r="X95" i="3"/>
  <c r="T95" i="3"/>
  <c r="S95" i="3"/>
  <c r="AA95" i="3"/>
  <c r="W95" i="3"/>
  <c r="AD78" i="3"/>
  <c r="N77" i="3"/>
  <c r="M77" i="3"/>
  <c r="L78" i="3"/>
  <c r="O77" i="3"/>
  <c r="F80" i="3"/>
  <c r="AF81" i="3"/>
  <c r="AE81" i="3"/>
  <c r="Z79" i="3"/>
  <c r="V79" i="3"/>
  <c r="R79" i="3"/>
  <c r="Q80" i="3"/>
  <c r="AC79" i="3"/>
  <c r="Y79" i="3"/>
  <c r="U79" i="3"/>
  <c r="AB79" i="3"/>
  <c r="X79" i="3"/>
  <c r="T79" i="3"/>
  <c r="AA79" i="3"/>
  <c r="W79" i="3"/>
  <c r="S79" i="3"/>
  <c r="AG77" i="3"/>
  <c r="AD63" i="3"/>
  <c r="N61" i="3"/>
  <c r="M61" i="3"/>
  <c r="L62" i="3"/>
  <c r="O61" i="3"/>
  <c r="Z64" i="3"/>
  <c r="Z65" i="3" s="1"/>
  <c r="V64" i="3"/>
  <c r="V65" i="3" s="1"/>
  <c r="R64" i="3"/>
  <c r="AC64" i="3"/>
  <c r="AC65" i="3" s="1"/>
  <c r="Y64" i="3"/>
  <c r="Y65" i="3" s="1"/>
  <c r="U64" i="3"/>
  <c r="U65" i="3" s="1"/>
  <c r="AB64" i="3"/>
  <c r="AB65" i="3" s="1"/>
  <c r="X64" i="3"/>
  <c r="X65" i="3" s="1"/>
  <c r="T64" i="3"/>
  <c r="T65" i="3" s="1"/>
  <c r="S64" i="3"/>
  <c r="S65" i="3" s="1"/>
  <c r="AA64" i="3"/>
  <c r="AA65" i="3" s="1"/>
  <c r="W64" i="3"/>
  <c r="W65" i="3" s="1"/>
  <c r="F64" i="3"/>
  <c r="AF65" i="3"/>
  <c r="AE65" i="3"/>
  <c r="Z48" i="3"/>
  <c r="Z49" i="3" s="1"/>
  <c r="V48" i="3"/>
  <c r="V49" i="3" s="1"/>
  <c r="R48" i="3"/>
  <c r="AC48" i="3"/>
  <c r="AC49" i="3" s="1"/>
  <c r="Y48" i="3"/>
  <c r="Y49" i="3" s="1"/>
  <c r="U48" i="3"/>
  <c r="U49" i="3" s="1"/>
  <c r="AB48" i="3"/>
  <c r="AB49" i="3" s="1"/>
  <c r="X48" i="3"/>
  <c r="X49" i="3" s="1"/>
  <c r="T48" i="3"/>
  <c r="T49" i="3" s="1"/>
  <c r="W48" i="3"/>
  <c r="W49" i="3" s="1"/>
  <c r="S48" i="3"/>
  <c r="S49" i="3" s="1"/>
  <c r="AA48" i="3"/>
  <c r="AA49" i="3" s="1"/>
  <c r="AD47" i="3"/>
  <c r="N45" i="3"/>
  <c r="M45" i="3"/>
  <c r="L46" i="3"/>
  <c r="O45" i="3"/>
  <c r="F48" i="3"/>
  <c r="AF49" i="3"/>
  <c r="AE49" i="3"/>
  <c r="F31" i="3"/>
  <c r="E32" i="3"/>
  <c r="AD30" i="3"/>
  <c r="F1148" i="9" s="1"/>
  <c r="Z31" i="3"/>
  <c r="V31" i="3"/>
  <c r="R31" i="3"/>
  <c r="Q32" i="3"/>
  <c r="AC31" i="3"/>
  <c r="Y31" i="3"/>
  <c r="U31" i="3"/>
  <c r="AB31" i="3"/>
  <c r="X31" i="3"/>
  <c r="T31" i="3"/>
  <c r="AA31" i="3"/>
  <c r="S31" i="3"/>
  <c r="W31" i="3"/>
  <c r="N29" i="3"/>
  <c r="M29" i="3"/>
  <c r="L30" i="3"/>
  <c r="O29" i="3"/>
  <c r="Y15" i="3"/>
  <c r="U15" i="3"/>
  <c r="Q16" i="3"/>
  <c r="X15" i="3"/>
  <c r="T15" i="3"/>
  <c r="W15" i="3"/>
  <c r="S15" i="3"/>
  <c r="Z15" i="3"/>
  <c r="V15" i="3"/>
  <c r="R15" i="3"/>
  <c r="L15" i="3"/>
  <c r="O14" i="3"/>
  <c r="AC14" i="3" s="1"/>
  <c r="N14" i="3"/>
  <c r="AB14" i="3" s="1"/>
  <c r="M14" i="3"/>
  <c r="AA14" i="3" s="1"/>
  <c r="N7" i="1"/>
  <c r="AB7" i="1" s="1"/>
  <c r="Z8" i="1"/>
  <c r="Y8" i="1"/>
  <c r="X8" i="1"/>
  <c r="P12" i="1"/>
  <c r="O7" i="1"/>
  <c r="AC7" i="1" s="1"/>
  <c r="Q9" i="1"/>
  <c r="U8" i="1"/>
  <c r="T8" i="1"/>
  <c r="S8" i="1"/>
  <c r="W8" i="1"/>
  <c r="R8" i="1"/>
  <c r="V8" i="1"/>
  <c r="L9" i="1"/>
  <c r="M8" i="1"/>
  <c r="N8" i="1" s="1"/>
  <c r="AB8" i="1" s="1"/>
  <c r="F8" i="1"/>
  <c r="AI17" i="1"/>
  <c r="AH17" i="1"/>
  <c r="AG13" i="3" l="1"/>
  <c r="AG1916" i="3"/>
  <c r="D10" i="4"/>
  <c r="D9" i="4"/>
  <c r="AG1915" i="3"/>
  <c r="G9" i="4" s="1"/>
  <c r="K9" i="4" s="1"/>
  <c r="O1917" i="3"/>
  <c r="AC1917" i="3" s="1"/>
  <c r="AD1917" i="3" s="1"/>
  <c r="N1918" i="3"/>
  <c r="AB1918" i="3" s="1"/>
  <c r="E1162" i="9"/>
  <c r="C1163" i="9"/>
  <c r="F1162" i="9"/>
  <c r="G1162" i="9"/>
  <c r="D1162" i="9"/>
  <c r="H1162" i="9"/>
  <c r="I1162" i="9"/>
  <c r="D654" i="9"/>
  <c r="E654" i="9"/>
  <c r="H654" i="9"/>
  <c r="C655" i="9"/>
  <c r="F654" i="9"/>
  <c r="I654" i="9"/>
  <c r="G654" i="9"/>
  <c r="I528" i="9"/>
  <c r="D528" i="9"/>
  <c r="E528" i="9"/>
  <c r="C529" i="9"/>
  <c r="F528" i="9"/>
  <c r="H528" i="9"/>
  <c r="G528" i="9"/>
  <c r="I1024" i="9"/>
  <c r="AG126" i="3"/>
  <c r="AG238" i="3"/>
  <c r="AG286" i="3"/>
  <c r="AG255" i="3"/>
  <c r="AG206" i="3"/>
  <c r="AG383" i="3"/>
  <c r="AG495" i="3"/>
  <c r="AG638" i="3"/>
  <c r="AG766" i="3"/>
  <c r="AG846" i="3"/>
  <c r="AG1023" i="3"/>
  <c r="AG1054" i="3"/>
  <c r="AG1231" i="3"/>
  <c r="AG1150" i="3"/>
  <c r="AG1406" i="3"/>
  <c r="AG1535" i="3"/>
  <c r="AG462" i="3"/>
  <c r="H1281" i="9"/>
  <c r="G1411" i="9"/>
  <c r="H1283" i="9"/>
  <c r="H1404" i="9"/>
  <c r="I1025" i="9"/>
  <c r="I1285" i="9"/>
  <c r="AG399" i="3"/>
  <c r="AG527" i="3"/>
  <c r="AG542" i="3"/>
  <c r="AG559" i="3"/>
  <c r="AG703" i="3"/>
  <c r="AG1118" i="3"/>
  <c r="AG1007" i="3"/>
  <c r="AG1183" i="3"/>
  <c r="AG1214" i="3"/>
  <c r="AG1391" i="3"/>
  <c r="AG1423" i="3"/>
  <c r="AG1343" i="3"/>
  <c r="AG1598" i="3"/>
  <c r="AG1454" i="3"/>
  <c r="AG1567" i="3"/>
  <c r="G1281" i="9"/>
  <c r="H1282" i="9"/>
  <c r="I1034" i="9"/>
  <c r="I1030" i="9"/>
  <c r="I1032" i="9"/>
  <c r="AG351" i="3"/>
  <c r="AG334" i="3"/>
  <c r="AG734" i="3"/>
  <c r="AG750" i="3"/>
  <c r="AG1087" i="3"/>
  <c r="AG1135" i="3"/>
  <c r="AG1279" i="3"/>
  <c r="AG1551" i="3"/>
  <c r="AG1487" i="3"/>
  <c r="AG1583" i="3"/>
  <c r="AG1470" i="3"/>
  <c r="AG831" i="3"/>
  <c r="AG894" i="3"/>
  <c r="H1407" i="9"/>
  <c r="G1282" i="9"/>
  <c r="H1275" i="9"/>
  <c r="F13" i="4"/>
  <c r="G1287" i="9"/>
  <c r="I1027" i="9"/>
  <c r="AG47" i="3"/>
  <c r="F1276" i="9"/>
  <c r="AG78" i="3"/>
  <c r="AG111" i="3"/>
  <c r="F1280" i="9"/>
  <c r="AG478" i="3"/>
  <c r="AG430" i="3"/>
  <c r="AG447" i="3"/>
  <c r="AG783" i="3"/>
  <c r="AG686" i="3"/>
  <c r="AG879" i="3"/>
  <c r="AG974" i="3"/>
  <c r="AG1358" i="3"/>
  <c r="AG1519" i="3"/>
  <c r="AG719" i="3"/>
  <c r="F1285" i="9"/>
  <c r="G1407" i="9"/>
  <c r="H1405" i="9"/>
  <c r="H1286" i="9"/>
  <c r="H1412" i="9"/>
  <c r="H1279" i="9"/>
  <c r="G1275" i="9"/>
  <c r="H1287" i="9"/>
  <c r="I1028" i="9"/>
  <c r="AG158" i="3"/>
  <c r="AG318" i="3"/>
  <c r="AG623" i="3"/>
  <c r="AG671" i="3"/>
  <c r="AG943" i="3"/>
  <c r="AG911" i="3"/>
  <c r="AG991" i="3"/>
  <c r="AG1247" i="3"/>
  <c r="AG1375" i="3"/>
  <c r="AG654" i="3"/>
  <c r="G1405" i="9"/>
  <c r="G1286" i="9"/>
  <c r="G1412" i="9"/>
  <c r="G1279" i="9"/>
  <c r="G1403" i="9"/>
  <c r="I1029" i="9"/>
  <c r="AG30" i="3"/>
  <c r="I1148" i="9" s="1"/>
  <c r="AG63" i="3"/>
  <c r="F1277" i="9"/>
  <c r="AG94" i="3"/>
  <c r="AG142" i="3"/>
  <c r="AG271" i="3"/>
  <c r="AG174" i="3"/>
  <c r="AG591" i="3"/>
  <c r="AG511" i="3"/>
  <c r="AG575" i="3"/>
  <c r="AG798" i="3"/>
  <c r="AG927" i="3"/>
  <c r="AG815" i="3"/>
  <c r="AG1038" i="3"/>
  <c r="AG1311" i="3"/>
  <c r="AG1326" i="3"/>
  <c r="AG366" i="3"/>
  <c r="AG1167" i="3"/>
  <c r="AG3071" i="3"/>
  <c r="H1411" i="9"/>
  <c r="G1283" i="9"/>
  <c r="G1404" i="9"/>
  <c r="H1403" i="9"/>
  <c r="I1021" i="9"/>
  <c r="AD14" i="3"/>
  <c r="F1147" i="9" s="1"/>
  <c r="G10" i="4"/>
  <c r="K10" i="4" s="1"/>
  <c r="I893" i="9"/>
  <c r="AE14" i="3"/>
  <c r="E11" i="4"/>
  <c r="G1020" i="9"/>
  <c r="I1020" i="9"/>
  <c r="B16" i="3"/>
  <c r="D1401" i="9" s="1"/>
  <c r="D1274" i="9"/>
  <c r="A16" i="3"/>
  <c r="C1289" i="9"/>
  <c r="E1288" i="9"/>
  <c r="D1288" i="9"/>
  <c r="H1288" i="9"/>
  <c r="G1288" i="9"/>
  <c r="C1417" i="9"/>
  <c r="E1416" i="9"/>
  <c r="D1416" i="9"/>
  <c r="G1416" i="9"/>
  <c r="G908" i="9"/>
  <c r="F908" i="9"/>
  <c r="C909" i="9"/>
  <c r="E908" i="9"/>
  <c r="D908" i="9"/>
  <c r="I908" i="9"/>
  <c r="H908" i="9"/>
  <c r="F17" i="9"/>
  <c r="C18" i="9"/>
  <c r="E17" i="9"/>
  <c r="D17" i="9"/>
  <c r="I17" i="9"/>
  <c r="H17" i="9"/>
  <c r="G17" i="9"/>
  <c r="H1035" i="9"/>
  <c r="G1035" i="9"/>
  <c r="F1035" i="9"/>
  <c r="C1036" i="9"/>
  <c r="E1035" i="9"/>
  <c r="D1035" i="9"/>
  <c r="I1035" i="9"/>
  <c r="F144" i="9"/>
  <c r="C145" i="9"/>
  <c r="E144" i="9"/>
  <c r="D144" i="9"/>
  <c r="I144" i="9"/>
  <c r="H144" i="9"/>
  <c r="G144" i="9"/>
  <c r="I271" i="9"/>
  <c r="H271" i="9"/>
  <c r="G271" i="9"/>
  <c r="F271" i="9"/>
  <c r="C272" i="9"/>
  <c r="E271" i="9"/>
  <c r="D271" i="9"/>
  <c r="D780" i="9"/>
  <c r="I780" i="9"/>
  <c r="H780" i="9"/>
  <c r="F780" i="9"/>
  <c r="C781" i="9"/>
  <c r="E780" i="9"/>
  <c r="G780" i="9"/>
  <c r="F400" i="9"/>
  <c r="C401" i="9"/>
  <c r="E400" i="9"/>
  <c r="D400" i="9"/>
  <c r="I400" i="9"/>
  <c r="H400" i="9"/>
  <c r="G400" i="9"/>
  <c r="AF160" i="3"/>
  <c r="AE160" i="3"/>
  <c r="AE288" i="3"/>
  <c r="AF288" i="3"/>
  <c r="AE208" i="3"/>
  <c r="AF208" i="3"/>
  <c r="AE272" i="3"/>
  <c r="AF272" i="3"/>
  <c r="AE368" i="3"/>
  <c r="AF368" i="3"/>
  <c r="AF608" i="3"/>
  <c r="AF688" i="3"/>
  <c r="AE688" i="3"/>
  <c r="AF1072" i="3"/>
  <c r="AE1072" i="3"/>
  <c r="AE1968" i="3"/>
  <c r="AF1968" i="3"/>
  <c r="AE2992" i="3"/>
  <c r="AF2992" i="3"/>
  <c r="AE1616" i="3"/>
  <c r="AF1616" i="3"/>
  <c r="AE1936" i="3"/>
  <c r="AF1936" i="3"/>
  <c r="AF2048" i="3"/>
  <c r="AE2048" i="3"/>
  <c r="AE1872" i="3"/>
  <c r="AF1872" i="3"/>
  <c r="AE1360" i="3"/>
  <c r="AF1360" i="3"/>
  <c r="AE1472" i="3"/>
  <c r="AF1472" i="3"/>
  <c r="AE2912" i="3"/>
  <c r="AE2913" i="3" s="1"/>
  <c r="AF2912" i="3"/>
  <c r="AF2913" i="3" s="1"/>
  <c r="F2912" i="3"/>
  <c r="AE560" i="3"/>
  <c r="AF560" i="3"/>
  <c r="F560" i="3"/>
  <c r="AF3568" i="3"/>
  <c r="AF3569" i="3" s="1"/>
  <c r="AE3568" i="3"/>
  <c r="AE3569" i="3" s="1"/>
  <c r="F3568" i="3"/>
  <c r="AE1344" i="3"/>
  <c r="AF1344" i="3"/>
  <c r="F1344" i="3"/>
  <c r="AF32" i="3"/>
  <c r="AE32" i="3"/>
  <c r="AE33" i="3" s="1"/>
  <c r="AE96" i="3"/>
  <c r="AF96" i="3"/>
  <c r="AE144" i="3"/>
  <c r="AE145" i="3" s="1"/>
  <c r="AF144" i="3"/>
  <c r="AE320" i="3"/>
  <c r="AF320" i="3"/>
  <c r="AE800" i="3"/>
  <c r="AF800" i="3"/>
  <c r="AE976" i="3"/>
  <c r="AF976" i="3"/>
  <c r="AE1264" i="3"/>
  <c r="AF1264" i="3"/>
  <c r="AE1200" i="3"/>
  <c r="AF1200" i="3"/>
  <c r="AE1392" i="3"/>
  <c r="AF1392" i="3"/>
  <c r="AF1600" i="3"/>
  <c r="AE1600" i="3"/>
  <c r="AE2208" i="3"/>
  <c r="AF2208" i="3"/>
  <c r="AE2768" i="3"/>
  <c r="AF2768" i="3"/>
  <c r="AE2896" i="3"/>
  <c r="AF2896" i="3"/>
  <c r="AF3200" i="3"/>
  <c r="AE3200" i="3"/>
  <c r="AE1744" i="3"/>
  <c r="AF1744" i="3"/>
  <c r="AE2928" i="3"/>
  <c r="AF2928" i="3"/>
  <c r="AE2304" i="3"/>
  <c r="AF2304" i="3"/>
  <c r="AE2800" i="3"/>
  <c r="AF2800" i="3"/>
  <c r="AF1168" i="3"/>
  <c r="AE1168" i="3"/>
  <c r="F1168" i="3"/>
  <c r="AE544" i="3"/>
  <c r="AF544" i="3"/>
  <c r="F544" i="3"/>
  <c r="AE128" i="3"/>
  <c r="AF128" i="3"/>
  <c r="AE640" i="3"/>
  <c r="AF640" i="3"/>
  <c r="AD735" i="3"/>
  <c r="AF960" i="3"/>
  <c r="AE960" i="3"/>
  <c r="AE1104" i="3"/>
  <c r="AF1104" i="3"/>
  <c r="AF2336" i="3"/>
  <c r="AE2336" i="3"/>
  <c r="AF1984" i="3"/>
  <c r="AE1984" i="3"/>
  <c r="AE2176" i="3"/>
  <c r="AF2176" i="3"/>
  <c r="AE1808" i="3"/>
  <c r="AF1808" i="3"/>
  <c r="AE2512" i="3"/>
  <c r="AF2512" i="3"/>
  <c r="AE1776" i="3"/>
  <c r="AF1776" i="3"/>
  <c r="AF3600" i="3"/>
  <c r="AE3600" i="3"/>
  <c r="AE400" i="3"/>
  <c r="AF400" i="3"/>
  <c r="AE1568" i="3"/>
  <c r="AF1568" i="3"/>
  <c r="F1568" i="3"/>
  <c r="AE3040" i="3"/>
  <c r="AE3041" i="3" s="1"/>
  <c r="AF3040" i="3"/>
  <c r="AF3041" i="3" s="1"/>
  <c r="F3040" i="3"/>
  <c r="AE2160" i="3"/>
  <c r="AE2161" i="3" s="1"/>
  <c r="AF2160" i="3"/>
  <c r="AF2161" i="3" s="1"/>
  <c r="F2160" i="3"/>
  <c r="AE2416" i="3"/>
  <c r="AE2417" i="3" s="1"/>
  <c r="AF2416" i="3"/>
  <c r="F2416" i="3"/>
  <c r="AE1345" i="3"/>
  <c r="AF3168" i="3"/>
  <c r="AF3169" i="3" s="1"/>
  <c r="AE3168" i="3"/>
  <c r="AE3169" i="3" s="1"/>
  <c r="F3168" i="3"/>
  <c r="AE304" i="3"/>
  <c r="AF304" i="3"/>
  <c r="AE416" i="3"/>
  <c r="AF416" i="3"/>
  <c r="AE864" i="3"/>
  <c r="AF864" i="3"/>
  <c r="AE1296" i="3"/>
  <c r="AF1296" i="3"/>
  <c r="AE2480" i="3"/>
  <c r="AF2480" i="3"/>
  <c r="AF1904" i="3"/>
  <c r="AE1904" i="3"/>
  <c r="AE1712" i="3"/>
  <c r="AF1712" i="3"/>
  <c r="AE2192" i="3"/>
  <c r="AF2192" i="3"/>
  <c r="AE2576" i="3"/>
  <c r="AF2576" i="3"/>
  <c r="AE1840" i="3"/>
  <c r="AF1840" i="3"/>
  <c r="AD3791" i="3"/>
  <c r="AG3791" i="3" s="1"/>
  <c r="AF3248" i="3"/>
  <c r="AE3248" i="3"/>
  <c r="AF3536" i="3"/>
  <c r="AE3536" i="3"/>
  <c r="AE3408" i="3"/>
  <c r="AF3408" i="3"/>
  <c r="AD2927" i="3"/>
  <c r="AG2927" i="3" s="1"/>
  <c r="AE448" i="3"/>
  <c r="AF448" i="3"/>
  <c r="F448" i="3"/>
  <c r="AF4097" i="3"/>
  <c r="F4096" i="3"/>
  <c r="AE4097" i="3"/>
  <c r="AF545" i="3"/>
  <c r="AE256" i="3"/>
  <c r="AF256" i="3"/>
  <c r="F256" i="3"/>
  <c r="AE928" i="3"/>
  <c r="AF928" i="3"/>
  <c r="F928" i="3"/>
  <c r="AF432" i="3"/>
  <c r="AE432" i="3"/>
  <c r="AE480" i="3"/>
  <c r="AF480" i="3"/>
  <c r="AF624" i="3"/>
  <c r="AE624" i="3"/>
  <c r="AE512" i="3"/>
  <c r="AF512" i="3"/>
  <c r="AE736" i="3"/>
  <c r="AF736" i="3"/>
  <c r="AE1120" i="3"/>
  <c r="AF1120" i="3"/>
  <c r="AE1056" i="3"/>
  <c r="AF1056" i="3"/>
  <c r="AF1280" i="3"/>
  <c r="AE1280" i="3"/>
  <c r="AE1504" i="3"/>
  <c r="AF1504" i="3"/>
  <c r="AE2960" i="3"/>
  <c r="AF2960" i="3"/>
  <c r="AE3088" i="3"/>
  <c r="AF3088" i="3"/>
  <c r="AE1680" i="3"/>
  <c r="AF1680" i="3"/>
  <c r="AE2240" i="3"/>
  <c r="AF2240" i="3"/>
  <c r="AF1408" i="3"/>
  <c r="AE1408" i="3"/>
  <c r="AF768" i="3"/>
  <c r="AE768" i="3"/>
  <c r="AE1376" i="3"/>
  <c r="AF1376" i="3"/>
  <c r="F1376" i="3"/>
  <c r="AF1248" i="3"/>
  <c r="AE1248" i="3"/>
  <c r="F1248" i="3"/>
  <c r="AE240" i="3"/>
  <c r="AF240" i="3"/>
  <c r="AE224" i="3"/>
  <c r="AF224" i="3"/>
  <c r="AF336" i="3"/>
  <c r="AE336" i="3"/>
  <c r="AF656" i="3"/>
  <c r="AE656" i="3"/>
  <c r="AE1440" i="3"/>
  <c r="AF1440" i="3"/>
  <c r="AE2848" i="3"/>
  <c r="AF2848" i="3"/>
  <c r="AE2368" i="3"/>
  <c r="AF2368" i="3"/>
  <c r="AE2272" i="3"/>
  <c r="AF2272" i="3"/>
  <c r="AE2448" i="3"/>
  <c r="AF2448" i="3"/>
  <c r="AF3152" i="3"/>
  <c r="AE3152" i="3"/>
  <c r="AF2112" i="3"/>
  <c r="AE2112" i="3"/>
  <c r="AF3584" i="3"/>
  <c r="AE3584" i="3"/>
  <c r="AF3664" i="3"/>
  <c r="AF3665" i="3" s="1"/>
  <c r="AE3664" i="3"/>
  <c r="AF3472" i="3"/>
  <c r="AE3472" i="3"/>
  <c r="AE3120" i="3"/>
  <c r="AE3121" i="3" s="1"/>
  <c r="AF3120" i="3"/>
  <c r="AE3072" i="3"/>
  <c r="AE3073" i="3" s="1"/>
  <c r="AF3072" i="3"/>
  <c r="AF3073" i="3" s="1"/>
  <c r="F3072" i="3"/>
  <c r="AE1520" i="3"/>
  <c r="AF1520" i="3"/>
  <c r="F1520" i="3"/>
  <c r="AF1377" i="3"/>
  <c r="AF2417" i="3"/>
  <c r="AD7" i="1"/>
  <c r="AD1711" i="3"/>
  <c r="AD3999" i="3"/>
  <c r="AG3999" i="3" s="1"/>
  <c r="AF1409" i="3"/>
  <c r="F1408" i="3"/>
  <c r="AE3841" i="3"/>
  <c r="F3840" i="3"/>
  <c r="AF3841" i="3"/>
  <c r="Z2928" i="3"/>
  <c r="Z2929" i="3" s="1"/>
  <c r="U2928" i="3"/>
  <c r="U2929" i="3" s="1"/>
  <c r="X2928" i="3"/>
  <c r="X2929" i="3" s="1"/>
  <c r="V2928" i="3"/>
  <c r="V2929" i="3" s="1"/>
  <c r="Y2928" i="3"/>
  <c r="Y2929" i="3" s="1"/>
  <c r="S2928" i="3"/>
  <c r="S2929" i="3" s="1"/>
  <c r="R2928" i="3"/>
  <c r="T2928" i="3"/>
  <c r="T2929" i="3" s="1"/>
  <c r="W2928" i="3"/>
  <c r="W2929" i="3" s="1"/>
  <c r="AA2928" i="3"/>
  <c r="AA2929" i="3" s="1"/>
  <c r="AC2928" i="3"/>
  <c r="AC2929" i="3" s="1"/>
  <c r="AB2928" i="3"/>
  <c r="AB2929" i="3" s="1"/>
  <c r="AD2895" i="3"/>
  <c r="AG2895" i="3" s="1"/>
  <c r="AD207" i="3"/>
  <c r="AG607" i="3"/>
  <c r="AG3599" i="3"/>
  <c r="L4208" i="3"/>
  <c r="O4207" i="3"/>
  <c r="N4207" i="3"/>
  <c r="M4207" i="3"/>
  <c r="L4463" i="3"/>
  <c r="O4462" i="3"/>
  <c r="N4462" i="3"/>
  <c r="M4462" i="3"/>
  <c r="L831" i="3"/>
  <c r="M830" i="3"/>
  <c r="O830" i="3"/>
  <c r="N830" i="3"/>
  <c r="O3327" i="3"/>
  <c r="N3327" i="3"/>
  <c r="L3328" i="3"/>
  <c r="M3327" i="3"/>
  <c r="AD847" i="3"/>
  <c r="AD3648" i="3"/>
  <c r="N2879" i="3"/>
  <c r="M2879" i="3"/>
  <c r="L2880" i="3"/>
  <c r="O2879" i="3"/>
  <c r="N3918" i="3"/>
  <c r="M3918" i="3"/>
  <c r="L3919" i="3"/>
  <c r="O3918" i="3"/>
  <c r="AD367" i="3"/>
  <c r="O2462" i="3"/>
  <c r="N2462" i="3"/>
  <c r="M2462" i="3"/>
  <c r="L2463" i="3"/>
  <c r="F1360" i="3"/>
  <c r="AF1361" i="3"/>
  <c r="AE1361" i="3"/>
  <c r="AE1473" i="3"/>
  <c r="F1472" i="3"/>
  <c r="T2896" i="3"/>
  <c r="T2897" i="3" s="1"/>
  <c r="S2896" i="3"/>
  <c r="S2897" i="3" s="1"/>
  <c r="AA2896" i="3"/>
  <c r="AA2897" i="3" s="1"/>
  <c r="Z2896" i="3"/>
  <c r="Z2897" i="3" s="1"/>
  <c r="AC2896" i="3"/>
  <c r="AC2897" i="3" s="1"/>
  <c r="V2896" i="3"/>
  <c r="V2897" i="3" s="1"/>
  <c r="AB2896" i="3"/>
  <c r="AB2897" i="3" s="1"/>
  <c r="U2896" i="3"/>
  <c r="U2897" i="3" s="1"/>
  <c r="W2896" i="3"/>
  <c r="W2897" i="3" s="1"/>
  <c r="X2896" i="3"/>
  <c r="X2897" i="3" s="1"/>
  <c r="Y2896" i="3"/>
  <c r="Y2897" i="3" s="1"/>
  <c r="R2896" i="3"/>
  <c r="AG3935" i="3"/>
  <c r="N1998" i="3"/>
  <c r="M1998" i="3"/>
  <c r="L1999" i="3"/>
  <c r="O1998" i="3"/>
  <c r="AB368" i="3"/>
  <c r="AB369" i="3" s="1"/>
  <c r="W368" i="3"/>
  <c r="W369" i="3" s="1"/>
  <c r="Y368" i="3"/>
  <c r="Y369" i="3" s="1"/>
  <c r="X368" i="3"/>
  <c r="X369" i="3" s="1"/>
  <c r="S368" i="3"/>
  <c r="S369" i="3" s="1"/>
  <c r="AC368" i="3"/>
  <c r="AC369" i="3" s="1"/>
  <c r="T368" i="3"/>
  <c r="T369" i="3" s="1"/>
  <c r="V368" i="3"/>
  <c r="V369" i="3" s="1"/>
  <c r="U368" i="3"/>
  <c r="U369" i="3" s="1"/>
  <c r="AA368" i="3"/>
  <c r="AA369" i="3" s="1"/>
  <c r="Z368" i="3"/>
  <c r="Z369" i="3" s="1"/>
  <c r="R368" i="3"/>
  <c r="N2591" i="3"/>
  <c r="O2591" i="3"/>
  <c r="L2592" i="3"/>
  <c r="M2591" i="3"/>
  <c r="N4654" i="3"/>
  <c r="M4654" i="3"/>
  <c r="O4654" i="3"/>
  <c r="L4655" i="3"/>
  <c r="L2943" i="3"/>
  <c r="O2942" i="3"/>
  <c r="N2942" i="3"/>
  <c r="M2942" i="3"/>
  <c r="F3120" i="3"/>
  <c r="AF3121" i="3"/>
  <c r="L2704" i="3"/>
  <c r="O2703" i="3"/>
  <c r="N2703" i="3"/>
  <c r="M2703" i="3"/>
  <c r="F768" i="3"/>
  <c r="AF769" i="3"/>
  <c r="F400" i="3"/>
  <c r="AE401" i="3"/>
  <c r="N574" i="3"/>
  <c r="M574" i="3"/>
  <c r="O574" i="3"/>
  <c r="L575" i="3"/>
  <c r="AD3360" i="3"/>
  <c r="R3361" i="3"/>
  <c r="AF4609" i="3"/>
  <c r="AE4609" i="3"/>
  <c r="F4608" i="3"/>
  <c r="AD4592" i="3"/>
  <c r="R4593" i="3"/>
  <c r="M4495" i="3"/>
  <c r="L4496" i="3"/>
  <c r="O4495" i="3"/>
  <c r="N4495" i="3"/>
  <c r="AD4464" i="3"/>
  <c r="R4465" i="3"/>
  <c r="AD4079" i="3"/>
  <c r="AG4079" i="3" s="1"/>
  <c r="N3903" i="3"/>
  <c r="M3903" i="3"/>
  <c r="L3904" i="3"/>
  <c r="O3903" i="3"/>
  <c r="AE4657" i="3"/>
  <c r="AF4657" i="3"/>
  <c r="F4656" i="3"/>
  <c r="Z3728" i="3"/>
  <c r="Z3729" i="3" s="1"/>
  <c r="V3728" i="3"/>
  <c r="V3729" i="3" s="1"/>
  <c r="R3728" i="3"/>
  <c r="AC3728" i="3"/>
  <c r="AC3729" i="3" s="1"/>
  <c r="Y3728" i="3"/>
  <c r="Y3729" i="3" s="1"/>
  <c r="U3728" i="3"/>
  <c r="U3729" i="3" s="1"/>
  <c r="AB3728" i="3"/>
  <c r="AB3729" i="3" s="1"/>
  <c r="X3728" i="3"/>
  <c r="X3729" i="3" s="1"/>
  <c r="T3728" i="3"/>
  <c r="T3729" i="3" s="1"/>
  <c r="AA3728" i="3"/>
  <c r="AA3729" i="3" s="1"/>
  <c r="W3728" i="3"/>
  <c r="W3729" i="3" s="1"/>
  <c r="S3728" i="3"/>
  <c r="S3729" i="3" s="1"/>
  <c r="M3951" i="3"/>
  <c r="L3952" i="3"/>
  <c r="O3951" i="3"/>
  <c r="N3951" i="3"/>
  <c r="AD4735" i="3"/>
  <c r="AG4735" i="3" s="1"/>
  <c r="L3808" i="3"/>
  <c r="O3807" i="3"/>
  <c r="N3807" i="3"/>
  <c r="M3807" i="3"/>
  <c r="AD4351" i="3"/>
  <c r="AG4351" i="3" s="1"/>
  <c r="AD3760" i="3"/>
  <c r="R3761" i="3"/>
  <c r="O3584" i="3"/>
  <c r="O3585" i="3" s="1"/>
  <c r="N3584" i="3"/>
  <c r="N3585" i="3" s="1"/>
  <c r="M3584" i="3"/>
  <c r="M3585" i="3" s="1"/>
  <c r="L3585" i="3"/>
  <c r="M3567" i="3"/>
  <c r="L3568" i="3"/>
  <c r="N3567" i="3"/>
  <c r="O3567" i="3"/>
  <c r="L3696" i="3"/>
  <c r="O3695" i="3"/>
  <c r="N3695" i="3"/>
  <c r="M3695" i="3"/>
  <c r="L4607" i="3"/>
  <c r="M4606" i="3"/>
  <c r="O4606" i="3"/>
  <c r="N4606" i="3"/>
  <c r="Z4800" i="3"/>
  <c r="Z4801" i="3" s="1"/>
  <c r="V4800" i="3"/>
  <c r="V4801" i="3" s="1"/>
  <c r="R4800" i="3"/>
  <c r="AC4800" i="3"/>
  <c r="AC4801" i="3" s="1"/>
  <c r="Y4800" i="3"/>
  <c r="Y4801" i="3" s="1"/>
  <c r="U4800" i="3"/>
  <c r="U4801" i="3" s="1"/>
  <c r="W4800" i="3"/>
  <c r="W4801" i="3" s="1"/>
  <c r="AB4800" i="3"/>
  <c r="AB4801" i="3" s="1"/>
  <c r="T4800" i="3"/>
  <c r="T4801" i="3" s="1"/>
  <c r="X4800" i="3"/>
  <c r="X4801" i="3" s="1"/>
  <c r="S4800" i="3"/>
  <c r="S4801" i="3" s="1"/>
  <c r="AA4800" i="3"/>
  <c r="AA4801" i="3" s="1"/>
  <c r="AF4225" i="3"/>
  <c r="AE4225" i="3"/>
  <c r="F4224" i="3"/>
  <c r="AD3744" i="3"/>
  <c r="R3745" i="3"/>
  <c r="Z4528" i="3"/>
  <c r="Z4529" i="3" s="1"/>
  <c r="V4528" i="3"/>
  <c r="V4529" i="3" s="1"/>
  <c r="R4528" i="3"/>
  <c r="AA4528" i="3"/>
  <c r="AA4529" i="3" s="1"/>
  <c r="U4528" i="3"/>
  <c r="U4529" i="3" s="1"/>
  <c r="Y4528" i="3"/>
  <c r="Y4529" i="3" s="1"/>
  <c r="T4528" i="3"/>
  <c r="T4529" i="3" s="1"/>
  <c r="AC4528" i="3"/>
  <c r="AC4529" i="3" s="1"/>
  <c r="X4528" i="3"/>
  <c r="X4529" i="3" s="1"/>
  <c r="S4528" i="3"/>
  <c r="S4529" i="3" s="1"/>
  <c r="W4528" i="3"/>
  <c r="W4529" i="3" s="1"/>
  <c r="AB4528" i="3"/>
  <c r="AB4529" i="3" s="1"/>
  <c r="O3263" i="3"/>
  <c r="N3263" i="3"/>
  <c r="M3263" i="3"/>
  <c r="L3264" i="3"/>
  <c r="Z3472" i="3"/>
  <c r="Z3473" i="3" s="1"/>
  <c r="V3472" i="3"/>
  <c r="V3473" i="3" s="1"/>
  <c r="R3472" i="3"/>
  <c r="AC3472" i="3"/>
  <c r="AC3473" i="3" s="1"/>
  <c r="Y3472" i="3"/>
  <c r="Y3473" i="3" s="1"/>
  <c r="U3472" i="3"/>
  <c r="U3473" i="3" s="1"/>
  <c r="AB3472" i="3"/>
  <c r="AB3473" i="3" s="1"/>
  <c r="X3472" i="3"/>
  <c r="X3473" i="3" s="1"/>
  <c r="T3472" i="3"/>
  <c r="T3473" i="3" s="1"/>
  <c r="AA3472" i="3"/>
  <c r="AA3473" i="3" s="1"/>
  <c r="W3472" i="3"/>
  <c r="W3473" i="3" s="1"/>
  <c r="S3472" i="3"/>
  <c r="S3473" i="3" s="1"/>
  <c r="L4415" i="3"/>
  <c r="N4414" i="3"/>
  <c r="O4414" i="3"/>
  <c r="M4414" i="3"/>
  <c r="L3935" i="3"/>
  <c r="O3934" i="3"/>
  <c r="N3934" i="3"/>
  <c r="M3934" i="3"/>
  <c r="M3518" i="3"/>
  <c r="L3519" i="3"/>
  <c r="O3518" i="3"/>
  <c r="N3518" i="3"/>
  <c r="M4575" i="3"/>
  <c r="L4576" i="3"/>
  <c r="O4575" i="3"/>
  <c r="N4575" i="3"/>
  <c r="F4800" i="3"/>
  <c r="AE4801" i="3"/>
  <c r="AF4801" i="3"/>
  <c r="AD4048" i="3"/>
  <c r="R4049" i="3"/>
  <c r="AD3520" i="3"/>
  <c r="R3521" i="3"/>
  <c r="AD3696" i="3"/>
  <c r="R3697" i="3"/>
  <c r="AD4479" i="3"/>
  <c r="AG4479" i="3" s="1"/>
  <c r="N4126" i="3"/>
  <c r="L4127" i="3"/>
  <c r="O4126" i="3"/>
  <c r="M4126" i="3"/>
  <c r="N4094" i="3"/>
  <c r="O4094" i="3"/>
  <c r="L4095" i="3"/>
  <c r="M4094" i="3"/>
  <c r="O4542" i="3"/>
  <c r="N4542" i="3"/>
  <c r="M4542" i="3"/>
  <c r="L4543" i="3"/>
  <c r="AD4447" i="3"/>
  <c r="AG4447" i="3" s="1"/>
  <c r="AD3440" i="3"/>
  <c r="R3441" i="3"/>
  <c r="S3584" i="3"/>
  <c r="S3585" i="3" s="1"/>
  <c r="AC3584" i="3"/>
  <c r="AC3585" i="3" s="1"/>
  <c r="Y3584" i="3"/>
  <c r="Y3585" i="3" s="1"/>
  <c r="Z3584" i="3"/>
  <c r="Z3585" i="3" s="1"/>
  <c r="U3584" i="3"/>
  <c r="U3585" i="3" s="1"/>
  <c r="X3584" i="3"/>
  <c r="X3585" i="3" s="1"/>
  <c r="AA3584" i="3"/>
  <c r="AA3585" i="3" s="1"/>
  <c r="V3584" i="3"/>
  <c r="V3585" i="3" s="1"/>
  <c r="AB3584" i="3"/>
  <c r="AB3585" i="3" s="1"/>
  <c r="W3584" i="3"/>
  <c r="W3585" i="3" s="1"/>
  <c r="R3584" i="3"/>
  <c r="T3584" i="3"/>
  <c r="T3585" i="3" s="1"/>
  <c r="AD4112" i="3"/>
  <c r="R4113" i="3"/>
  <c r="AD4287" i="3"/>
  <c r="AG4287" i="3" s="1"/>
  <c r="AB4416" i="3"/>
  <c r="AB4417" i="3" s="1"/>
  <c r="X4416" i="3"/>
  <c r="X4417" i="3" s="1"/>
  <c r="T4416" i="3"/>
  <c r="T4417" i="3" s="1"/>
  <c r="Z4416" i="3"/>
  <c r="Z4417" i="3" s="1"/>
  <c r="V4416" i="3"/>
  <c r="V4417" i="3" s="1"/>
  <c r="R4416" i="3"/>
  <c r="Y4416" i="3"/>
  <c r="Y4417" i="3" s="1"/>
  <c r="W4416" i="3"/>
  <c r="W4417" i="3" s="1"/>
  <c r="AC4416" i="3"/>
  <c r="AC4417" i="3" s="1"/>
  <c r="U4416" i="3"/>
  <c r="U4417" i="3" s="1"/>
  <c r="AA4416" i="3"/>
  <c r="AA4417" i="3" s="1"/>
  <c r="S4416" i="3"/>
  <c r="S4417" i="3" s="1"/>
  <c r="AD4511" i="3"/>
  <c r="AG4511" i="3" s="1"/>
  <c r="O4272" i="3"/>
  <c r="O4273" i="3" s="1"/>
  <c r="N4272" i="3"/>
  <c r="N4273" i="3" s="1"/>
  <c r="L4273" i="3"/>
  <c r="M4272" i="3"/>
  <c r="M4273" i="3" s="1"/>
  <c r="AD4383" i="3"/>
  <c r="AG4383" i="3" s="1"/>
  <c r="Z3248" i="3"/>
  <c r="Z3249" i="3" s="1"/>
  <c r="V3248" i="3"/>
  <c r="V3249" i="3" s="1"/>
  <c r="R3248" i="3"/>
  <c r="AC3248" i="3"/>
  <c r="AC3249" i="3" s="1"/>
  <c r="Y3248" i="3"/>
  <c r="Y3249" i="3" s="1"/>
  <c r="U3248" i="3"/>
  <c r="U3249" i="3" s="1"/>
  <c r="AB3248" i="3"/>
  <c r="AB3249" i="3" s="1"/>
  <c r="X3248" i="3"/>
  <c r="X3249" i="3" s="1"/>
  <c r="T3248" i="3"/>
  <c r="T3249" i="3" s="1"/>
  <c r="AA3248" i="3"/>
  <c r="AA3249" i="3" s="1"/>
  <c r="W3248" i="3"/>
  <c r="W3249" i="3" s="1"/>
  <c r="S3248" i="3"/>
  <c r="S3249" i="3" s="1"/>
  <c r="AD4688" i="3"/>
  <c r="R4689" i="3"/>
  <c r="AD3839" i="3"/>
  <c r="AG3839" i="3" s="1"/>
  <c r="AF3601" i="3"/>
  <c r="AE3601" i="3"/>
  <c r="F3600" i="3"/>
  <c r="N3342" i="3"/>
  <c r="L3343" i="3"/>
  <c r="O3342" i="3"/>
  <c r="M3342" i="3"/>
  <c r="F4448" i="3"/>
  <c r="AF4449" i="3"/>
  <c r="AE4449" i="3"/>
  <c r="AA4544" i="3"/>
  <c r="AA4545" i="3" s="1"/>
  <c r="W4544" i="3"/>
  <c r="W4545" i="3" s="1"/>
  <c r="S4544" i="3"/>
  <c r="S4545" i="3" s="1"/>
  <c r="Z4544" i="3"/>
  <c r="Z4545" i="3" s="1"/>
  <c r="V4544" i="3"/>
  <c r="V4545" i="3" s="1"/>
  <c r="R4544" i="3"/>
  <c r="Y4544" i="3"/>
  <c r="Y4545" i="3" s="1"/>
  <c r="X4544" i="3"/>
  <c r="X4545" i="3" s="1"/>
  <c r="AC4544" i="3"/>
  <c r="AC4545" i="3" s="1"/>
  <c r="U4544" i="3"/>
  <c r="U4545" i="3" s="1"/>
  <c r="T4544" i="3"/>
  <c r="T4545" i="3" s="1"/>
  <c r="AB4544" i="3"/>
  <c r="AB4545" i="3" s="1"/>
  <c r="AB3808" i="3"/>
  <c r="AB3809" i="3" s="1"/>
  <c r="X3808" i="3"/>
  <c r="X3809" i="3" s="1"/>
  <c r="T3808" i="3"/>
  <c r="T3809" i="3" s="1"/>
  <c r="Z3808" i="3"/>
  <c r="Z3809" i="3" s="1"/>
  <c r="U3808" i="3"/>
  <c r="U3809" i="3" s="1"/>
  <c r="Y3808" i="3"/>
  <c r="Y3809" i="3" s="1"/>
  <c r="S3808" i="3"/>
  <c r="S3809" i="3" s="1"/>
  <c r="AC3808" i="3"/>
  <c r="AC3809" i="3" s="1"/>
  <c r="W3808" i="3"/>
  <c r="W3809" i="3" s="1"/>
  <c r="R3808" i="3"/>
  <c r="AA3808" i="3"/>
  <c r="AA3809" i="3" s="1"/>
  <c r="V3808" i="3"/>
  <c r="V3809" i="3" s="1"/>
  <c r="AD4144" i="3"/>
  <c r="R4145" i="3"/>
  <c r="F4640" i="3"/>
  <c r="AF4641" i="3"/>
  <c r="AE4641" i="3"/>
  <c r="N3247" i="3"/>
  <c r="M3247" i="3"/>
  <c r="L3248" i="3"/>
  <c r="O3247" i="3"/>
  <c r="O3743" i="3"/>
  <c r="N3743" i="3"/>
  <c r="M3743" i="3"/>
  <c r="L3744" i="3"/>
  <c r="O3359" i="3"/>
  <c r="N3359" i="3"/>
  <c r="M3359" i="3"/>
  <c r="L3360" i="3"/>
  <c r="L3216" i="3"/>
  <c r="O3215" i="3"/>
  <c r="N3215" i="3"/>
  <c r="M3215" i="3"/>
  <c r="AD3376" i="3"/>
  <c r="R3377" i="3"/>
  <c r="AE4721" i="3"/>
  <c r="F4720" i="3"/>
  <c r="AF4721" i="3"/>
  <c r="L4736" i="3"/>
  <c r="O4735" i="3"/>
  <c r="N4735" i="3"/>
  <c r="M4735" i="3"/>
  <c r="O4303" i="3"/>
  <c r="M4303" i="3"/>
  <c r="N4303" i="3"/>
  <c r="L4304" i="3"/>
  <c r="O3792" i="3"/>
  <c r="O3793" i="3" s="1"/>
  <c r="M3792" i="3"/>
  <c r="M3793" i="3" s="1"/>
  <c r="L3793" i="3"/>
  <c r="N3792" i="3"/>
  <c r="N3793" i="3" s="1"/>
  <c r="AE4545" i="3"/>
  <c r="F4544" i="3"/>
  <c r="AF4545" i="3"/>
  <c r="AE3585" i="3"/>
  <c r="F3584" i="3"/>
  <c r="AF3585" i="3"/>
  <c r="AD4096" i="3"/>
  <c r="R4097" i="3"/>
  <c r="AD4272" i="3"/>
  <c r="R4273" i="3"/>
  <c r="AD3727" i="3"/>
  <c r="AG3727" i="3" s="1"/>
  <c r="L3760" i="3"/>
  <c r="O3759" i="3"/>
  <c r="N3759" i="3"/>
  <c r="M3759" i="3"/>
  <c r="Z3408" i="3"/>
  <c r="Z3409" i="3" s="1"/>
  <c r="V3408" i="3"/>
  <c r="V3409" i="3" s="1"/>
  <c r="R3408" i="3"/>
  <c r="AC3408" i="3"/>
  <c r="AC3409" i="3" s="1"/>
  <c r="Y3408" i="3"/>
  <c r="Y3409" i="3" s="1"/>
  <c r="U3408" i="3"/>
  <c r="U3409" i="3" s="1"/>
  <c r="AB3408" i="3"/>
  <c r="AB3409" i="3" s="1"/>
  <c r="X3408" i="3"/>
  <c r="X3409" i="3" s="1"/>
  <c r="T3408" i="3"/>
  <c r="T3409" i="3" s="1"/>
  <c r="AA3408" i="3"/>
  <c r="AA3409" i="3" s="1"/>
  <c r="W3408" i="3"/>
  <c r="W3409" i="3" s="1"/>
  <c r="S3408" i="3"/>
  <c r="S3409" i="3" s="1"/>
  <c r="AB4736" i="3"/>
  <c r="AB4737" i="3" s="1"/>
  <c r="X4736" i="3"/>
  <c r="X4737" i="3" s="1"/>
  <c r="T4736" i="3"/>
  <c r="T4737" i="3" s="1"/>
  <c r="AA4736" i="3"/>
  <c r="AA4737" i="3" s="1"/>
  <c r="W4736" i="3"/>
  <c r="W4737" i="3" s="1"/>
  <c r="S4736" i="3"/>
  <c r="S4737" i="3" s="1"/>
  <c r="Z4736" i="3"/>
  <c r="Z4737" i="3" s="1"/>
  <c r="R4736" i="3"/>
  <c r="Y4736" i="3"/>
  <c r="Y4737" i="3" s="1"/>
  <c r="AC4736" i="3"/>
  <c r="AC4737" i="3" s="1"/>
  <c r="V4736" i="3"/>
  <c r="V4737" i="3" s="1"/>
  <c r="U4736" i="3"/>
  <c r="U4737" i="3" s="1"/>
  <c r="O4719" i="3"/>
  <c r="N4719" i="3"/>
  <c r="M4719" i="3"/>
  <c r="L4720" i="3"/>
  <c r="AD4655" i="3"/>
  <c r="AG4655" i="3" s="1"/>
  <c r="AD4128" i="3"/>
  <c r="R4129" i="3"/>
  <c r="AD4496" i="3"/>
  <c r="R4497" i="3"/>
  <c r="AB4352" i="3"/>
  <c r="AB4353" i="3" s="1"/>
  <c r="X4352" i="3"/>
  <c r="X4353" i="3" s="1"/>
  <c r="T4352" i="3"/>
  <c r="T4353" i="3" s="1"/>
  <c r="AA4352" i="3"/>
  <c r="AA4353" i="3" s="1"/>
  <c r="W4352" i="3"/>
  <c r="W4353" i="3" s="1"/>
  <c r="S4352" i="3"/>
  <c r="S4353" i="3" s="1"/>
  <c r="Z4352" i="3"/>
  <c r="Z4353" i="3" s="1"/>
  <c r="V4352" i="3"/>
  <c r="V4353" i="3" s="1"/>
  <c r="R4352" i="3"/>
  <c r="Y4352" i="3"/>
  <c r="Y4353" i="3" s="1"/>
  <c r="U4352" i="3"/>
  <c r="U4353" i="3" s="1"/>
  <c r="AC4352" i="3"/>
  <c r="AC4353" i="3" s="1"/>
  <c r="AD4672" i="3"/>
  <c r="R4673" i="3"/>
  <c r="AD4799" i="3"/>
  <c r="AG4799" i="3" s="1"/>
  <c r="AF4065" i="3"/>
  <c r="AE4065" i="3"/>
  <c r="F4064" i="3"/>
  <c r="AD3871" i="3"/>
  <c r="AG3871" i="3" s="1"/>
  <c r="M3839" i="3"/>
  <c r="N3839" i="3"/>
  <c r="O3839" i="3"/>
  <c r="L3840" i="3"/>
  <c r="O3423" i="3"/>
  <c r="N3423" i="3"/>
  <c r="M3423" i="3"/>
  <c r="L3424" i="3"/>
  <c r="AD4720" i="3"/>
  <c r="R4721" i="3"/>
  <c r="F3728" i="3"/>
  <c r="AF3729" i="3"/>
  <c r="AE3729" i="3"/>
  <c r="M3454" i="3"/>
  <c r="L3455" i="3"/>
  <c r="O3454" i="3"/>
  <c r="N3454" i="3"/>
  <c r="M3854" i="3"/>
  <c r="O3854" i="3"/>
  <c r="L3855" i="3"/>
  <c r="N3854" i="3"/>
  <c r="AD4208" i="3"/>
  <c r="R4209" i="3"/>
  <c r="AD3471" i="3"/>
  <c r="AG3471" i="3" s="1"/>
  <c r="AE4513" i="3"/>
  <c r="F4512" i="3"/>
  <c r="AF4513" i="3"/>
  <c r="AD3504" i="3"/>
  <c r="R3505" i="3"/>
  <c r="O3615" i="3"/>
  <c r="M3615" i="3"/>
  <c r="L3616" i="3"/>
  <c r="N3615" i="3"/>
  <c r="AD3968" i="3"/>
  <c r="R3969" i="3"/>
  <c r="O3679" i="3"/>
  <c r="N3679" i="3"/>
  <c r="M3679" i="3"/>
  <c r="L3680" i="3"/>
  <c r="M4367" i="3"/>
  <c r="L4368" i="3"/>
  <c r="O4367" i="3"/>
  <c r="N4367" i="3"/>
  <c r="AD3856" i="3"/>
  <c r="R3857" i="3"/>
  <c r="AD4400" i="3"/>
  <c r="R4401" i="3"/>
  <c r="N4591" i="3"/>
  <c r="M4591" i="3"/>
  <c r="O4591" i="3"/>
  <c r="L4592" i="3"/>
  <c r="AD4704" i="3"/>
  <c r="R4705" i="3"/>
  <c r="AD4415" i="3"/>
  <c r="AG4415" i="3" s="1"/>
  <c r="AD3232" i="3"/>
  <c r="R3233" i="3"/>
  <c r="R3776" i="3"/>
  <c r="AB3776" i="3"/>
  <c r="AB3777" i="3" s="1"/>
  <c r="Y3776" i="3"/>
  <c r="Y3777" i="3" s="1"/>
  <c r="AC3776" i="3"/>
  <c r="AC3777" i="3" s="1"/>
  <c r="W3776" i="3"/>
  <c r="W3777" i="3" s="1"/>
  <c r="T3776" i="3"/>
  <c r="T3777" i="3" s="1"/>
  <c r="Z3776" i="3"/>
  <c r="Z3777" i="3" s="1"/>
  <c r="X3776" i="3"/>
  <c r="X3777" i="3" s="1"/>
  <c r="AA3776" i="3"/>
  <c r="AA3777" i="3" s="1"/>
  <c r="V3776" i="3"/>
  <c r="V3777" i="3" s="1"/>
  <c r="S3776" i="3"/>
  <c r="S3777" i="3" s="1"/>
  <c r="U3776" i="3"/>
  <c r="U3777" i="3" s="1"/>
  <c r="AD3247" i="3"/>
  <c r="AG3247" i="3" s="1"/>
  <c r="AD4607" i="3"/>
  <c r="AG4607" i="3" s="1"/>
  <c r="F4384" i="3"/>
  <c r="AF4385" i="3"/>
  <c r="AE4385" i="3"/>
  <c r="M3295" i="3"/>
  <c r="L3296" i="3"/>
  <c r="O3295" i="3"/>
  <c r="N3295" i="3"/>
  <c r="AD4320" i="3"/>
  <c r="R4321" i="3"/>
  <c r="L3599" i="3"/>
  <c r="O3598" i="3"/>
  <c r="N3598" i="3"/>
  <c r="M3598" i="3"/>
  <c r="AD4543" i="3"/>
  <c r="AG4543" i="3" s="1"/>
  <c r="AD3920" i="3"/>
  <c r="R3921" i="3"/>
  <c r="M4623" i="3"/>
  <c r="O4623" i="3"/>
  <c r="N4623" i="3"/>
  <c r="L4624" i="3"/>
  <c r="M3823" i="3"/>
  <c r="O3823" i="3"/>
  <c r="L3824" i="3"/>
  <c r="N3823" i="3"/>
  <c r="AD3807" i="3"/>
  <c r="AG3807" i="3" s="1"/>
  <c r="AD3552" i="3"/>
  <c r="R3553" i="3"/>
  <c r="AD4064" i="3"/>
  <c r="R4065" i="3"/>
  <c r="AF4769" i="3"/>
  <c r="AE4769" i="3"/>
  <c r="F4768" i="3"/>
  <c r="AF4737" i="3"/>
  <c r="AE4737" i="3"/>
  <c r="F4736" i="3"/>
  <c r="AD3280" i="3"/>
  <c r="R3281" i="3"/>
  <c r="N4318" i="3"/>
  <c r="L4319" i="3"/>
  <c r="O4318" i="3"/>
  <c r="M4318" i="3"/>
  <c r="F4192" i="3"/>
  <c r="AF4193" i="3"/>
  <c r="AE4193" i="3"/>
  <c r="AD3632" i="3"/>
  <c r="R3633" i="3"/>
  <c r="N3870" i="3"/>
  <c r="L3871" i="3"/>
  <c r="M3870" i="3"/>
  <c r="O3870" i="3"/>
  <c r="N3776" i="3"/>
  <c r="N3777" i="3" s="1"/>
  <c r="M3776" i="3"/>
  <c r="M3777" i="3" s="1"/>
  <c r="L3777" i="3"/>
  <c r="O3776" i="3"/>
  <c r="O3777" i="3" s="1"/>
  <c r="L4113" i="3"/>
  <c r="M4112" i="3"/>
  <c r="M4113" i="3" s="1"/>
  <c r="O4112" i="3"/>
  <c r="O4113" i="3" s="1"/>
  <c r="N4112" i="3"/>
  <c r="N4113" i="3" s="1"/>
  <c r="L3440" i="3"/>
  <c r="O3439" i="3"/>
  <c r="N3439" i="3"/>
  <c r="M3439" i="3"/>
  <c r="M4239" i="3"/>
  <c r="L4240" i="3"/>
  <c r="O4239" i="3"/>
  <c r="N4239" i="3"/>
  <c r="AF3937" i="3"/>
  <c r="AE3937" i="3"/>
  <c r="F3936" i="3"/>
  <c r="AG4575" i="3"/>
  <c r="AA3792" i="3"/>
  <c r="AA3793" i="3" s="1"/>
  <c r="W3792" i="3"/>
  <c r="W3793" i="3" s="1"/>
  <c r="S3792" i="3"/>
  <c r="S3793" i="3" s="1"/>
  <c r="AC3792" i="3"/>
  <c r="AC3793" i="3" s="1"/>
  <c r="X3792" i="3"/>
  <c r="X3793" i="3" s="1"/>
  <c r="R3792" i="3"/>
  <c r="AB3792" i="3"/>
  <c r="AB3793" i="3" s="1"/>
  <c r="V3792" i="3"/>
  <c r="V3793" i="3" s="1"/>
  <c r="Z3792" i="3"/>
  <c r="Z3793" i="3" s="1"/>
  <c r="U3792" i="3"/>
  <c r="U3793" i="3" s="1"/>
  <c r="Y3792" i="3"/>
  <c r="Y3793" i="3" s="1"/>
  <c r="T3792" i="3"/>
  <c r="T3793" i="3" s="1"/>
  <c r="AC4080" i="3"/>
  <c r="AC4081" i="3" s="1"/>
  <c r="Y4080" i="3"/>
  <c r="Y4081" i="3" s="1"/>
  <c r="U4080" i="3"/>
  <c r="U4081" i="3" s="1"/>
  <c r="X4080" i="3"/>
  <c r="X4081" i="3" s="1"/>
  <c r="S4080" i="3"/>
  <c r="S4081" i="3" s="1"/>
  <c r="AB4080" i="3"/>
  <c r="AB4081" i="3" s="1"/>
  <c r="W4080" i="3"/>
  <c r="W4081" i="3" s="1"/>
  <c r="R4080" i="3"/>
  <c r="AA4080" i="3"/>
  <c r="AA4081" i="3" s="1"/>
  <c r="V4080" i="3"/>
  <c r="V4081" i="3" s="1"/>
  <c r="Z4080" i="3"/>
  <c r="Z4081" i="3" s="1"/>
  <c r="T4080" i="3"/>
  <c r="T4081" i="3" s="1"/>
  <c r="AD4624" i="3"/>
  <c r="R4625" i="3"/>
  <c r="AD3456" i="3"/>
  <c r="R3457" i="3"/>
  <c r="M4671" i="3"/>
  <c r="L4672" i="3"/>
  <c r="O4671" i="3"/>
  <c r="N4671" i="3"/>
  <c r="AD3328" i="3"/>
  <c r="R3329" i="3"/>
  <c r="AD3424" i="3"/>
  <c r="R3425" i="3"/>
  <c r="AD4432" i="3"/>
  <c r="R4433" i="3"/>
  <c r="AD3407" i="3"/>
  <c r="AG3407" i="3" s="1"/>
  <c r="L4063" i="3"/>
  <c r="O4062" i="3"/>
  <c r="N4062" i="3"/>
  <c r="M4062" i="3"/>
  <c r="L4159" i="3"/>
  <c r="O4158" i="3"/>
  <c r="N4158" i="3"/>
  <c r="M4158" i="3"/>
  <c r="AA4656" i="3"/>
  <c r="AA4657" i="3" s="1"/>
  <c r="W4656" i="3"/>
  <c r="W4657" i="3" s="1"/>
  <c r="S4656" i="3"/>
  <c r="S4657" i="3" s="1"/>
  <c r="Z4656" i="3"/>
  <c r="Z4657" i="3" s="1"/>
  <c r="U4656" i="3"/>
  <c r="U4657" i="3" s="1"/>
  <c r="Y4656" i="3"/>
  <c r="Y4657" i="3" s="1"/>
  <c r="T4656" i="3"/>
  <c r="T4657" i="3" s="1"/>
  <c r="AB4656" i="3"/>
  <c r="AB4657" i="3" s="1"/>
  <c r="X4656" i="3"/>
  <c r="X4657" i="3" s="1"/>
  <c r="AC4656" i="3"/>
  <c r="AC4657" i="3" s="1"/>
  <c r="V4656" i="3"/>
  <c r="V4657" i="3" s="1"/>
  <c r="R4656" i="3"/>
  <c r="N3727" i="3"/>
  <c r="M3727" i="3"/>
  <c r="L3728" i="3"/>
  <c r="O3727" i="3"/>
  <c r="AB4768" i="3"/>
  <c r="AB4769" i="3" s="1"/>
  <c r="X4768" i="3"/>
  <c r="X4769" i="3" s="1"/>
  <c r="T4768" i="3"/>
  <c r="T4769" i="3" s="1"/>
  <c r="AA4768" i="3"/>
  <c r="AA4769" i="3" s="1"/>
  <c r="W4768" i="3"/>
  <c r="W4769" i="3" s="1"/>
  <c r="S4768" i="3"/>
  <c r="S4769" i="3" s="1"/>
  <c r="AC4768" i="3"/>
  <c r="AC4769" i="3" s="1"/>
  <c r="U4768" i="3"/>
  <c r="U4769" i="3" s="1"/>
  <c r="Z4768" i="3"/>
  <c r="Z4769" i="3" s="1"/>
  <c r="R4768" i="3"/>
  <c r="Y4768" i="3"/>
  <c r="Y4769" i="3" s="1"/>
  <c r="V4768" i="3"/>
  <c r="V4769" i="3" s="1"/>
  <c r="AD4767" i="3"/>
  <c r="AG4767" i="3" s="1"/>
  <c r="Z3344" i="3"/>
  <c r="Z3345" i="3" s="1"/>
  <c r="V3344" i="3"/>
  <c r="V3345" i="3" s="1"/>
  <c r="R3344" i="3"/>
  <c r="AC3344" i="3"/>
  <c r="AC3345" i="3" s="1"/>
  <c r="AB3344" i="3"/>
  <c r="AB3345" i="3" s="1"/>
  <c r="X3344" i="3"/>
  <c r="X3345" i="3" s="1"/>
  <c r="T3344" i="3"/>
  <c r="T3345" i="3" s="1"/>
  <c r="AA3344" i="3"/>
  <c r="AA3345" i="3" s="1"/>
  <c r="W3344" i="3"/>
  <c r="W3345" i="3" s="1"/>
  <c r="S3344" i="3"/>
  <c r="S3345" i="3" s="1"/>
  <c r="Y3344" i="3"/>
  <c r="Y3345" i="3" s="1"/>
  <c r="U3344" i="3"/>
  <c r="U3345" i="3" s="1"/>
  <c r="AD3824" i="3"/>
  <c r="R3825" i="3"/>
  <c r="AD3600" i="3"/>
  <c r="R3601" i="3"/>
  <c r="AD3296" i="3"/>
  <c r="R3297" i="3"/>
  <c r="Z3872" i="3"/>
  <c r="Z3873" i="3" s="1"/>
  <c r="V3872" i="3"/>
  <c r="V3873" i="3" s="1"/>
  <c r="R3872" i="3"/>
  <c r="AA3872" i="3"/>
  <c r="AA3873" i="3" s="1"/>
  <c r="U3872" i="3"/>
  <c r="U3873" i="3" s="1"/>
  <c r="Y3872" i="3"/>
  <c r="Y3873" i="3" s="1"/>
  <c r="T3872" i="3"/>
  <c r="T3873" i="3" s="1"/>
  <c r="AC3872" i="3"/>
  <c r="AC3873" i="3" s="1"/>
  <c r="X3872" i="3"/>
  <c r="X3873" i="3" s="1"/>
  <c r="S3872" i="3"/>
  <c r="S3873" i="3" s="1"/>
  <c r="AB3872" i="3"/>
  <c r="AB3873" i="3" s="1"/>
  <c r="W3872" i="3"/>
  <c r="W3873" i="3" s="1"/>
  <c r="AD3904" i="3"/>
  <c r="R3905" i="3"/>
  <c r="AD3312" i="3"/>
  <c r="R3313" i="3"/>
  <c r="Z3664" i="3"/>
  <c r="Z3665" i="3" s="1"/>
  <c r="V3664" i="3"/>
  <c r="V3665" i="3" s="1"/>
  <c r="R3664" i="3"/>
  <c r="AC3664" i="3"/>
  <c r="AC3665" i="3" s="1"/>
  <c r="Y3664" i="3"/>
  <c r="Y3665" i="3" s="1"/>
  <c r="U3664" i="3"/>
  <c r="U3665" i="3" s="1"/>
  <c r="AB3664" i="3"/>
  <c r="AB3665" i="3" s="1"/>
  <c r="X3664" i="3"/>
  <c r="X3665" i="3" s="1"/>
  <c r="T3664" i="3"/>
  <c r="T3665" i="3" s="1"/>
  <c r="AA3664" i="3"/>
  <c r="AA3665" i="3" s="1"/>
  <c r="W3664" i="3"/>
  <c r="W3665" i="3" s="1"/>
  <c r="S3664" i="3"/>
  <c r="S3665" i="3" s="1"/>
  <c r="AD3488" i="3"/>
  <c r="R3489" i="3"/>
  <c r="AD4159" i="3"/>
  <c r="AG4159" i="3" s="1"/>
  <c r="F4256" i="3"/>
  <c r="AF4257" i="3"/>
  <c r="AE4257" i="3"/>
  <c r="M3710" i="3"/>
  <c r="L3711" i="3"/>
  <c r="O3710" i="3"/>
  <c r="N3710" i="3"/>
  <c r="L4479" i="3"/>
  <c r="O4478" i="3"/>
  <c r="N4478" i="3"/>
  <c r="M4478" i="3"/>
  <c r="N4688" i="3"/>
  <c r="N4689" i="3" s="1"/>
  <c r="M4688" i="3"/>
  <c r="M4689" i="3" s="1"/>
  <c r="L4689" i="3"/>
  <c r="O4688" i="3"/>
  <c r="O4689" i="3" s="1"/>
  <c r="M4079" i="3"/>
  <c r="O4079" i="3"/>
  <c r="L4080" i="3"/>
  <c r="N4079" i="3"/>
  <c r="Z3536" i="3"/>
  <c r="Z3537" i="3" s="1"/>
  <c r="V3536" i="3"/>
  <c r="V3537" i="3" s="1"/>
  <c r="R3536" i="3"/>
  <c r="AC3536" i="3"/>
  <c r="AC3537" i="3" s="1"/>
  <c r="Y3536" i="3"/>
  <c r="Y3537" i="3" s="1"/>
  <c r="U3536" i="3"/>
  <c r="U3537" i="3" s="1"/>
  <c r="AB3536" i="3"/>
  <c r="AB3537" i="3" s="1"/>
  <c r="X3536" i="3"/>
  <c r="X3537" i="3" s="1"/>
  <c r="T3536" i="3"/>
  <c r="T3537" i="3" s="1"/>
  <c r="AA3536" i="3"/>
  <c r="AA3537" i="3" s="1"/>
  <c r="W3536" i="3"/>
  <c r="W3537" i="3" s="1"/>
  <c r="S3536" i="3"/>
  <c r="S3537" i="3" s="1"/>
  <c r="AD3680" i="3"/>
  <c r="R3681" i="3"/>
  <c r="F4528" i="3"/>
  <c r="AF4529" i="3"/>
  <c r="AE4529" i="3"/>
  <c r="AE3857" i="3"/>
  <c r="F3856" i="3"/>
  <c r="AF3857" i="3"/>
  <c r="AF4753" i="3"/>
  <c r="AE4753" i="3"/>
  <c r="F4752" i="3"/>
  <c r="AF3809" i="3"/>
  <c r="AE3809" i="3"/>
  <c r="F3808" i="3"/>
  <c r="F3536" i="3"/>
  <c r="AF3537" i="3"/>
  <c r="AE3537" i="3"/>
  <c r="M4431" i="3"/>
  <c r="L4432" i="3"/>
  <c r="O4431" i="3"/>
  <c r="N4431" i="3"/>
  <c r="AD4368" i="3"/>
  <c r="R4369" i="3"/>
  <c r="F3472" i="3"/>
  <c r="AF3473" i="3"/>
  <c r="AE3473" i="3"/>
  <c r="Z4256" i="3"/>
  <c r="Z4257" i="3" s="1"/>
  <c r="V4256" i="3"/>
  <c r="V4257" i="3" s="1"/>
  <c r="R4256" i="3"/>
  <c r="AC4256" i="3"/>
  <c r="AC4257" i="3" s="1"/>
  <c r="Y4256" i="3"/>
  <c r="Y4257" i="3" s="1"/>
  <c r="U4256" i="3"/>
  <c r="U4257" i="3" s="1"/>
  <c r="AB4256" i="3"/>
  <c r="AB4257" i="3" s="1"/>
  <c r="X4256" i="3"/>
  <c r="X4257" i="3" s="1"/>
  <c r="T4256" i="3"/>
  <c r="T4257" i="3" s="1"/>
  <c r="S4256" i="3"/>
  <c r="S4257" i="3" s="1"/>
  <c r="AA4256" i="3"/>
  <c r="AA4257" i="3" s="1"/>
  <c r="W4256" i="3"/>
  <c r="W4257" i="3" s="1"/>
  <c r="N4799" i="3"/>
  <c r="M4799" i="3"/>
  <c r="L4800" i="3"/>
  <c r="O4799" i="3"/>
  <c r="AF4561" i="3"/>
  <c r="AE4561" i="3"/>
  <c r="F4560" i="3"/>
  <c r="M3646" i="3"/>
  <c r="L3647" i="3"/>
  <c r="O3646" i="3"/>
  <c r="N3646" i="3"/>
  <c r="N4639" i="3"/>
  <c r="L4640" i="3"/>
  <c r="M4639" i="3"/>
  <c r="O4639" i="3"/>
  <c r="AD3583" i="3"/>
  <c r="AG3583" i="3" s="1"/>
  <c r="AG3936" i="3"/>
  <c r="AD3937" i="3"/>
  <c r="AB4000" i="3"/>
  <c r="AB4001" i="3" s="1"/>
  <c r="X4000" i="3"/>
  <c r="X4001" i="3" s="1"/>
  <c r="T4000" i="3"/>
  <c r="T4001" i="3" s="1"/>
  <c r="AA4000" i="3"/>
  <c r="AA4001" i="3" s="1"/>
  <c r="W4000" i="3"/>
  <c r="W4001" i="3" s="1"/>
  <c r="S4000" i="3"/>
  <c r="S4001" i="3" s="1"/>
  <c r="Z4000" i="3"/>
  <c r="Z4001" i="3" s="1"/>
  <c r="V4000" i="3"/>
  <c r="V4001" i="3" s="1"/>
  <c r="R4000" i="3"/>
  <c r="AC4000" i="3"/>
  <c r="AC4001" i="3" s="1"/>
  <c r="Y4000" i="3"/>
  <c r="Y4001" i="3" s="1"/>
  <c r="U4000" i="3"/>
  <c r="U4001" i="3" s="1"/>
  <c r="N4527" i="3"/>
  <c r="O4527" i="3"/>
  <c r="M4527" i="3"/>
  <c r="L4528" i="3"/>
  <c r="AD4336" i="3"/>
  <c r="R4337" i="3"/>
  <c r="Z4192" i="3"/>
  <c r="Z4193" i="3" s="1"/>
  <c r="V4192" i="3"/>
  <c r="V4193" i="3" s="1"/>
  <c r="R4192" i="3"/>
  <c r="AC4192" i="3"/>
  <c r="AC4193" i="3" s="1"/>
  <c r="Y4192" i="3"/>
  <c r="Y4193" i="3" s="1"/>
  <c r="U4192" i="3"/>
  <c r="U4193" i="3" s="1"/>
  <c r="AB4192" i="3"/>
  <c r="AB4193" i="3" s="1"/>
  <c r="X4192" i="3"/>
  <c r="X4193" i="3" s="1"/>
  <c r="T4192" i="3"/>
  <c r="T4193" i="3" s="1"/>
  <c r="AA4192" i="3"/>
  <c r="AA4193" i="3" s="1"/>
  <c r="W4192" i="3"/>
  <c r="W4193" i="3" s="1"/>
  <c r="S4192" i="3"/>
  <c r="S4193" i="3" s="1"/>
  <c r="F3408" i="3"/>
  <c r="AF3409" i="3"/>
  <c r="AE3409" i="3"/>
  <c r="M3231" i="3"/>
  <c r="L3232" i="3"/>
  <c r="O3231" i="3"/>
  <c r="N3231" i="3"/>
  <c r="AD3775" i="3"/>
  <c r="AG3775" i="3" s="1"/>
  <c r="AB4608" i="3"/>
  <c r="AB4609" i="3" s="1"/>
  <c r="X4608" i="3"/>
  <c r="X4609" i="3" s="1"/>
  <c r="T4608" i="3"/>
  <c r="T4609" i="3" s="1"/>
  <c r="Z4608" i="3"/>
  <c r="Z4609" i="3" s="1"/>
  <c r="U4608" i="3"/>
  <c r="U4609" i="3" s="1"/>
  <c r="Y4608" i="3"/>
  <c r="Y4609" i="3" s="1"/>
  <c r="S4608" i="3"/>
  <c r="S4609" i="3" s="1"/>
  <c r="V4608" i="3"/>
  <c r="V4609" i="3" s="1"/>
  <c r="AA4608" i="3"/>
  <c r="AA4609" i="3" s="1"/>
  <c r="AC4608" i="3"/>
  <c r="AC4609" i="3" s="1"/>
  <c r="W4608" i="3"/>
  <c r="W4609" i="3" s="1"/>
  <c r="R4608" i="3"/>
  <c r="AC3840" i="3"/>
  <c r="AC3841" i="3" s="1"/>
  <c r="Y3840" i="3"/>
  <c r="Y3841" i="3" s="1"/>
  <c r="U3840" i="3"/>
  <c r="U3841" i="3" s="1"/>
  <c r="AA3840" i="3"/>
  <c r="AA3841" i="3" s="1"/>
  <c r="W3840" i="3"/>
  <c r="W3841" i="3" s="1"/>
  <c r="S3840" i="3"/>
  <c r="S3841" i="3" s="1"/>
  <c r="Z3840" i="3"/>
  <c r="Z3841" i="3" s="1"/>
  <c r="V3840" i="3"/>
  <c r="V3841" i="3" s="1"/>
  <c r="R3840" i="3"/>
  <c r="X3840" i="3"/>
  <c r="X3841" i="3" s="1"/>
  <c r="T3840" i="3"/>
  <c r="T3841" i="3" s="1"/>
  <c r="AB3840" i="3"/>
  <c r="AB3841" i="3" s="1"/>
  <c r="AD4576" i="3"/>
  <c r="AG4576" i="3" s="1"/>
  <c r="AG4577" i="3" s="1"/>
  <c r="R4577" i="3"/>
  <c r="AB4560" i="3"/>
  <c r="AB4561" i="3" s="1"/>
  <c r="X4560" i="3"/>
  <c r="X4561" i="3" s="1"/>
  <c r="T4560" i="3"/>
  <c r="T4561" i="3" s="1"/>
  <c r="AA4560" i="3"/>
  <c r="AA4561" i="3" s="1"/>
  <c r="W4560" i="3"/>
  <c r="W4561" i="3" s="1"/>
  <c r="S4560" i="3"/>
  <c r="S4561" i="3" s="1"/>
  <c r="AC4560" i="3"/>
  <c r="AC4561" i="3" s="1"/>
  <c r="U4560" i="3"/>
  <c r="U4561" i="3" s="1"/>
  <c r="Z4560" i="3"/>
  <c r="Z4561" i="3" s="1"/>
  <c r="Y4560" i="3"/>
  <c r="Y4561" i="3" s="1"/>
  <c r="V4560" i="3"/>
  <c r="V4561" i="3" s="1"/>
  <c r="R4560" i="3"/>
  <c r="N3535" i="3"/>
  <c r="M3535" i="3"/>
  <c r="L3536" i="3"/>
  <c r="O3535" i="3"/>
  <c r="AD3952" i="3"/>
  <c r="R3953" i="3"/>
  <c r="AG3648" i="3"/>
  <c r="AG3649" i="3" s="1"/>
  <c r="AD3649" i="3"/>
  <c r="R3649" i="3"/>
  <c r="AE3793" i="3"/>
  <c r="AF3793" i="3"/>
  <c r="F3792" i="3"/>
  <c r="N4383" i="3"/>
  <c r="M4383" i="3"/>
  <c r="L4384" i="3"/>
  <c r="O4383" i="3"/>
  <c r="N3967" i="3"/>
  <c r="M3967" i="3"/>
  <c r="L3968" i="3"/>
  <c r="O3967" i="3"/>
  <c r="N3663" i="3"/>
  <c r="M3663" i="3"/>
  <c r="L3664" i="3"/>
  <c r="O3663" i="3"/>
  <c r="N3407" i="3"/>
  <c r="M3407" i="3"/>
  <c r="L3408" i="3"/>
  <c r="O3407" i="3"/>
  <c r="L4768" i="3"/>
  <c r="O4767" i="3"/>
  <c r="M4767" i="3"/>
  <c r="N4767" i="3"/>
  <c r="AD3888" i="3"/>
  <c r="R3889" i="3"/>
  <c r="N4255" i="3"/>
  <c r="M4255" i="3"/>
  <c r="L4256" i="3"/>
  <c r="O4255" i="3"/>
  <c r="AD4304" i="3"/>
  <c r="R4305" i="3"/>
  <c r="AD4752" i="3"/>
  <c r="R4753" i="3"/>
  <c r="AD3568" i="3"/>
  <c r="R3569" i="3"/>
  <c r="AF4417" i="3"/>
  <c r="F4416" i="3"/>
  <c r="AE4417" i="3"/>
  <c r="AD3264" i="3"/>
  <c r="R3265" i="3"/>
  <c r="N4191" i="3"/>
  <c r="M4191" i="3"/>
  <c r="L4192" i="3"/>
  <c r="O4191" i="3"/>
  <c r="N3471" i="3"/>
  <c r="M3471" i="3"/>
  <c r="L3472" i="3"/>
  <c r="O3471" i="3"/>
  <c r="AD4224" i="3"/>
  <c r="R4225" i="3"/>
  <c r="AD3616" i="3"/>
  <c r="R3617" i="3"/>
  <c r="M4175" i="3"/>
  <c r="L4176" i="3"/>
  <c r="O4175" i="3"/>
  <c r="N4175" i="3"/>
  <c r="L3887" i="3"/>
  <c r="O3886" i="3"/>
  <c r="M3886" i="3"/>
  <c r="N3886" i="3"/>
  <c r="AD3392" i="3"/>
  <c r="R3393" i="3"/>
  <c r="N4703" i="3"/>
  <c r="M4703" i="3"/>
  <c r="O4703" i="3"/>
  <c r="L4704" i="3"/>
  <c r="AD4176" i="3"/>
  <c r="R4177" i="3"/>
  <c r="AD3343" i="3"/>
  <c r="AG3343" i="3" s="1"/>
  <c r="L3632" i="3"/>
  <c r="O3631" i="3"/>
  <c r="N3631" i="3"/>
  <c r="M3631" i="3"/>
  <c r="AD3663" i="3"/>
  <c r="AG3663" i="3" s="1"/>
  <c r="L4751" i="3"/>
  <c r="O4750" i="3"/>
  <c r="N4750" i="3"/>
  <c r="M4750" i="3"/>
  <c r="AD4527" i="3"/>
  <c r="AG4527" i="3" s="1"/>
  <c r="AB4160" i="3"/>
  <c r="AB4161" i="3" s="1"/>
  <c r="X4160" i="3"/>
  <c r="X4161" i="3" s="1"/>
  <c r="T4160" i="3"/>
  <c r="T4161" i="3" s="1"/>
  <c r="AA4160" i="3"/>
  <c r="AA4161" i="3" s="1"/>
  <c r="W4160" i="3"/>
  <c r="W4161" i="3" s="1"/>
  <c r="S4160" i="3"/>
  <c r="S4161" i="3" s="1"/>
  <c r="Z4160" i="3"/>
  <c r="Z4161" i="3" s="1"/>
  <c r="V4160" i="3"/>
  <c r="V4161" i="3" s="1"/>
  <c r="R4160" i="3"/>
  <c r="Y4160" i="3"/>
  <c r="Y4161" i="3" s="1"/>
  <c r="U4160" i="3"/>
  <c r="U4161" i="3" s="1"/>
  <c r="AC4160" i="3"/>
  <c r="AC4161" i="3" s="1"/>
  <c r="AD3712" i="3"/>
  <c r="R3713" i="3"/>
  <c r="AG4063" i="3"/>
  <c r="AD4240" i="3"/>
  <c r="R4241" i="3"/>
  <c r="O3280" i="3"/>
  <c r="O3281" i="3" s="1"/>
  <c r="L3281" i="3"/>
  <c r="N3280" i="3"/>
  <c r="N3281" i="3" s="1"/>
  <c r="M3280" i="3"/>
  <c r="M3281" i="3" s="1"/>
  <c r="AD3984" i="3"/>
  <c r="R3985" i="3"/>
  <c r="F3248" i="3"/>
  <c r="AF3249" i="3"/>
  <c r="AE3249" i="3"/>
  <c r="F3664" i="3"/>
  <c r="AE3665" i="3"/>
  <c r="AD3535" i="3"/>
  <c r="AG3535" i="3" s="1"/>
  <c r="L3999" i="3"/>
  <c r="O3998" i="3"/>
  <c r="N3998" i="3"/>
  <c r="M3998" i="3"/>
  <c r="AB4480" i="3"/>
  <c r="AB4481" i="3" s="1"/>
  <c r="X4480" i="3"/>
  <c r="X4481" i="3" s="1"/>
  <c r="T4480" i="3"/>
  <c r="T4481" i="3" s="1"/>
  <c r="AA4480" i="3"/>
  <c r="AA4481" i="3" s="1"/>
  <c r="W4480" i="3"/>
  <c r="W4481" i="3" s="1"/>
  <c r="S4480" i="3"/>
  <c r="S4481" i="3" s="1"/>
  <c r="Z4480" i="3"/>
  <c r="Z4481" i="3" s="1"/>
  <c r="V4480" i="3"/>
  <c r="V4481" i="3" s="1"/>
  <c r="R4480" i="3"/>
  <c r="AC4480" i="3"/>
  <c r="AC4481" i="3" s="1"/>
  <c r="Y4480" i="3"/>
  <c r="Y4481" i="3" s="1"/>
  <c r="U4480" i="3"/>
  <c r="U4481" i="3" s="1"/>
  <c r="AD4255" i="3"/>
  <c r="AG4255" i="3" s="1"/>
  <c r="N4447" i="3"/>
  <c r="M4447" i="3"/>
  <c r="L4448" i="3"/>
  <c r="O4447" i="3"/>
  <c r="AD4784" i="3"/>
  <c r="R4785" i="3"/>
  <c r="F3776" i="3"/>
  <c r="AF3777" i="3"/>
  <c r="AE3777" i="3"/>
  <c r="Z4448" i="3"/>
  <c r="Z4449" i="3" s="1"/>
  <c r="V4448" i="3"/>
  <c r="V4449" i="3" s="1"/>
  <c r="R4448" i="3"/>
  <c r="AC4448" i="3"/>
  <c r="AC4449" i="3" s="1"/>
  <c r="Y4448" i="3"/>
  <c r="Y4449" i="3" s="1"/>
  <c r="U4448" i="3"/>
  <c r="U4449" i="3" s="1"/>
  <c r="AB4448" i="3"/>
  <c r="AB4449" i="3" s="1"/>
  <c r="X4448" i="3"/>
  <c r="X4449" i="3" s="1"/>
  <c r="T4448" i="3"/>
  <c r="T4449" i="3" s="1"/>
  <c r="S4448" i="3"/>
  <c r="S4449" i="3" s="1"/>
  <c r="AA4448" i="3"/>
  <c r="AA4449" i="3" s="1"/>
  <c r="W4448" i="3"/>
  <c r="W4449" i="3" s="1"/>
  <c r="L4351" i="3"/>
  <c r="O4350" i="3"/>
  <c r="N4350" i="3"/>
  <c r="M4350" i="3"/>
  <c r="AF3889" i="3"/>
  <c r="AE3889" i="3"/>
  <c r="F3888" i="3"/>
  <c r="AD3216" i="3"/>
  <c r="R3217" i="3"/>
  <c r="L3552" i="3"/>
  <c r="N3551" i="3"/>
  <c r="M3551" i="3"/>
  <c r="O3551" i="3"/>
  <c r="N4031" i="3"/>
  <c r="M4031" i="3"/>
  <c r="L4032" i="3"/>
  <c r="O4031" i="3"/>
  <c r="AD4016" i="3"/>
  <c r="R4017" i="3"/>
  <c r="AB4288" i="3"/>
  <c r="AB4289" i="3" s="1"/>
  <c r="X4288" i="3"/>
  <c r="X4289" i="3" s="1"/>
  <c r="T4288" i="3"/>
  <c r="T4289" i="3" s="1"/>
  <c r="AA4288" i="3"/>
  <c r="AA4289" i="3" s="1"/>
  <c r="W4288" i="3"/>
  <c r="W4289" i="3" s="1"/>
  <c r="S4288" i="3"/>
  <c r="S4289" i="3" s="1"/>
  <c r="Z4288" i="3"/>
  <c r="Z4289" i="3" s="1"/>
  <c r="V4288" i="3"/>
  <c r="V4289" i="3" s="1"/>
  <c r="R4288" i="3"/>
  <c r="AC4288" i="3"/>
  <c r="AC4289" i="3" s="1"/>
  <c r="Y4288" i="3"/>
  <c r="Y4289" i="3" s="1"/>
  <c r="U4288" i="3"/>
  <c r="U4289" i="3" s="1"/>
  <c r="AD4191" i="3"/>
  <c r="AG4191" i="3" s="1"/>
  <c r="M4510" i="3"/>
  <c r="O4510" i="3"/>
  <c r="N4510" i="3"/>
  <c r="L4511" i="3"/>
  <c r="M4783" i="3"/>
  <c r="L4784" i="3"/>
  <c r="O4783" i="3"/>
  <c r="N4783" i="3"/>
  <c r="AC4512" i="3"/>
  <c r="AC4513" i="3" s="1"/>
  <c r="Y4512" i="3"/>
  <c r="Y4513" i="3" s="1"/>
  <c r="U4512" i="3"/>
  <c r="U4513" i="3" s="1"/>
  <c r="Z4512" i="3"/>
  <c r="Z4513" i="3" s="1"/>
  <c r="T4512" i="3"/>
  <c r="T4513" i="3" s="1"/>
  <c r="X4512" i="3"/>
  <c r="X4513" i="3" s="1"/>
  <c r="S4512" i="3"/>
  <c r="S4513" i="3" s="1"/>
  <c r="AB4512" i="3"/>
  <c r="AB4513" i="3" s="1"/>
  <c r="W4512" i="3"/>
  <c r="W4513" i="3" s="1"/>
  <c r="R4512" i="3"/>
  <c r="AA4512" i="3"/>
  <c r="AA4513" i="3" s="1"/>
  <c r="V4512" i="3"/>
  <c r="V4513" i="3" s="1"/>
  <c r="Z4384" i="3"/>
  <c r="Z4385" i="3" s="1"/>
  <c r="V4384" i="3"/>
  <c r="V4385" i="3" s="1"/>
  <c r="R4384" i="3"/>
  <c r="AC4384" i="3"/>
  <c r="AC4385" i="3" s="1"/>
  <c r="Y4384" i="3"/>
  <c r="Y4385" i="3" s="1"/>
  <c r="U4384" i="3"/>
  <c r="U4385" i="3" s="1"/>
  <c r="AB4384" i="3"/>
  <c r="AB4385" i="3" s="1"/>
  <c r="X4384" i="3"/>
  <c r="X4385" i="3" s="1"/>
  <c r="T4384" i="3"/>
  <c r="T4385" i="3" s="1"/>
  <c r="AA4384" i="3"/>
  <c r="AA4385" i="3" s="1"/>
  <c r="W4384" i="3"/>
  <c r="W4385" i="3" s="1"/>
  <c r="S4384" i="3"/>
  <c r="S4385" i="3" s="1"/>
  <c r="N3312" i="3"/>
  <c r="N3313" i="3" s="1"/>
  <c r="L3313" i="3"/>
  <c r="M3312" i="3"/>
  <c r="M3313" i="3" s="1"/>
  <c r="O3312" i="3"/>
  <c r="O3313" i="3" s="1"/>
  <c r="O3487" i="3"/>
  <c r="N3487" i="3"/>
  <c r="M3487" i="3"/>
  <c r="L3488" i="3"/>
  <c r="O4048" i="3"/>
  <c r="O4049" i="3" s="1"/>
  <c r="N4048" i="3"/>
  <c r="N4049" i="3" s="1"/>
  <c r="L4049" i="3"/>
  <c r="M4048" i="3"/>
  <c r="M4049" i="3" s="1"/>
  <c r="AD4559" i="3"/>
  <c r="AG4559" i="3" s="1"/>
  <c r="L4559" i="3"/>
  <c r="O4558" i="3"/>
  <c r="N4558" i="3"/>
  <c r="M4558" i="3"/>
  <c r="AD4032" i="3"/>
  <c r="R4033" i="3"/>
  <c r="M3391" i="3"/>
  <c r="L3392" i="3"/>
  <c r="O3391" i="3"/>
  <c r="N3391" i="3"/>
  <c r="L3504" i="3"/>
  <c r="O3503" i="3"/>
  <c r="N3503" i="3"/>
  <c r="M3503" i="3"/>
  <c r="L4287" i="3"/>
  <c r="O4286" i="3"/>
  <c r="N4286" i="3"/>
  <c r="M4286" i="3"/>
  <c r="M4015" i="3"/>
  <c r="L4016" i="3"/>
  <c r="O4015" i="3"/>
  <c r="N4015" i="3"/>
  <c r="L3376" i="3"/>
  <c r="O3375" i="3"/>
  <c r="N3375" i="3"/>
  <c r="M3375" i="3"/>
  <c r="AD4639" i="3"/>
  <c r="AG4639" i="3" s="1"/>
  <c r="V4640" i="3"/>
  <c r="V4641" i="3" s="1"/>
  <c r="Y4640" i="3"/>
  <c r="Y4641" i="3" s="1"/>
  <c r="S4640" i="3"/>
  <c r="S4641" i="3" s="1"/>
  <c r="R4640" i="3"/>
  <c r="T4640" i="3"/>
  <c r="T4641" i="3" s="1"/>
  <c r="AB4640" i="3"/>
  <c r="AB4641" i="3" s="1"/>
  <c r="AA4640" i="3"/>
  <c r="AA4641" i="3" s="1"/>
  <c r="W4640" i="3"/>
  <c r="W4641" i="3" s="1"/>
  <c r="X4640" i="3"/>
  <c r="X4641" i="3" s="1"/>
  <c r="Z4640" i="3"/>
  <c r="Z4641" i="3" s="1"/>
  <c r="U4640" i="3"/>
  <c r="U4641" i="3" s="1"/>
  <c r="AC4640" i="3"/>
  <c r="AC4641" i="3" s="1"/>
  <c r="L4223" i="3"/>
  <c r="O4222" i="3"/>
  <c r="N4222" i="3"/>
  <c r="M4222" i="3"/>
  <c r="X3056" i="3"/>
  <c r="X3057" i="3" s="1"/>
  <c r="AC3056" i="3"/>
  <c r="AC3057" i="3" s="1"/>
  <c r="S3056" i="3"/>
  <c r="S3057" i="3" s="1"/>
  <c r="T3056" i="3"/>
  <c r="T3057" i="3" s="1"/>
  <c r="W3056" i="3"/>
  <c r="W3057" i="3" s="1"/>
  <c r="AA3056" i="3"/>
  <c r="AA3057" i="3" s="1"/>
  <c r="Z3056" i="3"/>
  <c r="Z3057" i="3" s="1"/>
  <c r="R3056" i="3"/>
  <c r="Y3056" i="3"/>
  <c r="Y3057" i="3" s="1"/>
  <c r="AB3056" i="3"/>
  <c r="AB3057" i="3" s="1"/>
  <c r="U3056" i="3"/>
  <c r="U3057" i="3" s="1"/>
  <c r="V3056" i="3"/>
  <c r="V3057" i="3" s="1"/>
  <c r="N2575" i="3"/>
  <c r="M2575" i="3"/>
  <c r="L2576" i="3"/>
  <c r="O2575" i="3"/>
  <c r="N3007" i="3"/>
  <c r="M3007" i="3"/>
  <c r="L3008" i="3"/>
  <c r="O3007" i="3"/>
  <c r="M2190" i="3"/>
  <c r="O2190" i="3"/>
  <c r="L2191" i="3"/>
  <c r="N2190" i="3"/>
  <c r="AD2447" i="3"/>
  <c r="AG2447" i="3" s="1"/>
  <c r="AD3072" i="3"/>
  <c r="R3073" i="3"/>
  <c r="AD1743" i="3"/>
  <c r="AG1743" i="3" s="1"/>
  <c r="AD3024" i="3"/>
  <c r="R3025" i="3"/>
  <c r="AF1713" i="3"/>
  <c r="AE1713" i="3"/>
  <c r="F1712" i="3"/>
  <c r="AF2369" i="3"/>
  <c r="AE2369" i="3"/>
  <c r="F2368" i="3"/>
  <c r="O3102" i="3"/>
  <c r="M3102" i="3"/>
  <c r="N3102" i="3"/>
  <c r="L3103" i="3"/>
  <c r="F2176" i="3"/>
  <c r="AF2177" i="3"/>
  <c r="AE2177" i="3"/>
  <c r="AD2976" i="3"/>
  <c r="R2977" i="3"/>
  <c r="N1807" i="3"/>
  <c r="M1807" i="3"/>
  <c r="L1808" i="3"/>
  <c r="O1807" i="3"/>
  <c r="AD1968" i="3"/>
  <c r="R1969" i="3"/>
  <c r="AG1967" i="3"/>
  <c r="AD2992" i="3"/>
  <c r="R2993" i="3"/>
  <c r="L1775" i="3"/>
  <c r="O1774" i="3"/>
  <c r="N1774" i="3"/>
  <c r="M1774" i="3"/>
  <c r="L1647" i="3"/>
  <c r="O1646" i="3"/>
  <c r="N1646" i="3"/>
  <c r="M1646" i="3"/>
  <c r="L2384" i="3"/>
  <c r="O2383" i="3"/>
  <c r="N2383" i="3"/>
  <c r="M2383" i="3"/>
  <c r="F2272" i="3"/>
  <c r="AF2273" i="3"/>
  <c r="AE2273" i="3"/>
  <c r="F2768" i="3"/>
  <c r="AF2769" i="3"/>
  <c r="AE2769" i="3"/>
  <c r="N2863" i="3"/>
  <c r="M2863" i="3"/>
  <c r="L2864" i="3"/>
  <c r="O2863" i="3"/>
  <c r="AD3119" i="3"/>
  <c r="AG3119" i="3" s="1"/>
  <c r="AD2160" i="3"/>
  <c r="R2161" i="3"/>
  <c r="M1967" i="3"/>
  <c r="L1968" i="3"/>
  <c r="O1967" i="3"/>
  <c r="N1967" i="3"/>
  <c r="AD3152" i="3"/>
  <c r="R3153" i="3"/>
  <c r="M3039" i="3"/>
  <c r="O3039" i="3"/>
  <c r="L3040" i="3"/>
  <c r="N3039" i="3"/>
  <c r="AF2993" i="3"/>
  <c r="AE2993" i="3"/>
  <c r="F2992" i="3"/>
  <c r="AD2288" i="3"/>
  <c r="R2289" i="3"/>
  <c r="F2512" i="3"/>
  <c r="AF2513" i="3"/>
  <c r="AE2513" i="3"/>
  <c r="M2959" i="3"/>
  <c r="O2959" i="3"/>
  <c r="L2960" i="3"/>
  <c r="N2959" i="3"/>
  <c r="AD2640" i="3"/>
  <c r="R2641" i="3"/>
  <c r="AD1760" i="3"/>
  <c r="R1761" i="3"/>
  <c r="AD1728" i="3"/>
  <c r="R1729" i="3"/>
  <c r="AD2511" i="3"/>
  <c r="AG2511" i="3" s="1"/>
  <c r="Z2336" i="3"/>
  <c r="Z2337" i="3" s="1"/>
  <c r="V2336" i="3"/>
  <c r="V2337" i="3" s="1"/>
  <c r="R2336" i="3"/>
  <c r="AC2336" i="3"/>
  <c r="AC2337" i="3" s="1"/>
  <c r="Y2336" i="3"/>
  <c r="Y2337" i="3" s="1"/>
  <c r="U2336" i="3"/>
  <c r="U2337" i="3" s="1"/>
  <c r="AB2336" i="3"/>
  <c r="AB2337" i="3" s="1"/>
  <c r="X2336" i="3"/>
  <c r="X2337" i="3" s="1"/>
  <c r="T2336" i="3"/>
  <c r="T2337" i="3" s="1"/>
  <c r="W2336" i="3"/>
  <c r="W2337" i="3" s="1"/>
  <c r="S2336" i="3"/>
  <c r="S2337" i="3" s="1"/>
  <c r="AA2336" i="3"/>
  <c r="AA2337" i="3" s="1"/>
  <c r="N1871" i="3"/>
  <c r="O1871" i="3"/>
  <c r="M1871" i="3"/>
  <c r="L1872" i="3"/>
  <c r="AD2543" i="3"/>
  <c r="AG2543" i="3" s="1"/>
  <c r="L1839" i="3"/>
  <c r="O1838" i="3"/>
  <c r="N1838" i="3"/>
  <c r="M1838" i="3"/>
  <c r="L2895" i="3"/>
  <c r="M2894" i="3"/>
  <c r="O2894" i="3"/>
  <c r="N2894" i="3"/>
  <c r="AD1647" i="3"/>
  <c r="AG1647" i="3" s="1"/>
  <c r="AD2959" i="3"/>
  <c r="AG2959" i="3" s="1"/>
  <c r="AD2720" i="3"/>
  <c r="R2721" i="3"/>
  <c r="O2528" i="3"/>
  <c r="O2529" i="3" s="1"/>
  <c r="N2528" i="3"/>
  <c r="N2529" i="3" s="1"/>
  <c r="L2529" i="3"/>
  <c r="M2528" i="3"/>
  <c r="M2529" i="3" s="1"/>
  <c r="AD1839" i="3"/>
  <c r="AG1839" i="3" s="1"/>
  <c r="AD2799" i="3"/>
  <c r="AG2799" i="3" s="1"/>
  <c r="M1663" i="3"/>
  <c r="L1664" i="3"/>
  <c r="O1663" i="3"/>
  <c r="N1663" i="3"/>
  <c r="F2112" i="3"/>
  <c r="AF2113" i="3"/>
  <c r="AE2113" i="3"/>
  <c r="F3200" i="3"/>
  <c r="AF3201" i="3"/>
  <c r="AE3201" i="3"/>
  <c r="N3118" i="3"/>
  <c r="L3119" i="3"/>
  <c r="O3118" i="3"/>
  <c r="M3118" i="3"/>
  <c r="AD2847" i="3"/>
  <c r="AG2847" i="3" s="1"/>
  <c r="F1744" i="3"/>
  <c r="AE1745" i="3"/>
  <c r="AF1745" i="3"/>
  <c r="L2543" i="3"/>
  <c r="O2542" i="3"/>
  <c r="N2542" i="3"/>
  <c r="M2542" i="3"/>
  <c r="Z1616" i="3"/>
  <c r="Z1617" i="3" s="1"/>
  <c r="V1616" i="3"/>
  <c r="V1617" i="3" s="1"/>
  <c r="R1616" i="3"/>
  <c r="AC1616" i="3"/>
  <c r="AC1617" i="3" s="1"/>
  <c r="Y1616" i="3"/>
  <c r="Y1617" i="3" s="1"/>
  <c r="U1616" i="3"/>
  <c r="U1617" i="3" s="1"/>
  <c r="AB1616" i="3"/>
  <c r="AB1617" i="3" s="1"/>
  <c r="X1616" i="3"/>
  <c r="X1617" i="3" s="1"/>
  <c r="T1616" i="3"/>
  <c r="T1617" i="3" s="1"/>
  <c r="S1616" i="3"/>
  <c r="S1617" i="3" s="1"/>
  <c r="AA1616" i="3"/>
  <c r="AA1617" i="3" s="1"/>
  <c r="W1616" i="3"/>
  <c r="W1617" i="3" s="1"/>
  <c r="O2607" i="3"/>
  <c r="L2608" i="3"/>
  <c r="N2607" i="3"/>
  <c r="M2607" i="3"/>
  <c r="M2031" i="3"/>
  <c r="L2032" i="3"/>
  <c r="O2031" i="3"/>
  <c r="N2031" i="3"/>
  <c r="AB2144" i="3"/>
  <c r="AB2145" i="3" s="1"/>
  <c r="AC2144" i="3"/>
  <c r="AC2145" i="3" s="1"/>
  <c r="X2144" i="3"/>
  <c r="X2145" i="3" s="1"/>
  <c r="T2144" i="3"/>
  <c r="T2145" i="3" s="1"/>
  <c r="AA2144" i="3"/>
  <c r="AA2145" i="3" s="1"/>
  <c r="W2144" i="3"/>
  <c r="W2145" i="3" s="1"/>
  <c r="S2144" i="3"/>
  <c r="S2145" i="3" s="1"/>
  <c r="Z2144" i="3"/>
  <c r="Z2145" i="3" s="1"/>
  <c r="V2144" i="3"/>
  <c r="V2145" i="3" s="1"/>
  <c r="R2144" i="3"/>
  <c r="Y2144" i="3"/>
  <c r="Y2145" i="3" s="1"/>
  <c r="U2144" i="3"/>
  <c r="U2145" i="3" s="1"/>
  <c r="AD2143" i="3"/>
  <c r="AG2143" i="3" s="1"/>
  <c r="AD1952" i="3"/>
  <c r="R1953" i="3"/>
  <c r="AD1792" i="3"/>
  <c r="R1793" i="3"/>
  <c r="AF2305" i="3"/>
  <c r="AE2305" i="3"/>
  <c r="F2304" i="3"/>
  <c r="AD2704" i="3"/>
  <c r="R2705" i="3"/>
  <c r="AD2000" i="3"/>
  <c r="R2001" i="3"/>
  <c r="AD2224" i="3"/>
  <c r="R2225" i="3"/>
  <c r="AD2064" i="3"/>
  <c r="R2065" i="3"/>
  <c r="Z1936" i="3"/>
  <c r="Z1937" i="3" s="1"/>
  <c r="V1936" i="3"/>
  <c r="V1937" i="3" s="1"/>
  <c r="R1936" i="3"/>
  <c r="AC1936" i="3"/>
  <c r="AC1937" i="3" s="1"/>
  <c r="Y1936" i="3"/>
  <c r="Y1937" i="3" s="1"/>
  <c r="U1936" i="3"/>
  <c r="U1937" i="3" s="1"/>
  <c r="AA1936" i="3"/>
  <c r="AA1937" i="3" s="1"/>
  <c r="S1936" i="3"/>
  <c r="S1937" i="3" s="1"/>
  <c r="AB1936" i="3"/>
  <c r="AB1937" i="3" s="1"/>
  <c r="X1936" i="3"/>
  <c r="X1937" i="3" s="1"/>
  <c r="T1936" i="3"/>
  <c r="T1937" i="3" s="1"/>
  <c r="W1936" i="3"/>
  <c r="W1937" i="3" s="1"/>
  <c r="AF2241" i="3"/>
  <c r="AE2241" i="3"/>
  <c r="F2240" i="3"/>
  <c r="AD3008" i="3"/>
  <c r="R3009" i="3"/>
  <c r="AD2175" i="3"/>
  <c r="AG2175" i="3" s="1"/>
  <c r="Z2576" i="3"/>
  <c r="Z2577" i="3" s="1"/>
  <c r="V2576" i="3"/>
  <c r="V2577" i="3" s="1"/>
  <c r="R2576" i="3"/>
  <c r="AC2576" i="3"/>
  <c r="AC2577" i="3" s="1"/>
  <c r="Y2576" i="3"/>
  <c r="Y2577" i="3" s="1"/>
  <c r="U2576" i="3"/>
  <c r="U2577" i="3" s="1"/>
  <c r="AB2576" i="3"/>
  <c r="AB2577" i="3" s="1"/>
  <c r="X2576" i="3"/>
  <c r="X2577" i="3" s="1"/>
  <c r="T2576" i="3"/>
  <c r="T2577" i="3" s="1"/>
  <c r="W2576" i="3"/>
  <c r="W2577" i="3" s="1"/>
  <c r="S2576" i="3"/>
  <c r="S2577" i="3" s="1"/>
  <c r="AA2576" i="3"/>
  <c r="AA2577" i="3" s="1"/>
  <c r="AD2400" i="3"/>
  <c r="R2401" i="3"/>
  <c r="L3183" i="3"/>
  <c r="O3182" i="3"/>
  <c r="M3182" i="3"/>
  <c r="N3182" i="3"/>
  <c r="AD3055" i="3"/>
  <c r="AG3055" i="3" s="1"/>
  <c r="R1921" i="3"/>
  <c r="N3198" i="3"/>
  <c r="M3198" i="3"/>
  <c r="L3199" i="3"/>
  <c r="O3198" i="3"/>
  <c r="AD2320" i="3"/>
  <c r="R2321" i="3"/>
  <c r="AD2864" i="3"/>
  <c r="R2865" i="3"/>
  <c r="N1615" i="3"/>
  <c r="M1615" i="3"/>
  <c r="L1616" i="3"/>
  <c r="O1615" i="3"/>
  <c r="AD2560" i="3"/>
  <c r="R2561" i="3"/>
  <c r="AD1632" i="3"/>
  <c r="R1633" i="3"/>
  <c r="AD1696" i="3"/>
  <c r="R1697" i="3"/>
  <c r="N2511" i="3"/>
  <c r="M2511" i="3"/>
  <c r="L2512" i="3"/>
  <c r="O2511" i="3"/>
  <c r="AB2080" i="3"/>
  <c r="AB2081" i="3" s="1"/>
  <c r="X2080" i="3"/>
  <c r="X2081" i="3" s="1"/>
  <c r="T2080" i="3"/>
  <c r="T2081" i="3" s="1"/>
  <c r="AA2080" i="3"/>
  <c r="AA2081" i="3" s="1"/>
  <c r="W2080" i="3"/>
  <c r="W2081" i="3" s="1"/>
  <c r="S2080" i="3"/>
  <c r="S2081" i="3" s="1"/>
  <c r="Z2080" i="3"/>
  <c r="Z2081" i="3" s="1"/>
  <c r="V2080" i="3"/>
  <c r="V2081" i="3" s="1"/>
  <c r="R2080" i="3"/>
  <c r="U2080" i="3"/>
  <c r="U2081" i="3" s="1"/>
  <c r="AC2080" i="3"/>
  <c r="AC2081" i="3" s="1"/>
  <c r="Y2080" i="3"/>
  <c r="Y2081" i="3" s="1"/>
  <c r="AF1905" i="3"/>
  <c r="AE1905" i="3"/>
  <c r="F1904" i="3"/>
  <c r="AB2416" i="3"/>
  <c r="AB2417" i="3" s="1"/>
  <c r="X2416" i="3"/>
  <c r="X2417" i="3" s="1"/>
  <c r="T2416" i="3"/>
  <c r="T2417" i="3" s="1"/>
  <c r="Z2416" i="3"/>
  <c r="Z2417" i="3" s="1"/>
  <c r="V2416" i="3"/>
  <c r="V2417" i="3" s="1"/>
  <c r="R2416" i="3"/>
  <c r="W2416" i="3"/>
  <c r="W2417" i="3" s="1"/>
  <c r="AC2416" i="3"/>
  <c r="AC2417" i="3" s="1"/>
  <c r="U2416" i="3"/>
  <c r="U2417" i="3" s="1"/>
  <c r="AA2416" i="3"/>
  <c r="AA2417" i="3" s="1"/>
  <c r="S2416" i="3"/>
  <c r="S2417" i="3" s="1"/>
  <c r="Y2416" i="3"/>
  <c r="Y2417" i="3" s="1"/>
  <c r="M2623" i="3"/>
  <c r="L2624" i="3"/>
  <c r="N2623" i="3"/>
  <c r="O2623" i="3"/>
  <c r="O2399" i="3"/>
  <c r="M2399" i="3"/>
  <c r="L2400" i="3"/>
  <c r="N2399" i="3"/>
  <c r="AB2240" i="3"/>
  <c r="AB2241" i="3" s="1"/>
  <c r="X2240" i="3"/>
  <c r="X2241" i="3" s="1"/>
  <c r="T2240" i="3"/>
  <c r="T2241" i="3" s="1"/>
  <c r="AA2240" i="3"/>
  <c r="AA2241" i="3" s="1"/>
  <c r="W2240" i="3"/>
  <c r="W2241" i="3" s="1"/>
  <c r="S2240" i="3"/>
  <c r="S2241" i="3" s="1"/>
  <c r="Z2240" i="3"/>
  <c r="Z2241" i="3" s="1"/>
  <c r="V2240" i="3"/>
  <c r="V2241" i="3" s="1"/>
  <c r="R2240" i="3"/>
  <c r="U2240" i="3"/>
  <c r="U2241" i="3" s="1"/>
  <c r="AC2240" i="3"/>
  <c r="AC2241" i="3" s="1"/>
  <c r="Y2240" i="3"/>
  <c r="Y2241" i="3" s="1"/>
  <c r="AF2897" i="3"/>
  <c r="AE2897" i="3"/>
  <c r="F2896" i="3"/>
  <c r="F1808" i="3"/>
  <c r="AF1809" i="3"/>
  <c r="AE1809" i="3"/>
  <c r="L2367" i="3"/>
  <c r="O2366" i="3"/>
  <c r="N2366" i="3"/>
  <c r="M2366" i="3"/>
  <c r="L2799" i="3"/>
  <c r="O2798" i="3"/>
  <c r="N2798" i="3"/>
  <c r="M2798" i="3"/>
  <c r="AB2368" i="3"/>
  <c r="AB2369" i="3" s="1"/>
  <c r="X2368" i="3"/>
  <c r="X2369" i="3" s="1"/>
  <c r="T2368" i="3"/>
  <c r="T2369" i="3" s="1"/>
  <c r="AA2368" i="3"/>
  <c r="AA2369" i="3" s="1"/>
  <c r="W2368" i="3"/>
  <c r="W2369" i="3" s="1"/>
  <c r="S2368" i="3"/>
  <c r="S2369" i="3" s="1"/>
  <c r="Z2368" i="3"/>
  <c r="Z2369" i="3" s="1"/>
  <c r="V2368" i="3"/>
  <c r="V2369" i="3" s="1"/>
  <c r="R2368" i="3"/>
  <c r="U2368" i="3"/>
  <c r="U2369" i="3" s="1"/>
  <c r="AC2368" i="3"/>
  <c r="AC2369" i="3" s="1"/>
  <c r="Y2368" i="3"/>
  <c r="Y2369" i="3" s="1"/>
  <c r="AD2384" i="3"/>
  <c r="R2385" i="3"/>
  <c r="AF2193" i="3"/>
  <c r="AE2193" i="3"/>
  <c r="F2192" i="3"/>
  <c r="Z2208" i="3"/>
  <c r="Z2209" i="3" s="1"/>
  <c r="V2208" i="3"/>
  <c r="V2209" i="3" s="1"/>
  <c r="R2208" i="3"/>
  <c r="AC2208" i="3"/>
  <c r="AC2209" i="3" s="1"/>
  <c r="Y2208" i="3"/>
  <c r="Y2209" i="3" s="1"/>
  <c r="U2208" i="3"/>
  <c r="U2209" i="3" s="1"/>
  <c r="AB2208" i="3"/>
  <c r="AB2209" i="3" s="1"/>
  <c r="X2208" i="3"/>
  <c r="X2209" i="3" s="1"/>
  <c r="T2208" i="3"/>
  <c r="T2209" i="3" s="1"/>
  <c r="W2208" i="3"/>
  <c r="W2209" i="3" s="1"/>
  <c r="S2208" i="3"/>
  <c r="S2209" i="3" s="1"/>
  <c r="AA2208" i="3"/>
  <c r="AA2209" i="3" s="1"/>
  <c r="AB1712" i="3"/>
  <c r="AB1713" i="3" s="1"/>
  <c r="X1712" i="3"/>
  <c r="X1713" i="3" s="1"/>
  <c r="T1712" i="3"/>
  <c r="T1713" i="3" s="1"/>
  <c r="Y1712" i="3"/>
  <c r="Y1713" i="3" s="1"/>
  <c r="AA1712" i="3"/>
  <c r="AA1713" i="3" s="1"/>
  <c r="W1712" i="3"/>
  <c r="W1713" i="3" s="1"/>
  <c r="S1712" i="3"/>
  <c r="S1713" i="3" s="1"/>
  <c r="U1712" i="3"/>
  <c r="U1713" i="3" s="1"/>
  <c r="Z1712" i="3"/>
  <c r="Z1713" i="3" s="1"/>
  <c r="V1712" i="3"/>
  <c r="V1713" i="3" s="1"/>
  <c r="R1712" i="3"/>
  <c r="AC1712" i="3"/>
  <c r="AC1713" i="3" s="1"/>
  <c r="F1680" i="3"/>
  <c r="AF1681" i="3"/>
  <c r="AE1681" i="3"/>
  <c r="AD2464" i="3"/>
  <c r="R2465" i="3"/>
  <c r="AD2335" i="3"/>
  <c r="AG2335" i="3" s="1"/>
  <c r="Z2048" i="3"/>
  <c r="Z2049" i="3" s="1"/>
  <c r="V2048" i="3"/>
  <c r="V2049" i="3" s="1"/>
  <c r="R2048" i="3"/>
  <c r="AC2048" i="3"/>
  <c r="AC2049" i="3" s="1"/>
  <c r="Y2048" i="3"/>
  <c r="Y2049" i="3" s="1"/>
  <c r="U2048" i="3"/>
  <c r="U2049" i="3" s="1"/>
  <c r="AB2048" i="3"/>
  <c r="AB2049" i="3" s="1"/>
  <c r="X2048" i="3"/>
  <c r="X2049" i="3" s="1"/>
  <c r="T2048" i="3"/>
  <c r="T2049" i="3" s="1"/>
  <c r="S2048" i="3"/>
  <c r="S2049" i="3" s="1"/>
  <c r="W2048" i="3"/>
  <c r="W2049" i="3" s="1"/>
  <c r="AA2048" i="3"/>
  <c r="AA2049" i="3" s="1"/>
  <c r="AD2592" i="3"/>
  <c r="R2593" i="3"/>
  <c r="N1743" i="3"/>
  <c r="M1743" i="3"/>
  <c r="O1743" i="3"/>
  <c r="L1744" i="3"/>
  <c r="AD1888" i="3"/>
  <c r="R1889" i="3"/>
  <c r="AF1841" i="3"/>
  <c r="AE1841" i="3"/>
  <c r="F1840" i="3"/>
  <c r="O1760" i="3"/>
  <c r="O1761" i="3" s="1"/>
  <c r="N1760" i="3"/>
  <c r="N1761" i="3" s="1"/>
  <c r="L1761" i="3"/>
  <c r="M1760" i="3"/>
  <c r="M1761" i="3" s="1"/>
  <c r="Z1872" i="3"/>
  <c r="Z1873" i="3" s="1"/>
  <c r="V1872" i="3"/>
  <c r="V1873" i="3" s="1"/>
  <c r="R1872" i="3"/>
  <c r="S1872" i="3"/>
  <c r="S1873" i="3" s="1"/>
  <c r="AC1872" i="3"/>
  <c r="AC1873" i="3" s="1"/>
  <c r="Y1872" i="3"/>
  <c r="Y1873" i="3" s="1"/>
  <c r="U1872" i="3"/>
  <c r="U1873" i="3" s="1"/>
  <c r="W1872" i="3"/>
  <c r="W1873" i="3" s="1"/>
  <c r="AB1872" i="3"/>
  <c r="AB1873" i="3" s="1"/>
  <c r="X1872" i="3"/>
  <c r="X1873" i="3" s="1"/>
  <c r="T1872" i="3"/>
  <c r="T1873" i="3" s="1"/>
  <c r="AA1872" i="3"/>
  <c r="AA1873" i="3" s="1"/>
  <c r="AD2880" i="3"/>
  <c r="R2881" i="3"/>
  <c r="AD2032" i="3"/>
  <c r="R2033" i="3"/>
  <c r="L2303" i="3"/>
  <c r="O2302" i="3"/>
  <c r="N2302" i="3"/>
  <c r="M2302" i="3"/>
  <c r="AD2688" i="3"/>
  <c r="R2689" i="3"/>
  <c r="Z2272" i="3"/>
  <c r="Z2273" i="3" s="1"/>
  <c r="V2272" i="3"/>
  <c r="V2273" i="3" s="1"/>
  <c r="R2272" i="3"/>
  <c r="AC2272" i="3"/>
  <c r="AC2273" i="3" s="1"/>
  <c r="Y2272" i="3"/>
  <c r="Y2273" i="3" s="1"/>
  <c r="U2272" i="3"/>
  <c r="U2273" i="3" s="1"/>
  <c r="AB2272" i="3"/>
  <c r="AB2273" i="3" s="1"/>
  <c r="X2272" i="3"/>
  <c r="X2273" i="3" s="1"/>
  <c r="T2272" i="3"/>
  <c r="T2273" i="3" s="1"/>
  <c r="AA2272" i="3"/>
  <c r="AA2273" i="3" s="1"/>
  <c r="W2272" i="3"/>
  <c r="W2273" i="3" s="1"/>
  <c r="S2272" i="3"/>
  <c r="S2273" i="3" s="1"/>
  <c r="N2207" i="3"/>
  <c r="M2207" i="3"/>
  <c r="L2208" i="3"/>
  <c r="O2207" i="3"/>
  <c r="AB2848" i="3"/>
  <c r="AB2849" i="3" s="1"/>
  <c r="X2848" i="3"/>
  <c r="X2849" i="3" s="1"/>
  <c r="T2848" i="3"/>
  <c r="T2849" i="3" s="1"/>
  <c r="AA2848" i="3"/>
  <c r="AA2849" i="3" s="1"/>
  <c r="W2848" i="3"/>
  <c r="W2849" i="3" s="1"/>
  <c r="S2848" i="3"/>
  <c r="S2849" i="3" s="1"/>
  <c r="Z2848" i="3"/>
  <c r="Z2849" i="3" s="1"/>
  <c r="R2848" i="3"/>
  <c r="Y2848" i="3"/>
  <c r="Y2849" i="3" s="1"/>
  <c r="V2848" i="3"/>
  <c r="V2849" i="3" s="1"/>
  <c r="AC2848" i="3"/>
  <c r="AC2849" i="3" s="1"/>
  <c r="U2848" i="3"/>
  <c r="U2849" i="3" s="1"/>
  <c r="AD2655" i="3"/>
  <c r="AG2655" i="3" s="1"/>
  <c r="AD1615" i="3"/>
  <c r="AG1615" i="3" s="1"/>
  <c r="AD3104" i="3"/>
  <c r="R3105" i="3"/>
  <c r="M3151" i="3"/>
  <c r="O3151" i="3"/>
  <c r="N3151" i="3"/>
  <c r="L3152" i="3"/>
  <c r="M1919" i="3"/>
  <c r="AA1919" i="3" s="1"/>
  <c r="L1920" i="3"/>
  <c r="AD2528" i="3"/>
  <c r="R2529" i="3"/>
  <c r="L2479" i="3"/>
  <c r="O2478" i="3"/>
  <c r="N2478" i="3"/>
  <c r="M2478" i="3"/>
  <c r="AD2575" i="3"/>
  <c r="AG2575" i="3" s="1"/>
  <c r="N2687" i="3"/>
  <c r="M2687" i="3"/>
  <c r="L2688" i="3"/>
  <c r="O2687" i="3"/>
  <c r="L2992" i="3"/>
  <c r="O2991" i="3"/>
  <c r="N2991" i="3"/>
  <c r="M2991" i="3"/>
  <c r="AF2849" i="3"/>
  <c r="AE2849" i="3"/>
  <c r="F2848" i="3"/>
  <c r="F2208" i="3"/>
  <c r="AF2209" i="3"/>
  <c r="AE2209" i="3"/>
  <c r="N2928" i="3"/>
  <c r="N2929" i="3" s="1"/>
  <c r="O2928" i="3"/>
  <c r="O2929" i="3" s="1"/>
  <c r="M2928" i="3"/>
  <c r="M2929" i="3" s="1"/>
  <c r="L2929" i="3"/>
  <c r="L2079" i="3"/>
  <c r="O2078" i="3"/>
  <c r="N2078" i="3"/>
  <c r="M2078" i="3"/>
  <c r="O1824" i="3"/>
  <c r="O1825" i="3" s="1"/>
  <c r="N1824" i="3"/>
  <c r="N1825" i="3" s="1"/>
  <c r="L1825" i="3"/>
  <c r="M1824" i="3"/>
  <c r="M1825" i="3" s="1"/>
  <c r="AD2079" i="3"/>
  <c r="AG2079" i="3" s="1"/>
  <c r="AD2415" i="3"/>
  <c r="AG2415" i="3" s="1"/>
  <c r="AB2736" i="3"/>
  <c r="AB2737" i="3" s="1"/>
  <c r="X2736" i="3"/>
  <c r="X2737" i="3" s="1"/>
  <c r="T2736" i="3"/>
  <c r="T2737" i="3" s="1"/>
  <c r="Z2736" i="3"/>
  <c r="Z2737" i="3" s="1"/>
  <c r="V2736" i="3"/>
  <c r="V2737" i="3" s="1"/>
  <c r="R2736" i="3"/>
  <c r="Y2736" i="3"/>
  <c r="Y2737" i="3" s="1"/>
  <c r="W2736" i="3"/>
  <c r="W2737" i="3" s="1"/>
  <c r="AC2736" i="3"/>
  <c r="AC2737" i="3" s="1"/>
  <c r="U2736" i="3"/>
  <c r="U2737" i="3" s="1"/>
  <c r="AA2736" i="3"/>
  <c r="AA2737" i="3" s="1"/>
  <c r="S2736" i="3"/>
  <c r="S2737" i="3" s="1"/>
  <c r="Z2112" i="3"/>
  <c r="Z2113" i="3" s="1"/>
  <c r="V2112" i="3"/>
  <c r="V2113" i="3" s="1"/>
  <c r="R2112" i="3"/>
  <c r="AC2112" i="3"/>
  <c r="AC2113" i="3" s="1"/>
  <c r="Y2112" i="3"/>
  <c r="Y2113" i="3" s="1"/>
  <c r="U2112" i="3"/>
  <c r="U2113" i="3" s="1"/>
  <c r="AB2112" i="3"/>
  <c r="AB2113" i="3" s="1"/>
  <c r="X2112" i="3"/>
  <c r="X2113" i="3" s="1"/>
  <c r="T2112" i="3"/>
  <c r="T2113" i="3" s="1"/>
  <c r="AA2112" i="3"/>
  <c r="AA2113" i="3" s="1"/>
  <c r="W2112" i="3"/>
  <c r="W2113" i="3" s="1"/>
  <c r="S2112" i="3"/>
  <c r="S2113" i="3" s="1"/>
  <c r="AD2096" i="3"/>
  <c r="R2097" i="3"/>
  <c r="AD3087" i="3"/>
  <c r="AG3087" i="3" s="1"/>
  <c r="N2047" i="3"/>
  <c r="M2047" i="3"/>
  <c r="L2048" i="3"/>
  <c r="O2047" i="3"/>
  <c r="N1679" i="3"/>
  <c r="M1679" i="3"/>
  <c r="L1680" i="3"/>
  <c r="O1679" i="3"/>
  <c r="AD1824" i="3"/>
  <c r="R1825" i="3"/>
  <c r="M2671" i="3"/>
  <c r="L2672" i="3"/>
  <c r="O2671" i="3"/>
  <c r="N2671" i="3"/>
  <c r="N3136" i="3"/>
  <c r="N3137" i="3" s="1"/>
  <c r="L3137" i="3"/>
  <c r="O3136" i="3"/>
  <c r="O3137" i="3" s="1"/>
  <c r="M3136" i="3"/>
  <c r="M3137" i="3" s="1"/>
  <c r="M2815" i="3"/>
  <c r="O2815" i="3"/>
  <c r="L2816" i="3"/>
  <c r="N2815" i="3"/>
  <c r="AD1807" i="3"/>
  <c r="AG1807" i="3" s="1"/>
  <c r="AD2432" i="3"/>
  <c r="R2433" i="3"/>
  <c r="AD2816" i="3"/>
  <c r="R2817" i="3"/>
  <c r="N2271" i="3"/>
  <c r="M2271" i="3"/>
  <c r="L2272" i="3"/>
  <c r="O2271" i="3"/>
  <c r="AD3040" i="3"/>
  <c r="R3041" i="3"/>
  <c r="N1935" i="3"/>
  <c r="O1935" i="3"/>
  <c r="M1935" i="3"/>
  <c r="L1936" i="3"/>
  <c r="Z2768" i="3"/>
  <c r="Z2769" i="3" s="1"/>
  <c r="V2768" i="3"/>
  <c r="V2769" i="3" s="1"/>
  <c r="R2768" i="3"/>
  <c r="AC2768" i="3"/>
  <c r="AC2769" i="3" s="1"/>
  <c r="Y2768" i="3"/>
  <c r="Y2769" i="3" s="1"/>
  <c r="U2768" i="3"/>
  <c r="U2769" i="3" s="1"/>
  <c r="AB2768" i="3"/>
  <c r="AB2769" i="3" s="1"/>
  <c r="X2768" i="3"/>
  <c r="X2769" i="3" s="1"/>
  <c r="T2768" i="3"/>
  <c r="T2769" i="3" s="1"/>
  <c r="AA2768" i="3"/>
  <c r="AA2769" i="3" s="1"/>
  <c r="W2768" i="3"/>
  <c r="W2769" i="3" s="1"/>
  <c r="S2768" i="3"/>
  <c r="S2769" i="3" s="1"/>
  <c r="AD3168" i="3"/>
  <c r="R3169" i="3"/>
  <c r="N1983" i="3"/>
  <c r="M1983" i="3"/>
  <c r="L1984" i="3"/>
  <c r="O1983" i="3"/>
  <c r="AD3136" i="3"/>
  <c r="R3137" i="3"/>
  <c r="L2847" i="3"/>
  <c r="O2846" i="3"/>
  <c r="N2846" i="3"/>
  <c r="M2846" i="3"/>
  <c r="AD2192" i="3"/>
  <c r="R2193" i="3"/>
  <c r="AD2207" i="3"/>
  <c r="AG2207" i="3" s="1"/>
  <c r="AG1711" i="3"/>
  <c r="AD1664" i="3"/>
  <c r="R1665" i="3"/>
  <c r="F1616" i="3"/>
  <c r="AF1617" i="3"/>
  <c r="AE1617" i="3"/>
  <c r="Z1984" i="3"/>
  <c r="Z1985" i="3" s="1"/>
  <c r="V1984" i="3"/>
  <c r="V1985" i="3" s="1"/>
  <c r="R1984" i="3"/>
  <c r="AC1984" i="3"/>
  <c r="AC1985" i="3" s="1"/>
  <c r="Y1984" i="3"/>
  <c r="Y1985" i="3" s="1"/>
  <c r="U1984" i="3"/>
  <c r="U1985" i="3" s="1"/>
  <c r="AB1984" i="3"/>
  <c r="AB1985" i="3" s="1"/>
  <c r="X1984" i="3"/>
  <c r="X1985" i="3" s="1"/>
  <c r="T1984" i="3"/>
  <c r="T1985" i="3" s="1"/>
  <c r="AA1984" i="3"/>
  <c r="AA1985" i="3" s="1"/>
  <c r="W1984" i="3"/>
  <c r="W1985" i="3" s="1"/>
  <c r="S1984" i="3"/>
  <c r="S1985" i="3" s="1"/>
  <c r="M1855" i="3"/>
  <c r="L1856" i="3"/>
  <c r="N1855" i="3"/>
  <c r="O1855" i="3"/>
  <c r="AD2481" i="3"/>
  <c r="F2448" i="3"/>
  <c r="AF2449" i="3"/>
  <c r="AE2449" i="3"/>
  <c r="L2415" i="3"/>
  <c r="N2414" i="3"/>
  <c r="O2414" i="3"/>
  <c r="M2414" i="3"/>
  <c r="AD2047" i="3"/>
  <c r="AG2047" i="3" s="1"/>
  <c r="O2719" i="3"/>
  <c r="M2719" i="3"/>
  <c r="L2720" i="3"/>
  <c r="N2719" i="3"/>
  <c r="AC2960" i="3"/>
  <c r="AC2961" i="3" s="1"/>
  <c r="Y2960" i="3"/>
  <c r="Y2961" i="3" s="1"/>
  <c r="U2960" i="3"/>
  <c r="U2961" i="3" s="1"/>
  <c r="AA2960" i="3"/>
  <c r="AA2961" i="3" s="1"/>
  <c r="V2960" i="3"/>
  <c r="V2961" i="3" s="1"/>
  <c r="Z2960" i="3"/>
  <c r="Z2961" i="3" s="1"/>
  <c r="T2960" i="3"/>
  <c r="T2961" i="3" s="1"/>
  <c r="X2960" i="3"/>
  <c r="X2961" i="3" s="1"/>
  <c r="S2960" i="3"/>
  <c r="S2961" i="3" s="1"/>
  <c r="R2960" i="3"/>
  <c r="AB2960" i="3"/>
  <c r="AB2961" i="3" s="1"/>
  <c r="W2960" i="3"/>
  <c r="W2961" i="3" s="1"/>
  <c r="Z1680" i="3"/>
  <c r="Z1681" i="3" s="1"/>
  <c r="V1680" i="3"/>
  <c r="V1681" i="3" s="1"/>
  <c r="R1680" i="3"/>
  <c r="AC1680" i="3"/>
  <c r="AC1681" i="3" s="1"/>
  <c r="Y1680" i="3"/>
  <c r="Y1681" i="3" s="1"/>
  <c r="U1680" i="3"/>
  <c r="U1681" i="3" s="1"/>
  <c r="AB1680" i="3"/>
  <c r="AB1681" i="3" s="1"/>
  <c r="X1680" i="3"/>
  <c r="X1681" i="3" s="1"/>
  <c r="T1680" i="3"/>
  <c r="T1681" i="3" s="1"/>
  <c r="AA1680" i="3"/>
  <c r="AA1681" i="3" s="1"/>
  <c r="W1680" i="3"/>
  <c r="W1681" i="3" s="1"/>
  <c r="S1680" i="3"/>
  <c r="S1681" i="3" s="1"/>
  <c r="AB1776" i="3"/>
  <c r="AB1777" i="3" s="1"/>
  <c r="X1776" i="3"/>
  <c r="X1777" i="3" s="1"/>
  <c r="T1776" i="3"/>
  <c r="T1777" i="3" s="1"/>
  <c r="U1776" i="3"/>
  <c r="U1777" i="3" s="1"/>
  <c r="AA1776" i="3"/>
  <c r="AA1777" i="3" s="1"/>
  <c r="W1776" i="3"/>
  <c r="W1777" i="3" s="1"/>
  <c r="S1776" i="3"/>
  <c r="S1777" i="3" s="1"/>
  <c r="AC1776" i="3"/>
  <c r="AC1777" i="3" s="1"/>
  <c r="Z1776" i="3"/>
  <c r="Z1777" i="3" s="1"/>
  <c r="V1776" i="3"/>
  <c r="V1777" i="3" s="1"/>
  <c r="R1776" i="3"/>
  <c r="Y1776" i="3"/>
  <c r="Y1777" i="3" s="1"/>
  <c r="AD2271" i="3"/>
  <c r="AG2271" i="3" s="1"/>
  <c r="Z3200" i="3"/>
  <c r="Z3201" i="3" s="1"/>
  <c r="V3200" i="3"/>
  <c r="V3201" i="3" s="1"/>
  <c r="R3200" i="3"/>
  <c r="AC3200" i="3"/>
  <c r="AC3201" i="3" s="1"/>
  <c r="Y3200" i="3"/>
  <c r="Y3201" i="3" s="1"/>
  <c r="U3200" i="3"/>
  <c r="U3201" i="3" s="1"/>
  <c r="AB3200" i="3"/>
  <c r="AB3201" i="3" s="1"/>
  <c r="X3200" i="3"/>
  <c r="X3201" i="3" s="1"/>
  <c r="T3200" i="3"/>
  <c r="T3201" i="3" s="1"/>
  <c r="S3200" i="3"/>
  <c r="S3201" i="3" s="1"/>
  <c r="AA3200" i="3"/>
  <c r="AA3201" i="3" s="1"/>
  <c r="W3200" i="3"/>
  <c r="W3201" i="3" s="1"/>
  <c r="AD2496" i="3"/>
  <c r="R2497" i="3"/>
  <c r="AB2656" i="3"/>
  <c r="AB2657" i="3" s="1"/>
  <c r="X2656" i="3"/>
  <c r="X2657" i="3" s="1"/>
  <c r="T2656" i="3"/>
  <c r="T2657" i="3" s="1"/>
  <c r="AA2656" i="3"/>
  <c r="AA2657" i="3" s="1"/>
  <c r="W2656" i="3"/>
  <c r="W2657" i="3" s="1"/>
  <c r="S2656" i="3"/>
  <c r="S2657" i="3" s="1"/>
  <c r="Z2656" i="3"/>
  <c r="Z2657" i="3" s="1"/>
  <c r="V2656" i="3"/>
  <c r="V2657" i="3" s="1"/>
  <c r="R2656" i="3"/>
  <c r="Y2656" i="3"/>
  <c r="Y2657" i="3" s="1"/>
  <c r="U2656" i="3"/>
  <c r="U2657" i="3" s="1"/>
  <c r="AC2656" i="3"/>
  <c r="AC2657" i="3" s="1"/>
  <c r="L1903" i="3"/>
  <c r="O1902" i="3"/>
  <c r="M1902" i="3"/>
  <c r="N1902" i="3"/>
  <c r="L2143" i="3"/>
  <c r="O2142" i="3"/>
  <c r="N2142" i="3"/>
  <c r="M2142" i="3"/>
  <c r="AF1777" i="3"/>
  <c r="AE1777" i="3"/>
  <c r="F1776" i="3"/>
  <c r="L3055" i="3"/>
  <c r="M3054" i="3"/>
  <c r="O3054" i="3"/>
  <c r="N3054" i="3"/>
  <c r="L3024" i="3"/>
  <c r="M3023" i="3"/>
  <c r="O3023" i="3"/>
  <c r="N3023" i="3"/>
  <c r="AD1935" i="3"/>
  <c r="AG1935" i="3" s="1"/>
  <c r="AF2801" i="3"/>
  <c r="AE2801" i="3"/>
  <c r="F2800" i="3"/>
  <c r="Z2176" i="3"/>
  <c r="Z2177" i="3" s="1"/>
  <c r="V2176" i="3"/>
  <c r="V2177" i="3" s="1"/>
  <c r="R2176" i="3"/>
  <c r="AC2176" i="3"/>
  <c r="AC2177" i="3" s="1"/>
  <c r="X2176" i="3"/>
  <c r="X2177" i="3" s="1"/>
  <c r="S2176" i="3"/>
  <c r="S2177" i="3" s="1"/>
  <c r="AB2176" i="3"/>
  <c r="AB2177" i="3" s="1"/>
  <c r="W2176" i="3"/>
  <c r="W2177" i="3" s="1"/>
  <c r="AA2176" i="3"/>
  <c r="AA2177" i="3" s="1"/>
  <c r="U2176" i="3"/>
  <c r="U2177" i="3" s="1"/>
  <c r="Y2176" i="3"/>
  <c r="Y2177" i="3" s="1"/>
  <c r="T2176" i="3"/>
  <c r="T2177" i="3" s="1"/>
  <c r="AF2481" i="3"/>
  <c r="AE2481" i="3"/>
  <c r="F2480" i="3"/>
  <c r="L2239" i="3"/>
  <c r="O2238" i="3"/>
  <c r="N2238" i="3"/>
  <c r="M2238" i="3"/>
  <c r="AF2961" i="3"/>
  <c r="AE2961" i="3"/>
  <c r="F2960" i="3"/>
  <c r="L2015" i="3"/>
  <c r="O2014" i="3"/>
  <c r="N2014" i="3"/>
  <c r="M2014" i="3"/>
  <c r="N2976" i="3"/>
  <c r="N2977" i="3" s="1"/>
  <c r="L2977" i="3"/>
  <c r="O2976" i="3"/>
  <c r="O2977" i="3" s="1"/>
  <c r="M2976" i="3"/>
  <c r="M2977" i="3" s="1"/>
  <c r="M2751" i="3"/>
  <c r="L2752" i="3"/>
  <c r="O2751" i="3"/>
  <c r="N2751" i="3"/>
  <c r="F2336" i="3"/>
  <c r="AF2337" i="3"/>
  <c r="AE2337" i="3"/>
  <c r="O1888" i="3"/>
  <c r="O1889" i="3" s="1"/>
  <c r="N1888" i="3"/>
  <c r="N1889" i="3" s="1"/>
  <c r="L1889" i="3"/>
  <c r="M1888" i="3"/>
  <c r="M1889" i="3" s="1"/>
  <c r="AD2784" i="3"/>
  <c r="R2785" i="3"/>
  <c r="M2495" i="3"/>
  <c r="L2496" i="3"/>
  <c r="O2495" i="3"/>
  <c r="N2495" i="3"/>
  <c r="F1984" i="3"/>
  <c r="AF1985" i="3"/>
  <c r="AE1985" i="3"/>
  <c r="F3088" i="3"/>
  <c r="AF3089" i="3"/>
  <c r="AE3089" i="3"/>
  <c r="AB2016" i="3"/>
  <c r="AB2017" i="3" s="1"/>
  <c r="X2016" i="3"/>
  <c r="X2017" i="3" s="1"/>
  <c r="T2016" i="3"/>
  <c r="T2017" i="3" s="1"/>
  <c r="AA2016" i="3"/>
  <c r="AA2017" i="3" s="1"/>
  <c r="W2016" i="3"/>
  <c r="W2017" i="3" s="1"/>
  <c r="S2016" i="3"/>
  <c r="S2017" i="3" s="1"/>
  <c r="Z2016" i="3"/>
  <c r="Z2017" i="3" s="1"/>
  <c r="V2016" i="3"/>
  <c r="V2017" i="3" s="1"/>
  <c r="R2016" i="3"/>
  <c r="Y2016" i="3"/>
  <c r="Y2017" i="3" s="1"/>
  <c r="U2016" i="3"/>
  <c r="U2017" i="3" s="1"/>
  <c r="AC2016" i="3"/>
  <c r="AC2017" i="3" s="1"/>
  <c r="AD2015" i="3"/>
  <c r="AG2015" i="3" s="1"/>
  <c r="Z2448" i="3"/>
  <c r="Z2449" i="3" s="1"/>
  <c r="V2448" i="3"/>
  <c r="V2449" i="3" s="1"/>
  <c r="R2448" i="3"/>
  <c r="AC2448" i="3"/>
  <c r="AC2449" i="3" s="1"/>
  <c r="Y2448" i="3"/>
  <c r="Y2449" i="3" s="1"/>
  <c r="U2448" i="3"/>
  <c r="U2449" i="3" s="1"/>
  <c r="AB2448" i="3"/>
  <c r="AB2449" i="3" s="1"/>
  <c r="X2448" i="3"/>
  <c r="X2449" i="3" s="1"/>
  <c r="T2448" i="3"/>
  <c r="T2449" i="3" s="1"/>
  <c r="AA2448" i="3"/>
  <c r="AA2449" i="3" s="1"/>
  <c r="W2448" i="3"/>
  <c r="W2449" i="3" s="1"/>
  <c r="S2448" i="3"/>
  <c r="S2449" i="3" s="1"/>
  <c r="N3087" i="3"/>
  <c r="O3087" i="3"/>
  <c r="L3088" i="3"/>
  <c r="M3087" i="3"/>
  <c r="Z1744" i="3"/>
  <c r="Z1745" i="3" s="1"/>
  <c r="V1744" i="3"/>
  <c r="V1745" i="3" s="1"/>
  <c r="R1744" i="3"/>
  <c r="W1744" i="3"/>
  <c r="W1745" i="3" s="1"/>
  <c r="AC1744" i="3"/>
  <c r="AC1745" i="3" s="1"/>
  <c r="Y1744" i="3"/>
  <c r="Y1745" i="3" s="1"/>
  <c r="U1744" i="3"/>
  <c r="U1745" i="3" s="1"/>
  <c r="S1744" i="3"/>
  <c r="S1745" i="3" s="1"/>
  <c r="AB1744" i="3"/>
  <c r="AB1745" i="3" s="1"/>
  <c r="X1744" i="3"/>
  <c r="X1745" i="3" s="1"/>
  <c r="T1744" i="3"/>
  <c r="T1745" i="3" s="1"/>
  <c r="AA1744" i="3"/>
  <c r="AA1745" i="3" s="1"/>
  <c r="AD2735" i="3"/>
  <c r="AG2735" i="3" s="1"/>
  <c r="AD2111" i="3"/>
  <c r="AG2111" i="3" s="1"/>
  <c r="N2767" i="3"/>
  <c r="M2767" i="3"/>
  <c r="L2768" i="3"/>
  <c r="O2767" i="3"/>
  <c r="AF1969" i="3"/>
  <c r="AE1969" i="3"/>
  <c r="F1968" i="3"/>
  <c r="Z3088" i="3"/>
  <c r="Z3089" i="3" s="1"/>
  <c r="V3088" i="3"/>
  <c r="V3089" i="3" s="1"/>
  <c r="R3088" i="3"/>
  <c r="AA3088" i="3"/>
  <c r="AA3089" i="3" s="1"/>
  <c r="U3088" i="3"/>
  <c r="U3089" i="3" s="1"/>
  <c r="Y3088" i="3"/>
  <c r="Y3089" i="3" s="1"/>
  <c r="T3088" i="3"/>
  <c r="T3089" i="3" s="1"/>
  <c r="AC3088" i="3"/>
  <c r="AC3089" i="3" s="1"/>
  <c r="X3088" i="3"/>
  <c r="X3089" i="3" s="1"/>
  <c r="S3088" i="3"/>
  <c r="S3089" i="3" s="1"/>
  <c r="AB3088" i="3"/>
  <c r="AB3089" i="3" s="1"/>
  <c r="W3088" i="3"/>
  <c r="W3089" i="3" s="1"/>
  <c r="AD2239" i="3"/>
  <c r="AG2239" i="3" s="1"/>
  <c r="Z1808" i="3"/>
  <c r="Z1809" i="3" s="1"/>
  <c r="V1808" i="3"/>
  <c r="V1809" i="3" s="1"/>
  <c r="R1808" i="3"/>
  <c r="AA1808" i="3"/>
  <c r="AA1809" i="3" s="1"/>
  <c r="S1808" i="3"/>
  <c r="S1809" i="3" s="1"/>
  <c r="AC1808" i="3"/>
  <c r="AC1809" i="3" s="1"/>
  <c r="Y1808" i="3"/>
  <c r="Y1809" i="3" s="1"/>
  <c r="U1808" i="3"/>
  <c r="U1809" i="3" s="1"/>
  <c r="W1808" i="3"/>
  <c r="W1809" i="3" s="1"/>
  <c r="AB1808" i="3"/>
  <c r="AB1809" i="3" s="1"/>
  <c r="X1808" i="3"/>
  <c r="X1809" i="3" s="1"/>
  <c r="T1808" i="3"/>
  <c r="T1809" i="3" s="1"/>
  <c r="AD2352" i="3"/>
  <c r="R2353" i="3"/>
  <c r="M2319" i="3"/>
  <c r="L2320" i="3"/>
  <c r="O2319" i="3"/>
  <c r="N2319" i="3"/>
  <c r="Z3120" i="3"/>
  <c r="Z3121" i="3" s="1"/>
  <c r="V3120" i="3"/>
  <c r="V3121" i="3" s="1"/>
  <c r="R3120" i="3"/>
  <c r="AB3120" i="3"/>
  <c r="AB3121" i="3" s="1"/>
  <c r="X3120" i="3"/>
  <c r="X3121" i="3" s="1"/>
  <c r="T3120" i="3"/>
  <c r="T3121" i="3" s="1"/>
  <c r="AA3120" i="3"/>
  <c r="AA3121" i="3" s="1"/>
  <c r="S3120" i="3"/>
  <c r="S3121" i="3" s="1"/>
  <c r="Y3120" i="3"/>
  <c r="Y3121" i="3" s="1"/>
  <c r="W3120" i="3"/>
  <c r="W3121" i="3" s="1"/>
  <c r="U3120" i="3"/>
  <c r="U3121" i="3" s="1"/>
  <c r="AC3120" i="3"/>
  <c r="AC3121" i="3" s="1"/>
  <c r="M2911" i="3"/>
  <c r="O2911" i="3"/>
  <c r="L2912" i="3"/>
  <c r="N2911" i="3"/>
  <c r="AD2767" i="3"/>
  <c r="AG2767" i="3" s="1"/>
  <c r="M2159" i="3"/>
  <c r="L2160" i="3"/>
  <c r="N2159" i="3"/>
  <c r="O2159" i="3"/>
  <c r="AD3184" i="3"/>
  <c r="R3185" i="3"/>
  <c r="N2447" i="3"/>
  <c r="M2447" i="3"/>
  <c r="L2448" i="3"/>
  <c r="O2447" i="3"/>
  <c r="AD2367" i="3"/>
  <c r="AG2367" i="3" s="1"/>
  <c r="O1696" i="3"/>
  <c r="O1697" i="3" s="1"/>
  <c r="N1696" i="3"/>
  <c r="N1697" i="3" s="1"/>
  <c r="L1697" i="3"/>
  <c r="M1696" i="3"/>
  <c r="M1697" i="3" s="1"/>
  <c r="Z2512" i="3"/>
  <c r="Z2513" i="3" s="1"/>
  <c r="V2512" i="3"/>
  <c r="V2513" i="3" s="1"/>
  <c r="R2512" i="3"/>
  <c r="AC2512" i="3"/>
  <c r="AC2513" i="3" s="1"/>
  <c r="Y2512" i="3"/>
  <c r="Y2513" i="3" s="1"/>
  <c r="U2512" i="3"/>
  <c r="U2513" i="3" s="1"/>
  <c r="AB2512" i="3"/>
  <c r="AB2513" i="3" s="1"/>
  <c r="X2512" i="3"/>
  <c r="X2513" i="3" s="1"/>
  <c r="T2512" i="3"/>
  <c r="T2513" i="3" s="1"/>
  <c r="S2512" i="3"/>
  <c r="S2513" i="3" s="1"/>
  <c r="AA2512" i="3"/>
  <c r="AA2513" i="3" s="1"/>
  <c r="W2512" i="3"/>
  <c r="W2513" i="3" s="1"/>
  <c r="N2174" i="3"/>
  <c r="O2174" i="3"/>
  <c r="L2175" i="3"/>
  <c r="M2174" i="3"/>
  <c r="AD2256" i="3"/>
  <c r="R2257" i="3"/>
  <c r="N1952" i="3"/>
  <c r="N1953" i="3" s="1"/>
  <c r="L1953" i="3"/>
  <c r="M1952" i="3"/>
  <c r="M1953" i="3" s="1"/>
  <c r="O1952" i="3"/>
  <c r="O1953" i="3" s="1"/>
  <c r="M1727" i="3"/>
  <c r="L1728" i="3"/>
  <c r="N1727" i="3"/>
  <c r="O1727" i="3"/>
  <c r="M1791" i="3"/>
  <c r="N1791" i="3"/>
  <c r="L1792" i="3"/>
  <c r="O1791" i="3"/>
  <c r="L1711" i="3"/>
  <c r="M1710" i="3"/>
  <c r="O1710" i="3"/>
  <c r="N1710" i="3"/>
  <c r="AD2752" i="3"/>
  <c r="R2753" i="3"/>
  <c r="AD1983" i="3"/>
  <c r="AG1983" i="3" s="1"/>
  <c r="F2576" i="3"/>
  <c r="AF2577" i="3"/>
  <c r="AE2577" i="3"/>
  <c r="AD2944" i="3"/>
  <c r="R2945" i="3"/>
  <c r="AD2832" i="3"/>
  <c r="R2833" i="3"/>
  <c r="L2655" i="3"/>
  <c r="O2654" i="3"/>
  <c r="N2654" i="3"/>
  <c r="M2654" i="3"/>
  <c r="AD2128" i="3"/>
  <c r="R2129" i="3"/>
  <c r="AF3153" i="3"/>
  <c r="AE3153" i="3"/>
  <c r="F3152" i="3"/>
  <c r="AB2544" i="3"/>
  <c r="AB2545" i="3" s="1"/>
  <c r="X2544" i="3"/>
  <c r="X2545" i="3" s="1"/>
  <c r="T2544" i="3"/>
  <c r="T2545" i="3" s="1"/>
  <c r="AA2544" i="3"/>
  <c r="AA2545" i="3" s="1"/>
  <c r="W2544" i="3"/>
  <c r="W2545" i="3" s="1"/>
  <c r="S2544" i="3"/>
  <c r="S2545" i="3" s="1"/>
  <c r="Z2544" i="3"/>
  <c r="Z2545" i="3" s="1"/>
  <c r="V2544" i="3"/>
  <c r="V2545" i="3" s="1"/>
  <c r="R2544" i="3"/>
  <c r="AC2544" i="3"/>
  <c r="AC2545" i="3" s="1"/>
  <c r="Y2544" i="3"/>
  <c r="Y2545" i="3" s="1"/>
  <c r="U2544" i="3"/>
  <c r="U2545" i="3" s="1"/>
  <c r="AD2912" i="3"/>
  <c r="R2913" i="3"/>
  <c r="AB1648" i="3"/>
  <c r="AB1649" i="3" s="1"/>
  <c r="X1648" i="3"/>
  <c r="X1649" i="3" s="1"/>
  <c r="T1648" i="3"/>
  <c r="T1649" i="3" s="1"/>
  <c r="AA1648" i="3"/>
  <c r="AA1649" i="3" s="1"/>
  <c r="W1648" i="3"/>
  <c r="W1649" i="3" s="1"/>
  <c r="S1648" i="3"/>
  <c r="S1649" i="3" s="1"/>
  <c r="Z1648" i="3"/>
  <c r="Z1649" i="3" s="1"/>
  <c r="V1648" i="3"/>
  <c r="V1649" i="3" s="1"/>
  <c r="R1648" i="3"/>
  <c r="AC1648" i="3"/>
  <c r="AC1649" i="3" s="1"/>
  <c r="Y1648" i="3"/>
  <c r="Y1649" i="3" s="1"/>
  <c r="U1648" i="3"/>
  <c r="U1649" i="3" s="1"/>
  <c r="M2559" i="3"/>
  <c r="L2560" i="3"/>
  <c r="O2559" i="3"/>
  <c r="N2559" i="3"/>
  <c r="AD1871" i="3"/>
  <c r="AG1871" i="3" s="1"/>
  <c r="AD1903" i="3"/>
  <c r="AG1903" i="3" s="1"/>
  <c r="AB1904" i="3"/>
  <c r="AB1905" i="3" s="1"/>
  <c r="X1904" i="3"/>
  <c r="X1905" i="3" s="1"/>
  <c r="T1904" i="3"/>
  <c r="T1905" i="3" s="1"/>
  <c r="AC1904" i="3"/>
  <c r="AC1905" i="3" s="1"/>
  <c r="AA1904" i="3"/>
  <c r="AA1905" i="3" s="1"/>
  <c r="W1904" i="3"/>
  <c r="W1905" i="3" s="1"/>
  <c r="S1904" i="3"/>
  <c r="S1905" i="3" s="1"/>
  <c r="Y1904" i="3"/>
  <c r="Y1905" i="3" s="1"/>
  <c r="U1904" i="3"/>
  <c r="U1905" i="3" s="1"/>
  <c r="Z1904" i="3"/>
  <c r="Z1905" i="3" s="1"/>
  <c r="V1904" i="3"/>
  <c r="V1905" i="3" s="1"/>
  <c r="R1904" i="3"/>
  <c r="N2335" i="3"/>
  <c r="M2335" i="3"/>
  <c r="L2336" i="3"/>
  <c r="O2335" i="3"/>
  <c r="AD2304" i="3"/>
  <c r="R2305" i="3"/>
  <c r="AD1679" i="3"/>
  <c r="AG1679" i="3" s="1"/>
  <c r="AD2672" i="3"/>
  <c r="R2673" i="3"/>
  <c r="AD1775" i="3"/>
  <c r="AG1775" i="3" s="1"/>
  <c r="AB1840" i="3"/>
  <c r="AB1841" i="3" s="1"/>
  <c r="X1840" i="3"/>
  <c r="X1841" i="3" s="1"/>
  <c r="T1840" i="3"/>
  <c r="T1841" i="3" s="1"/>
  <c r="AA1840" i="3"/>
  <c r="AA1841" i="3" s="1"/>
  <c r="W1840" i="3"/>
  <c r="W1841" i="3" s="1"/>
  <c r="S1840" i="3"/>
  <c r="S1841" i="3" s="1"/>
  <c r="AC1840" i="3"/>
  <c r="AC1841" i="3" s="1"/>
  <c r="U1840" i="3"/>
  <c r="U1841" i="3" s="1"/>
  <c r="Z1840" i="3"/>
  <c r="Z1841" i="3" s="1"/>
  <c r="V1840" i="3"/>
  <c r="V1841" i="3" s="1"/>
  <c r="R1840" i="3"/>
  <c r="Y1840" i="3"/>
  <c r="Y1841" i="3" s="1"/>
  <c r="AD2607" i="3"/>
  <c r="AG2607" i="3" s="1"/>
  <c r="AB2608" i="3"/>
  <c r="AB2609" i="3" s="1"/>
  <c r="Y2608" i="3"/>
  <c r="Y2609" i="3" s="1"/>
  <c r="AC2608" i="3"/>
  <c r="AC2609" i="3" s="1"/>
  <c r="AA2608" i="3"/>
  <c r="AA2609" i="3" s="1"/>
  <c r="T2608" i="3"/>
  <c r="T2609" i="3" s="1"/>
  <c r="V2608" i="3"/>
  <c r="V2609" i="3" s="1"/>
  <c r="W2608" i="3"/>
  <c r="W2609" i="3" s="1"/>
  <c r="X2608" i="3"/>
  <c r="X2609" i="3" s="1"/>
  <c r="U2608" i="3"/>
  <c r="U2609" i="3" s="1"/>
  <c r="S2608" i="3"/>
  <c r="S2609" i="3" s="1"/>
  <c r="R2608" i="3"/>
  <c r="Z2608" i="3"/>
  <c r="Z2609" i="3" s="1"/>
  <c r="AB2800" i="3"/>
  <c r="AB2801" i="3" s="1"/>
  <c r="X2800" i="3"/>
  <c r="X2801" i="3" s="1"/>
  <c r="T2800" i="3"/>
  <c r="T2801" i="3" s="1"/>
  <c r="Y2800" i="3"/>
  <c r="Y2801" i="3" s="1"/>
  <c r="S2800" i="3"/>
  <c r="S2801" i="3" s="1"/>
  <c r="AC2800" i="3"/>
  <c r="AC2801" i="3" s="1"/>
  <c r="W2800" i="3"/>
  <c r="W2801" i="3" s="1"/>
  <c r="R2800" i="3"/>
  <c r="AA2800" i="3"/>
  <c r="AA2801" i="3" s="1"/>
  <c r="V2800" i="3"/>
  <c r="V2801" i="3" s="1"/>
  <c r="U2800" i="3"/>
  <c r="U2801" i="3" s="1"/>
  <c r="Z2800" i="3"/>
  <c r="Z2801" i="3" s="1"/>
  <c r="AD2624" i="3"/>
  <c r="R2625" i="3"/>
  <c r="F1936" i="3"/>
  <c r="AE1937" i="3"/>
  <c r="AF1937" i="3"/>
  <c r="AD3199" i="3"/>
  <c r="AG3199" i="3" s="1"/>
  <c r="N2111" i="3"/>
  <c r="M2111" i="3"/>
  <c r="L2112" i="3"/>
  <c r="O2111" i="3"/>
  <c r="F2048" i="3"/>
  <c r="AF2049" i="3"/>
  <c r="AE2049" i="3"/>
  <c r="M2255" i="3"/>
  <c r="L2256" i="3"/>
  <c r="O2255" i="3"/>
  <c r="N2255" i="3"/>
  <c r="F2928" i="3"/>
  <c r="AF2929" i="3"/>
  <c r="AE2929" i="3"/>
  <c r="M3167" i="3"/>
  <c r="L3168" i="3"/>
  <c r="N3167" i="3"/>
  <c r="O3167" i="3"/>
  <c r="L2735" i="3"/>
  <c r="N2734" i="3"/>
  <c r="O2734" i="3"/>
  <c r="M2734" i="3"/>
  <c r="AG2191" i="3"/>
  <c r="F1872" i="3"/>
  <c r="AF1873" i="3"/>
  <c r="AE1873" i="3"/>
  <c r="M2095" i="3"/>
  <c r="L2096" i="3"/>
  <c r="O2095" i="3"/>
  <c r="N2095" i="3"/>
  <c r="AD1856" i="3"/>
  <c r="R1857" i="3"/>
  <c r="L1583" i="3"/>
  <c r="O1582" i="3"/>
  <c r="M1582" i="3"/>
  <c r="N1582" i="3"/>
  <c r="O1488" i="3"/>
  <c r="O1489" i="3" s="1"/>
  <c r="N1488" i="3"/>
  <c r="N1489" i="3" s="1"/>
  <c r="L1489" i="3"/>
  <c r="M1488" i="3"/>
  <c r="M1489" i="3" s="1"/>
  <c r="AF1505" i="3"/>
  <c r="AE1505" i="3"/>
  <c r="F1504" i="3"/>
  <c r="AD1455" i="3"/>
  <c r="AB1472" i="3"/>
  <c r="AB1473" i="3" s="1"/>
  <c r="X1472" i="3"/>
  <c r="X1473" i="3" s="1"/>
  <c r="T1472" i="3"/>
  <c r="T1473" i="3" s="1"/>
  <c r="AC1472" i="3"/>
  <c r="AC1473" i="3" s="1"/>
  <c r="W1472" i="3"/>
  <c r="W1473" i="3" s="1"/>
  <c r="R1472" i="3"/>
  <c r="AA1472" i="3"/>
  <c r="AA1473" i="3" s="1"/>
  <c r="V1472" i="3"/>
  <c r="V1473" i="3" s="1"/>
  <c r="Z1472" i="3"/>
  <c r="Z1473" i="3" s="1"/>
  <c r="U1472" i="3"/>
  <c r="U1473" i="3" s="1"/>
  <c r="Y1472" i="3"/>
  <c r="Y1473" i="3" s="1"/>
  <c r="S1472" i="3"/>
  <c r="S1473" i="3" s="1"/>
  <c r="M1519" i="3"/>
  <c r="O1519" i="3"/>
  <c r="N1519" i="3"/>
  <c r="L1520" i="3"/>
  <c r="L1471" i="3"/>
  <c r="O1470" i="3"/>
  <c r="N1470" i="3"/>
  <c r="M1470" i="3"/>
  <c r="AG1503" i="3"/>
  <c r="L1504" i="3"/>
  <c r="M1503" i="3"/>
  <c r="O1503" i="3"/>
  <c r="N1503" i="3"/>
  <c r="F1600" i="3"/>
  <c r="AF1601" i="3"/>
  <c r="AE1601" i="3"/>
  <c r="Z1600" i="3"/>
  <c r="Z1601" i="3" s="1"/>
  <c r="V1600" i="3"/>
  <c r="V1601" i="3" s="1"/>
  <c r="R1600" i="3"/>
  <c r="AC1600" i="3"/>
  <c r="AC1601" i="3" s="1"/>
  <c r="Y1600" i="3"/>
  <c r="Y1601" i="3" s="1"/>
  <c r="U1600" i="3"/>
  <c r="U1601" i="3" s="1"/>
  <c r="AB1600" i="3"/>
  <c r="AB1601" i="3" s="1"/>
  <c r="X1600" i="3"/>
  <c r="X1601" i="3" s="1"/>
  <c r="T1600" i="3"/>
  <c r="T1601" i="3" s="1"/>
  <c r="S1600" i="3"/>
  <c r="S1601" i="3" s="1"/>
  <c r="AA1600" i="3"/>
  <c r="AA1601" i="3" s="1"/>
  <c r="W1600" i="3"/>
  <c r="W1601" i="3" s="1"/>
  <c r="AD1584" i="3"/>
  <c r="R1585" i="3"/>
  <c r="AD1471" i="3"/>
  <c r="AD1568" i="3"/>
  <c r="R1569" i="3"/>
  <c r="N1598" i="3"/>
  <c r="M1598" i="3"/>
  <c r="L1599" i="3"/>
  <c r="O1598" i="3"/>
  <c r="O1550" i="3"/>
  <c r="M1550" i="3"/>
  <c r="L1551" i="3"/>
  <c r="N1550" i="3"/>
  <c r="AD1599" i="3"/>
  <c r="AA1456" i="3"/>
  <c r="AA1457" i="3" s="1"/>
  <c r="W1456" i="3"/>
  <c r="W1457" i="3" s="1"/>
  <c r="S1456" i="3"/>
  <c r="S1457" i="3" s="1"/>
  <c r="Z1456" i="3"/>
  <c r="Z1457" i="3" s="1"/>
  <c r="U1456" i="3"/>
  <c r="U1457" i="3" s="1"/>
  <c r="Y1456" i="3"/>
  <c r="Y1457" i="3" s="1"/>
  <c r="T1456" i="3"/>
  <c r="T1457" i="3" s="1"/>
  <c r="AC1456" i="3"/>
  <c r="AC1457" i="3" s="1"/>
  <c r="X1456" i="3"/>
  <c r="X1457" i="3" s="1"/>
  <c r="R1456" i="3"/>
  <c r="AB1456" i="3"/>
  <c r="AB1457" i="3" s="1"/>
  <c r="V1456" i="3"/>
  <c r="V1457" i="3" s="1"/>
  <c r="O1454" i="3"/>
  <c r="L1455" i="3"/>
  <c r="N1454" i="3"/>
  <c r="M1454" i="3"/>
  <c r="AD1488" i="3"/>
  <c r="R1489" i="3"/>
  <c r="AD1536" i="3"/>
  <c r="AD1504" i="3"/>
  <c r="R1505" i="3"/>
  <c r="AD1552" i="3"/>
  <c r="R1553" i="3"/>
  <c r="AD1520" i="3"/>
  <c r="R1521" i="3"/>
  <c r="L1569" i="3"/>
  <c r="M1568" i="3"/>
  <c r="M1569" i="3" s="1"/>
  <c r="O1568" i="3"/>
  <c r="O1569" i="3" s="1"/>
  <c r="N1568" i="3"/>
  <c r="N1569" i="3" s="1"/>
  <c r="AD1327" i="3"/>
  <c r="O1343" i="3"/>
  <c r="M1343" i="3"/>
  <c r="L1344" i="3"/>
  <c r="N1343" i="3"/>
  <c r="O1392" i="3"/>
  <c r="O1393" i="3" s="1"/>
  <c r="M1392" i="3"/>
  <c r="M1393" i="3" s="1"/>
  <c r="N1392" i="3"/>
  <c r="N1393" i="3" s="1"/>
  <c r="L1393" i="3"/>
  <c r="O1407" i="3"/>
  <c r="L1408" i="3"/>
  <c r="N1407" i="3"/>
  <c r="M1407" i="3"/>
  <c r="L1296" i="3"/>
  <c r="O1295" i="3"/>
  <c r="N1295" i="3"/>
  <c r="M1295" i="3"/>
  <c r="L1359" i="3"/>
  <c r="O1358" i="3"/>
  <c r="N1358" i="3"/>
  <c r="M1358" i="3"/>
  <c r="AD1424" i="3"/>
  <c r="R1425" i="3"/>
  <c r="AD1407" i="3"/>
  <c r="AA1408" i="3"/>
  <c r="AA1409" i="3" s="1"/>
  <c r="W1408" i="3"/>
  <c r="W1409" i="3" s="1"/>
  <c r="S1408" i="3"/>
  <c r="S1409" i="3" s="1"/>
  <c r="AB1408" i="3"/>
  <c r="AB1409" i="3" s="1"/>
  <c r="V1408" i="3"/>
  <c r="V1409" i="3" s="1"/>
  <c r="AC1408" i="3"/>
  <c r="AC1409" i="3" s="1"/>
  <c r="U1408" i="3"/>
  <c r="U1409" i="3" s="1"/>
  <c r="Z1408" i="3"/>
  <c r="Z1409" i="3" s="1"/>
  <c r="T1408" i="3"/>
  <c r="T1409" i="3" s="1"/>
  <c r="Y1408" i="3"/>
  <c r="Y1409" i="3" s="1"/>
  <c r="R1408" i="3"/>
  <c r="X1408" i="3"/>
  <c r="X1409" i="3" s="1"/>
  <c r="AD1392" i="3"/>
  <c r="R1393" i="3"/>
  <c r="AD1441" i="3"/>
  <c r="AG1295" i="3"/>
  <c r="N1438" i="3"/>
  <c r="L1439" i="3"/>
  <c r="M1438" i="3"/>
  <c r="O1438" i="3"/>
  <c r="AB1360" i="3"/>
  <c r="AB1361" i="3" s="1"/>
  <c r="X1360" i="3"/>
  <c r="X1361" i="3" s="1"/>
  <c r="T1360" i="3"/>
  <c r="T1361" i="3" s="1"/>
  <c r="AC1360" i="3"/>
  <c r="AC1361" i="3" s="1"/>
  <c r="W1360" i="3"/>
  <c r="W1361" i="3" s="1"/>
  <c r="R1360" i="3"/>
  <c r="AA1360" i="3"/>
  <c r="AA1361" i="3" s="1"/>
  <c r="V1360" i="3"/>
  <c r="V1361" i="3" s="1"/>
  <c r="Z1360" i="3"/>
  <c r="Z1361" i="3" s="1"/>
  <c r="U1360" i="3"/>
  <c r="U1361" i="3" s="1"/>
  <c r="Y1360" i="3"/>
  <c r="Y1361" i="3" s="1"/>
  <c r="S1360" i="3"/>
  <c r="S1361" i="3" s="1"/>
  <c r="M1375" i="3"/>
  <c r="L1376" i="3"/>
  <c r="N1375" i="3"/>
  <c r="O1375" i="3"/>
  <c r="AE1393" i="3"/>
  <c r="F1392" i="3"/>
  <c r="AF1393" i="3"/>
  <c r="L1328" i="3"/>
  <c r="M1327" i="3"/>
  <c r="O1327" i="3"/>
  <c r="N1327" i="3"/>
  <c r="O1311" i="3"/>
  <c r="L1312" i="3"/>
  <c r="N1311" i="3"/>
  <c r="M1311" i="3"/>
  <c r="AF1297" i="3"/>
  <c r="AE1297" i="3"/>
  <c r="F1296" i="3"/>
  <c r="F1440" i="3"/>
  <c r="AF1441" i="3"/>
  <c r="AE1441" i="3"/>
  <c r="AB1328" i="3"/>
  <c r="AB1329" i="3" s="1"/>
  <c r="X1328" i="3"/>
  <c r="X1329" i="3" s="1"/>
  <c r="T1328" i="3"/>
  <c r="T1329" i="3" s="1"/>
  <c r="AA1328" i="3"/>
  <c r="AA1329" i="3" s="1"/>
  <c r="V1328" i="3"/>
  <c r="V1329" i="3" s="1"/>
  <c r="Z1328" i="3"/>
  <c r="Z1329" i="3" s="1"/>
  <c r="U1328" i="3"/>
  <c r="U1329" i="3" s="1"/>
  <c r="Y1328" i="3"/>
  <c r="Y1329" i="3" s="1"/>
  <c r="S1328" i="3"/>
  <c r="S1329" i="3" s="1"/>
  <c r="AC1328" i="3"/>
  <c r="AC1329" i="3" s="1"/>
  <c r="R1328" i="3"/>
  <c r="W1328" i="3"/>
  <c r="W1329" i="3" s="1"/>
  <c r="AD1312" i="3"/>
  <c r="R1313" i="3"/>
  <c r="N1423" i="3"/>
  <c r="L1424" i="3"/>
  <c r="M1423" i="3"/>
  <c r="O1423" i="3"/>
  <c r="AD1344" i="3"/>
  <c r="R1345" i="3"/>
  <c r="AD1296" i="3"/>
  <c r="R1297" i="3"/>
  <c r="AD1359" i="3"/>
  <c r="AD1376" i="3"/>
  <c r="R1377" i="3"/>
  <c r="AD1136" i="3"/>
  <c r="R1137" i="3"/>
  <c r="AD1168" i="3"/>
  <c r="R1169" i="3"/>
  <c r="W1216" i="3"/>
  <c r="W1217" i="3" s="1"/>
  <c r="AC1216" i="3"/>
  <c r="AC1217" i="3" s="1"/>
  <c r="V1216" i="3"/>
  <c r="V1217" i="3" s="1"/>
  <c r="Z1216" i="3"/>
  <c r="Z1217" i="3" s="1"/>
  <c r="S1216" i="3"/>
  <c r="S1217" i="3" s="1"/>
  <c r="X1216" i="3"/>
  <c r="X1217" i="3" s="1"/>
  <c r="Y1216" i="3"/>
  <c r="Y1217" i="3" s="1"/>
  <c r="R1216" i="3"/>
  <c r="U1216" i="3"/>
  <c r="U1217" i="3" s="1"/>
  <c r="AA1216" i="3"/>
  <c r="AA1217" i="3" s="1"/>
  <c r="T1216" i="3"/>
  <c r="T1217" i="3" s="1"/>
  <c r="AB1216" i="3"/>
  <c r="AB1217" i="3" s="1"/>
  <c r="AD1280" i="3"/>
  <c r="R1281" i="3"/>
  <c r="F1280" i="3"/>
  <c r="AF1281" i="3"/>
  <c r="AE1281" i="3"/>
  <c r="L1232" i="3"/>
  <c r="N1231" i="3"/>
  <c r="M1231" i="3"/>
  <c r="O1231" i="3"/>
  <c r="N1248" i="3"/>
  <c r="N1249" i="3" s="1"/>
  <c r="L1249" i="3"/>
  <c r="O1248" i="3"/>
  <c r="O1249" i="3" s="1"/>
  <c r="M1248" i="3"/>
  <c r="M1249" i="3" s="1"/>
  <c r="AB1152" i="3"/>
  <c r="AB1153" i="3" s="1"/>
  <c r="X1152" i="3"/>
  <c r="X1153" i="3" s="1"/>
  <c r="T1152" i="3"/>
  <c r="T1153" i="3" s="1"/>
  <c r="AC1152" i="3"/>
  <c r="AC1153" i="3" s="1"/>
  <c r="W1152" i="3"/>
  <c r="W1153" i="3" s="1"/>
  <c r="R1152" i="3"/>
  <c r="S1152" i="3"/>
  <c r="S1153" i="3" s="1"/>
  <c r="AA1152" i="3"/>
  <c r="AA1153" i="3" s="1"/>
  <c r="V1152" i="3"/>
  <c r="V1153" i="3" s="1"/>
  <c r="Y1152" i="3"/>
  <c r="Y1153" i="3" s="1"/>
  <c r="Z1152" i="3"/>
  <c r="Z1153" i="3" s="1"/>
  <c r="U1152" i="3"/>
  <c r="U1153" i="3" s="1"/>
  <c r="N1199" i="3"/>
  <c r="L1200" i="3"/>
  <c r="M1199" i="3"/>
  <c r="O1199" i="3"/>
  <c r="M1263" i="3"/>
  <c r="O1263" i="3"/>
  <c r="N1263" i="3"/>
  <c r="L1264" i="3"/>
  <c r="AD1200" i="3"/>
  <c r="R1201" i="3"/>
  <c r="O1136" i="3"/>
  <c r="O1137" i="3" s="1"/>
  <c r="N1136" i="3"/>
  <c r="N1137" i="3" s="1"/>
  <c r="L1137" i="3"/>
  <c r="M1136" i="3"/>
  <c r="M1137" i="3" s="1"/>
  <c r="AE1265" i="3"/>
  <c r="AF1265" i="3"/>
  <c r="F1264" i="3"/>
  <c r="AD1232" i="3"/>
  <c r="R1233" i="3"/>
  <c r="AD1184" i="3"/>
  <c r="R1185" i="3"/>
  <c r="N1167" i="3"/>
  <c r="O1167" i="3"/>
  <c r="L1168" i="3"/>
  <c r="M1167" i="3"/>
  <c r="AD1151" i="3"/>
  <c r="F1200" i="3"/>
  <c r="AE1201" i="3"/>
  <c r="AF1201" i="3"/>
  <c r="O1215" i="3"/>
  <c r="L1216" i="3"/>
  <c r="N1215" i="3"/>
  <c r="M1215" i="3"/>
  <c r="AD1215" i="3"/>
  <c r="L1151" i="3"/>
  <c r="O1150" i="3"/>
  <c r="N1150" i="3"/>
  <c r="M1150" i="3"/>
  <c r="AD1264" i="3"/>
  <c r="R1265" i="3"/>
  <c r="N1279" i="3"/>
  <c r="L1280" i="3"/>
  <c r="M1279" i="3"/>
  <c r="O1279" i="3"/>
  <c r="O1183" i="3"/>
  <c r="L1184" i="3"/>
  <c r="N1183" i="3"/>
  <c r="M1183" i="3"/>
  <c r="AG1263" i="3"/>
  <c r="AD1248" i="3"/>
  <c r="R1249" i="3"/>
  <c r="AG1199" i="3"/>
  <c r="O1104" i="3"/>
  <c r="O1105" i="3" s="1"/>
  <c r="N1104" i="3"/>
  <c r="N1105" i="3" s="1"/>
  <c r="L1105" i="3"/>
  <c r="M1104" i="3"/>
  <c r="M1105" i="3" s="1"/>
  <c r="F1120" i="3"/>
  <c r="AF1121" i="3"/>
  <c r="AE1121" i="3"/>
  <c r="M1007" i="3"/>
  <c r="L1008" i="3"/>
  <c r="O1007" i="3"/>
  <c r="N1007" i="3"/>
  <c r="O992" i="3"/>
  <c r="O993" i="3" s="1"/>
  <c r="M992" i="3"/>
  <c r="M993" i="3" s="1"/>
  <c r="L993" i="3"/>
  <c r="N992" i="3"/>
  <c r="N993" i="3" s="1"/>
  <c r="AD1088" i="3"/>
  <c r="R1089" i="3"/>
  <c r="AD1072" i="3"/>
  <c r="R1073" i="3"/>
  <c r="O1024" i="3"/>
  <c r="O1025" i="3" s="1"/>
  <c r="N1024" i="3"/>
  <c r="N1025" i="3" s="1"/>
  <c r="L1025" i="3"/>
  <c r="M1024" i="3"/>
  <c r="M1025" i="3" s="1"/>
  <c r="F976" i="3"/>
  <c r="AE977" i="3"/>
  <c r="AF977" i="3"/>
  <c r="Z1040" i="3"/>
  <c r="Z1041" i="3" s="1"/>
  <c r="V1040" i="3"/>
  <c r="V1041" i="3" s="1"/>
  <c r="R1040" i="3"/>
  <c r="AC1040" i="3"/>
  <c r="AC1041" i="3" s="1"/>
  <c r="Y1040" i="3"/>
  <c r="Y1041" i="3" s="1"/>
  <c r="U1040" i="3"/>
  <c r="U1041" i="3" s="1"/>
  <c r="AB1040" i="3"/>
  <c r="AB1041" i="3" s="1"/>
  <c r="T1040" i="3"/>
  <c r="T1041" i="3" s="1"/>
  <c r="AA1040" i="3"/>
  <c r="AA1041" i="3" s="1"/>
  <c r="S1040" i="3"/>
  <c r="S1041" i="3" s="1"/>
  <c r="X1040" i="3"/>
  <c r="X1041" i="3" s="1"/>
  <c r="W1040" i="3"/>
  <c r="W1041" i="3" s="1"/>
  <c r="AD992" i="3"/>
  <c r="R993" i="3"/>
  <c r="AG1103" i="3"/>
  <c r="M1039" i="3"/>
  <c r="L1040" i="3"/>
  <c r="O1039" i="3"/>
  <c r="N1039" i="3"/>
  <c r="O1054" i="3"/>
  <c r="L1055" i="3"/>
  <c r="N1054" i="3"/>
  <c r="M1054" i="3"/>
  <c r="AD1104" i="3"/>
  <c r="R1105" i="3"/>
  <c r="Z1120" i="3"/>
  <c r="Z1121" i="3" s="1"/>
  <c r="V1120" i="3"/>
  <c r="V1121" i="3" s="1"/>
  <c r="R1120" i="3"/>
  <c r="AC1120" i="3"/>
  <c r="AC1121" i="3" s="1"/>
  <c r="Y1120" i="3"/>
  <c r="Y1121" i="3" s="1"/>
  <c r="U1120" i="3"/>
  <c r="U1121" i="3" s="1"/>
  <c r="AB1120" i="3"/>
  <c r="AB1121" i="3" s="1"/>
  <c r="X1120" i="3"/>
  <c r="X1121" i="3" s="1"/>
  <c r="T1120" i="3"/>
  <c r="T1121" i="3" s="1"/>
  <c r="S1120" i="3"/>
  <c r="S1121" i="3" s="1"/>
  <c r="AA1120" i="3"/>
  <c r="AA1121" i="3" s="1"/>
  <c r="W1120" i="3"/>
  <c r="W1121" i="3" s="1"/>
  <c r="Z976" i="3"/>
  <c r="Z977" i="3" s="1"/>
  <c r="V976" i="3"/>
  <c r="V977" i="3" s="1"/>
  <c r="R976" i="3"/>
  <c r="S976" i="3"/>
  <c r="S977" i="3" s="1"/>
  <c r="AC976" i="3"/>
  <c r="AC977" i="3" s="1"/>
  <c r="Y976" i="3"/>
  <c r="Y977" i="3" s="1"/>
  <c r="U976" i="3"/>
  <c r="U977" i="3" s="1"/>
  <c r="AA976" i="3"/>
  <c r="AA977" i="3" s="1"/>
  <c r="AB976" i="3"/>
  <c r="AB977" i="3" s="1"/>
  <c r="X976" i="3"/>
  <c r="X977" i="3" s="1"/>
  <c r="T976" i="3"/>
  <c r="T977" i="3" s="1"/>
  <c r="W976" i="3"/>
  <c r="W977" i="3" s="1"/>
  <c r="AE1105" i="3"/>
  <c r="F1104" i="3"/>
  <c r="AF1105" i="3"/>
  <c r="AD1055" i="3"/>
  <c r="L1072" i="3"/>
  <c r="O1071" i="3"/>
  <c r="N1071" i="3"/>
  <c r="M1071" i="3"/>
  <c r="AD1119" i="3"/>
  <c r="N1118" i="3"/>
  <c r="M1118" i="3"/>
  <c r="L1119" i="3"/>
  <c r="O1118" i="3"/>
  <c r="AD1024" i="3"/>
  <c r="R1025" i="3"/>
  <c r="AF1073" i="3"/>
  <c r="F1072" i="3"/>
  <c r="AE1073" i="3"/>
  <c r="M1087" i="3"/>
  <c r="O1087" i="3"/>
  <c r="L1088" i="3"/>
  <c r="N1087" i="3"/>
  <c r="AE1057" i="3"/>
  <c r="AF1057" i="3"/>
  <c r="F1056" i="3"/>
  <c r="AD1039" i="3"/>
  <c r="AA1056" i="3"/>
  <c r="AA1057" i="3" s="1"/>
  <c r="W1056" i="3"/>
  <c r="W1057" i="3" s="1"/>
  <c r="S1056" i="3"/>
  <c r="S1057" i="3" s="1"/>
  <c r="Z1056" i="3"/>
  <c r="Z1057" i="3" s="1"/>
  <c r="U1056" i="3"/>
  <c r="U1057" i="3" s="1"/>
  <c r="Y1056" i="3"/>
  <c r="Y1057" i="3" s="1"/>
  <c r="T1056" i="3"/>
  <c r="T1057" i="3" s="1"/>
  <c r="AB1056" i="3"/>
  <c r="AB1057" i="3" s="1"/>
  <c r="X1056" i="3"/>
  <c r="X1057" i="3" s="1"/>
  <c r="V1056" i="3"/>
  <c r="V1057" i="3" s="1"/>
  <c r="AC1056" i="3"/>
  <c r="AC1057" i="3" s="1"/>
  <c r="R1056" i="3"/>
  <c r="N975" i="3"/>
  <c r="M975" i="3"/>
  <c r="O975" i="3"/>
  <c r="L976" i="3"/>
  <c r="AD975" i="3"/>
  <c r="AD1008" i="3"/>
  <c r="R1009" i="3"/>
  <c r="AG1071" i="3"/>
  <c r="F960" i="3"/>
  <c r="AF961" i="3"/>
  <c r="AE961" i="3"/>
  <c r="M927" i="3"/>
  <c r="O927" i="3"/>
  <c r="N927" i="3"/>
  <c r="L928" i="3"/>
  <c r="R848" i="3"/>
  <c r="U848" i="3"/>
  <c r="U849" i="3" s="1"/>
  <c r="AC848" i="3"/>
  <c r="AC849" i="3" s="1"/>
  <c r="AB848" i="3"/>
  <c r="AB849" i="3" s="1"/>
  <c r="X848" i="3"/>
  <c r="X849" i="3" s="1"/>
  <c r="S848" i="3"/>
  <c r="S849" i="3" s="1"/>
  <c r="V848" i="3"/>
  <c r="V849" i="3" s="1"/>
  <c r="Z848" i="3"/>
  <c r="Z849" i="3" s="1"/>
  <c r="W848" i="3"/>
  <c r="W849" i="3" s="1"/>
  <c r="Y848" i="3"/>
  <c r="Y849" i="3" s="1"/>
  <c r="AA848" i="3"/>
  <c r="AA849" i="3" s="1"/>
  <c r="T848" i="3"/>
  <c r="T849" i="3" s="1"/>
  <c r="AF865" i="3"/>
  <c r="AE865" i="3"/>
  <c r="F864" i="3"/>
  <c r="O895" i="3"/>
  <c r="L896" i="3"/>
  <c r="N895" i="3"/>
  <c r="M895" i="3"/>
  <c r="AD961" i="3"/>
  <c r="AD912" i="3"/>
  <c r="R913" i="3"/>
  <c r="AG863" i="3"/>
  <c r="AD880" i="3"/>
  <c r="R881" i="3"/>
  <c r="AD864" i="3"/>
  <c r="R865" i="3"/>
  <c r="AD895" i="3"/>
  <c r="N943" i="3"/>
  <c r="L944" i="3"/>
  <c r="M943" i="3"/>
  <c r="O943" i="3"/>
  <c r="N958" i="3"/>
  <c r="M958" i="3"/>
  <c r="L959" i="3"/>
  <c r="O958" i="3"/>
  <c r="N815" i="3"/>
  <c r="M815" i="3"/>
  <c r="L816" i="3"/>
  <c r="O815" i="3"/>
  <c r="AD816" i="3"/>
  <c r="R817" i="3"/>
  <c r="AD928" i="3"/>
  <c r="R929" i="3"/>
  <c r="M879" i="3"/>
  <c r="O879" i="3"/>
  <c r="L880" i="3"/>
  <c r="N879" i="3"/>
  <c r="AD832" i="3"/>
  <c r="R833" i="3"/>
  <c r="AA896" i="3"/>
  <c r="AA897" i="3" s="1"/>
  <c r="T896" i="3"/>
  <c r="T897" i="3" s="1"/>
  <c r="U896" i="3"/>
  <c r="U897" i="3" s="1"/>
  <c r="W896" i="3"/>
  <c r="W897" i="3" s="1"/>
  <c r="AB896" i="3"/>
  <c r="AB897" i="3" s="1"/>
  <c r="AC896" i="3"/>
  <c r="AC897" i="3" s="1"/>
  <c r="S896" i="3"/>
  <c r="S897" i="3" s="1"/>
  <c r="V896" i="3"/>
  <c r="V897" i="3" s="1"/>
  <c r="R896" i="3"/>
  <c r="Y896" i="3"/>
  <c r="Y897" i="3" s="1"/>
  <c r="X896" i="3"/>
  <c r="X897" i="3" s="1"/>
  <c r="Z896" i="3"/>
  <c r="Z897" i="3" s="1"/>
  <c r="L912" i="3"/>
  <c r="M911" i="3"/>
  <c r="O911" i="3"/>
  <c r="N911" i="3"/>
  <c r="N848" i="3"/>
  <c r="N849" i="3" s="1"/>
  <c r="L849" i="3"/>
  <c r="M848" i="3"/>
  <c r="M849" i="3" s="1"/>
  <c r="O848" i="3"/>
  <c r="O849" i="3" s="1"/>
  <c r="AD944" i="3"/>
  <c r="R945" i="3"/>
  <c r="L865" i="3"/>
  <c r="O864" i="3"/>
  <c r="O865" i="3" s="1"/>
  <c r="N864" i="3"/>
  <c r="N865" i="3" s="1"/>
  <c r="M864" i="3"/>
  <c r="M865" i="3" s="1"/>
  <c r="AD672" i="3"/>
  <c r="R673" i="3"/>
  <c r="M703" i="3"/>
  <c r="L704" i="3"/>
  <c r="O703" i="3"/>
  <c r="N703" i="3"/>
  <c r="AF657" i="3"/>
  <c r="AE657" i="3"/>
  <c r="F656" i="3"/>
  <c r="AD704" i="3"/>
  <c r="R705" i="3"/>
  <c r="AD799" i="3"/>
  <c r="N766" i="3"/>
  <c r="O766" i="3"/>
  <c r="L767" i="3"/>
  <c r="M766" i="3"/>
  <c r="AG735" i="3"/>
  <c r="Z768" i="3"/>
  <c r="Z769" i="3" s="1"/>
  <c r="V768" i="3"/>
  <c r="V769" i="3" s="1"/>
  <c r="R768" i="3"/>
  <c r="Y768" i="3"/>
  <c r="Y769" i="3" s="1"/>
  <c r="T768" i="3"/>
  <c r="T769" i="3" s="1"/>
  <c r="AC768" i="3"/>
  <c r="AC769" i="3" s="1"/>
  <c r="X768" i="3"/>
  <c r="X769" i="3" s="1"/>
  <c r="S768" i="3"/>
  <c r="S769" i="3" s="1"/>
  <c r="AB768" i="3"/>
  <c r="AB769" i="3" s="1"/>
  <c r="W768" i="3"/>
  <c r="W769" i="3" s="1"/>
  <c r="AA768" i="3"/>
  <c r="AA769" i="3" s="1"/>
  <c r="U768" i="3"/>
  <c r="U769" i="3" s="1"/>
  <c r="AB656" i="3"/>
  <c r="AB657" i="3" s="1"/>
  <c r="X656" i="3"/>
  <c r="X657" i="3" s="1"/>
  <c r="T656" i="3"/>
  <c r="T657" i="3" s="1"/>
  <c r="AA656" i="3"/>
  <c r="AA657" i="3" s="1"/>
  <c r="V656" i="3"/>
  <c r="V657" i="3" s="1"/>
  <c r="R656" i="3"/>
  <c r="Z656" i="3"/>
  <c r="Z657" i="3" s="1"/>
  <c r="U656" i="3"/>
  <c r="U657" i="3" s="1"/>
  <c r="W656" i="3"/>
  <c r="W657" i="3" s="1"/>
  <c r="Y656" i="3"/>
  <c r="Y657" i="3" s="1"/>
  <c r="S656" i="3"/>
  <c r="S657" i="3" s="1"/>
  <c r="AC656" i="3"/>
  <c r="AC657" i="3" s="1"/>
  <c r="AD687" i="3"/>
  <c r="N798" i="3"/>
  <c r="M798" i="3"/>
  <c r="L799" i="3"/>
  <c r="O798" i="3"/>
  <c r="AA736" i="3"/>
  <c r="AA737" i="3" s="1"/>
  <c r="W736" i="3"/>
  <c r="W737" i="3" s="1"/>
  <c r="S736" i="3"/>
  <c r="S737" i="3" s="1"/>
  <c r="AC736" i="3"/>
  <c r="AC737" i="3" s="1"/>
  <c r="X736" i="3"/>
  <c r="X737" i="3" s="1"/>
  <c r="R736" i="3"/>
  <c r="AB736" i="3"/>
  <c r="AB737" i="3" s="1"/>
  <c r="V736" i="3"/>
  <c r="V737" i="3" s="1"/>
  <c r="Y736" i="3"/>
  <c r="Y737" i="3" s="1"/>
  <c r="U736" i="3"/>
  <c r="U737" i="3" s="1"/>
  <c r="T736" i="3"/>
  <c r="T737" i="3" s="1"/>
  <c r="Z736" i="3"/>
  <c r="Z737" i="3" s="1"/>
  <c r="AE785" i="3"/>
  <c r="AF785" i="3"/>
  <c r="F784" i="3"/>
  <c r="AD767" i="3"/>
  <c r="AD655" i="3"/>
  <c r="O735" i="3"/>
  <c r="L736" i="3"/>
  <c r="N735" i="3"/>
  <c r="M735" i="3"/>
  <c r="O783" i="3"/>
  <c r="M783" i="3"/>
  <c r="L784" i="3"/>
  <c r="N783" i="3"/>
  <c r="AD784" i="3"/>
  <c r="R785" i="3"/>
  <c r="L655" i="3"/>
  <c r="N654" i="3"/>
  <c r="M654" i="3"/>
  <c r="O654" i="3"/>
  <c r="AF689" i="3"/>
  <c r="AE689" i="3"/>
  <c r="F688" i="3"/>
  <c r="AD720" i="3"/>
  <c r="R721" i="3"/>
  <c r="L687" i="3"/>
  <c r="O686" i="3"/>
  <c r="N686" i="3"/>
  <c r="M686" i="3"/>
  <c r="F800" i="3"/>
  <c r="AF801" i="3"/>
  <c r="AE801" i="3"/>
  <c r="AE737" i="3"/>
  <c r="AF737" i="3"/>
  <c r="F736" i="3"/>
  <c r="AB688" i="3"/>
  <c r="AB689" i="3" s="1"/>
  <c r="X688" i="3"/>
  <c r="X689" i="3" s="1"/>
  <c r="T688" i="3"/>
  <c r="T689" i="3" s="1"/>
  <c r="AA688" i="3"/>
  <c r="AA689" i="3" s="1"/>
  <c r="W688" i="3"/>
  <c r="W689" i="3" s="1"/>
  <c r="S688" i="3"/>
  <c r="S689" i="3" s="1"/>
  <c r="Z688" i="3"/>
  <c r="Z689" i="3" s="1"/>
  <c r="V688" i="3"/>
  <c r="V689" i="3" s="1"/>
  <c r="R688" i="3"/>
  <c r="U688" i="3"/>
  <c r="U689" i="3" s="1"/>
  <c r="AC688" i="3"/>
  <c r="AC689" i="3" s="1"/>
  <c r="Y688" i="3"/>
  <c r="Y689" i="3" s="1"/>
  <c r="O720" i="3"/>
  <c r="O721" i="3" s="1"/>
  <c r="N720" i="3"/>
  <c r="N721" i="3" s="1"/>
  <c r="M720" i="3"/>
  <c r="M721" i="3" s="1"/>
  <c r="L721" i="3"/>
  <c r="N672" i="3"/>
  <c r="N673" i="3" s="1"/>
  <c r="L673" i="3"/>
  <c r="M672" i="3"/>
  <c r="M673" i="3" s="1"/>
  <c r="O672" i="3"/>
  <c r="O673" i="3" s="1"/>
  <c r="Z800" i="3"/>
  <c r="Z801" i="3" s="1"/>
  <c r="V800" i="3"/>
  <c r="V801" i="3" s="1"/>
  <c r="R800" i="3"/>
  <c r="AC800" i="3"/>
  <c r="AC801" i="3" s="1"/>
  <c r="Y800" i="3"/>
  <c r="Y801" i="3" s="1"/>
  <c r="U800" i="3"/>
  <c r="U801" i="3" s="1"/>
  <c r="AB800" i="3"/>
  <c r="AB801" i="3" s="1"/>
  <c r="X800" i="3"/>
  <c r="X801" i="3" s="1"/>
  <c r="T800" i="3"/>
  <c r="T801" i="3" s="1"/>
  <c r="S800" i="3"/>
  <c r="S801" i="3" s="1"/>
  <c r="AA800" i="3"/>
  <c r="AA801" i="3" s="1"/>
  <c r="W800" i="3"/>
  <c r="W801" i="3" s="1"/>
  <c r="L751" i="3"/>
  <c r="M750" i="3"/>
  <c r="O750" i="3"/>
  <c r="N750" i="3"/>
  <c r="AD751" i="3"/>
  <c r="AC752" i="3"/>
  <c r="AC753" i="3" s="1"/>
  <c r="Y752" i="3"/>
  <c r="Y753" i="3" s="1"/>
  <c r="U752" i="3"/>
  <c r="U753" i="3" s="1"/>
  <c r="AA752" i="3"/>
  <c r="AA753" i="3" s="1"/>
  <c r="V752" i="3"/>
  <c r="V753" i="3" s="1"/>
  <c r="Z752" i="3"/>
  <c r="Z753" i="3" s="1"/>
  <c r="S752" i="3"/>
  <c r="S753" i="3" s="1"/>
  <c r="X752" i="3"/>
  <c r="X753" i="3" s="1"/>
  <c r="R752" i="3"/>
  <c r="W752" i="3"/>
  <c r="W753" i="3" s="1"/>
  <c r="T752" i="3"/>
  <c r="T753" i="3" s="1"/>
  <c r="AB752" i="3"/>
  <c r="AB753" i="3" s="1"/>
  <c r="AE609" i="3"/>
  <c r="AF609" i="3"/>
  <c r="F608" i="3"/>
  <c r="L495" i="3"/>
  <c r="O494" i="3"/>
  <c r="N494" i="3"/>
  <c r="M494" i="3"/>
  <c r="F640" i="3"/>
  <c r="AF641" i="3"/>
  <c r="AE641" i="3"/>
  <c r="AD576" i="3"/>
  <c r="R577" i="3"/>
  <c r="N559" i="3"/>
  <c r="O559" i="3"/>
  <c r="M559" i="3"/>
  <c r="L560" i="3"/>
  <c r="N590" i="3"/>
  <c r="L591" i="3"/>
  <c r="M590" i="3"/>
  <c r="O590" i="3"/>
  <c r="N639" i="3"/>
  <c r="M639" i="3"/>
  <c r="L640" i="3"/>
  <c r="O639" i="3"/>
  <c r="M527" i="3"/>
  <c r="O527" i="3"/>
  <c r="N527" i="3"/>
  <c r="L528" i="3"/>
  <c r="AD496" i="3"/>
  <c r="R497" i="3"/>
  <c r="Z640" i="3"/>
  <c r="Z641" i="3" s="1"/>
  <c r="V640" i="3"/>
  <c r="V641" i="3" s="1"/>
  <c r="R640" i="3"/>
  <c r="AC640" i="3"/>
  <c r="AC641" i="3" s="1"/>
  <c r="Y640" i="3"/>
  <c r="Y641" i="3" s="1"/>
  <c r="U640" i="3"/>
  <c r="U641" i="3" s="1"/>
  <c r="AB640" i="3"/>
  <c r="AB641" i="3" s="1"/>
  <c r="X640" i="3"/>
  <c r="X641" i="3" s="1"/>
  <c r="T640" i="3"/>
  <c r="T641" i="3" s="1"/>
  <c r="S640" i="3"/>
  <c r="S641" i="3" s="1"/>
  <c r="AA640" i="3"/>
  <c r="AA641" i="3" s="1"/>
  <c r="W640" i="3"/>
  <c r="W641" i="3" s="1"/>
  <c r="L609" i="3"/>
  <c r="M608" i="3"/>
  <c r="M609" i="3" s="1"/>
  <c r="O608" i="3"/>
  <c r="O609" i="3" s="1"/>
  <c r="N608" i="3"/>
  <c r="N609" i="3" s="1"/>
  <c r="AD543" i="3"/>
  <c r="AD624" i="3"/>
  <c r="R625" i="3"/>
  <c r="AD560" i="3"/>
  <c r="R561" i="3"/>
  <c r="AD592" i="3"/>
  <c r="R593" i="3"/>
  <c r="AD512" i="3"/>
  <c r="R513" i="3"/>
  <c r="AE625" i="3"/>
  <c r="AF625" i="3"/>
  <c r="F624" i="3"/>
  <c r="AD639" i="3"/>
  <c r="AD608" i="3"/>
  <c r="R609" i="3"/>
  <c r="AD528" i="3"/>
  <c r="R529" i="3"/>
  <c r="AB544" i="3"/>
  <c r="AB545" i="3" s="1"/>
  <c r="X544" i="3"/>
  <c r="X545" i="3" s="1"/>
  <c r="T544" i="3"/>
  <c r="T545" i="3" s="1"/>
  <c r="Z544" i="3"/>
  <c r="Z545" i="3" s="1"/>
  <c r="U544" i="3"/>
  <c r="U545" i="3" s="1"/>
  <c r="Y544" i="3"/>
  <c r="Y545" i="3" s="1"/>
  <c r="S544" i="3"/>
  <c r="S545" i="3" s="1"/>
  <c r="AC544" i="3"/>
  <c r="AC545" i="3" s="1"/>
  <c r="W544" i="3"/>
  <c r="W545" i="3" s="1"/>
  <c r="R544" i="3"/>
  <c r="AA544" i="3"/>
  <c r="AA545" i="3" s="1"/>
  <c r="V544" i="3"/>
  <c r="V545" i="3" s="1"/>
  <c r="L512" i="3"/>
  <c r="O511" i="3"/>
  <c r="N511" i="3"/>
  <c r="M511" i="3"/>
  <c r="L543" i="3"/>
  <c r="M542" i="3"/>
  <c r="O542" i="3"/>
  <c r="N542" i="3"/>
  <c r="AF513" i="3"/>
  <c r="AE513" i="3"/>
  <c r="F512" i="3"/>
  <c r="O623" i="3"/>
  <c r="L624" i="3"/>
  <c r="N623" i="3"/>
  <c r="M623" i="3"/>
  <c r="M447" i="3"/>
  <c r="L448" i="3"/>
  <c r="N447" i="3"/>
  <c r="O447" i="3"/>
  <c r="L368" i="3"/>
  <c r="O367" i="3"/>
  <c r="M367" i="3"/>
  <c r="N367" i="3"/>
  <c r="AD384" i="3"/>
  <c r="R385" i="3"/>
  <c r="Z480" i="3"/>
  <c r="Z481" i="3" s="1"/>
  <c r="V480" i="3"/>
  <c r="V481" i="3" s="1"/>
  <c r="R480" i="3"/>
  <c r="AC480" i="3"/>
  <c r="AC481" i="3" s="1"/>
  <c r="Y480" i="3"/>
  <c r="Y481" i="3" s="1"/>
  <c r="U480" i="3"/>
  <c r="U481" i="3" s="1"/>
  <c r="AB480" i="3"/>
  <c r="AB481" i="3" s="1"/>
  <c r="X480" i="3"/>
  <c r="X481" i="3" s="1"/>
  <c r="T480" i="3"/>
  <c r="T481" i="3" s="1"/>
  <c r="AA480" i="3"/>
  <c r="AA481" i="3" s="1"/>
  <c r="W480" i="3"/>
  <c r="W481" i="3" s="1"/>
  <c r="S480" i="3"/>
  <c r="S481" i="3" s="1"/>
  <c r="Z336" i="3"/>
  <c r="Z337" i="3" s="1"/>
  <c r="V336" i="3"/>
  <c r="V337" i="3" s="1"/>
  <c r="R336" i="3"/>
  <c r="AC336" i="3"/>
  <c r="AC337" i="3" s="1"/>
  <c r="Y336" i="3"/>
  <c r="Y337" i="3" s="1"/>
  <c r="U336" i="3"/>
  <c r="U337" i="3" s="1"/>
  <c r="W336" i="3"/>
  <c r="W337" i="3" s="1"/>
  <c r="S336" i="3"/>
  <c r="S337" i="3" s="1"/>
  <c r="AB336" i="3"/>
  <c r="AB337" i="3" s="1"/>
  <c r="T336" i="3"/>
  <c r="T337" i="3" s="1"/>
  <c r="AA336" i="3"/>
  <c r="AA337" i="3" s="1"/>
  <c r="X336" i="3"/>
  <c r="X337" i="3" s="1"/>
  <c r="L384" i="3"/>
  <c r="O383" i="3"/>
  <c r="N383" i="3"/>
  <c r="M383" i="3"/>
  <c r="M399" i="3"/>
  <c r="L400" i="3"/>
  <c r="N399" i="3"/>
  <c r="O399" i="3"/>
  <c r="AD400" i="3"/>
  <c r="R401" i="3"/>
  <c r="AD479" i="3"/>
  <c r="AD448" i="3"/>
  <c r="R449" i="3"/>
  <c r="AD335" i="3"/>
  <c r="AF369" i="3"/>
  <c r="AE369" i="3"/>
  <c r="F368" i="3"/>
  <c r="AD352" i="3"/>
  <c r="R353" i="3"/>
  <c r="AD431" i="3"/>
  <c r="AD416" i="3"/>
  <c r="R417" i="3"/>
  <c r="O352" i="3"/>
  <c r="O353" i="3" s="1"/>
  <c r="N352" i="3"/>
  <c r="N353" i="3" s="1"/>
  <c r="M352" i="3"/>
  <c r="M353" i="3" s="1"/>
  <c r="L353" i="3"/>
  <c r="F480" i="3"/>
  <c r="AF481" i="3"/>
  <c r="AE481" i="3"/>
  <c r="AG415" i="3"/>
  <c r="N334" i="3"/>
  <c r="M334" i="3"/>
  <c r="O334" i="3"/>
  <c r="L335" i="3"/>
  <c r="AF433" i="3"/>
  <c r="AE433" i="3"/>
  <c r="F432" i="3"/>
  <c r="F336" i="3"/>
  <c r="AE337" i="3"/>
  <c r="AF337" i="3"/>
  <c r="F416" i="3"/>
  <c r="AF417" i="3"/>
  <c r="AE417" i="3"/>
  <c r="N479" i="3"/>
  <c r="M479" i="3"/>
  <c r="L480" i="3"/>
  <c r="O479" i="3"/>
  <c r="O462" i="3"/>
  <c r="L463" i="3"/>
  <c r="M462" i="3"/>
  <c r="N462" i="3"/>
  <c r="AD463" i="3"/>
  <c r="AA464" i="3"/>
  <c r="AA465" i="3" s="1"/>
  <c r="W464" i="3"/>
  <c r="W465" i="3" s="1"/>
  <c r="S464" i="3"/>
  <c r="S465" i="3" s="1"/>
  <c r="AB464" i="3"/>
  <c r="AB465" i="3" s="1"/>
  <c r="V464" i="3"/>
  <c r="V465" i="3" s="1"/>
  <c r="Y464" i="3"/>
  <c r="Y465" i="3" s="1"/>
  <c r="R464" i="3"/>
  <c r="X464" i="3"/>
  <c r="X465" i="3" s="1"/>
  <c r="U464" i="3"/>
  <c r="U465" i="3" s="1"/>
  <c r="AC464" i="3"/>
  <c r="AC465" i="3" s="1"/>
  <c r="Z464" i="3"/>
  <c r="Z465" i="3" s="1"/>
  <c r="T464" i="3"/>
  <c r="T465" i="3" s="1"/>
  <c r="AB432" i="3"/>
  <c r="AB433" i="3" s="1"/>
  <c r="X432" i="3"/>
  <c r="X433" i="3" s="1"/>
  <c r="T432" i="3"/>
  <c r="T433" i="3" s="1"/>
  <c r="Z432" i="3"/>
  <c r="Z433" i="3" s="1"/>
  <c r="U432" i="3"/>
  <c r="U433" i="3" s="1"/>
  <c r="Y432" i="3"/>
  <c r="Y433" i="3" s="1"/>
  <c r="S432" i="3"/>
  <c r="S433" i="3" s="1"/>
  <c r="V432" i="3"/>
  <c r="V433" i="3" s="1"/>
  <c r="AC432" i="3"/>
  <c r="AC433" i="3" s="1"/>
  <c r="R432" i="3"/>
  <c r="AA432" i="3"/>
  <c r="AA433" i="3" s="1"/>
  <c r="W432" i="3"/>
  <c r="W433" i="3" s="1"/>
  <c r="L431" i="3"/>
  <c r="M430" i="3"/>
  <c r="O430" i="3"/>
  <c r="N430" i="3"/>
  <c r="AD223" i="3"/>
  <c r="N256" i="3"/>
  <c r="N257" i="3" s="1"/>
  <c r="L257" i="3"/>
  <c r="M256" i="3"/>
  <c r="M257" i="3" s="1"/>
  <c r="O256" i="3"/>
  <c r="O257" i="3" s="1"/>
  <c r="AD192" i="3"/>
  <c r="R193" i="3"/>
  <c r="AA288" i="3"/>
  <c r="AA289" i="3" s="1"/>
  <c r="W288" i="3"/>
  <c r="W289" i="3" s="1"/>
  <c r="S288" i="3"/>
  <c r="S289" i="3" s="1"/>
  <c r="Z288" i="3"/>
  <c r="Z289" i="3" s="1"/>
  <c r="V288" i="3"/>
  <c r="V289" i="3" s="1"/>
  <c r="R288" i="3"/>
  <c r="X288" i="3"/>
  <c r="X289" i="3" s="1"/>
  <c r="AC288" i="3"/>
  <c r="AC289" i="3" s="1"/>
  <c r="U288" i="3"/>
  <c r="U289" i="3" s="1"/>
  <c r="AB288" i="3"/>
  <c r="AB289" i="3" s="1"/>
  <c r="Y288" i="3"/>
  <c r="Y289" i="3" s="1"/>
  <c r="T288" i="3"/>
  <c r="T289" i="3" s="1"/>
  <c r="M191" i="3"/>
  <c r="L192" i="3"/>
  <c r="O191" i="3"/>
  <c r="N191" i="3"/>
  <c r="Z320" i="3"/>
  <c r="Z321" i="3" s="1"/>
  <c r="V320" i="3"/>
  <c r="V321" i="3" s="1"/>
  <c r="R320" i="3"/>
  <c r="AC320" i="3"/>
  <c r="AC321" i="3" s="1"/>
  <c r="Y320" i="3"/>
  <c r="Y321" i="3" s="1"/>
  <c r="U320" i="3"/>
  <c r="U321" i="3" s="1"/>
  <c r="W320" i="3"/>
  <c r="W321" i="3" s="1"/>
  <c r="AB320" i="3"/>
  <c r="AB321" i="3" s="1"/>
  <c r="T320" i="3"/>
  <c r="T321" i="3" s="1"/>
  <c r="X320" i="3"/>
  <c r="X321" i="3" s="1"/>
  <c r="S320" i="3"/>
  <c r="S321" i="3" s="1"/>
  <c r="AA320" i="3"/>
  <c r="AA321" i="3" s="1"/>
  <c r="L175" i="3"/>
  <c r="O174" i="3"/>
  <c r="N174" i="3"/>
  <c r="M174" i="3"/>
  <c r="AD272" i="3"/>
  <c r="R273" i="3"/>
  <c r="F208" i="3"/>
  <c r="AF209" i="3"/>
  <c r="AE209" i="3"/>
  <c r="AE273" i="3"/>
  <c r="F272" i="3"/>
  <c r="AF273" i="3"/>
  <c r="L239" i="3"/>
  <c r="O238" i="3"/>
  <c r="N238" i="3"/>
  <c r="M238" i="3"/>
  <c r="AD304" i="3"/>
  <c r="R305" i="3"/>
  <c r="N207" i="3"/>
  <c r="M207" i="3"/>
  <c r="L208" i="3"/>
  <c r="O207" i="3"/>
  <c r="F320" i="3"/>
  <c r="AE321" i="3"/>
  <c r="AF321" i="3"/>
  <c r="F304" i="3"/>
  <c r="AF305" i="3"/>
  <c r="AE305" i="3"/>
  <c r="F224" i="3"/>
  <c r="AF225" i="3"/>
  <c r="AE225" i="3"/>
  <c r="AF241" i="3"/>
  <c r="AE241" i="3"/>
  <c r="F240" i="3"/>
  <c r="O270" i="3"/>
  <c r="N270" i="3"/>
  <c r="M270" i="3"/>
  <c r="L271" i="3"/>
  <c r="AB176" i="3"/>
  <c r="AB177" i="3" s="1"/>
  <c r="X176" i="3"/>
  <c r="X177" i="3" s="1"/>
  <c r="T176" i="3"/>
  <c r="T177" i="3" s="1"/>
  <c r="AA176" i="3"/>
  <c r="AA177" i="3" s="1"/>
  <c r="W176" i="3"/>
  <c r="W177" i="3" s="1"/>
  <c r="S176" i="3"/>
  <c r="S177" i="3" s="1"/>
  <c r="Z176" i="3"/>
  <c r="Z177" i="3" s="1"/>
  <c r="V176" i="3"/>
  <c r="V177" i="3" s="1"/>
  <c r="R176" i="3"/>
  <c r="AC176" i="3"/>
  <c r="AC177" i="3" s="1"/>
  <c r="Y176" i="3"/>
  <c r="Y177" i="3" s="1"/>
  <c r="U176" i="3"/>
  <c r="U177" i="3" s="1"/>
  <c r="N302" i="3"/>
  <c r="L303" i="3"/>
  <c r="M302" i="3"/>
  <c r="O302" i="3"/>
  <c r="AD287" i="3"/>
  <c r="AD319" i="3"/>
  <c r="AB240" i="3"/>
  <c r="AB241" i="3" s="1"/>
  <c r="X240" i="3"/>
  <c r="X241" i="3" s="1"/>
  <c r="T240" i="3"/>
  <c r="T241" i="3" s="1"/>
  <c r="AC240" i="3"/>
  <c r="AC241" i="3" s="1"/>
  <c r="W240" i="3"/>
  <c r="W241" i="3" s="1"/>
  <c r="R240" i="3"/>
  <c r="AA240" i="3"/>
  <c r="AA241" i="3" s="1"/>
  <c r="V240" i="3"/>
  <c r="V241" i="3" s="1"/>
  <c r="Z240" i="3"/>
  <c r="Z241" i="3" s="1"/>
  <c r="U240" i="3"/>
  <c r="U241" i="3" s="1"/>
  <c r="S240" i="3"/>
  <c r="S241" i="3" s="1"/>
  <c r="Y240" i="3"/>
  <c r="Y241" i="3" s="1"/>
  <c r="AD175" i="3"/>
  <c r="AE289" i="3"/>
  <c r="F288" i="3"/>
  <c r="AF289" i="3"/>
  <c r="Z208" i="3"/>
  <c r="Z209" i="3" s="1"/>
  <c r="V208" i="3"/>
  <c r="V209" i="3" s="1"/>
  <c r="R208" i="3"/>
  <c r="AC208" i="3"/>
  <c r="AC209" i="3" s="1"/>
  <c r="Y208" i="3"/>
  <c r="Y209" i="3" s="1"/>
  <c r="U208" i="3"/>
  <c r="U209" i="3" s="1"/>
  <c r="AB208" i="3"/>
  <c r="AB209" i="3" s="1"/>
  <c r="X208" i="3"/>
  <c r="X209" i="3" s="1"/>
  <c r="T208" i="3"/>
  <c r="T209" i="3" s="1"/>
  <c r="S208" i="3"/>
  <c r="S209" i="3" s="1"/>
  <c r="W208" i="3"/>
  <c r="W209" i="3" s="1"/>
  <c r="AA208" i="3"/>
  <c r="AA209" i="3" s="1"/>
  <c r="AG303" i="3"/>
  <c r="Z224" i="3"/>
  <c r="Z225" i="3" s="1"/>
  <c r="V224" i="3"/>
  <c r="V225" i="3" s="1"/>
  <c r="R224" i="3"/>
  <c r="AC224" i="3"/>
  <c r="AC225" i="3" s="1"/>
  <c r="Y224" i="3"/>
  <c r="Y225" i="3" s="1"/>
  <c r="U224" i="3"/>
  <c r="U225" i="3" s="1"/>
  <c r="AB224" i="3"/>
  <c r="AB225" i="3" s="1"/>
  <c r="X224" i="3"/>
  <c r="X225" i="3" s="1"/>
  <c r="T224" i="3"/>
  <c r="T225" i="3" s="1"/>
  <c r="S224" i="3"/>
  <c r="S225" i="3" s="1"/>
  <c r="AA224" i="3"/>
  <c r="AA225" i="3" s="1"/>
  <c r="W224" i="3"/>
  <c r="W225" i="3" s="1"/>
  <c r="AD239" i="3"/>
  <c r="F1288" i="9" s="1"/>
  <c r="N320" i="3"/>
  <c r="N321" i="3" s="1"/>
  <c r="L321" i="3"/>
  <c r="O320" i="3"/>
  <c r="O321" i="3" s="1"/>
  <c r="M320" i="3"/>
  <c r="M321" i="3" s="1"/>
  <c r="O286" i="3"/>
  <c r="N286" i="3"/>
  <c r="L287" i="3"/>
  <c r="M286" i="3"/>
  <c r="N224" i="3"/>
  <c r="N225" i="3" s="1"/>
  <c r="L225" i="3"/>
  <c r="M224" i="3"/>
  <c r="M225" i="3" s="1"/>
  <c r="O224" i="3"/>
  <c r="O225" i="3" s="1"/>
  <c r="AD256" i="3"/>
  <c r="R257" i="3"/>
  <c r="Z160" i="3"/>
  <c r="Z161" i="3" s="1"/>
  <c r="V160" i="3"/>
  <c r="V161" i="3" s="1"/>
  <c r="R160" i="3"/>
  <c r="AC160" i="3"/>
  <c r="AC161" i="3" s="1"/>
  <c r="Y160" i="3"/>
  <c r="Y161" i="3" s="1"/>
  <c r="U160" i="3"/>
  <c r="U161" i="3" s="1"/>
  <c r="AB160" i="3"/>
  <c r="AB161" i="3" s="1"/>
  <c r="X160" i="3"/>
  <c r="X161" i="3" s="1"/>
  <c r="T160" i="3"/>
  <c r="T161" i="3" s="1"/>
  <c r="W160" i="3"/>
  <c r="W161" i="3" s="1"/>
  <c r="S160" i="3"/>
  <c r="S161" i="3" s="1"/>
  <c r="AA160" i="3"/>
  <c r="AA161" i="3" s="1"/>
  <c r="F160" i="3"/>
  <c r="AF161" i="3"/>
  <c r="AE161" i="3"/>
  <c r="AD159" i="3"/>
  <c r="N159" i="3"/>
  <c r="M159" i="3"/>
  <c r="L160" i="3"/>
  <c r="O159" i="3"/>
  <c r="N142" i="3"/>
  <c r="M142" i="3"/>
  <c r="L143" i="3"/>
  <c r="O142" i="3"/>
  <c r="F144" i="3"/>
  <c r="AF145" i="3"/>
  <c r="AD143" i="3"/>
  <c r="Z144" i="3"/>
  <c r="Z145" i="3" s="1"/>
  <c r="V144" i="3"/>
  <c r="V145" i="3" s="1"/>
  <c r="R144" i="3"/>
  <c r="AC144" i="3"/>
  <c r="AC145" i="3" s="1"/>
  <c r="Y144" i="3"/>
  <c r="Y145" i="3" s="1"/>
  <c r="U144" i="3"/>
  <c r="U145" i="3" s="1"/>
  <c r="AB144" i="3"/>
  <c r="AB145" i="3" s="1"/>
  <c r="X144" i="3"/>
  <c r="X145" i="3" s="1"/>
  <c r="T144" i="3"/>
  <c r="T145" i="3" s="1"/>
  <c r="S144" i="3"/>
  <c r="S145" i="3" s="1"/>
  <c r="AA144" i="3"/>
  <c r="AA145" i="3" s="1"/>
  <c r="W144" i="3"/>
  <c r="W145" i="3" s="1"/>
  <c r="Z128" i="3"/>
  <c r="Z129" i="3" s="1"/>
  <c r="V128" i="3"/>
  <c r="V129" i="3" s="1"/>
  <c r="R128" i="3"/>
  <c r="AC128" i="3"/>
  <c r="AC129" i="3" s="1"/>
  <c r="Y128" i="3"/>
  <c r="Y129" i="3" s="1"/>
  <c r="U128" i="3"/>
  <c r="U129" i="3" s="1"/>
  <c r="AB128" i="3"/>
  <c r="AB129" i="3" s="1"/>
  <c r="X128" i="3"/>
  <c r="X129" i="3" s="1"/>
  <c r="T128" i="3"/>
  <c r="T129" i="3" s="1"/>
  <c r="W128" i="3"/>
  <c r="W129" i="3" s="1"/>
  <c r="S128" i="3"/>
  <c r="S129" i="3" s="1"/>
  <c r="AA128" i="3"/>
  <c r="AA129" i="3" s="1"/>
  <c r="F128" i="3"/>
  <c r="AF129" i="3"/>
  <c r="AE129" i="3"/>
  <c r="AD127" i="3"/>
  <c r="N126" i="3"/>
  <c r="M126" i="3"/>
  <c r="L127" i="3"/>
  <c r="O126" i="3"/>
  <c r="AD112" i="3"/>
  <c r="R113" i="3"/>
  <c r="N110" i="3"/>
  <c r="M110" i="3"/>
  <c r="L111" i="3"/>
  <c r="O110" i="3"/>
  <c r="AD95" i="3"/>
  <c r="N95" i="3"/>
  <c r="M95" i="3"/>
  <c r="L96" i="3"/>
  <c r="O95" i="3"/>
  <c r="F96" i="3"/>
  <c r="AF97" i="3"/>
  <c r="AE97" i="3"/>
  <c r="Z96" i="3"/>
  <c r="Z97" i="3" s="1"/>
  <c r="V96" i="3"/>
  <c r="V97" i="3" s="1"/>
  <c r="R96" i="3"/>
  <c r="AC96" i="3"/>
  <c r="AC97" i="3" s="1"/>
  <c r="Y96" i="3"/>
  <c r="Y97" i="3" s="1"/>
  <c r="U96" i="3"/>
  <c r="U97" i="3" s="1"/>
  <c r="AB96" i="3"/>
  <c r="AB97" i="3" s="1"/>
  <c r="X96" i="3"/>
  <c r="X97" i="3" s="1"/>
  <c r="T96" i="3"/>
  <c r="T97" i="3" s="1"/>
  <c r="W96" i="3"/>
  <c r="W97" i="3" s="1"/>
  <c r="S96" i="3"/>
  <c r="S97" i="3" s="1"/>
  <c r="AA96" i="3"/>
  <c r="AA97" i="3" s="1"/>
  <c r="Z80" i="3"/>
  <c r="Z81" i="3" s="1"/>
  <c r="V80" i="3"/>
  <c r="V81" i="3" s="1"/>
  <c r="R80" i="3"/>
  <c r="AC80" i="3"/>
  <c r="AC81" i="3" s="1"/>
  <c r="Y80" i="3"/>
  <c r="Y81" i="3" s="1"/>
  <c r="U80" i="3"/>
  <c r="U81" i="3" s="1"/>
  <c r="AB80" i="3"/>
  <c r="AB81" i="3" s="1"/>
  <c r="X80" i="3"/>
  <c r="X81" i="3" s="1"/>
  <c r="T80" i="3"/>
  <c r="T81" i="3" s="1"/>
  <c r="S80" i="3"/>
  <c r="S81" i="3" s="1"/>
  <c r="AA80" i="3"/>
  <c r="AA81" i="3" s="1"/>
  <c r="W80" i="3"/>
  <c r="W81" i="3" s="1"/>
  <c r="AD79" i="3"/>
  <c r="N78" i="3"/>
  <c r="M78" i="3"/>
  <c r="L79" i="3"/>
  <c r="O78" i="3"/>
  <c r="N62" i="3"/>
  <c r="M62" i="3"/>
  <c r="L63" i="3"/>
  <c r="O62" i="3"/>
  <c r="AD64" i="3"/>
  <c r="R65" i="3"/>
  <c r="AD48" i="3"/>
  <c r="R49" i="3"/>
  <c r="N46" i="3"/>
  <c r="M46" i="3"/>
  <c r="L47" i="3"/>
  <c r="O46" i="3"/>
  <c r="AD31" i="3"/>
  <c r="F32" i="3"/>
  <c r="AF33" i="3"/>
  <c r="N30" i="3"/>
  <c r="M30" i="3"/>
  <c r="L31" i="3"/>
  <c r="O30" i="3"/>
  <c r="Z32" i="3"/>
  <c r="Z33" i="3" s="1"/>
  <c r="V32" i="3"/>
  <c r="V33" i="3" s="1"/>
  <c r="R32" i="3"/>
  <c r="AC32" i="3"/>
  <c r="AC33" i="3" s="1"/>
  <c r="Y32" i="3"/>
  <c r="Y33" i="3" s="1"/>
  <c r="U32" i="3"/>
  <c r="U33" i="3" s="1"/>
  <c r="AB32" i="3"/>
  <c r="AB33" i="3" s="1"/>
  <c r="X32" i="3"/>
  <c r="X33" i="3" s="1"/>
  <c r="T32" i="3"/>
  <c r="T33" i="3" s="1"/>
  <c r="S32" i="3"/>
  <c r="S33" i="3" s="1"/>
  <c r="W32" i="3"/>
  <c r="W33" i="3" s="1"/>
  <c r="AA32" i="3"/>
  <c r="AA33" i="3" s="1"/>
  <c r="Z16" i="3"/>
  <c r="Z17" i="3" s="1"/>
  <c r="V16" i="3"/>
  <c r="V17" i="3" s="1"/>
  <c r="R16" i="3"/>
  <c r="Y16" i="3"/>
  <c r="Y17" i="3" s="1"/>
  <c r="U16" i="3"/>
  <c r="U17" i="3" s="1"/>
  <c r="X16" i="3"/>
  <c r="X17" i="3" s="1"/>
  <c r="T16" i="3"/>
  <c r="T17" i="3" s="1"/>
  <c r="W16" i="3"/>
  <c r="W17" i="3" s="1"/>
  <c r="S16" i="3"/>
  <c r="S17" i="3" s="1"/>
  <c r="M15" i="3"/>
  <c r="AA15" i="3" s="1"/>
  <c r="L16" i="3"/>
  <c r="O15" i="3"/>
  <c r="AC15" i="3" s="1"/>
  <c r="N15" i="3"/>
  <c r="AB15" i="3" s="1"/>
  <c r="AA8" i="1"/>
  <c r="X9" i="1"/>
  <c r="Z9" i="1"/>
  <c r="Y9" i="1"/>
  <c r="P13" i="1"/>
  <c r="M9" i="1"/>
  <c r="N9" i="1" s="1"/>
  <c r="AB9" i="1" s="1"/>
  <c r="O8" i="1"/>
  <c r="AC8" i="1" s="1"/>
  <c r="S9" i="1"/>
  <c r="R9" i="1"/>
  <c r="T9" i="1"/>
  <c r="U9" i="1"/>
  <c r="V9" i="1"/>
  <c r="W9" i="1"/>
  <c r="L10" i="1"/>
  <c r="Q10" i="1"/>
  <c r="F9" i="1"/>
  <c r="J17" i="1"/>
  <c r="I17" i="1"/>
  <c r="AG14" i="3" l="1"/>
  <c r="I1147" i="9" s="1"/>
  <c r="G1147" i="9"/>
  <c r="N1919" i="3"/>
  <c r="AB1919" i="3" s="1"/>
  <c r="AG1917" i="3"/>
  <c r="G11" i="4" s="1"/>
  <c r="K11" i="4" s="1"/>
  <c r="D11" i="4"/>
  <c r="O1919" i="3"/>
  <c r="AC1919" i="3" s="1"/>
  <c r="AD1919" i="3" s="1"/>
  <c r="AG1919" i="3" s="1"/>
  <c r="O1918" i="3"/>
  <c r="AC1918" i="3" s="1"/>
  <c r="AD1918" i="3" s="1"/>
  <c r="I1163" i="9"/>
  <c r="H1163" i="9"/>
  <c r="D1163" i="9"/>
  <c r="E1163" i="9"/>
  <c r="C1164" i="9"/>
  <c r="F1163" i="9"/>
  <c r="G1163" i="9"/>
  <c r="F655" i="9"/>
  <c r="I655" i="9"/>
  <c r="H655" i="9"/>
  <c r="G655" i="9"/>
  <c r="D655" i="9"/>
  <c r="E655" i="9"/>
  <c r="C656" i="9"/>
  <c r="G529" i="9"/>
  <c r="F529" i="9"/>
  <c r="H529" i="9"/>
  <c r="I529" i="9"/>
  <c r="D529" i="9"/>
  <c r="E529" i="9"/>
  <c r="C530" i="9"/>
  <c r="AG175" i="3"/>
  <c r="F1284" i="9"/>
  <c r="AG287" i="3"/>
  <c r="F1404" i="9"/>
  <c r="AG479" i="3"/>
  <c r="AG687" i="3"/>
  <c r="AG799" i="3"/>
  <c r="AG895" i="3"/>
  <c r="AG1119" i="3"/>
  <c r="AG1215" i="3"/>
  <c r="AF1473" i="3"/>
  <c r="AG847" i="3"/>
  <c r="AE1409" i="3"/>
  <c r="H1415" i="9"/>
  <c r="AE545" i="3"/>
  <c r="AE1569" i="3"/>
  <c r="H1408" i="9"/>
  <c r="G1406" i="9"/>
  <c r="F1416" i="9"/>
  <c r="AG1039" i="3"/>
  <c r="AG1471" i="3"/>
  <c r="AG207" i="3"/>
  <c r="F1286" i="9"/>
  <c r="G1415" i="9"/>
  <c r="AF257" i="3"/>
  <c r="G1408" i="9"/>
  <c r="AE1169" i="3"/>
  <c r="G1402" i="9"/>
  <c r="I1277" i="9"/>
  <c r="AG143" i="3"/>
  <c r="F1282" i="9"/>
  <c r="AG159" i="3"/>
  <c r="F1283" i="9"/>
  <c r="AG239" i="3"/>
  <c r="AG319" i="3"/>
  <c r="AG223" i="3"/>
  <c r="F1287" i="9"/>
  <c r="AG975" i="3"/>
  <c r="AG1151" i="3"/>
  <c r="AG1327" i="3"/>
  <c r="AG1599" i="3"/>
  <c r="AG1455" i="3"/>
  <c r="AE769" i="3"/>
  <c r="AG367" i="3"/>
  <c r="AE1377" i="3"/>
  <c r="AE257" i="3"/>
  <c r="AF449" i="3"/>
  <c r="AF1345" i="3"/>
  <c r="AF1169" i="3"/>
  <c r="H1402" i="9"/>
  <c r="F14" i="4"/>
  <c r="F15" i="4" s="1"/>
  <c r="G1410" i="9"/>
  <c r="H1416" i="9"/>
  <c r="I1280" i="9"/>
  <c r="I1276" i="9"/>
  <c r="AG463" i="3"/>
  <c r="AG79" i="3"/>
  <c r="F1278" i="9"/>
  <c r="AG431" i="3"/>
  <c r="AG335" i="3"/>
  <c r="AG751" i="3"/>
  <c r="AG655" i="3"/>
  <c r="AG1407" i="3"/>
  <c r="AF1521" i="3"/>
  <c r="AE1249" i="3"/>
  <c r="AE449" i="3"/>
  <c r="H1409" i="9"/>
  <c r="H1410" i="9"/>
  <c r="F1412" i="9"/>
  <c r="AG31" i="3"/>
  <c r="F1275" i="9"/>
  <c r="F1403" i="9"/>
  <c r="AG127" i="3"/>
  <c r="F1281" i="9"/>
  <c r="AG639" i="3"/>
  <c r="AG543" i="3"/>
  <c r="AG767" i="3"/>
  <c r="AE1521" i="3"/>
  <c r="H1414" i="9"/>
  <c r="AF1249" i="3"/>
  <c r="AF929" i="3"/>
  <c r="G1409" i="9"/>
  <c r="AF561" i="3"/>
  <c r="H1413" i="9"/>
  <c r="AG95" i="3"/>
  <c r="F1279" i="9"/>
  <c r="F1407" i="9"/>
  <c r="AG1055" i="3"/>
  <c r="AG1359" i="3"/>
  <c r="AG3937" i="3"/>
  <c r="AF401" i="3"/>
  <c r="G1414" i="9"/>
  <c r="AE929" i="3"/>
  <c r="AF1569" i="3"/>
  <c r="H1406" i="9"/>
  <c r="AE561" i="3"/>
  <c r="G1413" i="9"/>
  <c r="AD15" i="3"/>
  <c r="F1274" i="9" s="1"/>
  <c r="AE15" i="3"/>
  <c r="E12" i="4"/>
  <c r="D18" i="9"/>
  <c r="I18" i="9"/>
  <c r="H18" i="9"/>
  <c r="G18" i="9"/>
  <c r="F18" i="9"/>
  <c r="C19" i="9"/>
  <c r="E18" i="9"/>
  <c r="C910" i="9"/>
  <c r="E909" i="9"/>
  <c r="D909" i="9"/>
  <c r="I909" i="9"/>
  <c r="H909" i="9"/>
  <c r="G909" i="9"/>
  <c r="F909" i="9"/>
  <c r="D145" i="9"/>
  <c r="I145" i="9"/>
  <c r="H145" i="9"/>
  <c r="G145" i="9"/>
  <c r="F145" i="9"/>
  <c r="C146" i="9"/>
  <c r="E145" i="9"/>
  <c r="H781" i="9"/>
  <c r="G781" i="9"/>
  <c r="F781" i="9"/>
  <c r="D781" i="9"/>
  <c r="I781" i="9"/>
  <c r="C782" i="9"/>
  <c r="E781" i="9"/>
  <c r="F1036" i="9"/>
  <c r="C1037" i="9"/>
  <c r="E1036" i="9"/>
  <c r="D1036" i="9"/>
  <c r="I1036" i="9"/>
  <c r="H1036" i="9"/>
  <c r="G1036" i="9"/>
  <c r="H1417" i="9"/>
  <c r="G1417" i="9"/>
  <c r="F1417" i="9"/>
  <c r="C1418" i="9"/>
  <c r="E1417" i="9"/>
  <c r="D1417" i="9"/>
  <c r="D1289" i="9"/>
  <c r="I1289" i="9"/>
  <c r="H1289" i="9"/>
  <c r="G1289" i="9"/>
  <c r="F1289" i="9"/>
  <c r="C1290" i="9"/>
  <c r="E1289" i="9"/>
  <c r="G272" i="9"/>
  <c r="F272" i="9"/>
  <c r="C273" i="9"/>
  <c r="E272" i="9"/>
  <c r="D272" i="9"/>
  <c r="I272" i="9"/>
  <c r="H272" i="9"/>
  <c r="D401" i="9"/>
  <c r="I401" i="9"/>
  <c r="H401" i="9"/>
  <c r="G401" i="9"/>
  <c r="F401" i="9"/>
  <c r="C402" i="9"/>
  <c r="E401" i="9"/>
  <c r="L2593" i="3"/>
  <c r="N2592" i="3"/>
  <c r="N2593" i="3" s="1"/>
  <c r="O2592" i="3"/>
  <c r="O2593" i="3" s="1"/>
  <c r="M2592" i="3"/>
  <c r="M2593" i="3" s="1"/>
  <c r="M1999" i="3"/>
  <c r="L2000" i="3"/>
  <c r="O1999" i="3"/>
  <c r="N1999" i="3"/>
  <c r="R2929" i="3"/>
  <c r="AD2928" i="3"/>
  <c r="AD2929" i="3" s="1"/>
  <c r="AD2896" i="3"/>
  <c r="AD2897" i="3" s="1"/>
  <c r="R2897" i="3"/>
  <c r="M3919" i="3"/>
  <c r="L3920" i="3"/>
  <c r="O3919" i="3"/>
  <c r="N3919" i="3"/>
  <c r="N2880" i="3"/>
  <c r="N2881" i="3" s="1"/>
  <c r="L2881" i="3"/>
  <c r="M2880" i="3"/>
  <c r="M2881" i="3" s="1"/>
  <c r="O2880" i="3"/>
  <c r="O2881" i="3" s="1"/>
  <c r="L832" i="3"/>
  <c r="O831" i="3"/>
  <c r="N831" i="3"/>
  <c r="M831" i="3"/>
  <c r="O4463" i="3"/>
  <c r="N4463" i="3"/>
  <c r="M4463" i="3"/>
  <c r="L4464" i="3"/>
  <c r="L4209" i="3"/>
  <c r="M4208" i="3"/>
  <c r="M4209" i="3" s="1"/>
  <c r="O4208" i="3"/>
  <c r="O4209" i="3" s="1"/>
  <c r="N4208" i="3"/>
  <c r="N4209" i="3" s="1"/>
  <c r="M575" i="3"/>
  <c r="O575" i="3"/>
  <c r="N575" i="3"/>
  <c r="L576" i="3"/>
  <c r="O2943" i="3"/>
  <c r="N2943" i="3"/>
  <c r="M2943" i="3"/>
  <c r="L2944" i="3"/>
  <c r="AD8" i="1"/>
  <c r="N2704" i="3"/>
  <c r="N2705" i="3" s="1"/>
  <c r="M2704" i="3"/>
  <c r="M2705" i="3" s="1"/>
  <c r="O2704" i="3"/>
  <c r="O2705" i="3" s="1"/>
  <c r="L2705" i="3"/>
  <c r="M4655" i="3"/>
  <c r="N4655" i="3"/>
  <c r="L4656" i="3"/>
  <c r="O4655" i="3"/>
  <c r="AD368" i="3"/>
  <c r="R369" i="3"/>
  <c r="M2463" i="3"/>
  <c r="L2464" i="3"/>
  <c r="O2463" i="3"/>
  <c r="N2463" i="3"/>
  <c r="O3328" i="3"/>
  <c r="O3329" i="3" s="1"/>
  <c r="N3328" i="3"/>
  <c r="N3329" i="3" s="1"/>
  <c r="L3329" i="3"/>
  <c r="M3328" i="3"/>
  <c r="M3329" i="3" s="1"/>
  <c r="L4224" i="3"/>
  <c r="O4223" i="3"/>
  <c r="N4223" i="3"/>
  <c r="M4223" i="3"/>
  <c r="L4017" i="3"/>
  <c r="M4016" i="3"/>
  <c r="M4017" i="3" s="1"/>
  <c r="O4016" i="3"/>
  <c r="O4017" i="3" s="1"/>
  <c r="N4016" i="3"/>
  <c r="N4017" i="3" s="1"/>
  <c r="L3393" i="3"/>
  <c r="M3392" i="3"/>
  <c r="M3393" i="3" s="1"/>
  <c r="O3392" i="3"/>
  <c r="O3393" i="3" s="1"/>
  <c r="N3392" i="3"/>
  <c r="N3393" i="3" s="1"/>
  <c r="L4352" i="3"/>
  <c r="O4351" i="3"/>
  <c r="N4351" i="3"/>
  <c r="M4351" i="3"/>
  <c r="AG3712" i="3"/>
  <c r="AG3713" i="3" s="1"/>
  <c r="AD3713" i="3"/>
  <c r="AD4160" i="3"/>
  <c r="R4161" i="3"/>
  <c r="AG4752" i="3"/>
  <c r="AG4753" i="3" s="1"/>
  <c r="AD4753" i="3"/>
  <c r="N4256" i="3"/>
  <c r="N4257" i="3" s="1"/>
  <c r="L4257" i="3"/>
  <c r="M4256" i="3"/>
  <c r="M4257" i="3" s="1"/>
  <c r="O4256" i="3"/>
  <c r="O4257" i="3" s="1"/>
  <c r="AG3888" i="3"/>
  <c r="AG3889" i="3" s="1"/>
  <c r="AD3889" i="3"/>
  <c r="O4768" i="3"/>
  <c r="O4769" i="3" s="1"/>
  <c r="M4768" i="3"/>
  <c r="M4769" i="3" s="1"/>
  <c r="L4769" i="3"/>
  <c r="N4768" i="3"/>
  <c r="N4769" i="3" s="1"/>
  <c r="AG3952" i="3"/>
  <c r="AG3953" i="3" s="1"/>
  <c r="AD3953" i="3"/>
  <c r="AD4192" i="3"/>
  <c r="R4193" i="3"/>
  <c r="AG4336" i="3"/>
  <c r="AG4337" i="3" s="1"/>
  <c r="AD4337" i="3"/>
  <c r="AD4000" i="3"/>
  <c r="R4001" i="3"/>
  <c r="N4800" i="3"/>
  <c r="N4801" i="3" s="1"/>
  <c r="L4801" i="3"/>
  <c r="M4800" i="3"/>
  <c r="M4801" i="3" s="1"/>
  <c r="O4800" i="3"/>
  <c r="O4801" i="3" s="1"/>
  <c r="AD4256" i="3"/>
  <c r="R4257" i="3"/>
  <c r="AG3680" i="3"/>
  <c r="AG3681" i="3" s="1"/>
  <c r="AD3681" i="3"/>
  <c r="L4480" i="3"/>
  <c r="O4479" i="3"/>
  <c r="N4479" i="3"/>
  <c r="M4479" i="3"/>
  <c r="AD3664" i="3"/>
  <c r="R3665" i="3"/>
  <c r="AG3312" i="3"/>
  <c r="AG3313" i="3" s="1"/>
  <c r="AD3313" i="3"/>
  <c r="AD3872" i="3"/>
  <c r="R3873" i="3"/>
  <c r="AG3296" i="3"/>
  <c r="AG3297" i="3" s="1"/>
  <c r="AD3297" i="3"/>
  <c r="AG3824" i="3"/>
  <c r="AG3825" i="3" s="1"/>
  <c r="AD3825" i="3"/>
  <c r="AD4768" i="3"/>
  <c r="R4769" i="3"/>
  <c r="AG4432" i="3"/>
  <c r="AG4433" i="3" s="1"/>
  <c r="AD4433" i="3"/>
  <c r="AG3328" i="3"/>
  <c r="AG3329" i="3" s="1"/>
  <c r="AD3329" i="3"/>
  <c r="AG4624" i="3"/>
  <c r="AG4625" i="3" s="1"/>
  <c r="AD4625" i="3"/>
  <c r="L4241" i="3"/>
  <c r="M4240" i="3"/>
  <c r="M4241" i="3" s="1"/>
  <c r="O4240" i="3"/>
  <c r="O4241" i="3" s="1"/>
  <c r="N4240" i="3"/>
  <c r="N4241" i="3" s="1"/>
  <c r="N3871" i="3"/>
  <c r="O3871" i="3"/>
  <c r="L3872" i="3"/>
  <c r="M3871" i="3"/>
  <c r="AG3280" i="3"/>
  <c r="AG3281" i="3" s="1"/>
  <c r="AD3281" i="3"/>
  <c r="AG4064" i="3"/>
  <c r="AG4065" i="3" s="1"/>
  <c r="AD4065" i="3"/>
  <c r="L4625" i="3"/>
  <c r="M4624" i="3"/>
  <c r="M4625" i="3" s="1"/>
  <c r="O4624" i="3"/>
  <c r="O4625" i="3" s="1"/>
  <c r="N4624" i="3"/>
  <c r="N4625" i="3" s="1"/>
  <c r="AG4320" i="3"/>
  <c r="AG4321" i="3" s="1"/>
  <c r="AD4321" i="3"/>
  <c r="AG4400" i="3"/>
  <c r="AG4401" i="3" s="1"/>
  <c r="AD4401" i="3"/>
  <c r="AG3968" i="3"/>
  <c r="AG3969" i="3" s="1"/>
  <c r="AD3969" i="3"/>
  <c r="AG4208" i="3"/>
  <c r="AG4209" i="3" s="1"/>
  <c r="AD4209" i="3"/>
  <c r="AG4672" i="3"/>
  <c r="AG4673" i="3" s="1"/>
  <c r="AD4673" i="3"/>
  <c r="AD4352" i="3"/>
  <c r="R4353" i="3"/>
  <c r="AG4128" i="3"/>
  <c r="AG4129" i="3" s="1"/>
  <c r="AD4129" i="3"/>
  <c r="AG4272" i="3"/>
  <c r="AG4273" i="3" s="1"/>
  <c r="AD4273" i="3"/>
  <c r="O4736" i="3"/>
  <c r="O4737" i="3" s="1"/>
  <c r="L4737" i="3"/>
  <c r="M4736" i="3"/>
  <c r="M4737" i="3" s="1"/>
  <c r="N4736" i="3"/>
  <c r="N4737" i="3" s="1"/>
  <c r="N3343" i="3"/>
  <c r="L3344" i="3"/>
  <c r="O3343" i="3"/>
  <c r="M3343" i="3"/>
  <c r="AD4416" i="3"/>
  <c r="R4417" i="3"/>
  <c r="AG4112" i="3"/>
  <c r="AG4113" i="3" s="1"/>
  <c r="AD4113" i="3"/>
  <c r="O4543" i="3"/>
  <c r="N4543" i="3"/>
  <c r="M4543" i="3"/>
  <c r="L4544" i="3"/>
  <c r="AG3520" i="3"/>
  <c r="AG3521" i="3" s="1"/>
  <c r="AD3521" i="3"/>
  <c r="L4577" i="3"/>
  <c r="M4576" i="3"/>
  <c r="M4577" i="3" s="1"/>
  <c r="O4576" i="3"/>
  <c r="O4577" i="3" s="1"/>
  <c r="N4576" i="3"/>
  <c r="N4577" i="3" s="1"/>
  <c r="M3519" i="3"/>
  <c r="L3520" i="3"/>
  <c r="O3519" i="3"/>
  <c r="N3519" i="3"/>
  <c r="AD4800" i="3"/>
  <c r="R4801" i="3"/>
  <c r="AG3760" i="3"/>
  <c r="AG3761" i="3" s="1"/>
  <c r="AD3761" i="3"/>
  <c r="AD3728" i="3"/>
  <c r="R3729" i="3"/>
  <c r="AG4464" i="3"/>
  <c r="AG4465" i="3" s="1"/>
  <c r="AD4465" i="3"/>
  <c r="AD4640" i="3"/>
  <c r="R4641" i="3"/>
  <c r="O3376" i="3"/>
  <c r="O3377" i="3" s="1"/>
  <c r="N3376" i="3"/>
  <c r="N3377" i="3" s="1"/>
  <c r="L3377" i="3"/>
  <c r="M3376" i="3"/>
  <c r="M3377" i="3" s="1"/>
  <c r="L4288" i="3"/>
  <c r="O4287" i="3"/>
  <c r="N4287" i="3"/>
  <c r="M4287" i="3"/>
  <c r="O3504" i="3"/>
  <c r="O3505" i="3" s="1"/>
  <c r="N3504" i="3"/>
  <c r="N3505" i="3" s="1"/>
  <c r="L3505" i="3"/>
  <c r="M3504" i="3"/>
  <c r="M3505" i="3" s="1"/>
  <c r="O3488" i="3"/>
  <c r="O3489" i="3" s="1"/>
  <c r="N3488" i="3"/>
  <c r="N3489" i="3" s="1"/>
  <c r="L3489" i="3"/>
  <c r="M3488" i="3"/>
  <c r="M3489" i="3" s="1"/>
  <c r="M4511" i="3"/>
  <c r="O4511" i="3"/>
  <c r="L4512" i="3"/>
  <c r="N4511" i="3"/>
  <c r="AD4288" i="3"/>
  <c r="R4289" i="3"/>
  <c r="N4032" i="3"/>
  <c r="N4033" i="3" s="1"/>
  <c r="L4033" i="3"/>
  <c r="M4032" i="3"/>
  <c r="M4033" i="3" s="1"/>
  <c r="O4032" i="3"/>
  <c r="O4033" i="3" s="1"/>
  <c r="AG3216" i="3"/>
  <c r="AG3217" i="3" s="1"/>
  <c r="AD3217" i="3"/>
  <c r="AG4784" i="3"/>
  <c r="AG4785" i="3" s="1"/>
  <c r="AD4785" i="3"/>
  <c r="AG4240" i="3"/>
  <c r="AG4241" i="3" s="1"/>
  <c r="AD4241" i="3"/>
  <c r="L4752" i="3"/>
  <c r="O4751" i="3"/>
  <c r="N4751" i="3"/>
  <c r="M4751" i="3"/>
  <c r="AG4176" i="3"/>
  <c r="AG4177" i="3" s="1"/>
  <c r="AD4177" i="3"/>
  <c r="AG3616" i="3"/>
  <c r="AG3617" i="3" s="1"/>
  <c r="AD3617" i="3"/>
  <c r="N3472" i="3"/>
  <c r="N3473" i="3" s="1"/>
  <c r="L3473" i="3"/>
  <c r="M3472" i="3"/>
  <c r="M3473" i="3" s="1"/>
  <c r="O3472" i="3"/>
  <c r="O3473" i="3" s="1"/>
  <c r="N4192" i="3"/>
  <c r="N4193" i="3" s="1"/>
  <c r="L4193" i="3"/>
  <c r="M4192" i="3"/>
  <c r="M4193" i="3" s="1"/>
  <c r="O4192" i="3"/>
  <c r="O4193" i="3" s="1"/>
  <c r="AG3264" i="3"/>
  <c r="AG3265" i="3" s="1"/>
  <c r="AD3265" i="3"/>
  <c r="AD4560" i="3"/>
  <c r="R4561" i="3"/>
  <c r="N4528" i="3"/>
  <c r="N4529" i="3" s="1"/>
  <c r="O4528" i="3"/>
  <c r="O4529" i="3" s="1"/>
  <c r="M4528" i="3"/>
  <c r="M4529" i="3" s="1"/>
  <c r="L4529" i="3"/>
  <c r="L4160" i="3"/>
  <c r="O4159" i="3"/>
  <c r="N4159" i="3"/>
  <c r="M4159" i="3"/>
  <c r="L4064" i="3"/>
  <c r="O4063" i="3"/>
  <c r="N4063" i="3"/>
  <c r="M4063" i="3"/>
  <c r="AD4080" i="3"/>
  <c r="R4081" i="3"/>
  <c r="AD4577" i="3"/>
  <c r="O3440" i="3"/>
  <c r="O3441" i="3" s="1"/>
  <c r="N3440" i="3"/>
  <c r="N3441" i="3" s="1"/>
  <c r="L3441" i="3"/>
  <c r="M3440" i="3"/>
  <c r="M3441" i="3" s="1"/>
  <c r="N4319" i="3"/>
  <c r="L4320" i="3"/>
  <c r="O4319" i="3"/>
  <c r="M4319" i="3"/>
  <c r="L3825" i="3"/>
  <c r="M3824" i="3"/>
  <c r="M3825" i="3" s="1"/>
  <c r="O3824" i="3"/>
  <c r="O3825" i="3" s="1"/>
  <c r="N3824" i="3"/>
  <c r="N3825" i="3" s="1"/>
  <c r="AG3920" i="3"/>
  <c r="AG3921" i="3" s="1"/>
  <c r="AD3921" i="3"/>
  <c r="AD3776" i="3"/>
  <c r="R3777" i="3"/>
  <c r="L4369" i="3"/>
  <c r="M4368" i="3"/>
  <c r="M4369" i="3" s="1"/>
  <c r="O4368" i="3"/>
  <c r="O4369" i="3" s="1"/>
  <c r="N4368" i="3"/>
  <c r="N4369" i="3" s="1"/>
  <c r="AG4720" i="3"/>
  <c r="AG4721" i="3" s="1"/>
  <c r="AD4721" i="3"/>
  <c r="O3760" i="3"/>
  <c r="O3761" i="3" s="1"/>
  <c r="N3760" i="3"/>
  <c r="N3761" i="3" s="1"/>
  <c r="L3761" i="3"/>
  <c r="M3760" i="3"/>
  <c r="M3761" i="3" s="1"/>
  <c r="L4305" i="3"/>
  <c r="O4304" i="3"/>
  <c r="O4305" i="3" s="1"/>
  <c r="N4304" i="3"/>
  <c r="N4305" i="3" s="1"/>
  <c r="M4304" i="3"/>
  <c r="M4305" i="3" s="1"/>
  <c r="AG3376" i="3"/>
  <c r="AG3377" i="3" s="1"/>
  <c r="AD3377" i="3"/>
  <c r="O3216" i="3"/>
  <c r="O3217" i="3" s="1"/>
  <c r="N3216" i="3"/>
  <c r="N3217" i="3" s="1"/>
  <c r="L3217" i="3"/>
  <c r="M3216" i="3"/>
  <c r="M3217" i="3" s="1"/>
  <c r="AD3808" i="3"/>
  <c r="R3809" i="3"/>
  <c r="AD4544" i="3"/>
  <c r="R4545" i="3"/>
  <c r="AD3248" i="3"/>
  <c r="R3249" i="3"/>
  <c r="L4096" i="3"/>
  <c r="N4095" i="3"/>
  <c r="O4095" i="3"/>
  <c r="M4095" i="3"/>
  <c r="L3936" i="3"/>
  <c r="O3935" i="3"/>
  <c r="N3935" i="3"/>
  <c r="M3935" i="3"/>
  <c r="L4416" i="3"/>
  <c r="N4415" i="3"/>
  <c r="M4415" i="3"/>
  <c r="O4415" i="3"/>
  <c r="L3569" i="3"/>
  <c r="M3568" i="3"/>
  <c r="M3569" i="3" s="1"/>
  <c r="O3568" i="3"/>
  <c r="O3569" i="3" s="1"/>
  <c r="N3568" i="3"/>
  <c r="N3569" i="3" s="1"/>
  <c r="L3809" i="3"/>
  <c r="O3808" i="3"/>
  <c r="O3809" i="3" s="1"/>
  <c r="N3808" i="3"/>
  <c r="N3809" i="3" s="1"/>
  <c r="M3808" i="3"/>
  <c r="M3809" i="3" s="1"/>
  <c r="L3953" i="3"/>
  <c r="M3952" i="3"/>
  <c r="M3953" i="3" s="1"/>
  <c r="O3952" i="3"/>
  <c r="O3953" i="3" s="1"/>
  <c r="N3952" i="3"/>
  <c r="N3953" i="3" s="1"/>
  <c r="AD4384" i="3"/>
  <c r="R4385" i="3"/>
  <c r="AD4448" i="3"/>
  <c r="R4449" i="3"/>
  <c r="AD4480" i="3"/>
  <c r="R4481" i="3"/>
  <c r="L4000" i="3"/>
  <c r="O3999" i="3"/>
  <c r="N3999" i="3"/>
  <c r="M3999" i="3"/>
  <c r="O3632" i="3"/>
  <c r="O3633" i="3" s="1"/>
  <c r="N3632" i="3"/>
  <c r="N3633" i="3" s="1"/>
  <c r="L3633" i="3"/>
  <c r="M3632" i="3"/>
  <c r="M3633" i="3" s="1"/>
  <c r="N4704" i="3"/>
  <c r="N4705" i="3" s="1"/>
  <c r="L4705" i="3"/>
  <c r="M4704" i="3"/>
  <c r="M4705" i="3" s="1"/>
  <c r="O4704" i="3"/>
  <c r="O4705" i="3" s="1"/>
  <c r="L4177" i="3"/>
  <c r="M4176" i="3"/>
  <c r="M4177" i="3" s="1"/>
  <c r="O4176" i="3"/>
  <c r="O4177" i="3" s="1"/>
  <c r="N4176" i="3"/>
  <c r="N4177" i="3" s="1"/>
  <c r="AG3568" i="3"/>
  <c r="AG3569" i="3" s="1"/>
  <c r="AD3569" i="3"/>
  <c r="AG4304" i="3"/>
  <c r="AG4305" i="3" s="1"/>
  <c r="AD4305" i="3"/>
  <c r="N3408" i="3"/>
  <c r="N3409" i="3" s="1"/>
  <c r="L3409" i="3"/>
  <c r="M3408" i="3"/>
  <c r="M3409" i="3" s="1"/>
  <c r="O3408" i="3"/>
  <c r="O3409" i="3" s="1"/>
  <c r="N3664" i="3"/>
  <c r="N3665" i="3" s="1"/>
  <c r="L3665" i="3"/>
  <c r="M3664" i="3"/>
  <c r="M3665" i="3" s="1"/>
  <c r="O3664" i="3"/>
  <c r="O3665" i="3" s="1"/>
  <c r="N3968" i="3"/>
  <c r="N3969" i="3" s="1"/>
  <c r="L3969" i="3"/>
  <c r="M3968" i="3"/>
  <c r="M3969" i="3" s="1"/>
  <c r="O3968" i="3"/>
  <c r="O3969" i="3" s="1"/>
  <c r="N4384" i="3"/>
  <c r="N4385" i="3" s="1"/>
  <c r="L4385" i="3"/>
  <c r="M4384" i="3"/>
  <c r="M4385" i="3" s="1"/>
  <c r="O4384" i="3"/>
  <c r="O4385" i="3" s="1"/>
  <c r="N3536" i="3"/>
  <c r="N3537" i="3" s="1"/>
  <c r="L3537" i="3"/>
  <c r="M3536" i="3"/>
  <c r="M3537" i="3" s="1"/>
  <c r="O3536" i="3"/>
  <c r="O3537" i="3" s="1"/>
  <c r="AD3840" i="3"/>
  <c r="R3841" i="3"/>
  <c r="L3233" i="3"/>
  <c r="M3232" i="3"/>
  <c r="M3233" i="3" s="1"/>
  <c r="O3232" i="3"/>
  <c r="O3233" i="3" s="1"/>
  <c r="N3232" i="3"/>
  <c r="N3233" i="3" s="1"/>
  <c r="N4640" i="3"/>
  <c r="N4641" i="3" s="1"/>
  <c r="O4640" i="3"/>
  <c r="O4641" i="3" s="1"/>
  <c r="L4641" i="3"/>
  <c r="M4640" i="3"/>
  <c r="M4641" i="3" s="1"/>
  <c r="M3647" i="3"/>
  <c r="L3648" i="3"/>
  <c r="O3647" i="3"/>
  <c r="N3647" i="3"/>
  <c r="L4433" i="3"/>
  <c r="M4432" i="3"/>
  <c r="M4433" i="3" s="1"/>
  <c r="O4432" i="3"/>
  <c r="O4433" i="3" s="1"/>
  <c r="N4432" i="3"/>
  <c r="N4433" i="3" s="1"/>
  <c r="AD3536" i="3"/>
  <c r="R3537" i="3"/>
  <c r="L4081" i="3"/>
  <c r="M4080" i="3"/>
  <c r="M4081" i="3" s="1"/>
  <c r="N4080" i="3"/>
  <c r="N4081" i="3" s="1"/>
  <c r="O4080" i="3"/>
  <c r="O4081" i="3" s="1"/>
  <c r="AG3488" i="3"/>
  <c r="AG3489" i="3" s="1"/>
  <c r="AD3489" i="3"/>
  <c r="AG3904" i="3"/>
  <c r="AG3905" i="3" s="1"/>
  <c r="AD3905" i="3"/>
  <c r="AG3600" i="3"/>
  <c r="AG3601" i="3" s="1"/>
  <c r="AD3601" i="3"/>
  <c r="AD3344" i="3"/>
  <c r="R3345" i="3"/>
  <c r="AD4656" i="3"/>
  <c r="R4657" i="3"/>
  <c r="AG3424" i="3"/>
  <c r="AG3425" i="3" s="1"/>
  <c r="AD3425" i="3"/>
  <c r="AG3456" i="3"/>
  <c r="AG3457" i="3" s="1"/>
  <c r="AD3457" i="3"/>
  <c r="AG3552" i="3"/>
  <c r="AG3553" i="3" s="1"/>
  <c r="AD3553" i="3"/>
  <c r="L3600" i="3"/>
  <c r="O3599" i="3"/>
  <c r="M3599" i="3"/>
  <c r="N3599" i="3"/>
  <c r="AG4704" i="3"/>
  <c r="AG4705" i="3" s="1"/>
  <c r="AD4705" i="3"/>
  <c r="AG3856" i="3"/>
  <c r="AG3857" i="3" s="1"/>
  <c r="AD3857" i="3"/>
  <c r="O3616" i="3"/>
  <c r="O3617" i="3" s="1"/>
  <c r="L3617" i="3"/>
  <c r="M3616" i="3"/>
  <c r="M3617" i="3" s="1"/>
  <c r="N3616" i="3"/>
  <c r="N3617" i="3" s="1"/>
  <c r="AG3504" i="3"/>
  <c r="AG3505" i="3" s="1"/>
  <c r="AD3505" i="3"/>
  <c r="M3855" i="3"/>
  <c r="L3856" i="3"/>
  <c r="N3855" i="3"/>
  <c r="O3855" i="3"/>
  <c r="O3424" i="3"/>
  <c r="O3425" i="3" s="1"/>
  <c r="N3424" i="3"/>
  <c r="N3425" i="3" s="1"/>
  <c r="L3425" i="3"/>
  <c r="M3424" i="3"/>
  <c r="M3425" i="3" s="1"/>
  <c r="L3841" i="3"/>
  <c r="M3840" i="3"/>
  <c r="M3841" i="3" s="1"/>
  <c r="O3840" i="3"/>
  <c r="O3841" i="3" s="1"/>
  <c r="N3840" i="3"/>
  <c r="N3841" i="3" s="1"/>
  <c r="AG4496" i="3"/>
  <c r="AG4497" i="3" s="1"/>
  <c r="AD4497" i="3"/>
  <c r="O4720" i="3"/>
  <c r="O4721" i="3" s="1"/>
  <c r="N4720" i="3"/>
  <c r="N4721" i="3" s="1"/>
  <c r="L4721" i="3"/>
  <c r="M4720" i="3"/>
  <c r="M4721" i="3" s="1"/>
  <c r="AD4736" i="3"/>
  <c r="R4737" i="3"/>
  <c r="AG4096" i="3"/>
  <c r="AG4097" i="3" s="1"/>
  <c r="AD4097" i="3"/>
  <c r="O3360" i="3"/>
  <c r="O3361" i="3" s="1"/>
  <c r="N3360" i="3"/>
  <c r="N3361" i="3" s="1"/>
  <c r="L3361" i="3"/>
  <c r="M3360" i="3"/>
  <c r="M3361" i="3" s="1"/>
  <c r="O3744" i="3"/>
  <c r="O3745" i="3" s="1"/>
  <c r="N3744" i="3"/>
  <c r="N3745" i="3" s="1"/>
  <c r="L3745" i="3"/>
  <c r="M3744" i="3"/>
  <c r="M3745" i="3" s="1"/>
  <c r="AG4144" i="3"/>
  <c r="AG4145" i="3" s="1"/>
  <c r="AD4145" i="3"/>
  <c r="AD3584" i="3"/>
  <c r="R3585" i="3"/>
  <c r="AG3440" i="3"/>
  <c r="AG3441" i="3" s="1"/>
  <c r="AD3441" i="3"/>
  <c r="N4127" i="3"/>
  <c r="L4128" i="3"/>
  <c r="O4127" i="3"/>
  <c r="M4127" i="3"/>
  <c r="AG3696" i="3"/>
  <c r="AG3697" i="3" s="1"/>
  <c r="AD3697" i="3"/>
  <c r="AG4048" i="3"/>
  <c r="AG4049" i="3" s="1"/>
  <c r="AD4049" i="3"/>
  <c r="O3264" i="3"/>
  <c r="O3265" i="3" s="1"/>
  <c r="N3264" i="3"/>
  <c r="N3265" i="3" s="1"/>
  <c r="L3265" i="3"/>
  <c r="M3264" i="3"/>
  <c r="M3265" i="3" s="1"/>
  <c r="L4608" i="3"/>
  <c r="O4607" i="3"/>
  <c r="N4607" i="3"/>
  <c r="M4607" i="3"/>
  <c r="O3696" i="3"/>
  <c r="O3697" i="3" s="1"/>
  <c r="N3696" i="3"/>
  <c r="N3697" i="3" s="1"/>
  <c r="L3697" i="3"/>
  <c r="M3696" i="3"/>
  <c r="M3697" i="3" s="1"/>
  <c r="AG4592" i="3"/>
  <c r="AG4593" i="3" s="1"/>
  <c r="AD4593" i="3"/>
  <c r="AG4032" i="3"/>
  <c r="AG4033" i="3" s="1"/>
  <c r="AD4033" i="3"/>
  <c r="L4560" i="3"/>
  <c r="O4559" i="3"/>
  <c r="N4559" i="3"/>
  <c r="M4559" i="3"/>
  <c r="AD4512" i="3"/>
  <c r="R4513" i="3"/>
  <c r="N4784" i="3"/>
  <c r="N4785" i="3" s="1"/>
  <c r="L4785" i="3"/>
  <c r="M4784" i="3"/>
  <c r="M4785" i="3" s="1"/>
  <c r="O4784" i="3"/>
  <c r="O4785" i="3" s="1"/>
  <c r="AG4016" i="3"/>
  <c r="AG4017" i="3" s="1"/>
  <c r="AD4017" i="3"/>
  <c r="M3552" i="3"/>
  <c r="M3553" i="3" s="1"/>
  <c r="L3553" i="3"/>
  <c r="O3552" i="3"/>
  <c r="O3553" i="3" s="1"/>
  <c r="N3552" i="3"/>
  <c r="N3553" i="3" s="1"/>
  <c r="N4448" i="3"/>
  <c r="N4449" i="3" s="1"/>
  <c r="L4449" i="3"/>
  <c r="M4448" i="3"/>
  <c r="M4449" i="3" s="1"/>
  <c r="O4448" i="3"/>
  <c r="O4449" i="3" s="1"/>
  <c r="AG3984" i="3"/>
  <c r="AG3985" i="3" s="1"/>
  <c r="AD3985" i="3"/>
  <c r="AG3392" i="3"/>
  <c r="AG3393" i="3" s="1"/>
  <c r="AD3393" i="3"/>
  <c r="L3888" i="3"/>
  <c r="O3887" i="3"/>
  <c r="N3887" i="3"/>
  <c r="M3887" i="3"/>
  <c r="AG4224" i="3"/>
  <c r="AG4225" i="3" s="1"/>
  <c r="AD4225" i="3"/>
  <c r="AD4608" i="3"/>
  <c r="R4609" i="3"/>
  <c r="AG4368" i="3"/>
  <c r="AG4369" i="3" s="1"/>
  <c r="AD4369" i="3"/>
  <c r="M3711" i="3"/>
  <c r="L3712" i="3"/>
  <c r="O3711" i="3"/>
  <c r="N3711" i="3"/>
  <c r="N3728" i="3"/>
  <c r="N3729" i="3" s="1"/>
  <c r="L3729" i="3"/>
  <c r="M3728" i="3"/>
  <c r="M3729" i="3" s="1"/>
  <c r="O3728" i="3"/>
  <c r="O3729" i="3" s="1"/>
  <c r="L4673" i="3"/>
  <c r="M4672" i="3"/>
  <c r="M4673" i="3" s="1"/>
  <c r="O4672" i="3"/>
  <c r="O4673" i="3" s="1"/>
  <c r="N4672" i="3"/>
  <c r="N4673" i="3" s="1"/>
  <c r="AD3792" i="3"/>
  <c r="R3793" i="3"/>
  <c r="AG3632" i="3"/>
  <c r="AG3633" i="3" s="1"/>
  <c r="AD3633" i="3"/>
  <c r="L3297" i="3"/>
  <c r="M3296" i="3"/>
  <c r="M3297" i="3" s="1"/>
  <c r="N3296" i="3"/>
  <c r="N3297" i="3" s="1"/>
  <c r="O3296" i="3"/>
  <c r="O3297" i="3" s="1"/>
  <c r="AG3232" i="3"/>
  <c r="AG3233" i="3" s="1"/>
  <c r="AD3233" i="3"/>
  <c r="N4592" i="3"/>
  <c r="N4593" i="3" s="1"/>
  <c r="L4593" i="3"/>
  <c r="M4592" i="3"/>
  <c r="M4593" i="3" s="1"/>
  <c r="O4592" i="3"/>
  <c r="O4593" i="3" s="1"/>
  <c r="O3680" i="3"/>
  <c r="O3681" i="3" s="1"/>
  <c r="N3680" i="3"/>
  <c r="N3681" i="3" s="1"/>
  <c r="L3681" i="3"/>
  <c r="M3680" i="3"/>
  <c r="M3681" i="3" s="1"/>
  <c r="M3455" i="3"/>
  <c r="L3456" i="3"/>
  <c r="O3455" i="3"/>
  <c r="N3455" i="3"/>
  <c r="AD3408" i="3"/>
  <c r="R3409" i="3"/>
  <c r="N3248" i="3"/>
  <c r="N3249" i="3" s="1"/>
  <c r="L3249" i="3"/>
  <c r="M3248" i="3"/>
  <c r="M3249" i="3" s="1"/>
  <c r="O3248" i="3"/>
  <c r="O3249" i="3" s="1"/>
  <c r="AG4688" i="3"/>
  <c r="AG4689" i="3" s="1"/>
  <c r="AD4689" i="3"/>
  <c r="AD3472" i="3"/>
  <c r="R3473" i="3"/>
  <c r="AD4528" i="3"/>
  <c r="R4529" i="3"/>
  <c r="AG3744" i="3"/>
  <c r="AG3745" i="3" s="1"/>
  <c r="AD3745" i="3"/>
  <c r="N3904" i="3"/>
  <c r="N3905" i="3" s="1"/>
  <c r="L3905" i="3"/>
  <c r="M3904" i="3"/>
  <c r="M3905" i="3" s="1"/>
  <c r="O3904" i="3"/>
  <c r="O3905" i="3" s="1"/>
  <c r="L4497" i="3"/>
  <c r="M4496" i="3"/>
  <c r="M4497" i="3" s="1"/>
  <c r="O4496" i="3"/>
  <c r="O4497" i="3" s="1"/>
  <c r="N4496" i="3"/>
  <c r="N4497" i="3" s="1"/>
  <c r="AG3360" i="3"/>
  <c r="AG3361" i="3" s="1"/>
  <c r="AD3361" i="3"/>
  <c r="L2097" i="3"/>
  <c r="M2096" i="3"/>
  <c r="M2097" i="3" s="1"/>
  <c r="O2096" i="3"/>
  <c r="O2097" i="3" s="1"/>
  <c r="N2096" i="3"/>
  <c r="N2097" i="3" s="1"/>
  <c r="AG2304" i="3"/>
  <c r="AG2305" i="3" s="1"/>
  <c r="AD2305" i="3"/>
  <c r="AD1648" i="3"/>
  <c r="R1649" i="3"/>
  <c r="L1729" i="3"/>
  <c r="M1728" i="3"/>
  <c r="M1729" i="3" s="1"/>
  <c r="O1728" i="3"/>
  <c r="O1729" i="3" s="1"/>
  <c r="N1728" i="3"/>
  <c r="N1729" i="3" s="1"/>
  <c r="AD3088" i="3"/>
  <c r="R3089" i="3"/>
  <c r="AD2656" i="3"/>
  <c r="R2657" i="3"/>
  <c r="L2257" i="3"/>
  <c r="M2256" i="3"/>
  <c r="M2257" i="3" s="1"/>
  <c r="O2256" i="3"/>
  <c r="O2257" i="3" s="1"/>
  <c r="N2256" i="3"/>
  <c r="N2257" i="3" s="1"/>
  <c r="AD2608" i="3"/>
  <c r="R2609" i="3"/>
  <c r="AD1904" i="3"/>
  <c r="R1905" i="3"/>
  <c r="L2561" i="3"/>
  <c r="M2560" i="3"/>
  <c r="M2561" i="3" s="1"/>
  <c r="O2560" i="3"/>
  <c r="O2561" i="3" s="1"/>
  <c r="N2560" i="3"/>
  <c r="N2561" i="3" s="1"/>
  <c r="AG2128" i="3"/>
  <c r="AG2129" i="3" s="1"/>
  <c r="AD2129" i="3"/>
  <c r="L2656" i="3"/>
  <c r="O2655" i="3"/>
  <c r="N2655" i="3"/>
  <c r="M2655" i="3"/>
  <c r="AG2944" i="3"/>
  <c r="AG2945" i="3" s="1"/>
  <c r="AD2945" i="3"/>
  <c r="L1793" i="3"/>
  <c r="M1792" i="3"/>
  <c r="M1793" i="3" s="1"/>
  <c r="N1792" i="3"/>
  <c r="N1793" i="3" s="1"/>
  <c r="O1792" i="3"/>
  <c r="O1793" i="3" s="1"/>
  <c r="AG2256" i="3"/>
  <c r="AG2257" i="3" s="1"/>
  <c r="AD2257" i="3"/>
  <c r="AD1808" i="3"/>
  <c r="R1809" i="3"/>
  <c r="N2768" i="3"/>
  <c r="N2769" i="3" s="1"/>
  <c r="L2769" i="3"/>
  <c r="M2768" i="3"/>
  <c r="M2769" i="3" s="1"/>
  <c r="O2768" i="3"/>
  <c r="O2769" i="3" s="1"/>
  <c r="L2016" i="3"/>
  <c r="O2015" i="3"/>
  <c r="N2015" i="3"/>
  <c r="M2015" i="3"/>
  <c r="AD2176" i="3"/>
  <c r="R2177" i="3"/>
  <c r="AD1984" i="3"/>
  <c r="R1985" i="3"/>
  <c r="N1936" i="3"/>
  <c r="N1937" i="3" s="1"/>
  <c r="O1936" i="3"/>
  <c r="O1937" i="3" s="1"/>
  <c r="L1937" i="3"/>
  <c r="M1936" i="3"/>
  <c r="M1937" i="3" s="1"/>
  <c r="L2817" i="3"/>
  <c r="M2816" i="3"/>
  <c r="M2817" i="3" s="1"/>
  <c r="N2816" i="3"/>
  <c r="N2817" i="3" s="1"/>
  <c r="O2816" i="3"/>
  <c r="O2817" i="3" s="1"/>
  <c r="AG1824" i="3"/>
  <c r="AG1825" i="3" s="1"/>
  <c r="AD1825" i="3"/>
  <c r="L2480" i="3"/>
  <c r="O2479" i="3"/>
  <c r="N2479" i="3"/>
  <c r="M2479" i="3"/>
  <c r="L1921" i="3"/>
  <c r="M1920" i="3"/>
  <c r="N1920" i="3" s="1"/>
  <c r="AG3104" i="3"/>
  <c r="AG3105" i="3" s="1"/>
  <c r="AD3105" i="3"/>
  <c r="N2208" i="3"/>
  <c r="N2209" i="3" s="1"/>
  <c r="L2209" i="3"/>
  <c r="M2208" i="3"/>
  <c r="M2209" i="3" s="1"/>
  <c r="O2208" i="3"/>
  <c r="O2209" i="3" s="1"/>
  <c r="AD2272" i="3"/>
  <c r="R2273" i="3"/>
  <c r="AG2688" i="3"/>
  <c r="AG2689" i="3" s="1"/>
  <c r="AD2689" i="3"/>
  <c r="L2304" i="3"/>
  <c r="O2303" i="3"/>
  <c r="N2303" i="3"/>
  <c r="M2303" i="3"/>
  <c r="AG2880" i="3"/>
  <c r="AG2881" i="3" s="1"/>
  <c r="AD2881" i="3"/>
  <c r="AG2896" i="3"/>
  <c r="AG2897" i="3" s="1"/>
  <c r="O2400" i="3"/>
  <c r="O2401" i="3" s="1"/>
  <c r="L2401" i="3"/>
  <c r="M2400" i="3"/>
  <c r="M2401" i="3" s="1"/>
  <c r="N2400" i="3"/>
  <c r="N2401" i="3" s="1"/>
  <c r="AG2400" i="3"/>
  <c r="AG2401" i="3" s="1"/>
  <c r="AD2401" i="3"/>
  <c r="AD1936" i="3"/>
  <c r="R1937" i="3"/>
  <c r="AG2064" i="3"/>
  <c r="AG2065" i="3" s="1"/>
  <c r="AD2065" i="3"/>
  <c r="AG2000" i="3"/>
  <c r="AG2001" i="3" s="1"/>
  <c r="AD2001" i="3"/>
  <c r="AD1616" i="3"/>
  <c r="R1617" i="3"/>
  <c r="AG2720" i="3"/>
  <c r="AG2721" i="3" s="1"/>
  <c r="AD2721" i="3"/>
  <c r="N1872" i="3"/>
  <c r="N1873" i="3" s="1"/>
  <c r="L1873" i="3"/>
  <c r="M1872" i="3"/>
  <c r="M1873" i="3" s="1"/>
  <c r="O1872" i="3"/>
  <c r="O1873" i="3" s="1"/>
  <c r="AG1760" i="3"/>
  <c r="AG1761" i="3" s="1"/>
  <c r="AD1761" i="3"/>
  <c r="L2961" i="3"/>
  <c r="M2960" i="3"/>
  <c r="M2961" i="3" s="1"/>
  <c r="O2960" i="3"/>
  <c r="O2961" i="3" s="1"/>
  <c r="N2960" i="3"/>
  <c r="N2961" i="3" s="1"/>
  <c r="L3041" i="3"/>
  <c r="M3040" i="3"/>
  <c r="M3041" i="3" s="1"/>
  <c r="O3040" i="3"/>
  <c r="O3041" i="3" s="1"/>
  <c r="N3040" i="3"/>
  <c r="N3041" i="3" s="1"/>
  <c r="AG3152" i="3"/>
  <c r="AG3153" i="3" s="1"/>
  <c r="AD3153" i="3"/>
  <c r="N1808" i="3"/>
  <c r="N1809" i="3" s="1"/>
  <c r="L1809" i="3"/>
  <c r="M1808" i="3"/>
  <c r="M1809" i="3" s="1"/>
  <c r="O1808" i="3"/>
  <c r="O1809" i="3" s="1"/>
  <c r="AG2976" i="3"/>
  <c r="AG2977" i="3" s="1"/>
  <c r="AD2977" i="3"/>
  <c r="O3103" i="3"/>
  <c r="M3103" i="3"/>
  <c r="N3103" i="3"/>
  <c r="L3104" i="3"/>
  <c r="AD3056" i="3"/>
  <c r="R3057" i="3"/>
  <c r="AG3136" i="3"/>
  <c r="AG3137" i="3" s="1"/>
  <c r="AD3137" i="3"/>
  <c r="AD2768" i="3"/>
  <c r="R2769" i="3"/>
  <c r="AG3040" i="3"/>
  <c r="AG3041" i="3" s="1"/>
  <c r="AD3041" i="3"/>
  <c r="AG2432" i="3"/>
  <c r="AG2433" i="3" s="1"/>
  <c r="AD2433" i="3"/>
  <c r="L2673" i="3"/>
  <c r="M2672" i="3"/>
  <c r="M2673" i="3" s="1"/>
  <c r="O2672" i="3"/>
  <c r="O2673" i="3" s="1"/>
  <c r="N2672" i="3"/>
  <c r="N2673" i="3" s="1"/>
  <c r="AD2112" i="3"/>
  <c r="R2113" i="3"/>
  <c r="L2080" i="3"/>
  <c r="O2079" i="3"/>
  <c r="N2079" i="3"/>
  <c r="M2079" i="3"/>
  <c r="N2688" i="3"/>
  <c r="N2689" i="3" s="1"/>
  <c r="L2689" i="3"/>
  <c r="M2688" i="3"/>
  <c r="M2689" i="3" s="1"/>
  <c r="O2688" i="3"/>
  <c r="O2689" i="3" s="1"/>
  <c r="AG1888" i="3"/>
  <c r="AG1889" i="3" s="1"/>
  <c r="AD1889" i="3"/>
  <c r="AD2048" i="3"/>
  <c r="R2049" i="3"/>
  <c r="L2625" i="3"/>
  <c r="M2624" i="3"/>
  <c r="M2625" i="3" s="1"/>
  <c r="O2624" i="3"/>
  <c r="O2625" i="3" s="1"/>
  <c r="N2624" i="3"/>
  <c r="N2625" i="3" s="1"/>
  <c r="AD2416" i="3"/>
  <c r="R2417" i="3"/>
  <c r="AD2080" i="3"/>
  <c r="R2081" i="3"/>
  <c r="AG1632" i="3"/>
  <c r="AG1633" i="3" s="1"/>
  <c r="AD1633" i="3"/>
  <c r="N1616" i="3"/>
  <c r="N1617" i="3" s="1"/>
  <c r="L1617" i="3"/>
  <c r="M1616" i="3"/>
  <c r="M1617" i="3" s="1"/>
  <c r="O1616" i="3"/>
  <c r="O1617" i="3" s="1"/>
  <c r="AG2864" i="3"/>
  <c r="AG2865" i="3" s="1"/>
  <c r="AD2865" i="3"/>
  <c r="N3199" i="3"/>
  <c r="M3199" i="3"/>
  <c r="L3200" i="3"/>
  <c r="O3199" i="3"/>
  <c r="AG1952" i="3"/>
  <c r="AG1953" i="3" s="1"/>
  <c r="AD1953" i="3"/>
  <c r="AD2144" i="3"/>
  <c r="R2145" i="3"/>
  <c r="L2033" i="3"/>
  <c r="M2032" i="3"/>
  <c r="M2033" i="3" s="1"/>
  <c r="O2032" i="3"/>
  <c r="O2033" i="3" s="1"/>
  <c r="N2032" i="3"/>
  <c r="N2033" i="3" s="1"/>
  <c r="O2608" i="3"/>
  <c r="O2609" i="3" s="1"/>
  <c r="N2608" i="3"/>
  <c r="N2609" i="3" s="1"/>
  <c r="L2609" i="3"/>
  <c r="M2608" i="3"/>
  <c r="M2609" i="3" s="1"/>
  <c r="N3119" i="3"/>
  <c r="L3120" i="3"/>
  <c r="O3119" i="3"/>
  <c r="M3119" i="3"/>
  <c r="AD2336" i="3"/>
  <c r="R2337" i="3"/>
  <c r="N2864" i="3"/>
  <c r="N2865" i="3" s="1"/>
  <c r="L2865" i="3"/>
  <c r="M2864" i="3"/>
  <c r="M2865" i="3" s="1"/>
  <c r="O2864" i="3"/>
  <c r="O2865" i="3" s="1"/>
  <c r="N2384" i="3"/>
  <c r="N2385" i="3" s="1"/>
  <c r="M2384" i="3"/>
  <c r="M2385" i="3" s="1"/>
  <c r="O2384" i="3"/>
  <c r="O2385" i="3" s="1"/>
  <c r="L2385" i="3"/>
  <c r="L1648" i="3"/>
  <c r="O1647" i="3"/>
  <c r="N1647" i="3"/>
  <c r="M1647" i="3"/>
  <c r="L1776" i="3"/>
  <c r="O1775" i="3"/>
  <c r="M1775" i="3"/>
  <c r="N1775" i="3"/>
  <c r="M2191" i="3"/>
  <c r="O2191" i="3"/>
  <c r="L2192" i="3"/>
  <c r="N2191" i="3"/>
  <c r="O3008" i="3"/>
  <c r="O3009" i="3" s="1"/>
  <c r="N3008" i="3"/>
  <c r="N3009" i="3" s="1"/>
  <c r="M3008" i="3"/>
  <c r="M3009" i="3" s="1"/>
  <c r="L3009" i="3"/>
  <c r="N2576" i="3"/>
  <c r="N2577" i="3" s="1"/>
  <c r="L2577" i="3"/>
  <c r="M2576" i="3"/>
  <c r="M2577" i="3" s="1"/>
  <c r="O2576" i="3"/>
  <c r="O2577" i="3" s="1"/>
  <c r="AD2016" i="3"/>
  <c r="R2017" i="3"/>
  <c r="L2144" i="3"/>
  <c r="O2143" i="3"/>
  <c r="N2143" i="3"/>
  <c r="M2143" i="3"/>
  <c r="L1904" i="3"/>
  <c r="O1903" i="3"/>
  <c r="M1903" i="3"/>
  <c r="N1903" i="3"/>
  <c r="AD3200" i="3"/>
  <c r="R3201" i="3"/>
  <c r="L2416" i="3"/>
  <c r="N2415" i="3"/>
  <c r="O2415" i="3"/>
  <c r="M2415" i="3"/>
  <c r="AG1856" i="3"/>
  <c r="AG1857" i="3" s="1"/>
  <c r="AD1857" i="3"/>
  <c r="L2736" i="3"/>
  <c r="N2735" i="3"/>
  <c r="M2735" i="3"/>
  <c r="O2735" i="3"/>
  <c r="N2112" i="3"/>
  <c r="N2113" i="3" s="1"/>
  <c r="L2113" i="3"/>
  <c r="M2112" i="3"/>
  <c r="M2113" i="3" s="1"/>
  <c r="O2112" i="3"/>
  <c r="O2113" i="3" s="1"/>
  <c r="AG2624" i="3"/>
  <c r="AG2625" i="3" s="1"/>
  <c r="AD2625" i="3"/>
  <c r="AG2672" i="3"/>
  <c r="AG2673" i="3" s="1"/>
  <c r="AD2673" i="3"/>
  <c r="AG2832" i="3"/>
  <c r="AG2833" i="3" s="1"/>
  <c r="AD2833" i="3"/>
  <c r="AG2752" i="3"/>
  <c r="AG2753" i="3" s="1"/>
  <c r="AD2753" i="3"/>
  <c r="L1712" i="3"/>
  <c r="O1711" i="3"/>
  <c r="N1711" i="3"/>
  <c r="M1711" i="3"/>
  <c r="N2175" i="3"/>
  <c r="O2175" i="3"/>
  <c r="L2176" i="3"/>
  <c r="M2175" i="3"/>
  <c r="AD2512" i="3"/>
  <c r="R2513" i="3"/>
  <c r="L2161" i="3"/>
  <c r="M2160" i="3"/>
  <c r="M2161" i="3" s="1"/>
  <c r="O2160" i="3"/>
  <c r="O2161" i="3" s="1"/>
  <c r="N2160" i="3"/>
  <c r="N2161" i="3" s="1"/>
  <c r="L2913" i="3"/>
  <c r="M2912" i="3"/>
  <c r="M2913" i="3" s="1"/>
  <c r="O2912" i="3"/>
  <c r="O2913" i="3" s="1"/>
  <c r="N2912" i="3"/>
  <c r="N2913" i="3" s="1"/>
  <c r="AD3120" i="3"/>
  <c r="R3121" i="3"/>
  <c r="AG2352" i="3"/>
  <c r="AG2353" i="3" s="1"/>
  <c r="AD2353" i="3"/>
  <c r="AD1744" i="3"/>
  <c r="R1745" i="3"/>
  <c r="N3088" i="3"/>
  <c r="N3089" i="3" s="1"/>
  <c r="O3088" i="3"/>
  <c r="O3089" i="3" s="1"/>
  <c r="M3088" i="3"/>
  <c r="M3089" i="3" s="1"/>
  <c r="L3089" i="3"/>
  <c r="AD2448" i="3"/>
  <c r="R2449" i="3"/>
  <c r="L2497" i="3"/>
  <c r="M2496" i="3"/>
  <c r="M2497" i="3" s="1"/>
  <c r="O2496" i="3"/>
  <c r="O2497" i="3" s="1"/>
  <c r="N2496" i="3"/>
  <c r="N2497" i="3" s="1"/>
  <c r="L3025" i="3"/>
  <c r="O3024" i="3"/>
  <c r="O3025" i="3" s="1"/>
  <c r="N3024" i="3"/>
  <c r="N3025" i="3" s="1"/>
  <c r="M3024" i="3"/>
  <c r="M3025" i="3" s="1"/>
  <c r="L3056" i="3"/>
  <c r="N3055" i="3"/>
  <c r="O3055" i="3"/>
  <c r="M3055" i="3"/>
  <c r="AD1776" i="3"/>
  <c r="R1777" i="3"/>
  <c r="AD1680" i="3"/>
  <c r="R1681" i="3"/>
  <c r="O2720" i="3"/>
  <c r="O2721" i="3" s="1"/>
  <c r="L2721" i="3"/>
  <c r="M2720" i="3"/>
  <c r="M2721" i="3" s="1"/>
  <c r="N2720" i="3"/>
  <c r="N2721" i="3" s="1"/>
  <c r="AG2480" i="3"/>
  <c r="AG2481" i="3" s="1"/>
  <c r="N1680" i="3"/>
  <c r="N1681" i="3" s="1"/>
  <c r="L1681" i="3"/>
  <c r="M1680" i="3"/>
  <c r="M1681" i="3" s="1"/>
  <c r="O1680" i="3"/>
  <c r="O1681" i="3" s="1"/>
  <c r="N2048" i="3"/>
  <c r="N2049" i="3" s="1"/>
  <c r="L2049" i="3"/>
  <c r="M2048" i="3"/>
  <c r="M2049" i="3" s="1"/>
  <c r="O2048" i="3"/>
  <c r="O2049" i="3" s="1"/>
  <c r="AD2736" i="3"/>
  <c r="R2737" i="3"/>
  <c r="AG2528" i="3"/>
  <c r="AG2529" i="3" s="1"/>
  <c r="AD2529" i="3"/>
  <c r="AG2032" i="3"/>
  <c r="AG2033" i="3" s="1"/>
  <c r="AD2033" i="3"/>
  <c r="AD1872" i="3"/>
  <c r="R1873" i="3"/>
  <c r="N1744" i="3"/>
  <c r="N1745" i="3" s="1"/>
  <c r="L1745" i="3"/>
  <c r="M1744" i="3"/>
  <c r="M1745" i="3" s="1"/>
  <c r="O1744" i="3"/>
  <c r="O1745" i="3" s="1"/>
  <c r="AG2464" i="3"/>
  <c r="AG2465" i="3" s="1"/>
  <c r="AD2465" i="3"/>
  <c r="AG2384" i="3"/>
  <c r="AG2385" i="3" s="1"/>
  <c r="AD2385" i="3"/>
  <c r="AD2368" i="3"/>
  <c r="R2369" i="3"/>
  <c r="L2800" i="3"/>
  <c r="O2799" i="3"/>
  <c r="N2799" i="3"/>
  <c r="M2799" i="3"/>
  <c r="L2368" i="3"/>
  <c r="O2367" i="3"/>
  <c r="N2367" i="3"/>
  <c r="M2367" i="3"/>
  <c r="AD2240" i="3"/>
  <c r="R2241" i="3"/>
  <c r="L3184" i="3"/>
  <c r="N3183" i="3"/>
  <c r="O3183" i="3"/>
  <c r="M3183" i="3"/>
  <c r="AD2576" i="3"/>
  <c r="R2577" i="3"/>
  <c r="AG2224" i="3"/>
  <c r="AG2225" i="3" s="1"/>
  <c r="AD2225" i="3"/>
  <c r="AG2704" i="3"/>
  <c r="AG2705" i="3" s="1"/>
  <c r="AD2705" i="3"/>
  <c r="L2544" i="3"/>
  <c r="O2543" i="3"/>
  <c r="N2543" i="3"/>
  <c r="M2543" i="3"/>
  <c r="L2896" i="3"/>
  <c r="O2895" i="3"/>
  <c r="N2895" i="3"/>
  <c r="M2895" i="3"/>
  <c r="L1840" i="3"/>
  <c r="O1839" i="3"/>
  <c r="M1839" i="3"/>
  <c r="N1839" i="3"/>
  <c r="AG1728" i="3"/>
  <c r="AG1729" i="3" s="1"/>
  <c r="AD1729" i="3"/>
  <c r="AG2640" i="3"/>
  <c r="AG2641" i="3" s="1"/>
  <c r="AD2641" i="3"/>
  <c r="AG2160" i="3"/>
  <c r="AG2161" i="3" s="1"/>
  <c r="AD2161" i="3"/>
  <c r="AG1968" i="3"/>
  <c r="AG1969" i="3" s="1"/>
  <c r="AD1969" i="3"/>
  <c r="AG3072" i="3"/>
  <c r="AG3073" i="3" s="1"/>
  <c r="AD3073" i="3"/>
  <c r="L3169" i="3"/>
  <c r="M3168" i="3"/>
  <c r="M3169" i="3" s="1"/>
  <c r="O3168" i="3"/>
  <c r="O3169" i="3" s="1"/>
  <c r="N3168" i="3"/>
  <c r="N3169" i="3" s="1"/>
  <c r="AD1840" i="3"/>
  <c r="R1841" i="3"/>
  <c r="N2336" i="3"/>
  <c r="N2337" i="3" s="1"/>
  <c r="L2337" i="3"/>
  <c r="M2336" i="3"/>
  <c r="M2337" i="3" s="1"/>
  <c r="O2336" i="3"/>
  <c r="O2337" i="3" s="1"/>
  <c r="AG2784" i="3"/>
  <c r="AG2785" i="3" s="1"/>
  <c r="AD2785" i="3"/>
  <c r="L1857" i="3"/>
  <c r="M1856" i="3"/>
  <c r="M1857" i="3" s="1"/>
  <c r="O1856" i="3"/>
  <c r="O1857" i="3" s="1"/>
  <c r="N1856" i="3"/>
  <c r="N1857" i="3" s="1"/>
  <c r="AD2800" i="3"/>
  <c r="R2801" i="3"/>
  <c r="AG2928" i="3"/>
  <c r="AG2929" i="3" s="1"/>
  <c r="AG2912" i="3"/>
  <c r="AG2913" i="3" s="1"/>
  <c r="AD2913" i="3"/>
  <c r="AD2544" i="3"/>
  <c r="R2545" i="3"/>
  <c r="N2448" i="3"/>
  <c r="N2449" i="3" s="1"/>
  <c r="L2449" i="3"/>
  <c r="M2448" i="3"/>
  <c r="M2449" i="3" s="1"/>
  <c r="O2448" i="3"/>
  <c r="O2449" i="3" s="1"/>
  <c r="AG3184" i="3"/>
  <c r="AG3185" i="3" s="1"/>
  <c r="AD3185" i="3"/>
  <c r="L2321" i="3"/>
  <c r="M2320" i="3"/>
  <c r="M2321" i="3" s="1"/>
  <c r="O2320" i="3"/>
  <c r="O2321" i="3" s="1"/>
  <c r="N2320" i="3"/>
  <c r="N2321" i="3" s="1"/>
  <c r="L2753" i="3"/>
  <c r="M2752" i="3"/>
  <c r="M2753" i="3" s="1"/>
  <c r="O2752" i="3"/>
  <c r="O2753" i="3" s="1"/>
  <c r="N2752" i="3"/>
  <c r="N2753" i="3" s="1"/>
  <c r="L2240" i="3"/>
  <c r="O2239" i="3"/>
  <c r="N2239" i="3"/>
  <c r="M2239" i="3"/>
  <c r="AG2496" i="3"/>
  <c r="AG2497" i="3" s="1"/>
  <c r="AD2497" i="3"/>
  <c r="AD2960" i="3"/>
  <c r="R2961" i="3"/>
  <c r="AG1664" i="3"/>
  <c r="AG1665" i="3" s="1"/>
  <c r="AD1665" i="3"/>
  <c r="AG2192" i="3"/>
  <c r="AG2193" i="3" s="1"/>
  <c r="AD2193" i="3"/>
  <c r="L2848" i="3"/>
  <c r="O2847" i="3"/>
  <c r="N2847" i="3"/>
  <c r="M2847" i="3"/>
  <c r="N1984" i="3"/>
  <c r="N1985" i="3" s="1"/>
  <c r="L1985" i="3"/>
  <c r="M1984" i="3"/>
  <c r="M1985" i="3" s="1"/>
  <c r="O1984" i="3"/>
  <c r="O1985" i="3" s="1"/>
  <c r="AG3168" i="3"/>
  <c r="AG3169" i="3" s="1"/>
  <c r="AD3169" i="3"/>
  <c r="N2272" i="3"/>
  <c r="N2273" i="3" s="1"/>
  <c r="L2273" i="3"/>
  <c r="M2272" i="3"/>
  <c r="M2273" i="3" s="1"/>
  <c r="O2272" i="3"/>
  <c r="O2273" i="3" s="1"/>
  <c r="AG2816" i="3"/>
  <c r="AG2817" i="3" s="1"/>
  <c r="AD2817" i="3"/>
  <c r="AG2096" i="3"/>
  <c r="AG2097" i="3" s="1"/>
  <c r="AD2097" i="3"/>
  <c r="L2993" i="3"/>
  <c r="M2992" i="3"/>
  <c r="M2993" i="3" s="1"/>
  <c r="O2992" i="3"/>
  <c r="O2993" i="3" s="1"/>
  <c r="N2992" i="3"/>
  <c r="N2993" i="3" s="1"/>
  <c r="M3152" i="3"/>
  <c r="M3153" i="3" s="1"/>
  <c r="L3153" i="3"/>
  <c r="O3152" i="3"/>
  <c r="O3153" i="3" s="1"/>
  <c r="N3152" i="3"/>
  <c r="N3153" i="3" s="1"/>
  <c r="AD2848" i="3"/>
  <c r="R2849" i="3"/>
  <c r="AG2592" i="3"/>
  <c r="AG2593" i="3" s="1"/>
  <c r="AD2593" i="3"/>
  <c r="AD1712" i="3"/>
  <c r="R1713" i="3"/>
  <c r="AD2208" i="3"/>
  <c r="R2209" i="3"/>
  <c r="N2512" i="3"/>
  <c r="N2513" i="3" s="1"/>
  <c r="L2513" i="3"/>
  <c r="M2512" i="3"/>
  <c r="M2513" i="3" s="1"/>
  <c r="O2512" i="3"/>
  <c r="O2513" i="3" s="1"/>
  <c r="AG1696" i="3"/>
  <c r="AG1697" i="3" s="1"/>
  <c r="AD1697" i="3"/>
  <c r="AG2560" i="3"/>
  <c r="AG2561" i="3" s="1"/>
  <c r="AD2561" i="3"/>
  <c r="AG2320" i="3"/>
  <c r="AG2321" i="3" s="1"/>
  <c r="AD2321" i="3"/>
  <c r="AG3008" i="3"/>
  <c r="AG3009" i="3" s="1"/>
  <c r="AD3009" i="3"/>
  <c r="AG1792" i="3"/>
  <c r="AG1793" i="3" s="1"/>
  <c r="AD1793" i="3"/>
  <c r="L1665" i="3"/>
  <c r="M1664" i="3"/>
  <c r="M1665" i="3" s="1"/>
  <c r="O1664" i="3"/>
  <c r="O1665" i="3" s="1"/>
  <c r="N1664" i="3"/>
  <c r="N1665" i="3" s="1"/>
  <c r="AG2288" i="3"/>
  <c r="AG2289" i="3" s="1"/>
  <c r="AD2289" i="3"/>
  <c r="L1969" i="3"/>
  <c r="M1968" i="3"/>
  <c r="M1969" i="3" s="1"/>
  <c r="O1968" i="3"/>
  <c r="O1969" i="3" s="1"/>
  <c r="N1968" i="3"/>
  <c r="N1969" i="3" s="1"/>
  <c r="AG2992" i="3"/>
  <c r="AG2993" i="3" s="1"/>
  <c r="AD2993" i="3"/>
  <c r="AG3024" i="3"/>
  <c r="AG3025" i="3" s="1"/>
  <c r="AD3025" i="3"/>
  <c r="AG1552" i="3"/>
  <c r="AD1553" i="3"/>
  <c r="O1455" i="3"/>
  <c r="M1455" i="3"/>
  <c r="N1455" i="3"/>
  <c r="L1456" i="3"/>
  <c r="AD1456" i="3"/>
  <c r="R1457" i="3"/>
  <c r="O1551" i="3"/>
  <c r="N1551" i="3"/>
  <c r="L1552" i="3"/>
  <c r="M1551" i="3"/>
  <c r="N1599" i="3"/>
  <c r="M1599" i="3"/>
  <c r="L1600" i="3"/>
  <c r="O1599" i="3"/>
  <c r="AG1568" i="3"/>
  <c r="AD1569" i="3"/>
  <c r="L1521" i="3"/>
  <c r="M1520" i="3"/>
  <c r="M1521" i="3" s="1"/>
  <c r="N1520" i="3"/>
  <c r="N1521" i="3" s="1"/>
  <c r="O1520" i="3"/>
  <c r="O1521" i="3" s="1"/>
  <c r="AG1520" i="3"/>
  <c r="AD1521" i="3"/>
  <c r="AG1504" i="3"/>
  <c r="AD1505" i="3"/>
  <c r="AD1472" i="3"/>
  <c r="R1473" i="3"/>
  <c r="AG1488" i="3"/>
  <c r="AD1489" i="3"/>
  <c r="AD1600" i="3"/>
  <c r="R1601" i="3"/>
  <c r="L1505" i="3"/>
  <c r="O1504" i="3"/>
  <c r="O1505" i="3" s="1"/>
  <c r="N1504" i="3"/>
  <c r="N1505" i="3" s="1"/>
  <c r="M1504" i="3"/>
  <c r="M1505" i="3" s="1"/>
  <c r="AG1536" i="3"/>
  <c r="AD1537" i="3"/>
  <c r="AG1584" i="3"/>
  <c r="AD1585" i="3"/>
  <c r="L1472" i="3"/>
  <c r="N1471" i="3"/>
  <c r="M1471" i="3"/>
  <c r="O1471" i="3"/>
  <c r="L1584" i="3"/>
  <c r="N1583" i="3"/>
  <c r="O1583" i="3"/>
  <c r="M1583" i="3"/>
  <c r="O1344" i="3"/>
  <c r="O1345" i="3" s="1"/>
  <c r="N1344" i="3"/>
  <c r="N1345" i="3" s="1"/>
  <c r="M1344" i="3"/>
  <c r="M1345" i="3" s="1"/>
  <c r="L1345" i="3"/>
  <c r="AG1296" i="3"/>
  <c r="AD1297" i="3"/>
  <c r="AG1312" i="3"/>
  <c r="AD1313" i="3"/>
  <c r="L1377" i="3"/>
  <c r="M1376" i="3"/>
  <c r="M1377" i="3" s="1"/>
  <c r="N1376" i="3"/>
  <c r="N1377" i="3" s="1"/>
  <c r="O1376" i="3"/>
  <c r="O1377" i="3" s="1"/>
  <c r="AD1360" i="3"/>
  <c r="R1361" i="3"/>
  <c r="N1439" i="3"/>
  <c r="L1440" i="3"/>
  <c r="O1439" i="3"/>
  <c r="M1439" i="3"/>
  <c r="AG1440" i="3"/>
  <c r="AD1408" i="3"/>
  <c r="R1409" i="3"/>
  <c r="O1408" i="3"/>
  <c r="O1409" i="3" s="1"/>
  <c r="L1409" i="3"/>
  <c r="N1408" i="3"/>
  <c r="N1409" i="3" s="1"/>
  <c r="M1408" i="3"/>
  <c r="M1409" i="3" s="1"/>
  <c r="AG1376" i="3"/>
  <c r="AD1377" i="3"/>
  <c r="N1424" i="3"/>
  <c r="N1425" i="3" s="1"/>
  <c r="L1425" i="3"/>
  <c r="M1424" i="3"/>
  <c r="M1425" i="3" s="1"/>
  <c r="O1424" i="3"/>
  <c r="O1425" i="3" s="1"/>
  <c r="O1312" i="3"/>
  <c r="O1313" i="3" s="1"/>
  <c r="N1312" i="3"/>
  <c r="N1313" i="3" s="1"/>
  <c r="M1312" i="3"/>
  <c r="M1313" i="3" s="1"/>
  <c r="L1313" i="3"/>
  <c r="AG1424" i="3"/>
  <c r="AD1425" i="3"/>
  <c r="L1360" i="3"/>
  <c r="N1359" i="3"/>
  <c r="M1359" i="3"/>
  <c r="O1359" i="3"/>
  <c r="O1296" i="3"/>
  <c r="O1297" i="3" s="1"/>
  <c r="L1297" i="3"/>
  <c r="N1296" i="3"/>
  <c r="N1297" i="3" s="1"/>
  <c r="M1296" i="3"/>
  <c r="M1297" i="3" s="1"/>
  <c r="AG1344" i="3"/>
  <c r="AD1345" i="3"/>
  <c r="AD1328" i="3"/>
  <c r="R1329" i="3"/>
  <c r="L1329" i="3"/>
  <c r="O1328" i="3"/>
  <c r="O1329" i="3" s="1"/>
  <c r="N1328" i="3"/>
  <c r="N1329" i="3" s="1"/>
  <c r="M1328" i="3"/>
  <c r="M1329" i="3" s="1"/>
  <c r="AG1392" i="3"/>
  <c r="AD1393" i="3"/>
  <c r="AG1264" i="3"/>
  <c r="AD1265" i="3"/>
  <c r="L1152" i="3"/>
  <c r="N1151" i="3"/>
  <c r="M1151" i="3"/>
  <c r="O1151" i="3"/>
  <c r="O1216" i="3"/>
  <c r="O1217" i="3" s="1"/>
  <c r="N1216" i="3"/>
  <c r="N1217" i="3" s="1"/>
  <c r="M1216" i="3"/>
  <c r="M1217" i="3" s="1"/>
  <c r="L1217" i="3"/>
  <c r="AD1216" i="3"/>
  <c r="R1217" i="3"/>
  <c r="AG1248" i="3"/>
  <c r="AD1249" i="3"/>
  <c r="O1184" i="3"/>
  <c r="O1185" i="3" s="1"/>
  <c r="N1184" i="3"/>
  <c r="N1185" i="3" s="1"/>
  <c r="M1184" i="3"/>
  <c r="M1185" i="3" s="1"/>
  <c r="L1185" i="3"/>
  <c r="N1280" i="3"/>
  <c r="N1281" i="3" s="1"/>
  <c r="L1281" i="3"/>
  <c r="O1280" i="3"/>
  <c r="O1281" i="3" s="1"/>
  <c r="M1280" i="3"/>
  <c r="M1281" i="3" s="1"/>
  <c r="AG1232" i="3"/>
  <c r="AD1233" i="3"/>
  <c r="N1200" i="3"/>
  <c r="N1201" i="3" s="1"/>
  <c r="O1200" i="3"/>
  <c r="O1201" i="3" s="1"/>
  <c r="L1201" i="3"/>
  <c r="M1200" i="3"/>
  <c r="M1201" i="3" s="1"/>
  <c r="AD1152" i="3"/>
  <c r="R1153" i="3"/>
  <c r="AG1168" i="3"/>
  <c r="AD1169" i="3"/>
  <c r="AG1200" i="3"/>
  <c r="AD1201" i="3"/>
  <c r="M1232" i="3"/>
  <c r="M1233" i="3" s="1"/>
  <c r="L1233" i="3"/>
  <c r="O1232" i="3"/>
  <c r="O1233" i="3" s="1"/>
  <c r="N1232" i="3"/>
  <c r="N1233" i="3" s="1"/>
  <c r="N1168" i="3"/>
  <c r="N1169" i="3" s="1"/>
  <c r="O1168" i="3"/>
  <c r="O1169" i="3" s="1"/>
  <c r="M1168" i="3"/>
  <c r="M1169" i="3" s="1"/>
  <c r="L1169" i="3"/>
  <c r="AG1184" i="3"/>
  <c r="AD1185" i="3"/>
  <c r="L1265" i="3"/>
  <c r="M1264" i="3"/>
  <c r="M1265" i="3" s="1"/>
  <c r="O1264" i="3"/>
  <c r="O1265" i="3" s="1"/>
  <c r="N1264" i="3"/>
  <c r="N1265" i="3" s="1"/>
  <c r="AG1280" i="3"/>
  <c r="AD1281" i="3"/>
  <c r="AG1136" i="3"/>
  <c r="AD1137" i="3"/>
  <c r="L1089" i="3"/>
  <c r="M1088" i="3"/>
  <c r="M1089" i="3" s="1"/>
  <c r="N1088" i="3"/>
  <c r="N1089" i="3" s="1"/>
  <c r="O1088" i="3"/>
  <c r="O1089" i="3" s="1"/>
  <c r="N1072" i="3"/>
  <c r="N1073" i="3" s="1"/>
  <c r="M1072" i="3"/>
  <c r="M1073" i="3" s="1"/>
  <c r="L1073" i="3"/>
  <c r="O1072" i="3"/>
  <c r="O1073" i="3" s="1"/>
  <c r="AG1088" i="3"/>
  <c r="AD1089" i="3"/>
  <c r="AD1120" i="3"/>
  <c r="R1121" i="3"/>
  <c r="AG1008" i="3"/>
  <c r="AD1009" i="3"/>
  <c r="N1119" i="3"/>
  <c r="M1119" i="3"/>
  <c r="L1120" i="3"/>
  <c r="O1119" i="3"/>
  <c r="O1055" i="3"/>
  <c r="M1055" i="3"/>
  <c r="N1055" i="3"/>
  <c r="L1056" i="3"/>
  <c r="N1040" i="3"/>
  <c r="N1041" i="3" s="1"/>
  <c r="L1041" i="3"/>
  <c r="M1040" i="3"/>
  <c r="M1041" i="3" s="1"/>
  <c r="O1040" i="3"/>
  <c r="O1041" i="3" s="1"/>
  <c r="AG992" i="3"/>
  <c r="AD993" i="3"/>
  <c r="AD976" i="3"/>
  <c r="R977" i="3"/>
  <c r="AG1072" i="3"/>
  <c r="AD1073" i="3"/>
  <c r="AG1104" i="3"/>
  <c r="AD1105" i="3"/>
  <c r="N976" i="3"/>
  <c r="N977" i="3" s="1"/>
  <c r="L977" i="3"/>
  <c r="M976" i="3"/>
  <c r="M977" i="3" s="1"/>
  <c r="O976" i="3"/>
  <c r="O977" i="3" s="1"/>
  <c r="AD1056" i="3"/>
  <c r="R1057" i="3"/>
  <c r="AG1024" i="3"/>
  <c r="AD1025" i="3"/>
  <c r="AD1040" i="3"/>
  <c r="R1041" i="3"/>
  <c r="L1009" i="3"/>
  <c r="M1008" i="3"/>
  <c r="M1009" i="3" s="1"/>
  <c r="N1008" i="3"/>
  <c r="N1009" i="3" s="1"/>
  <c r="O1008" i="3"/>
  <c r="O1009" i="3" s="1"/>
  <c r="AG880" i="3"/>
  <c r="AD881" i="3"/>
  <c r="O896" i="3"/>
  <c r="O897" i="3" s="1"/>
  <c r="N896" i="3"/>
  <c r="N897" i="3" s="1"/>
  <c r="L897" i="3"/>
  <c r="M896" i="3"/>
  <c r="M897" i="3" s="1"/>
  <c r="AD848" i="3"/>
  <c r="R849" i="3"/>
  <c r="AG944" i="3"/>
  <c r="AD945" i="3"/>
  <c r="L913" i="3"/>
  <c r="O912" i="3"/>
  <c r="O913" i="3" s="1"/>
  <c r="N912" i="3"/>
  <c r="N913" i="3" s="1"/>
  <c r="M912" i="3"/>
  <c r="M913" i="3" s="1"/>
  <c r="AD896" i="3"/>
  <c r="R897" i="3"/>
  <c r="L881" i="3"/>
  <c r="M880" i="3"/>
  <c r="M881" i="3" s="1"/>
  <c r="O880" i="3"/>
  <c r="O881" i="3" s="1"/>
  <c r="N880" i="3"/>
  <c r="N881" i="3" s="1"/>
  <c r="AG928" i="3"/>
  <c r="AD929" i="3"/>
  <c r="N816" i="3"/>
  <c r="N817" i="3" s="1"/>
  <c r="L817" i="3"/>
  <c r="M816" i="3"/>
  <c r="M817" i="3" s="1"/>
  <c r="O816" i="3"/>
  <c r="O817" i="3" s="1"/>
  <c r="N959" i="3"/>
  <c r="M959" i="3"/>
  <c r="L960" i="3"/>
  <c r="O959" i="3"/>
  <c r="AG960" i="3"/>
  <c r="L929" i="3"/>
  <c r="M928" i="3"/>
  <c r="M929" i="3" s="1"/>
  <c r="O928" i="3"/>
  <c r="O929" i="3" s="1"/>
  <c r="N928" i="3"/>
  <c r="N929" i="3" s="1"/>
  <c r="AG864" i="3"/>
  <c r="AD865" i="3"/>
  <c r="N944" i="3"/>
  <c r="N945" i="3" s="1"/>
  <c r="L945" i="3"/>
  <c r="O944" i="3"/>
  <c r="O945" i="3" s="1"/>
  <c r="M944" i="3"/>
  <c r="M945" i="3" s="1"/>
  <c r="AG832" i="3"/>
  <c r="AD833" i="3"/>
  <c r="AG816" i="3"/>
  <c r="AD817" i="3"/>
  <c r="AG912" i="3"/>
  <c r="AD913" i="3"/>
  <c r="AG784" i="3"/>
  <c r="AD785" i="3"/>
  <c r="AD736" i="3"/>
  <c r="R737" i="3"/>
  <c r="AD768" i="3"/>
  <c r="R769" i="3"/>
  <c r="N704" i="3"/>
  <c r="N705" i="3" s="1"/>
  <c r="L705" i="3"/>
  <c r="M704" i="3"/>
  <c r="M705" i="3" s="1"/>
  <c r="O704" i="3"/>
  <c r="O705" i="3" s="1"/>
  <c r="AD800" i="3"/>
  <c r="R801" i="3"/>
  <c r="L688" i="3"/>
  <c r="O687" i="3"/>
  <c r="N687" i="3"/>
  <c r="M687" i="3"/>
  <c r="AD656" i="3"/>
  <c r="R657" i="3"/>
  <c r="N767" i="3"/>
  <c r="O767" i="3"/>
  <c r="L768" i="3"/>
  <c r="M767" i="3"/>
  <c r="AD752" i="3"/>
  <c r="R753" i="3"/>
  <c r="L656" i="3"/>
  <c r="M655" i="3"/>
  <c r="N655" i="3"/>
  <c r="O655" i="3"/>
  <c r="O784" i="3"/>
  <c r="O785" i="3" s="1"/>
  <c r="M784" i="3"/>
  <c r="M785" i="3" s="1"/>
  <c r="L785" i="3"/>
  <c r="N784" i="3"/>
  <c r="N785" i="3" s="1"/>
  <c r="AG704" i="3"/>
  <c r="AD705" i="3"/>
  <c r="L752" i="3"/>
  <c r="O751" i="3"/>
  <c r="N751" i="3"/>
  <c r="M751" i="3"/>
  <c r="AD688" i="3"/>
  <c r="R689" i="3"/>
  <c r="AG720" i="3"/>
  <c r="AD721" i="3"/>
  <c r="O736" i="3"/>
  <c r="O737" i="3" s="1"/>
  <c r="M736" i="3"/>
  <c r="M737" i="3" s="1"/>
  <c r="L737" i="3"/>
  <c r="N736" i="3"/>
  <c r="N737" i="3" s="1"/>
  <c r="N799" i="3"/>
  <c r="M799" i="3"/>
  <c r="L800" i="3"/>
  <c r="O799" i="3"/>
  <c r="AG672" i="3"/>
  <c r="AD673" i="3"/>
  <c r="AG592" i="3"/>
  <c r="AD593" i="3"/>
  <c r="AG624" i="3"/>
  <c r="AD625" i="3"/>
  <c r="O528" i="3"/>
  <c r="O529" i="3" s="1"/>
  <c r="L529" i="3"/>
  <c r="M528" i="3"/>
  <c r="M529" i="3" s="1"/>
  <c r="N528" i="3"/>
  <c r="N529" i="3" s="1"/>
  <c r="N560" i="3"/>
  <c r="N561" i="3" s="1"/>
  <c r="M560" i="3"/>
  <c r="M561" i="3" s="1"/>
  <c r="O560" i="3"/>
  <c r="O561" i="3" s="1"/>
  <c r="L561" i="3"/>
  <c r="L496" i="3"/>
  <c r="O495" i="3"/>
  <c r="N495" i="3"/>
  <c r="M495" i="3"/>
  <c r="N640" i="3"/>
  <c r="N641" i="3" s="1"/>
  <c r="L641" i="3"/>
  <c r="M640" i="3"/>
  <c r="M641" i="3" s="1"/>
  <c r="O640" i="3"/>
  <c r="O641" i="3" s="1"/>
  <c r="AG576" i="3"/>
  <c r="AD577" i="3"/>
  <c r="O624" i="3"/>
  <c r="O625" i="3" s="1"/>
  <c r="L625" i="3"/>
  <c r="N624" i="3"/>
  <c r="N625" i="3" s="1"/>
  <c r="M624" i="3"/>
  <c r="M625" i="3" s="1"/>
  <c r="L544" i="3"/>
  <c r="O543" i="3"/>
  <c r="N543" i="3"/>
  <c r="M543" i="3"/>
  <c r="AG608" i="3"/>
  <c r="AD609" i="3"/>
  <c r="AG528" i="3"/>
  <c r="AD529" i="3"/>
  <c r="AG512" i="3"/>
  <c r="AD513" i="3"/>
  <c r="AG560" i="3"/>
  <c r="AD561" i="3"/>
  <c r="N591" i="3"/>
  <c r="O591" i="3"/>
  <c r="M591" i="3"/>
  <c r="L592" i="3"/>
  <c r="N512" i="3"/>
  <c r="N513" i="3" s="1"/>
  <c r="M512" i="3"/>
  <c r="M513" i="3" s="1"/>
  <c r="O512" i="3"/>
  <c r="O513" i="3" s="1"/>
  <c r="L513" i="3"/>
  <c r="AD544" i="3"/>
  <c r="R545" i="3"/>
  <c r="AD640" i="3"/>
  <c r="R641" i="3"/>
  <c r="AG496" i="3"/>
  <c r="AD497" i="3"/>
  <c r="AG416" i="3"/>
  <c r="AD417" i="3"/>
  <c r="AD432" i="3"/>
  <c r="R433" i="3"/>
  <c r="N480" i="3"/>
  <c r="N481" i="3" s="1"/>
  <c r="L481" i="3"/>
  <c r="M480" i="3"/>
  <c r="M481" i="3" s="1"/>
  <c r="O480" i="3"/>
  <c r="O481" i="3" s="1"/>
  <c r="N335" i="3"/>
  <c r="M335" i="3"/>
  <c r="O335" i="3"/>
  <c r="L336" i="3"/>
  <c r="AG448" i="3"/>
  <c r="AD449" i="3"/>
  <c r="L449" i="3"/>
  <c r="M448" i="3"/>
  <c r="M449" i="3" s="1"/>
  <c r="O448" i="3"/>
  <c r="O449" i="3" s="1"/>
  <c r="N448" i="3"/>
  <c r="N449" i="3" s="1"/>
  <c r="AG352" i="3"/>
  <c r="AD353" i="3"/>
  <c r="L401" i="3"/>
  <c r="M400" i="3"/>
  <c r="M401" i="3" s="1"/>
  <c r="O400" i="3"/>
  <c r="O401" i="3" s="1"/>
  <c r="N400" i="3"/>
  <c r="N401" i="3" s="1"/>
  <c r="AD464" i="3"/>
  <c r="R465" i="3"/>
  <c r="AG400" i="3"/>
  <c r="AD401" i="3"/>
  <c r="L385" i="3"/>
  <c r="O384" i="3"/>
  <c r="O385" i="3" s="1"/>
  <c r="N384" i="3"/>
  <c r="N385" i="3" s="1"/>
  <c r="M384" i="3"/>
  <c r="M385" i="3" s="1"/>
  <c r="L432" i="3"/>
  <c r="O431" i="3"/>
  <c r="N431" i="3"/>
  <c r="M431" i="3"/>
  <c r="O463" i="3"/>
  <c r="L464" i="3"/>
  <c r="N463" i="3"/>
  <c r="M463" i="3"/>
  <c r="AD336" i="3"/>
  <c r="R337" i="3"/>
  <c r="AD480" i="3"/>
  <c r="R481" i="3"/>
  <c r="AG384" i="3"/>
  <c r="AD385" i="3"/>
  <c r="O368" i="3"/>
  <c r="O369" i="3" s="1"/>
  <c r="L369" i="3"/>
  <c r="N368" i="3"/>
  <c r="N369" i="3" s="1"/>
  <c r="M368" i="3"/>
  <c r="M369" i="3" s="1"/>
  <c r="N208" i="3"/>
  <c r="N209" i="3" s="1"/>
  <c r="L209" i="3"/>
  <c r="M208" i="3"/>
  <c r="M209" i="3" s="1"/>
  <c r="O208" i="3"/>
  <c r="O209" i="3" s="1"/>
  <c r="AG304" i="3"/>
  <c r="AD305" i="3"/>
  <c r="L240" i="3"/>
  <c r="N239" i="3"/>
  <c r="M239" i="3"/>
  <c r="O239" i="3"/>
  <c r="AG272" i="3"/>
  <c r="I1417" i="9" s="1"/>
  <c r="AD273" i="3"/>
  <c r="L176" i="3"/>
  <c r="O175" i="3"/>
  <c r="N175" i="3"/>
  <c r="M175" i="3"/>
  <c r="AD224" i="3"/>
  <c r="R225" i="3"/>
  <c r="N303" i="3"/>
  <c r="M303" i="3"/>
  <c r="L304" i="3"/>
  <c r="O303" i="3"/>
  <c r="O287" i="3"/>
  <c r="N287" i="3"/>
  <c r="M287" i="3"/>
  <c r="L288" i="3"/>
  <c r="AD320" i="3"/>
  <c r="R321" i="3"/>
  <c r="AG192" i="3"/>
  <c r="AD193" i="3"/>
  <c r="AG256" i="3"/>
  <c r="AD257" i="3"/>
  <c r="AD208" i="3"/>
  <c r="R209" i="3"/>
  <c r="AD176" i="3"/>
  <c r="R177" i="3"/>
  <c r="AD240" i="3"/>
  <c r="R241" i="3"/>
  <c r="O271" i="3"/>
  <c r="N271" i="3"/>
  <c r="M271" i="3"/>
  <c r="L272" i="3"/>
  <c r="L193" i="3"/>
  <c r="M192" i="3"/>
  <c r="M193" i="3" s="1"/>
  <c r="O192" i="3"/>
  <c r="O193" i="3" s="1"/>
  <c r="N192" i="3"/>
  <c r="N193" i="3" s="1"/>
  <c r="AD288" i="3"/>
  <c r="R289" i="3"/>
  <c r="N160" i="3"/>
  <c r="N161" i="3" s="1"/>
  <c r="L161" i="3"/>
  <c r="M160" i="3"/>
  <c r="M161" i="3" s="1"/>
  <c r="O160" i="3"/>
  <c r="O161" i="3" s="1"/>
  <c r="AD160" i="3"/>
  <c r="R161" i="3"/>
  <c r="AD144" i="3"/>
  <c r="R145" i="3"/>
  <c r="N143" i="3"/>
  <c r="M143" i="3"/>
  <c r="L144" i="3"/>
  <c r="O143" i="3"/>
  <c r="N127" i="3"/>
  <c r="M127" i="3"/>
  <c r="L128" i="3"/>
  <c r="O127" i="3"/>
  <c r="AD128" i="3"/>
  <c r="R129" i="3"/>
  <c r="N111" i="3"/>
  <c r="M111" i="3"/>
  <c r="L112" i="3"/>
  <c r="O111" i="3"/>
  <c r="AG112" i="3"/>
  <c r="AD113" i="3"/>
  <c r="AD96" i="3"/>
  <c r="R97" i="3"/>
  <c r="N96" i="3"/>
  <c r="N97" i="3" s="1"/>
  <c r="L97" i="3"/>
  <c r="M96" i="3"/>
  <c r="M97" i="3" s="1"/>
  <c r="O96" i="3"/>
  <c r="O97" i="3" s="1"/>
  <c r="N79" i="3"/>
  <c r="M79" i="3"/>
  <c r="L80" i="3"/>
  <c r="O79" i="3"/>
  <c r="AD80" i="3"/>
  <c r="R81" i="3"/>
  <c r="N63" i="3"/>
  <c r="M63" i="3"/>
  <c r="L64" i="3"/>
  <c r="O63" i="3"/>
  <c r="AG64" i="3"/>
  <c r="AD65" i="3"/>
  <c r="N47" i="3"/>
  <c r="M47" i="3"/>
  <c r="L48" i="3"/>
  <c r="O47" i="3"/>
  <c r="AG48" i="3"/>
  <c r="AD49" i="3"/>
  <c r="AD32" i="3"/>
  <c r="R33" i="3"/>
  <c r="N31" i="3"/>
  <c r="M31" i="3"/>
  <c r="L32" i="3"/>
  <c r="O31" i="3"/>
  <c r="N16" i="3"/>
  <c r="L17" i="3"/>
  <c r="M16" i="3"/>
  <c r="O16" i="3"/>
  <c r="R17" i="3"/>
  <c r="O9" i="1"/>
  <c r="AC9" i="1" s="1"/>
  <c r="AA9" i="1"/>
  <c r="AD9" i="1" s="1"/>
  <c r="X10" i="1"/>
  <c r="Z10" i="1"/>
  <c r="Y10" i="1"/>
  <c r="P14" i="1"/>
  <c r="M10" i="1"/>
  <c r="N10" i="1" s="1"/>
  <c r="AB10" i="1" s="1"/>
  <c r="L11" i="1"/>
  <c r="M11" i="1" s="1"/>
  <c r="W10" i="1"/>
  <c r="U10" i="1"/>
  <c r="R10" i="1"/>
  <c r="S10" i="1"/>
  <c r="T10" i="1"/>
  <c r="V10" i="1"/>
  <c r="Q11" i="1"/>
  <c r="F10" i="1"/>
  <c r="D12" i="4" l="1"/>
  <c r="AG1918" i="3"/>
  <c r="G12" i="4" s="1"/>
  <c r="K12" i="4" s="1"/>
  <c r="D13" i="4"/>
  <c r="O1920" i="3"/>
  <c r="M1921" i="3"/>
  <c r="AA1920" i="3"/>
  <c r="O1921" i="3"/>
  <c r="AC1920" i="3"/>
  <c r="AC1921" i="3" s="1"/>
  <c r="N1921" i="3"/>
  <c r="AB1920" i="3"/>
  <c r="AB1921" i="3" s="1"/>
  <c r="G1164" i="9"/>
  <c r="H1164" i="9"/>
  <c r="I1164" i="9"/>
  <c r="D1164" i="9"/>
  <c r="E1164" i="9"/>
  <c r="C1165" i="9"/>
  <c r="F1164" i="9"/>
  <c r="D656" i="9"/>
  <c r="G656" i="9"/>
  <c r="C657" i="9"/>
  <c r="H656" i="9"/>
  <c r="F656" i="9"/>
  <c r="I656" i="9"/>
  <c r="E656" i="9"/>
  <c r="E530" i="9"/>
  <c r="C531" i="9"/>
  <c r="F530" i="9"/>
  <c r="D530" i="9"/>
  <c r="G530" i="9"/>
  <c r="H530" i="9"/>
  <c r="I530" i="9"/>
  <c r="F1402" i="9"/>
  <c r="AG257" i="3"/>
  <c r="I1416" i="9"/>
  <c r="AG401" i="3"/>
  <c r="AG1585" i="3"/>
  <c r="AG881" i="3"/>
  <c r="AG1009" i="3"/>
  <c r="AG1393" i="3"/>
  <c r="I1283" i="9"/>
  <c r="F1409" i="9"/>
  <c r="AG385" i="3"/>
  <c r="AG561" i="3"/>
  <c r="AG929" i="3"/>
  <c r="AG961" i="3"/>
  <c r="AG1073" i="3"/>
  <c r="AG1233" i="3"/>
  <c r="AG1425" i="3"/>
  <c r="F1413" i="9"/>
  <c r="AG497" i="3"/>
  <c r="AG529" i="3"/>
  <c r="AG577" i="3"/>
  <c r="AG625" i="3"/>
  <c r="AG833" i="3"/>
  <c r="AG865" i="3"/>
  <c r="AG1297" i="3"/>
  <c r="AG1489" i="3"/>
  <c r="AG1521" i="3"/>
  <c r="AG1569" i="3"/>
  <c r="I1279" i="9"/>
  <c r="AG1025" i="3"/>
  <c r="AG1137" i="3"/>
  <c r="AG1201" i="3"/>
  <c r="AG1345" i="3"/>
  <c r="I1278" i="9"/>
  <c r="I1286" i="9"/>
  <c r="F1406" i="9"/>
  <c r="I1275" i="9"/>
  <c r="I1288" i="9"/>
  <c r="I1282" i="9"/>
  <c r="AG913" i="3"/>
  <c r="I1281" i="9"/>
  <c r="F1415" i="9"/>
  <c r="AG609" i="3"/>
  <c r="AG593" i="3"/>
  <c r="AG721" i="3"/>
  <c r="AG945" i="3"/>
  <c r="AG1105" i="3"/>
  <c r="AG993" i="3"/>
  <c r="AG1089" i="3"/>
  <c r="AG1281" i="3"/>
  <c r="AG1185" i="3"/>
  <c r="AG1169" i="3"/>
  <c r="AG1249" i="3"/>
  <c r="AG1265" i="3"/>
  <c r="AG1377" i="3"/>
  <c r="AG49" i="3"/>
  <c r="I1403" i="9"/>
  <c r="AG65" i="3"/>
  <c r="I1404" i="9"/>
  <c r="F1405" i="9"/>
  <c r="AG113" i="3"/>
  <c r="I1407" i="9"/>
  <c r="F1408" i="9"/>
  <c r="F1410" i="9"/>
  <c r="F1411" i="9"/>
  <c r="AG193" i="3"/>
  <c r="I1412" i="9"/>
  <c r="F1414" i="9"/>
  <c r="AG273" i="3"/>
  <c r="AG305" i="3"/>
  <c r="AG353" i="3"/>
  <c r="AG449" i="3"/>
  <c r="AG417" i="3"/>
  <c r="AG513" i="3"/>
  <c r="AG673" i="3"/>
  <c r="AG705" i="3"/>
  <c r="AG817" i="3"/>
  <c r="AG1441" i="3"/>
  <c r="AG1313" i="3"/>
  <c r="AG1537" i="3"/>
  <c r="AG1505" i="3"/>
  <c r="AG1553" i="3"/>
  <c r="AG15" i="3"/>
  <c r="I1274" i="9" s="1"/>
  <c r="I1287" i="9"/>
  <c r="I1284" i="9"/>
  <c r="M17" i="3"/>
  <c r="AA16" i="3"/>
  <c r="N17" i="3"/>
  <c r="AB16" i="3"/>
  <c r="AB17" i="3" s="1"/>
  <c r="O17" i="3"/>
  <c r="AC16" i="3"/>
  <c r="AC17" i="3" s="1"/>
  <c r="G13" i="4"/>
  <c r="K13" i="4" s="1"/>
  <c r="AE16" i="3"/>
  <c r="G1274" i="9"/>
  <c r="E13" i="4"/>
  <c r="H402" i="9"/>
  <c r="G402" i="9"/>
  <c r="F402" i="9"/>
  <c r="C403" i="9"/>
  <c r="E402" i="9"/>
  <c r="D402" i="9"/>
  <c r="I402" i="9"/>
  <c r="F782" i="9"/>
  <c r="C783" i="9"/>
  <c r="E782" i="9"/>
  <c r="D782" i="9"/>
  <c r="H782" i="9"/>
  <c r="G782" i="9"/>
  <c r="I782" i="9"/>
  <c r="H146" i="9"/>
  <c r="G146" i="9"/>
  <c r="F146" i="9"/>
  <c r="C147" i="9"/>
  <c r="E146" i="9"/>
  <c r="D146" i="9"/>
  <c r="I146" i="9"/>
  <c r="H1290" i="9"/>
  <c r="G1290" i="9"/>
  <c r="F1290" i="9"/>
  <c r="C1291" i="9"/>
  <c r="E1290" i="9"/>
  <c r="D1290" i="9"/>
  <c r="I1290" i="9"/>
  <c r="D1037" i="9"/>
  <c r="I1037" i="9"/>
  <c r="H1037" i="9"/>
  <c r="G1037" i="9"/>
  <c r="F1037" i="9"/>
  <c r="C1038" i="9"/>
  <c r="E1037" i="9"/>
  <c r="I910" i="9"/>
  <c r="H910" i="9"/>
  <c r="G910" i="9"/>
  <c r="F910" i="9"/>
  <c r="C911" i="9"/>
  <c r="E910" i="9"/>
  <c r="D910" i="9"/>
  <c r="C274" i="9"/>
  <c r="E273" i="9"/>
  <c r="D273" i="9"/>
  <c r="I273" i="9"/>
  <c r="H273" i="9"/>
  <c r="G273" i="9"/>
  <c r="F273" i="9"/>
  <c r="G1418" i="9"/>
  <c r="F1418" i="9"/>
  <c r="C1419" i="9"/>
  <c r="E1418" i="9"/>
  <c r="D1418" i="9"/>
  <c r="H1418" i="9"/>
  <c r="H19" i="9"/>
  <c r="G19" i="9"/>
  <c r="F19" i="9"/>
  <c r="C20" i="9"/>
  <c r="E19" i="9"/>
  <c r="D19" i="9"/>
  <c r="I19" i="9"/>
  <c r="AG785" i="3"/>
  <c r="N4656" i="3"/>
  <c r="N4657" i="3" s="1"/>
  <c r="M4656" i="3"/>
  <c r="M4657" i="3" s="1"/>
  <c r="L4657" i="3"/>
  <c r="O4656" i="3"/>
  <c r="O4657" i="3" s="1"/>
  <c r="L2945" i="3"/>
  <c r="M2944" i="3"/>
  <c r="M2945" i="3" s="1"/>
  <c r="O2944" i="3"/>
  <c r="O2945" i="3" s="1"/>
  <c r="N2944" i="3"/>
  <c r="N2945" i="3" s="1"/>
  <c r="O576" i="3"/>
  <c r="O577" i="3" s="1"/>
  <c r="N576" i="3"/>
  <c r="N577" i="3" s="1"/>
  <c r="L577" i="3"/>
  <c r="M576" i="3"/>
  <c r="M577" i="3" s="1"/>
  <c r="N4464" i="3"/>
  <c r="N4465" i="3" s="1"/>
  <c r="L4465" i="3"/>
  <c r="M4464" i="3"/>
  <c r="M4465" i="3" s="1"/>
  <c r="O4464" i="3"/>
  <c r="O4465" i="3" s="1"/>
  <c r="AG368" i="3"/>
  <c r="AD369" i="3"/>
  <c r="O3920" i="3"/>
  <c r="O3921" i="3" s="1"/>
  <c r="N3920" i="3"/>
  <c r="N3921" i="3" s="1"/>
  <c r="L3921" i="3"/>
  <c r="M3920" i="3"/>
  <c r="M3921" i="3" s="1"/>
  <c r="O2000" i="3"/>
  <c r="O2001" i="3" s="1"/>
  <c r="N2000" i="3"/>
  <c r="N2001" i="3" s="1"/>
  <c r="L2001" i="3"/>
  <c r="M2000" i="3"/>
  <c r="M2001" i="3" s="1"/>
  <c r="O2464" i="3"/>
  <c r="O2465" i="3" s="1"/>
  <c r="N2464" i="3"/>
  <c r="N2465" i="3" s="1"/>
  <c r="L2465" i="3"/>
  <c r="M2464" i="3"/>
  <c r="M2465" i="3" s="1"/>
  <c r="M832" i="3"/>
  <c r="M833" i="3" s="1"/>
  <c r="O832" i="3"/>
  <c r="O833" i="3" s="1"/>
  <c r="N832" i="3"/>
  <c r="N833" i="3" s="1"/>
  <c r="L833" i="3"/>
  <c r="AG4528" i="3"/>
  <c r="AG4529" i="3" s="1"/>
  <c r="AD4529" i="3"/>
  <c r="L3457" i="3"/>
  <c r="M3456" i="3"/>
  <c r="M3457" i="3" s="1"/>
  <c r="O3456" i="3"/>
  <c r="O3457" i="3" s="1"/>
  <c r="N3456" i="3"/>
  <c r="N3457" i="3" s="1"/>
  <c r="AG3472" i="3"/>
  <c r="AG3473" i="3" s="1"/>
  <c r="AD3473" i="3"/>
  <c r="AG3408" i="3"/>
  <c r="AG3409" i="3" s="1"/>
  <c r="AD3409" i="3"/>
  <c r="O3888" i="3"/>
  <c r="O3889" i="3" s="1"/>
  <c r="L3889" i="3"/>
  <c r="N3888" i="3"/>
  <c r="N3889" i="3" s="1"/>
  <c r="M3888" i="3"/>
  <c r="M3889" i="3" s="1"/>
  <c r="AG4512" i="3"/>
  <c r="AG4513" i="3" s="1"/>
  <c r="AD4513" i="3"/>
  <c r="O4560" i="3"/>
  <c r="O4561" i="3" s="1"/>
  <c r="M4560" i="3"/>
  <c r="M4561" i="3" s="1"/>
  <c r="N4560" i="3"/>
  <c r="N4561" i="3" s="1"/>
  <c r="L4561" i="3"/>
  <c r="L4609" i="3"/>
  <c r="O4608" i="3"/>
  <c r="O4609" i="3" s="1"/>
  <c r="N4608" i="3"/>
  <c r="N4609" i="3" s="1"/>
  <c r="M4608" i="3"/>
  <c r="M4609" i="3" s="1"/>
  <c r="AG3584" i="3"/>
  <c r="AG3585" i="3" s="1"/>
  <c r="AD3585" i="3"/>
  <c r="AG3344" i="3"/>
  <c r="AG3345" i="3" s="1"/>
  <c r="AD3345" i="3"/>
  <c r="AG3536" i="3"/>
  <c r="AG3537" i="3" s="1"/>
  <c r="AD3537" i="3"/>
  <c r="AG4480" i="3"/>
  <c r="AG4481" i="3" s="1"/>
  <c r="AD4481" i="3"/>
  <c r="AG4384" i="3"/>
  <c r="AG4385" i="3" s="1"/>
  <c r="AD4385" i="3"/>
  <c r="N4416" i="3"/>
  <c r="N4417" i="3" s="1"/>
  <c r="L4417" i="3"/>
  <c r="O4416" i="3"/>
  <c r="O4417" i="3" s="1"/>
  <c r="M4416" i="3"/>
  <c r="M4417" i="3" s="1"/>
  <c r="O3936" i="3"/>
  <c r="O3937" i="3" s="1"/>
  <c r="N3936" i="3"/>
  <c r="N3937" i="3" s="1"/>
  <c r="L3937" i="3"/>
  <c r="M3936" i="3"/>
  <c r="M3937" i="3" s="1"/>
  <c r="N4096" i="3"/>
  <c r="N4097" i="3" s="1"/>
  <c r="L4097" i="3"/>
  <c r="O4096" i="3"/>
  <c r="O4097" i="3" s="1"/>
  <c r="M4096" i="3"/>
  <c r="M4097" i="3" s="1"/>
  <c r="AG4544" i="3"/>
  <c r="AG4545" i="3" s="1"/>
  <c r="AD4545" i="3"/>
  <c r="AG3776" i="3"/>
  <c r="AG3777" i="3" s="1"/>
  <c r="AD3777" i="3"/>
  <c r="N3344" i="3"/>
  <c r="N3345" i="3" s="1"/>
  <c r="L3345" i="3"/>
  <c r="O3344" i="3"/>
  <c r="O3345" i="3" s="1"/>
  <c r="M3344" i="3"/>
  <c r="M3345" i="3" s="1"/>
  <c r="L3713" i="3"/>
  <c r="M3712" i="3"/>
  <c r="M3713" i="3" s="1"/>
  <c r="O3712" i="3"/>
  <c r="O3713" i="3" s="1"/>
  <c r="N3712" i="3"/>
  <c r="N3713" i="3" s="1"/>
  <c r="N4320" i="3"/>
  <c r="N4321" i="3" s="1"/>
  <c r="L4321" i="3"/>
  <c r="O4320" i="3"/>
  <c r="O4321" i="3" s="1"/>
  <c r="M4320" i="3"/>
  <c r="M4321" i="3" s="1"/>
  <c r="AG4080" i="3"/>
  <c r="AG4081" i="3" s="1"/>
  <c r="AD4081" i="3"/>
  <c r="O4064" i="3"/>
  <c r="O4065" i="3" s="1"/>
  <c r="N4064" i="3"/>
  <c r="N4065" i="3" s="1"/>
  <c r="L4065" i="3"/>
  <c r="M4064" i="3"/>
  <c r="M4065" i="3" s="1"/>
  <c r="O4160" i="3"/>
  <c r="O4161" i="3" s="1"/>
  <c r="N4160" i="3"/>
  <c r="N4161" i="3" s="1"/>
  <c r="M4160" i="3"/>
  <c r="M4161" i="3" s="1"/>
  <c r="L4161" i="3"/>
  <c r="N4752" i="3"/>
  <c r="N4753" i="3" s="1"/>
  <c r="M4752" i="3"/>
  <c r="M4753" i="3" s="1"/>
  <c r="O4752" i="3"/>
  <c r="O4753" i="3" s="1"/>
  <c r="L4753" i="3"/>
  <c r="AG4288" i="3"/>
  <c r="AG4289" i="3" s="1"/>
  <c r="AD4289" i="3"/>
  <c r="O4288" i="3"/>
  <c r="O4289" i="3" s="1"/>
  <c r="N4288" i="3"/>
  <c r="N4289" i="3" s="1"/>
  <c r="L4289" i="3"/>
  <c r="M4288" i="3"/>
  <c r="M4289" i="3" s="1"/>
  <c r="AG4416" i="3"/>
  <c r="AG4417" i="3" s="1"/>
  <c r="AD4417" i="3"/>
  <c r="AG4768" i="3"/>
  <c r="AG4769" i="3" s="1"/>
  <c r="AD4769" i="3"/>
  <c r="AG4000" i="3"/>
  <c r="AG4001" i="3" s="1"/>
  <c r="AD4001" i="3"/>
  <c r="AG4192" i="3"/>
  <c r="AG4193" i="3" s="1"/>
  <c r="AD4193" i="3"/>
  <c r="AG4160" i="3"/>
  <c r="AG4161" i="3" s="1"/>
  <c r="AD4161" i="3"/>
  <c r="AG3792" i="3"/>
  <c r="AG3793" i="3" s="1"/>
  <c r="AD3793" i="3"/>
  <c r="AG4608" i="3"/>
  <c r="AG4609" i="3" s="1"/>
  <c r="AD4609" i="3"/>
  <c r="AG4736" i="3"/>
  <c r="AG4737" i="3" s="1"/>
  <c r="AD4737" i="3"/>
  <c r="O3600" i="3"/>
  <c r="O3601" i="3" s="1"/>
  <c r="L3601" i="3"/>
  <c r="N3600" i="3"/>
  <c r="N3601" i="3" s="1"/>
  <c r="M3600" i="3"/>
  <c r="M3601" i="3" s="1"/>
  <c r="AG4656" i="3"/>
  <c r="AG4657" i="3" s="1"/>
  <c r="AD4657" i="3"/>
  <c r="AG3840" i="3"/>
  <c r="AG3841" i="3" s="1"/>
  <c r="AD3841" i="3"/>
  <c r="O4000" i="3"/>
  <c r="O4001" i="3" s="1"/>
  <c r="N4000" i="3"/>
  <c r="N4001" i="3" s="1"/>
  <c r="L4001" i="3"/>
  <c r="M4000" i="3"/>
  <c r="M4001" i="3" s="1"/>
  <c r="AG4448" i="3"/>
  <c r="AG4449" i="3" s="1"/>
  <c r="AD4449" i="3"/>
  <c r="AG3248" i="3"/>
  <c r="AG3249" i="3" s="1"/>
  <c r="AD3249" i="3"/>
  <c r="AG3808" i="3"/>
  <c r="AG3809" i="3" s="1"/>
  <c r="AD3809" i="3"/>
  <c r="L3521" i="3"/>
  <c r="M3520" i="3"/>
  <c r="M3521" i="3" s="1"/>
  <c r="O3520" i="3"/>
  <c r="O3521" i="3" s="1"/>
  <c r="N3520" i="3"/>
  <c r="N3521" i="3" s="1"/>
  <c r="O4544" i="3"/>
  <c r="O4545" i="3" s="1"/>
  <c r="N4544" i="3"/>
  <c r="N4545" i="3" s="1"/>
  <c r="L4545" i="3"/>
  <c r="M4544" i="3"/>
  <c r="M4545" i="3" s="1"/>
  <c r="N4128" i="3"/>
  <c r="N4129" i="3" s="1"/>
  <c r="L4129" i="3"/>
  <c r="O4128" i="3"/>
  <c r="O4129" i="3" s="1"/>
  <c r="M4128" i="3"/>
  <c r="M4129" i="3" s="1"/>
  <c r="L3857" i="3"/>
  <c r="M3856" i="3"/>
  <c r="M3857" i="3" s="1"/>
  <c r="O3856" i="3"/>
  <c r="O3857" i="3" s="1"/>
  <c r="N3856" i="3"/>
  <c r="N3857" i="3" s="1"/>
  <c r="L3649" i="3"/>
  <c r="M3648" i="3"/>
  <c r="M3649" i="3" s="1"/>
  <c r="O3648" i="3"/>
  <c r="O3649" i="3" s="1"/>
  <c r="N3648" i="3"/>
  <c r="N3649" i="3" s="1"/>
  <c r="AG4560" i="3"/>
  <c r="AG4561" i="3" s="1"/>
  <c r="AD4561" i="3"/>
  <c r="L4513" i="3"/>
  <c r="M4512" i="3"/>
  <c r="M4513" i="3" s="1"/>
  <c r="O4512" i="3"/>
  <c r="O4513" i="3" s="1"/>
  <c r="N4512" i="3"/>
  <c r="N4513" i="3" s="1"/>
  <c r="AG4640" i="3"/>
  <c r="AG4641" i="3" s="1"/>
  <c r="AD4641" i="3"/>
  <c r="AG3728" i="3"/>
  <c r="AG3729" i="3" s="1"/>
  <c r="AD3729" i="3"/>
  <c r="AG4800" i="3"/>
  <c r="AG4801" i="3" s="1"/>
  <c r="AD4801" i="3"/>
  <c r="AG4352" i="3"/>
  <c r="AG4353" i="3" s="1"/>
  <c r="AD4353" i="3"/>
  <c r="N3872" i="3"/>
  <c r="N3873" i="3" s="1"/>
  <c r="O3872" i="3"/>
  <c r="O3873" i="3" s="1"/>
  <c r="M3872" i="3"/>
  <c r="M3873" i="3" s="1"/>
  <c r="L3873" i="3"/>
  <c r="AG3872" i="3"/>
  <c r="AG3873" i="3" s="1"/>
  <c r="AD3873" i="3"/>
  <c r="AG3664" i="3"/>
  <c r="AG3665" i="3" s="1"/>
  <c r="AD3665" i="3"/>
  <c r="O4480" i="3"/>
  <c r="O4481" i="3" s="1"/>
  <c r="N4480" i="3"/>
  <c r="N4481" i="3" s="1"/>
  <c r="L4481" i="3"/>
  <c r="M4480" i="3"/>
  <c r="M4481" i="3" s="1"/>
  <c r="AG4256" i="3"/>
  <c r="AG4257" i="3" s="1"/>
  <c r="AD4257" i="3"/>
  <c r="O4352" i="3"/>
  <c r="O4353" i="3" s="1"/>
  <c r="N4352" i="3"/>
  <c r="N4353" i="3" s="1"/>
  <c r="M4352" i="3"/>
  <c r="M4353" i="3" s="1"/>
  <c r="L4353" i="3"/>
  <c r="O4224" i="3"/>
  <c r="O4225" i="3" s="1"/>
  <c r="N4224" i="3"/>
  <c r="N4225" i="3" s="1"/>
  <c r="L4225" i="3"/>
  <c r="M4224" i="3"/>
  <c r="M4225" i="3" s="1"/>
  <c r="AG2960" i="3"/>
  <c r="AG2961" i="3" s="1"/>
  <c r="AD2961" i="3"/>
  <c r="AG2208" i="3"/>
  <c r="AG2209" i="3" s="1"/>
  <c r="AD2209" i="3"/>
  <c r="L2849" i="3"/>
  <c r="O2848" i="3"/>
  <c r="O2849" i="3" s="1"/>
  <c r="N2848" i="3"/>
  <c r="N2849" i="3" s="1"/>
  <c r="M2848" i="3"/>
  <c r="M2849" i="3" s="1"/>
  <c r="O2240" i="3"/>
  <c r="O2241" i="3" s="1"/>
  <c r="N2240" i="3"/>
  <c r="N2241" i="3" s="1"/>
  <c r="L2241" i="3"/>
  <c r="M2240" i="3"/>
  <c r="M2241" i="3" s="1"/>
  <c r="AG2544" i="3"/>
  <c r="AG2545" i="3" s="1"/>
  <c r="AD2545" i="3"/>
  <c r="AG1680" i="3"/>
  <c r="AG1681" i="3" s="1"/>
  <c r="AD1681" i="3"/>
  <c r="AG2448" i="3"/>
  <c r="AG2449" i="3" s="1"/>
  <c r="AD2449" i="3"/>
  <c r="AG2512" i="3"/>
  <c r="AG2513" i="3" s="1"/>
  <c r="AD2513" i="3"/>
  <c r="M1712" i="3"/>
  <c r="M1713" i="3" s="1"/>
  <c r="O1712" i="3"/>
  <c r="O1713" i="3" s="1"/>
  <c r="L1713" i="3"/>
  <c r="N1712" i="3"/>
  <c r="N1713" i="3" s="1"/>
  <c r="N2736" i="3"/>
  <c r="N2737" i="3" s="1"/>
  <c r="L2737" i="3"/>
  <c r="O2736" i="3"/>
  <c r="O2737" i="3" s="1"/>
  <c r="M2736" i="3"/>
  <c r="M2737" i="3" s="1"/>
  <c r="AG3200" i="3"/>
  <c r="AG3201" i="3" s="1"/>
  <c r="AD3201" i="3"/>
  <c r="O1904" i="3"/>
  <c r="O1905" i="3" s="1"/>
  <c r="L1905" i="3"/>
  <c r="N1904" i="3"/>
  <c r="N1905" i="3" s="1"/>
  <c r="M1904" i="3"/>
  <c r="M1905" i="3" s="1"/>
  <c r="O2144" i="3"/>
  <c r="O2145" i="3" s="1"/>
  <c r="L2145" i="3"/>
  <c r="N2144" i="3"/>
  <c r="N2145" i="3" s="1"/>
  <c r="M2144" i="3"/>
  <c r="M2145" i="3" s="1"/>
  <c r="L2193" i="3"/>
  <c r="M2192" i="3"/>
  <c r="M2193" i="3" s="1"/>
  <c r="O2192" i="3"/>
  <c r="O2193" i="3" s="1"/>
  <c r="N2192" i="3"/>
  <c r="N2193" i="3" s="1"/>
  <c r="AG2336" i="3"/>
  <c r="AG2337" i="3" s="1"/>
  <c r="AD2337" i="3"/>
  <c r="N3200" i="3"/>
  <c r="N3201" i="3" s="1"/>
  <c r="L3201" i="3"/>
  <c r="M3200" i="3"/>
  <c r="M3201" i="3" s="1"/>
  <c r="O3200" i="3"/>
  <c r="O3201" i="3" s="1"/>
  <c r="AG2080" i="3"/>
  <c r="AG2081" i="3" s="1"/>
  <c r="AD2081" i="3"/>
  <c r="AG2048" i="3"/>
  <c r="AG2049" i="3" s="1"/>
  <c r="AD2049" i="3"/>
  <c r="AG2112" i="3"/>
  <c r="AG2113" i="3" s="1"/>
  <c r="AD2113" i="3"/>
  <c r="AG1616" i="3"/>
  <c r="AG1617" i="3" s="1"/>
  <c r="AD1617" i="3"/>
  <c r="AG2800" i="3"/>
  <c r="AG2801" i="3" s="1"/>
  <c r="AD2801" i="3"/>
  <c r="AG2576" i="3"/>
  <c r="AG2577" i="3" s="1"/>
  <c r="AD2577" i="3"/>
  <c r="M3184" i="3"/>
  <c r="M3185" i="3" s="1"/>
  <c r="L3185" i="3"/>
  <c r="O3184" i="3"/>
  <c r="O3185" i="3" s="1"/>
  <c r="N3184" i="3"/>
  <c r="N3185" i="3" s="1"/>
  <c r="AG2368" i="3"/>
  <c r="AG2369" i="3" s="1"/>
  <c r="AD2369" i="3"/>
  <c r="AG2736" i="3"/>
  <c r="AG2737" i="3" s="1"/>
  <c r="AD2737" i="3"/>
  <c r="O2480" i="3"/>
  <c r="O2481" i="3" s="1"/>
  <c r="N2480" i="3"/>
  <c r="N2481" i="3" s="1"/>
  <c r="L2481" i="3"/>
  <c r="M2480" i="3"/>
  <c r="M2481" i="3" s="1"/>
  <c r="AG1984" i="3"/>
  <c r="AG1985" i="3" s="1"/>
  <c r="AD1985" i="3"/>
  <c r="AG1808" i="3"/>
  <c r="AG1809" i="3" s="1"/>
  <c r="AD1809" i="3"/>
  <c r="O2656" i="3"/>
  <c r="O2657" i="3" s="1"/>
  <c r="N2656" i="3"/>
  <c r="N2657" i="3" s="1"/>
  <c r="L2657" i="3"/>
  <c r="M2656" i="3"/>
  <c r="M2657" i="3" s="1"/>
  <c r="AG1904" i="3"/>
  <c r="AG1905" i="3" s="1"/>
  <c r="AD1905" i="3"/>
  <c r="AG2656" i="3"/>
  <c r="AG2657" i="3" s="1"/>
  <c r="AD2657" i="3"/>
  <c r="AG1648" i="3"/>
  <c r="AG1649" i="3" s="1"/>
  <c r="AD1649" i="3"/>
  <c r="AG2848" i="3"/>
  <c r="AG2849" i="3" s="1"/>
  <c r="AD2849" i="3"/>
  <c r="AG1776" i="3"/>
  <c r="AG1777" i="3" s="1"/>
  <c r="AD1777" i="3"/>
  <c r="L3057" i="3"/>
  <c r="O3056" i="3"/>
  <c r="O3057" i="3" s="1"/>
  <c r="M3056" i="3"/>
  <c r="M3057" i="3" s="1"/>
  <c r="N3056" i="3"/>
  <c r="N3057" i="3" s="1"/>
  <c r="AG1744" i="3"/>
  <c r="AG1745" i="3" s="1"/>
  <c r="AD1745" i="3"/>
  <c r="AG3120" i="3"/>
  <c r="AG3121" i="3" s="1"/>
  <c r="AD3121" i="3"/>
  <c r="N2176" i="3"/>
  <c r="N2177" i="3" s="1"/>
  <c r="M2176" i="3"/>
  <c r="M2177" i="3" s="1"/>
  <c r="L2177" i="3"/>
  <c r="O2176" i="3"/>
  <c r="O2177" i="3" s="1"/>
  <c r="N2416" i="3"/>
  <c r="N2417" i="3" s="1"/>
  <c r="L2417" i="3"/>
  <c r="O2416" i="3"/>
  <c r="O2417" i="3" s="1"/>
  <c r="M2416" i="3"/>
  <c r="M2417" i="3" s="1"/>
  <c r="AG2016" i="3"/>
  <c r="AG2017" i="3" s="1"/>
  <c r="AD2017" i="3"/>
  <c r="O1776" i="3"/>
  <c r="O1777" i="3" s="1"/>
  <c r="L1777" i="3"/>
  <c r="N1776" i="3"/>
  <c r="N1777" i="3" s="1"/>
  <c r="M1776" i="3"/>
  <c r="M1777" i="3" s="1"/>
  <c r="O1648" i="3"/>
  <c r="O1649" i="3" s="1"/>
  <c r="N1648" i="3"/>
  <c r="N1649" i="3" s="1"/>
  <c r="L1649" i="3"/>
  <c r="M1648" i="3"/>
  <c r="M1649" i="3" s="1"/>
  <c r="AG2144" i="3"/>
  <c r="AG2145" i="3" s="1"/>
  <c r="AD2145" i="3"/>
  <c r="AG2416" i="3"/>
  <c r="AG2417" i="3" s="1"/>
  <c r="AD2417" i="3"/>
  <c r="O2080" i="3"/>
  <c r="O2081" i="3" s="1"/>
  <c r="N2080" i="3"/>
  <c r="N2081" i="3" s="1"/>
  <c r="L2081" i="3"/>
  <c r="M2080" i="3"/>
  <c r="M2081" i="3" s="1"/>
  <c r="AG2768" i="3"/>
  <c r="AG2769" i="3" s="1"/>
  <c r="AD2769" i="3"/>
  <c r="AG3056" i="3"/>
  <c r="AG3057" i="3" s="1"/>
  <c r="AD3057" i="3"/>
  <c r="AG1936" i="3"/>
  <c r="AG1937" i="3" s="1"/>
  <c r="AD1937" i="3"/>
  <c r="AG1840" i="3"/>
  <c r="AG1841" i="3" s="1"/>
  <c r="AD1841" i="3"/>
  <c r="AG1712" i="3"/>
  <c r="AG1713" i="3" s="1"/>
  <c r="AD1713" i="3"/>
  <c r="M1840" i="3"/>
  <c r="M1841" i="3" s="1"/>
  <c r="O1840" i="3"/>
  <c r="O1841" i="3" s="1"/>
  <c r="N1840" i="3"/>
  <c r="N1841" i="3" s="1"/>
  <c r="L1841" i="3"/>
  <c r="L2897" i="3"/>
  <c r="O2896" i="3"/>
  <c r="O2897" i="3" s="1"/>
  <c r="N2896" i="3"/>
  <c r="N2897" i="3" s="1"/>
  <c r="M2896" i="3"/>
  <c r="M2897" i="3" s="1"/>
  <c r="O2544" i="3"/>
  <c r="O2545" i="3" s="1"/>
  <c r="N2544" i="3"/>
  <c r="N2545" i="3" s="1"/>
  <c r="L2545" i="3"/>
  <c r="M2544" i="3"/>
  <c r="M2545" i="3" s="1"/>
  <c r="AG2240" i="3"/>
  <c r="AG2241" i="3" s="1"/>
  <c r="AD2241" i="3"/>
  <c r="O2368" i="3"/>
  <c r="O2369" i="3" s="1"/>
  <c r="N2368" i="3"/>
  <c r="N2369" i="3" s="1"/>
  <c r="L2369" i="3"/>
  <c r="M2368" i="3"/>
  <c r="M2369" i="3" s="1"/>
  <c r="N2800" i="3"/>
  <c r="N2801" i="3" s="1"/>
  <c r="M2800" i="3"/>
  <c r="M2801" i="3" s="1"/>
  <c r="O2800" i="3"/>
  <c r="O2801" i="3" s="1"/>
  <c r="L2801" i="3"/>
  <c r="AG1872" i="3"/>
  <c r="AG1873" i="3" s="1"/>
  <c r="AD1873" i="3"/>
  <c r="N3120" i="3"/>
  <c r="N3121" i="3" s="1"/>
  <c r="L3121" i="3"/>
  <c r="O3120" i="3"/>
  <c r="O3121" i="3" s="1"/>
  <c r="M3120" i="3"/>
  <c r="M3121" i="3" s="1"/>
  <c r="O3104" i="3"/>
  <c r="O3105" i="3" s="1"/>
  <c r="M3104" i="3"/>
  <c r="M3105" i="3" s="1"/>
  <c r="L3105" i="3"/>
  <c r="N3104" i="3"/>
  <c r="N3105" i="3" s="1"/>
  <c r="O2304" i="3"/>
  <c r="O2305" i="3" s="1"/>
  <c r="N2304" i="3"/>
  <c r="N2305" i="3" s="1"/>
  <c r="L2305" i="3"/>
  <c r="M2304" i="3"/>
  <c r="M2305" i="3" s="1"/>
  <c r="AG2272" i="3"/>
  <c r="AG2273" i="3" s="1"/>
  <c r="AD2273" i="3"/>
  <c r="AG2176" i="3"/>
  <c r="AG2177" i="3" s="1"/>
  <c r="AD2177" i="3"/>
  <c r="O2016" i="3"/>
  <c r="O2017" i="3" s="1"/>
  <c r="N2016" i="3"/>
  <c r="N2017" i="3" s="1"/>
  <c r="L2017" i="3"/>
  <c r="M2016" i="3"/>
  <c r="M2017" i="3" s="1"/>
  <c r="AG2608" i="3"/>
  <c r="AG2609" i="3" s="1"/>
  <c r="AD2609" i="3"/>
  <c r="AG3088" i="3"/>
  <c r="AG3089" i="3" s="1"/>
  <c r="AD3089" i="3"/>
  <c r="O1456" i="3"/>
  <c r="O1457" i="3" s="1"/>
  <c r="N1456" i="3"/>
  <c r="N1457" i="3" s="1"/>
  <c r="M1456" i="3"/>
  <c r="M1457" i="3" s="1"/>
  <c r="L1457" i="3"/>
  <c r="AG1600" i="3"/>
  <c r="AD1601" i="3"/>
  <c r="AG1472" i="3"/>
  <c r="AD1473" i="3"/>
  <c r="N1600" i="3"/>
  <c r="N1601" i="3" s="1"/>
  <c r="L1601" i="3"/>
  <c r="M1600" i="3"/>
  <c r="M1601" i="3" s="1"/>
  <c r="O1600" i="3"/>
  <c r="O1601" i="3" s="1"/>
  <c r="L1553" i="3"/>
  <c r="O1552" i="3"/>
  <c r="O1553" i="3" s="1"/>
  <c r="M1552" i="3"/>
  <c r="M1553" i="3" s="1"/>
  <c r="N1552" i="3"/>
  <c r="N1553" i="3" s="1"/>
  <c r="AG1456" i="3"/>
  <c r="AD1457" i="3"/>
  <c r="M1584" i="3"/>
  <c r="M1585" i="3" s="1"/>
  <c r="L1585" i="3"/>
  <c r="O1584" i="3"/>
  <c r="O1585" i="3" s="1"/>
  <c r="N1584" i="3"/>
  <c r="N1585" i="3" s="1"/>
  <c r="M1472" i="3"/>
  <c r="M1473" i="3" s="1"/>
  <c r="L1473" i="3"/>
  <c r="O1472" i="3"/>
  <c r="O1473" i="3" s="1"/>
  <c r="N1472" i="3"/>
  <c r="N1473" i="3" s="1"/>
  <c r="AG1328" i="3"/>
  <c r="AD1329" i="3"/>
  <c r="AG1408" i="3"/>
  <c r="AD1409" i="3"/>
  <c r="N1440" i="3"/>
  <c r="N1441" i="3" s="1"/>
  <c r="M1440" i="3"/>
  <c r="M1441" i="3" s="1"/>
  <c r="L1441" i="3"/>
  <c r="O1440" i="3"/>
  <c r="O1441" i="3" s="1"/>
  <c r="M1360" i="3"/>
  <c r="M1361" i="3" s="1"/>
  <c r="L1361" i="3"/>
  <c r="O1360" i="3"/>
  <c r="O1361" i="3" s="1"/>
  <c r="N1360" i="3"/>
  <c r="N1361" i="3" s="1"/>
  <c r="AG1360" i="3"/>
  <c r="AD1361" i="3"/>
  <c r="AG1216" i="3"/>
  <c r="AD1217" i="3"/>
  <c r="M1152" i="3"/>
  <c r="M1153" i="3" s="1"/>
  <c r="N1152" i="3"/>
  <c r="N1153" i="3" s="1"/>
  <c r="L1153" i="3"/>
  <c r="O1152" i="3"/>
  <c r="O1153" i="3" s="1"/>
  <c r="AG1152" i="3"/>
  <c r="AD1153" i="3"/>
  <c r="AG1040" i="3"/>
  <c r="AD1041" i="3"/>
  <c r="AG1056" i="3"/>
  <c r="AD1057" i="3"/>
  <c r="AG1120" i="3"/>
  <c r="AD1121" i="3"/>
  <c r="O1056" i="3"/>
  <c r="O1057" i="3" s="1"/>
  <c r="N1056" i="3"/>
  <c r="N1057" i="3" s="1"/>
  <c r="M1056" i="3"/>
  <c r="M1057" i="3" s="1"/>
  <c r="L1057" i="3"/>
  <c r="AG976" i="3"/>
  <c r="AD977" i="3"/>
  <c r="N1120" i="3"/>
  <c r="N1121" i="3" s="1"/>
  <c r="L1121" i="3"/>
  <c r="M1120" i="3"/>
  <c r="M1121" i="3" s="1"/>
  <c r="O1120" i="3"/>
  <c r="O1121" i="3" s="1"/>
  <c r="N960" i="3"/>
  <c r="N961" i="3" s="1"/>
  <c r="L961" i="3"/>
  <c r="M960" i="3"/>
  <c r="M961" i="3" s="1"/>
  <c r="O960" i="3"/>
  <c r="O961" i="3" s="1"/>
  <c r="AG896" i="3"/>
  <c r="AD897" i="3"/>
  <c r="AG848" i="3"/>
  <c r="AD849" i="3"/>
  <c r="N800" i="3"/>
  <c r="N801" i="3" s="1"/>
  <c r="L801" i="3"/>
  <c r="M800" i="3"/>
  <c r="M801" i="3" s="1"/>
  <c r="O800" i="3"/>
  <c r="O801" i="3" s="1"/>
  <c r="N768" i="3"/>
  <c r="N769" i="3" s="1"/>
  <c r="O768" i="3"/>
  <c r="O769" i="3" s="1"/>
  <c r="M768" i="3"/>
  <c r="M769" i="3" s="1"/>
  <c r="L769" i="3"/>
  <c r="O688" i="3"/>
  <c r="O689" i="3" s="1"/>
  <c r="N688" i="3"/>
  <c r="N689" i="3" s="1"/>
  <c r="L689" i="3"/>
  <c r="M688" i="3"/>
  <c r="M689" i="3" s="1"/>
  <c r="AG688" i="3"/>
  <c r="AD689" i="3"/>
  <c r="L753" i="3"/>
  <c r="M752" i="3"/>
  <c r="M753" i="3" s="1"/>
  <c r="O752" i="3"/>
  <c r="O753" i="3" s="1"/>
  <c r="N752" i="3"/>
  <c r="N753" i="3" s="1"/>
  <c r="AG752" i="3"/>
  <c r="AD753" i="3"/>
  <c r="AG800" i="3"/>
  <c r="AD801" i="3"/>
  <c r="AG736" i="3"/>
  <c r="AD737" i="3"/>
  <c r="L657" i="3"/>
  <c r="O656" i="3"/>
  <c r="O657" i="3" s="1"/>
  <c r="N656" i="3"/>
  <c r="N657" i="3" s="1"/>
  <c r="M656" i="3"/>
  <c r="M657" i="3" s="1"/>
  <c r="AG656" i="3"/>
  <c r="AD657" i="3"/>
  <c r="AG768" i="3"/>
  <c r="AD769" i="3"/>
  <c r="L545" i="3"/>
  <c r="O544" i="3"/>
  <c r="O545" i="3" s="1"/>
  <c r="N544" i="3"/>
  <c r="N545" i="3" s="1"/>
  <c r="M544" i="3"/>
  <c r="M545" i="3" s="1"/>
  <c r="AG544" i="3"/>
  <c r="AD545" i="3"/>
  <c r="N592" i="3"/>
  <c r="N593" i="3" s="1"/>
  <c r="M592" i="3"/>
  <c r="M593" i="3" s="1"/>
  <c r="O592" i="3"/>
  <c r="O593" i="3" s="1"/>
  <c r="L593" i="3"/>
  <c r="AG640" i="3"/>
  <c r="AD641" i="3"/>
  <c r="O496" i="3"/>
  <c r="O497" i="3" s="1"/>
  <c r="L497" i="3"/>
  <c r="N496" i="3"/>
  <c r="N497" i="3" s="1"/>
  <c r="M496" i="3"/>
  <c r="M497" i="3" s="1"/>
  <c r="AG432" i="3"/>
  <c r="AD433" i="3"/>
  <c r="O464" i="3"/>
  <c r="O465" i="3" s="1"/>
  <c r="L465" i="3"/>
  <c r="N464" i="3"/>
  <c r="N465" i="3" s="1"/>
  <c r="M464" i="3"/>
  <c r="M465" i="3" s="1"/>
  <c r="N336" i="3"/>
  <c r="N337" i="3" s="1"/>
  <c r="L337" i="3"/>
  <c r="M336" i="3"/>
  <c r="M337" i="3" s="1"/>
  <c r="O336" i="3"/>
  <c r="O337" i="3" s="1"/>
  <c r="AG480" i="3"/>
  <c r="AD481" i="3"/>
  <c r="AG336" i="3"/>
  <c r="AD337" i="3"/>
  <c r="L433" i="3"/>
  <c r="O432" i="3"/>
  <c r="O433" i="3" s="1"/>
  <c r="N432" i="3"/>
  <c r="N433" i="3" s="1"/>
  <c r="M432" i="3"/>
  <c r="M433" i="3" s="1"/>
  <c r="AG464" i="3"/>
  <c r="AD465" i="3"/>
  <c r="AG288" i="3"/>
  <c r="I1418" i="9" s="1"/>
  <c r="AD289" i="3"/>
  <c r="AG176" i="3"/>
  <c r="AD177" i="3"/>
  <c r="AG320" i="3"/>
  <c r="AD321" i="3"/>
  <c r="M240" i="3"/>
  <c r="M241" i="3" s="1"/>
  <c r="L241" i="3"/>
  <c r="O240" i="3"/>
  <c r="O241" i="3" s="1"/>
  <c r="N240" i="3"/>
  <c r="N241" i="3" s="1"/>
  <c r="O272" i="3"/>
  <c r="O273" i="3" s="1"/>
  <c r="N272" i="3"/>
  <c r="N273" i="3" s="1"/>
  <c r="L273" i="3"/>
  <c r="M272" i="3"/>
  <c r="M273" i="3" s="1"/>
  <c r="O288" i="3"/>
  <c r="O289" i="3" s="1"/>
  <c r="N288" i="3"/>
  <c r="N289" i="3" s="1"/>
  <c r="M288" i="3"/>
  <c r="M289" i="3" s="1"/>
  <c r="L289" i="3"/>
  <c r="AG240" i="3"/>
  <c r="AD241" i="3"/>
  <c r="AG208" i="3"/>
  <c r="AD209" i="3"/>
  <c r="N304" i="3"/>
  <c r="N305" i="3" s="1"/>
  <c r="O304" i="3"/>
  <c r="O305" i="3" s="1"/>
  <c r="M304" i="3"/>
  <c r="M305" i="3" s="1"/>
  <c r="L305" i="3"/>
  <c r="AG224" i="3"/>
  <c r="AD225" i="3"/>
  <c r="O176" i="3"/>
  <c r="O177" i="3" s="1"/>
  <c r="N176" i="3"/>
  <c r="N177" i="3" s="1"/>
  <c r="L177" i="3"/>
  <c r="M176" i="3"/>
  <c r="M177" i="3" s="1"/>
  <c r="AG160" i="3"/>
  <c r="AD161" i="3"/>
  <c r="N144" i="3"/>
  <c r="N145" i="3" s="1"/>
  <c r="L145" i="3"/>
  <c r="M144" i="3"/>
  <c r="M145" i="3" s="1"/>
  <c r="O144" i="3"/>
  <c r="O145" i="3" s="1"/>
  <c r="AG144" i="3"/>
  <c r="AD145" i="3"/>
  <c r="N128" i="3"/>
  <c r="N129" i="3" s="1"/>
  <c r="L129" i="3"/>
  <c r="M128" i="3"/>
  <c r="M129" i="3" s="1"/>
  <c r="O128" i="3"/>
  <c r="O129" i="3" s="1"/>
  <c r="AG128" i="3"/>
  <c r="AD129" i="3"/>
  <c r="N112" i="3"/>
  <c r="N113" i="3" s="1"/>
  <c r="L113" i="3"/>
  <c r="M112" i="3"/>
  <c r="M113" i="3" s="1"/>
  <c r="O112" i="3"/>
  <c r="O113" i="3" s="1"/>
  <c r="AG96" i="3"/>
  <c r="AD97" i="3"/>
  <c r="N80" i="3"/>
  <c r="N81" i="3" s="1"/>
  <c r="L81" i="3"/>
  <c r="M80" i="3"/>
  <c r="M81" i="3" s="1"/>
  <c r="O80" i="3"/>
  <c r="O81" i="3" s="1"/>
  <c r="AG80" i="3"/>
  <c r="AD81" i="3"/>
  <c r="N64" i="3"/>
  <c r="N65" i="3" s="1"/>
  <c r="L65" i="3"/>
  <c r="M64" i="3"/>
  <c r="M65" i="3" s="1"/>
  <c r="O64" i="3"/>
  <c r="O65" i="3" s="1"/>
  <c r="N48" i="3"/>
  <c r="N49" i="3" s="1"/>
  <c r="L49" i="3"/>
  <c r="M48" i="3"/>
  <c r="M49" i="3" s="1"/>
  <c r="O48" i="3"/>
  <c r="O49" i="3" s="1"/>
  <c r="N32" i="3"/>
  <c r="N33" i="3" s="1"/>
  <c r="L33" i="3"/>
  <c r="M32" i="3"/>
  <c r="M33" i="3" s="1"/>
  <c r="O32" i="3"/>
  <c r="O33" i="3" s="1"/>
  <c r="AG32" i="3"/>
  <c r="AD33" i="3"/>
  <c r="O10" i="1"/>
  <c r="AC10" i="1" s="1"/>
  <c r="AA10" i="1"/>
  <c r="Z11" i="1"/>
  <c r="Y11" i="1"/>
  <c r="X11" i="1"/>
  <c r="AA11" i="1"/>
  <c r="P15" i="1"/>
  <c r="L12" i="1"/>
  <c r="L13" i="1" s="1"/>
  <c r="N11" i="1"/>
  <c r="O11" i="1" s="1"/>
  <c r="AC11" i="1" s="1"/>
  <c r="T11" i="1"/>
  <c r="V11" i="1"/>
  <c r="S11" i="1"/>
  <c r="R11" i="1"/>
  <c r="U11" i="1"/>
  <c r="W11" i="1"/>
  <c r="Q12" i="1"/>
  <c r="F11" i="1"/>
  <c r="AA1921" i="3" l="1"/>
  <c r="AD1920" i="3"/>
  <c r="E1165" i="9"/>
  <c r="C1166" i="9"/>
  <c r="F1165" i="9"/>
  <c r="G1165" i="9"/>
  <c r="D1165" i="9"/>
  <c r="H1165" i="9"/>
  <c r="I1165" i="9"/>
  <c r="D657" i="9"/>
  <c r="E657" i="9"/>
  <c r="H657" i="9"/>
  <c r="C658" i="9"/>
  <c r="F657" i="9"/>
  <c r="I657" i="9"/>
  <c r="G657" i="9"/>
  <c r="I531" i="9"/>
  <c r="D531" i="9"/>
  <c r="E531" i="9"/>
  <c r="C532" i="9"/>
  <c r="F531" i="9"/>
  <c r="H531" i="9"/>
  <c r="G531" i="9"/>
  <c r="AG81" i="3"/>
  <c r="I1405" i="9"/>
  <c r="AG145" i="3"/>
  <c r="I1409" i="9"/>
  <c r="AG177" i="3"/>
  <c r="I1411" i="9"/>
  <c r="AG97" i="3"/>
  <c r="I1406" i="9"/>
  <c r="AG161" i="3"/>
  <c r="I1410" i="9"/>
  <c r="AG209" i="3"/>
  <c r="I1413" i="9"/>
  <c r="AG481" i="3"/>
  <c r="AG241" i="3"/>
  <c r="I1415" i="9"/>
  <c r="AG289" i="3"/>
  <c r="AG801" i="3"/>
  <c r="AG897" i="3"/>
  <c r="AG1057" i="3"/>
  <c r="AG1361" i="3"/>
  <c r="AG1329" i="3"/>
  <c r="AG33" i="3"/>
  <c r="I1402" i="9"/>
  <c r="AG321" i="3"/>
  <c r="AG465" i="3"/>
  <c r="AG337" i="3"/>
  <c r="AG433" i="3"/>
  <c r="AG641" i="3"/>
  <c r="AG545" i="3"/>
  <c r="AG769" i="3"/>
  <c r="AG753" i="3"/>
  <c r="AG689" i="3"/>
  <c r="AG1041" i="3"/>
  <c r="AG1473" i="3"/>
  <c r="AG369" i="3"/>
  <c r="AG129" i="3"/>
  <c r="I1408" i="9"/>
  <c r="AG225" i="3"/>
  <c r="I1414" i="9"/>
  <c r="AG657" i="3"/>
  <c r="AG737" i="3"/>
  <c r="AG849" i="3"/>
  <c r="AG977" i="3"/>
  <c r="AG1121" i="3"/>
  <c r="AG1153" i="3"/>
  <c r="AG1217" i="3"/>
  <c r="AG1409" i="3"/>
  <c r="AG1457" i="3"/>
  <c r="AG1601" i="3"/>
  <c r="AA17" i="3"/>
  <c r="AD16" i="3"/>
  <c r="G1401" i="9"/>
  <c r="E14" i="4"/>
  <c r="E15" i="4" s="1"/>
  <c r="AE17" i="3"/>
  <c r="C1420" i="9"/>
  <c r="E1419" i="9"/>
  <c r="D1419" i="9"/>
  <c r="I1419" i="9"/>
  <c r="H1419" i="9"/>
  <c r="G1419" i="9"/>
  <c r="F1419" i="9"/>
  <c r="G911" i="9"/>
  <c r="F911" i="9"/>
  <c r="C912" i="9"/>
  <c r="E911" i="9"/>
  <c r="D911" i="9"/>
  <c r="I911" i="9"/>
  <c r="H911" i="9"/>
  <c r="H1038" i="9"/>
  <c r="G1038" i="9"/>
  <c r="F1038" i="9"/>
  <c r="C1039" i="9"/>
  <c r="E1038" i="9"/>
  <c r="D1038" i="9"/>
  <c r="I1038" i="9"/>
  <c r="F403" i="9"/>
  <c r="C404" i="9"/>
  <c r="E403" i="9"/>
  <c r="D403" i="9"/>
  <c r="I403" i="9"/>
  <c r="H403" i="9"/>
  <c r="G403" i="9"/>
  <c r="D783" i="9"/>
  <c r="I783" i="9"/>
  <c r="H783" i="9"/>
  <c r="F783" i="9"/>
  <c r="C784" i="9"/>
  <c r="E783" i="9"/>
  <c r="G783" i="9"/>
  <c r="F20" i="9"/>
  <c r="C21" i="9"/>
  <c r="E20" i="9"/>
  <c r="D20" i="9"/>
  <c r="I20" i="9"/>
  <c r="H20" i="9"/>
  <c r="G20" i="9"/>
  <c r="I274" i="9"/>
  <c r="H274" i="9"/>
  <c r="G274" i="9"/>
  <c r="F274" i="9"/>
  <c r="C275" i="9"/>
  <c r="E274" i="9"/>
  <c r="D274" i="9"/>
  <c r="F1291" i="9"/>
  <c r="C1292" i="9"/>
  <c r="E1291" i="9"/>
  <c r="D1291" i="9"/>
  <c r="I1291" i="9"/>
  <c r="H1291" i="9"/>
  <c r="G1291" i="9"/>
  <c r="F147" i="9"/>
  <c r="C148" i="9"/>
  <c r="E147" i="9"/>
  <c r="D147" i="9"/>
  <c r="I147" i="9"/>
  <c r="H147" i="9"/>
  <c r="G147" i="9"/>
  <c r="AD10" i="1"/>
  <c r="AB11" i="1"/>
  <c r="AD11" i="1" s="1"/>
  <c r="Z12" i="1"/>
  <c r="Y12" i="1"/>
  <c r="X12" i="1"/>
  <c r="P16" i="1"/>
  <c r="M12" i="1"/>
  <c r="N12" i="1" s="1"/>
  <c r="AB12" i="1" s="1"/>
  <c r="U12" i="1"/>
  <c r="S12" i="1"/>
  <c r="V12" i="1"/>
  <c r="W12" i="1"/>
  <c r="R12" i="1"/>
  <c r="T12" i="1"/>
  <c r="M13" i="1"/>
  <c r="N13" i="1" s="1"/>
  <c r="L14" i="1"/>
  <c r="Q13" i="1"/>
  <c r="F12" i="1"/>
  <c r="AG1920" i="3" l="1"/>
  <c r="AD1921" i="3"/>
  <c r="I1166" i="9"/>
  <c r="D1166" i="9"/>
  <c r="H1166" i="9"/>
  <c r="E1166" i="9"/>
  <c r="C1167" i="9"/>
  <c r="F1166" i="9"/>
  <c r="G1166" i="9"/>
  <c r="H658" i="9"/>
  <c r="I658" i="9"/>
  <c r="F658" i="9"/>
  <c r="G658" i="9"/>
  <c r="D658" i="9"/>
  <c r="E658" i="9"/>
  <c r="C659" i="9"/>
  <c r="G532" i="9"/>
  <c r="H532" i="9"/>
  <c r="I532" i="9"/>
  <c r="D532" i="9"/>
  <c r="E532" i="9"/>
  <c r="C533" i="9"/>
  <c r="F532" i="9"/>
  <c r="AG16" i="3"/>
  <c r="F1401" i="9"/>
  <c r="D14" i="4"/>
  <c r="D15" i="4" s="1"/>
  <c r="AD17" i="3"/>
  <c r="G275" i="9"/>
  <c r="F275" i="9"/>
  <c r="C276" i="9"/>
  <c r="E275" i="9"/>
  <c r="D275" i="9"/>
  <c r="I275" i="9"/>
  <c r="H275" i="9"/>
  <c r="D404" i="9"/>
  <c r="I404" i="9"/>
  <c r="H404" i="9"/>
  <c r="G404" i="9"/>
  <c r="F404" i="9"/>
  <c r="C405" i="9"/>
  <c r="E404" i="9"/>
  <c r="C913" i="9"/>
  <c r="E912" i="9"/>
  <c r="D912" i="9"/>
  <c r="I912" i="9"/>
  <c r="H912" i="9"/>
  <c r="G912" i="9"/>
  <c r="F912" i="9"/>
  <c r="D1292" i="9"/>
  <c r="I1292" i="9"/>
  <c r="H1292" i="9"/>
  <c r="G1292" i="9"/>
  <c r="F1292" i="9"/>
  <c r="C1293" i="9"/>
  <c r="E1292" i="9"/>
  <c r="H784" i="9"/>
  <c r="G784" i="9"/>
  <c r="F784" i="9"/>
  <c r="D784" i="9"/>
  <c r="I784" i="9"/>
  <c r="C785" i="9"/>
  <c r="E784" i="9"/>
  <c r="D21" i="9"/>
  <c r="I21" i="9"/>
  <c r="H21" i="9"/>
  <c r="G21" i="9"/>
  <c r="F21" i="9"/>
  <c r="C22" i="9"/>
  <c r="E21" i="9"/>
  <c r="I1420" i="9"/>
  <c r="H1420" i="9"/>
  <c r="G1420" i="9"/>
  <c r="F1420" i="9"/>
  <c r="C1421" i="9"/>
  <c r="E1420" i="9"/>
  <c r="D1420" i="9"/>
  <c r="D148" i="9"/>
  <c r="I148" i="9"/>
  <c r="H148" i="9"/>
  <c r="G148" i="9"/>
  <c r="F148" i="9"/>
  <c r="C149" i="9"/>
  <c r="E148" i="9"/>
  <c r="F1039" i="9"/>
  <c r="C1040" i="9"/>
  <c r="E1039" i="9"/>
  <c r="D1039" i="9"/>
  <c r="I1039" i="9"/>
  <c r="H1039" i="9"/>
  <c r="G1039" i="9"/>
  <c r="O12" i="1"/>
  <c r="AC12" i="1" s="1"/>
  <c r="AA12" i="1"/>
  <c r="AD12" i="1" s="1"/>
  <c r="AA13" i="1"/>
  <c r="Z13" i="1"/>
  <c r="Y13" i="1"/>
  <c r="AB13" i="1"/>
  <c r="X13" i="1"/>
  <c r="O13" i="1"/>
  <c r="AC13" i="1" s="1"/>
  <c r="W13" i="1"/>
  <c r="V13" i="1"/>
  <c r="R13" i="1"/>
  <c r="T13" i="1"/>
  <c r="U13" i="1"/>
  <c r="S13" i="1"/>
  <c r="M14" i="1"/>
  <c r="N14" i="1" s="1"/>
  <c r="L15" i="1"/>
  <c r="Q14" i="1"/>
  <c r="F13" i="1"/>
  <c r="AG1921" i="3" l="1"/>
  <c r="G1167" i="9"/>
  <c r="F1167" i="9"/>
  <c r="H1167" i="9"/>
  <c r="I1167" i="9"/>
  <c r="D1167" i="9"/>
  <c r="E1167" i="9"/>
  <c r="C1168" i="9"/>
  <c r="C660" i="9"/>
  <c r="G659" i="9"/>
  <c r="F659" i="9"/>
  <c r="H659" i="9"/>
  <c r="I659" i="9"/>
  <c r="E659" i="9"/>
  <c r="D659" i="9"/>
  <c r="E533" i="9"/>
  <c r="C534" i="9"/>
  <c r="D533" i="9"/>
  <c r="F533" i="9"/>
  <c r="G533" i="9"/>
  <c r="H533" i="9"/>
  <c r="I533" i="9"/>
  <c r="G14" i="4"/>
  <c r="AG17" i="3"/>
  <c r="I1401" i="9"/>
  <c r="F785" i="9"/>
  <c r="C786" i="9"/>
  <c r="E785" i="9"/>
  <c r="D785" i="9"/>
  <c r="H785" i="9"/>
  <c r="G785" i="9"/>
  <c r="I785" i="9"/>
  <c r="H149" i="9"/>
  <c r="G149" i="9"/>
  <c r="F149" i="9"/>
  <c r="C150" i="9"/>
  <c r="E149" i="9"/>
  <c r="D149" i="9"/>
  <c r="I149" i="9"/>
  <c r="H1293" i="9"/>
  <c r="G1293" i="9"/>
  <c r="F1293" i="9"/>
  <c r="C1294" i="9"/>
  <c r="E1293" i="9"/>
  <c r="D1293" i="9"/>
  <c r="I1293" i="9"/>
  <c r="I913" i="9"/>
  <c r="H913" i="9"/>
  <c r="G913" i="9"/>
  <c r="F913" i="9"/>
  <c r="C914" i="9"/>
  <c r="E913" i="9"/>
  <c r="D913" i="9"/>
  <c r="C277" i="9"/>
  <c r="E276" i="9"/>
  <c r="D276" i="9"/>
  <c r="I276" i="9"/>
  <c r="H276" i="9"/>
  <c r="G276" i="9"/>
  <c r="F276" i="9"/>
  <c r="G1421" i="9"/>
  <c r="F1421" i="9"/>
  <c r="C1422" i="9"/>
  <c r="E1421" i="9"/>
  <c r="D1421" i="9"/>
  <c r="I1421" i="9"/>
  <c r="H1421" i="9"/>
  <c r="H22" i="9"/>
  <c r="G22" i="9"/>
  <c r="F22" i="9"/>
  <c r="C23" i="9"/>
  <c r="E22" i="9"/>
  <c r="D22" i="9"/>
  <c r="I22" i="9"/>
  <c r="D1040" i="9"/>
  <c r="I1040" i="9"/>
  <c r="H1040" i="9"/>
  <c r="G1040" i="9"/>
  <c r="F1040" i="9"/>
  <c r="C1041" i="9"/>
  <c r="E1040" i="9"/>
  <c r="H405" i="9"/>
  <c r="G405" i="9"/>
  <c r="F405" i="9"/>
  <c r="C406" i="9"/>
  <c r="E405" i="9"/>
  <c r="D405" i="9"/>
  <c r="I405" i="9"/>
  <c r="AD13" i="1"/>
  <c r="Y14" i="1"/>
  <c r="AB14" i="1"/>
  <c r="Z14" i="1"/>
  <c r="AA14" i="1"/>
  <c r="X14" i="1"/>
  <c r="O14" i="1"/>
  <c r="AC14" i="1" s="1"/>
  <c r="W14" i="1"/>
  <c r="R14" i="1"/>
  <c r="S14" i="1"/>
  <c r="V14" i="1"/>
  <c r="T14" i="1"/>
  <c r="U14" i="1"/>
  <c r="M15" i="1"/>
  <c r="N15" i="1" s="1"/>
  <c r="L16" i="1"/>
  <c r="Q15" i="1"/>
  <c r="AF5" i="1"/>
  <c r="AG5" i="1" s="1"/>
  <c r="F14" i="1"/>
  <c r="G15" i="4" l="1"/>
  <c r="K14" i="4"/>
  <c r="K15" i="4" s="1"/>
  <c r="E1168" i="9"/>
  <c r="C1169" i="9"/>
  <c r="F1168" i="9"/>
  <c r="G1168" i="9"/>
  <c r="H1168" i="9"/>
  <c r="D1168" i="9"/>
  <c r="I1168" i="9"/>
  <c r="G660" i="9"/>
  <c r="E660" i="9"/>
  <c r="H660" i="9"/>
  <c r="C661" i="9"/>
  <c r="I660" i="9"/>
  <c r="F660" i="9"/>
  <c r="D660" i="9"/>
  <c r="I534" i="9"/>
  <c r="D534" i="9"/>
  <c r="E534" i="9"/>
  <c r="H534" i="9"/>
  <c r="F534" i="9"/>
  <c r="G534" i="9"/>
  <c r="C1423" i="9"/>
  <c r="E1422" i="9"/>
  <c r="D1422" i="9"/>
  <c r="I1422" i="9"/>
  <c r="H1422" i="9"/>
  <c r="G1422" i="9"/>
  <c r="F1422" i="9"/>
  <c r="G914" i="9"/>
  <c r="F914" i="9"/>
  <c r="C915" i="9"/>
  <c r="E914" i="9"/>
  <c r="D914" i="9"/>
  <c r="I914" i="9"/>
  <c r="H914" i="9"/>
  <c r="D786" i="9"/>
  <c r="I786" i="9"/>
  <c r="H786" i="9"/>
  <c r="F786" i="9"/>
  <c r="C787" i="9"/>
  <c r="E786" i="9"/>
  <c r="G786" i="9"/>
  <c r="F23" i="9"/>
  <c r="C24" i="9"/>
  <c r="E23" i="9"/>
  <c r="D23" i="9"/>
  <c r="I23" i="9"/>
  <c r="H23" i="9"/>
  <c r="G23" i="9"/>
  <c r="F406" i="9"/>
  <c r="C407" i="9"/>
  <c r="E406" i="9"/>
  <c r="D406" i="9"/>
  <c r="I406" i="9"/>
  <c r="H406" i="9"/>
  <c r="G406" i="9"/>
  <c r="H1041" i="9"/>
  <c r="G1041" i="9"/>
  <c r="F1041" i="9"/>
  <c r="C1042" i="9"/>
  <c r="E1041" i="9"/>
  <c r="D1041" i="9"/>
  <c r="I1041" i="9"/>
  <c r="F1294" i="9"/>
  <c r="C1295" i="9"/>
  <c r="E1294" i="9"/>
  <c r="D1294" i="9"/>
  <c r="I1294" i="9"/>
  <c r="H1294" i="9"/>
  <c r="G1294" i="9"/>
  <c r="I277" i="9"/>
  <c r="H277" i="9"/>
  <c r="G277" i="9"/>
  <c r="F277" i="9"/>
  <c r="C278" i="9"/>
  <c r="E277" i="9"/>
  <c r="D277" i="9"/>
  <c r="F150" i="9"/>
  <c r="C151" i="9"/>
  <c r="E150" i="9"/>
  <c r="D150" i="9"/>
  <c r="I150" i="9"/>
  <c r="H150" i="9"/>
  <c r="G150" i="9"/>
  <c r="AD14" i="1"/>
  <c r="AB15" i="1"/>
  <c r="X15" i="1"/>
  <c r="AA15" i="1"/>
  <c r="Z15" i="1"/>
  <c r="Y15" i="1"/>
  <c r="O15" i="1"/>
  <c r="AC15" i="1" s="1"/>
  <c r="S15" i="1"/>
  <c r="V15" i="1"/>
  <c r="R15" i="1"/>
  <c r="T15" i="1"/>
  <c r="W15" i="1"/>
  <c r="U15" i="1"/>
  <c r="M16" i="1"/>
  <c r="M17" i="1" s="1"/>
  <c r="L17" i="1"/>
  <c r="Q16" i="1"/>
  <c r="F15" i="1"/>
  <c r="I1169" i="9" l="1"/>
  <c r="H1169" i="9"/>
  <c r="D1169" i="9"/>
  <c r="E1169" i="9"/>
  <c r="F1169" i="9"/>
  <c r="G1169" i="9"/>
  <c r="F661" i="9"/>
  <c r="I661" i="9"/>
  <c r="D661" i="9"/>
  <c r="G661" i="9"/>
  <c r="E661" i="9"/>
  <c r="H661" i="9"/>
  <c r="D24" i="9"/>
  <c r="I24" i="9"/>
  <c r="H24" i="9"/>
  <c r="G24" i="9"/>
  <c r="F24" i="9"/>
  <c r="C25" i="9"/>
  <c r="E24" i="9"/>
  <c r="C916" i="9"/>
  <c r="E915" i="9"/>
  <c r="D915" i="9"/>
  <c r="I915" i="9"/>
  <c r="H915" i="9"/>
  <c r="G915" i="9"/>
  <c r="F915" i="9"/>
  <c r="F1042" i="9"/>
  <c r="C1043" i="9"/>
  <c r="E1042" i="9"/>
  <c r="D1042" i="9"/>
  <c r="I1042" i="9"/>
  <c r="H1042" i="9"/>
  <c r="G1042" i="9"/>
  <c r="G278" i="9"/>
  <c r="F278" i="9"/>
  <c r="C279" i="9"/>
  <c r="E278" i="9"/>
  <c r="D278" i="9"/>
  <c r="I278" i="9"/>
  <c r="H278" i="9"/>
  <c r="D1295" i="9"/>
  <c r="I1295" i="9"/>
  <c r="H1295" i="9"/>
  <c r="G1295" i="9"/>
  <c r="F1295" i="9"/>
  <c r="C1296" i="9"/>
  <c r="E1295" i="9"/>
  <c r="H787" i="9"/>
  <c r="G787" i="9"/>
  <c r="F787" i="9"/>
  <c r="C788" i="9"/>
  <c r="D787" i="9"/>
  <c r="I787" i="9"/>
  <c r="E787" i="9"/>
  <c r="I1423" i="9"/>
  <c r="H1423" i="9"/>
  <c r="G1423" i="9"/>
  <c r="F1423" i="9"/>
  <c r="C1424" i="9"/>
  <c r="E1423" i="9"/>
  <c r="D1423" i="9"/>
  <c r="D151" i="9"/>
  <c r="I151" i="9"/>
  <c r="H151" i="9"/>
  <c r="G151" i="9"/>
  <c r="F151" i="9"/>
  <c r="C152" i="9"/>
  <c r="E151" i="9"/>
  <c r="D407" i="9"/>
  <c r="I407" i="9"/>
  <c r="H407" i="9"/>
  <c r="G407" i="9"/>
  <c r="F407" i="9"/>
  <c r="C408" i="9"/>
  <c r="E407" i="9"/>
  <c r="AD15" i="1"/>
  <c r="AA16" i="1"/>
  <c r="Z16" i="1"/>
  <c r="Z17" i="1" s="1"/>
  <c r="Y16" i="1"/>
  <c r="X16" i="1"/>
  <c r="N16" i="1"/>
  <c r="AB16" i="1" s="1"/>
  <c r="U16" i="1"/>
  <c r="W16" i="1"/>
  <c r="R16" i="1"/>
  <c r="T16" i="1"/>
  <c r="S16" i="1"/>
  <c r="V16" i="1"/>
  <c r="F16" i="1"/>
  <c r="C535" i="9" l="1"/>
  <c r="H25" i="9"/>
  <c r="G25" i="9"/>
  <c r="F25" i="9"/>
  <c r="C26" i="9"/>
  <c r="E25" i="9"/>
  <c r="D25" i="9"/>
  <c r="I25" i="9"/>
  <c r="D1043" i="9"/>
  <c r="I1043" i="9"/>
  <c r="H1043" i="9"/>
  <c r="G1043" i="9"/>
  <c r="F1043" i="9"/>
  <c r="C1044" i="9"/>
  <c r="E1043" i="9"/>
  <c r="F788" i="9"/>
  <c r="E788" i="9"/>
  <c r="C789" i="9"/>
  <c r="D788" i="9"/>
  <c r="I788" i="9"/>
  <c r="H788" i="9"/>
  <c r="G788" i="9"/>
  <c r="H408" i="9"/>
  <c r="G408" i="9"/>
  <c r="F408" i="9"/>
  <c r="C409" i="9"/>
  <c r="E408" i="9"/>
  <c r="D408" i="9"/>
  <c r="I408" i="9"/>
  <c r="C1170" i="9"/>
  <c r="H152" i="9"/>
  <c r="G152" i="9"/>
  <c r="F152" i="9"/>
  <c r="C153" i="9"/>
  <c r="E152" i="9"/>
  <c r="D152" i="9"/>
  <c r="I152" i="9"/>
  <c r="G1424" i="9"/>
  <c r="F1424" i="9"/>
  <c r="C1425" i="9"/>
  <c r="E1424" i="9"/>
  <c r="D1424" i="9"/>
  <c r="I1424" i="9"/>
  <c r="H1424" i="9"/>
  <c r="C662" i="9"/>
  <c r="I916" i="9"/>
  <c r="H916" i="9"/>
  <c r="G916" i="9"/>
  <c r="F916" i="9"/>
  <c r="C917" i="9"/>
  <c r="E916" i="9"/>
  <c r="D916" i="9"/>
  <c r="H1296" i="9"/>
  <c r="G1296" i="9"/>
  <c r="F1296" i="9"/>
  <c r="C1297" i="9"/>
  <c r="E1296" i="9"/>
  <c r="D1296" i="9"/>
  <c r="I1296" i="9"/>
  <c r="C280" i="9"/>
  <c r="E279" i="9"/>
  <c r="D279" i="9"/>
  <c r="I279" i="9"/>
  <c r="H279" i="9"/>
  <c r="G279" i="9"/>
  <c r="F279" i="9"/>
  <c r="O16" i="1"/>
  <c r="AC16" i="1" s="1"/>
  <c r="AC17" i="1" s="1"/>
  <c r="AA17" i="1"/>
  <c r="AB17" i="1"/>
  <c r="Y17" i="1"/>
  <c r="X17" i="1"/>
  <c r="E535" i="9" l="1"/>
  <c r="G535" i="9"/>
  <c r="C536" i="9"/>
  <c r="D535" i="9"/>
  <c r="F535" i="9"/>
  <c r="I535" i="9"/>
  <c r="H535" i="9"/>
  <c r="D1170" i="9"/>
  <c r="I1170" i="9"/>
  <c r="H1170" i="9"/>
  <c r="G1170" i="9"/>
  <c r="F1170" i="9"/>
  <c r="C1171" i="9"/>
  <c r="E1170" i="9"/>
  <c r="H789" i="9"/>
  <c r="F789" i="9"/>
  <c r="C790" i="9"/>
  <c r="E789" i="9"/>
  <c r="D789" i="9"/>
  <c r="I789" i="9"/>
  <c r="G789" i="9"/>
  <c r="I280" i="9"/>
  <c r="H280" i="9"/>
  <c r="G280" i="9"/>
  <c r="F280" i="9"/>
  <c r="C281" i="9"/>
  <c r="E280" i="9"/>
  <c r="D280" i="9"/>
  <c r="F26" i="9"/>
  <c r="C27" i="9"/>
  <c r="E26" i="9"/>
  <c r="D26" i="9"/>
  <c r="I26" i="9"/>
  <c r="H26" i="9"/>
  <c r="G26" i="9"/>
  <c r="D662" i="9"/>
  <c r="I662" i="9"/>
  <c r="H662" i="9"/>
  <c r="F662" i="9"/>
  <c r="C663" i="9"/>
  <c r="E662" i="9"/>
  <c r="G662" i="9"/>
  <c r="C1426" i="9"/>
  <c r="E1425" i="9"/>
  <c r="D1425" i="9"/>
  <c r="I1425" i="9"/>
  <c r="H1425" i="9"/>
  <c r="G1425" i="9"/>
  <c r="F1425" i="9"/>
  <c r="F153" i="9"/>
  <c r="C154" i="9"/>
  <c r="E153" i="9"/>
  <c r="D153" i="9"/>
  <c r="I153" i="9"/>
  <c r="H153" i="9"/>
  <c r="G153" i="9"/>
  <c r="F1297" i="9"/>
  <c r="C1298" i="9"/>
  <c r="E1297" i="9"/>
  <c r="D1297" i="9"/>
  <c r="I1297" i="9"/>
  <c r="H1297" i="9"/>
  <c r="G1297" i="9"/>
  <c r="G917" i="9"/>
  <c r="F917" i="9"/>
  <c r="C918" i="9"/>
  <c r="E917" i="9"/>
  <c r="D917" i="9"/>
  <c r="I917" i="9"/>
  <c r="H917" i="9"/>
  <c r="F409" i="9"/>
  <c r="C410" i="9"/>
  <c r="E409" i="9"/>
  <c r="D409" i="9"/>
  <c r="I409" i="9"/>
  <c r="H409" i="9"/>
  <c r="G409" i="9"/>
  <c r="H1044" i="9"/>
  <c r="G1044" i="9"/>
  <c r="F1044" i="9"/>
  <c r="C1045" i="9"/>
  <c r="E1044" i="9"/>
  <c r="D1044" i="9"/>
  <c r="I1044" i="9"/>
  <c r="AD16" i="1"/>
  <c r="AE7" i="1"/>
  <c r="AF7" i="1"/>
  <c r="AE6" i="1"/>
  <c r="AF6" i="1"/>
  <c r="AE8" i="1"/>
  <c r="AF8" i="1"/>
  <c r="AF10" i="1"/>
  <c r="AF9" i="1"/>
  <c r="E536" i="9" l="1"/>
  <c r="H536" i="9"/>
  <c r="I536" i="9"/>
  <c r="D536" i="9"/>
  <c r="G536" i="9"/>
  <c r="F536" i="9"/>
  <c r="C537" i="9"/>
  <c r="D410" i="9"/>
  <c r="I410" i="9"/>
  <c r="H410" i="9"/>
  <c r="G410" i="9"/>
  <c r="F410" i="9"/>
  <c r="C411" i="9"/>
  <c r="E410" i="9"/>
  <c r="I1426" i="9"/>
  <c r="H1426" i="9"/>
  <c r="G1426" i="9"/>
  <c r="F1426" i="9"/>
  <c r="C1427" i="9"/>
  <c r="E1426" i="9"/>
  <c r="D1426" i="9"/>
  <c r="H1171" i="9"/>
  <c r="G1171" i="9"/>
  <c r="F1171" i="9"/>
  <c r="C1172" i="9"/>
  <c r="E1171" i="9"/>
  <c r="D1171" i="9"/>
  <c r="I1171" i="9"/>
  <c r="D27" i="9"/>
  <c r="I27" i="9"/>
  <c r="H27" i="9"/>
  <c r="G27" i="9"/>
  <c r="F27" i="9"/>
  <c r="C28" i="9"/>
  <c r="E27" i="9"/>
  <c r="C919" i="9"/>
  <c r="E918" i="9"/>
  <c r="D918" i="9"/>
  <c r="I918" i="9"/>
  <c r="H918" i="9"/>
  <c r="G918" i="9"/>
  <c r="F918" i="9"/>
  <c r="D1298" i="9"/>
  <c r="I1298" i="9"/>
  <c r="H1298" i="9"/>
  <c r="G1298" i="9"/>
  <c r="F1298" i="9"/>
  <c r="C1299" i="9"/>
  <c r="E1298" i="9"/>
  <c r="F790" i="9"/>
  <c r="C791" i="9"/>
  <c r="E790" i="9"/>
  <c r="D790" i="9"/>
  <c r="I790" i="9"/>
  <c r="H790" i="9"/>
  <c r="G790" i="9"/>
  <c r="F1045" i="9"/>
  <c r="C1046" i="9"/>
  <c r="E1045" i="9"/>
  <c r="D1045" i="9"/>
  <c r="I1045" i="9"/>
  <c r="H1045" i="9"/>
  <c r="G1045" i="9"/>
  <c r="H663" i="9"/>
  <c r="G663" i="9"/>
  <c r="F663" i="9"/>
  <c r="D663" i="9"/>
  <c r="I663" i="9"/>
  <c r="C664" i="9"/>
  <c r="E663" i="9"/>
  <c r="D154" i="9"/>
  <c r="I154" i="9"/>
  <c r="H154" i="9"/>
  <c r="G154" i="9"/>
  <c r="F154" i="9"/>
  <c r="C155" i="9"/>
  <c r="E154" i="9"/>
  <c r="G281" i="9"/>
  <c r="F281" i="9"/>
  <c r="C282" i="9"/>
  <c r="E281" i="9"/>
  <c r="D281" i="9"/>
  <c r="I281" i="9"/>
  <c r="H281" i="9"/>
  <c r="AG8" i="1"/>
  <c r="AG7" i="1"/>
  <c r="AG6" i="1"/>
  <c r="AF11" i="1"/>
  <c r="AE10" i="1"/>
  <c r="AG10" i="1" s="1"/>
  <c r="AE9" i="1"/>
  <c r="G537" i="9" l="1"/>
  <c r="C538" i="9"/>
  <c r="E537" i="9"/>
  <c r="H537" i="9"/>
  <c r="I537" i="9"/>
  <c r="D537" i="9"/>
  <c r="F537" i="9"/>
  <c r="F1172" i="9"/>
  <c r="C1173" i="9"/>
  <c r="E1172" i="9"/>
  <c r="D1172" i="9"/>
  <c r="I1172" i="9"/>
  <c r="H1172" i="9"/>
  <c r="G1172" i="9"/>
  <c r="G1427" i="9"/>
  <c r="F1427" i="9"/>
  <c r="C1428" i="9"/>
  <c r="E1427" i="9"/>
  <c r="D1427" i="9"/>
  <c r="I1427" i="9"/>
  <c r="H1427" i="9"/>
  <c r="H411" i="9"/>
  <c r="G411" i="9"/>
  <c r="F411" i="9"/>
  <c r="C412" i="9"/>
  <c r="E411" i="9"/>
  <c r="D411" i="9"/>
  <c r="I411" i="9"/>
  <c r="H1299" i="9"/>
  <c r="G1299" i="9"/>
  <c r="F1299" i="9"/>
  <c r="C1300" i="9"/>
  <c r="E1299" i="9"/>
  <c r="D1299" i="9"/>
  <c r="I1299" i="9"/>
  <c r="I919" i="9"/>
  <c r="H919" i="9"/>
  <c r="G919" i="9"/>
  <c r="F919" i="9"/>
  <c r="C920" i="9"/>
  <c r="E919" i="9"/>
  <c r="D919" i="9"/>
  <c r="D1046" i="9"/>
  <c r="I1046" i="9"/>
  <c r="H1046" i="9"/>
  <c r="G1046" i="9"/>
  <c r="F1046" i="9"/>
  <c r="C1047" i="9"/>
  <c r="E1046" i="9"/>
  <c r="H155" i="9"/>
  <c r="G155" i="9"/>
  <c r="F155" i="9"/>
  <c r="C156" i="9"/>
  <c r="E155" i="9"/>
  <c r="D155" i="9"/>
  <c r="I155" i="9"/>
  <c r="F664" i="9"/>
  <c r="C665" i="9"/>
  <c r="E664" i="9"/>
  <c r="D664" i="9"/>
  <c r="H664" i="9"/>
  <c r="G664" i="9"/>
  <c r="I664" i="9"/>
  <c r="D791" i="9"/>
  <c r="I791" i="9"/>
  <c r="H791" i="9"/>
  <c r="G791" i="9"/>
  <c r="F791" i="9"/>
  <c r="C792" i="9"/>
  <c r="E791" i="9"/>
  <c r="H28" i="9"/>
  <c r="G28" i="9"/>
  <c r="F28" i="9"/>
  <c r="C29" i="9"/>
  <c r="E28" i="9"/>
  <c r="D28" i="9"/>
  <c r="I28" i="9"/>
  <c r="C283" i="9"/>
  <c r="E282" i="9"/>
  <c r="D282" i="9"/>
  <c r="I282" i="9"/>
  <c r="H282" i="9"/>
  <c r="G282" i="9"/>
  <c r="F282" i="9"/>
  <c r="AG9" i="1"/>
  <c r="AE11" i="1"/>
  <c r="F538" i="9" l="1"/>
  <c r="I538" i="9"/>
  <c r="H538" i="9"/>
  <c r="G538" i="9"/>
  <c r="E538" i="9"/>
  <c r="D538" i="9"/>
  <c r="C539" i="9"/>
  <c r="F412" i="9"/>
  <c r="C413" i="9"/>
  <c r="E412" i="9"/>
  <c r="D412" i="9"/>
  <c r="I412" i="9"/>
  <c r="H412" i="9"/>
  <c r="G412" i="9"/>
  <c r="H1047" i="9"/>
  <c r="G1047" i="9"/>
  <c r="F1047" i="9"/>
  <c r="C1048" i="9"/>
  <c r="E1047" i="9"/>
  <c r="D1047" i="9"/>
  <c r="I1047" i="9"/>
  <c r="F156" i="9"/>
  <c r="C157" i="9"/>
  <c r="E156" i="9"/>
  <c r="D156" i="9"/>
  <c r="I156" i="9"/>
  <c r="H156" i="9"/>
  <c r="G156" i="9"/>
  <c r="C1429" i="9"/>
  <c r="E1428" i="9"/>
  <c r="D1428" i="9"/>
  <c r="I1428" i="9"/>
  <c r="H1428" i="9"/>
  <c r="G1428" i="9"/>
  <c r="F1428" i="9"/>
  <c r="D665" i="9"/>
  <c r="I665" i="9"/>
  <c r="H665" i="9"/>
  <c r="F665" i="9"/>
  <c r="C666" i="9"/>
  <c r="E665" i="9"/>
  <c r="G665" i="9"/>
  <c r="G920" i="9"/>
  <c r="F920" i="9"/>
  <c r="C921" i="9"/>
  <c r="E920" i="9"/>
  <c r="D920" i="9"/>
  <c r="I920" i="9"/>
  <c r="H920" i="9"/>
  <c r="I283" i="9"/>
  <c r="H283" i="9"/>
  <c r="G283" i="9"/>
  <c r="F283" i="9"/>
  <c r="C284" i="9"/>
  <c r="E283" i="9"/>
  <c r="D283" i="9"/>
  <c r="F29" i="9"/>
  <c r="C30" i="9"/>
  <c r="E29" i="9"/>
  <c r="D29" i="9"/>
  <c r="I29" i="9"/>
  <c r="H29" i="9"/>
  <c r="G29" i="9"/>
  <c r="H792" i="9"/>
  <c r="G792" i="9"/>
  <c r="F792" i="9"/>
  <c r="C793" i="9"/>
  <c r="E792" i="9"/>
  <c r="D792" i="9"/>
  <c r="I792" i="9"/>
  <c r="D1173" i="9"/>
  <c r="I1173" i="9"/>
  <c r="H1173" i="9"/>
  <c r="G1173" i="9"/>
  <c r="F1173" i="9"/>
  <c r="C1174" i="9"/>
  <c r="E1173" i="9"/>
  <c r="F1300" i="9"/>
  <c r="C1301" i="9"/>
  <c r="E1300" i="9"/>
  <c r="D1300" i="9"/>
  <c r="I1300" i="9"/>
  <c r="H1300" i="9"/>
  <c r="G1300" i="9"/>
  <c r="AG11" i="1"/>
  <c r="H539" i="9" l="1"/>
  <c r="E539" i="9"/>
  <c r="D539" i="9"/>
  <c r="I539" i="9"/>
  <c r="C540" i="9"/>
  <c r="G539" i="9"/>
  <c r="F539" i="9"/>
  <c r="G284" i="9"/>
  <c r="F284" i="9"/>
  <c r="C285" i="9"/>
  <c r="E284" i="9"/>
  <c r="D284" i="9"/>
  <c r="I284" i="9"/>
  <c r="H284" i="9"/>
  <c r="I1429" i="9"/>
  <c r="H1429" i="9"/>
  <c r="G1429" i="9"/>
  <c r="F1429" i="9"/>
  <c r="C1430" i="9"/>
  <c r="E1429" i="9"/>
  <c r="D1429" i="9"/>
  <c r="D157" i="9"/>
  <c r="I157" i="9"/>
  <c r="H157" i="9"/>
  <c r="G157" i="9"/>
  <c r="F157" i="9"/>
  <c r="C158" i="9"/>
  <c r="E157" i="9"/>
  <c r="F1048" i="9"/>
  <c r="C1049" i="9"/>
  <c r="E1048" i="9"/>
  <c r="D1048" i="9"/>
  <c r="I1048" i="9"/>
  <c r="H1048" i="9"/>
  <c r="G1048" i="9"/>
  <c r="D30" i="9"/>
  <c r="I30" i="9"/>
  <c r="H30" i="9"/>
  <c r="G30" i="9"/>
  <c r="F30" i="9"/>
  <c r="C31" i="9"/>
  <c r="E30" i="9"/>
  <c r="H666" i="9"/>
  <c r="G666" i="9"/>
  <c r="F666" i="9"/>
  <c r="D666" i="9"/>
  <c r="I666" i="9"/>
  <c r="C667" i="9"/>
  <c r="E666" i="9"/>
  <c r="C922" i="9"/>
  <c r="E921" i="9"/>
  <c r="D921" i="9"/>
  <c r="I921" i="9"/>
  <c r="H921" i="9"/>
  <c r="G921" i="9"/>
  <c r="F921" i="9"/>
  <c r="H1174" i="9"/>
  <c r="G1174" i="9"/>
  <c r="F1174" i="9"/>
  <c r="C1175" i="9"/>
  <c r="E1174" i="9"/>
  <c r="D1174" i="9"/>
  <c r="I1174" i="9"/>
  <c r="D413" i="9"/>
  <c r="I413" i="9"/>
  <c r="H413" i="9"/>
  <c r="G413" i="9"/>
  <c r="F413" i="9"/>
  <c r="C414" i="9"/>
  <c r="E413" i="9"/>
  <c r="D1301" i="9"/>
  <c r="I1301" i="9"/>
  <c r="H1301" i="9"/>
  <c r="G1301" i="9"/>
  <c r="F1301" i="9"/>
  <c r="C1302" i="9"/>
  <c r="E1301" i="9"/>
  <c r="F793" i="9"/>
  <c r="C794" i="9"/>
  <c r="E793" i="9"/>
  <c r="D793" i="9"/>
  <c r="I793" i="9"/>
  <c r="H793" i="9"/>
  <c r="G793" i="9"/>
  <c r="AE12" i="1"/>
  <c r="AF12" i="1"/>
  <c r="U17" i="1"/>
  <c r="R17" i="1"/>
  <c r="S17" i="1"/>
  <c r="D540" i="9" l="1"/>
  <c r="E540" i="9"/>
  <c r="C541" i="9"/>
  <c r="H540" i="9"/>
  <c r="I540" i="9"/>
  <c r="G540" i="9"/>
  <c r="F540" i="9"/>
  <c r="D794" i="9"/>
  <c r="I794" i="9"/>
  <c r="H794" i="9"/>
  <c r="G794" i="9"/>
  <c r="F794" i="9"/>
  <c r="C795" i="9"/>
  <c r="E794" i="9"/>
  <c r="G1430" i="9"/>
  <c r="F1430" i="9"/>
  <c r="C1431" i="9"/>
  <c r="E1430" i="9"/>
  <c r="D1430" i="9"/>
  <c r="I1430" i="9"/>
  <c r="H1430" i="9"/>
  <c r="F1175" i="9"/>
  <c r="C1176" i="9"/>
  <c r="E1175" i="9"/>
  <c r="D1175" i="9"/>
  <c r="I1175" i="9"/>
  <c r="H1175" i="9"/>
  <c r="G1175" i="9"/>
  <c r="F667" i="9"/>
  <c r="C668" i="9"/>
  <c r="E667" i="9"/>
  <c r="D667" i="9"/>
  <c r="H667" i="9"/>
  <c r="G667" i="9"/>
  <c r="I667" i="9"/>
  <c r="D1049" i="9"/>
  <c r="I1049" i="9"/>
  <c r="H1049" i="9"/>
  <c r="G1049" i="9"/>
  <c r="F1049" i="9"/>
  <c r="C1050" i="9"/>
  <c r="E1049" i="9"/>
  <c r="H31" i="9"/>
  <c r="G31" i="9"/>
  <c r="F31" i="9"/>
  <c r="C32" i="9"/>
  <c r="E31" i="9"/>
  <c r="D31" i="9"/>
  <c r="I31" i="9"/>
  <c r="H1302" i="9"/>
  <c r="G1302" i="9"/>
  <c r="F1302" i="9"/>
  <c r="C1303" i="9"/>
  <c r="E1302" i="9"/>
  <c r="D1302" i="9"/>
  <c r="I1302" i="9"/>
  <c r="C286" i="9"/>
  <c r="E285" i="9"/>
  <c r="D285" i="9"/>
  <c r="I285" i="9"/>
  <c r="H285" i="9"/>
  <c r="G285" i="9"/>
  <c r="F285" i="9"/>
  <c r="H414" i="9"/>
  <c r="G414" i="9"/>
  <c r="F414" i="9"/>
  <c r="C415" i="9"/>
  <c r="E414" i="9"/>
  <c r="D414" i="9"/>
  <c r="I414" i="9"/>
  <c r="H158" i="9"/>
  <c r="G158" i="9"/>
  <c r="F158" i="9"/>
  <c r="C159" i="9"/>
  <c r="E158" i="9"/>
  <c r="D158" i="9"/>
  <c r="I158" i="9"/>
  <c r="I922" i="9"/>
  <c r="H922" i="9"/>
  <c r="G922" i="9"/>
  <c r="F922" i="9"/>
  <c r="C923" i="9"/>
  <c r="E922" i="9"/>
  <c r="D922" i="9"/>
  <c r="AE13" i="1"/>
  <c r="AF13" i="1"/>
  <c r="AG12" i="1"/>
  <c r="AF14" i="1"/>
  <c r="N17" i="1"/>
  <c r="G541" i="9" l="1"/>
  <c r="H541" i="9"/>
  <c r="D541" i="9"/>
  <c r="C542" i="9"/>
  <c r="F541" i="9"/>
  <c r="E541" i="9"/>
  <c r="I541" i="9"/>
  <c r="H795" i="9"/>
  <c r="G795" i="9"/>
  <c r="F795" i="9"/>
  <c r="C796" i="9"/>
  <c r="E795" i="9"/>
  <c r="D795" i="9"/>
  <c r="I795" i="9"/>
  <c r="F1303" i="9"/>
  <c r="C1304" i="9"/>
  <c r="E1303" i="9"/>
  <c r="D1303" i="9"/>
  <c r="I1303" i="9"/>
  <c r="H1303" i="9"/>
  <c r="G1303" i="9"/>
  <c r="D668" i="9"/>
  <c r="I668" i="9"/>
  <c r="H668" i="9"/>
  <c r="F668" i="9"/>
  <c r="C669" i="9"/>
  <c r="E668" i="9"/>
  <c r="G668" i="9"/>
  <c r="G923" i="9"/>
  <c r="F923" i="9"/>
  <c r="C924" i="9"/>
  <c r="E923" i="9"/>
  <c r="D923" i="9"/>
  <c r="I923" i="9"/>
  <c r="H923" i="9"/>
  <c r="F32" i="9"/>
  <c r="C33" i="9"/>
  <c r="E32" i="9"/>
  <c r="D32" i="9"/>
  <c r="I32" i="9"/>
  <c r="H32" i="9"/>
  <c r="G32" i="9"/>
  <c r="H1050" i="9"/>
  <c r="G1050" i="9"/>
  <c r="F1050" i="9"/>
  <c r="C1051" i="9"/>
  <c r="E1050" i="9"/>
  <c r="D1050" i="9"/>
  <c r="I1050" i="9"/>
  <c r="D1176" i="9"/>
  <c r="I1176" i="9"/>
  <c r="H1176" i="9"/>
  <c r="G1176" i="9"/>
  <c r="F1176" i="9"/>
  <c r="C1177" i="9"/>
  <c r="E1176" i="9"/>
  <c r="C1432" i="9"/>
  <c r="E1431" i="9"/>
  <c r="D1431" i="9"/>
  <c r="I1431" i="9"/>
  <c r="H1431" i="9"/>
  <c r="G1431" i="9"/>
  <c r="F1431" i="9"/>
  <c r="I286" i="9"/>
  <c r="H286" i="9"/>
  <c r="G286" i="9"/>
  <c r="F286" i="9"/>
  <c r="C287" i="9"/>
  <c r="E286" i="9"/>
  <c r="D286" i="9"/>
  <c r="F159" i="9"/>
  <c r="C160" i="9"/>
  <c r="E159" i="9"/>
  <c r="D159" i="9"/>
  <c r="I159" i="9"/>
  <c r="H159" i="9"/>
  <c r="G159" i="9"/>
  <c r="F415" i="9"/>
  <c r="C416" i="9"/>
  <c r="E415" i="9"/>
  <c r="D415" i="9"/>
  <c r="I415" i="9"/>
  <c r="H415" i="9"/>
  <c r="G415" i="9"/>
  <c r="AG13" i="1"/>
  <c r="AF15" i="1"/>
  <c r="AE14" i="1"/>
  <c r="AG14" i="1" s="1"/>
  <c r="V17" i="1"/>
  <c r="C543" i="9" l="1"/>
  <c r="I542" i="9"/>
  <c r="F542" i="9"/>
  <c r="E542" i="9"/>
  <c r="H542" i="9"/>
  <c r="D542" i="9"/>
  <c r="G542" i="9"/>
  <c r="F796" i="9"/>
  <c r="C797" i="9"/>
  <c r="E796" i="9"/>
  <c r="D796" i="9"/>
  <c r="I796" i="9"/>
  <c r="H796" i="9"/>
  <c r="G796" i="9"/>
  <c r="F1051" i="9"/>
  <c r="C1052" i="9"/>
  <c r="E1051" i="9"/>
  <c r="D1051" i="9"/>
  <c r="I1051" i="9"/>
  <c r="H1051" i="9"/>
  <c r="G1051" i="9"/>
  <c r="D1304" i="9"/>
  <c r="I1304" i="9"/>
  <c r="H1304" i="9"/>
  <c r="G1304" i="9"/>
  <c r="F1304" i="9"/>
  <c r="C1305" i="9"/>
  <c r="E1304" i="9"/>
  <c r="D160" i="9"/>
  <c r="I160" i="9"/>
  <c r="H160" i="9"/>
  <c r="G160" i="9"/>
  <c r="F160" i="9"/>
  <c r="C161" i="9"/>
  <c r="E160" i="9"/>
  <c r="H669" i="9"/>
  <c r="G669" i="9"/>
  <c r="F669" i="9"/>
  <c r="D669" i="9"/>
  <c r="I669" i="9"/>
  <c r="C670" i="9"/>
  <c r="E669" i="9"/>
  <c r="I1432" i="9"/>
  <c r="H1432" i="9"/>
  <c r="G1432" i="9"/>
  <c r="F1432" i="9"/>
  <c r="C1433" i="9"/>
  <c r="E1432" i="9"/>
  <c r="D1432" i="9"/>
  <c r="G287" i="9"/>
  <c r="F287" i="9"/>
  <c r="C288" i="9"/>
  <c r="E287" i="9"/>
  <c r="D287" i="9"/>
  <c r="I287" i="9"/>
  <c r="H287" i="9"/>
  <c r="D416" i="9"/>
  <c r="I416" i="9"/>
  <c r="H416" i="9"/>
  <c r="G416" i="9"/>
  <c r="F416" i="9"/>
  <c r="C417" i="9"/>
  <c r="E416" i="9"/>
  <c r="H1177" i="9"/>
  <c r="G1177" i="9"/>
  <c r="F1177" i="9"/>
  <c r="C1178" i="9"/>
  <c r="E1177" i="9"/>
  <c r="D1177" i="9"/>
  <c r="I1177" i="9"/>
  <c r="D33" i="9"/>
  <c r="I33" i="9"/>
  <c r="H33" i="9"/>
  <c r="G33" i="9"/>
  <c r="F33" i="9"/>
  <c r="C34" i="9"/>
  <c r="E33" i="9"/>
  <c r="C925" i="9"/>
  <c r="E924" i="9"/>
  <c r="D924" i="9"/>
  <c r="I924" i="9"/>
  <c r="H924" i="9"/>
  <c r="G924" i="9"/>
  <c r="F924" i="9"/>
  <c r="T17" i="1"/>
  <c r="AE15" i="1"/>
  <c r="AG15" i="1" s="1"/>
  <c r="O17" i="1"/>
  <c r="D543" i="9" l="1"/>
  <c r="I543" i="9"/>
  <c r="C544" i="9"/>
  <c r="G543" i="9"/>
  <c r="E543" i="9"/>
  <c r="F543" i="9"/>
  <c r="H543" i="9"/>
  <c r="F1178" i="9"/>
  <c r="C1179" i="9"/>
  <c r="E1178" i="9"/>
  <c r="D1178" i="9"/>
  <c r="I1178" i="9"/>
  <c r="H1178" i="9"/>
  <c r="G1178" i="9"/>
  <c r="I925" i="9"/>
  <c r="H925" i="9"/>
  <c r="G925" i="9"/>
  <c r="F925" i="9"/>
  <c r="C926" i="9"/>
  <c r="E925" i="9"/>
  <c r="D925" i="9"/>
  <c r="G1433" i="9"/>
  <c r="F1433" i="9"/>
  <c r="C1434" i="9"/>
  <c r="E1433" i="9"/>
  <c r="D1433" i="9"/>
  <c r="I1433" i="9"/>
  <c r="H1433" i="9"/>
  <c r="F670" i="9"/>
  <c r="C671" i="9"/>
  <c r="E670" i="9"/>
  <c r="D670" i="9"/>
  <c r="H670" i="9"/>
  <c r="G670" i="9"/>
  <c r="I670" i="9"/>
  <c r="H34" i="9"/>
  <c r="G34" i="9"/>
  <c r="F34" i="9"/>
  <c r="C35" i="9"/>
  <c r="E34" i="9"/>
  <c r="D34" i="9"/>
  <c r="I34" i="9"/>
  <c r="C289" i="9"/>
  <c r="E288" i="9"/>
  <c r="D288" i="9"/>
  <c r="I288" i="9"/>
  <c r="H288" i="9"/>
  <c r="G288" i="9"/>
  <c r="F288" i="9"/>
  <c r="H161" i="9"/>
  <c r="G161" i="9"/>
  <c r="F161" i="9"/>
  <c r="C162" i="9"/>
  <c r="E161" i="9"/>
  <c r="D161" i="9"/>
  <c r="I161" i="9"/>
  <c r="D1052" i="9"/>
  <c r="I1052" i="9"/>
  <c r="H1052" i="9"/>
  <c r="G1052" i="9"/>
  <c r="F1052" i="9"/>
  <c r="C1053" i="9"/>
  <c r="E1052" i="9"/>
  <c r="H1305" i="9"/>
  <c r="G1305" i="9"/>
  <c r="F1305" i="9"/>
  <c r="C1306" i="9"/>
  <c r="E1305" i="9"/>
  <c r="D1305" i="9"/>
  <c r="I1305" i="9"/>
  <c r="D797" i="9"/>
  <c r="I797" i="9"/>
  <c r="H797" i="9"/>
  <c r="G797" i="9"/>
  <c r="F797" i="9"/>
  <c r="C798" i="9"/>
  <c r="E797" i="9"/>
  <c r="H417" i="9"/>
  <c r="G417" i="9"/>
  <c r="F417" i="9"/>
  <c r="C418" i="9"/>
  <c r="E417" i="9"/>
  <c r="D417" i="9"/>
  <c r="I417" i="9"/>
  <c r="W17" i="1"/>
  <c r="G544" i="9" l="1"/>
  <c r="C545" i="9"/>
  <c r="E544" i="9"/>
  <c r="D544" i="9"/>
  <c r="I544" i="9"/>
  <c r="F544" i="9"/>
  <c r="H544" i="9"/>
  <c r="F1306" i="9"/>
  <c r="C1307" i="9"/>
  <c r="E1306" i="9"/>
  <c r="D1306" i="9"/>
  <c r="I1306" i="9"/>
  <c r="H1306" i="9"/>
  <c r="G1306" i="9"/>
  <c r="I289" i="9"/>
  <c r="H289" i="9"/>
  <c r="G289" i="9"/>
  <c r="F289" i="9"/>
  <c r="C290" i="9"/>
  <c r="E289" i="9"/>
  <c r="D289" i="9"/>
  <c r="G926" i="9"/>
  <c r="F926" i="9"/>
  <c r="C927" i="9"/>
  <c r="E926" i="9"/>
  <c r="D926" i="9"/>
  <c r="I926" i="9"/>
  <c r="H926" i="9"/>
  <c r="D671" i="9"/>
  <c r="I671" i="9"/>
  <c r="H671" i="9"/>
  <c r="F671" i="9"/>
  <c r="C672" i="9"/>
  <c r="E671" i="9"/>
  <c r="G671" i="9"/>
  <c r="C1435" i="9"/>
  <c r="E1434" i="9"/>
  <c r="D1434" i="9"/>
  <c r="I1434" i="9"/>
  <c r="H1434" i="9"/>
  <c r="G1434" i="9"/>
  <c r="F1434" i="9"/>
  <c r="F162" i="9"/>
  <c r="C163" i="9"/>
  <c r="E162" i="9"/>
  <c r="D162" i="9"/>
  <c r="I162" i="9"/>
  <c r="H162" i="9"/>
  <c r="G162" i="9"/>
  <c r="F418" i="9"/>
  <c r="C419" i="9"/>
  <c r="E418" i="9"/>
  <c r="D418" i="9"/>
  <c r="I418" i="9"/>
  <c r="H418" i="9"/>
  <c r="G418" i="9"/>
  <c r="H798" i="9"/>
  <c r="G798" i="9"/>
  <c r="F798" i="9"/>
  <c r="C799" i="9"/>
  <c r="E798" i="9"/>
  <c r="D798" i="9"/>
  <c r="I798" i="9"/>
  <c r="F35" i="9"/>
  <c r="C36" i="9"/>
  <c r="E35" i="9"/>
  <c r="D35" i="9"/>
  <c r="I35" i="9"/>
  <c r="H35" i="9"/>
  <c r="G35" i="9"/>
  <c r="D1179" i="9"/>
  <c r="I1179" i="9"/>
  <c r="H1179" i="9"/>
  <c r="G1179" i="9"/>
  <c r="F1179" i="9"/>
  <c r="C1180" i="9"/>
  <c r="E1179" i="9"/>
  <c r="H1053" i="9"/>
  <c r="G1053" i="9"/>
  <c r="F1053" i="9"/>
  <c r="C1054" i="9"/>
  <c r="E1053" i="9"/>
  <c r="D1053" i="9"/>
  <c r="I1053" i="9"/>
  <c r="AE16" i="1"/>
  <c r="AE17" i="1" s="1"/>
  <c r="AF16" i="1"/>
  <c r="AF17" i="1" s="1"/>
  <c r="AD17" i="1"/>
  <c r="E545" i="9" l="1"/>
  <c r="H545" i="9"/>
  <c r="I545" i="9"/>
  <c r="G545" i="9"/>
  <c r="F545" i="9"/>
  <c r="D545" i="9"/>
  <c r="C546" i="9"/>
  <c r="F799" i="9"/>
  <c r="C800" i="9"/>
  <c r="E799" i="9"/>
  <c r="D799" i="9"/>
  <c r="I799" i="9"/>
  <c r="H799" i="9"/>
  <c r="G799" i="9"/>
  <c r="I1435" i="9"/>
  <c r="H1435" i="9"/>
  <c r="G1435" i="9"/>
  <c r="F1435" i="9"/>
  <c r="C1436" i="9"/>
  <c r="E1435" i="9"/>
  <c r="D1435" i="9"/>
  <c r="G290" i="9"/>
  <c r="F290" i="9"/>
  <c r="C291" i="9"/>
  <c r="E290" i="9"/>
  <c r="D290" i="9"/>
  <c r="I290" i="9"/>
  <c r="H290" i="9"/>
  <c r="D36" i="9"/>
  <c r="I36" i="9"/>
  <c r="H36" i="9"/>
  <c r="G36" i="9"/>
  <c r="F36" i="9"/>
  <c r="C37" i="9"/>
  <c r="E36" i="9"/>
  <c r="C928" i="9"/>
  <c r="E927" i="9"/>
  <c r="D927" i="9"/>
  <c r="I927" i="9"/>
  <c r="H927" i="9"/>
  <c r="G927" i="9"/>
  <c r="F927" i="9"/>
  <c r="H1180" i="9"/>
  <c r="G1180" i="9"/>
  <c r="F1180" i="9"/>
  <c r="C1181" i="9"/>
  <c r="E1180" i="9"/>
  <c r="D1180" i="9"/>
  <c r="I1180" i="9"/>
  <c r="F1054" i="9"/>
  <c r="C1055" i="9"/>
  <c r="E1054" i="9"/>
  <c r="D1054" i="9"/>
  <c r="I1054" i="9"/>
  <c r="H1054" i="9"/>
  <c r="G1054" i="9"/>
  <c r="D419" i="9"/>
  <c r="I419" i="9"/>
  <c r="H419" i="9"/>
  <c r="G419" i="9"/>
  <c r="F419" i="9"/>
  <c r="C420" i="9"/>
  <c r="E419" i="9"/>
  <c r="H672" i="9"/>
  <c r="G672" i="9"/>
  <c r="F672" i="9"/>
  <c r="D672" i="9"/>
  <c r="I672" i="9"/>
  <c r="C673" i="9"/>
  <c r="E672" i="9"/>
  <c r="D163" i="9"/>
  <c r="I163" i="9"/>
  <c r="H163" i="9"/>
  <c r="G163" i="9"/>
  <c r="F163" i="9"/>
  <c r="C164" i="9"/>
  <c r="E163" i="9"/>
  <c r="D1307" i="9"/>
  <c r="I1307" i="9"/>
  <c r="H1307" i="9"/>
  <c r="G1307" i="9"/>
  <c r="F1307" i="9"/>
  <c r="C1308" i="9"/>
  <c r="E1307" i="9"/>
  <c r="AG16" i="1"/>
  <c r="AG17" i="1" s="1"/>
  <c r="C547" i="9" l="1"/>
  <c r="H546" i="9"/>
  <c r="G546" i="9"/>
  <c r="I546" i="9"/>
  <c r="F546" i="9"/>
  <c r="E546" i="9"/>
  <c r="D546" i="9"/>
  <c r="I928" i="9"/>
  <c r="H928" i="9"/>
  <c r="G928" i="9"/>
  <c r="F928" i="9"/>
  <c r="C929" i="9"/>
  <c r="E928" i="9"/>
  <c r="D928" i="9"/>
  <c r="C292" i="9"/>
  <c r="E291" i="9"/>
  <c r="D291" i="9"/>
  <c r="I291" i="9"/>
  <c r="H291" i="9"/>
  <c r="G291" i="9"/>
  <c r="F291" i="9"/>
  <c r="G1436" i="9"/>
  <c r="F1436" i="9"/>
  <c r="C1437" i="9"/>
  <c r="E1436" i="9"/>
  <c r="D1436" i="9"/>
  <c r="I1436" i="9"/>
  <c r="H1436" i="9"/>
  <c r="H164" i="9"/>
  <c r="G164" i="9"/>
  <c r="F164" i="9"/>
  <c r="C165" i="9"/>
  <c r="E164" i="9"/>
  <c r="D164" i="9"/>
  <c r="I164" i="9"/>
  <c r="F1181" i="9"/>
  <c r="C1182" i="9"/>
  <c r="E1181" i="9"/>
  <c r="D1181" i="9"/>
  <c r="I1181" i="9"/>
  <c r="H1181" i="9"/>
  <c r="G1181" i="9"/>
  <c r="H37" i="9"/>
  <c r="G37" i="9"/>
  <c r="F37" i="9"/>
  <c r="C38" i="9"/>
  <c r="E37" i="9"/>
  <c r="D37" i="9"/>
  <c r="I37" i="9"/>
  <c r="F673" i="9"/>
  <c r="C674" i="9"/>
  <c r="E673" i="9"/>
  <c r="D673" i="9"/>
  <c r="H673" i="9"/>
  <c r="G673" i="9"/>
  <c r="I673" i="9"/>
  <c r="D1055" i="9"/>
  <c r="I1055" i="9"/>
  <c r="H1055" i="9"/>
  <c r="G1055" i="9"/>
  <c r="F1055" i="9"/>
  <c r="C1056" i="9"/>
  <c r="E1055" i="9"/>
  <c r="H1308" i="9"/>
  <c r="G1308" i="9"/>
  <c r="F1308" i="9"/>
  <c r="C1309" i="9"/>
  <c r="E1308" i="9"/>
  <c r="D1308" i="9"/>
  <c r="I1308" i="9"/>
  <c r="H420" i="9"/>
  <c r="G420" i="9"/>
  <c r="F420" i="9"/>
  <c r="C421" i="9"/>
  <c r="E420" i="9"/>
  <c r="D420" i="9"/>
  <c r="I420" i="9"/>
  <c r="D800" i="9"/>
  <c r="I800" i="9"/>
  <c r="H800" i="9"/>
  <c r="G800" i="9"/>
  <c r="F800" i="9"/>
  <c r="C801" i="9"/>
  <c r="E800" i="9"/>
  <c r="I547" i="9" l="1"/>
  <c r="H547" i="9"/>
  <c r="D547" i="9"/>
  <c r="F547" i="9"/>
  <c r="G547" i="9"/>
  <c r="E547" i="9"/>
  <c r="C548" i="9"/>
  <c r="H801" i="9"/>
  <c r="G801" i="9"/>
  <c r="F801" i="9"/>
  <c r="C802" i="9"/>
  <c r="E801" i="9"/>
  <c r="D801" i="9"/>
  <c r="I801" i="9"/>
  <c r="C1438" i="9"/>
  <c r="E1437" i="9"/>
  <c r="D1437" i="9"/>
  <c r="I1437" i="9"/>
  <c r="H1437" i="9"/>
  <c r="G1437" i="9"/>
  <c r="F1437" i="9"/>
  <c r="G929" i="9"/>
  <c r="F929" i="9"/>
  <c r="C930" i="9"/>
  <c r="E929" i="9"/>
  <c r="D929" i="9"/>
  <c r="I929" i="9"/>
  <c r="H929" i="9"/>
  <c r="F38" i="9"/>
  <c r="C39" i="9"/>
  <c r="E38" i="9"/>
  <c r="D38" i="9"/>
  <c r="I38" i="9"/>
  <c r="H38" i="9"/>
  <c r="G38" i="9"/>
  <c r="D674" i="9"/>
  <c r="I674" i="9"/>
  <c r="H674" i="9"/>
  <c r="F674" i="9"/>
  <c r="C675" i="9"/>
  <c r="E674" i="9"/>
  <c r="G674" i="9"/>
  <c r="F421" i="9"/>
  <c r="C422" i="9"/>
  <c r="E421" i="9"/>
  <c r="D421" i="9"/>
  <c r="I421" i="9"/>
  <c r="H421" i="9"/>
  <c r="G421" i="9"/>
  <c r="H1056" i="9"/>
  <c r="G1056" i="9"/>
  <c r="F1056" i="9"/>
  <c r="C1057" i="9"/>
  <c r="E1056" i="9"/>
  <c r="D1056" i="9"/>
  <c r="I1056" i="9"/>
  <c r="F165" i="9"/>
  <c r="C166" i="9"/>
  <c r="E165" i="9"/>
  <c r="D165" i="9"/>
  <c r="I165" i="9"/>
  <c r="H165" i="9"/>
  <c r="G165" i="9"/>
  <c r="I292" i="9"/>
  <c r="H292" i="9"/>
  <c r="G292" i="9"/>
  <c r="F292" i="9"/>
  <c r="C293" i="9"/>
  <c r="E292" i="9"/>
  <c r="D292" i="9"/>
  <c r="F1309" i="9"/>
  <c r="C1310" i="9"/>
  <c r="E1309" i="9"/>
  <c r="D1309" i="9"/>
  <c r="I1309" i="9"/>
  <c r="H1309" i="9"/>
  <c r="G1309" i="9"/>
  <c r="D1182" i="9"/>
  <c r="I1182" i="9"/>
  <c r="H1182" i="9"/>
  <c r="G1182" i="9"/>
  <c r="F1182" i="9"/>
  <c r="C1183" i="9"/>
  <c r="E1182" i="9"/>
  <c r="H548" i="9" l="1"/>
  <c r="D548" i="9"/>
  <c r="I548" i="9"/>
  <c r="E548" i="9"/>
  <c r="G548" i="9"/>
  <c r="C549" i="9"/>
  <c r="F548" i="9"/>
  <c r="D1310" i="9"/>
  <c r="I1310" i="9"/>
  <c r="H1310" i="9"/>
  <c r="G1310" i="9"/>
  <c r="F1310" i="9"/>
  <c r="C1311" i="9"/>
  <c r="E1310" i="9"/>
  <c r="H1183" i="9"/>
  <c r="G1183" i="9"/>
  <c r="F1183" i="9"/>
  <c r="C1184" i="9"/>
  <c r="E1183" i="9"/>
  <c r="D1183" i="9"/>
  <c r="I1183" i="9"/>
  <c r="F1057" i="9"/>
  <c r="C1058" i="9"/>
  <c r="E1057" i="9"/>
  <c r="D1057" i="9"/>
  <c r="I1057" i="9"/>
  <c r="H1057" i="9"/>
  <c r="G1057" i="9"/>
  <c r="D39" i="9"/>
  <c r="I39" i="9"/>
  <c r="H39" i="9"/>
  <c r="G39" i="9"/>
  <c r="F39" i="9"/>
  <c r="C40" i="9"/>
  <c r="E39" i="9"/>
  <c r="C931" i="9"/>
  <c r="E930" i="9"/>
  <c r="D930" i="9"/>
  <c r="I930" i="9"/>
  <c r="H930" i="9"/>
  <c r="G930" i="9"/>
  <c r="F930" i="9"/>
  <c r="D166" i="9"/>
  <c r="I166" i="9"/>
  <c r="H166" i="9"/>
  <c r="G166" i="9"/>
  <c r="F166" i="9"/>
  <c r="C167" i="9"/>
  <c r="E166" i="9"/>
  <c r="H675" i="9"/>
  <c r="G675" i="9"/>
  <c r="F675" i="9"/>
  <c r="D675" i="9"/>
  <c r="I675" i="9"/>
  <c r="C676" i="9"/>
  <c r="E675" i="9"/>
  <c r="F802" i="9"/>
  <c r="C803" i="9"/>
  <c r="E802" i="9"/>
  <c r="D802" i="9"/>
  <c r="I802" i="9"/>
  <c r="H802" i="9"/>
  <c r="G802" i="9"/>
  <c r="G293" i="9"/>
  <c r="F293" i="9"/>
  <c r="C294" i="9"/>
  <c r="E293" i="9"/>
  <c r="D293" i="9"/>
  <c r="I293" i="9"/>
  <c r="H293" i="9"/>
  <c r="D422" i="9"/>
  <c r="I422" i="9"/>
  <c r="H422" i="9"/>
  <c r="G422" i="9"/>
  <c r="F422" i="9"/>
  <c r="C423" i="9"/>
  <c r="E422" i="9"/>
  <c r="I1438" i="9"/>
  <c r="H1438" i="9"/>
  <c r="G1438" i="9"/>
  <c r="F1438" i="9"/>
  <c r="C1439" i="9"/>
  <c r="E1438" i="9"/>
  <c r="D1438" i="9"/>
  <c r="F549" i="9" l="1"/>
  <c r="E549" i="9"/>
  <c r="D549" i="9"/>
  <c r="I549" i="9"/>
  <c r="C550" i="9"/>
  <c r="H549" i="9"/>
  <c r="G549" i="9"/>
  <c r="C295" i="9"/>
  <c r="E294" i="9"/>
  <c r="D294" i="9"/>
  <c r="I294" i="9"/>
  <c r="H294" i="9"/>
  <c r="G294" i="9"/>
  <c r="F294" i="9"/>
  <c r="F676" i="9"/>
  <c r="C677" i="9"/>
  <c r="E676" i="9"/>
  <c r="D676" i="9"/>
  <c r="H676" i="9"/>
  <c r="G676" i="9"/>
  <c r="I676" i="9"/>
  <c r="H1311" i="9"/>
  <c r="G1311" i="9"/>
  <c r="F1311" i="9"/>
  <c r="C1312" i="9"/>
  <c r="E1311" i="9"/>
  <c r="D1311" i="9"/>
  <c r="I1311" i="9"/>
  <c r="H167" i="9"/>
  <c r="G167" i="9"/>
  <c r="F167" i="9"/>
  <c r="C168" i="9"/>
  <c r="E167" i="9"/>
  <c r="D167" i="9"/>
  <c r="I167" i="9"/>
  <c r="I931" i="9"/>
  <c r="H931" i="9"/>
  <c r="G931" i="9"/>
  <c r="F931" i="9"/>
  <c r="C932" i="9"/>
  <c r="E931" i="9"/>
  <c r="D931" i="9"/>
  <c r="F1184" i="9"/>
  <c r="C1185" i="9"/>
  <c r="E1184" i="9"/>
  <c r="D1184" i="9"/>
  <c r="I1184" i="9"/>
  <c r="H1184" i="9"/>
  <c r="G1184" i="9"/>
  <c r="G1439" i="9"/>
  <c r="F1439" i="9"/>
  <c r="C1440" i="9"/>
  <c r="E1439" i="9"/>
  <c r="D1439" i="9"/>
  <c r="I1439" i="9"/>
  <c r="H1439" i="9"/>
  <c r="H423" i="9"/>
  <c r="G423" i="9"/>
  <c r="F423" i="9"/>
  <c r="C424" i="9"/>
  <c r="E423" i="9"/>
  <c r="D423" i="9"/>
  <c r="I423" i="9"/>
  <c r="D1058" i="9"/>
  <c r="I1058" i="9"/>
  <c r="H1058" i="9"/>
  <c r="G1058" i="9"/>
  <c r="F1058" i="9"/>
  <c r="C1059" i="9"/>
  <c r="E1058" i="9"/>
  <c r="D803" i="9"/>
  <c r="I803" i="9"/>
  <c r="H803" i="9"/>
  <c r="G803" i="9"/>
  <c r="F803" i="9"/>
  <c r="C804" i="9"/>
  <c r="E803" i="9"/>
  <c r="H40" i="9"/>
  <c r="G40" i="9"/>
  <c r="F40" i="9"/>
  <c r="C41" i="9"/>
  <c r="E40" i="9"/>
  <c r="D40" i="9"/>
  <c r="I40" i="9"/>
  <c r="E550" i="9" l="1"/>
  <c r="D550" i="9"/>
  <c r="C551" i="9"/>
  <c r="I550" i="9"/>
  <c r="F550" i="9"/>
  <c r="G550" i="9"/>
  <c r="H550" i="9"/>
  <c r="F1312" i="9"/>
  <c r="C1313" i="9"/>
  <c r="E1312" i="9"/>
  <c r="D1312" i="9"/>
  <c r="I1312" i="9"/>
  <c r="H1312" i="9"/>
  <c r="G1312" i="9"/>
  <c r="F424" i="9"/>
  <c r="C425" i="9"/>
  <c r="E424" i="9"/>
  <c r="D424" i="9"/>
  <c r="I424" i="9"/>
  <c r="H424" i="9"/>
  <c r="G424" i="9"/>
  <c r="H804" i="9"/>
  <c r="G804" i="9"/>
  <c r="F804" i="9"/>
  <c r="C805" i="9"/>
  <c r="E804" i="9"/>
  <c r="D804" i="9"/>
  <c r="I804" i="9"/>
  <c r="C1441" i="9"/>
  <c r="E1440" i="9"/>
  <c r="D1440" i="9"/>
  <c r="I1440" i="9"/>
  <c r="H1440" i="9"/>
  <c r="G1440" i="9"/>
  <c r="F1440" i="9"/>
  <c r="G932" i="9"/>
  <c r="F932" i="9"/>
  <c r="C933" i="9"/>
  <c r="E932" i="9"/>
  <c r="D932" i="9"/>
  <c r="I932" i="9"/>
  <c r="H932" i="9"/>
  <c r="D677" i="9"/>
  <c r="I677" i="9"/>
  <c r="H677" i="9"/>
  <c r="F677" i="9"/>
  <c r="C678" i="9"/>
  <c r="E677" i="9"/>
  <c r="G677" i="9"/>
  <c r="F41" i="9"/>
  <c r="C42" i="9"/>
  <c r="E41" i="9"/>
  <c r="D41" i="9"/>
  <c r="I41" i="9"/>
  <c r="H41" i="9"/>
  <c r="G41" i="9"/>
  <c r="H1059" i="9"/>
  <c r="G1059" i="9"/>
  <c r="F1059" i="9"/>
  <c r="C1060" i="9"/>
  <c r="E1059" i="9"/>
  <c r="D1059" i="9"/>
  <c r="I1059" i="9"/>
  <c r="D1185" i="9"/>
  <c r="I1185" i="9"/>
  <c r="H1185" i="9"/>
  <c r="G1185" i="9"/>
  <c r="F1185" i="9"/>
  <c r="C1186" i="9"/>
  <c r="E1185" i="9"/>
  <c r="F168" i="9"/>
  <c r="C169" i="9"/>
  <c r="E168" i="9"/>
  <c r="D168" i="9"/>
  <c r="I168" i="9"/>
  <c r="H168" i="9"/>
  <c r="G168" i="9"/>
  <c r="I295" i="9"/>
  <c r="H295" i="9"/>
  <c r="G295" i="9"/>
  <c r="F295" i="9"/>
  <c r="C296" i="9"/>
  <c r="E295" i="9"/>
  <c r="D295" i="9"/>
  <c r="C552" i="9" l="1"/>
  <c r="I551" i="9"/>
  <c r="E551" i="9"/>
  <c r="D551" i="9"/>
  <c r="H551" i="9"/>
  <c r="G551" i="9"/>
  <c r="F551" i="9"/>
  <c r="D169" i="9"/>
  <c r="I169" i="9"/>
  <c r="H169" i="9"/>
  <c r="G169" i="9"/>
  <c r="F169" i="9"/>
  <c r="C170" i="9"/>
  <c r="E169" i="9"/>
  <c r="F1060" i="9"/>
  <c r="C1061" i="9"/>
  <c r="E1060" i="9"/>
  <c r="D1060" i="9"/>
  <c r="I1060" i="9"/>
  <c r="H1060" i="9"/>
  <c r="G1060" i="9"/>
  <c r="H678" i="9"/>
  <c r="G678" i="9"/>
  <c r="F678" i="9"/>
  <c r="D678" i="9"/>
  <c r="I678" i="9"/>
  <c r="C679" i="9"/>
  <c r="E678" i="9"/>
  <c r="I1441" i="9"/>
  <c r="H1441" i="9"/>
  <c r="G1441" i="9"/>
  <c r="F1441" i="9"/>
  <c r="C1442" i="9"/>
  <c r="E1441" i="9"/>
  <c r="D1441" i="9"/>
  <c r="G296" i="9"/>
  <c r="F296" i="9"/>
  <c r="C297" i="9"/>
  <c r="E296" i="9"/>
  <c r="D296" i="9"/>
  <c r="I296" i="9"/>
  <c r="H296" i="9"/>
  <c r="D425" i="9"/>
  <c r="I425" i="9"/>
  <c r="H425" i="9"/>
  <c r="G425" i="9"/>
  <c r="F425" i="9"/>
  <c r="C426" i="9"/>
  <c r="E425" i="9"/>
  <c r="H1186" i="9"/>
  <c r="G1186" i="9"/>
  <c r="F1186" i="9"/>
  <c r="C1187" i="9"/>
  <c r="E1186" i="9"/>
  <c r="D1186" i="9"/>
  <c r="I1186" i="9"/>
  <c r="D42" i="9"/>
  <c r="I42" i="9"/>
  <c r="H42" i="9"/>
  <c r="G42" i="9"/>
  <c r="F42" i="9"/>
  <c r="C43" i="9"/>
  <c r="E42" i="9"/>
  <c r="D1313" i="9"/>
  <c r="I1313" i="9"/>
  <c r="H1313" i="9"/>
  <c r="G1313" i="9"/>
  <c r="F1313" i="9"/>
  <c r="C1314" i="9"/>
  <c r="E1313" i="9"/>
  <c r="C934" i="9"/>
  <c r="E933" i="9"/>
  <c r="D933" i="9"/>
  <c r="I933" i="9"/>
  <c r="H933" i="9"/>
  <c r="G933" i="9"/>
  <c r="F933" i="9"/>
  <c r="F805" i="9"/>
  <c r="C806" i="9"/>
  <c r="E805" i="9"/>
  <c r="D805" i="9"/>
  <c r="I805" i="9"/>
  <c r="H805" i="9"/>
  <c r="G805" i="9"/>
  <c r="D552" i="9" l="1"/>
  <c r="I552" i="9"/>
  <c r="C553" i="9"/>
  <c r="F552" i="9"/>
  <c r="H552" i="9"/>
  <c r="E552" i="9"/>
  <c r="G552" i="9"/>
  <c r="D806" i="9"/>
  <c r="I806" i="9"/>
  <c r="H806" i="9"/>
  <c r="G806" i="9"/>
  <c r="F806" i="9"/>
  <c r="C807" i="9"/>
  <c r="E806" i="9"/>
  <c r="H170" i="9"/>
  <c r="G170" i="9"/>
  <c r="F170" i="9"/>
  <c r="C171" i="9"/>
  <c r="E170" i="9"/>
  <c r="D170" i="9"/>
  <c r="I170" i="9"/>
  <c r="H426" i="9"/>
  <c r="G426" i="9"/>
  <c r="F426" i="9"/>
  <c r="C427" i="9"/>
  <c r="E426" i="9"/>
  <c r="D426" i="9"/>
  <c r="I426" i="9"/>
  <c r="I934" i="9"/>
  <c r="H934" i="9"/>
  <c r="G934" i="9"/>
  <c r="F934" i="9"/>
  <c r="C935" i="9"/>
  <c r="E934" i="9"/>
  <c r="D934" i="9"/>
  <c r="F1187" i="9"/>
  <c r="C1188" i="9"/>
  <c r="E1187" i="9"/>
  <c r="D1187" i="9"/>
  <c r="I1187" i="9"/>
  <c r="H1187" i="9"/>
  <c r="G1187" i="9"/>
  <c r="D1061" i="9"/>
  <c r="I1061" i="9"/>
  <c r="H1061" i="9"/>
  <c r="G1061" i="9"/>
  <c r="F1061" i="9"/>
  <c r="C1062" i="9"/>
  <c r="E1061" i="9"/>
  <c r="H1314" i="9"/>
  <c r="G1314" i="9"/>
  <c r="F1314" i="9"/>
  <c r="C1315" i="9"/>
  <c r="E1314" i="9"/>
  <c r="D1314" i="9"/>
  <c r="I1314" i="9"/>
  <c r="G1442" i="9"/>
  <c r="F1442" i="9"/>
  <c r="C1443" i="9"/>
  <c r="E1442" i="9"/>
  <c r="D1442" i="9"/>
  <c r="I1442" i="9"/>
  <c r="H1442" i="9"/>
  <c r="F679" i="9"/>
  <c r="C680" i="9"/>
  <c r="E679" i="9"/>
  <c r="D679" i="9"/>
  <c r="H679" i="9"/>
  <c r="G679" i="9"/>
  <c r="I679" i="9"/>
  <c r="H43" i="9"/>
  <c r="G43" i="9"/>
  <c r="F43" i="9"/>
  <c r="C44" i="9"/>
  <c r="E43" i="9"/>
  <c r="D43" i="9"/>
  <c r="I43" i="9"/>
  <c r="C298" i="9"/>
  <c r="E297" i="9"/>
  <c r="D297" i="9"/>
  <c r="I297" i="9"/>
  <c r="H297" i="9"/>
  <c r="G297" i="9"/>
  <c r="F297" i="9"/>
  <c r="G553" i="9" l="1"/>
  <c r="C554" i="9"/>
  <c r="E553" i="9"/>
  <c r="D553" i="9"/>
  <c r="I553" i="9"/>
  <c r="H553" i="9"/>
  <c r="F553" i="9"/>
  <c r="I298" i="9"/>
  <c r="H298" i="9"/>
  <c r="G298" i="9"/>
  <c r="F298" i="9"/>
  <c r="C299" i="9"/>
  <c r="E298" i="9"/>
  <c r="D298" i="9"/>
  <c r="H1062" i="9"/>
  <c r="G1062" i="9"/>
  <c r="F1062" i="9"/>
  <c r="C1063" i="9"/>
  <c r="E1062" i="9"/>
  <c r="D1062" i="9"/>
  <c r="I1062" i="9"/>
  <c r="F171" i="9"/>
  <c r="C172" i="9"/>
  <c r="E171" i="9"/>
  <c r="D171" i="9"/>
  <c r="I171" i="9"/>
  <c r="H171" i="9"/>
  <c r="G171" i="9"/>
  <c r="D680" i="9"/>
  <c r="I680" i="9"/>
  <c r="H680" i="9"/>
  <c r="F680" i="9"/>
  <c r="C681" i="9"/>
  <c r="E680" i="9"/>
  <c r="G680" i="9"/>
  <c r="C1444" i="9"/>
  <c r="E1443" i="9"/>
  <c r="D1443" i="9"/>
  <c r="I1443" i="9"/>
  <c r="H1443" i="9"/>
  <c r="G1443" i="9"/>
  <c r="F1443" i="9"/>
  <c r="F1315" i="9"/>
  <c r="C1316" i="9"/>
  <c r="E1315" i="9"/>
  <c r="D1315" i="9"/>
  <c r="I1315" i="9"/>
  <c r="H1315" i="9"/>
  <c r="G1315" i="9"/>
  <c r="G935" i="9"/>
  <c r="F935" i="9"/>
  <c r="C936" i="9"/>
  <c r="E935" i="9"/>
  <c r="D935" i="9"/>
  <c r="I935" i="9"/>
  <c r="H935" i="9"/>
  <c r="F44" i="9"/>
  <c r="C45" i="9"/>
  <c r="E44" i="9"/>
  <c r="D44" i="9"/>
  <c r="I44" i="9"/>
  <c r="H44" i="9"/>
  <c r="G44" i="9"/>
  <c r="D1188" i="9"/>
  <c r="I1188" i="9"/>
  <c r="H1188" i="9"/>
  <c r="G1188" i="9"/>
  <c r="F1188" i="9"/>
  <c r="C1189" i="9"/>
  <c r="E1188" i="9"/>
  <c r="F427" i="9"/>
  <c r="C428" i="9"/>
  <c r="E427" i="9"/>
  <c r="D427" i="9"/>
  <c r="I427" i="9"/>
  <c r="H427" i="9"/>
  <c r="G427" i="9"/>
  <c r="H807" i="9"/>
  <c r="G807" i="9"/>
  <c r="F807" i="9"/>
  <c r="C808" i="9"/>
  <c r="E807" i="9"/>
  <c r="D807" i="9"/>
  <c r="I807" i="9"/>
  <c r="F554" i="9" l="1"/>
  <c r="C555" i="9"/>
  <c r="D554" i="9"/>
  <c r="E554" i="9"/>
  <c r="I554" i="9"/>
  <c r="G554" i="9"/>
  <c r="H554" i="9"/>
  <c r="D428" i="9"/>
  <c r="I428" i="9"/>
  <c r="H428" i="9"/>
  <c r="G428" i="9"/>
  <c r="F428" i="9"/>
  <c r="C429" i="9"/>
  <c r="E428" i="9"/>
  <c r="I1444" i="9"/>
  <c r="H1444" i="9"/>
  <c r="G1444" i="9"/>
  <c r="F1444" i="9"/>
  <c r="C1445" i="9"/>
  <c r="E1444" i="9"/>
  <c r="D1444" i="9"/>
  <c r="F1063" i="9"/>
  <c r="C1064" i="9"/>
  <c r="E1063" i="9"/>
  <c r="D1063" i="9"/>
  <c r="I1063" i="9"/>
  <c r="H1063" i="9"/>
  <c r="G1063" i="9"/>
  <c r="G299" i="9"/>
  <c r="F299" i="9"/>
  <c r="C300" i="9"/>
  <c r="E299" i="9"/>
  <c r="D299" i="9"/>
  <c r="I299" i="9"/>
  <c r="H299" i="9"/>
  <c r="D172" i="9"/>
  <c r="I172" i="9"/>
  <c r="H172" i="9"/>
  <c r="G172" i="9"/>
  <c r="F172" i="9"/>
  <c r="C173" i="9"/>
  <c r="E172" i="9"/>
  <c r="D45" i="9"/>
  <c r="I45" i="9"/>
  <c r="H45" i="9"/>
  <c r="G45" i="9"/>
  <c r="F45" i="9"/>
  <c r="C46" i="9"/>
  <c r="E45" i="9"/>
  <c r="C937" i="9"/>
  <c r="E936" i="9"/>
  <c r="D936" i="9"/>
  <c r="I936" i="9"/>
  <c r="H936" i="9"/>
  <c r="G936" i="9"/>
  <c r="F936" i="9"/>
  <c r="F808" i="9"/>
  <c r="C809" i="9"/>
  <c r="E808" i="9"/>
  <c r="D808" i="9"/>
  <c r="I808" i="9"/>
  <c r="H808" i="9"/>
  <c r="G808" i="9"/>
  <c r="H1189" i="9"/>
  <c r="G1189" i="9"/>
  <c r="F1189" i="9"/>
  <c r="C1190" i="9"/>
  <c r="E1189" i="9"/>
  <c r="D1189" i="9"/>
  <c r="I1189" i="9"/>
  <c r="H681" i="9"/>
  <c r="G681" i="9"/>
  <c r="F681" i="9"/>
  <c r="D681" i="9"/>
  <c r="I681" i="9"/>
  <c r="C682" i="9"/>
  <c r="E681" i="9"/>
  <c r="D1316" i="9"/>
  <c r="I1316" i="9"/>
  <c r="H1316" i="9"/>
  <c r="G1316" i="9"/>
  <c r="F1316" i="9"/>
  <c r="C1317" i="9"/>
  <c r="E1316" i="9"/>
  <c r="I555" i="9" l="1"/>
  <c r="D555" i="9"/>
  <c r="F555" i="9"/>
  <c r="C556" i="9"/>
  <c r="E555" i="9"/>
  <c r="H555" i="9"/>
  <c r="G555" i="9"/>
  <c r="C301" i="9"/>
  <c r="E300" i="9"/>
  <c r="D300" i="9"/>
  <c r="I300" i="9"/>
  <c r="H300" i="9"/>
  <c r="G300" i="9"/>
  <c r="F300" i="9"/>
  <c r="G1445" i="9"/>
  <c r="F1445" i="9"/>
  <c r="C1446" i="9"/>
  <c r="E1445" i="9"/>
  <c r="D1445" i="9"/>
  <c r="I1445" i="9"/>
  <c r="H1445" i="9"/>
  <c r="H429" i="9"/>
  <c r="G429" i="9"/>
  <c r="F429" i="9"/>
  <c r="C430" i="9"/>
  <c r="E429" i="9"/>
  <c r="D429" i="9"/>
  <c r="I429" i="9"/>
  <c r="H1317" i="9"/>
  <c r="G1317" i="9"/>
  <c r="F1317" i="9"/>
  <c r="C1318" i="9"/>
  <c r="E1317" i="9"/>
  <c r="D1317" i="9"/>
  <c r="I1317" i="9"/>
  <c r="H46" i="9"/>
  <c r="G46" i="9"/>
  <c r="F46" i="9"/>
  <c r="C47" i="9"/>
  <c r="E46" i="9"/>
  <c r="D46" i="9"/>
  <c r="I46" i="9"/>
  <c r="F682" i="9"/>
  <c r="C683" i="9"/>
  <c r="E682" i="9"/>
  <c r="D682" i="9"/>
  <c r="H682" i="9"/>
  <c r="G682" i="9"/>
  <c r="I682" i="9"/>
  <c r="D809" i="9"/>
  <c r="I809" i="9"/>
  <c r="H809" i="9"/>
  <c r="G809" i="9"/>
  <c r="F809" i="9"/>
  <c r="C810" i="9"/>
  <c r="E809" i="9"/>
  <c r="H173" i="9"/>
  <c r="G173" i="9"/>
  <c r="F173" i="9"/>
  <c r="C174" i="9"/>
  <c r="E173" i="9"/>
  <c r="D173" i="9"/>
  <c r="I173" i="9"/>
  <c r="D1064" i="9"/>
  <c r="I1064" i="9"/>
  <c r="H1064" i="9"/>
  <c r="G1064" i="9"/>
  <c r="F1064" i="9"/>
  <c r="C1065" i="9"/>
  <c r="E1064" i="9"/>
  <c r="F1190" i="9"/>
  <c r="C1191" i="9"/>
  <c r="E1190" i="9"/>
  <c r="D1190" i="9"/>
  <c r="I1190" i="9"/>
  <c r="H1190" i="9"/>
  <c r="G1190" i="9"/>
  <c r="I937" i="9"/>
  <c r="H937" i="9"/>
  <c r="G937" i="9"/>
  <c r="F937" i="9"/>
  <c r="C938" i="9"/>
  <c r="E937" i="9"/>
  <c r="D937" i="9"/>
  <c r="H556" i="9" l="1"/>
  <c r="I556" i="9"/>
  <c r="F556" i="9"/>
  <c r="G556" i="9"/>
  <c r="E556" i="9"/>
  <c r="D556" i="9"/>
  <c r="C557" i="9"/>
  <c r="D1191" i="9"/>
  <c r="I1191" i="9"/>
  <c r="H1191" i="9"/>
  <c r="G1191" i="9"/>
  <c r="F1191" i="9"/>
  <c r="C1192" i="9"/>
  <c r="E1191" i="9"/>
  <c r="F174" i="9"/>
  <c r="C175" i="9"/>
  <c r="E174" i="9"/>
  <c r="D174" i="9"/>
  <c r="I174" i="9"/>
  <c r="H174" i="9"/>
  <c r="G174" i="9"/>
  <c r="H810" i="9"/>
  <c r="G810" i="9"/>
  <c r="F810" i="9"/>
  <c r="C811" i="9"/>
  <c r="E810" i="9"/>
  <c r="D810" i="9"/>
  <c r="I810" i="9"/>
  <c r="F430" i="9"/>
  <c r="C431" i="9"/>
  <c r="E430" i="9"/>
  <c r="D430" i="9"/>
  <c r="I430" i="9"/>
  <c r="H430" i="9"/>
  <c r="G430" i="9"/>
  <c r="H1065" i="9"/>
  <c r="G1065" i="9"/>
  <c r="F1065" i="9"/>
  <c r="C1066" i="9"/>
  <c r="E1065" i="9"/>
  <c r="D1065" i="9"/>
  <c r="I1065" i="9"/>
  <c r="G938" i="9"/>
  <c r="F938" i="9"/>
  <c r="C939" i="9"/>
  <c r="E938" i="9"/>
  <c r="D938" i="9"/>
  <c r="I938" i="9"/>
  <c r="H938" i="9"/>
  <c r="C1447" i="9"/>
  <c r="E1446" i="9"/>
  <c r="D1446" i="9"/>
  <c r="I1446" i="9"/>
  <c r="H1446" i="9"/>
  <c r="G1446" i="9"/>
  <c r="F1446" i="9"/>
  <c r="F47" i="9"/>
  <c r="C48" i="9"/>
  <c r="E47" i="9"/>
  <c r="D47" i="9"/>
  <c r="I47" i="9"/>
  <c r="H47" i="9"/>
  <c r="G47" i="9"/>
  <c r="D683" i="9"/>
  <c r="I683" i="9"/>
  <c r="H683" i="9"/>
  <c r="F683" i="9"/>
  <c r="C684" i="9"/>
  <c r="E683" i="9"/>
  <c r="G683" i="9"/>
  <c r="F1318" i="9"/>
  <c r="C1319" i="9"/>
  <c r="E1318" i="9"/>
  <c r="D1318" i="9"/>
  <c r="I1318" i="9"/>
  <c r="H1318" i="9"/>
  <c r="G1318" i="9"/>
  <c r="I301" i="9"/>
  <c r="H301" i="9"/>
  <c r="G301" i="9"/>
  <c r="F301" i="9"/>
  <c r="C302" i="9"/>
  <c r="E301" i="9"/>
  <c r="D301" i="9"/>
  <c r="I557" i="9" l="1"/>
  <c r="G557" i="9"/>
  <c r="C558" i="9"/>
  <c r="F557" i="9"/>
  <c r="E557" i="9"/>
  <c r="D557" i="9"/>
  <c r="H557" i="9"/>
  <c r="D1319" i="9"/>
  <c r="I1319" i="9"/>
  <c r="H1319" i="9"/>
  <c r="G1319" i="9"/>
  <c r="F1319" i="9"/>
  <c r="C1320" i="9"/>
  <c r="E1319" i="9"/>
  <c r="F811" i="9"/>
  <c r="C812" i="9"/>
  <c r="E811" i="9"/>
  <c r="D811" i="9"/>
  <c r="I811" i="9"/>
  <c r="H811" i="9"/>
  <c r="G811" i="9"/>
  <c r="H1192" i="9"/>
  <c r="G1192" i="9"/>
  <c r="F1192" i="9"/>
  <c r="C1193" i="9"/>
  <c r="E1192" i="9"/>
  <c r="D1192" i="9"/>
  <c r="I1192" i="9"/>
  <c r="D431" i="9"/>
  <c r="I431" i="9"/>
  <c r="H431" i="9"/>
  <c r="G431" i="9"/>
  <c r="F431" i="9"/>
  <c r="C432" i="9"/>
  <c r="E431" i="9"/>
  <c r="G302" i="9"/>
  <c r="F302" i="9"/>
  <c r="C303" i="9"/>
  <c r="E302" i="9"/>
  <c r="D302" i="9"/>
  <c r="I302" i="9"/>
  <c r="H302" i="9"/>
  <c r="D48" i="9"/>
  <c r="I48" i="9"/>
  <c r="H48" i="9"/>
  <c r="G48" i="9"/>
  <c r="F48" i="9"/>
  <c r="C49" i="9"/>
  <c r="E48" i="9"/>
  <c r="D175" i="9"/>
  <c r="I175" i="9"/>
  <c r="H175" i="9"/>
  <c r="G175" i="9"/>
  <c r="F175" i="9"/>
  <c r="C176" i="9"/>
  <c r="E175" i="9"/>
  <c r="H684" i="9"/>
  <c r="G684" i="9"/>
  <c r="F684" i="9"/>
  <c r="D684" i="9"/>
  <c r="I684" i="9"/>
  <c r="C685" i="9"/>
  <c r="E684" i="9"/>
  <c r="C940" i="9"/>
  <c r="E939" i="9"/>
  <c r="D939" i="9"/>
  <c r="I939" i="9"/>
  <c r="H939" i="9"/>
  <c r="G939" i="9"/>
  <c r="F939" i="9"/>
  <c r="F1066" i="9"/>
  <c r="C1067" i="9"/>
  <c r="E1066" i="9"/>
  <c r="D1066" i="9"/>
  <c r="I1066" i="9"/>
  <c r="H1066" i="9"/>
  <c r="G1066" i="9"/>
  <c r="I1447" i="9"/>
  <c r="H1447" i="9"/>
  <c r="G1447" i="9"/>
  <c r="F1447" i="9"/>
  <c r="C1448" i="9"/>
  <c r="E1447" i="9"/>
  <c r="D1447" i="9"/>
  <c r="C559" i="9" l="1"/>
  <c r="D558" i="9"/>
  <c r="H558" i="9"/>
  <c r="I558" i="9"/>
  <c r="G558" i="9"/>
  <c r="F558" i="9"/>
  <c r="E558" i="9"/>
  <c r="D1067" i="9"/>
  <c r="I1067" i="9"/>
  <c r="H1067" i="9"/>
  <c r="G1067" i="9"/>
  <c r="F1067" i="9"/>
  <c r="C1068" i="9"/>
  <c r="E1067" i="9"/>
  <c r="H49" i="9"/>
  <c r="G49" i="9"/>
  <c r="F49" i="9"/>
  <c r="C50" i="9"/>
  <c r="E49" i="9"/>
  <c r="D49" i="9"/>
  <c r="I49" i="9"/>
  <c r="H1320" i="9"/>
  <c r="G1320" i="9"/>
  <c r="F1320" i="9"/>
  <c r="C1321" i="9"/>
  <c r="E1320" i="9"/>
  <c r="D1320" i="9"/>
  <c r="I1320" i="9"/>
  <c r="G1448" i="9"/>
  <c r="F1448" i="9"/>
  <c r="C1449" i="9"/>
  <c r="E1448" i="9"/>
  <c r="D1448" i="9"/>
  <c r="I1448" i="9"/>
  <c r="H1448" i="9"/>
  <c r="I940" i="9"/>
  <c r="H940" i="9"/>
  <c r="G940" i="9"/>
  <c r="F940" i="9"/>
  <c r="C941" i="9"/>
  <c r="E940" i="9"/>
  <c r="D940" i="9"/>
  <c r="H432" i="9"/>
  <c r="G432" i="9"/>
  <c r="F432" i="9"/>
  <c r="C433" i="9"/>
  <c r="E432" i="9"/>
  <c r="D432" i="9"/>
  <c r="I432" i="9"/>
  <c r="D812" i="9"/>
  <c r="I812" i="9"/>
  <c r="H812" i="9"/>
  <c r="G812" i="9"/>
  <c r="F812" i="9"/>
  <c r="C813" i="9"/>
  <c r="E812" i="9"/>
  <c r="F685" i="9"/>
  <c r="C686" i="9"/>
  <c r="E685" i="9"/>
  <c r="D685" i="9"/>
  <c r="H685" i="9"/>
  <c r="G685" i="9"/>
  <c r="I685" i="9"/>
  <c r="C304" i="9"/>
  <c r="E303" i="9"/>
  <c r="D303" i="9"/>
  <c r="I303" i="9"/>
  <c r="H303" i="9"/>
  <c r="G303" i="9"/>
  <c r="F303" i="9"/>
  <c r="H176" i="9"/>
  <c r="G176" i="9"/>
  <c r="F176" i="9"/>
  <c r="C177" i="9"/>
  <c r="E176" i="9"/>
  <c r="D176" i="9"/>
  <c r="I176" i="9"/>
  <c r="F1193" i="9"/>
  <c r="C1194" i="9"/>
  <c r="E1193" i="9"/>
  <c r="D1193" i="9"/>
  <c r="I1193" i="9"/>
  <c r="H1193" i="9"/>
  <c r="G1193" i="9"/>
  <c r="C560" i="9" l="1"/>
  <c r="I559" i="9"/>
  <c r="G559" i="9"/>
  <c r="H559" i="9"/>
  <c r="D559" i="9"/>
  <c r="F559" i="9"/>
  <c r="E559" i="9"/>
  <c r="H1068" i="9"/>
  <c r="G1068" i="9"/>
  <c r="F1068" i="9"/>
  <c r="C1069" i="9"/>
  <c r="E1068" i="9"/>
  <c r="D1068" i="9"/>
  <c r="I1068" i="9"/>
  <c r="F50" i="9"/>
  <c r="C51" i="9"/>
  <c r="E50" i="9"/>
  <c r="D50" i="9"/>
  <c r="I50" i="9"/>
  <c r="H50" i="9"/>
  <c r="G50" i="9"/>
  <c r="I304" i="9"/>
  <c r="H304" i="9"/>
  <c r="G304" i="9"/>
  <c r="F304" i="9"/>
  <c r="C305" i="9"/>
  <c r="E304" i="9"/>
  <c r="D304" i="9"/>
  <c r="D686" i="9"/>
  <c r="I686" i="9"/>
  <c r="H686" i="9"/>
  <c r="F686" i="9"/>
  <c r="C687" i="9"/>
  <c r="E686" i="9"/>
  <c r="G686" i="9"/>
  <c r="F433" i="9"/>
  <c r="C434" i="9"/>
  <c r="E433" i="9"/>
  <c r="D433" i="9"/>
  <c r="I433" i="9"/>
  <c r="H433" i="9"/>
  <c r="G433" i="9"/>
  <c r="G941" i="9"/>
  <c r="F941" i="9"/>
  <c r="C942" i="9"/>
  <c r="E941" i="9"/>
  <c r="D941" i="9"/>
  <c r="I941" i="9"/>
  <c r="H941" i="9"/>
  <c r="F177" i="9"/>
  <c r="C178" i="9"/>
  <c r="E177" i="9"/>
  <c r="D177" i="9"/>
  <c r="I177" i="9"/>
  <c r="H177" i="9"/>
  <c r="G177" i="9"/>
  <c r="D1194" i="9"/>
  <c r="I1194" i="9"/>
  <c r="H1194" i="9"/>
  <c r="G1194" i="9"/>
  <c r="F1194" i="9"/>
  <c r="C1195" i="9"/>
  <c r="E1194" i="9"/>
  <c r="H813" i="9"/>
  <c r="G813" i="9"/>
  <c r="F813" i="9"/>
  <c r="C814" i="9"/>
  <c r="E813" i="9"/>
  <c r="D813" i="9"/>
  <c r="I813" i="9"/>
  <c r="C1450" i="9"/>
  <c r="E1449" i="9"/>
  <c r="D1449" i="9"/>
  <c r="I1449" i="9"/>
  <c r="H1449" i="9"/>
  <c r="G1449" i="9"/>
  <c r="F1449" i="9"/>
  <c r="F1321" i="9"/>
  <c r="C1322" i="9"/>
  <c r="E1321" i="9"/>
  <c r="D1321" i="9"/>
  <c r="I1321" i="9"/>
  <c r="H1321" i="9"/>
  <c r="G1321" i="9"/>
  <c r="G560" i="9" l="1"/>
  <c r="F560" i="9"/>
  <c r="D560" i="9"/>
  <c r="C561" i="9"/>
  <c r="I560" i="9"/>
  <c r="E560" i="9"/>
  <c r="H560" i="9"/>
  <c r="D434" i="9"/>
  <c r="I434" i="9"/>
  <c r="H434" i="9"/>
  <c r="G434" i="9"/>
  <c r="F434" i="9"/>
  <c r="C435" i="9"/>
  <c r="E434" i="9"/>
  <c r="I1450" i="9"/>
  <c r="H1450" i="9"/>
  <c r="G1450" i="9"/>
  <c r="F1450" i="9"/>
  <c r="C1451" i="9"/>
  <c r="E1450" i="9"/>
  <c r="D1450" i="9"/>
  <c r="F1069" i="9"/>
  <c r="C1070" i="9"/>
  <c r="E1069" i="9"/>
  <c r="D1069" i="9"/>
  <c r="I1069" i="9"/>
  <c r="H1069" i="9"/>
  <c r="G1069" i="9"/>
  <c r="D178" i="9"/>
  <c r="I178" i="9"/>
  <c r="H178" i="9"/>
  <c r="G178" i="9"/>
  <c r="F178" i="9"/>
  <c r="C179" i="9"/>
  <c r="E178" i="9"/>
  <c r="D51" i="9"/>
  <c r="I51" i="9"/>
  <c r="H51" i="9"/>
  <c r="G51" i="9"/>
  <c r="F51" i="9"/>
  <c r="C52" i="9"/>
  <c r="E51" i="9"/>
  <c r="H1195" i="9"/>
  <c r="G1195" i="9"/>
  <c r="F1195" i="9"/>
  <c r="C1196" i="9"/>
  <c r="E1195" i="9"/>
  <c r="D1195" i="9"/>
  <c r="I1195" i="9"/>
  <c r="C943" i="9"/>
  <c r="E942" i="9"/>
  <c r="D942" i="9"/>
  <c r="I942" i="9"/>
  <c r="H942" i="9"/>
  <c r="G942" i="9"/>
  <c r="F942" i="9"/>
  <c r="H687" i="9"/>
  <c r="G687" i="9"/>
  <c r="F687" i="9"/>
  <c r="D687" i="9"/>
  <c r="I687" i="9"/>
  <c r="C688" i="9"/>
  <c r="E687" i="9"/>
  <c r="D1322" i="9"/>
  <c r="I1322" i="9"/>
  <c r="H1322" i="9"/>
  <c r="G1322" i="9"/>
  <c r="F1322" i="9"/>
  <c r="C1323" i="9"/>
  <c r="E1322" i="9"/>
  <c r="F814" i="9"/>
  <c r="C815" i="9"/>
  <c r="E814" i="9"/>
  <c r="D814" i="9"/>
  <c r="I814" i="9"/>
  <c r="H814" i="9"/>
  <c r="G814" i="9"/>
  <c r="G305" i="9"/>
  <c r="F305" i="9"/>
  <c r="C306" i="9"/>
  <c r="E305" i="9"/>
  <c r="D305" i="9"/>
  <c r="I305" i="9"/>
  <c r="H305" i="9"/>
  <c r="E561" i="9" l="1"/>
  <c r="C562" i="9"/>
  <c r="D561" i="9"/>
  <c r="I561" i="9"/>
  <c r="F561" i="9"/>
  <c r="H561" i="9"/>
  <c r="G561" i="9"/>
  <c r="G1451" i="9"/>
  <c r="F1451" i="9"/>
  <c r="C1452" i="9"/>
  <c r="E1451" i="9"/>
  <c r="D1451" i="9"/>
  <c r="I1451" i="9"/>
  <c r="H1451" i="9"/>
  <c r="H435" i="9"/>
  <c r="G435" i="9"/>
  <c r="F435" i="9"/>
  <c r="C436" i="9"/>
  <c r="E435" i="9"/>
  <c r="D435" i="9"/>
  <c r="I435" i="9"/>
  <c r="D815" i="9"/>
  <c r="I815" i="9"/>
  <c r="H815" i="9"/>
  <c r="G815" i="9"/>
  <c r="F815" i="9"/>
  <c r="C816" i="9"/>
  <c r="E815" i="9"/>
  <c r="H52" i="9"/>
  <c r="G52" i="9"/>
  <c r="F52" i="9"/>
  <c r="C53" i="9"/>
  <c r="E52" i="9"/>
  <c r="D52" i="9"/>
  <c r="I52" i="9"/>
  <c r="D1070" i="9"/>
  <c r="I1070" i="9"/>
  <c r="H1070" i="9"/>
  <c r="G1070" i="9"/>
  <c r="F1070" i="9"/>
  <c r="C1071" i="9"/>
  <c r="E1070" i="9"/>
  <c r="F1196" i="9"/>
  <c r="C1197" i="9"/>
  <c r="E1196" i="9"/>
  <c r="D1196" i="9"/>
  <c r="I1196" i="9"/>
  <c r="H1196" i="9"/>
  <c r="G1196" i="9"/>
  <c r="H179" i="9"/>
  <c r="G179" i="9"/>
  <c r="F179" i="9"/>
  <c r="C180" i="9"/>
  <c r="E179" i="9"/>
  <c r="D179" i="9"/>
  <c r="I179" i="9"/>
  <c r="C307" i="9"/>
  <c r="E306" i="9"/>
  <c r="D306" i="9"/>
  <c r="I306" i="9"/>
  <c r="H306" i="9"/>
  <c r="G306" i="9"/>
  <c r="F306" i="9"/>
  <c r="H1323" i="9"/>
  <c r="G1323" i="9"/>
  <c r="F1323" i="9"/>
  <c r="C1324" i="9"/>
  <c r="E1323" i="9"/>
  <c r="D1323" i="9"/>
  <c r="I1323" i="9"/>
  <c r="F688" i="9"/>
  <c r="C689" i="9"/>
  <c r="E688" i="9"/>
  <c r="D688" i="9"/>
  <c r="H688" i="9"/>
  <c r="G688" i="9"/>
  <c r="I688" i="9"/>
  <c r="I943" i="9"/>
  <c r="H943" i="9"/>
  <c r="G943" i="9"/>
  <c r="F943" i="9"/>
  <c r="C944" i="9"/>
  <c r="E943" i="9"/>
  <c r="D943" i="9"/>
  <c r="G562" i="9" l="1"/>
  <c r="D562" i="9"/>
  <c r="C563" i="9"/>
  <c r="H562" i="9"/>
  <c r="F562" i="9"/>
  <c r="I562" i="9"/>
  <c r="E562" i="9"/>
  <c r="D689" i="9"/>
  <c r="I689" i="9"/>
  <c r="H689" i="9"/>
  <c r="F689" i="9"/>
  <c r="C690" i="9"/>
  <c r="E689" i="9"/>
  <c r="G689" i="9"/>
  <c r="F436" i="9"/>
  <c r="C437" i="9"/>
  <c r="E436" i="9"/>
  <c r="D436" i="9"/>
  <c r="I436" i="9"/>
  <c r="H436" i="9"/>
  <c r="G436" i="9"/>
  <c r="G944" i="9"/>
  <c r="F944" i="9"/>
  <c r="C945" i="9"/>
  <c r="E944" i="9"/>
  <c r="D944" i="9"/>
  <c r="I944" i="9"/>
  <c r="H944" i="9"/>
  <c r="F180" i="9"/>
  <c r="C181" i="9"/>
  <c r="E180" i="9"/>
  <c r="D180" i="9"/>
  <c r="I180" i="9"/>
  <c r="H180" i="9"/>
  <c r="G180" i="9"/>
  <c r="H1071" i="9"/>
  <c r="G1071" i="9"/>
  <c r="F1071" i="9"/>
  <c r="C1072" i="9"/>
  <c r="E1071" i="9"/>
  <c r="D1071" i="9"/>
  <c r="I1071" i="9"/>
  <c r="C1453" i="9"/>
  <c r="E1452" i="9"/>
  <c r="D1452" i="9"/>
  <c r="I1452" i="9"/>
  <c r="H1452" i="9"/>
  <c r="G1452" i="9"/>
  <c r="F1452" i="9"/>
  <c r="I307" i="9"/>
  <c r="H307" i="9"/>
  <c r="G307" i="9"/>
  <c r="F307" i="9"/>
  <c r="C308" i="9"/>
  <c r="E307" i="9"/>
  <c r="D307" i="9"/>
  <c r="H816" i="9"/>
  <c r="G816" i="9"/>
  <c r="F816" i="9"/>
  <c r="C817" i="9"/>
  <c r="E816" i="9"/>
  <c r="D816" i="9"/>
  <c r="I816" i="9"/>
  <c r="F1324" i="9"/>
  <c r="C1325" i="9"/>
  <c r="E1324" i="9"/>
  <c r="D1324" i="9"/>
  <c r="I1324" i="9"/>
  <c r="H1324" i="9"/>
  <c r="G1324" i="9"/>
  <c r="D1197" i="9"/>
  <c r="I1197" i="9"/>
  <c r="H1197" i="9"/>
  <c r="G1197" i="9"/>
  <c r="F1197" i="9"/>
  <c r="C1198" i="9"/>
  <c r="E1197" i="9"/>
  <c r="F53" i="9"/>
  <c r="C54" i="9"/>
  <c r="E53" i="9"/>
  <c r="D53" i="9"/>
  <c r="I53" i="9"/>
  <c r="H53" i="9"/>
  <c r="G53" i="9"/>
  <c r="H563" i="9" l="1"/>
  <c r="D563" i="9"/>
  <c r="I563" i="9"/>
  <c r="G563" i="9"/>
  <c r="F563" i="9"/>
  <c r="C564" i="9"/>
  <c r="E563" i="9"/>
  <c r="F817" i="9"/>
  <c r="C818" i="9"/>
  <c r="E817" i="9"/>
  <c r="D817" i="9"/>
  <c r="I817" i="9"/>
  <c r="H817" i="9"/>
  <c r="G817" i="9"/>
  <c r="G308" i="9"/>
  <c r="F308" i="9"/>
  <c r="C309" i="9"/>
  <c r="E308" i="9"/>
  <c r="D308" i="9"/>
  <c r="I308" i="9"/>
  <c r="H308" i="9"/>
  <c r="D181" i="9"/>
  <c r="I181" i="9"/>
  <c r="H181" i="9"/>
  <c r="G181" i="9"/>
  <c r="F181" i="9"/>
  <c r="C182" i="9"/>
  <c r="E181" i="9"/>
  <c r="D1325" i="9"/>
  <c r="I1325" i="9"/>
  <c r="H1325" i="9"/>
  <c r="G1325" i="9"/>
  <c r="F1325" i="9"/>
  <c r="C1326" i="9"/>
  <c r="E1325" i="9"/>
  <c r="C946" i="9"/>
  <c r="E945" i="9"/>
  <c r="D945" i="9"/>
  <c r="I945" i="9"/>
  <c r="H945" i="9"/>
  <c r="G945" i="9"/>
  <c r="F945" i="9"/>
  <c r="H690" i="9"/>
  <c r="G690" i="9"/>
  <c r="F690" i="9"/>
  <c r="D690" i="9"/>
  <c r="I690" i="9"/>
  <c r="C691" i="9"/>
  <c r="E690" i="9"/>
  <c r="H1198" i="9"/>
  <c r="G1198" i="9"/>
  <c r="F1198" i="9"/>
  <c r="C1199" i="9"/>
  <c r="E1198" i="9"/>
  <c r="D1198" i="9"/>
  <c r="I1198" i="9"/>
  <c r="F1072" i="9"/>
  <c r="C1073" i="9"/>
  <c r="E1072" i="9"/>
  <c r="D1072" i="9"/>
  <c r="I1072" i="9"/>
  <c r="H1072" i="9"/>
  <c r="G1072" i="9"/>
  <c r="D437" i="9"/>
  <c r="I437" i="9"/>
  <c r="H437" i="9"/>
  <c r="G437" i="9"/>
  <c r="F437" i="9"/>
  <c r="C438" i="9"/>
  <c r="E437" i="9"/>
  <c r="D54" i="9"/>
  <c r="I54" i="9"/>
  <c r="H54" i="9"/>
  <c r="G54" i="9"/>
  <c r="F54" i="9"/>
  <c r="C55" i="9"/>
  <c r="E54" i="9"/>
  <c r="I1453" i="9"/>
  <c r="H1453" i="9"/>
  <c r="G1453" i="9"/>
  <c r="F1453" i="9"/>
  <c r="C1454" i="9"/>
  <c r="E1453" i="9"/>
  <c r="D1453" i="9"/>
  <c r="I564" i="9" l="1"/>
  <c r="F564" i="9"/>
  <c r="H564" i="9"/>
  <c r="G564" i="9"/>
  <c r="C565" i="9"/>
  <c r="D564" i="9"/>
  <c r="E564" i="9"/>
  <c r="F691" i="9"/>
  <c r="C692" i="9"/>
  <c r="E691" i="9"/>
  <c r="D691" i="9"/>
  <c r="H691" i="9"/>
  <c r="G691" i="9"/>
  <c r="I691" i="9"/>
  <c r="I946" i="9"/>
  <c r="H946" i="9"/>
  <c r="G946" i="9"/>
  <c r="F946" i="9"/>
  <c r="C947" i="9"/>
  <c r="E946" i="9"/>
  <c r="D946" i="9"/>
  <c r="G1454" i="9"/>
  <c r="F1454" i="9"/>
  <c r="C1455" i="9"/>
  <c r="E1454" i="9"/>
  <c r="D1454" i="9"/>
  <c r="I1454" i="9"/>
  <c r="H1454" i="9"/>
  <c r="H55" i="9"/>
  <c r="G55" i="9"/>
  <c r="F55" i="9"/>
  <c r="C56" i="9"/>
  <c r="E55" i="9"/>
  <c r="D55" i="9"/>
  <c r="I55" i="9"/>
  <c r="D1073" i="9"/>
  <c r="I1073" i="9"/>
  <c r="H1073" i="9"/>
  <c r="G1073" i="9"/>
  <c r="F1073" i="9"/>
  <c r="C1074" i="9"/>
  <c r="E1073" i="9"/>
  <c r="F1199" i="9"/>
  <c r="C1200" i="9"/>
  <c r="E1199" i="9"/>
  <c r="D1199" i="9"/>
  <c r="I1199" i="9"/>
  <c r="H1199" i="9"/>
  <c r="G1199" i="9"/>
  <c r="C310" i="9"/>
  <c r="E309" i="9"/>
  <c r="D309" i="9"/>
  <c r="I309" i="9"/>
  <c r="H309" i="9"/>
  <c r="G309" i="9"/>
  <c r="F309" i="9"/>
  <c r="H438" i="9"/>
  <c r="G438" i="9"/>
  <c r="F438" i="9"/>
  <c r="C439" i="9"/>
  <c r="E438" i="9"/>
  <c r="D438" i="9"/>
  <c r="I438" i="9"/>
  <c r="H1326" i="9"/>
  <c r="G1326" i="9"/>
  <c r="F1326" i="9"/>
  <c r="C1327" i="9"/>
  <c r="E1326" i="9"/>
  <c r="D1326" i="9"/>
  <c r="I1326" i="9"/>
  <c r="H182" i="9"/>
  <c r="G182" i="9"/>
  <c r="F182" i="9"/>
  <c r="C183" i="9"/>
  <c r="E182" i="9"/>
  <c r="D182" i="9"/>
  <c r="I182" i="9"/>
  <c r="D818" i="9"/>
  <c r="I818" i="9"/>
  <c r="H818" i="9"/>
  <c r="G818" i="9"/>
  <c r="F818" i="9"/>
  <c r="C819" i="9"/>
  <c r="E818" i="9"/>
  <c r="H565" i="9" l="1"/>
  <c r="F565" i="9"/>
  <c r="I565" i="9"/>
  <c r="E565" i="9"/>
  <c r="G565" i="9"/>
  <c r="D565" i="9"/>
  <c r="C566" i="9"/>
  <c r="F439" i="9"/>
  <c r="C440" i="9"/>
  <c r="E439" i="9"/>
  <c r="D439" i="9"/>
  <c r="I439" i="9"/>
  <c r="H439" i="9"/>
  <c r="G439" i="9"/>
  <c r="C1456" i="9"/>
  <c r="E1455" i="9"/>
  <c r="D1455" i="9"/>
  <c r="I1455" i="9"/>
  <c r="H1455" i="9"/>
  <c r="G1455" i="9"/>
  <c r="F1455" i="9"/>
  <c r="H819" i="9"/>
  <c r="G819" i="9"/>
  <c r="F819" i="9"/>
  <c r="C820" i="9"/>
  <c r="E819" i="9"/>
  <c r="D819" i="9"/>
  <c r="I819" i="9"/>
  <c r="H1074" i="9"/>
  <c r="G1074" i="9"/>
  <c r="F1074" i="9"/>
  <c r="C1075" i="9"/>
  <c r="E1074" i="9"/>
  <c r="D1074" i="9"/>
  <c r="I1074" i="9"/>
  <c r="D692" i="9"/>
  <c r="I692" i="9"/>
  <c r="H692" i="9"/>
  <c r="F692" i="9"/>
  <c r="C693" i="9"/>
  <c r="E692" i="9"/>
  <c r="G692" i="9"/>
  <c r="F183" i="9"/>
  <c r="C184" i="9"/>
  <c r="E183" i="9"/>
  <c r="D183" i="9"/>
  <c r="I183" i="9"/>
  <c r="H183" i="9"/>
  <c r="G183" i="9"/>
  <c r="I310" i="9"/>
  <c r="H310" i="9"/>
  <c r="G310" i="9"/>
  <c r="F310" i="9"/>
  <c r="C311" i="9"/>
  <c r="E310" i="9"/>
  <c r="D310" i="9"/>
  <c r="D1200" i="9"/>
  <c r="I1200" i="9"/>
  <c r="H1200" i="9"/>
  <c r="G1200" i="9"/>
  <c r="F1200" i="9"/>
  <c r="C1201" i="9"/>
  <c r="E1200" i="9"/>
  <c r="F56" i="9"/>
  <c r="C57" i="9"/>
  <c r="E56" i="9"/>
  <c r="D56" i="9"/>
  <c r="I56" i="9"/>
  <c r="H56" i="9"/>
  <c r="G56" i="9"/>
  <c r="F1327" i="9"/>
  <c r="C1328" i="9"/>
  <c r="E1327" i="9"/>
  <c r="D1327" i="9"/>
  <c r="I1327" i="9"/>
  <c r="H1327" i="9"/>
  <c r="G1327" i="9"/>
  <c r="G947" i="9"/>
  <c r="F947" i="9"/>
  <c r="C948" i="9"/>
  <c r="E947" i="9"/>
  <c r="D947" i="9"/>
  <c r="I947" i="9"/>
  <c r="H947" i="9"/>
  <c r="I566" i="9" l="1"/>
  <c r="G566" i="9"/>
  <c r="F566" i="9"/>
  <c r="C567" i="9"/>
  <c r="E566" i="9"/>
  <c r="H566" i="9"/>
  <c r="D566" i="9"/>
  <c r="D1328" i="9"/>
  <c r="I1328" i="9"/>
  <c r="H1328" i="9"/>
  <c r="G1328" i="9"/>
  <c r="F1328" i="9"/>
  <c r="C1329" i="9"/>
  <c r="E1328" i="9"/>
  <c r="F820" i="9"/>
  <c r="C821" i="9"/>
  <c r="E820" i="9"/>
  <c r="D820" i="9"/>
  <c r="I820" i="9"/>
  <c r="H820" i="9"/>
  <c r="G820" i="9"/>
  <c r="G311" i="9"/>
  <c r="F311" i="9"/>
  <c r="C312" i="9"/>
  <c r="E311" i="9"/>
  <c r="D311" i="9"/>
  <c r="I311" i="9"/>
  <c r="H311" i="9"/>
  <c r="D57" i="9"/>
  <c r="I57" i="9"/>
  <c r="H57" i="9"/>
  <c r="G57" i="9"/>
  <c r="F57" i="9"/>
  <c r="C58" i="9"/>
  <c r="E57" i="9"/>
  <c r="H693" i="9"/>
  <c r="G693" i="9"/>
  <c r="F693" i="9"/>
  <c r="D693" i="9"/>
  <c r="I693" i="9"/>
  <c r="C694" i="9"/>
  <c r="E693" i="9"/>
  <c r="C949" i="9"/>
  <c r="E948" i="9"/>
  <c r="D948" i="9"/>
  <c r="I948" i="9"/>
  <c r="H948" i="9"/>
  <c r="G948" i="9"/>
  <c r="F948" i="9"/>
  <c r="I1456" i="9"/>
  <c r="H1456" i="9"/>
  <c r="G1456" i="9"/>
  <c r="F1456" i="9"/>
  <c r="C1457" i="9"/>
  <c r="E1456" i="9"/>
  <c r="D1456" i="9"/>
  <c r="D440" i="9"/>
  <c r="I440" i="9"/>
  <c r="H440" i="9"/>
  <c r="G440" i="9"/>
  <c r="F440" i="9"/>
  <c r="C441" i="9"/>
  <c r="E440" i="9"/>
  <c r="H1201" i="9"/>
  <c r="G1201" i="9"/>
  <c r="F1201" i="9"/>
  <c r="C1202" i="9"/>
  <c r="E1201" i="9"/>
  <c r="D1201" i="9"/>
  <c r="I1201" i="9"/>
  <c r="D184" i="9"/>
  <c r="I184" i="9"/>
  <c r="H184" i="9"/>
  <c r="G184" i="9"/>
  <c r="F184" i="9"/>
  <c r="C185" i="9"/>
  <c r="E184" i="9"/>
  <c r="F1075" i="9"/>
  <c r="C1076" i="9"/>
  <c r="E1075" i="9"/>
  <c r="D1075" i="9"/>
  <c r="I1075" i="9"/>
  <c r="H1075" i="9"/>
  <c r="G1075" i="9"/>
  <c r="I567" i="9" l="1"/>
  <c r="F567" i="9"/>
  <c r="H567" i="9"/>
  <c r="G567" i="9"/>
  <c r="C568" i="9"/>
  <c r="D567" i="9"/>
  <c r="E567" i="9"/>
  <c r="G1457" i="9"/>
  <c r="F1457" i="9"/>
  <c r="C1458" i="9"/>
  <c r="E1457" i="9"/>
  <c r="D1457" i="9"/>
  <c r="I1457" i="9"/>
  <c r="H1457" i="9"/>
  <c r="H1329" i="9"/>
  <c r="G1329" i="9"/>
  <c r="F1329" i="9"/>
  <c r="C1330" i="9"/>
  <c r="E1329" i="9"/>
  <c r="D1329" i="9"/>
  <c r="I1329" i="9"/>
  <c r="F694" i="9"/>
  <c r="C695" i="9"/>
  <c r="E694" i="9"/>
  <c r="D694" i="9"/>
  <c r="H694" i="9"/>
  <c r="G694" i="9"/>
  <c r="I694" i="9"/>
  <c r="C313" i="9"/>
  <c r="E312" i="9"/>
  <c r="D312" i="9"/>
  <c r="I312" i="9"/>
  <c r="H312" i="9"/>
  <c r="G312" i="9"/>
  <c r="F312" i="9"/>
  <c r="H185" i="9"/>
  <c r="G185" i="9"/>
  <c r="F185" i="9"/>
  <c r="C186" i="9"/>
  <c r="E185" i="9"/>
  <c r="D185" i="9"/>
  <c r="I185" i="9"/>
  <c r="H58" i="9"/>
  <c r="G58" i="9"/>
  <c r="F58" i="9"/>
  <c r="C59" i="9"/>
  <c r="E58" i="9"/>
  <c r="D58" i="9"/>
  <c r="I58" i="9"/>
  <c r="D821" i="9"/>
  <c r="I821" i="9"/>
  <c r="H821" i="9"/>
  <c r="G821" i="9"/>
  <c r="F821" i="9"/>
  <c r="C822" i="9"/>
  <c r="E821" i="9"/>
  <c r="H441" i="9"/>
  <c r="G441" i="9"/>
  <c r="F441" i="9"/>
  <c r="C442" i="9"/>
  <c r="E441" i="9"/>
  <c r="D441" i="9"/>
  <c r="I441" i="9"/>
  <c r="D1076" i="9"/>
  <c r="I1076" i="9"/>
  <c r="H1076" i="9"/>
  <c r="G1076" i="9"/>
  <c r="F1076" i="9"/>
  <c r="C1077" i="9"/>
  <c r="E1076" i="9"/>
  <c r="F1202" i="9"/>
  <c r="C1203" i="9"/>
  <c r="E1202" i="9"/>
  <c r="D1202" i="9"/>
  <c r="I1202" i="9"/>
  <c r="H1202" i="9"/>
  <c r="G1202" i="9"/>
  <c r="I949" i="9"/>
  <c r="H949" i="9"/>
  <c r="G949" i="9"/>
  <c r="F949" i="9"/>
  <c r="C950" i="9"/>
  <c r="E949" i="9"/>
  <c r="D949" i="9"/>
  <c r="D568" i="9" l="1"/>
  <c r="C569" i="9"/>
  <c r="H568" i="9"/>
  <c r="F568" i="9"/>
  <c r="I568" i="9"/>
  <c r="E568" i="9"/>
  <c r="G568" i="9"/>
  <c r="H822" i="9"/>
  <c r="G822" i="9"/>
  <c r="F822" i="9"/>
  <c r="C823" i="9"/>
  <c r="E822" i="9"/>
  <c r="D822" i="9"/>
  <c r="I822" i="9"/>
  <c r="D1203" i="9"/>
  <c r="I1203" i="9"/>
  <c r="H1203" i="9"/>
  <c r="G1203" i="9"/>
  <c r="F1203" i="9"/>
  <c r="C1204" i="9"/>
  <c r="E1203" i="9"/>
  <c r="F442" i="9"/>
  <c r="C443" i="9"/>
  <c r="E442" i="9"/>
  <c r="D442" i="9"/>
  <c r="I442" i="9"/>
  <c r="H442" i="9"/>
  <c r="G442" i="9"/>
  <c r="F1330" i="9"/>
  <c r="C1331" i="9"/>
  <c r="E1330" i="9"/>
  <c r="D1330" i="9"/>
  <c r="I1330" i="9"/>
  <c r="H1330" i="9"/>
  <c r="G1330" i="9"/>
  <c r="I313" i="9"/>
  <c r="H313" i="9"/>
  <c r="G313" i="9"/>
  <c r="F313" i="9"/>
  <c r="C314" i="9"/>
  <c r="E313" i="9"/>
  <c r="D313" i="9"/>
  <c r="D695" i="9"/>
  <c r="I695" i="9"/>
  <c r="H695" i="9"/>
  <c r="F695" i="9"/>
  <c r="C696" i="9"/>
  <c r="E695" i="9"/>
  <c r="G695" i="9"/>
  <c r="G950" i="9"/>
  <c r="F950" i="9"/>
  <c r="C951" i="9"/>
  <c r="E950" i="9"/>
  <c r="D950" i="9"/>
  <c r="I950" i="9"/>
  <c r="H950" i="9"/>
  <c r="F59" i="9"/>
  <c r="C60" i="9"/>
  <c r="E59" i="9"/>
  <c r="D59" i="9"/>
  <c r="I59" i="9"/>
  <c r="H59" i="9"/>
  <c r="G59" i="9"/>
  <c r="C1459" i="9"/>
  <c r="E1458" i="9"/>
  <c r="D1458" i="9"/>
  <c r="I1458" i="9"/>
  <c r="H1458" i="9"/>
  <c r="G1458" i="9"/>
  <c r="F1458" i="9"/>
  <c r="H1077" i="9"/>
  <c r="G1077" i="9"/>
  <c r="F1077" i="9"/>
  <c r="C1078" i="9"/>
  <c r="E1077" i="9"/>
  <c r="D1077" i="9"/>
  <c r="I1077" i="9"/>
  <c r="F186" i="9"/>
  <c r="C187" i="9"/>
  <c r="E186" i="9"/>
  <c r="D186" i="9"/>
  <c r="I186" i="9"/>
  <c r="H186" i="9"/>
  <c r="G186" i="9"/>
  <c r="G569" i="9" l="1"/>
  <c r="F569" i="9"/>
  <c r="C570" i="9"/>
  <c r="E569" i="9"/>
  <c r="H569" i="9"/>
  <c r="D569" i="9"/>
  <c r="I569" i="9"/>
  <c r="D187" i="9"/>
  <c r="I187" i="9"/>
  <c r="H187" i="9"/>
  <c r="G187" i="9"/>
  <c r="F187" i="9"/>
  <c r="C188" i="9"/>
  <c r="E187" i="9"/>
  <c r="D1331" i="9"/>
  <c r="I1331" i="9"/>
  <c r="H1331" i="9"/>
  <c r="G1331" i="9"/>
  <c r="F1331" i="9"/>
  <c r="C1332" i="9"/>
  <c r="E1331" i="9"/>
  <c r="H696" i="9"/>
  <c r="G696" i="9"/>
  <c r="F696" i="9"/>
  <c r="D696" i="9"/>
  <c r="I696" i="9"/>
  <c r="C697" i="9"/>
  <c r="E696" i="9"/>
  <c r="D443" i="9"/>
  <c r="I443" i="9"/>
  <c r="H443" i="9"/>
  <c r="G443" i="9"/>
  <c r="F443" i="9"/>
  <c r="C444" i="9"/>
  <c r="E443" i="9"/>
  <c r="F823" i="9"/>
  <c r="C824" i="9"/>
  <c r="E823" i="9"/>
  <c r="D823" i="9"/>
  <c r="I823" i="9"/>
  <c r="H823" i="9"/>
  <c r="G823" i="9"/>
  <c r="I1459" i="9"/>
  <c r="H1459" i="9"/>
  <c r="G1459" i="9"/>
  <c r="F1459" i="9"/>
  <c r="C1460" i="9"/>
  <c r="E1459" i="9"/>
  <c r="D1459" i="9"/>
  <c r="D60" i="9"/>
  <c r="I60" i="9"/>
  <c r="H60" i="9"/>
  <c r="G60" i="9"/>
  <c r="F60" i="9"/>
  <c r="C61" i="9"/>
  <c r="E60" i="9"/>
  <c r="C952" i="9"/>
  <c r="E951" i="9"/>
  <c r="D951" i="9"/>
  <c r="I951" i="9"/>
  <c r="H951" i="9"/>
  <c r="G951" i="9"/>
  <c r="F951" i="9"/>
  <c r="G314" i="9"/>
  <c r="F314" i="9"/>
  <c r="C315" i="9"/>
  <c r="E314" i="9"/>
  <c r="D314" i="9"/>
  <c r="I314" i="9"/>
  <c r="H314" i="9"/>
  <c r="F1078" i="9"/>
  <c r="C1079" i="9"/>
  <c r="E1078" i="9"/>
  <c r="D1078" i="9"/>
  <c r="I1078" i="9"/>
  <c r="H1078" i="9"/>
  <c r="G1078" i="9"/>
  <c r="H1204" i="9"/>
  <c r="G1204" i="9"/>
  <c r="F1204" i="9"/>
  <c r="C1205" i="9"/>
  <c r="E1204" i="9"/>
  <c r="D1204" i="9"/>
  <c r="I1204" i="9"/>
  <c r="C571" i="9" l="1"/>
  <c r="D570" i="9"/>
  <c r="E570" i="9"/>
  <c r="I570" i="9"/>
  <c r="F570" i="9"/>
  <c r="H570" i="9"/>
  <c r="G570" i="9"/>
  <c r="D1079" i="9"/>
  <c r="I1079" i="9"/>
  <c r="H1079" i="9"/>
  <c r="G1079" i="9"/>
  <c r="F1079" i="9"/>
  <c r="C1080" i="9"/>
  <c r="E1079" i="9"/>
  <c r="C316" i="9"/>
  <c r="E315" i="9"/>
  <c r="D315" i="9"/>
  <c r="I315" i="9"/>
  <c r="H315" i="9"/>
  <c r="G315" i="9"/>
  <c r="F315" i="9"/>
  <c r="G1460" i="9"/>
  <c r="F1460" i="9"/>
  <c r="C1461" i="9"/>
  <c r="E1460" i="9"/>
  <c r="D1460" i="9"/>
  <c r="I1460" i="9"/>
  <c r="H1460" i="9"/>
  <c r="H444" i="9"/>
  <c r="G444" i="9"/>
  <c r="F444" i="9"/>
  <c r="C445" i="9"/>
  <c r="E444" i="9"/>
  <c r="D444" i="9"/>
  <c r="I444" i="9"/>
  <c r="F1205" i="9"/>
  <c r="C1206" i="9"/>
  <c r="E1205" i="9"/>
  <c r="D1205" i="9"/>
  <c r="I1205" i="9"/>
  <c r="H1205" i="9"/>
  <c r="G1205" i="9"/>
  <c r="I952" i="9"/>
  <c r="H952" i="9"/>
  <c r="G952" i="9"/>
  <c r="F952" i="9"/>
  <c r="C953" i="9"/>
  <c r="E952" i="9"/>
  <c r="D952" i="9"/>
  <c r="F697" i="9"/>
  <c r="C698" i="9"/>
  <c r="E697" i="9"/>
  <c r="D697" i="9"/>
  <c r="H697" i="9"/>
  <c r="G697" i="9"/>
  <c r="I697" i="9"/>
  <c r="H1332" i="9"/>
  <c r="G1332" i="9"/>
  <c r="F1332" i="9"/>
  <c r="C1333" i="9"/>
  <c r="E1332" i="9"/>
  <c r="D1332" i="9"/>
  <c r="I1332" i="9"/>
  <c r="H61" i="9"/>
  <c r="G61" i="9"/>
  <c r="F61" i="9"/>
  <c r="C62" i="9"/>
  <c r="E61" i="9"/>
  <c r="D61" i="9"/>
  <c r="I61" i="9"/>
  <c r="D824" i="9"/>
  <c r="I824" i="9"/>
  <c r="H824" i="9"/>
  <c r="G824" i="9"/>
  <c r="F824" i="9"/>
  <c r="C825" i="9"/>
  <c r="E824" i="9"/>
  <c r="H188" i="9"/>
  <c r="G188" i="9"/>
  <c r="F188" i="9"/>
  <c r="C189" i="9"/>
  <c r="E188" i="9"/>
  <c r="D188" i="9"/>
  <c r="I188" i="9"/>
  <c r="F571" i="9" l="1"/>
  <c r="I571" i="9"/>
  <c r="E571" i="9"/>
  <c r="G571" i="9"/>
  <c r="D571" i="9"/>
  <c r="C572" i="9"/>
  <c r="H571" i="9"/>
  <c r="F1333" i="9"/>
  <c r="C1334" i="9"/>
  <c r="E1333" i="9"/>
  <c r="D1333" i="9"/>
  <c r="I1333" i="9"/>
  <c r="H1333" i="9"/>
  <c r="G1333" i="9"/>
  <c r="H1080" i="9"/>
  <c r="G1080" i="9"/>
  <c r="F1080" i="9"/>
  <c r="C1081" i="9"/>
  <c r="E1080" i="9"/>
  <c r="D1080" i="9"/>
  <c r="I1080" i="9"/>
  <c r="G953" i="9"/>
  <c r="F953" i="9"/>
  <c r="C954" i="9"/>
  <c r="E953" i="9"/>
  <c r="D953" i="9"/>
  <c r="I953" i="9"/>
  <c r="H953" i="9"/>
  <c r="C1462" i="9"/>
  <c r="E1461" i="9"/>
  <c r="D1461" i="9"/>
  <c r="I1461" i="9"/>
  <c r="H1461" i="9"/>
  <c r="G1461" i="9"/>
  <c r="F1461" i="9"/>
  <c r="H825" i="9"/>
  <c r="G825" i="9"/>
  <c r="F825" i="9"/>
  <c r="C826" i="9"/>
  <c r="E825" i="9"/>
  <c r="D825" i="9"/>
  <c r="I825" i="9"/>
  <c r="F189" i="9"/>
  <c r="C190" i="9"/>
  <c r="E189" i="9"/>
  <c r="D189" i="9"/>
  <c r="I189" i="9"/>
  <c r="H189" i="9"/>
  <c r="G189" i="9"/>
  <c r="D698" i="9"/>
  <c r="I698" i="9"/>
  <c r="H698" i="9"/>
  <c r="F698" i="9"/>
  <c r="C699" i="9"/>
  <c r="E698" i="9"/>
  <c r="G698" i="9"/>
  <c r="I316" i="9"/>
  <c r="H316" i="9"/>
  <c r="G316" i="9"/>
  <c r="F316" i="9"/>
  <c r="C317" i="9"/>
  <c r="E316" i="9"/>
  <c r="D316" i="9"/>
  <c r="F62" i="9"/>
  <c r="C63" i="9"/>
  <c r="E62" i="9"/>
  <c r="D62" i="9"/>
  <c r="I62" i="9"/>
  <c r="H62" i="9"/>
  <c r="G62" i="9"/>
  <c r="D1206" i="9"/>
  <c r="I1206" i="9"/>
  <c r="H1206" i="9"/>
  <c r="G1206" i="9"/>
  <c r="F1206" i="9"/>
  <c r="C1207" i="9"/>
  <c r="E1206" i="9"/>
  <c r="F445" i="9"/>
  <c r="C446" i="9"/>
  <c r="E445" i="9"/>
  <c r="D445" i="9"/>
  <c r="I445" i="9"/>
  <c r="H445" i="9"/>
  <c r="G445" i="9"/>
  <c r="C573" i="9" l="1"/>
  <c r="E572" i="9"/>
  <c r="H572" i="9"/>
  <c r="D572" i="9"/>
  <c r="I572" i="9"/>
  <c r="G572" i="9"/>
  <c r="F572" i="9"/>
  <c r="H699" i="9"/>
  <c r="G699" i="9"/>
  <c r="F699" i="9"/>
  <c r="D699" i="9"/>
  <c r="I699" i="9"/>
  <c r="C700" i="9"/>
  <c r="E699" i="9"/>
  <c r="C955" i="9"/>
  <c r="E954" i="9"/>
  <c r="D954" i="9"/>
  <c r="I954" i="9"/>
  <c r="H954" i="9"/>
  <c r="G954" i="9"/>
  <c r="F954" i="9"/>
  <c r="F1081" i="9"/>
  <c r="C1082" i="9"/>
  <c r="E1081" i="9"/>
  <c r="D1081" i="9"/>
  <c r="I1081" i="9"/>
  <c r="H1081" i="9"/>
  <c r="G1081" i="9"/>
  <c r="D63" i="9"/>
  <c r="I63" i="9"/>
  <c r="H63" i="9"/>
  <c r="G63" i="9"/>
  <c r="F63" i="9"/>
  <c r="C64" i="9"/>
  <c r="E63" i="9"/>
  <c r="I1462" i="9"/>
  <c r="H1462" i="9"/>
  <c r="G1462" i="9"/>
  <c r="F1462" i="9"/>
  <c r="C1463" i="9"/>
  <c r="E1462" i="9"/>
  <c r="D1462" i="9"/>
  <c r="H1207" i="9"/>
  <c r="G1207" i="9"/>
  <c r="F1207" i="9"/>
  <c r="C1208" i="9"/>
  <c r="E1207" i="9"/>
  <c r="D1207" i="9"/>
  <c r="I1207" i="9"/>
  <c r="F826" i="9"/>
  <c r="C827" i="9"/>
  <c r="E826" i="9"/>
  <c r="D826" i="9"/>
  <c r="I826" i="9"/>
  <c r="H826" i="9"/>
  <c r="G826" i="9"/>
  <c r="D190" i="9"/>
  <c r="I190" i="9"/>
  <c r="H190" i="9"/>
  <c r="G190" i="9"/>
  <c r="F190" i="9"/>
  <c r="C191" i="9"/>
  <c r="E190" i="9"/>
  <c r="D1334" i="9"/>
  <c r="I1334" i="9"/>
  <c r="H1334" i="9"/>
  <c r="G1334" i="9"/>
  <c r="F1334" i="9"/>
  <c r="C1335" i="9"/>
  <c r="E1334" i="9"/>
  <c r="D446" i="9"/>
  <c r="I446" i="9"/>
  <c r="H446" i="9"/>
  <c r="G446" i="9"/>
  <c r="F446" i="9"/>
  <c r="C447" i="9"/>
  <c r="E446" i="9"/>
  <c r="G317" i="9"/>
  <c r="F317" i="9"/>
  <c r="C318" i="9"/>
  <c r="E317" i="9"/>
  <c r="D317" i="9"/>
  <c r="I317" i="9"/>
  <c r="H317" i="9"/>
  <c r="H573" i="9" l="1"/>
  <c r="G573" i="9"/>
  <c r="C574" i="9"/>
  <c r="D573" i="9"/>
  <c r="E573" i="9"/>
  <c r="I573" i="9"/>
  <c r="F573" i="9"/>
  <c r="F700" i="9"/>
  <c r="C701" i="9"/>
  <c r="E700" i="9"/>
  <c r="D700" i="9"/>
  <c r="H700" i="9"/>
  <c r="G700" i="9"/>
  <c r="I700" i="9"/>
  <c r="H447" i="9"/>
  <c r="G447" i="9"/>
  <c r="F447" i="9"/>
  <c r="C448" i="9"/>
  <c r="E447" i="9"/>
  <c r="D447" i="9"/>
  <c r="I447" i="9"/>
  <c r="D1082" i="9"/>
  <c r="I1082" i="9"/>
  <c r="H1082" i="9"/>
  <c r="G1082" i="9"/>
  <c r="F1082" i="9"/>
  <c r="C1083" i="9"/>
  <c r="E1082" i="9"/>
  <c r="H1335" i="9"/>
  <c r="G1335" i="9"/>
  <c r="F1335" i="9"/>
  <c r="C1336" i="9"/>
  <c r="E1335" i="9"/>
  <c r="D1335" i="9"/>
  <c r="I1335" i="9"/>
  <c r="F1208" i="9"/>
  <c r="C1209" i="9"/>
  <c r="E1208" i="9"/>
  <c r="D1208" i="9"/>
  <c r="I1208" i="9"/>
  <c r="H1208" i="9"/>
  <c r="G1208" i="9"/>
  <c r="G1463" i="9"/>
  <c r="F1463" i="9"/>
  <c r="C1464" i="9"/>
  <c r="E1463" i="9"/>
  <c r="D1463" i="9"/>
  <c r="I1463" i="9"/>
  <c r="H1463" i="9"/>
  <c r="H64" i="9"/>
  <c r="G64" i="9"/>
  <c r="F64" i="9"/>
  <c r="C65" i="9"/>
  <c r="E64" i="9"/>
  <c r="D64" i="9"/>
  <c r="I64" i="9"/>
  <c r="C319" i="9"/>
  <c r="E318" i="9"/>
  <c r="D318" i="9"/>
  <c r="I318" i="9"/>
  <c r="H318" i="9"/>
  <c r="G318" i="9"/>
  <c r="F318" i="9"/>
  <c r="D827" i="9"/>
  <c r="I827" i="9"/>
  <c r="H827" i="9"/>
  <c r="G827" i="9"/>
  <c r="F827" i="9"/>
  <c r="C828" i="9"/>
  <c r="E827" i="9"/>
  <c r="I955" i="9"/>
  <c r="H955" i="9"/>
  <c r="G955" i="9"/>
  <c r="F955" i="9"/>
  <c r="C956" i="9"/>
  <c r="E955" i="9"/>
  <c r="D955" i="9"/>
  <c r="H191" i="9"/>
  <c r="G191" i="9"/>
  <c r="F191" i="9"/>
  <c r="C192" i="9"/>
  <c r="E191" i="9"/>
  <c r="D191" i="9"/>
  <c r="I191" i="9"/>
  <c r="C575" i="9" l="1"/>
  <c r="H574" i="9"/>
  <c r="F574" i="9"/>
  <c r="I574" i="9"/>
  <c r="E574" i="9"/>
  <c r="G574" i="9"/>
  <c r="D574" i="9"/>
  <c r="F448" i="9"/>
  <c r="C449" i="9"/>
  <c r="E448" i="9"/>
  <c r="D448" i="9"/>
  <c r="I448" i="9"/>
  <c r="H448" i="9"/>
  <c r="G448" i="9"/>
  <c r="F65" i="9"/>
  <c r="C66" i="9"/>
  <c r="E65" i="9"/>
  <c r="D65" i="9"/>
  <c r="I65" i="9"/>
  <c r="H65" i="9"/>
  <c r="G65" i="9"/>
  <c r="F192" i="9"/>
  <c r="C193" i="9"/>
  <c r="E192" i="9"/>
  <c r="D192" i="9"/>
  <c r="I192" i="9"/>
  <c r="H192" i="9"/>
  <c r="G192" i="9"/>
  <c r="G956" i="9"/>
  <c r="F956" i="9"/>
  <c r="C957" i="9"/>
  <c r="E956" i="9"/>
  <c r="D956" i="9"/>
  <c r="I956" i="9"/>
  <c r="H956" i="9"/>
  <c r="H828" i="9"/>
  <c r="G828" i="9"/>
  <c r="F828" i="9"/>
  <c r="C829" i="9"/>
  <c r="E828" i="9"/>
  <c r="D828" i="9"/>
  <c r="I828" i="9"/>
  <c r="I319" i="9"/>
  <c r="H319" i="9"/>
  <c r="G319" i="9"/>
  <c r="F319" i="9"/>
  <c r="C320" i="9"/>
  <c r="E319" i="9"/>
  <c r="D319" i="9"/>
  <c r="C1465" i="9"/>
  <c r="E1464" i="9"/>
  <c r="D1464" i="9"/>
  <c r="I1464" i="9"/>
  <c r="H1464" i="9"/>
  <c r="G1464" i="9"/>
  <c r="F1464" i="9"/>
  <c r="H1083" i="9"/>
  <c r="G1083" i="9"/>
  <c r="F1083" i="9"/>
  <c r="C1084" i="9"/>
  <c r="E1083" i="9"/>
  <c r="D1083" i="9"/>
  <c r="I1083" i="9"/>
  <c r="D701" i="9"/>
  <c r="I701" i="9"/>
  <c r="H701" i="9"/>
  <c r="F701" i="9"/>
  <c r="C702" i="9"/>
  <c r="E701" i="9"/>
  <c r="G701" i="9"/>
  <c r="F1336" i="9"/>
  <c r="C1337" i="9"/>
  <c r="E1336" i="9"/>
  <c r="D1336" i="9"/>
  <c r="I1336" i="9"/>
  <c r="H1336" i="9"/>
  <c r="G1336" i="9"/>
  <c r="D1209" i="9"/>
  <c r="I1209" i="9"/>
  <c r="H1209" i="9"/>
  <c r="G1209" i="9"/>
  <c r="F1209" i="9"/>
  <c r="C1210" i="9"/>
  <c r="E1209" i="9"/>
  <c r="I575" i="9" l="1"/>
  <c r="G575" i="9"/>
  <c r="F575" i="9"/>
  <c r="C576" i="9"/>
  <c r="E575" i="9"/>
  <c r="H575" i="9"/>
  <c r="D575" i="9"/>
  <c r="C958" i="9"/>
  <c r="E957" i="9"/>
  <c r="D957" i="9"/>
  <c r="I957" i="9"/>
  <c r="H957" i="9"/>
  <c r="G957" i="9"/>
  <c r="F957" i="9"/>
  <c r="H1210" i="9"/>
  <c r="G1210" i="9"/>
  <c r="F1210" i="9"/>
  <c r="C1211" i="9"/>
  <c r="E1210" i="9"/>
  <c r="D1210" i="9"/>
  <c r="I1210" i="9"/>
  <c r="D1337" i="9"/>
  <c r="I1337" i="9"/>
  <c r="H1337" i="9"/>
  <c r="G1337" i="9"/>
  <c r="F1337" i="9"/>
  <c r="C1338" i="9"/>
  <c r="E1337" i="9"/>
  <c r="F1084" i="9"/>
  <c r="C1085" i="9"/>
  <c r="E1084" i="9"/>
  <c r="D1084" i="9"/>
  <c r="I1084" i="9"/>
  <c r="H1084" i="9"/>
  <c r="G1084" i="9"/>
  <c r="G320" i="9"/>
  <c r="F320" i="9"/>
  <c r="C321" i="9"/>
  <c r="E320" i="9"/>
  <c r="D320" i="9"/>
  <c r="I320" i="9"/>
  <c r="H320" i="9"/>
  <c r="D193" i="9"/>
  <c r="I193" i="9"/>
  <c r="H193" i="9"/>
  <c r="G193" i="9"/>
  <c r="F193" i="9"/>
  <c r="C194" i="9"/>
  <c r="E193" i="9"/>
  <c r="D66" i="9"/>
  <c r="I66" i="9"/>
  <c r="H66" i="9"/>
  <c r="G66" i="9"/>
  <c r="F66" i="9"/>
  <c r="C67" i="9"/>
  <c r="E66" i="9"/>
  <c r="F829" i="9"/>
  <c r="C830" i="9"/>
  <c r="E829" i="9"/>
  <c r="D829" i="9"/>
  <c r="I829" i="9"/>
  <c r="H829" i="9"/>
  <c r="G829" i="9"/>
  <c r="D449" i="9"/>
  <c r="I449" i="9"/>
  <c r="H449" i="9"/>
  <c r="G449" i="9"/>
  <c r="F449" i="9"/>
  <c r="C450" i="9"/>
  <c r="E449" i="9"/>
  <c r="H702" i="9"/>
  <c r="G702" i="9"/>
  <c r="F702" i="9"/>
  <c r="D702" i="9"/>
  <c r="I702" i="9"/>
  <c r="C703" i="9"/>
  <c r="E702" i="9"/>
  <c r="I1465" i="9"/>
  <c r="H1465" i="9"/>
  <c r="G1465" i="9"/>
  <c r="F1465" i="9"/>
  <c r="C1466" i="9"/>
  <c r="E1465" i="9"/>
  <c r="D1465" i="9"/>
  <c r="E576" i="9" l="1"/>
  <c r="I576" i="9"/>
  <c r="F576" i="9"/>
  <c r="H576" i="9"/>
  <c r="G576" i="9"/>
  <c r="C577" i="9"/>
  <c r="D576" i="9"/>
  <c r="H194" i="9"/>
  <c r="G194" i="9"/>
  <c r="F194" i="9"/>
  <c r="C195" i="9"/>
  <c r="E194" i="9"/>
  <c r="D194" i="9"/>
  <c r="I194" i="9"/>
  <c r="D1085" i="9"/>
  <c r="I1085" i="9"/>
  <c r="H1085" i="9"/>
  <c r="G1085" i="9"/>
  <c r="F1085" i="9"/>
  <c r="C1086" i="9"/>
  <c r="E1085" i="9"/>
  <c r="F1211" i="9"/>
  <c r="C1212" i="9"/>
  <c r="E1211" i="9"/>
  <c r="D1211" i="9"/>
  <c r="I1211" i="9"/>
  <c r="H1211" i="9"/>
  <c r="G1211" i="9"/>
  <c r="G1466" i="9"/>
  <c r="F1466" i="9"/>
  <c r="C1467" i="9"/>
  <c r="E1466" i="9"/>
  <c r="D1466" i="9"/>
  <c r="I1466" i="9"/>
  <c r="H1466" i="9"/>
  <c r="F703" i="9"/>
  <c r="C704" i="9"/>
  <c r="E703" i="9"/>
  <c r="D703" i="9"/>
  <c r="H703" i="9"/>
  <c r="G703" i="9"/>
  <c r="I703" i="9"/>
  <c r="D830" i="9"/>
  <c r="I830" i="9"/>
  <c r="H830" i="9"/>
  <c r="G830" i="9"/>
  <c r="F830" i="9"/>
  <c r="C831" i="9"/>
  <c r="E830" i="9"/>
  <c r="H450" i="9"/>
  <c r="G450" i="9"/>
  <c r="F450" i="9"/>
  <c r="C451" i="9"/>
  <c r="E450" i="9"/>
  <c r="D450" i="9"/>
  <c r="I450" i="9"/>
  <c r="H1338" i="9"/>
  <c r="G1338" i="9"/>
  <c r="F1338" i="9"/>
  <c r="C1339" i="9"/>
  <c r="E1338" i="9"/>
  <c r="D1338" i="9"/>
  <c r="I1338" i="9"/>
  <c r="C322" i="9"/>
  <c r="E321" i="9"/>
  <c r="D321" i="9"/>
  <c r="I321" i="9"/>
  <c r="H321" i="9"/>
  <c r="G321" i="9"/>
  <c r="F321" i="9"/>
  <c r="H67" i="9"/>
  <c r="G67" i="9"/>
  <c r="F67" i="9"/>
  <c r="C68" i="9"/>
  <c r="E67" i="9"/>
  <c r="D67" i="9"/>
  <c r="I67" i="9"/>
  <c r="I958" i="9"/>
  <c r="H958" i="9"/>
  <c r="G958" i="9"/>
  <c r="F958" i="9"/>
  <c r="C959" i="9"/>
  <c r="E958" i="9"/>
  <c r="D958" i="9"/>
  <c r="C578" i="9" l="1"/>
  <c r="H577" i="9"/>
  <c r="F577" i="9"/>
  <c r="I577" i="9"/>
  <c r="E577" i="9"/>
  <c r="G577" i="9"/>
  <c r="D577" i="9"/>
  <c r="F1339" i="9"/>
  <c r="C1340" i="9"/>
  <c r="E1339" i="9"/>
  <c r="D1339" i="9"/>
  <c r="I1339" i="9"/>
  <c r="H1339" i="9"/>
  <c r="G1339" i="9"/>
  <c r="H831" i="9"/>
  <c r="G831" i="9"/>
  <c r="F831" i="9"/>
  <c r="C832" i="9"/>
  <c r="E831" i="9"/>
  <c r="D831" i="9"/>
  <c r="I831" i="9"/>
  <c r="G451" i="9"/>
  <c r="F451" i="9"/>
  <c r="E451" i="9"/>
  <c r="C452" i="9"/>
  <c r="D451" i="9"/>
  <c r="I451" i="9"/>
  <c r="H451" i="9"/>
  <c r="D1212" i="9"/>
  <c r="I1212" i="9"/>
  <c r="H1212" i="9"/>
  <c r="G1212" i="9"/>
  <c r="F1212" i="9"/>
  <c r="C1213" i="9"/>
  <c r="E1212" i="9"/>
  <c r="G959" i="9"/>
  <c r="F959" i="9"/>
  <c r="C960" i="9"/>
  <c r="E959" i="9"/>
  <c r="D959" i="9"/>
  <c r="I959" i="9"/>
  <c r="H959" i="9"/>
  <c r="I322" i="9"/>
  <c r="H322" i="9"/>
  <c r="G322" i="9"/>
  <c r="F322" i="9"/>
  <c r="C323" i="9"/>
  <c r="E322" i="9"/>
  <c r="D322" i="9"/>
  <c r="F195" i="9"/>
  <c r="C196" i="9"/>
  <c r="E195" i="9"/>
  <c r="D195" i="9"/>
  <c r="I195" i="9"/>
  <c r="H195" i="9"/>
  <c r="G195" i="9"/>
  <c r="F68" i="9"/>
  <c r="C69" i="9"/>
  <c r="E68" i="9"/>
  <c r="D68" i="9"/>
  <c r="I68" i="9"/>
  <c r="H68" i="9"/>
  <c r="G68" i="9"/>
  <c r="D704" i="9"/>
  <c r="I704" i="9"/>
  <c r="H704" i="9"/>
  <c r="F704" i="9"/>
  <c r="C705" i="9"/>
  <c r="E704" i="9"/>
  <c r="G704" i="9"/>
  <c r="C1468" i="9"/>
  <c r="E1467" i="9"/>
  <c r="D1467" i="9"/>
  <c r="I1467" i="9"/>
  <c r="H1467" i="9"/>
  <c r="G1467" i="9"/>
  <c r="F1467" i="9"/>
  <c r="H1086" i="9"/>
  <c r="G1086" i="9"/>
  <c r="F1086" i="9"/>
  <c r="C1087" i="9"/>
  <c r="E1086" i="9"/>
  <c r="D1086" i="9"/>
  <c r="I1086" i="9"/>
  <c r="H578" i="9" l="1"/>
  <c r="D578" i="9"/>
  <c r="I578" i="9"/>
  <c r="G578" i="9"/>
  <c r="F578" i="9"/>
  <c r="C579" i="9"/>
  <c r="E578" i="9"/>
  <c r="H452" i="9"/>
  <c r="C453" i="9"/>
  <c r="E452" i="9"/>
  <c r="F452" i="9"/>
  <c r="D452" i="9"/>
  <c r="I452" i="9"/>
  <c r="G452" i="9"/>
  <c r="I1468" i="9"/>
  <c r="H1468" i="9"/>
  <c r="G1468" i="9"/>
  <c r="F1468" i="9"/>
  <c r="C1469" i="9"/>
  <c r="E1468" i="9"/>
  <c r="D1468" i="9"/>
  <c r="F832" i="9"/>
  <c r="C833" i="9"/>
  <c r="E832" i="9"/>
  <c r="D832" i="9"/>
  <c r="I832" i="9"/>
  <c r="H832" i="9"/>
  <c r="G832" i="9"/>
  <c r="D69" i="9"/>
  <c r="I69" i="9"/>
  <c r="H69" i="9"/>
  <c r="G69" i="9"/>
  <c r="F69" i="9"/>
  <c r="C70" i="9"/>
  <c r="E69" i="9"/>
  <c r="G323" i="9"/>
  <c r="F323" i="9"/>
  <c r="C324" i="9"/>
  <c r="E323" i="9"/>
  <c r="D323" i="9"/>
  <c r="I323" i="9"/>
  <c r="H323" i="9"/>
  <c r="F1087" i="9"/>
  <c r="C1088" i="9"/>
  <c r="E1087" i="9"/>
  <c r="D1087" i="9"/>
  <c r="I1087" i="9"/>
  <c r="H1087" i="9"/>
  <c r="G1087" i="9"/>
  <c r="D196" i="9"/>
  <c r="I196" i="9"/>
  <c r="H196" i="9"/>
  <c r="G196" i="9"/>
  <c r="F196" i="9"/>
  <c r="C197" i="9"/>
  <c r="E196" i="9"/>
  <c r="H1213" i="9"/>
  <c r="G1213" i="9"/>
  <c r="F1213" i="9"/>
  <c r="C1214" i="9"/>
  <c r="E1213" i="9"/>
  <c r="D1213" i="9"/>
  <c r="I1213" i="9"/>
  <c r="H705" i="9"/>
  <c r="G705" i="9"/>
  <c r="F705" i="9"/>
  <c r="D705" i="9"/>
  <c r="I705" i="9"/>
  <c r="C706" i="9"/>
  <c r="E705" i="9"/>
  <c r="D1340" i="9"/>
  <c r="I1340" i="9"/>
  <c r="H1340" i="9"/>
  <c r="G1340" i="9"/>
  <c r="F1340" i="9"/>
  <c r="C1341" i="9"/>
  <c r="E1340" i="9"/>
  <c r="C961" i="9"/>
  <c r="E960" i="9"/>
  <c r="D960" i="9"/>
  <c r="I960" i="9"/>
  <c r="H960" i="9"/>
  <c r="G960" i="9"/>
  <c r="F960" i="9"/>
  <c r="G579" i="9" l="1"/>
  <c r="C580" i="9"/>
  <c r="D579" i="9"/>
  <c r="E579" i="9"/>
  <c r="I579" i="9"/>
  <c r="F579" i="9"/>
  <c r="H579" i="9"/>
  <c r="I961" i="9"/>
  <c r="H961" i="9"/>
  <c r="G961" i="9"/>
  <c r="F961" i="9"/>
  <c r="C962" i="9"/>
  <c r="E961" i="9"/>
  <c r="D961" i="9"/>
  <c r="H197" i="9"/>
  <c r="G197" i="9"/>
  <c r="F197" i="9"/>
  <c r="C198" i="9"/>
  <c r="E197" i="9"/>
  <c r="D197" i="9"/>
  <c r="I197" i="9"/>
  <c r="G1469" i="9"/>
  <c r="F1469" i="9"/>
  <c r="C1470" i="9"/>
  <c r="E1469" i="9"/>
  <c r="D1469" i="9"/>
  <c r="I1469" i="9"/>
  <c r="H1469" i="9"/>
  <c r="F1214" i="9"/>
  <c r="C1215" i="9"/>
  <c r="E1214" i="9"/>
  <c r="D1214" i="9"/>
  <c r="I1214" i="9"/>
  <c r="H1214" i="9"/>
  <c r="G1214" i="9"/>
  <c r="D833" i="9"/>
  <c r="I833" i="9"/>
  <c r="H833" i="9"/>
  <c r="G833" i="9"/>
  <c r="F833" i="9"/>
  <c r="C834" i="9"/>
  <c r="E833" i="9"/>
  <c r="H1341" i="9"/>
  <c r="G1341" i="9"/>
  <c r="F1341" i="9"/>
  <c r="C1342" i="9"/>
  <c r="E1341" i="9"/>
  <c r="D1341" i="9"/>
  <c r="I1341" i="9"/>
  <c r="H70" i="9"/>
  <c r="G70" i="9"/>
  <c r="F70" i="9"/>
  <c r="C71" i="9"/>
  <c r="E70" i="9"/>
  <c r="D70" i="9"/>
  <c r="I70" i="9"/>
  <c r="F706" i="9"/>
  <c r="C707" i="9"/>
  <c r="E706" i="9"/>
  <c r="D706" i="9"/>
  <c r="H706" i="9"/>
  <c r="G706" i="9"/>
  <c r="I706" i="9"/>
  <c r="F453" i="9"/>
  <c r="I453" i="9"/>
  <c r="G453" i="9"/>
  <c r="E453" i="9"/>
  <c r="D453" i="9"/>
  <c r="C454" i="9"/>
  <c r="H453" i="9"/>
  <c r="D1088" i="9"/>
  <c r="I1088" i="9"/>
  <c r="H1088" i="9"/>
  <c r="G1088" i="9"/>
  <c r="F1088" i="9"/>
  <c r="C1089" i="9"/>
  <c r="E1088" i="9"/>
  <c r="C325" i="9"/>
  <c r="E324" i="9"/>
  <c r="D324" i="9"/>
  <c r="I324" i="9"/>
  <c r="H324" i="9"/>
  <c r="G324" i="9"/>
  <c r="F324" i="9"/>
  <c r="G580" i="9" l="1"/>
  <c r="D580" i="9"/>
  <c r="C581" i="9"/>
  <c r="H580" i="9"/>
  <c r="F580" i="9"/>
  <c r="I580" i="9"/>
  <c r="E580" i="9"/>
  <c r="I325" i="9"/>
  <c r="H325" i="9"/>
  <c r="G325" i="9"/>
  <c r="F325" i="9"/>
  <c r="C326" i="9"/>
  <c r="E325" i="9"/>
  <c r="D325" i="9"/>
  <c r="D1215" i="9"/>
  <c r="I1215" i="9"/>
  <c r="H1215" i="9"/>
  <c r="G1215" i="9"/>
  <c r="F1215" i="9"/>
  <c r="C1216" i="9"/>
  <c r="E1215" i="9"/>
  <c r="C1471" i="9"/>
  <c r="E1470" i="9"/>
  <c r="D1470" i="9"/>
  <c r="I1470" i="9"/>
  <c r="H1470" i="9"/>
  <c r="G1470" i="9"/>
  <c r="F1470" i="9"/>
  <c r="F198" i="9"/>
  <c r="C199" i="9"/>
  <c r="E198" i="9"/>
  <c r="D198" i="9"/>
  <c r="I198" i="9"/>
  <c r="H198" i="9"/>
  <c r="G198" i="9"/>
  <c r="G962" i="9"/>
  <c r="F962" i="9"/>
  <c r="C963" i="9"/>
  <c r="E962" i="9"/>
  <c r="D962" i="9"/>
  <c r="I962" i="9"/>
  <c r="H962" i="9"/>
  <c r="H1089" i="9"/>
  <c r="G1089" i="9"/>
  <c r="F1089" i="9"/>
  <c r="C1090" i="9"/>
  <c r="E1089" i="9"/>
  <c r="D1089" i="9"/>
  <c r="I1089" i="9"/>
  <c r="D707" i="9"/>
  <c r="I707" i="9"/>
  <c r="H707" i="9"/>
  <c r="F707" i="9"/>
  <c r="C708" i="9"/>
  <c r="E707" i="9"/>
  <c r="G707" i="9"/>
  <c r="F71" i="9"/>
  <c r="C72" i="9"/>
  <c r="E71" i="9"/>
  <c r="D71" i="9"/>
  <c r="I71" i="9"/>
  <c r="H71" i="9"/>
  <c r="G71" i="9"/>
  <c r="H834" i="9"/>
  <c r="G834" i="9"/>
  <c r="F834" i="9"/>
  <c r="C835" i="9"/>
  <c r="E834" i="9"/>
  <c r="D834" i="9"/>
  <c r="I834" i="9"/>
  <c r="D454" i="9"/>
  <c r="G454" i="9"/>
  <c r="H454" i="9"/>
  <c r="F454" i="9"/>
  <c r="E454" i="9"/>
  <c r="C455" i="9"/>
  <c r="I454" i="9"/>
  <c r="F1342" i="9"/>
  <c r="C1343" i="9"/>
  <c r="E1342" i="9"/>
  <c r="D1342" i="9"/>
  <c r="I1342" i="9"/>
  <c r="H1342" i="9"/>
  <c r="G1342" i="9"/>
  <c r="D581" i="9" l="1"/>
  <c r="I581" i="9"/>
  <c r="G581" i="9"/>
  <c r="F581" i="9"/>
  <c r="C582" i="9"/>
  <c r="E581" i="9"/>
  <c r="H581" i="9"/>
  <c r="F835" i="9"/>
  <c r="C836" i="9"/>
  <c r="E835" i="9"/>
  <c r="D835" i="9"/>
  <c r="I835" i="9"/>
  <c r="H835" i="9"/>
  <c r="G835" i="9"/>
  <c r="H708" i="9"/>
  <c r="G708" i="9"/>
  <c r="F708" i="9"/>
  <c r="D708" i="9"/>
  <c r="I708" i="9"/>
  <c r="C709" i="9"/>
  <c r="E708" i="9"/>
  <c r="D199" i="9"/>
  <c r="I199" i="9"/>
  <c r="H199" i="9"/>
  <c r="G199" i="9"/>
  <c r="F199" i="9"/>
  <c r="C200" i="9"/>
  <c r="E199" i="9"/>
  <c r="G326" i="9"/>
  <c r="F326" i="9"/>
  <c r="C327" i="9"/>
  <c r="E326" i="9"/>
  <c r="D326" i="9"/>
  <c r="I326" i="9"/>
  <c r="H326" i="9"/>
  <c r="H455" i="9"/>
  <c r="C456" i="9"/>
  <c r="E455" i="9"/>
  <c r="I455" i="9"/>
  <c r="G455" i="9"/>
  <c r="F455" i="9"/>
  <c r="D455" i="9"/>
  <c r="D72" i="9"/>
  <c r="I72" i="9"/>
  <c r="H72" i="9"/>
  <c r="G72" i="9"/>
  <c r="F72" i="9"/>
  <c r="C73" i="9"/>
  <c r="E72" i="9"/>
  <c r="F1090" i="9"/>
  <c r="C1091" i="9"/>
  <c r="E1090" i="9"/>
  <c r="D1090" i="9"/>
  <c r="I1090" i="9"/>
  <c r="H1090" i="9"/>
  <c r="G1090" i="9"/>
  <c r="I1471" i="9"/>
  <c r="H1471" i="9"/>
  <c r="G1471" i="9"/>
  <c r="F1471" i="9"/>
  <c r="C1472" i="9"/>
  <c r="E1471" i="9"/>
  <c r="D1471" i="9"/>
  <c r="D1343" i="9"/>
  <c r="I1343" i="9"/>
  <c r="H1343" i="9"/>
  <c r="G1343" i="9"/>
  <c r="F1343" i="9"/>
  <c r="C1344" i="9"/>
  <c r="E1343" i="9"/>
  <c r="C964" i="9"/>
  <c r="E963" i="9"/>
  <c r="D963" i="9"/>
  <c r="I963" i="9"/>
  <c r="H963" i="9"/>
  <c r="G963" i="9"/>
  <c r="F963" i="9"/>
  <c r="H1216" i="9"/>
  <c r="G1216" i="9"/>
  <c r="F1216" i="9"/>
  <c r="C1217" i="9"/>
  <c r="E1216" i="9"/>
  <c r="D1216" i="9"/>
  <c r="I1216" i="9"/>
  <c r="E582" i="9" l="1"/>
  <c r="I582" i="9"/>
  <c r="F582" i="9"/>
  <c r="H582" i="9"/>
  <c r="G582" i="9"/>
  <c r="C583" i="9"/>
  <c r="D582" i="9"/>
  <c r="H73" i="9"/>
  <c r="G73" i="9"/>
  <c r="F73" i="9"/>
  <c r="C74" i="9"/>
  <c r="E73" i="9"/>
  <c r="D73" i="9"/>
  <c r="I73" i="9"/>
  <c r="I964" i="9"/>
  <c r="H964" i="9"/>
  <c r="G964" i="9"/>
  <c r="F964" i="9"/>
  <c r="C965" i="9"/>
  <c r="E964" i="9"/>
  <c r="D964" i="9"/>
  <c r="F1217" i="9"/>
  <c r="C1218" i="9"/>
  <c r="E1217" i="9"/>
  <c r="D1217" i="9"/>
  <c r="I1217" i="9"/>
  <c r="H1217" i="9"/>
  <c r="G1217" i="9"/>
  <c r="H1344" i="9"/>
  <c r="G1344" i="9"/>
  <c r="F1344" i="9"/>
  <c r="C1345" i="9"/>
  <c r="E1344" i="9"/>
  <c r="D1344" i="9"/>
  <c r="I1344" i="9"/>
  <c r="D1091" i="9"/>
  <c r="I1091" i="9"/>
  <c r="H1091" i="9"/>
  <c r="G1091" i="9"/>
  <c r="F1091" i="9"/>
  <c r="C1092" i="9"/>
  <c r="E1091" i="9"/>
  <c r="H200" i="9"/>
  <c r="G200" i="9"/>
  <c r="F200" i="9"/>
  <c r="C201" i="9"/>
  <c r="E200" i="9"/>
  <c r="D200" i="9"/>
  <c r="I200" i="9"/>
  <c r="F709" i="9"/>
  <c r="C710" i="9"/>
  <c r="E709" i="9"/>
  <c r="D709" i="9"/>
  <c r="H709" i="9"/>
  <c r="G709" i="9"/>
  <c r="I709" i="9"/>
  <c r="D836" i="9"/>
  <c r="I836" i="9"/>
  <c r="H836" i="9"/>
  <c r="G836" i="9"/>
  <c r="F836" i="9"/>
  <c r="C837" i="9"/>
  <c r="E836" i="9"/>
  <c r="G1472" i="9"/>
  <c r="F1472" i="9"/>
  <c r="C1473" i="9"/>
  <c r="E1472" i="9"/>
  <c r="D1472" i="9"/>
  <c r="I1472" i="9"/>
  <c r="H1472" i="9"/>
  <c r="F456" i="9"/>
  <c r="I456" i="9"/>
  <c r="H456" i="9"/>
  <c r="G456" i="9"/>
  <c r="E456" i="9"/>
  <c r="D456" i="9"/>
  <c r="C457" i="9"/>
  <c r="C328" i="9"/>
  <c r="E327" i="9"/>
  <c r="D327" i="9"/>
  <c r="I327" i="9"/>
  <c r="H327" i="9"/>
  <c r="G327" i="9"/>
  <c r="F327" i="9"/>
  <c r="H583" i="9" l="1"/>
  <c r="F583" i="9"/>
  <c r="I583" i="9"/>
  <c r="E583" i="9"/>
  <c r="G583" i="9"/>
  <c r="D583" i="9"/>
  <c r="C584" i="9"/>
  <c r="I328" i="9"/>
  <c r="H328" i="9"/>
  <c r="G328" i="9"/>
  <c r="F328" i="9"/>
  <c r="C329" i="9"/>
  <c r="E328" i="9"/>
  <c r="D328" i="9"/>
  <c r="C1474" i="9"/>
  <c r="E1473" i="9"/>
  <c r="D1473" i="9"/>
  <c r="I1473" i="9"/>
  <c r="H1473" i="9"/>
  <c r="G1473" i="9"/>
  <c r="F1473" i="9"/>
  <c r="G965" i="9"/>
  <c r="F965" i="9"/>
  <c r="C966" i="9"/>
  <c r="E965" i="9"/>
  <c r="D965" i="9"/>
  <c r="I965" i="9"/>
  <c r="H965" i="9"/>
  <c r="D457" i="9"/>
  <c r="G457" i="9"/>
  <c r="C458" i="9"/>
  <c r="I457" i="9"/>
  <c r="H457" i="9"/>
  <c r="F457" i="9"/>
  <c r="E457" i="9"/>
  <c r="H1092" i="9"/>
  <c r="G1092" i="9"/>
  <c r="F1092" i="9"/>
  <c r="C1093" i="9"/>
  <c r="E1092" i="9"/>
  <c r="D1092" i="9"/>
  <c r="I1092" i="9"/>
  <c r="D1218" i="9"/>
  <c r="I1218" i="9"/>
  <c r="H1218" i="9"/>
  <c r="G1218" i="9"/>
  <c r="F1218" i="9"/>
  <c r="C1219" i="9"/>
  <c r="E1218" i="9"/>
  <c r="F201" i="9"/>
  <c r="C202" i="9"/>
  <c r="E201" i="9"/>
  <c r="D201" i="9"/>
  <c r="I201" i="9"/>
  <c r="H201" i="9"/>
  <c r="G201" i="9"/>
  <c r="F74" i="9"/>
  <c r="C75" i="9"/>
  <c r="E74" i="9"/>
  <c r="D74" i="9"/>
  <c r="I74" i="9"/>
  <c r="H74" i="9"/>
  <c r="G74" i="9"/>
  <c r="D710" i="9"/>
  <c r="I710" i="9"/>
  <c r="H710" i="9"/>
  <c r="F710" i="9"/>
  <c r="C711" i="9"/>
  <c r="E710" i="9"/>
  <c r="G710" i="9"/>
  <c r="H837" i="9"/>
  <c r="G837" i="9"/>
  <c r="F837" i="9"/>
  <c r="C838" i="9"/>
  <c r="E837" i="9"/>
  <c r="D837" i="9"/>
  <c r="I837" i="9"/>
  <c r="F1345" i="9"/>
  <c r="C1346" i="9"/>
  <c r="E1345" i="9"/>
  <c r="D1345" i="9"/>
  <c r="I1345" i="9"/>
  <c r="H1345" i="9"/>
  <c r="G1345" i="9"/>
  <c r="H584" i="9" l="1"/>
  <c r="D584" i="9"/>
  <c r="I584" i="9"/>
  <c r="G584" i="9"/>
  <c r="F584" i="9"/>
  <c r="C585" i="9"/>
  <c r="E584" i="9"/>
  <c r="H458" i="9"/>
  <c r="C459" i="9"/>
  <c r="E458" i="9"/>
  <c r="I458" i="9"/>
  <c r="G458" i="9"/>
  <c r="F458" i="9"/>
  <c r="D458" i="9"/>
  <c r="H1219" i="9"/>
  <c r="G1219" i="9"/>
  <c r="F1219" i="9"/>
  <c r="C1220" i="9"/>
  <c r="E1219" i="9"/>
  <c r="D1219" i="9"/>
  <c r="I1219" i="9"/>
  <c r="C967" i="9"/>
  <c r="E966" i="9"/>
  <c r="D966" i="9"/>
  <c r="I966" i="9"/>
  <c r="H966" i="9"/>
  <c r="G966" i="9"/>
  <c r="F966" i="9"/>
  <c r="G329" i="9"/>
  <c r="F329" i="9"/>
  <c r="C330" i="9"/>
  <c r="E329" i="9"/>
  <c r="D329" i="9"/>
  <c r="I329" i="9"/>
  <c r="H329" i="9"/>
  <c r="D75" i="9"/>
  <c r="I75" i="9"/>
  <c r="H75" i="9"/>
  <c r="G75" i="9"/>
  <c r="F75" i="9"/>
  <c r="C76" i="9"/>
  <c r="E75" i="9"/>
  <c r="F838" i="9"/>
  <c r="C839" i="9"/>
  <c r="E838" i="9"/>
  <c r="D838" i="9"/>
  <c r="I838" i="9"/>
  <c r="H838" i="9"/>
  <c r="G838" i="9"/>
  <c r="H711" i="9"/>
  <c r="G711" i="9"/>
  <c r="F711" i="9"/>
  <c r="D711" i="9"/>
  <c r="I711" i="9"/>
  <c r="C712" i="9"/>
  <c r="E711" i="9"/>
  <c r="D202" i="9"/>
  <c r="I202" i="9"/>
  <c r="H202" i="9"/>
  <c r="G202" i="9"/>
  <c r="F202" i="9"/>
  <c r="C203" i="9"/>
  <c r="E202" i="9"/>
  <c r="F1093" i="9"/>
  <c r="C1094" i="9"/>
  <c r="E1093" i="9"/>
  <c r="D1093" i="9"/>
  <c r="I1093" i="9"/>
  <c r="H1093" i="9"/>
  <c r="G1093" i="9"/>
  <c r="I1474" i="9"/>
  <c r="H1474" i="9"/>
  <c r="G1474" i="9"/>
  <c r="F1474" i="9"/>
  <c r="C1475" i="9"/>
  <c r="E1474" i="9"/>
  <c r="D1474" i="9"/>
  <c r="D1346" i="9"/>
  <c r="I1346" i="9"/>
  <c r="H1346" i="9"/>
  <c r="G1346" i="9"/>
  <c r="F1346" i="9"/>
  <c r="C1347" i="9"/>
  <c r="E1346" i="9"/>
  <c r="H585" i="9" l="1"/>
  <c r="G585" i="9"/>
  <c r="C586" i="9"/>
  <c r="D585" i="9"/>
  <c r="E585" i="9"/>
  <c r="I585" i="9"/>
  <c r="F585" i="9"/>
  <c r="F712" i="9"/>
  <c r="C713" i="9"/>
  <c r="E712" i="9"/>
  <c r="D712" i="9"/>
  <c r="H712" i="9"/>
  <c r="G712" i="9"/>
  <c r="I712" i="9"/>
  <c r="C331" i="9"/>
  <c r="E330" i="9"/>
  <c r="D330" i="9"/>
  <c r="I330" i="9"/>
  <c r="H330" i="9"/>
  <c r="G330" i="9"/>
  <c r="F330" i="9"/>
  <c r="H1347" i="9"/>
  <c r="G1347" i="9"/>
  <c r="F1347" i="9"/>
  <c r="C1348" i="9"/>
  <c r="E1347" i="9"/>
  <c r="D1347" i="9"/>
  <c r="I1347" i="9"/>
  <c r="D1094" i="9"/>
  <c r="I1094" i="9"/>
  <c r="H1094" i="9"/>
  <c r="G1094" i="9"/>
  <c r="F1094" i="9"/>
  <c r="C1095" i="9"/>
  <c r="E1094" i="9"/>
  <c r="F1220" i="9"/>
  <c r="C1221" i="9"/>
  <c r="E1220" i="9"/>
  <c r="D1220" i="9"/>
  <c r="I1220" i="9"/>
  <c r="H1220" i="9"/>
  <c r="G1220" i="9"/>
  <c r="H76" i="9"/>
  <c r="G76" i="9"/>
  <c r="F76" i="9"/>
  <c r="C77" i="9"/>
  <c r="E76" i="9"/>
  <c r="D76" i="9"/>
  <c r="I76" i="9"/>
  <c r="G1475" i="9"/>
  <c r="F1475" i="9"/>
  <c r="C1476" i="9"/>
  <c r="E1475" i="9"/>
  <c r="D1475" i="9"/>
  <c r="I1475" i="9"/>
  <c r="H1475" i="9"/>
  <c r="I967" i="9"/>
  <c r="H967" i="9"/>
  <c r="G967" i="9"/>
  <c r="F967" i="9"/>
  <c r="C968" i="9"/>
  <c r="E967" i="9"/>
  <c r="D967" i="9"/>
  <c r="H203" i="9"/>
  <c r="G203" i="9"/>
  <c r="F203" i="9"/>
  <c r="C204" i="9"/>
  <c r="E203" i="9"/>
  <c r="D203" i="9"/>
  <c r="I203" i="9"/>
  <c r="F459" i="9"/>
  <c r="I459" i="9"/>
  <c r="D459" i="9"/>
  <c r="C460" i="9"/>
  <c r="H459" i="9"/>
  <c r="G459" i="9"/>
  <c r="E459" i="9"/>
  <c r="D839" i="9"/>
  <c r="I839" i="9"/>
  <c r="H839" i="9"/>
  <c r="G839" i="9"/>
  <c r="F839" i="9"/>
  <c r="C840" i="9"/>
  <c r="E839" i="9"/>
  <c r="H586" i="9" l="1"/>
  <c r="F586" i="9"/>
  <c r="I586" i="9"/>
  <c r="E586" i="9"/>
  <c r="G586" i="9"/>
  <c r="C587" i="9"/>
  <c r="D586" i="9"/>
  <c r="D1221" i="9"/>
  <c r="I1221" i="9"/>
  <c r="H1221" i="9"/>
  <c r="G1221" i="9"/>
  <c r="F1221" i="9"/>
  <c r="C1222" i="9"/>
  <c r="E1221" i="9"/>
  <c r="F1348" i="9"/>
  <c r="C1349" i="9"/>
  <c r="E1348" i="9"/>
  <c r="D1348" i="9"/>
  <c r="I1348" i="9"/>
  <c r="H1348" i="9"/>
  <c r="G1348" i="9"/>
  <c r="H840" i="9"/>
  <c r="G840" i="9"/>
  <c r="F840" i="9"/>
  <c r="C841" i="9"/>
  <c r="E840" i="9"/>
  <c r="D840" i="9"/>
  <c r="I840" i="9"/>
  <c r="C1477" i="9"/>
  <c r="E1476" i="9"/>
  <c r="D1476" i="9"/>
  <c r="I1476" i="9"/>
  <c r="H1476" i="9"/>
  <c r="G1476" i="9"/>
  <c r="F1476" i="9"/>
  <c r="F77" i="9"/>
  <c r="C78" i="9"/>
  <c r="E77" i="9"/>
  <c r="D77" i="9"/>
  <c r="I77" i="9"/>
  <c r="H77" i="9"/>
  <c r="G77" i="9"/>
  <c r="C1096" i="9"/>
  <c r="H1095" i="9"/>
  <c r="G1095" i="9"/>
  <c r="F1095" i="9"/>
  <c r="E1095" i="9"/>
  <c r="D1095" i="9"/>
  <c r="I1095" i="9"/>
  <c r="D460" i="9"/>
  <c r="G460" i="9"/>
  <c r="E460" i="9"/>
  <c r="C461" i="9"/>
  <c r="I460" i="9"/>
  <c r="H460" i="9"/>
  <c r="F460" i="9"/>
  <c r="I331" i="9"/>
  <c r="H331" i="9"/>
  <c r="G331" i="9"/>
  <c r="F331" i="9"/>
  <c r="C332" i="9"/>
  <c r="E331" i="9"/>
  <c r="D331" i="9"/>
  <c r="D713" i="9"/>
  <c r="I713" i="9"/>
  <c r="H713" i="9"/>
  <c r="F713" i="9"/>
  <c r="C714" i="9"/>
  <c r="E713" i="9"/>
  <c r="G713" i="9"/>
  <c r="F204" i="9"/>
  <c r="C205" i="9"/>
  <c r="E204" i="9"/>
  <c r="D204" i="9"/>
  <c r="I204" i="9"/>
  <c r="H204" i="9"/>
  <c r="G204" i="9"/>
  <c r="G968" i="9"/>
  <c r="F968" i="9"/>
  <c r="C969" i="9"/>
  <c r="E968" i="9"/>
  <c r="D968" i="9"/>
  <c r="I968" i="9"/>
  <c r="H968" i="9"/>
  <c r="G587" i="9" l="1"/>
  <c r="D587" i="9"/>
  <c r="C588" i="9"/>
  <c r="E587" i="9"/>
  <c r="I587" i="9"/>
  <c r="H587" i="9"/>
  <c r="F587" i="9"/>
  <c r="G332" i="9"/>
  <c r="F332" i="9"/>
  <c r="C333" i="9"/>
  <c r="E332" i="9"/>
  <c r="D332" i="9"/>
  <c r="I332" i="9"/>
  <c r="H332" i="9"/>
  <c r="I1096" i="9"/>
  <c r="G1096" i="9"/>
  <c r="F1096" i="9"/>
  <c r="E1096" i="9"/>
  <c r="C1097" i="9"/>
  <c r="D1096" i="9"/>
  <c r="H1096" i="9"/>
  <c r="D78" i="9"/>
  <c r="I78" i="9"/>
  <c r="H78" i="9"/>
  <c r="G78" i="9"/>
  <c r="F78" i="9"/>
  <c r="C79" i="9"/>
  <c r="E78" i="9"/>
  <c r="F841" i="9"/>
  <c r="C842" i="9"/>
  <c r="E841" i="9"/>
  <c r="D841" i="9"/>
  <c r="I841" i="9"/>
  <c r="H841" i="9"/>
  <c r="G841" i="9"/>
  <c r="H1222" i="9"/>
  <c r="G1222" i="9"/>
  <c r="F1222" i="9"/>
  <c r="C1223" i="9"/>
  <c r="E1222" i="9"/>
  <c r="D1222" i="9"/>
  <c r="I1222" i="9"/>
  <c r="D205" i="9"/>
  <c r="I205" i="9"/>
  <c r="H205" i="9"/>
  <c r="G205" i="9"/>
  <c r="F205" i="9"/>
  <c r="C206" i="9"/>
  <c r="E205" i="9"/>
  <c r="H461" i="9"/>
  <c r="C462" i="9"/>
  <c r="E461" i="9"/>
  <c r="F461" i="9"/>
  <c r="D461" i="9"/>
  <c r="I461" i="9"/>
  <c r="G461" i="9"/>
  <c r="I1477" i="9"/>
  <c r="H1477" i="9"/>
  <c r="G1477" i="9"/>
  <c r="F1477" i="9"/>
  <c r="C1478" i="9"/>
  <c r="E1477" i="9"/>
  <c r="D1477" i="9"/>
  <c r="D1349" i="9"/>
  <c r="I1349" i="9"/>
  <c r="H1349" i="9"/>
  <c r="G1349" i="9"/>
  <c r="F1349" i="9"/>
  <c r="C1350" i="9"/>
  <c r="E1349" i="9"/>
  <c r="C970" i="9"/>
  <c r="E969" i="9"/>
  <c r="D969" i="9"/>
  <c r="I969" i="9"/>
  <c r="H969" i="9"/>
  <c r="G969" i="9"/>
  <c r="F969" i="9"/>
  <c r="H714" i="9"/>
  <c r="G714" i="9"/>
  <c r="F714" i="9"/>
  <c r="D714" i="9"/>
  <c r="I714" i="9"/>
  <c r="C715" i="9"/>
  <c r="E714" i="9"/>
  <c r="C589" i="9" l="1"/>
  <c r="D588" i="9"/>
  <c r="E588" i="9"/>
  <c r="I588" i="9"/>
  <c r="G588" i="9"/>
  <c r="F588" i="9"/>
  <c r="H588" i="9"/>
  <c r="H206" i="9"/>
  <c r="G206" i="9"/>
  <c r="F206" i="9"/>
  <c r="C207" i="9"/>
  <c r="E206" i="9"/>
  <c r="D206" i="9"/>
  <c r="I206" i="9"/>
  <c r="D842" i="9"/>
  <c r="I842" i="9"/>
  <c r="H842" i="9"/>
  <c r="G842" i="9"/>
  <c r="F842" i="9"/>
  <c r="C843" i="9"/>
  <c r="E842" i="9"/>
  <c r="F715" i="9"/>
  <c r="C716" i="9"/>
  <c r="E715" i="9"/>
  <c r="D715" i="9"/>
  <c r="H715" i="9"/>
  <c r="G715" i="9"/>
  <c r="I715" i="9"/>
  <c r="I970" i="9"/>
  <c r="H970" i="9"/>
  <c r="G970" i="9"/>
  <c r="F970" i="9"/>
  <c r="C971" i="9"/>
  <c r="E970" i="9"/>
  <c r="D970" i="9"/>
  <c r="C334" i="9"/>
  <c r="E333" i="9"/>
  <c r="D333" i="9"/>
  <c r="I333" i="9"/>
  <c r="H333" i="9"/>
  <c r="G333" i="9"/>
  <c r="F333" i="9"/>
  <c r="H1350" i="9"/>
  <c r="G1350" i="9"/>
  <c r="F1350" i="9"/>
  <c r="C1351" i="9"/>
  <c r="E1350" i="9"/>
  <c r="D1350" i="9"/>
  <c r="I1350" i="9"/>
  <c r="F462" i="9"/>
  <c r="I462" i="9"/>
  <c r="G462" i="9"/>
  <c r="E462" i="9"/>
  <c r="D462" i="9"/>
  <c r="C463" i="9"/>
  <c r="H462" i="9"/>
  <c r="F1223" i="9"/>
  <c r="C1224" i="9"/>
  <c r="E1223" i="9"/>
  <c r="D1223" i="9"/>
  <c r="I1223" i="9"/>
  <c r="H1223" i="9"/>
  <c r="G1223" i="9"/>
  <c r="H79" i="9"/>
  <c r="G79" i="9"/>
  <c r="F79" i="9"/>
  <c r="C80" i="9"/>
  <c r="E79" i="9"/>
  <c r="D79" i="9"/>
  <c r="I79" i="9"/>
  <c r="G1478" i="9"/>
  <c r="F1478" i="9"/>
  <c r="C1479" i="9"/>
  <c r="E1478" i="9"/>
  <c r="D1478" i="9"/>
  <c r="I1478" i="9"/>
  <c r="H1478" i="9"/>
  <c r="H1097" i="9"/>
  <c r="G1097" i="9"/>
  <c r="F1097" i="9"/>
  <c r="E1097" i="9"/>
  <c r="D1097" i="9"/>
  <c r="C1098" i="9"/>
  <c r="I1097" i="9"/>
  <c r="H589" i="9" l="1"/>
  <c r="I589" i="9"/>
  <c r="F589" i="9"/>
  <c r="G589" i="9"/>
  <c r="C590" i="9"/>
  <c r="E589" i="9"/>
  <c r="D589" i="9"/>
  <c r="F80" i="9"/>
  <c r="C81" i="9"/>
  <c r="E80" i="9"/>
  <c r="D80" i="9"/>
  <c r="I80" i="9"/>
  <c r="H80" i="9"/>
  <c r="G80" i="9"/>
  <c r="D463" i="9"/>
  <c r="G463" i="9"/>
  <c r="H463" i="9"/>
  <c r="F463" i="9"/>
  <c r="E463" i="9"/>
  <c r="C464" i="9"/>
  <c r="I463" i="9"/>
  <c r="F1098" i="9"/>
  <c r="C1099" i="9"/>
  <c r="E1098" i="9"/>
  <c r="H1098" i="9"/>
  <c r="G1098" i="9"/>
  <c r="D1098" i="9"/>
  <c r="I1098" i="9"/>
  <c r="I334" i="9"/>
  <c r="H334" i="9"/>
  <c r="G334" i="9"/>
  <c r="F334" i="9"/>
  <c r="C335" i="9"/>
  <c r="E334" i="9"/>
  <c r="D334" i="9"/>
  <c r="D716" i="9"/>
  <c r="I716" i="9"/>
  <c r="H716" i="9"/>
  <c r="F716" i="9"/>
  <c r="C717" i="9"/>
  <c r="E716" i="9"/>
  <c r="G716" i="9"/>
  <c r="F207" i="9"/>
  <c r="C208" i="9"/>
  <c r="E207" i="9"/>
  <c r="D207" i="9"/>
  <c r="I207" i="9"/>
  <c r="H207" i="9"/>
  <c r="G207" i="9"/>
  <c r="D1224" i="9"/>
  <c r="I1224" i="9"/>
  <c r="H1224" i="9"/>
  <c r="G1224" i="9"/>
  <c r="F1224" i="9"/>
  <c r="C1225" i="9"/>
  <c r="E1224" i="9"/>
  <c r="F1351" i="9"/>
  <c r="C1352" i="9"/>
  <c r="E1351" i="9"/>
  <c r="D1351" i="9"/>
  <c r="I1351" i="9"/>
  <c r="H1351" i="9"/>
  <c r="G1351" i="9"/>
  <c r="G971" i="9"/>
  <c r="F971" i="9"/>
  <c r="C972" i="9"/>
  <c r="E971" i="9"/>
  <c r="D971" i="9"/>
  <c r="I971" i="9"/>
  <c r="H971" i="9"/>
  <c r="C1480" i="9"/>
  <c r="E1479" i="9"/>
  <c r="D1479" i="9"/>
  <c r="I1479" i="9"/>
  <c r="H1479" i="9"/>
  <c r="G1479" i="9"/>
  <c r="F1479" i="9"/>
  <c r="H843" i="9"/>
  <c r="G843" i="9"/>
  <c r="F843" i="9"/>
  <c r="C844" i="9"/>
  <c r="E843" i="9"/>
  <c r="D843" i="9"/>
  <c r="I843" i="9"/>
  <c r="E590" i="9" l="1"/>
  <c r="I590" i="9"/>
  <c r="H590" i="9"/>
  <c r="F590" i="9"/>
  <c r="G590" i="9"/>
  <c r="D590" i="9"/>
  <c r="C591" i="9"/>
  <c r="C973" i="9"/>
  <c r="E972" i="9"/>
  <c r="D972" i="9"/>
  <c r="I972" i="9"/>
  <c r="H972" i="9"/>
  <c r="G972" i="9"/>
  <c r="F972" i="9"/>
  <c r="I1480" i="9"/>
  <c r="H1480" i="9"/>
  <c r="G1480" i="9"/>
  <c r="F1480" i="9"/>
  <c r="C1481" i="9"/>
  <c r="E1480" i="9"/>
  <c r="D1480" i="9"/>
  <c r="D1352" i="9"/>
  <c r="I1352" i="9"/>
  <c r="H1352" i="9"/>
  <c r="G1352" i="9"/>
  <c r="F1352" i="9"/>
  <c r="C1353" i="9"/>
  <c r="E1352" i="9"/>
  <c r="H717" i="9"/>
  <c r="G717" i="9"/>
  <c r="F717" i="9"/>
  <c r="D717" i="9"/>
  <c r="I717" i="9"/>
  <c r="C718" i="9"/>
  <c r="E717" i="9"/>
  <c r="C1100" i="9"/>
  <c r="E1099" i="9"/>
  <c r="D1099" i="9"/>
  <c r="I1099" i="9"/>
  <c r="H1099" i="9"/>
  <c r="G1099" i="9"/>
  <c r="F1099" i="9"/>
  <c r="F844" i="9"/>
  <c r="C845" i="9"/>
  <c r="E844" i="9"/>
  <c r="D844" i="9"/>
  <c r="I844" i="9"/>
  <c r="H844" i="9"/>
  <c r="G844" i="9"/>
  <c r="G335" i="9"/>
  <c r="F335" i="9"/>
  <c r="C336" i="9"/>
  <c r="E335" i="9"/>
  <c r="D335" i="9"/>
  <c r="I335" i="9"/>
  <c r="H335" i="9"/>
  <c r="D208" i="9"/>
  <c r="I208" i="9"/>
  <c r="H208" i="9"/>
  <c r="G208" i="9"/>
  <c r="F208" i="9"/>
  <c r="C209" i="9"/>
  <c r="E208" i="9"/>
  <c r="D81" i="9"/>
  <c r="I81" i="9"/>
  <c r="H81" i="9"/>
  <c r="G81" i="9"/>
  <c r="F81" i="9"/>
  <c r="C82" i="9"/>
  <c r="E81" i="9"/>
  <c r="H1225" i="9"/>
  <c r="G1225" i="9"/>
  <c r="F1225" i="9"/>
  <c r="C1226" i="9"/>
  <c r="E1225" i="9"/>
  <c r="D1225" i="9"/>
  <c r="I1225" i="9"/>
  <c r="H464" i="9"/>
  <c r="C465" i="9"/>
  <c r="E464" i="9"/>
  <c r="I464" i="9"/>
  <c r="G464" i="9"/>
  <c r="F464" i="9"/>
  <c r="D464" i="9"/>
  <c r="I591" i="9" l="1"/>
  <c r="G591" i="9"/>
  <c r="F591" i="9"/>
  <c r="H591" i="9"/>
  <c r="C592" i="9"/>
  <c r="D591" i="9"/>
  <c r="E591" i="9"/>
  <c r="I1100" i="9"/>
  <c r="H1100" i="9"/>
  <c r="G1100" i="9"/>
  <c r="F1100" i="9"/>
  <c r="C1101" i="9"/>
  <c r="E1100" i="9"/>
  <c r="D1100" i="9"/>
  <c r="G1481" i="9"/>
  <c r="F1481" i="9"/>
  <c r="C1482" i="9"/>
  <c r="E1481" i="9"/>
  <c r="D1481" i="9"/>
  <c r="I1481" i="9"/>
  <c r="H1481" i="9"/>
  <c r="C337" i="9"/>
  <c r="E336" i="9"/>
  <c r="D336" i="9"/>
  <c r="I336" i="9"/>
  <c r="H336" i="9"/>
  <c r="G336" i="9"/>
  <c r="F336" i="9"/>
  <c r="H82" i="9"/>
  <c r="G82" i="9"/>
  <c r="F82" i="9"/>
  <c r="C83" i="9"/>
  <c r="E82" i="9"/>
  <c r="D82" i="9"/>
  <c r="I82" i="9"/>
  <c r="F718" i="9"/>
  <c r="C719" i="9"/>
  <c r="E718" i="9"/>
  <c r="D718" i="9"/>
  <c r="H718" i="9"/>
  <c r="G718" i="9"/>
  <c r="I718" i="9"/>
  <c r="F1226" i="9"/>
  <c r="C1227" i="9"/>
  <c r="E1226" i="9"/>
  <c r="D1226" i="9"/>
  <c r="I1226" i="9"/>
  <c r="H1226" i="9"/>
  <c r="G1226" i="9"/>
  <c r="H209" i="9"/>
  <c r="G209" i="9"/>
  <c r="F209" i="9"/>
  <c r="C210" i="9"/>
  <c r="E209" i="9"/>
  <c r="D209" i="9"/>
  <c r="I209" i="9"/>
  <c r="D845" i="9"/>
  <c r="I845" i="9"/>
  <c r="H845" i="9"/>
  <c r="G845" i="9"/>
  <c r="F845" i="9"/>
  <c r="C846" i="9"/>
  <c r="E845" i="9"/>
  <c r="H1353" i="9"/>
  <c r="G1353" i="9"/>
  <c r="F1353" i="9"/>
  <c r="C1354" i="9"/>
  <c r="E1353" i="9"/>
  <c r="D1353" i="9"/>
  <c r="I1353" i="9"/>
  <c r="F465" i="9"/>
  <c r="I465" i="9"/>
  <c r="H465" i="9"/>
  <c r="G465" i="9"/>
  <c r="E465" i="9"/>
  <c r="D465" i="9"/>
  <c r="C466" i="9"/>
  <c r="I973" i="9"/>
  <c r="H973" i="9"/>
  <c r="G973" i="9"/>
  <c r="F973" i="9"/>
  <c r="C974" i="9"/>
  <c r="E973" i="9"/>
  <c r="D973" i="9"/>
  <c r="G592" i="9" l="1"/>
  <c r="C593" i="9"/>
  <c r="E592" i="9"/>
  <c r="D592" i="9"/>
  <c r="H592" i="9"/>
  <c r="I592" i="9"/>
  <c r="F592" i="9"/>
  <c r="F1354" i="9"/>
  <c r="C1355" i="9"/>
  <c r="E1354" i="9"/>
  <c r="D1354" i="9"/>
  <c r="I1354" i="9"/>
  <c r="H1354" i="9"/>
  <c r="G1354" i="9"/>
  <c r="D719" i="9"/>
  <c r="I719" i="9"/>
  <c r="H719" i="9"/>
  <c r="F719" i="9"/>
  <c r="C720" i="9"/>
  <c r="E719" i="9"/>
  <c r="G719" i="9"/>
  <c r="G1101" i="9"/>
  <c r="F1101" i="9"/>
  <c r="C1102" i="9"/>
  <c r="E1101" i="9"/>
  <c r="D1101" i="9"/>
  <c r="I1101" i="9"/>
  <c r="H1101" i="9"/>
  <c r="G974" i="9"/>
  <c r="F974" i="9"/>
  <c r="C975" i="9"/>
  <c r="E974" i="9"/>
  <c r="D974" i="9"/>
  <c r="I974" i="9"/>
  <c r="H974" i="9"/>
  <c r="D466" i="9"/>
  <c r="G466" i="9"/>
  <c r="C467" i="9"/>
  <c r="I466" i="9"/>
  <c r="H466" i="9"/>
  <c r="F466" i="9"/>
  <c r="E466" i="9"/>
  <c r="F210" i="9"/>
  <c r="C211" i="9"/>
  <c r="E210" i="9"/>
  <c r="D210" i="9"/>
  <c r="I210" i="9"/>
  <c r="H210" i="9"/>
  <c r="G210" i="9"/>
  <c r="C1483" i="9"/>
  <c r="E1482" i="9"/>
  <c r="D1482" i="9"/>
  <c r="I1482" i="9"/>
  <c r="H1482" i="9"/>
  <c r="G1482" i="9"/>
  <c r="F1482" i="9"/>
  <c r="I337" i="9"/>
  <c r="H337" i="9"/>
  <c r="G337" i="9"/>
  <c r="F337" i="9"/>
  <c r="C338" i="9"/>
  <c r="E337" i="9"/>
  <c r="D337" i="9"/>
  <c r="H846" i="9"/>
  <c r="G846" i="9"/>
  <c r="F846" i="9"/>
  <c r="C847" i="9"/>
  <c r="E846" i="9"/>
  <c r="D846" i="9"/>
  <c r="I846" i="9"/>
  <c r="D1227" i="9"/>
  <c r="I1227" i="9"/>
  <c r="H1227" i="9"/>
  <c r="G1227" i="9"/>
  <c r="F1227" i="9"/>
  <c r="C1228" i="9"/>
  <c r="E1227" i="9"/>
  <c r="F83" i="9"/>
  <c r="C84" i="9"/>
  <c r="E83" i="9"/>
  <c r="D83" i="9"/>
  <c r="I83" i="9"/>
  <c r="H83" i="9"/>
  <c r="G83" i="9"/>
  <c r="C594" i="9" l="1"/>
  <c r="E593" i="9"/>
  <c r="I593" i="9"/>
  <c r="H593" i="9"/>
  <c r="F593" i="9"/>
  <c r="G593" i="9"/>
  <c r="D593" i="9"/>
  <c r="C1103" i="9"/>
  <c r="E1102" i="9"/>
  <c r="D1102" i="9"/>
  <c r="I1102" i="9"/>
  <c r="H1102" i="9"/>
  <c r="G1102" i="9"/>
  <c r="F1102" i="9"/>
  <c r="H1228" i="9"/>
  <c r="G1228" i="9"/>
  <c r="F1228" i="9"/>
  <c r="C1229" i="9"/>
  <c r="E1228" i="9"/>
  <c r="D1228" i="9"/>
  <c r="I1228" i="9"/>
  <c r="D1355" i="9"/>
  <c r="I1355" i="9"/>
  <c r="H1355" i="9"/>
  <c r="G1355" i="9"/>
  <c r="F1355" i="9"/>
  <c r="C1356" i="9"/>
  <c r="E1355" i="9"/>
  <c r="I1483" i="9"/>
  <c r="H1483" i="9"/>
  <c r="G1483" i="9"/>
  <c r="F1483" i="9"/>
  <c r="C1484" i="9"/>
  <c r="E1483" i="9"/>
  <c r="D1483" i="9"/>
  <c r="D211" i="9"/>
  <c r="I211" i="9"/>
  <c r="H211" i="9"/>
  <c r="G211" i="9"/>
  <c r="F211" i="9"/>
  <c r="C212" i="9"/>
  <c r="E211" i="9"/>
  <c r="H467" i="9"/>
  <c r="C468" i="9"/>
  <c r="E467" i="9"/>
  <c r="I467" i="9"/>
  <c r="G467" i="9"/>
  <c r="F467" i="9"/>
  <c r="D467" i="9"/>
  <c r="D84" i="9"/>
  <c r="I84" i="9"/>
  <c r="H84" i="9"/>
  <c r="G84" i="9"/>
  <c r="F84" i="9"/>
  <c r="C85" i="9"/>
  <c r="E84" i="9"/>
  <c r="F847" i="9"/>
  <c r="C848" i="9"/>
  <c r="E847" i="9"/>
  <c r="D847" i="9"/>
  <c r="I847" i="9"/>
  <c r="H847" i="9"/>
  <c r="G847" i="9"/>
  <c r="G338" i="9"/>
  <c r="F338" i="9"/>
  <c r="C339" i="9"/>
  <c r="E338" i="9"/>
  <c r="D338" i="9"/>
  <c r="I338" i="9"/>
  <c r="H338" i="9"/>
  <c r="C976" i="9"/>
  <c r="E975" i="9"/>
  <c r="D975" i="9"/>
  <c r="I975" i="9"/>
  <c r="H975" i="9"/>
  <c r="G975" i="9"/>
  <c r="F975" i="9"/>
  <c r="H720" i="9"/>
  <c r="G720" i="9"/>
  <c r="F720" i="9"/>
  <c r="D720" i="9"/>
  <c r="I720" i="9"/>
  <c r="C721" i="9"/>
  <c r="E720" i="9"/>
  <c r="D594" i="9" l="1"/>
  <c r="C595" i="9"/>
  <c r="H594" i="9"/>
  <c r="E594" i="9"/>
  <c r="I594" i="9"/>
  <c r="G594" i="9"/>
  <c r="F594" i="9"/>
  <c r="H85" i="9"/>
  <c r="G85" i="9"/>
  <c r="F85" i="9"/>
  <c r="C86" i="9"/>
  <c r="E85" i="9"/>
  <c r="D85" i="9"/>
  <c r="I85" i="9"/>
  <c r="C340" i="9"/>
  <c r="E339" i="9"/>
  <c r="D339" i="9"/>
  <c r="I339" i="9"/>
  <c r="H339" i="9"/>
  <c r="G339" i="9"/>
  <c r="F339" i="9"/>
  <c r="F1229" i="9"/>
  <c r="C1230" i="9"/>
  <c r="E1229" i="9"/>
  <c r="D1229" i="9"/>
  <c r="I1229" i="9"/>
  <c r="H1229" i="9"/>
  <c r="G1229" i="9"/>
  <c r="F721" i="9"/>
  <c r="C722" i="9"/>
  <c r="E721" i="9"/>
  <c r="D721" i="9"/>
  <c r="H721" i="9"/>
  <c r="G721" i="9"/>
  <c r="I721" i="9"/>
  <c r="I976" i="9"/>
  <c r="H976" i="9"/>
  <c r="G976" i="9"/>
  <c r="F976" i="9"/>
  <c r="C977" i="9"/>
  <c r="E976" i="9"/>
  <c r="D976" i="9"/>
  <c r="H212" i="9"/>
  <c r="G212" i="9"/>
  <c r="F212" i="9"/>
  <c r="C213" i="9"/>
  <c r="E212" i="9"/>
  <c r="D212" i="9"/>
  <c r="I212" i="9"/>
  <c r="D848" i="9"/>
  <c r="I848" i="9"/>
  <c r="H848" i="9"/>
  <c r="G848" i="9"/>
  <c r="F848" i="9"/>
  <c r="C849" i="9"/>
  <c r="E848" i="9"/>
  <c r="G1484" i="9"/>
  <c r="F1484" i="9"/>
  <c r="C1485" i="9"/>
  <c r="E1484" i="9"/>
  <c r="D1484" i="9"/>
  <c r="I1484" i="9"/>
  <c r="H1484" i="9"/>
  <c r="H1356" i="9"/>
  <c r="G1356" i="9"/>
  <c r="F1356" i="9"/>
  <c r="C1357" i="9"/>
  <c r="E1356" i="9"/>
  <c r="D1356" i="9"/>
  <c r="I1356" i="9"/>
  <c r="F468" i="9"/>
  <c r="I468" i="9"/>
  <c r="D468" i="9"/>
  <c r="C469" i="9"/>
  <c r="H468" i="9"/>
  <c r="G468" i="9"/>
  <c r="E468" i="9"/>
  <c r="I1103" i="9"/>
  <c r="H1103" i="9"/>
  <c r="G1103" i="9"/>
  <c r="F1103" i="9"/>
  <c r="C1104" i="9"/>
  <c r="E1103" i="9"/>
  <c r="D1103" i="9"/>
  <c r="I595" i="9" l="1"/>
  <c r="F595" i="9"/>
  <c r="G595" i="9"/>
  <c r="C596" i="9"/>
  <c r="E595" i="9"/>
  <c r="D595" i="9"/>
  <c r="H595" i="9"/>
  <c r="H849" i="9"/>
  <c r="G849" i="9"/>
  <c r="F849" i="9"/>
  <c r="C850" i="9"/>
  <c r="E849" i="9"/>
  <c r="D849" i="9"/>
  <c r="I849" i="9"/>
  <c r="C1486" i="9"/>
  <c r="E1485" i="9"/>
  <c r="D1485" i="9"/>
  <c r="I1485" i="9"/>
  <c r="H1485" i="9"/>
  <c r="G1485" i="9"/>
  <c r="F1485" i="9"/>
  <c r="D722" i="9"/>
  <c r="I722" i="9"/>
  <c r="H722" i="9"/>
  <c r="F722" i="9"/>
  <c r="C723" i="9"/>
  <c r="E722" i="9"/>
  <c r="G722" i="9"/>
  <c r="G1104" i="9"/>
  <c r="F1104" i="9"/>
  <c r="C1105" i="9"/>
  <c r="E1104" i="9"/>
  <c r="D1104" i="9"/>
  <c r="I1104" i="9"/>
  <c r="H1104" i="9"/>
  <c r="D1230" i="9"/>
  <c r="I1230" i="9"/>
  <c r="H1230" i="9"/>
  <c r="G1230" i="9"/>
  <c r="F1230" i="9"/>
  <c r="C1231" i="9"/>
  <c r="E1230" i="9"/>
  <c r="F86" i="9"/>
  <c r="C87" i="9"/>
  <c r="E86" i="9"/>
  <c r="D86" i="9"/>
  <c r="I86" i="9"/>
  <c r="H86" i="9"/>
  <c r="G86" i="9"/>
  <c r="F213" i="9"/>
  <c r="C214" i="9"/>
  <c r="E213" i="9"/>
  <c r="D213" i="9"/>
  <c r="I213" i="9"/>
  <c r="H213" i="9"/>
  <c r="G213" i="9"/>
  <c r="G977" i="9"/>
  <c r="F977" i="9"/>
  <c r="C978" i="9"/>
  <c r="E977" i="9"/>
  <c r="D977" i="9"/>
  <c r="I977" i="9"/>
  <c r="H977" i="9"/>
  <c r="D469" i="9"/>
  <c r="G469" i="9"/>
  <c r="E469" i="9"/>
  <c r="C470" i="9"/>
  <c r="I469" i="9"/>
  <c r="H469" i="9"/>
  <c r="F469" i="9"/>
  <c r="I340" i="9"/>
  <c r="H340" i="9"/>
  <c r="G340" i="9"/>
  <c r="F340" i="9"/>
  <c r="C341" i="9"/>
  <c r="E340" i="9"/>
  <c r="D340" i="9"/>
  <c r="F1357" i="9"/>
  <c r="C1358" i="9"/>
  <c r="E1357" i="9"/>
  <c r="D1357" i="9"/>
  <c r="I1357" i="9"/>
  <c r="H1357" i="9"/>
  <c r="G1357" i="9"/>
  <c r="H596" i="9" l="1"/>
  <c r="F596" i="9"/>
  <c r="G596" i="9"/>
  <c r="D596" i="9"/>
  <c r="C597" i="9"/>
  <c r="E596" i="9"/>
  <c r="I596" i="9"/>
  <c r="C1106" i="9"/>
  <c r="E1105" i="9"/>
  <c r="D1105" i="9"/>
  <c r="I1105" i="9"/>
  <c r="H1105" i="9"/>
  <c r="G1105" i="9"/>
  <c r="F1105" i="9"/>
  <c r="C979" i="9"/>
  <c r="E978" i="9"/>
  <c r="D978" i="9"/>
  <c r="I978" i="9"/>
  <c r="H978" i="9"/>
  <c r="G978" i="9"/>
  <c r="F978" i="9"/>
  <c r="H1231" i="9"/>
  <c r="G1231" i="9"/>
  <c r="F1231" i="9"/>
  <c r="C1232" i="9"/>
  <c r="E1231" i="9"/>
  <c r="D1231" i="9"/>
  <c r="I1231" i="9"/>
  <c r="F850" i="9"/>
  <c r="C851" i="9"/>
  <c r="E850" i="9"/>
  <c r="D850" i="9"/>
  <c r="I850" i="9"/>
  <c r="H850" i="9"/>
  <c r="G850" i="9"/>
  <c r="G341" i="9"/>
  <c r="F341" i="9"/>
  <c r="C342" i="9"/>
  <c r="E341" i="9"/>
  <c r="D341" i="9"/>
  <c r="I341" i="9"/>
  <c r="H341" i="9"/>
  <c r="D214" i="9"/>
  <c r="I214" i="9"/>
  <c r="H214" i="9"/>
  <c r="G214" i="9"/>
  <c r="F214" i="9"/>
  <c r="C215" i="9"/>
  <c r="E214" i="9"/>
  <c r="I1486" i="9"/>
  <c r="H1486" i="9"/>
  <c r="G1486" i="9"/>
  <c r="F1486" i="9"/>
  <c r="C1487" i="9"/>
  <c r="E1486" i="9"/>
  <c r="D1486" i="9"/>
  <c r="D1358" i="9"/>
  <c r="I1358" i="9"/>
  <c r="H1358" i="9"/>
  <c r="G1358" i="9"/>
  <c r="F1358" i="9"/>
  <c r="C1359" i="9"/>
  <c r="E1358" i="9"/>
  <c r="H470" i="9"/>
  <c r="C471" i="9"/>
  <c r="E470" i="9"/>
  <c r="F470" i="9"/>
  <c r="D470" i="9"/>
  <c r="I470" i="9"/>
  <c r="G470" i="9"/>
  <c r="D87" i="9"/>
  <c r="I87" i="9"/>
  <c r="H87" i="9"/>
  <c r="G87" i="9"/>
  <c r="F87" i="9"/>
  <c r="C88" i="9"/>
  <c r="E87" i="9"/>
  <c r="H723" i="9"/>
  <c r="G723" i="9"/>
  <c r="F723" i="9"/>
  <c r="D723" i="9"/>
  <c r="I723" i="9"/>
  <c r="C724" i="9"/>
  <c r="E723" i="9"/>
  <c r="H597" i="9" l="1"/>
  <c r="C598" i="9"/>
  <c r="D597" i="9"/>
  <c r="E597" i="9"/>
  <c r="I597" i="9"/>
  <c r="G597" i="9"/>
  <c r="F597" i="9"/>
  <c r="F1232" i="9"/>
  <c r="C1233" i="9"/>
  <c r="E1232" i="9"/>
  <c r="D1232" i="9"/>
  <c r="I1232" i="9"/>
  <c r="H1232" i="9"/>
  <c r="G1232" i="9"/>
  <c r="F724" i="9"/>
  <c r="C725" i="9"/>
  <c r="E724" i="9"/>
  <c r="D724" i="9"/>
  <c r="H724" i="9"/>
  <c r="G724" i="9"/>
  <c r="I724" i="9"/>
  <c r="G1487" i="9"/>
  <c r="F1487" i="9"/>
  <c r="C1488" i="9"/>
  <c r="E1487" i="9"/>
  <c r="D1487" i="9"/>
  <c r="I1487" i="9"/>
  <c r="H1487" i="9"/>
  <c r="H215" i="9"/>
  <c r="G215" i="9"/>
  <c r="F215" i="9"/>
  <c r="C216" i="9"/>
  <c r="E215" i="9"/>
  <c r="D215" i="9"/>
  <c r="I215" i="9"/>
  <c r="D851" i="9"/>
  <c r="I851" i="9"/>
  <c r="H851" i="9"/>
  <c r="G851" i="9"/>
  <c r="F851" i="9"/>
  <c r="C852" i="9"/>
  <c r="E851" i="9"/>
  <c r="H88" i="9"/>
  <c r="G88" i="9"/>
  <c r="F88" i="9"/>
  <c r="C89" i="9"/>
  <c r="E88" i="9"/>
  <c r="D88" i="9"/>
  <c r="I88" i="9"/>
  <c r="F471" i="9"/>
  <c r="I471" i="9"/>
  <c r="G471" i="9"/>
  <c r="E471" i="9"/>
  <c r="D471" i="9"/>
  <c r="C472" i="9"/>
  <c r="H471" i="9"/>
  <c r="I979" i="9"/>
  <c r="H979" i="9"/>
  <c r="G979" i="9"/>
  <c r="F979" i="9"/>
  <c r="C980" i="9"/>
  <c r="E979" i="9"/>
  <c r="D979" i="9"/>
  <c r="H1359" i="9"/>
  <c r="G1359" i="9"/>
  <c r="F1359" i="9"/>
  <c r="C1360" i="9"/>
  <c r="E1359" i="9"/>
  <c r="D1359" i="9"/>
  <c r="I1359" i="9"/>
  <c r="C343" i="9"/>
  <c r="E342" i="9"/>
  <c r="D342" i="9"/>
  <c r="I342" i="9"/>
  <c r="H342" i="9"/>
  <c r="G342" i="9"/>
  <c r="F342" i="9"/>
  <c r="I1106" i="9"/>
  <c r="H1106" i="9"/>
  <c r="G1106" i="9"/>
  <c r="F1106" i="9"/>
  <c r="C1107" i="9"/>
  <c r="E1106" i="9"/>
  <c r="D1106" i="9"/>
  <c r="C599" i="9" l="1"/>
  <c r="E598" i="9"/>
  <c r="D598" i="9"/>
  <c r="H598" i="9"/>
  <c r="I598" i="9"/>
  <c r="F598" i="9"/>
  <c r="G598" i="9"/>
  <c r="C1489" i="9"/>
  <c r="E1488" i="9"/>
  <c r="D1488" i="9"/>
  <c r="I1488" i="9"/>
  <c r="H1488" i="9"/>
  <c r="G1488" i="9"/>
  <c r="F1488" i="9"/>
  <c r="I343" i="9"/>
  <c r="H343" i="9"/>
  <c r="G343" i="9"/>
  <c r="F343" i="9"/>
  <c r="C344" i="9"/>
  <c r="E343" i="9"/>
  <c r="D343" i="9"/>
  <c r="H852" i="9"/>
  <c r="G852" i="9"/>
  <c r="F852" i="9"/>
  <c r="C853" i="9"/>
  <c r="E852" i="9"/>
  <c r="D852" i="9"/>
  <c r="I852" i="9"/>
  <c r="G1107" i="9"/>
  <c r="F1107" i="9"/>
  <c r="C1108" i="9"/>
  <c r="E1107" i="9"/>
  <c r="D1107" i="9"/>
  <c r="I1107" i="9"/>
  <c r="H1107" i="9"/>
  <c r="F89" i="9"/>
  <c r="C90" i="9"/>
  <c r="E89" i="9"/>
  <c r="D89" i="9"/>
  <c r="I89" i="9"/>
  <c r="H89" i="9"/>
  <c r="G89" i="9"/>
  <c r="D725" i="9"/>
  <c r="I725" i="9"/>
  <c r="H725" i="9"/>
  <c r="F725" i="9"/>
  <c r="C726" i="9"/>
  <c r="E725" i="9"/>
  <c r="G725" i="9"/>
  <c r="D1233" i="9"/>
  <c r="I1233" i="9"/>
  <c r="H1233" i="9"/>
  <c r="G1233" i="9"/>
  <c r="F1233" i="9"/>
  <c r="C1234" i="9"/>
  <c r="E1233" i="9"/>
  <c r="F216" i="9"/>
  <c r="C217" i="9"/>
  <c r="E216" i="9"/>
  <c r="D216" i="9"/>
  <c r="I216" i="9"/>
  <c r="H216" i="9"/>
  <c r="G216" i="9"/>
  <c r="F1360" i="9"/>
  <c r="C1361" i="9"/>
  <c r="E1360" i="9"/>
  <c r="D1360" i="9"/>
  <c r="I1360" i="9"/>
  <c r="H1360" i="9"/>
  <c r="G1360" i="9"/>
  <c r="G980" i="9"/>
  <c r="F980" i="9"/>
  <c r="C981" i="9"/>
  <c r="E980" i="9"/>
  <c r="D980" i="9"/>
  <c r="I980" i="9"/>
  <c r="H980" i="9"/>
  <c r="D472" i="9"/>
  <c r="G472" i="9"/>
  <c r="H472" i="9"/>
  <c r="F472" i="9"/>
  <c r="E472" i="9"/>
  <c r="C473" i="9"/>
  <c r="I472" i="9"/>
  <c r="F599" i="9" l="1"/>
  <c r="G599" i="9"/>
  <c r="D599" i="9"/>
  <c r="C600" i="9"/>
  <c r="E599" i="9"/>
  <c r="I599" i="9"/>
  <c r="H599" i="9"/>
  <c r="H1234" i="9"/>
  <c r="G1234" i="9"/>
  <c r="F1234" i="9"/>
  <c r="C1235" i="9"/>
  <c r="E1234" i="9"/>
  <c r="D1234" i="9"/>
  <c r="I1234" i="9"/>
  <c r="D90" i="9"/>
  <c r="I90" i="9"/>
  <c r="H90" i="9"/>
  <c r="G90" i="9"/>
  <c r="F90" i="9"/>
  <c r="C91" i="9"/>
  <c r="E90" i="9"/>
  <c r="C1109" i="9"/>
  <c r="E1108" i="9"/>
  <c r="D1108" i="9"/>
  <c r="I1108" i="9"/>
  <c r="H1108" i="9"/>
  <c r="G1108" i="9"/>
  <c r="F1108" i="9"/>
  <c r="F853" i="9"/>
  <c r="C854" i="9"/>
  <c r="E853" i="9"/>
  <c r="D853" i="9"/>
  <c r="I853" i="9"/>
  <c r="H853" i="9"/>
  <c r="G853" i="9"/>
  <c r="G344" i="9"/>
  <c r="F344" i="9"/>
  <c r="C345" i="9"/>
  <c r="E344" i="9"/>
  <c r="D344" i="9"/>
  <c r="I344" i="9"/>
  <c r="H344" i="9"/>
  <c r="H473" i="9"/>
  <c r="C474" i="9"/>
  <c r="E473" i="9"/>
  <c r="I473" i="9"/>
  <c r="G473" i="9"/>
  <c r="F473" i="9"/>
  <c r="D473" i="9"/>
  <c r="D1361" i="9"/>
  <c r="I1361" i="9"/>
  <c r="H1361" i="9"/>
  <c r="G1361" i="9"/>
  <c r="F1361" i="9"/>
  <c r="C1362" i="9"/>
  <c r="E1361" i="9"/>
  <c r="H726" i="9"/>
  <c r="G726" i="9"/>
  <c r="F726" i="9"/>
  <c r="D726" i="9"/>
  <c r="I726" i="9"/>
  <c r="C727" i="9"/>
  <c r="E726" i="9"/>
  <c r="D217" i="9"/>
  <c r="I217" i="9"/>
  <c r="H217" i="9"/>
  <c r="G217" i="9"/>
  <c r="F217" i="9"/>
  <c r="C218" i="9"/>
  <c r="E217" i="9"/>
  <c r="C982" i="9"/>
  <c r="E981" i="9"/>
  <c r="D981" i="9"/>
  <c r="I981" i="9"/>
  <c r="H981" i="9"/>
  <c r="G981" i="9"/>
  <c r="F981" i="9"/>
  <c r="I1489" i="9"/>
  <c r="H1489" i="9"/>
  <c r="G1489" i="9"/>
  <c r="F1489" i="9"/>
  <c r="C1490" i="9"/>
  <c r="E1489" i="9"/>
  <c r="D1489" i="9"/>
  <c r="G600" i="9" l="1"/>
  <c r="F600" i="9"/>
  <c r="H600" i="9"/>
  <c r="C601" i="9"/>
  <c r="D600" i="9"/>
  <c r="E600" i="9"/>
  <c r="I600" i="9"/>
  <c r="I982" i="9"/>
  <c r="H982" i="9"/>
  <c r="G982" i="9"/>
  <c r="F982" i="9"/>
  <c r="C983" i="9"/>
  <c r="E982" i="9"/>
  <c r="D982" i="9"/>
  <c r="D854" i="9"/>
  <c r="I854" i="9"/>
  <c r="H854" i="9"/>
  <c r="G854" i="9"/>
  <c r="F854" i="9"/>
  <c r="C855" i="9"/>
  <c r="E854" i="9"/>
  <c r="H1362" i="9"/>
  <c r="G1362" i="9"/>
  <c r="F1362" i="9"/>
  <c r="C1363" i="9"/>
  <c r="E1362" i="9"/>
  <c r="D1362" i="9"/>
  <c r="I1362" i="9"/>
  <c r="G1490" i="9"/>
  <c r="F1490" i="9"/>
  <c r="C1491" i="9"/>
  <c r="E1490" i="9"/>
  <c r="D1490" i="9"/>
  <c r="I1490" i="9"/>
  <c r="H1490" i="9"/>
  <c r="F1235" i="9"/>
  <c r="C1236" i="9"/>
  <c r="E1235" i="9"/>
  <c r="D1235" i="9"/>
  <c r="I1235" i="9"/>
  <c r="H1235" i="9"/>
  <c r="G1235" i="9"/>
  <c r="H218" i="9"/>
  <c r="G218" i="9"/>
  <c r="F218" i="9"/>
  <c r="C219" i="9"/>
  <c r="E218" i="9"/>
  <c r="D218" i="9"/>
  <c r="I218" i="9"/>
  <c r="I1109" i="9"/>
  <c r="H1109" i="9"/>
  <c r="G1109" i="9"/>
  <c r="F1109" i="9"/>
  <c r="C1110" i="9"/>
  <c r="E1109" i="9"/>
  <c r="D1109" i="9"/>
  <c r="F727" i="9"/>
  <c r="C728" i="9"/>
  <c r="E727" i="9"/>
  <c r="D727" i="9"/>
  <c r="H727" i="9"/>
  <c r="G727" i="9"/>
  <c r="I727" i="9"/>
  <c r="F474" i="9"/>
  <c r="I474" i="9"/>
  <c r="H474" i="9"/>
  <c r="G474" i="9"/>
  <c r="E474" i="9"/>
  <c r="D474" i="9"/>
  <c r="C475" i="9"/>
  <c r="C346" i="9"/>
  <c r="E345" i="9"/>
  <c r="D345" i="9"/>
  <c r="I345" i="9"/>
  <c r="H345" i="9"/>
  <c r="G345" i="9"/>
  <c r="F345" i="9"/>
  <c r="H91" i="9"/>
  <c r="G91" i="9"/>
  <c r="F91" i="9"/>
  <c r="C92" i="9"/>
  <c r="E91" i="9"/>
  <c r="D91" i="9"/>
  <c r="I91" i="9"/>
  <c r="E601" i="9" l="1"/>
  <c r="D601" i="9"/>
  <c r="H601" i="9"/>
  <c r="I601" i="9"/>
  <c r="F601" i="9"/>
  <c r="G601" i="9"/>
  <c r="C602" i="9"/>
  <c r="I346" i="9"/>
  <c r="H346" i="9"/>
  <c r="G346" i="9"/>
  <c r="F346" i="9"/>
  <c r="C347" i="9"/>
  <c r="E346" i="9"/>
  <c r="D346" i="9"/>
  <c r="G983" i="9"/>
  <c r="F983" i="9"/>
  <c r="C984" i="9"/>
  <c r="E983" i="9"/>
  <c r="D983" i="9"/>
  <c r="I983" i="9"/>
  <c r="H983" i="9"/>
  <c r="G1110" i="9"/>
  <c r="F1110" i="9"/>
  <c r="C1111" i="9"/>
  <c r="E1110" i="9"/>
  <c r="D1110" i="9"/>
  <c r="I1110" i="9"/>
  <c r="H1110" i="9"/>
  <c r="D475" i="9"/>
  <c r="G475" i="9"/>
  <c r="C476" i="9"/>
  <c r="I475" i="9"/>
  <c r="H475" i="9"/>
  <c r="F475" i="9"/>
  <c r="E475" i="9"/>
  <c r="D728" i="9"/>
  <c r="I728" i="9"/>
  <c r="H728" i="9"/>
  <c r="F728" i="9"/>
  <c r="C729" i="9"/>
  <c r="E728" i="9"/>
  <c r="G728" i="9"/>
  <c r="F219" i="9"/>
  <c r="C220" i="9"/>
  <c r="E219" i="9"/>
  <c r="D219" i="9"/>
  <c r="I219" i="9"/>
  <c r="H219" i="9"/>
  <c r="G219" i="9"/>
  <c r="F92" i="9"/>
  <c r="C93" i="9"/>
  <c r="E92" i="9"/>
  <c r="D92" i="9"/>
  <c r="I92" i="9"/>
  <c r="H92" i="9"/>
  <c r="G92" i="9"/>
  <c r="H855" i="9"/>
  <c r="G855" i="9"/>
  <c r="F855" i="9"/>
  <c r="C856" i="9"/>
  <c r="E855" i="9"/>
  <c r="D855" i="9"/>
  <c r="I855" i="9"/>
  <c r="D1236" i="9"/>
  <c r="I1236" i="9"/>
  <c r="H1236" i="9"/>
  <c r="G1236" i="9"/>
  <c r="F1236" i="9"/>
  <c r="C1237" i="9"/>
  <c r="E1236" i="9"/>
  <c r="C1492" i="9"/>
  <c r="E1491" i="9"/>
  <c r="D1491" i="9"/>
  <c r="I1491" i="9"/>
  <c r="H1491" i="9"/>
  <c r="G1491" i="9"/>
  <c r="F1491" i="9"/>
  <c r="F1363" i="9"/>
  <c r="C1364" i="9"/>
  <c r="E1363" i="9"/>
  <c r="D1363" i="9"/>
  <c r="I1363" i="9"/>
  <c r="H1363" i="9"/>
  <c r="G1363" i="9"/>
  <c r="H602" i="9" l="1"/>
  <c r="F602" i="9"/>
  <c r="G602" i="9"/>
  <c r="D602" i="9"/>
  <c r="C603" i="9"/>
  <c r="E602" i="9"/>
  <c r="I602" i="9"/>
  <c r="I1492" i="9"/>
  <c r="H1492" i="9"/>
  <c r="G1492" i="9"/>
  <c r="F1492" i="9"/>
  <c r="C1493" i="9"/>
  <c r="E1492" i="9"/>
  <c r="D1492" i="9"/>
  <c r="C1112" i="9"/>
  <c r="E1111" i="9"/>
  <c r="D1111" i="9"/>
  <c r="I1111" i="9"/>
  <c r="H1111" i="9"/>
  <c r="G1111" i="9"/>
  <c r="F1111" i="9"/>
  <c r="G347" i="9"/>
  <c r="F347" i="9"/>
  <c r="C348" i="9"/>
  <c r="E347" i="9"/>
  <c r="D347" i="9"/>
  <c r="I347" i="9"/>
  <c r="H347" i="9"/>
  <c r="F856" i="9"/>
  <c r="C857" i="9"/>
  <c r="E856" i="9"/>
  <c r="D856" i="9"/>
  <c r="I856" i="9"/>
  <c r="H856" i="9"/>
  <c r="G856" i="9"/>
  <c r="C985" i="9"/>
  <c r="E984" i="9"/>
  <c r="D984" i="9"/>
  <c r="I984" i="9"/>
  <c r="H984" i="9"/>
  <c r="G984" i="9"/>
  <c r="F984" i="9"/>
  <c r="H1237" i="9"/>
  <c r="G1237" i="9"/>
  <c r="F1237" i="9"/>
  <c r="C1238" i="9"/>
  <c r="E1237" i="9"/>
  <c r="D1237" i="9"/>
  <c r="I1237" i="9"/>
  <c r="H729" i="9"/>
  <c r="G729" i="9"/>
  <c r="F729" i="9"/>
  <c r="D729" i="9"/>
  <c r="I729" i="9"/>
  <c r="C730" i="9"/>
  <c r="E729" i="9"/>
  <c r="D93" i="9"/>
  <c r="I93" i="9"/>
  <c r="H93" i="9"/>
  <c r="G93" i="9"/>
  <c r="F93" i="9"/>
  <c r="C94" i="9"/>
  <c r="E93" i="9"/>
  <c r="H476" i="9"/>
  <c r="C477" i="9"/>
  <c r="E476" i="9"/>
  <c r="I476" i="9"/>
  <c r="G476" i="9"/>
  <c r="F476" i="9"/>
  <c r="D476" i="9"/>
  <c r="D1364" i="9"/>
  <c r="I1364" i="9"/>
  <c r="H1364" i="9"/>
  <c r="G1364" i="9"/>
  <c r="F1364" i="9"/>
  <c r="C1365" i="9"/>
  <c r="E1364" i="9"/>
  <c r="D220" i="9"/>
  <c r="I220" i="9"/>
  <c r="H220" i="9"/>
  <c r="G220" i="9"/>
  <c r="F220" i="9"/>
  <c r="C221" i="9"/>
  <c r="E220" i="9"/>
  <c r="F603" i="9" l="1"/>
  <c r="D603" i="9"/>
  <c r="C604" i="9"/>
  <c r="H603" i="9"/>
  <c r="E603" i="9"/>
  <c r="I603" i="9"/>
  <c r="G603" i="9"/>
  <c r="H221" i="9"/>
  <c r="G221" i="9"/>
  <c r="F221" i="9"/>
  <c r="C222" i="9"/>
  <c r="E221" i="9"/>
  <c r="D221" i="9"/>
  <c r="I221" i="9"/>
  <c r="F477" i="9"/>
  <c r="I477" i="9"/>
  <c r="D477" i="9"/>
  <c r="C478" i="9"/>
  <c r="H477" i="9"/>
  <c r="G477" i="9"/>
  <c r="E477" i="9"/>
  <c r="I985" i="9"/>
  <c r="H985" i="9"/>
  <c r="G985" i="9"/>
  <c r="F985" i="9"/>
  <c r="C986" i="9"/>
  <c r="E985" i="9"/>
  <c r="D985" i="9"/>
  <c r="D857" i="9"/>
  <c r="I857" i="9"/>
  <c r="H857" i="9"/>
  <c r="G857" i="9"/>
  <c r="F857" i="9"/>
  <c r="C858" i="9"/>
  <c r="E857" i="9"/>
  <c r="C349" i="9"/>
  <c r="E348" i="9"/>
  <c r="D348" i="9"/>
  <c r="I348" i="9"/>
  <c r="H348" i="9"/>
  <c r="G348" i="9"/>
  <c r="F348" i="9"/>
  <c r="G1493" i="9"/>
  <c r="F1493" i="9"/>
  <c r="C1494" i="9"/>
  <c r="E1493" i="9"/>
  <c r="D1493" i="9"/>
  <c r="I1493" i="9"/>
  <c r="H1493" i="9"/>
  <c r="H1365" i="9"/>
  <c r="G1365" i="9"/>
  <c r="F1365" i="9"/>
  <c r="C1366" i="9"/>
  <c r="E1365" i="9"/>
  <c r="D1365" i="9"/>
  <c r="I1365" i="9"/>
  <c r="F1238" i="9"/>
  <c r="C1239" i="9"/>
  <c r="E1238" i="9"/>
  <c r="D1238" i="9"/>
  <c r="I1238" i="9"/>
  <c r="H1238" i="9"/>
  <c r="G1238" i="9"/>
  <c r="H94" i="9"/>
  <c r="G94" i="9"/>
  <c r="F94" i="9"/>
  <c r="C95" i="9"/>
  <c r="E94" i="9"/>
  <c r="D94" i="9"/>
  <c r="I94" i="9"/>
  <c r="I1112" i="9"/>
  <c r="H1112" i="9"/>
  <c r="G1112" i="9"/>
  <c r="F1112" i="9"/>
  <c r="C1113" i="9"/>
  <c r="E1112" i="9"/>
  <c r="D1112" i="9"/>
  <c r="F730" i="9"/>
  <c r="C731" i="9"/>
  <c r="E730" i="9"/>
  <c r="D730" i="9"/>
  <c r="H730" i="9"/>
  <c r="G730" i="9"/>
  <c r="I730" i="9"/>
  <c r="D604" i="9" l="1"/>
  <c r="H604" i="9"/>
  <c r="I604" i="9"/>
  <c r="F604" i="9"/>
  <c r="G604" i="9"/>
  <c r="C605" i="9"/>
  <c r="E604" i="9"/>
  <c r="I349" i="9"/>
  <c r="H349" i="9"/>
  <c r="G349" i="9"/>
  <c r="F349" i="9"/>
  <c r="C350" i="9"/>
  <c r="E349" i="9"/>
  <c r="D349" i="9"/>
  <c r="D478" i="9"/>
  <c r="G478" i="9"/>
  <c r="E478" i="9"/>
  <c r="C479" i="9"/>
  <c r="I478" i="9"/>
  <c r="H478" i="9"/>
  <c r="F478" i="9"/>
  <c r="D1239" i="9"/>
  <c r="I1239" i="9"/>
  <c r="H1239" i="9"/>
  <c r="G1239" i="9"/>
  <c r="F1239" i="9"/>
  <c r="C1240" i="9"/>
  <c r="E1239" i="9"/>
  <c r="F1366" i="9"/>
  <c r="C1367" i="9"/>
  <c r="E1366" i="9"/>
  <c r="D1366" i="9"/>
  <c r="I1366" i="9"/>
  <c r="H1366" i="9"/>
  <c r="G1366" i="9"/>
  <c r="F222" i="9"/>
  <c r="C223" i="9"/>
  <c r="E222" i="9"/>
  <c r="D222" i="9"/>
  <c r="I222" i="9"/>
  <c r="H222" i="9"/>
  <c r="G222" i="9"/>
  <c r="G1113" i="9"/>
  <c r="F1113" i="9"/>
  <c r="C1114" i="9"/>
  <c r="E1113" i="9"/>
  <c r="D1113" i="9"/>
  <c r="I1113" i="9"/>
  <c r="H1113" i="9"/>
  <c r="H858" i="9"/>
  <c r="G858" i="9"/>
  <c r="F858" i="9"/>
  <c r="C859" i="9"/>
  <c r="E858" i="9"/>
  <c r="D858" i="9"/>
  <c r="I858" i="9"/>
  <c r="C1495" i="9"/>
  <c r="E1494" i="9"/>
  <c r="D1494" i="9"/>
  <c r="I1494" i="9"/>
  <c r="H1494" i="9"/>
  <c r="G1494" i="9"/>
  <c r="F1494" i="9"/>
  <c r="D731" i="9"/>
  <c r="I731" i="9"/>
  <c r="H731" i="9"/>
  <c r="F731" i="9"/>
  <c r="C732" i="9"/>
  <c r="E731" i="9"/>
  <c r="G731" i="9"/>
  <c r="F95" i="9"/>
  <c r="C96" i="9"/>
  <c r="E95" i="9"/>
  <c r="D95" i="9"/>
  <c r="I95" i="9"/>
  <c r="H95" i="9"/>
  <c r="G95" i="9"/>
  <c r="G986" i="9"/>
  <c r="F986" i="9"/>
  <c r="C987" i="9"/>
  <c r="E986" i="9"/>
  <c r="D986" i="9"/>
  <c r="I986" i="9"/>
  <c r="H986" i="9"/>
  <c r="H605" i="9" l="1"/>
  <c r="F605" i="9"/>
  <c r="G605" i="9"/>
  <c r="D605" i="9"/>
  <c r="C606" i="9"/>
  <c r="E605" i="9"/>
  <c r="I605" i="9"/>
  <c r="F859" i="9"/>
  <c r="C860" i="9"/>
  <c r="E859" i="9"/>
  <c r="D859" i="9"/>
  <c r="I859" i="9"/>
  <c r="H859" i="9"/>
  <c r="G859" i="9"/>
  <c r="D1367" i="9"/>
  <c r="I1367" i="9"/>
  <c r="H1367" i="9"/>
  <c r="G1367" i="9"/>
  <c r="F1367" i="9"/>
  <c r="C1368" i="9"/>
  <c r="E1367" i="9"/>
  <c r="H479" i="9"/>
  <c r="C480" i="9"/>
  <c r="E479" i="9"/>
  <c r="F479" i="9"/>
  <c r="D479" i="9"/>
  <c r="I479" i="9"/>
  <c r="G479" i="9"/>
  <c r="G350" i="9"/>
  <c r="F350" i="9"/>
  <c r="C351" i="9"/>
  <c r="E350" i="9"/>
  <c r="D350" i="9"/>
  <c r="I350" i="9"/>
  <c r="H350" i="9"/>
  <c r="D96" i="9"/>
  <c r="I96" i="9"/>
  <c r="H96" i="9"/>
  <c r="G96" i="9"/>
  <c r="F96" i="9"/>
  <c r="C97" i="9"/>
  <c r="E96" i="9"/>
  <c r="D223" i="9"/>
  <c r="I223" i="9"/>
  <c r="H223" i="9"/>
  <c r="G223" i="9"/>
  <c r="F223" i="9"/>
  <c r="C224" i="9"/>
  <c r="E223" i="9"/>
  <c r="I1495" i="9"/>
  <c r="H1495" i="9"/>
  <c r="G1495" i="9"/>
  <c r="F1495" i="9"/>
  <c r="C1496" i="9"/>
  <c r="E1495" i="9"/>
  <c r="D1495" i="9"/>
  <c r="C988" i="9"/>
  <c r="E987" i="9"/>
  <c r="D987" i="9"/>
  <c r="I987" i="9"/>
  <c r="H987" i="9"/>
  <c r="G987" i="9"/>
  <c r="F987" i="9"/>
  <c r="H732" i="9"/>
  <c r="G732" i="9"/>
  <c r="F732" i="9"/>
  <c r="D732" i="9"/>
  <c r="I732" i="9"/>
  <c r="C733" i="9"/>
  <c r="E732" i="9"/>
  <c r="C1115" i="9"/>
  <c r="E1114" i="9"/>
  <c r="D1114" i="9"/>
  <c r="I1114" i="9"/>
  <c r="H1114" i="9"/>
  <c r="G1114" i="9"/>
  <c r="F1114" i="9"/>
  <c r="H1240" i="9"/>
  <c r="G1240" i="9"/>
  <c r="F1240" i="9"/>
  <c r="C1241" i="9"/>
  <c r="E1240" i="9"/>
  <c r="D1240" i="9"/>
  <c r="I1240" i="9"/>
  <c r="H606" i="9" l="1"/>
  <c r="C607" i="9"/>
  <c r="D606" i="9"/>
  <c r="E606" i="9"/>
  <c r="I606" i="9"/>
  <c r="G606" i="9"/>
  <c r="F606" i="9"/>
  <c r="G1496" i="9"/>
  <c r="F1496" i="9"/>
  <c r="C1497" i="9"/>
  <c r="E1496" i="9"/>
  <c r="D1496" i="9"/>
  <c r="I1496" i="9"/>
  <c r="H1496" i="9"/>
  <c r="H224" i="9"/>
  <c r="G224" i="9"/>
  <c r="F224" i="9"/>
  <c r="C225" i="9"/>
  <c r="E224" i="9"/>
  <c r="D224" i="9"/>
  <c r="I224" i="9"/>
  <c r="I1115" i="9"/>
  <c r="H1115" i="9"/>
  <c r="G1115" i="9"/>
  <c r="F1115" i="9"/>
  <c r="C1116" i="9"/>
  <c r="E1115" i="9"/>
  <c r="D1115" i="9"/>
  <c r="H97" i="9"/>
  <c r="G97" i="9"/>
  <c r="F97" i="9"/>
  <c r="C98" i="9"/>
  <c r="E97" i="9"/>
  <c r="D97" i="9"/>
  <c r="I97" i="9"/>
  <c r="F480" i="9"/>
  <c r="I480" i="9"/>
  <c r="G480" i="9"/>
  <c r="E480" i="9"/>
  <c r="D480" i="9"/>
  <c r="C481" i="9"/>
  <c r="H480" i="9"/>
  <c r="F1241" i="9"/>
  <c r="C1242" i="9"/>
  <c r="E1241" i="9"/>
  <c r="D1241" i="9"/>
  <c r="I1241" i="9"/>
  <c r="H1241" i="9"/>
  <c r="G1241" i="9"/>
  <c r="F733" i="9"/>
  <c r="C734" i="9"/>
  <c r="E733" i="9"/>
  <c r="D733" i="9"/>
  <c r="H733" i="9"/>
  <c r="G733" i="9"/>
  <c r="I733" i="9"/>
  <c r="I988" i="9"/>
  <c r="H988" i="9"/>
  <c r="G988" i="9"/>
  <c r="F988" i="9"/>
  <c r="C989" i="9"/>
  <c r="E988" i="9"/>
  <c r="D988" i="9"/>
  <c r="D860" i="9"/>
  <c r="I860" i="9"/>
  <c r="H860" i="9"/>
  <c r="G860" i="9"/>
  <c r="F860" i="9"/>
  <c r="C861" i="9"/>
  <c r="E860" i="9"/>
  <c r="C352" i="9"/>
  <c r="E351" i="9"/>
  <c r="D351" i="9"/>
  <c r="I351" i="9"/>
  <c r="H351" i="9"/>
  <c r="G351" i="9"/>
  <c r="F351" i="9"/>
  <c r="H1368" i="9"/>
  <c r="G1368" i="9"/>
  <c r="F1368" i="9"/>
  <c r="C1369" i="9"/>
  <c r="E1368" i="9"/>
  <c r="D1368" i="9"/>
  <c r="I1368" i="9"/>
  <c r="I607" i="9" l="1"/>
  <c r="F607" i="9"/>
  <c r="G607" i="9"/>
  <c r="C608" i="9"/>
  <c r="E607" i="9"/>
  <c r="D607" i="9"/>
  <c r="H607" i="9"/>
  <c r="I352" i="9"/>
  <c r="H352" i="9"/>
  <c r="G352" i="9"/>
  <c r="F352" i="9"/>
  <c r="C353" i="9"/>
  <c r="E352" i="9"/>
  <c r="D352" i="9"/>
  <c r="F225" i="9"/>
  <c r="C226" i="9"/>
  <c r="E225" i="9"/>
  <c r="D225" i="9"/>
  <c r="I225" i="9"/>
  <c r="H225" i="9"/>
  <c r="G225" i="9"/>
  <c r="D481" i="9"/>
  <c r="G481" i="9"/>
  <c r="H481" i="9"/>
  <c r="F481" i="9"/>
  <c r="E481" i="9"/>
  <c r="C482" i="9"/>
  <c r="I481" i="9"/>
  <c r="F1369" i="9"/>
  <c r="C1370" i="9"/>
  <c r="E1369" i="9"/>
  <c r="D1369" i="9"/>
  <c r="I1369" i="9"/>
  <c r="H1369" i="9"/>
  <c r="G1369" i="9"/>
  <c r="H861" i="9"/>
  <c r="G861" i="9"/>
  <c r="F861" i="9"/>
  <c r="C862" i="9"/>
  <c r="E861" i="9"/>
  <c r="D861" i="9"/>
  <c r="I861" i="9"/>
  <c r="D734" i="9"/>
  <c r="I734" i="9"/>
  <c r="H734" i="9"/>
  <c r="F734" i="9"/>
  <c r="C735" i="9"/>
  <c r="E734" i="9"/>
  <c r="G734" i="9"/>
  <c r="C1498" i="9"/>
  <c r="E1497" i="9"/>
  <c r="D1497" i="9"/>
  <c r="I1497" i="9"/>
  <c r="H1497" i="9"/>
  <c r="G1497" i="9"/>
  <c r="F1497" i="9"/>
  <c r="D1242" i="9"/>
  <c r="I1242" i="9"/>
  <c r="H1242" i="9"/>
  <c r="G1242" i="9"/>
  <c r="F1242" i="9"/>
  <c r="C1243" i="9"/>
  <c r="E1242" i="9"/>
  <c r="G989" i="9"/>
  <c r="F989" i="9"/>
  <c r="C990" i="9"/>
  <c r="E989" i="9"/>
  <c r="D989" i="9"/>
  <c r="I989" i="9"/>
  <c r="H989" i="9"/>
  <c r="F98" i="9"/>
  <c r="C99" i="9"/>
  <c r="E98" i="9"/>
  <c r="D98" i="9"/>
  <c r="I98" i="9"/>
  <c r="H98" i="9"/>
  <c r="G98" i="9"/>
  <c r="G1116" i="9"/>
  <c r="F1116" i="9"/>
  <c r="C1117" i="9"/>
  <c r="E1116" i="9"/>
  <c r="D1116" i="9"/>
  <c r="I1116" i="9"/>
  <c r="H1116" i="9"/>
  <c r="G608" i="9" l="1"/>
  <c r="D608" i="9"/>
  <c r="C609" i="9"/>
  <c r="E608" i="9"/>
  <c r="I608" i="9"/>
  <c r="H608" i="9"/>
  <c r="F608" i="9"/>
  <c r="D99" i="9"/>
  <c r="I99" i="9"/>
  <c r="H99" i="9"/>
  <c r="G99" i="9"/>
  <c r="F99" i="9"/>
  <c r="C100" i="9"/>
  <c r="E99" i="9"/>
  <c r="C991" i="9"/>
  <c r="E990" i="9"/>
  <c r="D990" i="9"/>
  <c r="I990" i="9"/>
  <c r="H990" i="9"/>
  <c r="G990" i="9"/>
  <c r="F990" i="9"/>
  <c r="D1370" i="9"/>
  <c r="I1370" i="9"/>
  <c r="H1370" i="9"/>
  <c r="G1370" i="9"/>
  <c r="F1370" i="9"/>
  <c r="C1371" i="9"/>
  <c r="E1370" i="9"/>
  <c r="G353" i="9"/>
  <c r="F353" i="9"/>
  <c r="C354" i="9"/>
  <c r="E353" i="9"/>
  <c r="D353" i="9"/>
  <c r="I353" i="9"/>
  <c r="H353" i="9"/>
  <c r="H735" i="9"/>
  <c r="G735" i="9"/>
  <c r="F735" i="9"/>
  <c r="D735" i="9"/>
  <c r="I735" i="9"/>
  <c r="C736" i="9"/>
  <c r="E735" i="9"/>
  <c r="D226" i="9"/>
  <c r="I226" i="9"/>
  <c r="H226" i="9"/>
  <c r="G226" i="9"/>
  <c r="F226" i="9"/>
  <c r="C227" i="9"/>
  <c r="E226" i="9"/>
  <c r="C1118" i="9"/>
  <c r="E1117" i="9"/>
  <c r="D1117" i="9"/>
  <c r="I1117" i="9"/>
  <c r="H1117" i="9"/>
  <c r="G1117" i="9"/>
  <c r="F1117" i="9"/>
  <c r="F862" i="9"/>
  <c r="C863" i="9"/>
  <c r="E862" i="9"/>
  <c r="D862" i="9"/>
  <c r="I862" i="9"/>
  <c r="H862" i="9"/>
  <c r="G862" i="9"/>
  <c r="H482" i="9"/>
  <c r="C483" i="9"/>
  <c r="E482" i="9"/>
  <c r="I482" i="9"/>
  <c r="G482" i="9"/>
  <c r="F482" i="9"/>
  <c r="D482" i="9"/>
  <c r="H1243" i="9"/>
  <c r="G1243" i="9"/>
  <c r="F1243" i="9"/>
  <c r="C1244" i="9"/>
  <c r="E1243" i="9"/>
  <c r="D1243" i="9"/>
  <c r="I1243" i="9"/>
  <c r="I1498" i="9"/>
  <c r="H1498" i="9"/>
  <c r="G1498" i="9"/>
  <c r="F1498" i="9"/>
  <c r="C1499" i="9"/>
  <c r="E1498" i="9"/>
  <c r="D1498" i="9"/>
  <c r="I609" i="9" l="1"/>
  <c r="G609" i="9"/>
  <c r="F609" i="9"/>
  <c r="H609" i="9"/>
  <c r="C610" i="9"/>
  <c r="D609" i="9"/>
  <c r="E609" i="9"/>
  <c r="H227" i="9"/>
  <c r="G227" i="9"/>
  <c r="F227" i="9"/>
  <c r="C228" i="9"/>
  <c r="E227" i="9"/>
  <c r="D227" i="9"/>
  <c r="I227" i="9"/>
  <c r="H100" i="9"/>
  <c r="G100" i="9"/>
  <c r="F100" i="9"/>
  <c r="C101" i="9"/>
  <c r="E100" i="9"/>
  <c r="D100" i="9"/>
  <c r="I100" i="9"/>
  <c r="F483" i="9"/>
  <c r="I483" i="9"/>
  <c r="H483" i="9"/>
  <c r="G483" i="9"/>
  <c r="E483" i="9"/>
  <c r="D483" i="9"/>
  <c r="C484" i="9"/>
  <c r="C485" i="9" s="1"/>
  <c r="F736" i="9"/>
  <c r="C737" i="9"/>
  <c r="E736" i="9"/>
  <c r="D736" i="9"/>
  <c r="H736" i="9"/>
  <c r="G736" i="9"/>
  <c r="I736" i="9"/>
  <c r="G1499" i="9"/>
  <c r="F1499" i="9"/>
  <c r="C1500" i="9"/>
  <c r="C1501" i="9" s="1"/>
  <c r="E1499" i="9"/>
  <c r="D1499" i="9"/>
  <c r="I1499" i="9"/>
  <c r="H1499" i="9"/>
  <c r="D863" i="9"/>
  <c r="I863" i="9"/>
  <c r="H863" i="9"/>
  <c r="G863" i="9"/>
  <c r="F863" i="9"/>
  <c r="C864" i="9"/>
  <c r="E863" i="9"/>
  <c r="C355" i="9"/>
  <c r="E354" i="9"/>
  <c r="D354" i="9"/>
  <c r="I354" i="9"/>
  <c r="H354" i="9"/>
  <c r="G354" i="9"/>
  <c r="F354" i="9"/>
  <c r="F1244" i="9"/>
  <c r="C1245" i="9"/>
  <c r="E1244" i="9"/>
  <c r="D1244" i="9"/>
  <c r="I1244" i="9"/>
  <c r="H1244" i="9"/>
  <c r="G1244" i="9"/>
  <c r="I1118" i="9"/>
  <c r="H1118" i="9"/>
  <c r="G1118" i="9"/>
  <c r="F1118" i="9"/>
  <c r="C1119" i="9"/>
  <c r="C1120" i="9" s="1"/>
  <c r="E1118" i="9"/>
  <c r="D1118" i="9"/>
  <c r="H1371" i="9"/>
  <c r="G1371" i="9"/>
  <c r="F1371" i="9"/>
  <c r="C1372" i="9"/>
  <c r="E1371" i="9"/>
  <c r="D1371" i="9"/>
  <c r="I1371" i="9"/>
  <c r="I991" i="9"/>
  <c r="H991" i="9"/>
  <c r="G991" i="9"/>
  <c r="F991" i="9"/>
  <c r="C992" i="9"/>
  <c r="C993" i="9" s="1"/>
  <c r="E991" i="9"/>
  <c r="D991" i="9"/>
  <c r="D1120" i="9" l="1"/>
  <c r="G1120" i="9"/>
  <c r="H1120" i="9"/>
  <c r="I1120" i="9"/>
  <c r="F1120" i="9"/>
  <c r="C1121" i="9"/>
  <c r="E1120" i="9"/>
  <c r="C1502" i="9"/>
  <c r="I1501" i="9"/>
  <c r="H1501" i="9"/>
  <c r="G1501" i="9"/>
  <c r="F1501" i="9"/>
  <c r="E1501" i="9"/>
  <c r="D1501" i="9"/>
  <c r="D485" i="9"/>
  <c r="I485" i="9"/>
  <c r="H485" i="9"/>
  <c r="G485" i="9"/>
  <c r="C486" i="9"/>
  <c r="F485" i="9"/>
  <c r="E485" i="9"/>
  <c r="D993" i="9"/>
  <c r="G993" i="9"/>
  <c r="H993" i="9"/>
  <c r="I993" i="9"/>
  <c r="F993" i="9"/>
  <c r="C994" i="9"/>
  <c r="E993" i="9"/>
  <c r="G610" i="9"/>
  <c r="C611" i="9"/>
  <c r="C612" i="9" s="1"/>
  <c r="E610" i="9"/>
  <c r="D610" i="9"/>
  <c r="H610" i="9"/>
  <c r="I610" i="9"/>
  <c r="F610" i="9"/>
  <c r="H864" i="9"/>
  <c r="G864" i="9"/>
  <c r="F864" i="9"/>
  <c r="C865" i="9"/>
  <c r="C866" i="9" s="1"/>
  <c r="E864" i="9"/>
  <c r="D864" i="9"/>
  <c r="I864" i="9"/>
  <c r="D737" i="9"/>
  <c r="I737" i="9"/>
  <c r="H737" i="9"/>
  <c r="F737" i="9"/>
  <c r="C738" i="9"/>
  <c r="C739" i="9" s="1"/>
  <c r="E737" i="9"/>
  <c r="G737" i="9"/>
  <c r="F101" i="9"/>
  <c r="C102" i="9"/>
  <c r="E101" i="9"/>
  <c r="D101" i="9"/>
  <c r="I101" i="9"/>
  <c r="H101" i="9"/>
  <c r="G101" i="9"/>
  <c r="F228" i="9"/>
  <c r="C229" i="9"/>
  <c r="E228" i="9"/>
  <c r="D228" i="9"/>
  <c r="I228" i="9"/>
  <c r="H228" i="9"/>
  <c r="G228" i="9"/>
  <c r="G992" i="9"/>
  <c r="G1018" i="9" s="1"/>
  <c r="F992" i="9"/>
  <c r="F1018" i="9" s="1"/>
  <c r="E992" i="9"/>
  <c r="D992" i="9"/>
  <c r="I992" i="9"/>
  <c r="I1018" i="9" s="1"/>
  <c r="H992" i="9"/>
  <c r="H1018" i="9" s="1"/>
  <c r="D1245" i="9"/>
  <c r="I1245" i="9"/>
  <c r="H1245" i="9"/>
  <c r="G1245" i="9"/>
  <c r="F1245" i="9"/>
  <c r="C1246" i="9"/>
  <c r="C1247" i="9" s="1"/>
  <c r="E1245" i="9"/>
  <c r="D484" i="9"/>
  <c r="G484" i="9"/>
  <c r="G510" i="9" s="1"/>
  <c r="I484" i="9"/>
  <c r="I510" i="9" s="1"/>
  <c r="H484" i="9"/>
  <c r="H510" i="9" s="1"/>
  <c r="F484" i="9"/>
  <c r="F510" i="9" s="1"/>
  <c r="E484" i="9"/>
  <c r="F1372" i="9"/>
  <c r="C1373" i="9"/>
  <c r="C1374" i="9" s="1"/>
  <c r="E1372" i="9"/>
  <c r="D1372" i="9"/>
  <c r="I1372" i="9"/>
  <c r="H1372" i="9"/>
  <c r="G1372" i="9"/>
  <c r="G1119" i="9"/>
  <c r="G1145" i="9" s="1"/>
  <c r="F1119" i="9"/>
  <c r="F1145" i="9" s="1"/>
  <c r="E1119" i="9"/>
  <c r="D1119" i="9"/>
  <c r="I1119" i="9"/>
  <c r="I1145" i="9" s="1"/>
  <c r="H1119" i="9"/>
  <c r="H1145" i="9" s="1"/>
  <c r="I355" i="9"/>
  <c r="H355" i="9"/>
  <c r="G355" i="9"/>
  <c r="F355" i="9"/>
  <c r="C356" i="9"/>
  <c r="E355" i="9"/>
  <c r="D355" i="9"/>
  <c r="E1500" i="9"/>
  <c r="D1500" i="9"/>
  <c r="I1500" i="9"/>
  <c r="I1526" i="9" s="1"/>
  <c r="H1500" i="9"/>
  <c r="H1526" i="9" s="1"/>
  <c r="G1500" i="9"/>
  <c r="G1526" i="9" s="1"/>
  <c r="F1500" i="9"/>
  <c r="F1526" i="9" s="1"/>
  <c r="D612" i="9" l="1"/>
  <c r="G612" i="9"/>
  <c r="H612" i="9"/>
  <c r="I612" i="9"/>
  <c r="F612" i="9"/>
  <c r="C613" i="9"/>
  <c r="E612" i="9"/>
  <c r="G1121" i="9"/>
  <c r="C1122" i="9"/>
  <c r="H1121" i="9"/>
  <c r="E1121" i="9"/>
  <c r="I1121" i="9"/>
  <c r="F1121" i="9"/>
  <c r="D1121" i="9"/>
  <c r="D1247" i="9"/>
  <c r="G1247" i="9"/>
  <c r="H1247" i="9"/>
  <c r="I1247" i="9"/>
  <c r="C1248" i="9"/>
  <c r="F1247" i="9"/>
  <c r="E1247" i="9"/>
  <c r="D866" i="9"/>
  <c r="C867" i="9"/>
  <c r="I866" i="9"/>
  <c r="F866" i="9"/>
  <c r="H866" i="9"/>
  <c r="E866" i="9"/>
  <c r="G866" i="9"/>
  <c r="C1503" i="9"/>
  <c r="I1502" i="9"/>
  <c r="H1502" i="9"/>
  <c r="G1502" i="9"/>
  <c r="F1502" i="9"/>
  <c r="E1502" i="9"/>
  <c r="D1502" i="9"/>
  <c r="D1374" i="9"/>
  <c r="I1374" i="9"/>
  <c r="G1374" i="9"/>
  <c r="H1374" i="9"/>
  <c r="E1374" i="9"/>
  <c r="F1374" i="9"/>
  <c r="C1375" i="9"/>
  <c r="F486" i="9"/>
  <c r="D486" i="9"/>
  <c r="I486" i="9"/>
  <c r="G486" i="9"/>
  <c r="E486" i="9"/>
  <c r="H486" i="9"/>
  <c r="C487" i="9"/>
  <c r="D739" i="9"/>
  <c r="G739" i="9"/>
  <c r="H739" i="9"/>
  <c r="I739" i="9"/>
  <c r="F739" i="9"/>
  <c r="C740" i="9"/>
  <c r="E739" i="9"/>
  <c r="F994" i="9"/>
  <c r="D994" i="9"/>
  <c r="C995" i="9"/>
  <c r="G994" i="9"/>
  <c r="H994" i="9"/>
  <c r="E994" i="9"/>
  <c r="I994" i="9"/>
  <c r="G611" i="9"/>
  <c r="G637" i="9" s="1"/>
  <c r="E611" i="9"/>
  <c r="I611" i="9"/>
  <c r="I637" i="9" s="1"/>
  <c r="H611" i="9"/>
  <c r="H637" i="9" s="1"/>
  <c r="F611" i="9"/>
  <c r="F637" i="9" s="1"/>
  <c r="D611" i="9"/>
  <c r="G356" i="9"/>
  <c r="F356" i="9"/>
  <c r="C357" i="9"/>
  <c r="C358" i="9" s="1"/>
  <c r="E356" i="9"/>
  <c r="D356" i="9"/>
  <c r="I356" i="9"/>
  <c r="H356" i="9"/>
  <c r="D229" i="9"/>
  <c r="I229" i="9"/>
  <c r="H229" i="9"/>
  <c r="G229" i="9"/>
  <c r="F229" i="9"/>
  <c r="C230" i="9"/>
  <c r="C231" i="9" s="1"/>
  <c r="E229" i="9"/>
  <c r="H738" i="9"/>
  <c r="H764" i="9" s="1"/>
  <c r="G738" i="9"/>
  <c r="G764" i="9" s="1"/>
  <c r="F738" i="9"/>
  <c r="F764" i="9" s="1"/>
  <c r="D738" i="9"/>
  <c r="I738" i="9"/>
  <c r="I764" i="9" s="1"/>
  <c r="E738" i="9"/>
  <c r="H1246" i="9"/>
  <c r="H1272" i="9" s="1"/>
  <c r="G1246" i="9"/>
  <c r="G1272" i="9" s="1"/>
  <c r="F1246" i="9"/>
  <c r="F1272" i="9" s="1"/>
  <c r="E1246" i="9"/>
  <c r="D1246" i="9"/>
  <c r="I1246" i="9"/>
  <c r="I1272" i="9" s="1"/>
  <c r="D102" i="9"/>
  <c r="I102" i="9"/>
  <c r="H102" i="9"/>
  <c r="G102" i="9"/>
  <c r="F102" i="9"/>
  <c r="C103" i="9"/>
  <c r="C104" i="9" s="1"/>
  <c r="E102" i="9"/>
  <c r="F865" i="9"/>
  <c r="F891" i="9" s="1"/>
  <c r="E865" i="9"/>
  <c r="D865" i="9"/>
  <c r="I865" i="9"/>
  <c r="I891" i="9" s="1"/>
  <c r="H865" i="9"/>
  <c r="H891" i="9" s="1"/>
  <c r="G865" i="9"/>
  <c r="G891" i="9" s="1"/>
  <c r="D1373" i="9"/>
  <c r="I1373" i="9"/>
  <c r="I1399" i="9" s="1"/>
  <c r="H1373" i="9"/>
  <c r="H1399" i="9" s="1"/>
  <c r="G1373" i="9"/>
  <c r="G1399" i="9" s="1"/>
  <c r="F1373" i="9"/>
  <c r="F1399" i="9" s="1"/>
  <c r="E1373" i="9"/>
  <c r="D1375" i="9" l="1"/>
  <c r="F1375" i="9"/>
  <c r="E1375" i="9"/>
  <c r="G1375" i="9"/>
  <c r="H1375" i="9"/>
  <c r="C1376" i="9"/>
  <c r="I1375" i="9"/>
  <c r="C1504" i="9"/>
  <c r="I1503" i="9"/>
  <c r="E1503" i="9"/>
  <c r="G1503" i="9"/>
  <c r="F1503" i="9"/>
  <c r="D1503" i="9"/>
  <c r="H1503" i="9"/>
  <c r="D867" i="9"/>
  <c r="E867" i="9"/>
  <c r="I867" i="9"/>
  <c r="C868" i="9"/>
  <c r="G867" i="9"/>
  <c r="H867" i="9"/>
  <c r="F867" i="9"/>
  <c r="D231" i="9"/>
  <c r="G231" i="9"/>
  <c r="H231" i="9"/>
  <c r="I231" i="9"/>
  <c r="E231" i="9"/>
  <c r="F231" i="9"/>
  <c r="C232" i="9"/>
  <c r="I1122" i="9"/>
  <c r="E1122" i="9"/>
  <c r="H1122" i="9"/>
  <c r="C1123" i="9"/>
  <c r="F1122" i="9"/>
  <c r="G1122" i="9"/>
  <c r="D1122" i="9"/>
  <c r="D358" i="9"/>
  <c r="G358" i="9"/>
  <c r="H358" i="9"/>
  <c r="I358" i="9"/>
  <c r="C359" i="9"/>
  <c r="F358" i="9"/>
  <c r="E358" i="9"/>
  <c r="C614" i="9"/>
  <c r="I613" i="9"/>
  <c r="E613" i="9"/>
  <c r="F613" i="9"/>
  <c r="D613" i="9"/>
  <c r="H613" i="9"/>
  <c r="G613" i="9"/>
  <c r="E1248" i="9"/>
  <c r="C1249" i="9"/>
  <c r="F1248" i="9"/>
  <c r="H1248" i="9"/>
  <c r="G1248" i="9"/>
  <c r="I1248" i="9"/>
  <c r="D1248" i="9"/>
  <c r="D487" i="9"/>
  <c r="H487" i="9"/>
  <c r="G487" i="9"/>
  <c r="E487" i="9"/>
  <c r="C488" i="9"/>
  <c r="I487" i="9"/>
  <c r="F487" i="9"/>
  <c r="F740" i="9"/>
  <c r="D740" i="9"/>
  <c r="C741" i="9"/>
  <c r="G740" i="9"/>
  <c r="H740" i="9"/>
  <c r="E740" i="9"/>
  <c r="I740" i="9"/>
  <c r="D995" i="9"/>
  <c r="H995" i="9"/>
  <c r="E995" i="9"/>
  <c r="C996" i="9"/>
  <c r="I995" i="9"/>
  <c r="G995" i="9"/>
  <c r="F995" i="9"/>
  <c r="C105" i="9"/>
  <c r="E104" i="9"/>
  <c r="D104" i="9"/>
  <c r="F104" i="9"/>
  <c r="H104" i="9"/>
  <c r="G104" i="9"/>
  <c r="I104" i="9"/>
  <c r="E357" i="9"/>
  <c r="D357" i="9"/>
  <c r="I357" i="9"/>
  <c r="I383" i="9" s="1"/>
  <c r="H357" i="9"/>
  <c r="H383" i="9" s="1"/>
  <c r="G357" i="9"/>
  <c r="G383" i="9" s="1"/>
  <c r="F357" i="9"/>
  <c r="F383" i="9" s="1"/>
  <c r="H103" i="9"/>
  <c r="G103" i="9"/>
  <c r="F103" i="9"/>
  <c r="E103" i="9"/>
  <c r="D103" i="9"/>
  <c r="I103" i="9"/>
  <c r="H230" i="9"/>
  <c r="H256" i="9" s="1"/>
  <c r="G230" i="9"/>
  <c r="G256" i="9" s="1"/>
  <c r="F230" i="9"/>
  <c r="F256" i="9" s="1"/>
  <c r="E230" i="9"/>
  <c r="D230" i="9"/>
  <c r="I230" i="9"/>
  <c r="I256" i="9" s="1"/>
  <c r="I1376" i="9" l="1"/>
  <c r="D1376" i="9"/>
  <c r="H1376" i="9"/>
  <c r="E1376" i="9"/>
  <c r="C1377" i="9"/>
  <c r="G1376" i="9"/>
  <c r="F1376" i="9"/>
  <c r="D359" i="9"/>
  <c r="F359" i="9"/>
  <c r="G359" i="9"/>
  <c r="I359" i="9"/>
  <c r="H359" i="9"/>
  <c r="C360" i="9"/>
  <c r="E359" i="9"/>
  <c r="C233" i="9"/>
  <c r="F232" i="9"/>
  <c r="D232" i="9"/>
  <c r="I232" i="9"/>
  <c r="G232" i="9"/>
  <c r="H232" i="9"/>
  <c r="E232" i="9"/>
  <c r="D1249" i="9"/>
  <c r="I1249" i="9"/>
  <c r="C1250" i="9"/>
  <c r="E1249" i="9"/>
  <c r="H1249" i="9"/>
  <c r="F1249" i="9"/>
  <c r="G1249" i="9"/>
  <c r="D868" i="9"/>
  <c r="I868" i="9"/>
  <c r="G868" i="9"/>
  <c r="H868" i="9"/>
  <c r="E868" i="9"/>
  <c r="F868" i="9"/>
  <c r="C869" i="9"/>
  <c r="D1123" i="9"/>
  <c r="I1123" i="9"/>
  <c r="E1123" i="9"/>
  <c r="C1124" i="9"/>
  <c r="G1123" i="9"/>
  <c r="H1123" i="9"/>
  <c r="F1123" i="9"/>
  <c r="C1505" i="9"/>
  <c r="I1504" i="9"/>
  <c r="H1504" i="9"/>
  <c r="G1504" i="9"/>
  <c r="F1504" i="9"/>
  <c r="E1504" i="9"/>
  <c r="D1504" i="9"/>
  <c r="C615" i="9"/>
  <c r="E614" i="9"/>
  <c r="F614" i="9"/>
  <c r="G614" i="9"/>
  <c r="D614" i="9"/>
  <c r="H614" i="9"/>
  <c r="I614" i="9"/>
  <c r="H488" i="9"/>
  <c r="F488" i="9"/>
  <c r="G488" i="9"/>
  <c r="C489" i="9"/>
  <c r="I488" i="9"/>
  <c r="D488" i="9"/>
  <c r="E488" i="9"/>
  <c r="D741" i="9"/>
  <c r="H741" i="9"/>
  <c r="E741" i="9"/>
  <c r="C742" i="9"/>
  <c r="I741" i="9"/>
  <c r="G741" i="9"/>
  <c r="F741" i="9"/>
  <c r="H996" i="9"/>
  <c r="F996" i="9"/>
  <c r="I996" i="9"/>
  <c r="D996" i="9"/>
  <c r="G996" i="9"/>
  <c r="E996" i="9"/>
  <c r="C997" i="9"/>
  <c r="F1527" i="9"/>
  <c r="G1527" i="9"/>
  <c r="H1527" i="9"/>
  <c r="I1527" i="9"/>
  <c r="C106" i="9"/>
  <c r="F105" i="9"/>
  <c r="E105" i="9"/>
  <c r="D105" i="9"/>
  <c r="H105" i="9"/>
  <c r="G105" i="9"/>
  <c r="I105" i="9"/>
  <c r="I129" i="9"/>
  <c r="F129" i="9"/>
  <c r="G129" i="9"/>
  <c r="H129" i="9"/>
  <c r="H1250" i="9" l="1"/>
  <c r="G1250" i="9"/>
  <c r="F1250" i="9"/>
  <c r="C1251" i="9"/>
  <c r="I1250" i="9"/>
  <c r="D1250" i="9"/>
  <c r="E1250" i="9"/>
  <c r="D869" i="9"/>
  <c r="I869" i="9"/>
  <c r="G869" i="9"/>
  <c r="E869" i="9"/>
  <c r="C870" i="9"/>
  <c r="H869" i="9"/>
  <c r="F869" i="9"/>
  <c r="H1377" i="9"/>
  <c r="F1377" i="9"/>
  <c r="C1378" i="9"/>
  <c r="G1377" i="9"/>
  <c r="I1377" i="9"/>
  <c r="D1377" i="9"/>
  <c r="E1377" i="9"/>
  <c r="E1124" i="9"/>
  <c r="C1125" i="9"/>
  <c r="G1124" i="9"/>
  <c r="D1124" i="9"/>
  <c r="H1124" i="9"/>
  <c r="F1124" i="9"/>
  <c r="I1124" i="9"/>
  <c r="G233" i="9"/>
  <c r="D233" i="9"/>
  <c r="H233" i="9"/>
  <c r="I233" i="9"/>
  <c r="E233" i="9"/>
  <c r="F233" i="9"/>
  <c r="C234" i="9"/>
  <c r="E615" i="9"/>
  <c r="C616" i="9"/>
  <c r="H615" i="9"/>
  <c r="F615" i="9"/>
  <c r="I615" i="9"/>
  <c r="D615" i="9"/>
  <c r="G615" i="9"/>
  <c r="C1506" i="9"/>
  <c r="D1505" i="9"/>
  <c r="I1505" i="9"/>
  <c r="H1505" i="9"/>
  <c r="G1505" i="9"/>
  <c r="F1505" i="9"/>
  <c r="E1505" i="9"/>
  <c r="D360" i="9"/>
  <c r="H360" i="9"/>
  <c r="C361" i="9"/>
  <c r="E360" i="9"/>
  <c r="I360" i="9"/>
  <c r="F360" i="9"/>
  <c r="G360" i="9"/>
  <c r="F489" i="9"/>
  <c r="D489" i="9"/>
  <c r="H489" i="9"/>
  <c r="E489" i="9"/>
  <c r="G489" i="9"/>
  <c r="I489" i="9"/>
  <c r="C490" i="9"/>
  <c r="H742" i="9"/>
  <c r="F742" i="9"/>
  <c r="I742" i="9"/>
  <c r="D742" i="9"/>
  <c r="G742" i="9"/>
  <c r="E742" i="9"/>
  <c r="C743" i="9"/>
  <c r="F997" i="9"/>
  <c r="D997" i="9"/>
  <c r="E997" i="9"/>
  <c r="C998" i="9"/>
  <c r="G997" i="9"/>
  <c r="H997" i="9"/>
  <c r="I997" i="9"/>
  <c r="C107" i="9"/>
  <c r="F106" i="9"/>
  <c r="E106" i="9"/>
  <c r="D106" i="9"/>
  <c r="H106" i="9"/>
  <c r="G106" i="9"/>
  <c r="I106" i="9"/>
  <c r="E361" i="9" l="1"/>
  <c r="C362" i="9"/>
  <c r="H361" i="9"/>
  <c r="F361" i="9"/>
  <c r="D361" i="9"/>
  <c r="I361" i="9"/>
  <c r="G361" i="9"/>
  <c r="F1251" i="9"/>
  <c r="E1251" i="9"/>
  <c r="D1251" i="9"/>
  <c r="G1251" i="9"/>
  <c r="C1252" i="9"/>
  <c r="H1251" i="9"/>
  <c r="I1251" i="9"/>
  <c r="H234" i="9"/>
  <c r="F234" i="9"/>
  <c r="I234" i="9"/>
  <c r="G234" i="9"/>
  <c r="C235" i="9"/>
  <c r="D234" i="9"/>
  <c r="E234" i="9"/>
  <c r="D1125" i="9"/>
  <c r="H1125" i="9"/>
  <c r="E1125" i="9"/>
  <c r="I1125" i="9"/>
  <c r="C1126" i="9"/>
  <c r="F1125" i="9"/>
  <c r="G1125" i="9"/>
  <c r="G870" i="9"/>
  <c r="H870" i="9"/>
  <c r="C871" i="9"/>
  <c r="E870" i="9"/>
  <c r="I870" i="9"/>
  <c r="F870" i="9"/>
  <c r="D870" i="9"/>
  <c r="D1378" i="9"/>
  <c r="F1378" i="9"/>
  <c r="E1378" i="9"/>
  <c r="G1378" i="9"/>
  <c r="H1378" i="9"/>
  <c r="C1379" i="9"/>
  <c r="I1378" i="9"/>
  <c r="C1507" i="9"/>
  <c r="I1506" i="9"/>
  <c r="H1506" i="9"/>
  <c r="G1506" i="9"/>
  <c r="F1506" i="9"/>
  <c r="E1506" i="9"/>
  <c r="D1506" i="9"/>
  <c r="G616" i="9"/>
  <c r="H616" i="9"/>
  <c r="I616" i="9"/>
  <c r="C617" i="9"/>
  <c r="F616" i="9"/>
  <c r="D616" i="9"/>
  <c r="E616" i="9"/>
  <c r="D490" i="9"/>
  <c r="H490" i="9"/>
  <c r="E490" i="9"/>
  <c r="C491" i="9"/>
  <c r="I490" i="9"/>
  <c r="F490" i="9"/>
  <c r="G490" i="9"/>
  <c r="F743" i="9"/>
  <c r="D743" i="9"/>
  <c r="E743" i="9"/>
  <c r="G743" i="9"/>
  <c r="H743" i="9"/>
  <c r="C744" i="9"/>
  <c r="I743" i="9"/>
  <c r="D998" i="9"/>
  <c r="H998" i="9"/>
  <c r="E998" i="9"/>
  <c r="C999" i="9"/>
  <c r="F998" i="9"/>
  <c r="I998" i="9"/>
  <c r="G998" i="9"/>
  <c r="C108" i="9"/>
  <c r="F107" i="9"/>
  <c r="E107" i="9"/>
  <c r="D107" i="9"/>
  <c r="H107" i="9"/>
  <c r="G107" i="9"/>
  <c r="I107" i="9"/>
  <c r="G1379" i="9" l="1"/>
  <c r="I1379" i="9"/>
  <c r="F1379" i="9"/>
  <c r="D1379" i="9"/>
  <c r="H1379" i="9"/>
  <c r="E1379" i="9"/>
  <c r="C1380" i="9"/>
  <c r="H1252" i="9"/>
  <c r="E1252" i="9"/>
  <c r="C1253" i="9"/>
  <c r="D1252" i="9"/>
  <c r="F1252" i="9"/>
  <c r="I1252" i="9"/>
  <c r="G1252" i="9"/>
  <c r="E617" i="9"/>
  <c r="C618" i="9"/>
  <c r="F617" i="9"/>
  <c r="G617" i="9"/>
  <c r="I617" i="9"/>
  <c r="D617" i="9"/>
  <c r="H617" i="9"/>
  <c r="H1126" i="9"/>
  <c r="F1126" i="9"/>
  <c r="I1126" i="9"/>
  <c r="G1126" i="9"/>
  <c r="D1126" i="9"/>
  <c r="C1127" i="9"/>
  <c r="E1126" i="9"/>
  <c r="I362" i="9"/>
  <c r="C363" i="9"/>
  <c r="H362" i="9"/>
  <c r="F362" i="9"/>
  <c r="D362" i="9"/>
  <c r="E362" i="9"/>
  <c r="G362" i="9"/>
  <c r="C1508" i="9"/>
  <c r="I1507" i="9"/>
  <c r="H1507" i="9"/>
  <c r="G1507" i="9"/>
  <c r="F1507" i="9"/>
  <c r="E1507" i="9"/>
  <c r="D1507" i="9"/>
  <c r="C872" i="9"/>
  <c r="E871" i="9"/>
  <c r="F871" i="9"/>
  <c r="G871" i="9"/>
  <c r="D871" i="9"/>
  <c r="H871" i="9"/>
  <c r="I871" i="9"/>
  <c r="I235" i="9"/>
  <c r="F235" i="9"/>
  <c r="D235" i="9"/>
  <c r="G235" i="9"/>
  <c r="H235" i="9"/>
  <c r="E235" i="9"/>
  <c r="C236" i="9"/>
  <c r="H491" i="9"/>
  <c r="F491" i="9"/>
  <c r="I491" i="9"/>
  <c r="D491" i="9"/>
  <c r="G491" i="9"/>
  <c r="E491" i="9"/>
  <c r="C492" i="9"/>
  <c r="D744" i="9"/>
  <c r="H744" i="9"/>
  <c r="E744" i="9"/>
  <c r="G744" i="9"/>
  <c r="C745" i="9"/>
  <c r="F744" i="9"/>
  <c r="I744" i="9"/>
  <c r="H999" i="9"/>
  <c r="F999" i="9"/>
  <c r="I999" i="9"/>
  <c r="G999" i="9"/>
  <c r="C1000" i="9"/>
  <c r="D999" i="9"/>
  <c r="E999" i="9"/>
  <c r="F108" i="9"/>
  <c r="E108" i="9"/>
  <c r="D108" i="9"/>
  <c r="C109" i="9"/>
  <c r="H108" i="9"/>
  <c r="G108" i="9"/>
  <c r="I108" i="9"/>
  <c r="G618" i="9" l="1"/>
  <c r="D618" i="9"/>
  <c r="I618" i="9"/>
  <c r="E618" i="9"/>
  <c r="C619" i="9"/>
  <c r="H618" i="9"/>
  <c r="F618" i="9"/>
  <c r="H1253" i="9"/>
  <c r="C1254" i="9"/>
  <c r="F1253" i="9"/>
  <c r="I1253" i="9"/>
  <c r="G1253" i="9"/>
  <c r="D1253" i="9"/>
  <c r="E1253" i="9"/>
  <c r="E1127" i="9"/>
  <c r="G1127" i="9"/>
  <c r="D1127" i="9"/>
  <c r="H1127" i="9"/>
  <c r="F1127" i="9"/>
  <c r="C1128" i="9"/>
  <c r="I1127" i="9"/>
  <c r="C1509" i="9"/>
  <c r="D1508" i="9"/>
  <c r="I1508" i="9"/>
  <c r="H1508" i="9"/>
  <c r="G1508" i="9"/>
  <c r="F1508" i="9"/>
  <c r="E1508" i="9"/>
  <c r="G363" i="9"/>
  <c r="D363" i="9"/>
  <c r="H363" i="9"/>
  <c r="F363" i="9"/>
  <c r="E363" i="9"/>
  <c r="C364" i="9"/>
  <c r="I363" i="9"/>
  <c r="G236" i="9"/>
  <c r="I236" i="9"/>
  <c r="D236" i="9"/>
  <c r="H236" i="9"/>
  <c r="E236" i="9"/>
  <c r="C237" i="9"/>
  <c r="F236" i="9"/>
  <c r="D872" i="9"/>
  <c r="I872" i="9"/>
  <c r="G872" i="9"/>
  <c r="E872" i="9"/>
  <c r="C873" i="9"/>
  <c r="H872" i="9"/>
  <c r="F872" i="9"/>
  <c r="C1381" i="9"/>
  <c r="F1380" i="9"/>
  <c r="E1380" i="9"/>
  <c r="H1380" i="9"/>
  <c r="G1380" i="9"/>
  <c r="I1380" i="9"/>
  <c r="D1380" i="9"/>
  <c r="F492" i="9"/>
  <c r="D492" i="9"/>
  <c r="C493" i="9"/>
  <c r="G492" i="9"/>
  <c r="H492" i="9"/>
  <c r="I492" i="9"/>
  <c r="E492" i="9"/>
  <c r="H745" i="9"/>
  <c r="F745" i="9"/>
  <c r="I745" i="9"/>
  <c r="G745" i="9"/>
  <c r="D745" i="9"/>
  <c r="E745" i="9"/>
  <c r="C746" i="9"/>
  <c r="F1000" i="9"/>
  <c r="D1000" i="9"/>
  <c r="C1001" i="9"/>
  <c r="E1000" i="9"/>
  <c r="G1000" i="9"/>
  <c r="H1000" i="9"/>
  <c r="I1000" i="9"/>
  <c r="H109" i="9"/>
  <c r="C110" i="9"/>
  <c r="D109" i="9"/>
  <c r="F109" i="9"/>
  <c r="E109" i="9"/>
  <c r="G109" i="9"/>
  <c r="I109" i="9"/>
  <c r="C365" i="9" l="1"/>
  <c r="G364" i="9"/>
  <c r="E364" i="9"/>
  <c r="H364" i="9"/>
  <c r="F364" i="9"/>
  <c r="I364" i="9"/>
  <c r="D364" i="9"/>
  <c r="C1510" i="9"/>
  <c r="E1509" i="9"/>
  <c r="D1509" i="9"/>
  <c r="H1509" i="9"/>
  <c r="I1509" i="9"/>
  <c r="G1509" i="9"/>
  <c r="F1509" i="9"/>
  <c r="E237" i="9"/>
  <c r="C238" i="9"/>
  <c r="H237" i="9"/>
  <c r="F237" i="9"/>
  <c r="I237" i="9"/>
  <c r="D237" i="9"/>
  <c r="G237" i="9"/>
  <c r="D1254" i="9"/>
  <c r="F1254" i="9"/>
  <c r="C1255" i="9"/>
  <c r="E1254" i="9"/>
  <c r="I1254" i="9"/>
  <c r="G1254" i="9"/>
  <c r="H1254" i="9"/>
  <c r="E873" i="9"/>
  <c r="F873" i="9"/>
  <c r="G873" i="9"/>
  <c r="D873" i="9"/>
  <c r="H873" i="9"/>
  <c r="C874" i="9"/>
  <c r="I873" i="9"/>
  <c r="C620" i="9"/>
  <c r="I619" i="9"/>
  <c r="H619" i="9"/>
  <c r="E619" i="9"/>
  <c r="F619" i="9"/>
  <c r="D619" i="9"/>
  <c r="G619" i="9"/>
  <c r="C1382" i="9"/>
  <c r="F1381" i="9"/>
  <c r="D1381" i="9"/>
  <c r="I1381" i="9"/>
  <c r="G1381" i="9"/>
  <c r="H1381" i="9"/>
  <c r="E1381" i="9"/>
  <c r="D1128" i="9"/>
  <c r="H1128" i="9"/>
  <c r="I1128" i="9"/>
  <c r="E1128" i="9"/>
  <c r="C1129" i="9"/>
  <c r="G1128" i="9"/>
  <c r="F1128" i="9"/>
  <c r="D493" i="9"/>
  <c r="H493" i="9"/>
  <c r="E493" i="9"/>
  <c r="G493" i="9"/>
  <c r="C494" i="9"/>
  <c r="I493" i="9"/>
  <c r="F493" i="9"/>
  <c r="F746" i="9"/>
  <c r="D746" i="9"/>
  <c r="C747" i="9"/>
  <c r="G746" i="9"/>
  <c r="I746" i="9"/>
  <c r="E746" i="9"/>
  <c r="H746" i="9"/>
  <c r="D1001" i="9"/>
  <c r="H1001" i="9"/>
  <c r="E1001" i="9"/>
  <c r="G1001" i="9"/>
  <c r="C1002" i="9"/>
  <c r="F1001" i="9"/>
  <c r="I1001" i="9"/>
  <c r="H110" i="9"/>
  <c r="C111" i="9"/>
  <c r="F110" i="9"/>
  <c r="E110" i="9"/>
  <c r="D110" i="9"/>
  <c r="G110" i="9"/>
  <c r="I110" i="9"/>
  <c r="C1130" i="9" l="1"/>
  <c r="G1129" i="9"/>
  <c r="H1129" i="9"/>
  <c r="F1129" i="9"/>
  <c r="I1129" i="9"/>
  <c r="E1129" i="9"/>
  <c r="D1129" i="9"/>
  <c r="E620" i="9"/>
  <c r="I620" i="9"/>
  <c r="C621" i="9"/>
  <c r="F620" i="9"/>
  <c r="G620" i="9"/>
  <c r="D620" i="9"/>
  <c r="H620" i="9"/>
  <c r="I874" i="9"/>
  <c r="H874" i="9"/>
  <c r="E874" i="9"/>
  <c r="C875" i="9"/>
  <c r="D874" i="9"/>
  <c r="F874" i="9"/>
  <c r="G874" i="9"/>
  <c r="C239" i="9"/>
  <c r="F238" i="9"/>
  <c r="D238" i="9"/>
  <c r="G238" i="9"/>
  <c r="H238" i="9"/>
  <c r="E238" i="9"/>
  <c r="I238" i="9"/>
  <c r="H1255" i="9"/>
  <c r="D1255" i="9"/>
  <c r="G1255" i="9"/>
  <c r="E1255" i="9"/>
  <c r="C1256" i="9"/>
  <c r="F1255" i="9"/>
  <c r="I1255" i="9"/>
  <c r="C1511" i="9"/>
  <c r="I1510" i="9"/>
  <c r="H1510" i="9"/>
  <c r="G1510" i="9"/>
  <c r="F1510" i="9"/>
  <c r="E1510" i="9"/>
  <c r="D1510" i="9"/>
  <c r="G1382" i="9"/>
  <c r="H1382" i="9"/>
  <c r="D1382" i="9"/>
  <c r="I1382" i="9"/>
  <c r="F1382" i="9"/>
  <c r="E1382" i="9"/>
  <c r="C1383" i="9"/>
  <c r="E365" i="9"/>
  <c r="H365" i="9"/>
  <c r="I365" i="9"/>
  <c r="G365" i="9"/>
  <c r="F365" i="9"/>
  <c r="D365" i="9"/>
  <c r="C366" i="9"/>
  <c r="H494" i="9"/>
  <c r="F494" i="9"/>
  <c r="C495" i="9"/>
  <c r="G494" i="9"/>
  <c r="I494" i="9"/>
  <c r="D494" i="9"/>
  <c r="E494" i="9"/>
  <c r="D747" i="9"/>
  <c r="H747" i="9"/>
  <c r="E747" i="9"/>
  <c r="C748" i="9"/>
  <c r="I747" i="9"/>
  <c r="F747" i="9"/>
  <c r="G747" i="9"/>
  <c r="H1002" i="9"/>
  <c r="F1002" i="9"/>
  <c r="I1002" i="9"/>
  <c r="G1002" i="9"/>
  <c r="D1002" i="9"/>
  <c r="E1002" i="9"/>
  <c r="C1003" i="9"/>
  <c r="C112" i="9"/>
  <c r="F111" i="9"/>
  <c r="E111" i="9"/>
  <c r="D111" i="9"/>
  <c r="H111" i="9"/>
  <c r="G111" i="9"/>
  <c r="I111" i="9"/>
  <c r="C1512" i="9" l="1"/>
  <c r="D1511" i="9"/>
  <c r="I1511" i="9"/>
  <c r="H1511" i="9"/>
  <c r="G1511" i="9"/>
  <c r="F1511" i="9"/>
  <c r="E1511" i="9"/>
  <c r="D875" i="9"/>
  <c r="I875" i="9"/>
  <c r="G875" i="9"/>
  <c r="E875" i="9"/>
  <c r="C876" i="9"/>
  <c r="H875" i="9"/>
  <c r="F875" i="9"/>
  <c r="I239" i="9"/>
  <c r="G239" i="9"/>
  <c r="D239" i="9"/>
  <c r="H239" i="9"/>
  <c r="E239" i="9"/>
  <c r="F239" i="9"/>
  <c r="C240" i="9"/>
  <c r="H621" i="9"/>
  <c r="F621" i="9"/>
  <c r="C622" i="9"/>
  <c r="I621" i="9"/>
  <c r="G621" i="9"/>
  <c r="D621" i="9"/>
  <c r="E621" i="9"/>
  <c r="H1256" i="9"/>
  <c r="G1256" i="9"/>
  <c r="F1256" i="9"/>
  <c r="I1256" i="9"/>
  <c r="D1256" i="9"/>
  <c r="C1257" i="9"/>
  <c r="E1256" i="9"/>
  <c r="F366" i="9"/>
  <c r="I366" i="9"/>
  <c r="G366" i="9"/>
  <c r="D366" i="9"/>
  <c r="H366" i="9"/>
  <c r="C367" i="9"/>
  <c r="E366" i="9"/>
  <c r="D1383" i="9"/>
  <c r="G1383" i="9"/>
  <c r="I1383" i="9"/>
  <c r="E1383" i="9"/>
  <c r="C1384" i="9"/>
  <c r="H1383" i="9"/>
  <c r="F1383" i="9"/>
  <c r="H1130" i="9"/>
  <c r="I1130" i="9"/>
  <c r="F1130" i="9"/>
  <c r="D1130" i="9"/>
  <c r="C1131" i="9"/>
  <c r="E1130" i="9"/>
  <c r="G1130" i="9"/>
  <c r="F495" i="9"/>
  <c r="D495" i="9"/>
  <c r="E495" i="9"/>
  <c r="G495" i="9"/>
  <c r="H495" i="9"/>
  <c r="I495" i="9"/>
  <c r="C496" i="9"/>
  <c r="H748" i="9"/>
  <c r="F748" i="9"/>
  <c r="I748" i="9"/>
  <c r="G748" i="9"/>
  <c r="D748" i="9"/>
  <c r="E748" i="9"/>
  <c r="C749" i="9"/>
  <c r="F1003" i="9"/>
  <c r="D1003" i="9"/>
  <c r="E1003" i="9"/>
  <c r="G1003" i="9"/>
  <c r="H1003" i="9"/>
  <c r="C1004" i="9"/>
  <c r="I1003" i="9"/>
  <c r="C113" i="9"/>
  <c r="G112" i="9"/>
  <c r="F112" i="9"/>
  <c r="E112" i="9"/>
  <c r="D112" i="9"/>
  <c r="H112" i="9"/>
  <c r="I112" i="9"/>
  <c r="F1131" i="9" l="1"/>
  <c r="I1131" i="9"/>
  <c r="C1132" i="9"/>
  <c r="G1131" i="9"/>
  <c r="D1131" i="9"/>
  <c r="H1131" i="9"/>
  <c r="E1131" i="9"/>
  <c r="F622" i="9"/>
  <c r="D622" i="9"/>
  <c r="E622" i="9"/>
  <c r="G622" i="9"/>
  <c r="C623" i="9"/>
  <c r="H622" i="9"/>
  <c r="I622" i="9"/>
  <c r="H1384" i="9"/>
  <c r="I1384" i="9"/>
  <c r="E1384" i="9"/>
  <c r="D1384" i="9"/>
  <c r="G1384" i="9"/>
  <c r="F1384" i="9"/>
  <c r="C1385" i="9"/>
  <c r="C368" i="9"/>
  <c r="G367" i="9"/>
  <c r="H367" i="9"/>
  <c r="F367" i="9"/>
  <c r="I367" i="9"/>
  <c r="E367" i="9"/>
  <c r="D367" i="9"/>
  <c r="I1257" i="9"/>
  <c r="F1257" i="9"/>
  <c r="C1258" i="9"/>
  <c r="H1257" i="9"/>
  <c r="D1257" i="9"/>
  <c r="G1257" i="9"/>
  <c r="E1257" i="9"/>
  <c r="I240" i="9"/>
  <c r="D240" i="9"/>
  <c r="E240" i="9"/>
  <c r="C241" i="9"/>
  <c r="H240" i="9"/>
  <c r="F240" i="9"/>
  <c r="G240" i="9"/>
  <c r="E876" i="9"/>
  <c r="G876" i="9"/>
  <c r="F876" i="9"/>
  <c r="H876" i="9"/>
  <c r="I876" i="9"/>
  <c r="C877" i="9"/>
  <c r="D876" i="9"/>
  <c r="C1513" i="9"/>
  <c r="I1512" i="9"/>
  <c r="H1512" i="9"/>
  <c r="G1512" i="9"/>
  <c r="F1512" i="9"/>
  <c r="E1512" i="9"/>
  <c r="D1512" i="9"/>
  <c r="D496" i="9"/>
  <c r="H496" i="9"/>
  <c r="I496" i="9"/>
  <c r="E496" i="9"/>
  <c r="C497" i="9"/>
  <c r="F496" i="9"/>
  <c r="G496" i="9"/>
  <c r="F749" i="9"/>
  <c r="D749" i="9"/>
  <c r="E749" i="9"/>
  <c r="C750" i="9"/>
  <c r="G749" i="9"/>
  <c r="H749" i="9"/>
  <c r="I749" i="9"/>
  <c r="D1004" i="9"/>
  <c r="H1004" i="9"/>
  <c r="E1004" i="9"/>
  <c r="C1005" i="9"/>
  <c r="G1004" i="9"/>
  <c r="I1004" i="9"/>
  <c r="F1004" i="9"/>
  <c r="G113" i="9"/>
  <c r="D113" i="9"/>
  <c r="C114" i="9"/>
  <c r="F113" i="9"/>
  <c r="E113" i="9"/>
  <c r="H113" i="9"/>
  <c r="I113" i="9"/>
  <c r="G877" i="9" l="1"/>
  <c r="D877" i="9"/>
  <c r="H877" i="9"/>
  <c r="E877" i="9"/>
  <c r="F877" i="9"/>
  <c r="C878" i="9"/>
  <c r="I877" i="9"/>
  <c r="E368" i="9"/>
  <c r="H368" i="9"/>
  <c r="I368" i="9"/>
  <c r="G368" i="9"/>
  <c r="F368" i="9"/>
  <c r="D368" i="9"/>
  <c r="C369" i="9"/>
  <c r="H241" i="9"/>
  <c r="I241" i="9"/>
  <c r="C242" i="9"/>
  <c r="G241" i="9"/>
  <c r="D241" i="9"/>
  <c r="F241" i="9"/>
  <c r="E241" i="9"/>
  <c r="E1385" i="9"/>
  <c r="C1386" i="9"/>
  <c r="D1385" i="9"/>
  <c r="F1385" i="9"/>
  <c r="H1385" i="9"/>
  <c r="I1385" i="9"/>
  <c r="G1385" i="9"/>
  <c r="C1133" i="9"/>
  <c r="G1132" i="9"/>
  <c r="H1132" i="9"/>
  <c r="F1132" i="9"/>
  <c r="I1132" i="9"/>
  <c r="E1132" i="9"/>
  <c r="D1132" i="9"/>
  <c r="C1514" i="9"/>
  <c r="I1513" i="9"/>
  <c r="H1513" i="9"/>
  <c r="G1513" i="9"/>
  <c r="F1513" i="9"/>
  <c r="E1513" i="9"/>
  <c r="D1513" i="9"/>
  <c r="G623" i="9"/>
  <c r="D623" i="9"/>
  <c r="H623" i="9"/>
  <c r="F623" i="9"/>
  <c r="I623" i="9"/>
  <c r="E623" i="9"/>
  <c r="C624" i="9"/>
  <c r="F1258" i="9"/>
  <c r="H1258" i="9"/>
  <c r="C1259" i="9"/>
  <c r="I1258" i="9"/>
  <c r="D1258" i="9"/>
  <c r="G1258" i="9"/>
  <c r="E1258" i="9"/>
  <c r="H497" i="9"/>
  <c r="F497" i="9"/>
  <c r="C498" i="9"/>
  <c r="G497" i="9"/>
  <c r="I497" i="9"/>
  <c r="D497" i="9"/>
  <c r="E497" i="9"/>
  <c r="D750" i="9"/>
  <c r="H750" i="9"/>
  <c r="E750" i="9"/>
  <c r="G750" i="9"/>
  <c r="C751" i="9"/>
  <c r="F750" i="9"/>
  <c r="I750" i="9"/>
  <c r="H1005" i="9"/>
  <c r="F1005" i="9"/>
  <c r="G1005" i="9"/>
  <c r="I1005" i="9"/>
  <c r="D1005" i="9"/>
  <c r="E1005" i="9"/>
  <c r="C1006" i="9"/>
  <c r="I114" i="9"/>
  <c r="C115" i="9"/>
  <c r="F114" i="9"/>
  <c r="E114" i="9"/>
  <c r="D114" i="9"/>
  <c r="H114" i="9"/>
  <c r="G114" i="9"/>
  <c r="C1134" i="9" l="1"/>
  <c r="H1133" i="9"/>
  <c r="G1133" i="9"/>
  <c r="I1133" i="9"/>
  <c r="F1133" i="9"/>
  <c r="D1133" i="9"/>
  <c r="E1133" i="9"/>
  <c r="D1386" i="9"/>
  <c r="E1386" i="9"/>
  <c r="C1387" i="9"/>
  <c r="G1386" i="9"/>
  <c r="I1386" i="9"/>
  <c r="H1386" i="9"/>
  <c r="F1386" i="9"/>
  <c r="E242" i="9"/>
  <c r="C243" i="9"/>
  <c r="F242" i="9"/>
  <c r="I242" i="9"/>
  <c r="H242" i="9"/>
  <c r="G242" i="9"/>
  <c r="D242" i="9"/>
  <c r="D1259" i="9"/>
  <c r="E1259" i="9"/>
  <c r="G1259" i="9"/>
  <c r="C1260" i="9"/>
  <c r="H1259" i="9"/>
  <c r="F1259" i="9"/>
  <c r="I1259" i="9"/>
  <c r="C1515" i="9"/>
  <c r="I1514" i="9"/>
  <c r="H1514" i="9"/>
  <c r="G1514" i="9"/>
  <c r="F1514" i="9"/>
  <c r="E1514" i="9"/>
  <c r="D1514" i="9"/>
  <c r="C879" i="9"/>
  <c r="H878" i="9"/>
  <c r="F878" i="9"/>
  <c r="I878" i="9"/>
  <c r="D878" i="9"/>
  <c r="E878" i="9"/>
  <c r="G878" i="9"/>
  <c r="E369" i="9"/>
  <c r="C370" i="9"/>
  <c r="H369" i="9"/>
  <c r="I369" i="9"/>
  <c r="F369" i="9"/>
  <c r="D369" i="9"/>
  <c r="G369" i="9"/>
  <c r="H624" i="9"/>
  <c r="F624" i="9"/>
  <c r="C625" i="9"/>
  <c r="I624" i="9"/>
  <c r="D624" i="9"/>
  <c r="G624" i="9"/>
  <c r="E624" i="9"/>
  <c r="F498" i="9"/>
  <c r="D498" i="9"/>
  <c r="I498" i="9"/>
  <c r="G498" i="9"/>
  <c r="C499" i="9"/>
  <c r="H498" i="9"/>
  <c r="E498" i="9"/>
  <c r="H751" i="9"/>
  <c r="F751" i="9"/>
  <c r="I751" i="9"/>
  <c r="G751" i="9"/>
  <c r="C752" i="9"/>
  <c r="D751" i="9"/>
  <c r="E751" i="9"/>
  <c r="F1006" i="9"/>
  <c r="D1006" i="9"/>
  <c r="G1006" i="9"/>
  <c r="H1006" i="9"/>
  <c r="E1006" i="9"/>
  <c r="C1007" i="9"/>
  <c r="I1006" i="9"/>
  <c r="C116" i="9"/>
  <c r="I115" i="9"/>
  <c r="D115" i="9"/>
  <c r="F115" i="9"/>
  <c r="E115" i="9"/>
  <c r="H115" i="9"/>
  <c r="G115" i="9"/>
  <c r="C1516" i="9" l="1"/>
  <c r="H1515" i="9"/>
  <c r="F1515" i="9"/>
  <c r="I1515" i="9"/>
  <c r="D1515" i="9"/>
  <c r="G1515" i="9"/>
  <c r="E1515" i="9"/>
  <c r="E625" i="9"/>
  <c r="F625" i="9"/>
  <c r="D625" i="9"/>
  <c r="I625" i="9"/>
  <c r="G625" i="9"/>
  <c r="C626" i="9"/>
  <c r="H625" i="9"/>
  <c r="D243" i="9"/>
  <c r="E243" i="9"/>
  <c r="C244" i="9"/>
  <c r="G243" i="9"/>
  <c r="H243" i="9"/>
  <c r="F243" i="9"/>
  <c r="I243" i="9"/>
  <c r="G1387" i="9"/>
  <c r="H1387" i="9"/>
  <c r="F1387" i="9"/>
  <c r="C1388" i="9"/>
  <c r="E1387" i="9"/>
  <c r="I1387" i="9"/>
  <c r="D1387" i="9"/>
  <c r="I879" i="9"/>
  <c r="H879" i="9"/>
  <c r="D879" i="9"/>
  <c r="F879" i="9"/>
  <c r="E879" i="9"/>
  <c r="C880" i="9"/>
  <c r="G879" i="9"/>
  <c r="I370" i="9"/>
  <c r="F370" i="9"/>
  <c r="D370" i="9"/>
  <c r="H370" i="9"/>
  <c r="E370" i="9"/>
  <c r="C371" i="9"/>
  <c r="G370" i="9"/>
  <c r="E1260" i="9"/>
  <c r="G1260" i="9"/>
  <c r="H1260" i="9"/>
  <c r="D1260" i="9"/>
  <c r="I1260" i="9"/>
  <c r="F1260" i="9"/>
  <c r="C1261" i="9"/>
  <c r="D1134" i="9"/>
  <c r="I1134" i="9"/>
  <c r="E1134" i="9"/>
  <c r="H1134" i="9"/>
  <c r="C1135" i="9"/>
  <c r="F1134" i="9"/>
  <c r="G1134" i="9"/>
  <c r="D499" i="9"/>
  <c r="H499" i="9"/>
  <c r="G499" i="9"/>
  <c r="I499" i="9"/>
  <c r="F499" i="9"/>
  <c r="E499" i="9"/>
  <c r="C500" i="9"/>
  <c r="F752" i="9"/>
  <c r="D752" i="9"/>
  <c r="C753" i="9"/>
  <c r="G752" i="9"/>
  <c r="H752" i="9"/>
  <c r="I752" i="9"/>
  <c r="E752" i="9"/>
  <c r="D1007" i="9"/>
  <c r="H1007" i="9"/>
  <c r="E1007" i="9"/>
  <c r="G1007" i="9"/>
  <c r="C1008" i="9"/>
  <c r="I1007" i="9"/>
  <c r="F1007" i="9"/>
  <c r="C117" i="9"/>
  <c r="I116" i="9"/>
  <c r="F116" i="9"/>
  <c r="E116" i="9"/>
  <c r="D116" i="9"/>
  <c r="H116" i="9"/>
  <c r="G116" i="9"/>
  <c r="F371" i="9" l="1"/>
  <c r="E371" i="9"/>
  <c r="G371" i="9"/>
  <c r="C372" i="9"/>
  <c r="D371" i="9"/>
  <c r="H371" i="9"/>
  <c r="I371" i="9"/>
  <c r="E244" i="9"/>
  <c r="G244" i="9"/>
  <c r="H244" i="9"/>
  <c r="C245" i="9"/>
  <c r="D244" i="9"/>
  <c r="I244" i="9"/>
  <c r="F244" i="9"/>
  <c r="G880" i="9"/>
  <c r="D880" i="9"/>
  <c r="H880" i="9"/>
  <c r="I880" i="9"/>
  <c r="E880" i="9"/>
  <c r="C881" i="9"/>
  <c r="F880" i="9"/>
  <c r="D1135" i="9"/>
  <c r="E1135" i="9"/>
  <c r="C1136" i="9"/>
  <c r="H1135" i="9"/>
  <c r="F1135" i="9"/>
  <c r="G1135" i="9"/>
  <c r="I1135" i="9"/>
  <c r="C1262" i="9"/>
  <c r="I1261" i="9"/>
  <c r="E1261" i="9"/>
  <c r="F1261" i="9"/>
  <c r="D1261" i="9"/>
  <c r="G1261" i="9"/>
  <c r="H1261" i="9"/>
  <c r="F1388" i="9"/>
  <c r="G1388" i="9"/>
  <c r="D1388" i="9"/>
  <c r="H1388" i="9"/>
  <c r="C1389" i="9"/>
  <c r="I1388" i="9"/>
  <c r="E1388" i="9"/>
  <c r="E626" i="9"/>
  <c r="C627" i="9"/>
  <c r="I626" i="9"/>
  <c r="F626" i="9"/>
  <c r="G626" i="9"/>
  <c r="D626" i="9"/>
  <c r="H626" i="9"/>
  <c r="C1517" i="9"/>
  <c r="I1516" i="9"/>
  <c r="H1516" i="9"/>
  <c r="G1516" i="9"/>
  <c r="F1516" i="9"/>
  <c r="E1516" i="9"/>
  <c r="D1516" i="9"/>
  <c r="H500" i="9"/>
  <c r="F500" i="9"/>
  <c r="I500" i="9"/>
  <c r="D500" i="9"/>
  <c r="E500" i="9"/>
  <c r="C501" i="9"/>
  <c r="G500" i="9"/>
  <c r="D753" i="9"/>
  <c r="H753" i="9"/>
  <c r="E753" i="9"/>
  <c r="C754" i="9"/>
  <c r="G753" i="9"/>
  <c r="F753" i="9"/>
  <c r="I753" i="9"/>
  <c r="H1008" i="9"/>
  <c r="F1008" i="9"/>
  <c r="G1008" i="9"/>
  <c r="C1009" i="9"/>
  <c r="I1008" i="9"/>
  <c r="D1008" i="9"/>
  <c r="E1008" i="9"/>
  <c r="C118" i="9"/>
  <c r="I117" i="9"/>
  <c r="F117" i="9"/>
  <c r="G117" i="9"/>
  <c r="E117" i="9"/>
  <c r="D117" i="9"/>
  <c r="H117" i="9"/>
  <c r="I1389" i="9" l="1"/>
  <c r="D1389" i="9"/>
  <c r="E1389" i="9"/>
  <c r="H1389" i="9"/>
  <c r="C1390" i="9"/>
  <c r="G1389" i="9"/>
  <c r="F1389" i="9"/>
  <c r="E372" i="9"/>
  <c r="C373" i="9"/>
  <c r="F372" i="9"/>
  <c r="D372" i="9"/>
  <c r="I372" i="9"/>
  <c r="H372" i="9"/>
  <c r="G372" i="9"/>
  <c r="D1262" i="9"/>
  <c r="F1262" i="9"/>
  <c r="E1262" i="9"/>
  <c r="C1263" i="9"/>
  <c r="I1262" i="9"/>
  <c r="H1262" i="9"/>
  <c r="G1262" i="9"/>
  <c r="G245" i="9"/>
  <c r="I245" i="9"/>
  <c r="D245" i="9"/>
  <c r="H245" i="9"/>
  <c r="E245" i="9"/>
  <c r="F245" i="9"/>
  <c r="C246" i="9"/>
  <c r="C1518" i="9"/>
  <c r="D1517" i="9"/>
  <c r="I1517" i="9"/>
  <c r="H1517" i="9"/>
  <c r="G1517" i="9"/>
  <c r="F1517" i="9"/>
  <c r="E1517" i="9"/>
  <c r="C628" i="9"/>
  <c r="E627" i="9"/>
  <c r="H627" i="9"/>
  <c r="F627" i="9"/>
  <c r="I627" i="9"/>
  <c r="G627" i="9"/>
  <c r="D627" i="9"/>
  <c r="E881" i="9"/>
  <c r="D881" i="9"/>
  <c r="C882" i="9"/>
  <c r="H881" i="9"/>
  <c r="F881" i="9"/>
  <c r="G881" i="9"/>
  <c r="I881" i="9"/>
  <c r="I1136" i="9"/>
  <c r="E1136" i="9"/>
  <c r="F1136" i="9"/>
  <c r="D1136" i="9"/>
  <c r="G1136" i="9"/>
  <c r="H1136" i="9"/>
  <c r="C1137" i="9"/>
  <c r="F501" i="9"/>
  <c r="E501" i="9"/>
  <c r="C502" i="9"/>
  <c r="D501" i="9"/>
  <c r="G501" i="9"/>
  <c r="H501" i="9"/>
  <c r="I501" i="9"/>
  <c r="H754" i="9"/>
  <c r="F754" i="9"/>
  <c r="C755" i="9"/>
  <c r="I754" i="9"/>
  <c r="G754" i="9"/>
  <c r="D754" i="9"/>
  <c r="E754" i="9"/>
  <c r="F1009" i="9"/>
  <c r="D1009" i="9"/>
  <c r="G1009" i="9"/>
  <c r="C1010" i="9"/>
  <c r="I1009" i="9"/>
  <c r="H1009" i="9"/>
  <c r="E1009" i="9"/>
  <c r="C119" i="9"/>
  <c r="I118" i="9"/>
  <c r="F118" i="9"/>
  <c r="G118" i="9"/>
  <c r="E118" i="9"/>
  <c r="D118" i="9"/>
  <c r="H118" i="9"/>
  <c r="F628" i="9" l="1"/>
  <c r="D628" i="9"/>
  <c r="E628" i="9"/>
  <c r="I628" i="9"/>
  <c r="G628" i="9"/>
  <c r="H628" i="9"/>
  <c r="C629" i="9"/>
  <c r="I246" i="9"/>
  <c r="D246" i="9"/>
  <c r="G246" i="9"/>
  <c r="E246" i="9"/>
  <c r="F246" i="9"/>
  <c r="C247" i="9"/>
  <c r="H246" i="9"/>
  <c r="G882" i="9"/>
  <c r="F882" i="9"/>
  <c r="H882" i="9"/>
  <c r="E882" i="9"/>
  <c r="I882" i="9"/>
  <c r="C883" i="9"/>
  <c r="D882" i="9"/>
  <c r="H373" i="9"/>
  <c r="F373" i="9"/>
  <c r="I373" i="9"/>
  <c r="D373" i="9"/>
  <c r="G373" i="9"/>
  <c r="E373" i="9"/>
  <c r="C374" i="9"/>
  <c r="D1263" i="9"/>
  <c r="F1263" i="9"/>
  <c r="C1264" i="9"/>
  <c r="I1263" i="9"/>
  <c r="G1263" i="9"/>
  <c r="E1263" i="9"/>
  <c r="H1263" i="9"/>
  <c r="C1519" i="9"/>
  <c r="I1518" i="9"/>
  <c r="H1518" i="9"/>
  <c r="G1518" i="9"/>
  <c r="F1518" i="9"/>
  <c r="E1518" i="9"/>
  <c r="D1518" i="9"/>
  <c r="D1137" i="9"/>
  <c r="H1137" i="9"/>
  <c r="E1137" i="9"/>
  <c r="C1138" i="9"/>
  <c r="I1137" i="9"/>
  <c r="F1137" i="9"/>
  <c r="G1137" i="9"/>
  <c r="E1390" i="9"/>
  <c r="G1390" i="9"/>
  <c r="H1390" i="9"/>
  <c r="C1391" i="9"/>
  <c r="I1390" i="9"/>
  <c r="F1390" i="9"/>
  <c r="D1390" i="9"/>
  <c r="D502" i="9"/>
  <c r="H502" i="9"/>
  <c r="E502" i="9"/>
  <c r="I502" i="9"/>
  <c r="C503" i="9"/>
  <c r="G502" i="9"/>
  <c r="F502" i="9"/>
  <c r="F755" i="9"/>
  <c r="D755" i="9"/>
  <c r="C756" i="9"/>
  <c r="G755" i="9"/>
  <c r="H755" i="9"/>
  <c r="I755" i="9"/>
  <c r="E755" i="9"/>
  <c r="D1010" i="9"/>
  <c r="I1010" i="9"/>
  <c r="G1010" i="9"/>
  <c r="E1010" i="9"/>
  <c r="H1010" i="9"/>
  <c r="C1011" i="9"/>
  <c r="F1010" i="9"/>
  <c r="D119" i="9"/>
  <c r="I119" i="9"/>
  <c r="C120" i="9"/>
  <c r="F119" i="9"/>
  <c r="E119" i="9"/>
  <c r="H119" i="9"/>
  <c r="G119" i="9"/>
  <c r="G1391" i="9" l="1"/>
  <c r="H1391" i="9"/>
  <c r="D1391" i="9"/>
  <c r="I1391" i="9"/>
  <c r="F1391" i="9"/>
  <c r="E1391" i="9"/>
  <c r="C1392" i="9"/>
  <c r="C1139" i="9"/>
  <c r="H1138" i="9"/>
  <c r="F1138" i="9"/>
  <c r="G1138" i="9"/>
  <c r="I1138" i="9"/>
  <c r="D1138" i="9"/>
  <c r="E1138" i="9"/>
  <c r="E374" i="9"/>
  <c r="H374" i="9"/>
  <c r="I374" i="9"/>
  <c r="G374" i="9"/>
  <c r="F374" i="9"/>
  <c r="D374" i="9"/>
  <c r="C375" i="9"/>
  <c r="C1520" i="9"/>
  <c r="I1519" i="9"/>
  <c r="H1519" i="9"/>
  <c r="G1519" i="9"/>
  <c r="F1519" i="9"/>
  <c r="E1519" i="9"/>
  <c r="D1519" i="9"/>
  <c r="F883" i="9"/>
  <c r="G883" i="9"/>
  <c r="I883" i="9"/>
  <c r="D883" i="9"/>
  <c r="H883" i="9"/>
  <c r="E883" i="9"/>
  <c r="C884" i="9"/>
  <c r="E1264" i="9"/>
  <c r="C1265" i="9"/>
  <c r="F1264" i="9"/>
  <c r="H1264" i="9"/>
  <c r="D1264" i="9"/>
  <c r="G1264" i="9"/>
  <c r="I1264" i="9"/>
  <c r="G247" i="9"/>
  <c r="H247" i="9"/>
  <c r="I247" i="9"/>
  <c r="E247" i="9"/>
  <c r="F247" i="9"/>
  <c r="D247" i="9"/>
  <c r="C248" i="9"/>
  <c r="C630" i="9"/>
  <c r="I629" i="9"/>
  <c r="F629" i="9"/>
  <c r="G629" i="9"/>
  <c r="D629" i="9"/>
  <c r="H629" i="9"/>
  <c r="E629" i="9"/>
  <c r="H503" i="9"/>
  <c r="F503" i="9"/>
  <c r="I503" i="9"/>
  <c r="D503" i="9"/>
  <c r="E503" i="9"/>
  <c r="C504" i="9"/>
  <c r="G503" i="9"/>
  <c r="D756" i="9"/>
  <c r="H756" i="9"/>
  <c r="E756" i="9"/>
  <c r="I756" i="9"/>
  <c r="C757" i="9"/>
  <c r="F756" i="9"/>
  <c r="G756" i="9"/>
  <c r="H1011" i="9"/>
  <c r="F1011" i="9"/>
  <c r="C1012" i="9"/>
  <c r="I1011" i="9"/>
  <c r="D1011" i="9"/>
  <c r="E1011" i="9"/>
  <c r="G1011" i="9"/>
  <c r="C121" i="9"/>
  <c r="I120" i="9"/>
  <c r="G120" i="9"/>
  <c r="F120" i="9"/>
  <c r="E120" i="9"/>
  <c r="D120" i="9"/>
  <c r="H120" i="9"/>
  <c r="C885" i="9" l="1"/>
  <c r="H884" i="9"/>
  <c r="F884" i="9"/>
  <c r="I884" i="9"/>
  <c r="D884" i="9"/>
  <c r="E884" i="9"/>
  <c r="G884" i="9"/>
  <c r="C1521" i="9"/>
  <c r="E1520" i="9"/>
  <c r="D1520" i="9"/>
  <c r="G1520" i="9"/>
  <c r="H1520" i="9"/>
  <c r="F1520" i="9"/>
  <c r="I1520" i="9"/>
  <c r="D375" i="9"/>
  <c r="H375" i="9"/>
  <c r="E375" i="9"/>
  <c r="C376" i="9"/>
  <c r="G375" i="9"/>
  <c r="F375" i="9"/>
  <c r="I375" i="9"/>
  <c r="G630" i="9"/>
  <c r="I630" i="9"/>
  <c r="D630" i="9"/>
  <c r="H630" i="9"/>
  <c r="E630" i="9"/>
  <c r="C631" i="9"/>
  <c r="F630" i="9"/>
  <c r="F1139" i="9"/>
  <c r="D1139" i="9"/>
  <c r="E1139" i="9"/>
  <c r="G1139" i="9"/>
  <c r="C1140" i="9"/>
  <c r="I1139" i="9"/>
  <c r="H1139" i="9"/>
  <c r="G248" i="9"/>
  <c r="H248" i="9"/>
  <c r="D248" i="9"/>
  <c r="I248" i="9"/>
  <c r="F248" i="9"/>
  <c r="E248" i="9"/>
  <c r="C249" i="9"/>
  <c r="D1265" i="9"/>
  <c r="G1265" i="9"/>
  <c r="I1265" i="9"/>
  <c r="E1265" i="9"/>
  <c r="H1265" i="9"/>
  <c r="C1266" i="9"/>
  <c r="F1265" i="9"/>
  <c r="E1392" i="9"/>
  <c r="C1393" i="9"/>
  <c r="G1392" i="9"/>
  <c r="H1392" i="9"/>
  <c r="F1392" i="9"/>
  <c r="I1392" i="9"/>
  <c r="D1392" i="9"/>
  <c r="F504" i="9"/>
  <c r="D504" i="9"/>
  <c r="C505" i="9"/>
  <c r="G504" i="9"/>
  <c r="H504" i="9"/>
  <c r="E504" i="9"/>
  <c r="I504" i="9"/>
  <c r="H757" i="9"/>
  <c r="F757" i="9"/>
  <c r="I757" i="9"/>
  <c r="G757" i="9"/>
  <c r="E757" i="9"/>
  <c r="D757" i="9"/>
  <c r="C758" i="9"/>
  <c r="F1012" i="9"/>
  <c r="D1012" i="9"/>
  <c r="C1013" i="9"/>
  <c r="E1012" i="9"/>
  <c r="I1012" i="9"/>
  <c r="G1012" i="9"/>
  <c r="H1012" i="9"/>
  <c r="C122" i="9"/>
  <c r="I121" i="9"/>
  <c r="G121" i="9"/>
  <c r="D121" i="9"/>
  <c r="E121" i="9"/>
  <c r="F121" i="9"/>
  <c r="H121" i="9"/>
  <c r="D1266" i="9" l="1"/>
  <c r="F1266" i="9"/>
  <c r="C1267" i="9"/>
  <c r="G1266" i="9"/>
  <c r="E1266" i="9"/>
  <c r="I1266" i="9"/>
  <c r="H1266" i="9"/>
  <c r="I1393" i="9"/>
  <c r="D1393" i="9"/>
  <c r="F1393" i="9"/>
  <c r="C1394" i="9"/>
  <c r="G1393" i="9"/>
  <c r="E1393" i="9"/>
  <c r="H1393" i="9"/>
  <c r="F1140" i="9"/>
  <c r="C1141" i="9"/>
  <c r="G1140" i="9"/>
  <c r="I1140" i="9"/>
  <c r="D1140" i="9"/>
  <c r="H1140" i="9"/>
  <c r="E1140" i="9"/>
  <c r="H631" i="9"/>
  <c r="I631" i="9"/>
  <c r="G631" i="9"/>
  <c r="C632" i="9"/>
  <c r="D631" i="9"/>
  <c r="F631" i="9"/>
  <c r="E631" i="9"/>
  <c r="G249" i="9"/>
  <c r="E249" i="9"/>
  <c r="C250" i="9"/>
  <c r="H249" i="9"/>
  <c r="F249" i="9"/>
  <c r="D249" i="9"/>
  <c r="I249" i="9"/>
  <c r="C1522" i="9"/>
  <c r="E1521" i="9"/>
  <c r="D1521" i="9"/>
  <c r="I1521" i="9"/>
  <c r="H1521" i="9"/>
  <c r="G1521" i="9"/>
  <c r="F1521" i="9"/>
  <c r="I376" i="9"/>
  <c r="F376" i="9"/>
  <c r="G376" i="9"/>
  <c r="D376" i="9"/>
  <c r="H376" i="9"/>
  <c r="E376" i="9"/>
  <c r="C377" i="9"/>
  <c r="E885" i="9"/>
  <c r="C886" i="9"/>
  <c r="G885" i="9"/>
  <c r="F885" i="9"/>
  <c r="H885" i="9"/>
  <c r="I885" i="9"/>
  <c r="D885" i="9"/>
  <c r="D505" i="9"/>
  <c r="H505" i="9"/>
  <c r="G505" i="9"/>
  <c r="E505" i="9"/>
  <c r="C506" i="9"/>
  <c r="I505" i="9"/>
  <c r="F505" i="9"/>
  <c r="F758" i="9"/>
  <c r="D758" i="9"/>
  <c r="C759" i="9"/>
  <c r="G758" i="9"/>
  <c r="I758" i="9"/>
  <c r="H758" i="9"/>
  <c r="E758" i="9"/>
  <c r="D1013" i="9"/>
  <c r="H1013" i="9"/>
  <c r="F1013" i="9"/>
  <c r="E1013" i="9"/>
  <c r="C1014" i="9"/>
  <c r="G1013" i="9"/>
  <c r="I1013" i="9"/>
  <c r="C123" i="9"/>
  <c r="I122" i="9"/>
  <c r="F122" i="9"/>
  <c r="E122" i="9"/>
  <c r="G122" i="9"/>
  <c r="D122" i="9"/>
  <c r="H122" i="9"/>
  <c r="E1394" i="9" l="1"/>
  <c r="C1395" i="9"/>
  <c r="F1394" i="9"/>
  <c r="H1394" i="9"/>
  <c r="G1394" i="9"/>
  <c r="D1394" i="9"/>
  <c r="I1394" i="9"/>
  <c r="D1141" i="9"/>
  <c r="E1141" i="9"/>
  <c r="C1142" i="9"/>
  <c r="I1141" i="9"/>
  <c r="H1141" i="9"/>
  <c r="F1141" i="9"/>
  <c r="G1141" i="9"/>
  <c r="D886" i="9"/>
  <c r="H886" i="9"/>
  <c r="E886" i="9"/>
  <c r="G886" i="9"/>
  <c r="C887" i="9"/>
  <c r="F886" i="9"/>
  <c r="I886" i="9"/>
  <c r="F1267" i="9"/>
  <c r="H1267" i="9"/>
  <c r="D1267" i="9"/>
  <c r="G1267" i="9"/>
  <c r="I1267" i="9"/>
  <c r="E1267" i="9"/>
  <c r="C1268" i="9"/>
  <c r="C1523" i="9"/>
  <c r="G1522" i="9"/>
  <c r="I1522" i="9"/>
  <c r="H1522" i="9"/>
  <c r="E1522" i="9"/>
  <c r="D1522" i="9"/>
  <c r="F1522" i="9"/>
  <c r="H377" i="9"/>
  <c r="I377" i="9"/>
  <c r="E377" i="9"/>
  <c r="F377" i="9"/>
  <c r="D377" i="9"/>
  <c r="C378" i="9"/>
  <c r="G377" i="9"/>
  <c r="I250" i="9"/>
  <c r="E250" i="9"/>
  <c r="F250" i="9"/>
  <c r="D250" i="9"/>
  <c r="G250" i="9"/>
  <c r="H250" i="9"/>
  <c r="C251" i="9"/>
  <c r="G632" i="9"/>
  <c r="D632" i="9"/>
  <c r="H632" i="9"/>
  <c r="E632" i="9"/>
  <c r="C633" i="9"/>
  <c r="I632" i="9"/>
  <c r="F632" i="9"/>
  <c r="H506" i="9"/>
  <c r="F506" i="9"/>
  <c r="I506" i="9"/>
  <c r="D506" i="9"/>
  <c r="E506" i="9"/>
  <c r="G506" i="9"/>
  <c r="C507" i="9"/>
  <c r="D759" i="9"/>
  <c r="H759" i="9"/>
  <c r="E759" i="9"/>
  <c r="C760" i="9"/>
  <c r="G759" i="9"/>
  <c r="F759" i="9"/>
  <c r="I759" i="9"/>
  <c r="H1014" i="9"/>
  <c r="F1014" i="9"/>
  <c r="I1014" i="9"/>
  <c r="C1015" i="9"/>
  <c r="G1014" i="9"/>
  <c r="E1014" i="9"/>
  <c r="D1014" i="9"/>
  <c r="C124" i="9"/>
  <c r="I123" i="9"/>
  <c r="H123" i="9"/>
  <c r="F123" i="9"/>
  <c r="G123" i="9"/>
  <c r="E123" i="9"/>
  <c r="D123" i="9"/>
  <c r="E1268" i="9" l="1"/>
  <c r="H1268" i="9"/>
  <c r="C1269" i="9"/>
  <c r="F1268" i="9"/>
  <c r="I1268" i="9"/>
  <c r="G1268" i="9"/>
  <c r="D1268" i="9"/>
  <c r="I1142" i="9"/>
  <c r="F1142" i="9"/>
  <c r="D1142" i="9"/>
  <c r="G1142" i="9"/>
  <c r="C1143" i="9"/>
  <c r="E1142" i="9"/>
  <c r="H1142" i="9"/>
  <c r="C379" i="9"/>
  <c r="E378" i="9"/>
  <c r="F378" i="9"/>
  <c r="I378" i="9"/>
  <c r="G378" i="9"/>
  <c r="D378" i="9"/>
  <c r="H378" i="9"/>
  <c r="C1524" i="9"/>
  <c r="I1523" i="9"/>
  <c r="H1523" i="9"/>
  <c r="G1523" i="9"/>
  <c r="F1523" i="9"/>
  <c r="E1523" i="9"/>
  <c r="D1523" i="9"/>
  <c r="C634" i="9"/>
  <c r="H633" i="9"/>
  <c r="F633" i="9"/>
  <c r="E633" i="9"/>
  <c r="G633" i="9"/>
  <c r="I633" i="9"/>
  <c r="D633" i="9"/>
  <c r="I1395" i="9"/>
  <c r="D1395" i="9"/>
  <c r="G1395" i="9"/>
  <c r="E1395" i="9"/>
  <c r="F1395" i="9"/>
  <c r="C1396" i="9"/>
  <c r="H1395" i="9"/>
  <c r="C252" i="9"/>
  <c r="D251" i="9"/>
  <c r="E251" i="9"/>
  <c r="H251" i="9"/>
  <c r="F251" i="9"/>
  <c r="G251" i="9"/>
  <c r="I251" i="9"/>
  <c r="G887" i="9"/>
  <c r="I887" i="9"/>
  <c r="D887" i="9"/>
  <c r="F887" i="9"/>
  <c r="E887" i="9"/>
  <c r="C888" i="9"/>
  <c r="H887" i="9"/>
  <c r="F507" i="9"/>
  <c r="D507" i="9"/>
  <c r="E507" i="9"/>
  <c r="G507" i="9"/>
  <c r="C508" i="9"/>
  <c r="H507" i="9"/>
  <c r="I507" i="9"/>
  <c r="H760" i="9"/>
  <c r="G760" i="9"/>
  <c r="I760" i="9"/>
  <c r="C761" i="9"/>
  <c r="F760" i="9"/>
  <c r="D760" i="9"/>
  <c r="E760" i="9"/>
  <c r="F1015" i="9"/>
  <c r="D1015" i="9"/>
  <c r="E1015" i="9"/>
  <c r="C1016" i="9"/>
  <c r="G1015" i="9"/>
  <c r="I1015" i="9"/>
  <c r="H1015" i="9"/>
  <c r="C125" i="9"/>
  <c r="I124" i="9"/>
  <c r="G124" i="9"/>
  <c r="F124" i="9"/>
  <c r="E124" i="9"/>
  <c r="H124" i="9"/>
  <c r="D124" i="9"/>
  <c r="I1396" i="9" l="1"/>
  <c r="D1396" i="9"/>
  <c r="F1396" i="9"/>
  <c r="E1396" i="9"/>
  <c r="C1397" i="9"/>
  <c r="H1396" i="9"/>
  <c r="G1396" i="9"/>
  <c r="F634" i="9"/>
  <c r="D634" i="9"/>
  <c r="G634" i="9"/>
  <c r="I634" i="9"/>
  <c r="C635" i="9"/>
  <c r="H634" i="9"/>
  <c r="E634" i="9"/>
  <c r="C1525" i="9"/>
  <c r="E1524" i="9"/>
  <c r="D1524" i="9"/>
  <c r="I1524" i="9"/>
  <c r="H1524" i="9"/>
  <c r="G1524" i="9"/>
  <c r="F1524" i="9"/>
  <c r="E379" i="9"/>
  <c r="D379" i="9"/>
  <c r="C380" i="9"/>
  <c r="G379" i="9"/>
  <c r="H379" i="9"/>
  <c r="F379" i="9"/>
  <c r="I379" i="9"/>
  <c r="G1269" i="9"/>
  <c r="H1269" i="9"/>
  <c r="D1269" i="9"/>
  <c r="I1269" i="9"/>
  <c r="F1269" i="9"/>
  <c r="C1270" i="9"/>
  <c r="E1269" i="9"/>
  <c r="I1143" i="9"/>
  <c r="D1143" i="9"/>
  <c r="H1143" i="9"/>
  <c r="E1143" i="9"/>
  <c r="G1143" i="9"/>
  <c r="C1144" i="9"/>
  <c r="F1143" i="9"/>
  <c r="I888" i="9"/>
  <c r="E888" i="9"/>
  <c r="F888" i="9"/>
  <c r="D888" i="9"/>
  <c r="H888" i="9"/>
  <c r="G888" i="9"/>
  <c r="C889" i="9"/>
  <c r="D252" i="9"/>
  <c r="G252" i="9"/>
  <c r="H252" i="9"/>
  <c r="I252" i="9"/>
  <c r="F252" i="9"/>
  <c r="C253" i="9"/>
  <c r="E252" i="9"/>
  <c r="D508" i="9"/>
  <c r="H508" i="9"/>
  <c r="G508" i="9"/>
  <c r="E508" i="9"/>
  <c r="I508" i="9"/>
  <c r="C509" i="9"/>
  <c r="F508" i="9"/>
  <c r="F761" i="9"/>
  <c r="D761" i="9"/>
  <c r="I761" i="9"/>
  <c r="G761" i="9"/>
  <c r="E761" i="9"/>
  <c r="C762" i="9"/>
  <c r="H761" i="9"/>
  <c r="D1016" i="9"/>
  <c r="H1016" i="9"/>
  <c r="E1016" i="9"/>
  <c r="C1017" i="9"/>
  <c r="F1016" i="9"/>
  <c r="I1016" i="9"/>
  <c r="G1016" i="9"/>
  <c r="C126" i="9"/>
  <c r="I125" i="9"/>
  <c r="G125" i="9"/>
  <c r="F125" i="9"/>
  <c r="H125" i="9"/>
  <c r="E125" i="9"/>
  <c r="D125" i="9"/>
  <c r="H1144" i="9" l="1"/>
  <c r="G1144" i="9"/>
  <c r="I1144" i="9"/>
  <c r="F1144" i="9"/>
  <c r="D1144" i="9"/>
  <c r="E1144" i="9"/>
  <c r="E1270" i="9"/>
  <c r="H1270" i="9"/>
  <c r="C1271" i="9"/>
  <c r="I1270" i="9"/>
  <c r="F1270" i="9"/>
  <c r="D1270" i="9"/>
  <c r="G1270" i="9"/>
  <c r="D635" i="9"/>
  <c r="H635" i="9"/>
  <c r="I635" i="9"/>
  <c r="G635" i="9"/>
  <c r="E635" i="9"/>
  <c r="C636" i="9"/>
  <c r="F635" i="9"/>
  <c r="I1525" i="9"/>
  <c r="H1525" i="9"/>
  <c r="G1525" i="9"/>
  <c r="F1525" i="9"/>
  <c r="E1525" i="9"/>
  <c r="D1525" i="9"/>
  <c r="G1397" i="9"/>
  <c r="I1397" i="9"/>
  <c r="D1397" i="9"/>
  <c r="H1397" i="9"/>
  <c r="E1397" i="9"/>
  <c r="F1397" i="9"/>
  <c r="C1398" i="9"/>
  <c r="F380" i="9"/>
  <c r="D380" i="9"/>
  <c r="C381" i="9"/>
  <c r="G380" i="9"/>
  <c r="E380" i="9"/>
  <c r="I380" i="9"/>
  <c r="H380" i="9"/>
  <c r="F253" i="9"/>
  <c r="D253" i="9"/>
  <c r="G253" i="9"/>
  <c r="H253" i="9"/>
  <c r="E253" i="9"/>
  <c r="I253" i="9"/>
  <c r="C254" i="9"/>
  <c r="I889" i="9"/>
  <c r="G889" i="9"/>
  <c r="D889" i="9"/>
  <c r="H889" i="9"/>
  <c r="E889" i="9"/>
  <c r="C890" i="9"/>
  <c r="F889" i="9"/>
  <c r="H509" i="9"/>
  <c r="G509" i="9"/>
  <c r="E509" i="9"/>
  <c r="I509" i="9"/>
  <c r="D509" i="9"/>
  <c r="F509" i="9"/>
  <c r="D762" i="9"/>
  <c r="H762" i="9"/>
  <c r="G762" i="9"/>
  <c r="E762" i="9"/>
  <c r="C763" i="9"/>
  <c r="I762" i="9"/>
  <c r="F762" i="9"/>
  <c r="H1017" i="9"/>
  <c r="E1017" i="9"/>
  <c r="I1017" i="9"/>
  <c r="F1017" i="9"/>
  <c r="G1017" i="9"/>
  <c r="D1017" i="9"/>
  <c r="F126" i="9"/>
  <c r="I126" i="9"/>
  <c r="E126" i="9"/>
  <c r="G126" i="9"/>
  <c r="D126" i="9"/>
  <c r="H126" i="9"/>
  <c r="C127" i="9"/>
  <c r="D381" i="9" l="1"/>
  <c r="I381" i="9"/>
  <c r="E381" i="9"/>
  <c r="C382" i="9"/>
  <c r="F381" i="9"/>
  <c r="H381" i="9"/>
  <c r="G381" i="9"/>
  <c r="G890" i="9"/>
  <c r="F890" i="9"/>
  <c r="H890" i="9"/>
  <c r="I890" i="9"/>
  <c r="D890" i="9"/>
  <c r="E890" i="9"/>
  <c r="D254" i="9"/>
  <c r="H254" i="9"/>
  <c r="E254" i="9"/>
  <c r="C255" i="9"/>
  <c r="I254" i="9"/>
  <c r="F254" i="9"/>
  <c r="G254" i="9"/>
  <c r="H1398" i="9"/>
  <c r="I1398" i="9"/>
  <c r="D1398" i="9"/>
  <c r="G1398" i="9"/>
  <c r="E1398" i="9"/>
  <c r="F1398" i="9"/>
  <c r="G1271" i="9"/>
  <c r="E1271" i="9"/>
  <c r="H1271" i="9"/>
  <c r="I1271" i="9"/>
  <c r="F1271" i="9"/>
  <c r="D1271" i="9"/>
  <c r="H636" i="9"/>
  <c r="F636" i="9"/>
  <c r="I636" i="9"/>
  <c r="D636" i="9"/>
  <c r="G636" i="9"/>
  <c r="E636" i="9"/>
  <c r="H763" i="9"/>
  <c r="F763" i="9"/>
  <c r="G763" i="9"/>
  <c r="E763" i="9"/>
  <c r="I763" i="9"/>
  <c r="D763" i="9"/>
  <c r="C128" i="9"/>
  <c r="I127" i="9"/>
  <c r="D127" i="9"/>
  <c r="F127" i="9"/>
  <c r="E127" i="9"/>
  <c r="H127" i="9"/>
  <c r="G127" i="9"/>
  <c r="H255" i="9" l="1"/>
  <c r="G255" i="9"/>
  <c r="I255" i="9"/>
  <c r="D255" i="9"/>
  <c r="E255" i="9"/>
  <c r="F255" i="9"/>
  <c r="H382" i="9"/>
  <c r="I382" i="9"/>
  <c r="D382" i="9"/>
  <c r="G382" i="9"/>
  <c r="F382" i="9"/>
  <c r="E382" i="9"/>
  <c r="D128" i="9"/>
  <c r="E128" i="9"/>
  <c r="I128" i="9"/>
  <c r="F128" i="9"/>
  <c r="G128" i="9"/>
  <c r="H128" i="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<sst xmlns="http://schemas.openxmlformats.org/spreadsheetml/2006/main" count="42287" uniqueCount="127">
  <si>
    <t>Year-to-Date</t>
  </si>
  <si>
    <t>Reference Month</t>
  </si>
  <si>
    <t>HST</t>
  </si>
  <si>
    <t>GST</t>
  </si>
  <si>
    <t>TOTAL</t>
  </si>
  <si>
    <t>Payment Month</t>
  </si>
  <si>
    <t>January</t>
  </si>
  <si>
    <t>November</t>
  </si>
  <si>
    <t>December</t>
  </si>
  <si>
    <t>February</t>
  </si>
  <si>
    <t>March</t>
  </si>
  <si>
    <t>April</t>
  </si>
  <si>
    <t>May</t>
  </si>
  <si>
    <t>June</t>
  </si>
  <si>
    <t>Province</t>
  </si>
  <si>
    <t>July</t>
  </si>
  <si>
    <t>August</t>
  </si>
  <si>
    <t>September</t>
  </si>
  <si>
    <t>October</t>
  </si>
  <si>
    <t>AM FM</t>
  </si>
  <si>
    <t>ON</t>
  </si>
  <si>
    <t>SK</t>
  </si>
  <si>
    <t>NB</t>
  </si>
  <si>
    <t>BC</t>
  </si>
  <si>
    <t>MB</t>
  </si>
  <si>
    <t>AB</t>
  </si>
  <si>
    <t>NL</t>
  </si>
  <si>
    <t>NS</t>
  </si>
  <si>
    <t>NT</t>
  </si>
  <si>
    <t>QC</t>
  </si>
  <si>
    <t>Taxes</t>
  </si>
  <si>
    <t>Reference Month
Radio Gross Revenue</t>
  </si>
  <si>
    <t>Reference Month
Simulcast Gross Revenue</t>
  </si>
  <si>
    <t xml:space="preserve">High or Low Use </t>
  </si>
  <si>
    <t>Total Tariff Payable</t>
  </si>
  <si>
    <t>Total
Tariff + Taxes</t>
  </si>
  <si>
    <t>Number of Listeners to Simulcast for Reference Month</t>
  </si>
  <si>
    <t>Number of Hours Listening to Simulcast for Reference Month</t>
  </si>
  <si>
    <t>Tax Rate</t>
  </si>
  <si>
    <t>(Select AM/FM)</t>
  </si>
  <si>
    <t>(Enter # of listeners)</t>
  </si>
  <si>
    <t>(Enter # of listen hours)</t>
  </si>
  <si>
    <t>(Enter Call Letters)</t>
  </si>
  <si>
    <t>Station Call 
Letters</t>
  </si>
  <si>
    <t>(Enter Broadcasting Company Name)</t>
  </si>
  <si>
    <t>Tier 1
$0 to $625K</t>
  </si>
  <si>
    <t>Tier 2
$625K to $1.25M</t>
  </si>
  <si>
    <t>Tier 3
&gt; $1.25M</t>
  </si>
  <si>
    <t>Total Gross Revenue</t>
  </si>
  <si>
    <r>
      <rPr>
        <sz val="20"/>
        <color theme="0"/>
        <rFont val="Candara"/>
        <family val="2"/>
      </rPr>
      <t xml:space="preserve">    </t>
    </r>
    <r>
      <rPr>
        <b/>
        <sz val="20"/>
        <color theme="0"/>
        <rFont val="Candara"/>
        <family val="2"/>
      </rPr>
      <t xml:space="preserve"> Standard Monthly Reporting Form</t>
    </r>
    <r>
      <rPr>
        <sz val="16"/>
        <color theme="0"/>
        <rFont val="Candara"/>
        <family val="2"/>
      </rPr>
      <t xml:space="preserve">
      </t>
    </r>
    <r>
      <rPr>
        <sz val="12"/>
        <color theme="0"/>
        <rFont val="Candara"/>
        <family val="2"/>
      </rPr>
      <t>Reproduction of Musical Works by Commercial Radio Stations</t>
    </r>
  </si>
  <si>
    <t>French or English Language Station</t>
  </si>
  <si>
    <t>Low Use (FR)
$0 to $625K</t>
  </si>
  <si>
    <t>Low Use (FR)
$625K to $1.25M</t>
  </si>
  <si>
    <t>Low Use (FR)
&gt; $1.25M</t>
  </si>
  <si>
    <t>High (FR)
$0 to $625K</t>
  </si>
  <si>
    <t>High (FR)
$625K to $1.25M)</t>
  </si>
  <si>
    <t>High (FR)
&gt; $1.25M</t>
  </si>
  <si>
    <t>Low Use (EN)
$0 to $625K</t>
  </si>
  <si>
    <t>Low Use (EN)
$625K to $1.25M</t>
  </si>
  <si>
    <t>Low Use (EN)
&gt; $1.25M</t>
  </si>
  <si>
    <t>High (EN)
$625K to $1.25M)</t>
  </si>
  <si>
    <t>High (EN)
&gt; $1.25M</t>
  </si>
  <si>
    <t>High (EN)
$0 to $625K</t>
  </si>
  <si>
    <t>Broadcast Company Name</t>
  </si>
  <si>
    <t>(Select Station Province)</t>
  </si>
  <si>
    <t>(Enter Gross Revenue excl. Simulcast)</t>
  </si>
  <si>
    <t>(Enter Gross Revenue for Simulcast)</t>
  </si>
  <si>
    <t>(Select Language))</t>
  </si>
  <si>
    <t>(Select Usage)</t>
  </si>
  <si>
    <t>PE</t>
  </si>
  <si>
    <t>NU</t>
  </si>
  <si>
    <t>YT</t>
  </si>
  <si>
    <t>For further information, please click on this link  ----&gt;</t>
  </si>
  <si>
    <t>Total HST Tax Amount Due</t>
  </si>
  <si>
    <t>Total GST Tax Amount Due</t>
  </si>
  <si>
    <t>Total Tariff + Tax Amount Due</t>
  </si>
  <si>
    <t>Annual</t>
  </si>
  <si>
    <t>Cell Location</t>
  </si>
  <si>
    <t>Total</t>
  </si>
  <si>
    <t xml:space="preserve"> February</t>
  </si>
  <si>
    <t>Payment Details</t>
  </si>
  <si>
    <t>January Totals:</t>
  </si>
  <si>
    <t>February Totals:</t>
  </si>
  <si>
    <t>March Totals:</t>
  </si>
  <si>
    <t>April Totals:</t>
  </si>
  <si>
    <t>May Totals:</t>
  </si>
  <si>
    <t>June Totals:</t>
  </si>
  <si>
    <t>July Totals:</t>
  </si>
  <si>
    <t>August Totals:</t>
  </si>
  <si>
    <t>September Totals:</t>
  </si>
  <si>
    <t>October Totals:</t>
  </si>
  <si>
    <t>November Totals:</t>
  </si>
  <si>
    <t>December Totals:</t>
  </si>
  <si>
    <t>August Totals</t>
  </si>
  <si>
    <t>(Select Language)</t>
  </si>
  <si>
    <t>Tariff 2024 -2026</t>
  </si>
  <si>
    <t>Total Including All Stations</t>
  </si>
  <si>
    <t>Summary (All Stations)</t>
  </si>
  <si>
    <t>Total Amount Sent</t>
  </si>
  <si>
    <t xml:space="preserve">   Monthly Total Breakdown</t>
  </si>
  <si>
    <t>Amount Over/Underpaid</t>
  </si>
  <si>
    <t>Total Tariff + Taxes</t>
  </si>
  <si>
    <t>Station Count &amp; Totals</t>
  </si>
  <si>
    <t xml:space="preserve"> Call Sign List and Totals</t>
  </si>
  <si>
    <t>Payment Month and Totals</t>
  </si>
  <si>
    <t>Deadline and Total Due to Date</t>
  </si>
  <si>
    <t xml:space="preserve">   Commercial Radio Financial Payment Summary (Optional)</t>
  </si>
  <si>
    <t>Total Tariff Payable Amount Due</t>
  </si>
  <si>
    <t>The form has been formatted to automatically calculate the tariff payable when you complete the following columns:</t>
  </si>
  <si>
    <t>4) Province where station operates;</t>
  </si>
  <si>
    <t>7) Station Language;</t>
  </si>
  <si>
    <t>9) Number of Listeners to Simulcast for Reference Month; and</t>
  </si>
  <si>
    <t>2) Station Call Letters;</t>
  </si>
  <si>
    <t>3) AM or FM;</t>
  </si>
  <si>
    <t>1) Broadcast Company Name;</t>
  </si>
  <si>
    <r>
      <rPr>
        <sz val="20"/>
        <color theme="0"/>
        <rFont val="Candara"/>
        <family val="2"/>
      </rPr>
      <t xml:space="preserve">    </t>
    </r>
    <r>
      <rPr>
        <b/>
        <sz val="20"/>
        <color theme="0"/>
        <rFont val="Candara"/>
        <family val="2"/>
      </rPr>
      <t xml:space="preserve"> Instructions - How to Complete the Standard Monthly Reporting Form</t>
    </r>
    <r>
      <rPr>
        <sz val="16"/>
        <color theme="0"/>
        <rFont val="Candara"/>
        <family val="2"/>
      </rPr>
      <t xml:space="preserve">
      </t>
    </r>
    <r>
      <rPr>
        <sz val="12"/>
        <color theme="0"/>
        <rFont val="Candara"/>
        <family val="2"/>
      </rPr>
      <t>Reproduction of Musical Works by Commercial Radio Stations</t>
    </r>
  </si>
  <si>
    <t>8) High or Low Use-use station, as defined by tariff ("low-use" stations broadcast musical works for less than 20 per cent of its total broadcast time [excluding production music], during the reference month);</t>
  </si>
  <si>
    <t xml:space="preserve">10) Number of Hours Listening to Simulcast for Reference Month. </t>
  </si>
  <si>
    <t>Date On Cheque/EFT</t>
  </si>
  <si>
    <t>5) Reference Month Radio Gross Revenue (excluding Simulcast Gross Revenues). If there was no gross revenue for the reporting period, enter 0 in column I;</t>
  </si>
  <si>
    <t xml:space="preserve">Once completed, add all station totals up for the period due, to determine the applicable payment amount or use the Payment Summary tab. </t>
  </si>
  <si>
    <t>Please note that the Commercial Radio Financial Payment Summary will auto-populate all monthly totals due, once all station information has been entered on the "2025" tab. Companies can enter their Total Amount Sent, Date On Cheque/EFT and Payment Details to account for their monthly total due. Column K will auto-populate any variances once the Total Amount Sent is entered. CMRRA will continue to contact all companies/stations regarding overdue payments or credits on file.</t>
  </si>
  <si>
    <r>
      <t>This template has been created to facilitate the monthly reporting process for commercial radio stations in accordance with the</t>
    </r>
    <r>
      <rPr>
        <b/>
        <i/>
        <sz val="11"/>
        <rFont val="Candara"/>
        <family val="2"/>
      </rPr>
      <t xml:space="preserve"> Commercial Radio Reproduction Tariff (CMRRA, SOCAN, Connect/ SOPROQ, and Artisti: 2024-2026)</t>
    </r>
    <r>
      <rPr>
        <sz val="11"/>
        <rFont val="Candara"/>
        <family val="2"/>
      </rPr>
      <t xml:space="preserve">. </t>
    </r>
  </si>
  <si>
    <t xml:space="preserve">6) Reference Month Simulcast Gross Revenue (“simulcast” means the simultaneous, unaltered, real-time streaming of the over-the-air broadcast signal of the station, or of another station that is part of the same network as the station, via the Internet or other similar digital networks).      </t>
  </si>
  <si>
    <t>If there was no gross revenue for the reporting period, enter 0 in column J;</t>
  </si>
  <si>
    <r>
      <rPr>
        <b/>
        <sz val="11"/>
        <color theme="1"/>
        <rFont val="Calibri"/>
        <family val="2"/>
        <scheme val="minor"/>
      </rPr>
      <t>Delivery of Notices and Payments:</t>
    </r>
    <r>
      <rPr>
        <sz val="11"/>
        <color theme="1"/>
        <rFont val="Calibri"/>
        <family val="2"/>
        <scheme val="minor"/>
      </rPr>
      <t xml:space="preserve"> Per section 15.1.1 of the Tariff, please email your completed Excel report to </t>
    </r>
    <r>
      <rPr>
        <b/>
        <sz val="11"/>
        <color theme="1"/>
        <rFont val="Calibri"/>
        <family val="2"/>
        <scheme val="minor"/>
      </rPr>
      <t>tariffnotices@cmrra.ca</t>
    </r>
    <r>
      <rPr>
        <sz val="11"/>
        <color theme="1"/>
        <rFont val="Calibri"/>
        <family val="2"/>
        <scheme val="minor"/>
      </rPr>
      <t xml:space="preserve">.  Also include your </t>
    </r>
    <r>
      <rPr>
        <b/>
        <sz val="11"/>
        <color theme="1"/>
        <rFont val="Calibri"/>
        <family val="2"/>
        <scheme val="minor"/>
      </rPr>
      <t xml:space="preserve">Information on Repertoire Use </t>
    </r>
    <r>
      <rPr>
        <sz val="11"/>
        <color theme="1"/>
        <rFont val="Calibri"/>
        <family val="2"/>
        <scheme val="minor"/>
      </rPr>
      <t xml:space="preserve">per section 9 of the tariff to </t>
    </r>
    <r>
      <rPr>
        <b/>
        <sz val="11"/>
        <color theme="1"/>
        <rFont val="Calibri"/>
        <family val="2"/>
        <scheme val="minor"/>
      </rPr>
      <t>usagereporting@cmrra.ca.</t>
    </r>
  </si>
  <si>
    <t>The 2025 tab has been formatted to facilitate each station's payment and reference months. Companies that submit financial reports for multiple stations must complete the details for each station on the same report form tab titled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</si>
</sst>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000%"/>
    <numFmt numFmtId="166" formatCode="[$-409]mmmm\-yy;@"/>
    <numFmt numFmtId="167" formatCode="[$-409]mmm\-yy;@"/>
  </numFmts>
  <fonts count="37"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u/>
      <sz val="11"/>
      <color theme="10"/>
      <name val="Calibri"/>
      <family val="2"/>
      <scheme val="minor"/>
    </font>
    <font>
      <b/>
      <i/>
      <sz val="9"/>
      <name val="Candara"/>
      <family val="2"/>
    </font>
    <font>
      <sz val="11"/>
      <name val="Candara"/>
      <family val="2"/>
    </font>
    <font>
      <b/>
      <i/>
      <sz val="11"/>
      <name val="Candara"/>
      <family val="2"/>
    </font>
    <font>
      <b/>
      <i/>
      <sz val="11"/>
      <color theme="0"/>
      <name val="Candara"/>
      <family val="2"/>
    </font>
    <font>
      <b/>
      <i/>
      <sz val="9"/>
      <color theme="0"/>
      <name val="Candara"/>
      <family val="2"/>
    </font>
    <font>
      <b/>
      <sz val="11"/>
      <color theme="1"/>
      <name val="Calibri"/>
      <family val="2"/>
      <scheme val="minor"/>
    </font>
    <font>
      <b/>
      <sz val="10"/>
      <color theme="1"/>
      <name val="Candara"/>
      <family val="2"/>
    </font>
    <font>
      <b/>
      <sz val="16"/>
      <color theme="1"/>
      <name val="Calibri"/>
      <family val="2"/>
      <scheme val="minor"/>
    </font>
    <font>
      <b/>
      <sz val="18"/>
      <color theme="1"/>
      <name val="Calibri"/>
      <family val="2"/>
      <scheme val="minor"/>
    </font>
    <font>
      <b/>
      <sz val="22"/>
      <color theme="0"/>
      <name val="Calibri Light"/>
      <family val="2"/>
      <scheme val="major"/>
    </font>
    <font>
      <sz val="11"/>
      <color rgb="FF222E68"/>
      <name val="Calibri"/>
      <family val="2"/>
      <scheme val="minor"/>
    </font>
    <font>
      <b/>
      <sz val="14"/>
      <color theme="1"/>
      <name val="Calibri"/>
      <family val="2"/>
      <scheme val="minor"/>
    </font>
    <font>
      <b/>
      <sz val="14"/>
      <color theme="5"/>
      <name val="Calibri"/>
      <family val="2"/>
      <scheme val="minor"/>
    </font>
    <font>
      <b/>
      <sz val="18"/>
      <color theme="5"/>
      <name val="Calibri"/>
      <family val="2"/>
      <scheme val="minor"/>
    </font>
    <font>
      <b/>
      <sz val="16"/>
      <color theme="0"/>
      <name val="Calibri"/>
      <family val="2"/>
      <scheme val="minor"/>
    </font>
    <font>
      <b/>
      <sz val="16"/>
      <name val="Calibri"/>
      <family val="2"/>
      <scheme val="minor"/>
    </font>
    <font>
      <u/>
      <sz val="11"/>
      <color theme="0"/>
      <name val="Calibri"/>
      <family val="2"/>
      <scheme val="minor"/>
    </font>
    <font>
      <sz val="11"/>
      <name val="Calibri"/>
      <family val="2"/>
      <scheme val="minor"/>
    </font>
    <font>
      <sz val="11"/>
      <color theme="0"/>
      <name val="Calibri"/>
      <family val="2"/>
      <scheme val="minor"/>
    </font>
    <font>
      <b/>
      <sz val="11"/>
      <name val="Calibri"/>
      <family val="2"/>
      <scheme val="minor"/>
    </font>
    <font>
      <b/>
      <sz val="22"/>
      <color theme="0" tint="-4.9989318521683403E-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
      <patternFill patternType="solid">
        <fgColor theme="2"/>
        <bgColor indexed="64"/>
      </patternFill>
    </fill>
    <fill>
      <patternFill patternType="solid">
        <fgColor theme="5"/>
        <bgColor indexed="64"/>
      </patternFill>
    </fill>
    <fill>
      <patternFill patternType="solid">
        <fgColor rgb="FF002060"/>
        <bgColor indexed="64"/>
      </patternFill>
    </fill>
    <fill>
      <patternFill patternType="solid">
        <fgColor theme="0" tint="-0.149998474074526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260">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5" fillId="0" borderId="0" xfId="3" applyFill="1" applyBorder="1" applyAlignment="1">
      <alignment horizontal="center"/>
    </xf>
    <xf numFmtId="0" fontId="8" fillId="0" borderId="0" xfId="0" applyFont="1" applyAlignment="1">
      <alignment horizontal="left"/>
    </xf>
    <xf numFmtId="0" fontId="17" fillId="0" borderId="0" xfId="0" applyFont="1"/>
    <xf numFmtId="0" fontId="20" fillId="5" borderId="0" xfId="0" applyFont="1" applyFill="1" applyAlignment="1">
      <alignment horizontal="center"/>
    </xf>
    <xf numFmtId="0" fontId="20" fillId="5" borderId="0" xfId="0" applyFont="1" applyFill="1"/>
    <xf numFmtId="0" fontId="16"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1" fillId="0" borderId="0" xfId="4"/>
    <xf numFmtId="40" fontId="8" fillId="2" borderId="5" xfId="0" applyNumberFormat="1" applyFont="1" applyFill="1" applyBorder="1" applyAlignment="1">
      <alignment horizontal="right"/>
    </xf>
    <xf numFmtId="40" fontId="14" fillId="3" borderId="1" xfId="0" applyNumberFormat="1" applyFont="1" applyFill="1" applyBorder="1" applyAlignment="1">
      <alignment horizontal="right"/>
    </xf>
    <xf numFmtId="44" fontId="21" fillId="0" borderId="19" xfId="7" applyNumberFormat="1" applyFont="1" applyBorder="1"/>
    <xf numFmtId="44" fontId="21" fillId="0" borderId="20" xfId="7" applyNumberFormat="1" applyFont="1" applyBorder="1"/>
    <xf numFmtId="0" fontId="0" fillId="0" borderId="0" xfId="0" applyAlignment="1">
      <alignment horizontal="center"/>
    </xf>
    <xf numFmtId="44" fontId="21" fillId="0" borderId="21" xfId="7" applyNumberFormat="1" applyFont="1" applyBorder="1"/>
    <xf numFmtId="44" fontId="21" fillId="0" borderId="20" xfId="0" applyNumberFormat="1" applyFont="1" applyBorder="1"/>
    <xf numFmtId="0" fontId="1" fillId="9" borderId="19" xfId="7" applyFill="1" applyBorder="1"/>
    <xf numFmtId="0" fontId="26" fillId="5" borderId="18" xfId="0" applyFont="1" applyFill="1" applyBorder="1"/>
    <xf numFmtId="44" fontId="24" fillId="8" borderId="11" xfId="7" applyNumberFormat="1" applyFont="1" applyFill="1" applyBorder="1"/>
    <xf numFmtId="44" fontId="24" fillId="8" borderId="19" xfId="7" applyNumberFormat="1" applyFont="1" applyFill="1" applyBorder="1"/>
    <xf numFmtId="44" fontId="24" fillId="8" borderId="19" xfId="7" quotePrefix="1" applyNumberFormat="1" applyFont="1" applyFill="1" applyBorder="1"/>
    <xf numFmtId="166" fontId="24" fillId="8" borderId="19" xfId="7" quotePrefix="1" applyNumberFormat="1" applyFont="1" applyFill="1" applyBorder="1"/>
    <xf numFmtId="44" fontId="27" fillId="8" borderId="21" xfId="7" applyNumberFormat="1" applyFont="1" applyFill="1" applyBorder="1"/>
    <xf numFmtId="44" fontId="27" fillId="8" borderId="19" xfId="7" applyNumberFormat="1" applyFont="1" applyFill="1" applyBorder="1"/>
    <xf numFmtId="44" fontId="27" fillId="8" borderId="19" xfId="7" quotePrefix="1" applyNumberFormat="1" applyFont="1" applyFill="1" applyBorder="1"/>
    <xf numFmtId="166" fontId="27" fillId="8" borderId="19" xfId="7" quotePrefix="1" applyNumberFormat="1" applyFont="1" applyFill="1" applyBorder="1"/>
    <xf numFmtId="0" fontId="26" fillId="5" borderId="15" xfId="0" applyFont="1" applyFill="1" applyBorder="1"/>
    <xf numFmtId="44" fontId="28" fillId="8" borderId="19" xfId="7" applyNumberFormat="1" applyFont="1" applyFill="1" applyBorder="1"/>
    <xf numFmtId="44" fontId="28" fillId="8" borderId="11" xfId="7" applyNumberFormat="1" applyFont="1" applyFill="1" applyBorder="1"/>
    <xf numFmtId="44" fontId="28" fillId="8" borderId="19" xfId="7" quotePrefix="1" applyNumberFormat="1" applyFont="1" applyFill="1" applyBorder="1"/>
    <xf numFmtId="166" fontId="28" fillId="8" borderId="19" xfId="7" quotePrefix="1" applyNumberFormat="1" applyFont="1" applyFill="1" applyBorder="1"/>
    <xf numFmtId="44" fontId="21" fillId="0" borderId="21" xfId="0" applyNumberFormat="1" applyFont="1" applyBorder="1"/>
    <xf numFmtId="166" fontId="28" fillId="8" borderId="11" xfId="7" quotePrefix="1" applyNumberFormat="1" applyFont="1" applyFill="1" applyBorder="1"/>
    <xf numFmtId="166" fontId="24" fillId="8" borderId="11" xfId="7" quotePrefix="1" applyNumberFormat="1" applyFont="1" applyFill="1" applyBorder="1"/>
    <xf numFmtId="166" fontId="27" fillId="8" borderId="11" xfId="7" quotePrefix="1" applyNumberFormat="1" applyFont="1" applyFill="1" applyBorder="1"/>
    <xf numFmtId="0" fontId="30" fillId="0" borderId="19" xfId="7" applyFont="1" applyBorder="1" applyAlignment="1">
      <alignment horizontal="centerContinuous"/>
    </xf>
    <xf numFmtId="0" fontId="31" fillId="0" borderId="21" xfId="7" applyFont="1" applyBorder="1" applyAlignment="1">
      <alignment horizontal="centerContinuous"/>
    </xf>
    <xf numFmtId="0" fontId="32" fillId="5" borderId="0" xfId="3" applyFont="1" applyFill="1" applyBorder="1" applyAlignment="1">
      <alignment horizontal="center" vertical="center"/>
    </xf>
    <xf numFmtId="0" fontId="1" fillId="0" borderId="0" xfId="4" applyAlignment="1">
      <alignment vertical="center"/>
    </xf>
    <xf numFmtId="0" fontId="34" fillId="0" borderId="0" xfId="4" applyFont="1"/>
    <xf numFmtId="44" fontId="1" fillId="8" borderId="23" xfId="7" applyNumberFormat="1" applyFill="1" applyBorder="1"/>
    <xf numFmtId="44" fontId="1" fillId="8" borderId="24" xfId="7" applyNumberFormat="1" applyFill="1" applyBorder="1"/>
    <xf numFmtId="44" fontId="1" fillId="8" borderId="25" xfId="7" applyNumberFormat="1" applyFill="1" applyBorder="1"/>
    <xf numFmtId="44" fontId="21" fillId="0" borderId="38" xfId="7" applyNumberFormat="1" applyFont="1" applyBorder="1"/>
    <xf numFmtId="44" fontId="1" fillId="8" borderId="36" xfId="7" applyNumberFormat="1" applyFill="1" applyBorder="1"/>
    <xf numFmtId="44" fontId="1" fillId="8" borderId="8" xfId="7" applyNumberFormat="1" applyFill="1" applyBorder="1"/>
    <xf numFmtId="44" fontId="1" fillId="8" borderId="37" xfId="7" applyNumberFormat="1" applyFill="1" applyBorder="1"/>
    <xf numFmtId="44" fontId="1" fillId="8" borderId="14" xfId="7" applyNumberFormat="1" applyFill="1" applyBorder="1"/>
    <xf numFmtId="0" fontId="1" fillId="7" borderId="23" xfId="7" applyFill="1" applyBorder="1"/>
    <xf numFmtId="44" fontId="1" fillId="7" borderId="23" xfId="7" applyNumberFormat="1" applyFill="1" applyBorder="1"/>
    <xf numFmtId="0" fontId="1" fillId="7" borderId="24" xfId="7" applyFill="1" applyBorder="1"/>
    <xf numFmtId="44" fontId="1" fillId="7" borderId="24" xfId="7" applyNumberFormat="1" applyFill="1" applyBorder="1"/>
    <xf numFmtId="0" fontId="1" fillId="7" borderId="25" xfId="7" applyFill="1" applyBorder="1"/>
    <xf numFmtId="44" fontId="1" fillId="7" borderId="25" xfId="7" applyNumberFormat="1" applyFill="1" applyBorder="1"/>
    <xf numFmtId="44" fontId="1" fillId="7" borderId="23" xfId="7" applyNumberFormat="1" applyFill="1" applyBorder="1" applyAlignment="1">
      <alignment horizontal="right"/>
    </xf>
    <xf numFmtId="44" fontId="1" fillId="7" borderId="24" xfId="7" applyNumberFormat="1" applyFill="1" applyBorder="1" applyAlignment="1">
      <alignment horizontal="right"/>
    </xf>
    <xf numFmtId="44" fontId="1" fillId="7" borderId="24" xfId="6" applyFill="1" applyBorder="1" applyAlignment="1">
      <alignment horizontal="right"/>
    </xf>
    <xf numFmtId="44" fontId="1" fillId="7" borderId="25" xfId="6" applyFill="1" applyBorder="1" applyAlignment="1">
      <alignment horizontal="right"/>
    </xf>
    <xf numFmtId="44" fontId="1" fillId="7" borderId="40" xfId="7" applyNumberFormat="1" applyFill="1" applyBorder="1" applyAlignment="1">
      <alignment horizontal="right"/>
    </xf>
    <xf numFmtId="44" fontId="1" fillId="7" borderId="29" xfId="7" applyNumberFormat="1" applyFill="1" applyBorder="1" applyAlignment="1">
      <alignment horizontal="right"/>
    </xf>
    <xf numFmtId="44" fontId="1" fillId="7" borderId="41" xfId="7" applyNumberFormat="1" applyFill="1" applyBorder="1" applyAlignment="1">
      <alignment horizontal="right"/>
    </xf>
    <xf numFmtId="44" fontId="1" fillId="7" borderId="26" xfId="7" applyNumberFormat="1" applyFill="1" applyBorder="1" applyAlignment="1">
      <alignment horizontal="right"/>
    </xf>
    <xf numFmtId="44" fontId="1" fillId="7" borderId="41" xfId="6" applyFill="1" applyBorder="1" applyAlignment="1">
      <alignment horizontal="right"/>
    </xf>
    <xf numFmtId="44" fontId="1" fillId="7" borderId="26" xfId="6" applyFill="1" applyBorder="1" applyAlignment="1">
      <alignment horizontal="right"/>
    </xf>
    <xf numFmtId="44" fontId="1" fillId="7" borderId="42" xfId="6" applyFill="1" applyBorder="1" applyAlignment="1">
      <alignment horizontal="right"/>
    </xf>
    <xf numFmtId="44" fontId="1" fillId="7" borderId="39" xfId="6" applyFill="1" applyBorder="1" applyAlignment="1">
      <alignment horizontal="right"/>
    </xf>
    <xf numFmtId="44" fontId="1" fillId="7" borderId="23" xfId="6" applyFill="1" applyBorder="1" applyAlignment="1">
      <alignment horizontal="right"/>
    </xf>
    <xf numFmtId="44" fontId="1" fillId="7" borderId="14" xfId="7" applyNumberFormat="1" applyFill="1" applyBorder="1"/>
    <xf numFmtId="44" fontId="1" fillId="7" borderId="14" xfId="7" applyNumberFormat="1" applyFill="1" applyBorder="1" applyAlignment="1">
      <alignment horizontal="right"/>
    </xf>
    <xf numFmtId="44" fontId="1" fillId="7" borderId="14" xfId="6" applyFill="1" applyBorder="1" applyAlignment="1">
      <alignment horizontal="right"/>
    </xf>
    <xf numFmtId="0" fontId="1" fillId="0" borderId="10" xfId="7" applyBorder="1"/>
    <xf numFmtId="0" fontId="0" fillId="0" borderId="0" xfId="0" applyAlignment="1">
      <alignment horizontal="left"/>
    </xf>
    <xf numFmtId="14" fontId="0" fillId="10" borderId="29" xfId="0" applyNumberFormat="1" applyFill="1" applyBorder="1" applyAlignment="1">
      <alignment horizontal="left"/>
    </xf>
    <xf numFmtId="14" fontId="0" fillId="10" borderId="26" xfId="0" applyNumberFormat="1" applyFill="1" applyBorder="1" applyAlignment="1">
      <alignment horizontal="left"/>
    </xf>
    <xf numFmtId="166" fontId="29" fillId="8" borderId="10" xfId="7" applyNumberFormat="1" applyFont="1" applyFill="1" applyBorder="1" applyAlignment="1">
      <alignment horizontal="left"/>
    </xf>
    <xf numFmtId="14" fontId="26" fillId="5" borderId="18" xfId="0" applyNumberFormat="1" applyFont="1" applyFill="1" applyBorder="1" applyAlignment="1">
      <alignment horizontal="left"/>
    </xf>
    <xf numFmtId="14" fontId="0" fillId="10" borderId="33" xfId="0" applyNumberFormat="1" applyFill="1" applyBorder="1" applyAlignment="1">
      <alignment horizontal="left"/>
    </xf>
    <xf numFmtId="166" fontId="29" fillId="8" borderId="18" xfId="7" applyNumberFormat="1" applyFont="1" applyFill="1" applyBorder="1" applyAlignment="1">
      <alignment horizontal="left"/>
    </xf>
    <xf numFmtId="14" fontId="26" fillId="5" borderId="15" xfId="0" applyNumberFormat="1" applyFont="1" applyFill="1" applyBorder="1" applyAlignment="1">
      <alignment horizontal="left"/>
    </xf>
    <xf numFmtId="14" fontId="0" fillId="10" borderId="22" xfId="0" applyNumberFormat="1" applyFill="1" applyBorder="1" applyAlignment="1">
      <alignment horizontal="left"/>
    </xf>
    <xf numFmtId="167" fontId="29" fillId="8" borderId="18" xfId="7" applyNumberFormat="1" applyFont="1" applyFill="1" applyBorder="1" applyAlignment="1">
      <alignment horizontal="left"/>
    </xf>
    <xf numFmtId="166" fontId="29" fillId="8" borderId="18" xfId="7" quotePrefix="1" applyNumberFormat="1" applyFont="1" applyFill="1" applyBorder="1" applyAlignment="1">
      <alignment horizontal="left"/>
    </xf>
    <xf numFmtId="166" fontId="29" fillId="8" borderId="10" xfId="7" quotePrefix="1" applyNumberFormat="1" applyFont="1" applyFill="1" applyBorder="1" applyAlignment="1">
      <alignment horizontal="left"/>
    </xf>
    <xf numFmtId="0" fontId="30" fillId="0" borderId="18" xfId="7" applyFont="1" applyBorder="1" applyAlignment="1">
      <alignment horizontal="left"/>
    </xf>
    <xf numFmtId="0" fontId="1" fillId="0" borderId="0" xfId="7" applyAlignment="1">
      <alignment horizontal="left"/>
    </xf>
    <xf numFmtId="0" fontId="26" fillId="5" borderId="18" xfId="0" applyFont="1" applyFill="1" applyBorder="1" applyAlignment="1">
      <alignment horizontal="left"/>
    </xf>
    <xf numFmtId="0" fontId="1" fillId="7" borderId="27" xfId="7" applyFill="1" applyBorder="1" applyAlignment="1">
      <alignment horizontal="left"/>
    </xf>
    <xf numFmtId="0" fontId="1" fillId="7" borderId="9" xfId="7" applyFill="1" applyBorder="1" applyAlignment="1">
      <alignment horizontal="left"/>
    </xf>
    <xf numFmtId="0" fontId="1" fillId="7" borderId="28" xfId="7" applyFill="1" applyBorder="1" applyAlignment="1">
      <alignment horizontal="left"/>
    </xf>
    <xf numFmtId="44" fontId="28" fillId="8" borderId="11" xfId="7" applyNumberFormat="1" applyFont="1" applyFill="1" applyBorder="1" applyAlignment="1">
      <alignment horizontal="left"/>
    </xf>
    <xf numFmtId="44" fontId="28" fillId="8" borderId="19" xfId="7" applyNumberFormat="1" applyFont="1" applyFill="1" applyBorder="1" applyAlignment="1">
      <alignment horizontal="left"/>
    </xf>
    <xf numFmtId="0" fontId="26" fillId="5" borderId="15" xfId="0" applyFont="1" applyFill="1" applyBorder="1" applyAlignment="1">
      <alignment horizontal="left"/>
    </xf>
    <xf numFmtId="44" fontId="28" fillId="8" borderId="19" xfId="7" quotePrefix="1" applyNumberFormat="1" applyFont="1" applyFill="1" applyBorder="1" applyAlignment="1">
      <alignment horizontal="left"/>
    </xf>
    <xf numFmtId="166" fontId="28" fillId="8" borderId="19" xfId="7" quotePrefix="1" applyNumberFormat="1" applyFont="1" applyFill="1" applyBorder="1" applyAlignment="1">
      <alignment horizontal="left"/>
    </xf>
    <xf numFmtId="166" fontId="28" fillId="8" borderId="11" xfId="7" quotePrefix="1" applyNumberFormat="1" applyFont="1" applyFill="1" applyBorder="1" applyAlignment="1">
      <alignment horizontal="left"/>
    </xf>
    <xf numFmtId="0" fontId="30" fillId="0" borderId="19" xfId="7" applyFont="1" applyBorder="1" applyAlignment="1">
      <alignment horizontal="left"/>
    </xf>
    <xf numFmtId="0" fontId="21" fillId="2" borderId="20" xfId="7" applyFont="1" applyFill="1" applyBorder="1" applyAlignment="1">
      <alignment horizontal="center" vertical="center"/>
    </xf>
    <xf numFmtId="0" fontId="21" fillId="8" borderId="20" xfId="7" applyFont="1" applyFill="1" applyBorder="1" applyAlignment="1">
      <alignment horizontal="center" vertical="center"/>
    </xf>
    <xf numFmtId="0" fontId="21" fillId="7" borderId="50" xfId="8" applyFont="1" applyFill="1" applyBorder="1" applyAlignment="1">
      <alignment horizontal="left" vertical="center" wrapText="1"/>
    </xf>
    <xf numFmtId="0" fontId="21" fillId="2" borderId="38" xfId="0" applyFont="1" applyFill="1" applyBorder="1" applyAlignment="1">
      <alignment horizontal="center" vertical="center"/>
    </xf>
    <xf numFmtId="0" fontId="21" fillId="8" borderId="17" xfId="0" applyFont="1" applyFill="1" applyBorder="1" applyAlignment="1">
      <alignment horizontal="center" vertical="center"/>
    </xf>
    <xf numFmtId="0" fontId="0" fillId="0" borderId="10" xfId="0" applyBorder="1" applyAlignment="1">
      <alignment horizontal="left"/>
    </xf>
    <xf numFmtId="0" fontId="1" fillId="0" borderId="11" xfId="7" applyBorder="1" applyAlignment="1">
      <alignment horizontal="left"/>
    </xf>
    <xf numFmtId="0" fontId="21" fillId="2" borderId="21" xfId="7" applyFont="1" applyFill="1" applyBorder="1" applyAlignment="1">
      <alignment horizontal="center" vertical="center"/>
    </xf>
    <xf numFmtId="166" fontId="26" fillId="5" borderId="15" xfId="0" applyNumberFormat="1" applyFont="1" applyFill="1" applyBorder="1" applyAlignment="1">
      <alignment horizontal="left"/>
    </xf>
    <xf numFmtId="0" fontId="21" fillId="10" borderId="20" xfId="0" applyFont="1" applyFill="1" applyBorder="1" applyAlignment="1">
      <alignment horizontal="center" vertical="center" wrapText="1"/>
    </xf>
    <xf numFmtId="0" fontId="21" fillId="2" borderId="20" xfId="7" applyFont="1" applyFill="1" applyBorder="1" applyAlignment="1">
      <alignment horizontal="center" vertical="center" wrapText="1"/>
    </xf>
    <xf numFmtId="0" fontId="21" fillId="2" borderId="18" xfId="7" applyFont="1" applyFill="1" applyBorder="1" applyAlignment="1">
      <alignment horizontal="center" vertical="center" wrapText="1"/>
    </xf>
    <xf numFmtId="0" fontId="0" fillId="0" borderId="10" xfId="0" applyBorder="1" applyAlignment="1">
      <alignment vertical="top"/>
    </xf>
    <xf numFmtId="0" fontId="0" fillId="0" borderId="11" xfId="0" applyBorder="1" applyAlignment="1">
      <alignment vertical="top"/>
    </xf>
    <xf numFmtId="0" fontId="0" fillId="0" borderId="13" xfId="0" applyBorder="1" applyAlignment="1">
      <alignment vertical="top" wrapText="1"/>
    </xf>
    <xf numFmtId="0" fontId="0" fillId="0" borderId="0" xfId="0" applyAlignment="1">
      <alignment vertical="top" wrapText="1"/>
    </xf>
    <xf numFmtId="0" fontId="0" fillId="0" borderId="14" xfId="0" applyBorder="1"/>
    <xf numFmtId="0" fontId="0" fillId="0" borderId="13" xfId="0" applyBorder="1" applyAlignment="1">
      <alignment horizontal="left" vertical="top" wrapText="1"/>
    </xf>
    <xf numFmtId="0" fontId="0" fillId="0" borderId="13" xfId="0" applyBorder="1"/>
    <xf numFmtId="0" fontId="0" fillId="0" borderId="15" xfId="0" applyBorder="1"/>
    <xf numFmtId="0" fontId="0" fillId="0" borderId="16" xfId="0" applyBorder="1"/>
    <xf numFmtId="0" fontId="0" fillId="0" borderId="17" xfId="0" applyBorder="1"/>
    <xf numFmtId="0" fontId="0" fillId="0" borderId="0" xfId="0" applyAlignment="1">
      <alignment horizontal="left" vertical="top" wrapText="1" indent="1"/>
    </xf>
    <xf numFmtId="0" fontId="0" fillId="0" borderId="12" xfId="0" applyBorder="1" applyAlignment="1">
      <alignment vertical="top" wrapText="1"/>
    </xf>
    <xf numFmtId="0" fontId="0" fillId="0" borderId="14" xfId="0" applyBorder="1" applyAlignment="1">
      <alignment vertical="top" wrapText="1"/>
    </xf>
    <xf numFmtId="0" fontId="0" fillId="0" borderId="14" xfId="0" applyBorder="1" applyAlignment="1">
      <alignment horizontal="left" vertical="top" wrapText="1" indent="1"/>
    </xf>
    <xf numFmtId="0" fontId="0" fillId="0" borderId="14" xfId="0" applyBorder="1" applyAlignment="1">
      <alignment horizontal="left"/>
    </xf>
    <xf numFmtId="0" fontId="0" fillId="0" borderId="14" xfId="0" applyBorder="1" applyAlignment="1">
      <alignment horizontal="left" vertical="top" wrapText="1"/>
    </xf>
    <xf numFmtId="0" fontId="22" fillId="7" borderId="1" xfId="4" applyFont="1" applyFill="1" applyBorder="1" applyAlignment="1">
      <alignment horizontal="left" vertical="center" wrapText="1"/>
    </xf>
    <xf numFmtId="0" fontId="22" fillId="7" borderId="7" xfId="4" applyFont="1" applyFill="1" applyBorder="1" applyAlignment="1">
      <alignment horizontal="left" vertical="center" wrapText="1"/>
    </xf>
    <xf numFmtId="0" fontId="22" fillId="8" borderId="34" xfId="4" applyFont="1" applyFill="1" applyBorder="1" applyAlignment="1">
      <alignment horizontal="left" vertical="center" wrapText="1"/>
    </xf>
    <xf numFmtId="0" fontId="22" fillId="8" borderId="1" xfId="4" applyFont="1" applyFill="1" applyBorder="1" applyAlignment="1">
      <alignment horizontal="left" vertical="center" wrapText="1"/>
    </xf>
    <xf numFmtId="0" fontId="33" fillId="7" borderId="3" xfId="4" applyFont="1" applyFill="1" applyBorder="1" applyAlignment="1">
      <alignment horizontal="left" vertical="center" wrapText="1"/>
    </xf>
    <xf numFmtId="0" fontId="1" fillId="7" borderId="47" xfId="4" applyFill="1" applyBorder="1" applyAlignment="1">
      <alignment wrapText="1"/>
    </xf>
    <xf numFmtId="44" fontId="0" fillId="8" borderId="43" xfId="5" applyFont="1" applyFill="1" applyBorder="1" applyAlignment="1">
      <alignment wrapText="1"/>
    </xf>
    <xf numFmtId="44" fontId="0" fillId="7" borderId="3" xfId="5" applyFont="1" applyFill="1" applyBorder="1" applyAlignment="1">
      <alignment wrapText="1"/>
    </xf>
    <xf numFmtId="44" fontId="0" fillId="8" borderId="3" xfId="5" applyFont="1" applyFill="1" applyBorder="1" applyAlignment="1">
      <alignment wrapText="1"/>
    </xf>
    <xf numFmtId="44" fontId="1" fillId="0" borderId="3" xfId="6" applyFill="1" applyBorder="1" applyAlignment="1" applyProtection="1">
      <alignment wrapText="1"/>
      <protection locked="0"/>
    </xf>
    <xf numFmtId="14" fontId="1" fillId="0" borderId="3" xfId="8" applyNumberFormat="1" applyBorder="1" applyAlignment="1" applyProtection="1">
      <alignment wrapText="1"/>
      <protection locked="0"/>
    </xf>
    <xf numFmtId="0" fontId="1" fillId="0" borderId="3" xfId="8" applyBorder="1" applyAlignment="1" applyProtection="1">
      <alignment wrapText="1"/>
      <protection locked="0"/>
    </xf>
    <xf numFmtId="44" fontId="1" fillId="2" borderId="44" xfId="4" applyNumberFormat="1" applyFill="1" applyBorder="1" applyAlignment="1">
      <alignment wrapText="1"/>
    </xf>
    <xf numFmtId="0" fontId="33" fillId="7" borderId="1" xfId="4" applyFont="1" applyFill="1" applyBorder="1" applyAlignment="1">
      <alignment wrapText="1"/>
    </xf>
    <xf numFmtId="0" fontId="1" fillId="7" borderId="7" xfId="4" applyFill="1" applyBorder="1" applyAlignment="1">
      <alignment wrapText="1"/>
    </xf>
    <xf numFmtId="44" fontId="0" fillId="8" borderId="34" xfId="5" applyFont="1" applyFill="1" applyBorder="1" applyAlignment="1">
      <alignment wrapText="1"/>
    </xf>
    <xf numFmtId="44" fontId="0" fillId="7" borderId="1" xfId="5" applyFont="1" applyFill="1" applyBorder="1" applyAlignment="1">
      <alignment wrapText="1"/>
    </xf>
    <xf numFmtId="44" fontId="0" fillId="8" borderId="1" xfId="5" applyFont="1" applyFill="1" applyBorder="1" applyAlignment="1">
      <alignment wrapText="1"/>
    </xf>
    <xf numFmtId="44" fontId="1" fillId="0" borderId="1" xfId="6" applyFont="1" applyFill="1" applyBorder="1" applyAlignment="1" applyProtection="1">
      <alignment wrapText="1"/>
      <protection locked="0"/>
    </xf>
    <xf numFmtId="14" fontId="1" fillId="0" borderId="1" xfId="8" applyNumberFormat="1" applyBorder="1" applyAlignment="1" applyProtection="1">
      <alignment wrapText="1"/>
      <protection locked="0"/>
    </xf>
    <xf numFmtId="0" fontId="1" fillId="0" borderId="1" xfId="8" applyBorder="1" applyAlignment="1" applyProtection="1">
      <alignment wrapText="1"/>
      <protection locked="0"/>
    </xf>
    <xf numFmtId="44" fontId="1" fillId="0" borderId="1" xfId="6" applyFill="1" applyBorder="1" applyAlignment="1" applyProtection="1">
      <alignment wrapText="1"/>
      <protection locked="0"/>
    </xf>
    <xf numFmtId="0" fontId="33" fillId="7" borderId="2" xfId="4" applyFont="1" applyFill="1" applyBorder="1" applyAlignment="1">
      <alignment wrapText="1"/>
    </xf>
    <xf numFmtId="0" fontId="1" fillId="7" borderId="48" xfId="4" applyFill="1" applyBorder="1" applyAlignment="1">
      <alignment wrapText="1"/>
    </xf>
    <xf numFmtId="44" fontId="0" fillId="8" borderId="35" xfId="5" applyFont="1" applyFill="1" applyBorder="1" applyAlignment="1">
      <alignment wrapText="1"/>
    </xf>
    <xf numFmtId="44" fontId="0" fillId="7" borderId="2" xfId="5" applyFont="1" applyFill="1" applyBorder="1" applyAlignment="1">
      <alignment wrapText="1"/>
    </xf>
    <xf numFmtId="44" fontId="0" fillId="8" borderId="2" xfId="5" applyFont="1" applyFill="1" applyBorder="1" applyAlignment="1">
      <alignment wrapText="1"/>
    </xf>
    <xf numFmtId="44" fontId="1" fillId="0" borderId="2" xfId="6" applyBorder="1" applyAlignment="1" applyProtection="1">
      <alignment wrapText="1"/>
      <protection locked="0"/>
    </xf>
    <xf numFmtId="0" fontId="1" fillId="0" borderId="2" xfId="8" applyBorder="1" applyAlignment="1" applyProtection="1">
      <alignment wrapText="1"/>
      <protection locked="0"/>
    </xf>
    <xf numFmtId="0" fontId="35" fillId="3" borderId="30" xfId="4" applyFont="1" applyFill="1" applyBorder="1" applyAlignment="1">
      <alignment wrapText="1"/>
    </xf>
    <xf numFmtId="0" fontId="35" fillId="3" borderId="31" xfId="4" applyFont="1" applyFill="1" applyBorder="1" applyAlignment="1">
      <alignment wrapText="1"/>
    </xf>
    <xf numFmtId="0" fontId="35" fillId="3" borderId="49" xfId="4" applyFont="1" applyFill="1" applyBorder="1" applyAlignment="1">
      <alignment wrapText="1"/>
    </xf>
    <xf numFmtId="44" fontId="33" fillId="3" borderId="30" xfId="5" applyFont="1" applyFill="1" applyBorder="1" applyAlignment="1">
      <alignment wrapText="1"/>
    </xf>
    <xf numFmtId="44" fontId="33" fillId="3" borderId="31" xfId="5" applyFont="1" applyFill="1" applyBorder="1" applyAlignment="1">
      <alignment wrapText="1"/>
    </xf>
    <xf numFmtId="44" fontId="21" fillId="3" borderId="31" xfId="8" applyNumberFormat="1" applyFont="1" applyFill="1" applyBorder="1" applyAlignment="1">
      <alignment wrapText="1"/>
    </xf>
    <xf numFmtId="0" fontId="1" fillId="3" borderId="31" xfId="8" applyFill="1" applyBorder="1" applyAlignment="1">
      <alignment wrapText="1"/>
    </xf>
    <xf numFmtId="44" fontId="1" fillId="3" borderId="32" xfId="4" applyNumberFormat="1" applyFill="1" applyBorder="1" applyAlignment="1">
      <alignment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7" fillId="2" borderId="0" xfId="0" applyFont="1" applyFill="1" applyAlignment="1">
      <alignment horizontal="left" vertical="center" wrapText="1"/>
    </xf>
    <xf numFmtId="0" fontId="19" fillId="5" borderId="0" xfId="0" applyFont="1" applyFill="1" applyAlignment="1">
      <alignment horizontal="left" vertical="center"/>
    </xf>
    <xf numFmtId="0" fontId="0" fillId="0" borderId="13" xfId="0" applyBorder="1" applyAlignment="1">
      <alignment horizontal="left" vertical="top" wrapText="1" indent="7"/>
    </xf>
    <xf numFmtId="0" fontId="0" fillId="0" borderId="0" xfId="0" applyAlignment="1">
      <alignment horizontal="left" vertical="top" wrapText="1" indent="7"/>
    </xf>
    <xf numFmtId="0" fontId="0" fillId="0" borderId="14" xfId="0" applyBorder="1" applyAlignment="1">
      <alignment horizontal="left" vertical="top" wrapText="1" indent="7"/>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wrapText="1"/>
    </xf>
    <xf numFmtId="0" fontId="0" fillId="0" borderId="0" xfId="0" applyAlignment="1">
      <alignment horizontal="left" wrapText="1"/>
    </xf>
    <xf numFmtId="0" fontId="0" fillId="0" borderId="14" xfId="0" applyBorder="1" applyAlignment="1">
      <alignment horizontal="left" wrapText="1"/>
    </xf>
    <xf numFmtId="0" fontId="0" fillId="0" borderId="13" xfId="0" applyBorder="1" applyAlignment="1">
      <alignment horizontal="center" vertical="top" wrapText="1"/>
    </xf>
    <xf numFmtId="0" fontId="0" fillId="0" borderId="0" xfId="0" applyAlignment="1">
      <alignment horizontal="center" vertical="top" wrapText="1"/>
    </xf>
    <xf numFmtId="0" fontId="0" fillId="0" borderId="14" xfId="0" applyBorder="1" applyAlignment="1">
      <alignment horizontal="center" vertical="top" wrapText="1"/>
    </xf>
    <xf numFmtId="0" fontId="0" fillId="0" borderId="13" xfId="0" applyBorder="1" applyAlignment="1">
      <alignment horizontal="left" vertical="top" wrapText="1" indent="6"/>
    </xf>
    <xf numFmtId="0" fontId="0" fillId="0" borderId="0" xfId="0" applyAlignment="1">
      <alignment horizontal="left" vertical="top" wrapText="1" indent="6"/>
    </xf>
    <xf numFmtId="0" fontId="0" fillId="0" borderId="14" xfId="0" applyBorder="1" applyAlignment="1">
      <alignment horizontal="left" vertical="top" wrapText="1" indent="6"/>
    </xf>
    <xf numFmtId="0" fontId="0" fillId="0" borderId="13" xfId="0" applyBorder="1" applyAlignment="1">
      <alignment horizontal="left" vertical="top" wrapText="1" indent="9"/>
    </xf>
    <xf numFmtId="0" fontId="0" fillId="0" borderId="0" xfId="0" applyAlignment="1">
      <alignment horizontal="left" vertical="top" wrapText="1" indent="9"/>
    </xf>
    <xf numFmtId="0" fontId="0" fillId="0" borderId="14" xfId="0" applyBorder="1" applyAlignment="1">
      <alignment horizontal="left" vertical="top" wrapText="1" indent="9"/>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21" fillId="7" borderId="43" xfId="4" applyFont="1" applyFill="1" applyBorder="1" applyAlignment="1">
      <alignment horizontal="left" vertical="center" wrapText="1"/>
    </xf>
    <xf numFmtId="0" fontId="21" fillId="7" borderId="34" xfId="4" applyFont="1" applyFill="1" applyBorder="1" applyAlignment="1">
      <alignment horizontal="left" vertical="center" wrapText="1"/>
    </xf>
    <xf numFmtId="0" fontId="21" fillId="7" borderId="35" xfId="4" applyFont="1" applyFill="1" applyBorder="1" applyAlignment="1">
      <alignment horizontal="left" vertical="center" wrapText="1"/>
    </xf>
    <xf numFmtId="0" fontId="36" fillId="9" borderId="10" xfId="4" applyFont="1" applyFill="1" applyBorder="1" applyAlignment="1">
      <alignment horizontal="left" vertical="center" wrapText="1"/>
    </xf>
    <xf numFmtId="0" fontId="36" fillId="9" borderId="11" xfId="4" applyFont="1" applyFill="1" applyBorder="1" applyAlignment="1">
      <alignment horizontal="left" vertical="center" wrapText="1"/>
    </xf>
    <xf numFmtId="0" fontId="36" fillId="9" borderId="12" xfId="4" applyFont="1" applyFill="1" applyBorder="1" applyAlignment="1">
      <alignment horizontal="left" vertical="center" wrapText="1"/>
    </xf>
    <xf numFmtId="0" fontId="1" fillId="4" borderId="40" xfId="4" applyFill="1" applyBorder="1" applyAlignment="1">
      <alignment horizontal="center"/>
    </xf>
    <xf numFmtId="0" fontId="1" fillId="4" borderId="52" xfId="4" applyFill="1" applyBorder="1" applyAlignment="1">
      <alignment horizontal="center"/>
    </xf>
    <xf numFmtId="0" fontId="1" fillId="4" borderId="53" xfId="4" applyFill="1" applyBorder="1" applyAlignment="1">
      <alignment horizontal="center"/>
    </xf>
    <xf numFmtId="0" fontId="21" fillId="7" borderId="0" xfId="4" applyFont="1" applyFill="1" applyAlignment="1">
      <alignment horizontal="left" wrapText="1"/>
    </xf>
    <xf numFmtId="0" fontId="25" fillId="5" borderId="51" xfId="7" applyFont="1" applyFill="1" applyBorder="1" applyAlignment="1">
      <alignment horizontal="left" vertical="center" wrapText="1"/>
    </xf>
    <xf numFmtId="0" fontId="25" fillId="5" borderId="45" xfId="7" applyFont="1" applyFill="1" applyBorder="1" applyAlignment="1">
      <alignment horizontal="left" vertical="center" wrapText="1"/>
    </xf>
    <xf numFmtId="0" fontId="25" fillId="5" borderId="46" xfId="7" applyFont="1" applyFill="1" applyBorder="1" applyAlignment="1">
      <alignment horizontal="left" vertical="center" wrapText="1"/>
    </xf>
    <xf numFmtId="0" fontId="23" fillId="0" borderId="18" xfId="0" applyFont="1" applyBorder="1" applyAlignment="1">
      <alignment horizontal="center"/>
    </xf>
    <xf numFmtId="0" fontId="23" fillId="0" borderId="19" xfId="0" applyFont="1" applyBorder="1" applyAlignment="1">
      <alignment horizontal="center"/>
    </xf>
    <xf numFmtId="0" fontId="23" fillId="0" borderId="21" xfId="0" applyFont="1" applyBorder="1" applyAlignment="1">
      <alignment horizontal="center"/>
    </xf>
    <xf numFmtId="0" fontId="23" fillId="0" borderId="15" xfId="0" applyFont="1" applyBorder="1" applyAlignment="1">
      <alignment horizontal="center"/>
    </xf>
    <xf numFmtId="44" fontId="23" fillId="0" borderId="16" xfId="7" applyNumberFormat="1" applyFont="1" applyBorder="1" applyAlignment="1">
      <alignment horizontal="center"/>
    </xf>
    <xf numFmtId="44" fontId="23" fillId="0" borderId="19" xfId="7" applyNumberFormat="1" applyFont="1" applyBorder="1" applyAlignment="1">
      <alignment horizontal="center"/>
    </xf>
    <xf numFmtId="44" fontId="23" fillId="0" borderId="21" xfId="7" applyNumberFormat="1" applyFont="1" applyBorder="1" applyAlignment="1">
      <alignment horizontal="center"/>
    </xf>
    <xf numFmtId="0" fontId="23" fillId="0" borderId="19" xfId="7" applyFont="1" applyBorder="1" applyAlignment="1">
      <alignment horizontal="center"/>
    </xf>
    <xf numFmtId="0" fontId="23" fillId="0" borderId="21" xfId="7" applyFont="1" applyBorder="1" applyAlignment="1">
      <alignment horizontal="center"/>
    </xf>
    <xf numFmtId="44" fontId="23" fillId="0" borderId="0" xfId="7" applyNumberFormat="1" applyFont="1" applyAlignment="1">
      <alignment horizontal="center"/>
    </xf>
    <xf numFmtId="44" fontId="23" fillId="0" borderId="17" xfId="7" applyNumberFormat="1" applyFont="1" applyBorder="1" applyAlignment="1">
      <alignment horizontal="center"/>
    </xf>
    <xf numFmtId="0" fontId="23" fillId="0" borderId="16" xfId="0" applyFont="1" applyBorder="1" applyAlignment="1">
      <alignment horizontal="center"/>
    </xf>
  </cellXfs>
  <cellStyles count="9">
    <cellStyle name="Comma" xfId="1" builtinId="3"/>
    <cellStyle name="Currency" xfId="6" builtinId="4"/>
    <cellStyle name="Currency 2" xfId="5" xr:uid="{428E976A-79D2-4DBC-A8CF-2C510CB7C878}"/>
    <cellStyle name="Hyperlink" xfId="3" builtinId="8"/>
    <cellStyle name="Normal" xfId="0" builtinId="0"/>
    <cellStyle name="Normal 2" xfId="4" xr:uid="{F6FBB8B4-F512-4133-9A6C-5CE882D11BCF}"/>
    <cellStyle name="Normal 2 2" xfId="8" xr:uid="{DD84E24C-D5F6-416D-ADF8-4CF50207E3EC}"/>
    <cellStyle name="Normal 2 4" xfId="7" xr:uid="{78C88C28-603E-4B1B-9BC6-6B1E014DD3A9}"/>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1095102</xdr:colOff>
      <xdr:row>1</xdr:row>
      <xdr:rowOff>1008710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994954</xdr:colOff>
      <xdr:row>0</xdr:row>
      <xdr:rowOff>955370</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100855</xdr:rowOff>
    </xdr:from>
    <xdr:ext cx="3085470" cy="851646"/>
    <xdr:pic>
      <xdr:nvPicPr>
        <xdr:cNvPr id="2" name="Picture 1">
          <a:extLst>
            <a:ext uri="{FF2B5EF4-FFF2-40B4-BE49-F238E27FC236}">
              <a16:creationId xmlns:a16="http://schemas.microsoft.com/office/drawing/2014/main" id="{21B85BEE-66E0-4BFE-ACD2-F6AF242090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855"/>
          <a:ext cx="3085470" cy="851646"/>
        </a:xfrm>
        <a:prstGeom prst="rect">
          <a:avLst/>
        </a:prstGeom>
        <a:solidFill>
          <a:schemeClr val="accent1"/>
        </a:solid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Broadcast%20Mechanical\Commercial%20Radio\Licensing\Commercial%20Radio%20Financial%20Reporting\2021%20Financial%20Reports\Local%20Radio%20Lab%20CIMA%20CJML%20CKMO.xlsx" TargetMode="External"/><Relationship Id="rId1" Type="http://schemas.openxmlformats.org/officeDocument/2006/relationships/externalLinkPath" Target="/Broadcast%20Mechanical/Commercial%20Radio/Licensing/Commercial%20Radio%20Financial%20Reporting/2021%20Financial%20Reports/Local%20Radio%20Lab%20CIMA%20CJML%20CK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Template"/>
      <sheetName val="2021"/>
      <sheetName val="2022"/>
      <sheetName val="2023"/>
      <sheetName val="Annual Tally"/>
    </sheetNames>
    <sheetDataSet>
      <sheetData sheetId="0"/>
      <sheetData sheetId="1"/>
      <sheetData sheetId="2">
        <row r="17">
          <cell r="A17" t="str">
            <v>TOTAL</v>
          </cell>
        </row>
      </sheetData>
      <sheetData sheetId="3"/>
      <sheetData sheetId="4"/>
      <sheetData sheetId="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cisions.cb-cda.gc.ca/cb-cda/certified-homologues/en/item/521528/index.d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C29"/>
  <sheetViews>
    <sheetView showGridLines="0" tabSelected="1" zoomScale="70" zoomScaleNormal="70" workbookViewId="0">
      <selection activeCell="D31" sqref="D31"/>
    </sheetView>
  </sheetViews>
  <sheetFormatPr defaultRowHeight="14.4" x14ac:dyDescent="0.3"/>
  <cols>
    <col min="1" max="1" width="2.44140625" customWidth="1"/>
    <col min="2" max="2" width="18.88671875" customWidth="1"/>
    <col min="3" max="3" width="17.5546875" customWidth="1"/>
    <col min="4" max="4" width="19.6640625" customWidth="1"/>
    <col min="5" max="5" width="18.6640625" customWidth="1"/>
    <col min="26" max="26" width="4.44140625" customWidth="1"/>
    <col min="27" max="27" width="3.33203125" customWidth="1"/>
    <col min="28" max="28" width="3" customWidth="1"/>
  </cols>
  <sheetData>
    <row r="2" spans="2:28" s="2" customFormat="1" ht="88.5" customHeight="1" x14ac:dyDescent="0.25">
      <c r="B2" s="198"/>
      <c r="C2" s="199"/>
      <c r="D2" s="200"/>
      <c r="E2" s="201" t="s">
        <v>115</v>
      </c>
      <c r="F2" s="201"/>
      <c r="G2" s="201"/>
      <c r="H2" s="201"/>
      <c r="I2" s="201"/>
      <c r="J2" s="201"/>
      <c r="K2" s="201"/>
      <c r="L2" s="201"/>
      <c r="M2" s="201"/>
      <c r="N2" s="201"/>
      <c r="O2" s="201"/>
      <c r="P2" s="201"/>
      <c r="Q2" s="201"/>
      <c r="R2" s="201"/>
      <c r="S2" s="201"/>
      <c r="T2" s="201"/>
      <c r="U2" s="201"/>
      <c r="V2" s="201"/>
      <c r="W2" s="201"/>
      <c r="X2" s="201"/>
      <c r="Y2" s="201"/>
      <c r="Z2" s="201"/>
      <c r="AA2" s="201"/>
      <c r="AB2" s="201"/>
    </row>
    <row r="3" spans="2:28" s="3" customFormat="1" ht="12.75" customHeight="1" x14ac:dyDescent="0.25">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row>
    <row r="4" spans="2:28" s="37" customFormat="1" ht="21.75" customHeight="1" x14ac:dyDescent="0.3">
      <c r="B4" s="203" t="s">
        <v>122</v>
      </c>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row>
    <row r="5" spans="2:28" s="40" customFormat="1" x14ac:dyDescent="0.25">
      <c r="B5" s="204" t="s">
        <v>72</v>
      </c>
      <c r="C5" s="204"/>
      <c r="D5" s="204"/>
      <c r="E5" s="74" t="s">
        <v>95</v>
      </c>
      <c r="F5" s="38"/>
      <c r="G5" s="38"/>
      <c r="H5" s="39"/>
      <c r="I5" s="38"/>
      <c r="J5" s="38"/>
      <c r="K5" s="38"/>
      <c r="L5" s="38"/>
      <c r="M5" s="38"/>
      <c r="N5" s="38"/>
      <c r="O5" s="38"/>
      <c r="P5" s="38"/>
      <c r="Q5" s="38"/>
      <c r="R5" s="38"/>
      <c r="S5" s="38"/>
      <c r="T5" s="38"/>
      <c r="U5" s="38"/>
      <c r="V5" s="38"/>
      <c r="W5" s="38"/>
      <c r="X5" s="38"/>
      <c r="Y5" s="38"/>
      <c r="Z5" s="38"/>
      <c r="AA5" s="38"/>
      <c r="AB5" s="39"/>
    </row>
    <row r="6" spans="2:28" s="3" customFormat="1" ht="19.5" customHeight="1" thickBot="1" x14ac:dyDescent="0.35">
      <c r="B6" s="36"/>
      <c r="C6" s="36"/>
      <c r="D6" s="36"/>
      <c r="E6" s="35"/>
      <c r="F6" s="31"/>
      <c r="G6" s="31"/>
      <c r="I6" s="31"/>
      <c r="J6" s="31"/>
      <c r="K6" s="31"/>
      <c r="L6" s="31"/>
      <c r="M6" s="31"/>
      <c r="N6" s="31"/>
      <c r="O6" s="31"/>
      <c r="P6" s="31"/>
      <c r="Q6" s="31"/>
      <c r="R6" s="31"/>
      <c r="S6" s="31"/>
      <c r="T6" s="31"/>
      <c r="U6" s="31"/>
      <c r="V6" s="31"/>
      <c r="W6" s="31"/>
      <c r="X6" s="31"/>
      <c r="Y6" s="31"/>
      <c r="Z6" s="31"/>
      <c r="AA6" s="31"/>
    </row>
    <row r="7" spans="2:28" x14ac:dyDescent="0.3">
      <c r="B7" s="145" t="s">
        <v>108</v>
      </c>
      <c r="C7" s="146"/>
      <c r="D7" s="146"/>
      <c r="E7" s="146"/>
      <c r="F7" s="146"/>
      <c r="G7" s="146"/>
      <c r="H7" s="146"/>
      <c r="I7" s="146"/>
      <c r="J7" s="146"/>
      <c r="K7" s="146"/>
      <c r="L7" s="146"/>
      <c r="M7" s="146"/>
      <c r="N7" s="146"/>
      <c r="O7" s="146"/>
      <c r="P7" s="146"/>
      <c r="Q7" s="146"/>
      <c r="R7" s="146"/>
      <c r="S7" s="146"/>
      <c r="T7" s="146"/>
      <c r="U7" s="146"/>
      <c r="V7" s="146"/>
      <c r="W7" s="146"/>
      <c r="X7" s="146"/>
      <c r="Y7" s="146"/>
      <c r="Z7" s="146"/>
      <c r="AA7" s="146"/>
      <c r="AB7" s="156"/>
    </row>
    <row r="8" spans="2:28" x14ac:dyDescent="0.3">
      <c r="B8" s="147"/>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57"/>
    </row>
    <row r="9" spans="2:28" x14ac:dyDescent="0.3">
      <c r="B9" s="205" t="s">
        <v>114</v>
      </c>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7"/>
    </row>
    <row r="10" spans="2:28" x14ac:dyDescent="0.3">
      <c r="B10" s="205" t="s">
        <v>112</v>
      </c>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7"/>
    </row>
    <row r="11" spans="2:28" x14ac:dyDescent="0.3">
      <c r="B11" s="205" t="s">
        <v>113</v>
      </c>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155"/>
      <c r="AB11" s="158"/>
    </row>
    <row r="12" spans="2:28" x14ac:dyDescent="0.3">
      <c r="B12" s="205" t="s">
        <v>109</v>
      </c>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7"/>
    </row>
    <row r="13" spans="2:28" x14ac:dyDescent="0.3">
      <c r="B13" s="205" t="s">
        <v>119</v>
      </c>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7"/>
    </row>
    <row r="14" spans="2:28" x14ac:dyDescent="0.3">
      <c r="B14" s="205" t="s">
        <v>123</v>
      </c>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7"/>
    </row>
    <row r="15" spans="2:28" x14ac:dyDescent="0.3">
      <c r="B15" s="220" t="s">
        <v>124</v>
      </c>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2"/>
    </row>
    <row r="16" spans="2:28" x14ac:dyDescent="0.3">
      <c r="B16" s="205" t="s">
        <v>110</v>
      </c>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159"/>
    </row>
    <row r="17" spans="2:29" x14ac:dyDescent="0.3">
      <c r="B17" s="205" t="s">
        <v>116</v>
      </c>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7"/>
    </row>
    <row r="18" spans="2:29" x14ac:dyDescent="0.3">
      <c r="B18" s="205" t="s">
        <v>111</v>
      </c>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7"/>
    </row>
    <row r="19" spans="2:29" x14ac:dyDescent="0.3">
      <c r="B19" s="217" t="s">
        <v>117</v>
      </c>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9"/>
    </row>
    <row r="20" spans="2:29" x14ac:dyDescent="0.3">
      <c r="B20" s="208"/>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10"/>
    </row>
    <row r="21" spans="2:29" x14ac:dyDescent="0.3">
      <c r="B21" s="208" t="s">
        <v>126</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160"/>
    </row>
    <row r="22" spans="2:29" x14ac:dyDescent="0.3">
      <c r="B22" s="214"/>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6"/>
      <c r="AC22" s="148"/>
    </row>
    <row r="23" spans="2:29" x14ac:dyDescent="0.3">
      <c r="B23" s="208" t="s">
        <v>120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10"/>
      <c r="AC23" s="148"/>
    </row>
    <row r="24" spans="2:29" x14ac:dyDescent="0.3">
      <c r="B24" s="150"/>
      <c r="AB24" s="149"/>
    </row>
    <row r="25" spans="2:29" ht="16.5" customHeight="1" x14ac:dyDescent="0.3">
      <c r="B25" s="211" t="s">
        <v>125</v>
      </c>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3"/>
    </row>
    <row r="26" spans="2:29" ht="9" customHeight="1" x14ac:dyDescent="0.3">
      <c r="B26" s="151"/>
      <c r="AB26" s="149"/>
    </row>
    <row r="27" spans="2:29" ht="3" customHeight="1" x14ac:dyDescent="0.3">
      <c r="B27" s="151"/>
      <c r="AB27" s="149"/>
    </row>
    <row r="28" spans="2:29" ht="2.25" customHeight="1" x14ac:dyDescent="0.3">
      <c r="B28" s="151"/>
      <c r="AB28" s="149"/>
    </row>
    <row r="29" spans="2:29" ht="15" thickBot="1" x14ac:dyDescent="0.35">
      <c r="B29" s="152"/>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4"/>
    </row>
  </sheetData>
  <sheetProtection algorithmName="SHA-512" hashValue="UpMal8M1t1TWzCeZZVemlQe/znV2alErdEqOlj5+gKTTYG+GH4tcRnLc9idq9EvVZ39V0Whawpk4YqD+leeCiw==" saltValue="r0fPVPZEpYPjv54Af+TuFA==" spinCount="100000" sheet="1" objects="1" scenarios="1"/>
  <mergeCells count="21">
    <mergeCell ref="B20:AB20"/>
    <mergeCell ref="B25:AB25"/>
    <mergeCell ref="B22:AB22"/>
    <mergeCell ref="B23:AB23"/>
    <mergeCell ref="B14:AB14"/>
    <mergeCell ref="B19:AB19"/>
    <mergeCell ref="B16:AA16"/>
    <mergeCell ref="B17:AB17"/>
    <mergeCell ref="B18:AB18"/>
    <mergeCell ref="B15:AB15"/>
    <mergeCell ref="B21:AA21"/>
    <mergeCell ref="B9:AB9"/>
    <mergeCell ref="B11:Z11"/>
    <mergeCell ref="B10:AB10"/>
    <mergeCell ref="B12:AB12"/>
    <mergeCell ref="B13:AB13"/>
    <mergeCell ref="B2:D2"/>
    <mergeCell ref="E2:AB2"/>
    <mergeCell ref="B3:AA3"/>
    <mergeCell ref="B4:AB4"/>
    <mergeCell ref="B5:D5"/>
  </mergeCells>
  <hyperlinks>
    <hyperlink ref="E5" r:id="rId1" xr:uid="{317911FC-1C13-451A-8749-9E7F293C1FEA}"/>
  </hyperlinks>
  <printOptions horizontalCentered="1"/>
  <pageMargins left="0.7" right="0.7" top="0.75" bottom="0.75" header="0.3" footer="0.3"/>
  <pageSetup paperSize="5" scale="34" fitToWidth="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activeCell="J5" sqref="J5"/>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 customWidth="1"/>
    <col min="8" max="8" width="12.33203125" style="2"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1" width="8.44140625" style="2" bestFit="1" customWidth="1"/>
    <col min="32" max="32" width="11" style="2" customWidth="1"/>
    <col min="33" max="33" width="17" style="2" bestFit="1" customWidth="1"/>
    <col min="34" max="34" width="18.109375" style="2" bestFit="1" customWidth="1"/>
    <col min="35" max="35" width="37" style="2" customWidth="1"/>
    <col min="36" max="36" width="2.88671875" style="2" hidden="1" customWidth="1"/>
    <col min="37" max="37" width="3.44140625" style="2" hidden="1" customWidth="1"/>
    <col min="38" max="38" width="5.5546875" style="2" hidden="1" customWidth="1"/>
    <col min="39" max="39" width="7.33203125" style="2" hidden="1" customWidth="1"/>
    <col min="40" max="41" width="9.109375" style="2" hidden="1" customWidth="1"/>
    <col min="42" max="16384" width="9.109375" style="2"/>
  </cols>
  <sheetData>
    <row r="1" spans="1:39" ht="79.5" customHeight="1" x14ac:dyDescent="0.25">
      <c r="A1" s="228"/>
      <c r="B1" s="228"/>
      <c r="C1" s="228"/>
      <c r="D1" s="1"/>
      <c r="E1" s="201" t="s">
        <v>49</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9" s="3" customFormat="1" ht="4.5" customHeight="1" x14ac:dyDescent="0.2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row>
    <row r="3" spans="1:39" ht="42" customHeight="1" x14ac:dyDescent="0.25">
      <c r="A3" s="223" t="s">
        <v>63</v>
      </c>
      <c r="B3" s="223" t="s">
        <v>43</v>
      </c>
      <c r="C3" s="224" t="s">
        <v>19</v>
      </c>
      <c r="D3" s="226"/>
      <c r="E3" s="223" t="s">
        <v>14</v>
      </c>
      <c r="F3" s="223" t="s">
        <v>38</v>
      </c>
      <c r="G3" s="223" t="s">
        <v>1</v>
      </c>
      <c r="H3" s="223" t="s">
        <v>5</v>
      </c>
      <c r="I3" s="225" t="s">
        <v>31</v>
      </c>
      <c r="J3" s="225" t="s">
        <v>32</v>
      </c>
      <c r="K3" s="225" t="s">
        <v>48</v>
      </c>
      <c r="L3" s="225" t="s">
        <v>0</v>
      </c>
      <c r="M3" s="4" t="s">
        <v>45</v>
      </c>
      <c r="N3" s="4" t="s">
        <v>46</v>
      </c>
      <c r="O3" s="4" t="s">
        <v>47</v>
      </c>
      <c r="P3" s="225" t="s">
        <v>50</v>
      </c>
      <c r="Q3" s="225" t="s">
        <v>33</v>
      </c>
      <c r="R3" s="4" t="s">
        <v>51</v>
      </c>
      <c r="S3" s="4" t="s">
        <v>52</v>
      </c>
      <c r="T3" s="4" t="s">
        <v>53</v>
      </c>
      <c r="U3" s="4" t="s">
        <v>54</v>
      </c>
      <c r="V3" s="4" t="s">
        <v>55</v>
      </c>
      <c r="W3" s="4" t="s">
        <v>56</v>
      </c>
      <c r="X3" s="4" t="s">
        <v>57</v>
      </c>
      <c r="Y3" s="4" t="s">
        <v>58</v>
      </c>
      <c r="Z3" s="4" t="s">
        <v>59</v>
      </c>
      <c r="AA3" s="4" t="s">
        <v>62</v>
      </c>
      <c r="AB3" s="4" t="s">
        <v>60</v>
      </c>
      <c r="AC3" s="4" t="s">
        <v>61</v>
      </c>
      <c r="AD3" s="233" t="s">
        <v>34</v>
      </c>
      <c r="AE3" s="231" t="s">
        <v>2</v>
      </c>
      <c r="AF3" s="231" t="s">
        <v>3</v>
      </c>
      <c r="AG3" s="233" t="s">
        <v>35</v>
      </c>
      <c r="AH3" s="223" t="s">
        <v>36</v>
      </c>
      <c r="AI3" s="223" t="s">
        <v>37</v>
      </c>
      <c r="AK3" s="229" t="s">
        <v>30</v>
      </c>
      <c r="AL3" s="229"/>
      <c r="AM3" s="229"/>
    </row>
    <row r="4" spans="1:39" s="6" customFormat="1" ht="35.25" customHeight="1" x14ac:dyDescent="0.3">
      <c r="A4" s="224"/>
      <c r="B4" s="224"/>
      <c r="C4" s="224"/>
      <c r="D4" s="227"/>
      <c r="E4" s="223"/>
      <c r="F4" s="223"/>
      <c r="G4" s="223"/>
      <c r="H4" s="223"/>
      <c r="I4" s="230"/>
      <c r="J4" s="230"/>
      <c r="K4" s="230"/>
      <c r="L4" s="230"/>
      <c r="M4" s="5">
        <v>0</v>
      </c>
      <c r="N4" s="5">
        <v>625000</v>
      </c>
      <c r="O4" s="5">
        <v>1250000</v>
      </c>
      <c r="P4" s="225"/>
      <c r="Q4" s="225"/>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233"/>
      <c r="AE4" s="232"/>
      <c r="AF4" s="232"/>
      <c r="AG4" s="234"/>
      <c r="AH4" s="223"/>
      <c r="AI4" s="223"/>
      <c r="AK4" s="229"/>
      <c r="AL4" s="229"/>
      <c r="AM4" s="229"/>
    </row>
    <row r="5" spans="1:39" s="3" customFormat="1" ht="13.8" x14ac:dyDescent="0.25">
      <c r="A5" s="7" t="s">
        <v>44</v>
      </c>
      <c r="B5" s="7" t="s">
        <v>42</v>
      </c>
      <c r="C5" s="8" t="s">
        <v>39</v>
      </c>
      <c r="D5" s="30"/>
      <c r="E5" s="8" t="s">
        <v>64</v>
      </c>
      <c r="F5" s="9" t="str">
        <f>IFERROR(VLOOKUP(E5,Template!$AK$5:$AL$17,2,FALSE),"")</f>
        <v/>
      </c>
      <c r="G5" s="10" t="s">
        <v>7</v>
      </c>
      <c r="H5" s="10"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67</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11" t="str">
        <f>IFERROR(IF(AE$3=VLOOKUP($E5,Template!$AK$5:$AM$17,3,FALSE),$AD5*$F5,0),"")</f>
        <v/>
      </c>
      <c r="AF5" s="11" t="str">
        <f>IFERROR(IF(AF$3=VLOOKUP($E5,Template!$AK$5:$AM$17,3,FALSE),$AD5*$F5,0),"")</f>
        <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17" t="s">
        <v>8</v>
      </c>
      <c r="H6" s="17"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R16" si="4">IF(AND($Q6="LOW",$P6="French"),M6*R$4,0)</f>
        <v>0</v>
      </c>
      <c r="S6" s="33">
        <f t="shared" ref="S6:S16" si="5">IF(AND($Q6="LOW",$P6="French"),N6*S$4,0)</f>
        <v>0</v>
      </c>
      <c r="T6" s="33">
        <f t="shared" ref="T6:T16" si="6">IF(AND($Q6="LOW",$P6="French"),O6*T$4,0)</f>
        <v>0</v>
      </c>
      <c r="U6" s="33">
        <f t="shared" ref="U6:U16" si="7">IF(AND($Q6="HIGH",$P6="French"),M6*U$4,0)</f>
        <v>0</v>
      </c>
      <c r="V6" s="33">
        <f t="shared" ref="V6:V16" si="8">IF(AND($Q6="HIGH",$P6="French"),N6*V$4,0)</f>
        <v>0</v>
      </c>
      <c r="W6" s="33">
        <f t="shared" ref="W6:W16" si="9">IF(AND($Q6="HIGH",$P6="French"),O6*W$4,0)</f>
        <v>0</v>
      </c>
      <c r="X6" s="33">
        <f t="shared" ref="X6:X16" si="10">IF(AND($Q6="LOW",$P6="English"),M6*X$4,0)</f>
        <v>0</v>
      </c>
      <c r="Y6" s="33">
        <f t="shared" ref="Y6:Y16" si="11">IF(AND($Q6="LOW",$P6="English"),N6*Y$4,0)</f>
        <v>0</v>
      </c>
      <c r="Z6" s="33">
        <f t="shared" ref="Z6:Z16" si="12">IF(AND($Q6="LOW",$P6="English"),O6*Z$4,0)</f>
        <v>0</v>
      </c>
      <c r="AA6" s="33">
        <f t="shared" ref="AA6:AA16" si="13">IF(AND($Q6="HIGH",$P6="English"),M6*AA$4,0)</f>
        <v>0</v>
      </c>
      <c r="AB6" s="33">
        <f t="shared" ref="AB6:AB16" si="14">IF(AND($Q6="HIGH",$P6="English"),N6*AB$4,0)</f>
        <v>0</v>
      </c>
      <c r="AC6" s="33">
        <f t="shared" ref="AC6:AC16" si="15">IF(AND($Q6="HIGH",$P6="English"),O6*AC$4,0)</f>
        <v>0</v>
      </c>
      <c r="AD6" s="26">
        <f t="shared" ref="AD6:AD16" si="16">SUM(R6:AC6)</f>
        <v>0</v>
      </c>
      <c r="AE6" s="11" t="str">
        <f>IFERROR(IF(AE$3=VLOOKUP($E6,Template!$AK$5:$AM$17,3,FALSE),$AD6*$F6,0),"")</f>
        <v/>
      </c>
      <c r="AF6" s="11" t="str">
        <f>IFERROR(IF(AF$3=VLOOKUP($E6,Template!$AK$5:$AM$17,3,FALSE),$AD6*$F6,0),"")</f>
        <v/>
      </c>
      <c r="AG6" s="28">
        <f t="shared" ref="AG6:AG16" si="17">SUM(AD6:AF6)</f>
        <v>0</v>
      </c>
      <c r="AH6" s="13" t="s">
        <v>40</v>
      </c>
      <c r="AI6" s="13" t="s">
        <v>41</v>
      </c>
      <c r="AK6" s="14" t="s">
        <v>23</v>
      </c>
      <c r="AL6" s="15">
        <v>0.05</v>
      </c>
      <c r="AM6" s="16" t="s">
        <v>3</v>
      </c>
    </row>
    <row r="7" spans="1:39" s="3" customFormat="1" ht="13.8" x14ac:dyDescent="0.25">
      <c r="A7" s="7" t="str">
        <f t="shared" ref="A7:B16" si="18">A6</f>
        <v>(Enter Broadcasting Company Name)</v>
      </c>
      <c r="B7" s="7" t="str">
        <f t="shared" si="18"/>
        <v>(Enter Call Letters)</v>
      </c>
      <c r="C7" s="8" t="str">
        <f t="shared" ref="C7:C16" si="19">C6</f>
        <v>(Select AM/FM)</v>
      </c>
      <c r="D7" s="30"/>
      <c r="E7" s="8" t="str">
        <f t="shared" ref="E7:E16" si="20">E6</f>
        <v>(Select Station Province)</v>
      </c>
      <c r="F7" s="9" t="str">
        <f>IFERROR(VLOOKUP(E7,Template!$AK$5:$AL$17,2,FALSE),"")</f>
        <v/>
      </c>
      <c r="G7" s="17" t="s">
        <v>6</v>
      </c>
      <c r="H7" s="17" t="s">
        <v>10</v>
      </c>
      <c r="I7" s="32" t="s">
        <v>65</v>
      </c>
      <c r="J7" s="32" t="s">
        <v>66</v>
      </c>
      <c r="K7" s="33">
        <f t="shared" si="1"/>
        <v>0</v>
      </c>
      <c r="L7" s="33">
        <f t="shared" si="2"/>
        <v>0</v>
      </c>
      <c r="M7" s="34">
        <f t="shared" si="0"/>
        <v>0</v>
      </c>
      <c r="N7" s="34">
        <f t="shared" ref="N7:N16" si="21">IF(AND(L7&gt;$N$4,L7&lt;=$O$4),K7-M7,IF(AND(L6&gt;$N$4,L6&lt;=$O$4),$O$4-L6,IF(L6&gt;$O$4,0,IF(L7&lt;$N$4,0,MIN(L7-$N$4,$N$4)))))</f>
        <v>0</v>
      </c>
      <c r="O7" s="34">
        <f t="shared" si="3"/>
        <v>0</v>
      </c>
      <c r="P7" s="12" t="str">
        <f t="shared" ref="P7:P16" si="22">P6</f>
        <v>(Select Language))</v>
      </c>
      <c r="Q7" s="12" t="str">
        <f t="shared" ref="Q7:Q16" si="23">Q6</f>
        <v>(Select Usage)</v>
      </c>
      <c r="R7" s="33">
        <f t="shared" si="4"/>
        <v>0</v>
      </c>
      <c r="S7" s="33">
        <f t="shared" si="5"/>
        <v>0</v>
      </c>
      <c r="T7" s="33">
        <f t="shared" si="6"/>
        <v>0</v>
      </c>
      <c r="U7" s="33">
        <f t="shared" si="7"/>
        <v>0</v>
      </c>
      <c r="V7" s="33">
        <f t="shared" si="8"/>
        <v>0</v>
      </c>
      <c r="W7" s="33">
        <f t="shared" si="9"/>
        <v>0</v>
      </c>
      <c r="X7" s="33">
        <f t="shared" si="10"/>
        <v>0</v>
      </c>
      <c r="Y7" s="33">
        <f t="shared" si="11"/>
        <v>0</v>
      </c>
      <c r="Z7" s="33">
        <f t="shared" si="12"/>
        <v>0</v>
      </c>
      <c r="AA7" s="33">
        <f t="shared" si="13"/>
        <v>0</v>
      </c>
      <c r="AB7" s="33">
        <f t="shared" si="14"/>
        <v>0</v>
      </c>
      <c r="AC7" s="33">
        <f t="shared" si="15"/>
        <v>0</v>
      </c>
      <c r="AD7" s="26">
        <f t="shared" si="16"/>
        <v>0</v>
      </c>
      <c r="AE7" s="11" t="str">
        <f>IFERROR(IF(AE$3=VLOOKUP($E7,Template!$AK$5:$AM$17,3,FALSE),$AD7*$F7,0),"")</f>
        <v/>
      </c>
      <c r="AF7" s="11" t="str">
        <f>IFERROR(IF(AF$3=VLOOKUP($E7,Template!$AK$5:$AM$17,3,FALSE),$AD7*$F7,0),"")</f>
        <v/>
      </c>
      <c r="AG7" s="28">
        <f t="shared" si="17"/>
        <v>0</v>
      </c>
      <c r="AH7" s="13" t="s">
        <v>40</v>
      </c>
      <c r="AI7" s="13" t="s">
        <v>41</v>
      </c>
      <c r="AK7" s="14" t="s">
        <v>24</v>
      </c>
      <c r="AL7" s="15">
        <v>0.05</v>
      </c>
      <c r="AM7" s="16" t="s">
        <v>3</v>
      </c>
    </row>
    <row r="8" spans="1:39" s="3" customFormat="1" ht="13.8" x14ac:dyDescent="0.25">
      <c r="A8" s="7" t="str">
        <f t="shared" si="18"/>
        <v>(Enter Broadcasting Company Name)</v>
      </c>
      <c r="B8" s="7" t="str">
        <f t="shared" si="18"/>
        <v>(Enter Call Letters)</v>
      </c>
      <c r="C8" s="8" t="str">
        <f t="shared" si="19"/>
        <v>(Select AM/FM)</v>
      </c>
      <c r="D8" s="30"/>
      <c r="E8" s="8" t="str">
        <f t="shared" si="20"/>
        <v>(Select Station Province)</v>
      </c>
      <c r="F8" s="9" t="str">
        <f>IFERROR(VLOOKUP(E8,Template!$AK$5:$AL$17,2,FALSE),"")</f>
        <v/>
      </c>
      <c r="G8" s="17" t="s">
        <v>9</v>
      </c>
      <c r="H8" s="17" t="s">
        <v>11</v>
      </c>
      <c r="I8" s="32" t="s">
        <v>65</v>
      </c>
      <c r="J8" s="32" t="s">
        <v>66</v>
      </c>
      <c r="K8" s="33">
        <f t="shared" si="1"/>
        <v>0</v>
      </c>
      <c r="L8" s="33">
        <f t="shared" si="2"/>
        <v>0</v>
      </c>
      <c r="M8" s="34">
        <f t="shared" si="0"/>
        <v>0</v>
      </c>
      <c r="N8" s="34">
        <f t="shared" si="21"/>
        <v>0</v>
      </c>
      <c r="O8" s="34">
        <f t="shared" si="3"/>
        <v>0</v>
      </c>
      <c r="P8" s="12" t="str">
        <f t="shared" si="22"/>
        <v>(Select Language))</v>
      </c>
      <c r="Q8" s="12" t="str">
        <f t="shared" si="23"/>
        <v>(Select Usage)</v>
      </c>
      <c r="R8" s="33">
        <f t="shared" si="4"/>
        <v>0</v>
      </c>
      <c r="S8" s="33">
        <f t="shared" si="5"/>
        <v>0</v>
      </c>
      <c r="T8" s="33">
        <f t="shared" si="6"/>
        <v>0</v>
      </c>
      <c r="U8" s="33">
        <f t="shared" si="7"/>
        <v>0</v>
      </c>
      <c r="V8" s="33">
        <f t="shared" si="8"/>
        <v>0</v>
      </c>
      <c r="W8" s="33">
        <f t="shared" si="9"/>
        <v>0</v>
      </c>
      <c r="X8" s="33">
        <f t="shared" si="10"/>
        <v>0</v>
      </c>
      <c r="Y8" s="33">
        <f t="shared" si="11"/>
        <v>0</v>
      </c>
      <c r="Z8" s="33">
        <f t="shared" si="12"/>
        <v>0</v>
      </c>
      <c r="AA8" s="33">
        <f t="shared" si="13"/>
        <v>0</v>
      </c>
      <c r="AB8" s="33">
        <f t="shared" si="14"/>
        <v>0</v>
      </c>
      <c r="AC8" s="33">
        <f t="shared" si="15"/>
        <v>0</v>
      </c>
      <c r="AD8" s="26">
        <f t="shared" si="16"/>
        <v>0</v>
      </c>
      <c r="AE8" s="11" t="str">
        <f>IFERROR(IF(AE$3=VLOOKUP($E8,Template!$AK$5:$AM$17,3,FALSE),$AD8*$F8,0),"")</f>
        <v/>
      </c>
      <c r="AF8" s="11" t="str">
        <f>IFERROR(IF(AF$3=VLOOKUP($E8,Template!$AK$5:$AM$17,3,FALSE),$AD8*$F8,0),"")</f>
        <v/>
      </c>
      <c r="AG8" s="28">
        <f t="shared" si="17"/>
        <v>0</v>
      </c>
      <c r="AH8" s="13" t="s">
        <v>40</v>
      </c>
      <c r="AI8" s="13" t="s">
        <v>41</v>
      </c>
      <c r="AK8" s="14" t="s">
        <v>22</v>
      </c>
      <c r="AL8" s="15">
        <v>0.15</v>
      </c>
      <c r="AM8" s="16" t="s">
        <v>2</v>
      </c>
    </row>
    <row r="9" spans="1:39" s="3" customFormat="1" ht="13.8" x14ac:dyDescent="0.25">
      <c r="A9" s="7" t="str">
        <f t="shared" si="18"/>
        <v>(Enter Broadcasting Company Name)</v>
      </c>
      <c r="B9" s="7" t="str">
        <f t="shared" si="18"/>
        <v>(Enter Call Letters)</v>
      </c>
      <c r="C9" s="8" t="str">
        <f t="shared" si="19"/>
        <v>(Select AM/FM)</v>
      </c>
      <c r="D9" s="30"/>
      <c r="E9" s="8" t="str">
        <f t="shared" si="20"/>
        <v>(Select Station Province)</v>
      </c>
      <c r="F9" s="9" t="str">
        <f>IFERROR(VLOOKUP(E9,Template!$AK$5:$AL$17,2,FALSE),"")</f>
        <v/>
      </c>
      <c r="G9" s="17" t="s">
        <v>10</v>
      </c>
      <c r="H9" s="17" t="s">
        <v>12</v>
      </c>
      <c r="I9" s="32" t="s">
        <v>65</v>
      </c>
      <c r="J9" s="32" t="s">
        <v>66</v>
      </c>
      <c r="K9" s="33">
        <f t="shared" si="1"/>
        <v>0</v>
      </c>
      <c r="L9" s="33">
        <f t="shared" si="2"/>
        <v>0</v>
      </c>
      <c r="M9" s="34">
        <f t="shared" si="0"/>
        <v>0</v>
      </c>
      <c r="N9" s="34">
        <f t="shared" si="21"/>
        <v>0</v>
      </c>
      <c r="O9" s="34">
        <f t="shared" si="3"/>
        <v>0</v>
      </c>
      <c r="P9" s="12" t="str">
        <f t="shared" si="22"/>
        <v>(Select Language))</v>
      </c>
      <c r="Q9" s="12" t="str">
        <f t="shared" si="23"/>
        <v>(Select Usage)</v>
      </c>
      <c r="R9" s="33">
        <f t="shared" si="4"/>
        <v>0</v>
      </c>
      <c r="S9" s="33">
        <f t="shared" si="5"/>
        <v>0</v>
      </c>
      <c r="T9" s="33">
        <f t="shared" si="6"/>
        <v>0</v>
      </c>
      <c r="U9" s="33">
        <f t="shared" si="7"/>
        <v>0</v>
      </c>
      <c r="V9" s="33">
        <f t="shared" si="8"/>
        <v>0</v>
      </c>
      <c r="W9" s="33">
        <f t="shared" si="9"/>
        <v>0</v>
      </c>
      <c r="X9" s="33">
        <f t="shared" si="10"/>
        <v>0</v>
      </c>
      <c r="Y9" s="33">
        <f t="shared" si="11"/>
        <v>0</v>
      </c>
      <c r="Z9" s="33">
        <f t="shared" si="12"/>
        <v>0</v>
      </c>
      <c r="AA9" s="33">
        <f t="shared" si="13"/>
        <v>0</v>
      </c>
      <c r="AB9" s="33">
        <f t="shared" si="14"/>
        <v>0</v>
      </c>
      <c r="AC9" s="33">
        <f t="shared" si="15"/>
        <v>0</v>
      </c>
      <c r="AD9" s="26">
        <f t="shared" si="16"/>
        <v>0</v>
      </c>
      <c r="AE9" s="11" t="str">
        <f>IFERROR(IF(AE$3=VLOOKUP($E9,Template!$AK$5:$AM$17,3,FALSE),$AD9*$F9,0),"")</f>
        <v/>
      </c>
      <c r="AF9" s="11" t="str">
        <f>IFERROR(IF(AF$3=VLOOKUP($E9,Template!$AK$5:$AM$17,3,FALSE),$AD9*$F9,0),"")</f>
        <v/>
      </c>
      <c r="AG9" s="28">
        <f t="shared" si="17"/>
        <v>0</v>
      </c>
      <c r="AH9" s="13" t="s">
        <v>40</v>
      </c>
      <c r="AI9" s="13" t="s">
        <v>41</v>
      </c>
      <c r="AK9" s="14" t="s">
        <v>26</v>
      </c>
      <c r="AL9" s="15">
        <v>0.15</v>
      </c>
      <c r="AM9" s="16" t="s">
        <v>2</v>
      </c>
    </row>
    <row r="10" spans="1:39" s="3" customFormat="1" ht="13.8" x14ac:dyDescent="0.25">
      <c r="A10" s="7" t="str">
        <f t="shared" si="18"/>
        <v>(Enter Broadcasting Company Name)</v>
      </c>
      <c r="B10" s="7" t="str">
        <f t="shared" si="18"/>
        <v>(Enter Call Letters)</v>
      </c>
      <c r="C10" s="8" t="str">
        <f t="shared" si="19"/>
        <v>(Select AM/FM)</v>
      </c>
      <c r="D10" s="30"/>
      <c r="E10" s="8" t="str">
        <f t="shared" si="20"/>
        <v>(Select Station Province)</v>
      </c>
      <c r="F10" s="9" t="str">
        <f>IFERROR(VLOOKUP(E10,Template!$AK$5:$AL$17,2,FALSE),"")</f>
        <v/>
      </c>
      <c r="G10" s="17" t="s">
        <v>11</v>
      </c>
      <c r="H10" s="17" t="s">
        <v>13</v>
      </c>
      <c r="I10" s="32" t="s">
        <v>65</v>
      </c>
      <c r="J10" s="32" t="s">
        <v>66</v>
      </c>
      <c r="K10" s="33">
        <f t="shared" si="1"/>
        <v>0</v>
      </c>
      <c r="L10" s="33">
        <f t="shared" si="2"/>
        <v>0</v>
      </c>
      <c r="M10" s="34">
        <f t="shared" si="0"/>
        <v>0</v>
      </c>
      <c r="N10" s="34">
        <f t="shared" si="21"/>
        <v>0</v>
      </c>
      <c r="O10" s="34">
        <f t="shared" si="3"/>
        <v>0</v>
      </c>
      <c r="P10" s="12" t="str">
        <f t="shared" si="22"/>
        <v>(Select Language))</v>
      </c>
      <c r="Q10" s="12" t="str">
        <f t="shared" si="23"/>
        <v>(Select Usage)</v>
      </c>
      <c r="R10" s="33">
        <f t="shared" si="4"/>
        <v>0</v>
      </c>
      <c r="S10" s="33">
        <f t="shared" si="5"/>
        <v>0</v>
      </c>
      <c r="T10" s="33">
        <f t="shared" si="6"/>
        <v>0</v>
      </c>
      <c r="U10" s="33">
        <f t="shared" si="7"/>
        <v>0</v>
      </c>
      <c r="V10" s="33">
        <f t="shared" si="8"/>
        <v>0</v>
      </c>
      <c r="W10" s="33">
        <f t="shared" si="9"/>
        <v>0</v>
      </c>
      <c r="X10" s="33">
        <f t="shared" si="10"/>
        <v>0</v>
      </c>
      <c r="Y10" s="33">
        <f t="shared" si="11"/>
        <v>0</v>
      </c>
      <c r="Z10" s="33">
        <f t="shared" si="12"/>
        <v>0</v>
      </c>
      <c r="AA10" s="33">
        <f t="shared" si="13"/>
        <v>0</v>
      </c>
      <c r="AB10" s="33">
        <f t="shared" si="14"/>
        <v>0</v>
      </c>
      <c r="AC10" s="33">
        <f t="shared" si="15"/>
        <v>0</v>
      </c>
      <c r="AD10" s="26">
        <f t="shared" si="16"/>
        <v>0</v>
      </c>
      <c r="AE10" s="11" t="str">
        <f>IFERROR(IF(AE$3=VLOOKUP($E10,Template!$AK$5:$AM$17,3,FALSE),$AD10*$F10,0),"")</f>
        <v/>
      </c>
      <c r="AF10" s="11" t="str">
        <f>IFERROR(IF(AF$3=VLOOKUP($E10,Template!$AK$5:$AM$17,3,FALSE),$AD10*$F10,0),"")</f>
        <v/>
      </c>
      <c r="AG10" s="28">
        <f t="shared" si="17"/>
        <v>0</v>
      </c>
      <c r="AH10" s="13" t="s">
        <v>40</v>
      </c>
      <c r="AI10" s="13" t="s">
        <v>41</v>
      </c>
      <c r="AK10" s="14" t="s">
        <v>27</v>
      </c>
      <c r="AL10" s="15">
        <v>0.15</v>
      </c>
      <c r="AM10" s="16" t="s">
        <v>2</v>
      </c>
    </row>
    <row r="11" spans="1:39" s="3" customFormat="1" ht="13.8" x14ac:dyDescent="0.25">
      <c r="A11" s="7" t="str">
        <f t="shared" si="18"/>
        <v>(Enter Broadcasting Company Name)</v>
      </c>
      <c r="B11" s="7" t="str">
        <f t="shared" si="18"/>
        <v>(Enter Call Letters)</v>
      </c>
      <c r="C11" s="8" t="str">
        <f t="shared" si="19"/>
        <v>(Select AM/FM)</v>
      </c>
      <c r="D11" s="30"/>
      <c r="E11" s="8" t="str">
        <f t="shared" si="20"/>
        <v>(Select Station Province)</v>
      </c>
      <c r="F11" s="9" t="str">
        <f>IFERROR(VLOOKUP(E11,Template!$AK$5:$AL$17,2,FALSE),"")</f>
        <v/>
      </c>
      <c r="G11" s="17" t="s">
        <v>12</v>
      </c>
      <c r="H11" s="17" t="s">
        <v>15</v>
      </c>
      <c r="I11" s="32" t="s">
        <v>65</v>
      </c>
      <c r="J11" s="32" t="s">
        <v>66</v>
      </c>
      <c r="K11" s="33">
        <f t="shared" si="1"/>
        <v>0</v>
      </c>
      <c r="L11" s="33">
        <f t="shared" si="2"/>
        <v>0</v>
      </c>
      <c r="M11" s="34">
        <f t="shared" si="0"/>
        <v>0</v>
      </c>
      <c r="N11" s="34">
        <f t="shared" si="21"/>
        <v>0</v>
      </c>
      <c r="O11" s="34">
        <f t="shared" si="3"/>
        <v>0</v>
      </c>
      <c r="P11" s="12" t="str">
        <f t="shared" si="22"/>
        <v>(Select Language))</v>
      </c>
      <c r="Q11" s="12" t="str">
        <f t="shared" si="23"/>
        <v>(Select Usage)</v>
      </c>
      <c r="R11" s="33">
        <f t="shared" si="4"/>
        <v>0</v>
      </c>
      <c r="S11" s="33">
        <f t="shared" si="5"/>
        <v>0</v>
      </c>
      <c r="T11" s="33">
        <f t="shared" si="6"/>
        <v>0</v>
      </c>
      <c r="U11" s="33">
        <f t="shared" si="7"/>
        <v>0</v>
      </c>
      <c r="V11" s="33">
        <f t="shared" si="8"/>
        <v>0</v>
      </c>
      <c r="W11" s="33">
        <f t="shared" si="9"/>
        <v>0</v>
      </c>
      <c r="X11" s="33">
        <f t="shared" si="10"/>
        <v>0</v>
      </c>
      <c r="Y11" s="33">
        <f t="shared" si="11"/>
        <v>0</v>
      </c>
      <c r="Z11" s="33">
        <f t="shared" si="12"/>
        <v>0</v>
      </c>
      <c r="AA11" s="33">
        <f t="shared" si="13"/>
        <v>0</v>
      </c>
      <c r="AB11" s="33">
        <f t="shared" si="14"/>
        <v>0</v>
      </c>
      <c r="AC11" s="33">
        <f t="shared" si="15"/>
        <v>0</v>
      </c>
      <c r="AD11" s="26">
        <f>SUM(R11:AC11)</f>
        <v>0</v>
      </c>
      <c r="AE11" s="11" t="str">
        <f>IFERROR(IF(AE$3=VLOOKUP($E11,Template!$AK$5:$AM$17,3,FALSE),$AD11*$F11,0),"")</f>
        <v/>
      </c>
      <c r="AF11" s="11" t="str">
        <f>IFERROR(IF(AF$3=VLOOKUP($E11,Template!$AK$5:$AM$17,3,FALSE),$AD11*$F11,0),"")</f>
        <v/>
      </c>
      <c r="AG11" s="28">
        <f t="shared" si="17"/>
        <v>0</v>
      </c>
      <c r="AH11" s="13" t="s">
        <v>40</v>
      </c>
      <c r="AI11" s="13" t="s">
        <v>41</v>
      </c>
      <c r="AK11" s="14" t="s">
        <v>28</v>
      </c>
      <c r="AL11" s="15">
        <v>0.05</v>
      </c>
      <c r="AM11" s="16" t="s">
        <v>3</v>
      </c>
    </row>
    <row r="12" spans="1:39" s="3" customFormat="1" ht="13.8" x14ac:dyDescent="0.25">
      <c r="A12" s="7" t="str">
        <f t="shared" si="18"/>
        <v>(Enter Broadcasting Company Name)</v>
      </c>
      <c r="B12" s="7" t="str">
        <f t="shared" si="18"/>
        <v>(Enter Call Letters)</v>
      </c>
      <c r="C12" s="8" t="str">
        <f t="shared" si="19"/>
        <v>(Select AM/FM)</v>
      </c>
      <c r="D12" s="30"/>
      <c r="E12" s="8" t="str">
        <f t="shared" si="20"/>
        <v>(Select Station Province)</v>
      </c>
      <c r="F12" s="9" t="str">
        <f>IFERROR(VLOOKUP(E12,Template!$AK$5:$AL$17,2,FALSE),"")</f>
        <v/>
      </c>
      <c r="G12" s="17" t="s">
        <v>13</v>
      </c>
      <c r="H12" s="17" t="s">
        <v>16</v>
      </c>
      <c r="I12" s="32" t="s">
        <v>65</v>
      </c>
      <c r="J12" s="32" t="s">
        <v>66</v>
      </c>
      <c r="K12" s="33">
        <f t="shared" si="1"/>
        <v>0</v>
      </c>
      <c r="L12" s="33">
        <f t="shared" si="2"/>
        <v>0</v>
      </c>
      <c r="M12" s="34">
        <f t="shared" si="0"/>
        <v>0</v>
      </c>
      <c r="N12" s="34">
        <f t="shared" si="21"/>
        <v>0</v>
      </c>
      <c r="O12" s="34">
        <f t="shared" si="3"/>
        <v>0</v>
      </c>
      <c r="P12" s="12" t="str">
        <f t="shared" si="22"/>
        <v>(Select Language))</v>
      </c>
      <c r="Q12" s="12" t="str">
        <f t="shared" si="23"/>
        <v>(Select Usage)</v>
      </c>
      <c r="R12" s="33">
        <f t="shared" si="4"/>
        <v>0</v>
      </c>
      <c r="S12" s="33">
        <f t="shared" si="5"/>
        <v>0</v>
      </c>
      <c r="T12" s="33">
        <f t="shared" si="6"/>
        <v>0</v>
      </c>
      <c r="U12" s="33">
        <f t="shared" si="7"/>
        <v>0</v>
      </c>
      <c r="V12" s="33">
        <f t="shared" si="8"/>
        <v>0</v>
      </c>
      <c r="W12" s="33">
        <f t="shared" si="9"/>
        <v>0</v>
      </c>
      <c r="X12" s="33">
        <f t="shared" si="10"/>
        <v>0</v>
      </c>
      <c r="Y12" s="33">
        <f t="shared" si="11"/>
        <v>0</v>
      </c>
      <c r="Z12" s="33">
        <f t="shared" si="12"/>
        <v>0</v>
      </c>
      <c r="AA12" s="33">
        <f t="shared" si="13"/>
        <v>0</v>
      </c>
      <c r="AB12" s="33">
        <f t="shared" si="14"/>
        <v>0</v>
      </c>
      <c r="AC12" s="33">
        <f t="shared" si="15"/>
        <v>0</v>
      </c>
      <c r="AD12" s="26">
        <f t="shared" si="16"/>
        <v>0</v>
      </c>
      <c r="AE12" s="11" t="str">
        <f>IFERROR(IF(AE$3=VLOOKUP($E12,Template!$AK$5:$AM$17,3,FALSE),$AD12*$F12,0),"")</f>
        <v/>
      </c>
      <c r="AF12" s="11" t="str">
        <f>IFERROR(IF(AF$3=VLOOKUP($E12,Template!$AK$5:$AM$17,3,FALSE),$AD12*$F12,0),"")</f>
        <v/>
      </c>
      <c r="AG12" s="28">
        <f t="shared" si="17"/>
        <v>0</v>
      </c>
      <c r="AH12" s="13" t="s">
        <v>40</v>
      </c>
      <c r="AI12" s="13" t="s">
        <v>41</v>
      </c>
      <c r="AK12" s="14" t="s">
        <v>70</v>
      </c>
      <c r="AL12" s="15">
        <v>0.05</v>
      </c>
      <c r="AM12" s="16" t="s">
        <v>3</v>
      </c>
    </row>
    <row r="13" spans="1:39" s="3" customFormat="1" ht="13.8" x14ac:dyDescent="0.25">
      <c r="A13" s="7" t="str">
        <f t="shared" si="18"/>
        <v>(Enter Broadcasting Company Name)</v>
      </c>
      <c r="B13" s="7" t="str">
        <f t="shared" si="18"/>
        <v>(Enter Call Letters)</v>
      </c>
      <c r="C13" s="8" t="str">
        <f t="shared" si="19"/>
        <v>(Select AM/FM)</v>
      </c>
      <c r="D13" s="30"/>
      <c r="E13" s="8" t="str">
        <f t="shared" si="20"/>
        <v>(Select Station Province)</v>
      </c>
      <c r="F13" s="9" t="str">
        <f>IFERROR(VLOOKUP(E13,Template!$AK$5:$AL$17,2,FALSE),"")</f>
        <v/>
      </c>
      <c r="G13" s="17" t="s">
        <v>15</v>
      </c>
      <c r="H13" s="17" t="s">
        <v>17</v>
      </c>
      <c r="I13" s="32" t="s">
        <v>65</v>
      </c>
      <c r="J13" s="32" t="s">
        <v>66</v>
      </c>
      <c r="K13" s="33">
        <f t="shared" si="1"/>
        <v>0</v>
      </c>
      <c r="L13" s="33">
        <f t="shared" si="2"/>
        <v>0</v>
      </c>
      <c r="M13" s="34">
        <f t="shared" si="0"/>
        <v>0</v>
      </c>
      <c r="N13" s="34">
        <f t="shared" si="21"/>
        <v>0</v>
      </c>
      <c r="O13" s="34">
        <f t="shared" si="3"/>
        <v>0</v>
      </c>
      <c r="P13" s="12" t="str">
        <f t="shared" si="22"/>
        <v>(Select Language))</v>
      </c>
      <c r="Q13" s="12" t="str">
        <f t="shared" si="23"/>
        <v>(Select Usage)</v>
      </c>
      <c r="R13" s="33">
        <f t="shared" si="4"/>
        <v>0</v>
      </c>
      <c r="S13" s="33">
        <f t="shared" si="5"/>
        <v>0</v>
      </c>
      <c r="T13" s="33">
        <f t="shared" si="6"/>
        <v>0</v>
      </c>
      <c r="U13" s="33">
        <f t="shared" si="7"/>
        <v>0</v>
      </c>
      <c r="V13" s="33">
        <f t="shared" si="8"/>
        <v>0</v>
      </c>
      <c r="W13" s="33">
        <f t="shared" si="9"/>
        <v>0</v>
      </c>
      <c r="X13" s="33">
        <f t="shared" si="10"/>
        <v>0</v>
      </c>
      <c r="Y13" s="33">
        <f t="shared" si="11"/>
        <v>0</v>
      </c>
      <c r="Z13" s="33">
        <f t="shared" si="12"/>
        <v>0</v>
      </c>
      <c r="AA13" s="33">
        <f t="shared" si="13"/>
        <v>0</v>
      </c>
      <c r="AB13" s="33">
        <f t="shared" si="14"/>
        <v>0</v>
      </c>
      <c r="AC13" s="33">
        <f t="shared" si="15"/>
        <v>0</v>
      </c>
      <c r="AD13" s="26">
        <f t="shared" si="16"/>
        <v>0</v>
      </c>
      <c r="AE13" s="11" t="str">
        <f>IFERROR(IF(AE$3=VLOOKUP($E13,Template!$AK$5:$AM$17,3,FALSE),$AD13*$F13,0),"")</f>
        <v/>
      </c>
      <c r="AF13" s="11" t="str">
        <f>IFERROR(IF(AF$3=VLOOKUP($E13,Template!$AK$5:$AM$17,3,FALSE),$AD13*$F13,0),"")</f>
        <v/>
      </c>
      <c r="AG13" s="28">
        <f t="shared" si="17"/>
        <v>0</v>
      </c>
      <c r="AH13" s="13" t="s">
        <v>40</v>
      </c>
      <c r="AI13" s="13" t="s">
        <v>41</v>
      </c>
      <c r="AK13" s="14" t="s">
        <v>20</v>
      </c>
      <c r="AL13" s="15">
        <v>0.13</v>
      </c>
      <c r="AM13" s="16" t="s">
        <v>2</v>
      </c>
    </row>
    <row r="14" spans="1:39" s="3" customFormat="1" ht="13.8" x14ac:dyDescent="0.25">
      <c r="A14" s="7" t="str">
        <f t="shared" si="18"/>
        <v>(Enter Broadcasting Company Name)</v>
      </c>
      <c r="B14" s="7" t="str">
        <f t="shared" si="18"/>
        <v>(Enter Call Letters)</v>
      </c>
      <c r="C14" s="8" t="str">
        <f t="shared" si="19"/>
        <v>(Select AM/FM)</v>
      </c>
      <c r="D14" s="30"/>
      <c r="E14" s="8" t="str">
        <f t="shared" si="20"/>
        <v>(Select Station Province)</v>
      </c>
      <c r="F14" s="9" t="str">
        <f>IFERROR(VLOOKUP(E14,Template!$AK$5:$AL$17,2,FALSE),"")</f>
        <v/>
      </c>
      <c r="G14" s="17" t="s">
        <v>16</v>
      </c>
      <c r="H14" s="17" t="s">
        <v>18</v>
      </c>
      <c r="I14" s="32" t="s">
        <v>65</v>
      </c>
      <c r="J14" s="32" t="s">
        <v>66</v>
      </c>
      <c r="K14" s="33">
        <f t="shared" si="1"/>
        <v>0</v>
      </c>
      <c r="L14" s="33">
        <f t="shared" si="2"/>
        <v>0</v>
      </c>
      <c r="M14" s="34">
        <f t="shared" si="0"/>
        <v>0</v>
      </c>
      <c r="N14" s="34">
        <f t="shared" si="21"/>
        <v>0</v>
      </c>
      <c r="O14" s="34">
        <f t="shared" si="3"/>
        <v>0</v>
      </c>
      <c r="P14" s="12" t="str">
        <f t="shared" si="22"/>
        <v>(Select Language))</v>
      </c>
      <c r="Q14" s="12" t="str">
        <f t="shared" si="23"/>
        <v>(Select Usage)</v>
      </c>
      <c r="R14" s="33">
        <f t="shared" si="4"/>
        <v>0</v>
      </c>
      <c r="S14" s="33">
        <f t="shared" si="5"/>
        <v>0</v>
      </c>
      <c r="T14" s="33">
        <f t="shared" si="6"/>
        <v>0</v>
      </c>
      <c r="U14" s="33">
        <f t="shared" si="7"/>
        <v>0</v>
      </c>
      <c r="V14" s="33">
        <f t="shared" si="8"/>
        <v>0</v>
      </c>
      <c r="W14" s="33">
        <f t="shared" si="9"/>
        <v>0</v>
      </c>
      <c r="X14" s="33">
        <f t="shared" si="10"/>
        <v>0</v>
      </c>
      <c r="Y14" s="33">
        <f t="shared" si="11"/>
        <v>0</v>
      </c>
      <c r="Z14" s="33">
        <f t="shared" si="12"/>
        <v>0</v>
      </c>
      <c r="AA14" s="33">
        <f t="shared" si="13"/>
        <v>0</v>
      </c>
      <c r="AB14" s="33">
        <f t="shared" si="14"/>
        <v>0</v>
      </c>
      <c r="AC14" s="33">
        <f t="shared" si="15"/>
        <v>0</v>
      </c>
      <c r="AD14" s="26">
        <f t="shared" si="16"/>
        <v>0</v>
      </c>
      <c r="AE14" s="11" t="str">
        <f>IFERROR(IF(AE$3=VLOOKUP($E14,Template!$AK$5:$AM$17,3,FALSE),$AD14*$F14,0),"")</f>
        <v/>
      </c>
      <c r="AF14" s="11" t="str">
        <f>IFERROR(IF(AF$3=VLOOKUP($E14,Template!$AK$5:$AM$17,3,FALSE),$AD14*$F14,0),"")</f>
        <v/>
      </c>
      <c r="AG14" s="28">
        <f t="shared" si="17"/>
        <v>0</v>
      </c>
      <c r="AH14" s="13" t="s">
        <v>40</v>
      </c>
      <c r="AI14" s="13" t="s">
        <v>41</v>
      </c>
      <c r="AK14" s="14" t="s">
        <v>69</v>
      </c>
      <c r="AL14" s="15">
        <v>0.15</v>
      </c>
      <c r="AM14" s="16" t="s">
        <v>2</v>
      </c>
    </row>
    <row r="15" spans="1:39" s="3" customFormat="1" ht="13.8" x14ac:dyDescent="0.25">
      <c r="A15" s="7" t="str">
        <f t="shared" si="18"/>
        <v>(Enter Broadcasting Company Name)</v>
      </c>
      <c r="B15" s="7" t="str">
        <f t="shared" si="18"/>
        <v>(Enter Call Letters)</v>
      </c>
      <c r="C15" s="8" t="str">
        <f t="shared" si="19"/>
        <v>(Select AM/FM)</v>
      </c>
      <c r="D15" s="30"/>
      <c r="E15" s="8" t="str">
        <f t="shared" si="20"/>
        <v>(Select Station Province)</v>
      </c>
      <c r="F15" s="9" t="str">
        <f>IFERROR(VLOOKUP(E15,Template!$AK$5:$AL$17,2,FALSE),"")</f>
        <v/>
      </c>
      <c r="G15" s="17" t="s">
        <v>17</v>
      </c>
      <c r="H15" s="17" t="s">
        <v>7</v>
      </c>
      <c r="I15" s="32" t="s">
        <v>65</v>
      </c>
      <c r="J15" s="32" t="s">
        <v>66</v>
      </c>
      <c r="K15" s="33">
        <f t="shared" si="1"/>
        <v>0</v>
      </c>
      <c r="L15" s="33">
        <f t="shared" si="2"/>
        <v>0</v>
      </c>
      <c r="M15" s="34">
        <f t="shared" si="0"/>
        <v>0</v>
      </c>
      <c r="N15" s="34">
        <f t="shared" si="21"/>
        <v>0</v>
      </c>
      <c r="O15" s="34">
        <f t="shared" si="3"/>
        <v>0</v>
      </c>
      <c r="P15" s="12" t="str">
        <f t="shared" si="22"/>
        <v>(Select Language))</v>
      </c>
      <c r="Q15" s="12" t="str">
        <f t="shared" si="23"/>
        <v>(Select Usage)</v>
      </c>
      <c r="R15" s="33">
        <f t="shared" si="4"/>
        <v>0</v>
      </c>
      <c r="S15" s="33">
        <f t="shared" si="5"/>
        <v>0</v>
      </c>
      <c r="T15" s="33">
        <f t="shared" si="6"/>
        <v>0</v>
      </c>
      <c r="U15" s="33">
        <f t="shared" si="7"/>
        <v>0</v>
      </c>
      <c r="V15" s="33">
        <f t="shared" si="8"/>
        <v>0</v>
      </c>
      <c r="W15" s="33">
        <f t="shared" si="9"/>
        <v>0</v>
      </c>
      <c r="X15" s="33">
        <f t="shared" si="10"/>
        <v>0</v>
      </c>
      <c r="Y15" s="33">
        <f t="shared" si="11"/>
        <v>0</v>
      </c>
      <c r="Z15" s="33">
        <f t="shared" si="12"/>
        <v>0</v>
      </c>
      <c r="AA15" s="33">
        <f t="shared" si="13"/>
        <v>0</v>
      </c>
      <c r="AB15" s="33">
        <f t="shared" si="14"/>
        <v>0</v>
      </c>
      <c r="AC15" s="33">
        <f t="shared" si="15"/>
        <v>0</v>
      </c>
      <c r="AD15" s="26">
        <f>SUM(R15:AC15)</f>
        <v>0</v>
      </c>
      <c r="AE15" s="11" t="str">
        <f>IFERROR(IF(AE$3=VLOOKUP($E15,Template!$AK$5:$AM$17,3,FALSE),$AD15*$F15,0),"")</f>
        <v/>
      </c>
      <c r="AF15" s="11" t="str">
        <f>IFERROR(IF(AF$3=VLOOKUP($E15,Template!$AK$5:$AM$17,3,FALSE),$AD15*$F15,0),"")</f>
        <v/>
      </c>
      <c r="AG15" s="28">
        <f t="shared" si="17"/>
        <v>0</v>
      </c>
      <c r="AH15" s="13" t="s">
        <v>40</v>
      </c>
      <c r="AI15" s="13" t="s">
        <v>41</v>
      </c>
      <c r="AK15" s="14" t="s">
        <v>29</v>
      </c>
      <c r="AL15" s="15">
        <v>0.05</v>
      </c>
      <c r="AM15" s="16" t="s">
        <v>3</v>
      </c>
    </row>
    <row r="16" spans="1:39" s="3" customFormat="1" ht="13.8" x14ac:dyDescent="0.25">
      <c r="A16" s="7" t="str">
        <f t="shared" si="18"/>
        <v>(Enter Broadcasting Company Name)</v>
      </c>
      <c r="B16" s="7" t="str">
        <f t="shared" si="18"/>
        <v>(Enter Call Letters)</v>
      </c>
      <c r="C16" s="8" t="str">
        <f t="shared" si="19"/>
        <v>(Select AM/FM)</v>
      </c>
      <c r="D16" s="30"/>
      <c r="E16" s="8" t="str">
        <f t="shared" si="20"/>
        <v>(Select Station Province)</v>
      </c>
      <c r="F16" s="9" t="str">
        <f>IFERROR(VLOOKUP(E16,Template!$AK$5:$AL$17,2,FALSE),"")</f>
        <v/>
      </c>
      <c r="G16" s="17" t="s">
        <v>18</v>
      </c>
      <c r="H16" s="18" t="s">
        <v>8</v>
      </c>
      <c r="I16" s="32" t="s">
        <v>65</v>
      </c>
      <c r="J16" s="32" t="s">
        <v>66</v>
      </c>
      <c r="K16" s="33">
        <f t="shared" si="1"/>
        <v>0</v>
      </c>
      <c r="L16" s="33">
        <f t="shared" si="2"/>
        <v>0</v>
      </c>
      <c r="M16" s="34">
        <f t="shared" si="0"/>
        <v>0</v>
      </c>
      <c r="N16" s="34">
        <f t="shared" si="21"/>
        <v>0</v>
      </c>
      <c r="O16" s="34">
        <f t="shared" si="3"/>
        <v>0</v>
      </c>
      <c r="P16" s="12" t="str">
        <f t="shared" si="22"/>
        <v>(Select Language))</v>
      </c>
      <c r="Q16" s="12" t="str">
        <f t="shared" si="23"/>
        <v>(Select Usage)</v>
      </c>
      <c r="R16" s="33">
        <f t="shared" si="4"/>
        <v>0</v>
      </c>
      <c r="S16" s="33">
        <f t="shared" si="5"/>
        <v>0</v>
      </c>
      <c r="T16" s="33">
        <f t="shared" si="6"/>
        <v>0</v>
      </c>
      <c r="U16" s="33">
        <f t="shared" si="7"/>
        <v>0</v>
      </c>
      <c r="V16" s="33">
        <f t="shared" si="8"/>
        <v>0</v>
      </c>
      <c r="W16" s="33">
        <f t="shared" si="9"/>
        <v>0</v>
      </c>
      <c r="X16" s="33">
        <f t="shared" si="10"/>
        <v>0</v>
      </c>
      <c r="Y16" s="33">
        <f t="shared" si="11"/>
        <v>0</v>
      </c>
      <c r="Z16" s="33">
        <f t="shared" si="12"/>
        <v>0</v>
      </c>
      <c r="AA16" s="33">
        <f t="shared" si="13"/>
        <v>0</v>
      </c>
      <c r="AB16" s="33">
        <f t="shared" si="14"/>
        <v>0</v>
      </c>
      <c r="AC16" s="33">
        <f t="shared" si="15"/>
        <v>0</v>
      </c>
      <c r="AD16" s="26">
        <f t="shared" si="16"/>
        <v>0</v>
      </c>
      <c r="AE16" s="11" t="str">
        <f>IFERROR(IF(AE$3=VLOOKUP($E16,Template!$AK$5:$AM$17,3,FALSE),$AD16*$F16,0),"")</f>
        <v/>
      </c>
      <c r="AF16" s="11" t="str">
        <f>IFERROR(IF(AF$3=VLOOKUP($E16,Template!$AK$5:$AM$17,3,FALSE),$AD16*$F16,0),"")</f>
        <v/>
      </c>
      <c r="AG16" s="28">
        <f t="shared" si="17"/>
        <v>0</v>
      </c>
      <c r="AH16" s="13" t="s">
        <v>40</v>
      </c>
      <c r="AI16" s="13" t="s">
        <v>41</v>
      </c>
      <c r="AK16" s="14" t="s">
        <v>21</v>
      </c>
      <c r="AL16" s="15">
        <v>0.05</v>
      </c>
      <c r="AM16" s="16" t="s">
        <v>3</v>
      </c>
    </row>
    <row r="17" spans="1:39" ht="13.8" x14ac:dyDescent="0.25">
      <c r="A17" s="19" t="s">
        <v>4</v>
      </c>
      <c r="B17" s="19"/>
      <c r="C17" s="20"/>
      <c r="D17" s="20"/>
      <c r="E17" s="20"/>
      <c r="F17" s="20"/>
      <c r="G17" s="20"/>
      <c r="H17" s="20"/>
      <c r="I17" s="21">
        <f t="shared" ref="I17:O17" si="24">SUM(I5:I16)</f>
        <v>0</v>
      </c>
      <c r="J17" s="21">
        <f t="shared" si="24"/>
        <v>0</v>
      </c>
      <c r="K17" s="21">
        <f t="shared" si="24"/>
        <v>0</v>
      </c>
      <c r="L17" s="21">
        <f>L16</f>
        <v>0</v>
      </c>
      <c r="M17" s="21">
        <f>SUM(M5:M16)</f>
        <v>0</v>
      </c>
      <c r="N17" s="21">
        <f t="shared" si="24"/>
        <v>0</v>
      </c>
      <c r="O17" s="21">
        <f t="shared" si="24"/>
        <v>0</v>
      </c>
      <c r="P17" s="21"/>
      <c r="Q17" s="22"/>
      <c r="R17" s="21">
        <f t="shared" ref="R17:AI17" si="25">SUM(R5:R16)</f>
        <v>0</v>
      </c>
      <c r="S17" s="21">
        <f t="shared" si="25"/>
        <v>0</v>
      </c>
      <c r="T17" s="21">
        <f t="shared" si="25"/>
        <v>0</v>
      </c>
      <c r="U17" s="21">
        <f t="shared" si="25"/>
        <v>0</v>
      </c>
      <c r="V17" s="21">
        <f t="shared" si="25"/>
        <v>0</v>
      </c>
      <c r="W17" s="21">
        <f t="shared" si="25"/>
        <v>0</v>
      </c>
      <c r="X17" s="21">
        <f t="shared" ref="X17:AC17" si="26">SUM(X5:X16)</f>
        <v>0</v>
      </c>
      <c r="Y17" s="21">
        <f t="shared" si="26"/>
        <v>0</v>
      </c>
      <c r="Z17" s="21">
        <f t="shared" si="26"/>
        <v>0</v>
      </c>
      <c r="AA17" s="21">
        <f t="shared" si="26"/>
        <v>0</v>
      </c>
      <c r="AB17" s="21">
        <f t="shared" si="26"/>
        <v>0</v>
      </c>
      <c r="AC17" s="21">
        <f t="shared" si="26"/>
        <v>0</v>
      </c>
      <c r="AD17" s="27">
        <f t="shared" si="25"/>
        <v>0</v>
      </c>
      <c r="AE17" s="21">
        <f t="shared" si="25"/>
        <v>0</v>
      </c>
      <c r="AF17" s="21">
        <f t="shared" si="25"/>
        <v>0</v>
      </c>
      <c r="AG17" s="27">
        <f t="shared" si="25"/>
        <v>0</v>
      </c>
      <c r="AH17" s="21">
        <f t="shared" si="25"/>
        <v>0</v>
      </c>
      <c r="AI17" s="21">
        <f t="shared" si="25"/>
        <v>0</v>
      </c>
      <c r="AK17" s="14" t="s">
        <v>71</v>
      </c>
      <c r="AL17" s="15">
        <v>0.05</v>
      </c>
      <c r="AM17" s="16" t="s">
        <v>3</v>
      </c>
    </row>
    <row r="18" spans="1:39" x14ac:dyDescent="0.25">
      <c r="N18" s="24"/>
      <c r="AJ18" s="6"/>
    </row>
    <row r="19" spans="1:39" x14ac:dyDescent="0.25">
      <c r="AK19" s="6"/>
      <c r="AL19" s="6"/>
    </row>
  </sheetData>
  <sheetProtection algorithmName="SHA-512" hashValue="949ExEC4YnF9NJ3DJYAqUzKrG9JDOm6ZjysxP/WjRWcoURJz9nDeewbB4YAumcrxAcWCvjY+Aqz6AAocWMlAPA==" saltValue="hSMd97uSK/0rMWrYZuzPSQ==" spinCount="100000" sheet="1"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5">
    <dataValidation type="list" allowBlank="1" showInputMessage="1" showErrorMessage="1" sqref="Q5:Q16" xr:uid="{FE7C67D7-BD6C-4288-875D-C85D36BDA5A7}">
      <formula1>"(Select Usage),High,Low"</formula1>
    </dataValidation>
    <dataValidation type="list" allowBlank="1" showInputMessage="1" showErrorMessage="1" sqref="C5:D16" xr:uid="{F76ED744-2960-4441-86F9-F747F03F9323}">
      <formula1>"(Select AM/FM),AM,FM"</formula1>
    </dataValidation>
    <dataValidation type="list" allowBlank="1" showInputMessage="1" showErrorMessage="1" sqref="P5:P16" xr:uid="{FF42253B-32D7-448A-AEC1-AF4D83466FE0}">
      <formula1>"(Select Language)),French,English"</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"(Select Station Province),AB,BC,MB,NB,NL,NS,NT,NU,ON,PE,QC,SK,YT"</formula1>
    </dataValidation>
  </dataValidations>
  <pageMargins left="0.7" right="0.7" top="0.75" bottom="0.75" header="0.3" footer="0.3"/>
  <pageSetup paperSize="5" scale="60" orientation="landscape" r:id="rId1"/>
  <ignoredErrors>
    <ignoredError sqref="R17:W17" formulaRange="1"/>
    <ignoredError sqref="P6:Q16 A6:C16 E6:E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4801"/>
  <sheetViews>
    <sheetView showGridLines="0" zoomScaleNormal="100" zoomScaleSheetLayoutView="40" workbookViewId="0">
      <pane xSplit="3" ySplit="4" topLeftCell="E5" activePane="bottomRight" state="frozen"/>
      <selection pane="topRight" activeCell="D1" sqref="D1"/>
      <selection pane="bottomLeft" activeCell="A5" sqref="A5"/>
      <selection pane="bottomRight" activeCell="I29" sqref="I29"/>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5" customWidth="1"/>
    <col min="8" max="8" width="12.33203125" style="25"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0" width="8.44140625" style="2" bestFit="1" customWidth="1"/>
    <col min="31" max="31" width="9.44140625" style="2" customWidth="1"/>
    <col min="32" max="32" width="9.5546875" style="2" customWidth="1"/>
    <col min="33" max="33" width="17" style="2" bestFit="1" customWidth="1"/>
    <col min="34" max="34" width="20.109375" style="2" customWidth="1"/>
    <col min="35" max="35" width="20" style="2" customWidth="1"/>
    <col min="36" max="36" width="8.33203125" style="2" customWidth="1"/>
    <col min="37" max="37" width="4.33203125" style="2" hidden="1" customWidth="1"/>
    <col min="38" max="38" width="6.109375" style="2" hidden="1" customWidth="1"/>
    <col min="39" max="39" width="8.33203125" style="2" hidden="1" customWidth="1"/>
    <col min="40" max="40" width="8.33203125" style="2" customWidth="1"/>
    <col min="41" max="41" width="9.109375" style="2" customWidth="1"/>
    <col min="42" max="16384" width="9.109375" style="2"/>
  </cols>
  <sheetData>
    <row r="1" spans="1:39" ht="79.5" customHeight="1" x14ac:dyDescent="0.25">
      <c r="A1" s="228"/>
      <c r="B1" s="228"/>
      <c r="C1" s="228"/>
      <c r="D1" s="1"/>
      <c r="E1" s="201" t="s">
        <v>49</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9" s="3" customFormat="1" ht="4.5" customHeight="1" x14ac:dyDescent="0.2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row>
    <row r="3" spans="1:39" ht="42" customHeight="1" x14ac:dyDescent="0.25">
      <c r="A3" s="223" t="s">
        <v>63</v>
      </c>
      <c r="B3" s="223" t="s">
        <v>43</v>
      </c>
      <c r="C3" s="224" t="s">
        <v>19</v>
      </c>
      <c r="D3" s="226"/>
      <c r="E3" s="223" t="s">
        <v>14</v>
      </c>
      <c r="F3" s="223" t="s">
        <v>38</v>
      </c>
      <c r="G3" s="223" t="s">
        <v>1</v>
      </c>
      <c r="H3" s="223" t="s">
        <v>5</v>
      </c>
      <c r="I3" s="225" t="s">
        <v>31</v>
      </c>
      <c r="J3" s="225" t="s">
        <v>32</v>
      </c>
      <c r="K3" s="225" t="s">
        <v>48</v>
      </c>
      <c r="L3" s="225" t="s">
        <v>0</v>
      </c>
      <c r="M3" s="4" t="s">
        <v>45</v>
      </c>
      <c r="N3" s="4" t="s">
        <v>46</v>
      </c>
      <c r="O3" s="4" t="s">
        <v>47</v>
      </c>
      <c r="P3" s="225" t="s">
        <v>50</v>
      </c>
      <c r="Q3" s="225" t="s">
        <v>33</v>
      </c>
      <c r="R3" s="4" t="s">
        <v>51</v>
      </c>
      <c r="S3" s="4" t="s">
        <v>52</v>
      </c>
      <c r="T3" s="4" t="s">
        <v>53</v>
      </c>
      <c r="U3" s="4" t="s">
        <v>54</v>
      </c>
      <c r="V3" s="4" t="s">
        <v>55</v>
      </c>
      <c r="W3" s="4" t="s">
        <v>56</v>
      </c>
      <c r="X3" s="4" t="s">
        <v>57</v>
      </c>
      <c r="Y3" s="4" t="s">
        <v>58</v>
      </c>
      <c r="Z3" s="4" t="s">
        <v>59</v>
      </c>
      <c r="AA3" s="4" t="s">
        <v>62</v>
      </c>
      <c r="AB3" s="4" t="s">
        <v>60</v>
      </c>
      <c r="AC3" s="4" t="s">
        <v>61</v>
      </c>
      <c r="AD3" s="233" t="s">
        <v>34</v>
      </c>
      <c r="AE3" s="231" t="s">
        <v>2</v>
      </c>
      <c r="AF3" s="231" t="s">
        <v>3</v>
      </c>
      <c r="AG3" s="233" t="s">
        <v>35</v>
      </c>
      <c r="AH3" s="223" t="s">
        <v>36</v>
      </c>
      <c r="AI3" s="223" t="s">
        <v>37</v>
      </c>
      <c r="AK3" s="229" t="s">
        <v>30</v>
      </c>
      <c r="AL3" s="229"/>
      <c r="AM3" s="229"/>
    </row>
    <row r="4" spans="1:39" s="6" customFormat="1" ht="35.25" customHeight="1" x14ac:dyDescent="0.3">
      <c r="A4" s="224"/>
      <c r="B4" s="224"/>
      <c r="C4" s="224"/>
      <c r="D4" s="227"/>
      <c r="E4" s="223"/>
      <c r="F4" s="223"/>
      <c r="G4" s="223"/>
      <c r="H4" s="223"/>
      <c r="I4" s="230"/>
      <c r="J4" s="230"/>
      <c r="K4" s="230"/>
      <c r="L4" s="230"/>
      <c r="M4" s="5">
        <v>0</v>
      </c>
      <c r="N4" s="5">
        <v>625000</v>
      </c>
      <c r="O4" s="5">
        <v>1250000</v>
      </c>
      <c r="P4" s="225"/>
      <c r="Q4" s="225"/>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233"/>
      <c r="AE4" s="232"/>
      <c r="AF4" s="232"/>
      <c r="AG4" s="234"/>
      <c r="AH4" s="223"/>
      <c r="AI4" s="223"/>
      <c r="AK4" s="229"/>
      <c r="AL4" s="229"/>
      <c r="AM4" s="229"/>
    </row>
    <row r="5" spans="1:39" s="3" customFormat="1" ht="13.8" x14ac:dyDescent="0.25">
      <c r="A5" s="7" t="s">
        <v>44</v>
      </c>
      <c r="B5" s="7" t="s">
        <v>42</v>
      </c>
      <c r="C5" s="8" t="s">
        <v>39</v>
      </c>
      <c r="D5" s="30"/>
      <c r="E5" s="8" t="s">
        <v>64</v>
      </c>
      <c r="F5" s="9" t="str">
        <f>IFERROR(VLOOKUP(E5,Template!$AK$5:$AL$17,2,FALSE),"")</f>
        <v/>
      </c>
      <c r="G5" s="41" t="s">
        <v>7</v>
      </c>
      <c r="H5" s="41"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94</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46" t="str">
        <f>IFERROR(IF(AE$3=VLOOKUP($E5,Template!$AK$5:$AM$17,3,FALSE),$AD5*$F5,0),"0.00")</f>
        <v>0.00</v>
      </c>
      <c r="AF5" s="46" t="str">
        <f>IFERROR(IF(AF$3=VLOOKUP($E5,Template!$AK$5:$AM$17,3,FALSE),$AD5*$F5,0),"0.00")</f>
        <v>0.00</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42" t="s">
        <v>8</v>
      </c>
      <c r="H6" s="42"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T16" si="4">IF(AND($Q6="LOW",$P6="French"),M6*R$4,0)</f>
        <v>0</v>
      </c>
      <c r="S6" s="33">
        <f t="shared" si="4"/>
        <v>0</v>
      </c>
      <c r="T6" s="33">
        <f t="shared" si="4"/>
        <v>0</v>
      </c>
      <c r="U6" s="33">
        <f t="shared" ref="U6:W16" si="5">IF(AND($Q6="HIGH",$P6="French"),M6*U$4,0)</f>
        <v>0</v>
      </c>
      <c r="V6" s="33">
        <f t="shared" si="5"/>
        <v>0</v>
      </c>
      <c r="W6" s="33">
        <f t="shared" si="5"/>
        <v>0</v>
      </c>
      <c r="X6" s="33">
        <f t="shared" ref="X6:Z16" si="6">IF(AND($Q6="LOW",$P6="English"),M6*X$4,0)</f>
        <v>0</v>
      </c>
      <c r="Y6" s="33">
        <f t="shared" si="6"/>
        <v>0</v>
      </c>
      <c r="Z6" s="33">
        <f t="shared" si="6"/>
        <v>0</v>
      </c>
      <c r="AA6" s="33">
        <f t="shared" ref="AA6:AC16" si="7">IF(AND($Q6="HIGH",$P6="English"),M6*AA$4,0)</f>
        <v>0</v>
      </c>
      <c r="AB6" s="33">
        <f t="shared" si="7"/>
        <v>0</v>
      </c>
      <c r="AC6" s="33">
        <f t="shared" si="7"/>
        <v>0</v>
      </c>
      <c r="AD6" s="26">
        <f t="shared" ref="AD6:AD16" si="8">SUM(R6:AC6)</f>
        <v>0</v>
      </c>
      <c r="AE6" s="46" t="str">
        <f>IFERROR(IF(AE$3=VLOOKUP($E6,Template!$AK$5:$AM$17,3,FALSE),$AD6*$F6,0),"0.00")</f>
        <v>0.00</v>
      </c>
      <c r="AF6" s="46" t="str">
        <f>IFERROR(IF(AF$3=VLOOKUP($E6,Template!$AK$5:$AM$17,3,FALSE),$AD6*$F6,0),"0.00")</f>
        <v>0.00</v>
      </c>
      <c r="AG6" s="28">
        <f t="shared" ref="AG6:AG16" si="9">SUM(AD6:AF6)</f>
        <v>0</v>
      </c>
      <c r="AH6" s="13" t="s">
        <v>40</v>
      </c>
      <c r="AI6" s="13" t="s">
        <v>41</v>
      </c>
      <c r="AK6" s="14" t="s">
        <v>23</v>
      </c>
      <c r="AL6" s="15">
        <v>0.05</v>
      </c>
      <c r="AM6" s="16" t="s">
        <v>3</v>
      </c>
    </row>
    <row r="7" spans="1:39" s="3" customFormat="1" ht="13.8" x14ac:dyDescent="0.25">
      <c r="A7" s="7" t="str">
        <f t="shared" ref="A7:C16" si="10">A6</f>
        <v>(Enter Broadcasting Company Name)</v>
      </c>
      <c r="B7" s="7" t="str">
        <f t="shared" si="10"/>
        <v>(Enter Call Letters)</v>
      </c>
      <c r="C7" s="8" t="str">
        <f t="shared" si="10"/>
        <v>(Select AM/FM)</v>
      </c>
      <c r="D7" s="30"/>
      <c r="E7" s="8" t="str">
        <f>E6</f>
        <v>(Select Station Province)</v>
      </c>
      <c r="F7" s="9" t="str">
        <f>IFERROR(VLOOKUP(E7,Template!$AK$5:$AL$17,2,FALSE),"")</f>
        <v/>
      </c>
      <c r="G7" s="42" t="s">
        <v>6</v>
      </c>
      <c r="H7" s="42" t="s">
        <v>10</v>
      </c>
      <c r="I7" s="32" t="s">
        <v>65</v>
      </c>
      <c r="J7" s="32" t="s">
        <v>66</v>
      </c>
      <c r="K7" s="33">
        <f t="shared" si="1"/>
        <v>0</v>
      </c>
      <c r="L7" s="33">
        <f t="shared" si="2"/>
        <v>0</v>
      </c>
      <c r="M7" s="34">
        <f t="shared" si="0"/>
        <v>0</v>
      </c>
      <c r="N7" s="34">
        <f t="shared" ref="N7:N16" si="11">IF(AND(L7&gt;$N$4,L7&lt;=$O$4),K7-M7,IF(AND(L6&gt;$N$4,L6&lt;=$O$4),$O$4-L6,IF(L6&gt;$O$4,0,IF(L7&lt;$N$4,0,MIN(L7-$N$4,$N$4)))))</f>
        <v>0</v>
      </c>
      <c r="O7" s="34">
        <f t="shared" si="3"/>
        <v>0</v>
      </c>
      <c r="P7" s="12" t="str">
        <f t="shared" ref="P7:Q16" si="12">P6</f>
        <v>(Select Language)</v>
      </c>
      <c r="Q7" s="12" t="str">
        <f t="shared" si="12"/>
        <v>(Select Usage)</v>
      </c>
      <c r="R7" s="33">
        <f t="shared" si="4"/>
        <v>0</v>
      </c>
      <c r="S7" s="33">
        <f t="shared" si="4"/>
        <v>0</v>
      </c>
      <c r="T7" s="33">
        <f t="shared" si="4"/>
        <v>0</v>
      </c>
      <c r="U7" s="33">
        <f t="shared" si="5"/>
        <v>0</v>
      </c>
      <c r="V7" s="33">
        <f t="shared" si="5"/>
        <v>0</v>
      </c>
      <c r="W7" s="33">
        <f t="shared" si="5"/>
        <v>0</v>
      </c>
      <c r="X7" s="33">
        <f t="shared" si="6"/>
        <v>0</v>
      </c>
      <c r="Y7" s="33">
        <f t="shared" si="6"/>
        <v>0</v>
      </c>
      <c r="Z7" s="33">
        <f t="shared" si="6"/>
        <v>0</v>
      </c>
      <c r="AA7" s="33">
        <f t="shared" si="7"/>
        <v>0</v>
      </c>
      <c r="AB7" s="33">
        <f t="shared" si="7"/>
        <v>0</v>
      </c>
      <c r="AC7" s="33">
        <f t="shared" si="7"/>
        <v>0</v>
      </c>
      <c r="AD7" s="26">
        <f t="shared" si="8"/>
        <v>0</v>
      </c>
      <c r="AE7" s="46" t="str">
        <f>IFERROR(IF(AE$3=VLOOKUP($E7,Template!$AK$5:$AM$17,3,FALSE),$AD7*$F7,0),"0.00")</f>
        <v>0.00</v>
      </c>
      <c r="AF7" s="46" t="str">
        <f>IFERROR(IF(AF$3=VLOOKUP($E7,Template!$AK$5:$AM$17,3,FALSE),$AD7*$F7,0),"0.00")</f>
        <v>0.00</v>
      </c>
      <c r="AG7" s="28">
        <f t="shared" si="9"/>
        <v>0</v>
      </c>
      <c r="AH7" s="13" t="s">
        <v>40</v>
      </c>
      <c r="AI7" s="13" t="s">
        <v>41</v>
      </c>
      <c r="AK7" s="14" t="s">
        <v>24</v>
      </c>
      <c r="AL7" s="15">
        <v>0.05</v>
      </c>
      <c r="AM7" s="16" t="s">
        <v>3</v>
      </c>
    </row>
    <row r="8" spans="1:39" s="3" customFormat="1" ht="13.8" x14ac:dyDescent="0.25">
      <c r="A8" s="7" t="str">
        <f t="shared" si="10"/>
        <v>(Enter Broadcasting Company Name)</v>
      </c>
      <c r="B8" s="7" t="str">
        <f t="shared" si="10"/>
        <v>(Enter Call Letters)</v>
      </c>
      <c r="C8" s="8" t="str">
        <f t="shared" si="10"/>
        <v>(Select AM/FM)</v>
      </c>
      <c r="D8" s="30"/>
      <c r="E8" s="8" t="str">
        <f t="shared" ref="E8:E16" si="13">E7</f>
        <v>(Select Station Province)</v>
      </c>
      <c r="F8" s="9" t="str">
        <f>IFERROR(VLOOKUP(E8,Template!$AK$5:$AL$17,2,FALSE),"")</f>
        <v/>
      </c>
      <c r="G8" s="42" t="s">
        <v>9</v>
      </c>
      <c r="H8" s="42" t="s">
        <v>11</v>
      </c>
      <c r="I8" s="32" t="s">
        <v>65</v>
      </c>
      <c r="J8" s="32" t="s">
        <v>66</v>
      </c>
      <c r="K8" s="33">
        <f t="shared" si="1"/>
        <v>0</v>
      </c>
      <c r="L8" s="33">
        <f t="shared" si="2"/>
        <v>0</v>
      </c>
      <c r="M8" s="34">
        <f t="shared" si="0"/>
        <v>0</v>
      </c>
      <c r="N8" s="34">
        <f t="shared" si="11"/>
        <v>0</v>
      </c>
      <c r="O8" s="34">
        <f t="shared" si="3"/>
        <v>0</v>
      </c>
      <c r="P8" s="12" t="str">
        <f t="shared" si="12"/>
        <v>(Select Language)</v>
      </c>
      <c r="Q8" s="12" t="str">
        <f t="shared" si="12"/>
        <v>(Select Usage)</v>
      </c>
      <c r="R8" s="33">
        <f t="shared" si="4"/>
        <v>0</v>
      </c>
      <c r="S8" s="33">
        <f t="shared" si="4"/>
        <v>0</v>
      </c>
      <c r="T8" s="33">
        <f t="shared" si="4"/>
        <v>0</v>
      </c>
      <c r="U8" s="33">
        <f t="shared" si="5"/>
        <v>0</v>
      </c>
      <c r="V8" s="33">
        <f t="shared" si="5"/>
        <v>0</v>
      </c>
      <c r="W8" s="33">
        <f t="shared" si="5"/>
        <v>0</v>
      </c>
      <c r="X8" s="33">
        <f t="shared" si="6"/>
        <v>0</v>
      </c>
      <c r="Y8" s="33">
        <f t="shared" si="6"/>
        <v>0</v>
      </c>
      <c r="Z8" s="33">
        <f t="shared" si="6"/>
        <v>0</v>
      </c>
      <c r="AA8" s="33">
        <f t="shared" si="7"/>
        <v>0</v>
      </c>
      <c r="AB8" s="33">
        <f t="shared" si="7"/>
        <v>0</v>
      </c>
      <c r="AC8" s="33">
        <f t="shared" si="7"/>
        <v>0</v>
      </c>
      <c r="AD8" s="26">
        <f t="shared" si="8"/>
        <v>0</v>
      </c>
      <c r="AE8" s="46" t="str">
        <f>IFERROR(IF(AE$3=VLOOKUP($E8,Template!$AK$5:$AM$17,3,FALSE),$AD8*$F8,0),"0.00")</f>
        <v>0.00</v>
      </c>
      <c r="AF8" s="46" t="str">
        <f>IFERROR(IF(AF$3=VLOOKUP($E8,Template!$AK$5:$AM$17,3,FALSE),$AD8*$F8,0),"0.00")</f>
        <v>0.00</v>
      </c>
      <c r="AG8" s="28">
        <f t="shared" si="9"/>
        <v>0</v>
      </c>
      <c r="AH8" s="13" t="s">
        <v>40</v>
      </c>
      <c r="AI8" s="13" t="s">
        <v>41</v>
      </c>
      <c r="AK8" s="14" t="s">
        <v>22</v>
      </c>
      <c r="AL8" s="15">
        <v>0.15</v>
      </c>
      <c r="AM8" s="16" t="s">
        <v>2</v>
      </c>
    </row>
    <row r="9" spans="1:39" s="3" customFormat="1" ht="13.8" x14ac:dyDescent="0.25">
      <c r="A9" s="7" t="str">
        <f t="shared" si="10"/>
        <v>(Enter Broadcasting Company Name)</v>
      </c>
      <c r="B9" s="7" t="str">
        <f t="shared" si="10"/>
        <v>(Enter Call Letters)</v>
      </c>
      <c r="C9" s="8" t="str">
        <f t="shared" si="10"/>
        <v>(Select AM/FM)</v>
      </c>
      <c r="D9" s="30"/>
      <c r="E9" s="8" t="str">
        <f t="shared" si="13"/>
        <v>(Select Station Province)</v>
      </c>
      <c r="F9" s="9" t="str">
        <f>IFERROR(VLOOKUP(E9,Template!$AK$5:$AL$17,2,FALSE),"")</f>
        <v/>
      </c>
      <c r="G9" s="42" t="s">
        <v>10</v>
      </c>
      <c r="H9" s="42" t="s">
        <v>12</v>
      </c>
      <c r="I9" s="32" t="s">
        <v>65</v>
      </c>
      <c r="J9" s="32" t="s">
        <v>66</v>
      </c>
      <c r="K9" s="33">
        <f t="shared" si="1"/>
        <v>0</v>
      </c>
      <c r="L9" s="33">
        <f t="shared" si="2"/>
        <v>0</v>
      </c>
      <c r="M9" s="34">
        <f t="shared" si="0"/>
        <v>0</v>
      </c>
      <c r="N9" s="34">
        <f t="shared" si="11"/>
        <v>0</v>
      </c>
      <c r="O9" s="34">
        <f t="shared" si="3"/>
        <v>0</v>
      </c>
      <c r="P9" s="12" t="str">
        <f t="shared" si="12"/>
        <v>(Select Language)</v>
      </c>
      <c r="Q9" s="12" t="str">
        <f t="shared" si="12"/>
        <v>(Select Usage)</v>
      </c>
      <c r="R9" s="33">
        <f t="shared" si="4"/>
        <v>0</v>
      </c>
      <c r="S9" s="33">
        <f t="shared" si="4"/>
        <v>0</v>
      </c>
      <c r="T9" s="33">
        <f t="shared" si="4"/>
        <v>0</v>
      </c>
      <c r="U9" s="33">
        <f t="shared" si="5"/>
        <v>0</v>
      </c>
      <c r="V9" s="33">
        <f t="shared" si="5"/>
        <v>0</v>
      </c>
      <c r="W9" s="33">
        <f t="shared" si="5"/>
        <v>0</v>
      </c>
      <c r="X9" s="33">
        <f t="shared" si="6"/>
        <v>0</v>
      </c>
      <c r="Y9" s="33">
        <f t="shared" si="6"/>
        <v>0</v>
      </c>
      <c r="Z9" s="33">
        <f t="shared" si="6"/>
        <v>0</v>
      </c>
      <c r="AA9" s="33">
        <f t="shared" si="7"/>
        <v>0</v>
      </c>
      <c r="AB9" s="33">
        <f t="shared" si="7"/>
        <v>0</v>
      </c>
      <c r="AC9" s="33">
        <f t="shared" si="7"/>
        <v>0</v>
      </c>
      <c r="AD9" s="26">
        <f t="shared" si="8"/>
        <v>0</v>
      </c>
      <c r="AE9" s="46" t="str">
        <f>IFERROR(IF(AE$3=VLOOKUP($E9,Template!$AK$5:$AM$17,3,FALSE),$AD9*$F9,0),"0.00")</f>
        <v>0.00</v>
      </c>
      <c r="AF9" s="46" t="str">
        <f>IFERROR(IF(AF$3=VLOOKUP($E9,Template!$AK$5:$AM$17,3,FALSE),$AD9*$F9,0),"0.00")</f>
        <v>0.00</v>
      </c>
      <c r="AG9" s="28">
        <f t="shared" si="9"/>
        <v>0</v>
      </c>
      <c r="AH9" s="13" t="s">
        <v>40</v>
      </c>
      <c r="AI9" s="13" t="s">
        <v>41</v>
      </c>
      <c r="AK9" s="14" t="s">
        <v>26</v>
      </c>
      <c r="AL9" s="15">
        <v>0.15</v>
      </c>
      <c r="AM9" s="16" t="s">
        <v>2</v>
      </c>
    </row>
    <row r="10" spans="1:39" s="3" customFormat="1" ht="13.8" x14ac:dyDescent="0.25">
      <c r="A10" s="7" t="str">
        <f t="shared" si="10"/>
        <v>(Enter Broadcasting Company Name)</v>
      </c>
      <c r="B10" s="7" t="str">
        <f t="shared" si="10"/>
        <v>(Enter Call Letters)</v>
      </c>
      <c r="C10" s="8" t="str">
        <f t="shared" si="10"/>
        <v>(Select AM/FM)</v>
      </c>
      <c r="D10" s="30"/>
      <c r="E10" s="8" t="str">
        <f t="shared" si="13"/>
        <v>(Select Station Province)</v>
      </c>
      <c r="F10" s="9" t="str">
        <f>IFERROR(VLOOKUP(E10,Template!$AK$5:$AL$17,2,FALSE),"")</f>
        <v/>
      </c>
      <c r="G10" s="42" t="s">
        <v>11</v>
      </c>
      <c r="H10" s="42" t="s">
        <v>13</v>
      </c>
      <c r="I10" s="32" t="s">
        <v>65</v>
      </c>
      <c r="J10" s="32" t="s">
        <v>66</v>
      </c>
      <c r="K10" s="33">
        <f t="shared" si="1"/>
        <v>0</v>
      </c>
      <c r="L10" s="33">
        <f t="shared" si="2"/>
        <v>0</v>
      </c>
      <c r="M10" s="34">
        <f t="shared" si="0"/>
        <v>0</v>
      </c>
      <c r="N10" s="34">
        <f t="shared" si="11"/>
        <v>0</v>
      </c>
      <c r="O10" s="34">
        <f t="shared" si="3"/>
        <v>0</v>
      </c>
      <c r="P10" s="12" t="str">
        <f t="shared" si="12"/>
        <v>(Select Language)</v>
      </c>
      <c r="Q10" s="12" t="str">
        <f t="shared" si="12"/>
        <v>(Select Usage)</v>
      </c>
      <c r="R10" s="33">
        <f t="shared" si="4"/>
        <v>0</v>
      </c>
      <c r="S10" s="33">
        <f t="shared" si="4"/>
        <v>0</v>
      </c>
      <c r="T10" s="33">
        <f t="shared" si="4"/>
        <v>0</v>
      </c>
      <c r="U10" s="33">
        <f t="shared" si="5"/>
        <v>0</v>
      </c>
      <c r="V10" s="33">
        <f t="shared" si="5"/>
        <v>0</v>
      </c>
      <c r="W10" s="33">
        <f t="shared" si="5"/>
        <v>0</v>
      </c>
      <c r="X10" s="33">
        <f t="shared" si="6"/>
        <v>0</v>
      </c>
      <c r="Y10" s="33">
        <f t="shared" si="6"/>
        <v>0</v>
      </c>
      <c r="Z10" s="33">
        <f t="shared" si="6"/>
        <v>0</v>
      </c>
      <c r="AA10" s="33">
        <f t="shared" si="7"/>
        <v>0</v>
      </c>
      <c r="AB10" s="33">
        <f t="shared" si="7"/>
        <v>0</v>
      </c>
      <c r="AC10" s="33">
        <f t="shared" si="7"/>
        <v>0</v>
      </c>
      <c r="AD10" s="26">
        <f t="shared" si="8"/>
        <v>0</v>
      </c>
      <c r="AE10" s="46" t="str">
        <f>IFERROR(IF(AE$3=VLOOKUP($E10,Template!$AK$5:$AM$17,3,FALSE),$AD10*$F10,0),"0.00")</f>
        <v>0.00</v>
      </c>
      <c r="AF10" s="46" t="str">
        <f>IFERROR(IF(AF$3=VLOOKUP($E10,Template!$AK$5:$AM$17,3,FALSE),$AD10*$F10,0),"0.00")</f>
        <v>0.00</v>
      </c>
      <c r="AG10" s="28">
        <f t="shared" si="9"/>
        <v>0</v>
      </c>
      <c r="AH10" s="13" t="s">
        <v>40</v>
      </c>
      <c r="AI10" s="13" t="s">
        <v>41</v>
      </c>
      <c r="AK10" s="14" t="s">
        <v>27</v>
      </c>
      <c r="AL10" s="15">
        <v>0.15</v>
      </c>
      <c r="AM10" s="16" t="s">
        <v>2</v>
      </c>
    </row>
    <row r="11" spans="1:39" s="3" customFormat="1" ht="13.8" x14ac:dyDescent="0.25">
      <c r="A11" s="7" t="str">
        <f t="shared" si="10"/>
        <v>(Enter Broadcasting Company Name)</v>
      </c>
      <c r="B11" s="7" t="str">
        <f t="shared" si="10"/>
        <v>(Enter Call Letters)</v>
      </c>
      <c r="C11" s="8" t="str">
        <f t="shared" si="10"/>
        <v>(Select AM/FM)</v>
      </c>
      <c r="D11" s="30"/>
      <c r="E11" s="8" t="str">
        <f t="shared" si="13"/>
        <v>(Select Station Province)</v>
      </c>
      <c r="F11" s="9" t="str">
        <f>IFERROR(VLOOKUP(E11,Template!$AK$5:$AL$17,2,FALSE),"")</f>
        <v/>
      </c>
      <c r="G11" s="42" t="s">
        <v>12</v>
      </c>
      <c r="H11" s="42" t="s">
        <v>15</v>
      </c>
      <c r="I11" s="32" t="s">
        <v>65</v>
      </c>
      <c r="J11" s="32" t="s">
        <v>66</v>
      </c>
      <c r="K11" s="33">
        <f t="shared" si="1"/>
        <v>0</v>
      </c>
      <c r="L11" s="33">
        <f t="shared" si="2"/>
        <v>0</v>
      </c>
      <c r="M11" s="34">
        <f t="shared" si="0"/>
        <v>0</v>
      </c>
      <c r="N11" s="34">
        <f t="shared" si="11"/>
        <v>0</v>
      </c>
      <c r="O11" s="34">
        <f t="shared" si="3"/>
        <v>0</v>
      </c>
      <c r="P11" s="12" t="str">
        <f t="shared" si="12"/>
        <v>(Select Language)</v>
      </c>
      <c r="Q11" s="12" t="str">
        <f t="shared" si="12"/>
        <v>(Select Usage)</v>
      </c>
      <c r="R11" s="33">
        <f t="shared" si="4"/>
        <v>0</v>
      </c>
      <c r="S11" s="33">
        <f t="shared" si="4"/>
        <v>0</v>
      </c>
      <c r="T11" s="33">
        <f t="shared" si="4"/>
        <v>0</v>
      </c>
      <c r="U11" s="33">
        <f t="shared" si="5"/>
        <v>0</v>
      </c>
      <c r="V11" s="33">
        <f t="shared" si="5"/>
        <v>0</v>
      </c>
      <c r="W11" s="33">
        <f t="shared" si="5"/>
        <v>0</v>
      </c>
      <c r="X11" s="33">
        <f t="shared" si="6"/>
        <v>0</v>
      </c>
      <c r="Y11" s="33">
        <f t="shared" si="6"/>
        <v>0</v>
      </c>
      <c r="Z11" s="33">
        <f t="shared" si="6"/>
        <v>0</v>
      </c>
      <c r="AA11" s="33">
        <f t="shared" si="7"/>
        <v>0</v>
      </c>
      <c r="AB11" s="33">
        <f t="shared" si="7"/>
        <v>0</v>
      </c>
      <c r="AC11" s="33">
        <f t="shared" si="7"/>
        <v>0</v>
      </c>
      <c r="AD11" s="26">
        <f>SUM(R11:AC11)</f>
        <v>0</v>
      </c>
      <c r="AE11" s="46" t="str">
        <f>IFERROR(IF(AE$3=VLOOKUP($E11,Template!$AK$5:$AM$17,3,FALSE),$AD11*$F11,0),"0.00")</f>
        <v>0.00</v>
      </c>
      <c r="AF11" s="46" t="str">
        <f>IFERROR(IF(AF$3=VLOOKUP($E11,Template!$AK$5:$AM$17,3,FALSE),$AD11*$F11,0),"0.00")</f>
        <v>0.00</v>
      </c>
      <c r="AG11" s="28">
        <f t="shared" si="9"/>
        <v>0</v>
      </c>
      <c r="AH11" s="13" t="s">
        <v>40</v>
      </c>
      <c r="AI11" s="13" t="s">
        <v>41</v>
      </c>
      <c r="AK11" s="14" t="s">
        <v>28</v>
      </c>
      <c r="AL11" s="15">
        <v>0.05</v>
      </c>
      <c r="AM11" s="16" t="s">
        <v>3</v>
      </c>
    </row>
    <row r="12" spans="1:39" s="3" customFormat="1" ht="13.8" x14ac:dyDescent="0.25">
      <c r="A12" s="7" t="str">
        <f t="shared" si="10"/>
        <v>(Enter Broadcasting Company Name)</v>
      </c>
      <c r="B12" s="7" t="str">
        <f t="shared" si="10"/>
        <v>(Enter Call Letters)</v>
      </c>
      <c r="C12" s="8" t="str">
        <f t="shared" si="10"/>
        <v>(Select AM/FM)</v>
      </c>
      <c r="D12" s="30"/>
      <c r="E12" s="8" t="str">
        <f t="shared" si="13"/>
        <v>(Select Station Province)</v>
      </c>
      <c r="F12" s="9" t="str">
        <f>IFERROR(VLOOKUP(E12,Template!$AK$5:$AL$17,2,FALSE),"")</f>
        <v/>
      </c>
      <c r="G12" s="42" t="s">
        <v>13</v>
      </c>
      <c r="H12" s="42" t="s">
        <v>16</v>
      </c>
      <c r="I12" s="32" t="s">
        <v>65</v>
      </c>
      <c r="J12" s="32" t="s">
        <v>66</v>
      </c>
      <c r="K12" s="33">
        <f t="shared" si="1"/>
        <v>0</v>
      </c>
      <c r="L12" s="33">
        <f t="shared" si="2"/>
        <v>0</v>
      </c>
      <c r="M12" s="34">
        <f t="shared" si="0"/>
        <v>0</v>
      </c>
      <c r="N12" s="34">
        <f t="shared" si="11"/>
        <v>0</v>
      </c>
      <c r="O12" s="34">
        <f t="shared" si="3"/>
        <v>0</v>
      </c>
      <c r="P12" s="12" t="str">
        <f t="shared" si="12"/>
        <v>(Select Language)</v>
      </c>
      <c r="Q12" s="12" t="str">
        <f t="shared" si="12"/>
        <v>(Select Usage)</v>
      </c>
      <c r="R12" s="33">
        <f t="shared" si="4"/>
        <v>0</v>
      </c>
      <c r="S12" s="33">
        <f t="shared" si="4"/>
        <v>0</v>
      </c>
      <c r="T12" s="33">
        <f t="shared" si="4"/>
        <v>0</v>
      </c>
      <c r="U12" s="33">
        <f t="shared" si="5"/>
        <v>0</v>
      </c>
      <c r="V12" s="33">
        <f t="shared" si="5"/>
        <v>0</v>
      </c>
      <c r="W12" s="33">
        <f t="shared" si="5"/>
        <v>0</v>
      </c>
      <c r="X12" s="33">
        <f t="shared" si="6"/>
        <v>0</v>
      </c>
      <c r="Y12" s="33">
        <f t="shared" si="6"/>
        <v>0</v>
      </c>
      <c r="Z12" s="33">
        <f t="shared" si="6"/>
        <v>0</v>
      </c>
      <c r="AA12" s="33">
        <f t="shared" si="7"/>
        <v>0</v>
      </c>
      <c r="AB12" s="33">
        <f t="shared" si="7"/>
        <v>0</v>
      </c>
      <c r="AC12" s="33">
        <f t="shared" si="7"/>
        <v>0</v>
      </c>
      <c r="AD12" s="26">
        <f t="shared" si="8"/>
        <v>0</v>
      </c>
      <c r="AE12" s="46" t="str">
        <f>IFERROR(IF(AE$3=VLOOKUP($E12,Template!$AK$5:$AM$17,3,FALSE),$AD12*$F12,0),"0.00")</f>
        <v>0.00</v>
      </c>
      <c r="AF12" s="46" t="str">
        <f>IFERROR(IF(AF$3=VLOOKUP($E12,Template!$AK$5:$AM$17,3,FALSE),$AD12*$F12,0),"0.00")</f>
        <v>0.00</v>
      </c>
      <c r="AG12" s="28">
        <f t="shared" si="9"/>
        <v>0</v>
      </c>
      <c r="AH12" s="13" t="s">
        <v>40</v>
      </c>
      <c r="AI12" s="13" t="s">
        <v>41</v>
      </c>
      <c r="AK12" s="14" t="s">
        <v>70</v>
      </c>
      <c r="AL12" s="15">
        <v>0.05</v>
      </c>
      <c r="AM12" s="16" t="s">
        <v>3</v>
      </c>
    </row>
    <row r="13" spans="1:39" s="3" customFormat="1" ht="13.8" x14ac:dyDescent="0.25">
      <c r="A13" s="7" t="str">
        <f t="shared" si="10"/>
        <v>(Enter Broadcasting Company Name)</v>
      </c>
      <c r="B13" s="7" t="str">
        <f t="shared" si="10"/>
        <v>(Enter Call Letters)</v>
      </c>
      <c r="C13" s="8" t="str">
        <f t="shared" si="10"/>
        <v>(Select AM/FM)</v>
      </c>
      <c r="D13" s="30"/>
      <c r="E13" s="8" t="str">
        <f t="shared" si="13"/>
        <v>(Select Station Province)</v>
      </c>
      <c r="F13" s="9" t="str">
        <f>IFERROR(VLOOKUP(E13,Template!$AK$5:$AL$17,2,FALSE),"")</f>
        <v/>
      </c>
      <c r="G13" s="42" t="s">
        <v>15</v>
      </c>
      <c r="H13" s="42" t="s">
        <v>17</v>
      </c>
      <c r="I13" s="32" t="s">
        <v>65</v>
      </c>
      <c r="J13" s="32" t="s">
        <v>66</v>
      </c>
      <c r="K13" s="33">
        <f t="shared" si="1"/>
        <v>0</v>
      </c>
      <c r="L13" s="33">
        <f t="shared" si="2"/>
        <v>0</v>
      </c>
      <c r="M13" s="34">
        <f t="shared" si="0"/>
        <v>0</v>
      </c>
      <c r="N13" s="34">
        <f t="shared" si="11"/>
        <v>0</v>
      </c>
      <c r="O13" s="34">
        <f t="shared" si="3"/>
        <v>0</v>
      </c>
      <c r="P13" s="12" t="str">
        <f t="shared" si="12"/>
        <v>(Select Language)</v>
      </c>
      <c r="Q13" s="12" t="str">
        <f t="shared" si="12"/>
        <v>(Select Usage)</v>
      </c>
      <c r="R13" s="33">
        <f t="shared" si="4"/>
        <v>0</v>
      </c>
      <c r="S13" s="33">
        <f t="shared" si="4"/>
        <v>0</v>
      </c>
      <c r="T13" s="33">
        <f t="shared" si="4"/>
        <v>0</v>
      </c>
      <c r="U13" s="33">
        <f t="shared" si="5"/>
        <v>0</v>
      </c>
      <c r="V13" s="33">
        <f t="shared" si="5"/>
        <v>0</v>
      </c>
      <c r="W13" s="33">
        <f t="shared" si="5"/>
        <v>0</v>
      </c>
      <c r="X13" s="33">
        <f t="shared" si="6"/>
        <v>0</v>
      </c>
      <c r="Y13" s="33">
        <f t="shared" si="6"/>
        <v>0</v>
      </c>
      <c r="Z13" s="33">
        <f t="shared" si="6"/>
        <v>0</v>
      </c>
      <c r="AA13" s="33">
        <f t="shared" si="7"/>
        <v>0</v>
      </c>
      <c r="AB13" s="33">
        <f t="shared" si="7"/>
        <v>0</v>
      </c>
      <c r="AC13" s="33">
        <f t="shared" si="7"/>
        <v>0</v>
      </c>
      <c r="AD13" s="26">
        <f t="shared" si="8"/>
        <v>0</v>
      </c>
      <c r="AE13" s="46" t="str">
        <f>IFERROR(IF(AE$3=VLOOKUP($E13,Template!$AK$5:$AM$17,3,FALSE),$AD13*$F13,0),"0.00")</f>
        <v>0.00</v>
      </c>
      <c r="AF13" s="46" t="str">
        <f>IFERROR(IF(AF$3=VLOOKUP($E13,Template!$AK$5:$AM$17,3,FALSE),$AD13*$F13,0),"0.00")</f>
        <v>0.00</v>
      </c>
      <c r="AG13" s="28">
        <f t="shared" si="9"/>
        <v>0</v>
      </c>
      <c r="AH13" s="13" t="s">
        <v>40</v>
      </c>
      <c r="AI13" s="13" t="s">
        <v>41</v>
      </c>
      <c r="AK13" s="14" t="s">
        <v>20</v>
      </c>
      <c r="AL13" s="15">
        <v>0.13</v>
      </c>
      <c r="AM13" s="16" t="s">
        <v>2</v>
      </c>
    </row>
    <row r="14" spans="1:39" s="3" customFormat="1" ht="13.8" x14ac:dyDescent="0.25">
      <c r="A14" s="7" t="str">
        <f t="shared" si="10"/>
        <v>(Enter Broadcasting Company Name)</v>
      </c>
      <c r="B14" s="7" t="str">
        <f t="shared" si="10"/>
        <v>(Enter Call Letters)</v>
      </c>
      <c r="C14" s="8" t="str">
        <f t="shared" si="10"/>
        <v>(Select AM/FM)</v>
      </c>
      <c r="D14" s="30"/>
      <c r="E14" s="8" t="str">
        <f t="shared" si="13"/>
        <v>(Select Station Province)</v>
      </c>
      <c r="F14" s="9" t="str">
        <f>IFERROR(VLOOKUP(E14,Template!$AK$5:$AL$17,2,FALSE),"")</f>
        <v/>
      </c>
      <c r="G14" s="42" t="s">
        <v>16</v>
      </c>
      <c r="H14" s="42" t="s">
        <v>18</v>
      </c>
      <c r="I14" s="32" t="s">
        <v>65</v>
      </c>
      <c r="J14" s="32" t="s">
        <v>66</v>
      </c>
      <c r="K14" s="33">
        <f t="shared" si="1"/>
        <v>0</v>
      </c>
      <c r="L14" s="33">
        <f t="shared" si="2"/>
        <v>0</v>
      </c>
      <c r="M14" s="34">
        <f t="shared" si="0"/>
        <v>0</v>
      </c>
      <c r="N14" s="34">
        <f t="shared" si="11"/>
        <v>0</v>
      </c>
      <c r="O14" s="34">
        <f t="shared" si="3"/>
        <v>0</v>
      </c>
      <c r="P14" s="12" t="str">
        <f t="shared" si="12"/>
        <v>(Select Language)</v>
      </c>
      <c r="Q14" s="12" t="str">
        <f t="shared" si="12"/>
        <v>(Select Usage)</v>
      </c>
      <c r="R14" s="33">
        <f t="shared" si="4"/>
        <v>0</v>
      </c>
      <c r="S14" s="33">
        <f t="shared" si="4"/>
        <v>0</v>
      </c>
      <c r="T14" s="33">
        <f t="shared" si="4"/>
        <v>0</v>
      </c>
      <c r="U14" s="33">
        <f t="shared" si="5"/>
        <v>0</v>
      </c>
      <c r="V14" s="33">
        <f t="shared" si="5"/>
        <v>0</v>
      </c>
      <c r="W14" s="33">
        <f t="shared" si="5"/>
        <v>0</v>
      </c>
      <c r="X14" s="33">
        <f t="shared" si="6"/>
        <v>0</v>
      </c>
      <c r="Y14" s="33">
        <f t="shared" si="6"/>
        <v>0</v>
      </c>
      <c r="Z14" s="33">
        <f t="shared" si="6"/>
        <v>0</v>
      </c>
      <c r="AA14" s="33">
        <f t="shared" si="7"/>
        <v>0</v>
      </c>
      <c r="AB14" s="33">
        <f t="shared" si="7"/>
        <v>0</v>
      </c>
      <c r="AC14" s="33">
        <f t="shared" si="7"/>
        <v>0</v>
      </c>
      <c r="AD14" s="26">
        <f t="shared" si="8"/>
        <v>0</v>
      </c>
      <c r="AE14" s="46" t="str">
        <f>IFERROR(IF(AE$3=VLOOKUP($E14,Template!$AK$5:$AM$17,3,FALSE),$AD14*$F14,0),"0.00")</f>
        <v>0.00</v>
      </c>
      <c r="AF14" s="46" t="str">
        <f>IFERROR(IF(AF$3=VLOOKUP($E14,Template!$AK$5:$AM$17,3,FALSE),$AD14*$F14,0),"0.00")</f>
        <v>0.00</v>
      </c>
      <c r="AG14" s="28">
        <f t="shared" si="9"/>
        <v>0</v>
      </c>
      <c r="AH14" s="13" t="s">
        <v>40</v>
      </c>
      <c r="AI14" s="13" t="s">
        <v>41</v>
      </c>
      <c r="AK14" s="14" t="s">
        <v>69</v>
      </c>
      <c r="AL14" s="15">
        <v>0.15</v>
      </c>
      <c r="AM14" s="16" t="s">
        <v>2</v>
      </c>
    </row>
    <row r="15" spans="1:39" s="3" customFormat="1" ht="13.8" x14ac:dyDescent="0.25">
      <c r="A15" s="7" t="str">
        <f t="shared" si="10"/>
        <v>(Enter Broadcasting Company Name)</v>
      </c>
      <c r="B15" s="7" t="str">
        <f t="shared" si="10"/>
        <v>(Enter Call Letters)</v>
      </c>
      <c r="C15" s="8" t="str">
        <f t="shared" si="10"/>
        <v>(Select AM/FM)</v>
      </c>
      <c r="D15" s="30"/>
      <c r="E15" s="8" t="str">
        <f t="shared" si="13"/>
        <v>(Select Station Province)</v>
      </c>
      <c r="F15" s="9" t="str">
        <f>IFERROR(VLOOKUP(E15,Template!$AK$5:$AL$17,2,FALSE),"")</f>
        <v/>
      </c>
      <c r="G15" s="42" t="s">
        <v>17</v>
      </c>
      <c r="H15" s="42" t="s">
        <v>7</v>
      </c>
      <c r="I15" s="32" t="s">
        <v>65</v>
      </c>
      <c r="J15" s="32" t="s">
        <v>66</v>
      </c>
      <c r="K15" s="33">
        <f t="shared" si="1"/>
        <v>0</v>
      </c>
      <c r="L15" s="33">
        <f t="shared" si="2"/>
        <v>0</v>
      </c>
      <c r="M15" s="34">
        <f t="shared" si="0"/>
        <v>0</v>
      </c>
      <c r="N15" s="34">
        <f t="shared" si="11"/>
        <v>0</v>
      </c>
      <c r="O15" s="34">
        <f t="shared" si="3"/>
        <v>0</v>
      </c>
      <c r="P15" s="12" t="str">
        <f t="shared" si="12"/>
        <v>(Select Language)</v>
      </c>
      <c r="Q15" s="12" t="str">
        <f t="shared" si="12"/>
        <v>(Select Usage)</v>
      </c>
      <c r="R15" s="33">
        <f t="shared" si="4"/>
        <v>0</v>
      </c>
      <c r="S15" s="33">
        <f t="shared" si="4"/>
        <v>0</v>
      </c>
      <c r="T15" s="33">
        <f t="shared" si="4"/>
        <v>0</v>
      </c>
      <c r="U15" s="33">
        <f t="shared" si="5"/>
        <v>0</v>
      </c>
      <c r="V15" s="33">
        <f t="shared" si="5"/>
        <v>0</v>
      </c>
      <c r="W15" s="33">
        <f t="shared" si="5"/>
        <v>0</v>
      </c>
      <c r="X15" s="33">
        <f t="shared" si="6"/>
        <v>0</v>
      </c>
      <c r="Y15" s="33">
        <f t="shared" si="6"/>
        <v>0</v>
      </c>
      <c r="Z15" s="33">
        <f t="shared" si="6"/>
        <v>0</v>
      </c>
      <c r="AA15" s="33">
        <f t="shared" si="7"/>
        <v>0</v>
      </c>
      <c r="AB15" s="33">
        <f t="shared" si="7"/>
        <v>0</v>
      </c>
      <c r="AC15" s="33">
        <f t="shared" si="7"/>
        <v>0</v>
      </c>
      <c r="AD15" s="26">
        <f>SUM(R15:AC15)</f>
        <v>0</v>
      </c>
      <c r="AE15" s="46" t="str">
        <f>IFERROR(IF(AE$3=VLOOKUP($E15,Template!$AK$5:$AM$17,3,FALSE),$AD15*$F15,0),"0.00")</f>
        <v>0.00</v>
      </c>
      <c r="AF15" s="46" t="str">
        <f>IFERROR(IF(AF$3=VLOOKUP($E15,Template!$AK$5:$AM$17,3,FALSE),$AD15*$F15,0),"0.00")</f>
        <v>0.00</v>
      </c>
      <c r="AG15" s="28">
        <f t="shared" si="9"/>
        <v>0</v>
      </c>
      <c r="AH15" s="13" t="s">
        <v>40</v>
      </c>
      <c r="AI15" s="13" t="s">
        <v>41</v>
      </c>
      <c r="AK15" s="14" t="s">
        <v>29</v>
      </c>
      <c r="AL15" s="15">
        <v>0.05</v>
      </c>
      <c r="AM15" s="16" t="s">
        <v>3</v>
      </c>
    </row>
    <row r="16" spans="1:39" s="3" customFormat="1" ht="13.8" x14ac:dyDescent="0.25">
      <c r="A16" s="7" t="str">
        <f t="shared" si="10"/>
        <v>(Enter Broadcasting Company Name)</v>
      </c>
      <c r="B16" s="7" t="str">
        <f t="shared" si="10"/>
        <v>(Enter Call Letters)</v>
      </c>
      <c r="C16" s="8" t="str">
        <f t="shared" si="10"/>
        <v>(Select AM/FM)</v>
      </c>
      <c r="D16" s="30"/>
      <c r="E16" s="8" t="str">
        <f t="shared" si="13"/>
        <v>(Select Station Province)</v>
      </c>
      <c r="F16" s="9" t="str">
        <f>IFERROR(VLOOKUP(E16,Template!$AK$5:$AL$17,2,FALSE),"")</f>
        <v/>
      </c>
      <c r="G16" s="42" t="s">
        <v>18</v>
      </c>
      <c r="H16" s="43" t="s">
        <v>8</v>
      </c>
      <c r="I16" s="32" t="s">
        <v>65</v>
      </c>
      <c r="J16" s="32" t="s">
        <v>66</v>
      </c>
      <c r="K16" s="33">
        <f t="shared" si="1"/>
        <v>0</v>
      </c>
      <c r="L16" s="33">
        <f t="shared" si="2"/>
        <v>0</v>
      </c>
      <c r="M16" s="34">
        <f t="shared" si="0"/>
        <v>0</v>
      </c>
      <c r="N16" s="34">
        <f t="shared" si="11"/>
        <v>0</v>
      </c>
      <c r="O16" s="34">
        <f t="shared" si="3"/>
        <v>0</v>
      </c>
      <c r="P16" s="12" t="str">
        <f t="shared" si="12"/>
        <v>(Select Language)</v>
      </c>
      <c r="Q16" s="12" t="str">
        <f t="shared" si="12"/>
        <v>(Select Usage)</v>
      </c>
      <c r="R16" s="33">
        <f t="shared" si="4"/>
        <v>0</v>
      </c>
      <c r="S16" s="33">
        <f t="shared" si="4"/>
        <v>0</v>
      </c>
      <c r="T16" s="33">
        <f t="shared" si="4"/>
        <v>0</v>
      </c>
      <c r="U16" s="33">
        <f t="shared" si="5"/>
        <v>0</v>
      </c>
      <c r="V16" s="33">
        <f t="shared" si="5"/>
        <v>0</v>
      </c>
      <c r="W16" s="33">
        <f t="shared" si="5"/>
        <v>0</v>
      </c>
      <c r="X16" s="33">
        <f t="shared" si="6"/>
        <v>0</v>
      </c>
      <c r="Y16" s="33">
        <f t="shared" si="6"/>
        <v>0</v>
      </c>
      <c r="Z16" s="33">
        <f t="shared" si="6"/>
        <v>0</v>
      </c>
      <c r="AA16" s="33">
        <f t="shared" si="7"/>
        <v>0</v>
      </c>
      <c r="AB16" s="33">
        <f t="shared" si="7"/>
        <v>0</v>
      </c>
      <c r="AC16" s="33">
        <f t="shared" si="7"/>
        <v>0</v>
      </c>
      <c r="AD16" s="26">
        <f t="shared" si="8"/>
        <v>0</v>
      </c>
      <c r="AE16" s="46" t="str">
        <f>IFERROR(IF(AE$3=VLOOKUP($E16,Template!$AK$5:$AM$17,3,FALSE),$AD16*$F16,0),"0.00")</f>
        <v>0.00</v>
      </c>
      <c r="AF16" s="46" t="str">
        <f>IFERROR(IF(AF$3=VLOOKUP($E16,Template!$AK$5:$AM$17,3,FALSE),$AD16*$F16,0),"0.00")</f>
        <v>0.00</v>
      </c>
      <c r="AG16" s="28">
        <f t="shared" si="9"/>
        <v>0</v>
      </c>
      <c r="AH16" s="13" t="s">
        <v>40</v>
      </c>
      <c r="AI16" s="13" t="s">
        <v>41</v>
      </c>
      <c r="AK16" s="14" t="s">
        <v>21</v>
      </c>
      <c r="AL16" s="15">
        <v>0.05</v>
      </c>
      <c r="AM16" s="16" t="s">
        <v>3</v>
      </c>
    </row>
    <row r="17" spans="1:39" ht="13.8" x14ac:dyDescent="0.25">
      <c r="A17" s="19" t="s">
        <v>4</v>
      </c>
      <c r="B17" s="19"/>
      <c r="C17" s="20"/>
      <c r="D17" s="20"/>
      <c r="E17" s="20"/>
      <c r="F17" s="20"/>
      <c r="G17" s="44"/>
      <c r="H17" s="44"/>
      <c r="I17" s="21">
        <f t="shared" ref="I17:O17" si="14">SUM(I5:I16)</f>
        <v>0</v>
      </c>
      <c r="J17" s="21">
        <f t="shared" si="14"/>
        <v>0</v>
      </c>
      <c r="K17" s="21">
        <f t="shared" si="14"/>
        <v>0</v>
      </c>
      <c r="L17" s="21">
        <f>L16</f>
        <v>0</v>
      </c>
      <c r="M17" s="21">
        <f>SUM(M5:M16)</f>
        <v>0</v>
      </c>
      <c r="N17" s="21">
        <f t="shared" si="14"/>
        <v>0</v>
      </c>
      <c r="O17" s="21">
        <f t="shared" si="14"/>
        <v>0</v>
      </c>
      <c r="P17" s="21"/>
      <c r="Q17" s="22"/>
      <c r="R17" s="21">
        <f t="shared" ref="R17:AI17" si="15">SUM(R5:R16)</f>
        <v>0</v>
      </c>
      <c r="S17" s="21">
        <f t="shared" si="15"/>
        <v>0</v>
      </c>
      <c r="T17" s="21">
        <f t="shared" si="15"/>
        <v>0</v>
      </c>
      <c r="U17" s="21">
        <f t="shared" si="15"/>
        <v>0</v>
      </c>
      <c r="V17" s="21">
        <f t="shared" si="15"/>
        <v>0</v>
      </c>
      <c r="W17" s="21">
        <f t="shared" si="15"/>
        <v>0</v>
      </c>
      <c r="X17" s="21">
        <f t="shared" si="15"/>
        <v>0</v>
      </c>
      <c r="Y17" s="21">
        <f t="shared" si="15"/>
        <v>0</v>
      </c>
      <c r="Z17" s="21">
        <f t="shared" si="15"/>
        <v>0</v>
      </c>
      <c r="AA17" s="21">
        <f t="shared" si="15"/>
        <v>0</v>
      </c>
      <c r="AB17" s="21">
        <f t="shared" si="15"/>
        <v>0</v>
      </c>
      <c r="AC17" s="21">
        <f t="shared" si="15"/>
        <v>0</v>
      </c>
      <c r="AD17" s="27">
        <f t="shared" si="15"/>
        <v>0</v>
      </c>
      <c r="AE17" s="21">
        <f t="shared" si="15"/>
        <v>0</v>
      </c>
      <c r="AF17" s="21">
        <f t="shared" si="15"/>
        <v>0</v>
      </c>
      <c r="AG17" s="27">
        <f t="shared" si="15"/>
        <v>0</v>
      </c>
      <c r="AH17" s="21">
        <f t="shared" si="15"/>
        <v>0</v>
      </c>
      <c r="AI17" s="21">
        <f t="shared" si="15"/>
        <v>0</v>
      </c>
      <c r="AK17" s="14" t="s">
        <v>71</v>
      </c>
      <c r="AL17" s="15">
        <v>0.05</v>
      </c>
      <c r="AM17" s="16" t="s">
        <v>3</v>
      </c>
    </row>
    <row r="18" spans="1:39" x14ac:dyDescent="0.25">
      <c r="N18" s="24"/>
      <c r="AJ18" s="6"/>
      <c r="AK18" s="6"/>
      <c r="AL18" s="6"/>
    </row>
    <row r="19" spans="1:39" ht="42" customHeight="1" x14ac:dyDescent="0.25">
      <c r="A19" s="223" t="s">
        <v>63</v>
      </c>
      <c r="B19" s="223" t="s">
        <v>43</v>
      </c>
      <c r="C19" s="224" t="s">
        <v>19</v>
      </c>
      <c r="D19" s="226"/>
      <c r="E19" s="223" t="s">
        <v>14</v>
      </c>
      <c r="F19" s="223" t="s">
        <v>38</v>
      </c>
      <c r="G19" s="223" t="s">
        <v>1</v>
      </c>
      <c r="H19" s="223" t="s">
        <v>5</v>
      </c>
      <c r="I19" s="225" t="s">
        <v>31</v>
      </c>
      <c r="J19" s="225" t="s">
        <v>32</v>
      </c>
      <c r="K19" s="225" t="s">
        <v>48</v>
      </c>
      <c r="L19" s="225" t="s">
        <v>0</v>
      </c>
      <c r="M19" s="4" t="s">
        <v>45</v>
      </c>
      <c r="N19" s="4" t="s">
        <v>46</v>
      </c>
      <c r="O19" s="4" t="s">
        <v>47</v>
      </c>
      <c r="P19" s="225" t="s">
        <v>50</v>
      </c>
      <c r="Q19" s="225" t="s">
        <v>33</v>
      </c>
      <c r="R19" s="4" t="s">
        <v>51</v>
      </c>
      <c r="S19" s="4" t="s">
        <v>52</v>
      </c>
      <c r="T19" s="4" t="s">
        <v>53</v>
      </c>
      <c r="U19" s="4" t="s">
        <v>54</v>
      </c>
      <c r="V19" s="4" t="s">
        <v>55</v>
      </c>
      <c r="W19" s="4" t="s">
        <v>56</v>
      </c>
      <c r="X19" s="4" t="s">
        <v>57</v>
      </c>
      <c r="Y19" s="4" t="s">
        <v>58</v>
      </c>
      <c r="Z19" s="4" t="s">
        <v>59</v>
      </c>
      <c r="AA19" s="4" t="s">
        <v>62</v>
      </c>
      <c r="AB19" s="4" t="s">
        <v>60</v>
      </c>
      <c r="AC19" s="4" t="s">
        <v>61</v>
      </c>
      <c r="AD19" s="233" t="s">
        <v>34</v>
      </c>
      <c r="AE19" s="231" t="s">
        <v>2</v>
      </c>
      <c r="AF19" s="231" t="s">
        <v>3</v>
      </c>
      <c r="AG19" s="233" t="s">
        <v>35</v>
      </c>
      <c r="AH19" s="223" t="s">
        <v>36</v>
      </c>
      <c r="AI19" s="223" t="s">
        <v>37</v>
      </c>
      <c r="AK19" s="229" t="s">
        <v>30</v>
      </c>
      <c r="AL19" s="229"/>
      <c r="AM19" s="229"/>
    </row>
    <row r="20" spans="1:39" s="6" customFormat="1" ht="35.25" customHeight="1" x14ac:dyDescent="0.3">
      <c r="A20" s="224"/>
      <c r="B20" s="224"/>
      <c r="C20" s="224"/>
      <c r="D20" s="227"/>
      <c r="E20" s="223"/>
      <c r="F20" s="223"/>
      <c r="G20" s="223"/>
      <c r="H20" s="223"/>
      <c r="I20" s="230"/>
      <c r="J20" s="230"/>
      <c r="K20" s="230"/>
      <c r="L20" s="230"/>
      <c r="M20" s="5">
        <v>0</v>
      </c>
      <c r="N20" s="5">
        <v>625000</v>
      </c>
      <c r="O20" s="5">
        <v>1250000</v>
      </c>
      <c r="P20" s="225"/>
      <c r="Q20" s="225"/>
      <c r="R20" s="29">
        <v>4.95E-4</v>
      </c>
      <c r="S20" s="29">
        <v>9.5200000000000005E-4</v>
      </c>
      <c r="T20" s="29">
        <v>1.5900000000000001E-3</v>
      </c>
      <c r="U20" s="29">
        <v>1.1169999999999999E-3</v>
      </c>
      <c r="V20" s="29">
        <v>2.189E-3</v>
      </c>
      <c r="W20" s="29">
        <v>4.5430000000000002E-3</v>
      </c>
      <c r="X20" s="29">
        <v>8.8199999999999997E-4</v>
      </c>
      <c r="Y20" s="29">
        <v>1.6949999999999999E-3</v>
      </c>
      <c r="Z20" s="29">
        <v>2.8319999999999999E-3</v>
      </c>
      <c r="AA20" s="29">
        <v>1.9889999999999999E-3</v>
      </c>
      <c r="AB20" s="29">
        <v>3.8999999999999998E-3</v>
      </c>
      <c r="AC20" s="29">
        <v>8.0949999999999998E-3</v>
      </c>
      <c r="AD20" s="233"/>
      <c r="AE20" s="232"/>
      <c r="AF20" s="232"/>
      <c r="AG20" s="234"/>
      <c r="AH20" s="223"/>
      <c r="AI20" s="223"/>
      <c r="AK20" s="229"/>
      <c r="AL20" s="229"/>
      <c r="AM20" s="229"/>
    </row>
    <row r="21" spans="1:39" s="3" customFormat="1" ht="13.8" x14ac:dyDescent="0.25">
      <c r="A21" s="7" t="s">
        <v>44</v>
      </c>
      <c r="B21" s="7" t="s">
        <v>42</v>
      </c>
      <c r="C21" s="8" t="s">
        <v>39</v>
      </c>
      <c r="D21" s="30"/>
      <c r="E21" s="8" t="s">
        <v>64</v>
      </c>
      <c r="F21" s="9" t="str">
        <f>IFERROR(VLOOKUP(E21,Template!$AK$5:$AL$17,2,FALSE),"")</f>
        <v/>
      </c>
      <c r="G21" s="41" t="s">
        <v>7</v>
      </c>
      <c r="H21" s="41" t="s">
        <v>6</v>
      </c>
      <c r="I21" s="32" t="s">
        <v>65</v>
      </c>
      <c r="J21" s="32" t="s">
        <v>66</v>
      </c>
      <c r="K21" s="33">
        <f>IFERROR(I21+J21,0)</f>
        <v>0</v>
      </c>
      <c r="L21" s="33">
        <f>IFERROR(K21,"")</f>
        <v>0</v>
      </c>
      <c r="M21" s="34">
        <f t="shared" ref="M21:M32" si="16">IF(L21&lt;=$N$4,K21,IF(L20&gt;$N$4,0,$N$4-L20))</f>
        <v>0</v>
      </c>
      <c r="N21" s="34">
        <f>IF(AND(L21&gt;$N$4,L21&lt;=$O$4),K21-M21,IF(AND(L20&gt;$N$4,L20&lt;=$O$4),$O$4-L20,IF(L20&gt;$O$4,0,IF(L21&lt;$N$4,0,MIN(L21-$N$4,$N$4)))))</f>
        <v>0</v>
      </c>
      <c r="O21" s="34">
        <f>IF(L21&gt;$O$4,K21-M21-N21,0)</f>
        <v>0</v>
      </c>
      <c r="P21" s="12" t="s">
        <v>94</v>
      </c>
      <c r="Q21" s="12" t="s">
        <v>68</v>
      </c>
      <c r="R21" s="33">
        <f>IF(AND($Q21="LOW",$P21="French"),M21*R$4,0)</f>
        <v>0</v>
      </c>
      <c r="S21" s="33">
        <f>IF(AND($Q21="LOW",$P21="French"),N21*S$4,0)</f>
        <v>0</v>
      </c>
      <c r="T21" s="33">
        <f>IF(AND($Q21="LOW",$P21="French"),O21*T$4,0)</f>
        <v>0</v>
      </c>
      <c r="U21" s="33">
        <f>IF(AND($Q21="HIGH",$P21="French"),M21*U$4,0)</f>
        <v>0</v>
      </c>
      <c r="V21" s="33">
        <f>IF(AND($Q21="HIGH",$P21="French"),N21*V$4,0)</f>
        <v>0</v>
      </c>
      <c r="W21" s="33">
        <f>IF(AND($Q21="HIGH",$P21="French"),O21*W$4,0)</f>
        <v>0</v>
      </c>
      <c r="X21" s="33">
        <f>IF(AND($Q21="LOW",$P21="English"),M21*X$4,0)</f>
        <v>0</v>
      </c>
      <c r="Y21" s="33">
        <f>IF(AND($Q21="LOW",$P21="English"),N21*Y$4,0)</f>
        <v>0</v>
      </c>
      <c r="Z21" s="33">
        <f>IF(AND($Q21="LOW",$P21="English"),O21*Z$4,0)</f>
        <v>0</v>
      </c>
      <c r="AA21" s="33">
        <f>IF(AND($Q21="HIGH",$P21="English"),M21*AA$4,0)</f>
        <v>0</v>
      </c>
      <c r="AB21" s="33">
        <f>IF(AND($Q21="HIGH",$P21="English"),N21*AB$4,0)</f>
        <v>0</v>
      </c>
      <c r="AC21" s="33">
        <f>IF(AND($Q21="HIGH",$P21="English"),O21*AC$4,0)</f>
        <v>0</v>
      </c>
      <c r="AD21" s="26">
        <f>SUM(R21:AC21)</f>
        <v>0</v>
      </c>
      <c r="AE21" s="46" t="str">
        <f>IFERROR(IF(AE$3=VLOOKUP($E21,Template!$AK$5:$AM$17,3,FALSE),$AD21*$F21,0),"0.00")</f>
        <v>0.00</v>
      </c>
      <c r="AF21" s="46" t="str">
        <f>IFERROR(IF(AF$3=VLOOKUP($E21,Template!$AK$5:$AM$17,3,FALSE),$AD21*$F21,0),"0.00")</f>
        <v>0.00</v>
      </c>
      <c r="AG21" s="28">
        <f>SUM(AD21:AF21)</f>
        <v>0</v>
      </c>
      <c r="AH21" s="13" t="s">
        <v>40</v>
      </c>
      <c r="AI21" s="13" t="s">
        <v>41</v>
      </c>
      <c r="AK21" s="14" t="s">
        <v>25</v>
      </c>
      <c r="AL21" s="15">
        <v>0.05</v>
      </c>
      <c r="AM21" s="16" t="s">
        <v>3</v>
      </c>
    </row>
    <row r="22" spans="1:39" s="3" customFormat="1" ht="13.8" x14ac:dyDescent="0.25">
      <c r="A22" s="7" t="str">
        <f>A21</f>
        <v>(Enter Broadcasting Company Name)</v>
      </c>
      <c r="B22" s="7" t="str">
        <f>B21</f>
        <v>(Enter Call Letters)</v>
      </c>
      <c r="C22" s="8" t="str">
        <f>C21</f>
        <v>(Select AM/FM)</v>
      </c>
      <c r="D22" s="30"/>
      <c r="E22" s="8" t="str">
        <f>E21</f>
        <v>(Select Station Province)</v>
      </c>
      <c r="F22" s="9" t="str">
        <f>IFERROR(VLOOKUP(E22,Template!$AK$5:$AL$17,2,FALSE),"")</f>
        <v/>
      </c>
      <c r="G22" s="42" t="s">
        <v>8</v>
      </c>
      <c r="H22" s="42" t="s">
        <v>9</v>
      </c>
      <c r="I22" s="32" t="s">
        <v>65</v>
      </c>
      <c r="J22" s="32" t="s">
        <v>66</v>
      </c>
      <c r="K22" s="33">
        <f t="shared" ref="K22:K32" si="17">IFERROR(I22+J22,0)</f>
        <v>0</v>
      </c>
      <c r="L22" s="33">
        <f t="shared" ref="L22:L32" si="18">IFERROR(L21+K22,"")</f>
        <v>0</v>
      </c>
      <c r="M22" s="34">
        <f t="shared" si="16"/>
        <v>0</v>
      </c>
      <c r="N22" s="34">
        <f>IF(AND(L22&gt;$N$4,L22&lt;=$O$4),K22-M22,IF(AND(L21&gt;$N$4,L21&lt;=$O$4),$O$4-L21,IF(L21&gt;$O$4,0,IF(L22&lt;$N$4,0,MIN(L22-$N$4,$N$4)))))</f>
        <v>0</v>
      </c>
      <c r="O22" s="34">
        <f t="shared" ref="O22:O32" si="19">IF(L22&gt;$O$4,K22-M22-N22,0)</f>
        <v>0</v>
      </c>
      <c r="P22" s="12" t="str">
        <f>P21</f>
        <v>(Select Language)</v>
      </c>
      <c r="Q22" s="12" t="str">
        <f>Q21</f>
        <v>(Select Usage)</v>
      </c>
      <c r="R22" s="33">
        <f t="shared" ref="R22:R32" si="20">IF(AND($Q22="LOW",$P22="French"),M22*R$4,0)</f>
        <v>0</v>
      </c>
      <c r="S22" s="33">
        <f t="shared" ref="S22:S32" si="21">IF(AND($Q22="LOW",$P22="French"),N22*S$4,0)</f>
        <v>0</v>
      </c>
      <c r="T22" s="33">
        <f t="shared" ref="T22:T32" si="22">IF(AND($Q22="LOW",$P22="French"),O22*T$4,0)</f>
        <v>0</v>
      </c>
      <c r="U22" s="33">
        <f t="shared" ref="U22:U32" si="23">IF(AND($Q22="HIGH",$P22="French"),M22*U$4,0)</f>
        <v>0</v>
      </c>
      <c r="V22" s="33">
        <f t="shared" ref="V22:V32" si="24">IF(AND($Q22="HIGH",$P22="French"),N22*V$4,0)</f>
        <v>0</v>
      </c>
      <c r="W22" s="33">
        <f t="shared" ref="W22:W32" si="25">IF(AND($Q22="HIGH",$P22="French"),O22*W$4,0)</f>
        <v>0</v>
      </c>
      <c r="X22" s="33">
        <f t="shared" ref="X22:X32" si="26">IF(AND($Q22="LOW",$P22="English"),M22*X$4,0)</f>
        <v>0</v>
      </c>
      <c r="Y22" s="33">
        <f t="shared" ref="Y22:Y32" si="27">IF(AND($Q22="LOW",$P22="English"),N22*Y$4,0)</f>
        <v>0</v>
      </c>
      <c r="Z22" s="33">
        <f t="shared" ref="Z22:Z32" si="28">IF(AND($Q22="LOW",$P22="English"),O22*Z$4,0)</f>
        <v>0</v>
      </c>
      <c r="AA22" s="33">
        <f t="shared" ref="AA22:AA32" si="29">IF(AND($Q22="HIGH",$P22="English"),M22*AA$4,0)</f>
        <v>0</v>
      </c>
      <c r="AB22" s="33">
        <f t="shared" ref="AB22:AB32" si="30">IF(AND($Q22="HIGH",$P22="English"),N22*AB$4,0)</f>
        <v>0</v>
      </c>
      <c r="AC22" s="33">
        <f t="shared" ref="AC22:AC32" si="31">IF(AND($Q22="HIGH",$P22="English"),O22*AC$4,0)</f>
        <v>0</v>
      </c>
      <c r="AD22" s="26">
        <f t="shared" ref="AD22:AD26" si="32">SUM(R22:AC22)</f>
        <v>0</v>
      </c>
      <c r="AE22" s="46" t="str">
        <f>IFERROR(IF(AE$3=VLOOKUP($E22,Template!$AK$5:$AM$17,3,FALSE),$AD22*$F22,0),"0.00")</f>
        <v>0.00</v>
      </c>
      <c r="AF22" s="46" t="str">
        <f>IFERROR(IF(AF$3=VLOOKUP($E22,Template!$AK$5:$AM$17,3,FALSE),$AD22*$F22,0),"0.00")</f>
        <v>0.00</v>
      </c>
      <c r="AG22" s="28">
        <f t="shared" ref="AG22:AG32" si="33">SUM(AD22:AF22)</f>
        <v>0</v>
      </c>
      <c r="AH22" s="13" t="s">
        <v>40</v>
      </c>
      <c r="AI22" s="13" t="s">
        <v>41</v>
      </c>
      <c r="AK22" s="14" t="s">
        <v>23</v>
      </c>
      <c r="AL22" s="15">
        <v>0.05</v>
      </c>
      <c r="AM22" s="16" t="s">
        <v>3</v>
      </c>
    </row>
    <row r="23" spans="1:39" s="3" customFormat="1" ht="13.8" x14ac:dyDescent="0.25">
      <c r="A23" s="7" t="str">
        <f t="shared" ref="A23:C23" si="34">A22</f>
        <v>(Enter Broadcasting Company Name)</v>
      </c>
      <c r="B23" s="7" t="str">
        <f t="shared" si="34"/>
        <v>(Enter Call Letters)</v>
      </c>
      <c r="C23" s="8" t="str">
        <f t="shared" si="34"/>
        <v>(Select AM/FM)</v>
      </c>
      <c r="D23" s="30"/>
      <c r="E23" s="8" t="str">
        <f t="shared" ref="E23:E32" si="35">E22</f>
        <v>(Select Station Province)</v>
      </c>
      <c r="F23" s="9" t="str">
        <f>IFERROR(VLOOKUP(E23,Template!$AK$5:$AL$17,2,FALSE),"")</f>
        <v/>
      </c>
      <c r="G23" s="42" t="s">
        <v>6</v>
      </c>
      <c r="H23" s="42" t="s">
        <v>10</v>
      </c>
      <c r="I23" s="32" t="s">
        <v>65</v>
      </c>
      <c r="J23" s="32" t="s">
        <v>66</v>
      </c>
      <c r="K23" s="33">
        <f t="shared" si="17"/>
        <v>0</v>
      </c>
      <c r="L23" s="33">
        <f t="shared" si="18"/>
        <v>0</v>
      </c>
      <c r="M23" s="34">
        <f t="shared" si="16"/>
        <v>0</v>
      </c>
      <c r="N23" s="34">
        <f t="shared" ref="N23:N32" si="36">IF(AND(L23&gt;$N$4,L23&lt;=$O$4),K23-M23,IF(AND(L22&gt;$N$4,L22&lt;=$O$4),$O$4-L22,IF(L22&gt;$O$4,0,IF(L23&lt;$N$4,0,MIN(L23-$N$4,$N$4)))))</f>
        <v>0</v>
      </c>
      <c r="O23" s="34">
        <f t="shared" si="19"/>
        <v>0</v>
      </c>
      <c r="P23" s="12" t="str">
        <f t="shared" ref="P23:Q23" si="37">P22</f>
        <v>(Select Language)</v>
      </c>
      <c r="Q23" s="12" t="str">
        <f t="shared" si="37"/>
        <v>(Select Usage)</v>
      </c>
      <c r="R23" s="33">
        <f t="shared" si="20"/>
        <v>0</v>
      </c>
      <c r="S23" s="33">
        <f t="shared" si="21"/>
        <v>0</v>
      </c>
      <c r="T23" s="33">
        <f t="shared" si="22"/>
        <v>0</v>
      </c>
      <c r="U23" s="33">
        <f t="shared" si="23"/>
        <v>0</v>
      </c>
      <c r="V23" s="33">
        <f t="shared" si="24"/>
        <v>0</v>
      </c>
      <c r="W23" s="33">
        <f t="shared" si="25"/>
        <v>0</v>
      </c>
      <c r="X23" s="33">
        <f t="shared" si="26"/>
        <v>0</v>
      </c>
      <c r="Y23" s="33">
        <f t="shared" si="27"/>
        <v>0</v>
      </c>
      <c r="Z23" s="33">
        <f t="shared" si="28"/>
        <v>0</v>
      </c>
      <c r="AA23" s="33">
        <f t="shared" si="29"/>
        <v>0</v>
      </c>
      <c r="AB23" s="33">
        <f t="shared" si="30"/>
        <v>0</v>
      </c>
      <c r="AC23" s="33">
        <f t="shared" si="31"/>
        <v>0</v>
      </c>
      <c r="AD23" s="26">
        <f t="shared" si="32"/>
        <v>0</v>
      </c>
      <c r="AE23" s="46" t="str">
        <f>IFERROR(IF(AE$3=VLOOKUP($E23,Template!$AK$5:$AM$17,3,FALSE),$AD23*$F23,0),"0.00")</f>
        <v>0.00</v>
      </c>
      <c r="AF23" s="46" t="str">
        <f>IFERROR(IF(AF$3=VLOOKUP($E23,Template!$AK$5:$AM$17,3,FALSE),$AD23*$F23,0),"0.00")</f>
        <v>0.00</v>
      </c>
      <c r="AG23" s="28">
        <f t="shared" si="33"/>
        <v>0</v>
      </c>
      <c r="AH23" s="13" t="s">
        <v>40</v>
      </c>
      <c r="AI23" s="13" t="s">
        <v>41</v>
      </c>
      <c r="AK23" s="14" t="s">
        <v>24</v>
      </c>
      <c r="AL23" s="15">
        <v>0.05</v>
      </c>
      <c r="AM23" s="16" t="s">
        <v>3</v>
      </c>
    </row>
    <row r="24" spans="1:39" s="3" customFormat="1" ht="13.8" x14ac:dyDescent="0.25">
      <c r="A24" s="7" t="str">
        <f t="shared" ref="A24:C24" si="38">A23</f>
        <v>(Enter Broadcasting Company Name)</v>
      </c>
      <c r="B24" s="7" t="str">
        <f t="shared" si="38"/>
        <v>(Enter Call Letters)</v>
      </c>
      <c r="C24" s="8" t="str">
        <f t="shared" si="38"/>
        <v>(Select AM/FM)</v>
      </c>
      <c r="D24" s="30"/>
      <c r="E24" s="8" t="str">
        <f t="shared" si="35"/>
        <v>(Select Station Province)</v>
      </c>
      <c r="F24" s="9" t="str">
        <f>IFERROR(VLOOKUP(E24,Template!$AK$5:$AL$17,2,FALSE),"")</f>
        <v/>
      </c>
      <c r="G24" s="42" t="s">
        <v>9</v>
      </c>
      <c r="H24" s="42" t="s">
        <v>11</v>
      </c>
      <c r="I24" s="32" t="s">
        <v>65</v>
      </c>
      <c r="J24" s="32" t="s">
        <v>66</v>
      </c>
      <c r="K24" s="33">
        <f t="shared" si="17"/>
        <v>0</v>
      </c>
      <c r="L24" s="33">
        <f t="shared" si="18"/>
        <v>0</v>
      </c>
      <c r="M24" s="34">
        <f t="shared" si="16"/>
        <v>0</v>
      </c>
      <c r="N24" s="34">
        <f t="shared" si="36"/>
        <v>0</v>
      </c>
      <c r="O24" s="34">
        <f t="shared" si="19"/>
        <v>0</v>
      </c>
      <c r="P24" s="12" t="str">
        <f t="shared" ref="P24:Q24" si="39">P23</f>
        <v>(Select Language)</v>
      </c>
      <c r="Q24" s="12" t="str">
        <f t="shared" si="39"/>
        <v>(Select Usage)</v>
      </c>
      <c r="R24" s="33">
        <f t="shared" si="20"/>
        <v>0</v>
      </c>
      <c r="S24" s="33">
        <f t="shared" si="21"/>
        <v>0</v>
      </c>
      <c r="T24" s="33">
        <f t="shared" si="22"/>
        <v>0</v>
      </c>
      <c r="U24" s="33">
        <f t="shared" si="23"/>
        <v>0</v>
      </c>
      <c r="V24" s="33">
        <f t="shared" si="24"/>
        <v>0</v>
      </c>
      <c r="W24" s="33">
        <f t="shared" si="25"/>
        <v>0</v>
      </c>
      <c r="X24" s="33">
        <f t="shared" si="26"/>
        <v>0</v>
      </c>
      <c r="Y24" s="33">
        <f t="shared" si="27"/>
        <v>0</v>
      </c>
      <c r="Z24" s="33">
        <f t="shared" si="28"/>
        <v>0</v>
      </c>
      <c r="AA24" s="33">
        <f t="shared" si="29"/>
        <v>0</v>
      </c>
      <c r="AB24" s="33">
        <f t="shared" si="30"/>
        <v>0</v>
      </c>
      <c r="AC24" s="33">
        <f t="shared" si="31"/>
        <v>0</v>
      </c>
      <c r="AD24" s="26">
        <f t="shared" si="32"/>
        <v>0</v>
      </c>
      <c r="AE24" s="46" t="str">
        <f>IFERROR(IF(AE$3=VLOOKUP($E24,Template!$AK$5:$AM$17,3,FALSE),$AD24*$F24,0),"0.00")</f>
        <v>0.00</v>
      </c>
      <c r="AF24" s="46" t="str">
        <f>IFERROR(IF(AF$3=VLOOKUP($E24,Template!$AK$5:$AM$17,3,FALSE),$AD24*$F24,0),"0.00")</f>
        <v>0.00</v>
      </c>
      <c r="AG24" s="28">
        <f t="shared" si="33"/>
        <v>0</v>
      </c>
      <c r="AH24" s="13" t="s">
        <v>40</v>
      </c>
      <c r="AI24" s="13" t="s">
        <v>41</v>
      </c>
      <c r="AK24" s="14" t="s">
        <v>22</v>
      </c>
      <c r="AL24" s="15">
        <v>0.15</v>
      </c>
      <c r="AM24" s="16" t="s">
        <v>2</v>
      </c>
    </row>
    <row r="25" spans="1:39" s="3" customFormat="1" ht="13.8" x14ac:dyDescent="0.25">
      <c r="A25" s="7" t="str">
        <f t="shared" ref="A25:C25" si="40">A24</f>
        <v>(Enter Broadcasting Company Name)</v>
      </c>
      <c r="B25" s="7" t="str">
        <f t="shared" si="40"/>
        <v>(Enter Call Letters)</v>
      </c>
      <c r="C25" s="8" t="str">
        <f t="shared" si="40"/>
        <v>(Select AM/FM)</v>
      </c>
      <c r="D25" s="30"/>
      <c r="E25" s="8" t="str">
        <f t="shared" si="35"/>
        <v>(Select Station Province)</v>
      </c>
      <c r="F25" s="9" t="str">
        <f>IFERROR(VLOOKUP(E25,Template!$AK$5:$AL$17,2,FALSE),"")</f>
        <v/>
      </c>
      <c r="G25" s="42" t="s">
        <v>10</v>
      </c>
      <c r="H25" s="42" t="s">
        <v>12</v>
      </c>
      <c r="I25" s="32" t="s">
        <v>65</v>
      </c>
      <c r="J25" s="32" t="s">
        <v>66</v>
      </c>
      <c r="K25" s="33">
        <f t="shared" si="17"/>
        <v>0</v>
      </c>
      <c r="L25" s="33">
        <f t="shared" si="18"/>
        <v>0</v>
      </c>
      <c r="M25" s="34">
        <f t="shared" si="16"/>
        <v>0</v>
      </c>
      <c r="N25" s="34">
        <f t="shared" si="36"/>
        <v>0</v>
      </c>
      <c r="O25" s="34">
        <f t="shared" si="19"/>
        <v>0</v>
      </c>
      <c r="P25" s="12" t="str">
        <f t="shared" ref="P25:Q25" si="41">P24</f>
        <v>(Select Language)</v>
      </c>
      <c r="Q25" s="12" t="str">
        <f t="shared" si="41"/>
        <v>(Select Usage)</v>
      </c>
      <c r="R25" s="33">
        <f t="shared" si="20"/>
        <v>0</v>
      </c>
      <c r="S25" s="33">
        <f t="shared" si="21"/>
        <v>0</v>
      </c>
      <c r="T25" s="33">
        <f t="shared" si="22"/>
        <v>0</v>
      </c>
      <c r="U25" s="33">
        <f t="shared" si="23"/>
        <v>0</v>
      </c>
      <c r="V25" s="33">
        <f t="shared" si="24"/>
        <v>0</v>
      </c>
      <c r="W25" s="33">
        <f t="shared" si="25"/>
        <v>0</v>
      </c>
      <c r="X25" s="33">
        <f t="shared" si="26"/>
        <v>0</v>
      </c>
      <c r="Y25" s="33">
        <f t="shared" si="27"/>
        <v>0</v>
      </c>
      <c r="Z25" s="33">
        <f t="shared" si="28"/>
        <v>0</v>
      </c>
      <c r="AA25" s="33">
        <f t="shared" si="29"/>
        <v>0</v>
      </c>
      <c r="AB25" s="33">
        <f t="shared" si="30"/>
        <v>0</v>
      </c>
      <c r="AC25" s="33">
        <f t="shared" si="31"/>
        <v>0</v>
      </c>
      <c r="AD25" s="26">
        <f t="shared" si="32"/>
        <v>0</v>
      </c>
      <c r="AE25" s="46" t="str">
        <f>IFERROR(IF(AE$3=VLOOKUP($E25,Template!$AK$5:$AM$17,3,FALSE),$AD25*$F25,0),"0.00")</f>
        <v>0.00</v>
      </c>
      <c r="AF25" s="46" t="str">
        <f>IFERROR(IF(AF$3=VLOOKUP($E25,Template!$AK$5:$AM$17,3,FALSE),$AD25*$F25,0),"0.00")</f>
        <v>0.00</v>
      </c>
      <c r="AG25" s="28">
        <f t="shared" si="33"/>
        <v>0</v>
      </c>
      <c r="AH25" s="13" t="s">
        <v>40</v>
      </c>
      <c r="AI25" s="13" t="s">
        <v>41</v>
      </c>
      <c r="AK25" s="14" t="s">
        <v>26</v>
      </c>
      <c r="AL25" s="15">
        <v>0.15</v>
      </c>
      <c r="AM25" s="16" t="s">
        <v>2</v>
      </c>
    </row>
    <row r="26" spans="1:39" s="3" customFormat="1" ht="13.8" x14ac:dyDescent="0.25">
      <c r="A26" s="7" t="str">
        <f t="shared" ref="A26:C26" si="42">A25</f>
        <v>(Enter Broadcasting Company Name)</v>
      </c>
      <c r="B26" s="7" t="str">
        <f t="shared" si="42"/>
        <v>(Enter Call Letters)</v>
      </c>
      <c r="C26" s="8" t="str">
        <f t="shared" si="42"/>
        <v>(Select AM/FM)</v>
      </c>
      <c r="D26" s="30"/>
      <c r="E26" s="8" t="str">
        <f t="shared" si="35"/>
        <v>(Select Station Province)</v>
      </c>
      <c r="F26" s="9" t="str">
        <f>IFERROR(VLOOKUP(E26,Template!$AK$5:$AL$17,2,FALSE),"")</f>
        <v/>
      </c>
      <c r="G26" s="42" t="s">
        <v>11</v>
      </c>
      <c r="H26" s="42" t="s">
        <v>13</v>
      </c>
      <c r="I26" s="32" t="s">
        <v>65</v>
      </c>
      <c r="J26" s="32" t="s">
        <v>66</v>
      </c>
      <c r="K26" s="33">
        <f t="shared" si="17"/>
        <v>0</v>
      </c>
      <c r="L26" s="33">
        <f t="shared" si="18"/>
        <v>0</v>
      </c>
      <c r="M26" s="34">
        <f t="shared" si="16"/>
        <v>0</v>
      </c>
      <c r="N26" s="34">
        <f t="shared" si="36"/>
        <v>0</v>
      </c>
      <c r="O26" s="34">
        <f t="shared" si="19"/>
        <v>0</v>
      </c>
      <c r="P26" s="12" t="str">
        <f t="shared" ref="P26:Q26" si="43">P25</f>
        <v>(Select Language)</v>
      </c>
      <c r="Q26" s="12" t="str">
        <f t="shared" si="43"/>
        <v>(Select Usage)</v>
      </c>
      <c r="R26" s="33">
        <f t="shared" si="20"/>
        <v>0</v>
      </c>
      <c r="S26" s="33">
        <f t="shared" si="21"/>
        <v>0</v>
      </c>
      <c r="T26" s="33">
        <f t="shared" si="22"/>
        <v>0</v>
      </c>
      <c r="U26" s="33">
        <f t="shared" si="23"/>
        <v>0</v>
      </c>
      <c r="V26" s="33">
        <f t="shared" si="24"/>
        <v>0</v>
      </c>
      <c r="W26" s="33">
        <f t="shared" si="25"/>
        <v>0</v>
      </c>
      <c r="X26" s="33">
        <f t="shared" si="26"/>
        <v>0</v>
      </c>
      <c r="Y26" s="33">
        <f t="shared" si="27"/>
        <v>0</v>
      </c>
      <c r="Z26" s="33">
        <f t="shared" si="28"/>
        <v>0</v>
      </c>
      <c r="AA26" s="33">
        <f t="shared" si="29"/>
        <v>0</v>
      </c>
      <c r="AB26" s="33">
        <f t="shared" si="30"/>
        <v>0</v>
      </c>
      <c r="AC26" s="33">
        <f t="shared" si="31"/>
        <v>0</v>
      </c>
      <c r="AD26" s="26">
        <f t="shared" si="32"/>
        <v>0</v>
      </c>
      <c r="AE26" s="46" t="str">
        <f>IFERROR(IF(AE$3=VLOOKUP($E26,Template!$AK$5:$AM$17,3,FALSE),$AD26*$F26,0),"0.00")</f>
        <v>0.00</v>
      </c>
      <c r="AF26" s="46" t="str">
        <f>IFERROR(IF(AF$3=VLOOKUP($E26,Template!$AK$5:$AM$17,3,FALSE),$AD26*$F26,0),"0.00")</f>
        <v>0.00</v>
      </c>
      <c r="AG26" s="28">
        <f t="shared" si="33"/>
        <v>0</v>
      </c>
      <c r="AH26" s="13" t="s">
        <v>40</v>
      </c>
      <c r="AI26" s="13" t="s">
        <v>41</v>
      </c>
      <c r="AK26" s="14" t="s">
        <v>27</v>
      </c>
      <c r="AL26" s="15">
        <v>0.15</v>
      </c>
      <c r="AM26" s="16" t="s">
        <v>2</v>
      </c>
    </row>
    <row r="27" spans="1:39" s="3" customFormat="1" ht="13.8" x14ac:dyDescent="0.25">
      <c r="A27" s="7" t="str">
        <f t="shared" ref="A27:C27" si="44">A26</f>
        <v>(Enter Broadcasting Company Name)</v>
      </c>
      <c r="B27" s="7" t="str">
        <f t="shared" si="44"/>
        <v>(Enter Call Letters)</v>
      </c>
      <c r="C27" s="8" t="str">
        <f t="shared" si="44"/>
        <v>(Select AM/FM)</v>
      </c>
      <c r="D27" s="30"/>
      <c r="E27" s="8" t="str">
        <f t="shared" si="35"/>
        <v>(Select Station Province)</v>
      </c>
      <c r="F27" s="9" t="str">
        <f>IFERROR(VLOOKUP(E27,Template!$AK$5:$AL$17,2,FALSE),"")</f>
        <v/>
      </c>
      <c r="G27" s="42" t="s">
        <v>12</v>
      </c>
      <c r="H27" s="42" t="s">
        <v>15</v>
      </c>
      <c r="I27" s="32" t="s">
        <v>65</v>
      </c>
      <c r="J27" s="32" t="s">
        <v>66</v>
      </c>
      <c r="K27" s="33">
        <f t="shared" si="17"/>
        <v>0</v>
      </c>
      <c r="L27" s="33">
        <f t="shared" si="18"/>
        <v>0</v>
      </c>
      <c r="M27" s="34">
        <f t="shared" si="16"/>
        <v>0</v>
      </c>
      <c r="N27" s="34">
        <f t="shared" si="36"/>
        <v>0</v>
      </c>
      <c r="O27" s="34">
        <f t="shared" si="19"/>
        <v>0</v>
      </c>
      <c r="P27" s="12" t="str">
        <f t="shared" ref="P27:Q27" si="45">P26</f>
        <v>(Select Language)</v>
      </c>
      <c r="Q27" s="12" t="str">
        <f t="shared" si="45"/>
        <v>(Select Usage)</v>
      </c>
      <c r="R27" s="33">
        <f t="shared" si="20"/>
        <v>0</v>
      </c>
      <c r="S27" s="33">
        <f t="shared" si="21"/>
        <v>0</v>
      </c>
      <c r="T27" s="33">
        <f t="shared" si="22"/>
        <v>0</v>
      </c>
      <c r="U27" s="33">
        <f t="shared" si="23"/>
        <v>0</v>
      </c>
      <c r="V27" s="33">
        <f t="shared" si="24"/>
        <v>0</v>
      </c>
      <c r="W27" s="33">
        <f t="shared" si="25"/>
        <v>0</v>
      </c>
      <c r="X27" s="33">
        <f t="shared" si="26"/>
        <v>0</v>
      </c>
      <c r="Y27" s="33">
        <f t="shared" si="27"/>
        <v>0</v>
      </c>
      <c r="Z27" s="33">
        <f t="shared" si="28"/>
        <v>0</v>
      </c>
      <c r="AA27" s="33">
        <f t="shared" si="29"/>
        <v>0</v>
      </c>
      <c r="AB27" s="33">
        <f t="shared" si="30"/>
        <v>0</v>
      </c>
      <c r="AC27" s="33">
        <f t="shared" si="31"/>
        <v>0</v>
      </c>
      <c r="AD27" s="26">
        <f>SUM(R27:AC27)</f>
        <v>0</v>
      </c>
      <c r="AE27" s="46" t="str">
        <f>IFERROR(IF(AE$3=VLOOKUP($E27,Template!$AK$5:$AM$17,3,FALSE),$AD27*$F27,0),"0.00")</f>
        <v>0.00</v>
      </c>
      <c r="AF27" s="46" t="str">
        <f>IFERROR(IF(AF$3=VLOOKUP($E27,Template!$AK$5:$AM$17,3,FALSE),$AD27*$F27,0),"0.00")</f>
        <v>0.00</v>
      </c>
      <c r="AG27" s="28">
        <f t="shared" si="33"/>
        <v>0</v>
      </c>
      <c r="AH27" s="13" t="s">
        <v>40</v>
      </c>
      <c r="AI27" s="13" t="s">
        <v>41</v>
      </c>
      <c r="AK27" s="14" t="s">
        <v>28</v>
      </c>
      <c r="AL27" s="15">
        <v>0.05</v>
      </c>
      <c r="AM27" s="16" t="s">
        <v>3</v>
      </c>
    </row>
    <row r="28" spans="1:39" s="3" customFormat="1" ht="13.8" x14ac:dyDescent="0.25">
      <c r="A28" s="7" t="str">
        <f t="shared" ref="A28:C28" si="46">A27</f>
        <v>(Enter Broadcasting Company Name)</v>
      </c>
      <c r="B28" s="7" t="str">
        <f t="shared" si="46"/>
        <v>(Enter Call Letters)</v>
      </c>
      <c r="C28" s="8" t="str">
        <f t="shared" si="46"/>
        <v>(Select AM/FM)</v>
      </c>
      <c r="D28" s="30"/>
      <c r="E28" s="8" t="str">
        <f t="shared" si="35"/>
        <v>(Select Station Province)</v>
      </c>
      <c r="F28" s="9" t="str">
        <f>IFERROR(VLOOKUP(E28,Template!$AK$5:$AL$17,2,FALSE),"")</f>
        <v/>
      </c>
      <c r="G28" s="42" t="s">
        <v>13</v>
      </c>
      <c r="H28" s="42" t="s">
        <v>16</v>
      </c>
      <c r="I28" s="32" t="s">
        <v>65</v>
      </c>
      <c r="J28" s="32" t="s">
        <v>66</v>
      </c>
      <c r="K28" s="33">
        <f t="shared" si="17"/>
        <v>0</v>
      </c>
      <c r="L28" s="33">
        <f t="shared" si="18"/>
        <v>0</v>
      </c>
      <c r="M28" s="34">
        <f t="shared" si="16"/>
        <v>0</v>
      </c>
      <c r="N28" s="34">
        <f t="shared" si="36"/>
        <v>0</v>
      </c>
      <c r="O28" s="34">
        <f t="shared" si="19"/>
        <v>0</v>
      </c>
      <c r="P28" s="12" t="str">
        <f t="shared" ref="P28:Q28" si="47">P27</f>
        <v>(Select Language)</v>
      </c>
      <c r="Q28" s="12" t="str">
        <f t="shared" si="47"/>
        <v>(Select Usage)</v>
      </c>
      <c r="R28" s="33">
        <f t="shared" si="20"/>
        <v>0</v>
      </c>
      <c r="S28" s="33">
        <f t="shared" si="21"/>
        <v>0</v>
      </c>
      <c r="T28" s="33">
        <f t="shared" si="22"/>
        <v>0</v>
      </c>
      <c r="U28" s="33">
        <f t="shared" si="23"/>
        <v>0</v>
      </c>
      <c r="V28" s="33">
        <f t="shared" si="24"/>
        <v>0</v>
      </c>
      <c r="W28" s="33">
        <f t="shared" si="25"/>
        <v>0</v>
      </c>
      <c r="X28" s="33">
        <f t="shared" si="26"/>
        <v>0</v>
      </c>
      <c r="Y28" s="33">
        <f t="shared" si="27"/>
        <v>0</v>
      </c>
      <c r="Z28" s="33">
        <f t="shared" si="28"/>
        <v>0</v>
      </c>
      <c r="AA28" s="33">
        <f t="shared" si="29"/>
        <v>0</v>
      </c>
      <c r="AB28" s="33">
        <f t="shared" si="30"/>
        <v>0</v>
      </c>
      <c r="AC28" s="33">
        <f t="shared" si="31"/>
        <v>0</v>
      </c>
      <c r="AD28" s="26">
        <f t="shared" ref="AD28:AD30" si="48">SUM(R28:AC28)</f>
        <v>0</v>
      </c>
      <c r="AE28" s="46" t="str">
        <f>IFERROR(IF(AE$3=VLOOKUP($E28,Template!$AK$5:$AM$17,3,FALSE),$AD28*$F28,0),"0.00")</f>
        <v>0.00</v>
      </c>
      <c r="AF28" s="46" t="str">
        <f>IFERROR(IF(AF$3=VLOOKUP($E28,Template!$AK$5:$AM$17,3,FALSE),$AD28*$F28,0),"0.00")</f>
        <v>0.00</v>
      </c>
      <c r="AG28" s="28">
        <f t="shared" si="33"/>
        <v>0</v>
      </c>
      <c r="AH28" s="13" t="s">
        <v>40</v>
      </c>
      <c r="AI28" s="13" t="s">
        <v>41</v>
      </c>
      <c r="AK28" s="14" t="s">
        <v>70</v>
      </c>
      <c r="AL28" s="15">
        <v>0.05</v>
      </c>
      <c r="AM28" s="16" t="s">
        <v>3</v>
      </c>
    </row>
    <row r="29" spans="1:39" s="3" customFormat="1" ht="13.8" x14ac:dyDescent="0.25">
      <c r="A29" s="7" t="str">
        <f t="shared" ref="A29:C29" si="49">A28</f>
        <v>(Enter Broadcasting Company Name)</v>
      </c>
      <c r="B29" s="7" t="str">
        <f t="shared" si="49"/>
        <v>(Enter Call Letters)</v>
      </c>
      <c r="C29" s="8" t="str">
        <f t="shared" si="49"/>
        <v>(Select AM/FM)</v>
      </c>
      <c r="D29" s="30"/>
      <c r="E29" s="8" t="str">
        <f t="shared" si="35"/>
        <v>(Select Station Province)</v>
      </c>
      <c r="F29" s="9" t="str">
        <f>IFERROR(VLOOKUP(E29,Template!$AK$5:$AL$17,2,FALSE),"")</f>
        <v/>
      </c>
      <c r="G29" s="42" t="s">
        <v>15</v>
      </c>
      <c r="H29" s="42" t="s">
        <v>17</v>
      </c>
      <c r="I29" s="32" t="s">
        <v>65</v>
      </c>
      <c r="J29" s="32" t="s">
        <v>66</v>
      </c>
      <c r="K29" s="33">
        <f t="shared" si="17"/>
        <v>0</v>
      </c>
      <c r="L29" s="33">
        <f t="shared" si="18"/>
        <v>0</v>
      </c>
      <c r="M29" s="34">
        <f t="shared" si="16"/>
        <v>0</v>
      </c>
      <c r="N29" s="34">
        <f t="shared" si="36"/>
        <v>0</v>
      </c>
      <c r="O29" s="34">
        <f t="shared" si="19"/>
        <v>0</v>
      </c>
      <c r="P29" s="12" t="str">
        <f t="shared" ref="P29:Q29" si="50">P28</f>
        <v>(Select Language)</v>
      </c>
      <c r="Q29" s="12" t="str">
        <f t="shared" si="50"/>
        <v>(Select Usage)</v>
      </c>
      <c r="R29" s="33">
        <f t="shared" si="20"/>
        <v>0</v>
      </c>
      <c r="S29" s="33">
        <f t="shared" si="21"/>
        <v>0</v>
      </c>
      <c r="T29" s="33">
        <f t="shared" si="22"/>
        <v>0</v>
      </c>
      <c r="U29" s="33">
        <f t="shared" si="23"/>
        <v>0</v>
      </c>
      <c r="V29" s="33">
        <f t="shared" si="24"/>
        <v>0</v>
      </c>
      <c r="W29" s="33">
        <f t="shared" si="25"/>
        <v>0</v>
      </c>
      <c r="X29" s="33">
        <f t="shared" si="26"/>
        <v>0</v>
      </c>
      <c r="Y29" s="33">
        <f t="shared" si="27"/>
        <v>0</v>
      </c>
      <c r="Z29" s="33">
        <f t="shared" si="28"/>
        <v>0</v>
      </c>
      <c r="AA29" s="33">
        <f t="shared" si="29"/>
        <v>0</v>
      </c>
      <c r="AB29" s="33">
        <f t="shared" si="30"/>
        <v>0</v>
      </c>
      <c r="AC29" s="33">
        <f t="shared" si="31"/>
        <v>0</v>
      </c>
      <c r="AD29" s="26">
        <f t="shared" si="48"/>
        <v>0</v>
      </c>
      <c r="AE29" s="46" t="str">
        <f>IFERROR(IF(AE$3=VLOOKUP($E29,Template!$AK$5:$AM$17,3,FALSE),$AD29*$F29,0),"0.00")</f>
        <v>0.00</v>
      </c>
      <c r="AF29" s="46" t="str">
        <f>IFERROR(IF(AF$3=VLOOKUP($E29,Template!$AK$5:$AM$17,3,FALSE),$AD29*$F29,0),"0.00")</f>
        <v>0.00</v>
      </c>
      <c r="AG29" s="28">
        <f t="shared" si="33"/>
        <v>0</v>
      </c>
      <c r="AH29" s="13" t="s">
        <v>40</v>
      </c>
      <c r="AI29" s="13" t="s">
        <v>41</v>
      </c>
      <c r="AK29" s="14" t="s">
        <v>20</v>
      </c>
      <c r="AL29" s="15">
        <v>0.13</v>
      </c>
      <c r="AM29" s="16" t="s">
        <v>2</v>
      </c>
    </row>
    <row r="30" spans="1:39" s="3" customFormat="1" ht="13.8" x14ac:dyDescent="0.25">
      <c r="A30" s="7" t="str">
        <f t="shared" ref="A30:C30" si="51">A29</f>
        <v>(Enter Broadcasting Company Name)</v>
      </c>
      <c r="B30" s="7" t="str">
        <f t="shared" si="51"/>
        <v>(Enter Call Letters)</v>
      </c>
      <c r="C30" s="8" t="str">
        <f t="shared" si="51"/>
        <v>(Select AM/FM)</v>
      </c>
      <c r="D30" s="30"/>
      <c r="E30" s="8" t="str">
        <f t="shared" si="35"/>
        <v>(Select Station Province)</v>
      </c>
      <c r="F30" s="9" t="str">
        <f>IFERROR(VLOOKUP(E30,Template!$AK$5:$AL$17,2,FALSE),"")</f>
        <v/>
      </c>
      <c r="G30" s="42" t="s">
        <v>16</v>
      </c>
      <c r="H30" s="42" t="s">
        <v>18</v>
      </c>
      <c r="I30" s="32" t="s">
        <v>65</v>
      </c>
      <c r="J30" s="32" t="s">
        <v>66</v>
      </c>
      <c r="K30" s="33">
        <f t="shared" si="17"/>
        <v>0</v>
      </c>
      <c r="L30" s="33">
        <f t="shared" si="18"/>
        <v>0</v>
      </c>
      <c r="M30" s="34">
        <f t="shared" si="16"/>
        <v>0</v>
      </c>
      <c r="N30" s="34">
        <f t="shared" si="36"/>
        <v>0</v>
      </c>
      <c r="O30" s="34">
        <f t="shared" si="19"/>
        <v>0</v>
      </c>
      <c r="P30" s="12" t="str">
        <f t="shared" ref="P30:Q30" si="52">P29</f>
        <v>(Select Language)</v>
      </c>
      <c r="Q30" s="12" t="str">
        <f t="shared" si="52"/>
        <v>(Select Usage)</v>
      </c>
      <c r="R30" s="33">
        <f t="shared" si="20"/>
        <v>0</v>
      </c>
      <c r="S30" s="33">
        <f t="shared" si="21"/>
        <v>0</v>
      </c>
      <c r="T30" s="33">
        <f t="shared" si="22"/>
        <v>0</v>
      </c>
      <c r="U30" s="33">
        <f t="shared" si="23"/>
        <v>0</v>
      </c>
      <c r="V30" s="33">
        <f t="shared" si="24"/>
        <v>0</v>
      </c>
      <c r="W30" s="33">
        <f t="shared" si="25"/>
        <v>0</v>
      </c>
      <c r="X30" s="33">
        <f t="shared" si="26"/>
        <v>0</v>
      </c>
      <c r="Y30" s="33">
        <f t="shared" si="27"/>
        <v>0</v>
      </c>
      <c r="Z30" s="33">
        <f t="shared" si="28"/>
        <v>0</v>
      </c>
      <c r="AA30" s="33">
        <f t="shared" si="29"/>
        <v>0</v>
      </c>
      <c r="AB30" s="33">
        <f t="shared" si="30"/>
        <v>0</v>
      </c>
      <c r="AC30" s="33">
        <f t="shared" si="31"/>
        <v>0</v>
      </c>
      <c r="AD30" s="26">
        <f t="shared" si="48"/>
        <v>0</v>
      </c>
      <c r="AE30" s="46" t="str">
        <f>IFERROR(IF(AE$3=VLOOKUP($E30,Template!$AK$5:$AM$17,3,FALSE),$AD30*$F30,0),"0.00")</f>
        <v>0.00</v>
      </c>
      <c r="AF30" s="46" t="str">
        <f>IFERROR(IF(AF$3=VLOOKUP($E30,Template!$AK$5:$AM$17,3,FALSE),$AD30*$F30,0),"0.00")</f>
        <v>0.00</v>
      </c>
      <c r="AG30" s="28">
        <f t="shared" si="33"/>
        <v>0</v>
      </c>
      <c r="AH30" s="13" t="s">
        <v>40</v>
      </c>
      <c r="AI30" s="13" t="s">
        <v>41</v>
      </c>
      <c r="AK30" s="14" t="s">
        <v>69</v>
      </c>
      <c r="AL30" s="15">
        <v>0.15</v>
      </c>
      <c r="AM30" s="16" t="s">
        <v>2</v>
      </c>
    </row>
    <row r="31" spans="1:39" s="3" customFormat="1" ht="13.8" x14ac:dyDescent="0.25">
      <c r="A31" s="7" t="str">
        <f t="shared" ref="A31:C31" si="53">A30</f>
        <v>(Enter Broadcasting Company Name)</v>
      </c>
      <c r="B31" s="7" t="str">
        <f t="shared" si="53"/>
        <v>(Enter Call Letters)</v>
      </c>
      <c r="C31" s="8" t="str">
        <f t="shared" si="53"/>
        <v>(Select AM/FM)</v>
      </c>
      <c r="D31" s="30"/>
      <c r="E31" s="8" t="str">
        <f t="shared" si="35"/>
        <v>(Select Station Province)</v>
      </c>
      <c r="F31" s="9" t="str">
        <f>IFERROR(VLOOKUP(E31,Template!$AK$5:$AL$17,2,FALSE),"")</f>
        <v/>
      </c>
      <c r="G31" s="42" t="s">
        <v>17</v>
      </c>
      <c r="H31" s="42" t="s">
        <v>7</v>
      </c>
      <c r="I31" s="32" t="s">
        <v>65</v>
      </c>
      <c r="J31" s="32" t="s">
        <v>66</v>
      </c>
      <c r="K31" s="33">
        <f t="shared" si="17"/>
        <v>0</v>
      </c>
      <c r="L31" s="33">
        <f t="shared" si="18"/>
        <v>0</v>
      </c>
      <c r="M31" s="34">
        <f t="shared" si="16"/>
        <v>0</v>
      </c>
      <c r="N31" s="34">
        <f t="shared" si="36"/>
        <v>0</v>
      </c>
      <c r="O31" s="34">
        <f t="shared" si="19"/>
        <v>0</v>
      </c>
      <c r="P31" s="12" t="str">
        <f t="shared" ref="P31:Q31" si="54">P30</f>
        <v>(Select Language)</v>
      </c>
      <c r="Q31" s="12" t="str">
        <f t="shared" si="54"/>
        <v>(Select Usage)</v>
      </c>
      <c r="R31" s="33">
        <f t="shared" si="20"/>
        <v>0</v>
      </c>
      <c r="S31" s="33">
        <f t="shared" si="21"/>
        <v>0</v>
      </c>
      <c r="T31" s="33">
        <f t="shared" si="22"/>
        <v>0</v>
      </c>
      <c r="U31" s="33">
        <f t="shared" si="23"/>
        <v>0</v>
      </c>
      <c r="V31" s="33">
        <f t="shared" si="24"/>
        <v>0</v>
      </c>
      <c r="W31" s="33">
        <f t="shared" si="25"/>
        <v>0</v>
      </c>
      <c r="X31" s="33">
        <f t="shared" si="26"/>
        <v>0</v>
      </c>
      <c r="Y31" s="33">
        <f t="shared" si="27"/>
        <v>0</v>
      </c>
      <c r="Z31" s="33">
        <f t="shared" si="28"/>
        <v>0</v>
      </c>
      <c r="AA31" s="33">
        <f t="shared" si="29"/>
        <v>0</v>
      </c>
      <c r="AB31" s="33">
        <f t="shared" si="30"/>
        <v>0</v>
      </c>
      <c r="AC31" s="33">
        <f t="shared" si="31"/>
        <v>0</v>
      </c>
      <c r="AD31" s="26">
        <f>SUM(R31:AC31)</f>
        <v>0</v>
      </c>
      <c r="AE31" s="46" t="str">
        <f>IFERROR(IF(AE$3=VLOOKUP($E31,Template!$AK$5:$AM$17,3,FALSE),$AD31*$F31,0),"0.00")</f>
        <v>0.00</v>
      </c>
      <c r="AF31" s="46" t="str">
        <f>IFERROR(IF(AF$3=VLOOKUP($E31,Template!$AK$5:$AM$17,3,FALSE),$AD31*$F31,0),"0.00")</f>
        <v>0.00</v>
      </c>
      <c r="AG31" s="28">
        <f t="shared" si="33"/>
        <v>0</v>
      </c>
      <c r="AH31" s="13" t="s">
        <v>40</v>
      </c>
      <c r="AI31" s="13" t="s">
        <v>41</v>
      </c>
      <c r="AK31" s="14" t="s">
        <v>29</v>
      </c>
      <c r="AL31" s="15">
        <v>0.05</v>
      </c>
      <c r="AM31" s="16" t="s">
        <v>3</v>
      </c>
    </row>
    <row r="32" spans="1:39" s="3" customFormat="1" ht="13.8" x14ac:dyDescent="0.25">
      <c r="A32" s="7" t="str">
        <f t="shared" ref="A32:C32" si="55">A31</f>
        <v>(Enter Broadcasting Company Name)</v>
      </c>
      <c r="B32" s="7" t="str">
        <f t="shared" si="55"/>
        <v>(Enter Call Letters)</v>
      </c>
      <c r="C32" s="8" t="str">
        <f t="shared" si="55"/>
        <v>(Select AM/FM)</v>
      </c>
      <c r="D32" s="30"/>
      <c r="E32" s="8" t="str">
        <f t="shared" si="35"/>
        <v>(Select Station Province)</v>
      </c>
      <c r="F32" s="9" t="str">
        <f>IFERROR(VLOOKUP(E32,Template!$AK$5:$AL$17,2,FALSE),"")</f>
        <v/>
      </c>
      <c r="G32" s="42" t="s">
        <v>18</v>
      </c>
      <c r="H32" s="43" t="s">
        <v>8</v>
      </c>
      <c r="I32" s="32" t="s">
        <v>65</v>
      </c>
      <c r="J32" s="32" t="s">
        <v>66</v>
      </c>
      <c r="K32" s="33">
        <f t="shared" si="17"/>
        <v>0</v>
      </c>
      <c r="L32" s="33">
        <f t="shared" si="18"/>
        <v>0</v>
      </c>
      <c r="M32" s="34">
        <f t="shared" si="16"/>
        <v>0</v>
      </c>
      <c r="N32" s="34">
        <f t="shared" si="36"/>
        <v>0</v>
      </c>
      <c r="O32" s="34">
        <f t="shared" si="19"/>
        <v>0</v>
      </c>
      <c r="P32" s="12" t="str">
        <f t="shared" ref="P32:Q32" si="56">P31</f>
        <v>(Select Language)</v>
      </c>
      <c r="Q32" s="12" t="str">
        <f t="shared" si="56"/>
        <v>(Select Usage)</v>
      </c>
      <c r="R32" s="33">
        <f t="shared" si="20"/>
        <v>0</v>
      </c>
      <c r="S32" s="33">
        <f t="shared" si="21"/>
        <v>0</v>
      </c>
      <c r="T32" s="33">
        <f t="shared" si="22"/>
        <v>0</v>
      </c>
      <c r="U32" s="33">
        <f t="shared" si="23"/>
        <v>0</v>
      </c>
      <c r="V32" s="33">
        <f t="shared" si="24"/>
        <v>0</v>
      </c>
      <c r="W32" s="33">
        <f t="shared" si="25"/>
        <v>0</v>
      </c>
      <c r="X32" s="33">
        <f t="shared" si="26"/>
        <v>0</v>
      </c>
      <c r="Y32" s="33">
        <f t="shared" si="27"/>
        <v>0</v>
      </c>
      <c r="Z32" s="33">
        <f t="shared" si="28"/>
        <v>0</v>
      </c>
      <c r="AA32" s="33">
        <f t="shared" si="29"/>
        <v>0</v>
      </c>
      <c r="AB32" s="33">
        <f t="shared" si="30"/>
        <v>0</v>
      </c>
      <c r="AC32" s="33">
        <f t="shared" si="31"/>
        <v>0</v>
      </c>
      <c r="AD32" s="26">
        <f t="shared" ref="AD32" si="57">SUM(R32:AC32)</f>
        <v>0</v>
      </c>
      <c r="AE32" s="46" t="str">
        <f>IFERROR(IF(AE$3=VLOOKUP($E32,Template!$AK$5:$AM$17,3,FALSE),$AD32*$F32,0),"0.00")</f>
        <v>0.00</v>
      </c>
      <c r="AF32" s="46" t="str">
        <f>IFERROR(IF(AF$3=VLOOKUP($E32,Template!$AK$5:$AM$17,3,FALSE),$AD32*$F32,0),"0.00")</f>
        <v>0.00</v>
      </c>
      <c r="AG32" s="28">
        <f t="shared" si="33"/>
        <v>0</v>
      </c>
      <c r="AH32" s="13" t="s">
        <v>40</v>
      </c>
      <c r="AI32" s="13" t="s">
        <v>41</v>
      </c>
      <c r="AK32" s="14" t="s">
        <v>21</v>
      </c>
      <c r="AL32" s="15">
        <v>0.05</v>
      </c>
      <c r="AM32" s="16" t="s">
        <v>3</v>
      </c>
    </row>
    <row r="33" spans="1:39" ht="13.8" x14ac:dyDescent="0.25">
      <c r="A33" s="19" t="s">
        <v>4</v>
      </c>
      <c r="B33" s="19"/>
      <c r="C33" s="20"/>
      <c r="D33" s="20"/>
      <c r="E33" s="20"/>
      <c r="F33" s="20"/>
      <c r="G33" s="44"/>
      <c r="H33" s="44"/>
      <c r="I33" s="21">
        <f t="shared" ref="I33:K33" si="58">SUM(I21:I32)</f>
        <v>0</v>
      </c>
      <c r="J33" s="21">
        <f t="shared" si="58"/>
        <v>0</v>
      </c>
      <c r="K33" s="21">
        <f t="shared" si="58"/>
        <v>0</v>
      </c>
      <c r="L33" s="21">
        <f>L32</f>
        <v>0</v>
      </c>
      <c r="M33" s="21">
        <f>SUM(M21:M32)</f>
        <v>0</v>
      </c>
      <c r="N33" s="21">
        <f t="shared" ref="N33:O33" si="59">SUM(N21:N32)</f>
        <v>0</v>
      </c>
      <c r="O33" s="21">
        <f t="shared" si="59"/>
        <v>0</v>
      </c>
      <c r="P33" s="21"/>
      <c r="Q33" s="22"/>
      <c r="R33" s="21">
        <f t="shared" ref="R33:AI33" si="60">SUM(R21:R32)</f>
        <v>0</v>
      </c>
      <c r="S33" s="21">
        <f t="shared" si="60"/>
        <v>0</v>
      </c>
      <c r="T33" s="21">
        <f t="shared" si="60"/>
        <v>0</v>
      </c>
      <c r="U33" s="21">
        <f t="shared" si="60"/>
        <v>0</v>
      </c>
      <c r="V33" s="21">
        <f t="shared" si="60"/>
        <v>0</v>
      </c>
      <c r="W33" s="21">
        <f t="shared" si="60"/>
        <v>0</v>
      </c>
      <c r="X33" s="21">
        <f t="shared" si="60"/>
        <v>0</v>
      </c>
      <c r="Y33" s="21">
        <f t="shared" si="60"/>
        <v>0</v>
      </c>
      <c r="Z33" s="21">
        <f t="shared" si="60"/>
        <v>0</v>
      </c>
      <c r="AA33" s="21">
        <f t="shared" si="60"/>
        <v>0</v>
      </c>
      <c r="AB33" s="21">
        <f t="shared" si="60"/>
        <v>0</v>
      </c>
      <c r="AC33" s="21">
        <f t="shared" si="60"/>
        <v>0</v>
      </c>
      <c r="AD33" s="27">
        <f t="shared" si="60"/>
        <v>0</v>
      </c>
      <c r="AE33" s="21">
        <f t="shared" si="60"/>
        <v>0</v>
      </c>
      <c r="AF33" s="21">
        <f t="shared" si="60"/>
        <v>0</v>
      </c>
      <c r="AG33" s="27">
        <f t="shared" si="60"/>
        <v>0</v>
      </c>
      <c r="AH33" s="21">
        <f t="shared" si="60"/>
        <v>0</v>
      </c>
      <c r="AI33" s="21">
        <f t="shared" si="60"/>
        <v>0</v>
      </c>
      <c r="AK33" s="14" t="s">
        <v>71</v>
      </c>
      <c r="AL33" s="15">
        <v>0.05</v>
      </c>
      <c r="AM33" s="16" t="s">
        <v>3</v>
      </c>
    </row>
    <row r="34" spans="1:39" x14ac:dyDescent="0.25">
      <c r="A34" s="2"/>
      <c r="G34" s="2"/>
      <c r="H34" s="2"/>
      <c r="O34" s="2"/>
      <c r="P34" s="2"/>
    </row>
    <row r="35" spans="1:39" ht="42" customHeight="1" x14ac:dyDescent="0.25">
      <c r="A35" s="223" t="s">
        <v>63</v>
      </c>
      <c r="B35" s="223" t="s">
        <v>43</v>
      </c>
      <c r="C35" s="224" t="s">
        <v>19</v>
      </c>
      <c r="D35" s="226"/>
      <c r="E35" s="223" t="s">
        <v>14</v>
      </c>
      <c r="F35" s="223" t="s">
        <v>38</v>
      </c>
      <c r="G35" s="223" t="s">
        <v>1</v>
      </c>
      <c r="H35" s="223" t="s">
        <v>5</v>
      </c>
      <c r="I35" s="225" t="s">
        <v>31</v>
      </c>
      <c r="J35" s="225" t="s">
        <v>32</v>
      </c>
      <c r="K35" s="225" t="s">
        <v>48</v>
      </c>
      <c r="L35" s="225" t="s">
        <v>0</v>
      </c>
      <c r="M35" s="4" t="s">
        <v>45</v>
      </c>
      <c r="N35" s="4" t="s">
        <v>46</v>
      </c>
      <c r="O35" s="4" t="s">
        <v>47</v>
      </c>
      <c r="P35" s="225" t="s">
        <v>50</v>
      </c>
      <c r="Q35" s="225" t="s">
        <v>33</v>
      </c>
      <c r="R35" s="4" t="s">
        <v>51</v>
      </c>
      <c r="S35" s="4" t="s">
        <v>52</v>
      </c>
      <c r="T35" s="4" t="s">
        <v>53</v>
      </c>
      <c r="U35" s="4" t="s">
        <v>54</v>
      </c>
      <c r="V35" s="4" t="s">
        <v>55</v>
      </c>
      <c r="W35" s="4" t="s">
        <v>56</v>
      </c>
      <c r="X35" s="4" t="s">
        <v>57</v>
      </c>
      <c r="Y35" s="4" t="s">
        <v>58</v>
      </c>
      <c r="Z35" s="4" t="s">
        <v>59</v>
      </c>
      <c r="AA35" s="4" t="s">
        <v>62</v>
      </c>
      <c r="AB35" s="4" t="s">
        <v>60</v>
      </c>
      <c r="AC35" s="4" t="s">
        <v>61</v>
      </c>
      <c r="AD35" s="233" t="s">
        <v>34</v>
      </c>
      <c r="AE35" s="231" t="s">
        <v>2</v>
      </c>
      <c r="AF35" s="231" t="s">
        <v>3</v>
      </c>
      <c r="AG35" s="233" t="s">
        <v>35</v>
      </c>
      <c r="AH35" s="223" t="s">
        <v>36</v>
      </c>
      <c r="AI35" s="223" t="s">
        <v>37</v>
      </c>
      <c r="AK35" s="229" t="s">
        <v>30</v>
      </c>
      <c r="AL35" s="229"/>
      <c r="AM35" s="229"/>
    </row>
    <row r="36" spans="1:39" s="6" customFormat="1" ht="35.25" customHeight="1" x14ac:dyDescent="0.3">
      <c r="A36" s="224"/>
      <c r="B36" s="224"/>
      <c r="C36" s="224"/>
      <c r="D36" s="227"/>
      <c r="E36" s="223"/>
      <c r="F36" s="223"/>
      <c r="G36" s="223"/>
      <c r="H36" s="223"/>
      <c r="I36" s="230"/>
      <c r="J36" s="230"/>
      <c r="K36" s="230"/>
      <c r="L36" s="230"/>
      <c r="M36" s="5">
        <v>0</v>
      </c>
      <c r="N36" s="5">
        <v>625000</v>
      </c>
      <c r="O36" s="5">
        <v>1250000</v>
      </c>
      <c r="P36" s="225"/>
      <c r="Q36" s="225"/>
      <c r="R36" s="29">
        <v>4.95E-4</v>
      </c>
      <c r="S36" s="29">
        <v>9.5200000000000005E-4</v>
      </c>
      <c r="T36" s="29">
        <v>1.5900000000000001E-3</v>
      </c>
      <c r="U36" s="29">
        <v>1.1169999999999999E-3</v>
      </c>
      <c r="V36" s="29">
        <v>2.189E-3</v>
      </c>
      <c r="W36" s="29">
        <v>4.5430000000000002E-3</v>
      </c>
      <c r="X36" s="29">
        <v>8.8199999999999997E-4</v>
      </c>
      <c r="Y36" s="29">
        <v>1.6949999999999999E-3</v>
      </c>
      <c r="Z36" s="29">
        <v>2.8319999999999999E-3</v>
      </c>
      <c r="AA36" s="29">
        <v>1.9889999999999999E-3</v>
      </c>
      <c r="AB36" s="29">
        <v>3.8999999999999998E-3</v>
      </c>
      <c r="AC36" s="29">
        <v>8.0949999999999998E-3</v>
      </c>
      <c r="AD36" s="233"/>
      <c r="AE36" s="232"/>
      <c r="AF36" s="232"/>
      <c r="AG36" s="234"/>
      <c r="AH36" s="223"/>
      <c r="AI36" s="223"/>
      <c r="AK36" s="229"/>
      <c r="AL36" s="229"/>
      <c r="AM36" s="229"/>
    </row>
    <row r="37" spans="1:39" s="3" customFormat="1" ht="13.8" x14ac:dyDescent="0.25">
      <c r="A37" s="7" t="s">
        <v>44</v>
      </c>
      <c r="B37" s="7" t="s">
        <v>42</v>
      </c>
      <c r="C37" s="8" t="s">
        <v>39</v>
      </c>
      <c r="D37" s="30"/>
      <c r="E37" s="8" t="s">
        <v>64</v>
      </c>
      <c r="F37" s="9" t="str">
        <f>IFERROR(VLOOKUP(E37,Template!$AK$5:$AL$17,2,FALSE),"")</f>
        <v/>
      </c>
      <c r="G37" s="41" t="s">
        <v>7</v>
      </c>
      <c r="H37" s="41" t="s">
        <v>6</v>
      </c>
      <c r="I37" s="32" t="s">
        <v>65</v>
      </c>
      <c r="J37" s="32" t="s">
        <v>66</v>
      </c>
      <c r="K37" s="33">
        <f>IFERROR(I37+J37,0)</f>
        <v>0</v>
      </c>
      <c r="L37" s="33">
        <f>IFERROR(K37,"")</f>
        <v>0</v>
      </c>
      <c r="M37" s="34">
        <f t="shared" ref="M37:M48" si="61">IF(L37&lt;=$N$4,K37,IF(L36&gt;$N$4,0,$N$4-L36))</f>
        <v>0</v>
      </c>
      <c r="N37" s="34">
        <f>IF(AND(L37&gt;$N$4,L37&lt;=$O$4),K37-M37,IF(AND(L36&gt;$N$4,L36&lt;=$O$4),$O$4-L36,IF(L36&gt;$O$4,0,IF(L37&lt;$N$4,0,MIN(L37-$N$4,$N$4)))))</f>
        <v>0</v>
      </c>
      <c r="O37" s="34">
        <f>IF(L37&gt;$O$4,K37-M37-N37,0)</f>
        <v>0</v>
      </c>
      <c r="P37" s="12" t="s">
        <v>94</v>
      </c>
      <c r="Q37" s="12" t="s">
        <v>68</v>
      </c>
      <c r="R37" s="33">
        <f>IF(AND($Q37="LOW",$P37="French"),M37*R$4,0)</f>
        <v>0</v>
      </c>
      <c r="S37" s="33">
        <f>IF(AND($Q37="LOW",$P37="French"),N37*S$4,0)</f>
        <v>0</v>
      </c>
      <c r="T37" s="33">
        <f>IF(AND($Q37="LOW",$P37="French"),O37*T$4,0)</f>
        <v>0</v>
      </c>
      <c r="U37" s="33">
        <f>IF(AND($Q37="HIGH",$P37="French"),M37*U$4,0)</f>
        <v>0</v>
      </c>
      <c r="V37" s="33">
        <f>IF(AND($Q37="HIGH",$P37="French"),N37*V$4,0)</f>
        <v>0</v>
      </c>
      <c r="W37" s="33">
        <f>IF(AND($Q37="HIGH",$P37="French"),O37*W$4,0)</f>
        <v>0</v>
      </c>
      <c r="X37" s="33">
        <f>IF(AND($Q37="LOW",$P37="English"),M37*X$4,0)</f>
        <v>0</v>
      </c>
      <c r="Y37" s="33">
        <f>IF(AND($Q37="LOW",$P37="English"),N37*Y$4,0)</f>
        <v>0</v>
      </c>
      <c r="Z37" s="33">
        <f>IF(AND($Q37="LOW",$P37="English"),O37*Z$4,0)</f>
        <v>0</v>
      </c>
      <c r="AA37" s="33">
        <f>IF(AND($Q37="HIGH",$P37="English"),M37*AA$4,0)</f>
        <v>0</v>
      </c>
      <c r="AB37" s="33">
        <f>IF(AND($Q37="HIGH",$P37="English"),N37*AB$4,0)</f>
        <v>0</v>
      </c>
      <c r="AC37" s="33">
        <f>IF(AND($Q37="HIGH",$P37="English"),O37*AC$4,0)</f>
        <v>0</v>
      </c>
      <c r="AD37" s="26">
        <f>SUM(R37:AC37)</f>
        <v>0</v>
      </c>
      <c r="AE37" s="46" t="str">
        <f>IFERROR(IF(AE$3=VLOOKUP($E37,Template!$AK$5:$AM$17,3,FALSE),$AD37*$F37,0),"0.00")</f>
        <v>0.00</v>
      </c>
      <c r="AF37" s="46" t="str">
        <f>IFERROR(IF(AF$3=VLOOKUP($E37,Template!$AK$5:$AM$17,3,FALSE),$AD37*$F37,0),"0.00")</f>
        <v>0.00</v>
      </c>
      <c r="AG37" s="28">
        <f>SUM(AD37:AF37)</f>
        <v>0</v>
      </c>
      <c r="AH37" s="13" t="s">
        <v>40</v>
      </c>
      <c r="AI37" s="13" t="s">
        <v>41</v>
      </c>
      <c r="AK37" s="14" t="s">
        <v>25</v>
      </c>
      <c r="AL37" s="15">
        <v>0.05</v>
      </c>
      <c r="AM37" s="16" t="s">
        <v>3</v>
      </c>
    </row>
    <row r="38" spans="1:39" s="3" customFormat="1" ht="13.8" x14ac:dyDescent="0.25">
      <c r="A38" s="7" t="str">
        <f>A37</f>
        <v>(Enter Broadcasting Company Name)</v>
      </c>
      <c r="B38" s="7" t="str">
        <f>B37</f>
        <v>(Enter Call Letters)</v>
      </c>
      <c r="C38" s="8" t="str">
        <f>C37</f>
        <v>(Select AM/FM)</v>
      </c>
      <c r="D38" s="30"/>
      <c r="E38" s="8" t="str">
        <f>E37</f>
        <v>(Select Station Province)</v>
      </c>
      <c r="F38" s="9" t="str">
        <f>IFERROR(VLOOKUP(E38,Template!$AK$5:$AL$17,2,FALSE),"")</f>
        <v/>
      </c>
      <c r="G38" s="42" t="s">
        <v>8</v>
      </c>
      <c r="H38" s="42" t="s">
        <v>9</v>
      </c>
      <c r="I38" s="32" t="s">
        <v>65</v>
      </c>
      <c r="J38" s="32" t="s">
        <v>66</v>
      </c>
      <c r="K38" s="33">
        <f t="shared" ref="K38:K48" si="62">IFERROR(I38+J38,0)</f>
        <v>0</v>
      </c>
      <c r="L38" s="33">
        <f t="shared" ref="L38:L48" si="63">IFERROR(L37+K38,"")</f>
        <v>0</v>
      </c>
      <c r="M38" s="34">
        <f t="shared" si="61"/>
        <v>0</v>
      </c>
      <c r="N38" s="34">
        <f>IF(AND(L38&gt;$N$4,L38&lt;=$O$4),K38-M38,IF(AND(L37&gt;$N$4,L37&lt;=$O$4),$O$4-L37,IF(L37&gt;$O$4,0,IF(L38&lt;$N$4,0,MIN(L38-$N$4,$N$4)))))</f>
        <v>0</v>
      </c>
      <c r="O38" s="34">
        <f t="shared" ref="O38:O48" si="64">IF(L38&gt;$O$4,K38-M38-N38,0)</f>
        <v>0</v>
      </c>
      <c r="P38" s="12" t="str">
        <f>P37</f>
        <v>(Select Language)</v>
      </c>
      <c r="Q38" s="12" t="str">
        <f>Q37</f>
        <v>(Select Usage)</v>
      </c>
      <c r="R38" s="33">
        <f t="shared" ref="R38:R48" si="65">IF(AND($Q38="LOW",$P38="French"),M38*R$4,0)</f>
        <v>0</v>
      </c>
      <c r="S38" s="33">
        <f t="shared" ref="S38:S48" si="66">IF(AND($Q38="LOW",$P38="French"),N38*S$4,0)</f>
        <v>0</v>
      </c>
      <c r="T38" s="33">
        <f t="shared" ref="T38:T48" si="67">IF(AND($Q38="LOW",$P38="French"),O38*T$4,0)</f>
        <v>0</v>
      </c>
      <c r="U38" s="33">
        <f t="shared" ref="U38:U48" si="68">IF(AND($Q38="HIGH",$P38="French"),M38*U$4,0)</f>
        <v>0</v>
      </c>
      <c r="V38" s="33">
        <f t="shared" ref="V38:V48" si="69">IF(AND($Q38="HIGH",$P38="French"),N38*V$4,0)</f>
        <v>0</v>
      </c>
      <c r="W38" s="33">
        <f t="shared" ref="W38:W48" si="70">IF(AND($Q38="HIGH",$P38="French"),O38*W$4,0)</f>
        <v>0</v>
      </c>
      <c r="X38" s="33">
        <f t="shared" ref="X38:X48" si="71">IF(AND($Q38="LOW",$P38="English"),M38*X$4,0)</f>
        <v>0</v>
      </c>
      <c r="Y38" s="33">
        <f t="shared" ref="Y38:Y48" si="72">IF(AND($Q38="LOW",$P38="English"),N38*Y$4,0)</f>
        <v>0</v>
      </c>
      <c r="Z38" s="33">
        <f t="shared" ref="Z38:Z48" si="73">IF(AND($Q38="LOW",$P38="English"),O38*Z$4,0)</f>
        <v>0</v>
      </c>
      <c r="AA38" s="33">
        <f t="shared" ref="AA38:AA48" si="74">IF(AND($Q38="HIGH",$P38="English"),M38*AA$4,0)</f>
        <v>0</v>
      </c>
      <c r="AB38" s="33">
        <f t="shared" ref="AB38:AB48" si="75">IF(AND($Q38="HIGH",$P38="English"),N38*AB$4,0)</f>
        <v>0</v>
      </c>
      <c r="AC38" s="33">
        <f t="shared" ref="AC38:AC48" si="76">IF(AND($Q38="HIGH",$P38="English"),O38*AC$4,0)</f>
        <v>0</v>
      </c>
      <c r="AD38" s="26">
        <f t="shared" ref="AD38:AD42" si="77">SUM(R38:AC38)</f>
        <v>0</v>
      </c>
      <c r="AE38" s="46" t="str">
        <f>IFERROR(IF(AE$3=VLOOKUP($E38,Template!$AK$5:$AM$17,3,FALSE),$AD38*$F38,0),"0.00")</f>
        <v>0.00</v>
      </c>
      <c r="AF38" s="46" t="str">
        <f>IFERROR(IF(AF$3=VLOOKUP($E38,Template!$AK$5:$AM$17,3,FALSE),$AD38*$F38,0),"0.00")</f>
        <v>0.00</v>
      </c>
      <c r="AG38" s="28">
        <f t="shared" ref="AG38:AG48" si="78">SUM(AD38:AF38)</f>
        <v>0</v>
      </c>
      <c r="AH38" s="13" t="s">
        <v>40</v>
      </c>
      <c r="AI38" s="13" t="s">
        <v>41</v>
      </c>
      <c r="AK38" s="14" t="s">
        <v>23</v>
      </c>
      <c r="AL38" s="15">
        <v>0.05</v>
      </c>
      <c r="AM38" s="16" t="s">
        <v>3</v>
      </c>
    </row>
    <row r="39" spans="1:39" s="3" customFormat="1" ht="13.8" x14ac:dyDescent="0.25">
      <c r="A39" s="7" t="str">
        <f t="shared" ref="A39:C39" si="79">A38</f>
        <v>(Enter Broadcasting Company Name)</v>
      </c>
      <c r="B39" s="7" t="str">
        <f t="shared" si="79"/>
        <v>(Enter Call Letters)</v>
      </c>
      <c r="C39" s="8" t="str">
        <f t="shared" si="79"/>
        <v>(Select AM/FM)</v>
      </c>
      <c r="D39" s="30"/>
      <c r="E39" s="8" t="str">
        <f t="shared" ref="E39:E48" si="80">E38</f>
        <v>(Select Station Province)</v>
      </c>
      <c r="F39" s="9" t="str">
        <f>IFERROR(VLOOKUP(E39,Template!$AK$5:$AL$17,2,FALSE),"")</f>
        <v/>
      </c>
      <c r="G39" s="42" t="s">
        <v>6</v>
      </c>
      <c r="H39" s="42" t="s">
        <v>10</v>
      </c>
      <c r="I39" s="32" t="s">
        <v>65</v>
      </c>
      <c r="J39" s="32" t="s">
        <v>66</v>
      </c>
      <c r="K39" s="33">
        <f t="shared" si="62"/>
        <v>0</v>
      </c>
      <c r="L39" s="33">
        <f t="shared" si="63"/>
        <v>0</v>
      </c>
      <c r="M39" s="34">
        <f t="shared" si="61"/>
        <v>0</v>
      </c>
      <c r="N39" s="34">
        <f t="shared" ref="N39:N48" si="81">IF(AND(L39&gt;$N$4,L39&lt;=$O$4),K39-M39,IF(AND(L38&gt;$N$4,L38&lt;=$O$4),$O$4-L38,IF(L38&gt;$O$4,0,IF(L39&lt;$N$4,0,MIN(L39-$N$4,$N$4)))))</f>
        <v>0</v>
      </c>
      <c r="O39" s="34">
        <f t="shared" si="64"/>
        <v>0</v>
      </c>
      <c r="P39" s="12" t="str">
        <f t="shared" ref="P39:Q39" si="82">P38</f>
        <v>(Select Language)</v>
      </c>
      <c r="Q39" s="12" t="str">
        <f t="shared" si="82"/>
        <v>(Select Usage)</v>
      </c>
      <c r="R39" s="33">
        <f t="shared" si="65"/>
        <v>0</v>
      </c>
      <c r="S39" s="33">
        <f t="shared" si="66"/>
        <v>0</v>
      </c>
      <c r="T39" s="33">
        <f t="shared" si="67"/>
        <v>0</v>
      </c>
      <c r="U39" s="33">
        <f t="shared" si="68"/>
        <v>0</v>
      </c>
      <c r="V39" s="33">
        <f t="shared" si="69"/>
        <v>0</v>
      </c>
      <c r="W39" s="33">
        <f t="shared" si="70"/>
        <v>0</v>
      </c>
      <c r="X39" s="33">
        <f t="shared" si="71"/>
        <v>0</v>
      </c>
      <c r="Y39" s="33">
        <f t="shared" si="72"/>
        <v>0</v>
      </c>
      <c r="Z39" s="33">
        <f t="shared" si="73"/>
        <v>0</v>
      </c>
      <c r="AA39" s="33">
        <f t="shared" si="74"/>
        <v>0</v>
      </c>
      <c r="AB39" s="33">
        <f t="shared" si="75"/>
        <v>0</v>
      </c>
      <c r="AC39" s="33">
        <f t="shared" si="76"/>
        <v>0</v>
      </c>
      <c r="AD39" s="26">
        <f t="shared" si="77"/>
        <v>0</v>
      </c>
      <c r="AE39" s="46" t="str">
        <f>IFERROR(IF(AE$3=VLOOKUP($E39,Template!$AK$5:$AM$17,3,FALSE),$AD39*$F39,0),"0.00")</f>
        <v>0.00</v>
      </c>
      <c r="AF39" s="46" t="str">
        <f>IFERROR(IF(AF$3=VLOOKUP($E39,Template!$AK$5:$AM$17,3,FALSE),$AD39*$F39,0),"0.00")</f>
        <v>0.00</v>
      </c>
      <c r="AG39" s="28">
        <f t="shared" si="78"/>
        <v>0</v>
      </c>
      <c r="AH39" s="13" t="s">
        <v>40</v>
      </c>
      <c r="AI39" s="13" t="s">
        <v>41</v>
      </c>
      <c r="AK39" s="14" t="s">
        <v>24</v>
      </c>
      <c r="AL39" s="15">
        <v>0.05</v>
      </c>
      <c r="AM39" s="16" t="s">
        <v>3</v>
      </c>
    </row>
    <row r="40" spans="1:39" s="3" customFormat="1" ht="13.8" x14ac:dyDescent="0.25">
      <c r="A40" s="7" t="str">
        <f t="shared" ref="A40:C40" si="83">A39</f>
        <v>(Enter Broadcasting Company Name)</v>
      </c>
      <c r="B40" s="7" t="str">
        <f t="shared" si="83"/>
        <v>(Enter Call Letters)</v>
      </c>
      <c r="C40" s="8" t="str">
        <f t="shared" si="83"/>
        <v>(Select AM/FM)</v>
      </c>
      <c r="D40" s="30"/>
      <c r="E40" s="8" t="str">
        <f t="shared" si="80"/>
        <v>(Select Station Province)</v>
      </c>
      <c r="F40" s="9" t="str">
        <f>IFERROR(VLOOKUP(E40,Template!$AK$5:$AL$17,2,FALSE),"")</f>
        <v/>
      </c>
      <c r="G40" s="42" t="s">
        <v>9</v>
      </c>
      <c r="H40" s="42" t="s">
        <v>11</v>
      </c>
      <c r="I40" s="32" t="s">
        <v>65</v>
      </c>
      <c r="J40" s="32" t="s">
        <v>66</v>
      </c>
      <c r="K40" s="33">
        <f t="shared" si="62"/>
        <v>0</v>
      </c>
      <c r="L40" s="33">
        <f t="shared" si="63"/>
        <v>0</v>
      </c>
      <c r="M40" s="34">
        <f t="shared" si="61"/>
        <v>0</v>
      </c>
      <c r="N40" s="34">
        <f t="shared" si="81"/>
        <v>0</v>
      </c>
      <c r="O40" s="34">
        <f t="shared" si="64"/>
        <v>0</v>
      </c>
      <c r="P40" s="12" t="str">
        <f t="shared" ref="P40:Q40" si="84">P39</f>
        <v>(Select Language)</v>
      </c>
      <c r="Q40" s="12" t="str">
        <f t="shared" si="84"/>
        <v>(Select Usage)</v>
      </c>
      <c r="R40" s="33">
        <f t="shared" si="65"/>
        <v>0</v>
      </c>
      <c r="S40" s="33">
        <f t="shared" si="66"/>
        <v>0</v>
      </c>
      <c r="T40" s="33">
        <f t="shared" si="67"/>
        <v>0</v>
      </c>
      <c r="U40" s="33">
        <f t="shared" si="68"/>
        <v>0</v>
      </c>
      <c r="V40" s="33">
        <f t="shared" si="69"/>
        <v>0</v>
      </c>
      <c r="W40" s="33">
        <f t="shared" si="70"/>
        <v>0</v>
      </c>
      <c r="X40" s="33">
        <f t="shared" si="71"/>
        <v>0</v>
      </c>
      <c r="Y40" s="33">
        <f t="shared" si="72"/>
        <v>0</v>
      </c>
      <c r="Z40" s="33">
        <f t="shared" si="73"/>
        <v>0</v>
      </c>
      <c r="AA40" s="33">
        <f t="shared" si="74"/>
        <v>0</v>
      </c>
      <c r="AB40" s="33">
        <f t="shared" si="75"/>
        <v>0</v>
      </c>
      <c r="AC40" s="33">
        <f t="shared" si="76"/>
        <v>0</v>
      </c>
      <c r="AD40" s="26">
        <f t="shared" si="77"/>
        <v>0</v>
      </c>
      <c r="AE40" s="46" t="str">
        <f>IFERROR(IF(AE$3=VLOOKUP($E40,Template!$AK$5:$AM$17,3,FALSE),$AD40*$F40,0),"0.00")</f>
        <v>0.00</v>
      </c>
      <c r="AF40" s="46" t="str">
        <f>IFERROR(IF(AF$3=VLOOKUP($E40,Template!$AK$5:$AM$17,3,FALSE),$AD40*$F40,0),"0.00")</f>
        <v>0.00</v>
      </c>
      <c r="AG40" s="28">
        <f t="shared" si="78"/>
        <v>0</v>
      </c>
      <c r="AH40" s="13" t="s">
        <v>40</v>
      </c>
      <c r="AI40" s="13" t="s">
        <v>41</v>
      </c>
      <c r="AK40" s="14" t="s">
        <v>22</v>
      </c>
      <c r="AL40" s="15">
        <v>0.15</v>
      </c>
      <c r="AM40" s="16" t="s">
        <v>2</v>
      </c>
    </row>
    <row r="41" spans="1:39" s="3" customFormat="1" ht="13.8" x14ac:dyDescent="0.25">
      <c r="A41" s="7" t="str">
        <f t="shared" ref="A41:C41" si="85">A40</f>
        <v>(Enter Broadcasting Company Name)</v>
      </c>
      <c r="B41" s="7" t="str">
        <f t="shared" si="85"/>
        <v>(Enter Call Letters)</v>
      </c>
      <c r="C41" s="8" t="str">
        <f t="shared" si="85"/>
        <v>(Select AM/FM)</v>
      </c>
      <c r="D41" s="30"/>
      <c r="E41" s="8" t="str">
        <f t="shared" si="80"/>
        <v>(Select Station Province)</v>
      </c>
      <c r="F41" s="9" t="str">
        <f>IFERROR(VLOOKUP(E41,Template!$AK$5:$AL$17,2,FALSE),"")</f>
        <v/>
      </c>
      <c r="G41" s="42" t="s">
        <v>10</v>
      </c>
      <c r="H41" s="42" t="s">
        <v>12</v>
      </c>
      <c r="I41" s="32" t="s">
        <v>65</v>
      </c>
      <c r="J41" s="32" t="s">
        <v>66</v>
      </c>
      <c r="K41" s="33">
        <f t="shared" si="62"/>
        <v>0</v>
      </c>
      <c r="L41" s="33">
        <f t="shared" si="63"/>
        <v>0</v>
      </c>
      <c r="M41" s="34">
        <f t="shared" si="61"/>
        <v>0</v>
      </c>
      <c r="N41" s="34">
        <f t="shared" si="81"/>
        <v>0</v>
      </c>
      <c r="O41" s="34">
        <f t="shared" si="64"/>
        <v>0</v>
      </c>
      <c r="P41" s="12" t="str">
        <f t="shared" ref="P41:Q41" si="86">P40</f>
        <v>(Select Language)</v>
      </c>
      <c r="Q41" s="12" t="str">
        <f t="shared" si="86"/>
        <v>(Select Usage)</v>
      </c>
      <c r="R41" s="33">
        <f t="shared" si="65"/>
        <v>0</v>
      </c>
      <c r="S41" s="33">
        <f t="shared" si="66"/>
        <v>0</v>
      </c>
      <c r="T41" s="33">
        <f t="shared" si="67"/>
        <v>0</v>
      </c>
      <c r="U41" s="33">
        <f t="shared" si="68"/>
        <v>0</v>
      </c>
      <c r="V41" s="33">
        <f t="shared" si="69"/>
        <v>0</v>
      </c>
      <c r="W41" s="33">
        <f t="shared" si="70"/>
        <v>0</v>
      </c>
      <c r="X41" s="33">
        <f t="shared" si="71"/>
        <v>0</v>
      </c>
      <c r="Y41" s="33">
        <f t="shared" si="72"/>
        <v>0</v>
      </c>
      <c r="Z41" s="33">
        <f t="shared" si="73"/>
        <v>0</v>
      </c>
      <c r="AA41" s="33">
        <f t="shared" si="74"/>
        <v>0</v>
      </c>
      <c r="AB41" s="33">
        <f t="shared" si="75"/>
        <v>0</v>
      </c>
      <c r="AC41" s="33">
        <f t="shared" si="76"/>
        <v>0</v>
      </c>
      <c r="AD41" s="26">
        <f t="shared" si="77"/>
        <v>0</v>
      </c>
      <c r="AE41" s="46" t="str">
        <f>IFERROR(IF(AE$3=VLOOKUP($E41,Template!$AK$5:$AM$17,3,FALSE),$AD41*$F41,0),"0.00")</f>
        <v>0.00</v>
      </c>
      <c r="AF41" s="46" t="str">
        <f>IFERROR(IF(AF$3=VLOOKUP($E41,Template!$AK$5:$AM$17,3,FALSE),$AD41*$F41,0),"0.00")</f>
        <v>0.00</v>
      </c>
      <c r="AG41" s="28">
        <f t="shared" si="78"/>
        <v>0</v>
      </c>
      <c r="AH41" s="13" t="s">
        <v>40</v>
      </c>
      <c r="AI41" s="13" t="s">
        <v>41</v>
      </c>
      <c r="AK41" s="14" t="s">
        <v>26</v>
      </c>
      <c r="AL41" s="15">
        <v>0.15</v>
      </c>
      <c r="AM41" s="16" t="s">
        <v>2</v>
      </c>
    </row>
    <row r="42" spans="1:39" s="3" customFormat="1" ht="13.8" x14ac:dyDescent="0.25">
      <c r="A42" s="7" t="str">
        <f t="shared" ref="A42:C42" si="87">A41</f>
        <v>(Enter Broadcasting Company Name)</v>
      </c>
      <c r="B42" s="7" t="str">
        <f t="shared" si="87"/>
        <v>(Enter Call Letters)</v>
      </c>
      <c r="C42" s="8" t="str">
        <f t="shared" si="87"/>
        <v>(Select AM/FM)</v>
      </c>
      <c r="D42" s="30"/>
      <c r="E42" s="8" t="str">
        <f t="shared" si="80"/>
        <v>(Select Station Province)</v>
      </c>
      <c r="F42" s="9" t="str">
        <f>IFERROR(VLOOKUP(E42,Template!$AK$5:$AL$17,2,FALSE),"")</f>
        <v/>
      </c>
      <c r="G42" s="42" t="s">
        <v>11</v>
      </c>
      <c r="H42" s="42" t="s">
        <v>13</v>
      </c>
      <c r="I42" s="32" t="s">
        <v>65</v>
      </c>
      <c r="J42" s="32" t="s">
        <v>66</v>
      </c>
      <c r="K42" s="33">
        <f t="shared" si="62"/>
        <v>0</v>
      </c>
      <c r="L42" s="33">
        <f t="shared" si="63"/>
        <v>0</v>
      </c>
      <c r="M42" s="34">
        <f t="shared" si="61"/>
        <v>0</v>
      </c>
      <c r="N42" s="34">
        <f t="shared" si="81"/>
        <v>0</v>
      </c>
      <c r="O42" s="34">
        <f t="shared" si="64"/>
        <v>0</v>
      </c>
      <c r="P42" s="12" t="str">
        <f t="shared" ref="P42:Q42" si="88">P41</f>
        <v>(Select Language)</v>
      </c>
      <c r="Q42" s="12" t="str">
        <f t="shared" si="88"/>
        <v>(Select Usage)</v>
      </c>
      <c r="R42" s="33">
        <f t="shared" si="65"/>
        <v>0</v>
      </c>
      <c r="S42" s="33">
        <f t="shared" si="66"/>
        <v>0</v>
      </c>
      <c r="T42" s="33">
        <f t="shared" si="67"/>
        <v>0</v>
      </c>
      <c r="U42" s="33">
        <f t="shared" si="68"/>
        <v>0</v>
      </c>
      <c r="V42" s="33">
        <f t="shared" si="69"/>
        <v>0</v>
      </c>
      <c r="W42" s="33">
        <f t="shared" si="70"/>
        <v>0</v>
      </c>
      <c r="X42" s="33">
        <f t="shared" si="71"/>
        <v>0</v>
      </c>
      <c r="Y42" s="33">
        <f t="shared" si="72"/>
        <v>0</v>
      </c>
      <c r="Z42" s="33">
        <f t="shared" si="73"/>
        <v>0</v>
      </c>
      <c r="AA42" s="33">
        <f t="shared" si="74"/>
        <v>0</v>
      </c>
      <c r="AB42" s="33">
        <f t="shared" si="75"/>
        <v>0</v>
      </c>
      <c r="AC42" s="33">
        <f t="shared" si="76"/>
        <v>0</v>
      </c>
      <c r="AD42" s="26">
        <f t="shared" si="77"/>
        <v>0</v>
      </c>
      <c r="AE42" s="46" t="str">
        <f>IFERROR(IF(AE$3=VLOOKUP($E42,Template!$AK$5:$AM$17,3,FALSE),$AD42*$F42,0),"0.00")</f>
        <v>0.00</v>
      </c>
      <c r="AF42" s="46" t="str">
        <f>IFERROR(IF(AF$3=VLOOKUP($E42,Template!$AK$5:$AM$17,3,FALSE),$AD42*$F42,0),"0.00")</f>
        <v>0.00</v>
      </c>
      <c r="AG42" s="28">
        <f t="shared" si="78"/>
        <v>0</v>
      </c>
      <c r="AH42" s="13" t="s">
        <v>40</v>
      </c>
      <c r="AI42" s="13" t="s">
        <v>41</v>
      </c>
      <c r="AK42" s="14" t="s">
        <v>27</v>
      </c>
      <c r="AL42" s="15">
        <v>0.15</v>
      </c>
      <c r="AM42" s="16" t="s">
        <v>2</v>
      </c>
    </row>
    <row r="43" spans="1:39" s="3" customFormat="1" ht="13.8" x14ac:dyDescent="0.25">
      <c r="A43" s="7" t="str">
        <f t="shared" ref="A43:C43" si="89">A42</f>
        <v>(Enter Broadcasting Company Name)</v>
      </c>
      <c r="B43" s="7" t="str">
        <f t="shared" si="89"/>
        <v>(Enter Call Letters)</v>
      </c>
      <c r="C43" s="8" t="str">
        <f t="shared" si="89"/>
        <v>(Select AM/FM)</v>
      </c>
      <c r="D43" s="30"/>
      <c r="E43" s="8" t="str">
        <f t="shared" si="80"/>
        <v>(Select Station Province)</v>
      </c>
      <c r="F43" s="9" t="str">
        <f>IFERROR(VLOOKUP(E43,Template!$AK$5:$AL$17,2,FALSE),"")</f>
        <v/>
      </c>
      <c r="G43" s="42" t="s">
        <v>12</v>
      </c>
      <c r="H43" s="42" t="s">
        <v>15</v>
      </c>
      <c r="I43" s="32" t="s">
        <v>65</v>
      </c>
      <c r="J43" s="32" t="s">
        <v>66</v>
      </c>
      <c r="K43" s="33">
        <f t="shared" si="62"/>
        <v>0</v>
      </c>
      <c r="L43" s="33">
        <f t="shared" si="63"/>
        <v>0</v>
      </c>
      <c r="M43" s="34">
        <f t="shared" si="61"/>
        <v>0</v>
      </c>
      <c r="N43" s="34">
        <f t="shared" si="81"/>
        <v>0</v>
      </c>
      <c r="O43" s="34">
        <f t="shared" si="64"/>
        <v>0</v>
      </c>
      <c r="P43" s="12" t="str">
        <f t="shared" ref="P43:Q43" si="90">P42</f>
        <v>(Select Language)</v>
      </c>
      <c r="Q43" s="12" t="str">
        <f t="shared" si="90"/>
        <v>(Select Usage)</v>
      </c>
      <c r="R43" s="33">
        <f t="shared" si="65"/>
        <v>0</v>
      </c>
      <c r="S43" s="33">
        <f t="shared" si="66"/>
        <v>0</v>
      </c>
      <c r="T43" s="33">
        <f t="shared" si="67"/>
        <v>0</v>
      </c>
      <c r="U43" s="33">
        <f t="shared" si="68"/>
        <v>0</v>
      </c>
      <c r="V43" s="33">
        <f t="shared" si="69"/>
        <v>0</v>
      </c>
      <c r="W43" s="33">
        <f t="shared" si="70"/>
        <v>0</v>
      </c>
      <c r="X43" s="33">
        <f t="shared" si="71"/>
        <v>0</v>
      </c>
      <c r="Y43" s="33">
        <f t="shared" si="72"/>
        <v>0</v>
      </c>
      <c r="Z43" s="33">
        <f t="shared" si="73"/>
        <v>0</v>
      </c>
      <c r="AA43" s="33">
        <f t="shared" si="74"/>
        <v>0</v>
      </c>
      <c r="AB43" s="33">
        <f t="shared" si="75"/>
        <v>0</v>
      </c>
      <c r="AC43" s="33">
        <f t="shared" si="76"/>
        <v>0</v>
      </c>
      <c r="AD43" s="26">
        <f>SUM(R43:AC43)</f>
        <v>0</v>
      </c>
      <c r="AE43" s="46" t="str">
        <f>IFERROR(IF(AE$3=VLOOKUP($E43,Template!$AK$5:$AM$17,3,FALSE),$AD43*$F43,0),"0.00")</f>
        <v>0.00</v>
      </c>
      <c r="AF43" s="46" t="str">
        <f>IFERROR(IF(AF$3=VLOOKUP($E43,Template!$AK$5:$AM$17,3,FALSE),$AD43*$F43,0),"0.00")</f>
        <v>0.00</v>
      </c>
      <c r="AG43" s="28">
        <f t="shared" si="78"/>
        <v>0</v>
      </c>
      <c r="AH43" s="13" t="s">
        <v>40</v>
      </c>
      <c r="AI43" s="13" t="s">
        <v>41</v>
      </c>
      <c r="AK43" s="14" t="s">
        <v>28</v>
      </c>
      <c r="AL43" s="15">
        <v>0.05</v>
      </c>
      <c r="AM43" s="16" t="s">
        <v>3</v>
      </c>
    </row>
    <row r="44" spans="1:39" s="3" customFormat="1" ht="13.8" x14ac:dyDescent="0.25">
      <c r="A44" s="7" t="str">
        <f t="shared" ref="A44:C44" si="91">A43</f>
        <v>(Enter Broadcasting Company Name)</v>
      </c>
      <c r="B44" s="7" t="str">
        <f t="shared" si="91"/>
        <v>(Enter Call Letters)</v>
      </c>
      <c r="C44" s="8" t="str">
        <f t="shared" si="91"/>
        <v>(Select AM/FM)</v>
      </c>
      <c r="D44" s="30"/>
      <c r="E44" s="8" t="str">
        <f t="shared" si="80"/>
        <v>(Select Station Province)</v>
      </c>
      <c r="F44" s="9" t="str">
        <f>IFERROR(VLOOKUP(E44,Template!$AK$5:$AL$17,2,FALSE),"")</f>
        <v/>
      </c>
      <c r="G44" s="42" t="s">
        <v>13</v>
      </c>
      <c r="H44" s="42" t="s">
        <v>16</v>
      </c>
      <c r="I44" s="32" t="s">
        <v>65</v>
      </c>
      <c r="J44" s="32" t="s">
        <v>66</v>
      </c>
      <c r="K44" s="33">
        <f t="shared" si="62"/>
        <v>0</v>
      </c>
      <c r="L44" s="33">
        <f t="shared" si="63"/>
        <v>0</v>
      </c>
      <c r="M44" s="34">
        <f t="shared" si="61"/>
        <v>0</v>
      </c>
      <c r="N44" s="34">
        <f t="shared" si="81"/>
        <v>0</v>
      </c>
      <c r="O44" s="34">
        <f t="shared" si="64"/>
        <v>0</v>
      </c>
      <c r="P44" s="12" t="str">
        <f t="shared" ref="P44:Q44" si="92">P43</f>
        <v>(Select Language)</v>
      </c>
      <c r="Q44" s="12" t="str">
        <f t="shared" si="92"/>
        <v>(Select Usage)</v>
      </c>
      <c r="R44" s="33">
        <f t="shared" si="65"/>
        <v>0</v>
      </c>
      <c r="S44" s="33">
        <f t="shared" si="66"/>
        <v>0</v>
      </c>
      <c r="T44" s="33">
        <f t="shared" si="67"/>
        <v>0</v>
      </c>
      <c r="U44" s="33">
        <f t="shared" si="68"/>
        <v>0</v>
      </c>
      <c r="V44" s="33">
        <f t="shared" si="69"/>
        <v>0</v>
      </c>
      <c r="W44" s="33">
        <f t="shared" si="70"/>
        <v>0</v>
      </c>
      <c r="X44" s="33">
        <f t="shared" si="71"/>
        <v>0</v>
      </c>
      <c r="Y44" s="33">
        <f t="shared" si="72"/>
        <v>0</v>
      </c>
      <c r="Z44" s="33">
        <f t="shared" si="73"/>
        <v>0</v>
      </c>
      <c r="AA44" s="33">
        <f t="shared" si="74"/>
        <v>0</v>
      </c>
      <c r="AB44" s="33">
        <f t="shared" si="75"/>
        <v>0</v>
      </c>
      <c r="AC44" s="33">
        <f t="shared" si="76"/>
        <v>0</v>
      </c>
      <c r="AD44" s="26">
        <f t="shared" ref="AD44:AD46" si="93">SUM(R44:AC44)</f>
        <v>0</v>
      </c>
      <c r="AE44" s="46" t="str">
        <f>IFERROR(IF(AE$3=VLOOKUP($E44,Template!$AK$5:$AM$17,3,FALSE),$AD44*$F44,0),"0.00")</f>
        <v>0.00</v>
      </c>
      <c r="AF44" s="46" t="str">
        <f>IFERROR(IF(AF$3=VLOOKUP($E44,Template!$AK$5:$AM$17,3,FALSE),$AD44*$F44,0),"0.00")</f>
        <v>0.00</v>
      </c>
      <c r="AG44" s="28">
        <f t="shared" si="78"/>
        <v>0</v>
      </c>
      <c r="AH44" s="13" t="s">
        <v>40</v>
      </c>
      <c r="AI44" s="13" t="s">
        <v>41</v>
      </c>
      <c r="AK44" s="14" t="s">
        <v>70</v>
      </c>
      <c r="AL44" s="15">
        <v>0.05</v>
      </c>
      <c r="AM44" s="16" t="s">
        <v>3</v>
      </c>
    </row>
    <row r="45" spans="1:39" s="3" customFormat="1" ht="13.8" x14ac:dyDescent="0.25">
      <c r="A45" s="7" t="str">
        <f t="shared" ref="A45:C45" si="94">A44</f>
        <v>(Enter Broadcasting Company Name)</v>
      </c>
      <c r="B45" s="7" t="str">
        <f t="shared" si="94"/>
        <v>(Enter Call Letters)</v>
      </c>
      <c r="C45" s="8" t="str">
        <f t="shared" si="94"/>
        <v>(Select AM/FM)</v>
      </c>
      <c r="D45" s="30"/>
      <c r="E45" s="8" t="str">
        <f t="shared" si="80"/>
        <v>(Select Station Province)</v>
      </c>
      <c r="F45" s="9" t="str">
        <f>IFERROR(VLOOKUP(E45,Template!$AK$5:$AL$17,2,FALSE),"")</f>
        <v/>
      </c>
      <c r="G45" s="42" t="s">
        <v>15</v>
      </c>
      <c r="H45" s="42" t="s">
        <v>17</v>
      </c>
      <c r="I45" s="32" t="s">
        <v>65</v>
      </c>
      <c r="J45" s="32" t="s">
        <v>66</v>
      </c>
      <c r="K45" s="33">
        <f t="shared" si="62"/>
        <v>0</v>
      </c>
      <c r="L45" s="33">
        <f t="shared" si="63"/>
        <v>0</v>
      </c>
      <c r="M45" s="34">
        <f t="shared" si="61"/>
        <v>0</v>
      </c>
      <c r="N45" s="34">
        <f t="shared" si="81"/>
        <v>0</v>
      </c>
      <c r="O45" s="34">
        <f t="shared" si="64"/>
        <v>0</v>
      </c>
      <c r="P45" s="12" t="str">
        <f t="shared" ref="P45:Q45" si="95">P44</f>
        <v>(Select Language)</v>
      </c>
      <c r="Q45" s="12" t="str">
        <f t="shared" si="95"/>
        <v>(Select Usage)</v>
      </c>
      <c r="R45" s="33">
        <f t="shared" si="65"/>
        <v>0</v>
      </c>
      <c r="S45" s="33">
        <f t="shared" si="66"/>
        <v>0</v>
      </c>
      <c r="T45" s="33">
        <f t="shared" si="67"/>
        <v>0</v>
      </c>
      <c r="U45" s="33">
        <f t="shared" si="68"/>
        <v>0</v>
      </c>
      <c r="V45" s="33">
        <f t="shared" si="69"/>
        <v>0</v>
      </c>
      <c r="W45" s="33">
        <f t="shared" si="70"/>
        <v>0</v>
      </c>
      <c r="X45" s="33">
        <f t="shared" si="71"/>
        <v>0</v>
      </c>
      <c r="Y45" s="33">
        <f t="shared" si="72"/>
        <v>0</v>
      </c>
      <c r="Z45" s="33">
        <f t="shared" si="73"/>
        <v>0</v>
      </c>
      <c r="AA45" s="33">
        <f t="shared" si="74"/>
        <v>0</v>
      </c>
      <c r="AB45" s="33">
        <f t="shared" si="75"/>
        <v>0</v>
      </c>
      <c r="AC45" s="33">
        <f t="shared" si="76"/>
        <v>0</v>
      </c>
      <c r="AD45" s="26">
        <f t="shared" si="93"/>
        <v>0</v>
      </c>
      <c r="AE45" s="46" t="str">
        <f>IFERROR(IF(AE$3=VLOOKUP($E45,Template!$AK$5:$AM$17,3,FALSE),$AD45*$F45,0),"0.00")</f>
        <v>0.00</v>
      </c>
      <c r="AF45" s="46" t="str">
        <f>IFERROR(IF(AF$3=VLOOKUP($E45,Template!$AK$5:$AM$17,3,FALSE),$AD45*$F45,0),"0.00")</f>
        <v>0.00</v>
      </c>
      <c r="AG45" s="28">
        <f t="shared" si="78"/>
        <v>0</v>
      </c>
      <c r="AH45" s="13" t="s">
        <v>40</v>
      </c>
      <c r="AI45" s="13" t="s">
        <v>41</v>
      </c>
      <c r="AK45" s="14" t="s">
        <v>20</v>
      </c>
      <c r="AL45" s="15">
        <v>0.13</v>
      </c>
      <c r="AM45" s="16" t="s">
        <v>2</v>
      </c>
    </row>
    <row r="46" spans="1:39" s="3" customFormat="1" ht="13.8" x14ac:dyDescent="0.25">
      <c r="A46" s="7" t="str">
        <f t="shared" ref="A46:C46" si="96">A45</f>
        <v>(Enter Broadcasting Company Name)</v>
      </c>
      <c r="B46" s="7" t="str">
        <f t="shared" si="96"/>
        <v>(Enter Call Letters)</v>
      </c>
      <c r="C46" s="8" t="str">
        <f t="shared" si="96"/>
        <v>(Select AM/FM)</v>
      </c>
      <c r="D46" s="30"/>
      <c r="E46" s="8" t="str">
        <f t="shared" si="80"/>
        <v>(Select Station Province)</v>
      </c>
      <c r="F46" s="9" t="str">
        <f>IFERROR(VLOOKUP(E46,Template!$AK$5:$AL$17,2,FALSE),"")</f>
        <v/>
      </c>
      <c r="G46" s="42" t="s">
        <v>16</v>
      </c>
      <c r="H46" s="42" t="s">
        <v>18</v>
      </c>
      <c r="I46" s="32" t="s">
        <v>65</v>
      </c>
      <c r="J46" s="32" t="s">
        <v>66</v>
      </c>
      <c r="K46" s="33">
        <f t="shared" si="62"/>
        <v>0</v>
      </c>
      <c r="L46" s="33">
        <f t="shared" si="63"/>
        <v>0</v>
      </c>
      <c r="M46" s="34">
        <f t="shared" si="61"/>
        <v>0</v>
      </c>
      <c r="N46" s="34">
        <f t="shared" si="81"/>
        <v>0</v>
      </c>
      <c r="O46" s="34">
        <f t="shared" si="64"/>
        <v>0</v>
      </c>
      <c r="P46" s="12" t="str">
        <f t="shared" ref="P46:Q46" si="97">P45</f>
        <v>(Select Language)</v>
      </c>
      <c r="Q46" s="12" t="str">
        <f t="shared" si="97"/>
        <v>(Select Usage)</v>
      </c>
      <c r="R46" s="33">
        <f t="shared" si="65"/>
        <v>0</v>
      </c>
      <c r="S46" s="33">
        <f t="shared" si="66"/>
        <v>0</v>
      </c>
      <c r="T46" s="33">
        <f t="shared" si="67"/>
        <v>0</v>
      </c>
      <c r="U46" s="33">
        <f t="shared" si="68"/>
        <v>0</v>
      </c>
      <c r="V46" s="33">
        <f t="shared" si="69"/>
        <v>0</v>
      </c>
      <c r="W46" s="33">
        <f t="shared" si="70"/>
        <v>0</v>
      </c>
      <c r="X46" s="33">
        <f t="shared" si="71"/>
        <v>0</v>
      </c>
      <c r="Y46" s="33">
        <f t="shared" si="72"/>
        <v>0</v>
      </c>
      <c r="Z46" s="33">
        <f t="shared" si="73"/>
        <v>0</v>
      </c>
      <c r="AA46" s="33">
        <f t="shared" si="74"/>
        <v>0</v>
      </c>
      <c r="AB46" s="33">
        <f t="shared" si="75"/>
        <v>0</v>
      </c>
      <c r="AC46" s="33">
        <f t="shared" si="76"/>
        <v>0</v>
      </c>
      <c r="AD46" s="26">
        <f t="shared" si="93"/>
        <v>0</v>
      </c>
      <c r="AE46" s="46" t="str">
        <f>IFERROR(IF(AE$3=VLOOKUP($E46,Template!$AK$5:$AM$17,3,FALSE),$AD46*$F46,0),"0.00")</f>
        <v>0.00</v>
      </c>
      <c r="AF46" s="46" t="str">
        <f>IFERROR(IF(AF$3=VLOOKUP($E46,Template!$AK$5:$AM$17,3,FALSE),$AD46*$F46,0),"0.00")</f>
        <v>0.00</v>
      </c>
      <c r="AG46" s="28">
        <f t="shared" si="78"/>
        <v>0</v>
      </c>
      <c r="AH46" s="13" t="s">
        <v>40</v>
      </c>
      <c r="AI46" s="13" t="s">
        <v>41</v>
      </c>
      <c r="AK46" s="14" t="s">
        <v>69</v>
      </c>
      <c r="AL46" s="15">
        <v>0.15</v>
      </c>
      <c r="AM46" s="16" t="s">
        <v>2</v>
      </c>
    </row>
    <row r="47" spans="1:39" s="3" customFormat="1" ht="13.8" x14ac:dyDescent="0.25">
      <c r="A47" s="7" t="str">
        <f t="shared" ref="A47:C47" si="98">A46</f>
        <v>(Enter Broadcasting Company Name)</v>
      </c>
      <c r="B47" s="7" t="str">
        <f t="shared" si="98"/>
        <v>(Enter Call Letters)</v>
      </c>
      <c r="C47" s="8" t="str">
        <f t="shared" si="98"/>
        <v>(Select AM/FM)</v>
      </c>
      <c r="D47" s="30"/>
      <c r="E47" s="8" t="str">
        <f t="shared" si="80"/>
        <v>(Select Station Province)</v>
      </c>
      <c r="F47" s="9" t="str">
        <f>IFERROR(VLOOKUP(E47,Template!$AK$5:$AL$17,2,FALSE),"")</f>
        <v/>
      </c>
      <c r="G47" s="42" t="s">
        <v>17</v>
      </c>
      <c r="H47" s="42" t="s">
        <v>7</v>
      </c>
      <c r="I47" s="32" t="s">
        <v>65</v>
      </c>
      <c r="J47" s="32" t="s">
        <v>66</v>
      </c>
      <c r="K47" s="33">
        <f t="shared" si="62"/>
        <v>0</v>
      </c>
      <c r="L47" s="33">
        <f t="shared" si="63"/>
        <v>0</v>
      </c>
      <c r="M47" s="34">
        <f t="shared" si="61"/>
        <v>0</v>
      </c>
      <c r="N47" s="34">
        <f t="shared" si="81"/>
        <v>0</v>
      </c>
      <c r="O47" s="34">
        <f t="shared" si="64"/>
        <v>0</v>
      </c>
      <c r="P47" s="12" t="str">
        <f t="shared" ref="P47:Q47" si="99">P46</f>
        <v>(Select Language)</v>
      </c>
      <c r="Q47" s="12" t="str">
        <f t="shared" si="99"/>
        <v>(Select Usage)</v>
      </c>
      <c r="R47" s="33">
        <f t="shared" si="65"/>
        <v>0</v>
      </c>
      <c r="S47" s="33">
        <f t="shared" si="66"/>
        <v>0</v>
      </c>
      <c r="T47" s="33">
        <f t="shared" si="67"/>
        <v>0</v>
      </c>
      <c r="U47" s="33">
        <f t="shared" si="68"/>
        <v>0</v>
      </c>
      <c r="V47" s="33">
        <f t="shared" si="69"/>
        <v>0</v>
      </c>
      <c r="W47" s="33">
        <f t="shared" si="70"/>
        <v>0</v>
      </c>
      <c r="X47" s="33">
        <f t="shared" si="71"/>
        <v>0</v>
      </c>
      <c r="Y47" s="33">
        <f t="shared" si="72"/>
        <v>0</v>
      </c>
      <c r="Z47" s="33">
        <f t="shared" si="73"/>
        <v>0</v>
      </c>
      <c r="AA47" s="33">
        <f t="shared" si="74"/>
        <v>0</v>
      </c>
      <c r="AB47" s="33">
        <f t="shared" si="75"/>
        <v>0</v>
      </c>
      <c r="AC47" s="33">
        <f t="shared" si="76"/>
        <v>0</v>
      </c>
      <c r="AD47" s="26">
        <f>SUM(R47:AC47)</f>
        <v>0</v>
      </c>
      <c r="AE47" s="46" t="str">
        <f>IFERROR(IF(AE$3=VLOOKUP($E47,Template!$AK$5:$AM$17,3,FALSE),$AD47*$F47,0),"0.00")</f>
        <v>0.00</v>
      </c>
      <c r="AF47" s="46" t="str">
        <f>IFERROR(IF(AF$3=VLOOKUP($E47,Template!$AK$5:$AM$17,3,FALSE),$AD47*$F47,0),"0.00")</f>
        <v>0.00</v>
      </c>
      <c r="AG47" s="28">
        <f t="shared" si="78"/>
        <v>0</v>
      </c>
      <c r="AH47" s="13" t="s">
        <v>40</v>
      </c>
      <c r="AI47" s="13" t="s">
        <v>41</v>
      </c>
      <c r="AK47" s="14" t="s">
        <v>29</v>
      </c>
      <c r="AL47" s="15">
        <v>0.05</v>
      </c>
      <c r="AM47" s="16" t="s">
        <v>3</v>
      </c>
    </row>
    <row r="48" spans="1:39" s="3" customFormat="1" ht="13.8" x14ac:dyDescent="0.25">
      <c r="A48" s="7" t="str">
        <f t="shared" ref="A48:C48" si="100">A47</f>
        <v>(Enter Broadcasting Company Name)</v>
      </c>
      <c r="B48" s="7" t="str">
        <f t="shared" si="100"/>
        <v>(Enter Call Letters)</v>
      </c>
      <c r="C48" s="8" t="str">
        <f t="shared" si="100"/>
        <v>(Select AM/FM)</v>
      </c>
      <c r="D48" s="30"/>
      <c r="E48" s="8" t="str">
        <f t="shared" si="80"/>
        <v>(Select Station Province)</v>
      </c>
      <c r="F48" s="9" t="str">
        <f>IFERROR(VLOOKUP(E48,Template!$AK$5:$AL$17,2,FALSE),"")</f>
        <v/>
      </c>
      <c r="G48" s="42" t="s">
        <v>18</v>
      </c>
      <c r="H48" s="43" t="s">
        <v>8</v>
      </c>
      <c r="I48" s="32" t="s">
        <v>65</v>
      </c>
      <c r="J48" s="32" t="s">
        <v>66</v>
      </c>
      <c r="K48" s="33">
        <f t="shared" si="62"/>
        <v>0</v>
      </c>
      <c r="L48" s="33">
        <f t="shared" si="63"/>
        <v>0</v>
      </c>
      <c r="M48" s="34">
        <f t="shared" si="61"/>
        <v>0</v>
      </c>
      <c r="N48" s="34">
        <f t="shared" si="81"/>
        <v>0</v>
      </c>
      <c r="O48" s="34">
        <f t="shared" si="64"/>
        <v>0</v>
      </c>
      <c r="P48" s="12" t="str">
        <f t="shared" ref="P48:Q48" si="101">P47</f>
        <v>(Select Language)</v>
      </c>
      <c r="Q48" s="12" t="str">
        <f t="shared" si="101"/>
        <v>(Select Usage)</v>
      </c>
      <c r="R48" s="33">
        <f t="shared" si="65"/>
        <v>0</v>
      </c>
      <c r="S48" s="33">
        <f t="shared" si="66"/>
        <v>0</v>
      </c>
      <c r="T48" s="33">
        <f t="shared" si="67"/>
        <v>0</v>
      </c>
      <c r="U48" s="33">
        <f t="shared" si="68"/>
        <v>0</v>
      </c>
      <c r="V48" s="33">
        <f t="shared" si="69"/>
        <v>0</v>
      </c>
      <c r="W48" s="33">
        <f t="shared" si="70"/>
        <v>0</v>
      </c>
      <c r="X48" s="33">
        <f t="shared" si="71"/>
        <v>0</v>
      </c>
      <c r="Y48" s="33">
        <f t="shared" si="72"/>
        <v>0</v>
      </c>
      <c r="Z48" s="33">
        <f t="shared" si="73"/>
        <v>0</v>
      </c>
      <c r="AA48" s="33">
        <f t="shared" si="74"/>
        <v>0</v>
      </c>
      <c r="AB48" s="33">
        <f t="shared" si="75"/>
        <v>0</v>
      </c>
      <c r="AC48" s="33">
        <f t="shared" si="76"/>
        <v>0</v>
      </c>
      <c r="AD48" s="26">
        <f t="shared" ref="AD48" si="102">SUM(R48:AC48)</f>
        <v>0</v>
      </c>
      <c r="AE48" s="46" t="str">
        <f>IFERROR(IF(AE$3=VLOOKUP($E48,Template!$AK$5:$AM$17,3,FALSE),$AD48*$F48,0),"0.00")</f>
        <v>0.00</v>
      </c>
      <c r="AF48" s="46" t="str">
        <f>IFERROR(IF(AF$3=VLOOKUP($E48,Template!$AK$5:$AM$17,3,FALSE),$AD48*$F48,0),"0.00")</f>
        <v>0.00</v>
      </c>
      <c r="AG48" s="28">
        <f t="shared" si="78"/>
        <v>0</v>
      </c>
      <c r="AH48" s="13" t="s">
        <v>40</v>
      </c>
      <c r="AI48" s="13" t="s">
        <v>41</v>
      </c>
      <c r="AK48" s="14" t="s">
        <v>21</v>
      </c>
      <c r="AL48" s="15">
        <v>0.05</v>
      </c>
      <c r="AM48" s="16" t="s">
        <v>3</v>
      </c>
    </row>
    <row r="49" spans="1:39" ht="13.8" x14ac:dyDescent="0.25">
      <c r="A49" s="19" t="s">
        <v>4</v>
      </c>
      <c r="B49" s="19"/>
      <c r="C49" s="20"/>
      <c r="D49" s="20"/>
      <c r="E49" s="20"/>
      <c r="F49" s="20"/>
      <c r="G49" s="44"/>
      <c r="H49" s="44"/>
      <c r="I49" s="21">
        <f t="shared" ref="I49:K49" si="103">SUM(I37:I48)</f>
        <v>0</v>
      </c>
      <c r="J49" s="21">
        <f t="shared" si="103"/>
        <v>0</v>
      </c>
      <c r="K49" s="21">
        <f t="shared" si="103"/>
        <v>0</v>
      </c>
      <c r="L49" s="21">
        <f>L48</f>
        <v>0</v>
      </c>
      <c r="M49" s="21">
        <f>SUM(M37:M48)</f>
        <v>0</v>
      </c>
      <c r="N49" s="21">
        <f t="shared" ref="N49:O49" si="104">SUM(N37:N48)</f>
        <v>0</v>
      </c>
      <c r="O49" s="21">
        <f t="shared" si="104"/>
        <v>0</v>
      </c>
      <c r="P49" s="21"/>
      <c r="Q49" s="22"/>
      <c r="R49" s="21">
        <f t="shared" ref="R49:AI49" si="105">SUM(R37:R48)</f>
        <v>0</v>
      </c>
      <c r="S49" s="21">
        <f t="shared" si="105"/>
        <v>0</v>
      </c>
      <c r="T49" s="21">
        <f t="shared" si="105"/>
        <v>0</v>
      </c>
      <c r="U49" s="21">
        <f t="shared" si="105"/>
        <v>0</v>
      </c>
      <c r="V49" s="21">
        <f t="shared" si="105"/>
        <v>0</v>
      </c>
      <c r="W49" s="21">
        <f t="shared" si="105"/>
        <v>0</v>
      </c>
      <c r="X49" s="21">
        <f t="shared" si="105"/>
        <v>0</v>
      </c>
      <c r="Y49" s="21">
        <f t="shared" si="105"/>
        <v>0</v>
      </c>
      <c r="Z49" s="21">
        <f t="shared" si="105"/>
        <v>0</v>
      </c>
      <c r="AA49" s="21">
        <f t="shared" si="105"/>
        <v>0</v>
      </c>
      <c r="AB49" s="21">
        <f t="shared" si="105"/>
        <v>0</v>
      </c>
      <c r="AC49" s="21">
        <f t="shared" si="105"/>
        <v>0</v>
      </c>
      <c r="AD49" s="27">
        <f t="shared" si="105"/>
        <v>0</v>
      </c>
      <c r="AE49" s="21">
        <f t="shared" si="105"/>
        <v>0</v>
      </c>
      <c r="AF49" s="21">
        <f t="shared" si="105"/>
        <v>0</v>
      </c>
      <c r="AG49" s="27">
        <f t="shared" si="105"/>
        <v>0</v>
      </c>
      <c r="AH49" s="21">
        <f t="shared" si="105"/>
        <v>0</v>
      </c>
      <c r="AI49" s="21">
        <f t="shared" si="105"/>
        <v>0</v>
      </c>
      <c r="AK49" s="14" t="s">
        <v>71</v>
      </c>
      <c r="AL49" s="15">
        <v>0.05</v>
      </c>
      <c r="AM49" s="16" t="s">
        <v>3</v>
      </c>
    </row>
    <row r="50" spans="1:39" x14ac:dyDescent="0.25">
      <c r="A50" s="2"/>
      <c r="G50" s="2"/>
      <c r="H50" s="2"/>
      <c r="O50" s="2"/>
      <c r="P50" s="2"/>
    </row>
    <row r="51" spans="1:39" ht="42" customHeight="1" x14ac:dyDescent="0.25">
      <c r="A51" s="223" t="s">
        <v>63</v>
      </c>
      <c r="B51" s="223" t="s">
        <v>43</v>
      </c>
      <c r="C51" s="224" t="s">
        <v>19</v>
      </c>
      <c r="D51" s="226"/>
      <c r="E51" s="223" t="s">
        <v>14</v>
      </c>
      <c r="F51" s="223" t="s">
        <v>38</v>
      </c>
      <c r="G51" s="223" t="s">
        <v>1</v>
      </c>
      <c r="H51" s="223" t="s">
        <v>5</v>
      </c>
      <c r="I51" s="225" t="s">
        <v>31</v>
      </c>
      <c r="J51" s="225" t="s">
        <v>32</v>
      </c>
      <c r="K51" s="225" t="s">
        <v>48</v>
      </c>
      <c r="L51" s="225" t="s">
        <v>0</v>
      </c>
      <c r="M51" s="4" t="s">
        <v>45</v>
      </c>
      <c r="N51" s="4" t="s">
        <v>46</v>
      </c>
      <c r="O51" s="4" t="s">
        <v>47</v>
      </c>
      <c r="P51" s="225" t="s">
        <v>50</v>
      </c>
      <c r="Q51" s="225" t="s">
        <v>33</v>
      </c>
      <c r="R51" s="4" t="s">
        <v>51</v>
      </c>
      <c r="S51" s="4" t="s">
        <v>52</v>
      </c>
      <c r="T51" s="4" t="s">
        <v>53</v>
      </c>
      <c r="U51" s="4" t="s">
        <v>54</v>
      </c>
      <c r="V51" s="4" t="s">
        <v>55</v>
      </c>
      <c r="W51" s="4" t="s">
        <v>56</v>
      </c>
      <c r="X51" s="4" t="s">
        <v>57</v>
      </c>
      <c r="Y51" s="4" t="s">
        <v>58</v>
      </c>
      <c r="Z51" s="4" t="s">
        <v>59</v>
      </c>
      <c r="AA51" s="4" t="s">
        <v>62</v>
      </c>
      <c r="AB51" s="4" t="s">
        <v>60</v>
      </c>
      <c r="AC51" s="4" t="s">
        <v>61</v>
      </c>
      <c r="AD51" s="233" t="s">
        <v>34</v>
      </c>
      <c r="AE51" s="231" t="s">
        <v>2</v>
      </c>
      <c r="AF51" s="231" t="s">
        <v>3</v>
      </c>
      <c r="AG51" s="233" t="s">
        <v>35</v>
      </c>
      <c r="AH51" s="223" t="s">
        <v>36</v>
      </c>
      <c r="AI51" s="223" t="s">
        <v>37</v>
      </c>
      <c r="AK51" s="229" t="s">
        <v>30</v>
      </c>
      <c r="AL51" s="229"/>
      <c r="AM51" s="229"/>
    </row>
    <row r="52" spans="1:39" s="6" customFormat="1" ht="35.25" customHeight="1" x14ac:dyDescent="0.3">
      <c r="A52" s="224"/>
      <c r="B52" s="224"/>
      <c r="C52" s="224"/>
      <c r="D52" s="227"/>
      <c r="E52" s="223"/>
      <c r="F52" s="223"/>
      <c r="G52" s="223"/>
      <c r="H52" s="223"/>
      <c r="I52" s="230"/>
      <c r="J52" s="230"/>
      <c r="K52" s="230"/>
      <c r="L52" s="230"/>
      <c r="M52" s="5">
        <v>0</v>
      </c>
      <c r="N52" s="5">
        <v>625000</v>
      </c>
      <c r="O52" s="5">
        <v>1250000</v>
      </c>
      <c r="P52" s="225"/>
      <c r="Q52" s="225"/>
      <c r="R52" s="29">
        <v>4.95E-4</v>
      </c>
      <c r="S52" s="29">
        <v>9.5200000000000005E-4</v>
      </c>
      <c r="T52" s="29">
        <v>1.5900000000000001E-3</v>
      </c>
      <c r="U52" s="29">
        <v>1.1169999999999999E-3</v>
      </c>
      <c r="V52" s="29">
        <v>2.189E-3</v>
      </c>
      <c r="W52" s="29">
        <v>4.5430000000000002E-3</v>
      </c>
      <c r="X52" s="29">
        <v>8.8199999999999997E-4</v>
      </c>
      <c r="Y52" s="29">
        <v>1.6949999999999999E-3</v>
      </c>
      <c r="Z52" s="29">
        <v>2.8319999999999999E-3</v>
      </c>
      <c r="AA52" s="29">
        <v>1.9889999999999999E-3</v>
      </c>
      <c r="AB52" s="29">
        <v>3.8999999999999998E-3</v>
      </c>
      <c r="AC52" s="29">
        <v>8.0949999999999998E-3</v>
      </c>
      <c r="AD52" s="233"/>
      <c r="AE52" s="232"/>
      <c r="AF52" s="232"/>
      <c r="AG52" s="234"/>
      <c r="AH52" s="223"/>
      <c r="AI52" s="223"/>
      <c r="AK52" s="229"/>
      <c r="AL52" s="229"/>
      <c r="AM52" s="229"/>
    </row>
    <row r="53" spans="1:39" s="3" customFormat="1" ht="13.8" x14ac:dyDescent="0.25">
      <c r="A53" s="7" t="s">
        <v>44</v>
      </c>
      <c r="B53" s="7" t="s">
        <v>42</v>
      </c>
      <c r="C53" s="8" t="s">
        <v>39</v>
      </c>
      <c r="D53" s="30"/>
      <c r="E53" s="8" t="s">
        <v>64</v>
      </c>
      <c r="F53" s="9" t="str">
        <f>IFERROR(VLOOKUP(E53,Template!$AK$5:$AL$17,2,FALSE),"")</f>
        <v/>
      </c>
      <c r="G53" s="41" t="s">
        <v>7</v>
      </c>
      <c r="H53" s="41" t="s">
        <v>6</v>
      </c>
      <c r="I53" s="32" t="s">
        <v>65</v>
      </c>
      <c r="J53" s="32" t="s">
        <v>66</v>
      </c>
      <c r="K53" s="33">
        <f>IFERROR(I53+J53,0)</f>
        <v>0</v>
      </c>
      <c r="L53" s="33">
        <f>IFERROR(K53,"")</f>
        <v>0</v>
      </c>
      <c r="M53" s="34">
        <f t="shared" ref="M53:M64" si="106">IF(L53&lt;=$N$4,K53,IF(L52&gt;$N$4,0,$N$4-L52))</f>
        <v>0</v>
      </c>
      <c r="N53" s="34">
        <f>IF(AND(L53&gt;$N$4,L53&lt;=$O$4),K53-M53,IF(AND(L52&gt;$N$4,L52&lt;=$O$4),$O$4-L52,IF(L52&gt;$O$4,0,IF(L53&lt;$N$4,0,MIN(L53-$N$4,$N$4)))))</f>
        <v>0</v>
      </c>
      <c r="O53" s="34">
        <f>IF(L53&gt;$O$4,K53-M53-N53,0)</f>
        <v>0</v>
      </c>
      <c r="P53" s="12" t="s">
        <v>94</v>
      </c>
      <c r="Q53" s="12" t="s">
        <v>68</v>
      </c>
      <c r="R53" s="33">
        <f>IF(AND($Q53="LOW",$P53="French"),M53*R$4,0)</f>
        <v>0</v>
      </c>
      <c r="S53" s="33">
        <f>IF(AND($Q53="LOW",$P53="French"),N53*S$4,0)</f>
        <v>0</v>
      </c>
      <c r="T53" s="33">
        <f>IF(AND($Q53="LOW",$P53="French"),O53*T$4,0)</f>
        <v>0</v>
      </c>
      <c r="U53" s="33">
        <f>IF(AND($Q53="HIGH",$P53="French"),M53*U$4,0)</f>
        <v>0</v>
      </c>
      <c r="V53" s="33">
        <f>IF(AND($Q53="HIGH",$P53="French"),N53*V$4,0)</f>
        <v>0</v>
      </c>
      <c r="W53" s="33">
        <f>IF(AND($Q53="HIGH",$P53="French"),O53*W$4,0)</f>
        <v>0</v>
      </c>
      <c r="X53" s="33">
        <f>IF(AND($Q53="LOW",$P53="English"),M53*X$4,0)</f>
        <v>0</v>
      </c>
      <c r="Y53" s="33">
        <f>IF(AND($Q53="LOW",$P53="English"),N53*Y$4,0)</f>
        <v>0</v>
      </c>
      <c r="Z53" s="33">
        <f>IF(AND($Q53="LOW",$P53="English"),O53*Z$4,0)</f>
        <v>0</v>
      </c>
      <c r="AA53" s="33">
        <f>IF(AND($Q53="HIGH",$P53="English"),M53*AA$4,0)</f>
        <v>0</v>
      </c>
      <c r="AB53" s="33">
        <f>IF(AND($Q53="HIGH",$P53="English"),N53*AB$4,0)</f>
        <v>0</v>
      </c>
      <c r="AC53" s="33">
        <f>IF(AND($Q53="HIGH",$P53="English"),O53*AC$4,0)</f>
        <v>0</v>
      </c>
      <c r="AD53" s="26">
        <f>SUM(R53:AC53)</f>
        <v>0</v>
      </c>
      <c r="AE53" s="46" t="str">
        <f>IFERROR(IF(AE$3=VLOOKUP($E53,Template!$AK$5:$AM$17,3,FALSE),$AD53*$F53,0),"0.00")</f>
        <v>0.00</v>
      </c>
      <c r="AF53" s="46" t="str">
        <f>IFERROR(IF(AF$3=VLOOKUP($E53,Template!$AK$5:$AM$17,3,FALSE),$AD53*$F53,0),"0.00")</f>
        <v>0.00</v>
      </c>
      <c r="AG53" s="28">
        <f>SUM(AD53:AF53)</f>
        <v>0</v>
      </c>
      <c r="AH53" s="13" t="s">
        <v>40</v>
      </c>
      <c r="AI53" s="13" t="s">
        <v>41</v>
      </c>
      <c r="AK53" s="14" t="s">
        <v>25</v>
      </c>
      <c r="AL53" s="15">
        <v>0.05</v>
      </c>
      <c r="AM53" s="16" t="s">
        <v>3</v>
      </c>
    </row>
    <row r="54" spans="1:39" s="3" customFormat="1" ht="13.8" x14ac:dyDescent="0.25">
      <c r="A54" s="7" t="str">
        <f>A53</f>
        <v>(Enter Broadcasting Company Name)</v>
      </c>
      <c r="B54" s="7" t="str">
        <f>B53</f>
        <v>(Enter Call Letters)</v>
      </c>
      <c r="C54" s="8" t="str">
        <f>C53</f>
        <v>(Select AM/FM)</v>
      </c>
      <c r="D54" s="30"/>
      <c r="E54" s="8" t="str">
        <f>E53</f>
        <v>(Select Station Province)</v>
      </c>
      <c r="F54" s="9" t="str">
        <f>IFERROR(VLOOKUP(E54,Template!$AK$5:$AL$17,2,FALSE),"")</f>
        <v/>
      </c>
      <c r="G54" s="42" t="s">
        <v>8</v>
      </c>
      <c r="H54" s="42" t="s">
        <v>9</v>
      </c>
      <c r="I54" s="32" t="s">
        <v>65</v>
      </c>
      <c r="J54" s="32" t="s">
        <v>66</v>
      </c>
      <c r="K54" s="33">
        <f t="shared" ref="K54:K64" si="107">IFERROR(I54+J54,0)</f>
        <v>0</v>
      </c>
      <c r="L54" s="33">
        <f t="shared" ref="L54:L64" si="108">IFERROR(L53+K54,"")</f>
        <v>0</v>
      </c>
      <c r="M54" s="34">
        <f t="shared" si="106"/>
        <v>0</v>
      </c>
      <c r="N54" s="34">
        <f>IF(AND(L54&gt;$N$4,L54&lt;=$O$4),K54-M54,IF(AND(L53&gt;$N$4,L53&lt;=$O$4),$O$4-L53,IF(L53&gt;$O$4,0,IF(L54&lt;$N$4,0,MIN(L54-$N$4,$N$4)))))</f>
        <v>0</v>
      </c>
      <c r="O54" s="34">
        <f t="shared" ref="O54:O64" si="109">IF(L54&gt;$O$4,K54-M54-N54,0)</f>
        <v>0</v>
      </c>
      <c r="P54" s="12" t="str">
        <f>P53</f>
        <v>(Select Language)</v>
      </c>
      <c r="Q54" s="12" t="str">
        <f>Q53</f>
        <v>(Select Usage)</v>
      </c>
      <c r="R54" s="33">
        <f t="shared" ref="R54:R64" si="110">IF(AND($Q54="LOW",$P54="French"),M54*R$4,0)</f>
        <v>0</v>
      </c>
      <c r="S54" s="33">
        <f t="shared" ref="S54:S64" si="111">IF(AND($Q54="LOW",$P54="French"),N54*S$4,0)</f>
        <v>0</v>
      </c>
      <c r="T54" s="33">
        <f t="shared" ref="T54:T64" si="112">IF(AND($Q54="LOW",$P54="French"),O54*T$4,0)</f>
        <v>0</v>
      </c>
      <c r="U54" s="33">
        <f t="shared" ref="U54:U64" si="113">IF(AND($Q54="HIGH",$P54="French"),M54*U$4,0)</f>
        <v>0</v>
      </c>
      <c r="V54" s="33">
        <f t="shared" ref="V54:V64" si="114">IF(AND($Q54="HIGH",$P54="French"),N54*V$4,0)</f>
        <v>0</v>
      </c>
      <c r="W54" s="33">
        <f t="shared" ref="W54:W64" si="115">IF(AND($Q54="HIGH",$P54="French"),O54*W$4,0)</f>
        <v>0</v>
      </c>
      <c r="X54" s="33">
        <f t="shared" ref="X54:X64" si="116">IF(AND($Q54="LOW",$P54="English"),M54*X$4,0)</f>
        <v>0</v>
      </c>
      <c r="Y54" s="33">
        <f t="shared" ref="Y54:Y64" si="117">IF(AND($Q54="LOW",$P54="English"),N54*Y$4,0)</f>
        <v>0</v>
      </c>
      <c r="Z54" s="33">
        <f t="shared" ref="Z54:Z64" si="118">IF(AND($Q54="LOW",$P54="English"),O54*Z$4,0)</f>
        <v>0</v>
      </c>
      <c r="AA54" s="33">
        <f t="shared" ref="AA54:AA64" si="119">IF(AND($Q54="HIGH",$P54="English"),M54*AA$4,0)</f>
        <v>0</v>
      </c>
      <c r="AB54" s="33">
        <f t="shared" ref="AB54:AB64" si="120">IF(AND($Q54="HIGH",$P54="English"),N54*AB$4,0)</f>
        <v>0</v>
      </c>
      <c r="AC54" s="33">
        <f t="shared" ref="AC54:AC64" si="121">IF(AND($Q54="HIGH",$P54="English"),O54*AC$4,0)</f>
        <v>0</v>
      </c>
      <c r="AD54" s="26">
        <f t="shared" ref="AD54:AD58" si="122">SUM(R54:AC54)</f>
        <v>0</v>
      </c>
      <c r="AE54" s="46" t="str">
        <f>IFERROR(IF(AE$3=VLOOKUP($E54,Template!$AK$5:$AM$17,3,FALSE),$AD54*$F54,0),"0.00")</f>
        <v>0.00</v>
      </c>
      <c r="AF54" s="46" t="str">
        <f>IFERROR(IF(AF$3=VLOOKUP($E54,Template!$AK$5:$AM$17,3,FALSE),$AD54*$F54,0),"0.00")</f>
        <v>0.00</v>
      </c>
      <c r="AG54" s="28">
        <f t="shared" ref="AG54:AG64" si="123">SUM(AD54:AF54)</f>
        <v>0</v>
      </c>
      <c r="AH54" s="13" t="s">
        <v>40</v>
      </c>
      <c r="AI54" s="13" t="s">
        <v>41</v>
      </c>
      <c r="AK54" s="14" t="s">
        <v>23</v>
      </c>
      <c r="AL54" s="15">
        <v>0.05</v>
      </c>
      <c r="AM54" s="16" t="s">
        <v>3</v>
      </c>
    </row>
    <row r="55" spans="1:39" s="3" customFormat="1" ht="13.8" x14ac:dyDescent="0.25">
      <c r="A55" s="7" t="str">
        <f t="shared" ref="A55:C55" si="124">A54</f>
        <v>(Enter Broadcasting Company Name)</v>
      </c>
      <c r="B55" s="7" t="str">
        <f t="shared" si="124"/>
        <v>(Enter Call Letters)</v>
      </c>
      <c r="C55" s="8" t="str">
        <f t="shared" si="124"/>
        <v>(Select AM/FM)</v>
      </c>
      <c r="D55" s="30"/>
      <c r="E55" s="8" t="str">
        <f t="shared" ref="E55:E64" si="125">E54</f>
        <v>(Select Station Province)</v>
      </c>
      <c r="F55" s="9" t="str">
        <f>IFERROR(VLOOKUP(E55,Template!$AK$5:$AL$17,2,FALSE),"")</f>
        <v/>
      </c>
      <c r="G55" s="42" t="s">
        <v>6</v>
      </c>
      <c r="H55" s="42" t="s">
        <v>10</v>
      </c>
      <c r="I55" s="32" t="s">
        <v>65</v>
      </c>
      <c r="J55" s="32" t="s">
        <v>66</v>
      </c>
      <c r="K55" s="33">
        <f t="shared" si="107"/>
        <v>0</v>
      </c>
      <c r="L55" s="33">
        <f t="shared" si="108"/>
        <v>0</v>
      </c>
      <c r="M55" s="34">
        <f t="shared" si="106"/>
        <v>0</v>
      </c>
      <c r="N55" s="34">
        <f t="shared" ref="N55:N64" si="126">IF(AND(L55&gt;$N$4,L55&lt;=$O$4),K55-M55,IF(AND(L54&gt;$N$4,L54&lt;=$O$4),$O$4-L54,IF(L54&gt;$O$4,0,IF(L55&lt;$N$4,0,MIN(L55-$N$4,$N$4)))))</f>
        <v>0</v>
      </c>
      <c r="O55" s="34">
        <f t="shared" si="109"/>
        <v>0</v>
      </c>
      <c r="P55" s="12" t="str">
        <f t="shared" ref="P55:Q55" si="127">P54</f>
        <v>(Select Language)</v>
      </c>
      <c r="Q55" s="12" t="str">
        <f t="shared" si="127"/>
        <v>(Select Usage)</v>
      </c>
      <c r="R55" s="33">
        <f t="shared" si="110"/>
        <v>0</v>
      </c>
      <c r="S55" s="33">
        <f t="shared" si="111"/>
        <v>0</v>
      </c>
      <c r="T55" s="33">
        <f t="shared" si="112"/>
        <v>0</v>
      </c>
      <c r="U55" s="33">
        <f t="shared" si="113"/>
        <v>0</v>
      </c>
      <c r="V55" s="33">
        <f t="shared" si="114"/>
        <v>0</v>
      </c>
      <c r="W55" s="33">
        <f t="shared" si="115"/>
        <v>0</v>
      </c>
      <c r="X55" s="33">
        <f t="shared" si="116"/>
        <v>0</v>
      </c>
      <c r="Y55" s="33">
        <f t="shared" si="117"/>
        <v>0</v>
      </c>
      <c r="Z55" s="33">
        <f t="shared" si="118"/>
        <v>0</v>
      </c>
      <c r="AA55" s="33">
        <f t="shared" si="119"/>
        <v>0</v>
      </c>
      <c r="AB55" s="33">
        <f t="shared" si="120"/>
        <v>0</v>
      </c>
      <c r="AC55" s="33">
        <f t="shared" si="121"/>
        <v>0</v>
      </c>
      <c r="AD55" s="26">
        <f t="shared" si="122"/>
        <v>0</v>
      </c>
      <c r="AE55" s="46" t="str">
        <f>IFERROR(IF(AE$3=VLOOKUP($E55,Template!$AK$5:$AM$17,3,FALSE),$AD55*$F55,0),"0.00")</f>
        <v>0.00</v>
      </c>
      <c r="AF55" s="46" t="str">
        <f>IFERROR(IF(AF$3=VLOOKUP($E55,Template!$AK$5:$AM$17,3,FALSE),$AD55*$F55,0),"0.00")</f>
        <v>0.00</v>
      </c>
      <c r="AG55" s="28">
        <f t="shared" si="123"/>
        <v>0</v>
      </c>
      <c r="AH55" s="13" t="s">
        <v>40</v>
      </c>
      <c r="AI55" s="13" t="s">
        <v>41</v>
      </c>
      <c r="AK55" s="14" t="s">
        <v>24</v>
      </c>
      <c r="AL55" s="15">
        <v>0.05</v>
      </c>
      <c r="AM55" s="16" t="s">
        <v>3</v>
      </c>
    </row>
    <row r="56" spans="1:39" s="3" customFormat="1" ht="13.8" x14ac:dyDescent="0.25">
      <c r="A56" s="7" t="str">
        <f t="shared" ref="A56:C56" si="128">A55</f>
        <v>(Enter Broadcasting Company Name)</v>
      </c>
      <c r="B56" s="7" t="str">
        <f t="shared" si="128"/>
        <v>(Enter Call Letters)</v>
      </c>
      <c r="C56" s="8" t="str">
        <f t="shared" si="128"/>
        <v>(Select AM/FM)</v>
      </c>
      <c r="D56" s="30"/>
      <c r="E56" s="8" t="str">
        <f t="shared" si="125"/>
        <v>(Select Station Province)</v>
      </c>
      <c r="F56" s="9" t="str">
        <f>IFERROR(VLOOKUP(E56,Template!$AK$5:$AL$17,2,FALSE),"")</f>
        <v/>
      </c>
      <c r="G56" s="42" t="s">
        <v>9</v>
      </c>
      <c r="H56" s="42" t="s">
        <v>11</v>
      </c>
      <c r="I56" s="32" t="s">
        <v>65</v>
      </c>
      <c r="J56" s="32" t="s">
        <v>66</v>
      </c>
      <c r="K56" s="33">
        <f t="shared" si="107"/>
        <v>0</v>
      </c>
      <c r="L56" s="33">
        <f t="shared" si="108"/>
        <v>0</v>
      </c>
      <c r="M56" s="34">
        <f t="shared" si="106"/>
        <v>0</v>
      </c>
      <c r="N56" s="34">
        <f t="shared" si="126"/>
        <v>0</v>
      </c>
      <c r="O56" s="34">
        <f t="shared" si="109"/>
        <v>0</v>
      </c>
      <c r="P56" s="12" t="str">
        <f t="shared" ref="P56:Q56" si="129">P55</f>
        <v>(Select Language)</v>
      </c>
      <c r="Q56" s="12" t="str">
        <f t="shared" si="129"/>
        <v>(Select Usage)</v>
      </c>
      <c r="R56" s="33">
        <f t="shared" si="110"/>
        <v>0</v>
      </c>
      <c r="S56" s="33">
        <f t="shared" si="111"/>
        <v>0</v>
      </c>
      <c r="T56" s="33">
        <f t="shared" si="112"/>
        <v>0</v>
      </c>
      <c r="U56" s="33">
        <f t="shared" si="113"/>
        <v>0</v>
      </c>
      <c r="V56" s="33">
        <f t="shared" si="114"/>
        <v>0</v>
      </c>
      <c r="W56" s="33">
        <f t="shared" si="115"/>
        <v>0</v>
      </c>
      <c r="X56" s="33">
        <f t="shared" si="116"/>
        <v>0</v>
      </c>
      <c r="Y56" s="33">
        <f t="shared" si="117"/>
        <v>0</v>
      </c>
      <c r="Z56" s="33">
        <f t="shared" si="118"/>
        <v>0</v>
      </c>
      <c r="AA56" s="33">
        <f t="shared" si="119"/>
        <v>0</v>
      </c>
      <c r="AB56" s="33">
        <f t="shared" si="120"/>
        <v>0</v>
      </c>
      <c r="AC56" s="33">
        <f t="shared" si="121"/>
        <v>0</v>
      </c>
      <c r="AD56" s="26">
        <f t="shared" si="122"/>
        <v>0</v>
      </c>
      <c r="AE56" s="46" t="str">
        <f>IFERROR(IF(AE$3=VLOOKUP($E56,Template!$AK$5:$AM$17,3,FALSE),$AD56*$F56,0),"0.00")</f>
        <v>0.00</v>
      </c>
      <c r="AF56" s="46" t="str">
        <f>IFERROR(IF(AF$3=VLOOKUP($E56,Template!$AK$5:$AM$17,3,FALSE),$AD56*$F56,0),"0.00")</f>
        <v>0.00</v>
      </c>
      <c r="AG56" s="28">
        <f t="shared" si="123"/>
        <v>0</v>
      </c>
      <c r="AH56" s="13" t="s">
        <v>40</v>
      </c>
      <c r="AI56" s="13" t="s">
        <v>41</v>
      </c>
      <c r="AK56" s="14" t="s">
        <v>22</v>
      </c>
      <c r="AL56" s="15">
        <v>0.15</v>
      </c>
      <c r="AM56" s="16" t="s">
        <v>2</v>
      </c>
    </row>
    <row r="57" spans="1:39" s="3" customFormat="1" ht="13.8" x14ac:dyDescent="0.25">
      <c r="A57" s="7" t="str">
        <f t="shared" ref="A57:C57" si="130">A56</f>
        <v>(Enter Broadcasting Company Name)</v>
      </c>
      <c r="B57" s="7" t="str">
        <f t="shared" si="130"/>
        <v>(Enter Call Letters)</v>
      </c>
      <c r="C57" s="8" t="str">
        <f t="shared" si="130"/>
        <v>(Select AM/FM)</v>
      </c>
      <c r="D57" s="30"/>
      <c r="E57" s="8" t="str">
        <f t="shared" si="125"/>
        <v>(Select Station Province)</v>
      </c>
      <c r="F57" s="9" t="str">
        <f>IFERROR(VLOOKUP(E57,Template!$AK$5:$AL$17,2,FALSE),"")</f>
        <v/>
      </c>
      <c r="G57" s="42" t="s">
        <v>10</v>
      </c>
      <c r="H57" s="42" t="s">
        <v>12</v>
      </c>
      <c r="I57" s="32" t="s">
        <v>65</v>
      </c>
      <c r="J57" s="32" t="s">
        <v>66</v>
      </c>
      <c r="K57" s="33">
        <f t="shared" si="107"/>
        <v>0</v>
      </c>
      <c r="L57" s="33">
        <f t="shared" si="108"/>
        <v>0</v>
      </c>
      <c r="M57" s="34">
        <f t="shared" si="106"/>
        <v>0</v>
      </c>
      <c r="N57" s="34">
        <f t="shared" si="126"/>
        <v>0</v>
      </c>
      <c r="O57" s="34">
        <f t="shared" si="109"/>
        <v>0</v>
      </c>
      <c r="P57" s="12" t="str">
        <f t="shared" ref="P57:Q57" si="131">P56</f>
        <v>(Select Language)</v>
      </c>
      <c r="Q57" s="12" t="str">
        <f t="shared" si="131"/>
        <v>(Select Usage)</v>
      </c>
      <c r="R57" s="33">
        <f t="shared" si="110"/>
        <v>0</v>
      </c>
      <c r="S57" s="33">
        <f t="shared" si="111"/>
        <v>0</v>
      </c>
      <c r="T57" s="33">
        <f t="shared" si="112"/>
        <v>0</v>
      </c>
      <c r="U57" s="33">
        <f t="shared" si="113"/>
        <v>0</v>
      </c>
      <c r="V57" s="33">
        <f t="shared" si="114"/>
        <v>0</v>
      </c>
      <c r="W57" s="33">
        <f t="shared" si="115"/>
        <v>0</v>
      </c>
      <c r="X57" s="33">
        <f t="shared" si="116"/>
        <v>0</v>
      </c>
      <c r="Y57" s="33">
        <f t="shared" si="117"/>
        <v>0</v>
      </c>
      <c r="Z57" s="33">
        <f t="shared" si="118"/>
        <v>0</v>
      </c>
      <c r="AA57" s="33">
        <f t="shared" si="119"/>
        <v>0</v>
      </c>
      <c r="AB57" s="33">
        <f t="shared" si="120"/>
        <v>0</v>
      </c>
      <c r="AC57" s="33">
        <f t="shared" si="121"/>
        <v>0</v>
      </c>
      <c r="AD57" s="26">
        <f t="shared" si="122"/>
        <v>0</v>
      </c>
      <c r="AE57" s="46" t="str">
        <f>IFERROR(IF(AE$3=VLOOKUP($E57,Template!$AK$5:$AM$17,3,FALSE),$AD57*$F57,0),"0.00")</f>
        <v>0.00</v>
      </c>
      <c r="AF57" s="46" t="str">
        <f>IFERROR(IF(AF$3=VLOOKUP($E57,Template!$AK$5:$AM$17,3,FALSE),$AD57*$F57,0),"0.00")</f>
        <v>0.00</v>
      </c>
      <c r="AG57" s="28">
        <f t="shared" si="123"/>
        <v>0</v>
      </c>
      <c r="AH57" s="13" t="s">
        <v>40</v>
      </c>
      <c r="AI57" s="13" t="s">
        <v>41</v>
      </c>
      <c r="AK57" s="14" t="s">
        <v>26</v>
      </c>
      <c r="AL57" s="15">
        <v>0.15</v>
      </c>
      <c r="AM57" s="16" t="s">
        <v>2</v>
      </c>
    </row>
    <row r="58" spans="1:39" s="3" customFormat="1" ht="13.8" x14ac:dyDescent="0.25">
      <c r="A58" s="7" t="str">
        <f t="shared" ref="A58:C58" si="132">A57</f>
        <v>(Enter Broadcasting Company Name)</v>
      </c>
      <c r="B58" s="7" t="str">
        <f t="shared" si="132"/>
        <v>(Enter Call Letters)</v>
      </c>
      <c r="C58" s="8" t="str">
        <f t="shared" si="132"/>
        <v>(Select AM/FM)</v>
      </c>
      <c r="D58" s="30"/>
      <c r="E58" s="8" t="str">
        <f t="shared" si="125"/>
        <v>(Select Station Province)</v>
      </c>
      <c r="F58" s="9" t="str">
        <f>IFERROR(VLOOKUP(E58,Template!$AK$5:$AL$17,2,FALSE),"")</f>
        <v/>
      </c>
      <c r="G58" s="42" t="s">
        <v>11</v>
      </c>
      <c r="H58" s="42" t="s">
        <v>13</v>
      </c>
      <c r="I58" s="32" t="s">
        <v>65</v>
      </c>
      <c r="J58" s="32" t="s">
        <v>66</v>
      </c>
      <c r="K58" s="33">
        <f t="shared" si="107"/>
        <v>0</v>
      </c>
      <c r="L58" s="33">
        <f t="shared" si="108"/>
        <v>0</v>
      </c>
      <c r="M58" s="34">
        <f t="shared" si="106"/>
        <v>0</v>
      </c>
      <c r="N58" s="34">
        <f t="shared" si="126"/>
        <v>0</v>
      </c>
      <c r="O58" s="34">
        <f t="shared" si="109"/>
        <v>0</v>
      </c>
      <c r="P58" s="12" t="str">
        <f t="shared" ref="P58:Q58" si="133">P57</f>
        <v>(Select Language)</v>
      </c>
      <c r="Q58" s="12" t="str">
        <f t="shared" si="133"/>
        <v>(Select Usage)</v>
      </c>
      <c r="R58" s="33">
        <f t="shared" si="110"/>
        <v>0</v>
      </c>
      <c r="S58" s="33">
        <f t="shared" si="111"/>
        <v>0</v>
      </c>
      <c r="T58" s="33">
        <f t="shared" si="112"/>
        <v>0</v>
      </c>
      <c r="U58" s="33">
        <f t="shared" si="113"/>
        <v>0</v>
      </c>
      <c r="V58" s="33">
        <f t="shared" si="114"/>
        <v>0</v>
      </c>
      <c r="W58" s="33">
        <f t="shared" si="115"/>
        <v>0</v>
      </c>
      <c r="X58" s="33">
        <f t="shared" si="116"/>
        <v>0</v>
      </c>
      <c r="Y58" s="33">
        <f t="shared" si="117"/>
        <v>0</v>
      </c>
      <c r="Z58" s="33">
        <f t="shared" si="118"/>
        <v>0</v>
      </c>
      <c r="AA58" s="33">
        <f t="shared" si="119"/>
        <v>0</v>
      </c>
      <c r="AB58" s="33">
        <f t="shared" si="120"/>
        <v>0</v>
      </c>
      <c r="AC58" s="33">
        <f t="shared" si="121"/>
        <v>0</v>
      </c>
      <c r="AD58" s="26">
        <f t="shared" si="122"/>
        <v>0</v>
      </c>
      <c r="AE58" s="46" t="str">
        <f>IFERROR(IF(AE$3=VLOOKUP($E58,Template!$AK$5:$AM$17,3,FALSE),$AD58*$F58,0),"0.00")</f>
        <v>0.00</v>
      </c>
      <c r="AF58" s="46" t="str">
        <f>IFERROR(IF(AF$3=VLOOKUP($E58,Template!$AK$5:$AM$17,3,FALSE),$AD58*$F58,0),"0.00")</f>
        <v>0.00</v>
      </c>
      <c r="AG58" s="28">
        <f t="shared" si="123"/>
        <v>0</v>
      </c>
      <c r="AH58" s="13" t="s">
        <v>40</v>
      </c>
      <c r="AI58" s="13" t="s">
        <v>41</v>
      </c>
      <c r="AK58" s="14" t="s">
        <v>27</v>
      </c>
      <c r="AL58" s="15">
        <v>0.15</v>
      </c>
      <c r="AM58" s="16" t="s">
        <v>2</v>
      </c>
    </row>
    <row r="59" spans="1:39" s="3" customFormat="1" ht="13.8" x14ac:dyDescent="0.25">
      <c r="A59" s="7" t="str">
        <f t="shared" ref="A59:C59" si="134">A58</f>
        <v>(Enter Broadcasting Company Name)</v>
      </c>
      <c r="B59" s="7" t="str">
        <f t="shared" si="134"/>
        <v>(Enter Call Letters)</v>
      </c>
      <c r="C59" s="8" t="str">
        <f t="shared" si="134"/>
        <v>(Select AM/FM)</v>
      </c>
      <c r="D59" s="30"/>
      <c r="E59" s="8" t="str">
        <f t="shared" si="125"/>
        <v>(Select Station Province)</v>
      </c>
      <c r="F59" s="9" t="str">
        <f>IFERROR(VLOOKUP(E59,Template!$AK$5:$AL$17,2,FALSE),"")</f>
        <v/>
      </c>
      <c r="G59" s="42" t="s">
        <v>12</v>
      </c>
      <c r="H59" s="42" t="s">
        <v>15</v>
      </c>
      <c r="I59" s="32" t="s">
        <v>65</v>
      </c>
      <c r="J59" s="32" t="s">
        <v>66</v>
      </c>
      <c r="K59" s="33">
        <f t="shared" si="107"/>
        <v>0</v>
      </c>
      <c r="L59" s="33">
        <f t="shared" si="108"/>
        <v>0</v>
      </c>
      <c r="M59" s="34">
        <f t="shared" si="106"/>
        <v>0</v>
      </c>
      <c r="N59" s="34">
        <f t="shared" si="126"/>
        <v>0</v>
      </c>
      <c r="O59" s="34">
        <f t="shared" si="109"/>
        <v>0</v>
      </c>
      <c r="P59" s="12" t="str">
        <f t="shared" ref="P59:Q59" si="135">P58</f>
        <v>(Select Language)</v>
      </c>
      <c r="Q59" s="12" t="str">
        <f t="shared" si="135"/>
        <v>(Select Usage)</v>
      </c>
      <c r="R59" s="33">
        <f t="shared" si="110"/>
        <v>0</v>
      </c>
      <c r="S59" s="33">
        <f t="shared" si="111"/>
        <v>0</v>
      </c>
      <c r="T59" s="33">
        <f t="shared" si="112"/>
        <v>0</v>
      </c>
      <c r="U59" s="33">
        <f t="shared" si="113"/>
        <v>0</v>
      </c>
      <c r="V59" s="33">
        <f t="shared" si="114"/>
        <v>0</v>
      </c>
      <c r="W59" s="33">
        <f t="shared" si="115"/>
        <v>0</v>
      </c>
      <c r="X59" s="33">
        <f t="shared" si="116"/>
        <v>0</v>
      </c>
      <c r="Y59" s="33">
        <f t="shared" si="117"/>
        <v>0</v>
      </c>
      <c r="Z59" s="33">
        <f t="shared" si="118"/>
        <v>0</v>
      </c>
      <c r="AA59" s="33">
        <f t="shared" si="119"/>
        <v>0</v>
      </c>
      <c r="AB59" s="33">
        <f t="shared" si="120"/>
        <v>0</v>
      </c>
      <c r="AC59" s="33">
        <f t="shared" si="121"/>
        <v>0</v>
      </c>
      <c r="AD59" s="26">
        <f>SUM(R59:AC59)</f>
        <v>0</v>
      </c>
      <c r="AE59" s="46" t="str">
        <f>IFERROR(IF(AE$3=VLOOKUP($E59,Template!$AK$5:$AM$17,3,FALSE),$AD59*$F59,0),"0.00")</f>
        <v>0.00</v>
      </c>
      <c r="AF59" s="46" t="str">
        <f>IFERROR(IF(AF$3=VLOOKUP($E59,Template!$AK$5:$AM$17,3,FALSE),$AD59*$F59,0),"0.00")</f>
        <v>0.00</v>
      </c>
      <c r="AG59" s="28">
        <f t="shared" si="123"/>
        <v>0</v>
      </c>
      <c r="AH59" s="13" t="s">
        <v>40</v>
      </c>
      <c r="AI59" s="13" t="s">
        <v>41</v>
      </c>
      <c r="AK59" s="14" t="s">
        <v>28</v>
      </c>
      <c r="AL59" s="15">
        <v>0.05</v>
      </c>
      <c r="AM59" s="16" t="s">
        <v>3</v>
      </c>
    </row>
    <row r="60" spans="1:39" s="3" customFormat="1" ht="13.8" x14ac:dyDescent="0.25">
      <c r="A60" s="7" t="str">
        <f t="shared" ref="A60:C60" si="136">A59</f>
        <v>(Enter Broadcasting Company Name)</v>
      </c>
      <c r="B60" s="7" t="str">
        <f t="shared" si="136"/>
        <v>(Enter Call Letters)</v>
      </c>
      <c r="C60" s="8" t="str">
        <f t="shared" si="136"/>
        <v>(Select AM/FM)</v>
      </c>
      <c r="D60" s="30"/>
      <c r="E60" s="8" t="str">
        <f t="shared" si="125"/>
        <v>(Select Station Province)</v>
      </c>
      <c r="F60" s="9" t="str">
        <f>IFERROR(VLOOKUP(E60,Template!$AK$5:$AL$17,2,FALSE),"")</f>
        <v/>
      </c>
      <c r="G60" s="42" t="s">
        <v>13</v>
      </c>
      <c r="H60" s="42" t="s">
        <v>16</v>
      </c>
      <c r="I60" s="32" t="s">
        <v>65</v>
      </c>
      <c r="J60" s="32" t="s">
        <v>66</v>
      </c>
      <c r="K60" s="33">
        <f t="shared" si="107"/>
        <v>0</v>
      </c>
      <c r="L60" s="33">
        <f t="shared" si="108"/>
        <v>0</v>
      </c>
      <c r="M60" s="34">
        <f t="shared" si="106"/>
        <v>0</v>
      </c>
      <c r="N60" s="34">
        <f t="shared" si="126"/>
        <v>0</v>
      </c>
      <c r="O60" s="34">
        <f t="shared" si="109"/>
        <v>0</v>
      </c>
      <c r="P60" s="12" t="str">
        <f t="shared" ref="P60:Q60" si="137">P59</f>
        <v>(Select Language)</v>
      </c>
      <c r="Q60" s="12" t="str">
        <f t="shared" si="137"/>
        <v>(Select Usage)</v>
      </c>
      <c r="R60" s="33">
        <f t="shared" si="110"/>
        <v>0</v>
      </c>
      <c r="S60" s="33">
        <f t="shared" si="111"/>
        <v>0</v>
      </c>
      <c r="T60" s="33">
        <f t="shared" si="112"/>
        <v>0</v>
      </c>
      <c r="U60" s="33">
        <f t="shared" si="113"/>
        <v>0</v>
      </c>
      <c r="V60" s="33">
        <f t="shared" si="114"/>
        <v>0</v>
      </c>
      <c r="W60" s="33">
        <f t="shared" si="115"/>
        <v>0</v>
      </c>
      <c r="X60" s="33">
        <f t="shared" si="116"/>
        <v>0</v>
      </c>
      <c r="Y60" s="33">
        <f t="shared" si="117"/>
        <v>0</v>
      </c>
      <c r="Z60" s="33">
        <f t="shared" si="118"/>
        <v>0</v>
      </c>
      <c r="AA60" s="33">
        <f t="shared" si="119"/>
        <v>0</v>
      </c>
      <c r="AB60" s="33">
        <f t="shared" si="120"/>
        <v>0</v>
      </c>
      <c r="AC60" s="33">
        <f t="shared" si="121"/>
        <v>0</v>
      </c>
      <c r="AD60" s="26">
        <f t="shared" ref="AD60:AD62" si="138">SUM(R60:AC60)</f>
        <v>0</v>
      </c>
      <c r="AE60" s="46" t="str">
        <f>IFERROR(IF(AE$3=VLOOKUP($E60,Template!$AK$5:$AM$17,3,FALSE),$AD60*$F60,0),"0.00")</f>
        <v>0.00</v>
      </c>
      <c r="AF60" s="46" t="str">
        <f>IFERROR(IF(AF$3=VLOOKUP($E60,Template!$AK$5:$AM$17,3,FALSE),$AD60*$F60,0),"0.00")</f>
        <v>0.00</v>
      </c>
      <c r="AG60" s="28">
        <f t="shared" si="123"/>
        <v>0</v>
      </c>
      <c r="AH60" s="13" t="s">
        <v>40</v>
      </c>
      <c r="AI60" s="13" t="s">
        <v>41</v>
      </c>
      <c r="AK60" s="14" t="s">
        <v>70</v>
      </c>
      <c r="AL60" s="15">
        <v>0.05</v>
      </c>
      <c r="AM60" s="16" t="s">
        <v>3</v>
      </c>
    </row>
    <row r="61" spans="1:39" s="3" customFormat="1" ht="13.8" x14ac:dyDescent="0.25">
      <c r="A61" s="7" t="str">
        <f t="shared" ref="A61:C61" si="139">A60</f>
        <v>(Enter Broadcasting Company Name)</v>
      </c>
      <c r="B61" s="7" t="str">
        <f t="shared" si="139"/>
        <v>(Enter Call Letters)</v>
      </c>
      <c r="C61" s="8" t="str">
        <f t="shared" si="139"/>
        <v>(Select AM/FM)</v>
      </c>
      <c r="D61" s="30"/>
      <c r="E61" s="8" t="str">
        <f t="shared" si="125"/>
        <v>(Select Station Province)</v>
      </c>
      <c r="F61" s="9" t="str">
        <f>IFERROR(VLOOKUP(E61,Template!$AK$5:$AL$17,2,FALSE),"")</f>
        <v/>
      </c>
      <c r="G61" s="42" t="s">
        <v>15</v>
      </c>
      <c r="H61" s="42" t="s">
        <v>17</v>
      </c>
      <c r="I61" s="32" t="s">
        <v>65</v>
      </c>
      <c r="J61" s="32" t="s">
        <v>66</v>
      </c>
      <c r="K61" s="33">
        <f t="shared" si="107"/>
        <v>0</v>
      </c>
      <c r="L61" s="33">
        <f t="shared" si="108"/>
        <v>0</v>
      </c>
      <c r="M61" s="34">
        <f t="shared" si="106"/>
        <v>0</v>
      </c>
      <c r="N61" s="34">
        <f t="shared" si="126"/>
        <v>0</v>
      </c>
      <c r="O61" s="34">
        <f t="shared" si="109"/>
        <v>0</v>
      </c>
      <c r="P61" s="12" t="str">
        <f t="shared" ref="P61:Q61" si="140">P60</f>
        <v>(Select Language)</v>
      </c>
      <c r="Q61" s="12" t="str">
        <f t="shared" si="140"/>
        <v>(Select Usage)</v>
      </c>
      <c r="R61" s="33">
        <f t="shared" si="110"/>
        <v>0</v>
      </c>
      <c r="S61" s="33">
        <f t="shared" si="111"/>
        <v>0</v>
      </c>
      <c r="T61" s="33">
        <f t="shared" si="112"/>
        <v>0</v>
      </c>
      <c r="U61" s="33">
        <f t="shared" si="113"/>
        <v>0</v>
      </c>
      <c r="V61" s="33">
        <f t="shared" si="114"/>
        <v>0</v>
      </c>
      <c r="W61" s="33">
        <f t="shared" si="115"/>
        <v>0</v>
      </c>
      <c r="X61" s="33">
        <f t="shared" si="116"/>
        <v>0</v>
      </c>
      <c r="Y61" s="33">
        <f t="shared" si="117"/>
        <v>0</v>
      </c>
      <c r="Z61" s="33">
        <f t="shared" si="118"/>
        <v>0</v>
      </c>
      <c r="AA61" s="33">
        <f t="shared" si="119"/>
        <v>0</v>
      </c>
      <c r="AB61" s="33">
        <f t="shared" si="120"/>
        <v>0</v>
      </c>
      <c r="AC61" s="33">
        <f t="shared" si="121"/>
        <v>0</v>
      </c>
      <c r="AD61" s="26">
        <f t="shared" si="138"/>
        <v>0</v>
      </c>
      <c r="AE61" s="46" t="str">
        <f>IFERROR(IF(AE$3=VLOOKUP($E61,Template!$AK$5:$AM$17,3,FALSE),$AD61*$F61,0),"0.00")</f>
        <v>0.00</v>
      </c>
      <c r="AF61" s="46" t="str">
        <f>IFERROR(IF(AF$3=VLOOKUP($E61,Template!$AK$5:$AM$17,3,FALSE),$AD61*$F61,0),"0.00")</f>
        <v>0.00</v>
      </c>
      <c r="AG61" s="28">
        <f t="shared" si="123"/>
        <v>0</v>
      </c>
      <c r="AH61" s="13" t="s">
        <v>40</v>
      </c>
      <c r="AI61" s="13" t="s">
        <v>41</v>
      </c>
      <c r="AK61" s="14" t="s">
        <v>20</v>
      </c>
      <c r="AL61" s="15">
        <v>0.13</v>
      </c>
      <c r="AM61" s="16" t="s">
        <v>2</v>
      </c>
    </row>
    <row r="62" spans="1:39" s="3" customFormat="1" ht="13.8" x14ac:dyDescent="0.25">
      <c r="A62" s="7" t="str">
        <f t="shared" ref="A62:C62" si="141">A61</f>
        <v>(Enter Broadcasting Company Name)</v>
      </c>
      <c r="B62" s="7" t="str">
        <f t="shared" si="141"/>
        <v>(Enter Call Letters)</v>
      </c>
      <c r="C62" s="8" t="str">
        <f t="shared" si="141"/>
        <v>(Select AM/FM)</v>
      </c>
      <c r="D62" s="30"/>
      <c r="E62" s="8" t="str">
        <f t="shared" si="125"/>
        <v>(Select Station Province)</v>
      </c>
      <c r="F62" s="9" t="str">
        <f>IFERROR(VLOOKUP(E62,Template!$AK$5:$AL$17,2,FALSE),"")</f>
        <v/>
      </c>
      <c r="G62" s="42" t="s">
        <v>16</v>
      </c>
      <c r="H62" s="42" t="s">
        <v>18</v>
      </c>
      <c r="I62" s="32" t="s">
        <v>65</v>
      </c>
      <c r="J62" s="32" t="s">
        <v>66</v>
      </c>
      <c r="K62" s="33">
        <f t="shared" si="107"/>
        <v>0</v>
      </c>
      <c r="L62" s="33">
        <f t="shared" si="108"/>
        <v>0</v>
      </c>
      <c r="M62" s="34">
        <f t="shared" si="106"/>
        <v>0</v>
      </c>
      <c r="N62" s="34">
        <f t="shared" si="126"/>
        <v>0</v>
      </c>
      <c r="O62" s="34">
        <f t="shared" si="109"/>
        <v>0</v>
      </c>
      <c r="P62" s="12" t="str">
        <f t="shared" ref="P62:Q62" si="142">P61</f>
        <v>(Select Language)</v>
      </c>
      <c r="Q62" s="12" t="str">
        <f t="shared" si="142"/>
        <v>(Select Usage)</v>
      </c>
      <c r="R62" s="33">
        <f t="shared" si="110"/>
        <v>0</v>
      </c>
      <c r="S62" s="33">
        <f t="shared" si="111"/>
        <v>0</v>
      </c>
      <c r="T62" s="33">
        <f t="shared" si="112"/>
        <v>0</v>
      </c>
      <c r="U62" s="33">
        <f t="shared" si="113"/>
        <v>0</v>
      </c>
      <c r="V62" s="33">
        <f t="shared" si="114"/>
        <v>0</v>
      </c>
      <c r="W62" s="33">
        <f t="shared" si="115"/>
        <v>0</v>
      </c>
      <c r="X62" s="33">
        <f t="shared" si="116"/>
        <v>0</v>
      </c>
      <c r="Y62" s="33">
        <f t="shared" si="117"/>
        <v>0</v>
      </c>
      <c r="Z62" s="33">
        <f t="shared" si="118"/>
        <v>0</v>
      </c>
      <c r="AA62" s="33">
        <f t="shared" si="119"/>
        <v>0</v>
      </c>
      <c r="AB62" s="33">
        <f t="shared" si="120"/>
        <v>0</v>
      </c>
      <c r="AC62" s="33">
        <f t="shared" si="121"/>
        <v>0</v>
      </c>
      <c r="AD62" s="26">
        <f t="shared" si="138"/>
        <v>0</v>
      </c>
      <c r="AE62" s="46" t="str">
        <f>IFERROR(IF(AE$3=VLOOKUP($E62,Template!$AK$5:$AM$17,3,FALSE),$AD62*$F62,0),"0.00")</f>
        <v>0.00</v>
      </c>
      <c r="AF62" s="46" t="str">
        <f>IFERROR(IF(AF$3=VLOOKUP($E62,Template!$AK$5:$AM$17,3,FALSE),$AD62*$F62,0),"0.00")</f>
        <v>0.00</v>
      </c>
      <c r="AG62" s="28">
        <f t="shared" si="123"/>
        <v>0</v>
      </c>
      <c r="AH62" s="13" t="s">
        <v>40</v>
      </c>
      <c r="AI62" s="13" t="s">
        <v>41</v>
      </c>
      <c r="AK62" s="14" t="s">
        <v>69</v>
      </c>
      <c r="AL62" s="15">
        <v>0.15</v>
      </c>
      <c r="AM62" s="16" t="s">
        <v>2</v>
      </c>
    </row>
    <row r="63" spans="1:39" s="3" customFormat="1" ht="13.8" x14ac:dyDescent="0.25">
      <c r="A63" s="7" t="str">
        <f t="shared" ref="A63:C63" si="143">A62</f>
        <v>(Enter Broadcasting Company Name)</v>
      </c>
      <c r="B63" s="7" t="str">
        <f t="shared" si="143"/>
        <v>(Enter Call Letters)</v>
      </c>
      <c r="C63" s="8" t="str">
        <f t="shared" si="143"/>
        <v>(Select AM/FM)</v>
      </c>
      <c r="D63" s="30"/>
      <c r="E63" s="8" t="str">
        <f t="shared" si="125"/>
        <v>(Select Station Province)</v>
      </c>
      <c r="F63" s="9" t="str">
        <f>IFERROR(VLOOKUP(E63,Template!$AK$5:$AL$17,2,FALSE),"")</f>
        <v/>
      </c>
      <c r="G63" s="42" t="s">
        <v>17</v>
      </c>
      <c r="H63" s="42" t="s">
        <v>7</v>
      </c>
      <c r="I63" s="32" t="s">
        <v>65</v>
      </c>
      <c r="J63" s="32" t="s">
        <v>66</v>
      </c>
      <c r="K63" s="33">
        <f t="shared" si="107"/>
        <v>0</v>
      </c>
      <c r="L63" s="33">
        <f t="shared" si="108"/>
        <v>0</v>
      </c>
      <c r="M63" s="34">
        <f t="shared" si="106"/>
        <v>0</v>
      </c>
      <c r="N63" s="34">
        <f t="shared" si="126"/>
        <v>0</v>
      </c>
      <c r="O63" s="34">
        <f t="shared" si="109"/>
        <v>0</v>
      </c>
      <c r="P63" s="12" t="str">
        <f t="shared" ref="P63:Q63" si="144">P62</f>
        <v>(Select Language)</v>
      </c>
      <c r="Q63" s="12" t="str">
        <f t="shared" si="144"/>
        <v>(Select Usage)</v>
      </c>
      <c r="R63" s="33">
        <f t="shared" si="110"/>
        <v>0</v>
      </c>
      <c r="S63" s="33">
        <f t="shared" si="111"/>
        <v>0</v>
      </c>
      <c r="T63" s="33">
        <f t="shared" si="112"/>
        <v>0</v>
      </c>
      <c r="U63" s="33">
        <f t="shared" si="113"/>
        <v>0</v>
      </c>
      <c r="V63" s="33">
        <f t="shared" si="114"/>
        <v>0</v>
      </c>
      <c r="W63" s="33">
        <f t="shared" si="115"/>
        <v>0</v>
      </c>
      <c r="X63" s="33">
        <f t="shared" si="116"/>
        <v>0</v>
      </c>
      <c r="Y63" s="33">
        <f t="shared" si="117"/>
        <v>0</v>
      </c>
      <c r="Z63" s="33">
        <f t="shared" si="118"/>
        <v>0</v>
      </c>
      <c r="AA63" s="33">
        <f t="shared" si="119"/>
        <v>0</v>
      </c>
      <c r="AB63" s="33">
        <f t="shared" si="120"/>
        <v>0</v>
      </c>
      <c r="AC63" s="33">
        <f t="shared" si="121"/>
        <v>0</v>
      </c>
      <c r="AD63" s="26">
        <f>SUM(R63:AC63)</f>
        <v>0</v>
      </c>
      <c r="AE63" s="46" t="str">
        <f>IFERROR(IF(AE$3=VLOOKUP($E63,Template!$AK$5:$AM$17,3,FALSE),$AD63*$F63,0),"0.00")</f>
        <v>0.00</v>
      </c>
      <c r="AF63" s="46" t="str">
        <f>IFERROR(IF(AF$3=VLOOKUP($E63,Template!$AK$5:$AM$17,3,FALSE),$AD63*$F63,0),"0.00")</f>
        <v>0.00</v>
      </c>
      <c r="AG63" s="28">
        <f t="shared" si="123"/>
        <v>0</v>
      </c>
      <c r="AH63" s="13" t="s">
        <v>40</v>
      </c>
      <c r="AI63" s="13" t="s">
        <v>41</v>
      </c>
      <c r="AK63" s="14" t="s">
        <v>29</v>
      </c>
      <c r="AL63" s="15">
        <v>0.05</v>
      </c>
      <c r="AM63" s="16" t="s">
        <v>3</v>
      </c>
    </row>
    <row r="64" spans="1:39" s="3" customFormat="1" ht="13.8" x14ac:dyDescent="0.25">
      <c r="A64" s="7" t="str">
        <f t="shared" ref="A64:C64" si="145">A63</f>
        <v>(Enter Broadcasting Company Name)</v>
      </c>
      <c r="B64" s="7" t="str">
        <f t="shared" si="145"/>
        <v>(Enter Call Letters)</v>
      </c>
      <c r="C64" s="8" t="str">
        <f t="shared" si="145"/>
        <v>(Select AM/FM)</v>
      </c>
      <c r="D64" s="30"/>
      <c r="E64" s="8" t="str">
        <f t="shared" si="125"/>
        <v>(Select Station Province)</v>
      </c>
      <c r="F64" s="9" t="str">
        <f>IFERROR(VLOOKUP(E64,Template!$AK$5:$AL$17,2,FALSE),"")</f>
        <v/>
      </c>
      <c r="G64" s="42" t="s">
        <v>18</v>
      </c>
      <c r="H64" s="43" t="s">
        <v>8</v>
      </c>
      <c r="I64" s="32" t="s">
        <v>65</v>
      </c>
      <c r="J64" s="32" t="s">
        <v>66</v>
      </c>
      <c r="K64" s="33">
        <f t="shared" si="107"/>
        <v>0</v>
      </c>
      <c r="L64" s="33">
        <f t="shared" si="108"/>
        <v>0</v>
      </c>
      <c r="M64" s="34">
        <f t="shared" si="106"/>
        <v>0</v>
      </c>
      <c r="N64" s="34">
        <f t="shared" si="126"/>
        <v>0</v>
      </c>
      <c r="O64" s="34">
        <f t="shared" si="109"/>
        <v>0</v>
      </c>
      <c r="P64" s="12" t="str">
        <f t="shared" ref="P64:Q64" si="146">P63</f>
        <v>(Select Language)</v>
      </c>
      <c r="Q64" s="12" t="str">
        <f t="shared" si="146"/>
        <v>(Select Usage)</v>
      </c>
      <c r="R64" s="33">
        <f t="shared" si="110"/>
        <v>0</v>
      </c>
      <c r="S64" s="33">
        <f t="shared" si="111"/>
        <v>0</v>
      </c>
      <c r="T64" s="33">
        <f t="shared" si="112"/>
        <v>0</v>
      </c>
      <c r="U64" s="33">
        <f t="shared" si="113"/>
        <v>0</v>
      </c>
      <c r="V64" s="33">
        <f t="shared" si="114"/>
        <v>0</v>
      </c>
      <c r="W64" s="33">
        <f t="shared" si="115"/>
        <v>0</v>
      </c>
      <c r="X64" s="33">
        <f t="shared" si="116"/>
        <v>0</v>
      </c>
      <c r="Y64" s="33">
        <f t="shared" si="117"/>
        <v>0</v>
      </c>
      <c r="Z64" s="33">
        <f t="shared" si="118"/>
        <v>0</v>
      </c>
      <c r="AA64" s="33">
        <f t="shared" si="119"/>
        <v>0</v>
      </c>
      <c r="AB64" s="33">
        <f t="shared" si="120"/>
        <v>0</v>
      </c>
      <c r="AC64" s="33">
        <f t="shared" si="121"/>
        <v>0</v>
      </c>
      <c r="AD64" s="26">
        <f t="shared" ref="AD64" si="147">SUM(R64:AC64)</f>
        <v>0</v>
      </c>
      <c r="AE64" s="46" t="str">
        <f>IFERROR(IF(AE$3=VLOOKUP($E64,Template!$AK$5:$AM$17,3,FALSE),$AD64*$F64,0),"0.00")</f>
        <v>0.00</v>
      </c>
      <c r="AF64" s="46" t="str">
        <f>IFERROR(IF(AF$3=VLOOKUP($E64,Template!$AK$5:$AM$17,3,FALSE),$AD64*$F64,0),"0.00")</f>
        <v>0.00</v>
      </c>
      <c r="AG64" s="28">
        <f t="shared" si="123"/>
        <v>0</v>
      </c>
      <c r="AH64" s="13" t="s">
        <v>40</v>
      </c>
      <c r="AI64" s="13" t="s">
        <v>41</v>
      </c>
      <c r="AK64" s="14" t="s">
        <v>21</v>
      </c>
      <c r="AL64" s="15">
        <v>0.05</v>
      </c>
      <c r="AM64" s="16" t="s">
        <v>3</v>
      </c>
    </row>
    <row r="65" spans="1:39" ht="13.8" x14ac:dyDescent="0.25">
      <c r="A65" s="19" t="s">
        <v>4</v>
      </c>
      <c r="B65" s="19"/>
      <c r="C65" s="20"/>
      <c r="D65" s="20"/>
      <c r="E65" s="20"/>
      <c r="F65" s="20"/>
      <c r="G65" s="44"/>
      <c r="H65" s="44"/>
      <c r="I65" s="21">
        <f t="shared" ref="I65:K65" si="148">SUM(I53:I64)</f>
        <v>0</v>
      </c>
      <c r="J65" s="21">
        <f t="shared" si="148"/>
        <v>0</v>
      </c>
      <c r="K65" s="21">
        <f t="shared" si="148"/>
        <v>0</v>
      </c>
      <c r="L65" s="21">
        <f>L64</f>
        <v>0</v>
      </c>
      <c r="M65" s="21">
        <f>SUM(M53:M64)</f>
        <v>0</v>
      </c>
      <c r="N65" s="21">
        <f t="shared" ref="N65:O65" si="149">SUM(N53:N64)</f>
        <v>0</v>
      </c>
      <c r="O65" s="21">
        <f t="shared" si="149"/>
        <v>0</v>
      </c>
      <c r="P65" s="21"/>
      <c r="Q65" s="22"/>
      <c r="R65" s="21">
        <f t="shared" ref="R65:AI65" si="150">SUM(R53:R64)</f>
        <v>0</v>
      </c>
      <c r="S65" s="21">
        <f t="shared" si="150"/>
        <v>0</v>
      </c>
      <c r="T65" s="21">
        <f t="shared" si="150"/>
        <v>0</v>
      </c>
      <c r="U65" s="21">
        <f t="shared" si="150"/>
        <v>0</v>
      </c>
      <c r="V65" s="21">
        <f t="shared" si="150"/>
        <v>0</v>
      </c>
      <c r="W65" s="21">
        <f t="shared" si="150"/>
        <v>0</v>
      </c>
      <c r="X65" s="21">
        <f t="shared" si="150"/>
        <v>0</v>
      </c>
      <c r="Y65" s="21">
        <f t="shared" si="150"/>
        <v>0</v>
      </c>
      <c r="Z65" s="21">
        <f t="shared" si="150"/>
        <v>0</v>
      </c>
      <c r="AA65" s="21">
        <f t="shared" si="150"/>
        <v>0</v>
      </c>
      <c r="AB65" s="21">
        <f t="shared" si="150"/>
        <v>0</v>
      </c>
      <c r="AC65" s="21">
        <f t="shared" si="150"/>
        <v>0</v>
      </c>
      <c r="AD65" s="27">
        <f t="shared" si="150"/>
        <v>0</v>
      </c>
      <c r="AE65" s="21">
        <f t="shared" si="150"/>
        <v>0</v>
      </c>
      <c r="AF65" s="21">
        <f t="shared" si="150"/>
        <v>0</v>
      </c>
      <c r="AG65" s="27">
        <f t="shared" si="150"/>
        <v>0</v>
      </c>
      <c r="AH65" s="21">
        <f t="shared" si="150"/>
        <v>0</v>
      </c>
      <c r="AI65" s="21">
        <f t="shared" si="150"/>
        <v>0</v>
      </c>
      <c r="AK65" s="14" t="s">
        <v>71</v>
      </c>
      <c r="AL65" s="15">
        <v>0.05</v>
      </c>
      <c r="AM65" s="16" t="s">
        <v>3</v>
      </c>
    </row>
    <row r="66" spans="1:39" x14ac:dyDescent="0.25">
      <c r="A66" s="2"/>
      <c r="G66" s="2"/>
      <c r="H66" s="2"/>
      <c r="O66" s="2"/>
      <c r="P66" s="2"/>
    </row>
    <row r="67" spans="1:39" ht="42" customHeight="1" x14ac:dyDescent="0.25">
      <c r="A67" s="223" t="s">
        <v>63</v>
      </c>
      <c r="B67" s="223" t="s">
        <v>43</v>
      </c>
      <c r="C67" s="224" t="s">
        <v>19</v>
      </c>
      <c r="D67" s="226"/>
      <c r="E67" s="223" t="s">
        <v>14</v>
      </c>
      <c r="F67" s="223" t="s">
        <v>38</v>
      </c>
      <c r="G67" s="223" t="s">
        <v>1</v>
      </c>
      <c r="H67" s="223" t="s">
        <v>5</v>
      </c>
      <c r="I67" s="225" t="s">
        <v>31</v>
      </c>
      <c r="J67" s="225" t="s">
        <v>32</v>
      </c>
      <c r="K67" s="225" t="s">
        <v>48</v>
      </c>
      <c r="L67" s="225" t="s">
        <v>0</v>
      </c>
      <c r="M67" s="4" t="s">
        <v>45</v>
      </c>
      <c r="N67" s="4" t="s">
        <v>46</v>
      </c>
      <c r="O67" s="4" t="s">
        <v>47</v>
      </c>
      <c r="P67" s="225" t="s">
        <v>50</v>
      </c>
      <c r="Q67" s="225" t="s">
        <v>33</v>
      </c>
      <c r="R67" s="4" t="s">
        <v>51</v>
      </c>
      <c r="S67" s="4" t="s">
        <v>52</v>
      </c>
      <c r="T67" s="4" t="s">
        <v>53</v>
      </c>
      <c r="U67" s="4" t="s">
        <v>54</v>
      </c>
      <c r="V67" s="4" t="s">
        <v>55</v>
      </c>
      <c r="W67" s="4" t="s">
        <v>56</v>
      </c>
      <c r="X67" s="4" t="s">
        <v>57</v>
      </c>
      <c r="Y67" s="4" t="s">
        <v>58</v>
      </c>
      <c r="Z67" s="4" t="s">
        <v>59</v>
      </c>
      <c r="AA67" s="4" t="s">
        <v>62</v>
      </c>
      <c r="AB67" s="4" t="s">
        <v>60</v>
      </c>
      <c r="AC67" s="4" t="s">
        <v>61</v>
      </c>
      <c r="AD67" s="233" t="s">
        <v>34</v>
      </c>
      <c r="AE67" s="231" t="s">
        <v>2</v>
      </c>
      <c r="AF67" s="231" t="s">
        <v>3</v>
      </c>
      <c r="AG67" s="233" t="s">
        <v>35</v>
      </c>
      <c r="AH67" s="223" t="s">
        <v>36</v>
      </c>
      <c r="AI67" s="223" t="s">
        <v>37</v>
      </c>
      <c r="AK67" s="229" t="s">
        <v>30</v>
      </c>
      <c r="AL67" s="229"/>
      <c r="AM67" s="229"/>
    </row>
    <row r="68" spans="1:39" s="6" customFormat="1" ht="35.25" customHeight="1" x14ac:dyDescent="0.3">
      <c r="A68" s="224"/>
      <c r="B68" s="224"/>
      <c r="C68" s="224"/>
      <c r="D68" s="227"/>
      <c r="E68" s="223"/>
      <c r="F68" s="223"/>
      <c r="G68" s="223"/>
      <c r="H68" s="223"/>
      <c r="I68" s="230"/>
      <c r="J68" s="230"/>
      <c r="K68" s="230"/>
      <c r="L68" s="230"/>
      <c r="M68" s="5">
        <v>0</v>
      </c>
      <c r="N68" s="5">
        <v>625000</v>
      </c>
      <c r="O68" s="5">
        <v>1250000</v>
      </c>
      <c r="P68" s="225"/>
      <c r="Q68" s="225"/>
      <c r="R68" s="29">
        <v>4.95E-4</v>
      </c>
      <c r="S68" s="29">
        <v>9.5200000000000005E-4</v>
      </c>
      <c r="T68" s="29">
        <v>1.5900000000000001E-3</v>
      </c>
      <c r="U68" s="29">
        <v>1.1169999999999999E-3</v>
      </c>
      <c r="V68" s="29">
        <v>2.189E-3</v>
      </c>
      <c r="W68" s="29">
        <v>4.5430000000000002E-3</v>
      </c>
      <c r="X68" s="29">
        <v>8.8199999999999997E-4</v>
      </c>
      <c r="Y68" s="29">
        <v>1.6949999999999999E-3</v>
      </c>
      <c r="Z68" s="29">
        <v>2.8319999999999999E-3</v>
      </c>
      <c r="AA68" s="29">
        <v>1.9889999999999999E-3</v>
      </c>
      <c r="AB68" s="29">
        <v>3.8999999999999998E-3</v>
      </c>
      <c r="AC68" s="29">
        <v>8.0949999999999998E-3</v>
      </c>
      <c r="AD68" s="233"/>
      <c r="AE68" s="232"/>
      <c r="AF68" s="232"/>
      <c r="AG68" s="234"/>
      <c r="AH68" s="223"/>
      <c r="AI68" s="223"/>
      <c r="AK68" s="229"/>
      <c r="AL68" s="229"/>
      <c r="AM68" s="229"/>
    </row>
    <row r="69" spans="1:39" s="3" customFormat="1" ht="13.8" x14ac:dyDescent="0.25">
      <c r="A69" s="7" t="s">
        <v>44</v>
      </c>
      <c r="B69" s="7" t="s">
        <v>42</v>
      </c>
      <c r="C69" s="8" t="s">
        <v>39</v>
      </c>
      <c r="D69" s="30"/>
      <c r="E69" s="8" t="s">
        <v>64</v>
      </c>
      <c r="F69" s="9" t="str">
        <f>IFERROR(VLOOKUP(E69,Template!$AK$5:$AL$17,2,FALSE),"")</f>
        <v/>
      </c>
      <c r="G69" s="41" t="s">
        <v>7</v>
      </c>
      <c r="H69" s="41" t="s">
        <v>6</v>
      </c>
      <c r="I69" s="32" t="s">
        <v>65</v>
      </c>
      <c r="J69" s="32" t="s">
        <v>66</v>
      </c>
      <c r="K69" s="33">
        <f>IFERROR(I69+J69,0)</f>
        <v>0</v>
      </c>
      <c r="L69" s="33">
        <f>IFERROR(K69,"")</f>
        <v>0</v>
      </c>
      <c r="M69" s="34">
        <f t="shared" ref="M69:M80" si="151">IF(L69&lt;=$N$4,K69,IF(L68&gt;$N$4,0,$N$4-L68))</f>
        <v>0</v>
      </c>
      <c r="N69" s="34">
        <f>IF(AND(L69&gt;$N$4,L69&lt;=$O$4),K69-M69,IF(AND(L68&gt;$N$4,L68&lt;=$O$4),$O$4-L68,IF(L68&gt;$O$4,0,IF(L69&lt;$N$4,0,MIN(L69-$N$4,$N$4)))))</f>
        <v>0</v>
      </c>
      <c r="O69" s="34">
        <f>IF(L69&gt;$O$4,K69-M69-N69,0)</f>
        <v>0</v>
      </c>
      <c r="P69" s="12" t="s">
        <v>94</v>
      </c>
      <c r="Q69" s="12" t="s">
        <v>68</v>
      </c>
      <c r="R69" s="33">
        <f>IF(AND($Q69="LOW",$P69="French"),M69*R$4,0)</f>
        <v>0</v>
      </c>
      <c r="S69" s="33">
        <f>IF(AND($Q69="LOW",$P69="French"),N69*S$4,0)</f>
        <v>0</v>
      </c>
      <c r="T69" s="33">
        <f>IF(AND($Q69="LOW",$P69="French"),O69*T$4,0)</f>
        <v>0</v>
      </c>
      <c r="U69" s="33">
        <f>IF(AND($Q69="HIGH",$P69="French"),M69*U$4,0)</f>
        <v>0</v>
      </c>
      <c r="V69" s="33">
        <f>IF(AND($Q69="HIGH",$P69="French"),N69*V$4,0)</f>
        <v>0</v>
      </c>
      <c r="W69" s="33">
        <f>IF(AND($Q69="HIGH",$P69="French"),O69*W$4,0)</f>
        <v>0</v>
      </c>
      <c r="X69" s="33">
        <f>IF(AND($Q69="LOW",$P69="English"),M69*X$4,0)</f>
        <v>0</v>
      </c>
      <c r="Y69" s="33">
        <f>IF(AND($Q69="LOW",$P69="English"),N69*Y$4,0)</f>
        <v>0</v>
      </c>
      <c r="Z69" s="33">
        <f>IF(AND($Q69="LOW",$P69="English"),O69*Z$4,0)</f>
        <v>0</v>
      </c>
      <c r="AA69" s="33">
        <f>IF(AND($Q69="HIGH",$P69="English"),M69*AA$4,0)</f>
        <v>0</v>
      </c>
      <c r="AB69" s="33">
        <f>IF(AND($Q69="HIGH",$P69="English"),N69*AB$4,0)</f>
        <v>0</v>
      </c>
      <c r="AC69" s="33">
        <f>IF(AND($Q69="HIGH",$P69="English"),O69*AC$4,0)</f>
        <v>0</v>
      </c>
      <c r="AD69" s="26">
        <f>SUM(R69:AC69)</f>
        <v>0</v>
      </c>
      <c r="AE69" s="46" t="str">
        <f>IFERROR(IF(AE$3=VLOOKUP($E69,Template!$AK$5:$AM$17,3,FALSE),$AD69*$F69,0),"0.00")</f>
        <v>0.00</v>
      </c>
      <c r="AF69" s="46" t="str">
        <f>IFERROR(IF(AF$3=VLOOKUP($E69,Template!$AK$5:$AM$17,3,FALSE),$AD69*$F69,0),"0.00")</f>
        <v>0.00</v>
      </c>
      <c r="AG69" s="28">
        <f>SUM(AD69:AF69)</f>
        <v>0</v>
      </c>
      <c r="AH69" s="13" t="s">
        <v>40</v>
      </c>
      <c r="AI69" s="13" t="s">
        <v>41</v>
      </c>
      <c r="AK69" s="14" t="s">
        <v>25</v>
      </c>
      <c r="AL69" s="15">
        <v>0.05</v>
      </c>
      <c r="AM69" s="16" t="s">
        <v>3</v>
      </c>
    </row>
    <row r="70" spans="1:39" s="3" customFormat="1" ht="13.8" x14ac:dyDescent="0.25">
      <c r="A70" s="7" t="str">
        <f>A69</f>
        <v>(Enter Broadcasting Company Name)</v>
      </c>
      <c r="B70" s="7" t="str">
        <f>B69</f>
        <v>(Enter Call Letters)</v>
      </c>
      <c r="C70" s="8" t="str">
        <f>C69</f>
        <v>(Select AM/FM)</v>
      </c>
      <c r="D70" s="30"/>
      <c r="E70" s="8" t="str">
        <f>E69</f>
        <v>(Select Station Province)</v>
      </c>
      <c r="F70" s="9" t="str">
        <f>IFERROR(VLOOKUP(E70,Template!$AK$5:$AL$17,2,FALSE),"")</f>
        <v/>
      </c>
      <c r="G70" s="42" t="s">
        <v>8</v>
      </c>
      <c r="H70" s="42" t="s">
        <v>9</v>
      </c>
      <c r="I70" s="32" t="s">
        <v>65</v>
      </c>
      <c r="J70" s="32" t="s">
        <v>66</v>
      </c>
      <c r="K70" s="33">
        <f t="shared" ref="K70:K80" si="152">IFERROR(I70+J70,0)</f>
        <v>0</v>
      </c>
      <c r="L70" s="33">
        <f t="shared" ref="L70:L80" si="153">IFERROR(L69+K70,"")</f>
        <v>0</v>
      </c>
      <c r="M70" s="34">
        <f t="shared" si="151"/>
        <v>0</v>
      </c>
      <c r="N70" s="34">
        <f>IF(AND(L70&gt;$N$4,L70&lt;=$O$4),K70-M70,IF(AND(L69&gt;$N$4,L69&lt;=$O$4),$O$4-L69,IF(L69&gt;$O$4,0,IF(L70&lt;$N$4,0,MIN(L70-$N$4,$N$4)))))</f>
        <v>0</v>
      </c>
      <c r="O70" s="34">
        <f t="shared" ref="O70:O80" si="154">IF(L70&gt;$O$4,K70-M70-N70,0)</f>
        <v>0</v>
      </c>
      <c r="P70" s="12" t="str">
        <f>P69</f>
        <v>(Select Language)</v>
      </c>
      <c r="Q70" s="12" t="str">
        <f>Q69</f>
        <v>(Select Usage)</v>
      </c>
      <c r="R70" s="33">
        <f t="shared" ref="R70:R80" si="155">IF(AND($Q70="LOW",$P70="French"),M70*R$4,0)</f>
        <v>0</v>
      </c>
      <c r="S70" s="33">
        <f t="shared" ref="S70:S80" si="156">IF(AND($Q70="LOW",$P70="French"),N70*S$4,0)</f>
        <v>0</v>
      </c>
      <c r="T70" s="33">
        <f t="shared" ref="T70:T80" si="157">IF(AND($Q70="LOW",$P70="French"),O70*T$4,0)</f>
        <v>0</v>
      </c>
      <c r="U70" s="33">
        <f t="shared" ref="U70:U80" si="158">IF(AND($Q70="HIGH",$P70="French"),M70*U$4,0)</f>
        <v>0</v>
      </c>
      <c r="V70" s="33">
        <f t="shared" ref="V70:V80" si="159">IF(AND($Q70="HIGH",$P70="French"),N70*V$4,0)</f>
        <v>0</v>
      </c>
      <c r="W70" s="33">
        <f t="shared" ref="W70:W80" si="160">IF(AND($Q70="HIGH",$P70="French"),O70*W$4,0)</f>
        <v>0</v>
      </c>
      <c r="X70" s="33">
        <f t="shared" ref="X70:X80" si="161">IF(AND($Q70="LOW",$P70="English"),M70*X$4,0)</f>
        <v>0</v>
      </c>
      <c r="Y70" s="33">
        <f t="shared" ref="Y70:Y80" si="162">IF(AND($Q70="LOW",$P70="English"),N70*Y$4,0)</f>
        <v>0</v>
      </c>
      <c r="Z70" s="33">
        <f t="shared" ref="Z70:Z80" si="163">IF(AND($Q70="LOW",$P70="English"),O70*Z$4,0)</f>
        <v>0</v>
      </c>
      <c r="AA70" s="33">
        <f t="shared" ref="AA70:AA80" si="164">IF(AND($Q70="HIGH",$P70="English"),M70*AA$4,0)</f>
        <v>0</v>
      </c>
      <c r="AB70" s="33">
        <f t="shared" ref="AB70:AB80" si="165">IF(AND($Q70="HIGH",$P70="English"),N70*AB$4,0)</f>
        <v>0</v>
      </c>
      <c r="AC70" s="33">
        <f t="shared" ref="AC70:AC80" si="166">IF(AND($Q70="HIGH",$P70="English"),O70*AC$4,0)</f>
        <v>0</v>
      </c>
      <c r="AD70" s="26">
        <f t="shared" ref="AD70:AD74" si="167">SUM(R70:AC70)</f>
        <v>0</v>
      </c>
      <c r="AE70" s="46" t="str">
        <f>IFERROR(IF(AE$3=VLOOKUP($E70,Template!$AK$5:$AM$17,3,FALSE),$AD70*$F70,0),"0.00")</f>
        <v>0.00</v>
      </c>
      <c r="AF70" s="46" t="str">
        <f>IFERROR(IF(AF$3=VLOOKUP($E70,Template!$AK$5:$AM$17,3,FALSE),$AD70*$F70,0),"0.00")</f>
        <v>0.00</v>
      </c>
      <c r="AG70" s="28">
        <f t="shared" ref="AG70:AG80" si="168">SUM(AD70:AF70)</f>
        <v>0</v>
      </c>
      <c r="AH70" s="13" t="s">
        <v>40</v>
      </c>
      <c r="AI70" s="13" t="s">
        <v>41</v>
      </c>
      <c r="AK70" s="14" t="s">
        <v>23</v>
      </c>
      <c r="AL70" s="15">
        <v>0.05</v>
      </c>
      <c r="AM70" s="16" t="s">
        <v>3</v>
      </c>
    </row>
    <row r="71" spans="1:39" s="3" customFormat="1" ht="13.8" x14ac:dyDescent="0.25">
      <c r="A71" s="7" t="str">
        <f t="shared" ref="A71:C71" si="169">A70</f>
        <v>(Enter Broadcasting Company Name)</v>
      </c>
      <c r="B71" s="7" t="str">
        <f t="shared" si="169"/>
        <v>(Enter Call Letters)</v>
      </c>
      <c r="C71" s="8" t="str">
        <f t="shared" si="169"/>
        <v>(Select AM/FM)</v>
      </c>
      <c r="D71" s="30"/>
      <c r="E71" s="8" t="str">
        <f t="shared" ref="E71:E80" si="170">E70</f>
        <v>(Select Station Province)</v>
      </c>
      <c r="F71" s="9" t="str">
        <f>IFERROR(VLOOKUP(E71,Template!$AK$5:$AL$17,2,FALSE),"")</f>
        <v/>
      </c>
      <c r="G71" s="42" t="s">
        <v>6</v>
      </c>
      <c r="H71" s="42" t="s">
        <v>10</v>
      </c>
      <c r="I71" s="32" t="s">
        <v>65</v>
      </c>
      <c r="J71" s="32" t="s">
        <v>66</v>
      </c>
      <c r="K71" s="33">
        <f t="shared" si="152"/>
        <v>0</v>
      </c>
      <c r="L71" s="33">
        <f t="shared" si="153"/>
        <v>0</v>
      </c>
      <c r="M71" s="34">
        <f t="shared" si="151"/>
        <v>0</v>
      </c>
      <c r="N71" s="34">
        <f t="shared" ref="N71:N80" si="171">IF(AND(L71&gt;$N$4,L71&lt;=$O$4),K71-M71,IF(AND(L70&gt;$N$4,L70&lt;=$O$4),$O$4-L70,IF(L70&gt;$O$4,0,IF(L71&lt;$N$4,0,MIN(L71-$N$4,$N$4)))))</f>
        <v>0</v>
      </c>
      <c r="O71" s="34">
        <f t="shared" si="154"/>
        <v>0</v>
      </c>
      <c r="P71" s="12" t="str">
        <f t="shared" ref="P71:Q71" si="172">P70</f>
        <v>(Select Language)</v>
      </c>
      <c r="Q71" s="12" t="str">
        <f t="shared" si="172"/>
        <v>(Select Usage)</v>
      </c>
      <c r="R71" s="33">
        <f t="shared" si="155"/>
        <v>0</v>
      </c>
      <c r="S71" s="33">
        <f t="shared" si="156"/>
        <v>0</v>
      </c>
      <c r="T71" s="33">
        <f t="shared" si="157"/>
        <v>0</v>
      </c>
      <c r="U71" s="33">
        <f t="shared" si="158"/>
        <v>0</v>
      </c>
      <c r="V71" s="33">
        <f t="shared" si="159"/>
        <v>0</v>
      </c>
      <c r="W71" s="33">
        <f t="shared" si="160"/>
        <v>0</v>
      </c>
      <c r="X71" s="33">
        <f t="shared" si="161"/>
        <v>0</v>
      </c>
      <c r="Y71" s="33">
        <f t="shared" si="162"/>
        <v>0</v>
      </c>
      <c r="Z71" s="33">
        <f t="shared" si="163"/>
        <v>0</v>
      </c>
      <c r="AA71" s="33">
        <f t="shared" si="164"/>
        <v>0</v>
      </c>
      <c r="AB71" s="33">
        <f t="shared" si="165"/>
        <v>0</v>
      </c>
      <c r="AC71" s="33">
        <f t="shared" si="166"/>
        <v>0</v>
      </c>
      <c r="AD71" s="26">
        <f t="shared" si="167"/>
        <v>0</v>
      </c>
      <c r="AE71" s="46" t="str">
        <f>IFERROR(IF(AE$3=VLOOKUP($E71,Template!$AK$5:$AM$17,3,FALSE),$AD71*$F71,0),"0.00")</f>
        <v>0.00</v>
      </c>
      <c r="AF71" s="46" t="str">
        <f>IFERROR(IF(AF$3=VLOOKUP($E71,Template!$AK$5:$AM$17,3,FALSE),$AD71*$F71,0),"0.00")</f>
        <v>0.00</v>
      </c>
      <c r="AG71" s="28">
        <f t="shared" si="168"/>
        <v>0</v>
      </c>
      <c r="AH71" s="13" t="s">
        <v>40</v>
      </c>
      <c r="AI71" s="13" t="s">
        <v>41</v>
      </c>
      <c r="AK71" s="14" t="s">
        <v>24</v>
      </c>
      <c r="AL71" s="15">
        <v>0.05</v>
      </c>
      <c r="AM71" s="16" t="s">
        <v>3</v>
      </c>
    </row>
    <row r="72" spans="1:39" s="3" customFormat="1" ht="13.8" x14ac:dyDescent="0.25">
      <c r="A72" s="7" t="str">
        <f t="shared" ref="A72:C72" si="173">A71</f>
        <v>(Enter Broadcasting Company Name)</v>
      </c>
      <c r="B72" s="7" t="str">
        <f t="shared" si="173"/>
        <v>(Enter Call Letters)</v>
      </c>
      <c r="C72" s="8" t="str">
        <f t="shared" si="173"/>
        <v>(Select AM/FM)</v>
      </c>
      <c r="D72" s="30"/>
      <c r="E72" s="8" t="str">
        <f t="shared" si="170"/>
        <v>(Select Station Province)</v>
      </c>
      <c r="F72" s="9" t="str">
        <f>IFERROR(VLOOKUP(E72,Template!$AK$5:$AL$17,2,FALSE),"")</f>
        <v/>
      </c>
      <c r="G72" s="42" t="s">
        <v>9</v>
      </c>
      <c r="H72" s="42" t="s">
        <v>11</v>
      </c>
      <c r="I72" s="32" t="s">
        <v>65</v>
      </c>
      <c r="J72" s="32" t="s">
        <v>66</v>
      </c>
      <c r="K72" s="33">
        <f t="shared" si="152"/>
        <v>0</v>
      </c>
      <c r="L72" s="33">
        <f t="shared" si="153"/>
        <v>0</v>
      </c>
      <c r="M72" s="34">
        <f t="shared" si="151"/>
        <v>0</v>
      </c>
      <c r="N72" s="34">
        <f t="shared" si="171"/>
        <v>0</v>
      </c>
      <c r="O72" s="34">
        <f t="shared" si="154"/>
        <v>0</v>
      </c>
      <c r="P72" s="12" t="str">
        <f t="shared" ref="P72:Q72" si="174">P71</f>
        <v>(Select Language)</v>
      </c>
      <c r="Q72" s="12" t="str">
        <f t="shared" si="174"/>
        <v>(Select Usage)</v>
      </c>
      <c r="R72" s="33">
        <f t="shared" si="155"/>
        <v>0</v>
      </c>
      <c r="S72" s="33">
        <f t="shared" si="156"/>
        <v>0</v>
      </c>
      <c r="T72" s="33">
        <f t="shared" si="157"/>
        <v>0</v>
      </c>
      <c r="U72" s="33">
        <f t="shared" si="158"/>
        <v>0</v>
      </c>
      <c r="V72" s="33">
        <f t="shared" si="159"/>
        <v>0</v>
      </c>
      <c r="W72" s="33">
        <f t="shared" si="160"/>
        <v>0</v>
      </c>
      <c r="X72" s="33">
        <f t="shared" si="161"/>
        <v>0</v>
      </c>
      <c r="Y72" s="33">
        <f t="shared" si="162"/>
        <v>0</v>
      </c>
      <c r="Z72" s="33">
        <f t="shared" si="163"/>
        <v>0</v>
      </c>
      <c r="AA72" s="33">
        <f t="shared" si="164"/>
        <v>0</v>
      </c>
      <c r="AB72" s="33">
        <f t="shared" si="165"/>
        <v>0</v>
      </c>
      <c r="AC72" s="33">
        <f t="shared" si="166"/>
        <v>0</v>
      </c>
      <c r="AD72" s="26">
        <f t="shared" si="167"/>
        <v>0</v>
      </c>
      <c r="AE72" s="46" t="str">
        <f>IFERROR(IF(AE$3=VLOOKUP($E72,Template!$AK$5:$AM$17,3,FALSE),$AD72*$F72,0),"0.00")</f>
        <v>0.00</v>
      </c>
      <c r="AF72" s="46" t="str">
        <f>IFERROR(IF(AF$3=VLOOKUP($E72,Template!$AK$5:$AM$17,3,FALSE),$AD72*$F72,0),"0.00")</f>
        <v>0.00</v>
      </c>
      <c r="AG72" s="28">
        <f t="shared" si="168"/>
        <v>0</v>
      </c>
      <c r="AH72" s="13" t="s">
        <v>40</v>
      </c>
      <c r="AI72" s="13" t="s">
        <v>41</v>
      </c>
      <c r="AK72" s="14" t="s">
        <v>22</v>
      </c>
      <c r="AL72" s="15">
        <v>0.15</v>
      </c>
      <c r="AM72" s="16" t="s">
        <v>2</v>
      </c>
    </row>
    <row r="73" spans="1:39" s="3" customFormat="1" ht="13.8" x14ac:dyDescent="0.25">
      <c r="A73" s="7" t="str">
        <f>A72</f>
        <v>(Enter Broadcasting Company Name)</v>
      </c>
      <c r="B73" s="7" t="str">
        <f t="shared" ref="B73:C73" si="175">B72</f>
        <v>(Enter Call Letters)</v>
      </c>
      <c r="C73" s="8" t="str">
        <f t="shared" si="175"/>
        <v>(Select AM/FM)</v>
      </c>
      <c r="D73" s="30"/>
      <c r="E73" s="8" t="str">
        <f t="shared" si="170"/>
        <v>(Select Station Province)</v>
      </c>
      <c r="F73" s="9" t="str">
        <f>IFERROR(VLOOKUP(E73,Template!$AK$5:$AL$17,2,FALSE),"")</f>
        <v/>
      </c>
      <c r="G73" s="42" t="s">
        <v>10</v>
      </c>
      <c r="H73" s="42" t="s">
        <v>12</v>
      </c>
      <c r="I73" s="32" t="s">
        <v>65</v>
      </c>
      <c r="J73" s="32" t="s">
        <v>66</v>
      </c>
      <c r="K73" s="33">
        <f t="shared" si="152"/>
        <v>0</v>
      </c>
      <c r="L73" s="33">
        <f t="shared" si="153"/>
        <v>0</v>
      </c>
      <c r="M73" s="34">
        <f t="shared" si="151"/>
        <v>0</v>
      </c>
      <c r="N73" s="34">
        <f t="shared" si="171"/>
        <v>0</v>
      </c>
      <c r="O73" s="34">
        <f t="shared" si="154"/>
        <v>0</v>
      </c>
      <c r="P73" s="12" t="str">
        <f t="shared" ref="P73:Q73" si="176">P72</f>
        <v>(Select Language)</v>
      </c>
      <c r="Q73" s="12" t="str">
        <f t="shared" si="176"/>
        <v>(Select Usage)</v>
      </c>
      <c r="R73" s="33">
        <f t="shared" si="155"/>
        <v>0</v>
      </c>
      <c r="S73" s="33">
        <f t="shared" si="156"/>
        <v>0</v>
      </c>
      <c r="T73" s="33">
        <f t="shared" si="157"/>
        <v>0</v>
      </c>
      <c r="U73" s="33">
        <f t="shared" si="158"/>
        <v>0</v>
      </c>
      <c r="V73" s="33">
        <f t="shared" si="159"/>
        <v>0</v>
      </c>
      <c r="W73" s="33">
        <f t="shared" si="160"/>
        <v>0</v>
      </c>
      <c r="X73" s="33">
        <f t="shared" si="161"/>
        <v>0</v>
      </c>
      <c r="Y73" s="33">
        <f t="shared" si="162"/>
        <v>0</v>
      </c>
      <c r="Z73" s="33">
        <f t="shared" si="163"/>
        <v>0</v>
      </c>
      <c r="AA73" s="33">
        <f t="shared" si="164"/>
        <v>0</v>
      </c>
      <c r="AB73" s="33">
        <f t="shared" si="165"/>
        <v>0</v>
      </c>
      <c r="AC73" s="33">
        <f t="shared" si="166"/>
        <v>0</v>
      </c>
      <c r="AD73" s="26">
        <f t="shared" si="167"/>
        <v>0</v>
      </c>
      <c r="AE73" s="46" t="str">
        <f>IFERROR(IF(AE$3=VLOOKUP($E73,Template!$AK$5:$AM$17,3,FALSE),$AD73*$F73,0),"0.00")</f>
        <v>0.00</v>
      </c>
      <c r="AF73" s="46" t="str">
        <f>IFERROR(IF(AF$3=VLOOKUP($E73,Template!$AK$5:$AM$17,3,FALSE),$AD73*$F73,0),"0.00")</f>
        <v>0.00</v>
      </c>
      <c r="AG73" s="28">
        <f t="shared" si="168"/>
        <v>0</v>
      </c>
      <c r="AH73" s="13" t="s">
        <v>40</v>
      </c>
      <c r="AI73" s="13" t="s">
        <v>41</v>
      </c>
      <c r="AK73" s="14" t="s">
        <v>26</v>
      </c>
      <c r="AL73" s="15">
        <v>0.15</v>
      </c>
      <c r="AM73" s="16" t="s">
        <v>2</v>
      </c>
    </row>
    <row r="74" spans="1:39" s="3" customFormat="1" ht="13.8" x14ac:dyDescent="0.25">
      <c r="A74" s="7" t="str">
        <f t="shared" ref="A74:C74" si="177">A73</f>
        <v>(Enter Broadcasting Company Name)</v>
      </c>
      <c r="B74" s="7" t="str">
        <f t="shared" si="177"/>
        <v>(Enter Call Letters)</v>
      </c>
      <c r="C74" s="8" t="str">
        <f t="shared" si="177"/>
        <v>(Select AM/FM)</v>
      </c>
      <c r="D74" s="30"/>
      <c r="E74" s="8" t="str">
        <f t="shared" si="170"/>
        <v>(Select Station Province)</v>
      </c>
      <c r="F74" s="9" t="str">
        <f>IFERROR(VLOOKUP(E74,Template!$AK$5:$AL$17,2,FALSE),"")</f>
        <v/>
      </c>
      <c r="G74" s="42" t="s">
        <v>11</v>
      </c>
      <c r="H74" s="42" t="s">
        <v>13</v>
      </c>
      <c r="I74" s="32" t="s">
        <v>65</v>
      </c>
      <c r="J74" s="32" t="s">
        <v>66</v>
      </c>
      <c r="K74" s="33">
        <f t="shared" si="152"/>
        <v>0</v>
      </c>
      <c r="L74" s="33">
        <f t="shared" si="153"/>
        <v>0</v>
      </c>
      <c r="M74" s="34">
        <f t="shared" si="151"/>
        <v>0</v>
      </c>
      <c r="N74" s="34">
        <f t="shared" si="171"/>
        <v>0</v>
      </c>
      <c r="O74" s="34">
        <f t="shared" si="154"/>
        <v>0</v>
      </c>
      <c r="P74" s="12" t="str">
        <f t="shared" ref="P74:Q74" si="178">P73</f>
        <v>(Select Language)</v>
      </c>
      <c r="Q74" s="12" t="str">
        <f t="shared" si="178"/>
        <v>(Select Usage)</v>
      </c>
      <c r="R74" s="33">
        <f t="shared" si="155"/>
        <v>0</v>
      </c>
      <c r="S74" s="33">
        <f t="shared" si="156"/>
        <v>0</v>
      </c>
      <c r="T74" s="33">
        <f t="shared" si="157"/>
        <v>0</v>
      </c>
      <c r="U74" s="33">
        <f t="shared" si="158"/>
        <v>0</v>
      </c>
      <c r="V74" s="33">
        <f t="shared" si="159"/>
        <v>0</v>
      </c>
      <c r="W74" s="33">
        <f t="shared" si="160"/>
        <v>0</v>
      </c>
      <c r="X74" s="33">
        <f t="shared" si="161"/>
        <v>0</v>
      </c>
      <c r="Y74" s="33">
        <f t="shared" si="162"/>
        <v>0</v>
      </c>
      <c r="Z74" s="33">
        <f t="shared" si="163"/>
        <v>0</v>
      </c>
      <c r="AA74" s="33">
        <f t="shared" si="164"/>
        <v>0</v>
      </c>
      <c r="AB74" s="33">
        <f t="shared" si="165"/>
        <v>0</v>
      </c>
      <c r="AC74" s="33">
        <f t="shared" si="166"/>
        <v>0</v>
      </c>
      <c r="AD74" s="26">
        <f t="shared" si="167"/>
        <v>0</v>
      </c>
      <c r="AE74" s="46" t="str">
        <f>IFERROR(IF(AE$3=VLOOKUP($E74,Template!$AK$5:$AM$17,3,FALSE),$AD74*$F74,0),"0.00")</f>
        <v>0.00</v>
      </c>
      <c r="AF74" s="46" t="str">
        <f>IFERROR(IF(AF$3=VLOOKUP($E74,Template!$AK$5:$AM$17,3,FALSE),$AD74*$F74,0),"0.00")</f>
        <v>0.00</v>
      </c>
      <c r="AG74" s="28">
        <f t="shared" si="168"/>
        <v>0</v>
      </c>
      <c r="AH74" s="13" t="s">
        <v>40</v>
      </c>
      <c r="AI74" s="13" t="s">
        <v>41</v>
      </c>
      <c r="AK74" s="14" t="s">
        <v>27</v>
      </c>
      <c r="AL74" s="15">
        <v>0.15</v>
      </c>
      <c r="AM74" s="16" t="s">
        <v>2</v>
      </c>
    </row>
    <row r="75" spans="1:39" s="3" customFormat="1" ht="13.8" x14ac:dyDescent="0.25">
      <c r="A75" s="7" t="str">
        <f t="shared" ref="A75:C75" si="179">A74</f>
        <v>(Enter Broadcasting Company Name)</v>
      </c>
      <c r="B75" s="7" t="str">
        <f t="shared" si="179"/>
        <v>(Enter Call Letters)</v>
      </c>
      <c r="C75" s="8" t="str">
        <f t="shared" si="179"/>
        <v>(Select AM/FM)</v>
      </c>
      <c r="D75" s="30"/>
      <c r="E75" s="8" t="str">
        <f t="shared" si="170"/>
        <v>(Select Station Province)</v>
      </c>
      <c r="F75" s="9" t="str">
        <f>IFERROR(VLOOKUP(E75,Template!$AK$5:$AL$17,2,FALSE),"")</f>
        <v/>
      </c>
      <c r="G75" s="42" t="s">
        <v>12</v>
      </c>
      <c r="H75" s="42" t="s">
        <v>15</v>
      </c>
      <c r="I75" s="32" t="s">
        <v>65</v>
      </c>
      <c r="J75" s="32" t="s">
        <v>66</v>
      </c>
      <c r="K75" s="33">
        <f t="shared" si="152"/>
        <v>0</v>
      </c>
      <c r="L75" s="33">
        <f t="shared" si="153"/>
        <v>0</v>
      </c>
      <c r="M75" s="34">
        <f t="shared" si="151"/>
        <v>0</v>
      </c>
      <c r="N75" s="34">
        <f t="shared" si="171"/>
        <v>0</v>
      </c>
      <c r="O75" s="34">
        <f t="shared" si="154"/>
        <v>0</v>
      </c>
      <c r="P75" s="12" t="str">
        <f t="shared" ref="P75:Q75" si="180">P74</f>
        <v>(Select Language)</v>
      </c>
      <c r="Q75" s="12" t="str">
        <f t="shared" si="180"/>
        <v>(Select Usage)</v>
      </c>
      <c r="R75" s="33">
        <f t="shared" si="155"/>
        <v>0</v>
      </c>
      <c r="S75" s="33">
        <f t="shared" si="156"/>
        <v>0</v>
      </c>
      <c r="T75" s="33">
        <f t="shared" si="157"/>
        <v>0</v>
      </c>
      <c r="U75" s="33">
        <f t="shared" si="158"/>
        <v>0</v>
      </c>
      <c r="V75" s="33">
        <f t="shared" si="159"/>
        <v>0</v>
      </c>
      <c r="W75" s="33">
        <f t="shared" si="160"/>
        <v>0</v>
      </c>
      <c r="X75" s="33">
        <f t="shared" si="161"/>
        <v>0</v>
      </c>
      <c r="Y75" s="33">
        <f t="shared" si="162"/>
        <v>0</v>
      </c>
      <c r="Z75" s="33">
        <f t="shared" si="163"/>
        <v>0</v>
      </c>
      <c r="AA75" s="33">
        <f t="shared" si="164"/>
        <v>0</v>
      </c>
      <c r="AB75" s="33">
        <f t="shared" si="165"/>
        <v>0</v>
      </c>
      <c r="AC75" s="33">
        <f t="shared" si="166"/>
        <v>0</v>
      </c>
      <c r="AD75" s="26">
        <f>SUM(R75:AC75)</f>
        <v>0</v>
      </c>
      <c r="AE75" s="46" t="str">
        <f>IFERROR(IF(AE$3=VLOOKUP($E75,Template!$AK$5:$AM$17,3,FALSE),$AD75*$F75,0),"0.00")</f>
        <v>0.00</v>
      </c>
      <c r="AF75" s="46" t="str">
        <f>IFERROR(IF(AF$3=VLOOKUP($E75,Template!$AK$5:$AM$17,3,FALSE),$AD75*$F75,0),"0.00")</f>
        <v>0.00</v>
      </c>
      <c r="AG75" s="28">
        <f t="shared" si="168"/>
        <v>0</v>
      </c>
      <c r="AH75" s="13" t="s">
        <v>40</v>
      </c>
      <c r="AI75" s="13" t="s">
        <v>41</v>
      </c>
      <c r="AK75" s="14" t="s">
        <v>28</v>
      </c>
      <c r="AL75" s="15">
        <v>0.05</v>
      </c>
      <c r="AM75" s="16" t="s">
        <v>3</v>
      </c>
    </row>
    <row r="76" spans="1:39" s="3" customFormat="1" ht="13.8" x14ac:dyDescent="0.25">
      <c r="A76" s="7" t="str">
        <f t="shared" ref="A76:C76" si="181">A75</f>
        <v>(Enter Broadcasting Company Name)</v>
      </c>
      <c r="B76" s="7" t="str">
        <f t="shared" si="181"/>
        <v>(Enter Call Letters)</v>
      </c>
      <c r="C76" s="8" t="str">
        <f t="shared" si="181"/>
        <v>(Select AM/FM)</v>
      </c>
      <c r="D76" s="30"/>
      <c r="E76" s="8" t="str">
        <f t="shared" si="170"/>
        <v>(Select Station Province)</v>
      </c>
      <c r="F76" s="9" t="str">
        <f>IFERROR(VLOOKUP(E76,Template!$AK$5:$AL$17,2,FALSE),"")</f>
        <v/>
      </c>
      <c r="G76" s="42" t="s">
        <v>13</v>
      </c>
      <c r="H76" s="42" t="s">
        <v>16</v>
      </c>
      <c r="I76" s="32" t="s">
        <v>65</v>
      </c>
      <c r="J76" s="32" t="s">
        <v>66</v>
      </c>
      <c r="K76" s="33">
        <f t="shared" si="152"/>
        <v>0</v>
      </c>
      <c r="L76" s="33">
        <f t="shared" si="153"/>
        <v>0</v>
      </c>
      <c r="M76" s="34">
        <f t="shared" si="151"/>
        <v>0</v>
      </c>
      <c r="N76" s="34">
        <f t="shared" si="171"/>
        <v>0</v>
      </c>
      <c r="O76" s="34">
        <f t="shared" si="154"/>
        <v>0</v>
      </c>
      <c r="P76" s="12" t="str">
        <f t="shared" ref="P76:Q76" si="182">P75</f>
        <v>(Select Language)</v>
      </c>
      <c r="Q76" s="12" t="str">
        <f t="shared" si="182"/>
        <v>(Select Usage)</v>
      </c>
      <c r="R76" s="33">
        <f t="shared" si="155"/>
        <v>0</v>
      </c>
      <c r="S76" s="33">
        <f t="shared" si="156"/>
        <v>0</v>
      </c>
      <c r="T76" s="33">
        <f t="shared" si="157"/>
        <v>0</v>
      </c>
      <c r="U76" s="33">
        <f t="shared" si="158"/>
        <v>0</v>
      </c>
      <c r="V76" s="33">
        <f t="shared" si="159"/>
        <v>0</v>
      </c>
      <c r="W76" s="33">
        <f t="shared" si="160"/>
        <v>0</v>
      </c>
      <c r="X76" s="33">
        <f t="shared" si="161"/>
        <v>0</v>
      </c>
      <c r="Y76" s="33">
        <f t="shared" si="162"/>
        <v>0</v>
      </c>
      <c r="Z76" s="33">
        <f t="shared" si="163"/>
        <v>0</v>
      </c>
      <c r="AA76" s="33">
        <f t="shared" si="164"/>
        <v>0</v>
      </c>
      <c r="AB76" s="33">
        <f t="shared" si="165"/>
        <v>0</v>
      </c>
      <c r="AC76" s="33">
        <f t="shared" si="166"/>
        <v>0</v>
      </c>
      <c r="AD76" s="26">
        <f t="shared" ref="AD76:AD78" si="183">SUM(R76:AC76)</f>
        <v>0</v>
      </c>
      <c r="AE76" s="46" t="str">
        <f>IFERROR(IF(AE$3=VLOOKUP($E76,Template!$AK$5:$AM$17,3,FALSE),$AD76*$F76,0),"0.00")</f>
        <v>0.00</v>
      </c>
      <c r="AF76" s="46" t="str">
        <f>IFERROR(IF(AF$3=VLOOKUP($E76,Template!$AK$5:$AM$17,3,FALSE),$AD76*$F76,0),"0.00")</f>
        <v>0.00</v>
      </c>
      <c r="AG76" s="28">
        <f t="shared" si="168"/>
        <v>0</v>
      </c>
      <c r="AH76" s="13" t="s">
        <v>40</v>
      </c>
      <c r="AI76" s="13" t="s">
        <v>41</v>
      </c>
      <c r="AK76" s="14" t="s">
        <v>70</v>
      </c>
      <c r="AL76" s="15">
        <v>0.05</v>
      </c>
      <c r="AM76" s="16" t="s">
        <v>3</v>
      </c>
    </row>
    <row r="77" spans="1:39" s="3" customFormat="1" ht="13.8" x14ac:dyDescent="0.25">
      <c r="A77" s="7" t="str">
        <f t="shared" ref="A77:C77" si="184">A76</f>
        <v>(Enter Broadcasting Company Name)</v>
      </c>
      <c r="B77" s="7" t="str">
        <f t="shared" si="184"/>
        <v>(Enter Call Letters)</v>
      </c>
      <c r="C77" s="8" t="str">
        <f t="shared" si="184"/>
        <v>(Select AM/FM)</v>
      </c>
      <c r="D77" s="30"/>
      <c r="E77" s="8" t="str">
        <f t="shared" si="170"/>
        <v>(Select Station Province)</v>
      </c>
      <c r="F77" s="9" t="str">
        <f>IFERROR(VLOOKUP(E77,Template!$AK$5:$AL$17,2,FALSE),"")</f>
        <v/>
      </c>
      <c r="G77" s="42" t="s">
        <v>15</v>
      </c>
      <c r="H77" s="42" t="s">
        <v>17</v>
      </c>
      <c r="I77" s="32" t="s">
        <v>65</v>
      </c>
      <c r="J77" s="32" t="s">
        <v>66</v>
      </c>
      <c r="K77" s="33">
        <f t="shared" si="152"/>
        <v>0</v>
      </c>
      <c r="L77" s="33">
        <f t="shared" si="153"/>
        <v>0</v>
      </c>
      <c r="M77" s="34">
        <f t="shared" si="151"/>
        <v>0</v>
      </c>
      <c r="N77" s="34">
        <f t="shared" si="171"/>
        <v>0</v>
      </c>
      <c r="O77" s="34">
        <f t="shared" si="154"/>
        <v>0</v>
      </c>
      <c r="P77" s="12" t="str">
        <f t="shared" ref="P77:Q77" si="185">P76</f>
        <v>(Select Language)</v>
      </c>
      <c r="Q77" s="12" t="str">
        <f t="shared" si="185"/>
        <v>(Select Usage)</v>
      </c>
      <c r="R77" s="33">
        <f t="shared" si="155"/>
        <v>0</v>
      </c>
      <c r="S77" s="33">
        <f t="shared" si="156"/>
        <v>0</v>
      </c>
      <c r="T77" s="33">
        <f t="shared" si="157"/>
        <v>0</v>
      </c>
      <c r="U77" s="33">
        <f t="shared" si="158"/>
        <v>0</v>
      </c>
      <c r="V77" s="33">
        <f t="shared" si="159"/>
        <v>0</v>
      </c>
      <c r="W77" s="33">
        <f t="shared" si="160"/>
        <v>0</v>
      </c>
      <c r="X77" s="33">
        <f t="shared" si="161"/>
        <v>0</v>
      </c>
      <c r="Y77" s="33">
        <f t="shared" si="162"/>
        <v>0</v>
      </c>
      <c r="Z77" s="33">
        <f t="shared" si="163"/>
        <v>0</v>
      </c>
      <c r="AA77" s="33">
        <f t="shared" si="164"/>
        <v>0</v>
      </c>
      <c r="AB77" s="33">
        <f t="shared" si="165"/>
        <v>0</v>
      </c>
      <c r="AC77" s="33">
        <f t="shared" si="166"/>
        <v>0</v>
      </c>
      <c r="AD77" s="26">
        <f t="shared" si="183"/>
        <v>0</v>
      </c>
      <c r="AE77" s="46" t="str">
        <f>IFERROR(IF(AE$3=VLOOKUP($E77,Template!$AK$5:$AM$17,3,FALSE),$AD77*$F77,0),"0.00")</f>
        <v>0.00</v>
      </c>
      <c r="AF77" s="46" t="str">
        <f>IFERROR(IF(AF$3=VLOOKUP($E77,Template!$AK$5:$AM$17,3,FALSE),$AD77*$F77,0),"0.00")</f>
        <v>0.00</v>
      </c>
      <c r="AG77" s="28">
        <f t="shared" si="168"/>
        <v>0</v>
      </c>
      <c r="AH77" s="13" t="s">
        <v>40</v>
      </c>
      <c r="AI77" s="13" t="s">
        <v>41</v>
      </c>
      <c r="AK77" s="14" t="s">
        <v>20</v>
      </c>
      <c r="AL77" s="15">
        <v>0.13</v>
      </c>
      <c r="AM77" s="16" t="s">
        <v>2</v>
      </c>
    </row>
    <row r="78" spans="1:39" s="3" customFormat="1" ht="13.8" x14ac:dyDescent="0.25">
      <c r="A78" s="7" t="str">
        <f t="shared" ref="A78:C78" si="186">A77</f>
        <v>(Enter Broadcasting Company Name)</v>
      </c>
      <c r="B78" s="7" t="str">
        <f t="shared" si="186"/>
        <v>(Enter Call Letters)</v>
      </c>
      <c r="C78" s="8" t="str">
        <f t="shared" si="186"/>
        <v>(Select AM/FM)</v>
      </c>
      <c r="D78" s="30"/>
      <c r="E78" s="8" t="str">
        <f t="shared" si="170"/>
        <v>(Select Station Province)</v>
      </c>
      <c r="F78" s="9" t="str">
        <f>IFERROR(VLOOKUP(E78,Template!$AK$5:$AL$17,2,FALSE),"")</f>
        <v/>
      </c>
      <c r="G78" s="42" t="s">
        <v>16</v>
      </c>
      <c r="H78" s="42" t="s">
        <v>18</v>
      </c>
      <c r="I78" s="32" t="s">
        <v>65</v>
      </c>
      <c r="J78" s="32" t="s">
        <v>66</v>
      </c>
      <c r="K78" s="33">
        <f t="shared" si="152"/>
        <v>0</v>
      </c>
      <c r="L78" s="33">
        <f t="shared" si="153"/>
        <v>0</v>
      </c>
      <c r="M78" s="34">
        <f t="shared" si="151"/>
        <v>0</v>
      </c>
      <c r="N78" s="34">
        <f t="shared" si="171"/>
        <v>0</v>
      </c>
      <c r="O78" s="34">
        <f t="shared" si="154"/>
        <v>0</v>
      </c>
      <c r="P78" s="12" t="str">
        <f t="shared" ref="P78:Q78" si="187">P77</f>
        <v>(Select Language)</v>
      </c>
      <c r="Q78" s="12" t="str">
        <f t="shared" si="187"/>
        <v>(Select Usage)</v>
      </c>
      <c r="R78" s="33">
        <f t="shared" si="155"/>
        <v>0</v>
      </c>
      <c r="S78" s="33">
        <f t="shared" si="156"/>
        <v>0</v>
      </c>
      <c r="T78" s="33">
        <f t="shared" si="157"/>
        <v>0</v>
      </c>
      <c r="U78" s="33">
        <f t="shared" si="158"/>
        <v>0</v>
      </c>
      <c r="V78" s="33">
        <f t="shared" si="159"/>
        <v>0</v>
      </c>
      <c r="W78" s="33">
        <f t="shared" si="160"/>
        <v>0</v>
      </c>
      <c r="X78" s="33">
        <f t="shared" si="161"/>
        <v>0</v>
      </c>
      <c r="Y78" s="33">
        <f t="shared" si="162"/>
        <v>0</v>
      </c>
      <c r="Z78" s="33">
        <f t="shared" si="163"/>
        <v>0</v>
      </c>
      <c r="AA78" s="33">
        <f t="shared" si="164"/>
        <v>0</v>
      </c>
      <c r="AB78" s="33">
        <f t="shared" si="165"/>
        <v>0</v>
      </c>
      <c r="AC78" s="33">
        <f t="shared" si="166"/>
        <v>0</v>
      </c>
      <c r="AD78" s="26">
        <f t="shared" si="183"/>
        <v>0</v>
      </c>
      <c r="AE78" s="46" t="str">
        <f>IFERROR(IF(AE$3=VLOOKUP($E78,Template!$AK$5:$AM$17,3,FALSE),$AD78*$F78,0),"0.00")</f>
        <v>0.00</v>
      </c>
      <c r="AF78" s="46" t="str">
        <f>IFERROR(IF(AF$3=VLOOKUP($E78,Template!$AK$5:$AM$17,3,FALSE),$AD78*$F78,0),"0.00")</f>
        <v>0.00</v>
      </c>
      <c r="AG78" s="28">
        <f t="shared" si="168"/>
        <v>0</v>
      </c>
      <c r="AH78" s="13" t="s">
        <v>40</v>
      </c>
      <c r="AI78" s="13" t="s">
        <v>41</v>
      </c>
      <c r="AK78" s="14" t="s">
        <v>69</v>
      </c>
      <c r="AL78" s="15">
        <v>0.15</v>
      </c>
      <c r="AM78" s="16" t="s">
        <v>2</v>
      </c>
    </row>
    <row r="79" spans="1:39" s="3" customFormat="1" ht="13.8" x14ac:dyDescent="0.25">
      <c r="A79" s="7" t="str">
        <f t="shared" ref="A79:C79" si="188">A78</f>
        <v>(Enter Broadcasting Company Name)</v>
      </c>
      <c r="B79" s="7" t="str">
        <f t="shared" si="188"/>
        <v>(Enter Call Letters)</v>
      </c>
      <c r="C79" s="8" t="str">
        <f t="shared" si="188"/>
        <v>(Select AM/FM)</v>
      </c>
      <c r="D79" s="30"/>
      <c r="E79" s="8" t="str">
        <f t="shared" si="170"/>
        <v>(Select Station Province)</v>
      </c>
      <c r="F79" s="9" t="str">
        <f>IFERROR(VLOOKUP(E79,Template!$AK$5:$AL$17,2,FALSE),"")</f>
        <v/>
      </c>
      <c r="G79" s="42" t="s">
        <v>17</v>
      </c>
      <c r="H79" s="42" t="s">
        <v>7</v>
      </c>
      <c r="I79" s="32" t="s">
        <v>65</v>
      </c>
      <c r="J79" s="32" t="s">
        <v>66</v>
      </c>
      <c r="K79" s="33">
        <f t="shared" si="152"/>
        <v>0</v>
      </c>
      <c r="L79" s="33">
        <f t="shared" si="153"/>
        <v>0</v>
      </c>
      <c r="M79" s="34">
        <f t="shared" si="151"/>
        <v>0</v>
      </c>
      <c r="N79" s="34">
        <f t="shared" si="171"/>
        <v>0</v>
      </c>
      <c r="O79" s="34">
        <f t="shared" si="154"/>
        <v>0</v>
      </c>
      <c r="P79" s="12" t="str">
        <f t="shared" ref="P79:Q79" si="189">P78</f>
        <v>(Select Language)</v>
      </c>
      <c r="Q79" s="12" t="str">
        <f t="shared" si="189"/>
        <v>(Select Usage)</v>
      </c>
      <c r="R79" s="33">
        <f t="shared" si="155"/>
        <v>0</v>
      </c>
      <c r="S79" s="33">
        <f t="shared" si="156"/>
        <v>0</v>
      </c>
      <c r="T79" s="33">
        <f t="shared" si="157"/>
        <v>0</v>
      </c>
      <c r="U79" s="33">
        <f t="shared" si="158"/>
        <v>0</v>
      </c>
      <c r="V79" s="33">
        <f t="shared" si="159"/>
        <v>0</v>
      </c>
      <c r="W79" s="33">
        <f t="shared" si="160"/>
        <v>0</v>
      </c>
      <c r="X79" s="33">
        <f t="shared" si="161"/>
        <v>0</v>
      </c>
      <c r="Y79" s="33">
        <f t="shared" si="162"/>
        <v>0</v>
      </c>
      <c r="Z79" s="33">
        <f t="shared" si="163"/>
        <v>0</v>
      </c>
      <c r="AA79" s="33">
        <f t="shared" si="164"/>
        <v>0</v>
      </c>
      <c r="AB79" s="33">
        <f t="shared" si="165"/>
        <v>0</v>
      </c>
      <c r="AC79" s="33">
        <f t="shared" si="166"/>
        <v>0</v>
      </c>
      <c r="AD79" s="26">
        <f>SUM(R79:AC79)</f>
        <v>0</v>
      </c>
      <c r="AE79" s="46" t="str">
        <f>IFERROR(IF(AE$3=VLOOKUP($E79,Template!$AK$5:$AM$17,3,FALSE),$AD79*$F79,0),"0.00")</f>
        <v>0.00</v>
      </c>
      <c r="AF79" s="46" t="str">
        <f>IFERROR(IF(AF$3=VLOOKUP($E79,Template!$AK$5:$AM$17,3,FALSE),$AD79*$F79,0),"0.00")</f>
        <v>0.00</v>
      </c>
      <c r="AG79" s="28">
        <f t="shared" si="168"/>
        <v>0</v>
      </c>
      <c r="AH79" s="13" t="s">
        <v>40</v>
      </c>
      <c r="AI79" s="13" t="s">
        <v>41</v>
      </c>
      <c r="AK79" s="14" t="s">
        <v>29</v>
      </c>
      <c r="AL79" s="15">
        <v>0.05</v>
      </c>
      <c r="AM79" s="16" t="s">
        <v>3</v>
      </c>
    </row>
    <row r="80" spans="1:39" s="3" customFormat="1" ht="13.8" x14ac:dyDescent="0.25">
      <c r="A80" s="7" t="str">
        <f t="shared" ref="A80:C80" si="190">A79</f>
        <v>(Enter Broadcasting Company Name)</v>
      </c>
      <c r="B80" s="7" t="str">
        <f t="shared" si="190"/>
        <v>(Enter Call Letters)</v>
      </c>
      <c r="C80" s="8" t="str">
        <f t="shared" si="190"/>
        <v>(Select AM/FM)</v>
      </c>
      <c r="D80" s="30"/>
      <c r="E80" s="8" t="str">
        <f t="shared" si="170"/>
        <v>(Select Station Province)</v>
      </c>
      <c r="F80" s="9" t="str">
        <f>IFERROR(VLOOKUP(E80,Template!$AK$5:$AL$17,2,FALSE),"")</f>
        <v/>
      </c>
      <c r="G80" s="42" t="s">
        <v>18</v>
      </c>
      <c r="H80" s="43" t="s">
        <v>8</v>
      </c>
      <c r="I80" s="32" t="s">
        <v>65</v>
      </c>
      <c r="J80" s="32" t="s">
        <v>66</v>
      </c>
      <c r="K80" s="33">
        <f t="shared" si="152"/>
        <v>0</v>
      </c>
      <c r="L80" s="33">
        <f t="shared" si="153"/>
        <v>0</v>
      </c>
      <c r="M80" s="34">
        <f t="shared" si="151"/>
        <v>0</v>
      </c>
      <c r="N80" s="34">
        <f t="shared" si="171"/>
        <v>0</v>
      </c>
      <c r="O80" s="34">
        <f t="shared" si="154"/>
        <v>0</v>
      </c>
      <c r="P80" s="12" t="str">
        <f t="shared" ref="P80:Q80" si="191">P79</f>
        <v>(Select Language)</v>
      </c>
      <c r="Q80" s="12" t="str">
        <f t="shared" si="191"/>
        <v>(Select Usage)</v>
      </c>
      <c r="R80" s="33">
        <f t="shared" si="155"/>
        <v>0</v>
      </c>
      <c r="S80" s="33">
        <f t="shared" si="156"/>
        <v>0</v>
      </c>
      <c r="T80" s="33">
        <f t="shared" si="157"/>
        <v>0</v>
      </c>
      <c r="U80" s="33">
        <f t="shared" si="158"/>
        <v>0</v>
      </c>
      <c r="V80" s="33">
        <f t="shared" si="159"/>
        <v>0</v>
      </c>
      <c r="W80" s="33">
        <f t="shared" si="160"/>
        <v>0</v>
      </c>
      <c r="X80" s="33">
        <f t="shared" si="161"/>
        <v>0</v>
      </c>
      <c r="Y80" s="33">
        <f t="shared" si="162"/>
        <v>0</v>
      </c>
      <c r="Z80" s="33">
        <f t="shared" si="163"/>
        <v>0</v>
      </c>
      <c r="AA80" s="33">
        <f t="shared" si="164"/>
        <v>0</v>
      </c>
      <c r="AB80" s="33">
        <f t="shared" si="165"/>
        <v>0</v>
      </c>
      <c r="AC80" s="33">
        <f t="shared" si="166"/>
        <v>0</v>
      </c>
      <c r="AD80" s="26">
        <f t="shared" ref="AD80" si="192">SUM(R80:AC80)</f>
        <v>0</v>
      </c>
      <c r="AE80" s="46" t="str">
        <f>IFERROR(IF(AE$3=VLOOKUP($E80,Template!$AK$5:$AM$17,3,FALSE),$AD80*$F80,0),"0.00")</f>
        <v>0.00</v>
      </c>
      <c r="AF80" s="46" t="str">
        <f>IFERROR(IF(AF$3=VLOOKUP($E80,Template!$AK$5:$AM$17,3,FALSE),$AD80*$F80,0),"0.00")</f>
        <v>0.00</v>
      </c>
      <c r="AG80" s="28">
        <f t="shared" si="168"/>
        <v>0</v>
      </c>
      <c r="AH80" s="13" t="s">
        <v>40</v>
      </c>
      <c r="AI80" s="13" t="s">
        <v>41</v>
      </c>
      <c r="AK80" s="14" t="s">
        <v>21</v>
      </c>
      <c r="AL80" s="15">
        <v>0.05</v>
      </c>
      <c r="AM80" s="16" t="s">
        <v>3</v>
      </c>
    </row>
    <row r="81" spans="1:39" ht="13.8" x14ac:dyDescent="0.25">
      <c r="A81" s="19" t="s">
        <v>4</v>
      </c>
      <c r="B81" s="19"/>
      <c r="C81" s="20"/>
      <c r="D81" s="20"/>
      <c r="E81" s="20"/>
      <c r="F81" s="20"/>
      <c r="G81" s="44"/>
      <c r="H81" s="44"/>
      <c r="I81" s="21">
        <f t="shared" ref="I81:K81" si="193">SUM(I69:I80)</f>
        <v>0</v>
      </c>
      <c r="J81" s="21">
        <f t="shared" si="193"/>
        <v>0</v>
      </c>
      <c r="K81" s="21">
        <f t="shared" si="193"/>
        <v>0</v>
      </c>
      <c r="L81" s="21">
        <f>L80</f>
        <v>0</v>
      </c>
      <c r="M81" s="21">
        <f>SUM(M69:M80)</f>
        <v>0</v>
      </c>
      <c r="N81" s="21">
        <f t="shared" ref="N81:O81" si="194">SUM(N69:N80)</f>
        <v>0</v>
      </c>
      <c r="O81" s="21">
        <f t="shared" si="194"/>
        <v>0</v>
      </c>
      <c r="P81" s="21"/>
      <c r="Q81" s="22"/>
      <c r="R81" s="21">
        <f t="shared" ref="R81:AI81" si="195">SUM(R69:R80)</f>
        <v>0</v>
      </c>
      <c r="S81" s="21">
        <f t="shared" si="195"/>
        <v>0</v>
      </c>
      <c r="T81" s="21">
        <f t="shared" si="195"/>
        <v>0</v>
      </c>
      <c r="U81" s="21">
        <f t="shared" si="195"/>
        <v>0</v>
      </c>
      <c r="V81" s="21">
        <f t="shared" si="195"/>
        <v>0</v>
      </c>
      <c r="W81" s="21">
        <f t="shared" si="195"/>
        <v>0</v>
      </c>
      <c r="X81" s="21">
        <f t="shared" si="195"/>
        <v>0</v>
      </c>
      <c r="Y81" s="21">
        <f t="shared" si="195"/>
        <v>0</v>
      </c>
      <c r="Z81" s="21">
        <f t="shared" si="195"/>
        <v>0</v>
      </c>
      <c r="AA81" s="21">
        <f t="shared" si="195"/>
        <v>0</v>
      </c>
      <c r="AB81" s="21">
        <f t="shared" si="195"/>
        <v>0</v>
      </c>
      <c r="AC81" s="21">
        <f t="shared" si="195"/>
        <v>0</v>
      </c>
      <c r="AD81" s="27">
        <f t="shared" si="195"/>
        <v>0</v>
      </c>
      <c r="AE81" s="21">
        <f t="shared" si="195"/>
        <v>0</v>
      </c>
      <c r="AF81" s="21">
        <f t="shared" si="195"/>
        <v>0</v>
      </c>
      <c r="AG81" s="27">
        <f t="shared" si="195"/>
        <v>0</v>
      </c>
      <c r="AH81" s="21">
        <f t="shared" si="195"/>
        <v>0</v>
      </c>
      <c r="AI81" s="21">
        <f t="shared" si="195"/>
        <v>0</v>
      </c>
      <c r="AK81" s="14" t="s">
        <v>71</v>
      </c>
      <c r="AL81" s="15">
        <v>0.05</v>
      </c>
      <c r="AM81" s="16" t="s">
        <v>3</v>
      </c>
    </row>
    <row r="82" spans="1:39" x14ac:dyDescent="0.25">
      <c r="A82" s="2"/>
      <c r="G82" s="2"/>
      <c r="H82" s="2"/>
      <c r="O82" s="2"/>
      <c r="P82" s="2"/>
    </row>
    <row r="83" spans="1:39" ht="42" customHeight="1" x14ac:dyDescent="0.25">
      <c r="A83" s="223" t="s">
        <v>63</v>
      </c>
      <c r="B83" s="223" t="s">
        <v>43</v>
      </c>
      <c r="C83" s="224" t="s">
        <v>19</v>
      </c>
      <c r="D83" s="226"/>
      <c r="E83" s="223" t="s">
        <v>14</v>
      </c>
      <c r="F83" s="223" t="s">
        <v>38</v>
      </c>
      <c r="G83" s="223" t="s">
        <v>1</v>
      </c>
      <c r="H83" s="223" t="s">
        <v>5</v>
      </c>
      <c r="I83" s="225" t="s">
        <v>31</v>
      </c>
      <c r="J83" s="225" t="s">
        <v>32</v>
      </c>
      <c r="K83" s="225" t="s">
        <v>48</v>
      </c>
      <c r="L83" s="225" t="s">
        <v>0</v>
      </c>
      <c r="M83" s="4" t="s">
        <v>45</v>
      </c>
      <c r="N83" s="4" t="s">
        <v>46</v>
      </c>
      <c r="O83" s="4" t="s">
        <v>47</v>
      </c>
      <c r="P83" s="225" t="s">
        <v>50</v>
      </c>
      <c r="Q83" s="225" t="s">
        <v>33</v>
      </c>
      <c r="R83" s="4" t="s">
        <v>51</v>
      </c>
      <c r="S83" s="4" t="s">
        <v>52</v>
      </c>
      <c r="T83" s="4" t="s">
        <v>53</v>
      </c>
      <c r="U83" s="4" t="s">
        <v>54</v>
      </c>
      <c r="V83" s="4" t="s">
        <v>55</v>
      </c>
      <c r="W83" s="4" t="s">
        <v>56</v>
      </c>
      <c r="X83" s="4" t="s">
        <v>57</v>
      </c>
      <c r="Y83" s="4" t="s">
        <v>58</v>
      </c>
      <c r="Z83" s="4" t="s">
        <v>59</v>
      </c>
      <c r="AA83" s="4" t="s">
        <v>62</v>
      </c>
      <c r="AB83" s="4" t="s">
        <v>60</v>
      </c>
      <c r="AC83" s="4" t="s">
        <v>61</v>
      </c>
      <c r="AD83" s="233" t="s">
        <v>34</v>
      </c>
      <c r="AE83" s="231" t="s">
        <v>2</v>
      </c>
      <c r="AF83" s="231" t="s">
        <v>3</v>
      </c>
      <c r="AG83" s="233" t="s">
        <v>35</v>
      </c>
      <c r="AH83" s="223" t="s">
        <v>36</v>
      </c>
      <c r="AI83" s="223" t="s">
        <v>37</v>
      </c>
      <c r="AK83" s="229" t="s">
        <v>30</v>
      </c>
      <c r="AL83" s="229"/>
      <c r="AM83" s="229"/>
    </row>
    <row r="84" spans="1:39" s="6" customFormat="1" ht="35.25" customHeight="1" x14ac:dyDescent="0.3">
      <c r="A84" s="224"/>
      <c r="B84" s="224"/>
      <c r="C84" s="224"/>
      <c r="D84" s="227"/>
      <c r="E84" s="223"/>
      <c r="F84" s="223"/>
      <c r="G84" s="223"/>
      <c r="H84" s="223"/>
      <c r="I84" s="230"/>
      <c r="J84" s="230"/>
      <c r="K84" s="230"/>
      <c r="L84" s="230"/>
      <c r="M84" s="5">
        <v>0</v>
      </c>
      <c r="N84" s="5">
        <v>625000</v>
      </c>
      <c r="O84" s="5">
        <v>1250000</v>
      </c>
      <c r="P84" s="225"/>
      <c r="Q84" s="225"/>
      <c r="R84" s="29">
        <v>4.95E-4</v>
      </c>
      <c r="S84" s="29">
        <v>9.5200000000000005E-4</v>
      </c>
      <c r="T84" s="29">
        <v>1.5900000000000001E-3</v>
      </c>
      <c r="U84" s="29">
        <v>1.1169999999999999E-3</v>
      </c>
      <c r="V84" s="29">
        <v>2.189E-3</v>
      </c>
      <c r="W84" s="29">
        <v>4.5430000000000002E-3</v>
      </c>
      <c r="X84" s="29">
        <v>8.8199999999999997E-4</v>
      </c>
      <c r="Y84" s="29">
        <v>1.6949999999999999E-3</v>
      </c>
      <c r="Z84" s="29">
        <v>2.8319999999999999E-3</v>
      </c>
      <c r="AA84" s="29">
        <v>1.9889999999999999E-3</v>
      </c>
      <c r="AB84" s="29">
        <v>3.8999999999999998E-3</v>
      </c>
      <c r="AC84" s="29">
        <v>8.0949999999999998E-3</v>
      </c>
      <c r="AD84" s="233"/>
      <c r="AE84" s="232"/>
      <c r="AF84" s="232"/>
      <c r="AG84" s="234"/>
      <c r="AH84" s="223"/>
      <c r="AI84" s="223"/>
      <c r="AK84" s="229"/>
      <c r="AL84" s="229"/>
      <c r="AM84" s="229"/>
    </row>
    <row r="85" spans="1:39" s="3" customFormat="1" ht="13.8" x14ac:dyDescent="0.25">
      <c r="A85" s="7" t="s">
        <v>44</v>
      </c>
      <c r="B85" s="7" t="s">
        <v>42</v>
      </c>
      <c r="C85" s="8" t="s">
        <v>39</v>
      </c>
      <c r="D85" s="30"/>
      <c r="E85" s="8" t="s">
        <v>64</v>
      </c>
      <c r="F85" s="9" t="str">
        <f>IFERROR(VLOOKUP(E85,Template!$AK$5:$AL$17,2,FALSE),"")</f>
        <v/>
      </c>
      <c r="G85" s="41" t="s">
        <v>7</v>
      </c>
      <c r="H85" s="41" t="s">
        <v>6</v>
      </c>
      <c r="I85" s="32" t="s">
        <v>65</v>
      </c>
      <c r="J85" s="32" t="s">
        <v>66</v>
      </c>
      <c r="K85" s="33">
        <f>IFERROR(I85+J85,0)</f>
        <v>0</v>
      </c>
      <c r="L85" s="33">
        <f>IFERROR(K85,"")</f>
        <v>0</v>
      </c>
      <c r="M85" s="34">
        <f t="shared" ref="M85:M96" si="196">IF(L85&lt;=$N$4,K85,IF(L84&gt;$N$4,0,$N$4-L84))</f>
        <v>0</v>
      </c>
      <c r="N85" s="34">
        <f>IF(AND(L85&gt;$N$4,L85&lt;=$O$4),K85-M85,IF(AND(L84&gt;$N$4,L84&lt;=$O$4),$O$4-L84,IF(L84&gt;$O$4,0,IF(L85&lt;$N$4,0,MIN(L85-$N$4,$N$4)))))</f>
        <v>0</v>
      </c>
      <c r="O85" s="34">
        <f>IF(L85&gt;$O$4,K85-M85-N85,0)</f>
        <v>0</v>
      </c>
      <c r="P85" s="12" t="s">
        <v>94</v>
      </c>
      <c r="Q85" s="12" t="s">
        <v>68</v>
      </c>
      <c r="R85" s="33">
        <f>IF(AND($Q85="LOW",$P85="French"),M85*R$4,0)</f>
        <v>0</v>
      </c>
      <c r="S85" s="33">
        <f>IF(AND($Q85="LOW",$P85="French"),N85*S$4,0)</f>
        <v>0</v>
      </c>
      <c r="T85" s="33">
        <f>IF(AND($Q85="LOW",$P85="French"),O85*T$4,0)</f>
        <v>0</v>
      </c>
      <c r="U85" s="33">
        <f>IF(AND($Q85="HIGH",$P85="French"),M85*U$4,0)</f>
        <v>0</v>
      </c>
      <c r="V85" s="33">
        <f>IF(AND($Q85="HIGH",$P85="French"),N85*V$4,0)</f>
        <v>0</v>
      </c>
      <c r="W85" s="33">
        <f>IF(AND($Q85="HIGH",$P85="French"),O85*W$4,0)</f>
        <v>0</v>
      </c>
      <c r="X85" s="33">
        <f>IF(AND($Q85="LOW",$P85="English"),M85*X$4,0)</f>
        <v>0</v>
      </c>
      <c r="Y85" s="33">
        <f>IF(AND($Q85="LOW",$P85="English"),N85*Y$4,0)</f>
        <v>0</v>
      </c>
      <c r="Z85" s="33">
        <f>IF(AND($Q85="LOW",$P85="English"),O85*Z$4,0)</f>
        <v>0</v>
      </c>
      <c r="AA85" s="33">
        <f>IF(AND($Q85="HIGH",$P85="English"),M85*AA$4,0)</f>
        <v>0</v>
      </c>
      <c r="AB85" s="33">
        <f>IF(AND($Q85="HIGH",$P85="English"),N85*AB$4,0)</f>
        <v>0</v>
      </c>
      <c r="AC85" s="33">
        <f>IF(AND($Q85="HIGH",$P85="English"),O85*AC$4,0)</f>
        <v>0</v>
      </c>
      <c r="AD85" s="26">
        <f>SUM(R85:AC85)</f>
        <v>0</v>
      </c>
      <c r="AE85" s="46" t="str">
        <f>IFERROR(IF(AE$3=VLOOKUP($E85,Template!$AK$5:$AM$17,3,FALSE),$AD85*$F85,0),"0.00")</f>
        <v>0.00</v>
      </c>
      <c r="AF85" s="46" t="str">
        <f>IFERROR(IF(AF$3=VLOOKUP($E85,Template!$AK$5:$AM$17,3,FALSE),$AD85*$F85,0),"0.00")</f>
        <v>0.00</v>
      </c>
      <c r="AG85" s="28">
        <f>SUM(AD85:AF85)</f>
        <v>0</v>
      </c>
      <c r="AH85" s="13" t="s">
        <v>40</v>
      </c>
      <c r="AI85" s="13" t="s">
        <v>41</v>
      </c>
      <c r="AK85" s="14" t="s">
        <v>25</v>
      </c>
      <c r="AL85" s="15">
        <v>0.05</v>
      </c>
      <c r="AM85" s="16" t="s">
        <v>3</v>
      </c>
    </row>
    <row r="86" spans="1:39" s="3" customFormat="1" ht="13.8" x14ac:dyDescent="0.25">
      <c r="A86" s="7" t="str">
        <f>A85</f>
        <v>(Enter Broadcasting Company Name)</v>
      </c>
      <c r="B86" s="7" t="str">
        <f>B85</f>
        <v>(Enter Call Letters)</v>
      </c>
      <c r="C86" s="8" t="str">
        <f>C85</f>
        <v>(Select AM/FM)</v>
      </c>
      <c r="D86" s="30"/>
      <c r="E86" s="8" t="str">
        <f>E85</f>
        <v>(Select Station Province)</v>
      </c>
      <c r="F86" s="9" t="str">
        <f>IFERROR(VLOOKUP(E86,Template!$AK$5:$AL$17,2,FALSE),"")</f>
        <v/>
      </c>
      <c r="G86" s="42" t="s">
        <v>8</v>
      </c>
      <c r="H86" s="42" t="s">
        <v>9</v>
      </c>
      <c r="I86" s="32" t="s">
        <v>65</v>
      </c>
      <c r="J86" s="32" t="s">
        <v>66</v>
      </c>
      <c r="K86" s="33">
        <f t="shared" ref="K86:K96" si="197">IFERROR(I86+J86,0)</f>
        <v>0</v>
      </c>
      <c r="L86" s="33">
        <f t="shared" ref="L86:L96" si="198">IFERROR(L85+K86,"")</f>
        <v>0</v>
      </c>
      <c r="M86" s="34">
        <f t="shared" si="196"/>
        <v>0</v>
      </c>
      <c r="N86" s="34">
        <f>IF(AND(L86&gt;$N$4,L86&lt;=$O$4),K86-M86,IF(AND(L85&gt;$N$4,L85&lt;=$O$4),$O$4-L85,IF(L85&gt;$O$4,0,IF(L86&lt;$N$4,0,MIN(L86-$N$4,$N$4)))))</f>
        <v>0</v>
      </c>
      <c r="O86" s="34">
        <f t="shared" ref="O86:O96" si="199">IF(L86&gt;$O$4,K86-M86-N86,0)</f>
        <v>0</v>
      </c>
      <c r="P86" s="12" t="str">
        <f>P85</f>
        <v>(Select Language)</v>
      </c>
      <c r="Q86" s="12" t="str">
        <f>Q85</f>
        <v>(Select Usage)</v>
      </c>
      <c r="R86" s="33">
        <f t="shared" ref="R86:R96" si="200">IF(AND($Q86="LOW",$P86="French"),M86*R$4,0)</f>
        <v>0</v>
      </c>
      <c r="S86" s="33">
        <f t="shared" ref="S86:S96" si="201">IF(AND($Q86="LOW",$P86="French"),N86*S$4,0)</f>
        <v>0</v>
      </c>
      <c r="T86" s="33">
        <f t="shared" ref="T86:T96" si="202">IF(AND($Q86="LOW",$P86="French"),O86*T$4,0)</f>
        <v>0</v>
      </c>
      <c r="U86" s="33">
        <f t="shared" ref="U86:U96" si="203">IF(AND($Q86="HIGH",$P86="French"),M86*U$4,0)</f>
        <v>0</v>
      </c>
      <c r="V86" s="33">
        <f t="shared" ref="V86:V96" si="204">IF(AND($Q86="HIGH",$P86="French"),N86*V$4,0)</f>
        <v>0</v>
      </c>
      <c r="W86" s="33">
        <f t="shared" ref="W86:W96" si="205">IF(AND($Q86="HIGH",$P86="French"),O86*W$4,0)</f>
        <v>0</v>
      </c>
      <c r="X86" s="33">
        <f t="shared" ref="X86:X96" si="206">IF(AND($Q86="LOW",$P86="English"),M86*X$4,0)</f>
        <v>0</v>
      </c>
      <c r="Y86" s="33">
        <f t="shared" ref="Y86:Y96" si="207">IF(AND($Q86="LOW",$P86="English"),N86*Y$4,0)</f>
        <v>0</v>
      </c>
      <c r="Z86" s="33">
        <f t="shared" ref="Z86:Z96" si="208">IF(AND($Q86="LOW",$P86="English"),O86*Z$4,0)</f>
        <v>0</v>
      </c>
      <c r="AA86" s="33">
        <f t="shared" ref="AA86:AA96" si="209">IF(AND($Q86="HIGH",$P86="English"),M86*AA$4,0)</f>
        <v>0</v>
      </c>
      <c r="AB86" s="33">
        <f t="shared" ref="AB86:AB96" si="210">IF(AND($Q86="HIGH",$P86="English"),N86*AB$4,0)</f>
        <v>0</v>
      </c>
      <c r="AC86" s="33">
        <f t="shared" ref="AC86:AC96" si="211">IF(AND($Q86="HIGH",$P86="English"),O86*AC$4,0)</f>
        <v>0</v>
      </c>
      <c r="AD86" s="26">
        <f t="shared" ref="AD86:AD90" si="212">SUM(R86:AC86)</f>
        <v>0</v>
      </c>
      <c r="AE86" s="46" t="str">
        <f>IFERROR(IF(AE$3=VLOOKUP($E86,Template!$AK$5:$AM$17,3,FALSE),$AD86*$F86,0),"0.00")</f>
        <v>0.00</v>
      </c>
      <c r="AF86" s="46" t="str">
        <f>IFERROR(IF(AF$3=VLOOKUP($E86,Template!$AK$5:$AM$17,3,FALSE),$AD86*$F86,0),"0.00")</f>
        <v>0.00</v>
      </c>
      <c r="AG86" s="28">
        <f t="shared" ref="AG86:AG96" si="213">SUM(AD86:AF86)</f>
        <v>0</v>
      </c>
      <c r="AH86" s="13" t="s">
        <v>40</v>
      </c>
      <c r="AI86" s="13" t="s">
        <v>41</v>
      </c>
      <c r="AK86" s="14" t="s">
        <v>23</v>
      </c>
      <c r="AL86" s="15">
        <v>0.05</v>
      </c>
      <c r="AM86" s="16" t="s">
        <v>3</v>
      </c>
    </row>
    <row r="87" spans="1:39" s="3" customFormat="1" ht="13.8" x14ac:dyDescent="0.25">
      <c r="A87" s="7" t="str">
        <f t="shared" ref="A87:C87" si="214">A86</f>
        <v>(Enter Broadcasting Company Name)</v>
      </c>
      <c r="B87" s="7" t="str">
        <f t="shared" si="214"/>
        <v>(Enter Call Letters)</v>
      </c>
      <c r="C87" s="8" t="str">
        <f t="shared" si="214"/>
        <v>(Select AM/FM)</v>
      </c>
      <c r="D87" s="30"/>
      <c r="E87" s="8" t="str">
        <f t="shared" ref="E87:E96" si="215">E86</f>
        <v>(Select Station Province)</v>
      </c>
      <c r="F87" s="9" t="str">
        <f>IFERROR(VLOOKUP(E87,Template!$AK$5:$AL$17,2,FALSE),"")</f>
        <v/>
      </c>
      <c r="G87" s="42" t="s">
        <v>6</v>
      </c>
      <c r="H87" s="42" t="s">
        <v>10</v>
      </c>
      <c r="I87" s="32" t="s">
        <v>65</v>
      </c>
      <c r="J87" s="32" t="s">
        <v>66</v>
      </c>
      <c r="K87" s="33">
        <f t="shared" si="197"/>
        <v>0</v>
      </c>
      <c r="L87" s="33">
        <f t="shared" si="198"/>
        <v>0</v>
      </c>
      <c r="M87" s="34">
        <f t="shared" si="196"/>
        <v>0</v>
      </c>
      <c r="N87" s="34">
        <f t="shared" ref="N87:N96" si="216">IF(AND(L87&gt;$N$4,L87&lt;=$O$4),K87-M87,IF(AND(L86&gt;$N$4,L86&lt;=$O$4),$O$4-L86,IF(L86&gt;$O$4,0,IF(L87&lt;$N$4,0,MIN(L87-$N$4,$N$4)))))</f>
        <v>0</v>
      </c>
      <c r="O87" s="34">
        <f t="shared" si="199"/>
        <v>0</v>
      </c>
      <c r="P87" s="12" t="str">
        <f t="shared" ref="P87:Q87" si="217">P86</f>
        <v>(Select Language)</v>
      </c>
      <c r="Q87" s="12" t="str">
        <f t="shared" si="217"/>
        <v>(Select Usage)</v>
      </c>
      <c r="R87" s="33">
        <f t="shared" si="200"/>
        <v>0</v>
      </c>
      <c r="S87" s="33">
        <f t="shared" si="201"/>
        <v>0</v>
      </c>
      <c r="T87" s="33">
        <f t="shared" si="202"/>
        <v>0</v>
      </c>
      <c r="U87" s="33">
        <f t="shared" si="203"/>
        <v>0</v>
      </c>
      <c r="V87" s="33">
        <f t="shared" si="204"/>
        <v>0</v>
      </c>
      <c r="W87" s="33">
        <f t="shared" si="205"/>
        <v>0</v>
      </c>
      <c r="X87" s="33">
        <f t="shared" si="206"/>
        <v>0</v>
      </c>
      <c r="Y87" s="33">
        <f t="shared" si="207"/>
        <v>0</v>
      </c>
      <c r="Z87" s="33">
        <f t="shared" si="208"/>
        <v>0</v>
      </c>
      <c r="AA87" s="33">
        <f t="shared" si="209"/>
        <v>0</v>
      </c>
      <c r="AB87" s="33">
        <f t="shared" si="210"/>
        <v>0</v>
      </c>
      <c r="AC87" s="33">
        <f t="shared" si="211"/>
        <v>0</v>
      </c>
      <c r="AD87" s="26">
        <f t="shared" si="212"/>
        <v>0</v>
      </c>
      <c r="AE87" s="46" t="str">
        <f>IFERROR(IF(AE$3=VLOOKUP($E87,Template!$AK$5:$AM$17,3,FALSE),$AD87*$F87,0),"0.00")</f>
        <v>0.00</v>
      </c>
      <c r="AF87" s="46" t="str">
        <f>IFERROR(IF(AF$3=VLOOKUP($E87,Template!$AK$5:$AM$17,3,FALSE),$AD87*$F87,0),"0.00")</f>
        <v>0.00</v>
      </c>
      <c r="AG87" s="28">
        <f t="shared" si="213"/>
        <v>0</v>
      </c>
      <c r="AH87" s="13" t="s">
        <v>40</v>
      </c>
      <c r="AI87" s="13" t="s">
        <v>41</v>
      </c>
      <c r="AK87" s="14" t="s">
        <v>24</v>
      </c>
      <c r="AL87" s="15">
        <v>0.05</v>
      </c>
      <c r="AM87" s="16" t="s">
        <v>3</v>
      </c>
    </row>
    <row r="88" spans="1:39" s="3" customFormat="1" ht="13.8" x14ac:dyDescent="0.25">
      <c r="A88" s="7" t="str">
        <f t="shared" ref="A88:C88" si="218">A87</f>
        <v>(Enter Broadcasting Company Name)</v>
      </c>
      <c r="B88" s="7" t="str">
        <f t="shared" si="218"/>
        <v>(Enter Call Letters)</v>
      </c>
      <c r="C88" s="8" t="str">
        <f t="shared" si="218"/>
        <v>(Select AM/FM)</v>
      </c>
      <c r="D88" s="30"/>
      <c r="E88" s="8" t="str">
        <f t="shared" si="215"/>
        <v>(Select Station Province)</v>
      </c>
      <c r="F88" s="9" t="str">
        <f>IFERROR(VLOOKUP(E88,Template!$AK$5:$AL$17,2,FALSE),"")</f>
        <v/>
      </c>
      <c r="G88" s="42" t="s">
        <v>9</v>
      </c>
      <c r="H88" s="42" t="s">
        <v>11</v>
      </c>
      <c r="I88" s="32" t="s">
        <v>65</v>
      </c>
      <c r="J88" s="32" t="s">
        <v>66</v>
      </c>
      <c r="K88" s="33">
        <f t="shared" si="197"/>
        <v>0</v>
      </c>
      <c r="L88" s="33">
        <f t="shared" si="198"/>
        <v>0</v>
      </c>
      <c r="M88" s="34">
        <f t="shared" si="196"/>
        <v>0</v>
      </c>
      <c r="N88" s="34">
        <f t="shared" si="216"/>
        <v>0</v>
      </c>
      <c r="O88" s="34">
        <f t="shared" si="199"/>
        <v>0</v>
      </c>
      <c r="P88" s="12" t="str">
        <f t="shared" ref="P88:Q88" si="219">P87</f>
        <v>(Select Language)</v>
      </c>
      <c r="Q88" s="12" t="str">
        <f t="shared" si="219"/>
        <v>(Select Usage)</v>
      </c>
      <c r="R88" s="33">
        <f t="shared" si="200"/>
        <v>0</v>
      </c>
      <c r="S88" s="33">
        <f t="shared" si="201"/>
        <v>0</v>
      </c>
      <c r="T88" s="33">
        <f t="shared" si="202"/>
        <v>0</v>
      </c>
      <c r="U88" s="33">
        <f t="shared" si="203"/>
        <v>0</v>
      </c>
      <c r="V88" s="33">
        <f t="shared" si="204"/>
        <v>0</v>
      </c>
      <c r="W88" s="33">
        <f t="shared" si="205"/>
        <v>0</v>
      </c>
      <c r="X88" s="33">
        <f t="shared" si="206"/>
        <v>0</v>
      </c>
      <c r="Y88" s="33">
        <f t="shared" si="207"/>
        <v>0</v>
      </c>
      <c r="Z88" s="33">
        <f t="shared" si="208"/>
        <v>0</v>
      </c>
      <c r="AA88" s="33">
        <f t="shared" si="209"/>
        <v>0</v>
      </c>
      <c r="AB88" s="33">
        <f t="shared" si="210"/>
        <v>0</v>
      </c>
      <c r="AC88" s="33">
        <f t="shared" si="211"/>
        <v>0</v>
      </c>
      <c r="AD88" s="26">
        <f t="shared" si="212"/>
        <v>0</v>
      </c>
      <c r="AE88" s="46" t="str">
        <f>IFERROR(IF(AE$3=VLOOKUP($E88,Template!$AK$5:$AM$17,3,FALSE),$AD88*$F88,0),"0.00")</f>
        <v>0.00</v>
      </c>
      <c r="AF88" s="46" t="str">
        <f>IFERROR(IF(AF$3=VLOOKUP($E88,Template!$AK$5:$AM$17,3,FALSE),$AD88*$F88,0),"0.00")</f>
        <v>0.00</v>
      </c>
      <c r="AG88" s="28">
        <f t="shared" si="213"/>
        <v>0</v>
      </c>
      <c r="AH88" s="13" t="s">
        <v>40</v>
      </c>
      <c r="AI88" s="13" t="s">
        <v>41</v>
      </c>
      <c r="AK88" s="14" t="s">
        <v>22</v>
      </c>
      <c r="AL88" s="15">
        <v>0.15</v>
      </c>
      <c r="AM88" s="16" t="s">
        <v>2</v>
      </c>
    </row>
    <row r="89" spans="1:39" s="3" customFormat="1" ht="13.8" x14ac:dyDescent="0.25">
      <c r="A89" s="7" t="str">
        <f t="shared" ref="A89:C89" si="220">A88</f>
        <v>(Enter Broadcasting Company Name)</v>
      </c>
      <c r="B89" s="7" t="str">
        <f t="shared" si="220"/>
        <v>(Enter Call Letters)</v>
      </c>
      <c r="C89" s="8" t="str">
        <f t="shared" si="220"/>
        <v>(Select AM/FM)</v>
      </c>
      <c r="D89" s="30"/>
      <c r="E89" s="8" t="str">
        <f t="shared" si="215"/>
        <v>(Select Station Province)</v>
      </c>
      <c r="F89" s="9" t="str">
        <f>IFERROR(VLOOKUP(E89,Template!$AK$5:$AL$17,2,FALSE),"")</f>
        <v/>
      </c>
      <c r="G89" s="42" t="s">
        <v>10</v>
      </c>
      <c r="H89" s="42" t="s">
        <v>12</v>
      </c>
      <c r="I89" s="32" t="s">
        <v>65</v>
      </c>
      <c r="J89" s="32" t="s">
        <v>66</v>
      </c>
      <c r="K89" s="33">
        <f t="shared" si="197"/>
        <v>0</v>
      </c>
      <c r="L89" s="33">
        <f t="shared" si="198"/>
        <v>0</v>
      </c>
      <c r="M89" s="34">
        <f t="shared" si="196"/>
        <v>0</v>
      </c>
      <c r="N89" s="34">
        <f t="shared" si="216"/>
        <v>0</v>
      </c>
      <c r="O89" s="34">
        <f t="shared" si="199"/>
        <v>0</v>
      </c>
      <c r="P89" s="12" t="str">
        <f t="shared" ref="P89:Q89" si="221">P88</f>
        <v>(Select Language)</v>
      </c>
      <c r="Q89" s="12" t="str">
        <f t="shared" si="221"/>
        <v>(Select Usage)</v>
      </c>
      <c r="R89" s="33">
        <f t="shared" si="200"/>
        <v>0</v>
      </c>
      <c r="S89" s="33">
        <f t="shared" si="201"/>
        <v>0</v>
      </c>
      <c r="T89" s="33">
        <f t="shared" si="202"/>
        <v>0</v>
      </c>
      <c r="U89" s="33">
        <f t="shared" si="203"/>
        <v>0</v>
      </c>
      <c r="V89" s="33">
        <f t="shared" si="204"/>
        <v>0</v>
      </c>
      <c r="W89" s="33">
        <f t="shared" si="205"/>
        <v>0</v>
      </c>
      <c r="X89" s="33">
        <f t="shared" si="206"/>
        <v>0</v>
      </c>
      <c r="Y89" s="33">
        <f t="shared" si="207"/>
        <v>0</v>
      </c>
      <c r="Z89" s="33">
        <f t="shared" si="208"/>
        <v>0</v>
      </c>
      <c r="AA89" s="33">
        <f t="shared" si="209"/>
        <v>0</v>
      </c>
      <c r="AB89" s="33">
        <f t="shared" si="210"/>
        <v>0</v>
      </c>
      <c r="AC89" s="33">
        <f t="shared" si="211"/>
        <v>0</v>
      </c>
      <c r="AD89" s="26">
        <f t="shared" si="212"/>
        <v>0</v>
      </c>
      <c r="AE89" s="46" t="str">
        <f>IFERROR(IF(AE$3=VLOOKUP($E89,Template!$AK$5:$AM$17,3,FALSE),$AD89*$F89,0),"0.00")</f>
        <v>0.00</v>
      </c>
      <c r="AF89" s="46" t="str">
        <f>IFERROR(IF(AF$3=VLOOKUP($E89,Template!$AK$5:$AM$17,3,FALSE),$AD89*$F89,0),"0.00")</f>
        <v>0.00</v>
      </c>
      <c r="AG89" s="28">
        <f t="shared" si="213"/>
        <v>0</v>
      </c>
      <c r="AH89" s="13" t="s">
        <v>40</v>
      </c>
      <c r="AI89" s="13" t="s">
        <v>41</v>
      </c>
      <c r="AK89" s="14" t="s">
        <v>26</v>
      </c>
      <c r="AL89" s="15">
        <v>0.15</v>
      </c>
      <c r="AM89" s="16" t="s">
        <v>2</v>
      </c>
    </row>
    <row r="90" spans="1:39" s="3" customFormat="1" ht="13.8" x14ac:dyDescent="0.25">
      <c r="A90" s="7" t="str">
        <f t="shared" ref="A90:C90" si="222">A89</f>
        <v>(Enter Broadcasting Company Name)</v>
      </c>
      <c r="B90" s="7" t="str">
        <f t="shared" si="222"/>
        <v>(Enter Call Letters)</v>
      </c>
      <c r="C90" s="8" t="str">
        <f t="shared" si="222"/>
        <v>(Select AM/FM)</v>
      </c>
      <c r="D90" s="30"/>
      <c r="E90" s="8" t="str">
        <f t="shared" si="215"/>
        <v>(Select Station Province)</v>
      </c>
      <c r="F90" s="9" t="str">
        <f>IFERROR(VLOOKUP(E90,Template!$AK$5:$AL$17,2,FALSE),"")</f>
        <v/>
      </c>
      <c r="G90" s="42" t="s">
        <v>11</v>
      </c>
      <c r="H90" s="42" t="s">
        <v>13</v>
      </c>
      <c r="I90" s="32" t="s">
        <v>65</v>
      </c>
      <c r="J90" s="32" t="s">
        <v>66</v>
      </c>
      <c r="K90" s="33">
        <f t="shared" si="197"/>
        <v>0</v>
      </c>
      <c r="L90" s="33">
        <f t="shared" si="198"/>
        <v>0</v>
      </c>
      <c r="M90" s="34">
        <f t="shared" si="196"/>
        <v>0</v>
      </c>
      <c r="N90" s="34">
        <f t="shared" si="216"/>
        <v>0</v>
      </c>
      <c r="O90" s="34">
        <f t="shared" si="199"/>
        <v>0</v>
      </c>
      <c r="P90" s="12" t="str">
        <f t="shared" ref="P90:Q90" si="223">P89</f>
        <v>(Select Language)</v>
      </c>
      <c r="Q90" s="12" t="str">
        <f t="shared" si="223"/>
        <v>(Select Usage)</v>
      </c>
      <c r="R90" s="33">
        <f t="shared" si="200"/>
        <v>0</v>
      </c>
      <c r="S90" s="33">
        <f t="shared" si="201"/>
        <v>0</v>
      </c>
      <c r="T90" s="33">
        <f t="shared" si="202"/>
        <v>0</v>
      </c>
      <c r="U90" s="33">
        <f t="shared" si="203"/>
        <v>0</v>
      </c>
      <c r="V90" s="33">
        <f t="shared" si="204"/>
        <v>0</v>
      </c>
      <c r="W90" s="33">
        <f t="shared" si="205"/>
        <v>0</v>
      </c>
      <c r="X90" s="33">
        <f t="shared" si="206"/>
        <v>0</v>
      </c>
      <c r="Y90" s="33">
        <f t="shared" si="207"/>
        <v>0</v>
      </c>
      <c r="Z90" s="33">
        <f t="shared" si="208"/>
        <v>0</v>
      </c>
      <c r="AA90" s="33">
        <f t="shared" si="209"/>
        <v>0</v>
      </c>
      <c r="AB90" s="33">
        <f t="shared" si="210"/>
        <v>0</v>
      </c>
      <c r="AC90" s="33">
        <f t="shared" si="211"/>
        <v>0</v>
      </c>
      <c r="AD90" s="26">
        <f t="shared" si="212"/>
        <v>0</v>
      </c>
      <c r="AE90" s="46" t="str">
        <f>IFERROR(IF(AE$3=VLOOKUP($E90,Template!$AK$5:$AM$17,3,FALSE),$AD90*$F90,0),"0.00")</f>
        <v>0.00</v>
      </c>
      <c r="AF90" s="46" t="str">
        <f>IFERROR(IF(AF$3=VLOOKUP($E90,Template!$AK$5:$AM$17,3,FALSE),$AD90*$F90,0),"0.00")</f>
        <v>0.00</v>
      </c>
      <c r="AG90" s="28">
        <f t="shared" si="213"/>
        <v>0</v>
      </c>
      <c r="AH90" s="13" t="s">
        <v>40</v>
      </c>
      <c r="AI90" s="13" t="s">
        <v>41</v>
      </c>
      <c r="AK90" s="14" t="s">
        <v>27</v>
      </c>
      <c r="AL90" s="15">
        <v>0.15</v>
      </c>
      <c r="AM90" s="16" t="s">
        <v>2</v>
      </c>
    </row>
    <row r="91" spans="1:39" s="3" customFormat="1" ht="13.8" x14ac:dyDescent="0.25">
      <c r="A91" s="7" t="str">
        <f t="shared" ref="A91:C91" si="224">A90</f>
        <v>(Enter Broadcasting Company Name)</v>
      </c>
      <c r="B91" s="7" t="str">
        <f t="shared" si="224"/>
        <v>(Enter Call Letters)</v>
      </c>
      <c r="C91" s="8" t="str">
        <f t="shared" si="224"/>
        <v>(Select AM/FM)</v>
      </c>
      <c r="D91" s="30"/>
      <c r="E91" s="8" t="str">
        <f t="shared" si="215"/>
        <v>(Select Station Province)</v>
      </c>
      <c r="F91" s="9" t="str">
        <f>IFERROR(VLOOKUP(E91,Template!$AK$5:$AL$17,2,FALSE),"")</f>
        <v/>
      </c>
      <c r="G91" s="42" t="s">
        <v>12</v>
      </c>
      <c r="H91" s="42" t="s">
        <v>15</v>
      </c>
      <c r="I91" s="32" t="s">
        <v>65</v>
      </c>
      <c r="J91" s="32" t="s">
        <v>66</v>
      </c>
      <c r="K91" s="33">
        <f t="shared" si="197"/>
        <v>0</v>
      </c>
      <c r="L91" s="33">
        <f t="shared" si="198"/>
        <v>0</v>
      </c>
      <c r="M91" s="34">
        <f t="shared" si="196"/>
        <v>0</v>
      </c>
      <c r="N91" s="34">
        <f t="shared" si="216"/>
        <v>0</v>
      </c>
      <c r="O91" s="34">
        <f t="shared" si="199"/>
        <v>0</v>
      </c>
      <c r="P91" s="12" t="str">
        <f t="shared" ref="P91:Q91" si="225">P90</f>
        <v>(Select Language)</v>
      </c>
      <c r="Q91" s="12" t="str">
        <f t="shared" si="225"/>
        <v>(Select Usage)</v>
      </c>
      <c r="R91" s="33">
        <f t="shared" si="200"/>
        <v>0</v>
      </c>
      <c r="S91" s="33">
        <f t="shared" si="201"/>
        <v>0</v>
      </c>
      <c r="T91" s="33">
        <f t="shared" si="202"/>
        <v>0</v>
      </c>
      <c r="U91" s="33">
        <f t="shared" si="203"/>
        <v>0</v>
      </c>
      <c r="V91" s="33">
        <f t="shared" si="204"/>
        <v>0</v>
      </c>
      <c r="W91" s="33">
        <f t="shared" si="205"/>
        <v>0</v>
      </c>
      <c r="X91" s="33">
        <f t="shared" si="206"/>
        <v>0</v>
      </c>
      <c r="Y91" s="33">
        <f t="shared" si="207"/>
        <v>0</v>
      </c>
      <c r="Z91" s="33">
        <f t="shared" si="208"/>
        <v>0</v>
      </c>
      <c r="AA91" s="33">
        <f t="shared" si="209"/>
        <v>0</v>
      </c>
      <c r="AB91" s="33">
        <f t="shared" si="210"/>
        <v>0</v>
      </c>
      <c r="AC91" s="33">
        <f t="shared" si="211"/>
        <v>0</v>
      </c>
      <c r="AD91" s="26">
        <f>SUM(R91:AC91)</f>
        <v>0</v>
      </c>
      <c r="AE91" s="46" t="str">
        <f>IFERROR(IF(AE$3=VLOOKUP($E91,Template!$AK$5:$AM$17,3,FALSE),$AD91*$F91,0),"0.00")</f>
        <v>0.00</v>
      </c>
      <c r="AF91" s="46" t="str">
        <f>IFERROR(IF(AF$3=VLOOKUP($E91,Template!$AK$5:$AM$17,3,FALSE),$AD91*$F91,0),"0.00")</f>
        <v>0.00</v>
      </c>
      <c r="AG91" s="28">
        <f t="shared" si="213"/>
        <v>0</v>
      </c>
      <c r="AH91" s="13" t="s">
        <v>40</v>
      </c>
      <c r="AI91" s="13" t="s">
        <v>41</v>
      </c>
      <c r="AK91" s="14" t="s">
        <v>28</v>
      </c>
      <c r="AL91" s="15">
        <v>0.05</v>
      </c>
      <c r="AM91" s="16" t="s">
        <v>3</v>
      </c>
    </row>
    <row r="92" spans="1:39" s="3" customFormat="1" ht="13.8" x14ac:dyDescent="0.25">
      <c r="A92" s="7" t="str">
        <f t="shared" ref="A92:C92" si="226">A91</f>
        <v>(Enter Broadcasting Company Name)</v>
      </c>
      <c r="B92" s="7" t="str">
        <f t="shared" si="226"/>
        <v>(Enter Call Letters)</v>
      </c>
      <c r="C92" s="8" t="str">
        <f t="shared" si="226"/>
        <v>(Select AM/FM)</v>
      </c>
      <c r="D92" s="30"/>
      <c r="E92" s="8" t="str">
        <f t="shared" si="215"/>
        <v>(Select Station Province)</v>
      </c>
      <c r="F92" s="9" t="str">
        <f>IFERROR(VLOOKUP(E92,Template!$AK$5:$AL$17,2,FALSE),"")</f>
        <v/>
      </c>
      <c r="G92" s="42" t="s">
        <v>13</v>
      </c>
      <c r="H92" s="42" t="s">
        <v>16</v>
      </c>
      <c r="I92" s="32" t="s">
        <v>65</v>
      </c>
      <c r="J92" s="32" t="s">
        <v>66</v>
      </c>
      <c r="K92" s="33">
        <f t="shared" si="197"/>
        <v>0</v>
      </c>
      <c r="L92" s="33">
        <f t="shared" si="198"/>
        <v>0</v>
      </c>
      <c r="M92" s="34">
        <f t="shared" si="196"/>
        <v>0</v>
      </c>
      <c r="N92" s="34">
        <f t="shared" si="216"/>
        <v>0</v>
      </c>
      <c r="O92" s="34">
        <f t="shared" si="199"/>
        <v>0</v>
      </c>
      <c r="P92" s="12" t="str">
        <f t="shared" ref="P92:Q92" si="227">P91</f>
        <v>(Select Language)</v>
      </c>
      <c r="Q92" s="12" t="str">
        <f t="shared" si="227"/>
        <v>(Select Usage)</v>
      </c>
      <c r="R92" s="33">
        <f t="shared" si="200"/>
        <v>0</v>
      </c>
      <c r="S92" s="33">
        <f t="shared" si="201"/>
        <v>0</v>
      </c>
      <c r="T92" s="33">
        <f t="shared" si="202"/>
        <v>0</v>
      </c>
      <c r="U92" s="33">
        <f t="shared" si="203"/>
        <v>0</v>
      </c>
      <c r="V92" s="33">
        <f t="shared" si="204"/>
        <v>0</v>
      </c>
      <c r="W92" s="33">
        <f t="shared" si="205"/>
        <v>0</v>
      </c>
      <c r="X92" s="33">
        <f t="shared" si="206"/>
        <v>0</v>
      </c>
      <c r="Y92" s="33">
        <f t="shared" si="207"/>
        <v>0</v>
      </c>
      <c r="Z92" s="33">
        <f t="shared" si="208"/>
        <v>0</v>
      </c>
      <c r="AA92" s="33">
        <f t="shared" si="209"/>
        <v>0</v>
      </c>
      <c r="AB92" s="33">
        <f t="shared" si="210"/>
        <v>0</v>
      </c>
      <c r="AC92" s="33">
        <f t="shared" si="211"/>
        <v>0</v>
      </c>
      <c r="AD92" s="26">
        <f t="shared" ref="AD92:AD94" si="228">SUM(R92:AC92)</f>
        <v>0</v>
      </c>
      <c r="AE92" s="46" t="str">
        <f>IFERROR(IF(AE$3=VLOOKUP($E92,Template!$AK$5:$AM$17,3,FALSE),$AD92*$F92,0),"0.00")</f>
        <v>0.00</v>
      </c>
      <c r="AF92" s="46" t="str">
        <f>IFERROR(IF(AF$3=VLOOKUP($E92,Template!$AK$5:$AM$17,3,FALSE),$AD92*$F92,0),"0.00")</f>
        <v>0.00</v>
      </c>
      <c r="AG92" s="28">
        <f t="shared" si="213"/>
        <v>0</v>
      </c>
      <c r="AH92" s="13" t="s">
        <v>40</v>
      </c>
      <c r="AI92" s="13" t="s">
        <v>41</v>
      </c>
      <c r="AK92" s="14" t="s">
        <v>70</v>
      </c>
      <c r="AL92" s="15">
        <v>0.05</v>
      </c>
      <c r="AM92" s="16" t="s">
        <v>3</v>
      </c>
    </row>
    <row r="93" spans="1:39" s="3" customFormat="1" ht="13.8" x14ac:dyDescent="0.25">
      <c r="A93" s="7" t="str">
        <f t="shared" ref="A93:C93" si="229">A92</f>
        <v>(Enter Broadcasting Company Name)</v>
      </c>
      <c r="B93" s="7" t="str">
        <f t="shared" si="229"/>
        <v>(Enter Call Letters)</v>
      </c>
      <c r="C93" s="8" t="str">
        <f t="shared" si="229"/>
        <v>(Select AM/FM)</v>
      </c>
      <c r="D93" s="30"/>
      <c r="E93" s="8" t="str">
        <f t="shared" si="215"/>
        <v>(Select Station Province)</v>
      </c>
      <c r="F93" s="9" t="str">
        <f>IFERROR(VLOOKUP(E93,Template!$AK$5:$AL$17,2,FALSE),"")</f>
        <v/>
      </c>
      <c r="G93" s="42" t="s">
        <v>15</v>
      </c>
      <c r="H93" s="42" t="s">
        <v>17</v>
      </c>
      <c r="I93" s="32" t="s">
        <v>65</v>
      </c>
      <c r="J93" s="32" t="s">
        <v>66</v>
      </c>
      <c r="K93" s="33">
        <f t="shared" si="197"/>
        <v>0</v>
      </c>
      <c r="L93" s="33">
        <f t="shared" si="198"/>
        <v>0</v>
      </c>
      <c r="M93" s="34">
        <f t="shared" si="196"/>
        <v>0</v>
      </c>
      <c r="N93" s="34">
        <f t="shared" si="216"/>
        <v>0</v>
      </c>
      <c r="O93" s="34">
        <f t="shared" si="199"/>
        <v>0</v>
      </c>
      <c r="P93" s="12" t="str">
        <f t="shared" ref="P93:Q93" si="230">P92</f>
        <v>(Select Language)</v>
      </c>
      <c r="Q93" s="12" t="str">
        <f t="shared" si="230"/>
        <v>(Select Usage)</v>
      </c>
      <c r="R93" s="33">
        <f t="shared" si="200"/>
        <v>0</v>
      </c>
      <c r="S93" s="33">
        <f t="shared" si="201"/>
        <v>0</v>
      </c>
      <c r="T93" s="33">
        <f t="shared" si="202"/>
        <v>0</v>
      </c>
      <c r="U93" s="33">
        <f t="shared" si="203"/>
        <v>0</v>
      </c>
      <c r="V93" s="33">
        <f t="shared" si="204"/>
        <v>0</v>
      </c>
      <c r="W93" s="33">
        <f t="shared" si="205"/>
        <v>0</v>
      </c>
      <c r="X93" s="33">
        <f t="shared" si="206"/>
        <v>0</v>
      </c>
      <c r="Y93" s="33">
        <f t="shared" si="207"/>
        <v>0</v>
      </c>
      <c r="Z93" s="33">
        <f t="shared" si="208"/>
        <v>0</v>
      </c>
      <c r="AA93" s="33">
        <f t="shared" si="209"/>
        <v>0</v>
      </c>
      <c r="AB93" s="33">
        <f t="shared" si="210"/>
        <v>0</v>
      </c>
      <c r="AC93" s="33">
        <f t="shared" si="211"/>
        <v>0</v>
      </c>
      <c r="AD93" s="26">
        <f t="shared" si="228"/>
        <v>0</v>
      </c>
      <c r="AE93" s="46" t="str">
        <f>IFERROR(IF(AE$3=VLOOKUP($E93,Template!$AK$5:$AM$17,3,FALSE),$AD93*$F93,0),"0.00")</f>
        <v>0.00</v>
      </c>
      <c r="AF93" s="46" t="str">
        <f>IFERROR(IF(AF$3=VLOOKUP($E93,Template!$AK$5:$AM$17,3,FALSE),$AD93*$F93,0),"0.00")</f>
        <v>0.00</v>
      </c>
      <c r="AG93" s="28">
        <f t="shared" si="213"/>
        <v>0</v>
      </c>
      <c r="AH93" s="13" t="s">
        <v>40</v>
      </c>
      <c r="AI93" s="13" t="s">
        <v>41</v>
      </c>
      <c r="AK93" s="14" t="s">
        <v>20</v>
      </c>
      <c r="AL93" s="15">
        <v>0.13</v>
      </c>
      <c r="AM93" s="16" t="s">
        <v>2</v>
      </c>
    </row>
    <row r="94" spans="1:39" s="3" customFormat="1" ht="13.8" x14ac:dyDescent="0.25">
      <c r="A94" s="7" t="str">
        <f t="shared" ref="A94:C94" si="231">A93</f>
        <v>(Enter Broadcasting Company Name)</v>
      </c>
      <c r="B94" s="7" t="str">
        <f t="shared" si="231"/>
        <v>(Enter Call Letters)</v>
      </c>
      <c r="C94" s="8" t="str">
        <f t="shared" si="231"/>
        <v>(Select AM/FM)</v>
      </c>
      <c r="D94" s="30"/>
      <c r="E94" s="8" t="str">
        <f t="shared" si="215"/>
        <v>(Select Station Province)</v>
      </c>
      <c r="F94" s="9" t="str">
        <f>IFERROR(VLOOKUP(E94,Template!$AK$5:$AL$17,2,FALSE),"")</f>
        <v/>
      </c>
      <c r="G94" s="42" t="s">
        <v>16</v>
      </c>
      <c r="H94" s="42" t="s">
        <v>18</v>
      </c>
      <c r="I94" s="32" t="s">
        <v>65</v>
      </c>
      <c r="J94" s="32" t="s">
        <v>66</v>
      </c>
      <c r="K94" s="33">
        <f t="shared" si="197"/>
        <v>0</v>
      </c>
      <c r="L94" s="33">
        <f t="shared" si="198"/>
        <v>0</v>
      </c>
      <c r="M94" s="34">
        <f t="shared" si="196"/>
        <v>0</v>
      </c>
      <c r="N94" s="34">
        <f t="shared" si="216"/>
        <v>0</v>
      </c>
      <c r="O94" s="34">
        <f t="shared" si="199"/>
        <v>0</v>
      </c>
      <c r="P94" s="12" t="str">
        <f t="shared" ref="P94:Q94" si="232">P93</f>
        <v>(Select Language)</v>
      </c>
      <c r="Q94" s="12" t="str">
        <f t="shared" si="232"/>
        <v>(Select Usage)</v>
      </c>
      <c r="R94" s="33">
        <f t="shared" si="200"/>
        <v>0</v>
      </c>
      <c r="S94" s="33">
        <f t="shared" si="201"/>
        <v>0</v>
      </c>
      <c r="T94" s="33">
        <f t="shared" si="202"/>
        <v>0</v>
      </c>
      <c r="U94" s="33">
        <f t="shared" si="203"/>
        <v>0</v>
      </c>
      <c r="V94" s="33">
        <f t="shared" si="204"/>
        <v>0</v>
      </c>
      <c r="W94" s="33">
        <f t="shared" si="205"/>
        <v>0</v>
      </c>
      <c r="X94" s="33">
        <f t="shared" si="206"/>
        <v>0</v>
      </c>
      <c r="Y94" s="33">
        <f t="shared" si="207"/>
        <v>0</v>
      </c>
      <c r="Z94" s="33">
        <f t="shared" si="208"/>
        <v>0</v>
      </c>
      <c r="AA94" s="33">
        <f t="shared" si="209"/>
        <v>0</v>
      </c>
      <c r="AB94" s="33">
        <f t="shared" si="210"/>
        <v>0</v>
      </c>
      <c r="AC94" s="33">
        <f t="shared" si="211"/>
        <v>0</v>
      </c>
      <c r="AD94" s="26">
        <f t="shared" si="228"/>
        <v>0</v>
      </c>
      <c r="AE94" s="46" t="str">
        <f>IFERROR(IF(AE$3=VLOOKUP($E94,Template!$AK$5:$AM$17,3,FALSE),$AD94*$F94,0),"0.00")</f>
        <v>0.00</v>
      </c>
      <c r="AF94" s="46" t="str">
        <f>IFERROR(IF(AF$3=VLOOKUP($E94,Template!$AK$5:$AM$17,3,FALSE),$AD94*$F94,0),"0.00")</f>
        <v>0.00</v>
      </c>
      <c r="AG94" s="28">
        <f t="shared" si="213"/>
        <v>0</v>
      </c>
      <c r="AH94" s="13" t="s">
        <v>40</v>
      </c>
      <c r="AI94" s="13" t="s">
        <v>41</v>
      </c>
      <c r="AK94" s="14" t="s">
        <v>69</v>
      </c>
      <c r="AL94" s="15">
        <v>0.15</v>
      </c>
      <c r="AM94" s="16" t="s">
        <v>2</v>
      </c>
    </row>
    <row r="95" spans="1:39" s="3" customFormat="1" ht="13.8" x14ac:dyDescent="0.25">
      <c r="A95" s="7" t="str">
        <f t="shared" ref="A95:C95" si="233">A94</f>
        <v>(Enter Broadcasting Company Name)</v>
      </c>
      <c r="B95" s="7" t="str">
        <f t="shared" si="233"/>
        <v>(Enter Call Letters)</v>
      </c>
      <c r="C95" s="8" t="str">
        <f t="shared" si="233"/>
        <v>(Select AM/FM)</v>
      </c>
      <c r="D95" s="30"/>
      <c r="E95" s="8" t="str">
        <f t="shared" si="215"/>
        <v>(Select Station Province)</v>
      </c>
      <c r="F95" s="9" t="str">
        <f>IFERROR(VLOOKUP(E95,Template!$AK$5:$AL$17,2,FALSE),"")</f>
        <v/>
      </c>
      <c r="G95" s="42" t="s">
        <v>17</v>
      </c>
      <c r="H95" s="42" t="s">
        <v>7</v>
      </c>
      <c r="I95" s="32" t="s">
        <v>65</v>
      </c>
      <c r="J95" s="32" t="s">
        <v>66</v>
      </c>
      <c r="K95" s="33">
        <f t="shared" si="197"/>
        <v>0</v>
      </c>
      <c r="L95" s="33">
        <f t="shared" si="198"/>
        <v>0</v>
      </c>
      <c r="M95" s="34">
        <f t="shared" si="196"/>
        <v>0</v>
      </c>
      <c r="N95" s="34">
        <f t="shared" si="216"/>
        <v>0</v>
      </c>
      <c r="O95" s="34">
        <f t="shared" si="199"/>
        <v>0</v>
      </c>
      <c r="P95" s="12" t="str">
        <f t="shared" ref="P95:Q95" si="234">P94</f>
        <v>(Select Language)</v>
      </c>
      <c r="Q95" s="12" t="str">
        <f t="shared" si="234"/>
        <v>(Select Usage)</v>
      </c>
      <c r="R95" s="33">
        <f t="shared" si="200"/>
        <v>0</v>
      </c>
      <c r="S95" s="33">
        <f t="shared" si="201"/>
        <v>0</v>
      </c>
      <c r="T95" s="33">
        <f t="shared" si="202"/>
        <v>0</v>
      </c>
      <c r="U95" s="33">
        <f t="shared" si="203"/>
        <v>0</v>
      </c>
      <c r="V95" s="33">
        <f t="shared" si="204"/>
        <v>0</v>
      </c>
      <c r="W95" s="33">
        <f t="shared" si="205"/>
        <v>0</v>
      </c>
      <c r="X95" s="33">
        <f t="shared" si="206"/>
        <v>0</v>
      </c>
      <c r="Y95" s="33">
        <f t="shared" si="207"/>
        <v>0</v>
      </c>
      <c r="Z95" s="33">
        <f t="shared" si="208"/>
        <v>0</v>
      </c>
      <c r="AA95" s="33">
        <f t="shared" si="209"/>
        <v>0</v>
      </c>
      <c r="AB95" s="33">
        <f t="shared" si="210"/>
        <v>0</v>
      </c>
      <c r="AC95" s="33">
        <f t="shared" si="211"/>
        <v>0</v>
      </c>
      <c r="AD95" s="26">
        <f>SUM(R95:AC95)</f>
        <v>0</v>
      </c>
      <c r="AE95" s="46" t="str">
        <f>IFERROR(IF(AE$3=VLOOKUP($E95,Template!$AK$5:$AM$17,3,FALSE),$AD95*$F95,0),"0.00")</f>
        <v>0.00</v>
      </c>
      <c r="AF95" s="46" t="str">
        <f>IFERROR(IF(AF$3=VLOOKUP($E95,Template!$AK$5:$AM$17,3,FALSE),$AD95*$F95,0),"0.00")</f>
        <v>0.00</v>
      </c>
      <c r="AG95" s="28">
        <f t="shared" si="213"/>
        <v>0</v>
      </c>
      <c r="AH95" s="13" t="s">
        <v>40</v>
      </c>
      <c r="AI95" s="13" t="s">
        <v>41</v>
      </c>
      <c r="AK95" s="14" t="s">
        <v>29</v>
      </c>
      <c r="AL95" s="15">
        <v>0.05</v>
      </c>
      <c r="AM95" s="16" t="s">
        <v>3</v>
      </c>
    </row>
    <row r="96" spans="1:39" s="3" customFormat="1" ht="13.8" x14ac:dyDescent="0.25">
      <c r="A96" s="7" t="str">
        <f t="shared" ref="A96:C96" si="235">A95</f>
        <v>(Enter Broadcasting Company Name)</v>
      </c>
      <c r="B96" s="7" t="str">
        <f t="shared" si="235"/>
        <v>(Enter Call Letters)</v>
      </c>
      <c r="C96" s="8" t="str">
        <f t="shared" si="235"/>
        <v>(Select AM/FM)</v>
      </c>
      <c r="D96" s="30"/>
      <c r="E96" s="8" t="str">
        <f t="shared" si="215"/>
        <v>(Select Station Province)</v>
      </c>
      <c r="F96" s="9" t="str">
        <f>IFERROR(VLOOKUP(E96,Template!$AK$5:$AL$17,2,FALSE),"")</f>
        <v/>
      </c>
      <c r="G96" s="42" t="s">
        <v>18</v>
      </c>
      <c r="H96" s="43" t="s">
        <v>8</v>
      </c>
      <c r="I96" s="32" t="s">
        <v>65</v>
      </c>
      <c r="J96" s="32" t="s">
        <v>66</v>
      </c>
      <c r="K96" s="33">
        <f t="shared" si="197"/>
        <v>0</v>
      </c>
      <c r="L96" s="33">
        <f t="shared" si="198"/>
        <v>0</v>
      </c>
      <c r="M96" s="34">
        <f t="shared" si="196"/>
        <v>0</v>
      </c>
      <c r="N96" s="34">
        <f t="shared" si="216"/>
        <v>0</v>
      </c>
      <c r="O96" s="34">
        <f t="shared" si="199"/>
        <v>0</v>
      </c>
      <c r="P96" s="12" t="str">
        <f t="shared" ref="P96:Q96" si="236">P95</f>
        <v>(Select Language)</v>
      </c>
      <c r="Q96" s="12" t="str">
        <f t="shared" si="236"/>
        <v>(Select Usage)</v>
      </c>
      <c r="R96" s="33">
        <f t="shared" si="200"/>
        <v>0</v>
      </c>
      <c r="S96" s="33">
        <f t="shared" si="201"/>
        <v>0</v>
      </c>
      <c r="T96" s="33">
        <f t="shared" si="202"/>
        <v>0</v>
      </c>
      <c r="U96" s="33">
        <f t="shared" si="203"/>
        <v>0</v>
      </c>
      <c r="V96" s="33">
        <f t="shared" si="204"/>
        <v>0</v>
      </c>
      <c r="W96" s="33">
        <f t="shared" si="205"/>
        <v>0</v>
      </c>
      <c r="X96" s="33">
        <f t="shared" si="206"/>
        <v>0</v>
      </c>
      <c r="Y96" s="33">
        <f t="shared" si="207"/>
        <v>0</v>
      </c>
      <c r="Z96" s="33">
        <f t="shared" si="208"/>
        <v>0</v>
      </c>
      <c r="AA96" s="33">
        <f t="shared" si="209"/>
        <v>0</v>
      </c>
      <c r="AB96" s="33">
        <f t="shared" si="210"/>
        <v>0</v>
      </c>
      <c r="AC96" s="33">
        <f t="shared" si="211"/>
        <v>0</v>
      </c>
      <c r="AD96" s="26">
        <f t="shared" ref="AD96" si="237">SUM(R96:AC96)</f>
        <v>0</v>
      </c>
      <c r="AE96" s="46" t="str">
        <f>IFERROR(IF(AE$3=VLOOKUP($E96,Template!$AK$5:$AM$17,3,FALSE),$AD96*$F96,0),"0.00")</f>
        <v>0.00</v>
      </c>
      <c r="AF96" s="46" t="str">
        <f>IFERROR(IF(AF$3=VLOOKUP($E96,Template!$AK$5:$AM$17,3,FALSE),$AD96*$F96,0),"0.00")</f>
        <v>0.00</v>
      </c>
      <c r="AG96" s="28">
        <f t="shared" si="213"/>
        <v>0</v>
      </c>
      <c r="AH96" s="13" t="s">
        <v>40</v>
      </c>
      <c r="AI96" s="13" t="s">
        <v>41</v>
      </c>
      <c r="AK96" s="14" t="s">
        <v>21</v>
      </c>
      <c r="AL96" s="15">
        <v>0.05</v>
      </c>
      <c r="AM96" s="16" t="s">
        <v>3</v>
      </c>
    </row>
    <row r="97" spans="1:39" ht="13.8" x14ac:dyDescent="0.25">
      <c r="A97" s="19" t="s">
        <v>4</v>
      </c>
      <c r="B97" s="19"/>
      <c r="C97" s="20"/>
      <c r="D97" s="20"/>
      <c r="E97" s="20"/>
      <c r="F97" s="20"/>
      <c r="G97" s="44"/>
      <c r="H97" s="44"/>
      <c r="I97" s="21">
        <f t="shared" ref="I97:K97" si="238">SUM(I85:I96)</f>
        <v>0</v>
      </c>
      <c r="J97" s="21">
        <f t="shared" si="238"/>
        <v>0</v>
      </c>
      <c r="K97" s="21">
        <f t="shared" si="238"/>
        <v>0</v>
      </c>
      <c r="L97" s="21">
        <f>L96</f>
        <v>0</v>
      </c>
      <c r="M97" s="21">
        <f>SUM(M85:M96)</f>
        <v>0</v>
      </c>
      <c r="N97" s="21">
        <f t="shared" ref="N97:O97" si="239">SUM(N85:N96)</f>
        <v>0</v>
      </c>
      <c r="O97" s="21">
        <f t="shared" si="239"/>
        <v>0</v>
      </c>
      <c r="P97" s="21"/>
      <c r="Q97" s="22"/>
      <c r="R97" s="21">
        <f t="shared" ref="R97:AI97" si="240">SUM(R85:R96)</f>
        <v>0</v>
      </c>
      <c r="S97" s="21">
        <f t="shared" si="240"/>
        <v>0</v>
      </c>
      <c r="T97" s="21">
        <f t="shared" si="240"/>
        <v>0</v>
      </c>
      <c r="U97" s="21">
        <f t="shared" si="240"/>
        <v>0</v>
      </c>
      <c r="V97" s="21">
        <f t="shared" si="240"/>
        <v>0</v>
      </c>
      <c r="W97" s="21">
        <f t="shared" si="240"/>
        <v>0</v>
      </c>
      <c r="X97" s="21">
        <f t="shared" si="240"/>
        <v>0</v>
      </c>
      <c r="Y97" s="21">
        <f t="shared" si="240"/>
        <v>0</v>
      </c>
      <c r="Z97" s="21">
        <f t="shared" si="240"/>
        <v>0</v>
      </c>
      <c r="AA97" s="21">
        <f t="shared" si="240"/>
        <v>0</v>
      </c>
      <c r="AB97" s="21">
        <f t="shared" si="240"/>
        <v>0</v>
      </c>
      <c r="AC97" s="21">
        <f t="shared" si="240"/>
        <v>0</v>
      </c>
      <c r="AD97" s="27">
        <f t="shared" si="240"/>
        <v>0</v>
      </c>
      <c r="AE97" s="21">
        <f t="shared" si="240"/>
        <v>0</v>
      </c>
      <c r="AF97" s="21">
        <f t="shared" si="240"/>
        <v>0</v>
      </c>
      <c r="AG97" s="27">
        <f t="shared" si="240"/>
        <v>0</v>
      </c>
      <c r="AH97" s="21">
        <f t="shared" si="240"/>
        <v>0</v>
      </c>
      <c r="AI97" s="21">
        <f t="shared" si="240"/>
        <v>0</v>
      </c>
      <c r="AK97" s="14" t="s">
        <v>71</v>
      </c>
      <c r="AL97" s="15">
        <v>0.05</v>
      </c>
      <c r="AM97" s="16" t="s">
        <v>3</v>
      </c>
    </row>
    <row r="98" spans="1:39" x14ac:dyDescent="0.25">
      <c r="A98" s="2"/>
      <c r="G98" s="2"/>
      <c r="H98" s="2"/>
      <c r="O98" s="2"/>
      <c r="P98" s="2"/>
    </row>
    <row r="99" spans="1:39" ht="42" customHeight="1" x14ac:dyDescent="0.25">
      <c r="A99" s="223" t="s">
        <v>63</v>
      </c>
      <c r="B99" s="223" t="s">
        <v>43</v>
      </c>
      <c r="C99" s="224" t="s">
        <v>19</v>
      </c>
      <c r="D99" s="226"/>
      <c r="E99" s="223" t="s">
        <v>14</v>
      </c>
      <c r="F99" s="223" t="s">
        <v>38</v>
      </c>
      <c r="G99" s="223" t="s">
        <v>1</v>
      </c>
      <c r="H99" s="223" t="s">
        <v>5</v>
      </c>
      <c r="I99" s="225" t="s">
        <v>31</v>
      </c>
      <c r="J99" s="225" t="s">
        <v>32</v>
      </c>
      <c r="K99" s="225" t="s">
        <v>48</v>
      </c>
      <c r="L99" s="225" t="s">
        <v>0</v>
      </c>
      <c r="M99" s="4" t="s">
        <v>45</v>
      </c>
      <c r="N99" s="4" t="s">
        <v>46</v>
      </c>
      <c r="O99" s="4" t="s">
        <v>47</v>
      </c>
      <c r="P99" s="225" t="s">
        <v>50</v>
      </c>
      <c r="Q99" s="225" t="s">
        <v>33</v>
      </c>
      <c r="R99" s="4" t="s">
        <v>51</v>
      </c>
      <c r="S99" s="4" t="s">
        <v>52</v>
      </c>
      <c r="T99" s="4" t="s">
        <v>53</v>
      </c>
      <c r="U99" s="4" t="s">
        <v>54</v>
      </c>
      <c r="V99" s="4" t="s">
        <v>55</v>
      </c>
      <c r="W99" s="4" t="s">
        <v>56</v>
      </c>
      <c r="X99" s="4" t="s">
        <v>57</v>
      </c>
      <c r="Y99" s="4" t="s">
        <v>58</v>
      </c>
      <c r="Z99" s="4" t="s">
        <v>59</v>
      </c>
      <c r="AA99" s="4" t="s">
        <v>62</v>
      </c>
      <c r="AB99" s="4" t="s">
        <v>60</v>
      </c>
      <c r="AC99" s="4" t="s">
        <v>61</v>
      </c>
      <c r="AD99" s="233" t="s">
        <v>34</v>
      </c>
      <c r="AE99" s="231" t="s">
        <v>2</v>
      </c>
      <c r="AF99" s="231" t="s">
        <v>3</v>
      </c>
      <c r="AG99" s="233" t="s">
        <v>35</v>
      </c>
      <c r="AH99" s="223" t="s">
        <v>36</v>
      </c>
      <c r="AI99" s="223" t="s">
        <v>37</v>
      </c>
      <c r="AK99" s="229" t="s">
        <v>30</v>
      </c>
      <c r="AL99" s="229"/>
      <c r="AM99" s="229"/>
    </row>
    <row r="100" spans="1:39" s="6" customFormat="1" ht="35.25" customHeight="1" x14ac:dyDescent="0.3">
      <c r="A100" s="224"/>
      <c r="B100" s="224"/>
      <c r="C100" s="224"/>
      <c r="D100" s="227"/>
      <c r="E100" s="223"/>
      <c r="F100" s="223"/>
      <c r="G100" s="223"/>
      <c r="H100" s="223"/>
      <c r="I100" s="230"/>
      <c r="J100" s="230"/>
      <c r="K100" s="230"/>
      <c r="L100" s="230"/>
      <c r="M100" s="5">
        <v>0</v>
      </c>
      <c r="N100" s="5">
        <v>625000</v>
      </c>
      <c r="O100" s="5">
        <v>1250000</v>
      </c>
      <c r="P100" s="225"/>
      <c r="Q100" s="225"/>
      <c r="R100" s="29">
        <v>4.95E-4</v>
      </c>
      <c r="S100" s="29">
        <v>9.5200000000000005E-4</v>
      </c>
      <c r="T100" s="29">
        <v>1.5900000000000001E-3</v>
      </c>
      <c r="U100" s="29">
        <v>1.1169999999999999E-3</v>
      </c>
      <c r="V100" s="29">
        <v>2.189E-3</v>
      </c>
      <c r="W100" s="29">
        <v>4.5430000000000002E-3</v>
      </c>
      <c r="X100" s="29">
        <v>8.8199999999999997E-4</v>
      </c>
      <c r="Y100" s="29">
        <v>1.6949999999999999E-3</v>
      </c>
      <c r="Z100" s="29">
        <v>2.8319999999999999E-3</v>
      </c>
      <c r="AA100" s="29">
        <v>1.9889999999999999E-3</v>
      </c>
      <c r="AB100" s="29">
        <v>3.8999999999999998E-3</v>
      </c>
      <c r="AC100" s="29">
        <v>8.0949999999999998E-3</v>
      </c>
      <c r="AD100" s="233"/>
      <c r="AE100" s="232"/>
      <c r="AF100" s="232"/>
      <c r="AG100" s="234"/>
      <c r="AH100" s="223"/>
      <c r="AI100" s="223"/>
      <c r="AK100" s="229"/>
      <c r="AL100" s="229"/>
      <c r="AM100" s="229"/>
    </row>
    <row r="101" spans="1:39" s="3" customFormat="1" ht="13.8" x14ac:dyDescent="0.25">
      <c r="A101" s="7" t="s">
        <v>44</v>
      </c>
      <c r="B101" s="7" t="s">
        <v>42</v>
      </c>
      <c r="C101" s="8" t="s">
        <v>39</v>
      </c>
      <c r="D101" s="30"/>
      <c r="E101" s="8" t="s">
        <v>64</v>
      </c>
      <c r="F101" s="9" t="str">
        <f>IFERROR(VLOOKUP(E101,Template!$AK$5:$AL$17,2,FALSE),"")</f>
        <v/>
      </c>
      <c r="G101" s="41" t="s">
        <v>7</v>
      </c>
      <c r="H101" s="41" t="s">
        <v>6</v>
      </c>
      <c r="I101" s="32" t="s">
        <v>65</v>
      </c>
      <c r="J101" s="32" t="s">
        <v>66</v>
      </c>
      <c r="K101" s="33">
        <f>IFERROR(I101+J101,0)</f>
        <v>0</v>
      </c>
      <c r="L101" s="33">
        <f>IFERROR(K101,"")</f>
        <v>0</v>
      </c>
      <c r="M101" s="34">
        <f t="shared" ref="M101:M112" si="241">IF(L101&lt;=$N$4,K101,IF(L100&gt;$N$4,0,$N$4-L100))</f>
        <v>0</v>
      </c>
      <c r="N101" s="34">
        <f>IF(AND(L101&gt;$N$4,L101&lt;=$O$4),K101-M101,IF(AND(L100&gt;$N$4,L100&lt;=$O$4),$O$4-L100,IF(L100&gt;$O$4,0,IF(L101&lt;$N$4,0,MIN(L101-$N$4,$N$4)))))</f>
        <v>0</v>
      </c>
      <c r="O101" s="34">
        <f>IF(L101&gt;$O$4,K101-M101-N101,0)</f>
        <v>0</v>
      </c>
      <c r="P101" s="12" t="s">
        <v>94</v>
      </c>
      <c r="Q101" s="12" t="s">
        <v>68</v>
      </c>
      <c r="R101" s="33">
        <f>IF(AND($Q101="LOW",$P101="French"),M101*R$4,0)</f>
        <v>0</v>
      </c>
      <c r="S101" s="33">
        <f>IF(AND($Q101="LOW",$P101="French"),N101*S$4,0)</f>
        <v>0</v>
      </c>
      <c r="T101" s="33">
        <f>IF(AND($Q101="LOW",$P101="French"),O101*T$4,0)</f>
        <v>0</v>
      </c>
      <c r="U101" s="33">
        <f>IF(AND($Q101="HIGH",$P101="French"),M101*U$4,0)</f>
        <v>0</v>
      </c>
      <c r="V101" s="33">
        <f>IF(AND($Q101="HIGH",$P101="French"),N101*V$4,0)</f>
        <v>0</v>
      </c>
      <c r="W101" s="33">
        <f>IF(AND($Q101="HIGH",$P101="French"),O101*W$4,0)</f>
        <v>0</v>
      </c>
      <c r="X101" s="33">
        <f>IF(AND($Q101="LOW",$P101="English"),M101*X$4,0)</f>
        <v>0</v>
      </c>
      <c r="Y101" s="33">
        <f>IF(AND($Q101="LOW",$P101="English"),N101*Y$4,0)</f>
        <v>0</v>
      </c>
      <c r="Z101" s="33">
        <f>IF(AND($Q101="LOW",$P101="English"),O101*Z$4,0)</f>
        <v>0</v>
      </c>
      <c r="AA101" s="33">
        <f>IF(AND($Q101="HIGH",$P101="English"),M101*AA$4,0)</f>
        <v>0</v>
      </c>
      <c r="AB101" s="33">
        <f>IF(AND($Q101="HIGH",$P101="English"),N101*AB$4,0)</f>
        <v>0</v>
      </c>
      <c r="AC101" s="33">
        <f>IF(AND($Q101="HIGH",$P101="English"),O101*AC$4,0)</f>
        <v>0</v>
      </c>
      <c r="AD101" s="26">
        <f>SUM(R101:AC101)</f>
        <v>0</v>
      </c>
      <c r="AE101" s="46" t="str">
        <f>IFERROR(IF(AE$3=VLOOKUP($E101,Template!$AK$5:$AM$17,3,FALSE),$AD101*$F101,0),"0.00")</f>
        <v>0.00</v>
      </c>
      <c r="AF101" s="46" t="str">
        <f>IFERROR(IF(AF$3=VLOOKUP($E101,Template!$AK$5:$AM$17,3,FALSE),$AD101*$F101,0),"0.00")</f>
        <v>0.00</v>
      </c>
      <c r="AG101" s="28">
        <f>SUM(AD101:AF101)</f>
        <v>0</v>
      </c>
      <c r="AH101" s="13" t="s">
        <v>40</v>
      </c>
      <c r="AI101" s="13" t="s">
        <v>41</v>
      </c>
      <c r="AK101" s="14" t="s">
        <v>25</v>
      </c>
      <c r="AL101" s="15">
        <v>0.05</v>
      </c>
      <c r="AM101" s="16" t="s">
        <v>3</v>
      </c>
    </row>
    <row r="102" spans="1:39" s="3" customFormat="1" ht="13.8" x14ac:dyDescent="0.25">
      <c r="A102" s="7" t="str">
        <f>A101</f>
        <v>(Enter Broadcasting Company Name)</v>
      </c>
      <c r="B102" s="7" t="str">
        <f>B101</f>
        <v>(Enter Call Letters)</v>
      </c>
      <c r="C102" s="8" t="str">
        <f>C101</f>
        <v>(Select AM/FM)</v>
      </c>
      <c r="D102" s="30"/>
      <c r="E102" s="8" t="str">
        <f>E101</f>
        <v>(Select Station Province)</v>
      </c>
      <c r="F102" s="9" t="str">
        <f>IFERROR(VLOOKUP(E102,Template!$AK$5:$AL$17,2,FALSE),"")</f>
        <v/>
      </c>
      <c r="G102" s="42" t="s">
        <v>8</v>
      </c>
      <c r="H102" s="42" t="s">
        <v>9</v>
      </c>
      <c r="I102" s="32" t="s">
        <v>65</v>
      </c>
      <c r="J102" s="32" t="s">
        <v>66</v>
      </c>
      <c r="K102" s="33">
        <f t="shared" ref="K102:K112" si="242">IFERROR(I102+J102,0)</f>
        <v>0</v>
      </c>
      <c r="L102" s="33">
        <f t="shared" ref="L102:L112" si="243">IFERROR(L101+K102,"")</f>
        <v>0</v>
      </c>
      <c r="M102" s="34">
        <f t="shared" si="241"/>
        <v>0</v>
      </c>
      <c r="N102" s="34">
        <f>IF(AND(L102&gt;$N$4,L102&lt;=$O$4),K102-M102,IF(AND(L101&gt;$N$4,L101&lt;=$O$4),$O$4-L101,IF(L101&gt;$O$4,0,IF(L102&lt;$N$4,0,MIN(L102-$N$4,$N$4)))))</f>
        <v>0</v>
      </c>
      <c r="O102" s="34">
        <f t="shared" ref="O102:O112" si="244">IF(L102&gt;$O$4,K102-M102-N102,0)</f>
        <v>0</v>
      </c>
      <c r="P102" s="12" t="str">
        <f>P101</f>
        <v>(Select Language)</v>
      </c>
      <c r="Q102" s="12" t="str">
        <f>Q101</f>
        <v>(Select Usage)</v>
      </c>
      <c r="R102" s="33">
        <f t="shared" ref="R102:R112" si="245">IF(AND($Q102="LOW",$P102="French"),M102*R$4,0)</f>
        <v>0</v>
      </c>
      <c r="S102" s="33">
        <f t="shared" ref="S102:S112" si="246">IF(AND($Q102="LOW",$P102="French"),N102*S$4,0)</f>
        <v>0</v>
      </c>
      <c r="T102" s="33">
        <f t="shared" ref="T102:T112" si="247">IF(AND($Q102="LOW",$P102="French"),O102*T$4,0)</f>
        <v>0</v>
      </c>
      <c r="U102" s="33">
        <f t="shared" ref="U102:U112" si="248">IF(AND($Q102="HIGH",$P102="French"),M102*U$4,0)</f>
        <v>0</v>
      </c>
      <c r="V102" s="33">
        <f t="shared" ref="V102:V112" si="249">IF(AND($Q102="HIGH",$P102="French"),N102*V$4,0)</f>
        <v>0</v>
      </c>
      <c r="W102" s="33">
        <f t="shared" ref="W102:W112" si="250">IF(AND($Q102="HIGH",$P102="French"),O102*W$4,0)</f>
        <v>0</v>
      </c>
      <c r="X102" s="33">
        <f t="shared" ref="X102:X112" si="251">IF(AND($Q102="LOW",$P102="English"),M102*X$4,0)</f>
        <v>0</v>
      </c>
      <c r="Y102" s="33">
        <f t="shared" ref="Y102:Y112" si="252">IF(AND($Q102="LOW",$P102="English"),N102*Y$4,0)</f>
        <v>0</v>
      </c>
      <c r="Z102" s="33">
        <f t="shared" ref="Z102:Z112" si="253">IF(AND($Q102="LOW",$P102="English"),O102*Z$4,0)</f>
        <v>0</v>
      </c>
      <c r="AA102" s="33">
        <f t="shared" ref="AA102:AA112" si="254">IF(AND($Q102="HIGH",$P102="English"),M102*AA$4,0)</f>
        <v>0</v>
      </c>
      <c r="AB102" s="33">
        <f t="shared" ref="AB102:AB112" si="255">IF(AND($Q102="HIGH",$P102="English"),N102*AB$4,0)</f>
        <v>0</v>
      </c>
      <c r="AC102" s="33">
        <f t="shared" ref="AC102:AC112" si="256">IF(AND($Q102="HIGH",$P102="English"),O102*AC$4,0)</f>
        <v>0</v>
      </c>
      <c r="AD102" s="26">
        <f t="shared" ref="AD102:AD106" si="257">SUM(R102:AC102)</f>
        <v>0</v>
      </c>
      <c r="AE102" s="46" t="str">
        <f>IFERROR(IF(AE$3=VLOOKUP($E102,Template!$AK$5:$AM$17,3,FALSE),$AD102*$F102,0),"0.00")</f>
        <v>0.00</v>
      </c>
      <c r="AF102" s="46" t="str">
        <f>IFERROR(IF(AF$3=VLOOKUP($E102,Template!$AK$5:$AM$17,3,FALSE),$AD102*$F102,0),"0.00")</f>
        <v>0.00</v>
      </c>
      <c r="AG102" s="28">
        <f t="shared" ref="AG102:AG112" si="258">SUM(AD102:AF102)</f>
        <v>0</v>
      </c>
      <c r="AH102" s="13" t="s">
        <v>40</v>
      </c>
      <c r="AI102" s="13" t="s">
        <v>41</v>
      </c>
      <c r="AK102" s="14" t="s">
        <v>23</v>
      </c>
      <c r="AL102" s="15">
        <v>0.05</v>
      </c>
      <c r="AM102" s="16" t="s">
        <v>3</v>
      </c>
    </row>
    <row r="103" spans="1:39" s="3" customFormat="1" ht="13.8" x14ac:dyDescent="0.25">
      <c r="A103" s="7" t="str">
        <f t="shared" ref="A103:C103" si="259">A102</f>
        <v>(Enter Broadcasting Company Name)</v>
      </c>
      <c r="B103" s="7" t="str">
        <f t="shared" si="259"/>
        <v>(Enter Call Letters)</v>
      </c>
      <c r="C103" s="8" t="str">
        <f t="shared" si="259"/>
        <v>(Select AM/FM)</v>
      </c>
      <c r="D103" s="30"/>
      <c r="E103" s="8" t="str">
        <f t="shared" ref="E103:E112" si="260">E102</f>
        <v>(Select Station Province)</v>
      </c>
      <c r="F103" s="9" t="str">
        <f>IFERROR(VLOOKUP(E103,Template!$AK$5:$AL$17,2,FALSE),"")</f>
        <v/>
      </c>
      <c r="G103" s="42" t="s">
        <v>6</v>
      </c>
      <c r="H103" s="42" t="s">
        <v>10</v>
      </c>
      <c r="I103" s="32" t="s">
        <v>65</v>
      </c>
      <c r="J103" s="32" t="s">
        <v>66</v>
      </c>
      <c r="K103" s="33">
        <f t="shared" si="242"/>
        <v>0</v>
      </c>
      <c r="L103" s="33">
        <f t="shared" si="243"/>
        <v>0</v>
      </c>
      <c r="M103" s="34">
        <f t="shared" si="241"/>
        <v>0</v>
      </c>
      <c r="N103" s="34">
        <f t="shared" ref="N103:N112" si="261">IF(AND(L103&gt;$N$4,L103&lt;=$O$4),K103-M103,IF(AND(L102&gt;$N$4,L102&lt;=$O$4),$O$4-L102,IF(L102&gt;$O$4,0,IF(L103&lt;$N$4,0,MIN(L103-$N$4,$N$4)))))</f>
        <v>0</v>
      </c>
      <c r="O103" s="34">
        <f t="shared" si="244"/>
        <v>0</v>
      </c>
      <c r="P103" s="12" t="str">
        <f t="shared" ref="P103:Q103" si="262">P102</f>
        <v>(Select Language)</v>
      </c>
      <c r="Q103" s="12" t="str">
        <f t="shared" si="262"/>
        <v>(Select Usage)</v>
      </c>
      <c r="R103" s="33">
        <f t="shared" si="245"/>
        <v>0</v>
      </c>
      <c r="S103" s="33">
        <f t="shared" si="246"/>
        <v>0</v>
      </c>
      <c r="T103" s="33">
        <f t="shared" si="247"/>
        <v>0</v>
      </c>
      <c r="U103" s="33">
        <f t="shared" si="248"/>
        <v>0</v>
      </c>
      <c r="V103" s="33">
        <f t="shared" si="249"/>
        <v>0</v>
      </c>
      <c r="W103" s="33">
        <f t="shared" si="250"/>
        <v>0</v>
      </c>
      <c r="X103" s="33">
        <f t="shared" si="251"/>
        <v>0</v>
      </c>
      <c r="Y103" s="33">
        <f t="shared" si="252"/>
        <v>0</v>
      </c>
      <c r="Z103" s="33">
        <f t="shared" si="253"/>
        <v>0</v>
      </c>
      <c r="AA103" s="33">
        <f t="shared" si="254"/>
        <v>0</v>
      </c>
      <c r="AB103" s="33">
        <f t="shared" si="255"/>
        <v>0</v>
      </c>
      <c r="AC103" s="33">
        <f t="shared" si="256"/>
        <v>0</v>
      </c>
      <c r="AD103" s="26">
        <f t="shared" si="257"/>
        <v>0</v>
      </c>
      <c r="AE103" s="46" t="str">
        <f>IFERROR(IF(AE$3=VLOOKUP($E103,Template!$AK$5:$AM$17,3,FALSE),$AD103*$F103,0),"0.00")</f>
        <v>0.00</v>
      </c>
      <c r="AF103" s="46" t="str">
        <f>IFERROR(IF(AF$3=VLOOKUP($E103,Template!$AK$5:$AM$17,3,FALSE),$AD103*$F103,0),"0.00")</f>
        <v>0.00</v>
      </c>
      <c r="AG103" s="28">
        <f t="shared" si="258"/>
        <v>0</v>
      </c>
      <c r="AH103" s="13" t="s">
        <v>40</v>
      </c>
      <c r="AI103" s="13" t="s">
        <v>41</v>
      </c>
      <c r="AK103" s="14" t="s">
        <v>24</v>
      </c>
      <c r="AL103" s="15">
        <v>0.05</v>
      </c>
      <c r="AM103" s="16" t="s">
        <v>3</v>
      </c>
    </row>
    <row r="104" spans="1:39" s="3" customFormat="1" ht="13.8" x14ac:dyDescent="0.25">
      <c r="A104" s="7" t="str">
        <f t="shared" ref="A104:C104" si="263">A103</f>
        <v>(Enter Broadcasting Company Name)</v>
      </c>
      <c r="B104" s="7" t="str">
        <f t="shared" si="263"/>
        <v>(Enter Call Letters)</v>
      </c>
      <c r="C104" s="8" t="str">
        <f t="shared" si="263"/>
        <v>(Select AM/FM)</v>
      </c>
      <c r="D104" s="30"/>
      <c r="E104" s="8" t="str">
        <f t="shared" si="260"/>
        <v>(Select Station Province)</v>
      </c>
      <c r="F104" s="9" t="str">
        <f>IFERROR(VLOOKUP(E104,Template!$AK$5:$AL$17,2,FALSE),"")</f>
        <v/>
      </c>
      <c r="G104" s="42" t="s">
        <v>9</v>
      </c>
      <c r="H104" s="42" t="s">
        <v>11</v>
      </c>
      <c r="I104" s="32" t="s">
        <v>65</v>
      </c>
      <c r="J104" s="32" t="s">
        <v>66</v>
      </c>
      <c r="K104" s="33">
        <f t="shared" si="242"/>
        <v>0</v>
      </c>
      <c r="L104" s="33">
        <f t="shared" si="243"/>
        <v>0</v>
      </c>
      <c r="M104" s="34">
        <f t="shared" si="241"/>
        <v>0</v>
      </c>
      <c r="N104" s="34">
        <f t="shared" si="261"/>
        <v>0</v>
      </c>
      <c r="O104" s="34">
        <f t="shared" si="244"/>
        <v>0</v>
      </c>
      <c r="P104" s="12" t="str">
        <f t="shared" ref="P104:Q104" si="264">P103</f>
        <v>(Select Language)</v>
      </c>
      <c r="Q104" s="12" t="str">
        <f t="shared" si="264"/>
        <v>(Select Usage)</v>
      </c>
      <c r="R104" s="33">
        <f t="shared" si="245"/>
        <v>0</v>
      </c>
      <c r="S104" s="33">
        <f t="shared" si="246"/>
        <v>0</v>
      </c>
      <c r="T104" s="33">
        <f t="shared" si="247"/>
        <v>0</v>
      </c>
      <c r="U104" s="33">
        <f t="shared" si="248"/>
        <v>0</v>
      </c>
      <c r="V104" s="33">
        <f t="shared" si="249"/>
        <v>0</v>
      </c>
      <c r="W104" s="33">
        <f t="shared" si="250"/>
        <v>0</v>
      </c>
      <c r="X104" s="33">
        <f t="shared" si="251"/>
        <v>0</v>
      </c>
      <c r="Y104" s="33">
        <f t="shared" si="252"/>
        <v>0</v>
      </c>
      <c r="Z104" s="33">
        <f t="shared" si="253"/>
        <v>0</v>
      </c>
      <c r="AA104" s="33">
        <f t="shared" si="254"/>
        <v>0</v>
      </c>
      <c r="AB104" s="33">
        <f t="shared" si="255"/>
        <v>0</v>
      </c>
      <c r="AC104" s="33">
        <f t="shared" si="256"/>
        <v>0</v>
      </c>
      <c r="AD104" s="26">
        <f t="shared" si="257"/>
        <v>0</v>
      </c>
      <c r="AE104" s="46" t="str">
        <f>IFERROR(IF(AE$3=VLOOKUP($E104,Template!$AK$5:$AM$17,3,FALSE),$AD104*$F104,0),"0.00")</f>
        <v>0.00</v>
      </c>
      <c r="AF104" s="46" t="str">
        <f>IFERROR(IF(AF$3=VLOOKUP($E104,Template!$AK$5:$AM$17,3,FALSE),$AD104*$F104,0),"0.00")</f>
        <v>0.00</v>
      </c>
      <c r="AG104" s="28">
        <f t="shared" si="258"/>
        <v>0</v>
      </c>
      <c r="AH104" s="13" t="s">
        <v>40</v>
      </c>
      <c r="AI104" s="13" t="s">
        <v>41</v>
      </c>
      <c r="AK104" s="14" t="s">
        <v>22</v>
      </c>
      <c r="AL104" s="15">
        <v>0.15</v>
      </c>
      <c r="AM104" s="16" t="s">
        <v>2</v>
      </c>
    </row>
    <row r="105" spans="1:39" s="3" customFormat="1" ht="13.8" x14ac:dyDescent="0.25">
      <c r="A105" s="7" t="str">
        <f t="shared" ref="A105:C105" si="265">A104</f>
        <v>(Enter Broadcasting Company Name)</v>
      </c>
      <c r="B105" s="7" t="str">
        <f t="shared" si="265"/>
        <v>(Enter Call Letters)</v>
      </c>
      <c r="C105" s="8" t="str">
        <f t="shared" si="265"/>
        <v>(Select AM/FM)</v>
      </c>
      <c r="D105" s="30"/>
      <c r="E105" s="8" t="str">
        <f t="shared" si="260"/>
        <v>(Select Station Province)</v>
      </c>
      <c r="F105" s="9" t="str">
        <f>IFERROR(VLOOKUP(E105,Template!$AK$5:$AL$17,2,FALSE),"")</f>
        <v/>
      </c>
      <c r="G105" s="42" t="s">
        <v>10</v>
      </c>
      <c r="H105" s="42" t="s">
        <v>12</v>
      </c>
      <c r="I105" s="32" t="s">
        <v>65</v>
      </c>
      <c r="J105" s="32" t="s">
        <v>66</v>
      </c>
      <c r="K105" s="33">
        <f t="shared" si="242"/>
        <v>0</v>
      </c>
      <c r="L105" s="33">
        <f t="shared" si="243"/>
        <v>0</v>
      </c>
      <c r="M105" s="34">
        <f t="shared" si="241"/>
        <v>0</v>
      </c>
      <c r="N105" s="34">
        <f t="shared" si="261"/>
        <v>0</v>
      </c>
      <c r="O105" s="34">
        <f t="shared" si="244"/>
        <v>0</v>
      </c>
      <c r="P105" s="12" t="str">
        <f t="shared" ref="P105:Q105" si="266">P104</f>
        <v>(Select Language)</v>
      </c>
      <c r="Q105" s="12" t="str">
        <f t="shared" si="266"/>
        <v>(Select Usage)</v>
      </c>
      <c r="R105" s="33">
        <f t="shared" si="245"/>
        <v>0</v>
      </c>
      <c r="S105" s="33">
        <f t="shared" si="246"/>
        <v>0</v>
      </c>
      <c r="T105" s="33">
        <f t="shared" si="247"/>
        <v>0</v>
      </c>
      <c r="U105" s="33">
        <f t="shared" si="248"/>
        <v>0</v>
      </c>
      <c r="V105" s="33">
        <f t="shared" si="249"/>
        <v>0</v>
      </c>
      <c r="W105" s="33">
        <f t="shared" si="250"/>
        <v>0</v>
      </c>
      <c r="X105" s="33">
        <f t="shared" si="251"/>
        <v>0</v>
      </c>
      <c r="Y105" s="33">
        <f t="shared" si="252"/>
        <v>0</v>
      </c>
      <c r="Z105" s="33">
        <f t="shared" si="253"/>
        <v>0</v>
      </c>
      <c r="AA105" s="33">
        <f t="shared" si="254"/>
        <v>0</v>
      </c>
      <c r="AB105" s="33">
        <f t="shared" si="255"/>
        <v>0</v>
      </c>
      <c r="AC105" s="33">
        <f t="shared" si="256"/>
        <v>0</v>
      </c>
      <c r="AD105" s="26">
        <f t="shared" si="257"/>
        <v>0</v>
      </c>
      <c r="AE105" s="46" t="str">
        <f>IFERROR(IF(AE$3=VLOOKUP($E105,Template!$AK$5:$AM$17,3,FALSE),$AD105*$F105,0),"0.00")</f>
        <v>0.00</v>
      </c>
      <c r="AF105" s="46" t="str">
        <f>IFERROR(IF(AF$3=VLOOKUP($E105,Template!$AK$5:$AM$17,3,FALSE),$AD105*$F105,0),"0.00")</f>
        <v>0.00</v>
      </c>
      <c r="AG105" s="28">
        <f t="shared" si="258"/>
        <v>0</v>
      </c>
      <c r="AH105" s="13" t="s">
        <v>40</v>
      </c>
      <c r="AI105" s="13" t="s">
        <v>41</v>
      </c>
      <c r="AK105" s="14" t="s">
        <v>26</v>
      </c>
      <c r="AL105" s="15">
        <v>0.15</v>
      </c>
      <c r="AM105" s="16" t="s">
        <v>2</v>
      </c>
    </row>
    <row r="106" spans="1:39" s="3" customFormat="1" ht="13.8" x14ac:dyDescent="0.25">
      <c r="A106" s="7" t="str">
        <f t="shared" ref="A106:C106" si="267">A105</f>
        <v>(Enter Broadcasting Company Name)</v>
      </c>
      <c r="B106" s="7" t="str">
        <f t="shared" si="267"/>
        <v>(Enter Call Letters)</v>
      </c>
      <c r="C106" s="8" t="str">
        <f t="shared" si="267"/>
        <v>(Select AM/FM)</v>
      </c>
      <c r="D106" s="30"/>
      <c r="E106" s="8" t="str">
        <f t="shared" si="260"/>
        <v>(Select Station Province)</v>
      </c>
      <c r="F106" s="9" t="str">
        <f>IFERROR(VLOOKUP(E106,Template!$AK$5:$AL$17,2,FALSE),"")</f>
        <v/>
      </c>
      <c r="G106" s="42" t="s">
        <v>11</v>
      </c>
      <c r="H106" s="42" t="s">
        <v>13</v>
      </c>
      <c r="I106" s="32" t="s">
        <v>65</v>
      </c>
      <c r="J106" s="32" t="s">
        <v>66</v>
      </c>
      <c r="K106" s="33">
        <f t="shared" si="242"/>
        <v>0</v>
      </c>
      <c r="L106" s="33">
        <f t="shared" si="243"/>
        <v>0</v>
      </c>
      <c r="M106" s="34">
        <f t="shared" si="241"/>
        <v>0</v>
      </c>
      <c r="N106" s="34">
        <f t="shared" si="261"/>
        <v>0</v>
      </c>
      <c r="O106" s="34">
        <f t="shared" si="244"/>
        <v>0</v>
      </c>
      <c r="P106" s="12" t="str">
        <f t="shared" ref="P106:Q106" si="268">P105</f>
        <v>(Select Language)</v>
      </c>
      <c r="Q106" s="12" t="str">
        <f t="shared" si="268"/>
        <v>(Select Usage)</v>
      </c>
      <c r="R106" s="33">
        <f t="shared" si="245"/>
        <v>0</v>
      </c>
      <c r="S106" s="33">
        <f t="shared" si="246"/>
        <v>0</v>
      </c>
      <c r="T106" s="33">
        <f t="shared" si="247"/>
        <v>0</v>
      </c>
      <c r="U106" s="33">
        <f t="shared" si="248"/>
        <v>0</v>
      </c>
      <c r="V106" s="33">
        <f t="shared" si="249"/>
        <v>0</v>
      </c>
      <c r="W106" s="33">
        <f t="shared" si="250"/>
        <v>0</v>
      </c>
      <c r="X106" s="33">
        <f t="shared" si="251"/>
        <v>0</v>
      </c>
      <c r="Y106" s="33">
        <f t="shared" si="252"/>
        <v>0</v>
      </c>
      <c r="Z106" s="33">
        <f t="shared" si="253"/>
        <v>0</v>
      </c>
      <c r="AA106" s="33">
        <f t="shared" si="254"/>
        <v>0</v>
      </c>
      <c r="AB106" s="33">
        <f t="shared" si="255"/>
        <v>0</v>
      </c>
      <c r="AC106" s="33">
        <f t="shared" si="256"/>
        <v>0</v>
      </c>
      <c r="AD106" s="26">
        <f t="shared" si="257"/>
        <v>0</v>
      </c>
      <c r="AE106" s="46" t="str">
        <f>IFERROR(IF(AE$3=VLOOKUP($E106,Template!$AK$5:$AM$17,3,FALSE),$AD106*$F106,0),"0.00")</f>
        <v>0.00</v>
      </c>
      <c r="AF106" s="46" t="str">
        <f>IFERROR(IF(AF$3=VLOOKUP($E106,Template!$AK$5:$AM$17,3,FALSE),$AD106*$F106,0),"0.00")</f>
        <v>0.00</v>
      </c>
      <c r="AG106" s="28">
        <f t="shared" si="258"/>
        <v>0</v>
      </c>
      <c r="AH106" s="13" t="s">
        <v>40</v>
      </c>
      <c r="AI106" s="13" t="s">
        <v>41</v>
      </c>
      <c r="AK106" s="14" t="s">
        <v>27</v>
      </c>
      <c r="AL106" s="15">
        <v>0.15</v>
      </c>
      <c r="AM106" s="16" t="s">
        <v>2</v>
      </c>
    </row>
    <row r="107" spans="1:39" s="3" customFormat="1" ht="13.8" x14ac:dyDescent="0.25">
      <c r="A107" s="7" t="str">
        <f t="shared" ref="A107:C107" si="269">A106</f>
        <v>(Enter Broadcasting Company Name)</v>
      </c>
      <c r="B107" s="7" t="str">
        <f t="shared" si="269"/>
        <v>(Enter Call Letters)</v>
      </c>
      <c r="C107" s="8" t="str">
        <f t="shared" si="269"/>
        <v>(Select AM/FM)</v>
      </c>
      <c r="D107" s="30"/>
      <c r="E107" s="8" t="str">
        <f t="shared" si="260"/>
        <v>(Select Station Province)</v>
      </c>
      <c r="F107" s="9" t="str">
        <f>IFERROR(VLOOKUP(E107,Template!$AK$5:$AL$17,2,FALSE),"")</f>
        <v/>
      </c>
      <c r="G107" s="42" t="s">
        <v>12</v>
      </c>
      <c r="H107" s="42" t="s">
        <v>15</v>
      </c>
      <c r="I107" s="32" t="s">
        <v>65</v>
      </c>
      <c r="J107" s="32" t="s">
        <v>66</v>
      </c>
      <c r="K107" s="33">
        <f t="shared" si="242"/>
        <v>0</v>
      </c>
      <c r="L107" s="33">
        <f t="shared" si="243"/>
        <v>0</v>
      </c>
      <c r="M107" s="34">
        <f t="shared" si="241"/>
        <v>0</v>
      </c>
      <c r="N107" s="34">
        <f t="shared" si="261"/>
        <v>0</v>
      </c>
      <c r="O107" s="34">
        <f t="shared" si="244"/>
        <v>0</v>
      </c>
      <c r="P107" s="12" t="str">
        <f t="shared" ref="P107:Q107" si="270">P106</f>
        <v>(Select Language)</v>
      </c>
      <c r="Q107" s="12" t="str">
        <f t="shared" si="270"/>
        <v>(Select Usage)</v>
      </c>
      <c r="R107" s="33">
        <f t="shared" si="245"/>
        <v>0</v>
      </c>
      <c r="S107" s="33">
        <f t="shared" si="246"/>
        <v>0</v>
      </c>
      <c r="T107" s="33">
        <f t="shared" si="247"/>
        <v>0</v>
      </c>
      <c r="U107" s="33">
        <f t="shared" si="248"/>
        <v>0</v>
      </c>
      <c r="V107" s="33">
        <f t="shared" si="249"/>
        <v>0</v>
      </c>
      <c r="W107" s="33">
        <f t="shared" si="250"/>
        <v>0</v>
      </c>
      <c r="X107" s="33">
        <f t="shared" si="251"/>
        <v>0</v>
      </c>
      <c r="Y107" s="33">
        <f t="shared" si="252"/>
        <v>0</v>
      </c>
      <c r="Z107" s="33">
        <f t="shared" si="253"/>
        <v>0</v>
      </c>
      <c r="AA107" s="33">
        <f t="shared" si="254"/>
        <v>0</v>
      </c>
      <c r="AB107" s="33">
        <f t="shared" si="255"/>
        <v>0</v>
      </c>
      <c r="AC107" s="33">
        <f t="shared" si="256"/>
        <v>0</v>
      </c>
      <c r="AD107" s="26">
        <f>SUM(R107:AC107)</f>
        <v>0</v>
      </c>
      <c r="AE107" s="46" t="str">
        <f>IFERROR(IF(AE$3=VLOOKUP($E107,Template!$AK$5:$AM$17,3,FALSE),$AD107*$F107,0),"0.00")</f>
        <v>0.00</v>
      </c>
      <c r="AF107" s="46" t="str">
        <f>IFERROR(IF(AF$3=VLOOKUP($E107,Template!$AK$5:$AM$17,3,FALSE),$AD107*$F107,0),"0.00")</f>
        <v>0.00</v>
      </c>
      <c r="AG107" s="28">
        <f t="shared" si="258"/>
        <v>0</v>
      </c>
      <c r="AH107" s="13" t="s">
        <v>40</v>
      </c>
      <c r="AI107" s="13" t="s">
        <v>41</v>
      </c>
      <c r="AK107" s="14" t="s">
        <v>28</v>
      </c>
      <c r="AL107" s="15">
        <v>0.05</v>
      </c>
      <c r="AM107" s="16" t="s">
        <v>3</v>
      </c>
    </row>
    <row r="108" spans="1:39" s="3" customFormat="1" ht="13.8" x14ac:dyDescent="0.25">
      <c r="A108" s="7" t="str">
        <f t="shared" ref="A108:C108" si="271">A107</f>
        <v>(Enter Broadcasting Company Name)</v>
      </c>
      <c r="B108" s="7" t="str">
        <f t="shared" si="271"/>
        <v>(Enter Call Letters)</v>
      </c>
      <c r="C108" s="8" t="str">
        <f t="shared" si="271"/>
        <v>(Select AM/FM)</v>
      </c>
      <c r="D108" s="30"/>
      <c r="E108" s="8" t="str">
        <f t="shared" si="260"/>
        <v>(Select Station Province)</v>
      </c>
      <c r="F108" s="9" t="str">
        <f>IFERROR(VLOOKUP(E108,Template!$AK$5:$AL$17,2,FALSE),"")</f>
        <v/>
      </c>
      <c r="G108" s="42" t="s">
        <v>13</v>
      </c>
      <c r="H108" s="42" t="s">
        <v>16</v>
      </c>
      <c r="I108" s="32" t="s">
        <v>65</v>
      </c>
      <c r="J108" s="32" t="s">
        <v>66</v>
      </c>
      <c r="K108" s="33">
        <f t="shared" si="242"/>
        <v>0</v>
      </c>
      <c r="L108" s="33">
        <f t="shared" si="243"/>
        <v>0</v>
      </c>
      <c r="M108" s="34">
        <f t="shared" si="241"/>
        <v>0</v>
      </c>
      <c r="N108" s="34">
        <f t="shared" si="261"/>
        <v>0</v>
      </c>
      <c r="O108" s="34">
        <f t="shared" si="244"/>
        <v>0</v>
      </c>
      <c r="P108" s="12" t="str">
        <f t="shared" ref="P108:Q108" si="272">P107</f>
        <v>(Select Language)</v>
      </c>
      <c r="Q108" s="12" t="str">
        <f t="shared" si="272"/>
        <v>(Select Usage)</v>
      </c>
      <c r="R108" s="33">
        <f t="shared" si="245"/>
        <v>0</v>
      </c>
      <c r="S108" s="33">
        <f t="shared" si="246"/>
        <v>0</v>
      </c>
      <c r="T108" s="33">
        <f t="shared" si="247"/>
        <v>0</v>
      </c>
      <c r="U108" s="33">
        <f t="shared" si="248"/>
        <v>0</v>
      </c>
      <c r="V108" s="33">
        <f t="shared" si="249"/>
        <v>0</v>
      </c>
      <c r="W108" s="33">
        <f t="shared" si="250"/>
        <v>0</v>
      </c>
      <c r="X108" s="33">
        <f t="shared" si="251"/>
        <v>0</v>
      </c>
      <c r="Y108" s="33">
        <f t="shared" si="252"/>
        <v>0</v>
      </c>
      <c r="Z108" s="33">
        <f t="shared" si="253"/>
        <v>0</v>
      </c>
      <c r="AA108" s="33">
        <f t="shared" si="254"/>
        <v>0</v>
      </c>
      <c r="AB108" s="33">
        <f t="shared" si="255"/>
        <v>0</v>
      </c>
      <c r="AC108" s="33">
        <f t="shared" si="256"/>
        <v>0</v>
      </c>
      <c r="AD108" s="26">
        <f t="shared" ref="AD108:AD110" si="273">SUM(R108:AC108)</f>
        <v>0</v>
      </c>
      <c r="AE108" s="46" t="str">
        <f>IFERROR(IF(AE$3=VLOOKUP($E108,Template!$AK$5:$AM$17,3,FALSE),$AD108*$F108,0),"0.00")</f>
        <v>0.00</v>
      </c>
      <c r="AF108" s="46" t="str">
        <f>IFERROR(IF(AF$3=VLOOKUP($E108,Template!$AK$5:$AM$17,3,FALSE),$AD108*$F108,0),"0.00")</f>
        <v>0.00</v>
      </c>
      <c r="AG108" s="28">
        <f t="shared" si="258"/>
        <v>0</v>
      </c>
      <c r="AH108" s="13" t="s">
        <v>40</v>
      </c>
      <c r="AI108" s="13" t="s">
        <v>41</v>
      </c>
      <c r="AK108" s="14" t="s">
        <v>70</v>
      </c>
      <c r="AL108" s="15">
        <v>0.05</v>
      </c>
      <c r="AM108" s="16" t="s">
        <v>3</v>
      </c>
    </row>
    <row r="109" spans="1:39" s="3" customFormat="1" ht="13.8" x14ac:dyDescent="0.25">
      <c r="A109" s="7" t="str">
        <f t="shared" ref="A109:C109" si="274">A108</f>
        <v>(Enter Broadcasting Company Name)</v>
      </c>
      <c r="B109" s="7" t="str">
        <f t="shared" si="274"/>
        <v>(Enter Call Letters)</v>
      </c>
      <c r="C109" s="8" t="str">
        <f t="shared" si="274"/>
        <v>(Select AM/FM)</v>
      </c>
      <c r="D109" s="30"/>
      <c r="E109" s="8" t="str">
        <f t="shared" si="260"/>
        <v>(Select Station Province)</v>
      </c>
      <c r="F109" s="9" t="str">
        <f>IFERROR(VLOOKUP(E109,Template!$AK$5:$AL$17,2,FALSE),"")</f>
        <v/>
      </c>
      <c r="G109" s="42" t="s">
        <v>15</v>
      </c>
      <c r="H109" s="42" t="s">
        <v>17</v>
      </c>
      <c r="I109" s="32" t="s">
        <v>65</v>
      </c>
      <c r="J109" s="32" t="s">
        <v>66</v>
      </c>
      <c r="K109" s="33">
        <f t="shared" si="242"/>
        <v>0</v>
      </c>
      <c r="L109" s="33">
        <f t="shared" si="243"/>
        <v>0</v>
      </c>
      <c r="M109" s="34">
        <f t="shared" si="241"/>
        <v>0</v>
      </c>
      <c r="N109" s="34">
        <f t="shared" si="261"/>
        <v>0</v>
      </c>
      <c r="O109" s="34">
        <f t="shared" si="244"/>
        <v>0</v>
      </c>
      <c r="P109" s="12" t="str">
        <f t="shared" ref="P109:Q109" si="275">P108</f>
        <v>(Select Language)</v>
      </c>
      <c r="Q109" s="12" t="str">
        <f t="shared" si="275"/>
        <v>(Select Usage)</v>
      </c>
      <c r="R109" s="33">
        <f t="shared" si="245"/>
        <v>0</v>
      </c>
      <c r="S109" s="33">
        <f t="shared" si="246"/>
        <v>0</v>
      </c>
      <c r="T109" s="33">
        <f t="shared" si="247"/>
        <v>0</v>
      </c>
      <c r="U109" s="33">
        <f t="shared" si="248"/>
        <v>0</v>
      </c>
      <c r="V109" s="33">
        <f t="shared" si="249"/>
        <v>0</v>
      </c>
      <c r="W109" s="33">
        <f t="shared" si="250"/>
        <v>0</v>
      </c>
      <c r="X109" s="33">
        <f t="shared" si="251"/>
        <v>0</v>
      </c>
      <c r="Y109" s="33">
        <f t="shared" si="252"/>
        <v>0</v>
      </c>
      <c r="Z109" s="33">
        <f t="shared" si="253"/>
        <v>0</v>
      </c>
      <c r="AA109" s="33">
        <f t="shared" si="254"/>
        <v>0</v>
      </c>
      <c r="AB109" s="33">
        <f t="shared" si="255"/>
        <v>0</v>
      </c>
      <c r="AC109" s="33">
        <f t="shared" si="256"/>
        <v>0</v>
      </c>
      <c r="AD109" s="26">
        <f t="shared" si="273"/>
        <v>0</v>
      </c>
      <c r="AE109" s="46" t="str">
        <f>IFERROR(IF(AE$3=VLOOKUP($E109,Template!$AK$5:$AM$17,3,FALSE),$AD109*$F109,0),"0.00")</f>
        <v>0.00</v>
      </c>
      <c r="AF109" s="46" t="str">
        <f>IFERROR(IF(AF$3=VLOOKUP($E109,Template!$AK$5:$AM$17,3,FALSE),$AD109*$F109,0),"0.00")</f>
        <v>0.00</v>
      </c>
      <c r="AG109" s="28">
        <f t="shared" si="258"/>
        <v>0</v>
      </c>
      <c r="AH109" s="13" t="s">
        <v>40</v>
      </c>
      <c r="AI109" s="13" t="s">
        <v>41</v>
      </c>
      <c r="AK109" s="14" t="s">
        <v>20</v>
      </c>
      <c r="AL109" s="15">
        <v>0.13</v>
      </c>
      <c r="AM109" s="16" t="s">
        <v>2</v>
      </c>
    </row>
    <row r="110" spans="1:39" s="3" customFormat="1" ht="13.8" x14ac:dyDescent="0.25">
      <c r="A110" s="7" t="str">
        <f t="shared" ref="A110:C110" si="276">A109</f>
        <v>(Enter Broadcasting Company Name)</v>
      </c>
      <c r="B110" s="7" t="str">
        <f t="shared" si="276"/>
        <v>(Enter Call Letters)</v>
      </c>
      <c r="C110" s="8" t="str">
        <f t="shared" si="276"/>
        <v>(Select AM/FM)</v>
      </c>
      <c r="D110" s="30"/>
      <c r="E110" s="8" t="str">
        <f t="shared" si="260"/>
        <v>(Select Station Province)</v>
      </c>
      <c r="F110" s="9" t="str">
        <f>IFERROR(VLOOKUP(E110,Template!$AK$5:$AL$17,2,FALSE),"")</f>
        <v/>
      </c>
      <c r="G110" s="42" t="s">
        <v>16</v>
      </c>
      <c r="H110" s="42" t="s">
        <v>18</v>
      </c>
      <c r="I110" s="32" t="s">
        <v>65</v>
      </c>
      <c r="J110" s="32" t="s">
        <v>66</v>
      </c>
      <c r="K110" s="33">
        <f t="shared" si="242"/>
        <v>0</v>
      </c>
      <c r="L110" s="33">
        <f t="shared" si="243"/>
        <v>0</v>
      </c>
      <c r="M110" s="34">
        <f t="shared" si="241"/>
        <v>0</v>
      </c>
      <c r="N110" s="34">
        <f t="shared" si="261"/>
        <v>0</v>
      </c>
      <c r="O110" s="34">
        <f t="shared" si="244"/>
        <v>0</v>
      </c>
      <c r="P110" s="12" t="str">
        <f t="shared" ref="P110:Q110" si="277">P109</f>
        <v>(Select Language)</v>
      </c>
      <c r="Q110" s="12" t="str">
        <f t="shared" si="277"/>
        <v>(Select Usage)</v>
      </c>
      <c r="R110" s="33">
        <f t="shared" si="245"/>
        <v>0</v>
      </c>
      <c r="S110" s="33">
        <f t="shared" si="246"/>
        <v>0</v>
      </c>
      <c r="T110" s="33">
        <f t="shared" si="247"/>
        <v>0</v>
      </c>
      <c r="U110" s="33">
        <f t="shared" si="248"/>
        <v>0</v>
      </c>
      <c r="V110" s="33">
        <f t="shared" si="249"/>
        <v>0</v>
      </c>
      <c r="W110" s="33">
        <f t="shared" si="250"/>
        <v>0</v>
      </c>
      <c r="X110" s="33">
        <f t="shared" si="251"/>
        <v>0</v>
      </c>
      <c r="Y110" s="33">
        <f t="shared" si="252"/>
        <v>0</v>
      </c>
      <c r="Z110" s="33">
        <f t="shared" si="253"/>
        <v>0</v>
      </c>
      <c r="AA110" s="33">
        <f t="shared" si="254"/>
        <v>0</v>
      </c>
      <c r="AB110" s="33">
        <f t="shared" si="255"/>
        <v>0</v>
      </c>
      <c r="AC110" s="33">
        <f t="shared" si="256"/>
        <v>0</v>
      </c>
      <c r="AD110" s="26">
        <f t="shared" si="273"/>
        <v>0</v>
      </c>
      <c r="AE110" s="46" t="str">
        <f>IFERROR(IF(AE$3=VLOOKUP($E110,Template!$AK$5:$AM$17,3,FALSE),$AD110*$F110,0),"0.00")</f>
        <v>0.00</v>
      </c>
      <c r="AF110" s="46" t="str">
        <f>IFERROR(IF(AF$3=VLOOKUP($E110,Template!$AK$5:$AM$17,3,FALSE),$AD110*$F110,0),"0.00")</f>
        <v>0.00</v>
      </c>
      <c r="AG110" s="28">
        <f t="shared" si="258"/>
        <v>0</v>
      </c>
      <c r="AH110" s="13" t="s">
        <v>40</v>
      </c>
      <c r="AI110" s="13" t="s">
        <v>41</v>
      </c>
      <c r="AK110" s="14" t="s">
        <v>69</v>
      </c>
      <c r="AL110" s="15">
        <v>0.15</v>
      </c>
      <c r="AM110" s="16" t="s">
        <v>2</v>
      </c>
    </row>
    <row r="111" spans="1:39" s="3" customFormat="1" ht="13.8" x14ac:dyDescent="0.25">
      <c r="A111" s="7" t="str">
        <f t="shared" ref="A111:C111" si="278">A110</f>
        <v>(Enter Broadcasting Company Name)</v>
      </c>
      <c r="B111" s="7" t="str">
        <f t="shared" si="278"/>
        <v>(Enter Call Letters)</v>
      </c>
      <c r="C111" s="8" t="str">
        <f t="shared" si="278"/>
        <v>(Select AM/FM)</v>
      </c>
      <c r="D111" s="30"/>
      <c r="E111" s="8" t="str">
        <f t="shared" si="260"/>
        <v>(Select Station Province)</v>
      </c>
      <c r="F111" s="9" t="str">
        <f>IFERROR(VLOOKUP(E111,Template!$AK$5:$AL$17,2,FALSE),"")</f>
        <v/>
      </c>
      <c r="G111" s="42" t="s">
        <v>17</v>
      </c>
      <c r="H111" s="42" t="s">
        <v>7</v>
      </c>
      <c r="I111" s="32" t="s">
        <v>65</v>
      </c>
      <c r="J111" s="32" t="s">
        <v>66</v>
      </c>
      <c r="K111" s="33">
        <f t="shared" si="242"/>
        <v>0</v>
      </c>
      <c r="L111" s="33">
        <f t="shared" si="243"/>
        <v>0</v>
      </c>
      <c r="M111" s="34">
        <f t="shared" si="241"/>
        <v>0</v>
      </c>
      <c r="N111" s="34">
        <f t="shared" si="261"/>
        <v>0</v>
      </c>
      <c r="O111" s="34">
        <f t="shared" si="244"/>
        <v>0</v>
      </c>
      <c r="P111" s="12" t="str">
        <f t="shared" ref="P111:Q111" si="279">P110</f>
        <v>(Select Language)</v>
      </c>
      <c r="Q111" s="12" t="str">
        <f t="shared" si="279"/>
        <v>(Select Usage)</v>
      </c>
      <c r="R111" s="33">
        <f t="shared" si="245"/>
        <v>0</v>
      </c>
      <c r="S111" s="33">
        <f t="shared" si="246"/>
        <v>0</v>
      </c>
      <c r="T111" s="33">
        <f t="shared" si="247"/>
        <v>0</v>
      </c>
      <c r="U111" s="33">
        <f t="shared" si="248"/>
        <v>0</v>
      </c>
      <c r="V111" s="33">
        <f t="shared" si="249"/>
        <v>0</v>
      </c>
      <c r="W111" s="33">
        <f t="shared" si="250"/>
        <v>0</v>
      </c>
      <c r="X111" s="33">
        <f t="shared" si="251"/>
        <v>0</v>
      </c>
      <c r="Y111" s="33">
        <f t="shared" si="252"/>
        <v>0</v>
      </c>
      <c r="Z111" s="33">
        <f t="shared" si="253"/>
        <v>0</v>
      </c>
      <c r="AA111" s="33">
        <f t="shared" si="254"/>
        <v>0</v>
      </c>
      <c r="AB111" s="33">
        <f t="shared" si="255"/>
        <v>0</v>
      </c>
      <c r="AC111" s="33">
        <f t="shared" si="256"/>
        <v>0</v>
      </c>
      <c r="AD111" s="26">
        <f>SUM(R111:AC111)</f>
        <v>0</v>
      </c>
      <c r="AE111" s="46" t="str">
        <f>IFERROR(IF(AE$3=VLOOKUP($E111,Template!$AK$5:$AM$17,3,FALSE),$AD111*$F111,0),"0.00")</f>
        <v>0.00</v>
      </c>
      <c r="AF111" s="46" t="str">
        <f>IFERROR(IF(AF$3=VLOOKUP($E111,Template!$AK$5:$AM$17,3,FALSE),$AD111*$F111,0),"0.00")</f>
        <v>0.00</v>
      </c>
      <c r="AG111" s="28">
        <f t="shared" si="258"/>
        <v>0</v>
      </c>
      <c r="AH111" s="13" t="s">
        <v>40</v>
      </c>
      <c r="AI111" s="13" t="s">
        <v>41</v>
      </c>
      <c r="AK111" s="14" t="s">
        <v>29</v>
      </c>
      <c r="AL111" s="15">
        <v>0.05</v>
      </c>
      <c r="AM111" s="16" t="s">
        <v>3</v>
      </c>
    </row>
    <row r="112" spans="1:39" s="3" customFormat="1" ht="13.8" x14ac:dyDescent="0.25">
      <c r="A112" s="7" t="str">
        <f t="shared" ref="A112:C112" si="280">A111</f>
        <v>(Enter Broadcasting Company Name)</v>
      </c>
      <c r="B112" s="7" t="str">
        <f t="shared" si="280"/>
        <v>(Enter Call Letters)</v>
      </c>
      <c r="C112" s="8" t="str">
        <f t="shared" si="280"/>
        <v>(Select AM/FM)</v>
      </c>
      <c r="D112" s="30"/>
      <c r="E112" s="8" t="str">
        <f t="shared" si="260"/>
        <v>(Select Station Province)</v>
      </c>
      <c r="F112" s="9" t="str">
        <f>IFERROR(VLOOKUP(E112,Template!$AK$5:$AL$17,2,FALSE),"")</f>
        <v/>
      </c>
      <c r="G112" s="42" t="s">
        <v>18</v>
      </c>
      <c r="H112" s="43" t="s">
        <v>8</v>
      </c>
      <c r="I112" s="32" t="s">
        <v>65</v>
      </c>
      <c r="J112" s="32" t="s">
        <v>66</v>
      </c>
      <c r="K112" s="33">
        <f t="shared" si="242"/>
        <v>0</v>
      </c>
      <c r="L112" s="33">
        <f t="shared" si="243"/>
        <v>0</v>
      </c>
      <c r="M112" s="34">
        <f t="shared" si="241"/>
        <v>0</v>
      </c>
      <c r="N112" s="34">
        <f t="shared" si="261"/>
        <v>0</v>
      </c>
      <c r="O112" s="34">
        <f t="shared" si="244"/>
        <v>0</v>
      </c>
      <c r="P112" s="12" t="str">
        <f t="shared" ref="P112:Q112" si="281">P111</f>
        <v>(Select Language)</v>
      </c>
      <c r="Q112" s="12" t="str">
        <f t="shared" si="281"/>
        <v>(Select Usage)</v>
      </c>
      <c r="R112" s="33">
        <f t="shared" si="245"/>
        <v>0</v>
      </c>
      <c r="S112" s="33">
        <f t="shared" si="246"/>
        <v>0</v>
      </c>
      <c r="T112" s="33">
        <f t="shared" si="247"/>
        <v>0</v>
      </c>
      <c r="U112" s="33">
        <f t="shared" si="248"/>
        <v>0</v>
      </c>
      <c r="V112" s="33">
        <f t="shared" si="249"/>
        <v>0</v>
      </c>
      <c r="W112" s="33">
        <f t="shared" si="250"/>
        <v>0</v>
      </c>
      <c r="X112" s="33">
        <f t="shared" si="251"/>
        <v>0</v>
      </c>
      <c r="Y112" s="33">
        <f t="shared" si="252"/>
        <v>0</v>
      </c>
      <c r="Z112" s="33">
        <f t="shared" si="253"/>
        <v>0</v>
      </c>
      <c r="AA112" s="33">
        <f t="shared" si="254"/>
        <v>0</v>
      </c>
      <c r="AB112" s="33">
        <f t="shared" si="255"/>
        <v>0</v>
      </c>
      <c r="AC112" s="33">
        <f t="shared" si="256"/>
        <v>0</v>
      </c>
      <c r="AD112" s="26">
        <f t="shared" ref="AD112" si="282">SUM(R112:AC112)</f>
        <v>0</v>
      </c>
      <c r="AE112" s="46" t="str">
        <f>IFERROR(IF(AE$3=VLOOKUP($E112,Template!$AK$5:$AM$17,3,FALSE),$AD112*$F112,0),"0.00")</f>
        <v>0.00</v>
      </c>
      <c r="AF112" s="46" t="str">
        <f>IFERROR(IF(AF$3=VLOOKUP($E112,Template!$AK$5:$AM$17,3,FALSE),$AD112*$F112,0),"0.00")</f>
        <v>0.00</v>
      </c>
      <c r="AG112" s="28">
        <f t="shared" si="258"/>
        <v>0</v>
      </c>
      <c r="AH112" s="13" t="s">
        <v>40</v>
      </c>
      <c r="AI112" s="13" t="s">
        <v>41</v>
      </c>
      <c r="AK112" s="14" t="s">
        <v>21</v>
      </c>
      <c r="AL112" s="15">
        <v>0.05</v>
      </c>
      <c r="AM112" s="16" t="s">
        <v>3</v>
      </c>
    </row>
    <row r="113" spans="1:39" ht="13.8" x14ac:dyDescent="0.25">
      <c r="A113" s="19" t="s">
        <v>4</v>
      </c>
      <c r="B113" s="19"/>
      <c r="C113" s="20"/>
      <c r="D113" s="20"/>
      <c r="E113" s="20"/>
      <c r="F113" s="20"/>
      <c r="G113" s="44"/>
      <c r="H113" s="44"/>
      <c r="I113" s="21">
        <f t="shared" ref="I113:K113" si="283">SUM(I101:I112)</f>
        <v>0</v>
      </c>
      <c r="J113" s="21">
        <f t="shared" si="283"/>
        <v>0</v>
      </c>
      <c r="K113" s="21">
        <f t="shared" si="283"/>
        <v>0</v>
      </c>
      <c r="L113" s="21">
        <f>L112</f>
        <v>0</v>
      </c>
      <c r="M113" s="21">
        <f>SUM(M101:M112)</f>
        <v>0</v>
      </c>
      <c r="N113" s="21">
        <f t="shared" ref="N113:O113" si="284">SUM(N101:N112)</f>
        <v>0</v>
      </c>
      <c r="O113" s="21">
        <f t="shared" si="284"/>
        <v>0</v>
      </c>
      <c r="P113" s="21"/>
      <c r="Q113" s="22"/>
      <c r="R113" s="21">
        <f t="shared" ref="R113:AI113" si="285">SUM(R101:R112)</f>
        <v>0</v>
      </c>
      <c r="S113" s="21">
        <f t="shared" si="285"/>
        <v>0</v>
      </c>
      <c r="T113" s="21">
        <f t="shared" si="285"/>
        <v>0</v>
      </c>
      <c r="U113" s="21">
        <f t="shared" si="285"/>
        <v>0</v>
      </c>
      <c r="V113" s="21">
        <f t="shared" si="285"/>
        <v>0</v>
      </c>
      <c r="W113" s="21">
        <f t="shared" si="285"/>
        <v>0</v>
      </c>
      <c r="X113" s="21">
        <f t="shared" si="285"/>
        <v>0</v>
      </c>
      <c r="Y113" s="21">
        <f t="shared" si="285"/>
        <v>0</v>
      </c>
      <c r="Z113" s="21">
        <f t="shared" si="285"/>
        <v>0</v>
      </c>
      <c r="AA113" s="21">
        <f t="shared" si="285"/>
        <v>0</v>
      </c>
      <c r="AB113" s="21">
        <f t="shared" si="285"/>
        <v>0</v>
      </c>
      <c r="AC113" s="21">
        <f t="shared" si="285"/>
        <v>0</v>
      </c>
      <c r="AD113" s="27">
        <f t="shared" si="285"/>
        <v>0</v>
      </c>
      <c r="AE113" s="21">
        <f t="shared" si="285"/>
        <v>0</v>
      </c>
      <c r="AF113" s="21">
        <f t="shared" si="285"/>
        <v>0</v>
      </c>
      <c r="AG113" s="27">
        <f t="shared" si="285"/>
        <v>0</v>
      </c>
      <c r="AH113" s="21">
        <f t="shared" si="285"/>
        <v>0</v>
      </c>
      <c r="AI113" s="21">
        <f t="shared" si="285"/>
        <v>0</v>
      </c>
      <c r="AK113" s="14" t="s">
        <v>71</v>
      </c>
      <c r="AL113" s="15">
        <v>0.05</v>
      </c>
      <c r="AM113" s="16" t="s">
        <v>3</v>
      </c>
    </row>
    <row r="114" spans="1:39" x14ac:dyDescent="0.25">
      <c r="A114" s="2"/>
      <c r="G114" s="2"/>
      <c r="H114" s="2"/>
      <c r="O114" s="2"/>
      <c r="P114" s="2"/>
    </row>
    <row r="115" spans="1:39" ht="42" customHeight="1" x14ac:dyDescent="0.25">
      <c r="A115" s="223" t="s">
        <v>63</v>
      </c>
      <c r="B115" s="223" t="s">
        <v>43</v>
      </c>
      <c r="C115" s="224" t="s">
        <v>19</v>
      </c>
      <c r="D115" s="226"/>
      <c r="E115" s="223" t="s">
        <v>14</v>
      </c>
      <c r="F115" s="223" t="s">
        <v>38</v>
      </c>
      <c r="G115" s="223" t="s">
        <v>1</v>
      </c>
      <c r="H115" s="223" t="s">
        <v>5</v>
      </c>
      <c r="I115" s="225" t="s">
        <v>31</v>
      </c>
      <c r="J115" s="225" t="s">
        <v>32</v>
      </c>
      <c r="K115" s="225" t="s">
        <v>48</v>
      </c>
      <c r="L115" s="225" t="s">
        <v>0</v>
      </c>
      <c r="M115" s="4" t="s">
        <v>45</v>
      </c>
      <c r="N115" s="4" t="s">
        <v>46</v>
      </c>
      <c r="O115" s="4" t="s">
        <v>47</v>
      </c>
      <c r="P115" s="225" t="s">
        <v>50</v>
      </c>
      <c r="Q115" s="225" t="s">
        <v>33</v>
      </c>
      <c r="R115" s="4" t="s">
        <v>51</v>
      </c>
      <c r="S115" s="4" t="s">
        <v>52</v>
      </c>
      <c r="T115" s="4" t="s">
        <v>53</v>
      </c>
      <c r="U115" s="4" t="s">
        <v>54</v>
      </c>
      <c r="V115" s="4" t="s">
        <v>55</v>
      </c>
      <c r="W115" s="4" t="s">
        <v>56</v>
      </c>
      <c r="X115" s="4" t="s">
        <v>57</v>
      </c>
      <c r="Y115" s="4" t="s">
        <v>58</v>
      </c>
      <c r="Z115" s="4" t="s">
        <v>59</v>
      </c>
      <c r="AA115" s="4" t="s">
        <v>62</v>
      </c>
      <c r="AB115" s="4" t="s">
        <v>60</v>
      </c>
      <c r="AC115" s="4" t="s">
        <v>61</v>
      </c>
      <c r="AD115" s="233" t="s">
        <v>34</v>
      </c>
      <c r="AE115" s="231" t="s">
        <v>2</v>
      </c>
      <c r="AF115" s="231" t="s">
        <v>3</v>
      </c>
      <c r="AG115" s="233" t="s">
        <v>35</v>
      </c>
      <c r="AH115" s="223" t="s">
        <v>36</v>
      </c>
      <c r="AI115" s="223" t="s">
        <v>37</v>
      </c>
      <c r="AK115" s="229" t="s">
        <v>30</v>
      </c>
      <c r="AL115" s="229"/>
      <c r="AM115" s="229"/>
    </row>
    <row r="116" spans="1:39" s="6" customFormat="1" ht="35.25" customHeight="1" x14ac:dyDescent="0.3">
      <c r="A116" s="224"/>
      <c r="B116" s="224"/>
      <c r="C116" s="224"/>
      <c r="D116" s="227"/>
      <c r="E116" s="223"/>
      <c r="F116" s="223"/>
      <c r="G116" s="223"/>
      <c r="H116" s="223"/>
      <c r="I116" s="230"/>
      <c r="J116" s="230"/>
      <c r="K116" s="230"/>
      <c r="L116" s="230"/>
      <c r="M116" s="5">
        <v>0</v>
      </c>
      <c r="N116" s="5">
        <v>625000</v>
      </c>
      <c r="O116" s="5">
        <v>1250000</v>
      </c>
      <c r="P116" s="225"/>
      <c r="Q116" s="225"/>
      <c r="R116" s="29">
        <v>4.95E-4</v>
      </c>
      <c r="S116" s="29">
        <v>9.5200000000000005E-4</v>
      </c>
      <c r="T116" s="29">
        <v>1.5900000000000001E-3</v>
      </c>
      <c r="U116" s="29">
        <v>1.1169999999999999E-3</v>
      </c>
      <c r="V116" s="29">
        <v>2.189E-3</v>
      </c>
      <c r="W116" s="29">
        <v>4.5430000000000002E-3</v>
      </c>
      <c r="X116" s="29">
        <v>8.8199999999999997E-4</v>
      </c>
      <c r="Y116" s="29">
        <v>1.6949999999999999E-3</v>
      </c>
      <c r="Z116" s="29">
        <v>2.8319999999999999E-3</v>
      </c>
      <c r="AA116" s="29">
        <v>1.9889999999999999E-3</v>
      </c>
      <c r="AB116" s="29">
        <v>3.8999999999999998E-3</v>
      </c>
      <c r="AC116" s="29">
        <v>8.0949999999999998E-3</v>
      </c>
      <c r="AD116" s="233"/>
      <c r="AE116" s="232"/>
      <c r="AF116" s="232"/>
      <c r="AG116" s="234"/>
      <c r="AH116" s="223"/>
      <c r="AI116" s="223"/>
      <c r="AK116" s="229"/>
      <c r="AL116" s="229"/>
      <c r="AM116" s="229"/>
    </row>
    <row r="117" spans="1:39" s="3" customFormat="1" ht="13.8" x14ac:dyDescent="0.25">
      <c r="A117" s="7" t="s">
        <v>44</v>
      </c>
      <c r="B117" s="7" t="s">
        <v>42</v>
      </c>
      <c r="C117" s="8" t="s">
        <v>39</v>
      </c>
      <c r="D117" s="30"/>
      <c r="E117" s="8" t="s">
        <v>64</v>
      </c>
      <c r="F117" s="9" t="str">
        <f>IFERROR(VLOOKUP(E117,Template!$AK$5:$AL$17,2,FALSE),"")</f>
        <v/>
      </c>
      <c r="G117" s="41" t="s">
        <v>7</v>
      </c>
      <c r="H117" s="41" t="s">
        <v>6</v>
      </c>
      <c r="I117" s="32" t="s">
        <v>65</v>
      </c>
      <c r="J117" s="32" t="s">
        <v>66</v>
      </c>
      <c r="K117" s="33">
        <f>IFERROR(I117+J117,0)</f>
        <v>0</v>
      </c>
      <c r="L117" s="33">
        <f>IFERROR(K117,"")</f>
        <v>0</v>
      </c>
      <c r="M117" s="34">
        <f t="shared" ref="M117:M128" si="286">IF(L117&lt;=$N$4,K117,IF(L116&gt;$N$4,0,$N$4-L116))</f>
        <v>0</v>
      </c>
      <c r="N117" s="34">
        <f>IF(AND(L117&gt;$N$4,L117&lt;=$O$4),K117-M117,IF(AND(L116&gt;$N$4,L116&lt;=$O$4),$O$4-L116,IF(L116&gt;$O$4,0,IF(L117&lt;$N$4,0,MIN(L117-$N$4,$N$4)))))</f>
        <v>0</v>
      </c>
      <c r="O117" s="34">
        <f>IF(L117&gt;$O$4,K117-M117-N117,0)</f>
        <v>0</v>
      </c>
      <c r="P117" s="12" t="s">
        <v>94</v>
      </c>
      <c r="Q117" s="12" t="s">
        <v>68</v>
      </c>
      <c r="R117" s="33">
        <f>IF(AND($Q117="LOW",$P117="French"),M117*R$4,0)</f>
        <v>0</v>
      </c>
      <c r="S117" s="33">
        <f>IF(AND($Q117="LOW",$P117="French"),N117*S$4,0)</f>
        <v>0</v>
      </c>
      <c r="T117" s="33">
        <f>IF(AND($Q117="LOW",$P117="French"),O117*T$4,0)</f>
        <v>0</v>
      </c>
      <c r="U117" s="33">
        <f>IF(AND($Q117="HIGH",$P117="French"),M117*U$4,0)</f>
        <v>0</v>
      </c>
      <c r="V117" s="33">
        <f>IF(AND($Q117="HIGH",$P117="French"),N117*V$4,0)</f>
        <v>0</v>
      </c>
      <c r="W117" s="33">
        <f>IF(AND($Q117="HIGH",$P117="French"),O117*W$4,0)</f>
        <v>0</v>
      </c>
      <c r="X117" s="33">
        <f>IF(AND($Q117="LOW",$P117="English"),M117*X$4,0)</f>
        <v>0</v>
      </c>
      <c r="Y117" s="33">
        <f>IF(AND($Q117="LOW",$P117="English"),N117*Y$4,0)</f>
        <v>0</v>
      </c>
      <c r="Z117" s="33">
        <f>IF(AND($Q117="LOW",$P117="English"),O117*Z$4,0)</f>
        <v>0</v>
      </c>
      <c r="AA117" s="33">
        <f>IF(AND($Q117="HIGH",$P117="English"),M117*AA$4,0)</f>
        <v>0</v>
      </c>
      <c r="AB117" s="33">
        <f>IF(AND($Q117="HIGH",$P117="English"),N117*AB$4,0)</f>
        <v>0</v>
      </c>
      <c r="AC117" s="33">
        <f>IF(AND($Q117="HIGH",$P117="English"),O117*AC$4,0)</f>
        <v>0</v>
      </c>
      <c r="AD117" s="26">
        <f>SUM(R117:AC117)</f>
        <v>0</v>
      </c>
      <c r="AE117" s="46" t="str">
        <f>IFERROR(IF(AE$3=VLOOKUP($E117,Template!$AK$5:$AM$17,3,FALSE),$AD117*$F117,0),"0.00")</f>
        <v>0.00</v>
      </c>
      <c r="AF117" s="46" t="str">
        <f>IFERROR(IF(AF$3=VLOOKUP($E117,Template!$AK$5:$AM$17,3,FALSE),$AD117*$F117,0),"0.00")</f>
        <v>0.00</v>
      </c>
      <c r="AG117" s="28">
        <f>SUM(AD117:AF117)</f>
        <v>0</v>
      </c>
      <c r="AH117" s="13" t="s">
        <v>40</v>
      </c>
      <c r="AI117" s="13" t="s">
        <v>41</v>
      </c>
      <c r="AK117" s="14" t="s">
        <v>25</v>
      </c>
      <c r="AL117" s="15">
        <v>0.05</v>
      </c>
      <c r="AM117" s="16" t="s">
        <v>3</v>
      </c>
    </row>
    <row r="118" spans="1:39" s="3" customFormat="1" ht="13.8" x14ac:dyDescent="0.25">
      <c r="A118" s="7" t="str">
        <f>A117</f>
        <v>(Enter Broadcasting Company Name)</v>
      </c>
      <c r="B118" s="7" t="str">
        <f>B117</f>
        <v>(Enter Call Letters)</v>
      </c>
      <c r="C118" s="8" t="str">
        <f>C117</f>
        <v>(Select AM/FM)</v>
      </c>
      <c r="D118" s="30"/>
      <c r="E118" s="8" t="str">
        <f>E117</f>
        <v>(Select Station Province)</v>
      </c>
      <c r="F118" s="9" t="str">
        <f>IFERROR(VLOOKUP(E118,Template!$AK$5:$AL$17,2,FALSE),"")</f>
        <v/>
      </c>
      <c r="G118" s="42" t="s">
        <v>8</v>
      </c>
      <c r="H118" s="42" t="s">
        <v>9</v>
      </c>
      <c r="I118" s="32" t="s">
        <v>65</v>
      </c>
      <c r="J118" s="32" t="s">
        <v>66</v>
      </c>
      <c r="K118" s="33">
        <f t="shared" ref="K118:K128" si="287">IFERROR(I118+J118,0)</f>
        <v>0</v>
      </c>
      <c r="L118" s="33">
        <f t="shared" ref="L118:L128" si="288">IFERROR(L117+K118,"")</f>
        <v>0</v>
      </c>
      <c r="M118" s="34">
        <f t="shared" si="286"/>
        <v>0</v>
      </c>
      <c r="N118" s="34">
        <f>IF(AND(L118&gt;$N$4,L118&lt;=$O$4),K118-M118,IF(AND(L117&gt;$N$4,L117&lt;=$O$4),$O$4-L117,IF(L117&gt;$O$4,0,IF(L118&lt;$N$4,0,MIN(L118-$N$4,$N$4)))))</f>
        <v>0</v>
      </c>
      <c r="O118" s="34">
        <f t="shared" ref="O118:O128" si="289">IF(L118&gt;$O$4,K118-M118-N118,0)</f>
        <v>0</v>
      </c>
      <c r="P118" s="12" t="str">
        <f>P117</f>
        <v>(Select Language)</v>
      </c>
      <c r="Q118" s="12" t="str">
        <f>Q117</f>
        <v>(Select Usage)</v>
      </c>
      <c r="R118" s="33">
        <f t="shared" ref="R118:R128" si="290">IF(AND($Q118="LOW",$P118="French"),M118*R$4,0)</f>
        <v>0</v>
      </c>
      <c r="S118" s="33">
        <f t="shared" ref="S118:S128" si="291">IF(AND($Q118="LOW",$P118="French"),N118*S$4,0)</f>
        <v>0</v>
      </c>
      <c r="T118" s="33">
        <f t="shared" ref="T118:T128" si="292">IF(AND($Q118="LOW",$P118="French"),O118*T$4,0)</f>
        <v>0</v>
      </c>
      <c r="U118" s="33">
        <f t="shared" ref="U118:U128" si="293">IF(AND($Q118="HIGH",$P118="French"),M118*U$4,0)</f>
        <v>0</v>
      </c>
      <c r="V118" s="33">
        <f t="shared" ref="V118:V128" si="294">IF(AND($Q118="HIGH",$P118="French"),N118*V$4,0)</f>
        <v>0</v>
      </c>
      <c r="W118" s="33">
        <f t="shared" ref="W118:W128" si="295">IF(AND($Q118="HIGH",$P118="French"),O118*W$4,0)</f>
        <v>0</v>
      </c>
      <c r="X118" s="33">
        <f t="shared" ref="X118:X128" si="296">IF(AND($Q118="LOW",$P118="English"),M118*X$4,0)</f>
        <v>0</v>
      </c>
      <c r="Y118" s="33">
        <f t="shared" ref="Y118:Y128" si="297">IF(AND($Q118="LOW",$P118="English"),N118*Y$4,0)</f>
        <v>0</v>
      </c>
      <c r="Z118" s="33">
        <f t="shared" ref="Z118:Z128" si="298">IF(AND($Q118="LOW",$P118="English"),O118*Z$4,0)</f>
        <v>0</v>
      </c>
      <c r="AA118" s="33">
        <f t="shared" ref="AA118:AA128" si="299">IF(AND($Q118="HIGH",$P118="English"),M118*AA$4,0)</f>
        <v>0</v>
      </c>
      <c r="AB118" s="33">
        <f t="shared" ref="AB118:AB128" si="300">IF(AND($Q118="HIGH",$P118="English"),N118*AB$4,0)</f>
        <v>0</v>
      </c>
      <c r="AC118" s="33">
        <f t="shared" ref="AC118:AC128" si="301">IF(AND($Q118="HIGH",$P118="English"),O118*AC$4,0)</f>
        <v>0</v>
      </c>
      <c r="AD118" s="26">
        <f t="shared" ref="AD118:AD122" si="302">SUM(R118:AC118)</f>
        <v>0</v>
      </c>
      <c r="AE118" s="46" t="str">
        <f>IFERROR(IF(AE$3=VLOOKUP($E118,Template!$AK$5:$AM$17,3,FALSE),$AD118*$F118,0),"0.00")</f>
        <v>0.00</v>
      </c>
      <c r="AF118" s="46" t="str">
        <f>IFERROR(IF(AF$3=VLOOKUP($E118,Template!$AK$5:$AM$17,3,FALSE),$AD118*$F118,0),"0.00")</f>
        <v>0.00</v>
      </c>
      <c r="AG118" s="28">
        <f t="shared" ref="AG118:AG128" si="303">SUM(AD118:AF118)</f>
        <v>0</v>
      </c>
      <c r="AH118" s="13" t="s">
        <v>40</v>
      </c>
      <c r="AI118" s="13" t="s">
        <v>41</v>
      </c>
      <c r="AK118" s="14" t="s">
        <v>23</v>
      </c>
      <c r="AL118" s="15">
        <v>0.05</v>
      </c>
      <c r="AM118" s="16" t="s">
        <v>3</v>
      </c>
    </row>
    <row r="119" spans="1:39" s="3" customFormat="1" ht="13.8" x14ac:dyDescent="0.25">
      <c r="A119" s="7" t="str">
        <f t="shared" ref="A119:C119" si="304">A118</f>
        <v>(Enter Broadcasting Company Name)</v>
      </c>
      <c r="B119" s="7" t="str">
        <f t="shared" si="304"/>
        <v>(Enter Call Letters)</v>
      </c>
      <c r="C119" s="8" t="str">
        <f t="shared" si="304"/>
        <v>(Select AM/FM)</v>
      </c>
      <c r="D119" s="30"/>
      <c r="E119" s="8" t="str">
        <f t="shared" ref="E119:E128" si="305">E118</f>
        <v>(Select Station Province)</v>
      </c>
      <c r="F119" s="9" t="str">
        <f>IFERROR(VLOOKUP(E119,Template!$AK$5:$AL$17,2,FALSE),"")</f>
        <v/>
      </c>
      <c r="G119" s="42" t="s">
        <v>6</v>
      </c>
      <c r="H119" s="42" t="s">
        <v>10</v>
      </c>
      <c r="I119" s="32" t="s">
        <v>65</v>
      </c>
      <c r="J119" s="32" t="s">
        <v>66</v>
      </c>
      <c r="K119" s="33">
        <f t="shared" si="287"/>
        <v>0</v>
      </c>
      <c r="L119" s="33">
        <f t="shared" si="288"/>
        <v>0</v>
      </c>
      <c r="M119" s="34">
        <f t="shared" si="286"/>
        <v>0</v>
      </c>
      <c r="N119" s="34">
        <f t="shared" ref="N119:N128" si="306">IF(AND(L119&gt;$N$4,L119&lt;=$O$4),K119-M119,IF(AND(L118&gt;$N$4,L118&lt;=$O$4),$O$4-L118,IF(L118&gt;$O$4,0,IF(L119&lt;$N$4,0,MIN(L119-$N$4,$N$4)))))</f>
        <v>0</v>
      </c>
      <c r="O119" s="34">
        <f t="shared" si="289"/>
        <v>0</v>
      </c>
      <c r="P119" s="12" t="str">
        <f t="shared" ref="P119:Q119" si="307">P118</f>
        <v>(Select Language)</v>
      </c>
      <c r="Q119" s="12" t="str">
        <f t="shared" si="307"/>
        <v>(Select Usage)</v>
      </c>
      <c r="R119" s="33">
        <f t="shared" si="290"/>
        <v>0</v>
      </c>
      <c r="S119" s="33">
        <f t="shared" si="291"/>
        <v>0</v>
      </c>
      <c r="T119" s="33">
        <f t="shared" si="292"/>
        <v>0</v>
      </c>
      <c r="U119" s="33">
        <f t="shared" si="293"/>
        <v>0</v>
      </c>
      <c r="V119" s="33">
        <f t="shared" si="294"/>
        <v>0</v>
      </c>
      <c r="W119" s="33">
        <f t="shared" si="295"/>
        <v>0</v>
      </c>
      <c r="X119" s="33">
        <f t="shared" si="296"/>
        <v>0</v>
      </c>
      <c r="Y119" s="33">
        <f t="shared" si="297"/>
        <v>0</v>
      </c>
      <c r="Z119" s="33">
        <f t="shared" si="298"/>
        <v>0</v>
      </c>
      <c r="AA119" s="33">
        <f t="shared" si="299"/>
        <v>0</v>
      </c>
      <c r="AB119" s="33">
        <f t="shared" si="300"/>
        <v>0</v>
      </c>
      <c r="AC119" s="33">
        <f t="shared" si="301"/>
        <v>0</v>
      </c>
      <c r="AD119" s="26">
        <f t="shared" si="302"/>
        <v>0</v>
      </c>
      <c r="AE119" s="46" t="str">
        <f>IFERROR(IF(AE$3=VLOOKUP($E119,Template!$AK$5:$AM$17,3,FALSE),$AD119*$F119,0),"0.00")</f>
        <v>0.00</v>
      </c>
      <c r="AF119" s="46" t="str">
        <f>IFERROR(IF(AF$3=VLOOKUP($E119,Template!$AK$5:$AM$17,3,FALSE),$AD119*$F119,0),"0.00")</f>
        <v>0.00</v>
      </c>
      <c r="AG119" s="28">
        <f t="shared" si="303"/>
        <v>0</v>
      </c>
      <c r="AH119" s="13" t="s">
        <v>40</v>
      </c>
      <c r="AI119" s="13" t="s">
        <v>41</v>
      </c>
      <c r="AK119" s="14" t="s">
        <v>24</v>
      </c>
      <c r="AL119" s="15">
        <v>0.05</v>
      </c>
      <c r="AM119" s="16" t="s">
        <v>3</v>
      </c>
    </row>
    <row r="120" spans="1:39" s="3" customFormat="1" ht="13.8" x14ac:dyDescent="0.25">
      <c r="A120" s="7" t="str">
        <f t="shared" ref="A120:C120" si="308">A119</f>
        <v>(Enter Broadcasting Company Name)</v>
      </c>
      <c r="B120" s="7" t="str">
        <f t="shared" si="308"/>
        <v>(Enter Call Letters)</v>
      </c>
      <c r="C120" s="8" t="str">
        <f t="shared" si="308"/>
        <v>(Select AM/FM)</v>
      </c>
      <c r="D120" s="30"/>
      <c r="E120" s="8" t="str">
        <f t="shared" si="305"/>
        <v>(Select Station Province)</v>
      </c>
      <c r="F120" s="9" t="str">
        <f>IFERROR(VLOOKUP(E120,Template!$AK$5:$AL$17,2,FALSE),"")</f>
        <v/>
      </c>
      <c r="G120" s="42" t="s">
        <v>9</v>
      </c>
      <c r="H120" s="42" t="s">
        <v>11</v>
      </c>
      <c r="I120" s="32" t="s">
        <v>65</v>
      </c>
      <c r="J120" s="32" t="s">
        <v>66</v>
      </c>
      <c r="K120" s="33">
        <f t="shared" si="287"/>
        <v>0</v>
      </c>
      <c r="L120" s="33">
        <f t="shared" si="288"/>
        <v>0</v>
      </c>
      <c r="M120" s="34">
        <f t="shared" si="286"/>
        <v>0</v>
      </c>
      <c r="N120" s="34">
        <f t="shared" si="306"/>
        <v>0</v>
      </c>
      <c r="O120" s="34">
        <f t="shared" si="289"/>
        <v>0</v>
      </c>
      <c r="P120" s="12" t="str">
        <f t="shared" ref="P120:Q120" si="309">P119</f>
        <v>(Select Language)</v>
      </c>
      <c r="Q120" s="12" t="str">
        <f t="shared" si="309"/>
        <v>(Select Usage)</v>
      </c>
      <c r="R120" s="33">
        <f t="shared" si="290"/>
        <v>0</v>
      </c>
      <c r="S120" s="33">
        <f t="shared" si="291"/>
        <v>0</v>
      </c>
      <c r="T120" s="33">
        <f t="shared" si="292"/>
        <v>0</v>
      </c>
      <c r="U120" s="33">
        <f t="shared" si="293"/>
        <v>0</v>
      </c>
      <c r="V120" s="33">
        <f t="shared" si="294"/>
        <v>0</v>
      </c>
      <c r="W120" s="33">
        <f t="shared" si="295"/>
        <v>0</v>
      </c>
      <c r="X120" s="33">
        <f t="shared" si="296"/>
        <v>0</v>
      </c>
      <c r="Y120" s="33">
        <f t="shared" si="297"/>
        <v>0</v>
      </c>
      <c r="Z120" s="33">
        <f t="shared" si="298"/>
        <v>0</v>
      </c>
      <c r="AA120" s="33">
        <f t="shared" si="299"/>
        <v>0</v>
      </c>
      <c r="AB120" s="33">
        <f t="shared" si="300"/>
        <v>0</v>
      </c>
      <c r="AC120" s="33">
        <f t="shared" si="301"/>
        <v>0</v>
      </c>
      <c r="AD120" s="26">
        <f t="shared" si="302"/>
        <v>0</v>
      </c>
      <c r="AE120" s="46" t="str">
        <f>IFERROR(IF(AE$3=VLOOKUP($E120,Template!$AK$5:$AM$17,3,FALSE),$AD120*$F120,0),"0.00")</f>
        <v>0.00</v>
      </c>
      <c r="AF120" s="46" t="str">
        <f>IFERROR(IF(AF$3=VLOOKUP($E120,Template!$AK$5:$AM$17,3,FALSE),$AD120*$F120,0),"0.00")</f>
        <v>0.00</v>
      </c>
      <c r="AG120" s="28">
        <f t="shared" si="303"/>
        <v>0</v>
      </c>
      <c r="AH120" s="13" t="s">
        <v>40</v>
      </c>
      <c r="AI120" s="13" t="s">
        <v>41</v>
      </c>
      <c r="AK120" s="14" t="s">
        <v>22</v>
      </c>
      <c r="AL120" s="15">
        <v>0.15</v>
      </c>
      <c r="AM120" s="16" t="s">
        <v>2</v>
      </c>
    </row>
    <row r="121" spans="1:39" s="3" customFormat="1" ht="13.8" x14ac:dyDescent="0.25">
      <c r="A121" s="7" t="str">
        <f t="shared" ref="A121:C121" si="310">A120</f>
        <v>(Enter Broadcasting Company Name)</v>
      </c>
      <c r="B121" s="7" t="str">
        <f t="shared" si="310"/>
        <v>(Enter Call Letters)</v>
      </c>
      <c r="C121" s="8" t="str">
        <f t="shared" si="310"/>
        <v>(Select AM/FM)</v>
      </c>
      <c r="D121" s="30"/>
      <c r="E121" s="8" t="str">
        <f t="shared" si="305"/>
        <v>(Select Station Province)</v>
      </c>
      <c r="F121" s="9" t="str">
        <f>IFERROR(VLOOKUP(E121,Template!$AK$5:$AL$17,2,FALSE),"")</f>
        <v/>
      </c>
      <c r="G121" s="42" t="s">
        <v>10</v>
      </c>
      <c r="H121" s="42" t="s">
        <v>12</v>
      </c>
      <c r="I121" s="32" t="s">
        <v>65</v>
      </c>
      <c r="J121" s="32" t="s">
        <v>66</v>
      </c>
      <c r="K121" s="33">
        <f t="shared" si="287"/>
        <v>0</v>
      </c>
      <c r="L121" s="33">
        <f t="shared" si="288"/>
        <v>0</v>
      </c>
      <c r="M121" s="34">
        <f t="shared" si="286"/>
        <v>0</v>
      </c>
      <c r="N121" s="34">
        <f t="shared" si="306"/>
        <v>0</v>
      </c>
      <c r="O121" s="34">
        <f t="shared" si="289"/>
        <v>0</v>
      </c>
      <c r="P121" s="12" t="str">
        <f t="shared" ref="P121:Q121" si="311">P120</f>
        <v>(Select Language)</v>
      </c>
      <c r="Q121" s="12" t="str">
        <f t="shared" si="311"/>
        <v>(Select Usage)</v>
      </c>
      <c r="R121" s="33">
        <f t="shared" si="290"/>
        <v>0</v>
      </c>
      <c r="S121" s="33">
        <f t="shared" si="291"/>
        <v>0</v>
      </c>
      <c r="T121" s="33">
        <f t="shared" si="292"/>
        <v>0</v>
      </c>
      <c r="U121" s="33">
        <f t="shared" si="293"/>
        <v>0</v>
      </c>
      <c r="V121" s="33">
        <f t="shared" si="294"/>
        <v>0</v>
      </c>
      <c r="W121" s="33">
        <f t="shared" si="295"/>
        <v>0</v>
      </c>
      <c r="X121" s="33">
        <f t="shared" si="296"/>
        <v>0</v>
      </c>
      <c r="Y121" s="33">
        <f t="shared" si="297"/>
        <v>0</v>
      </c>
      <c r="Z121" s="33">
        <f t="shared" si="298"/>
        <v>0</v>
      </c>
      <c r="AA121" s="33">
        <f t="shared" si="299"/>
        <v>0</v>
      </c>
      <c r="AB121" s="33">
        <f t="shared" si="300"/>
        <v>0</v>
      </c>
      <c r="AC121" s="33">
        <f t="shared" si="301"/>
        <v>0</v>
      </c>
      <c r="AD121" s="26">
        <f t="shared" si="302"/>
        <v>0</v>
      </c>
      <c r="AE121" s="46" t="str">
        <f>IFERROR(IF(AE$3=VLOOKUP($E121,Template!$AK$5:$AM$17,3,FALSE),$AD121*$F121,0),"0.00")</f>
        <v>0.00</v>
      </c>
      <c r="AF121" s="46" t="str">
        <f>IFERROR(IF(AF$3=VLOOKUP($E121,Template!$AK$5:$AM$17,3,FALSE),$AD121*$F121,0),"0.00")</f>
        <v>0.00</v>
      </c>
      <c r="AG121" s="28">
        <f t="shared" si="303"/>
        <v>0</v>
      </c>
      <c r="AH121" s="13" t="s">
        <v>40</v>
      </c>
      <c r="AI121" s="13" t="s">
        <v>41</v>
      </c>
      <c r="AK121" s="14" t="s">
        <v>26</v>
      </c>
      <c r="AL121" s="15">
        <v>0.15</v>
      </c>
      <c r="AM121" s="16" t="s">
        <v>2</v>
      </c>
    </row>
    <row r="122" spans="1:39" s="3" customFormat="1" ht="13.8" x14ac:dyDescent="0.25">
      <c r="A122" s="7" t="str">
        <f t="shared" ref="A122:C122" si="312">A121</f>
        <v>(Enter Broadcasting Company Name)</v>
      </c>
      <c r="B122" s="7" t="str">
        <f t="shared" si="312"/>
        <v>(Enter Call Letters)</v>
      </c>
      <c r="C122" s="8" t="str">
        <f t="shared" si="312"/>
        <v>(Select AM/FM)</v>
      </c>
      <c r="D122" s="30"/>
      <c r="E122" s="8" t="str">
        <f t="shared" si="305"/>
        <v>(Select Station Province)</v>
      </c>
      <c r="F122" s="9" t="str">
        <f>IFERROR(VLOOKUP(E122,Template!$AK$5:$AL$17,2,FALSE),"")</f>
        <v/>
      </c>
      <c r="G122" s="42" t="s">
        <v>11</v>
      </c>
      <c r="H122" s="42" t="s">
        <v>13</v>
      </c>
      <c r="I122" s="32" t="s">
        <v>65</v>
      </c>
      <c r="J122" s="32" t="s">
        <v>66</v>
      </c>
      <c r="K122" s="33">
        <f t="shared" si="287"/>
        <v>0</v>
      </c>
      <c r="L122" s="33">
        <f t="shared" si="288"/>
        <v>0</v>
      </c>
      <c r="M122" s="34">
        <f t="shared" si="286"/>
        <v>0</v>
      </c>
      <c r="N122" s="34">
        <f t="shared" si="306"/>
        <v>0</v>
      </c>
      <c r="O122" s="34">
        <f t="shared" si="289"/>
        <v>0</v>
      </c>
      <c r="P122" s="12" t="str">
        <f t="shared" ref="P122:Q122" si="313">P121</f>
        <v>(Select Language)</v>
      </c>
      <c r="Q122" s="12" t="str">
        <f t="shared" si="313"/>
        <v>(Select Usage)</v>
      </c>
      <c r="R122" s="33">
        <f t="shared" si="290"/>
        <v>0</v>
      </c>
      <c r="S122" s="33">
        <f t="shared" si="291"/>
        <v>0</v>
      </c>
      <c r="T122" s="33">
        <f t="shared" si="292"/>
        <v>0</v>
      </c>
      <c r="U122" s="33">
        <f t="shared" si="293"/>
        <v>0</v>
      </c>
      <c r="V122" s="33">
        <f t="shared" si="294"/>
        <v>0</v>
      </c>
      <c r="W122" s="33">
        <f t="shared" si="295"/>
        <v>0</v>
      </c>
      <c r="X122" s="33">
        <f t="shared" si="296"/>
        <v>0</v>
      </c>
      <c r="Y122" s="33">
        <f t="shared" si="297"/>
        <v>0</v>
      </c>
      <c r="Z122" s="33">
        <f t="shared" si="298"/>
        <v>0</v>
      </c>
      <c r="AA122" s="33">
        <f t="shared" si="299"/>
        <v>0</v>
      </c>
      <c r="AB122" s="33">
        <f t="shared" si="300"/>
        <v>0</v>
      </c>
      <c r="AC122" s="33">
        <f t="shared" si="301"/>
        <v>0</v>
      </c>
      <c r="AD122" s="26">
        <f t="shared" si="302"/>
        <v>0</v>
      </c>
      <c r="AE122" s="46" t="str">
        <f>IFERROR(IF(AE$3=VLOOKUP($E122,Template!$AK$5:$AM$17,3,FALSE),$AD122*$F122,0),"0.00")</f>
        <v>0.00</v>
      </c>
      <c r="AF122" s="46" t="str">
        <f>IFERROR(IF(AF$3=VLOOKUP($E122,Template!$AK$5:$AM$17,3,FALSE),$AD122*$F122,0),"0.00")</f>
        <v>0.00</v>
      </c>
      <c r="AG122" s="28">
        <f t="shared" si="303"/>
        <v>0</v>
      </c>
      <c r="AH122" s="13" t="s">
        <v>40</v>
      </c>
      <c r="AI122" s="13" t="s">
        <v>41</v>
      </c>
      <c r="AK122" s="14" t="s">
        <v>27</v>
      </c>
      <c r="AL122" s="15">
        <v>0.15</v>
      </c>
      <c r="AM122" s="16" t="s">
        <v>2</v>
      </c>
    </row>
    <row r="123" spans="1:39" s="3" customFormat="1" ht="13.8" x14ac:dyDescent="0.25">
      <c r="A123" s="7" t="str">
        <f t="shared" ref="A123:C123" si="314">A122</f>
        <v>(Enter Broadcasting Company Name)</v>
      </c>
      <c r="B123" s="7" t="str">
        <f t="shared" si="314"/>
        <v>(Enter Call Letters)</v>
      </c>
      <c r="C123" s="8" t="str">
        <f t="shared" si="314"/>
        <v>(Select AM/FM)</v>
      </c>
      <c r="D123" s="30"/>
      <c r="E123" s="8" t="str">
        <f t="shared" si="305"/>
        <v>(Select Station Province)</v>
      </c>
      <c r="F123" s="9" t="str">
        <f>IFERROR(VLOOKUP(E123,Template!$AK$5:$AL$17,2,FALSE),"")</f>
        <v/>
      </c>
      <c r="G123" s="42" t="s">
        <v>12</v>
      </c>
      <c r="H123" s="42" t="s">
        <v>15</v>
      </c>
      <c r="I123" s="32" t="s">
        <v>65</v>
      </c>
      <c r="J123" s="32" t="s">
        <v>66</v>
      </c>
      <c r="K123" s="33">
        <f t="shared" si="287"/>
        <v>0</v>
      </c>
      <c r="L123" s="33">
        <f t="shared" si="288"/>
        <v>0</v>
      </c>
      <c r="M123" s="34">
        <f t="shared" si="286"/>
        <v>0</v>
      </c>
      <c r="N123" s="34">
        <f t="shared" si="306"/>
        <v>0</v>
      </c>
      <c r="O123" s="34">
        <f t="shared" si="289"/>
        <v>0</v>
      </c>
      <c r="P123" s="12" t="str">
        <f t="shared" ref="P123:Q123" si="315">P122</f>
        <v>(Select Language)</v>
      </c>
      <c r="Q123" s="12" t="str">
        <f t="shared" si="315"/>
        <v>(Select Usage)</v>
      </c>
      <c r="R123" s="33">
        <f t="shared" si="290"/>
        <v>0</v>
      </c>
      <c r="S123" s="33">
        <f t="shared" si="291"/>
        <v>0</v>
      </c>
      <c r="T123" s="33">
        <f t="shared" si="292"/>
        <v>0</v>
      </c>
      <c r="U123" s="33">
        <f t="shared" si="293"/>
        <v>0</v>
      </c>
      <c r="V123" s="33">
        <f t="shared" si="294"/>
        <v>0</v>
      </c>
      <c r="W123" s="33">
        <f t="shared" si="295"/>
        <v>0</v>
      </c>
      <c r="X123" s="33">
        <f t="shared" si="296"/>
        <v>0</v>
      </c>
      <c r="Y123" s="33">
        <f t="shared" si="297"/>
        <v>0</v>
      </c>
      <c r="Z123" s="33">
        <f t="shared" si="298"/>
        <v>0</v>
      </c>
      <c r="AA123" s="33">
        <f t="shared" si="299"/>
        <v>0</v>
      </c>
      <c r="AB123" s="33">
        <f t="shared" si="300"/>
        <v>0</v>
      </c>
      <c r="AC123" s="33">
        <f t="shared" si="301"/>
        <v>0</v>
      </c>
      <c r="AD123" s="26">
        <f>SUM(R123:AC123)</f>
        <v>0</v>
      </c>
      <c r="AE123" s="46" t="str">
        <f>IFERROR(IF(AE$3=VLOOKUP($E123,Template!$AK$5:$AM$17,3,FALSE),$AD123*$F123,0),"0.00")</f>
        <v>0.00</v>
      </c>
      <c r="AF123" s="46" t="str">
        <f>IFERROR(IF(AF$3=VLOOKUP($E123,Template!$AK$5:$AM$17,3,FALSE),$AD123*$F123,0),"0.00")</f>
        <v>0.00</v>
      </c>
      <c r="AG123" s="28">
        <f t="shared" si="303"/>
        <v>0</v>
      </c>
      <c r="AH123" s="13" t="s">
        <v>40</v>
      </c>
      <c r="AI123" s="13" t="s">
        <v>41</v>
      </c>
      <c r="AK123" s="14" t="s">
        <v>28</v>
      </c>
      <c r="AL123" s="15">
        <v>0.05</v>
      </c>
      <c r="AM123" s="16" t="s">
        <v>3</v>
      </c>
    </row>
    <row r="124" spans="1:39" s="3" customFormat="1" ht="13.8" x14ac:dyDescent="0.25">
      <c r="A124" s="7" t="str">
        <f t="shared" ref="A124:C124" si="316">A123</f>
        <v>(Enter Broadcasting Company Name)</v>
      </c>
      <c r="B124" s="7" t="str">
        <f t="shared" si="316"/>
        <v>(Enter Call Letters)</v>
      </c>
      <c r="C124" s="8" t="str">
        <f t="shared" si="316"/>
        <v>(Select AM/FM)</v>
      </c>
      <c r="D124" s="30"/>
      <c r="E124" s="8" t="str">
        <f t="shared" si="305"/>
        <v>(Select Station Province)</v>
      </c>
      <c r="F124" s="9" t="str">
        <f>IFERROR(VLOOKUP(E124,Template!$AK$5:$AL$17,2,FALSE),"")</f>
        <v/>
      </c>
      <c r="G124" s="42" t="s">
        <v>13</v>
      </c>
      <c r="H124" s="42" t="s">
        <v>16</v>
      </c>
      <c r="I124" s="32" t="s">
        <v>65</v>
      </c>
      <c r="J124" s="32" t="s">
        <v>66</v>
      </c>
      <c r="K124" s="33">
        <f t="shared" si="287"/>
        <v>0</v>
      </c>
      <c r="L124" s="33">
        <f t="shared" si="288"/>
        <v>0</v>
      </c>
      <c r="M124" s="34">
        <f t="shared" si="286"/>
        <v>0</v>
      </c>
      <c r="N124" s="34">
        <f t="shared" si="306"/>
        <v>0</v>
      </c>
      <c r="O124" s="34">
        <f t="shared" si="289"/>
        <v>0</v>
      </c>
      <c r="P124" s="12" t="str">
        <f t="shared" ref="P124:Q124" si="317">P123</f>
        <v>(Select Language)</v>
      </c>
      <c r="Q124" s="12" t="str">
        <f t="shared" si="317"/>
        <v>(Select Usage)</v>
      </c>
      <c r="R124" s="33">
        <f t="shared" si="290"/>
        <v>0</v>
      </c>
      <c r="S124" s="33">
        <f t="shared" si="291"/>
        <v>0</v>
      </c>
      <c r="T124" s="33">
        <f t="shared" si="292"/>
        <v>0</v>
      </c>
      <c r="U124" s="33">
        <f t="shared" si="293"/>
        <v>0</v>
      </c>
      <c r="V124" s="33">
        <f t="shared" si="294"/>
        <v>0</v>
      </c>
      <c r="W124" s="33">
        <f t="shared" si="295"/>
        <v>0</v>
      </c>
      <c r="X124" s="33">
        <f t="shared" si="296"/>
        <v>0</v>
      </c>
      <c r="Y124" s="33">
        <f t="shared" si="297"/>
        <v>0</v>
      </c>
      <c r="Z124" s="33">
        <f t="shared" si="298"/>
        <v>0</v>
      </c>
      <c r="AA124" s="33">
        <f t="shared" si="299"/>
        <v>0</v>
      </c>
      <c r="AB124" s="33">
        <f t="shared" si="300"/>
        <v>0</v>
      </c>
      <c r="AC124" s="33">
        <f t="shared" si="301"/>
        <v>0</v>
      </c>
      <c r="AD124" s="26">
        <f t="shared" ref="AD124:AD126" si="318">SUM(R124:AC124)</f>
        <v>0</v>
      </c>
      <c r="AE124" s="46" t="str">
        <f>IFERROR(IF(AE$3=VLOOKUP($E124,Template!$AK$5:$AM$17,3,FALSE),$AD124*$F124,0),"0.00")</f>
        <v>0.00</v>
      </c>
      <c r="AF124" s="46" t="str">
        <f>IFERROR(IF(AF$3=VLOOKUP($E124,Template!$AK$5:$AM$17,3,FALSE),$AD124*$F124,0),"0.00")</f>
        <v>0.00</v>
      </c>
      <c r="AG124" s="28">
        <f t="shared" si="303"/>
        <v>0</v>
      </c>
      <c r="AH124" s="13" t="s">
        <v>40</v>
      </c>
      <c r="AI124" s="13" t="s">
        <v>41</v>
      </c>
      <c r="AK124" s="14" t="s">
        <v>70</v>
      </c>
      <c r="AL124" s="15">
        <v>0.05</v>
      </c>
      <c r="AM124" s="16" t="s">
        <v>3</v>
      </c>
    </row>
    <row r="125" spans="1:39" s="3" customFormat="1" ht="13.8" x14ac:dyDescent="0.25">
      <c r="A125" s="7" t="str">
        <f t="shared" ref="A125:C125" si="319">A124</f>
        <v>(Enter Broadcasting Company Name)</v>
      </c>
      <c r="B125" s="7" t="str">
        <f t="shared" si="319"/>
        <v>(Enter Call Letters)</v>
      </c>
      <c r="C125" s="8" t="str">
        <f t="shared" si="319"/>
        <v>(Select AM/FM)</v>
      </c>
      <c r="D125" s="30"/>
      <c r="E125" s="8" t="str">
        <f t="shared" si="305"/>
        <v>(Select Station Province)</v>
      </c>
      <c r="F125" s="9" t="str">
        <f>IFERROR(VLOOKUP(E125,Template!$AK$5:$AL$17,2,FALSE),"")</f>
        <v/>
      </c>
      <c r="G125" s="42" t="s">
        <v>15</v>
      </c>
      <c r="H125" s="42" t="s">
        <v>17</v>
      </c>
      <c r="I125" s="32" t="s">
        <v>65</v>
      </c>
      <c r="J125" s="32" t="s">
        <v>66</v>
      </c>
      <c r="K125" s="33">
        <f t="shared" si="287"/>
        <v>0</v>
      </c>
      <c r="L125" s="33">
        <f t="shared" si="288"/>
        <v>0</v>
      </c>
      <c r="M125" s="34">
        <f t="shared" si="286"/>
        <v>0</v>
      </c>
      <c r="N125" s="34">
        <f t="shared" si="306"/>
        <v>0</v>
      </c>
      <c r="O125" s="34">
        <f t="shared" si="289"/>
        <v>0</v>
      </c>
      <c r="P125" s="12" t="str">
        <f t="shared" ref="P125:Q125" si="320">P124</f>
        <v>(Select Language)</v>
      </c>
      <c r="Q125" s="12" t="str">
        <f t="shared" si="320"/>
        <v>(Select Usage)</v>
      </c>
      <c r="R125" s="33">
        <f t="shared" si="290"/>
        <v>0</v>
      </c>
      <c r="S125" s="33">
        <f t="shared" si="291"/>
        <v>0</v>
      </c>
      <c r="T125" s="33">
        <f t="shared" si="292"/>
        <v>0</v>
      </c>
      <c r="U125" s="33">
        <f t="shared" si="293"/>
        <v>0</v>
      </c>
      <c r="V125" s="33">
        <f t="shared" si="294"/>
        <v>0</v>
      </c>
      <c r="W125" s="33">
        <f t="shared" si="295"/>
        <v>0</v>
      </c>
      <c r="X125" s="33">
        <f t="shared" si="296"/>
        <v>0</v>
      </c>
      <c r="Y125" s="33">
        <f t="shared" si="297"/>
        <v>0</v>
      </c>
      <c r="Z125" s="33">
        <f t="shared" si="298"/>
        <v>0</v>
      </c>
      <c r="AA125" s="33">
        <f t="shared" si="299"/>
        <v>0</v>
      </c>
      <c r="AB125" s="33">
        <f t="shared" si="300"/>
        <v>0</v>
      </c>
      <c r="AC125" s="33">
        <f t="shared" si="301"/>
        <v>0</v>
      </c>
      <c r="AD125" s="26">
        <f t="shared" si="318"/>
        <v>0</v>
      </c>
      <c r="AE125" s="46" t="str">
        <f>IFERROR(IF(AE$3=VLOOKUP($E125,Template!$AK$5:$AM$17,3,FALSE),$AD125*$F125,0),"0.00")</f>
        <v>0.00</v>
      </c>
      <c r="AF125" s="46" t="str">
        <f>IFERROR(IF(AF$3=VLOOKUP($E125,Template!$AK$5:$AM$17,3,FALSE),$AD125*$F125,0),"0.00")</f>
        <v>0.00</v>
      </c>
      <c r="AG125" s="28">
        <f t="shared" si="303"/>
        <v>0</v>
      </c>
      <c r="AH125" s="13" t="s">
        <v>40</v>
      </c>
      <c r="AI125" s="13" t="s">
        <v>41</v>
      </c>
      <c r="AK125" s="14" t="s">
        <v>20</v>
      </c>
      <c r="AL125" s="15">
        <v>0.13</v>
      </c>
      <c r="AM125" s="16" t="s">
        <v>2</v>
      </c>
    </row>
    <row r="126" spans="1:39" s="3" customFormat="1" ht="13.8" x14ac:dyDescent="0.25">
      <c r="A126" s="7" t="str">
        <f t="shared" ref="A126:C126" si="321">A125</f>
        <v>(Enter Broadcasting Company Name)</v>
      </c>
      <c r="B126" s="7" t="str">
        <f t="shared" si="321"/>
        <v>(Enter Call Letters)</v>
      </c>
      <c r="C126" s="8" t="str">
        <f t="shared" si="321"/>
        <v>(Select AM/FM)</v>
      </c>
      <c r="D126" s="30"/>
      <c r="E126" s="8" t="str">
        <f t="shared" si="305"/>
        <v>(Select Station Province)</v>
      </c>
      <c r="F126" s="9" t="str">
        <f>IFERROR(VLOOKUP(E126,Template!$AK$5:$AL$17,2,FALSE),"")</f>
        <v/>
      </c>
      <c r="G126" s="42" t="s">
        <v>16</v>
      </c>
      <c r="H126" s="42" t="s">
        <v>18</v>
      </c>
      <c r="I126" s="32" t="s">
        <v>65</v>
      </c>
      <c r="J126" s="32" t="s">
        <v>66</v>
      </c>
      <c r="K126" s="33">
        <f t="shared" si="287"/>
        <v>0</v>
      </c>
      <c r="L126" s="33">
        <f t="shared" si="288"/>
        <v>0</v>
      </c>
      <c r="M126" s="34">
        <f t="shared" si="286"/>
        <v>0</v>
      </c>
      <c r="N126" s="34">
        <f t="shared" si="306"/>
        <v>0</v>
      </c>
      <c r="O126" s="34">
        <f t="shared" si="289"/>
        <v>0</v>
      </c>
      <c r="P126" s="12" t="str">
        <f t="shared" ref="P126:Q126" si="322">P125</f>
        <v>(Select Language)</v>
      </c>
      <c r="Q126" s="12" t="str">
        <f t="shared" si="322"/>
        <v>(Select Usage)</v>
      </c>
      <c r="R126" s="33">
        <f t="shared" si="290"/>
        <v>0</v>
      </c>
      <c r="S126" s="33">
        <f t="shared" si="291"/>
        <v>0</v>
      </c>
      <c r="T126" s="33">
        <f t="shared" si="292"/>
        <v>0</v>
      </c>
      <c r="U126" s="33">
        <f t="shared" si="293"/>
        <v>0</v>
      </c>
      <c r="V126" s="33">
        <f t="shared" si="294"/>
        <v>0</v>
      </c>
      <c r="W126" s="33">
        <f t="shared" si="295"/>
        <v>0</v>
      </c>
      <c r="X126" s="33">
        <f t="shared" si="296"/>
        <v>0</v>
      </c>
      <c r="Y126" s="33">
        <f t="shared" si="297"/>
        <v>0</v>
      </c>
      <c r="Z126" s="33">
        <f t="shared" si="298"/>
        <v>0</v>
      </c>
      <c r="AA126" s="33">
        <f t="shared" si="299"/>
        <v>0</v>
      </c>
      <c r="AB126" s="33">
        <f t="shared" si="300"/>
        <v>0</v>
      </c>
      <c r="AC126" s="33">
        <f t="shared" si="301"/>
        <v>0</v>
      </c>
      <c r="AD126" s="26">
        <f t="shared" si="318"/>
        <v>0</v>
      </c>
      <c r="AE126" s="46" t="str">
        <f>IFERROR(IF(AE$3=VLOOKUP($E126,Template!$AK$5:$AM$17,3,FALSE),$AD126*$F126,0),"0.00")</f>
        <v>0.00</v>
      </c>
      <c r="AF126" s="46" t="str">
        <f>IFERROR(IF(AF$3=VLOOKUP($E126,Template!$AK$5:$AM$17,3,FALSE),$AD126*$F126,0),"0.00")</f>
        <v>0.00</v>
      </c>
      <c r="AG126" s="28">
        <f t="shared" si="303"/>
        <v>0</v>
      </c>
      <c r="AH126" s="13" t="s">
        <v>40</v>
      </c>
      <c r="AI126" s="13" t="s">
        <v>41</v>
      </c>
      <c r="AK126" s="14" t="s">
        <v>69</v>
      </c>
      <c r="AL126" s="15">
        <v>0.15</v>
      </c>
      <c r="AM126" s="16" t="s">
        <v>2</v>
      </c>
    </row>
    <row r="127" spans="1:39" s="3" customFormat="1" ht="13.8" x14ac:dyDescent="0.25">
      <c r="A127" s="7" t="str">
        <f t="shared" ref="A127:C127" si="323">A126</f>
        <v>(Enter Broadcasting Company Name)</v>
      </c>
      <c r="B127" s="7" t="str">
        <f t="shared" si="323"/>
        <v>(Enter Call Letters)</v>
      </c>
      <c r="C127" s="8" t="str">
        <f t="shared" si="323"/>
        <v>(Select AM/FM)</v>
      </c>
      <c r="D127" s="30"/>
      <c r="E127" s="8" t="str">
        <f t="shared" si="305"/>
        <v>(Select Station Province)</v>
      </c>
      <c r="F127" s="9" t="str">
        <f>IFERROR(VLOOKUP(E127,Template!$AK$5:$AL$17,2,FALSE),"")</f>
        <v/>
      </c>
      <c r="G127" s="42" t="s">
        <v>17</v>
      </c>
      <c r="H127" s="42" t="s">
        <v>7</v>
      </c>
      <c r="I127" s="32" t="s">
        <v>65</v>
      </c>
      <c r="J127" s="32" t="s">
        <v>66</v>
      </c>
      <c r="K127" s="33">
        <f t="shared" si="287"/>
        <v>0</v>
      </c>
      <c r="L127" s="33">
        <f t="shared" si="288"/>
        <v>0</v>
      </c>
      <c r="M127" s="34">
        <f t="shared" si="286"/>
        <v>0</v>
      </c>
      <c r="N127" s="34">
        <f t="shared" si="306"/>
        <v>0</v>
      </c>
      <c r="O127" s="34">
        <f t="shared" si="289"/>
        <v>0</v>
      </c>
      <c r="P127" s="12" t="str">
        <f t="shared" ref="P127:Q127" si="324">P126</f>
        <v>(Select Language)</v>
      </c>
      <c r="Q127" s="12" t="str">
        <f t="shared" si="324"/>
        <v>(Select Usage)</v>
      </c>
      <c r="R127" s="33">
        <f t="shared" si="290"/>
        <v>0</v>
      </c>
      <c r="S127" s="33">
        <f t="shared" si="291"/>
        <v>0</v>
      </c>
      <c r="T127" s="33">
        <f t="shared" si="292"/>
        <v>0</v>
      </c>
      <c r="U127" s="33">
        <f t="shared" si="293"/>
        <v>0</v>
      </c>
      <c r="V127" s="33">
        <f t="shared" si="294"/>
        <v>0</v>
      </c>
      <c r="W127" s="33">
        <f t="shared" si="295"/>
        <v>0</v>
      </c>
      <c r="X127" s="33">
        <f t="shared" si="296"/>
        <v>0</v>
      </c>
      <c r="Y127" s="33">
        <f t="shared" si="297"/>
        <v>0</v>
      </c>
      <c r="Z127" s="33">
        <f t="shared" si="298"/>
        <v>0</v>
      </c>
      <c r="AA127" s="33">
        <f t="shared" si="299"/>
        <v>0</v>
      </c>
      <c r="AB127" s="33">
        <f t="shared" si="300"/>
        <v>0</v>
      </c>
      <c r="AC127" s="33">
        <f t="shared" si="301"/>
        <v>0</v>
      </c>
      <c r="AD127" s="26">
        <f>SUM(R127:AC127)</f>
        <v>0</v>
      </c>
      <c r="AE127" s="46" t="str">
        <f>IFERROR(IF(AE$3=VLOOKUP($E127,Template!$AK$5:$AM$17,3,FALSE),$AD127*$F127,0),"0.00")</f>
        <v>0.00</v>
      </c>
      <c r="AF127" s="46" t="str">
        <f>IFERROR(IF(AF$3=VLOOKUP($E127,Template!$AK$5:$AM$17,3,FALSE),$AD127*$F127,0),"0.00")</f>
        <v>0.00</v>
      </c>
      <c r="AG127" s="28">
        <f t="shared" si="303"/>
        <v>0</v>
      </c>
      <c r="AH127" s="13" t="s">
        <v>40</v>
      </c>
      <c r="AI127" s="13" t="s">
        <v>41</v>
      </c>
      <c r="AK127" s="14" t="s">
        <v>29</v>
      </c>
      <c r="AL127" s="15">
        <v>0.05</v>
      </c>
      <c r="AM127" s="16" t="s">
        <v>3</v>
      </c>
    </row>
    <row r="128" spans="1:39" s="3" customFormat="1" ht="13.8" x14ac:dyDescent="0.25">
      <c r="A128" s="7" t="str">
        <f t="shared" ref="A128:C128" si="325">A127</f>
        <v>(Enter Broadcasting Company Name)</v>
      </c>
      <c r="B128" s="7" t="str">
        <f t="shared" si="325"/>
        <v>(Enter Call Letters)</v>
      </c>
      <c r="C128" s="8" t="str">
        <f t="shared" si="325"/>
        <v>(Select AM/FM)</v>
      </c>
      <c r="D128" s="30"/>
      <c r="E128" s="8" t="str">
        <f t="shared" si="305"/>
        <v>(Select Station Province)</v>
      </c>
      <c r="F128" s="9" t="str">
        <f>IFERROR(VLOOKUP(E128,Template!$AK$5:$AL$17,2,FALSE),"")</f>
        <v/>
      </c>
      <c r="G128" s="42" t="s">
        <v>18</v>
      </c>
      <c r="H128" s="43" t="s">
        <v>8</v>
      </c>
      <c r="I128" s="32" t="s">
        <v>65</v>
      </c>
      <c r="J128" s="32" t="s">
        <v>66</v>
      </c>
      <c r="K128" s="33">
        <f t="shared" si="287"/>
        <v>0</v>
      </c>
      <c r="L128" s="33">
        <f t="shared" si="288"/>
        <v>0</v>
      </c>
      <c r="M128" s="34">
        <f t="shared" si="286"/>
        <v>0</v>
      </c>
      <c r="N128" s="34">
        <f t="shared" si="306"/>
        <v>0</v>
      </c>
      <c r="O128" s="34">
        <f t="shared" si="289"/>
        <v>0</v>
      </c>
      <c r="P128" s="12" t="str">
        <f t="shared" ref="P128:Q128" si="326">P127</f>
        <v>(Select Language)</v>
      </c>
      <c r="Q128" s="12" t="str">
        <f t="shared" si="326"/>
        <v>(Select Usage)</v>
      </c>
      <c r="R128" s="33">
        <f t="shared" si="290"/>
        <v>0</v>
      </c>
      <c r="S128" s="33">
        <f t="shared" si="291"/>
        <v>0</v>
      </c>
      <c r="T128" s="33">
        <f t="shared" si="292"/>
        <v>0</v>
      </c>
      <c r="U128" s="33">
        <f t="shared" si="293"/>
        <v>0</v>
      </c>
      <c r="V128" s="33">
        <f t="shared" si="294"/>
        <v>0</v>
      </c>
      <c r="W128" s="33">
        <f t="shared" si="295"/>
        <v>0</v>
      </c>
      <c r="X128" s="33">
        <f t="shared" si="296"/>
        <v>0</v>
      </c>
      <c r="Y128" s="33">
        <f t="shared" si="297"/>
        <v>0</v>
      </c>
      <c r="Z128" s="33">
        <f t="shared" si="298"/>
        <v>0</v>
      </c>
      <c r="AA128" s="33">
        <f t="shared" si="299"/>
        <v>0</v>
      </c>
      <c r="AB128" s="33">
        <f t="shared" si="300"/>
        <v>0</v>
      </c>
      <c r="AC128" s="33">
        <f t="shared" si="301"/>
        <v>0</v>
      </c>
      <c r="AD128" s="26">
        <f t="shared" ref="AD128" si="327">SUM(R128:AC128)</f>
        <v>0</v>
      </c>
      <c r="AE128" s="46" t="str">
        <f>IFERROR(IF(AE$3=VLOOKUP($E128,Template!$AK$5:$AM$17,3,FALSE),$AD128*$F128,0),"0.00")</f>
        <v>0.00</v>
      </c>
      <c r="AF128" s="46" t="str">
        <f>IFERROR(IF(AF$3=VLOOKUP($E128,Template!$AK$5:$AM$17,3,FALSE),$AD128*$F128,0),"0.00")</f>
        <v>0.00</v>
      </c>
      <c r="AG128" s="28">
        <f t="shared" si="303"/>
        <v>0</v>
      </c>
      <c r="AH128" s="13" t="s">
        <v>40</v>
      </c>
      <c r="AI128" s="13" t="s">
        <v>41</v>
      </c>
      <c r="AK128" s="14" t="s">
        <v>21</v>
      </c>
      <c r="AL128" s="15">
        <v>0.05</v>
      </c>
      <c r="AM128" s="16" t="s">
        <v>3</v>
      </c>
    </row>
    <row r="129" spans="1:39" ht="13.8" x14ac:dyDescent="0.25">
      <c r="A129" s="19" t="s">
        <v>4</v>
      </c>
      <c r="B129" s="19"/>
      <c r="C129" s="20"/>
      <c r="D129" s="20"/>
      <c r="E129" s="20"/>
      <c r="F129" s="20"/>
      <c r="G129" s="44"/>
      <c r="H129" s="44"/>
      <c r="I129" s="21">
        <f t="shared" ref="I129:K129" si="328">SUM(I117:I128)</f>
        <v>0</v>
      </c>
      <c r="J129" s="21">
        <f t="shared" si="328"/>
        <v>0</v>
      </c>
      <c r="K129" s="21">
        <f t="shared" si="328"/>
        <v>0</v>
      </c>
      <c r="L129" s="21">
        <f>L128</f>
        <v>0</v>
      </c>
      <c r="M129" s="21">
        <f>SUM(M117:M128)</f>
        <v>0</v>
      </c>
      <c r="N129" s="21">
        <f t="shared" ref="N129:O129" si="329">SUM(N117:N128)</f>
        <v>0</v>
      </c>
      <c r="O129" s="21">
        <f t="shared" si="329"/>
        <v>0</v>
      </c>
      <c r="P129" s="21"/>
      <c r="Q129" s="22"/>
      <c r="R129" s="21">
        <f t="shared" ref="R129:AI129" si="330">SUM(R117:R128)</f>
        <v>0</v>
      </c>
      <c r="S129" s="21">
        <f t="shared" si="330"/>
        <v>0</v>
      </c>
      <c r="T129" s="21">
        <f t="shared" si="330"/>
        <v>0</v>
      </c>
      <c r="U129" s="21">
        <f t="shared" si="330"/>
        <v>0</v>
      </c>
      <c r="V129" s="21">
        <f t="shared" si="330"/>
        <v>0</v>
      </c>
      <c r="W129" s="21">
        <f t="shared" si="330"/>
        <v>0</v>
      </c>
      <c r="X129" s="21">
        <f t="shared" si="330"/>
        <v>0</v>
      </c>
      <c r="Y129" s="21">
        <f t="shared" si="330"/>
        <v>0</v>
      </c>
      <c r="Z129" s="21">
        <f t="shared" si="330"/>
        <v>0</v>
      </c>
      <c r="AA129" s="21">
        <f t="shared" si="330"/>
        <v>0</v>
      </c>
      <c r="AB129" s="21">
        <f t="shared" si="330"/>
        <v>0</v>
      </c>
      <c r="AC129" s="21">
        <f t="shared" si="330"/>
        <v>0</v>
      </c>
      <c r="AD129" s="27">
        <f t="shared" si="330"/>
        <v>0</v>
      </c>
      <c r="AE129" s="21">
        <f t="shared" si="330"/>
        <v>0</v>
      </c>
      <c r="AF129" s="21">
        <f t="shared" si="330"/>
        <v>0</v>
      </c>
      <c r="AG129" s="27">
        <f t="shared" si="330"/>
        <v>0</v>
      </c>
      <c r="AH129" s="21">
        <f t="shared" si="330"/>
        <v>0</v>
      </c>
      <c r="AI129" s="21">
        <f t="shared" si="330"/>
        <v>0</v>
      </c>
      <c r="AK129" s="14" t="s">
        <v>71</v>
      </c>
      <c r="AL129" s="15">
        <v>0.05</v>
      </c>
      <c r="AM129" s="16" t="s">
        <v>3</v>
      </c>
    </row>
    <row r="130" spans="1:39" x14ac:dyDescent="0.25">
      <c r="A130" s="2"/>
      <c r="G130" s="2"/>
      <c r="H130" s="2"/>
      <c r="O130" s="2"/>
      <c r="P130" s="2"/>
    </row>
    <row r="131" spans="1:39" ht="42" customHeight="1" x14ac:dyDescent="0.25">
      <c r="A131" s="223" t="s">
        <v>63</v>
      </c>
      <c r="B131" s="223" t="s">
        <v>43</v>
      </c>
      <c r="C131" s="224" t="s">
        <v>19</v>
      </c>
      <c r="D131" s="226"/>
      <c r="E131" s="223" t="s">
        <v>14</v>
      </c>
      <c r="F131" s="223" t="s">
        <v>38</v>
      </c>
      <c r="G131" s="223" t="s">
        <v>1</v>
      </c>
      <c r="H131" s="223" t="s">
        <v>5</v>
      </c>
      <c r="I131" s="225" t="s">
        <v>31</v>
      </c>
      <c r="J131" s="225" t="s">
        <v>32</v>
      </c>
      <c r="K131" s="225" t="s">
        <v>48</v>
      </c>
      <c r="L131" s="225" t="s">
        <v>0</v>
      </c>
      <c r="M131" s="4" t="s">
        <v>45</v>
      </c>
      <c r="N131" s="4" t="s">
        <v>46</v>
      </c>
      <c r="O131" s="4" t="s">
        <v>47</v>
      </c>
      <c r="P131" s="225" t="s">
        <v>50</v>
      </c>
      <c r="Q131" s="225" t="s">
        <v>33</v>
      </c>
      <c r="R131" s="4" t="s">
        <v>51</v>
      </c>
      <c r="S131" s="4" t="s">
        <v>52</v>
      </c>
      <c r="T131" s="4" t="s">
        <v>53</v>
      </c>
      <c r="U131" s="4" t="s">
        <v>54</v>
      </c>
      <c r="V131" s="4" t="s">
        <v>55</v>
      </c>
      <c r="W131" s="4" t="s">
        <v>56</v>
      </c>
      <c r="X131" s="4" t="s">
        <v>57</v>
      </c>
      <c r="Y131" s="4" t="s">
        <v>58</v>
      </c>
      <c r="Z131" s="4" t="s">
        <v>59</v>
      </c>
      <c r="AA131" s="4" t="s">
        <v>62</v>
      </c>
      <c r="AB131" s="4" t="s">
        <v>60</v>
      </c>
      <c r="AC131" s="4" t="s">
        <v>61</v>
      </c>
      <c r="AD131" s="233" t="s">
        <v>34</v>
      </c>
      <c r="AE131" s="231" t="s">
        <v>2</v>
      </c>
      <c r="AF131" s="231" t="s">
        <v>3</v>
      </c>
      <c r="AG131" s="233" t="s">
        <v>35</v>
      </c>
      <c r="AH131" s="223" t="s">
        <v>36</v>
      </c>
      <c r="AI131" s="223" t="s">
        <v>37</v>
      </c>
      <c r="AK131" s="229" t="s">
        <v>30</v>
      </c>
      <c r="AL131" s="229"/>
      <c r="AM131" s="229"/>
    </row>
    <row r="132" spans="1:39" s="6" customFormat="1" ht="35.25" customHeight="1" x14ac:dyDescent="0.3">
      <c r="A132" s="224"/>
      <c r="B132" s="224"/>
      <c r="C132" s="224"/>
      <c r="D132" s="227"/>
      <c r="E132" s="223"/>
      <c r="F132" s="223"/>
      <c r="G132" s="223"/>
      <c r="H132" s="223"/>
      <c r="I132" s="230"/>
      <c r="J132" s="230"/>
      <c r="K132" s="230"/>
      <c r="L132" s="230"/>
      <c r="M132" s="5">
        <v>0</v>
      </c>
      <c r="N132" s="5">
        <v>625000</v>
      </c>
      <c r="O132" s="5">
        <v>1250000</v>
      </c>
      <c r="P132" s="225"/>
      <c r="Q132" s="225"/>
      <c r="R132" s="29">
        <v>4.95E-4</v>
      </c>
      <c r="S132" s="29">
        <v>9.5200000000000005E-4</v>
      </c>
      <c r="T132" s="29">
        <v>1.5900000000000001E-3</v>
      </c>
      <c r="U132" s="29">
        <v>1.1169999999999999E-3</v>
      </c>
      <c r="V132" s="29">
        <v>2.189E-3</v>
      </c>
      <c r="W132" s="29">
        <v>4.5430000000000002E-3</v>
      </c>
      <c r="X132" s="29">
        <v>8.8199999999999997E-4</v>
      </c>
      <c r="Y132" s="29">
        <v>1.6949999999999999E-3</v>
      </c>
      <c r="Z132" s="29">
        <v>2.8319999999999999E-3</v>
      </c>
      <c r="AA132" s="29">
        <v>1.9889999999999999E-3</v>
      </c>
      <c r="AB132" s="29">
        <v>3.8999999999999998E-3</v>
      </c>
      <c r="AC132" s="29">
        <v>8.0949999999999998E-3</v>
      </c>
      <c r="AD132" s="233"/>
      <c r="AE132" s="232"/>
      <c r="AF132" s="232"/>
      <c r="AG132" s="234"/>
      <c r="AH132" s="223"/>
      <c r="AI132" s="223"/>
      <c r="AK132" s="229"/>
      <c r="AL132" s="229"/>
      <c r="AM132" s="229"/>
    </row>
    <row r="133" spans="1:39" s="3" customFormat="1" ht="13.8" x14ac:dyDescent="0.25">
      <c r="A133" s="7" t="s">
        <v>44</v>
      </c>
      <c r="B133" s="7" t="s">
        <v>42</v>
      </c>
      <c r="C133" s="8" t="s">
        <v>39</v>
      </c>
      <c r="D133" s="30"/>
      <c r="E133" s="8" t="s">
        <v>64</v>
      </c>
      <c r="F133" s="9" t="str">
        <f>IFERROR(VLOOKUP(E133,Template!$AK$5:$AL$17,2,FALSE),"")</f>
        <v/>
      </c>
      <c r="G133" s="41" t="s">
        <v>7</v>
      </c>
      <c r="H133" s="41" t="s">
        <v>6</v>
      </c>
      <c r="I133" s="32" t="s">
        <v>65</v>
      </c>
      <c r="J133" s="32" t="s">
        <v>66</v>
      </c>
      <c r="K133" s="33">
        <f>IFERROR(I133+J133,0)</f>
        <v>0</v>
      </c>
      <c r="L133" s="33">
        <f>IFERROR(K133,"")</f>
        <v>0</v>
      </c>
      <c r="M133" s="34">
        <f t="shared" ref="M133:M144" si="331">IF(L133&lt;=$N$4,K133,IF(L132&gt;$N$4,0,$N$4-L132))</f>
        <v>0</v>
      </c>
      <c r="N133" s="34">
        <f>IF(AND(L133&gt;$N$4,L133&lt;=$O$4),K133-M133,IF(AND(L132&gt;$N$4,L132&lt;=$O$4),$O$4-L132,IF(L132&gt;$O$4,0,IF(L133&lt;$N$4,0,MIN(L133-$N$4,$N$4)))))</f>
        <v>0</v>
      </c>
      <c r="O133" s="34">
        <f>IF(L133&gt;$O$4,K133-M133-N133,0)</f>
        <v>0</v>
      </c>
      <c r="P133" s="12" t="s">
        <v>94</v>
      </c>
      <c r="Q133" s="12" t="s">
        <v>68</v>
      </c>
      <c r="R133" s="33">
        <f>IF(AND($Q133="LOW",$P133="French"),M133*R$4,0)</f>
        <v>0</v>
      </c>
      <c r="S133" s="33">
        <f>IF(AND($Q133="LOW",$P133="French"),N133*S$4,0)</f>
        <v>0</v>
      </c>
      <c r="T133" s="33">
        <f>IF(AND($Q133="LOW",$P133="French"),O133*T$4,0)</f>
        <v>0</v>
      </c>
      <c r="U133" s="33">
        <f>IF(AND($Q133="HIGH",$P133="French"),M133*U$4,0)</f>
        <v>0</v>
      </c>
      <c r="V133" s="33">
        <f>IF(AND($Q133="HIGH",$P133="French"),N133*V$4,0)</f>
        <v>0</v>
      </c>
      <c r="W133" s="33">
        <f>IF(AND($Q133="HIGH",$P133="French"),O133*W$4,0)</f>
        <v>0</v>
      </c>
      <c r="X133" s="33">
        <f>IF(AND($Q133="LOW",$P133="English"),M133*X$4,0)</f>
        <v>0</v>
      </c>
      <c r="Y133" s="33">
        <f>IF(AND($Q133="LOW",$P133="English"),N133*Y$4,0)</f>
        <v>0</v>
      </c>
      <c r="Z133" s="33">
        <f>IF(AND($Q133="LOW",$P133="English"),O133*Z$4,0)</f>
        <v>0</v>
      </c>
      <c r="AA133" s="33">
        <f>IF(AND($Q133="HIGH",$P133="English"),M133*AA$4,0)</f>
        <v>0</v>
      </c>
      <c r="AB133" s="33">
        <f>IF(AND($Q133="HIGH",$P133="English"),N133*AB$4,0)</f>
        <v>0</v>
      </c>
      <c r="AC133" s="33">
        <f>IF(AND($Q133="HIGH",$P133="English"),O133*AC$4,0)</f>
        <v>0</v>
      </c>
      <c r="AD133" s="26">
        <f>SUM(R133:AC133)</f>
        <v>0</v>
      </c>
      <c r="AE133" s="46" t="str">
        <f>IFERROR(IF(AE$3=VLOOKUP($E133,Template!$AK$5:$AM$17,3,FALSE),$AD133*$F133,0),"0.00")</f>
        <v>0.00</v>
      </c>
      <c r="AF133" s="46" t="str">
        <f>IFERROR(IF(AF$3=VLOOKUP($E133,Template!$AK$5:$AM$17,3,FALSE),$AD133*$F133,0),"0.00")</f>
        <v>0.00</v>
      </c>
      <c r="AG133" s="28">
        <f>SUM(AD133:AF133)</f>
        <v>0</v>
      </c>
      <c r="AH133" s="13" t="s">
        <v>40</v>
      </c>
      <c r="AI133" s="13" t="s">
        <v>41</v>
      </c>
      <c r="AK133" s="14" t="s">
        <v>25</v>
      </c>
      <c r="AL133" s="15">
        <v>0.05</v>
      </c>
      <c r="AM133" s="16" t="s">
        <v>3</v>
      </c>
    </row>
    <row r="134" spans="1:39" s="3" customFormat="1" ht="13.8" x14ac:dyDescent="0.25">
      <c r="A134" s="7" t="str">
        <f>A133</f>
        <v>(Enter Broadcasting Company Name)</v>
      </c>
      <c r="B134" s="7" t="str">
        <f>B133</f>
        <v>(Enter Call Letters)</v>
      </c>
      <c r="C134" s="8" t="str">
        <f>C133</f>
        <v>(Select AM/FM)</v>
      </c>
      <c r="D134" s="30"/>
      <c r="E134" s="8" t="str">
        <f>E133</f>
        <v>(Select Station Province)</v>
      </c>
      <c r="F134" s="9" t="str">
        <f>IFERROR(VLOOKUP(E134,Template!$AK$5:$AL$17,2,FALSE),"")</f>
        <v/>
      </c>
      <c r="G134" s="42" t="s">
        <v>8</v>
      </c>
      <c r="H134" s="42" t="s">
        <v>9</v>
      </c>
      <c r="I134" s="32" t="s">
        <v>65</v>
      </c>
      <c r="J134" s="32" t="s">
        <v>66</v>
      </c>
      <c r="K134" s="33">
        <f t="shared" ref="K134:K144" si="332">IFERROR(I134+J134,0)</f>
        <v>0</v>
      </c>
      <c r="L134" s="33">
        <f t="shared" ref="L134:L144" si="333">IFERROR(L133+K134,"")</f>
        <v>0</v>
      </c>
      <c r="M134" s="34">
        <f t="shared" si="331"/>
        <v>0</v>
      </c>
      <c r="N134" s="34">
        <f>IF(AND(L134&gt;$N$4,L134&lt;=$O$4),K134-M134,IF(AND(L133&gt;$N$4,L133&lt;=$O$4),$O$4-L133,IF(L133&gt;$O$4,0,IF(L134&lt;$N$4,0,MIN(L134-$N$4,$N$4)))))</f>
        <v>0</v>
      </c>
      <c r="O134" s="34">
        <f t="shared" ref="O134:O144" si="334">IF(L134&gt;$O$4,K134-M134-N134,0)</f>
        <v>0</v>
      </c>
      <c r="P134" s="12" t="str">
        <f>P133</f>
        <v>(Select Language)</v>
      </c>
      <c r="Q134" s="12" t="str">
        <f>Q133</f>
        <v>(Select Usage)</v>
      </c>
      <c r="R134" s="33">
        <f t="shared" ref="R134:R144" si="335">IF(AND($Q134="LOW",$P134="French"),M134*R$4,0)</f>
        <v>0</v>
      </c>
      <c r="S134" s="33">
        <f t="shared" ref="S134:S144" si="336">IF(AND($Q134="LOW",$P134="French"),N134*S$4,0)</f>
        <v>0</v>
      </c>
      <c r="T134" s="33">
        <f t="shared" ref="T134:T144" si="337">IF(AND($Q134="LOW",$P134="French"),O134*T$4,0)</f>
        <v>0</v>
      </c>
      <c r="U134" s="33">
        <f t="shared" ref="U134:U144" si="338">IF(AND($Q134="HIGH",$P134="French"),M134*U$4,0)</f>
        <v>0</v>
      </c>
      <c r="V134" s="33">
        <f t="shared" ref="V134:V144" si="339">IF(AND($Q134="HIGH",$P134="French"),N134*V$4,0)</f>
        <v>0</v>
      </c>
      <c r="W134" s="33">
        <f t="shared" ref="W134:W144" si="340">IF(AND($Q134="HIGH",$P134="French"),O134*W$4,0)</f>
        <v>0</v>
      </c>
      <c r="X134" s="33">
        <f t="shared" ref="X134:X144" si="341">IF(AND($Q134="LOW",$P134="English"),M134*X$4,0)</f>
        <v>0</v>
      </c>
      <c r="Y134" s="33">
        <f t="shared" ref="Y134:Y144" si="342">IF(AND($Q134="LOW",$P134="English"),N134*Y$4,0)</f>
        <v>0</v>
      </c>
      <c r="Z134" s="33">
        <f t="shared" ref="Z134:Z144" si="343">IF(AND($Q134="LOW",$P134="English"),O134*Z$4,0)</f>
        <v>0</v>
      </c>
      <c r="AA134" s="33">
        <f t="shared" ref="AA134:AA144" si="344">IF(AND($Q134="HIGH",$P134="English"),M134*AA$4,0)</f>
        <v>0</v>
      </c>
      <c r="AB134" s="33">
        <f t="shared" ref="AB134:AB144" si="345">IF(AND($Q134="HIGH",$P134="English"),N134*AB$4,0)</f>
        <v>0</v>
      </c>
      <c r="AC134" s="33">
        <f t="shared" ref="AC134:AC144" si="346">IF(AND($Q134="HIGH",$P134="English"),O134*AC$4,0)</f>
        <v>0</v>
      </c>
      <c r="AD134" s="26">
        <f t="shared" ref="AD134:AD138" si="347">SUM(R134:AC134)</f>
        <v>0</v>
      </c>
      <c r="AE134" s="46" t="str">
        <f>IFERROR(IF(AE$3=VLOOKUP($E134,Template!$AK$5:$AM$17,3,FALSE),$AD134*$F134,0),"0.00")</f>
        <v>0.00</v>
      </c>
      <c r="AF134" s="46" t="str">
        <f>IFERROR(IF(AF$3=VLOOKUP($E134,Template!$AK$5:$AM$17,3,FALSE),$AD134*$F134,0),"0.00")</f>
        <v>0.00</v>
      </c>
      <c r="AG134" s="28">
        <f t="shared" ref="AG134:AG144" si="348">SUM(AD134:AF134)</f>
        <v>0</v>
      </c>
      <c r="AH134" s="13" t="s">
        <v>40</v>
      </c>
      <c r="AI134" s="13" t="s">
        <v>41</v>
      </c>
      <c r="AK134" s="14" t="s">
        <v>23</v>
      </c>
      <c r="AL134" s="15">
        <v>0.05</v>
      </c>
      <c r="AM134" s="16" t="s">
        <v>3</v>
      </c>
    </row>
    <row r="135" spans="1:39" s="3" customFormat="1" ht="13.8" x14ac:dyDescent="0.25">
      <c r="A135" s="7" t="str">
        <f t="shared" ref="A135:C135" si="349">A134</f>
        <v>(Enter Broadcasting Company Name)</v>
      </c>
      <c r="B135" s="7" t="str">
        <f t="shared" si="349"/>
        <v>(Enter Call Letters)</v>
      </c>
      <c r="C135" s="8" t="str">
        <f t="shared" si="349"/>
        <v>(Select AM/FM)</v>
      </c>
      <c r="D135" s="30"/>
      <c r="E135" s="8" t="str">
        <f t="shared" ref="E135:E144" si="350">E134</f>
        <v>(Select Station Province)</v>
      </c>
      <c r="F135" s="9" t="str">
        <f>IFERROR(VLOOKUP(E135,Template!$AK$5:$AL$17,2,FALSE),"")</f>
        <v/>
      </c>
      <c r="G135" s="42" t="s">
        <v>6</v>
      </c>
      <c r="H135" s="42" t="s">
        <v>10</v>
      </c>
      <c r="I135" s="32" t="s">
        <v>65</v>
      </c>
      <c r="J135" s="32" t="s">
        <v>66</v>
      </c>
      <c r="K135" s="33">
        <f t="shared" si="332"/>
        <v>0</v>
      </c>
      <c r="L135" s="33">
        <f t="shared" si="333"/>
        <v>0</v>
      </c>
      <c r="M135" s="34">
        <f t="shared" si="331"/>
        <v>0</v>
      </c>
      <c r="N135" s="34">
        <f t="shared" ref="N135:N144" si="351">IF(AND(L135&gt;$N$4,L135&lt;=$O$4),K135-M135,IF(AND(L134&gt;$N$4,L134&lt;=$O$4),$O$4-L134,IF(L134&gt;$O$4,0,IF(L135&lt;$N$4,0,MIN(L135-$N$4,$N$4)))))</f>
        <v>0</v>
      </c>
      <c r="O135" s="34">
        <f t="shared" si="334"/>
        <v>0</v>
      </c>
      <c r="P135" s="12" t="str">
        <f t="shared" ref="P135:Q135" si="352">P134</f>
        <v>(Select Language)</v>
      </c>
      <c r="Q135" s="12" t="str">
        <f t="shared" si="352"/>
        <v>(Select Usage)</v>
      </c>
      <c r="R135" s="33">
        <f t="shared" si="335"/>
        <v>0</v>
      </c>
      <c r="S135" s="33">
        <f t="shared" si="336"/>
        <v>0</v>
      </c>
      <c r="T135" s="33">
        <f t="shared" si="337"/>
        <v>0</v>
      </c>
      <c r="U135" s="33">
        <f t="shared" si="338"/>
        <v>0</v>
      </c>
      <c r="V135" s="33">
        <f t="shared" si="339"/>
        <v>0</v>
      </c>
      <c r="W135" s="33">
        <f t="shared" si="340"/>
        <v>0</v>
      </c>
      <c r="X135" s="33">
        <f t="shared" si="341"/>
        <v>0</v>
      </c>
      <c r="Y135" s="33">
        <f t="shared" si="342"/>
        <v>0</v>
      </c>
      <c r="Z135" s="33">
        <f t="shared" si="343"/>
        <v>0</v>
      </c>
      <c r="AA135" s="33">
        <f t="shared" si="344"/>
        <v>0</v>
      </c>
      <c r="AB135" s="33">
        <f t="shared" si="345"/>
        <v>0</v>
      </c>
      <c r="AC135" s="33">
        <f t="shared" si="346"/>
        <v>0</v>
      </c>
      <c r="AD135" s="26">
        <f t="shared" si="347"/>
        <v>0</v>
      </c>
      <c r="AE135" s="46" t="str">
        <f>IFERROR(IF(AE$3=VLOOKUP($E135,Template!$AK$5:$AM$17,3,FALSE),$AD135*$F135,0),"0.00")</f>
        <v>0.00</v>
      </c>
      <c r="AF135" s="46" t="str">
        <f>IFERROR(IF(AF$3=VLOOKUP($E135,Template!$AK$5:$AM$17,3,FALSE),$AD135*$F135,0),"0.00")</f>
        <v>0.00</v>
      </c>
      <c r="AG135" s="28">
        <f t="shared" si="348"/>
        <v>0</v>
      </c>
      <c r="AH135" s="13" t="s">
        <v>40</v>
      </c>
      <c r="AI135" s="13" t="s">
        <v>41</v>
      </c>
      <c r="AK135" s="14" t="s">
        <v>24</v>
      </c>
      <c r="AL135" s="15">
        <v>0.05</v>
      </c>
      <c r="AM135" s="16" t="s">
        <v>3</v>
      </c>
    </row>
    <row r="136" spans="1:39" s="3" customFormat="1" ht="13.8" x14ac:dyDescent="0.25">
      <c r="A136" s="7" t="str">
        <f t="shared" ref="A136:C136" si="353">A135</f>
        <v>(Enter Broadcasting Company Name)</v>
      </c>
      <c r="B136" s="7" t="str">
        <f t="shared" si="353"/>
        <v>(Enter Call Letters)</v>
      </c>
      <c r="C136" s="8" t="str">
        <f t="shared" si="353"/>
        <v>(Select AM/FM)</v>
      </c>
      <c r="D136" s="30"/>
      <c r="E136" s="8" t="str">
        <f t="shared" si="350"/>
        <v>(Select Station Province)</v>
      </c>
      <c r="F136" s="9" t="str">
        <f>IFERROR(VLOOKUP(E136,Template!$AK$5:$AL$17,2,FALSE),"")</f>
        <v/>
      </c>
      <c r="G136" s="42" t="s">
        <v>9</v>
      </c>
      <c r="H136" s="42" t="s">
        <v>11</v>
      </c>
      <c r="I136" s="32" t="s">
        <v>65</v>
      </c>
      <c r="J136" s="32" t="s">
        <v>66</v>
      </c>
      <c r="K136" s="33">
        <f t="shared" si="332"/>
        <v>0</v>
      </c>
      <c r="L136" s="33">
        <f t="shared" si="333"/>
        <v>0</v>
      </c>
      <c r="M136" s="34">
        <f t="shared" si="331"/>
        <v>0</v>
      </c>
      <c r="N136" s="34">
        <f t="shared" si="351"/>
        <v>0</v>
      </c>
      <c r="O136" s="34">
        <f t="shared" si="334"/>
        <v>0</v>
      </c>
      <c r="P136" s="12" t="str">
        <f t="shared" ref="P136:Q136" si="354">P135</f>
        <v>(Select Language)</v>
      </c>
      <c r="Q136" s="12" t="str">
        <f t="shared" si="354"/>
        <v>(Select Usage)</v>
      </c>
      <c r="R136" s="33">
        <f t="shared" si="335"/>
        <v>0</v>
      </c>
      <c r="S136" s="33">
        <f t="shared" si="336"/>
        <v>0</v>
      </c>
      <c r="T136" s="33">
        <f t="shared" si="337"/>
        <v>0</v>
      </c>
      <c r="U136" s="33">
        <f t="shared" si="338"/>
        <v>0</v>
      </c>
      <c r="V136" s="33">
        <f t="shared" si="339"/>
        <v>0</v>
      </c>
      <c r="W136" s="33">
        <f t="shared" si="340"/>
        <v>0</v>
      </c>
      <c r="X136" s="33">
        <f t="shared" si="341"/>
        <v>0</v>
      </c>
      <c r="Y136" s="33">
        <f t="shared" si="342"/>
        <v>0</v>
      </c>
      <c r="Z136" s="33">
        <f t="shared" si="343"/>
        <v>0</v>
      </c>
      <c r="AA136" s="33">
        <f t="shared" si="344"/>
        <v>0</v>
      </c>
      <c r="AB136" s="33">
        <f t="shared" si="345"/>
        <v>0</v>
      </c>
      <c r="AC136" s="33">
        <f t="shared" si="346"/>
        <v>0</v>
      </c>
      <c r="AD136" s="26">
        <f t="shared" si="347"/>
        <v>0</v>
      </c>
      <c r="AE136" s="46" t="str">
        <f>IFERROR(IF(AE$3=VLOOKUP($E136,Template!$AK$5:$AM$17,3,FALSE),$AD136*$F136,0),"0.00")</f>
        <v>0.00</v>
      </c>
      <c r="AF136" s="46" t="str">
        <f>IFERROR(IF(AF$3=VLOOKUP($E136,Template!$AK$5:$AM$17,3,FALSE),$AD136*$F136,0),"0.00")</f>
        <v>0.00</v>
      </c>
      <c r="AG136" s="28">
        <f t="shared" si="348"/>
        <v>0</v>
      </c>
      <c r="AH136" s="13" t="s">
        <v>40</v>
      </c>
      <c r="AI136" s="13" t="s">
        <v>41</v>
      </c>
      <c r="AK136" s="14" t="s">
        <v>22</v>
      </c>
      <c r="AL136" s="15">
        <v>0.15</v>
      </c>
      <c r="AM136" s="16" t="s">
        <v>2</v>
      </c>
    </row>
    <row r="137" spans="1:39" s="3" customFormat="1" ht="13.8" x14ac:dyDescent="0.25">
      <c r="A137" s="7" t="str">
        <f t="shared" ref="A137:C137" si="355">A136</f>
        <v>(Enter Broadcasting Company Name)</v>
      </c>
      <c r="B137" s="7" t="str">
        <f t="shared" si="355"/>
        <v>(Enter Call Letters)</v>
      </c>
      <c r="C137" s="8" t="str">
        <f t="shared" si="355"/>
        <v>(Select AM/FM)</v>
      </c>
      <c r="D137" s="30"/>
      <c r="E137" s="8" t="str">
        <f t="shared" si="350"/>
        <v>(Select Station Province)</v>
      </c>
      <c r="F137" s="9" t="str">
        <f>IFERROR(VLOOKUP(E137,Template!$AK$5:$AL$17,2,FALSE),"")</f>
        <v/>
      </c>
      <c r="G137" s="42" t="s">
        <v>10</v>
      </c>
      <c r="H137" s="42" t="s">
        <v>12</v>
      </c>
      <c r="I137" s="32" t="s">
        <v>65</v>
      </c>
      <c r="J137" s="32" t="s">
        <v>66</v>
      </c>
      <c r="K137" s="33">
        <f t="shared" si="332"/>
        <v>0</v>
      </c>
      <c r="L137" s="33">
        <f t="shared" si="333"/>
        <v>0</v>
      </c>
      <c r="M137" s="34">
        <f t="shared" si="331"/>
        <v>0</v>
      </c>
      <c r="N137" s="34">
        <f t="shared" si="351"/>
        <v>0</v>
      </c>
      <c r="O137" s="34">
        <f t="shared" si="334"/>
        <v>0</v>
      </c>
      <c r="P137" s="12" t="str">
        <f t="shared" ref="P137:Q137" si="356">P136</f>
        <v>(Select Language)</v>
      </c>
      <c r="Q137" s="12" t="str">
        <f t="shared" si="356"/>
        <v>(Select Usage)</v>
      </c>
      <c r="R137" s="33">
        <f t="shared" si="335"/>
        <v>0</v>
      </c>
      <c r="S137" s="33">
        <f t="shared" si="336"/>
        <v>0</v>
      </c>
      <c r="T137" s="33">
        <f t="shared" si="337"/>
        <v>0</v>
      </c>
      <c r="U137" s="33">
        <f t="shared" si="338"/>
        <v>0</v>
      </c>
      <c r="V137" s="33">
        <f t="shared" si="339"/>
        <v>0</v>
      </c>
      <c r="W137" s="33">
        <f t="shared" si="340"/>
        <v>0</v>
      </c>
      <c r="X137" s="33">
        <f t="shared" si="341"/>
        <v>0</v>
      </c>
      <c r="Y137" s="33">
        <f t="shared" si="342"/>
        <v>0</v>
      </c>
      <c r="Z137" s="33">
        <f t="shared" si="343"/>
        <v>0</v>
      </c>
      <c r="AA137" s="33">
        <f t="shared" si="344"/>
        <v>0</v>
      </c>
      <c r="AB137" s="33">
        <f t="shared" si="345"/>
        <v>0</v>
      </c>
      <c r="AC137" s="33">
        <f t="shared" si="346"/>
        <v>0</v>
      </c>
      <c r="AD137" s="26">
        <f t="shared" si="347"/>
        <v>0</v>
      </c>
      <c r="AE137" s="46" t="str">
        <f>IFERROR(IF(AE$3=VLOOKUP($E137,Template!$AK$5:$AM$17,3,FALSE),$AD137*$F137,0),"0.00")</f>
        <v>0.00</v>
      </c>
      <c r="AF137" s="46" t="str">
        <f>IFERROR(IF(AF$3=VLOOKUP($E137,Template!$AK$5:$AM$17,3,FALSE),$AD137*$F137,0),"0.00")</f>
        <v>0.00</v>
      </c>
      <c r="AG137" s="28">
        <f t="shared" si="348"/>
        <v>0</v>
      </c>
      <c r="AH137" s="13" t="s">
        <v>40</v>
      </c>
      <c r="AI137" s="13" t="s">
        <v>41</v>
      </c>
      <c r="AK137" s="14" t="s">
        <v>26</v>
      </c>
      <c r="AL137" s="15">
        <v>0.15</v>
      </c>
      <c r="AM137" s="16" t="s">
        <v>2</v>
      </c>
    </row>
    <row r="138" spans="1:39" s="3" customFormat="1" ht="13.8" x14ac:dyDescent="0.25">
      <c r="A138" s="7" t="str">
        <f t="shared" ref="A138:C138" si="357">A137</f>
        <v>(Enter Broadcasting Company Name)</v>
      </c>
      <c r="B138" s="7" t="str">
        <f t="shared" si="357"/>
        <v>(Enter Call Letters)</v>
      </c>
      <c r="C138" s="8" t="str">
        <f t="shared" si="357"/>
        <v>(Select AM/FM)</v>
      </c>
      <c r="D138" s="30"/>
      <c r="E138" s="8" t="str">
        <f t="shared" si="350"/>
        <v>(Select Station Province)</v>
      </c>
      <c r="F138" s="9" t="str">
        <f>IFERROR(VLOOKUP(E138,Template!$AK$5:$AL$17,2,FALSE),"")</f>
        <v/>
      </c>
      <c r="G138" s="42" t="s">
        <v>11</v>
      </c>
      <c r="H138" s="42" t="s">
        <v>13</v>
      </c>
      <c r="I138" s="32" t="s">
        <v>65</v>
      </c>
      <c r="J138" s="32" t="s">
        <v>66</v>
      </c>
      <c r="K138" s="33">
        <f t="shared" si="332"/>
        <v>0</v>
      </c>
      <c r="L138" s="33">
        <f t="shared" si="333"/>
        <v>0</v>
      </c>
      <c r="M138" s="34">
        <f t="shared" si="331"/>
        <v>0</v>
      </c>
      <c r="N138" s="34">
        <f t="shared" si="351"/>
        <v>0</v>
      </c>
      <c r="O138" s="34">
        <f t="shared" si="334"/>
        <v>0</v>
      </c>
      <c r="P138" s="12" t="str">
        <f t="shared" ref="P138:Q138" si="358">P137</f>
        <v>(Select Language)</v>
      </c>
      <c r="Q138" s="12" t="str">
        <f t="shared" si="358"/>
        <v>(Select Usage)</v>
      </c>
      <c r="R138" s="33">
        <f t="shared" si="335"/>
        <v>0</v>
      </c>
      <c r="S138" s="33">
        <f t="shared" si="336"/>
        <v>0</v>
      </c>
      <c r="T138" s="33">
        <f t="shared" si="337"/>
        <v>0</v>
      </c>
      <c r="U138" s="33">
        <f t="shared" si="338"/>
        <v>0</v>
      </c>
      <c r="V138" s="33">
        <f t="shared" si="339"/>
        <v>0</v>
      </c>
      <c r="W138" s="33">
        <f t="shared" si="340"/>
        <v>0</v>
      </c>
      <c r="X138" s="33">
        <f t="shared" si="341"/>
        <v>0</v>
      </c>
      <c r="Y138" s="33">
        <f t="shared" si="342"/>
        <v>0</v>
      </c>
      <c r="Z138" s="33">
        <f t="shared" si="343"/>
        <v>0</v>
      </c>
      <c r="AA138" s="33">
        <f t="shared" si="344"/>
        <v>0</v>
      </c>
      <c r="AB138" s="33">
        <f t="shared" si="345"/>
        <v>0</v>
      </c>
      <c r="AC138" s="33">
        <f t="shared" si="346"/>
        <v>0</v>
      </c>
      <c r="AD138" s="26">
        <f t="shared" si="347"/>
        <v>0</v>
      </c>
      <c r="AE138" s="46" t="str">
        <f>IFERROR(IF(AE$3=VLOOKUP($E138,Template!$AK$5:$AM$17,3,FALSE),$AD138*$F138,0),"0.00")</f>
        <v>0.00</v>
      </c>
      <c r="AF138" s="46" t="str">
        <f>IFERROR(IF(AF$3=VLOOKUP($E138,Template!$AK$5:$AM$17,3,FALSE),$AD138*$F138,0),"0.00")</f>
        <v>0.00</v>
      </c>
      <c r="AG138" s="28">
        <f t="shared" si="348"/>
        <v>0</v>
      </c>
      <c r="AH138" s="13" t="s">
        <v>40</v>
      </c>
      <c r="AI138" s="13" t="s">
        <v>41</v>
      </c>
      <c r="AK138" s="14" t="s">
        <v>27</v>
      </c>
      <c r="AL138" s="15">
        <v>0.15</v>
      </c>
      <c r="AM138" s="16" t="s">
        <v>2</v>
      </c>
    </row>
    <row r="139" spans="1:39" s="3" customFormat="1" ht="13.8" x14ac:dyDescent="0.25">
      <c r="A139" s="7" t="str">
        <f t="shared" ref="A139:C139" si="359">A138</f>
        <v>(Enter Broadcasting Company Name)</v>
      </c>
      <c r="B139" s="7" t="str">
        <f t="shared" si="359"/>
        <v>(Enter Call Letters)</v>
      </c>
      <c r="C139" s="8" t="str">
        <f t="shared" si="359"/>
        <v>(Select AM/FM)</v>
      </c>
      <c r="D139" s="30"/>
      <c r="E139" s="8" t="str">
        <f t="shared" si="350"/>
        <v>(Select Station Province)</v>
      </c>
      <c r="F139" s="9" t="str">
        <f>IFERROR(VLOOKUP(E139,Template!$AK$5:$AL$17,2,FALSE),"")</f>
        <v/>
      </c>
      <c r="G139" s="42" t="s">
        <v>12</v>
      </c>
      <c r="H139" s="42" t="s">
        <v>15</v>
      </c>
      <c r="I139" s="32" t="s">
        <v>65</v>
      </c>
      <c r="J139" s="32" t="s">
        <v>66</v>
      </c>
      <c r="K139" s="33">
        <f t="shared" si="332"/>
        <v>0</v>
      </c>
      <c r="L139" s="33">
        <f t="shared" si="333"/>
        <v>0</v>
      </c>
      <c r="M139" s="34">
        <f t="shared" si="331"/>
        <v>0</v>
      </c>
      <c r="N139" s="34">
        <f t="shared" si="351"/>
        <v>0</v>
      </c>
      <c r="O139" s="34">
        <f t="shared" si="334"/>
        <v>0</v>
      </c>
      <c r="P139" s="12" t="str">
        <f t="shared" ref="P139:Q139" si="360">P138</f>
        <v>(Select Language)</v>
      </c>
      <c r="Q139" s="12" t="str">
        <f t="shared" si="360"/>
        <v>(Select Usage)</v>
      </c>
      <c r="R139" s="33">
        <f t="shared" si="335"/>
        <v>0</v>
      </c>
      <c r="S139" s="33">
        <f t="shared" si="336"/>
        <v>0</v>
      </c>
      <c r="T139" s="33">
        <f t="shared" si="337"/>
        <v>0</v>
      </c>
      <c r="U139" s="33">
        <f t="shared" si="338"/>
        <v>0</v>
      </c>
      <c r="V139" s="33">
        <f t="shared" si="339"/>
        <v>0</v>
      </c>
      <c r="W139" s="33">
        <f t="shared" si="340"/>
        <v>0</v>
      </c>
      <c r="X139" s="33">
        <f t="shared" si="341"/>
        <v>0</v>
      </c>
      <c r="Y139" s="33">
        <f t="shared" si="342"/>
        <v>0</v>
      </c>
      <c r="Z139" s="33">
        <f t="shared" si="343"/>
        <v>0</v>
      </c>
      <c r="AA139" s="33">
        <f t="shared" si="344"/>
        <v>0</v>
      </c>
      <c r="AB139" s="33">
        <f t="shared" si="345"/>
        <v>0</v>
      </c>
      <c r="AC139" s="33">
        <f t="shared" si="346"/>
        <v>0</v>
      </c>
      <c r="AD139" s="26">
        <f>SUM(R139:AC139)</f>
        <v>0</v>
      </c>
      <c r="AE139" s="46" t="str">
        <f>IFERROR(IF(AE$3=VLOOKUP($E139,Template!$AK$5:$AM$17,3,FALSE),$AD139*$F139,0),"0.00")</f>
        <v>0.00</v>
      </c>
      <c r="AF139" s="46" t="str">
        <f>IFERROR(IF(AF$3=VLOOKUP($E139,Template!$AK$5:$AM$17,3,FALSE),$AD139*$F139,0),"0.00")</f>
        <v>0.00</v>
      </c>
      <c r="AG139" s="28">
        <f t="shared" si="348"/>
        <v>0</v>
      </c>
      <c r="AH139" s="13" t="s">
        <v>40</v>
      </c>
      <c r="AI139" s="13" t="s">
        <v>41</v>
      </c>
      <c r="AK139" s="14" t="s">
        <v>28</v>
      </c>
      <c r="AL139" s="15">
        <v>0.05</v>
      </c>
      <c r="AM139" s="16" t="s">
        <v>3</v>
      </c>
    </row>
    <row r="140" spans="1:39" s="3" customFormat="1" ht="13.8" x14ac:dyDescent="0.25">
      <c r="A140" s="7" t="str">
        <f t="shared" ref="A140:C140" si="361">A139</f>
        <v>(Enter Broadcasting Company Name)</v>
      </c>
      <c r="B140" s="7" t="str">
        <f t="shared" si="361"/>
        <v>(Enter Call Letters)</v>
      </c>
      <c r="C140" s="8" t="str">
        <f t="shared" si="361"/>
        <v>(Select AM/FM)</v>
      </c>
      <c r="D140" s="30"/>
      <c r="E140" s="8" t="str">
        <f t="shared" si="350"/>
        <v>(Select Station Province)</v>
      </c>
      <c r="F140" s="9" t="str">
        <f>IFERROR(VLOOKUP(E140,Template!$AK$5:$AL$17,2,FALSE),"")</f>
        <v/>
      </c>
      <c r="G140" s="42" t="s">
        <v>13</v>
      </c>
      <c r="H140" s="42" t="s">
        <v>16</v>
      </c>
      <c r="I140" s="32" t="s">
        <v>65</v>
      </c>
      <c r="J140" s="32" t="s">
        <v>66</v>
      </c>
      <c r="K140" s="33">
        <f t="shared" si="332"/>
        <v>0</v>
      </c>
      <c r="L140" s="33">
        <f t="shared" si="333"/>
        <v>0</v>
      </c>
      <c r="M140" s="34">
        <f t="shared" si="331"/>
        <v>0</v>
      </c>
      <c r="N140" s="34">
        <f t="shared" si="351"/>
        <v>0</v>
      </c>
      <c r="O140" s="34">
        <f t="shared" si="334"/>
        <v>0</v>
      </c>
      <c r="P140" s="12" t="str">
        <f t="shared" ref="P140:Q140" si="362">P139</f>
        <v>(Select Language)</v>
      </c>
      <c r="Q140" s="12" t="str">
        <f t="shared" si="362"/>
        <v>(Select Usage)</v>
      </c>
      <c r="R140" s="33">
        <f t="shared" si="335"/>
        <v>0</v>
      </c>
      <c r="S140" s="33">
        <f t="shared" si="336"/>
        <v>0</v>
      </c>
      <c r="T140" s="33">
        <f t="shared" si="337"/>
        <v>0</v>
      </c>
      <c r="U140" s="33">
        <f t="shared" si="338"/>
        <v>0</v>
      </c>
      <c r="V140" s="33">
        <f t="shared" si="339"/>
        <v>0</v>
      </c>
      <c r="W140" s="33">
        <f t="shared" si="340"/>
        <v>0</v>
      </c>
      <c r="X140" s="33">
        <f t="shared" si="341"/>
        <v>0</v>
      </c>
      <c r="Y140" s="33">
        <f t="shared" si="342"/>
        <v>0</v>
      </c>
      <c r="Z140" s="33">
        <f t="shared" si="343"/>
        <v>0</v>
      </c>
      <c r="AA140" s="33">
        <f t="shared" si="344"/>
        <v>0</v>
      </c>
      <c r="AB140" s="33">
        <f t="shared" si="345"/>
        <v>0</v>
      </c>
      <c r="AC140" s="33">
        <f t="shared" si="346"/>
        <v>0</v>
      </c>
      <c r="AD140" s="26">
        <f t="shared" ref="AD140:AD142" si="363">SUM(R140:AC140)</f>
        <v>0</v>
      </c>
      <c r="AE140" s="46" t="str">
        <f>IFERROR(IF(AE$3=VLOOKUP($E140,Template!$AK$5:$AM$17,3,FALSE),$AD140*$F140,0),"0.00")</f>
        <v>0.00</v>
      </c>
      <c r="AF140" s="46" t="str">
        <f>IFERROR(IF(AF$3=VLOOKUP($E140,Template!$AK$5:$AM$17,3,FALSE),$AD140*$F140,0),"0.00")</f>
        <v>0.00</v>
      </c>
      <c r="AG140" s="28">
        <f t="shared" si="348"/>
        <v>0</v>
      </c>
      <c r="AH140" s="13" t="s">
        <v>40</v>
      </c>
      <c r="AI140" s="13" t="s">
        <v>41</v>
      </c>
      <c r="AK140" s="14" t="s">
        <v>70</v>
      </c>
      <c r="AL140" s="15">
        <v>0.05</v>
      </c>
      <c r="AM140" s="16" t="s">
        <v>3</v>
      </c>
    </row>
    <row r="141" spans="1:39" s="3" customFormat="1" ht="13.8" x14ac:dyDescent="0.25">
      <c r="A141" s="7" t="str">
        <f t="shared" ref="A141:C141" si="364">A140</f>
        <v>(Enter Broadcasting Company Name)</v>
      </c>
      <c r="B141" s="7" t="str">
        <f t="shared" si="364"/>
        <v>(Enter Call Letters)</v>
      </c>
      <c r="C141" s="8" t="str">
        <f t="shared" si="364"/>
        <v>(Select AM/FM)</v>
      </c>
      <c r="D141" s="30"/>
      <c r="E141" s="8" t="str">
        <f t="shared" si="350"/>
        <v>(Select Station Province)</v>
      </c>
      <c r="F141" s="9" t="str">
        <f>IFERROR(VLOOKUP(E141,Template!$AK$5:$AL$17,2,FALSE),"")</f>
        <v/>
      </c>
      <c r="G141" s="42" t="s">
        <v>15</v>
      </c>
      <c r="H141" s="42" t="s">
        <v>17</v>
      </c>
      <c r="I141" s="32" t="s">
        <v>65</v>
      </c>
      <c r="J141" s="32" t="s">
        <v>66</v>
      </c>
      <c r="K141" s="33">
        <f t="shared" si="332"/>
        <v>0</v>
      </c>
      <c r="L141" s="33">
        <f t="shared" si="333"/>
        <v>0</v>
      </c>
      <c r="M141" s="34">
        <f t="shared" si="331"/>
        <v>0</v>
      </c>
      <c r="N141" s="34">
        <f t="shared" si="351"/>
        <v>0</v>
      </c>
      <c r="O141" s="34">
        <f t="shared" si="334"/>
        <v>0</v>
      </c>
      <c r="P141" s="12" t="str">
        <f t="shared" ref="P141:Q141" si="365">P140</f>
        <v>(Select Language)</v>
      </c>
      <c r="Q141" s="12" t="str">
        <f t="shared" si="365"/>
        <v>(Select Usage)</v>
      </c>
      <c r="R141" s="33">
        <f t="shared" si="335"/>
        <v>0</v>
      </c>
      <c r="S141" s="33">
        <f t="shared" si="336"/>
        <v>0</v>
      </c>
      <c r="T141" s="33">
        <f t="shared" si="337"/>
        <v>0</v>
      </c>
      <c r="U141" s="33">
        <f t="shared" si="338"/>
        <v>0</v>
      </c>
      <c r="V141" s="33">
        <f t="shared" si="339"/>
        <v>0</v>
      </c>
      <c r="W141" s="33">
        <f t="shared" si="340"/>
        <v>0</v>
      </c>
      <c r="X141" s="33">
        <f t="shared" si="341"/>
        <v>0</v>
      </c>
      <c r="Y141" s="33">
        <f t="shared" si="342"/>
        <v>0</v>
      </c>
      <c r="Z141" s="33">
        <f t="shared" si="343"/>
        <v>0</v>
      </c>
      <c r="AA141" s="33">
        <f t="shared" si="344"/>
        <v>0</v>
      </c>
      <c r="AB141" s="33">
        <f t="shared" si="345"/>
        <v>0</v>
      </c>
      <c r="AC141" s="33">
        <f t="shared" si="346"/>
        <v>0</v>
      </c>
      <c r="AD141" s="26">
        <f t="shared" si="363"/>
        <v>0</v>
      </c>
      <c r="AE141" s="46" t="str">
        <f>IFERROR(IF(AE$3=VLOOKUP($E141,Template!$AK$5:$AM$17,3,FALSE),$AD141*$F141,0),"0.00")</f>
        <v>0.00</v>
      </c>
      <c r="AF141" s="46" t="str">
        <f>IFERROR(IF(AF$3=VLOOKUP($E141,Template!$AK$5:$AM$17,3,FALSE),$AD141*$F141,0),"0.00")</f>
        <v>0.00</v>
      </c>
      <c r="AG141" s="28">
        <f t="shared" si="348"/>
        <v>0</v>
      </c>
      <c r="AH141" s="13" t="s">
        <v>40</v>
      </c>
      <c r="AI141" s="13" t="s">
        <v>41</v>
      </c>
      <c r="AK141" s="14" t="s">
        <v>20</v>
      </c>
      <c r="AL141" s="15">
        <v>0.13</v>
      </c>
      <c r="AM141" s="16" t="s">
        <v>2</v>
      </c>
    </row>
    <row r="142" spans="1:39" s="3" customFormat="1" ht="13.8" x14ac:dyDescent="0.25">
      <c r="A142" s="7" t="str">
        <f t="shared" ref="A142:C142" si="366">A141</f>
        <v>(Enter Broadcasting Company Name)</v>
      </c>
      <c r="B142" s="7" t="str">
        <f t="shared" si="366"/>
        <v>(Enter Call Letters)</v>
      </c>
      <c r="C142" s="8" t="str">
        <f t="shared" si="366"/>
        <v>(Select AM/FM)</v>
      </c>
      <c r="D142" s="30"/>
      <c r="E142" s="8" t="str">
        <f t="shared" si="350"/>
        <v>(Select Station Province)</v>
      </c>
      <c r="F142" s="9" t="str">
        <f>IFERROR(VLOOKUP(E142,Template!$AK$5:$AL$17,2,FALSE),"")</f>
        <v/>
      </c>
      <c r="G142" s="42" t="s">
        <v>16</v>
      </c>
      <c r="H142" s="42" t="s">
        <v>18</v>
      </c>
      <c r="I142" s="32" t="s">
        <v>65</v>
      </c>
      <c r="J142" s="32" t="s">
        <v>66</v>
      </c>
      <c r="K142" s="33">
        <f t="shared" si="332"/>
        <v>0</v>
      </c>
      <c r="L142" s="33">
        <f t="shared" si="333"/>
        <v>0</v>
      </c>
      <c r="M142" s="34">
        <f t="shared" si="331"/>
        <v>0</v>
      </c>
      <c r="N142" s="34">
        <f t="shared" si="351"/>
        <v>0</v>
      </c>
      <c r="O142" s="34">
        <f t="shared" si="334"/>
        <v>0</v>
      </c>
      <c r="P142" s="12" t="str">
        <f t="shared" ref="P142:Q142" si="367">P141</f>
        <v>(Select Language)</v>
      </c>
      <c r="Q142" s="12" t="str">
        <f t="shared" si="367"/>
        <v>(Select Usage)</v>
      </c>
      <c r="R142" s="33">
        <f t="shared" si="335"/>
        <v>0</v>
      </c>
      <c r="S142" s="33">
        <f t="shared" si="336"/>
        <v>0</v>
      </c>
      <c r="T142" s="33">
        <f t="shared" si="337"/>
        <v>0</v>
      </c>
      <c r="U142" s="33">
        <f t="shared" si="338"/>
        <v>0</v>
      </c>
      <c r="V142" s="33">
        <f t="shared" si="339"/>
        <v>0</v>
      </c>
      <c r="W142" s="33">
        <f t="shared" si="340"/>
        <v>0</v>
      </c>
      <c r="X142" s="33">
        <f t="shared" si="341"/>
        <v>0</v>
      </c>
      <c r="Y142" s="33">
        <f t="shared" si="342"/>
        <v>0</v>
      </c>
      <c r="Z142" s="33">
        <f t="shared" si="343"/>
        <v>0</v>
      </c>
      <c r="AA142" s="33">
        <f t="shared" si="344"/>
        <v>0</v>
      </c>
      <c r="AB142" s="33">
        <f t="shared" si="345"/>
        <v>0</v>
      </c>
      <c r="AC142" s="33">
        <f t="shared" si="346"/>
        <v>0</v>
      </c>
      <c r="AD142" s="26">
        <f t="shared" si="363"/>
        <v>0</v>
      </c>
      <c r="AE142" s="46" t="str">
        <f>IFERROR(IF(AE$3=VLOOKUP($E142,Template!$AK$5:$AM$17,3,FALSE),$AD142*$F142,0),"0.00")</f>
        <v>0.00</v>
      </c>
      <c r="AF142" s="46" t="str">
        <f>IFERROR(IF(AF$3=VLOOKUP($E142,Template!$AK$5:$AM$17,3,FALSE),$AD142*$F142,0),"0.00")</f>
        <v>0.00</v>
      </c>
      <c r="AG142" s="28">
        <f t="shared" si="348"/>
        <v>0</v>
      </c>
      <c r="AH142" s="13" t="s">
        <v>40</v>
      </c>
      <c r="AI142" s="13" t="s">
        <v>41</v>
      </c>
      <c r="AK142" s="14" t="s">
        <v>69</v>
      </c>
      <c r="AL142" s="15">
        <v>0.15</v>
      </c>
      <c r="AM142" s="16" t="s">
        <v>2</v>
      </c>
    </row>
    <row r="143" spans="1:39" s="3" customFormat="1" ht="13.8" x14ac:dyDescent="0.25">
      <c r="A143" s="7" t="str">
        <f t="shared" ref="A143:C143" si="368">A142</f>
        <v>(Enter Broadcasting Company Name)</v>
      </c>
      <c r="B143" s="7" t="str">
        <f t="shared" si="368"/>
        <v>(Enter Call Letters)</v>
      </c>
      <c r="C143" s="8" t="str">
        <f t="shared" si="368"/>
        <v>(Select AM/FM)</v>
      </c>
      <c r="D143" s="30"/>
      <c r="E143" s="8" t="str">
        <f t="shared" si="350"/>
        <v>(Select Station Province)</v>
      </c>
      <c r="F143" s="9" t="str">
        <f>IFERROR(VLOOKUP(E143,Template!$AK$5:$AL$17,2,FALSE),"")</f>
        <v/>
      </c>
      <c r="G143" s="42" t="s">
        <v>17</v>
      </c>
      <c r="H143" s="42" t="s">
        <v>7</v>
      </c>
      <c r="I143" s="32" t="s">
        <v>65</v>
      </c>
      <c r="J143" s="32" t="s">
        <v>66</v>
      </c>
      <c r="K143" s="33">
        <f t="shared" si="332"/>
        <v>0</v>
      </c>
      <c r="L143" s="33">
        <f t="shared" si="333"/>
        <v>0</v>
      </c>
      <c r="M143" s="34">
        <f t="shared" si="331"/>
        <v>0</v>
      </c>
      <c r="N143" s="34">
        <f t="shared" si="351"/>
        <v>0</v>
      </c>
      <c r="O143" s="34">
        <f t="shared" si="334"/>
        <v>0</v>
      </c>
      <c r="P143" s="12" t="str">
        <f t="shared" ref="P143:Q143" si="369">P142</f>
        <v>(Select Language)</v>
      </c>
      <c r="Q143" s="12" t="str">
        <f t="shared" si="369"/>
        <v>(Select Usage)</v>
      </c>
      <c r="R143" s="33">
        <f t="shared" si="335"/>
        <v>0</v>
      </c>
      <c r="S143" s="33">
        <f t="shared" si="336"/>
        <v>0</v>
      </c>
      <c r="T143" s="33">
        <f t="shared" si="337"/>
        <v>0</v>
      </c>
      <c r="U143" s="33">
        <f t="shared" si="338"/>
        <v>0</v>
      </c>
      <c r="V143" s="33">
        <f t="shared" si="339"/>
        <v>0</v>
      </c>
      <c r="W143" s="33">
        <f t="shared" si="340"/>
        <v>0</v>
      </c>
      <c r="X143" s="33">
        <f t="shared" si="341"/>
        <v>0</v>
      </c>
      <c r="Y143" s="33">
        <f t="shared" si="342"/>
        <v>0</v>
      </c>
      <c r="Z143" s="33">
        <f t="shared" si="343"/>
        <v>0</v>
      </c>
      <c r="AA143" s="33">
        <f t="shared" si="344"/>
        <v>0</v>
      </c>
      <c r="AB143" s="33">
        <f t="shared" si="345"/>
        <v>0</v>
      </c>
      <c r="AC143" s="33">
        <f t="shared" si="346"/>
        <v>0</v>
      </c>
      <c r="AD143" s="26">
        <f>SUM(R143:AC143)</f>
        <v>0</v>
      </c>
      <c r="AE143" s="46" t="str">
        <f>IFERROR(IF(AE$3=VLOOKUP($E143,Template!$AK$5:$AM$17,3,FALSE),$AD143*$F143,0),"0.00")</f>
        <v>0.00</v>
      </c>
      <c r="AF143" s="46" t="str">
        <f>IFERROR(IF(AF$3=VLOOKUP($E143,Template!$AK$5:$AM$17,3,FALSE),$AD143*$F143,0),"0.00")</f>
        <v>0.00</v>
      </c>
      <c r="AG143" s="28">
        <f t="shared" si="348"/>
        <v>0</v>
      </c>
      <c r="AH143" s="13" t="s">
        <v>40</v>
      </c>
      <c r="AI143" s="13" t="s">
        <v>41</v>
      </c>
      <c r="AK143" s="14" t="s">
        <v>29</v>
      </c>
      <c r="AL143" s="15">
        <v>0.05</v>
      </c>
      <c r="AM143" s="16" t="s">
        <v>3</v>
      </c>
    </row>
    <row r="144" spans="1:39" s="3" customFormat="1" ht="13.8" x14ac:dyDescent="0.25">
      <c r="A144" s="7" t="str">
        <f t="shared" ref="A144:C144" si="370">A143</f>
        <v>(Enter Broadcasting Company Name)</v>
      </c>
      <c r="B144" s="7" t="str">
        <f t="shared" si="370"/>
        <v>(Enter Call Letters)</v>
      </c>
      <c r="C144" s="8" t="str">
        <f t="shared" si="370"/>
        <v>(Select AM/FM)</v>
      </c>
      <c r="D144" s="30"/>
      <c r="E144" s="8" t="str">
        <f t="shared" si="350"/>
        <v>(Select Station Province)</v>
      </c>
      <c r="F144" s="9" t="str">
        <f>IFERROR(VLOOKUP(E144,Template!$AK$5:$AL$17,2,FALSE),"")</f>
        <v/>
      </c>
      <c r="G144" s="42" t="s">
        <v>18</v>
      </c>
      <c r="H144" s="43" t="s">
        <v>8</v>
      </c>
      <c r="I144" s="32" t="s">
        <v>65</v>
      </c>
      <c r="J144" s="32" t="s">
        <v>66</v>
      </c>
      <c r="K144" s="33">
        <f t="shared" si="332"/>
        <v>0</v>
      </c>
      <c r="L144" s="33">
        <f t="shared" si="333"/>
        <v>0</v>
      </c>
      <c r="M144" s="34">
        <f t="shared" si="331"/>
        <v>0</v>
      </c>
      <c r="N144" s="34">
        <f t="shared" si="351"/>
        <v>0</v>
      </c>
      <c r="O144" s="34">
        <f t="shared" si="334"/>
        <v>0</v>
      </c>
      <c r="P144" s="12" t="str">
        <f t="shared" ref="P144:Q144" si="371">P143</f>
        <v>(Select Language)</v>
      </c>
      <c r="Q144" s="12" t="str">
        <f t="shared" si="371"/>
        <v>(Select Usage)</v>
      </c>
      <c r="R144" s="33">
        <f t="shared" si="335"/>
        <v>0</v>
      </c>
      <c r="S144" s="33">
        <f t="shared" si="336"/>
        <v>0</v>
      </c>
      <c r="T144" s="33">
        <f t="shared" si="337"/>
        <v>0</v>
      </c>
      <c r="U144" s="33">
        <f t="shared" si="338"/>
        <v>0</v>
      </c>
      <c r="V144" s="33">
        <f t="shared" si="339"/>
        <v>0</v>
      </c>
      <c r="W144" s="33">
        <f t="shared" si="340"/>
        <v>0</v>
      </c>
      <c r="X144" s="33">
        <f t="shared" si="341"/>
        <v>0</v>
      </c>
      <c r="Y144" s="33">
        <f t="shared" si="342"/>
        <v>0</v>
      </c>
      <c r="Z144" s="33">
        <f t="shared" si="343"/>
        <v>0</v>
      </c>
      <c r="AA144" s="33">
        <f t="shared" si="344"/>
        <v>0</v>
      </c>
      <c r="AB144" s="33">
        <f t="shared" si="345"/>
        <v>0</v>
      </c>
      <c r="AC144" s="33">
        <f t="shared" si="346"/>
        <v>0</v>
      </c>
      <c r="AD144" s="26">
        <f t="shared" ref="AD144" si="372">SUM(R144:AC144)</f>
        <v>0</v>
      </c>
      <c r="AE144" s="46" t="str">
        <f>IFERROR(IF(AE$3=VLOOKUP($E144,Template!$AK$5:$AM$17,3,FALSE),$AD144*$F144,0),"0.00")</f>
        <v>0.00</v>
      </c>
      <c r="AF144" s="46" t="str">
        <f>IFERROR(IF(AF$3=VLOOKUP($E144,Template!$AK$5:$AM$17,3,FALSE),$AD144*$F144,0),"0.00")</f>
        <v>0.00</v>
      </c>
      <c r="AG144" s="28">
        <f t="shared" si="348"/>
        <v>0</v>
      </c>
      <c r="AH144" s="13" t="s">
        <v>40</v>
      </c>
      <c r="AI144" s="13" t="s">
        <v>41</v>
      </c>
      <c r="AK144" s="14" t="s">
        <v>21</v>
      </c>
      <c r="AL144" s="15">
        <v>0.05</v>
      </c>
      <c r="AM144" s="16" t="s">
        <v>3</v>
      </c>
    </row>
    <row r="145" spans="1:39" ht="13.8" x14ac:dyDescent="0.25">
      <c r="A145" s="19" t="s">
        <v>4</v>
      </c>
      <c r="B145" s="19"/>
      <c r="C145" s="20"/>
      <c r="D145" s="20"/>
      <c r="E145" s="20"/>
      <c r="F145" s="20"/>
      <c r="G145" s="44"/>
      <c r="H145" s="44"/>
      <c r="I145" s="21">
        <f t="shared" ref="I145:K145" si="373">SUM(I133:I144)</f>
        <v>0</v>
      </c>
      <c r="J145" s="21">
        <f t="shared" si="373"/>
        <v>0</v>
      </c>
      <c r="K145" s="21">
        <f t="shared" si="373"/>
        <v>0</v>
      </c>
      <c r="L145" s="21">
        <f>L144</f>
        <v>0</v>
      </c>
      <c r="M145" s="21">
        <f>SUM(M133:M144)</f>
        <v>0</v>
      </c>
      <c r="N145" s="21">
        <f t="shared" ref="N145:O145" si="374">SUM(N133:N144)</f>
        <v>0</v>
      </c>
      <c r="O145" s="21">
        <f t="shared" si="374"/>
        <v>0</v>
      </c>
      <c r="P145" s="21"/>
      <c r="Q145" s="22"/>
      <c r="R145" s="21">
        <f t="shared" ref="R145:AI145" si="375">SUM(R133:R144)</f>
        <v>0</v>
      </c>
      <c r="S145" s="21">
        <f t="shared" si="375"/>
        <v>0</v>
      </c>
      <c r="T145" s="21">
        <f t="shared" si="375"/>
        <v>0</v>
      </c>
      <c r="U145" s="21">
        <f t="shared" si="375"/>
        <v>0</v>
      </c>
      <c r="V145" s="21">
        <f t="shared" si="375"/>
        <v>0</v>
      </c>
      <c r="W145" s="21">
        <f t="shared" si="375"/>
        <v>0</v>
      </c>
      <c r="X145" s="21">
        <f t="shared" si="375"/>
        <v>0</v>
      </c>
      <c r="Y145" s="21">
        <f t="shared" si="375"/>
        <v>0</v>
      </c>
      <c r="Z145" s="21">
        <f t="shared" si="375"/>
        <v>0</v>
      </c>
      <c r="AA145" s="21">
        <f t="shared" si="375"/>
        <v>0</v>
      </c>
      <c r="AB145" s="21">
        <f t="shared" si="375"/>
        <v>0</v>
      </c>
      <c r="AC145" s="21">
        <f t="shared" si="375"/>
        <v>0</v>
      </c>
      <c r="AD145" s="27">
        <f t="shared" si="375"/>
        <v>0</v>
      </c>
      <c r="AE145" s="21">
        <f t="shared" si="375"/>
        <v>0</v>
      </c>
      <c r="AF145" s="21">
        <f t="shared" si="375"/>
        <v>0</v>
      </c>
      <c r="AG145" s="27">
        <f t="shared" si="375"/>
        <v>0</v>
      </c>
      <c r="AH145" s="21">
        <f t="shared" si="375"/>
        <v>0</v>
      </c>
      <c r="AI145" s="21">
        <f t="shared" si="375"/>
        <v>0</v>
      </c>
      <c r="AK145" s="14" t="s">
        <v>71</v>
      </c>
      <c r="AL145" s="15">
        <v>0.05</v>
      </c>
      <c r="AM145" s="16" t="s">
        <v>3</v>
      </c>
    </row>
    <row r="146" spans="1:39" x14ac:dyDescent="0.25">
      <c r="A146" s="2"/>
      <c r="G146" s="2"/>
      <c r="H146" s="2"/>
      <c r="O146" s="2"/>
      <c r="P146" s="2"/>
    </row>
    <row r="147" spans="1:39" ht="42" customHeight="1" x14ac:dyDescent="0.25">
      <c r="A147" s="223" t="s">
        <v>63</v>
      </c>
      <c r="B147" s="223" t="s">
        <v>43</v>
      </c>
      <c r="C147" s="224" t="s">
        <v>19</v>
      </c>
      <c r="D147" s="226"/>
      <c r="E147" s="223" t="s">
        <v>14</v>
      </c>
      <c r="F147" s="223" t="s">
        <v>38</v>
      </c>
      <c r="G147" s="223" t="s">
        <v>1</v>
      </c>
      <c r="H147" s="223" t="s">
        <v>5</v>
      </c>
      <c r="I147" s="225" t="s">
        <v>31</v>
      </c>
      <c r="J147" s="225" t="s">
        <v>32</v>
      </c>
      <c r="K147" s="225" t="s">
        <v>48</v>
      </c>
      <c r="L147" s="225" t="s">
        <v>0</v>
      </c>
      <c r="M147" s="4" t="s">
        <v>45</v>
      </c>
      <c r="N147" s="4" t="s">
        <v>46</v>
      </c>
      <c r="O147" s="4" t="s">
        <v>47</v>
      </c>
      <c r="P147" s="225" t="s">
        <v>50</v>
      </c>
      <c r="Q147" s="225" t="s">
        <v>33</v>
      </c>
      <c r="R147" s="4" t="s">
        <v>51</v>
      </c>
      <c r="S147" s="4" t="s">
        <v>52</v>
      </c>
      <c r="T147" s="4" t="s">
        <v>53</v>
      </c>
      <c r="U147" s="4" t="s">
        <v>54</v>
      </c>
      <c r="V147" s="4" t="s">
        <v>55</v>
      </c>
      <c r="W147" s="4" t="s">
        <v>56</v>
      </c>
      <c r="X147" s="4" t="s">
        <v>57</v>
      </c>
      <c r="Y147" s="4" t="s">
        <v>58</v>
      </c>
      <c r="Z147" s="4" t="s">
        <v>59</v>
      </c>
      <c r="AA147" s="4" t="s">
        <v>62</v>
      </c>
      <c r="AB147" s="4" t="s">
        <v>60</v>
      </c>
      <c r="AC147" s="4" t="s">
        <v>61</v>
      </c>
      <c r="AD147" s="233" t="s">
        <v>34</v>
      </c>
      <c r="AE147" s="231" t="s">
        <v>2</v>
      </c>
      <c r="AF147" s="231" t="s">
        <v>3</v>
      </c>
      <c r="AG147" s="233" t="s">
        <v>35</v>
      </c>
      <c r="AH147" s="223" t="s">
        <v>36</v>
      </c>
      <c r="AI147" s="223" t="s">
        <v>37</v>
      </c>
      <c r="AK147" s="229" t="s">
        <v>30</v>
      </c>
      <c r="AL147" s="229"/>
      <c r="AM147" s="229"/>
    </row>
    <row r="148" spans="1:39" s="6" customFormat="1" ht="35.25" customHeight="1" x14ac:dyDescent="0.3">
      <c r="A148" s="224"/>
      <c r="B148" s="224"/>
      <c r="C148" s="224"/>
      <c r="D148" s="227"/>
      <c r="E148" s="223"/>
      <c r="F148" s="223"/>
      <c r="G148" s="223"/>
      <c r="H148" s="223"/>
      <c r="I148" s="230"/>
      <c r="J148" s="230"/>
      <c r="K148" s="230"/>
      <c r="L148" s="230"/>
      <c r="M148" s="5">
        <v>0</v>
      </c>
      <c r="N148" s="5">
        <v>625000</v>
      </c>
      <c r="O148" s="5">
        <v>1250000</v>
      </c>
      <c r="P148" s="225"/>
      <c r="Q148" s="225"/>
      <c r="R148" s="29">
        <v>4.95E-4</v>
      </c>
      <c r="S148" s="29">
        <v>9.5200000000000005E-4</v>
      </c>
      <c r="T148" s="29">
        <v>1.5900000000000001E-3</v>
      </c>
      <c r="U148" s="29">
        <v>1.1169999999999999E-3</v>
      </c>
      <c r="V148" s="29">
        <v>2.189E-3</v>
      </c>
      <c r="W148" s="29">
        <v>4.5430000000000002E-3</v>
      </c>
      <c r="X148" s="29">
        <v>8.8199999999999997E-4</v>
      </c>
      <c r="Y148" s="29">
        <v>1.6949999999999999E-3</v>
      </c>
      <c r="Z148" s="29">
        <v>2.8319999999999999E-3</v>
      </c>
      <c r="AA148" s="29">
        <v>1.9889999999999999E-3</v>
      </c>
      <c r="AB148" s="29">
        <v>3.8999999999999998E-3</v>
      </c>
      <c r="AC148" s="29">
        <v>8.0949999999999998E-3</v>
      </c>
      <c r="AD148" s="233"/>
      <c r="AE148" s="232"/>
      <c r="AF148" s="232"/>
      <c r="AG148" s="234"/>
      <c r="AH148" s="223"/>
      <c r="AI148" s="223"/>
      <c r="AK148" s="229"/>
      <c r="AL148" s="229"/>
      <c r="AM148" s="229"/>
    </row>
    <row r="149" spans="1:39" s="3" customFormat="1" ht="13.8" x14ac:dyDescent="0.25">
      <c r="A149" s="7" t="s">
        <v>44</v>
      </c>
      <c r="B149" s="7" t="s">
        <v>42</v>
      </c>
      <c r="C149" s="8" t="s">
        <v>39</v>
      </c>
      <c r="D149" s="30"/>
      <c r="E149" s="8" t="s">
        <v>64</v>
      </c>
      <c r="F149" s="9" t="str">
        <f>IFERROR(VLOOKUP(E149,Template!$AK$5:$AL$17,2,FALSE),"")</f>
        <v/>
      </c>
      <c r="G149" s="41" t="s">
        <v>7</v>
      </c>
      <c r="H149" s="41" t="s">
        <v>6</v>
      </c>
      <c r="I149" s="32" t="s">
        <v>65</v>
      </c>
      <c r="J149" s="32" t="s">
        <v>66</v>
      </c>
      <c r="K149" s="33">
        <f>IFERROR(I149+J149,0)</f>
        <v>0</v>
      </c>
      <c r="L149" s="33">
        <f>IFERROR(K149,"")</f>
        <v>0</v>
      </c>
      <c r="M149" s="34">
        <f t="shared" ref="M149:M160" si="376">IF(L149&lt;=$N$4,K149,IF(L148&gt;$N$4,0,$N$4-L148))</f>
        <v>0</v>
      </c>
      <c r="N149" s="34">
        <f>IF(AND(L149&gt;$N$4,L149&lt;=$O$4),K149-M149,IF(AND(L148&gt;$N$4,L148&lt;=$O$4),$O$4-L148,IF(L148&gt;$O$4,0,IF(L149&lt;$N$4,0,MIN(L149-$N$4,$N$4)))))</f>
        <v>0</v>
      </c>
      <c r="O149" s="34">
        <f>IF(L149&gt;$O$4,K149-M149-N149,0)</f>
        <v>0</v>
      </c>
      <c r="P149" s="12" t="s">
        <v>94</v>
      </c>
      <c r="Q149" s="12" t="s">
        <v>68</v>
      </c>
      <c r="R149" s="33">
        <f>IF(AND($Q149="LOW",$P149="French"),M149*R$4,0)</f>
        <v>0</v>
      </c>
      <c r="S149" s="33">
        <f>IF(AND($Q149="LOW",$P149="French"),N149*S$4,0)</f>
        <v>0</v>
      </c>
      <c r="T149" s="33">
        <f>IF(AND($Q149="LOW",$P149="French"),O149*T$4,0)</f>
        <v>0</v>
      </c>
      <c r="U149" s="33">
        <f>IF(AND($Q149="HIGH",$P149="French"),M149*U$4,0)</f>
        <v>0</v>
      </c>
      <c r="V149" s="33">
        <f>IF(AND($Q149="HIGH",$P149="French"),N149*V$4,0)</f>
        <v>0</v>
      </c>
      <c r="W149" s="33">
        <f>IF(AND($Q149="HIGH",$P149="French"),O149*W$4,0)</f>
        <v>0</v>
      </c>
      <c r="X149" s="33">
        <f>IF(AND($Q149="LOW",$P149="English"),M149*X$4,0)</f>
        <v>0</v>
      </c>
      <c r="Y149" s="33">
        <f>IF(AND($Q149="LOW",$P149="English"),N149*Y$4,0)</f>
        <v>0</v>
      </c>
      <c r="Z149" s="33">
        <f>IF(AND($Q149="LOW",$P149="English"),O149*Z$4,0)</f>
        <v>0</v>
      </c>
      <c r="AA149" s="33">
        <f>IF(AND($Q149="HIGH",$P149="English"),M149*AA$4,0)</f>
        <v>0</v>
      </c>
      <c r="AB149" s="33">
        <f>IF(AND($Q149="HIGH",$P149="English"),N149*AB$4,0)</f>
        <v>0</v>
      </c>
      <c r="AC149" s="33">
        <f>IF(AND($Q149="HIGH",$P149="English"),O149*AC$4,0)</f>
        <v>0</v>
      </c>
      <c r="AD149" s="26">
        <f>SUM(R149:AC149)</f>
        <v>0</v>
      </c>
      <c r="AE149" s="46" t="str">
        <f>IFERROR(IF(AE$3=VLOOKUP($E149,Template!$AK$5:$AM$17,3,FALSE),$AD149*$F149,0),"0.00")</f>
        <v>0.00</v>
      </c>
      <c r="AF149" s="46" t="str">
        <f>IFERROR(IF(AF$3=VLOOKUP($E149,Template!$AK$5:$AM$17,3,FALSE),$AD149*$F149,0),"0.00")</f>
        <v>0.00</v>
      </c>
      <c r="AG149" s="28">
        <f>SUM(AD149:AF149)</f>
        <v>0</v>
      </c>
      <c r="AH149" s="13" t="s">
        <v>40</v>
      </c>
      <c r="AI149" s="13" t="s">
        <v>41</v>
      </c>
      <c r="AK149" s="14" t="s">
        <v>25</v>
      </c>
      <c r="AL149" s="15">
        <v>0.05</v>
      </c>
      <c r="AM149" s="16" t="s">
        <v>3</v>
      </c>
    </row>
    <row r="150" spans="1:39" s="3" customFormat="1" ht="13.8" x14ac:dyDescent="0.25">
      <c r="A150" s="7" t="str">
        <f>A149</f>
        <v>(Enter Broadcasting Company Name)</v>
      </c>
      <c r="B150" s="7" t="str">
        <f>B149</f>
        <v>(Enter Call Letters)</v>
      </c>
      <c r="C150" s="8" t="str">
        <f>C149</f>
        <v>(Select AM/FM)</v>
      </c>
      <c r="D150" s="30"/>
      <c r="E150" s="8" t="str">
        <f>E149</f>
        <v>(Select Station Province)</v>
      </c>
      <c r="F150" s="9" t="str">
        <f>IFERROR(VLOOKUP(E150,Template!$AK$5:$AL$17,2,FALSE),"")</f>
        <v/>
      </c>
      <c r="G150" s="42" t="s">
        <v>8</v>
      </c>
      <c r="H150" s="42" t="s">
        <v>9</v>
      </c>
      <c r="I150" s="32" t="s">
        <v>65</v>
      </c>
      <c r="J150" s="32" t="s">
        <v>66</v>
      </c>
      <c r="K150" s="33">
        <f t="shared" ref="K150:K160" si="377">IFERROR(I150+J150,0)</f>
        <v>0</v>
      </c>
      <c r="L150" s="33">
        <f t="shared" ref="L150:L160" si="378">IFERROR(L149+K150,"")</f>
        <v>0</v>
      </c>
      <c r="M150" s="34">
        <f t="shared" si="376"/>
        <v>0</v>
      </c>
      <c r="N150" s="34">
        <f>IF(AND(L150&gt;$N$4,L150&lt;=$O$4),K150-M150,IF(AND(L149&gt;$N$4,L149&lt;=$O$4),$O$4-L149,IF(L149&gt;$O$4,0,IF(L150&lt;$N$4,0,MIN(L150-$N$4,$N$4)))))</f>
        <v>0</v>
      </c>
      <c r="O150" s="34">
        <f t="shared" ref="O150:O160" si="379">IF(L150&gt;$O$4,K150-M150-N150,0)</f>
        <v>0</v>
      </c>
      <c r="P150" s="12" t="str">
        <f>P149</f>
        <v>(Select Language)</v>
      </c>
      <c r="Q150" s="12" t="str">
        <f>Q149</f>
        <v>(Select Usage)</v>
      </c>
      <c r="R150" s="33">
        <f t="shared" ref="R150:R160" si="380">IF(AND($Q150="LOW",$P150="French"),M150*R$4,0)</f>
        <v>0</v>
      </c>
      <c r="S150" s="33">
        <f t="shared" ref="S150:S160" si="381">IF(AND($Q150="LOW",$P150="French"),N150*S$4,0)</f>
        <v>0</v>
      </c>
      <c r="T150" s="33">
        <f t="shared" ref="T150:T160" si="382">IF(AND($Q150="LOW",$P150="French"),O150*T$4,0)</f>
        <v>0</v>
      </c>
      <c r="U150" s="33">
        <f t="shared" ref="U150:U160" si="383">IF(AND($Q150="HIGH",$P150="French"),M150*U$4,0)</f>
        <v>0</v>
      </c>
      <c r="V150" s="33">
        <f t="shared" ref="V150:V160" si="384">IF(AND($Q150="HIGH",$P150="French"),N150*V$4,0)</f>
        <v>0</v>
      </c>
      <c r="W150" s="33">
        <f t="shared" ref="W150:W160" si="385">IF(AND($Q150="HIGH",$P150="French"),O150*W$4,0)</f>
        <v>0</v>
      </c>
      <c r="X150" s="33">
        <f t="shared" ref="X150:X160" si="386">IF(AND($Q150="LOW",$P150="English"),M150*X$4,0)</f>
        <v>0</v>
      </c>
      <c r="Y150" s="33">
        <f t="shared" ref="Y150:Y160" si="387">IF(AND($Q150="LOW",$P150="English"),N150*Y$4,0)</f>
        <v>0</v>
      </c>
      <c r="Z150" s="33">
        <f t="shared" ref="Z150:Z160" si="388">IF(AND($Q150="LOW",$P150="English"),O150*Z$4,0)</f>
        <v>0</v>
      </c>
      <c r="AA150" s="33">
        <f t="shared" ref="AA150:AA160" si="389">IF(AND($Q150="HIGH",$P150="English"),M150*AA$4,0)</f>
        <v>0</v>
      </c>
      <c r="AB150" s="33">
        <f t="shared" ref="AB150:AB160" si="390">IF(AND($Q150="HIGH",$P150="English"),N150*AB$4,0)</f>
        <v>0</v>
      </c>
      <c r="AC150" s="33">
        <f t="shared" ref="AC150:AC160" si="391">IF(AND($Q150="HIGH",$P150="English"),O150*AC$4,0)</f>
        <v>0</v>
      </c>
      <c r="AD150" s="26">
        <f t="shared" ref="AD150:AD154" si="392">SUM(R150:AC150)</f>
        <v>0</v>
      </c>
      <c r="AE150" s="46" t="str">
        <f>IFERROR(IF(AE$3=VLOOKUP($E150,Template!$AK$5:$AM$17,3,FALSE),$AD150*$F150,0),"0.00")</f>
        <v>0.00</v>
      </c>
      <c r="AF150" s="46" t="str">
        <f>IFERROR(IF(AF$3=VLOOKUP($E150,Template!$AK$5:$AM$17,3,FALSE),$AD150*$F150,0),"0.00")</f>
        <v>0.00</v>
      </c>
      <c r="AG150" s="28">
        <f t="shared" ref="AG150:AG160" si="393">SUM(AD150:AF150)</f>
        <v>0</v>
      </c>
      <c r="AH150" s="13" t="s">
        <v>40</v>
      </c>
      <c r="AI150" s="13" t="s">
        <v>41</v>
      </c>
      <c r="AK150" s="14" t="s">
        <v>23</v>
      </c>
      <c r="AL150" s="15">
        <v>0.05</v>
      </c>
      <c r="AM150" s="16" t="s">
        <v>3</v>
      </c>
    </row>
    <row r="151" spans="1:39" s="3" customFormat="1" ht="13.8" x14ac:dyDescent="0.25">
      <c r="A151" s="7" t="str">
        <f t="shared" ref="A151:C151" si="394">A150</f>
        <v>(Enter Broadcasting Company Name)</v>
      </c>
      <c r="B151" s="7" t="str">
        <f t="shared" si="394"/>
        <v>(Enter Call Letters)</v>
      </c>
      <c r="C151" s="8" t="str">
        <f t="shared" si="394"/>
        <v>(Select AM/FM)</v>
      </c>
      <c r="D151" s="30"/>
      <c r="E151" s="8" t="str">
        <f t="shared" ref="E151:E160" si="395">E150</f>
        <v>(Select Station Province)</v>
      </c>
      <c r="F151" s="9" t="str">
        <f>IFERROR(VLOOKUP(E151,Template!$AK$5:$AL$17,2,FALSE),"")</f>
        <v/>
      </c>
      <c r="G151" s="42" t="s">
        <v>6</v>
      </c>
      <c r="H151" s="42" t="s">
        <v>10</v>
      </c>
      <c r="I151" s="32" t="s">
        <v>65</v>
      </c>
      <c r="J151" s="32" t="s">
        <v>66</v>
      </c>
      <c r="K151" s="33">
        <f t="shared" si="377"/>
        <v>0</v>
      </c>
      <c r="L151" s="33">
        <f t="shared" si="378"/>
        <v>0</v>
      </c>
      <c r="M151" s="34">
        <f t="shared" si="376"/>
        <v>0</v>
      </c>
      <c r="N151" s="34">
        <f t="shared" ref="N151:N160" si="396">IF(AND(L151&gt;$N$4,L151&lt;=$O$4),K151-M151,IF(AND(L150&gt;$N$4,L150&lt;=$O$4),$O$4-L150,IF(L150&gt;$O$4,0,IF(L151&lt;$N$4,0,MIN(L151-$N$4,$N$4)))))</f>
        <v>0</v>
      </c>
      <c r="O151" s="34">
        <f t="shared" si="379"/>
        <v>0</v>
      </c>
      <c r="P151" s="12" t="str">
        <f t="shared" ref="P151:Q151" si="397">P150</f>
        <v>(Select Language)</v>
      </c>
      <c r="Q151" s="12" t="str">
        <f t="shared" si="397"/>
        <v>(Select Usage)</v>
      </c>
      <c r="R151" s="33">
        <f t="shared" si="380"/>
        <v>0</v>
      </c>
      <c r="S151" s="33">
        <f t="shared" si="381"/>
        <v>0</v>
      </c>
      <c r="T151" s="33">
        <f t="shared" si="382"/>
        <v>0</v>
      </c>
      <c r="U151" s="33">
        <f t="shared" si="383"/>
        <v>0</v>
      </c>
      <c r="V151" s="33">
        <f t="shared" si="384"/>
        <v>0</v>
      </c>
      <c r="W151" s="33">
        <f t="shared" si="385"/>
        <v>0</v>
      </c>
      <c r="X151" s="33">
        <f t="shared" si="386"/>
        <v>0</v>
      </c>
      <c r="Y151" s="33">
        <f t="shared" si="387"/>
        <v>0</v>
      </c>
      <c r="Z151" s="33">
        <f t="shared" si="388"/>
        <v>0</v>
      </c>
      <c r="AA151" s="33">
        <f t="shared" si="389"/>
        <v>0</v>
      </c>
      <c r="AB151" s="33">
        <f t="shared" si="390"/>
        <v>0</v>
      </c>
      <c r="AC151" s="33">
        <f t="shared" si="391"/>
        <v>0</v>
      </c>
      <c r="AD151" s="26">
        <f t="shared" si="392"/>
        <v>0</v>
      </c>
      <c r="AE151" s="46" t="str">
        <f>IFERROR(IF(AE$3=VLOOKUP($E151,Template!$AK$5:$AM$17,3,FALSE),$AD151*$F151,0),"0.00")</f>
        <v>0.00</v>
      </c>
      <c r="AF151" s="46" t="str">
        <f>IFERROR(IF(AF$3=VLOOKUP($E151,Template!$AK$5:$AM$17,3,FALSE),$AD151*$F151,0),"0.00")</f>
        <v>0.00</v>
      </c>
      <c r="AG151" s="28">
        <f t="shared" si="393"/>
        <v>0</v>
      </c>
      <c r="AH151" s="13" t="s">
        <v>40</v>
      </c>
      <c r="AI151" s="13" t="s">
        <v>41</v>
      </c>
      <c r="AK151" s="14" t="s">
        <v>24</v>
      </c>
      <c r="AL151" s="15">
        <v>0.05</v>
      </c>
      <c r="AM151" s="16" t="s">
        <v>3</v>
      </c>
    </row>
    <row r="152" spans="1:39" s="3" customFormat="1" ht="13.8" x14ac:dyDescent="0.25">
      <c r="A152" s="7" t="str">
        <f t="shared" ref="A152:C152" si="398">A151</f>
        <v>(Enter Broadcasting Company Name)</v>
      </c>
      <c r="B152" s="7" t="str">
        <f t="shared" si="398"/>
        <v>(Enter Call Letters)</v>
      </c>
      <c r="C152" s="8" t="str">
        <f t="shared" si="398"/>
        <v>(Select AM/FM)</v>
      </c>
      <c r="D152" s="30"/>
      <c r="E152" s="8" t="str">
        <f t="shared" si="395"/>
        <v>(Select Station Province)</v>
      </c>
      <c r="F152" s="9" t="str">
        <f>IFERROR(VLOOKUP(E152,Template!$AK$5:$AL$17,2,FALSE),"")</f>
        <v/>
      </c>
      <c r="G152" s="42" t="s">
        <v>9</v>
      </c>
      <c r="H152" s="42" t="s">
        <v>11</v>
      </c>
      <c r="I152" s="32" t="s">
        <v>65</v>
      </c>
      <c r="J152" s="32" t="s">
        <v>66</v>
      </c>
      <c r="K152" s="33">
        <f t="shared" si="377"/>
        <v>0</v>
      </c>
      <c r="L152" s="33">
        <f t="shared" si="378"/>
        <v>0</v>
      </c>
      <c r="M152" s="34">
        <f t="shared" si="376"/>
        <v>0</v>
      </c>
      <c r="N152" s="34">
        <f t="shared" si="396"/>
        <v>0</v>
      </c>
      <c r="O152" s="34">
        <f t="shared" si="379"/>
        <v>0</v>
      </c>
      <c r="P152" s="12" t="str">
        <f t="shared" ref="P152:Q152" si="399">P151</f>
        <v>(Select Language)</v>
      </c>
      <c r="Q152" s="12" t="str">
        <f t="shared" si="399"/>
        <v>(Select Usage)</v>
      </c>
      <c r="R152" s="33">
        <f t="shared" si="380"/>
        <v>0</v>
      </c>
      <c r="S152" s="33">
        <f t="shared" si="381"/>
        <v>0</v>
      </c>
      <c r="T152" s="33">
        <f t="shared" si="382"/>
        <v>0</v>
      </c>
      <c r="U152" s="33">
        <f t="shared" si="383"/>
        <v>0</v>
      </c>
      <c r="V152" s="33">
        <f t="shared" si="384"/>
        <v>0</v>
      </c>
      <c r="W152" s="33">
        <f t="shared" si="385"/>
        <v>0</v>
      </c>
      <c r="X152" s="33">
        <f t="shared" si="386"/>
        <v>0</v>
      </c>
      <c r="Y152" s="33">
        <f t="shared" si="387"/>
        <v>0</v>
      </c>
      <c r="Z152" s="33">
        <f t="shared" si="388"/>
        <v>0</v>
      </c>
      <c r="AA152" s="33">
        <f t="shared" si="389"/>
        <v>0</v>
      </c>
      <c r="AB152" s="33">
        <f t="shared" si="390"/>
        <v>0</v>
      </c>
      <c r="AC152" s="33">
        <f t="shared" si="391"/>
        <v>0</v>
      </c>
      <c r="AD152" s="26">
        <f t="shared" si="392"/>
        <v>0</v>
      </c>
      <c r="AE152" s="46" t="str">
        <f>IFERROR(IF(AE$3=VLOOKUP($E152,Template!$AK$5:$AM$17,3,FALSE),$AD152*$F152,0),"0.00")</f>
        <v>0.00</v>
      </c>
      <c r="AF152" s="46" t="str">
        <f>IFERROR(IF(AF$3=VLOOKUP($E152,Template!$AK$5:$AM$17,3,FALSE),$AD152*$F152,0),"0.00")</f>
        <v>0.00</v>
      </c>
      <c r="AG152" s="28">
        <f t="shared" si="393"/>
        <v>0</v>
      </c>
      <c r="AH152" s="13" t="s">
        <v>40</v>
      </c>
      <c r="AI152" s="13" t="s">
        <v>41</v>
      </c>
      <c r="AK152" s="14" t="s">
        <v>22</v>
      </c>
      <c r="AL152" s="15">
        <v>0.15</v>
      </c>
      <c r="AM152" s="16" t="s">
        <v>2</v>
      </c>
    </row>
    <row r="153" spans="1:39" s="3" customFormat="1" ht="13.8" x14ac:dyDescent="0.25">
      <c r="A153" s="7" t="str">
        <f t="shared" ref="A153:C153" si="400">A152</f>
        <v>(Enter Broadcasting Company Name)</v>
      </c>
      <c r="B153" s="7" t="str">
        <f t="shared" si="400"/>
        <v>(Enter Call Letters)</v>
      </c>
      <c r="C153" s="8" t="str">
        <f t="shared" si="400"/>
        <v>(Select AM/FM)</v>
      </c>
      <c r="D153" s="30"/>
      <c r="E153" s="8" t="str">
        <f t="shared" si="395"/>
        <v>(Select Station Province)</v>
      </c>
      <c r="F153" s="9" t="str">
        <f>IFERROR(VLOOKUP(E153,Template!$AK$5:$AL$17,2,FALSE),"")</f>
        <v/>
      </c>
      <c r="G153" s="42" t="s">
        <v>10</v>
      </c>
      <c r="H153" s="42" t="s">
        <v>12</v>
      </c>
      <c r="I153" s="32" t="s">
        <v>65</v>
      </c>
      <c r="J153" s="32" t="s">
        <v>66</v>
      </c>
      <c r="K153" s="33">
        <f t="shared" si="377"/>
        <v>0</v>
      </c>
      <c r="L153" s="33">
        <f t="shared" si="378"/>
        <v>0</v>
      </c>
      <c r="M153" s="34">
        <f t="shared" si="376"/>
        <v>0</v>
      </c>
      <c r="N153" s="34">
        <f t="shared" si="396"/>
        <v>0</v>
      </c>
      <c r="O153" s="34">
        <f t="shared" si="379"/>
        <v>0</v>
      </c>
      <c r="P153" s="12" t="str">
        <f t="shared" ref="P153:Q153" si="401">P152</f>
        <v>(Select Language)</v>
      </c>
      <c r="Q153" s="12" t="str">
        <f t="shared" si="401"/>
        <v>(Select Usage)</v>
      </c>
      <c r="R153" s="33">
        <f t="shared" si="380"/>
        <v>0</v>
      </c>
      <c r="S153" s="33">
        <f t="shared" si="381"/>
        <v>0</v>
      </c>
      <c r="T153" s="33">
        <f t="shared" si="382"/>
        <v>0</v>
      </c>
      <c r="U153" s="33">
        <f t="shared" si="383"/>
        <v>0</v>
      </c>
      <c r="V153" s="33">
        <f t="shared" si="384"/>
        <v>0</v>
      </c>
      <c r="W153" s="33">
        <f t="shared" si="385"/>
        <v>0</v>
      </c>
      <c r="X153" s="33">
        <f t="shared" si="386"/>
        <v>0</v>
      </c>
      <c r="Y153" s="33">
        <f t="shared" si="387"/>
        <v>0</v>
      </c>
      <c r="Z153" s="33">
        <f t="shared" si="388"/>
        <v>0</v>
      </c>
      <c r="AA153" s="33">
        <f t="shared" si="389"/>
        <v>0</v>
      </c>
      <c r="AB153" s="33">
        <f t="shared" si="390"/>
        <v>0</v>
      </c>
      <c r="AC153" s="33">
        <f t="shared" si="391"/>
        <v>0</v>
      </c>
      <c r="AD153" s="26">
        <f t="shared" si="392"/>
        <v>0</v>
      </c>
      <c r="AE153" s="46" t="str">
        <f>IFERROR(IF(AE$3=VLOOKUP($E153,Template!$AK$5:$AM$17,3,FALSE),$AD153*$F153,0),"0.00")</f>
        <v>0.00</v>
      </c>
      <c r="AF153" s="46" t="str">
        <f>IFERROR(IF(AF$3=VLOOKUP($E153,Template!$AK$5:$AM$17,3,FALSE),$AD153*$F153,0),"0.00")</f>
        <v>0.00</v>
      </c>
      <c r="AG153" s="28">
        <f t="shared" si="393"/>
        <v>0</v>
      </c>
      <c r="AH153" s="13" t="s">
        <v>40</v>
      </c>
      <c r="AI153" s="13" t="s">
        <v>41</v>
      </c>
      <c r="AK153" s="14" t="s">
        <v>26</v>
      </c>
      <c r="AL153" s="15">
        <v>0.15</v>
      </c>
      <c r="AM153" s="16" t="s">
        <v>2</v>
      </c>
    </row>
    <row r="154" spans="1:39" s="3" customFormat="1" ht="13.8" x14ac:dyDescent="0.25">
      <c r="A154" s="7" t="str">
        <f t="shared" ref="A154:C154" si="402">A153</f>
        <v>(Enter Broadcasting Company Name)</v>
      </c>
      <c r="B154" s="7" t="str">
        <f t="shared" si="402"/>
        <v>(Enter Call Letters)</v>
      </c>
      <c r="C154" s="8" t="str">
        <f t="shared" si="402"/>
        <v>(Select AM/FM)</v>
      </c>
      <c r="D154" s="30"/>
      <c r="E154" s="8" t="str">
        <f t="shared" si="395"/>
        <v>(Select Station Province)</v>
      </c>
      <c r="F154" s="9" t="str">
        <f>IFERROR(VLOOKUP(E154,Template!$AK$5:$AL$17,2,FALSE),"")</f>
        <v/>
      </c>
      <c r="G154" s="42" t="s">
        <v>11</v>
      </c>
      <c r="H154" s="42" t="s">
        <v>13</v>
      </c>
      <c r="I154" s="32" t="s">
        <v>65</v>
      </c>
      <c r="J154" s="32" t="s">
        <v>66</v>
      </c>
      <c r="K154" s="33">
        <f t="shared" si="377"/>
        <v>0</v>
      </c>
      <c r="L154" s="33">
        <f t="shared" si="378"/>
        <v>0</v>
      </c>
      <c r="M154" s="34">
        <f t="shared" si="376"/>
        <v>0</v>
      </c>
      <c r="N154" s="34">
        <f t="shared" si="396"/>
        <v>0</v>
      </c>
      <c r="O154" s="34">
        <f t="shared" si="379"/>
        <v>0</v>
      </c>
      <c r="P154" s="12" t="str">
        <f t="shared" ref="P154:Q154" si="403">P153</f>
        <v>(Select Language)</v>
      </c>
      <c r="Q154" s="12" t="str">
        <f t="shared" si="403"/>
        <v>(Select Usage)</v>
      </c>
      <c r="R154" s="33">
        <f t="shared" si="380"/>
        <v>0</v>
      </c>
      <c r="S154" s="33">
        <f t="shared" si="381"/>
        <v>0</v>
      </c>
      <c r="T154" s="33">
        <f t="shared" si="382"/>
        <v>0</v>
      </c>
      <c r="U154" s="33">
        <f t="shared" si="383"/>
        <v>0</v>
      </c>
      <c r="V154" s="33">
        <f t="shared" si="384"/>
        <v>0</v>
      </c>
      <c r="W154" s="33">
        <f t="shared" si="385"/>
        <v>0</v>
      </c>
      <c r="X154" s="33">
        <f t="shared" si="386"/>
        <v>0</v>
      </c>
      <c r="Y154" s="33">
        <f t="shared" si="387"/>
        <v>0</v>
      </c>
      <c r="Z154" s="33">
        <f t="shared" si="388"/>
        <v>0</v>
      </c>
      <c r="AA154" s="33">
        <f t="shared" si="389"/>
        <v>0</v>
      </c>
      <c r="AB154" s="33">
        <f t="shared" si="390"/>
        <v>0</v>
      </c>
      <c r="AC154" s="33">
        <f t="shared" si="391"/>
        <v>0</v>
      </c>
      <c r="AD154" s="26">
        <f t="shared" si="392"/>
        <v>0</v>
      </c>
      <c r="AE154" s="46" t="str">
        <f>IFERROR(IF(AE$3=VLOOKUP($E154,Template!$AK$5:$AM$17,3,FALSE),$AD154*$F154,0),"0.00")</f>
        <v>0.00</v>
      </c>
      <c r="AF154" s="46" t="str">
        <f>IFERROR(IF(AF$3=VLOOKUP($E154,Template!$AK$5:$AM$17,3,FALSE),$AD154*$F154,0),"0.00")</f>
        <v>0.00</v>
      </c>
      <c r="AG154" s="28">
        <f t="shared" si="393"/>
        <v>0</v>
      </c>
      <c r="AH154" s="13" t="s">
        <v>40</v>
      </c>
      <c r="AI154" s="13" t="s">
        <v>41</v>
      </c>
      <c r="AK154" s="14" t="s">
        <v>27</v>
      </c>
      <c r="AL154" s="15">
        <v>0.15</v>
      </c>
      <c r="AM154" s="16" t="s">
        <v>2</v>
      </c>
    </row>
    <row r="155" spans="1:39" s="3" customFormat="1" ht="13.8" x14ac:dyDescent="0.25">
      <c r="A155" s="7" t="str">
        <f t="shared" ref="A155:C155" si="404">A154</f>
        <v>(Enter Broadcasting Company Name)</v>
      </c>
      <c r="B155" s="7" t="str">
        <f t="shared" si="404"/>
        <v>(Enter Call Letters)</v>
      </c>
      <c r="C155" s="8" t="str">
        <f t="shared" si="404"/>
        <v>(Select AM/FM)</v>
      </c>
      <c r="D155" s="30"/>
      <c r="E155" s="8" t="str">
        <f t="shared" si="395"/>
        <v>(Select Station Province)</v>
      </c>
      <c r="F155" s="9" t="str">
        <f>IFERROR(VLOOKUP(E155,Template!$AK$5:$AL$17,2,FALSE),"")</f>
        <v/>
      </c>
      <c r="G155" s="42" t="s">
        <v>12</v>
      </c>
      <c r="H155" s="42" t="s">
        <v>15</v>
      </c>
      <c r="I155" s="32" t="s">
        <v>65</v>
      </c>
      <c r="J155" s="32" t="s">
        <v>66</v>
      </c>
      <c r="K155" s="33">
        <f t="shared" si="377"/>
        <v>0</v>
      </c>
      <c r="L155" s="33">
        <f t="shared" si="378"/>
        <v>0</v>
      </c>
      <c r="M155" s="34">
        <f t="shared" si="376"/>
        <v>0</v>
      </c>
      <c r="N155" s="34">
        <f t="shared" si="396"/>
        <v>0</v>
      </c>
      <c r="O155" s="34">
        <f t="shared" si="379"/>
        <v>0</v>
      </c>
      <c r="P155" s="12" t="str">
        <f t="shared" ref="P155:Q155" si="405">P154</f>
        <v>(Select Language)</v>
      </c>
      <c r="Q155" s="12" t="str">
        <f t="shared" si="405"/>
        <v>(Select Usage)</v>
      </c>
      <c r="R155" s="33">
        <f t="shared" si="380"/>
        <v>0</v>
      </c>
      <c r="S155" s="33">
        <f t="shared" si="381"/>
        <v>0</v>
      </c>
      <c r="T155" s="33">
        <f t="shared" si="382"/>
        <v>0</v>
      </c>
      <c r="U155" s="33">
        <f t="shared" si="383"/>
        <v>0</v>
      </c>
      <c r="V155" s="33">
        <f t="shared" si="384"/>
        <v>0</v>
      </c>
      <c r="W155" s="33">
        <f t="shared" si="385"/>
        <v>0</v>
      </c>
      <c r="X155" s="33">
        <f t="shared" si="386"/>
        <v>0</v>
      </c>
      <c r="Y155" s="33">
        <f t="shared" si="387"/>
        <v>0</v>
      </c>
      <c r="Z155" s="33">
        <f t="shared" si="388"/>
        <v>0</v>
      </c>
      <c r="AA155" s="33">
        <f t="shared" si="389"/>
        <v>0</v>
      </c>
      <c r="AB155" s="33">
        <f t="shared" si="390"/>
        <v>0</v>
      </c>
      <c r="AC155" s="33">
        <f t="shared" si="391"/>
        <v>0</v>
      </c>
      <c r="AD155" s="26">
        <f>SUM(R155:AC155)</f>
        <v>0</v>
      </c>
      <c r="AE155" s="46" t="str">
        <f>IFERROR(IF(AE$3=VLOOKUP($E155,Template!$AK$5:$AM$17,3,FALSE),$AD155*$F155,0),"0.00")</f>
        <v>0.00</v>
      </c>
      <c r="AF155" s="46" t="str">
        <f>IFERROR(IF(AF$3=VLOOKUP($E155,Template!$AK$5:$AM$17,3,FALSE),$AD155*$F155,0),"0.00")</f>
        <v>0.00</v>
      </c>
      <c r="AG155" s="28">
        <f t="shared" si="393"/>
        <v>0</v>
      </c>
      <c r="AH155" s="13" t="s">
        <v>40</v>
      </c>
      <c r="AI155" s="13" t="s">
        <v>41</v>
      </c>
      <c r="AK155" s="14" t="s">
        <v>28</v>
      </c>
      <c r="AL155" s="15">
        <v>0.05</v>
      </c>
      <c r="AM155" s="16" t="s">
        <v>3</v>
      </c>
    </row>
    <row r="156" spans="1:39" s="3" customFormat="1" ht="13.8" x14ac:dyDescent="0.25">
      <c r="A156" s="7" t="str">
        <f t="shared" ref="A156:C156" si="406">A155</f>
        <v>(Enter Broadcasting Company Name)</v>
      </c>
      <c r="B156" s="7" t="str">
        <f t="shared" si="406"/>
        <v>(Enter Call Letters)</v>
      </c>
      <c r="C156" s="8" t="str">
        <f t="shared" si="406"/>
        <v>(Select AM/FM)</v>
      </c>
      <c r="D156" s="30"/>
      <c r="E156" s="8" t="str">
        <f t="shared" si="395"/>
        <v>(Select Station Province)</v>
      </c>
      <c r="F156" s="9" t="str">
        <f>IFERROR(VLOOKUP(E156,Template!$AK$5:$AL$17,2,FALSE),"")</f>
        <v/>
      </c>
      <c r="G156" s="42" t="s">
        <v>13</v>
      </c>
      <c r="H156" s="42" t="s">
        <v>16</v>
      </c>
      <c r="I156" s="32" t="s">
        <v>65</v>
      </c>
      <c r="J156" s="32" t="s">
        <v>66</v>
      </c>
      <c r="K156" s="33">
        <f t="shared" si="377"/>
        <v>0</v>
      </c>
      <c r="L156" s="33">
        <f t="shared" si="378"/>
        <v>0</v>
      </c>
      <c r="M156" s="34">
        <f t="shared" si="376"/>
        <v>0</v>
      </c>
      <c r="N156" s="34">
        <f t="shared" si="396"/>
        <v>0</v>
      </c>
      <c r="O156" s="34">
        <f t="shared" si="379"/>
        <v>0</v>
      </c>
      <c r="P156" s="12" t="str">
        <f t="shared" ref="P156:Q156" si="407">P155</f>
        <v>(Select Language)</v>
      </c>
      <c r="Q156" s="12" t="str">
        <f t="shared" si="407"/>
        <v>(Select Usage)</v>
      </c>
      <c r="R156" s="33">
        <f t="shared" si="380"/>
        <v>0</v>
      </c>
      <c r="S156" s="33">
        <f t="shared" si="381"/>
        <v>0</v>
      </c>
      <c r="T156" s="33">
        <f t="shared" si="382"/>
        <v>0</v>
      </c>
      <c r="U156" s="33">
        <f t="shared" si="383"/>
        <v>0</v>
      </c>
      <c r="V156" s="33">
        <f t="shared" si="384"/>
        <v>0</v>
      </c>
      <c r="W156" s="33">
        <f t="shared" si="385"/>
        <v>0</v>
      </c>
      <c r="X156" s="33">
        <f t="shared" si="386"/>
        <v>0</v>
      </c>
      <c r="Y156" s="33">
        <f t="shared" si="387"/>
        <v>0</v>
      </c>
      <c r="Z156" s="33">
        <f t="shared" si="388"/>
        <v>0</v>
      </c>
      <c r="AA156" s="33">
        <f t="shared" si="389"/>
        <v>0</v>
      </c>
      <c r="AB156" s="33">
        <f t="shared" si="390"/>
        <v>0</v>
      </c>
      <c r="AC156" s="33">
        <f t="shared" si="391"/>
        <v>0</v>
      </c>
      <c r="AD156" s="26">
        <f t="shared" ref="AD156:AD158" si="408">SUM(R156:AC156)</f>
        <v>0</v>
      </c>
      <c r="AE156" s="46" t="str">
        <f>IFERROR(IF(AE$3=VLOOKUP($E156,Template!$AK$5:$AM$17,3,FALSE),$AD156*$F156,0),"0.00")</f>
        <v>0.00</v>
      </c>
      <c r="AF156" s="46" t="str">
        <f>IFERROR(IF(AF$3=VLOOKUP($E156,Template!$AK$5:$AM$17,3,FALSE),$AD156*$F156,0),"0.00")</f>
        <v>0.00</v>
      </c>
      <c r="AG156" s="28">
        <f t="shared" si="393"/>
        <v>0</v>
      </c>
      <c r="AH156" s="13" t="s">
        <v>40</v>
      </c>
      <c r="AI156" s="13" t="s">
        <v>41</v>
      </c>
      <c r="AK156" s="14" t="s">
        <v>70</v>
      </c>
      <c r="AL156" s="15">
        <v>0.05</v>
      </c>
      <c r="AM156" s="16" t="s">
        <v>3</v>
      </c>
    </row>
    <row r="157" spans="1:39" s="3" customFormat="1" ht="13.8" x14ac:dyDescent="0.25">
      <c r="A157" s="7" t="str">
        <f t="shared" ref="A157:C157" si="409">A156</f>
        <v>(Enter Broadcasting Company Name)</v>
      </c>
      <c r="B157" s="7" t="str">
        <f t="shared" si="409"/>
        <v>(Enter Call Letters)</v>
      </c>
      <c r="C157" s="8" t="str">
        <f t="shared" si="409"/>
        <v>(Select AM/FM)</v>
      </c>
      <c r="D157" s="30"/>
      <c r="E157" s="8" t="str">
        <f t="shared" si="395"/>
        <v>(Select Station Province)</v>
      </c>
      <c r="F157" s="9" t="str">
        <f>IFERROR(VLOOKUP(E157,Template!$AK$5:$AL$17,2,FALSE),"")</f>
        <v/>
      </c>
      <c r="G157" s="42" t="s">
        <v>15</v>
      </c>
      <c r="H157" s="42" t="s">
        <v>17</v>
      </c>
      <c r="I157" s="32" t="s">
        <v>65</v>
      </c>
      <c r="J157" s="32" t="s">
        <v>66</v>
      </c>
      <c r="K157" s="33">
        <f t="shared" si="377"/>
        <v>0</v>
      </c>
      <c r="L157" s="33">
        <f t="shared" si="378"/>
        <v>0</v>
      </c>
      <c r="M157" s="34">
        <f t="shared" si="376"/>
        <v>0</v>
      </c>
      <c r="N157" s="34">
        <f t="shared" si="396"/>
        <v>0</v>
      </c>
      <c r="O157" s="34">
        <f t="shared" si="379"/>
        <v>0</v>
      </c>
      <c r="P157" s="12" t="str">
        <f t="shared" ref="P157:Q157" si="410">P156</f>
        <v>(Select Language)</v>
      </c>
      <c r="Q157" s="12" t="str">
        <f t="shared" si="410"/>
        <v>(Select Usage)</v>
      </c>
      <c r="R157" s="33">
        <f t="shared" si="380"/>
        <v>0</v>
      </c>
      <c r="S157" s="33">
        <f t="shared" si="381"/>
        <v>0</v>
      </c>
      <c r="T157" s="33">
        <f t="shared" si="382"/>
        <v>0</v>
      </c>
      <c r="U157" s="33">
        <f t="shared" si="383"/>
        <v>0</v>
      </c>
      <c r="V157" s="33">
        <f t="shared" si="384"/>
        <v>0</v>
      </c>
      <c r="W157" s="33">
        <f t="shared" si="385"/>
        <v>0</v>
      </c>
      <c r="X157" s="33">
        <f t="shared" si="386"/>
        <v>0</v>
      </c>
      <c r="Y157" s="33">
        <f t="shared" si="387"/>
        <v>0</v>
      </c>
      <c r="Z157" s="33">
        <f t="shared" si="388"/>
        <v>0</v>
      </c>
      <c r="AA157" s="33">
        <f t="shared" si="389"/>
        <v>0</v>
      </c>
      <c r="AB157" s="33">
        <f t="shared" si="390"/>
        <v>0</v>
      </c>
      <c r="AC157" s="33">
        <f t="shared" si="391"/>
        <v>0</v>
      </c>
      <c r="AD157" s="26">
        <f t="shared" si="408"/>
        <v>0</v>
      </c>
      <c r="AE157" s="46" t="str">
        <f>IFERROR(IF(AE$3=VLOOKUP($E157,Template!$AK$5:$AM$17,3,FALSE),$AD157*$F157,0),"0.00")</f>
        <v>0.00</v>
      </c>
      <c r="AF157" s="46" t="str">
        <f>IFERROR(IF(AF$3=VLOOKUP($E157,Template!$AK$5:$AM$17,3,FALSE),$AD157*$F157,0),"0.00")</f>
        <v>0.00</v>
      </c>
      <c r="AG157" s="28">
        <f t="shared" si="393"/>
        <v>0</v>
      </c>
      <c r="AH157" s="13" t="s">
        <v>40</v>
      </c>
      <c r="AI157" s="13" t="s">
        <v>41</v>
      </c>
      <c r="AK157" s="14" t="s">
        <v>20</v>
      </c>
      <c r="AL157" s="15">
        <v>0.13</v>
      </c>
      <c r="AM157" s="16" t="s">
        <v>2</v>
      </c>
    </row>
    <row r="158" spans="1:39" s="3" customFormat="1" ht="13.8" x14ac:dyDescent="0.25">
      <c r="A158" s="7" t="str">
        <f t="shared" ref="A158:C158" si="411">A157</f>
        <v>(Enter Broadcasting Company Name)</v>
      </c>
      <c r="B158" s="7" t="str">
        <f t="shared" si="411"/>
        <v>(Enter Call Letters)</v>
      </c>
      <c r="C158" s="8" t="str">
        <f t="shared" si="411"/>
        <v>(Select AM/FM)</v>
      </c>
      <c r="D158" s="30"/>
      <c r="E158" s="8" t="str">
        <f t="shared" si="395"/>
        <v>(Select Station Province)</v>
      </c>
      <c r="F158" s="9" t="str">
        <f>IFERROR(VLOOKUP(E158,Template!$AK$5:$AL$17,2,FALSE),"")</f>
        <v/>
      </c>
      <c r="G158" s="42" t="s">
        <v>16</v>
      </c>
      <c r="H158" s="42" t="s">
        <v>18</v>
      </c>
      <c r="I158" s="32" t="s">
        <v>65</v>
      </c>
      <c r="J158" s="32" t="s">
        <v>66</v>
      </c>
      <c r="K158" s="33">
        <f t="shared" si="377"/>
        <v>0</v>
      </c>
      <c r="L158" s="33">
        <f t="shared" si="378"/>
        <v>0</v>
      </c>
      <c r="M158" s="34">
        <f t="shared" si="376"/>
        <v>0</v>
      </c>
      <c r="N158" s="34">
        <f t="shared" si="396"/>
        <v>0</v>
      </c>
      <c r="O158" s="34">
        <f t="shared" si="379"/>
        <v>0</v>
      </c>
      <c r="P158" s="12" t="str">
        <f t="shared" ref="P158:Q158" si="412">P157</f>
        <v>(Select Language)</v>
      </c>
      <c r="Q158" s="12" t="str">
        <f t="shared" si="412"/>
        <v>(Select Usage)</v>
      </c>
      <c r="R158" s="33">
        <f t="shared" si="380"/>
        <v>0</v>
      </c>
      <c r="S158" s="33">
        <f t="shared" si="381"/>
        <v>0</v>
      </c>
      <c r="T158" s="33">
        <f t="shared" si="382"/>
        <v>0</v>
      </c>
      <c r="U158" s="33">
        <f t="shared" si="383"/>
        <v>0</v>
      </c>
      <c r="V158" s="33">
        <f t="shared" si="384"/>
        <v>0</v>
      </c>
      <c r="W158" s="33">
        <f t="shared" si="385"/>
        <v>0</v>
      </c>
      <c r="X158" s="33">
        <f t="shared" si="386"/>
        <v>0</v>
      </c>
      <c r="Y158" s="33">
        <f t="shared" si="387"/>
        <v>0</v>
      </c>
      <c r="Z158" s="33">
        <f t="shared" si="388"/>
        <v>0</v>
      </c>
      <c r="AA158" s="33">
        <f t="shared" si="389"/>
        <v>0</v>
      </c>
      <c r="AB158" s="33">
        <f t="shared" si="390"/>
        <v>0</v>
      </c>
      <c r="AC158" s="33">
        <f t="shared" si="391"/>
        <v>0</v>
      </c>
      <c r="AD158" s="26">
        <f t="shared" si="408"/>
        <v>0</v>
      </c>
      <c r="AE158" s="46" t="str">
        <f>IFERROR(IF(AE$3=VLOOKUP($E158,Template!$AK$5:$AM$17,3,FALSE),$AD158*$F158,0),"0.00")</f>
        <v>0.00</v>
      </c>
      <c r="AF158" s="46" t="str">
        <f>IFERROR(IF(AF$3=VLOOKUP($E158,Template!$AK$5:$AM$17,3,FALSE),$AD158*$F158,0),"0.00")</f>
        <v>0.00</v>
      </c>
      <c r="AG158" s="28">
        <f t="shared" si="393"/>
        <v>0</v>
      </c>
      <c r="AH158" s="13" t="s">
        <v>40</v>
      </c>
      <c r="AI158" s="13" t="s">
        <v>41</v>
      </c>
      <c r="AK158" s="14" t="s">
        <v>69</v>
      </c>
      <c r="AL158" s="15">
        <v>0.15</v>
      </c>
      <c r="AM158" s="16" t="s">
        <v>2</v>
      </c>
    </row>
    <row r="159" spans="1:39" s="3" customFormat="1" ht="13.8" x14ac:dyDescent="0.25">
      <c r="A159" s="7" t="str">
        <f t="shared" ref="A159:C159" si="413">A158</f>
        <v>(Enter Broadcasting Company Name)</v>
      </c>
      <c r="B159" s="7" t="str">
        <f t="shared" si="413"/>
        <v>(Enter Call Letters)</v>
      </c>
      <c r="C159" s="8" t="str">
        <f t="shared" si="413"/>
        <v>(Select AM/FM)</v>
      </c>
      <c r="D159" s="30"/>
      <c r="E159" s="8" t="str">
        <f t="shared" si="395"/>
        <v>(Select Station Province)</v>
      </c>
      <c r="F159" s="9" t="str">
        <f>IFERROR(VLOOKUP(E159,Template!$AK$5:$AL$17,2,FALSE),"")</f>
        <v/>
      </c>
      <c r="G159" s="42" t="s">
        <v>17</v>
      </c>
      <c r="H159" s="42" t="s">
        <v>7</v>
      </c>
      <c r="I159" s="32" t="s">
        <v>65</v>
      </c>
      <c r="J159" s="32" t="s">
        <v>66</v>
      </c>
      <c r="K159" s="33">
        <f t="shared" si="377"/>
        <v>0</v>
      </c>
      <c r="L159" s="33">
        <f t="shared" si="378"/>
        <v>0</v>
      </c>
      <c r="M159" s="34">
        <f t="shared" si="376"/>
        <v>0</v>
      </c>
      <c r="N159" s="34">
        <f t="shared" si="396"/>
        <v>0</v>
      </c>
      <c r="O159" s="34">
        <f t="shared" si="379"/>
        <v>0</v>
      </c>
      <c r="P159" s="12" t="str">
        <f t="shared" ref="P159:Q159" si="414">P158</f>
        <v>(Select Language)</v>
      </c>
      <c r="Q159" s="12" t="str">
        <f t="shared" si="414"/>
        <v>(Select Usage)</v>
      </c>
      <c r="R159" s="33">
        <f t="shared" si="380"/>
        <v>0</v>
      </c>
      <c r="S159" s="33">
        <f t="shared" si="381"/>
        <v>0</v>
      </c>
      <c r="T159" s="33">
        <f t="shared" si="382"/>
        <v>0</v>
      </c>
      <c r="U159" s="33">
        <f t="shared" si="383"/>
        <v>0</v>
      </c>
      <c r="V159" s="33">
        <f t="shared" si="384"/>
        <v>0</v>
      </c>
      <c r="W159" s="33">
        <f t="shared" si="385"/>
        <v>0</v>
      </c>
      <c r="X159" s="33">
        <f t="shared" si="386"/>
        <v>0</v>
      </c>
      <c r="Y159" s="33">
        <f t="shared" si="387"/>
        <v>0</v>
      </c>
      <c r="Z159" s="33">
        <f t="shared" si="388"/>
        <v>0</v>
      </c>
      <c r="AA159" s="33">
        <f t="shared" si="389"/>
        <v>0</v>
      </c>
      <c r="AB159" s="33">
        <f t="shared" si="390"/>
        <v>0</v>
      </c>
      <c r="AC159" s="33">
        <f t="shared" si="391"/>
        <v>0</v>
      </c>
      <c r="AD159" s="26">
        <f>SUM(R159:AC159)</f>
        <v>0</v>
      </c>
      <c r="AE159" s="46" t="str">
        <f>IFERROR(IF(AE$3=VLOOKUP($E159,Template!$AK$5:$AM$17,3,FALSE),$AD159*$F159,0),"0.00")</f>
        <v>0.00</v>
      </c>
      <c r="AF159" s="46" t="str">
        <f>IFERROR(IF(AF$3=VLOOKUP($E159,Template!$AK$5:$AM$17,3,FALSE),$AD159*$F159,0),"0.00")</f>
        <v>0.00</v>
      </c>
      <c r="AG159" s="28">
        <f t="shared" si="393"/>
        <v>0</v>
      </c>
      <c r="AH159" s="13" t="s">
        <v>40</v>
      </c>
      <c r="AI159" s="13" t="s">
        <v>41</v>
      </c>
      <c r="AK159" s="14" t="s">
        <v>29</v>
      </c>
      <c r="AL159" s="15">
        <v>0.05</v>
      </c>
      <c r="AM159" s="16" t="s">
        <v>3</v>
      </c>
    </row>
    <row r="160" spans="1:39" s="3" customFormat="1" ht="13.8" x14ac:dyDescent="0.25">
      <c r="A160" s="7" t="str">
        <f t="shared" ref="A160:C160" si="415">A159</f>
        <v>(Enter Broadcasting Company Name)</v>
      </c>
      <c r="B160" s="7" t="str">
        <f t="shared" si="415"/>
        <v>(Enter Call Letters)</v>
      </c>
      <c r="C160" s="8" t="str">
        <f t="shared" si="415"/>
        <v>(Select AM/FM)</v>
      </c>
      <c r="D160" s="30"/>
      <c r="E160" s="8" t="str">
        <f t="shared" si="395"/>
        <v>(Select Station Province)</v>
      </c>
      <c r="F160" s="9" t="str">
        <f>IFERROR(VLOOKUP(E160,Template!$AK$5:$AL$17,2,FALSE),"")</f>
        <v/>
      </c>
      <c r="G160" s="42" t="s">
        <v>18</v>
      </c>
      <c r="H160" s="43" t="s">
        <v>8</v>
      </c>
      <c r="I160" s="32" t="s">
        <v>65</v>
      </c>
      <c r="J160" s="32" t="s">
        <v>66</v>
      </c>
      <c r="K160" s="33">
        <f t="shared" si="377"/>
        <v>0</v>
      </c>
      <c r="L160" s="33">
        <f t="shared" si="378"/>
        <v>0</v>
      </c>
      <c r="M160" s="34">
        <f t="shared" si="376"/>
        <v>0</v>
      </c>
      <c r="N160" s="34">
        <f t="shared" si="396"/>
        <v>0</v>
      </c>
      <c r="O160" s="34">
        <f t="shared" si="379"/>
        <v>0</v>
      </c>
      <c r="P160" s="12" t="str">
        <f t="shared" ref="P160:Q160" si="416">P159</f>
        <v>(Select Language)</v>
      </c>
      <c r="Q160" s="12" t="str">
        <f t="shared" si="416"/>
        <v>(Select Usage)</v>
      </c>
      <c r="R160" s="33">
        <f t="shared" si="380"/>
        <v>0</v>
      </c>
      <c r="S160" s="33">
        <f t="shared" si="381"/>
        <v>0</v>
      </c>
      <c r="T160" s="33">
        <f t="shared" si="382"/>
        <v>0</v>
      </c>
      <c r="U160" s="33">
        <f t="shared" si="383"/>
        <v>0</v>
      </c>
      <c r="V160" s="33">
        <f t="shared" si="384"/>
        <v>0</v>
      </c>
      <c r="W160" s="33">
        <f t="shared" si="385"/>
        <v>0</v>
      </c>
      <c r="X160" s="33">
        <f t="shared" si="386"/>
        <v>0</v>
      </c>
      <c r="Y160" s="33">
        <f t="shared" si="387"/>
        <v>0</v>
      </c>
      <c r="Z160" s="33">
        <f t="shared" si="388"/>
        <v>0</v>
      </c>
      <c r="AA160" s="33">
        <f t="shared" si="389"/>
        <v>0</v>
      </c>
      <c r="AB160" s="33">
        <f t="shared" si="390"/>
        <v>0</v>
      </c>
      <c r="AC160" s="33">
        <f t="shared" si="391"/>
        <v>0</v>
      </c>
      <c r="AD160" s="26">
        <f t="shared" ref="AD160" si="417">SUM(R160:AC160)</f>
        <v>0</v>
      </c>
      <c r="AE160" s="46" t="str">
        <f>IFERROR(IF(AE$3=VLOOKUP($E160,Template!$AK$5:$AM$17,3,FALSE),$AD160*$F160,0),"0.00")</f>
        <v>0.00</v>
      </c>
      <c r="AF160" s="46" t="str">
        <f>IFERROR(IF(AF$3=VLOOKUP($E160,Template!$AK$5:$AM$17,3,FALSE),$AD160*$F160,0),"0.00")</f>
        <v>0.00</v>
      </c>
      <c r="AG160" s="28">
        <f t="shared" si="393"/>
        <v>0</v>
      </c>
      <c r="AH160" s="13" t="s">
        <v>40</v>
      </c>
      <c r="AI160" s="13" t="s">
        <v>41</v>
      </c>
      <c r="AK160" s="14" t="s">
        <v>21</v>
      </c>
      <c r="AL160" s="15">
        <v>0.05</v>
      </c>
      <c r="AM160" s="16" t="s">
        <v>3</v>
      </c>
    </row>
    <row r="161" spans="1:39" ht="13.8" x14ac:dyDescent="0.25">
      <c r="A161" s="19" t="s">
        <v>4</v>
      </c>
      <c r="B161" s="19"/>
      <c r="C161" s="20"/>
      <c r="D161" s="20"/>
      <c r="E161" s="20"/>
      <c r="F161" s="20"/>
      <c r="G161" s="44"/>
      <c r="H161" s="44"/>
      <c r="I161" s="21">
        <f t="shared" ref="I161:K161" si="418">SUM(I149:I160)</f>
        <v>0</v>
      </c>
      <c r="J161" s="21">
        <f t="shared" si="418"/>
        <v>0</v>
      </c>
      <c r="K161" s="21">
        <f t="shared" si="418"/>
        <v>0</v>
      </c>
      <c r="L161" s="21">
        <f>L160</f>
        <v>0</v>
      </c>
      <c r="M161" s="21">
        <f>SUM(M149:M160)</f>
        <v>0</v>
      </c>
      <c r="N161" s="21">
        <f t="shared" ref="N161:O161" si="419">SUM(N149:N160)</f>
        <v>0</v>
      </c>
      <c r="O161" s="21">
        <f t="shared" si="419"/>
        <v>0</v>
      </c>
      <c r="P161" s="21"/>
      <c r="Q161" s="22"/>
      <c r="R161" s="21">
        <f t="shared" ref="R161:AI161" si="420">SUM(R149:R160)</f>
        <v>0</v>
      </c>
      <c r="S161" s="21">
        <f t="shared" si="420"/>
        <v>0</v>
      </c>
      <c r="T161" s="21">
        <f t="shared" si="420"/>
        <v>0</v>
      </c>
      <c r="U161" s="21">
        <f t="shared" si="420"/>
        <v>0</v>
      </c>
      <c r="V161" s="21">
        <f t="shared" si="420"/>
        <v>0</v>
      </c>
      <c r="W161" s="21">
        <f t="shared" si="420"/>
        <v>0</v>
      </c>
      <c r="X161" s="21">
        <f t="shared" si="420"/>
        <v>0</v>
      </c>
      <c r="Y161" s="21">
        <f t="shared" si="420"/>
        <v>0</v>
      </c>
      <c r="Z161" s="21">
        <f t="shared" si="420"/>
        <v>0</v>
      </c>
      <c r="AA161" s="21">
        <f t="shared" si="420"/>
        <v>0</v>
      </c>
      <c r="AB161" s="21">
        <f t="shared" si="420"/>
        <v>0</v>
      </c>
      <c r="AC161" s="21">
        <f t="shared" si="420"/>
        <v>0</v>
      </c>
      <c r="AD161" s="27">
        <f t="shared" si="420"/>
        <v>0</v>
      </c>
      <c r="AE161" s="21">
        <f t="shared" si="420"/>
        <v>0</v>
      </c>
      <c r="AF161" s="21">
        <f t="shared" si="420"/>
        <v>0</v>
      </c>
      <c r="AG161" s="27">
        <f t="shared" si="420"/>
        <v>0</v>
      </c>
      <c r="AH161" s="21">
        <f t="shared" si="420"/>
        <v>0</v>
      </c>
      <c r="AI161" s="21">
        <f t="shared" si="420"/>
        <v>0</v>
      </c>
      <c r="AK161" s="14" t="s">
        <v>71</v>
      </c>
      <c r="AL161" s="15">
        <v>0.05</v>
      </c>
      <c r="AM161" s="16" t="s">
        <v>3</v>
      </c>
    </row>
    <row r="162" spans="1:39" x14ac:dyDescent="0.25">
      <c r="A162" s="2"/>
      <c r="G162" s="2"/>
      <c r="H162" s="2"/>
      <c r="O162" s="2"/>
      <c r="P162" s="2"/>
    </row>
    <row r="163" spans="1:39" ht="42" customHeight="1" x14ac:dyDescent="0.25">
      <c r="A163" s="223" t="s">
        <v>63</v>
      </c>
      <c r="B163" s="223" t="s">
        <v>43</v>
      </c>
      <c r="C163" s="224" t="s">
        <v>19</v>
      </c>
      <c r="D163" s="226"/>
      <c r="E163" s="223" t="s">
        <v>14</v>
      </c>
      <c r="F163" s="223" t="s">
        <v>38</v>
      </c>
      <c r="G163" s="223" t="s">
        <v>1</v>
      </c>
      <c r="H163" s="223" t="s">
        <v>5</v>
      </c>
      <c r="I163" s="225" t="s">
        <v>31</v>
      </c>
      <c r="J163" s="225" t="s">
        <v>32</v>
      </c>
      <c r="K163" s="225" t="s">
        <v>48</v>
      </c>
      <c r="L163" s="225" t="s">
        <v>0</v>
      </c>
      <c r="M163" s="4" t="s">
        <v>45</v>
      </c>
      <c r="N163" s="4" t="s">
        <v>46</v>
      </c>
      <c r="O163" s="4" t="s">
        <v>47</v>
      </c>
      <c r="P163" s="225" t="s">
        <v>50</v>
      </c>
      <c r="Q163" s="225" t="s">
        <v>33</v>
      </c>
      <c r="R163" s="4" t="s">
        <v>51</v>
      </c>
      <c r="S163" s="4" t="s">
        <v>52</v>
      </c>
      <c r="T163" s="4" t="s">
        <v>53</v>
      </c>
      <c r="U163" s="4" t="s">
        <v>54</v>
      </c>
      <c r="V163" s="4" t="s">
        <v>55</v>
      </c>
      <c r="W163" s="4" t="s">
        <v>56</v>
      </c>
      <c r="X163" s="4" t="s">
        <v>57</v>
      </c>
      <c r="Y163" s="4" t="s">
        <v>58</v>
      </c>
      <c r="Z163" s="4" t="s">
        <v>59</v>
      </c>
      <c r="AA163" s="4" t="s">
        <v>62</v>
      </c>
      <c r="AB163" s="4" t="s">
        <v>60</v>
      </c>
      <c r="AC163" s="4" t="s">
        <v>61</v>
      </c>
      <c r="AD163" s="233" t="s">
        <v>34</v>
      </c>
      <c r="AE163" s="231" t="s">
        <v>2</v>
      </c>
      <c r="AF163" s="231" t="s">
        <v>3</v>
      </c>
      <c r="AG163" s="233" t="s">
        <v>35</v>
      </c>
      <c r="AH163" s="223" t="s">
        <v>36</v>
      </c>
      <c r="AI163" s="223" t="s">
        <v>37</v>
      </c>
      <c r="AK163" s="229" t="s">
        <v>30</v>
      </c>
      <c r="AL163" s="229"/>
      <c r="AM163" s="229"/>
    </row>
    <row r="164" spans="1:39" s="6" customFormat="1" ht="35.25" customHeight="1" x14ac:dyDescent="0.3">
      <c r="A164" s="224"/>
      <c r="B164" s="224"/>
      <c r="C164" s="224"/>
      <c r="D164" s="227"/>
      <c r="E164" s="223"/>
      <c r="F164" s="223"/>
      <c r="G164" s="223"/>
      <c r="H164" s="223"/>
      <c r="I164" s="230"/>
      <c r="J164" s="230"/>
      <c r="K164" s="230"/>
      <c r="L164" s="230"/>
      <c r="M164" s="5">
        <v>0</v>
      </c>
      <c r="N164" s="5">
        <v>625000</v>
      </c>
      <c r="O164" s="5">
        <v>1250000</v>
      </c>
      <c r="P164" s="225"/>
      <c r="Q164" s="225"/>
      <c r="R164" s="29">
        <v>4.95E-4</v>
      </c>
      <c r="S164" s="29">
        <v>9.5200000000000005E-4</v>
      </c>
      <c r="T164" s="29">
        <v>1.5900000000000001E-3</v>
      </c>
      <c r="U164" s="29">
        <v>1.1169999999999999E-3</v>
      </c>
      <c r="V164" s="29">
        <v>2.189E-3</v>
      </c>
      <c r="W164" s="29">
        <v>4.5430000000000002E-3</v>
      </c>
      <c r="X164" s="29">
        <v>8.8199999999999997E-4</v>
      </c>
      <c r="Y164" s="29">
        <v>1.6949999999999999E-3</v>
      </c>
      <c r="Z164" s="29">
        <v>2.8319999999999999E-3</v>
      </c>
      <c r="AA164" s="29">
        <v>1.9889999999999999E-3</v>
      </c>
      <c r="AB164" s="29">
        <v>3.8999999999999998E-3</v>
      </c>
      <c r="AC164" s="29">
        <v>8.0949999999999998E-3</v>
      </c>
      <c r="AD164" s="233"/>
      <c r="AE164" s="232"/>
      <c r="AF164" s="232"/>
      <c r="AG164" s="234"/>
      <c r="AH164" s="223"/>
      <c r="AI164" s="223"/>
      <c r="AK164" s="229"/>
      <c r="AL164" s="229"/>
      <c r="AM164" s="229"/>
    </row>
    <row r="165" spans="1:39" s="3" customFormat="1" ht="13.8" x14ac:dyDescent="0.25">
      <c r="A165" s="7" t="s">
        <v>44</v>
      </c>
      <c r="B165" s="7" t="s">
        <v>42</v>
      </c>
      <c r="C165" s="8" t="s">
        <v>39</v>
      </c>
      <c r="D165" s="30"/>
      <c r="E165" s="8" t="s">
        <v>64</v>
      </c>
      <c r="F165" s="9" t="str">
        <f>IFERROR(VLOOKUP(E165,Template!$AK$5:$AL$17,2,FALSE),"")</f>
        <v/>
      </c>
      <c r="G165" s="41" t="s">
        <v>7</v>
      </c>
      <c r="H165" s="41" t="s">
        <v>6</v>
      </c>
      <c r="I165" s="32" t="s">
        <v>65</v>
      </c>
      <c r="J165" s="32" t="s">
        <v>66</v>
      </c>
      <c r="K165" s="33">
        <f>IFERROR(I165+J165,0)</f>
        <v>0</v>
      </c>
      <c r="L165" s="33">
        <f>IFERROR(K165,"")</f>
        <v>0</v>
      </c>
      <c r="M165" s="34">
        <f t="shared" ref="M165:M176" si="421">IF(L165&lt;=$N$4,K165,IF(L164&gt;$N$4,0,$N$4-L164))</f>
        <v>0</v>
      </c>
      <c r="N165" s="34">
        <f>IF(AND(L165&gt;$N$4,L165&lt;=$O$4),K165-M165,IF(AND(L164&gt;$N$4,L164&lt;=$O$4),$O$4-L164,IF(L164&gt;$O$4,0,IF(L165&lt;$N$4,0,MIN(L165-$N$4,$N$4)))))</f>
        <v>0</v>
      </c>
      <c r="O165" s="34">
        <f>IF(L165&gt;$O$4,K165-M165-N165,0)</f>
        <v>0</v>
      </c>
      <c r="P165" s="12" t="s">
        <v>94</v>
      </c>
      <c r="Q165" s="12" t="s">
        <v>68</v>
      </c>
      <c r="R165" s="33">
        <f>IF(AND($Q165="LOW",$P165="French"),M165*R$4,0)</f>
        <v>0</v>
      </c>
      <c r="S165" s="33">
        <f>IF(AND($Q165="LOW",$P165="French"),N165*S$4,0)</f>
        <v>0</v>
      </c>
      <c r="T165" s="33">
        <f>IF(AND($Q165="LOW",$P165="French"),O165*T$4,0)</f>
        <v>0</v>
      </c>
      <c r="U165" s="33">
        <f>IF(AND($Q165="HIGH",$P165="French"),M165*U$4,0)</f>
        <v>0</v>
      </c>
      <c r="V165" s="33">
        <f>IF(AND($Q165="HIGH",$P165="French"),N165*V$4,0)</f>
        <v>0</v>
      </c>
      <c r="W165" s="33">
        <f>IF(AND($Q165="HIGH",$P165="French"),O165*W$4,0)</f>
        <v>0</v>
      </c>
      <c r="X165" s="33">
        <f>IF(AND($Q165="LOW",$P165="English"),M165*X$4,0)</f>
        <v>0</v>
      </c>
      <c r="Y165" s="33">
        <f>IF(AND($Q165="LOW",$P165="English"),N165*Y$4,0)</f>
        <v>0</v>
      </c>
      <c r="Z165" s="33">
        <f>IF(AND($Q165="LOW",$P165="English"),O165*Z$4,0)</f>
        <v>0</v>
      </c>
      <c r="AA165" s="33">
        <f>IF(AND($Q165="HIGH",$P165="English"),M165*AA$4,0)</f>
        <v>0</v>
      </c>
      <c r="AB165" s="33">
        <f>IF(AND($Q165="HIGH",$P165="English"),N165*AB$4,0)</f>
        <v>0</v>
      </c>
      <c r="AC165" s="33">
        <f>IF(AND($Q165="HIGH",$P165="English"),O165*AC$4,0)</f>
        <v>0</v>
      </c>
      <c r="AD165" s="26">
        <f>SUM(R165:AC165)</f>
        <v>0</v>
      </c>
      <c r="AE165" s="46" t="str">
        <f>IFERROR(IF(AE$3=VLOOKUP($E165,Template!$AK$5:$AM$17,3,FALSE),$AD165*$F165,0),"0.00")</f>
        <v>0.00</v>
      </c>
      <c r="AF165" s="46" t="str">
        <f>IFERROR(IF(AF$3=VLOOKUP($E165,Template!$AK$5:$AM$17,3,FALSE),$AD165*$F165,0),"0.00")</f>
        <v>0.00</v>
      </c>
      <c r="AG165" s="28">
        <f>SUM(AD165:AF165)</f>
        <v>0</v>
      </c>
      <c r="AH165" s="13" t="s">
        <v>40</v>
      </c>
      <c r="AI165" s="13" t="s">
        <v>41</v>
      </c>
      <c r="AK165" s="14" t="s">
        <v>25</v>
      </c>
      <c r="AL165" s="15">
        <v>0.05</v>
      </c>
      <c r="AM165" s="16" t="s">
        <v>3</v>
      </c>
    </row>
    <row r="166" spans="1:39" s="3" customFormat="1" ht="13.8" x14ac:dyDescent="0.25">
      <c r="A166" s="7" t="str">
        <f>A165</f>
        <v>(Enter Broadcasting Company Name)</v>
      </c>
      <c r="B166" s="7" t="str">
        <f>B165</f>
        <v>(Enter Call Letters)</v>
      </c>
      <c r="C166" s="8" t="str">
        <f>C165</f>
        <v>(Select AM/FM)</v>
      </c>
      <c r="D166" s="30"/>
      <c r="E166" s="8" t="str">
        <f>E165</f>
        <v>(Select Station Province)</v>
      </c>
      <c r="F166" s="9" t="str">
        <f>IFERROR(VLOOKUP(E166,Template!$AK$5:$AL$17,2,FALSE),"")</f>
        <v/>
      </c>
      <c r="G166" s="42" t="s">
        <v>8</v>
      </c>
      <c r="H166" s="42" t="s">
        <v>9</v>
      </c>
      <c r="I166" s="32" t="s">
        <v>65</v>
      </c>
      <c r="J166" s="32" t="s">
        <v>66</v>
      </c>
      <c r="K166" s="33">
        <f t="shared" ref="K166:K176" si="422">IFERROR(I166+J166,0)</f>
        <v>0</v>
      </c>
      <c r="L166" s="33">
        <f t="shared" ref="L166:L176" si="423">IFERROR(L165+K166,"")</f>
        <v>0</v>
      </c>
      <c r="M166" s="34">
        <f t="shared" si="421"/>
        <v>0</v>
      </c>
      <c r="N166" s="34">
        <f>IF(AND(L166&gt;$N$4,L166&lt;=$O$4),K166-M166,IF(AND(L165&gt;$N$4,L165&lt;=$O$4),$O$4-L165,IF(L165&gt;$O$4,0,IF(L166&lt;$N$4,0,MIN(L166-$N$4,$N$4)))))</f>
        <v>0</v>
      </c>
      <c r="O166" s="34">
        <f t="shared" ref="O166:O176" si="424">IF(L166&gt;$O$4,K166-M166-N166,0)</f>
        <v>0</v>
      </c>
      <c r="P166" s="12" t="str">
        <f>P165</f>
        <v>(Select Language)</v>
      </c>
      <c r="Q166" s="12" t="str">
        <f>Q165</f>
        <v>(Select Usage)</v>
      </c>
      <c r="R166" s="33">
        <f t="shared" ref="R166:R176" si="425">IF(AND($Q166="LOW",$P166="French"),M166*R$4,0)</f>
        <v>0</v>
      </c>
      <c r="S166" s="33">
        <f t="shared" ref="S166:S176" si="426">IF(AND($Q166="LOW",$P166="French"),N166*S$4,0)</f>
        <v>0</v>
      </c>
      <c r="T166" s="33">
        <f t="shared" ref="T166:T176" si="427">IF(AND($Q166="LOW",$P166="French"),O166*T$4,0)</f>
        <v>0</v>
      </c>
      <c r="U166" s="33">
        <f t="shared" ref="U166:U176" si="428">IF(AND($Q166="HIGH",$P166="French"),M166*U$4,0)</f>
        <v>0</v>
      </c>
      <c r="V166" s="33">
        <f t="shared" ref="V166:V176" si="429">IF(AND($Q166="HIGH",$P166="French"),N166*V$4,0)</f>
        <v>0</v>
      </c>
      <c r="W166" s="33">
        <f t="shared" ref="W166:W176" si="430">IF(AND($Q166="HIGH",$P166="French"),O166*W$4,0)</f>
        <v>0</v>
      </c>
      <c r="X166" s="33">
        <f t="shared" ref="X166:X176" si="431">IF(AND($Q166="LOW",$P166="English"),M166*X$4,0)</f>
        <v>0</v>
      </c>
      <c r="Y166" s="33">
        <f t="shared" ref="Y166:Y176" si="432">IF(AND($Q166="LOW",$P166="English"),N166*Y$4,0)</f>
        <v>0</v>
      </c>
      <c r="Z166" s="33">
        <f t="shared" ref="Z166:Z176" si="433">IF(AND($Q166="LOW",$P166="English"),O166*Z$4,0)</f>
        <v>0</v>
      </c>
      <c r="AA166" s="33">
        <f t="shared" ref="AA166:AA176" si="434">IF(AND($Q166="HIGH",$P166="English"),M166*AA$4,0)</f>
        <v>0</v>
      </c>
      <c r="AB166" s="33">
        <f t="shared" ref="AB166:AB176" si="435">IF(AND($Q166="HIGH",$P166="English"),N166*AB$4,0)</f>
        <v>0</v>
      </c>
      <c r="AC166" s="33">
        <f t="shared" ref="AC166:AC176" si="436">IF(AND($Q166="HIGH",$P166="English"),O166*AC$4,0)</f>
        <v>0</v>
      </c>
      <c r="AD166" s="26">
        <f t="shared" ref="AD166:AD170" si="437">SUM(R166:AC166)</f>
        <v>0</v>
      </c>
      <c r="AE166" s="46" t="str">
        <f>IFERROR(IF(AE$3=VLOOKUP($E166,Template!$AK$5:$AM$17,3,FALSE),$AD166*$F166,0),"0.00")</f>
        <v>0.00</v>
      </c>
      <c r="AF166" s="46" t="str">
        <f>IFERROR(IF(AF$3=VLOOKUP($E166,Template!$AK$5:$AM$17,3,FALSE),$AD166*$F166,0),"0.00")</f>
        <v>0.00</v>
      </c>
      <c r="AG166" s="28">
        <f t="shared" ref="AG166:AG176" si="438">SUM(AD166:AF166)</f>
        <v>0</v>
      </c>
      <c r="AH166" s="13" t="s">
        <v>40</v>
      </c>
      <c r="AI166" s="13" t="s">
        <v>41</v>
      </c>
      <c r="AK166" s="14" t="s">
        <v>23</v>
      </c>
      <c r="AL166" s="15">
        <v>0.05</v>
      </c>
      <c r="AM166" s="16" t="s">
        <v>3</v>
      </c>
    </row>
    <row r="167" spans="1:39" s="3" customFormat="1" ht="13.8" x14ac:dyDescent="0.25">
      <c r="A167" s="7" t="str">
        <f t="shared" ref="A167:C167" si="439">A166</f>
        <v>(Enter Broadcasting Company Name)</v>
      </c>
      <c r="B167" s="7" t="str">
        <f t="shared" si="439"/>
        <v>(Enter Call Letters)</v>
      </c>
      <c r="C167" s="8" t="str">
        <f t="shared" si="439"/>
        <v>(Select AM/FM)</v>
      </c>
      <c r="D167" s="30"/>
      <c r="E167" s="8" t="str">
        <f t="shared" ref="E167:E176" si="440">E166</f>
        <v>(Select Station Province)</v>
      </c>
      <c r="F167" s="9" t="str">
        <f>IFERROR(VLOOKUP(E167,Template!$AK$5:$AL$17,2,FALSE),"")</f>
        <v/>
      </c>
      <c r="G167" s="42" t="s">
        <v>6</v>
      </c>
      <c r="H167" s="42" t="s">
        <v>10</v>
      </c>
      <c r="I167" s="32" t="s">
        <v>65</v>
      </c>
      <c r="J167" s="32" t="s">
        <v>66</v>
      </c>
      <c r="K167" s="33">
        <f t="shared" si="422"/>
        <v>0</v>
      </c>
      <c r="L167" s="33">
        <f t="shared" si="423"/>
        <v>0</v>
      </c>
      <c r="M167" s="34">
        <f t="shared" si="421"/>
        <v>0</v>
      </c>
      <c r="N167" s="34">
        <f t="shared" ref="N167:N176" si="441">IF(AND(L167&gt;$N$4,L167&lt;=$O$4),K167-M167,IF(AND(L166&gt;$N$4,L166&lt;=$O$4),$O$4-L166,IF(L166&gt;$O$4,0,IF(L167&lt;$N$4,0,MIN(L167-$N$4,$N$4)))))</f>
        <v>0</v>
      </c>
      <c r="O167" s="34">
        <f t="shared" si="424"/>
        <v>0</v>
      </c>
      <c r="P167" s="12" t="str">
        <f t="shared" ref="P167:Q167" si="442">P166</f>
        <v>(Select Language)</v>
      </c>
      <c r="Q167" s="12" t="str">
        <f t="shared" si="442"/>
        <v>(Select Usage)</v>
      </c>
      <c r="R167" s="33">
        <f t="shared" si="425"/>
        <v>0</v>
      </c>
      <c r="S167" s="33">
        <f t="shared" si="426"/>
        <v>0</v>
      </c>
      <c r="T167" s="33">
        <f t="shared" si="427"/>
        <v>0</v>
      </c>
      <c r="U167" s="33">
        <f t="shared" si="428"/>
        <v>0</v>
      </c>
      <c r="V167" s="33">
        <f t="shared" si="429"/>
        <v>0</v>
      </c>
      <c r="W167" s="33">
        <f t="shared" si="430"/>
        <v>0</v>
      </c>
      <c r="X167" s="33">
        <f t="shared" si="431"/>
        <v>0</v>
      </c>
      <c r="Y167" s="33">
        <f t="shared" si="432"/>
        <v>0</v>
      </c>
      <c r="Z167" s="33">
        <f t="shared" si="433"/>
        <v>0</v>
      </c>
      <c r="AA167" s="33">
        <f t="shared" si="434"/>
        <v>0</v>
      </c>
      <c r="AB167" s="33">
        <f t="shared" si="435"/>
        <v>0</v>
      </c>
      <c r="AC167" s="33">
        <f t="shared" si="436"/>
        <v>0</v>
      </c>
      <c r="AD167" s="26">
        <f t="shared" si="437"/>
        <v>0</v>
      </c>
      <c r="AE167" s="46" t="str">
        <f>IFERROR(IF(AE$3=VLOOKUP($E167,Template!$AK$5:$AM$17,3,FALSE),$AD167*$F167,0),"0.00")</f>
        <v>0.00</v>
      </c>
      <c r="AF167" s="46" t="str">
        <f>IFERROR(IF(AF$3=VLOOKUP($E167,Template!$AK$5:$AM$17,3,FALSE),$AD167*$F167,0),"0.00")</f>
        <v>0.00</v>
      </c>
      <c r="AG167" s="28">
        <f t="shared" si="438"/>
        <v>0</v>
      </c>
      <c r="AH167" s="13" t="s">
        <v>40</v>
      </c>
      <c r="AI167" s="13" t="s">
        <v>41</v>
      </c>
      <c r="AK167" s="14" t="s">
        <v>24</v>
      </c>
      <c r="AL167" s="15">
        <v>0.05</v>
      </c>
      <c r="AM167" s="16" t="s">
        <v>3</v>
      </c>
    </row>
    <row r="168" spans="1:39" s="3" customFormat="1" ht="13.8" x14ac:dyDescent="0.25">
      <c r="A168" s="7" t="str">
        <f t="shared" ref="A168:C168" si="443">A167</f>
        <v>(Enter Broadcasting Company Name)</v>
      </c>
      <c r="B168" s="7" t="str">
        <f t="shared" si="443"/>
        <v>(Enter Call Letters)</v>
      </c>
      <c r="C168" s="8" t="str">
        <f t="shared" si="443"/>
        <v>(Select AM/FM)</v>
      </c>
      <c r="D168" s="30"/>
      <c r="E168" s="8" t="str">
        <f t="shared" si="440"/>
        <v>(Select Station Province)</v>
      </c>
      <c r="F168" s="9" t="str">
        <f>IFERROR(VLOOKUP(E168,Template!$AK$5:$AL$17,2,FALSE),"")</f>
        <v/>
      </c>
      <c r="G168" s="42" t="s">
        <v>9</v>
      </c>
      <c r="H168" s="42" t="s">
        <v>11</v>
      </c>
      <c r="I168" s="32" t="s">
        <v>65</v>
      </c>
      <c r="J168" s="32" t="s">
        <v>66</v>
      </c>
      <c r="K168" s="33">
        <f t="shared" si="422"/>
        <v>0</v>
      </c>
      <c r="L168" s="33">
        <f t="shared" si="423"/>
        <v>0</v>
      </c>
      <c r="M168" s="34">
        <f t="shared" si="421"/>
        <v>0</v>
      </c>
      <c r="N168" s="34">
        <f t="shared" si="441"/>
        <v>0</v>
      </c>
      <c r="O168" s="34">
        <f t="shared" si="424"/>
        <v>0</v>
      </c>
      <c r="P168" s="12" t="str">
        <f t="shared" ref="P168:Q168" si="444">P167</f>
        <v>(Select Language)</v>
      </c>
      <c r="Q168" s="12" t="str">
        <f t="shared" si="444"/>
        <v>(Select Usage)</v>
      </c>
      <c r="R168" s="33">
        <f t="shared" si="425"/>
        <v>0</v>
      </c>
      <c r="S168" s="33">
        <f t="shared" si="426"/>
        <v>0</v>
      </c>
      <c r="T168" s="33">
        <f t="shared" si="427"/>
        <v>0</v>
      </c>
      <c r="U168" s="33">
        <f t="shared" si="428"/>
        <v>0</v>
      </c>
      <c r="V168" s="33">
        <f t="shared" si="429"/>
        <v>0</v>
      </c>
      <c r="W168" s="33">
        <f t="shared" si="430"/>
        <v>0</v>
      </c>
      <c r="X168" s="33">
        <f t="shared" si="431"/>
        <v>0</v>
      </c>
      <c r="Y168" s="33">
        <f t="shared" si="432"/>
        <v>0</v>
      </c>
      <c r="Z168" s="33">
        <f t="shared" si="433"/>
        <v>0</v>
      </c>
      <c r="AA168" s="33">
        <f t="shared" si="434"/>
        <v>0</v>
      </c>
      <c r="AB168" s="33">
        <f t="shared" si="435"/>
        <v>0</v>
      </c>
      <c r="AC168" s="33">
        <f t="shared" si="436"/>
        <v>0</v>
      </c>
      <c r="AD168" s="26">
        <f t="shared" si="437"/>
        <v>0</v>
      </c>
      <c r="AE168" s="46" t="str">
        <f>IFERROR(IF(AE$3=VLOOKUP($E168,Template!$AK$5:$AM$17,3,FALSE),$AD168*$F168,0),"0.00")</f>
        <v>0.00</v>
      </c>
      <c r="AF168" s="46" t="str">
        <f>IFERROR(IF(AF$3=VLOOKUP($E168,Template!$AK$5:$AM$17,3,FALSE),$AD168*$F168,0),"0.00")</f>
        <v>0.00</v>
      </c>
      <c r="AG168" s="28">
        <f t="shared" si="438"/>
        <v>0</v>
      </c>
      <c r="AH168" s="13" t="s">
        <v>40</v>
      </c>
      <c r="AI168" s="13" t="s">
        <v>41</v>
      </c>
      <c r="AK168" s="14" t="s">
        <v>22</v>
      </c>
      <c r="AL168" s="15">
        <v>0.15</v>
      </c>
      <c r="AM168" s="16" t="s">
        <v>2</v>
      </c>
    </row>
    <row r="169" spans="1:39" s="3" customFormat="1" ht="13.8" x14ac:dyDescent="0.25">
      <c r="A169" s="7" t="str">
        <f t="shared" ref="A169:C169" si="445">A168</f>
        <v>(Enter Broadcasting Company Name)</v>
      </c>
      <c r="B169" s="7" t="str">
        <f t="shared" si="445"/>
        <v>(Enter Call Letters)</v>
      </c>
      <c r="C169" s="8" t="str">
        <f t="shared" si="445"/>
        <v>(Select AM/FM)</v>
      </c>
      <c r="D169" s="30"/>
      <c r="E169" s="8" t="str">
        <f t="shared" si="440"/>
        <v>(Select Station Province)</v>
      </c>
      <c r="F169" s="9" t="str">
        <f>IFERROR(VLOOKUP(E169,Template!$AK$5:$AL$17,2,FALSE),"")</f>
        <v/>
      </c>
      <c r="G169" s="42" t="s">
        <v>10</v>
      </c>
      <c r="H169" s="42" t="s">
        <v>12</v>
      </c>
      <c r="I169" s="32" t="s">
        <v>65</v>
      </c>
      <c r="J169" s="32" t="s">
        <v>66</v>
      </c>
      <c r="K169" s="33">
        <f t="shared" si="422"/>
        <v>0</v>
      </c>
      <c r="L169" s="33">
        <f t="shared" si="423"/>
        <v>0</v>
      </c>
      <c r="M169" s="34">
        <f t="shared" si="421"/>
        <v>0</v>
      </c>
      <c r="N169" s="34">
        <f t="shared" si="441"/>
        <v>0</v>
      </c>
      <c r="O169" s="34">
        <f t="shared" si="424"/>
        <v>0</v>
      </c>
      <c r="P169" s="12" t="str">
        <f t="shared" ref="P169:Q169" si="446">P168</f>
        <v>(Select Language)</v>
      </c>
      <c r="Q169" s="12" t="str">
        <f t="shared" si="446"/>
        <v>(Select Usage)</v>
      </c>
      <c r="R169" s="33">
        <f t="shared" si="425"/>
        <v>0</v>
      </c>
      <c r="S169" s="33">
        <f t="shared" si="426"/>
        <v>0</v>
      </c>
      <c r="T169" s="33">
        <f t="shared" si="427"/>
        <v>0</v>
      </c>
      <c r="U169" s="33">
        <f t="shared" si="428"/>
        <v>0</v>
      </c>
      <c r="V169" s="33">
        <f t="shared" si="429"/>
        <v>0</v>
      </c>
      <c r="W169" s="33">
        <f t="shared" si="430"/>
        <v>0</v>
      </c>
      <c r="X169" s="33">
        <f t="shared" si="431"/>
        <v>0</v>
      </c>
      <c r="Y169" s="33">
        <f t="shared" si="432"/>
        <v>0</v>
      </c>
      <c r="Z169" s="33">
        <f t="shared" si="433"/>
        <v>0</v>
      </c>
      <c r="AA169" s="33">
        <f t="shared" si="434"/>
        <v>0</v>
      </c>
      <c r="AB169" s="33">
        <f t="shared" si="435"/>
        <v>0</v>
      </c>
      <c r="AC169" s="33">
        <f t="shared" si="436"/>
        <v>0</v>
      </c>
      <c r="AD169" s="26">
        <f t="shared" si="437"/>
        <v>0</v>
      </c>
      <c r="AE169" s="46" t="str">
        <f>IFERROR(IF(AE$3=VLOOKUP($E169,Template!$AK$5:$AM$17,3,FALSE),$AD169*$F169,0),"0.00")</f>
        <v>0.00</v>
      </c>
      <c r="AF169" s="46" t="str">
        <f>IFERROR(IF(AF$3=VLOOKUP($E169,Template!$AK$5:$AM$17,3,FALSE),$AD169*$F169,0),"0.00")</f>
        <v>0.00</v>
      </c>
      <c r="AG169" s="28">
        <f t="shared" si="438"/>
        <v>0</v>
      </c>
      <c r="AH169" s="13" t="s">
        <v>40</v>
      </c>
      <c r="AI169" s="13" t="s">
        <v>41</v>
      </c>
      <c r="AK169" s="14" t="s">
        <v>26</v>
      </c>
      <c r="AL169" s="15">
        <v>0.15</v>
      </c>
      <c r="AM169" s="16" t="s">
        <v>2</v>
      </c>
    </row>
    <row r="170" spans="1:39" s="3" customFormat="1" ht="13.8" x14ac:dyDescent="0.25">
      <c r="A170" s="7" t="str">
        <f t="shared" ref="A170:C170" si="447">A169</f>
        <v>(Enter Broadcasting Company Name)</v>
      </c>
      <c r="B170" s="7" t="str">
        <f t="shared" si="447"/>
        <v>(Enter Call Letters)</v>
      </c>
      <c r="C170" s="8" t="str">
        <f t="shared" si="447"/>
        <v>(Select AM/FM)</v>
      </c>
      <c r="D170" s="30"/>
      <c r="E170" s="8" t="str">
        <f t="shared" si="440"/>
        <v>(Select Station Province)</v>
      </c>
      <c r="F170" s="9" t="str">
        <f>IFERROR(VLOOKUP(E170,Template!$AK$5:$AL$17,2,FALSE),"")</f>
        <v/>
      </c>
      <c r="G170" s="42" t="s">
        <v>11</v>
      </c>
      <c r="H170" s="42" t="s">
        <v>13</v>
      </c>
      <c r="I170" s="32" t="s">
        <v>65</v>
      </c>
      <c r="J170" s="32" t="s">
        <v>66</v>
      </c>
      <c r="K170" s="33">
        <f t="shared" si="422"/>
        <v>0</v>
      </c>
      <c r="L170" s="33">
        <f t="shared" si="423"/>
        <v>0</v>
      </c>
      <c r="M170" s="34">
        <f t="shared" si="421"/>
        <v>0</v>
      </c>
      <c r="N170" s="34">
        <f t="shared" si="441"/>
        <v>0</v>
      </c>
      <c r="O170" s="34">
        <f t="shared" si="424"/>
        <v>0</v>
      </c>
      <c r="P170" s="12" t="str">
        <f t="shared" ref="P170:Q170" si="448">P169</f>
        <v>(Select Language)</v>
      </c>
      <c r="Q170" s="12" t="str">
        <f t="shared" si="448"/>
        <v>(Select Usage)</v>
      </c>
      <c r="R170" s="33">
        <f t="shared" si="425"/>
        <v>0</v>
      </c>
      <c r="S170" s="33">
        <f t="shared" si="426"/>
        <v>0</v>
      </c>
      <c r="T170" s="33">
        <f t="shared" si="427"/>
        <v>0</v>
      </c>
      <c r="U170" s="33">
        <f t="shared" si="428"/>
        <v>0</v>
      </c>
      <c r="V170" s="33">
        <f t="shared" si="429"/>
        <v>0</v>
      </c>
      <c r="W170" s="33">
        <f t="shared" si="430"/>
        <v>0</v>
      </c>
      <c r="X170" s="33">
        <f t="shared" si="431"/>
        <v>0</v>
      </c>
      <c r="Y170" s="33">
        <f t="shared" si="432"/>
        <v>0</v>
      </c>
      <c r="Z170" s="33">
        <f t="shared" si="433"/>
        <v>0</v>
      </c>
      <c r="AA170" s="33">
        <f t="shared" si="434"/>
        <v>0</v>
      </c>
      <c r="AB170" s="33">
        <f t="shared" si="435"/>
        <v>0</v>
      </c>
      <c r="AC170" s="33">
        <f t="shared" si="436"/>
        <v>0</v>
      </c>
      <c r="AD170" s="26">
        <f t="shared" si="437"/>
        <v>0</v>
      </c>
      <c r="AE170" s="46" t="str">
        <f>IFERROR(IF(AE$3=VLOOKUP($E170,Template!$AK$5:$AM$17,3,FALSE),$AD170*$F170,0),"0.00")</f>
        <v>0.00</v>
      </c>
      <c r="AF170" s="46" t="str">
        <f>IFERROR(IF(AF$3=VLOOKUP($E170,Template!$AK$5:$AM$17,3,FALSE),$AD170*$F170,0),"0.00")</f>
        <v>0.00</v>
      </c>
      <c r="AG170" s="28">
        <f t="shared" si="438"/>
        <v>0</v>
      </c>
      <c r="AH170" s="13" t="s">
        <v>40</v>
      </c>
      <c r="AI170" s="13" t="s">
        <v>41</v>
      </c>
      <c r="AK170" s="14" t="s">
        <v>27</v>
      </c>
      <c r="AL170" s="15">
        <v>0.15</v>
      </c>
      <c r="AM170" s="16" t="s">
        <v>2</v>
      </c>
    </row>
    <row r="171" spans="1:39" s="3" customFormat="1" ht="13.8" x14ac:dyDescent="0.25">
      <c r="A171" s="7" t="str">
        <f t="shared" ref="A171:C171" si="449">A170</f>
        <v>(Enter Broadcasting Company Name)</v>
      </c>
      <c r="B171" s="7" t="str">
        <f t="shared" si="449"/>
        <v>(Enter Call Letters)</v>
      </c>
      <c r="C171" s="8" t="str">
        <f t="shared" si="449"/>
        <v>(Select AM/FM)</v>
      </c>
      <c r="D171" s="30"/>
      <c r="E171" s="8" t="str">
        <f t="shared" si="440"/>
        <v>(Select Station Province)</v>
      </c>
      <c r="F171" s="9" t="str">
        <f>IFERROR(VLOOKUP(E171,Template!$AK$5:$AL$17,2,FALSE),"")</f>
        <v/>
      </c>
      <c r="G171" s="42" t="s">
        <v>12</v>
      </c>
      <c r="H171" s="42" t="s">
        <v>15</v>
      </c>
      <c r="I171" s="32" t="s">
        <v>65</v>
      </c>
      <c r="J171" s="32" t="s">
        <v>66</v>
      </c>
      <c r="K171" s="33">
        <f t="shared" si="422"/>
        <v>0</v>
      </c>
      <c r="L171" s="33">
        <f t="shared" si="423"/>
        <v>0</v>
      </c>
      <c r="M171" s="34">
        <f t="shared" si="421"/>
        <v>0</v>
      </c>
      <c r="N171" s="34">
        <f t="shared" si="441"/>
        <v>0</v>
      </c>
      <c r="O171" s="34">
        <f t="shared" si="424"/>
        <v>0</v>
      </c>
      <c r="P171" s="12" t="str">
        <f t="shared" ref="P171:Q171" si="450">P170</f>
        <v>(Select Language)</v>
      </c>
      <c r="Q171" s="12" t="str">
        <f t="shared" si="450"/>
        <v>(Select Usage)</v>
      </c>
      <c r="R171" s="33">
        <f t="shared" si="425"/>
        <v>0</v>
      </c>
      <c r="S171" s="33">
        <f t="shared" si="426"/>
        <v>0</v>
      </c>
      <c r="T171" s="33">
        <f t="shared" si="427"/>
        <v>0</v>
      </c>
      <c r="U171" s="33">
        <f t="shared" si="428"/>
        <v>0</v>
      </c>
      <c r="V171" s="33">
        <f t="shared" si="429"/>
        <v>0</v>
      </c>
      <c r="W171" s="33">
        <f t="shared" si="430"/>
        <v>0</v>
      </c>
      <c r="X171" s="33">
        <f t="shared" si="431"/>
        <v>0</v>
      </c>
      <c r="Y171" s="33">
        <f t="shared" si="432"/>
        <v>0</v>
      </c>
      <c r="Z171" s="33">
        <f t="shared" si="433"/>
        <v>0</v>
      </c>
      <c r="AA171" s="33">
        <f t="shared" si="434"/>
        <v>0</v>
      </c>
      <c r="AB171" s="33">
        <f t="shared" si="435"/>
        <v>0</v>
      </c>
      <c r="AC171" s="33">
        <f t="shared" si="436"/>
        <v>0</v>
      </c>
      <c r="AD171" s="26">
        <f>SUM(R171:AC171)</f>
        <v>0</v>
      </c>
      <c r="AE171" s="46" t="str">
        <f>IFERROR(IF(AE$3=VLOOKUP($E171,Template!$AK$5:$AM$17,3,FALSE),$AD171*$F171,0),"0.00")</f>
        <v>0.00</v>
      </c>
      <c r="AF171" s="46" t="str">
        <f>IFERROR(IF(AF$3=VLOOKUP($E171,Template!$AK$5:$AM$17,3,FALSE),$AD171*$F171,0),"0.00")</f>
        <v>0.00</v>
      </c>
      <c r="AG171" s="28">
        <f t="shared" si="438"/>
        <v>0</v>
      </c>
      <c r="AH171" s="13" t="s">
        <v>40</v>
      </c>
      <c r="AI171" s="13" t="s">
        <v>41</v>
      </c>
      <c r="AK171" s="14" t="s">
        <v>28</v>
      </c>
      <c r="AL171" s="15">
        <v>0.05</v>
      </c>
      <c r="AM171" s="16" t="s">
        <v>3</v>
      </c>
    </row>
    <row r="172" spans="1:39" s="3" customFormat="1" ht="13.8" x14ac:dyDescent="0.25">
      <c r="A172" s="7" t="str">
        <f t="shared" ref="A172:C172" si="451">A171</f>
        <v>(Enter Broadcasting Company Name)</v>
      </c>
      <c r="B172" s="7" t="str">
        <f t="shared" si="451"/>
        <v>(Enter Call Letters)</v>
      </c>
      <c r="C172" s="8" t="str">
        <f t="shared" si="451"/>
        <v>(Select AM/FM)</v>
      </c>
      <c r="D172" s="30"/>
      <c r="E172" s="8" t="str">
        <f t="shared" si="440"/>
        <v>(Select Station Province)</v>
      </c>
      <c r="F172" s="9" t="str">
        <f>IFERROR(VLOOKUP(E172,Template!$AK$5:$AL$17,2,FALSE),"")</f>
        <v/>
      </c>
      <c r="G172" s="42" t="s">
        <v>13</v>
      </c>
      <c r="H172" s="42" t="s">
        <v>16</v>
      </c>
      <c r="I172" s="32" t="s">
        <v>65</v>
      </c>
      <c r="J172" s="32" t="s">
        <v>66</v>
      </c>
      <c r="K172" s="33">
        <f t="shared" si="422"/>
        <v>0</v>
      </c>
      <c r="L172" s="33">
        <f t="shared" si="423"/>
        <v>0</v>
      </c>
      <c r="M172" s="34">
        <f t="shared" si="421"/>
        <v>0</v>
      </c>
      <c r="N172" s="34">
        <f t="shared" si="441"/>
        <v>0</v>
      </c>
      <c r="O172" s="34">
        <f t="shared" si="424"/>
        <v>0</v>
      </c>
      <c r="P172" s="12" t="str">
        <f t="shared" ref="P172:Q172" si="452">P171</f>
        <v>(Select Language)</v>
      </c>
      <c r="Q172" s="12" t="str">
        <f t="shared" si="452"/>
        <v>(Select Usage)</v>
      </c>
      <c r="R172" s="33">
        <f t="shared" si="425"/>
        <v>0</v>
      </c>
      <c r="S172" s="33">
        <f t="shared" si="426"/>
        <v>0</v>
      </c>
      <c r="T172" s="33">
        <f t="shared" si="427"/>
        <v>0</v>
      </c>
      <c r="U172" s="33">
        <f t="shared" si="428"/>
        <v>0</v>
      </c>
      <c r="V172" s="33">
        <f t="shared" si="429"/>
        <v>0</v>
      </c>
      <c r="W172" s="33">
        <f t="shared" si="430"/>
        <v>0</v>
      </c>
      <c r="X172" s="33">
        <f t="shared" si="431"/>
        <v>0</v>
      </c>
      <c r="Y172" s="33">
        <f t="shared" si="432"/>
        <v>0</v>
      </c>
      <c r="Z172" s="33">
        <f t="shared" si="433"/>
        <v>0</v>
      </c>
      <c r="AA172" s="33">
        <f t="shared" si="434"/>
        <v>0</v>
      </c>
      <c r="AB172" s="33">
        <f t="shared" si="435"/>
        <v>0</v>
      </c>
      <c r="AC172" s="33">
        <f t="shared" si="436"/>
        <v>0</v>
      </c>
      <c r="AD172" s="26">
        <f t="shared" ref="AD172:AD174" si="453">SUM(R172:AC172)</f>
        <v>0</v>
      </c>
      <c r="AE172" s="46" t="str">
        <f>IFERROR(IF(AE$3=VLOOKUP($E172,Template!$AK$5:$AM$17,3,FALSE),$AD172*$F172,0),"0.00")</f>
        <v>0.00</v>
      </c>
      <c r="AF172" s="46" t="str">
        <f>IFERROR(IF(AF$3=VLOOKUP($E172,Template!$AK$5:$AM$17,3,FALSE),$AD172*$F172,0),"0.00")</f>
        <v>0.00</v>
      </c>
      <c r="AG172" s="28">
        <f t="shared" si="438"/>
        <v>0</v>
      </c>
      <c r="AH172" s="13" t="s">
        <v>40</v>
      </c>
      <c r="AI172" s="13" t="s">
        <v>41</v>
      </c>
      <c r="AK172" s="14" t="s">
        <v>70</v>
      </c>
      <c r="AL172" s="15">
        <v>0.05</v>
      </c>
      <c r="AM172" s="16" t="s">
        <v>3</v>
      </c>
    </row>
    <row r="173" spans="1:39" s="3" customFormat="1" ht="13.8" x14ac:dyDescent="0.25">
      <c r="A173" s="7" t="str">
        <f t="shared" ref="A173:C173" si="454">A172</f>
        <v>(Enter Broadcasting Company Name)</v>
      </c>
      <c r="B173" s="7" t="str">
        <f t="shared" si="454"/>
        <v>(Enter Call Letters)</v>
      </c>
      <c r="C173" s="8" t="str">
        <f t="shared" si="454"/>
        <v>(Select AM/FM)</v>
      </c>
      <c r="D173" s="30"/>
      <c r="E173" s="8" t="str">
        <f t="shared" si="440"/>
        <v>(Select Station Province)</v>
      </c>
      <c r="F173" s="9" t="str">
        <f>IFERROR(VLOOKUP(E173,Template!$AK$5:$AL$17,2,FALSE),"")</f>
        <v/>
      </c>
      <c r="G173" s="42" t="s">
        <v>15</v>
      </c>
      <c r="H173" s="42" t="s">
        <v>17</v>
      </c>
      <c r="I173" s="32" t="s">
        <v>65</v>
      </c>
      <c r="J173" s="32" t="s">
        <v>66</v>
      </c>
      <c r="K173" s="33">
        <f t="shared" si="422"/>
        <v>0</v>
      </c>
      <c r="L173" s="33">
        <f t="shared" si="423"/>
        <v>0</v>
      </c>
      <c r="M173" s="34">
        <f t="shared" si="421"/>
        <v>0</v>
      </c>
      <c r="N173" s="34">
        <f t="shared" si="441"/>
        <v>0</v>
      </c>
      <c r="O173" s="34">
        <f t="shared" si="424"/>
        <v>0</v>
      </c>
      <c r="P173" s="12" t="str">
        <f t="shared" ref="P173:Q173" si="455">P172</f>
        <v>(Select Language)</v>
      </c>
      <c r="Q173" s="12" t="str">
        <f t="shared" si="455"/>
        <v>(Select Usage)</v>
      </c>
      <c r="R173" s="33">
        <f t="shared" si="425"/>
        <v>0</v>
      </c>
      <c r="S173" s="33">
        <f t="shared" si="426"/>
        <v>0</v>
      </c>
      <c r="T173" s="33">
        <f t="shared" si="427"/>
        <v>0</v>
      </c>
      <c r="U173" s="33">
        <f t="shared" si="428"/>
        <v>0</v>
      </c>
      <c r="V173" s="33">
        <f t="shared" si="429"/>
        <v>0</v>
      </c>
      <c r="W173" s="33">
        <f t="shared" si="430"/>
        <v>0</v>
      </c>
      <c r="X173" s="33">
        <f t="shared" si="431"/>
        <v>0</v>
      </c>
      <c r="Y173" s="33">
        <f t="shared" si="432"/>
        <v>0</v>
      </c>
      <c r="Z173" s="33">
        <f t="shared" si="433"/>
        <v>0</v>
      </c>
      <c r="AA173" s="33">
        <f t="shared" si="434"/>
        <v>0</v>
      </c>
      <c r="AB173" s="33">
        <f t="shared" si="435"/>
        <v>0</v>
      </c>
      <c r="AC173" s="33">
        <f t="shared" si="436"/>
        <v>0</v>
      </c>
      <c r="AD173" s="26">
        <f t="shared" si="453"/>
        <v>0</v>
      </c>
      <c r="AE173" s="46" t="str">
        <f>IFERROR(IF(AE$3=VLOOKUP($E173,Template!$AK$5:$AM$17,3,FALSE),$AD173*$F173,0),"0.00")</f>
        <v>0.00</v>
      </c>
      <c r="AF173" s="46" t="str">
        <f>IFERROR(IF(AF$3=VLOOKUP($E173,Template!$AK$5:$AM$17,3,FALSE),$AD173*$F173,0),"0.00")</f>
        <v>0.00</v>
      </c>
      <c r="AG173" s="28">
        <f t="shared" si="438"/>
        <v>0</v>
      </c>
      <c r="AH173" s="13" t="s">
        <v>40</v>
      </c>
      <c r="AI173" s="13" t="s">
        <v>41</v>
      </c>
      <c r="AK173" s="14" t="s">
        <v>20</v>
      </c>
      <c r="AL173" s="15">
        <v>0.13</v>
      </c>
      <c r="AM173" s="16" t="s">
        <v>2</v>
      </c>
    </row>
    <row r="174" spans="1:39" s="3" customFormat="1" ht="13.8" x14ac:dyDescent="0.25">
      <c r="A174" s="7" t="str">
        <f t="shared" ref="A174:C174" si="456">A173</f>
        <v>(Enter Broadcasting Company Name)</v>
      </c>
      <c r="B174" s="7" t="str">
        <f t="shared" si="456"/>
        <v>(Enter Call Letters)</v>
      </c>
      <c r="C174" s="8" t="str">
        <f t="shared" si="456"/>
        <v>(Select AM/FM)</v>
      </c>
      <c r="D174" s="30"/>
      <c r="E174" s="8" t="str">
        <f t="shared" si="440"/>
        <v>(Select Station Province)</v>
      </c>
      <c r="F174" s="9" t="str">
        <f>IFERROR(VLOOKUP(E174,Template!$AK$5:$AL$17,2,FALSE),"")</f>
        <v/>
      </c>
      <c r="G174" s="42" t="s">
        <v>16</v>
      </c>
      <c r="H174" s="42" t="s">
        <v>18</v>
      </c>
      <c r="I174" s="32" t="s">
        <v>65</v>
      </c>
      <c r="J174" s="32" t="s">
        <v>66</v>
      </c>
      <c r="K174" s="33">
        <f t="shared" si="422"/>
        <v>0</v>
      </c>
      <c r="L174" s="33">
        <f t="shared" si="423"/>
        <v>0</v>
      </c>
      <c r="M174" s="34">
        <f t="shared" si="421"/>
        <v>0</v>
      </c>
      <c r="N174" s="34">
        <f t="shared" si="441"/>
        <v>0</v>
      </c>
      <c r="O174" s="34">
        <f t="shared" si="424"/>
        <v>0</v>
      </c>
      <c r="P174" s="12" t="str">
        <f t="shared" ref="P174:Q174" si="457">P173</f>
        <v>(Select Language)</v>
      </c>
      <c r="Q174" s="12" t="str">
        <f t="shared" si="457"/>
        <v>(Select Usage)</v>
      </c>
      <c r="R174" s="33">
        <f t="shared" si="425"/>
        <v>0</v>
      </c>
      <c r="S174" s="33">
        <f t="shared" si="426"/>
        <v>0</v>
      </c>
      <c r="T174" s="33">
        <f t="shared" si="427"/>
        <v>0</v>
      </c>
      <c r="U174" s="33">
        <f t="shared" si="428"/>
        <v>0</v>
      </c>
      <c r="V174" s="33">
        <f t="shared" si="429"/>
        <v>0</v>
      </c>
      <c r="W174" s="33">
        <f t="shared" si="430"/>
        <v>0</v>
      </c>
      <c r="X174" s="33">
        <f t="shared" si="431"/>
        <v>0</v>
      </c>
      <c r="Y174" s="33">
        <f t="shared" si="432"/>
        <v>0</v>
      </c>
      <c r="Z174" s="33">
        <f t="shared" si="433"/>
        <v>0</v>
      </c>
      <c r="AA174" s="33">
        <f t="shared" si="434"/>
        <v>0</v>
      </c>
      <c r="AB174" s="33">
        <f t="shared" si="435"/>
        <v>0</v>
      </c>
      <c r="AC174" s="33">
        <f t="shared" si="436"/>
        <v>0</v>
      </c>
      <c r="AD174" s="26">
        <f t="shared" si="453"/>
        <v>0</v>
      </c>
      <c r="AE174" s="46" t="str">
        <f>IFERROR(IF(AE$3=VLOOKUP($E174,Template!$AK$5:$AM$17,3,FALSE),$AD174*$F174,0),"0.00")</f>
        <v>0.00</v>
      </c>
      <c r="AF174" s="46" t="str">
        <f>IFERROR(IF(AF$3=VLOOKUP($E174,Template!$AK$5:$AM$17,3,FALSE),$AD174*$F174,0),"0.00")</f>
        <v>0.00</v>
      </c>
      <c r="AG174" s="28">
        <f t="shared" si="438"/>
        <v>0</v>
      </c>
      <c r="AH174" s="13" t="s">
        <v>40</v>
      </c>
      <c r="AI174" s="13" t="s">
        <v>41</v>
      </c>
      <c r="AK174" s="14" t="s">
        <v>69</v>
      </c>
      <c r="AL174" s="15">
        <v>0.15</v>
      </c>
      <c r="AM174" s="16" t="s">
        <v>2</v>
      </c>
    </row>
    <row r="175" spans="1:39" s="3" customFormat="1" ht="13.8" x14ac:dyDescent="0.25">
      <c r="A175" s="7" t="str">
        <f t="shared" ref="A175:C175" si="458">A174</f>
        <v>(Enter Broadcasting Company Name)</v>
      </c>
      <c r="B175" s="7" t="str">
        <f t="shared" si="458"/>
        <v>(Enter Call Letters)</v>
      </c>
      <c r="C175" s="8" t="str">
        <f t="shared" si="458"/>
        <v>(Select AM/FM)</v>
      </c>
      <c r="D175" s="30"/>
      <c r="E175" s="8" t="str">
        <f t="shared" si="440"/>
        <v>(Select Station Province)</v>
      </c>
      <c r="F175" s="9" t="str">
        <f>IFERROR(VLOOKUP(E175,Template!$AK$5:$AL$17,2,FALSE),"")</f>
        <v/>
      </c>
      <c r="G175" s="42" t="s">
        <v>17</v>
      </c>
      <c r="H175" s="42" t="s">
        <v>7</v>
      </c>
      <c r="I175" s="32" t="s">
        <v>65</v>
      </c>
      <c r="J175" s="32" t="s">
        <v>66</v>
      </c>
      <c r="K175" s="33">
        <f t="shared" si="422"/>
        <v>0</v>
      </c>
      <c r="L175" s="33">
        <f t="shared" si="423"/>
        <v>0</v>
      </c>
      <c r="M175" s="34">
        <f t="shared" si="421"/>
        <v>0</v>
      </c>
      <c r="N175" s="34">
        <f t="shared" si="441"/>
        <v>0</v>
      </c>
      <c r="O175" s="34">
        <f t="shared" si="424"/>
        <v>0</v>
      </c>
      <c r="P175" s="12" t="str">
        <f t="shared" ref="P175:Q175" si="459">P174</f>
        <v>(Select Language)</v>
      </c>
      <c r="Q175" s="12" t="str">
        <f t="shared" si="459"/>
        <v>(Select Usage)</v>
      </c>
      <c r="R175" s="33">
        <f t="shared" si="425"/>
        <v>0</v>
      </c>
      <c r="S175" s="33">
        <f t="shared" si="426"/>
        <v>0</v>
      </c>
      <c r="T175" s="33">
        <f t="shared" si="427"/>
        <v>0</v>
      </c>
      <c r="U175" s="33">
        <f t="shared" si="428"/>
        <v>0</v>
      </c>
      <c r="V175" s="33">
        <f t="shared" si="429"/>
        <v>0</v>
      </c>
      <c r="W175" s="33">
        <f t="shared" si="430"/>
        <v>0</v>
      </c>
      <c r="X175" s="33">
        <f t="shared" si="431"/>
        <v>0</v>
      </c>
      <c r="Y175" s="33">
        <f t="shared" si="432"/>
        <v>0</v>
      </c>
      <c r="Z175" s="33">
        <f t="shared" si="433"/>
        <v>0</v>
      </c>
      <c r="AA175" s="33">
        <f t="shared" si="434"/>
        <v>0</v>
      </c>
      <c r="AB175" s="33">
        <f t="shared" si="435"/>
        <v>0</v>
      </c>
      <c r="AC175" s="33">
        <f t="shared" si="436"/>
        <v>0</v>
      </c>
      <c r="AD175" s="26">
        <f>SUM(R175:AC175)</f>
        <v>0</v>
      </c>
      <c r="AE175" s="46" t="str">
        <f>IFERROR(IF(AE$3=VLOOKUP($E175,Template!$AK$5:$AM$17,3,FALSE),$AD175*$F175,0),"0.00")</f>
        <v>0.00</v>
      </c>
      <c r="AF175" s="46" t="str">
        <f>IFERROR(IF(AF$3=VLOOKUP($E175,Template!$AK$5:$AM$17,3,FALSE),$AD175*$F175,0),"0.00")</f>
        <v>0.00</v>
      </c>
      <c r="AG175" s="28">
        <f t="shared" si="438"/>
        <v>0</v>
      </c>
      <c r="AH175" s="13" t="s">
        <v>40</v>
      </c>
      <c r="AI175" s="13" t="s">
        <v>41</v>
      </c>
      <c r="AK175" s="14" t="s">
        <v>29</v>
      </c>
      <c r="AL175" s="15">
        <v>0.05</v>
      </c>
      <c r="AM175" s="16" t="s">
        <v>3</v>
      </c>
    </row>
    <row r="176" spans="1:39" s="3" customFormat="1" ht="13.8" x14ac:dyDescent="0.25">
      <c r="A176" s="7" t="str">
        <f t="shared" ref="A176:C176" si="460">A175</f>
        <v>(Enter Broadcasting Company Name)</v>
      </c>
      <c r="B176" s="7" t="str">
        <f t="shared" si="460"/>
        <v>(Enter Call Letters)</v>
      </c>
      <c r="C176" s="8" t="str">
        <f t="shared" si="460"/>
        <v>(Select AM/FM)</v>
      </c>
      <c r="D176" s="30"/>
      <c r="E176" s="8" t="str">
        <f t="shared" si="440"/>
        <v>(Select Station Province)</v>
      </c>
      <c r="F176" s="9" t="str">
        <f>IFERROR(VLOOKUP(E176,Template!$AK$5:$AL$17,2,FALSE),"")</f>
        <v/>
      </c>
      <c r="G176" s="42" t="s">
        <v>18</v>
      </c>
      <c r="H176" s="43" t="s">
        <v>8</v>
      </c>
      <c r="I176" s="32" t="s">
        <v>65</v>
      </c>
      <c r="J176" s="32" t="s">
        <v>66</v>
      </c>
      <c r="K176" s="33">
        <f t="shared" si="422"/>
        <v>0</v>
      </c>
      <c r="L176" s="33">
        <f t="shared" si="423"/>
        <v>0</v>
      </c>
      <c r="M176" s="34">
        <f t="shared" si="421"/>
        <v>0</v>
      </c>
      <c r="N176" s="34">
        <f t="shared" si="441"/>
        <v>0</v>
      </c>
      <c r="O176" s="34">
        <f t="shared" si="424"/>
        <v>0</v>
      </c>
      <c r="P176" s="12" t="str">
        <f t="shared" ref="P176:Q176" si="461">P175</f>
        <v>(Select Language)</v>
      </c>
      <c r="Q176" s="12" t="str">
        <f t="shared" si="461"/>
        <v>(Select Usage)</v>
      </c>
      <c r="R176" s="33">
        <f t="shared" si="425"/>
        <v>0</v>
      </c>
      <c r="S176" s="33">
        <f t="shared" si="426"/>
        <v>0</v>
      </c>
      <c r="T176" s="33">
        <f t="shared" si="427"/>
        <v>0</v>
      </c>
      <c r="U176" s="33">
        <f t="shared" si="428"/>
        <v>0</v>
      </c>
      <c r="V176" s="33">
        <f t="shared" si="429"/>
        <v>0</v>
      </c>
      <c r="W176" s="33">
        <f t="shared" si="430"/>
        <v>0</v>
      </c>
      <c r="X176" s="33">
        <f t="shared" si="431"/>
        <v>0</v>
      </c>
      <c r="Y176" s="33">
        <f t="shared" si="432"/>
        <v>0</v>
      </c>
      <c r="Z176" s="33">
        <f t="shared" si="433"/>
        <v>0</v>
      </c>
      <c r="AA176" s="33">
        <f t="shared" si="434"/>
        <v>0</v>
      </c>
      <c r="AB176" s="33">
        <f t="shared" si="435"/>
        <v>0</v>
      </c>
      <c r="AC176" s="33">
        <f t="shared" si="436"/>
        <v>0</v>
      </c>
      <c r="AD176" s="26">
        <f t="shared" ref="AD176" si="462">SUM(R176:AC176)</f>
        <v>0</v>
      </c>
      <c r="AE176" s="46" t="str">
        <f>IFERROR(IF(AE$3=VLOOKUP($E176,Template!$AK$5:$AM$17,3,FALSE),$AD176*$F176,0),"0.00")</f>
        <v>0.00</v>
      </c>
      <c r="AF176" s="46" t="str">
        <f>IFERROR(IF(AF$3=VLOOKUP($E176,Template!$AK$5:$AM$17,3,FALSE),$AD176*$F176,0),"0.00")</f>
        <v>0.00</v>
      </c>
      <c r="AG176" s="28">
        <f t="shared" si="438"/>
        <v>0</v>
      </c>
      <c r="AH176" s="13" t="s">
        <v>40</v>
      </c>
      <c r="AI176" s="13" t="s">
        <v>41</v>
      </c>
      <c r="AK176" s="14" t="s">
        <v>21</v>
      </c>
      <c r="AL176" s="15">
        <v>0.05</v>
      </c>
      <c r="AM176" s="16" t="s">
        <v>3</v>
      </c>
    </row>
    <row r="177" spans="1:39" ht="13.8" x14ac:dyDescent="0.25">
      <c r="A177" s="19" t="s">
        <v>4</v>
      </c>
      <c r="B177" s="19"/>
      <c r="C177" s="20"/>
      <c r="D177" s="20"/>
      <c r="E177" s="20"/>
      <c r="F177" s="20"/>
      <c r="G177" s="44"/>
      <c r="H177" s="44"/>
      <c r="I177" s="21">
        <f t="shared" ref="I177:K177" si="463">SUM(I165:I176)</f>
        <v>0</v>
      </c>
      <c r="J177" s="21">
        <f t="shared" si="463"/>
        <v>0</v>
      </c>
      <c r="K177" s="21">
        <f t="shared" si="463"/>
        <v>0</v>
      </c>
      <c r="L177" s="21">
        <f>L176</f>
        <v>0</v>
      </c>
      <c r="M177" s="21">
        <f>SUM(M165:M176)</f>
        <v>0</v>
      </c>
      <c r="N177" s="21">
        <f t="shared" ref="N177:O177" si="464">SUM(N165:N176)</f>
        <v>0</v>
      </c>
      <c r="O177" s="21">
        <f t="shared" si="464"/>
        <v>0</v>
      </c>
      <c r="P177" s="21"/>
      <c r="Q177" s="22"/>
      <c r="R177" s="21">
        <f t="shared" ref="R177:AI177" si="465">SUM(R165:R176)</f>
        <v>0</v>
      </c>
      <c r="S177" s="21">
        <f t="shared" si="465"/>
        <v>0</v>
      </c>
      <c r="T177" s="21">
        <f t="shared" si="465"/>
        <v>0</v>
      </c>
      <c r="U177" s="21">
        <f t="shared" si="465"/>
        <v>0</v>
      </c>
      <c r="V177" s="21">
        <f t="shared" si="465"/>
        <v>0</v>
      </c>
      <c r="W177" s="21">
        <f t="shared" si="465"/>
        <v>0</v>
      </c>
      <c r="X177" s="21">
        <f t="shared" si="465"/>
        <v>0</v>
      </c>
      <c r="Y177" s="21">
        <f t="shared" si="465"/>
        <v>0</v>
      </c>
      <c r="Z177" s="21">
        <f t="shared" si="465"/>
        <v>0</v>
      </c>
      <c r="AA177" s="21">
        <f t="shared" si="465"/>
        <v>0</v>
      </c>
      <c r="AB177" s="21">
        <f t="shared" si="465"/>
        <v>0</v>
      </c>
      <c r="AC177" s="21">
        <f t="shared" si="465"/>
        <v>0</v>
      </c>
      <c r="AD177" s="27">
        <f t="shared" si="465"/>
        <v>0</v>
      </c>
      <c r="AE177" s="21">
        <f t="shared" si="465"/>
        <v>0</v>
      </c>
      <c r="AF177" s="21">
        <f t="shared" si="465"/>
        <v>0</v>
      </c>
      <c r="AG177" s="27">
        <f t="shared" si="465"/>
        <v>0</v>
      </c>
      <c r="AH177" s="21">
        <f t="shared" si="465"/>
        <v>0</v>
      </c>
      <c r="AI177" s="21">
        <f t="shared" si="465"/>
        <v>0</v>
      </c>
      <c r="AK177" s="14" t="s">
        <v>71</v>
      </c>
      <c r="AL177" s="15">
        <v>0.05</v>
      </c>
      <c r="AM177" s="16" t="s">
        <v>3</v>
      </c>
    </row>
    <row r="178" spans="1:39" x14ac:dyDescent="0.25">
      <c r="N178" s="24"/>
      <c r="AJ178" s="6"/>
      <c r="AK178" s="6"/>
      <c r="AL178" s="6"/>
    </row>
    <row r="179" spans="1:39" ht="42" customHeight="1" x14ac:dyDescent="0.25">
      <c r="A179" s="223" t="s">
        <v>63</v>
      </c>
      <c r="B179" s="223" t="s">
        <v>43</v>
      </c>
      <c r="C179" s="224" t="s">
        <v>19</v>
      </c>
      <c r="D179" s="226"/>
      <c r="E179" s="223" t="s">
        <v>14</v>
      </c>
      <c r="F179" s="223" t="s">
        <v>38</v>
      </c>
      <c r="G179" s="223" t="s">
        <v>1</v>
      </c>
      <c r="H179" s="223" t="s">
        <v>5</v>
      </c>
      <c r="I179" s="225" t="s">
        <v>31</v>
      </c>
      <c r="J179" s="225" t="s">
        <v>32</v>
      </c>
      <c r="K179" s="225" t="s">
        <v>48</v>
      </c>
      <c r="L179" s="225" t="s">
        <v>0</v>
      </c>
      <c r="M179" s="4" t="s">
        <v>45</v>
      </c>
      <c r="N179" s="4" t="s">
        <v>46</v>
      </c>
      <c r="O179" s="4" t="s">
        <v>47</v>
      </c>
      <c r="P179" s="225" t="s">
        <v>50</v>
      </c>
      <c r="Q179" s="225" t="s">
        <v>33</v>
      </c>
      <c r="R179" s="4" t="s">
        <v>51</v>
      </c>
      <c r="S179" s="4" t="s">
        <v>52</v>
      </c>
      <c r="T179" s="4" t="s">
        <v>53</v>
      </c>
      <c r="U179" s="4" t="s">
        <v>54</v>
      </c>
      <c r="V179" s="4" t="s">
        <v>55</v>
      </c>
      <c r="W179" s="4" t="s">
        <v>56</v>
      </c>
      <c r="X179" s="4" t="s">
        <v>57</v>
      </c>
      <c r="Y179" s="4" t="s">
        <v>58</v>
      </c>
      <c r="Z179" s="4" t="s">
        <v>59</v>
      </c>
      <c r="AA179" s="4" t="s">
        <v>62</v>
      </c>
      <c r="AB179" s="4" t="s">
        <v>60</v>
      </c>
      <c r="AC179" s="4" t="s">
        <v>61</v>
      </c>
      <c r="AD179" s="233" t="s">
        <v>34</v>
      </c>
      <c r="AE179" s="231" t="s">
        <v>2</v>
      </c>
      <c r="AF179" s="231" t="s">
        <v>3</v>
      </c>
      <c r="AG179" s="233" t="s">
        <v>35</v>
      </c>
      <c r="AH179" s="223" t="s">
        <v>36</v>
      </c>
      <c r="AI179" s="223" t="s">
        <v>37</v>
      </c>
      <c r="AK179" s="229" t="s">
        <v>30</v>
      </c>
      <c r="AL179" s="229"/>
      <c r="AM179" s="229"/>
    </row>
    <row r="180" spans="1:39" s="6" customFormat="1" ht="35.25" customHeight="1" x14ac:dyDescent="0.3">
      <c r="A180" s="224"/>
      <c r="B180" s="224"/>
      <c r="C180" s="224"/>
      <c r="D180" s="227"/>
      <c r="E180" s="223"/>
      <c r="F180" s="223"/>
      <c r="G180" s="223"/>
      <c r="H180" s="223"/>
      <c r="I180" s="230"/>
      <c r="J180" s="230"/>
      <c r="K180" s="230"/>
      <c r="L180" s="230"/>
      <c r="M180" s="5">
        <v>0</v>
      </c>
      <c r="N180" s="5">
        <v>625000</v>
      </c>
      <c r="O180" s="5">
        <v>1250000</v>
      </c>
      <c r="P180" s="225"/>
      <c r="Q180" s="225"/>
      <c r="R180" s="29">
        <v>4.95E-4</v>
      </c>
      <c r="S180" s="29">
        <v>9.5200000000000005E-4</v>
      </c>
      <c r="T180" s="29">
        <v>1.5900000000000001E-3</v>
      </c>
      <c r="U180" s="29">
        <v>1.1169999999999999E-3</v>
      </c>
      <c r="V180" s="29">
        <v>2.189E-3</v>
      </c>
      <c r="W180" s="29">
        <v>4.5430000000000002E-3</v>
      </c>
      <c r="X180" s="29">
        <v>8.8199999999999997E-4</v>
      </c>
      <c r="Y180" s="29">
        <v>1.6949999999999999E-3</v>
      </c>
      <c r="Z180" s="29">
        <v>2.8319999999999999E-3</v>
      </c>
      <c r="AA180" s="29">
        <v>1.9889999999999999E-3</v>
      </c>
      <c r="AB180" s="29">
        <v>3.8999999999999998E-3</v>
      </c>
      <c r="AC180" s="29">
        <v>8.0949999999999998E-3</v>
      </c>
      <c r="AD180" s="233"/>
      <c r="AE180" s="232"/>
      <c r="AF180" s="232"/>
      <c r="AG180" s="234"/>
      <c r="AH180" s="223"/>
      <c r="AI180" s="223"/>
      <c r="AK180" s="229"/>
      <c r="AL180" s="229"/>
      <c r="AM180" s="229"/>
    </row>
    <row r="181" spans="1:39" s="3" customFormat="1" ht="13.8" x14ac:dyDescent="0.25">
      <c r="A181" s="7" t="s">
        <v>44</v>
      </c>
      <c r="B181" s="7" t="s">
        <v>42</v>
      </c>
      <c r="C181" s="8" t="s">
        <v>39</v>
      </c>
      <c r="D181" s="30"/>
      <c r="E181" s="8" t="s">
        <v>64</v>
      </c>
      <c r="F181" s="9" t="str">
        <f>IFERROR(VLOOKUP(E181,Template!$AK$5:$AL$17,2,FALSE),"")</f>
        <v/>
      </c>
      <c r="G181" s="41" t="s">
        <v>7</v>
      </c>
      <c r="H181" s="41" t="s">
        <v>6</v>
      </c>
      <c r="I181" s="32" t="s">
        <v>65</v>
      </c>
      <c r="J181" s="32" t="s">
        <v>66</v>
      </c>
      <c r="K181" s="33">
        <f>IFERROR(I181+J181,0)</f>
        <v>0</v>
      </c>
      <c r="L181" s="33">
        <f>IFERROR(K181,"")</f>
        <v>0</v>
      </c>
      <c r="M181" s="34">
        <f t="shared" ref="M181:M192" si="466">IF(L181&lt;=$N$4,K181,IF(L180&gt;$N$4,0,$N$4-L180))</f>
        <v>0</v>
      </c>
      <c r="N181" s="34">
        <f>IF(AND(L181&gt;$N$4,L181&lt;=$O$4),K181-M181,IF(AND(L180&gt;$N$4,L180&lt;=$O$4),$O$4-L180,IF(L180&gt;$O$4,0,IF(L181&lt;$N$4,0,MIN(L181-$N$4,$N$4)))))</f>
        <v>0</v>
      </c>
      <c r="O181" s="34">
        <f>IF(L181&gt;$O$4,K181-M181-N181,0)</f>
        <v>0</v>
      </c>
      <c r="P181" s="12" t="s">
        <v>94</v>
      </c>
      <c r="Q181" s="12" t="s">
        <v>68</v>
      </c>
      <c r="R181" s="33">
        <f>IF(AND($Q181="LOW",$P181="French"),M181*R$4,0)</f>
        <v>0</v>
      </c>
      <c r="S181" s="33">
        <f>IF(AND($Q181="LOW",$P181="French"),N181*S$4,0)</f>
        <v>0</v>
      </c>
      <c r="T181" s="33">
        <f>IF(AND($Q181="LOW",$P181="French"),O181*T$4,0)</f>
        <v>0</v>
      </c>
      <c r="U181" s="33">
        <f>IF(AND($Q181="HIGH",$P181="French"),M181*U$4,0)</f>
        <v>0</v>
      </c>
      <c r="V181" s="33">
        <f>IF(AND($Q181="HIGH",$P181="French"),N181*V$4,0)</f>
        <v>0</v>
      </c>
      <c r="W181" s="33">
        <f>IF(AND($Q181="HIGH",$P181="French"),O181*W$4,0)</f>
        <v>0</v>
      </c>
      <c r="X181" s="33">
        <f>IF(AND($Q181="LOW",$P181="English"),M181*X$4,0)</f>
        <v>0</v>
      </c>
      <c r="Y181" s="33">
        <f>IF(AND($Q181="LOW",$P181="English"),N181*Y$4,0)</f>
        <v>0</v>
      </c>
      <c r="Z181" s="33">
        <f>IF(AND($Q181="LOW",$P181="English"),O181*Z$4,0)</f>
        <v>0</v>
      </c>
      <c r="AA181" s="33">
        <f>IF(AND($Q181="HIGH",$P181="English"),M181*AA$4,0)</f>
        <v>0</v>
      </c>
      <c r="AB181" s="33">
        <f>IF(AND($Q181="HIGH",$P181="English"),N181*AB$4,0)</f>
        <v>0</v>
      </c>
      <c r="AC181" s="33">
        <f>IF(AND($Q181="HIGH",$P181="English"),O181*AC$4,0)</f>
        <v>0</v>
      </c>
      <c r="AD181" s="26">
        <f>SUM(R181:AC181)</f>
        <v>0</v>
      </c>
      <c r="AE181" s="46" t="str">
        <f>IFERROR(IF(AE$3=VLOOKUP($E181,Template!$AK$5:$AM$17,3,FALSE),$AD181*$F181,0),"0.00")</f>
        <v>0.00</v>
      </c>
      <c r="AF181" s="46" t="str">
        <f>IFERROR(IF(AF$3=VLOOKUP($E181,Template!$AK$5:$AM$17,3,FALSE),$AD181*$F181,0),"0.00")</f>
        <v>0.00</v>
      </c>
      <c r="AG181" s="28">
        <f>SUM(AD181:AF181)</f>
        <v>0</v>
      </c>
      <c r="AH181" s="13" t="s">
        <v>40</v>
      </c>
      <c r="AI181" s="13" t="s">
        <v>41</v>
      </c>
      <c r="AK181" s="14" t="s">
        <v>25</v>
      </c>
      <c r="AL181" s="15">
        <v>0.05</v>
      </c>
      <c r="AM181" s="16" t="s">
        <v>3</v>
      </c>
    </row>
    <row r="182" spans="1:39" s="3" customFormat="1" ht="13.8" x14ac:dyDescent="0.25">
      <c r="A182" s="7" t="str">
        <f>A181</f>
        <v>(Enter Broadcasting Company Name)</v>
      </c>
      <c r="B182" s="7" t="str">
        <f>B181</f>
        <v>(Enter Call Letters)</v>
      </c>
      <c r="C182" s="8" t="str">
        <f>C181</f>
        <v>(Select AM/FM)</v>
      </c>
      <c r="D182" s="30"/>
      <c r="E182" s="8" t="str">
        <f>E181</f>
        <v>(Select Station Province)</v>
      </c>
      <c r="F182" s="9" t="str">
        <f>IFERROR(VLOOKUP(E182,Template!$AK$5:$AL$17,2,FALSE),"")</f>
        <v/>
      </c>
      <c r="G182" s="42" t="s">
        <v>8</v>
      </c>
      <c r="H182" s="42" t="s">
        <v>9</v>
      </c>
      <c r="I182" s="32" t="s">
        <v>65</v>
      </c>
      <c r="J182" s="32" t="s">
        <v>66</v>
      </c>
      <c r="K182" s="33">
        <f t="shared" ref="K182:K192" si="467">IFERROR(I182+J182,0)</f>
        <v>0</v>
      </c>
      <c r="L182" s="33">
        <f t="shared" ref="L182:L192" si="468">IFERROR(L181+K182,"")</f>
        <v>0</v>
      </c>
      <c r="M182" s="34">
        <f t="shared" si="466"/>
        <v>0</v>
      </c>
      <c r="N182" s="34">
        <f>IF(AND(L182&gt;$N$4,L182&lt;=$O$4),K182-M182,IF(AND(L181&gt;$N$4,L181&lt;=$O$4),$O$4-L181,IF(L181&gt;$O$4,0,IF(L182&lt;$N$4,0,MIN(L182-$N$4,$N$4)))))</f>
        <v>0</v>
      </c>
      <c r="O182" s="34">
        <f t="shared" ref="O182:O192" si="469">IF(L182&gt;$O$4,K182-M182-N182,0)</f>
        <v>0</v>
      </c>
      <c r="P182" s="12" t="str">
        <f>P181</f>
        <v>(Select Language)</v>
      </c>
      <c r="Q182" s="12" t="str">
        <f>Q181</f>
        <v>(Select Usage)</v>
      </c>
      <c r="R182" s="33">
        <f t="shared" ref="R182:R192" si="470">IF(AND($Q182="LOW",$P182="French"),M182*R$4,0)</f>
        <v>0</v>
      </c>
      <c r="S182" s="33">
        <f t="shared" ref="S182:S192" si="471">IF(AND($Q182="LOW",$P182="French"),N182*S$4,0)</f>
        <v>0</v>
      </c>
      <c r="T182" s="33">
        <f t="shared" ref="T182:T192" si="472">IF(AND($Q182="LOW",$P182="French"),O182*T$4,0)</f>
        <v>0</v>
      </c>
      <c r="U182" s="33">
        <f t="shared" ref="U182:U192" si="473">IF(AND($Q182="HIGH",$P182="French"),M182*U$4,0)</f>
        <v>0</v>
      </c>
      <c r="V182" s="33">
        <f t="shared" ref="V182:V192" si="474">IF(AND($Q182="HIGH",$P182="French"),N182*V$4,0)</f>
        <v>0</v>
      </c>
      <c r="W182" s="33">
        <f t="shared" ref="W182:W192" si="475">IF(AND($Q182="HIGH",$P182="French"),O182*W$4,0)</f>
        <v>0</v>
      </c>
      <c r="X182" s="33">
        <f t="shared" ref="X182:X192" si="476">IF(AND($Q182="LOW",$P182="English"),M182*X$4,0)</f>
        <v>0</v>
      </c>
      <c r="Y182" s="33">
        <f t="shared" ref="Y182:Y192" si="477">IF(AND($Q182="LOW",$P182="English"),N182*Y$4,0)</f>
        <v>0</v>
      </c>
      <c r="Z182" s="33">
        <f t="shared" ref="Z182:Z192" si="478">IF(AND($Q182="LOW",$P182="English"),O182*Z$4,0)</f>
        <v>0</v>
      </c>
      <c r="AA182" s="33">
        <f t="shared" ref="AA182:AA192" si="479">IF(AND($Q182="HIGH",$P182="English"),M182*AA$4,0)</f>
        <v>0</v>
      </c>
      <c r="AB182" s="33">
        <f t="shared" ref="AB182:AB192" si="480">IF(AND($Q182="HIGH",$P182="English"),N182*AB$4,0)</f>
        <v>0</v>
      </c>
      <c r="AC182" s="33">
        <f t="shared" ref="AC182:AC192" si="481">IF(AND($Q182="HIGH",$P182="English"),O182*AC$4,0)</f>
        <v>0</v>
      </c>
      <c r="AD182" s="26">
        <f t="shared" ref="AD182:AD186" si="482">SUM(R182:AC182)</f>
        <v>0</v>
      </c>
      <c r="AE182" s="46" t="str">
        <f>IFERROR(IF(AE$3=VLOOKUP($E182,Template!$AK$5:$AM$17,3,FALSE),$AD182*$F182,0),"0.00")</f>
        <v>0.00</v>
      </c>
      <c r="AF182" s="46" t="str">
        <f>IFERROR(IF(AF$3=VLOOKUP($E182,Template!$AK$5:$AM$17,3,FALSE),$AD182*$F182,0),"0.00")</f>
        <v>0.00</v>
      </c>
      <c r="AG182" s="28">
        <f t="shared" ref="AG182:AG192" si="483">SUM(AD182:AF182)</f>
        <v>0</v>
      </c>
      <c r="AH182" s="13" t="s">
        <v>40</v>
      </c>
      <c r="AI182" s="13" t="s">
        <v>41</v>
      </c>
      <c r="AK182" s="14" t="s">
        <v>23</v>
      </c>
      <c r="AL182" s="15">
        <v>0.05</v>
      </c>
      <c r="AM182" s="16" t="s">
        <v>3</v>
      </c>
    </row>
    <row r="183" spans="1:39" s="3" customFormat="1" ht="13.8" x14ac:dyDescent="0.25">
      <c r="A183" s="7" t="str">
        <f t="shared" ref="A183:C183" si="484">A182</f>
        <v>(Enter Broadcasting Company Name)</v>
      </c>
      <c r="B183" s="7" t="str">
        <f t="shared" si="484"/>
        <v>(Enter Call Letters)</v>
      </c>
      <c r="C183" s="8" t="str">
        <f t="shared" si="484"/>
        <v>(Select AM/FM)</v>
      </c>
      <c r="D183" s="30"/>
      <c r="E183" s="8" t="str">
        <f t="shared" ref="E183:E192" si="485">E182</f>
        <v>(Select Station Province)</v>
      </c>
      <c r="F183" s="9" t="str">
        <f>IFERROR(VLOOKUP(E183,Template!$AK$5:$AL$17,2,FALSE),"")</f>
        <v/>
      </c>
      <c r="G183" s="42" t="s">
        <v>6</v>
      </c>
      <c r="H183" s="42" t="s">
        <v>10</v>
      </c>
      <c r="I183" s="32" t="s">
        <v>65</v>
      </c>
      <c r="J183" s="32" t="s">
        <v>66</v>
      </c>
      <c r="K183" s="33">
        <f t="shared" si="467"/>
        <v>0</v>
      </c>
      <c r="L183" s="33">
        <f t="shared" si="468"/>
        <v>0</v>
      </c>
      <c r="M183" s="34">
        <f t="shared" si="466"/>
        <v>0</v>
      </c>
      <c r="N183" s="34">
        <f t="shared" ref="N183:N192" si="486">IF(AND(L183&gt;$N$4,L183&lt;=$O$4),K183-M183,IF(AND(L182&gt;$N$4,L182&lt;=$O$4),$O$4-L182,IF(L182&gt;$O$4,0,IF(L183&lt;$N$4,0,MIN(L183-$N$4,$N$4)))))</f>
        <v>0</v>
      </c>
      <c r="O183" s="34">
        <f t="shared" si="469"/>
        <v>0</v>
      </c>
      <c r="P183" s="12" t="str">
        <f t="shared" ref="P183:Q183" si="487">P182</f>
        <v>(Select Language)</v>
      </c>
      <c r="Q183" s="12" t="str">
        <f t="shared" si="487"/>
        <v>(Select Usage)</v>
      </c>
      <c r="R183" s="33">
        <f t="shared" si="470"/>
        <v>0</v>
      </c>
      <c r="S183" s="33">
        <f t="shared" si="471"/>
        <v>0</v>
      </c>
      <c r="T183" s="33">
        <f t="shared" si="472"/>
        <v>0</v>
      </c>
      <c r="U183" s="33">
        <f t="shared" si="473"/>
        <v>0</v>
      </c>
      <c r="V183" s="33">
        <f t="shared" si="474"/>
        <v>0</v>
      </c>
      <c r="W183" s="33">
        <f t="shared" si="475"/>
        <v>0</v>
      </c>
      <c r="X183" s="33">
        <f t="shared" si="476"/>
        <v>0</v>
      </c>
      <c r="Y183" s="33">
        <f t="shared" si="477"/>
        <v>0</v>
      </c>
      <c r="Z183" s="33">
        <f t="shared" si="478"/>
        <v>0</v>
      </c>
      <c r="AA183" s="33">
        <f t="shared" si="479"/>
        <v>0</v>
      </c>
      <c r="AB183" s="33">
        <f t="shared" si="480"/>
        <v>0</v>
      </c>
      <c r="AC183" s="33">
        <f t="shared" si="481"/>
        <v>0</v>
      </c>
      <c r="AD183" s="26">
        <f t="shared" si="482"/>
        <v>0</v>
      </c>
      <c r="AE183" s="46" t="str">
        <f>IFERROR(IF(AE$3=VLOOKUP($E183,Template!$AK$5:$AM$17,3,FALSE),$AD183*$F183,0),"0.00")</f>
        <v>0.00</v>
      </c>
      <c r="AF183" s="46" t="str">
        <f>IFERROR(IF(AF$3=VLOOKUP($E183,Template!$AK$5:$AM$17,3,FALSE),$AD183*$F183,0),"0.00")</f>
        <v>0.00</v>
      </c>
      <c r="AG183" s="28">
        <f t="shared" si="483"/>
        <v>0</v>
      </c>
      <c r="AH183" s="13" t="s">
        <v>40</v>
      </c>
      <c r="AI183" s="13" t="s">
        <v>41</v>
      </c>
      <c r="AK183" s="14" t="s">
        <v>24</v>
      </c>
      <c r="AL183" s="15">
        <v>0.05</v>
      </c>
      <c r="AM183" s="16" t="s">
        <v>3</v>
      </c>
    </row>
    <row r="184" spans="1:39" s="3" customFormat="1" ht="13.8" x14ac:dyDescent="0.25">
      <c r="A184" s="7" t="str">
        <f t="shared" ref="A184:C184" si="488">A183</f>
        <v>(Enter Broadcasting Company Name)</v>
      </c>
      <c r="B184" s="7" t="str">
        <f t="shared" si="488"/>
        <v>(Enter Call Letters)</v>
      </c>
      <c r="C184" s="8" t="str">
        <f t="shared" si="488"/>
        <v>(Select AM/FM)</v>
      </c>
      <c r="D184" s="30"/>
      <c r="E184" s="8" t="str">
        <f t="shared" si="485"/>
        <v>(Select Station Province)</v>
      </c>
      <c r="F184" s="9" t="str">
        <f>IFERROR(VLOOKUP(E184,Template!$AK$5:$AL$17,2,FALSE),"")</f>
        <v/>
      </c>
      <c r="G184" s="42" t="s">
        <v>9</v>
      </c>
      <c r="H184" s="42" t="s">
        <v>11</v>
      </c>
      <c r="I184" s="32" t="s">
        <v>65</v>
      </c>
      <c r="J184" s="32" t="s">
        <v>66</v>
      </c>
      <c r="K184" s="33">
        <f t="shared" si="467"/>
        <v>0</v>
      </c>
      <c r="L184" s="33">
        <f t="shared" si="468"/>
        <v>0</v>
      </c>
      <c r="M184" s="34">
        <f t="shared" si="466"/>
        <v>0</v>
      </c>
      <c r="N184" s="34">
        <f t="shared" si="486"/>
        <v>0</v>
      </c>
      <c r="O184" s="34">
        <f t="shared" si="469"/>
        <v>0</v>
      </c>
      <c r="P184" s="12" t="str">
        <f t="shared" ref="P184:Q184" si="489">P183</f>
        <v>(Select Language)</v>
      </c>
      <c r="Q184" s="12" t="str">
        <f t="shared" si="489"/>
        <v>(Select Usage)</v>
      </c>
      <c r="R184" s="33">
        <f t="shared" si="470"/>
        <v>0</v>
      </c>
      <c r="S184" s="33">
        <f t="shared" si="471"/>
        <v>0</v>
      </c>
      <c r="T184" s="33">
        <f t="shared" si="472"/>
        <v>0</v>
      </c>
      <c r="U184" s="33">
        <f t="shared" si="473"/>
        <v>0</v>
      </c>
      <c r="V184" s="33">
        <f t="shared" si="474"/>
        <v>0</v>
      </c>
      <c r="W184" s="33">
        <f t="shared" si="475"/>
        <v>0</v>
      </c>
      <c r="X184" s="33">
        <f t="shared" si="476"/>
        <v>0</v>
      </c>
      <c r="Y184" s="33">
        <f t="shared" si="477"/>
        <v>0</v>
      </c>
      <c r="Z184" s="33">
        <f t="shared" si="478"/>
        <v>0</v>
      </c>
      <c r="AA184" s="33">
        <f t="shared" si="479"/>
        <v>0</v>
      </c>
      <c r="AB184" s="33">
        <f t="shared" si="480"/>
        <v>0</v>
      </c>
      <c r="AC184" s="33">
        <f t="shared" si="481"/>
        <v>0</v>
      </c>
      <c r="AD184" s="26">
        <f t="shared" si="482"/>
        <v>0</v>
      </c>
      <c r="AE184" s="46" t="str">
        <f>IFERROR(IF(AE$3=VLOOKUP($E184,Template!$AK$5:$AM$17,3,FALSE),$AD184*$F184,0),"0.00")</f>
        <v>0.00</v>
      </c>
      <c r="AF184" s="46" t="str">
        <f>IFERROR(IF(AF$3=VLOOKUP($E184,Template!$AK$5:$AM$17,3,FALSE),$AD184*$F184,0),"0.00")</f>
        <v>0.00</v>
      </c>
      <c r="AG184" s="28">
        <f t="shared" si="483"/>
        <v>0</v>
      </c>
      <c r="AH184" s="13" t="s">
        <v>40</v>
      </c>
      <c r="AI184" s="13" t="s">
        <v>41</v>
      </c>
      <c r="AK184" s="14" t="s">
        <v>22</v>
      </c>
      <c r="AL184" s="15">
        <v>0.15</v>
      </c>
      <c r="AM184" s="16" t="s">
        <v>2</v>
      </c>
    </row>
    <row r="185" spans="1:39" s="3" customFormat="1" ht="13.8" x14ac:dyDescent="0.25">
      <c r="A185" s="7" t="str">
        <f t="shared" ref="A185:C185" si="490">A184</f>
        <v>(Enter Broadcasting Company Name)</v>
      </c>
      <c r="B185" s="7" t="str">
        <f t="shared" si="490"/>
        <v>(Enter Call Letters)</v>
      </c>
      <c r="C185" s="8" t="str">
        <f t="shared" si="490"/>
        <v>(Select AM/FM)</v>
      </c>
      <c r="D185" s="30"/>
      <c r="E185" s="8" t="str">
        <f t="shared" si="485"/>
        <v>(Select Station Province)</v>
      </c>
      <c r="F185" s="9" t="str">
        <f>IFERROR(VLOOKUP(E185,Template!$AK$5:$AL$17,2,FALSE),"")</f>
        <v/>
      </c>
      <c r="G185" s="42" t="s">
        <v>10</v>
      </c>
      <c r="H185" s="42" t="s">
        <v>12</v>
      </c>
      <c r="I185" s="32" t="s">
        <v>65</v>
      </c>
      <c r="J185" s="32" t="s">
        <v>66</v>
      </c>
      <c r="K185" s="33">
        <f t="shared" si="467"/>
        <v>0</v>
      </c>
      <c r="L185" s="33">
        <f t="shared" si="468"/>
        <v>0</v>
      </c>
      <c r="M185" s="34">
        <f t="shared" si="466"/>
        <v>0</v>
      </c>
      <c r="N185" s="34">
        <f t="shared" si="486"/>
        <v>0</v>
      </c>
      <c r="O185" s="34">
        <f t="shared" si="469"/>
        <v>0</v>
      </c>
      <c r="P185" s="12" t="str">
        <f t="shared" ref="P185:Q185" si="491">P184</f>
        <v>(Select Language)</v>
      </c>
      <c r="Q185" s="12" t="str">
        <f t="shared" si="491"/>
        <v>(Select Usage)</v>
      </c>
      <c r="R185" s="33">
        <f t="shared" si="470"/>
        <v>0</v>
      </c>
      <c r="S185" s="33">
        <f t="shared" si="471"/>
        <v>0</v>
      </c>
      <c r="T185" s="33">
        <f t="shared" si="472"/>
        <v>0</v>
      </c>
      <c r="U185" s="33">
        <f t="shared" si="473"/>
        <v>0</v>
      </c>
      <c r="V185" s="33">
        <f t="shared" si="474"/>
        <v>0</v>
      </c>
      <c r="W185" s="33">
        <f t="shared" si="475"/>
        <v>0</v>
      </c>
      <c r="X185" s="33">
        <f t="shared" si="476"/>
        <v>0</v>
      </c>
      <c r="Y185" s="33">
        <f t="shared" si="477"/>
        <v>0</v>
      </c>
      <c r="Z185" s="33">
        <f t="shared" si="478"/>
        <v>0</v>
      </c>
      <c r="AA185" s="33">
        <f t="shared" si="479"/>
        <v>0</v>
      </c>
      <c r="AB185" s="33">
        <f t="shared" si="480"/>
        <v>0</v>
      </c>
      <c r="AC185" s="33">
        <f t="shared" si="481"/>
        <v>0</v>
      </c>
      <c r="AD185" s="26">
        <f t="shared" si="482"/>
        <v>0</v>
      </c>
      <c r="AE185" s="46" t="str">
        <f>IFERROR(IF(AE$3=VLOOKUP($E185,Template!$AK$5:$AM$17,3,FALSE),$AD185*$F185,0),"0.00")</f>
        <v>0.00</v>
      </c>
      <c r="AF185" s="46" t="str">
        <f>IFERROR(IF(AF$3=VLOOKUP($E185,Template!$AK$5:$AM$17,3,FALSE),$AD185*$F185,0),"0.00")</f>
        <v>0.00</v>
      </c>
      <c r="AG185" s="28">
        <f t="shared" si="483"/>
        <v>0</v>
      </c>
      <c r="AH185" s="13" t="s">
        <v>40</v>
      </c>
      <c r="AI185" s="13" t="s">
        <v>41</v>
      </c>
      <c r="AK185" s="14" t="s">
        <v>26</v>
      </c>
      <c r="AL185" s="15">
        <v>0.15</v>
      </c>
      <c r="AM185" s="16" t="s">
        <v>2</v>
      </c>
    </row>
    <row r="186" spans="1:39" s="3" customFormat="1" ht="13.8" x14ac:dyDescent="0.25">
      <c r="A186" s="7" t="str">
        <f t="shared" ref="A186:C186" si="492">A185</f>
        <v>(Enter Broadcasting Company Name)</v>
      </c>
      <c r="B186" s="7" t="str">
        <f t="shared" si="492"/>
        <v>(Enter Call Letters)</v>
      </c>
      <c r="C186" s="8" t="str">
        <f t="shared" si="492"/>
        <v>(Select AM/FM)</v>
      </c>
      <c r="D186" s="30"/>
      <c r="E186" s="8" t="str">
        <f t="shared" si="485"/>
        <v>(Select Station Province)</v>
      </c>
      <c r="F186" s="9" t="str">
        <f>IFERROR(VLOOKUP(E186,Template!$AK$5:$AL$17,2,FALSE),"")</f>
        <v/>
      </c>
      <c r="G186" s="42" t="s">
        <v>11</v>
      </c>
      <c r="H186" s="42" t="s">
        <v>13</v>
      </c>
      <c r="I186" s="32" t="s">
        <v>65</v>
      </c>
      <c r="J186" s="32" t="s">
        <v>66</v>
      </c>
      <c r="K186" s="33">
        <f t="shared" si="467"/>
        <v>0</v>
      </c>
      <c r="L186" s="33">
        <f t="shared" si="468"/>
        <v>0</v>
      </c>
      <c r="M186" s="34">
        <f t="shared" si="466"/>
        <v>0</v>
      </c>
      <c r="N186" s="34">
        <f t="shared" si="486"/>
        <v>0</v>
      </c>
      <c r="O186" s="34">
        <f t="shared" si="469"/>
        <v>0</v>
      </c>
      <c r="P186" s="12" t="str">
        <f t="shared" ref="P186:Q186" si="493">P185</f>
        <v>(Select Language)</v>
      </c>
      <c r="Q186" s="12" t="str">
        <f t="shared" si="493"/>
        <v>(Select Usage)</v>
      </c>
      <c r="R186" s="33">
        <f t="shared" si="470"/>
        <v>0</v>
      </c>
      <c r="S186" s="33">
        <f t="shared" si="471"/>
        <v>0</v>
      </c>
      <c r="T186" s="33">
        <f t="shared" si="472"/>
        <v>0</v>
      </c>
      <c r="U186" s="33">
        <f t="shared" si="473"/>
        <v>0</v>
      </c>
      <c r="V186" s="33">
        <f t="shared" si="474"/>
        <v>0</v>
      </c>
      <c r="W186" s="33">
        <f t="shared" si="475"/>
        <v>0</v>
      </c>
      <c r="X186" s="33">
        <f t="shared" si="476"/>
        <v>0</v>
      </c>
      <c r="Y186" s="33">
        <f t="shared" si="477"/>
        <v>0</v>
      </c>
      <c r="Z186" s="33">
        <f t="shared" si="478"/>
        <v>0</v>
      </c>
      <c r="AA186" s="33">
        <f t="shared" si="479"/>
        <v>0</v>
      </c>
      <c r="AB186" s="33">
        <f t="shared" si="480"/>
        <v>0</v>
      </c>
      <c r="AC186" s="33">
        <f t="shared" si="481"/>
        <v>0</v>
      </c>
      <c r="AD186" s="26">
        <f t="shared" si="482"/>
        <v>0</v>
      </c>
      <c r="AE186" s="46" t="str">
        <f>IFERROR(IF(AE$3=VLOOKUP($E186,Template!$AK$5:$AM$17,3,FALSE),$AD186*$F186,0),"0.00")</f>
        <v>0.00</v>
      </c>
      <c r="AF186" s="46" t="str">
        <f>IFERROR(IF(AF$3=VLOOKUP($E186,Template!$AK$5:$AM$17,3,FALSE),$AD186*$F186,0),"0.00")</f>
        <v>0.00</v>
      </c>
      <c r="AG186" s="28">
        <f t="shared" si="483"/>
        <v>0</v>
      </c>
      <c r="AH186" s="13" t="s">
        <v>40</v>
      </c>
      <c r="AI186" s="13" t="s">
        <v>41</v>
      </c>
      <c r="AK186" s="14" t="s">
        <v>27</v>
      </c>
      <c r="AL186" s="15">
        <v>0.15</v>
      </c>
      <c r="AM186" s="16" t="s">
        <v>2</v>
      </c>
    </row>
    <row r="187" spans="1:39" s="3" customFormat="1" ht="13.8" x14ac:dyDescent="0.25">
      <c r="A187" s="7" t="str">
        <f t="shared" ref="A187:C187" si="494">A186</f>
        <v>(Enter Broadcasting Company Name)</v>
      </c>
      <c r="B187" s="7" t="str">
        <f t="shared" si="494"/>
        <v>(Enter Call Letters)</v>
      </c>
      <c r="C187" s="8" t="str">
        <f t="shared" si="494"/>
        <v>(Select AM/FM)</v>
      </c>
      <c r="D187" s="30"/>
      <c r="E187" s="8" t="str">
        <f t="shared" si="485"/>
        <v>(Select Station Province)</v>
      </c>
      <c r="F187" s="9" t="str">
        <f>IFERROR(VLOOKUP(E187,Template!$AK$5:$AL$17,2,FALSE),"")</f>
        <v/>
      </c>
      <c r="G187" s="42" t="s">
        <v>12</v>
      </c>
      <c r="H187" s="42" t="s">
        <v>15</v>
      </c>
      <c r="I187" s="32" t="s">
        <v>65</v>
      </c>
      <c r="J187" s="32" t="s">
        <v>66</v>
      </c>
      <c r="K187" s="33">
        <f t="shared" si="467"/>
        <v>0</v>
      </c>
      <c r="L187" s="33">
        <f t="shared" si="468"/>
        <v>0</v>
      </c>
      <c r="M187" s="34">
        <f t="shared" si="466"/>
        <v>0</v>
      </c>
      <c r="N187" s="34">
        <f t="shared" si="486"/>
        <v>0</v>
      </c>
      <c r="O187" s="34">
        <f t="shared" si="469"/>
        <v>0</v>
      </c>
      <c r="P187" s="12" t="str">
        <f t="shared" ref="P187:Q187" si="495">P186</f>
        <v>(Select Language)</v>
      </c>
      <c r="Q187" s="12" t="str">
        <f t="shared" si="495"/>
        <v>(Select Usage)</v>
      </c>
      <c r="R187" s="33">
        <f t="shared" si="470"/>
        <v>0</v>
      </c>
      <c r="S187" s="33">
        <f t="shared" si="471"/>
        <v>0</v>
      </c>
      <c r="T187" s="33">
        <f t="shared" si="472"/>
        <v>0</v>
      </c>
      <c r="U187" s="33">
        <f t="shared" si="473"/>
        <v>0</v>
      </c>
      <c r="V187" s="33">
        <f t="shared" si="474"/>
        <v>0</v>
      </c>
      <c r="W187" s="33">
        <f t="shared" si="475"/>
        <v>0</v>
      </c>
      <c r="X187" s="33">
        <f t="shared" si="476"/>
        <v>0</v>
      </c>
      <c r="Y187" s="33">
        <f t="shared" si="477"/>
        <v>0</v>
      </c>
      <c r="Z187" s="33">
        <f t="shared" si="478"/>
        <v>0</v>
      </c>
      <c r="AA187" s="33">
        <f t="shared" si="479"/>
        <v>0</v>
      </c>
      <c r="AB187" s="33">
        <f t="shared" si="480"/>
        <v>0</v>
      </c>
      <c r="AC187" s="33">
        <f t="shared" si="481"/>
        <v>0</v>
      </c>
      <c r="AD187" s="26">
        <f>SUM(R187:AC187)</f>
        <v>0</v>
      </c>
      <c r="AE187" s="46" t="str">
        <f>IFERROR(IF(AE$3=VLOOKUP($E187,Template!$AK$5:$AM$17,3,FALSE),$AD187*$F187,0),"0.00")</f>
        <v>0.00</v>
      </c>
      <c r="AF187" s="46" t="str">
        <f>IFERROR(IF(AF$3=VLOOKUP($E187,Template!$AK$5:$AM$17,3,FALSE),$AD187*$F187,0),"0.00")</f>
        <v>0.00</v>
      </c>
      <c r="AG187" s="28">
        <f t="shared" si="483"/>
        <v>0</v>
      </c>
      <c r="AH187" s="13" t="s">
        <v>40</v>
      </c>
      <c r="AI187" s="13" t="s">
        <v>41</v>
      </c>
      <c r="AK187" s="14" t="s">
        <v>28</v>
      </c>
      <c r="AL187" s="15">
        <v>0.05</v>
      </c>
      <c r="AM187" s="16" t="s">
        <v>3</v>
      </c>
    </row>
    <row r="188" spans="1:39" s="3" customFormat="1" ht="13.8" x14ac:dyDescent="0.25">
      <c r="A188" s="7" t="str">
        <f t="shared" ref="A188:C188" si="496">A187</f>
        <v>(Enter Broadcasting Company Name)</v>
      </c>
      <c r="B188" s="7" t="str">
        <f t="shared" si="496"/>
        <v>(Enter Call Letters)</v>
      </c>
      <c r="C188" s="8" t="str">
        <f t="shared" si="496"/>
        <v>(Select AM/FM)</v>
      </c>
      <c r="D188" s="30"/>
      <c r="E188" s="8" t="str">
        <f t="shared" si="485"/>
        <v>(Select Station Province)</v>
      </c>
      <c r="F188" s="9" t="str">
        <f>IFERROR(VLOOKUP(E188,Template!$AK$5:$AL$17,2,FALSE),"")</f>
        <v/>
      </c>
      <c r="G188" s="42" t="s">
        <v>13</v>
      </c>
      <c r="H188" s="42" t="s">
        <v>16</v>
      </c>
      <c r="I188" s="32" t="s">
        <v>65</v>
      </c>
      <c r="J188" s="32" t="s">
        <v>66</v>
      </c>
      <c r="K188" s="33">
        <f t="shared" si="467"/>
        <v>0</v>
      </c>
      <c r="L188" s="33">
        <f t="shared" si="468"/>
        <v>0</v>
      </c>
      <c r="M188" s="34">
        <f t="shared" si="466"/>
        <v>0</v>
      </c>
      <c r="N188" s="34">
        <f t="shared" si="486"/>
        <v>0</v>
      </c>
      <c r="O188" s="34">
        <f t="shared" si="469"/>
        <v>0</v>
      </c>
      <c r="P188" s="12" t="str">
        <f t="shared" ref="P188:Q188" si="497">P187</f>
        <v>(Select Language)</v>
      </c>
      <c r="Q188" s="12" t="str">
        <f t="shared" si="497"/>
        <v>(Select Usage)</v>
      </c>
      <c r="R188" s="33">
        <f t="shared" si="470"/>
        <v>0</v>
      </c>
      <c r="S188" s="33">
        <f t="shared" si="471"/>
        <v>0</v>
      </c>
      <c r="T188" s="33">
        <f t="shared" si="472"/>
        <v>0</v>
      </c>
      <c r="U188" s="33">
        <f t="shared" si="473"/>
        <v>0</v>
      </c>
      <c r="V188" s="33">
        <f t="shared" si="474"/>
        <v>0</v>
      </c>
      <c r="W188" s="33">
        <f t="shared" si="475"/>
        <v>0</v>
      </c>
      <c r="X188" s="33">
        <f t="shared" si="476"/>
        <v>0</v>
      </c>
      <c r="Y188" s="33">
        <f t="shared" si="477"/>
        <v>0</v>
      </c>
      <c r="Z188" s="33">
        <f t="shared" si="478"/>
        <v>0</v>
      </c>
      <c r="AA188" s="33">
        <f t="shared" si="479"/>
        <v>0</v>
      </c>
      <c r="AB188" s="33">
        <f t="shared" si="480"/>
        <v>0</v>
      </c>
      <c r="AC188" s="33">
        <f t="shared" si="481"/>
        <v>0</v>
      </c>
      <c r="AD188" s="26">
        <f t="shared" ref="AD188:AD190" si="498">SUM(R188:AC188)</f>
        <v>0</v>
      </c>
      <c r="AE188" s="46" t="str">
        <f>IFERROR(IF(AE$3=VLOOKUP($E188,Template!$AK$5:$AM$17,3,FALSE),$AD188*$F188,0),"0.00")</f>
        <v>0.00</v>
      </c>
      <c r="AF188" s="46" t="str">
        <f>IFERROR(IF(AF$3=VLOOKUP($E188,Template!$AK$5:$AM$17,3,FALSE),$AD188*$F188,0),"0.00")</f>
        <v>0.00</v>
      </c>
      <c r="AG188" s="28">
        <f t="shared" si="483"/>
        <v>0</v>
      </c>
      <c r="AH188" s="13" t="s">
        <v>40</v>
      </c>
      <c r="AI188" s="13" t="s">
        <v>41</v>
      </c>
      <c r="AK188" s="14" t="s">
        <v>70</v>
      </c>
      <c r="AL188" s="15">
        <v>0.05</v>
      </c>
      <c r="AM188" s="16" t="s">
        <v>3</v>
      </c>
    </row>
    <row r="189" spans="1:39" s="3" customFormat="1" ht="13.8" x14ac:dyDescent="0.25">
      <c r="A189" s="7" t="str">
        <f t="shared" ref="A189:C189" si="499">A188</f>
        <v>(Enter Broadcasting Company Name)</v>
      </c>
      <c r="B189" s="7" t="str">
        <f t="shared" si="499"/>
        <v>(Enter Call Letters)</v>
      </c>
      <c r="C189" s="8" t="str">
        <f t="shared" si="499"/>
        <v>(Select AM/FM)</v>
      </c>
      <c r="D189" s="30"/>
      <c r="E189" s="8" t="str">
        <f t="shared" si="485"/>
        <v>(Select Station Province)</v>
      </c>
      <c r="F189" s="9" t="str">
        <f>IFERROR(VLOOKUP(E189,Template!$AK$5:$AL$17,2,FALSE),"")</f>
        <v/>
      </c>
      <c r="G189" s="42" t="s">
        <v>15</v>
      </c>
      <c r="H189" s="42" t="s">
        <v>17</v>
      </c>
      <c r="I189" s="32" t="s">
        <v>65</v>
      </c>
      <c r="J189" s="32" t="s">
        <v>66</v>
      </c>
      <c r="K189" s="33">
        <f t="shared" si="467"/>
        <v>0</v>
      </c>
      <c r="L189" s="33">
        <f t="shared" si="468"/>
        <v>0</v>
      </c>
      <c r="M189" s="34">
        <f t="shared" si="466"/>
        <v>0</v>
      </c>
      <c r="N189" s="34">
        <f t="shared" si="486"/>
        <v>0</v>
      </c>
      <c r="O189" s="34">
        <f t="shared" si="469"/>
        <v>0</v>
      </c>
      <c r="P189" s="12" t="str">
        <f t="shared" ref="P189:Q189" si="500">P188</f>
        <v>(Select Language)</v>
      </c>
      <c r="Q189" s="12" t="str">
        <f t="shared" si="500"/>
        <v>(Select Usage)</v>
      </c>
      <c r="R189" s="33">
        <f t="shared" si="470"/>
        <v>0</v>
      </c>
      <c r="S189" s="33">
        <f t="shared" si="471"/>
        <v>0</v>
      </c>
      <c r="T189" s="33">
        <f t="shared" si="472"/>
        <v>0</v>
      </c>
      <c r="U189" s="33">
        <f t="shared" si="473"/>
        <v>0</v>
      </c>
      <c r="V189" s="33">
        <f t="shared" si="474"/>
        <v>0</v>
      </c>
      <c r="W189" s="33">
        <f t="shared" si="475"/>
        <v>0</v>
      </c>
      <c r="X189" s="33">
        <f t="shared" si="476"/>
        <v>0</v>
      </c>
      <c r="Y189" s="33">
        <f t="shared" si="477"/>
        <v>0</v>
      </c>
      <c r="Z189" s="33">
        <f t="shared" si="478"/>
        <v>0</v>
      </c>
      <c r="AA189" s="33">
        <f t="shared" si="479"/>
        <v>0</v>
      </c>
      <c r="AB189" s="33">
        <f t="shared" si="480"/>
        <v>0</v>
      </c>
      <c r="AC189" s="33">
        <f t="shared" si="481"/>
        <v>0</v>
      </c>
      <c r="AD189" s="26">
        <f t="shared" si="498"/>
        <v>0</v>
      </c>
      <c r="AE189" s="46" t="str">
        <f>IFERROR(IF(AE$3=VLOOKUP($E189,Template!$AK$5:$AM$17,3,FALSE),$AD189*$F189,0),"0.00")</f>
        <v>0.00</v>
      </c>
      <c r="AF189" s="46" t="str">
        <f>IFERROR(IF(AF$3=VLOOKUP($E189,Template!$AK$5:$AM$17,3,FALSE),$AD189*$F189,0),"0.00")</f>
        <v>0.00</v>
      </c>
      <c r="AG189" s="28">
        <f t="shared" si="483"/>
        <v>0</v>
      </c>
      <c r="AH189" s="13" t="s">
        <v>40</v>
      </c>
      <c r="AI189" s="13" t="s">
        <v>41</v>
      </c>
      <c r="AK189" s="14" t="s">
        <v>20</v>
      </c>
      <c r="AL189" s="15">
        <v>0.13</v>
      </c>
      <c r="AM189" s="16" t="s">
        <v>2</v>
      </c>
    </row>
    <row r="190" spans="1:39" s="3" customFormat="1" ht="13.8" x14ac:dyDescent="0.25">
      <c r="A190" s="7" t="str">
        <f t="shared" ref="A190:C190" si="501">A189</f>
        <v>(Enter Broadcasting Company Name)</v>
      </c>
      <c r="B190" s="7" t="str">
        <f t="shared" si="501"/>
        <v>(Enter Call Letters)</v>
      </c>
      <c r="C190" s="8" t="str">
        <f t="shared" si="501"/>
        <v>(Select AM/FM)</v>
      </c>
      <c r="D190" s="30"/>
      <c r="E190" s="8" t="str">
        <f t="shared" si="485"/>
        <v>(Select Station Province)</v>
      </c>
      <c r="F190" s="9" t="str">
        <f>IFERROR(VLOOKUP(E190,Template!$AK$5:$AL$17,2,FALSE),"")</f>
        <v/>
      </c>
      <c r="G190" s="42" t="s">
        <v>16</v>
      </c>
      <c r="H190" s="42" t="s">
        <v>18</v>
      </c>
      <c r="I190" s="32" t="s">
        <v>65</v>
      </c>
      <c r="J190" s="32" t="s">
        <v>66</v>
      </c>
      <c r="K190" s="33">
        <f t="shared" si="467"/>
        <v>0</v>
      </c>
      <c r="L190" s="33">
        <f t="shared" si="468"/>
        <v>0</v>
      </c>
      <c r="M190" s="34">
        <f t="shared" si="466"/>
        <v>0</v>
      </c>
      <c r="N190" s="34">
        <f t="shared" si="486"/>
        <v>0</v>
      </c>
      <c r="O190" s="34">
        <f t="shared" si="469"/>
        <v>0</v>
      </c>
      <c r="P190" s="12" t="str">
        <f t="shared" ref="P190:Q190" si="502">P189</f>
        <v>(Select Language)</v>
      </c>
      <c r="Q190" s="12" t="str">
        <f t="shared" si="502"/>
        <v>(Select Usage)</v>
      </c>
      <c r="R190" s="33">
        <f t="shared" si="470"/>
        <v>0</v>
      </c>
      <c r="S190" s="33">
        <f t="shared" si="471"/>
        <v>0</v>
      </c>
      <c r="T190" s="33">
        <f t="shared" si="472"/>
        <v>0</v>
      </c>
      <c r="U190" s="33">
        <f t="shared" si="473"/>
        <v>0</v>
      </c>
      <c r="V190" s="33">
        <f t="shared" si="474"/>
        <v>0</v>
      </c>
      <c r="W190" s="33">
        <f t="shared" si="475"/>
        <v>0</v>
      </c>
      <c r="X190" s="33">
        <f t="shared" si="476"/>
        <v>0</v>
      </c>
      <c r="Y190" s="33">
        <f t="shared" si="477"/>
        <v>0</v>
      </c>
      <c r="Z190" s="33">
        <f t="shared" si="478"/>
        <v>0</v>
      </c>
      <c r="AA190" s="33">
        <f t="shared" si="479"/>
        <v>0</v>
      </c>
      <c r="AB190" s="33">
        <f t="shared" si="480"/>
        <v>0</v>
      </c>
      <c r="AC190" s="33">
        <f t="shared" si="481"/>
        <v>0</v>
      </c>
      <c r="AD190" s="26">
        <f t="shared" si="498"/>
        <v>0</v>
      </c>
      <c r="AE190" s="46" t="str">
        <f>IFERROR(IF(AE$3=VLOOKUP($E190,Template!$AK$5:$AM$17,3,FALSE),$AD190*$F190,0),"0.00")</f>
        <v>0.00</v>
      </c>
      <c r="AF190" s="46" t="str">
        <f>IFERROR(IF(AF$3=VLOOKUP($E190,Template!$AK$5:$AM$17,3,FALSE),$AD190*$F190,0),"0.00")</f>
        <v>0.00</v>
      </c>
      <c r="AG190" s="28">
        <f t="shared" si="483"/>
        <v>0</v>
      </c>
      <c r="AH190" s="13" t="s">
        <v>40</v>
      </c>
      <c r="AI190" s="13" t="s">
        <v>41</v>
      </c>
      <c r="AK190" s="14" t="s">
        <v>69</v>
      </c>
      <c r="AL190" s="15">
        <v>0.15</v>
      </c>
      <c r="AM190" s="16" t="s">
        <v>2</v>
      </c>
    </row>
    <row r="191" spans="1:39" s="3" customFormat="1" ht="13.8" x14ac:dyDescent="0.25">
      <c r="A191" s="7" t="str">
        <f t="shared" ref="A191:C191" si="503">A190</f>
        <v>(Enter Broadcasting Company Name)</v>
      </c>
      <c r="B191" s="7" t="str">
        <f t="shared" si="503"/>
        <v>(Enter Call Letters)</v>
      </c>
      <c r="C191" s="8" t="str">
        <f t="shared" si="503"/>
        <v>(Select AM/FM)</v>
      </c>
      <c r="D191" s="30"/>
      <c r="E191" s="8" t="str">
        <f t="shared" si="485"/>
        <v>(Select Station Province)</v>
      </c>
      <c r="F191" s="9" t="str">
        <f>IFERROR(VLOOKUP(E191,Template!$AK$5:$AL$17,2,FALSE),"")</f>
        <v/>
      </c>
      <c r="G191" s="42" t="s">
        <v>17</v>
      </c>
      <c r="H191" s="42" t="s">
        <v>7</v>
      </c>
      <c r="I191" s="32" t="s">
        <v>65</v>
      </c>
      <c r="J191" s="32" t="s">
        <v>66</v>
      </c>
      <c r="K191" s="33">
        <f t="shared" si="467"/>
        <v>0</v>
      </c>
      <c r="L191" s="33">
        <f t="shared" si="468"/>
        <v>0</v>
      </c>
      <c r="M191" s="34">
        <f t="shared" si="466"/>
        <v>0</v>
      </c>
      <c r="N191" s="34">
        <f t="shared" si="486"/>
        <v>0</v>
      </c>
      <c r="O191" s="34">
        <f t="shared" si="469"/>
        <v>0</v>
      </c>
      <c r="P191" s="12" t="str">
        <f t="shared" ref="P191:Q191" si="504">P190</f>
        <v>(Select Language)</v>
      </c>
      <c r="Q191" s="12" t="str">
        <f t="shared" si="504"/>
        <v>(Select Usage)</v>
      </c>
      <c r="R191" s="33">
        <f t="shared" si="470"/>
        <v>0</v>
      </c>
      <c r="S191" s="33">
        <f t="shared" si="471"/>
        <v>0</v>
      </c>
      <c r="T191" s="33">
        <f t="shared" si="472"/>
        <v>0</v>
      </c>
      <c r="U191" s="33">
        <f t="shared" si="473"/>
        <v>0</v>
      </c>
      <c r="V191" s="33">
        <f t="shared" si="474"/>
        <v>0</v>
      </c>
      <c r="W191" s="33">
        <f t="shared" si="475"/>
        <v>0</v>
      </c>
      <c r="X191" s="33">
        <f t="shared" si="476"/>
        <v>0</v>
      </c>
      <c r="Y191" s="33">
        <f t="shared" si="477"/>
        <v>0</v>
      </c>
      <c r="Z191" s="33">
        <f t="shared" si="478"/>
        <v>0</v>
      </c>
      <c r="AA191" s="33">
        <f t="shared" si="479"/>
        <v>0</v>
      </c>
      <c r="AB191" s="33">
        <f t="shared" si="480"/>
        <v>0</v>
      </c>
      <c r="AC191" s="33">
        <f t="shared" si="481"/>
        <v>0</v>
      </c>
      <c r="AD191" s="26">
        <f>SUM(R191:AC191)</f>
        <v>0</v>
      </c>
      <c r="AE191" s="46" t="str">
        <f>IFERROR(IF(AE$3=VLOOKUP($E191,Template!$AK$5:$AM$17,3,FALSE),$AD191*$F191,0),"0.00")</f>
        <v>0.00</v>
      </c>
      <c r="AF191" s="46" t="str">
        <f>IFERROR(IF(AF$3=VLOOKUP($E191,Template!$AK$5:$AM$17,3,FALSE),$AD191*$F191,0),"0.00")</f>
        <v>0.00</v>
      </c>
      <c r="AG191" s="28">
        <f t="shared" si="483"/>
        <v>0</v>
      </c>
      <c r="AH191" s="13" t="s">
        <v>40</v>
      </c>
      <c r="AI191" s="13" t="s">
        <v>41</v>
      </c>
      <c r="AK191" s="14" t="s">
        <v>29</v>
      </c>
      <c r="AL191" s="15">
        <v>0.05</v>
      </c>
      <c r="AM191" s="16" t="s">
        <v>3</v>
      </c>
    </row>
    <row r="192" spans="1:39" s="3" customFormat="1" ht="13.8" x14ac:dyDescent="0.25">
      <c r="A192" s="7" t="str">
        <f t="shared" ref="A192:C192" si="505">A191</f>
        <v>(Enter Broadcasting Company Name)</v>
      </c>
      <c r="B192" s="7" t="str">
        <f t="shared" si="505"/>
        <v>(Enter Call Letters)</v>
      </c>
      <c r="C192" s="8" t="str">
        <f t="shared" si="505"/>
        <v>(Select AM/FM)</v>
      </c>
      <c r="D192" s="30"/>
      <c r="E192" s="8" t="str">
        <f t="shared" si="485"/>
        <v>(Select Station Province)</v>
      </c>
      <c r="F192" s="9" t="str">
        <f>IFERROR(VLOOKUP(E192,Template!$AK$5:$AL$17,2,FALSE),"")</f>
        <v/>
      </c>
      <c r="G192" s="42" t="s">
        <v>18</v>
      </c>
      <c r="H192" s="43" t="s">
        <v>8</v>
      </c>
      <c r="I192" s="32" t="s">
        <v>65</v>
      </c>
      <c r="J192" s="32" t="s">
        <v>66</v>
      </c>
      <c r="K192" s="33">
        <f t="shared" si="467"/>
        <v>0</v>
      </c>
      <c r="L192" s="33">
        <f t="shared" si="468"/>
        <v>0</v>
      </c>
      <c r="M192" s="34">
        <f t="shared" si="466"/>
        <v>0</v>
      </c>
      <c r="N192" s="34">
        <f t="shared" si="486"/>
        <v>0</v>
      </c>
      <c r="O192" s="34">
        <f t="shared" si="469"/>
        <v>0</v>
      </c>
      <c r="P192" s="12" t="str">
        <f t="shared" ref="P192:Q192" si="506">P191</f>
        <v>(Select Language)</v>
      </c>
      <c r="Q192" s="12" t="str">
        <f t="shared" si="506"/>
        <v>(Select Usage)</v>
      </c>
      <c r="R192" s="33">
        <f t="shared" si="470"/>
        <v>0</v>
      </c>
      <c r="S192" s="33">
        <f t="shared" si="471"/>
        <v>0</v>
      </c>
      <c r="T192" s="33">
        <f t="shared" si="472"/>
        <v>0</v>
      </c>
      <c r="U192" s="33">
        <f t="shared" si="473"/>
        <v>0</v>
      </c>
      <c r="V192" s="33">
        <f t="shared" si="474"/>
        <v>0</v>
      </c>
      <c r="W192" s="33">
        <f t="shared" si="475"/>
        <v>0</v>
      </c>
      <c r="X192" s="33">
        <f t="shared" si="476"/>
        <v>0</v>
      </c>
      <c r="Y192" s="33">
        <f t="shared" si="477"/>
        <v>0</v>
      </c>
      <c r="Z192" s="33">
        <f t="shared" si="478"/>
        <v>0</v>
      </c>
      <c r="AA192" s="33">
        <f t="shared" si="479"/>
        <v>0</v>
      </c>
      <c r="AB192" s="33">
        <f t="shared" si="480"/>
        <v>0</v>
      </c>
      <c r="AC192" s="33">
        <f t="shared" si="481"/>
        <v>0</v>
      </c>
      <c r="AD192" s="26">
        <f t="shared" ref="AD192" si="507">SUM(R192:AC192)</f>
        <v>0</v>
      </c>
      <c r="AE192" s="46" t="str">
        <f>IFERROR(IF(AE$3=VLOOKUP($E192,Template!$AK$5:$AM$17,3,FALSE),$AD192*$F192,0),"0.00")</f>
        <v>0.00</v>
      </c>
      <c r="AF192" s="46" t="str">
        <f>IFERROR(IF(AF$3=VLOOKUP($E192,Template!$AK$5:$AM$17,3,FALSE),$AD192*$F192,0),"0.00")</f>
        <v>0.00</v>
      </c>
      <c r="AG192" s="28">
        <f t="shared" si="483"/>
        <v>0</v>
      </c>
      <c r="AH192" s="13" t="s">
        <v>40</v>
      </c>
      <c r="AI192" s="13" t="s">
        <v>41</v>
      </c>
      <c r="AK192" s="14" t="s">
        <v>21</v>
      </c>
      <c r="AL192" s="15">
        <v>0.05</v>
      </c>
      <c r="AM192" s="16" t="s">
        <v>3</v>
      </c>
    </row>
    <row r="193" spans="1:39" ht="13.8" x14ac:dyDescent="0.25">
      <c r="A193" s="19" t="s">
        <v>4</v>
      </c>
      <c r="B193" s="19"/>
      <c r="C193" s="20"/>
      <c r="D193" s="20"/>
      <c r="E193" s="20"/>
      <c r="F193" s="20"/>
      <c r="G193" s="44"/>
      <c r="H193" s="44"/>
      <c r="I193" s="21">
        <f t="shared" ref="I193:K193" si="508">SUM(I181:I192)</f>
        <v>0</v>
      </c>
      <c r="J193" s="21">
        <f t="shared" si="508"/>
        <v>0</v>
      </c>
      <c r="K193" s="21">
        <f t="shared" si="508"/>
        <v>0</v>
      </c>
      <c r="L193" s="21">
        <f>L192</f>
        <v>0</v>
      </c>
      <c r="M193" s="21">
        <f>SUM(M181:M192)</f>
        <v>0</v>
      </c>
      <c r="N193" s="21">
        <f t="shared" ref="N193:O193" si="509">SUM(N181:N192)</f>
        <v>0</v>
      </c>
      <c r="O193" s="21">
        <f t="shared" si="509"/>
        <v>0</v>
      </c>
      <c r="P193" s="21"/>
      <c r="Q193" s="22"/>
      <c r="R193" s="21">
        <f t="shared" ref="R193:AI193" si="510">SUM(R181:R192)</f>
        <v>0</v>
      </c>
      <c r="S193" s="21">
        <f t="shared" si="510"/>
        <v>0</v>
      </c>
      <c r="T193" s="21">
        <f t="shared" si="510"/>
        <v>0</v>
      </c>
      <c r="U193" s="21">
        <f t="shared" si="510"/>
        <v>0</v>
      </c>
      <c r="V193" s="21">
        <f t="shared" si="510"/>
        <v>0</v>
      </c>
      <c r="W193" s="21">
        <f t="shared" si="510"/>
        <v>0</v>
      </c>
      <c r="X193" s="21">
        <f t="shared" si="510"/>
        <v>0</v>
      </c>
      <c r="Y193" s="21">
        <f t="shared" si="510"/>
        <v>0</v>
      </c>
      <c r="Z193" s="21">
        <f t="shared" si="510"/>
        <v>0</v>
      </c>
      <c r="AA193" s="21">
        <f t="shared" si="510"/>
        <v>0</v>
      </c>
      <c r="AB193" s="21">
        <f t="shared" si="510"/>
        <v>0</v>
      </c>
      <c r="AC193" s="21">
        <f t="shared" si="510"/>
        <v>0</v>
      </c>
      <c r="AD193" s="27">
        <f t="shared" si="510"/>
        <v>0</v>
      </c>
      <c r="AE193" s="21">
        <f t="shared" si="510"/>
        <v>0</v>
      </c>
      <c r="AF193" s="21">
        <f t="shared" si="510"/>
        <v>0</v>
      </c>
      <c r="AG193" s="27">
        <f t="shared" si="510"/>
        <v>0</v>
      </c>
      <c r="AH193" s="21">
        <f t="shared" si="510"/>
        <v>0</v>
      </c>
      <c r="AI193" s="21">
        <f t="shared" si="510"/>
        <v>0</v>
      </c>
      <c r="AK193" s="14" t="s">
        <v>71</v>
      </c>
      <c r="AL193" s="15">
        <v>0.05</v>
      </c>
      <c r="AM193" s="16" t="s">
        <v>3</v>
      </c>
    </row>
    <row r="194" spans="1:39" x14ac:dyDescent="0.25">
      <c r="A194" s="2"/>
      <c r="G194" s="2"/>
      <c r="H194" s="2"/>
      <c r="O194" s="2"/>
      <c r="P194" s="2"/>
    </row>
    <row r="195" spans="1:39" ht="42" customHeight="1" x14ac:dyDescent="0.25">
      <c r="A195" s="223" t="s">
        <v>63</v>
      </c>
      <c r="B195" s="223" t="s">
        <v>43</v>
      </c>
      <c r="C195" s="224" t="s">
        <v>19</v>
      </c>
      <c r="D195" s="226"/>
      <c r="E195" s="223" t="s">
        <v>14</v>
      </c>
      <c r="F195" s="223" t="s">
        <v>38</v>
      </c>
      <c r="G195" s="223" t="s">
        <v>1</v>
      </c>
      <c r="H195" s="223" t="s">
        <v>5</v>
      </c>
      <c r="I195" s="225" t="s">
        <v>31</v>
      </c>
      <c r="J195" s="225" t="s">
        <v>32</v>
      </c>
      <c r="K195" s="225" t="s">
        <v>48</v>
      </c>
      <c r="L195" s="225" t="s">
        <v>0</v>
      </c>
      <c r="M195" s="4" t="s">
        <v>45</v>
      </c>
      <c r="N195" s="4" t="s">
        <v>46</v>
      </c>
      <c r="O195" s="4" t="s">
        <v>47</v>
      </c>
      <c r="P195" s="225" t="s">
        <v>50</v>
      </c>
      <c r="Q195" s="225" t="s">
        <v>33</v>
      </c>
      <c r="R195" s="4" t="s">
        <v>51</v>
      </c>
      <c r="S195" s="4" t="s">
        <v>52</v>
      </c>
      <c r="T195" s="4" t="s">
        <v>53</v>
      </c>
      <c r="U195" s="4" t="s">
        <v>54</v>
      </c>
      <c r="V195" s="4" t="s">
        <v>55</v>
      </c>
      <c r="W195" s="4" t="s">
        <v>56</v>
      </c>
      <c r="X195" s="4" t="s">
        <v>57</v>
      </c>
      <c r="Y195" s="4" t="s">
        <v>58</v>
      </c>
      <c r="Z195" s="4" t="s">
        <v>59</v>
      </c>
      <c r="AA195" s="4" t="s">
        <v>62</v>
      </c>
      <c r="AB195" s="4" t="s">
        <v>60</v>
      </c>
      <c r="AC195" s="4" t="s">
        <v>61</v>
      </c>
      <c r="AD195" s="233" t="s">
        <v>34</v>
      </c>
      <c r="AE195" s="231" t="s">
        <v>2</v>
      </c>
      <c r="AF195" s="231" t="s">
        <v>3</v>
      </c>
      <c r="AG195" s="233" t="s">
        <v>35</v>
      </c>
      <c r="AH195" s="223" t="s">
        <v>36</v>
      </c>
      <c r="AI195" s="223" t="s">
        <v>37</v>
      </c>
      <c r="AK195" s="229" t="s">
        <v>30</v>
      </c>
      <c r="AL195" s="229"/>
      <c r="AM195" s="229"/>
    </row>
    <row r="196" spans="1:39" s="6" customFormat="1" ht="35.25" customHeight="1" x14ac:dyDescent="0.3">
      <c r="A196" s="224"/>
      <c r="B196" s="224"/>
      <c r="C196" s="224"/>
      <c r="D196" s="227"/>
      <c r="E196" s="223"/>
      <c r="F196" s="223"/>
      <c r="G196" s="223"/>
      <c r="H196" s="223"/>
      <c r="I196" s="230"/>
      <c r="J196" s="230"/>
      <c r="K196" s="230"/>
      <c r="L196" s="230"/>
      <c r="M196" s="5">
        <v>0</v>
      </c>
      <c r="N196" s="5">
        <v>625000</v>
      </c>
      <c r="O196" s="5">
        <v>1250000</v>
      </c>
      <c r="P196" s="225"/>
      <c r="Q196" s="225"/>
      <c r="R196" s="29">
        <v>4.95E-4</v>
      </c>
      <c r="S196" s="29">
        <v>9.5200000000000005E-4</v>
      </c>
      <c r="T196" s="29">
        <v>1.5900000000000001E-3</v>
      </c>
      <c r="U196" s="29">
        <v>1.1169999999999999E-3</v>
      </c>
      <c r="V196" s="29">
        <v>2.189E-3</v>
      </c>
      <c r="W196" s="29">
        <v>4.5430000000000002E-3</v>
      </c>
      <c r="X196" s="29">
        <v>8.8199999999999997E-4</v>
      </c>
      <c r="Y196" s="29">
        <v>1.6949999999999999E-3</v>
      </c>
      <c r="Z196" s="29">
        <v>2.8319999999999999E-3</v>
      </c>
      <c r="AA196" s="29">
        <v>1.9889999999999999E-3</v>
      </c>
      <c r="AB196" s="29">
        <v>3.8999999999999998E-3</v>
      </c>
      <c r="AC196" s="29">
        <v>8.0949999999999998E-3</v>
      </c>
      <c r="AD196" s="233"/>
      <c r="AE196" s="232"/>
      <c r="AF196" s="232"/>
      <c r="AG196" s="234"/>
      <c r="AH196" s="223"/>
      <c r="AI196" s="223"/>
      <c r="AK196" s="229"/>
      <c r="AL196" s="229"/>
      <c r="AM196" s="229"/>
    </row>
    <row r="197" spans="1:39" s="3" customFormat="1" ht="13.8" x14ac:dyDescent="0.25">
      <c r="A197" s="7" t="s">
        <v>44</v>
      </c>
      <c r="B197" s="7" t="s">
        <v>42</v>
      </c>
      <c r="C197" s="8" t="s">
        <v>39</v>
      </c>
      <c r="D197" s="30"/>
      <c r="E197" s="8" t="s">
        <v>64</v>
      </c>
      <c r="F197" s="9" t="str">
        <f>IFERROR(VLOOKUP(E197,Template!$AK$5:$AL$17,2,FALSE),"")</f>
        <v/>
      </c>
      <c r="G197" s="41" t="s">
        <v>7</v>
      </c>
      <c r="H197" s="41" t="s">
        <v>6</v>
      </c>
      <c r="I197" s="32" t="s">
        <v>65</v>
      </c>
      <c r="J197" s="32" t="s">
        <v>66</v>
      </c>
      <c r="K197" s="33">
        <f>IFERROR(I197+J197,0)</f>
        <v>0</v>
      </c>
      <c r="L197" s="33">
        <f>IFERROR(K197,"")</f>
        <v>0</v>
      </c>
      <c r="M197" s="34">
        <f t="shared" ref="M197:M208" si="511">IF(L197&lt;=$N$4,K197,IF(L196&gt;$N$4,0,$N$4-L196))</f>
        <v>0</v>
      </c>
      <c r="N197" s="34">
        <f>IF(AND(L197&gt;$N$4,L197&lt;=$O$4),K197-M197,IF(AND(L196&gt;$N$4,L196&lt;=$O$4),$O$4-L196,IF(L196&gt;$O$4,0,IF(L197&lt;$N$4,0,MIN(L197-$N$4,$N$4)))))</f>
        <v>0</v>
      </c>
      <c r="O197" s="34">
        <f>IF(L197&gt;$O$4,K197-M197-N197,0)</f>
        <v>0</v>
      </c>
      <c r="P197" s="12" t="s">
        <v>94</v>
      </c>
      <c r="Q197" s="12" t="s">
        <v>68</v>
      </c>
      <c r="R197" s="33">
        <f>IF(AND($Q197="LOW",$P197="French"),M197*R$4,0)</f>
        <v>0</v>
      </c>
      <c r="S197" s="33">
        <f>IF(AND($Q197="LOW",$P197="French"),N197*S$4,0)</f>
        <v>0</v>
      </c>
      <c r="T197" s="33">
        <f>IF(AND($Q197="LOW",$P197="French"),O197*T$4,0)</f>
        <v>0</v>
      </c>
      <c r="U197" s="33">
        <f>IF(AND($Q197="HIGH",$P197="French"),M197*U$4,0)</f>
        <v>0</v>
      </c>
      <c r="V197" s="33">
        <f>IF(AND($Q197="HIGH",$P197="French"),N197*V$4,0)</f>
        <v>0</v>
      </c>
      <c r="W197" s="33">
        <f>IF(AND($Q197="HIGH",$P197="French"),O197*W$4,0)</f>
        <v>0</v>
      </c>
      <c r="X197" s="33">
        <f>IF(AND($Q197="LOW",$P197="English"),M197*X$4,0)</f>
        <v>0</v>
      </c>
      <c r="Y197" s="33">
        <f>IF(AND($Q197="LOW",$P197="English"),N197*Y$4,0)</f>
        <v>0</v>
      </c>
      <c r="Z197" s="33">
        <f>IF(AND($Q197="LOW",$P197="English"),O197*Z$4,0)</f>
        <v>0</v>
      </c>
      <c r="AA197" s="33">
        <f>IF(AND($Q197="HIGH",$P197="English"),M197*AA$4,0)</f>
        <v>0</v>
      </c>
      <c r="AB197" s="33">
        <f>IF(AND($Q197="HIGH",$P197="English"),N197*AB$4,0)</f>
        <v>0</v>
      </c>
      <c r="AC197" s="33">
        <f>IF(AND($Q197="HIGH",$P197="English"),O197*AC$4,0)</f>
        <v>0</v>
      </c>
      <c r="AD197" s="26">
        <f>SUM(R197:AC197)</f>
        <v>0</v>
      </c>
      <c r="AE197" s="46" t="str">
        <f>IFERROR(IF(AE$3=VLOOKUP($E197,Template!$AK$5:$AM$17,3,FALSE),$AD197*$F197,0),"0.00")</f>
        <v>0.00</v>
      </c>
      <c r="AF197" s="46" t="str">
        <f>IFERROR(IF(AF$3=VLOOKUP($E197,Template!$AK$5:$AM$17,3,FALSE),$AD197*$F197,0),"0.00")</f>
        <v>0.00</v>
      </c>
      <c r="AG197" s="28">
        <f>SUM(AD197:AF197)</f>
        <v>0</v>
      </c>
      <c r="AH197" s="13" t="s">
        <v>40</v>
      </c>
      <c r="AI197" s="13" t="s">
        <v>41</v>
      </c>
      <c r="AK197" s="14" t="s">
        <v>25</v>
      </c>
      <c r="AL197" s="15">
        <v>0.05</v>
      </c>
      <c r="AM197" s="16" t="s">
        <v>3</v>
      </c>
    </row>
    <row r="198" spans="1:39" s="3" customFormat="1" ht="13.8" x14ac:dyDescent="0.25">
      <c r="A198" s="7" t="str">
        <f>A197</f>
        <v>(Enter Broadcasting Company Name)</v>
      </c>
      <c r="B198" s="7" t="str">
        <f>B197</f>
        <v>(Enter Call Letters)</v>
      </c>
      <c r="C198" s="8" t="str">
        <f>C197</f>
        <v>(Select AM/FM)</v>
      </c>
      <c r="D198" s="30"/>
      <c r="E198" s="8" t="str">
        <f>E197</f>
        <v>(Select Station Province)</v>
      </c>
      <c r="F198" s="9" t="str">
        <f>IFERROR(VLOOKUP(E198,Template!$AK$5:$AL$17,2,FALSE),"")</f>
        <v/>
      </c>
      <c r="G198" s="42" t="s">
        <v>8</v>
      </c>
      <c r="H198" s="42" t="s">
        <v>9</v>
      </c>
      <c r="I198" s="32" t="s">
        <v>65</v>
      </c>
      <c r="J198" s="32" t="s">
        <v>66</v>
      </c>
      <c r="K198" s="33">
        <f t="shared" ref="K198:K208" si="512">IFERROR(I198+J198,0)</f>
        <v>0</v>
      </c>
      <c r="L198" s="33">
        <f t="shared" ref="L198:L208" si="513">IFERROR(L197+K198,"")</f>
        <v>0</v>
      </c>
      <c r="M198" s="34">
        <f t="shared" si="511"/>
        <v>0</v>
      </c>
      <c r="N198" s="34">
        <f>IF(AND(L198&gt;$N$4,L198&lt;=$O$4),K198-M198,IF(AND(L197&gt;$N$4,L197&lt;=$O$4),$O$4-L197,IF(L197&gt;$O$4,0,IF(L198&lt;$N$4,0,MIN(L198-$N$4,$N$4)))))</f>
        <v>0</v>
      </c>
      <c r="O198" s="34">
        <f t="shared" ref="O198:O208" si="514">IF(L198&gt;$O$4,K198-M198-N198,0)</f>
        <v>0</v>
      </c>
      <c r="P198" s="12" t="str">
        <f>P197</f>
        <v>(Select Language)</v>
      </c>
      <c r="Q198" s="12" t="str">
        <f>Q197</f>
        <v>(Select Usage)</v>
      </c>
      <c r="R198" s="33">
        <f t="shared" ref="R198:R208" si="515">IF(AND($Q198="LOW",$P198="French"),M198*R$4,0)</f>
        <v>0</v>
      </c>
      <c r="S198" s="33">
        <f t="shared" ref="S198:S208" si="516">IF(AND($Q198="LOW",$P198="French"),N198*S$4,0)</f>
        <v>0</v>
      </c>
      <c r="T198" s="33">
        <f t="shared" ref="T198:T208" si="517">IF(AND($Q198="LOW",$P198="French"),O198*T$4,0)</f>
        <v>0</v>
      </c>
      <c r="U198" s="33">
        <f t="shared" ref="U198:U208" si="518">IF(AND($Q198="HIGH",$P198="French"),M198*U$4,0)</f>
        <v>0</v>
      </c>
      <c r="V198" s="33">
        <f t="shared" ref="V198:V208" si="519">IF(AND($Q198="HIGH",$P198="French"),N198*V$4,0)</f>
        <v>0</v>
      </c>
      <c r="W198" s="33">
        <f t="shared" ref="W198:W208" si="520">IF(AND($Q198="HIGH",$P198="French"),O198*W$4,0)</f>
        <v>0</v>
      </c>
      <c r="X198" s="33">
        <f t="shared" ref="X198:X208" si="521">IF(AND($Q198="LOW",$P198="English"),M198*X$4,0)</f>
        <v>0</v>
      </c>
      <c r="Y198" s="33">
        <f t="shared" ref="Y198:Y208" si="522">IF(AND($Q198="LOW",$P198="English"),N198*Y$4,0)</f>
        <v>0</v>
      </c>
      <c r="Z198" s="33">
        <f t="shared" ref="Z198:Z208" si="523">IF(AND($Q198="LOW",$P198="English"),O198*Z$4,0)</f>
        <v>0</v>
      </c>
      <c r="AA198" s="33">
        <f t="shared" ref="AA198:AA208" si="524">IF(AND($Q198="HIGH",$P198="English"),M198*AA$4,0)</f>
        <v>0</v>
      </c>
      <c r="AB198" s="33">
        <f t="shared" ref="AB198:AB208" si="525">IF(AND($Q198="HIGH",$P198="English"),N198*AB$4,0)</f>
        <v>0</v>
      </c>
      <c r="AC198" s="33">
        <f t="shared" ref="AC198:AC208" si="526">IF(AND($Q198="HIGH",$P198="English"),O198*AC$4,0)</f>
        <v>0</v>
      </c>
      <c r="AD198" s="26">
        <f t="shared" ref="AD198:AD202" si="527">SUM(R198:AC198)</f>
        <v>0</v>
      </c>
      <c r="AE198" s="46" t="str">
        <f>IFERROR(IF(AE$3=VLOOKUP($E198,Template!$AK$5:$AM$17,3,FALSE),$AD198*$F198,0),"0.00")</f>
        <v>0.00</v>
      </c>
      <c r="AF198" s="46" t="str">
        <f>IFERROR(IF(AF$3=VLOOKUP($E198,Template!$AK$5:$AM$17,3,FALSE),$AD198*$F198,0),"0.00")</f>
        <v>0.00</v>
      </c>
      <c r="AG198" s="28">
        <f t="shared" ref="AG198:AG208" si="528">SUM(AD198:AF198)</f>
        <v>0</v>
      </c>
      <c r="AH198" s="13" t="s">
        <v>40</v>
      </c>
      <c r="AI198" s="13" t="s">
        <v>41</v>
      </c>
      <c r="AK198" s="14" t="s">
        <v>23</v>
      </c>
      <c r="AL198" s="15">
        <v>0.05</v>
      </c>
      <c r="AM198" s="16" t="s">
        <v>3</v>
      </c>
    </row>
    <row r="199" spans="1:39" s="3" customFormat="1" ht="13.8" x14ac:dyDescent="0.25">
      <c r="A199" s="7" t="str">
        <f t="shared" ref="A199:C199" si="529">A198</f>
        <v>(Enter Broadcasting Company Name)</v>
      </c>
      <c r="B199" s="7" t="str">
        <f t="shared" si="529"/>
        <v>(Enter Call Letters)</v>
      </c>
      <c r="C199" s="8" t="str">
        <f t="shared" si="529"/>
        <v>(Select AM/FM)</v>
      </c>
      <c r="D199" s="30"/>
      <c r="E199" s="8" t="str">
        <f t="shared" ref="E199:E208" si="530">E198</f>
        <v>(Select Station Province)</v>
      </c>
      <c r="F199" s="9" t="str">
        <f>IFERROR(VLOOKUP(E199,Template!$AK$5:$AL$17,2,FALSE),"")</f>
        <v/>
      </c>
      <c r="G199" s="42" t="s">
        <v>6</v>
      </c>
      <c r="H199" s="42" t="s">
        <v>10</v>
      </c>
      <c r="I199" s="32" t="s">
        <v>65</v>
      </c>
      <c r="J199" s="32" t="s">
        <v>66</v>
      </c>
      <c r="K199" s="33">
        <f t="shared" si="512"/>
        <v>0</v>
      </c>
      <c r="L199" s="33">
        <f t="shared" si="513"/>
        <v>0</v>
      </c>
      <c r="M199" s="34">
        <f t="shared" si="511"/>
        <v>0</v>
      </c>
      <c r="N199" s="34">
        <f t="shared" ref="N199:N208" si="531">IF(AND(L199&gt;$N$4,L199&lt;=$O$4),K199-M199,IF(AND(L198&gt;$N$4,L198&lt;=$O$4),$O$4-L198,IF(L198&gt;$O$4,0,IF(L199&lt;$N$4,0,MIN(L199-$N$4,$N$4)))))</f>
        <v>0</v>
      </c>
      <c r="O199" s="34">
        <f t="shared" si="514"/>
        <v>0</v>
      </c>
      <c r="P199" s="12" t="str">
        <f t="shared" ref="P199:Q199" si="532">P198</f>
        <v>(Select Language)</v>
      </c>
      <c r="Q199" s="12" t="str">
        <f t="shared" si="532"/>
        <v>(Select Usage)</v>
      </c>
      <c r="R199" s="33">
        <f t="shared" si="515"/>
        <v>0</v>
      </c>
      <c r="S199" s="33">
        <f t="shared" si="516"/>
        <v>0</v>
      </c>
      <c r="T199" s="33">
        <f t="shared" si="517"/>
        <v>0</v>
      </c>
      <c r="U199" s="33">
        <f t="shared" si="518"/>
        <v>0</v>
      </c>
      <c r="V199" s="33">
        <f t="shared" si="519"/>
        <v>0</v>
      </c>
      <c r="W199" s="33">
        <f t="shared" si="520"/>
        <v>0</v>
      </c>
      <c r="X199" s="33">
        <f t="shared" si="521"/>
        <v>0</v>
      </c>
      <c r="Y199" s="33">
        <f t="shared" si="522"/>
        <v>0</v>
      </c>
      <c r="Z199" s="33">
        <f t="shared" si="523"/>
        <v>0</v>
      </c>
      <c r="AA199" s="33">
        <f t="shared" si="524"/>
        <v>0</v>
      </c>
      <c r="AB199" s="33">
        <f t="shared" si="525"/>
        <v>0</v>
      </c>
      <c r="AC199" s="33">
        <f t="shared" si="526"/>
        <v>0</v>
      </c>
      <c r="AD199" s="26">
        <f t="shared" si="527"/>
        <v>0</v>
      </c>
      <c r="AE199" s="46" t="str">
        <f>IFERROR(IF(AE$3=VLOOKUP($E199,Template!$AK$5:$AM$17,3,FALSE),$AD199*$F199,0),"0.00")</f>
        <v>0.00</v>
      </c>
      <c r="AF199" s="46" t="str">
        <f>IFERROR(IF(AF$3=VLOOKUP($E199,Template!$AK$5:$AM$17,3,FALSE),$AD199*$F199,0),"0.00")</f>
        <v>0.00</v>
      </c>
      <c r="AG199" s="28">
        <f t="shared" si="528"/>
        <v>0</v>
      </c>
      <c r="AH199" s="13" t="s">
        <v>40</v>
      </c>
      <c r="AI199" s="13" t="s">
        <v>41</v>
      </c>
      <c r="AK199" s="14" t="s">
        <v>24</v>
      </c>
      <c r="AL199" s="15">
        <v>0.05</v>
      </c>
      <c r="AM199" s="16" t="s">
        <v>3</v>
      </c>
    </row>
    <row r="200" spans="1:39" s="3" customFormat="1" ht="13.8" x14ac:dyDescent="0.25">
      <c r="A200" s="7" t="str">
        <f t="shared" ref="A200:C200" si="533">A199</f>
        <v>(Enter Broadcasting Company Name)</v>
      </c>
      <c r="B200" s="7" t="str">
        <f t="shared" si="533"/>
        <v>(Enter Call Letters)</v>
      </c>
      <c r="C200" s="8" t="str">
        <f t="shared" si="533"/>
        <v>(Select AM/FM)</v>
      </c>
      <c r="D200" s="30"/>
      <c r="E200" s="8" t="str">
        <f t="shared" si="530"/>
        <v>(Select Station Province)</v>
      </c>
      <c r="F200" s="9" t="str">
        <f>IFERROR(VLOOKUP(E200,Template!$AK$5:$AL$17,2,FALSE),"")</f>
        <v/>
      </c>
      <c r="G200" s="42" t="s">
        <v>9</v>
      </c>
      <c r="H200" s="42" t="s">
        <v>11</v>
      </c>
      <c r="I200" s="32" t="s">
        <v>65</v>
      </c>
      <c r="J200" s="32" t="s">
        <v>66</v>
      </c>
      <c r="K200" s="33">
        <f t="shared" si="512"/>
        <v>0</v>
      </c>
      <c r="L200" s="33">
        <f t="shared" si="513"/>
        <v>0</v>
      </c>
      <c r="M200" s="34">
        <f t="shared" si="511"/>
        <v>0</v>
      </c>
      <c r="N200" s="34">
        <f t="shared" si="531"/>
        <v>0</v>
      </c>
      <c r="O200" s="34">
        <f t="shared" si="514"/>
        <v>0</v>
      </c>
      <c r="P200" s="12" t="str">
        <f t="shared" ref="P200:Q200" si="534">P199</f>
        <v>(Select Language)</v>
      </c>
      <c r="Q200" s="12" t="str">
        <f t="shared" si="534"/>
        <v>(Select Usage)</v>
      </c>
      <c r="R200" s="33">
        <f t="shared" si="515"/>
        <v>0</v>
      </c>
      <c r="S200" s="33">
        <f t="shared" si="516"/>
        <v>0</v>
      </c>
      <c r="T200" s="33">
        <f t="shared" si="517"/>
        <v>0</v>
      </c>
      <c r="U200" s="33">
        <f t="shared" si="518"/>
        <v>0</v>
      </c>
      <c r="V200" s="33">
        <f t="shared" si="519"/>
        <v>0</v>
      </c>
      <c r="W200" s="33">
        <f t="shared" si="520"/>
        <v>0</v>
      </c>
      <c r="X200" s="33">
        <f t="shared" si="521"/>
        <v>0</v>
      </c>
      <c r="Y200" s="33">
        <f t="shared" si="522"/>
        <v>0</v>
      </c>
      <c r="Z200" s="33">
        <f t="shared" si="523"/>
        <v>0</v>
      </c>
      <c r="AA200" s="33">
        <f t="shared" si="524"/>
        <v>0</v>
      </c>
      <c r="AB200" s="33">
        <f t="shared" si="525"/>
        <v>0</v>
      </c>
      <c r="AC200" s="33">
        <f t="shared" si="526"/>
        <v>0</v>
      </c>
      <c r="AD200" s="26">
        <f t="shared" si="527"/>
        <v>0</v>
      </c>
      <c r="AE200" s="46" t="str">
        <f>IFERROR(IF(AE$3=VLOOKUP($E200,Template!$AK$5:$AM$17,3,FALSE),$AD200*$F200,0),"0.00")</f>
        <v>0.00</v>
      </c>
      <c r="AF200" s="46" t="str">
        <f>IFERROR(IF(AF$3=VLOOKUP($E200,Template!$AK$5:$AM$17,3,FALSE),$AD200*$F200,0),"0.00")</f>
        <v>0.00</v>
      </c>
      <c r="AG200" s="28">
        <f t="shared" si="528"/>
        <v>0</v>
      </c>
      <c r="AH200" s="13" t="s">
        <v>40</v>
      </c>
      <c r="AI200" s="13" t="s">
        <v>41</v>
      </c>
      <c r="AK200" s="14" t="s">
        <v>22</v>
      </c>
      <c r="AL200" s="15">
        <v>0.15</v>
      </c>
      <c r="AM200" s="16" t="s">
        <v>2</v>
      </c>
    </row>
    <row r="201" spans="1:39" s="3" customFormat="1" ht="13.8" x14ac:dyDescent="0.25">
      <c r="A201" s="7" t="str">
        <f t="shared" ref="A201:C201" si="535">A200</f>
        <v>(Enter Broadcasting Company Name)</v>
      </c>
      <c r="B201" s="7" t="str">
        <f t="shared" si="535"/>
        <v>(Enter Call Letters)</v>
      </c>
      <c r="C201" s="8" t="str">
        <f t="shared" si="535"/>
        <v>(Select AM/FM)</v>
      </c>
      <c r="D201" s="30"/>
      <c r="E201" s="8" t="str">
        <f t="shared" si="530"/>
        <v>(Select Station Province)</v>
      </c>
      <c r="F201" s="9" t="str">
        <f>IFERROR(VLOOKUP(E201,Template!$AK$5:$AL$17,2,FALSE),"")</f>
        <v/>
      </c>
      <c r="G201" s="42" t="s">
        <v>10</v>
      </c>
      <c r="H201" s="42" t="s">
        <v>12</v>
      </c>
      <c r="I201" s="32" t="s">
        <v>65</v>
      </c>
      <c r="J201" s="32" t="s">
        <v>66</v>
      </c>
      <c r="K201" s="33">
        <f t="shared" si="512"/>
        <v>0</v>
      </c>
      <c r="L201" s="33">
        <f t="shared" si="513"/>
        <v>0</v>
      </c>
      <c r="M201" s="34">
        <f t="shared" si="511"/>
        <v>0</v>
      </c>
      <c r="N201" s="34">
        <f t="shared" si="531"/>
        <v>0</v>
      </c>
      <c r="O201" s="34">
        <f t="shared" si="514"/>
        <v>0</v>
      </c>
      <c r="P201" s="12" t="str">
        <f t="shared" ref="P201:Q201" si="536">P200</f>
        <v>(Select Language)</v>
      </c>
      <c r="Q201" s="12" t="str">
        <f t="shared" si="536"/>
        <v>(Select Usage)</v>
      </c>
      <c r="R201" s="33">
        <f t="shared" si="515"/>
        <v>0</v>
      </c>
      <c r="S201" s="33">
        <f t="shared" si="516"/>
        <v>0</v>
      </c>
      <c r="T201" s="33">
        <f t="shared" si="517"/>
        <v>0</v>
      </c>
      <c r="U201" s="33">
        <f t="shared" si="518"/>
        <v>0</v>
      </c>
      <c r="V201" s="33">
        <f t="shared" si="519"/>
        <v>0</v>
      </c>
      <c r="W201" s="33">
        <f t="shared" si="520"/>
        <v>0</v>
      </c>
      <c r="X201" s="33">
        <f t="shared" si="521"/>
        <v>0</v>
      </c>
      <c r="Y201" s="33">
        <f t="shared" si="522"/>
        <v>0</v>
      </c>
      <c r="Z201" s="33">
        <f t="shared" si="523"/>
        <v>0</v>
      </c>
      <c r="AA201" s="33">
        <f t="shared" si="524"/>
        <v>0</v>
      </c>
      <c r="AB201" s="33">
        <f t="shared" si="525"/>
        <v>0</v>
      </c>
      <c r="AC201" s="33">
        <f t="shared" si="526"/>
        <v>0</v>
      </c>
      <c r="AD201" s="26">
        <f t="shared" si="527"/>
        <v>0</v>
      </c>
      <c r="AE201" s="46" t="str">
        <f>IFERROR(IF(AE$3=VLOOKUP($E201,Template!$AK$5:$AM$17,3,FALSE),$AD201*$F201,0),"0.00")</f>
        <v>0.00</v>
      </c>
      <c r="AF201" s="46" t="str">
        <f>IFERROR(IF(AF$3=VLOOKUP($E201,Template!$AK$5:$AM$17,3,FALSE),$AD201*$F201,0),"0.00")</f>
        <v>0.00</v>
      </c>
      <c r="AG201" s="28">
        <f t="shared" si="528"/>
        <v>0</v>
      </c>
      <c r="AH201" s="13" t="s">
        <v>40</v>
      </c>
      <c r="AI201" s="13" t="s">
        <v>41</v>
      </c>
      <c r="AK201" s="14" t="s">
        <v>26</v>
      </c>
      <c r="AL201" s="15">
        <v>0.15</v>
      </c>
      <c r="AM201" s="16" t="s">
        <v>2</v>
      </c>
    </row>
    <row r="202" spans="1:39" s="3" customFormat="1" ht="13.8" x14ac:dyDescent="0.25">
      <c r="A202" s="7" t="str">
        <f t="shared" ref="A202:C202" si="537">A201</f>
        <v>(Enter Broadcasting Company Name)</v>
      </c>
      <c r="B202" s="7" t="str">
        <f t="shared" si="537"/>
        <v>(Enter Call Letters)</v>
      </c>
      <c r="C202" s="8" t="str">
        <f t="shared" si="537"/>
        <v>(Select AM/FM)</v>
      </c>
      <c r="D202" s="30"/>
      <c r="E202" s="8" t="str">
        <f t="shared" si="530"/>
        <v>(Select Station Province)</v>
      </c>
      <c r="F202" s="9" t="str">
        <f>IFERROR(VLOOKUP(E202,Template!$AK$5:$AL$17,2,FALSE),"")</f>
        <v/>
      </c>
      <c r="G202" s="42" t="s">
        <v>11</v>
      </c>
      <c r="H202" s="42" t="s">
        <v>13</v>
      </c>
      <c r="I202" s="32" t="s">
        <v>65</v>
      </c>
      <c r="J202" s="32" t="s">
        <v>66</v>
      </c>
      <c r="K202" s="33">
        <f t="shared" si="512"/>
        <v>0</v>
      </c>
      <c r="L202" s="33">
        <f t="shared" si="513"/>
        <v>0</v>
      </c>
      <c r="M202" s="34">
        <f t="shared" si="511"/>
        <v>0</v>
      </c>
      <c r="N202" s="34">
        <f t="shared" si="531"/>
        <v>0</v>
      </c>
      <c r="O202" s="34">
        <f t="shared" si="514"/>
        <v>0</v>
      </c>
      <c r="P202" s="12" t="str">
        <f t="shared" ref="P202:Q202" si="538">P201</f>
        <v>(Select Language)</v>
      </c>
      <c r="Q202" s="12" t="str">
        <f t="shared" si="538"/>
        <v>(Select Usage)</v>
      </c>
      <c r="R202" s="33">
        <f t="shared" si="515"/>
        <v>0</v>
      </c>
      <c r="S202" s="33">
        <f t="shared" si="516"/>
        <v>0</v>
      </c>
      <c r="T202" s="33">
        <f t="shared" si="517"/>
        <v>0</v>
      </c>
      <c r="U202" s="33">
        <f t="shared" si="518"/>
        <v>0</v>
      </c>
      <c r="V202" s="33">
        <f t="shared" si="519"/>
        <v>0</v>
      </c>
      <c r="W202" s="33">
        <f t="shared" si="520"/>
        <v>0</v>
      </c>
      <c r="X202" s="33">
        <f t="shared" si="521"/>
        <v>0</v>
      </c>
      <c r="Y202" s="33">
        <f t="shared" si="522"/>
        <v>0</v>
      </c>
      <c r="Z202" s="33">
        <f t="shared" si="523"/>
        <v>0</v>
      </c>
      <c r="AA202" s="33">
        <f t="shared" si="524"/>
        <v>0</v>
      </c>
      <c r="AB202" s="33">
        <f t="shared" si="525"/>
        <v>0</v>
      </c>
      <c r="AC202" s="33">
        <f t="shared" si="526"/>
        <v>0</v>
      </c>
      <c r="AD202" s="26">
        <f t="shared" si="527"/>
        <v>0</v>
      </c>
      <c r="AE202" s="46" t="str">
        <f>IFERROR(IF(AE$3=VLOOKUP($E202,Template!$AK$5:$AM$17,3,FALSE),$AD202*$F202,0),"0.00")</f>
        <v>0.00</v>
      </c>
      <c r="AF202" s="46" t="str">
        <f>IFERROR(IF(AF$3=VLOOKUP($E202,Template!$AK$5:$AM$17,3,FALSE),$AD202*$F202,0),"0.00")</f>
        <v>0.00</v>
      </c>
      <c r="AG202" s="28">
        <f t="shared" si="528"/>
        <v>0</v>
      </c>
      <c r="AH202" s="13" t="s">
        <v>40</v>
      </c>
      <c r="AI202" s="13" t="s">
        <v>41</v>
      </c>
      <c r="AK202" s="14" t="s">
        <v>27</v>
      </c>
      <c r="AL202" s="15">
        <v>0.15</v>
      </c>
      <c r="AM202" s="16" t="s">
        <v>2</v>
      </c>
    </row>
    <row r="203" spans="1:39" s="3" customFormat="1" ht="13.8" x14ac:dyDescent="0.25">
      <c r="A203" s="7" t="str">
        <f t="shared" ref="A203:C203" si="539">A202</f>
        <v>(Enter Broadcasting Company Name)</v>
      </c>
      <c r="B203" s="7" t="str">
        <f t="shared" si="539"/>
        <v>(Enter Call Letters)</v>
      </c>
      <c r="C203" s="8" t="str">
        <f t="shared" si="539"/>
        <v>(Select AM/FM)</v>
      </c>
      <c r="D203" s="30"/>
      <c r="E203" s="8" t="str">
        <f t="shared" si="530"/>
        <v>(Select Station Province)</v>
      </c>
      <c r="F203" s="9" t="str">
        <f>IFERROR(VLOOKUP(E203,Template!$AK$5:$AL$17,2,FALSE),"")</f>
        <v/>
      </c>
      <c r="G203" s="42" t="s">
        <v>12</v>
      </c>
      <c r="H203" s="42" t="s">
        <v>15</v>
      </c>
      <c r="I203" s="32" t="s">
        <v>65</v>
      </c>
      <c r="J203" s="32" t="s">
        <v>66</v>
      </c>
      <c r="K203" s="33">
        <f t="shared" si="512"/>
        <v>0</v>
      </c>
      <c r="L203" s="33">
        <f t="shared" si="513"/>
        <v>0</v>
      </c>
      <c r="M203" s="34">
        <f t="shared" si="511"/>
        <v>0</v>
      </c>
      <c r="N203" s="34">
        <f t="shared" si="531"/>
        <v>0</v>
      </c>
      <c r="O203" s="34">
        <f t="shared" si="514"/>
        <v>0</v>
      </c>
      <c r="P203" s="12" t="str">
        <f t="shared" ref="P203:Q203" si="540">P202</f>
        <v>(Select Language)</v>
      </c>
      <c r="Q203" s="12" t="str">
        <f t="shared" si="540"/>
        <v>(Select Usage)</v>
      </c>
      <c r="R203" s="33">
        <f t="shared" si="515"/>
        <v>0</v>
      </c>
      <c r="S203" s="33">
        <f t="shared" si="516"/>
        <v>0</v>
      </c>
      <c r="T203" s="33">
        <f t="shared" si="517"/>
        <v>0</v>
      </c>
      <c r="U203" s="33">
        <f t="shared" si="518"/>
        <v>0</v>
      </c>
      <c r="V203" s="33">
        <f t="shared" si="519"/>
        <v>0</v>
      </c>
      <c r="W203" s="33">
        <f t="shared" si="520"/>
        <v>0</v>
      </c>
      <c r="X203" s="33">
        <f t="shared" si="521"/>
        <v>0</v>
      </c>
      <c r="Y203" s="33">
        <f t="shared" si="522"/>
        <v>0</v>
      </c>
      <c r="Z203" s="33">
        <f t="shared" si="523"/>
        <v>0</v>
      </c>
      <c r="AA203" s="33">
        <f t="shared" si="524"/>
        <v>0</v>
      </c>
      <c r="AB203" s="33">
        <f t="shared" si="525"/>
        <v>0</v>
      </c>
      <c r="AC203" s="33">
        <f t="shared" si="526"/>
        <v>0</v>
      </c>
      <c r="AD203" s="26">
        <f>SUM(R203:AC203)</f>
        <v>0</v>
      </c>
      <c r="AE203" s="46" t="str">
        <f>IFERROR(IF(AE$3=VLOOKUP($E203,Template!$AK$5:$AM$17,3,FALSE),$AD203*$F203,0),"0.00")</f>
        <v>0.00</v>
      </c>
      <c r="AF203" s="46" t="str">
        <f>IFERROR(IF(AF$3=VLOOKUP($E203,Template!$AK$5:$AM$17,3,FALSE),$AD203*$F203,0),"0.00")</f>
        <v>0.00</v>
      </c>
      <c r="AG203" s="28">
        <f t="shared" si="528"/>
        <v>0</v>
      </c>
      <c r="AH203" s="13" t="s">
        <v>40</v>
      </c>
      <c r="AI203" s="13" t="s">
        <v>41</v>
      </c>
      <c r="AK203" s="14" t="s">
        <v>28</v>
      </c>
      <c r="AL203" s="15">
        <v>0.05</v>
      </c>
      <c r="AM203" s="16" t="s">
        <v>3</v>
      </c>
    </row>
    <row r="204" spans="1:39" s="3" customFormat="1" ht="13.8" x14ac:dyDescent="0.25">
      <c r="A204" s="7" t="str">
        <f t="shared" ref="A204:C204" si="541">A203</f>
        <v>(Enter Broadcasting Company Name)</v>
      </c>
      <c r="B204" s="7" t="str">
        <f t="shared" si="541"/>
        <v>(Enter Call Letters)</v>
      </c>
      <c r="C204" s="8" t="str">
        <f t="shared" si="541"/>
        <v>(Select AM/FM)</v>
      </c>
      <c r="D204" s="30"/>
      <c r="E204" s="8" t="str">
        <f t="shared" si="530"/>
        <v>(Select Station Province)</v>
      </c>
      <c r="F204" s="9" t="str">
        <f>IFERROR(VLOOKUP(E204,Template!$AK$5:$AL$17,2,FALSE),"")</f>
        <v/>
      </c>
      <c r="G204" s="42" t="s">
        <v>13</v>
      </c>
      <c r="H204" s="42" t="s">
        <v>16</v>
      </c>
      <c r="I204" s="32" t="s">
        <v>65</v>
      </c>
      <c r="J204" s="32" t="s">
        <v>66</v>
      </c>
      <c r="K204" s="33">
        <f t="shared" si="512"/>
        <v>0</v>
      </c>
      <c r="L204" s="33">
        <f t="shared" si="513"/>
        <v>0</v>
      </c>
      <c r="M204" s="34">
        <f t="shared" si="511"/>
        <v>0</v>
      </c>
      <c r="N204" s="34">
        <f t="shared" si="531"/>
        <v>0</v>
      </c>
      <c r="O204" s="34">
        <f t="shared" si="514"/>
        <v>0</v>
      </c>
      <c r="P204" s="12" t="str">
        <f t="shared" ref="P204:Q204" si="542">P203</f>
        <v>(Select Language)</v>
      </c>
      <c r="Q204" s="12" t="str">
        <f t="shared" si="542"/>
        <v>(Select Usage)</v>
      </c>
      <c r="R204" s="33">
        <f t="shared" si="515"/>
        <v>0</v>
      </c>
      <c r="S204" s="33">
        <f t="shared" si="516"/>
        <v>0</v>
      </c>
      <c r="T204" s="33">
        <f t="shared" si="517"/>
        <v>0</v>
      </c>
      <c r="U204" s="33">
        <f t="shared" si="518"/>
        <v>0</v>
      </c>
      <c r="V204" s="33">
        <f t="shared" si="519"/>
        <v>0</v>
      </c>
      <c r="W204" s="33">
        <f t="shared" si="520"/>
        <v>0</v>
      </c>
      <c r="X204" s="33">
        <f t="shared" si="521"/>
        <v>0</v>
      </c>
      <c r="Y204" s="33">
        <f t="shared" si="522"/>
        <v>0</v>
      </c>
      <c r="Z204" s="33">
        <f t="shared" si="523"/>
        <v>0</v>
      </c>
      <c r="AA204" s="33">
        <f t="shared" si="524"/>
        <v>0</v>
      </c>
      <c r="AB204" s="33">
        <f t="shared" si="525"/>
        <v>0</v>
      </c>
      <c r="AC204" s="33">
        <f t="shared" si="526"/>
        <v>0</v>
      </c>
      <c r="AD204" s="26">
        <f t="shared" ref="AD204:AD206" si="543">SUM(R204:AC204)</f>
        <v>0</v>
      </c>
      <c r="AE204" s="46" t="str">
        <f>IFERROR(IF(AE$3=VLOOKUP($E204,Template!$AK$5:$AM$17,3,FALSE),$AD204*$F204,0),"0.00")</f>
        <v>0.00</v>
      </c>
      <c r="AF204" s="46" t="str">
        <f>IFERROR(IF(AF$3=VLOOKUP($E204,Template!$AK$5:$AM$17,3,FALSE),$AD204*$F204,0),"0.00")</f>
        <v>0.00</v>
      </c>
      <c r="AG204" s="28">
        <f t="shared" si="528"/>
        <v>0</v>
      </c>
      <c r="AH204" s="13" t="s">
        <v>40</v>
      </c>
      <c r="AI204" s="13" t="s">
        <v>41</v>
      </c>
      <c r="AK204" s="14" t="s">
        <v>70</v>
      </c>
      <c r="AL204" s="15">
        <v>0.05</v>
      </c>
      <c r="AM204" s="16" t="s">
        <v>3</v>
      </c>
    </row>
    <row r="205" spans="1:39" s="3" customFormat="1" ht="13.8" x14ac:dyDescent="0.25">
      <c r="A205" s="7" t="str">
        <f t="shared" ref="A205:C205" si="544">A204</f>
        <v>(Enter Broadcasting Company Name)</v>
      </c>
      <c r="B205" s="7" t="str">
        <f t="shared" si="544"/>
        <v>(Enter Call Letters)</v>
      </c>
      <c r="C205" s="8" t="str">
        <f t="shared" si="544"/>
        <v>(Select AM/FM)</v>
      </c>
      <c r="D205" s="30"/>
      <c r="E205" s="8" t="str">
        <f t="shared" si="530"/>
        <v>(Select Station Province)</v>
      </c>
      <c r="F205" s="9" t="str">
        <f>IFERROR(VLOOKUP(E205,Template!$AK$5:$AL$17,2,FALSE),"")</f>
        <v/>
      </c>
      <c r="G205" s="42" t="s">
        <v>15</v>
      </c>
      <c r="H205" s="42" t="s">
        <v>17</v>
      </c>
      <c r="I205" s="32" t="s">
        <v>65</v>
      </c>
      <c r="J205" s="32" t="s">
        <v>66</v>
      </c>
      <c r="K205" s="33">
        <f t="shared" si="512"/>
        <v>0</v>
      </c>
      <c r="L205" s="33">
        <f t="shared" si="513"/>
        <v>0</v>
      </c>
      <c r="M205" s="34">
        <f t="shared" si="511"/>
        <v>0</v>
      </c>
      <c r="N205" s="34">
        <f t="shared" si="531"/>
        <v>0</v>
      </c>
      <c r="O205" s="34">
        <f t="shared" si="514"/>
        <v>0</v>
      </c>
      <c r="P205" s="12" t="str">
        <f t="shared" ref="P205:Q205" si="545">P204</f>
        <v>(Select Language)</v>
      </c>
      <c r="Q205" s="12" t="str">
        <f t="shared" si="545"/>
        <v>(Select Usage)</v>
      </c>
      <c r="R205" s="33">
        <f t="shared" si="515"/>
        <v>0</v>
      </c>
      <c r="S205" s="33">
        <f t="shared" si="516"/>
        <v>0</v>
      </c>
      <c r="T205" s="33">
        <f t="shared" si="517"/>
        <v>0</v>
      </c>
      <c r="U205" s="33">
        <f t="shared" si="518"/>
        <v>0</v>
      </c>
      <c r="V205" s="33">
        <f t="shared" si="519"/>
        <v>0</v>
      </c>
      <c r="W205" s="33">
        <f t="shared" si="520"/>
        <v>0</v>
      </c>
      <c r="X205" s="33">
        <f t="shared" si="521"/>
        <v>0</v>
      </c>
      <c r="Y205" s="33">
        <f t="shared" si="522"/>
        <v>0</v>
      </c>
      <c r="Z205" s="33">
        <f t="shared" si="523"/>
        <v>0</v>
      </c>
      <c r="AA205" s="33">
        <f t="shared" si="524"/>
        <v>0</v>
      </c>
      <c r="AB205" s="33">
        <f t="shared" si="525"/>
        <v>0</v>
      </c>
      <c r="AC205" s="33">
        <f t="shared" si="526"/>
        <v>0</v>
      </c>
      <c r="AD205" s="26">
        <f t="shared" si="543"/>
        <v>0</v>
      </c>
      <c r="AE205" s="46" t="str">
        <f>IFERROR(IF(AE$3=VLOOKUP($E205,Template!$AK$5:$AM$17,3,FALSE),$AD205*$F205,0),"0.00")</f>
        <v>0.00</v>
      </c>
      <c r="AF205" s="46" t="str">
        <f>IFERROR(IF(AF$3=VLOOKUP($E205,Template!$AK$5:$AM$17,3,FALSE),$AD205*$F205,0),"0.00")</f>
        <v>0.00</v>
      </c>
      <c r="AG205" s="28">
        <f t="shared" si="528"/>
        <v>0</v>
      </c>
      <c r="AH205" s="13" t="s">
        <v>40</v>
      </c>
      <c r="AI205" s="13" t="s">
        <v>41</v>
      </c>
      <c r="AK205" s="14" t="s">
        <v>20</v>
      </c>
      <c r="AL205" s="15">
        <v>0.13</v>
      </c>
      <c r="AM205" s="16" t="s">
        <v>2</v>
      </c>
    </row>
    <row r="206" spans="1:39" s="3" customFormat="1" ht="13.8" x14ac:dyDescent="0.25">
      <c r="A206" s="7" t="str">
        <f t="shared" ref="A206:C206" si="546">A205</f>
        <v>(Enter Broadcasting Company Name)</v>
      </c>
      <c r="B206" s="7" t="str">
        <f t="shared" si="546"/>
        <v>(Enter Call Letters)</v>
      </c>
      <c r="C206" s="8" t="str">
        <f t="shared" si="546"/>
        <v>(Select AM/FM)</v>
      </c>
      <c r="D206" s="30"/>
      <c r="E206" s="8" t="str">
        <f t="shared" si="530"/>
        <v>(Select Station Province)</v>
      </c>
      <c r="F206" s="9" t="str">
        <f>IFERROR(VLOOKUP(E206,Template!$AK$5:$AL$17,2,FALSE),"")</f>
        <v/>
      </c>
      <c r="G206" s="42" t="s">
        <v>16</v>
      </c>
      <c r="H206" s="42" t="s">
        <v>18</v>
      </c>
      <c r="I206" s="32" t="s">
        <v>65</v>
      </c>
      <c r="J206" s="32" t="s">
        <v>66</v>
      </c>
      <c r="K206" s="33">
        <f t="shared" si="512"/>
        <v>0</v>
      </c>
      <c r="L206" s="33">
        <f t="shared" si="513"/>
        <v>0</v>
      </c>
      <c r="M206" s="34">
        <f t="shared" si="511"/>
        <v>0</v>
      </c>
      <c r="N206" s="34">
        <f t="shared" si="531"/>
        <v>0</v>
      </c>
      <c r="O206" s="34">
        <f t="shared" si="514"/>
        <v>0</v>
      </c>
      <c r="P206" s="12" t="str">
        <f t="shared" ref="P206:Q206" si="547">P205</f>
        <v>(Select Language)</v>
      </c>
      <c r="Q206" s="12" t="str">
        <f t="shared" si="547"/>
        <v>(Select Usage)</v>
      </c>
      <c r="R206" s="33">
        <f t="shared" si="515"/>
        <v>0</v>
      </c>
      <c r="S206" s="33">
        <f t="shared" si="516"/>
        <v>0</v>
      </c>
      <c r="T206" s="33">
        <f t="shared" si="517"/>
        <v>0</v>
      </c>
      <c r="U206" s="33">
        <f t="shared" si="518"/>
        <v>0</v>
      </c>
      <c r="V206" s="33">
        <f t="shared" si="519"/>
        <v>0</v>
      </c>
      <c r="W206" s="33">
        <f t="shared" si="520"/>
        <v>0</v>
      </c>
      <c r="X206" s="33">
        <f t="shared" si="521"/>
        <v>0</v>
      </c>
      <c r="Y206" s="33">
        <f t="shared" si="522"/>
        <v>0</v>
      </c>
      <c r="Z206" s="33">
        <f t="shared" si="523"/>
        <v>0</v>
      </c>
      <c r="AA206" s="33">
        <f t="shared" si="524"/>
        <v>0</v>
      </c>
      <c r="AB206" s="33">
        <f t="shared" si="525"/>
        <v>0</v>
      </c>
      <c r="AC206" s="33">
        <f t="shared" si="526"/>
        <v>0</v>
      </c>
      <c r="AD206" s="26">
        <f t="shared" si="543"/>
        <v>0</v>
      </c>
      <c r="AE206" s="46" t="str">
        <f>IFERROR(IF(AE$3=VLOOKUP($E206,Template!$AK$5:$AM$17,3,FALSE),$AD206*$F206,0),"0.00")</f>
        <v>0.00</v>
      </c>
      <c r="AF206" s="46" t="str">
        <f>IFERROR(IF(AF$3=VLOOKUP($E206,Template!$AK$5:$AM$17,3,FALSE),$AD206*$F206,0),"0.00")</f>
        <v>0.00</v>
      </c>
      <c r="AG206" s="28">
        <f t="shared" si="528"/>
        <v>0</v>
      </c>
      <c r="AH206" s="13" t="s">
        <v>40</v>
      </c>
      <c r="AI206" s="13" t="s">
        <v>41</v>
      </c>
      <c r="AK206" s="14" t="s">
        <v>69</v>
      </c>
      <c r="AL206" s="15">
        <v>0.15</v>
      </c>
      <c r="AM206" s="16" t="s">
        <v>2</v>
      </c>
    </row>
    <row r="207" spans="1:39" s="3" customFormat="1" ht="13.8" x14ac:dyDescent="0.25">
      <c r="A207" s="7" t="str">
        <f t="shared" ref="A207:C207" si="548">A206</f>
        <v>(Enter Broadcasting Company Name)</v>
      </c>
      <c r="B207" s="7" t="str">
        <f t="shared" si="548"/>
        <v>(Enter Call Letters)</v>
      </c>
      <c r="C207" s="8" t="str">
        <f t="shared" si="548"/>
        <v>(Select AM/FM)</v>
      </c>
      <c r="D207" s="30"/>
      <c r="E207" s="8" t="str">
        <f t="shared" si="530"/>
        <v>(Select Station Province)</v>
      </c>
      <c r="F207" s="9" t="str">
        <f>IFERROR(VLOOKUP(E207,Template!$AK$5:$AL$17,2,FALSE),"")</f>
        <v/>
      </c>
      <c r="G207" s="42" t="s">
        <v>17</v>
      </c>
      <c r="H207" s="42" t="s">
        <v>7</v>
      </c>
      <c r="I207" s="32" t="s">
        <v>65</v>
      </c>
      <c r="J207" s="32" t="s">
        <v>66</v>
      </c>
      <c r="K207" s="33">
        <f t="shared" si="512"/>
        <v>0</v>
      </c>
      <c r="L207" s="33">
        <f t="shared" si="513"/>
        <v>0</v>
      </c>
      <c r="M207" s="34">
        <f t="shared" si="511"/>
        <v>0</v>
      </c>
      <c r="N207" s="34">
        <f t="shared" si="531"/>
        <v>0</v>
      </c>
      <c r="O207" s="34">
        <f t="shared" si="514"/>
        <v>0</v>
      </c>
      <c r="P207" s="12" t="str">
        <f t="shared" ref="P207:Q207" si="549">P206</f>
        <v>(Select Language)</v>
      </c>
      <c r="Q207" s="12" t="str">
        <f t="shared" si="549"/>
        <v>(Select Usage)</v>
      </c>
      <c r="R207" s="33">
        <f t="shared" si="515"/>
        <v>0</v>
      </c>
      <c r="S207" s="33">
        <f t="shared" si="516"/>
        <v>0</v>
      </c>
      <c r="T207" s="33">
        <f t="shared" si="517"/>
        <v>0</v>
      </c>
      <c r="U207" s="33">
        <f t="shared" si="518"/>
        <v>0</v>
      </c>
      <c r="V207" s="33">
        <f t="shared" si="519"/>
        <v>0</v>
      </c>
      <c r="W207" s="33">
        <f t="shared" si="520"/>
        <v>0</v>
      </c>
      <c r="X207" s="33">
        <f t="shared" si="521"/>
        <v>0</v>
      </c>
      <c r="Y207" s="33">
        <f t="shared" si="522"/>
        <v>0</v>
      </c>
      <c r="Z207" s="33">
        <f t="shared" si="523"/>
        <v>0</v>
      </c>
      <c r="AA207" s="33">
        <f t="shared" si="524"/>
        <v>0</v>
      </c>
      <c r="AB207" s="33">
        <f t="shared" si="525"/>
        <v>0</v>
      </c>
      <c r="AC207" s="33">
        <f t="shared" si="526"/>
        <v>0</v>
      </c>
      <c r="AD207" s="26">
        <f>SUM(R207:AC207)</f>
        <v>0</v>
      </c>
      <c r="AE207" s="46" t="str">
        <f>IFERROR(IF(AE$3=VLOOKUP($E207,Template!$AK$5:$AM$17,3,FALSE),$AD207*$F207,0),"0.00")</f>
        <v>0.00</v>
      </c>
      <c r="AF207" s="46" t="str">
        <f>IFERROR(IF(AF$3=VLOOKUP($E207,Template!$AK$5:$AM$17,3,FALSE),$AD207*$F207,0),"0.00")</f>
        <v>0.00</v>
      </c>
      <c r="AG207" s="28">
        <f t="shared" si="528"/>
        <v>0</v>
      </c>
      <c r="AH207" s="13" t="s">
        <v>40</v>
      </c>
      <c r="AI207" s="13" t="s">
        <v>41</v>
      </c>
      <c r="AK207" s="14" t="s">
        <v>29</v>
      </c>
      <c r="AL207" s="15">
        <v>0.05</v>
      </c>
      <c r="AM207" s="16" t="s">
        <v>3</v>
      </c>
    </row>
    <row r="208" spans="1:39" s="3" customFormat="1" ht="13.8" x14ac:dyDescent="0.25">
      <c r="A208" s="7" t="str">
        <f t="shared" ref="A208:C208" si="550">A207</f>
        <v>(Enter Broadcasting Company Name)</v>
      </c>
      <c r="B208" s="7" t="str">
        <f t="shared" si="550"/>
        <v>(Enter Call Letters)</v>
      </c>
      <c r="C208" s="8" t="str">
        <f t="shared" si="550"/>
        <v>(Select AM/FM)</v>
      </c>
      <c r="D208" s="30"/>
      <c r="E208" s="8" t="str">
        <f t="shared" si="530"/>
        <v>(Select Station Province)</v>
      </c>
      <c r="F208" s="9" t="str">
        <f>IFERROR(VLOOKUP(E208,Template!$AK$5:$AL$17,2,FALSE),"")</f>
        <v/>
      </c>
      <c r="G208" s="42" t="s">
        <v>18</v>
      </c>
      <c r="H208" s="43" t="s">
        <v>8</v>
      </c>
      <c r="I208" s="32" t="s">
        <v>65</v>
      </c>
      <c r="J208" s="32" t="s">
        <v>66</v>
      </c>
      <c r="K208" s="33">
        <f t="shared" si="512"/>
        <v>0</v>
      </c>
      <c r="L208" s="33">
        <f t="shared" si="513"/>
        <v>0</v>
      </c>
      <c r="M208" s="34">
        <f t="shared" si="511"/>
        <v>0</v>
      </c>
      <c r="N208" s="34">
        <f t="shared" si="531"/>
        <v>0</v>
      </c>
      <c r="O208" s="34">
        <f t="shared" si="514"/>
        <v>0</v>
      </c>
      <c r="P208" s="12" t="str">
        <f t="shared" ref="P208:Q208" si="551">P207</f>
        <v>(Select Language)</v>
      </c>
      <c r="Q208" s="12" t="str">
        <f t="shared" si="551"/>
        <v>(Select Usage)</v>
      </c>
      <c r="R208" s="33">
        <f t="shared" si="515"/>
        <v>0</v>
      </c>
      <c r="S208" s="33">
        <f t="shared" si="516"/>
        <v>0</v>
      </c>
      <c r="T208" s="33">
        <f t="shared" si="517"/>
        <v>0</v>
      </c>
      <c r="U208" s="33">
        <f t="shared" si="518"/>
        <v>0</v>
      </c>
      <c r="V208" s="33">
        <f t="shared" si="519"/>
        <v>0</v>
      </c>
      <c r="W208" s="33">
        <f t="shared" si="520"/>
        <v>0</v>
      </c>
      <c r="X208" s="33">
        <f t="shared" si="521"/>
        <v>0</v>
      </c>
      <c r="Y208" s="33">
        <f t="shared" si="522"/>
        <v>0</v>
      </c>
      <c r="Z208" s="33">
        <f t="shared" si="523"/>
        <v>0</v>
      </c>
      <c r="AA208" s="33">
        <f t="shared" si="524"/>
        <v>0</v>
      </c>
      <c r="AB208" s="33">
        <f t="shared" si="525"/>
        <v>0</v>
      </c>
      <c r="AC208" s="33">
        <f t="shared" si="526"/>
        <v>0</v>
      </c>
      <c r="AD208" s="26">
        <f t="shared" ref="AD208" si="552">SUM(R208:AC208)</f>
        <v>0</v>
      </c>
      <c r="AE208" s="46" t="str">
        <f>IFERROR(IF(AE$3=VLOOKUP($E208,Template!$AK$5:$AM$17,3,FALSE),$AD208*$F208,0),"0.00")</f>
        <v>0.00</v>
      </c>
      <c r="AF208" s="46" t="str">
        <f>IFERROR(IF(AF$3=VLOOKUP($E208,Template!$AK$5:$AM$17,3,FALSE),$AD208*$F208,0),"0.00")</f>
        <v>0.00</v>
      </c>
      <c r="AG208" s="28">
        <f t="shared" si="528"/>
        <v>0</v>
      </c>
      <c r="AH208" s="13" t="s">
        <v>40</v>
      </c>
      <c r="AI208" s="13" t="s">
        <v>41</v>
      </c>
      <c r="AK208" s="14" t="s">
        <v>21</v>
      </c>
      <c r="AL208" s="15">
        <v>0.05</v>
      </c>
      <c r="AM208" s="16" t="s">
        <v>3</v>
      </c>
    </row>
    <row r="209" spans="1:39" ht="13.8" x14ac:dyDescent="0.25">
      <c r="A209" s="19" t="s">
        <v>4</v>
      </c>
      <c r="B209" s="19"/>
      <c r="C209" s="20"/>
      <c r="D209" s="20"/>
      <c r="E209" s="20"/>
      <c r="F209" s="20"/>
      <c r="G209" s="44"/>
      <c r="H209" s="44"/>
      <c r="I209" s="21">
        <f t="shared" ref="I209:K209" si="553">SUM(I197:I208)</f>
        <v>0</v>
      </c>
      <c r="J209" s="21">
        <f t="shared" si="553"/>
        <v>0</v>
      </c>
      <c r="K209" s="21">
        <f t="shared" si="553"/>
        <v>0</v>
      </c>
      <c r="L209" s="21">
        <f>L208</f>
        <v>0</v>
      </c>
      <c r="M209" s="21">
        <f>SUM(M197:M208)</f>
        <v>0</v>
      </c>
      <c r="N209" s="21">
        <f t="shared" ref="N209:O209" si="554">SUM(N197:N208)</f>
        <v>0</v>
      </c>
      <c r="O209" s="21">
        <f t="shared" si="554"/>
        <v>0</v>
      </c>
      <c r="P209" s="21"/>
      <c r="Q209" s="22"/>
      <c r="R209" s="21">
        <f t="shared" ref="R209:AI209" si="555">SUM(R197:R208)</f>
        <v>0</v>
      </c>
      <c r="S209" s="21">
        <f t="shared" si="555"/>
        <v>0</v>
      </c>
      <c r="T209" s="21">
        <f t="shared" si="555"/>
        <v>0</v>
      </c>
      <c r="U209" s="21">
        <f t="shared" si="555"/>
        <v>0</v>
      </c>
      <c r="V209" s="21">
        <f t="shared" si="555"/>
        <v>0</v>
      </c>
      <c r="W209" s="21">
        <f t="shared" si="555"/>
        <v>0</v>
      </c>
      <c r="X209" s="21">
        <f t="shared" si="555"/>
        <v>0</v>
      </c>
      <c r="Y209" s="21">
        <f t="shared" si="555"/>
        <v>0</v>
      </c>
      <c r="Z209" s="21">
        <f t="shared" si="555"/>
        <v>0</v>
      </c>
      <c r="AA209" s="21">
        <f t="shared" si="555"/>
        <v>0</v>
      </c>
      <c r="AB209" s="21">
        <f t="shared" si="555"/>
        <v>0</v>
      </c>
      <c r="AC209" s="21">
        <f t="shared" si="555"/>
        <v>0</v>
      </c>
      <c r="AD209" s="27">
        <f t="shared" si="555"/>
        <v>0</v>
      </c>
      <c r="AE209" s="21">
        <f t="shared" si="555"/>
        <v>0</v>
      </c>
      <c r="AF209" s="21">
        <f t="shared" si="555"/>
        <v>0</v>
      </c>
      <c r="AG209" s="27">
        <f t="shared" si="555"/>
        <v>0</v>
      </c>
      <c r="AH209" s="21">
        <f t="shared" si="555"/>
        <v>0</v>
      </c>
      <c r="AI209" s="21">
        <f t="shared" si="555"/>
        <v>0</v>
      </c>
      <c r="AK209" s="14" t="s">
        <v>71</v>
      </c>
      <c r="AL209" s="15">
        <v>0.05</v>
      </c>
      <c r="AM209" s="16" t="s">
        <v>3</v>
      </c>
    </row>
    <row r="210" spans="1:39" x14ac:dyDescent="0.25">
      <c r="A210" s="2"/>
      <c r="G210" s="2"/>
      <c r="H210" s="2"/>
      <c r="O210" s="2"/>
      <c r="P210" s="2"/>
    </row>
    <row r="211" spans="1:39" ht="42" customHeight="1" x14ac:dyDescent="0.25">
      <c r="A211" s="223" t="s">
        <v>63</v>
      </c>
      <c r="B211" s="223" t="s">
        <v>43</v>
      </c>
      <c r="C211" s="224" t="s">
        <v>19</v>
      </c>
      <c r="D211" s="226"/>
      <c r="E211" s="223" t="s">
        <v>14</v>
      </c>
      <c r="F211" s="223" t="s">
        <v>38</v>
      </c>
      <c r="G211" s="223" t="s">
        <v>1</v>
      </c>
      <c r="H211" s="223" t="s">
        <v>5</v>
      </c>
      <c r="I211" s="225" t="s">
        <v>31</v>
      </c>
      <c r="J211" s="225" t="s">
        <v>32</v>
      </c>
      <c r="K211" s="225" t="s">
        <v>48</v>
      </c>
      <c r="L211" s="225" t="s">
        <v>0</v>
      </c>
      <c r="M211" s="4" t="s">
        <v>45</v>
      </c>
      <c r="N211" s="4" t="s">
        <v>46</v>
      </c>
      <c r="O211" s="4" t="s">
        <v>47</v>
      </c>
      <c r="P211" s="225" t="s">
        <v>50</v>
      </c>
      <c r="Q211" s="225" t="s">
        <v>33</v>
      </c>
      <c r="R211" s="4" t="s">
        <v>51</v>
      </c>
      <c r="S211" s="4" t="s">
        <v>52</v>
      </c>
      <c r="T211" s="4" t="s">
        <v>53</v>
      </c>
      <c r="U211" s="4" t="s">
        <v>54</v>
      </c>
      <c r="V211" s="4" t="s">
        <v>55</v>
      </c>
      <c r="W211" s="4" t="s">
        <v>56</v>
      </c>
      <c r="X211" s="4" t="s">
        <v>57</v>
      </c>
      <c r="Y211" s="4" t="s">
        <v>58</v>
      </c>
      <c r="Z211" s="4" t="s">
        <v>59</v>
      </c>
      <c r="AA211" s="4" t="s">
        <v>62</v>
      </c>
      <c r="AB211" s="4" t="s">
        <v>60</v>
      </c>
      <c r="AC211" s="4" t="s">
        <v>61</v>
      </c>
      <c r="AD211" s="233" t="s">
        <v>34</v>
      </c>
      <c r="AE211" s="231" t="s">
        <v>2</v>
      </c>
      <c r="AF211" s="231" t="s">
        <v>3</v>
      </c>
      <c r="AG211" s="233" t="s">
        <v>35</v>
      </c>
      <c r="AH211" s="223" t="s">
        <v>36</v>
      </c>
      <c r="AI211" s="223" t="s">
        <v>37</v>
      </c>
      <c r="AK211" s="229" t="s">
        <v>30</v>
      </c>
      <c r="AL211" s="229"/>
      <c r="AM211" s="229"/>
    </row>
    <row r="212" spans="1:39" s="6" customFormat="1" ht="35.25" customHeight="1" x14ac:dyDescent="0.3">
      <c r="A212" s="224"/>
      <c r="B212" s="224"/>
      <c r="C212" s="224"/>
      <c r="D212" s="227"/>
      <c r="E212" s="223"/>
      <c r="F212" s="223"/>
      <c r="G212" s="223"/>
      <c r="H212" s="223"/>
      <c r="I212" s="230"/>
      <c r="J212" s="230"/>
      <c r="K212" s="230"/>
      <c r="L212" s="230"/>
      <c r="M212" s="5">
        <v>0</v>
      </c>
      <c r="N212" s="5">
        <v>625000</v>
      </c>
      <c r="O212" s="5">
        <v>1250000</v>
      </c>
      <c r="P212" s="225"/>
      <c r="Q212" s="225"/>
      <c r="R212" s="29">
        <v>4.95E-4</v>
      </c>
      <c r="S212" s="29">
        <v>9.5200000000000005E-4</v>
      </c>
      <c r="T212" s="29">
        <v>1.5900000000000001E-3</v>
      </c>
      <c r="U212" s="29">
        <v>1.1169999999999999E-3</v>
      </c>
      <c r="V212" s="29">
        <v>2.189E-3</v>
      </c>
      <c r="W212" s="29">
        <v>4.5430000000000002E-3</v>
      </c>
      <c r="X212" s="29">
        <v>8.8199999999999997E-4</v>
      </c>
      <c r="Y212" s="29">
        <v>1.6949999999999999E-3</v>
      </c>
      <c r="Z212" s="29">
        <v>2.8319999999999999E-3</v>
      </c>
      <c r="AA212" s="29">
        <v>1.9889999999999999E-3</v>
      </c>
      <c r="AB212" s="29">
        <v>3.8999999999999998E-3</v>
      </c>
      <c r="AC212" s="29">
        <v>8.0949999999999998E-3</v>
      </c>
      <c r="AD212" s="233"/>
      <c r="AE212" s="232"/>
      <c r="AF212" s="232"/>
      <c r="AG212" s="234"/>
      <c r="AH212" s="223"/>
      <c r="AI212" s="223"/>
      <c r="AK212" s="229"/>
      <c r="AL212" s="229"/>
      <c r="AM212" s="229"/>
    </row>
    <row r="213" spans="1:39" s="3" customFormat="1" ht="13.8" x14ac:dyDescent="0.25">
      <c r="A213" s="7" t="s">
        <v>44</v>
      </c>
      <c r="B213" s="7" t="s">
        <v>42</v>
      </c>
      <c r="C213" s="8" t="s">
        <v>39</v>
      </c>
      <c r="D213" s="30"/>
      <c r="E213" s="8" t="s">
        <v>64</v>
      </c>
      <c r="F213" s="9" t="str">
        <f>IFERROR(VLOOKUP(E213,Template!$AK$5:$AL$17,2,FALSE),"")</f>
        <v/>
      </c>
      <c r="G213" s="41" t="s">
        <v>7</v>
      </c>
      <c r="H213" s="41" t="s">
        <v>6</v>
      </c>
      <c r="I213" s="32" t="s">
        <v>65</v>
      </c>
      <c r="J213" s="32" t="s">
        <v>66</v>
      </c>
      <c r="K213" s="33">
        <f>IFERROR(I213+J213,0)</f>
        <v>0</v>
      </c>
      <c r="L213" s="33">
        <f>IFERROR(K213,"")</f>
        <v>0</v>
      </c>
      <c r="M213" s="34">
        <f t="shared" ref="M213:M224" si="556">IF(L213&lt;=$N$4,K213,IF(L212&gt;$N$4,0,$N$4-L212))</f>
        <v>0</v>
      </c>
      <c r="N213" s="34">
        <f>IF(AND(L213&gt;$N$4,L213&lt;=$O$4),K213-M213,IF(AND(L212&gt;$N$4,L212&lt;=$O$4),$O$4-L212,IF(L212&gt;$O$4,0,IF(L213&lt;$N$4,0,MIN(L213-$N$4,$N$4)))))</f>
        <v>0</v>
      </c>
      <c r="O213" s="34">
        <f>IF(L213&gt;$O$4,K213-M213-N213,0)</f>
        <v>0</v>
      </c>
      <c r="P213" s="12" t="s">
        <v>94</v>
      </c>
      <c r="Q213" s="12" t="s">
        <v>68</v>
      </c>
      <c r="R213" s="33">
        <f>IF(AND($Q213="LOW",$P213="French"),M213*R$4,0)</f>
        <v>0</v>
      </c>
      <c r="S213" s="33">
        <f>IF(AND($Q213="LOW",$P213="French"),N213*S$4,0)</f>
        <v>0</v>
      </c>
      <c r="T213" s="33">
        <f>IF(AND($Q213="LOW",$P213="French"),O213*T$4,0)</f>
        <v>0</v>
      </c>
      <c r="U213" s="33">
        <f>IF(AND($Q213="HIGH",$P213="French"),M213*U$4,0)</f>
        <v>0</v>
      </c>
      <c r="V213" s="33">
        <f>IF(AND($Q213="HIGH",$P213="French"),N213*V$4,0)</f>
        <v>0</v>
      </c>
      <c r="W213" s="33">
        <f>IF(AND($Q213="HIGH",$P213="French"),O213*W$4,0)</f>
        <v>0</v>
      </c>
      <c r="X213" s="33">
        <f>IF(AND($Q213="LOW",$P213="English"),M213*X$4,0)</f>
        <v>0</v>
      </c>
      <c r="Y213" s="33">
        <f>IF(AND($Q213="LOW",$P213="English"),N213*Y$4,0)</f>
        <v>0</v>
      </c>
      <c r="Z213" s="33">
        <f>IF(AND($Q213="LOW",$P213="English"),O213*Z$4,0)</f>
        <v>0</v>
      </c>
      <c r="AA213" s="33">
        <f>IF(AND($Q213="HIGH",$P213="English"),M213*AA$4,0)</f>
        <v>0</v>
      </c>
      <c r="AB213" s="33">
        <f>IF(AND($Q213="HIGH",$P213="English"),N213*AB$4,0)</f>
        <v>0</v>
      </c>
      <c r="AC213" s="33">
        <f>IF(AND($Q213="HIGH",$P213="English"),O213*AC$4,0)</f>
        <v>0</v>
      </c>
      <c r="AD213" s="26">
        <f>SUM(R213:AC213)</f>
        <v>0</v>
      </c>
      <c r="AE213" s="46" t="str">
        <f>IFERROR(IF(AE$3=VLOOKUP($E213,Template!$AK$5:$AM$17,3,FALSE),$AD213*$F213,0),"0.00")</f>
        <v>0.00</v>
      </c>
      <c r="AF213" s="46" t="str">
        <f>IFERROR(IF(AF$3=VLOOKUP($E213,Template!$AK$5:$AM$17,3,FALSE),$AD213*$F213,0),"0.00")</f>
        <v>0.00</v>
      </c>
      <c r="AG213" s="28">
        <f>SUM(AD213:AF213)</f>
        <v>0</v>
      </c>
      <c r="AH213" s="13" t="s">
        <v>40</v>
      </c>
      <c r="AI213" s="13" t="s">
        <v>41</v>
      </c>
      <c r="AK213" s="14" t="s">
        <v>25</v>
      </c>
      <c r="AL213" s="15">
        <v>0.05</v>
      </c>
      <c r="AM213" s="16" t="s">
        <v>3</v>
      </c>
    </row>
    <row r="214" spans="1:39" s="3" customFormat="1" ht="13.8" x14ac:dyDescent="0.25">
      <c r="A214" s="7" t="str">
        <f>A213</f>
        <v>(Enter Broadcasting Company Name)</v>
      </c>
      <c r="B214" s="7" t="str">
        <f>B213</f>
        <v>(Enter Call Letters)</v>
      </c>
      <c r="C214" s="8" t="str">
        <f>C213</f>
        <v>(Select AM/FM)</v>
      </c>
      <c r="D214" s="30"/>
      <c r="E214" s="8" t="str">
        <f>E213</f>
        <v>(Select Station Province)</v>
      </c>
      <c r="F214" s="9" t="str">
        <f>IFERROR(VLOOKUP(E214,Template!$AK$5:$AL$17,2,FALSE),"")</f>
        <v/>
      </c>
      <c r="G214" s="42" t="s">
        <v>8</v>
      </c>
      <c r="H214" s="42" t="s">
        <v>9</v>
      </c>
      <c r="I214" s="32" t="s">
        <v>65</v>
      </c>
      <c r="J214" s="32" t="s">
        <v>66</v>
      </c>
      <c r="K214" s="33">
        <f t="shared" ref="K214:K224" si="557">IFERROR(I214+J214,0)</f>
        <v>0</v>
      </c>
      <c r="L214" s="33">
        <f t="shared" ref="L214:L224" si="558">IFERROR(L213+K214,"")</f>
        <v>0</v>
      </c>
      <c r="M214" s="34">
        <f t="shared" si="556"/>
        <v>0</v>
      </c>
      <c r="N214" s="34">
        <f>IF(AND(L214&gt;$N$4,L214&lt;=$O$4),K214-M214,IF(AND(L213&gt;$N$4,L213&lt;=$O$4),$O$4-L213,IF(L213&gt;$O$4,0,IF(L214&lt;$N$4,0,MIN(L214-$N$4,$N$4)))))</f>
        <v>0</v>
      </c>
      <c r="O214" s="34">
        <f t="shared" ref="O214:O224" si="559">IF(L214&gt;$O$4,K214-M214-N214,0)</f>
        <v>0</v>
      </c>
      <c r="P214" s="12" t="str">
        <f>P213</f>
        <v>(Select Language)</v>
      </c>
      <c r="Q214" s="12" t="str">
        <f>Q213</f>
        <v>(Select Usage)</v>
      </c>
      <c r="R214" s="33">
        <f t="shared" ref="R214:R224" si="560">IF(AND($Q214="LOW",$P214="French"),M214*R$4,0)</f>
        <v>0</v>
      </c>
      <c r="S214" s="33">
        <f t="shared" ref="S214:S224" si="561">IF(AND($Q214="LOW",$P214="French"),N214*S$4,0)</f>
        <v>0</v>
      </c>
      <c r="T214" s="33">
        <f t="shared" ref="T214:T224" si="562">IF(AND($Q214="LOW",$P214="French"),O214*T$4,0)</f>
        <v>0</v>
      </c>
      <c r="U214" s="33">
        <f t="shared" ref="U214:U224" si="563">IF(AND($Q214="HIGH",$P214="French"),M214*U$4,0)</f>
        <v>0</v>
      </c>
      <c r="V214" s="33">
        <f t="shared" ref="V214:V224" si="564">IF(AND($Q214="HIGH",$P214="French"),N214*V$4,0)</f>
        <v>0</v>
      </c>
      <c r="W214" s="33">
        <f t="shared" ref="W214:W224" si="565">IF(AND($Q214="HIGH",$P214="French"),O214*W$4,0)</f>
        <v>0</v>
      </c>
      <c r="X214" s="33">
        <f t="shared" ref="X214:X224" si="566">IF(AND($Q214="LOW",$P214="English"),M214*X$4,0)</f>
        <v>0</v>
      </c>
      <c r="Y214" s="33">
        <f t="shared" ref="Y214:Y224" si="567">IF(AND($Q214="LOW",$P214="English"),N214*Y$4,0)</f>
        <v>0</v>
      </c>
      <c r="Z214" s="33">
        <f t="shared" ref="Z214:Z224" si="568">IF(AND($Q214="LOW",$P214="English"),O214*Z$4,0)</f>
        <v>0</v>
      </c>
      <c r="AA214" s="33">
        <f t="shared" ref="AA214:AA224" si="569">IF(AND($Q214="HIGH",$P214="English"),M214*AA$4,0)</f>
        <v>0</v>
      </c>
      <c r="AB214" s="33">
        <f t="shared" ref="AB214:AB224" si="570">IF(AND($Q214="HIGH",$P214="English"),N214*AB$4,0)</f>
        <v>0</v>
      </c>
      <c r="AC214" s="33">
        <f t="shared" ref="AC214:AC224" si="571">IF(AND($Q214="HIGH",$P214="English"),O214*AC$4,0)</f>
        <v>0</v>
      </c>
      <c r="AD214" s="26">
        <f t="shared" ref="AD214:AD218" si="572">SUM(R214:AC214)</f>
        <v>0</v>
      </c>
      <c r="AE214" s="46" t="str">
        <f>IFERROR(IF(AE$3=VLOOKUP($E214,Template!$AK$5:$AM$17,3,FALSE),$AD214*$F214,0),"0.00")</f>
        <v>0.00</v>
      </c>
      <c r="AF214" s="46" t="str">
        <f>IFERROR(IF(AF$3=VLOOKUP($E214,Template!$AK$5:$AM$17,3,FALSE),$AD214*$F214,0),"0.00")</f>
        <v>0.00</v>
      </c>
      <c r="AG214" s="28">
        <f t="shared" ref="AG214:AG224" si="573">SUM(AD214:AF214)</f>
        <v>0</v>
      </c>
      <c r="AH214" s="13" t="s">
        <v>40</v>
      </c>
      <c r="AI214" s="13" t="s">
        <v>41</v>
      </c>
      <c r="AK214" s="14" t="s">
        <v>23</v>
      </c>
      <c r="AL214" s="15">
        <v>0.05</v>
      </c>
      <c r="AM214" s="16" t="s">
        <v>3</v>
      </c>
    </row>
    <row r="215" spans="1:39" s="3" customFormat="1" ht="13.8" x14ac:dyDescent="0.25">
      <c r="A215" s="7" t="str">
        <f t="shared" ref="A215:C215" si="574">A214</f>
        <v>(Enter Broadcasting Company Name)</v>
      </c>
      <c r="B215" s="7" t="str">
        <f t="shared" si="574"/>
        <v>(Enter Call Letters)</v>
      </c>
      <c r="C215" s="8" t="str">
        <f t="shared" si="574"/>
        <v>(Select AM/FM)</v>
      </c>
      <c r="D215" s="30"/>
      <c r="E215" s="8" t="str">
        <f t="shared" ref="E215:E224" si="575">E214</f>
        <v>(Select Station Province)</v>
      </c>
      <c r="F215" s="9" t="str">
        <f>IFERROR(VLOOKUP(E215,Template!$AK$5:$AL$17,2,FALSE),"")</f>
        <v/>
      </c>
      <c r="G215" s="42" t="s">
        <v>6</v>
      </c>
      <c r="H215" s="42" t="s">
        <v>10</v>
      </c>
      <c r="I215" s="32" t="s">
        <v>65</v>
      </c>
      <c r="J215" s="32" t="s">
        <v>66</v>
      </c>
      <c r="K215" s="33">
        <f t="shared" si="557"/>
        <v>0</v>
      </c>
      <c r="L215" s="33">
        <f t="shared" si="558"/>
        <v>0</v>
      </c>
      <c r="M215" s="34">
        <f t="shared" si="556"/>
        <v>0</v>
      </c>
      <c r="N215" s="34">
        <f t="shared" ref="N215:N224" si="576">IF(AND(L215&gt;$N$4,L215&lt;=$O$4),K215-M215,IF(AND(L214&gt;$N$4,L214&lt;=$O$4),$O$4-L214,IF(L214&gt;$O$4,0,IF(L215&lt;$N$4,0,MIN(L215-$N$4,$N$4)))))</f>
        <v>0</v>
      </c>
      <c r="O215" s="34">
        <f t="shared" si="559"/>
        <v>0</v>
      </c>
      <c r="P215" s="12" t="str">
        <f t="shared" ref="P215:Q215" si="577">P214</f>
        <v>(Select Language)</v>
      </c>
      <c r="Q215" s="12" t="str">
        <f t="shared" si="577"/>
        <v>(Select Usage)</v>
      </c>
      <c r="R215" s="33">
        <f t="shared" si="560"/>
        <v>0</v>
      </c>
      <c r="S215" s="33">
        <f t="shared" si="561"/>
        <v>0</v>
      </c>
      <c r="T215" s="33">
        <f t="shared" si="562"/>
        <v>0</v>
      </c>
      <c r="U215" s="33">
        <f t="shared" si="563"/>
        <v>0</v>
      </c>
      <c r="V215" s="33">
        <f t="shared" si="564"/>
        <v>0</v>
      </c>
      <c r="W215" s="33">
        <f t="shared" si="565"/>
        <v>0</v>
      </c>
      <c r="X215" s="33">
        <f t="shared" si="566"/>
        <v>0</v>
      </c>
      <c r="Y215" s="33">
        <f t="shared" si="567"/>
        <v>0</v>
      </c>
      <c r="Z215" s="33">
        <f t="shared" si="568"/>
        <v>0</v>
      </c>
      <c r="AA215" s="33">
        <f t="shared" si="569"/>
        <v>0</v>
      </c>
      <c r="AB215" s="33">
        <f t="shared" si="570"/>
        <v>0</v>
      </c>
      <c r="AC215" s="33">
        <f t="shared" si="571"/>
        <v>0</v>
      </c>
      <c r="AD215" s="26">
        <f t="shared" si="572"/>
        <v>0</v>
      </c>
      <c r="AE215" s="46" t="str">
        <f>IFERROR(IF(AE$3=VLOOKUP($E215,Template!$AK$5:$AM$17,3,FALSE),$AD215*$F215,0),"0.00")</f>
        <v>0.00</v>
      </c>
      <c r="AF215" s="46" t="str">
        <f>IFERROR(IF(AF$3=VLOOKUP($E215,Template!$AK$5:$AM$17,3,FALSE),$AD215*$F215,0),"0.00")</f>
        <v>0.00</v>
      </c>
      <c r="AG215" s="28">
        <f t="shared" si="573"/>
        <v>0</v>
      </c>
      <c r="AH215" s="13" t="s">
        <v>40</v>
      </c>
      <c r="AI215" s="13" t="s">
        <v>41</v>
      </c>
      <c r="AK215" s="14" t="s">
        <v>24</v>
      </c>
      <c r="AL215" s="15">
        <v>0.05</v>
      </c>
      <c r="AM215" s="16" t="s">
        <v>3</v>
      </c>
    </row>
    <row r="216" spans="1:39" s="3" customFormat="1" ht="13.8" x14ac:dyDescent="0.25">
      <c r="A216" s="7" t="str">
        <f t="shared" ref="A216:C216" si="578">A215</f>
        <v>(Enter Broadcasting Company Name)</v>
      </c>
      <c r="B216" s="7" t="str">
        <f t="shared" si="578"/>
        <v>(Enter Call Letters)</v>
      </c>
      <c r="C216" s="8" t="str">
        <f t="shared" si="578"/>
        <v>(Select AM/FM)</v>
      </c>
      <c r="D216" s="30"/>
      <c r="E216" s="8" t="str">
        <f t="shared" si="575"/>
        <v>(Select Station Province)</v>
      </c>
      <c r="F216" s="9" t="str">
        <f>IFERROR(VLOOKUP(E216,Template!$AK$5:$AL$17,2,FALSE),"")</f>
        <v/>
      </c>
      <c r="G216" s="42" t="s">
        <v>9</v>
      </c>
      <c r="H216" s="42" t="s">
        <v>11</v>
      </c>
      <c r="I216" s="32" t="s">
        <v>65</v>
      </c>
      <c r="J216" s="32" t="s">
        <v>66</v>
      </c>
      <c r="K216" s="33">
        <f t="shared" si="557"/>
        <v>0</v>
      </c>
      <c r="L216" s="33">
        <f t="shared" si="558"/>
        <v>0</v>
      </c>
      <c r="M216" s="34">
        <f t="shared" si="556"/>
        <v>0</v>
      </c>
      <c r="N216" s="34">
        <f t="shared" si="576"/>
        <v>0</v>
      </c>
      <c r="O216" s="34">
        <f t="shared" si="559"/>
        <v>0</v>
      </c>
      <c r="P216" s="12" t="str">
        <f t="shared" ref="P216:Q216" si="579">P215</f>
        <v>(Select Language)</v>
      </c>
      <c r="Q216" s="12" t="str">
        <f t="shared" si="579"/>
        <v>(Select Usage)</v>
      </c>
      <c r="R216" s="33">
        <f t="shared" si="560"/>
        <v>0</v>
      </c>
      <c r="S216" s="33">
        <f t="shared" si="561"/>
        <v>0</v>
      </c>
      <c r="T216" s="33">
        <f t="shared" si="562"/>
        <v>0</v>
      </c>
      <c r="U216" s="33">
        <f t="shared" si="563"/>
        <v>0</v>
      </c>
      <c r="V216" s="33">
        <f t="shared" si="564"/>
        <v>0</v>
      </c>
      <c r="W216" s="33">
        <f t="shared" si="565"/>
        <v>0</v>
      </c>
      <c r="X216" s="33">
        <f t="shared" si="566"/>
        <v>0</v>
      </c>
      <c r="Y216" s="33">
        <f t="shared" si="567"/>
        <v>0</v>
      </c>
      <c r="Z216" s="33">
        <f t="shared" si="568"/>
        <v>0</v>
      </c>
      <c r="AA216" s="33">
        <f t="shared" si="569"/>
        <v>0</v>
      </c>
      <c r="AB216" s="33">
        <f t="shared" si="570"/>
        <v>0</v>
      </c>
      <c r="AC216" s="33">
        <f t="shared" si="571"/>
        <v>0</v>
      </c>
      <c r="AD216" s="26">
        <f t="shared" si="572"/>
        <v>0</v>
      </c>
      <c r="AE216" s="46" t="str">
        <f>IFERROR(IF(AE$3=VLOOKUP($E216,Template!$AK$5:$AM$17,3,FALSE),$AD216*$F216,0),"0.00")</f>
        <v>0.00</v>
      </c>
      <c r="AF216" s="46" t="str">
        <f>IFERROR(IF(AF$3=VLOOKUP($E216,Template!$AK$5:$AM$17,3,FALSE),$AD216*$F216,0),"0.00")</f>
        <v>0.00</v>
      </c>
      <c r="AG216" s="28">
        <f t="shared" si="573"/>
        <v>0</v>
      </c>
      <c r="AH216" s="13" t="s">
        <v>40</v>
      </c>
      <c r="AI216" s="13" t="s">
        <v>41</v>
      </c>
      <c r="AK216" s="14" t="s">
        <v>22</v>
      </c>
      <c r="AL216" s="15">
        <v>0.15</v>
      </c>
      <c r="AM216" s="16" t="s">
        <v>2</v>
      </c>
    </row>
    <row r="217" spans="1:39" s="3" customFormat="1" ht="13.8" x14ac:dyDescent="0.25">
      <c r="A217" s="7" t="str">
        <f t="shared" ref="A217:C217" si="580">A216</f>
        <v>(Enter Broadcasting Company Name)</v>
      </c>
      <c r="B217" s="7" t="str">
        <f t="shared" si="580"/>
        <v>(Enter Call Letters)</v>
      </c>
      <c r="C217" s="8" t="str">
        <f t="shared" si="580"/>
        <v>(Select AM/FM)</v>
      </c>
      <c r="D217" s="30"/>
      <c r="E217" s="8" t="str">
        <f t="shared" si="575"/>
        <v>(Select Station Province)</v>
      </c>
      <c r="F217" s="9" t="str">
        <f>IFERROR(VLOOKUP(E217,Template!$AK$5:$AL$17,2,FALSE),"")</f>
        <v/>
      </c>
      <c r="G217" s="42" t="s">
        <v>10</v>
      </c>
      <c r="H217" s="42" t="s">
        <v>12</v>
      </c>
      <c r="I217" s="32" t="s">
        <v>65</v>
      </c>
      <c r="J217" s="32" t="s">
        <v>66</v>
      </c>
      <c r="K217" s="33">
        <f t="shared" si="557"/>
        <v>0</v>
      </c>
      <c r="L217" s="33">
        <f t="shared" si="558"/>
        <v>0</v>
      </c>
      <c r="M217" s="34">
        <f t="shared" si="556"/>
        <v>0</v>
      </c>
      <c r="N217" s="34">
        <f t="shared" si="576"/>
        <v>0</v>
      </c>
      <c r="O217" s="34">
        <f t="shared" si="559"/>
        <v>0</v>
      </c>
      <c r="P217" s="12" t="str">
        <f t="shared" ref="P217:Q217" si="581">P216</f>
        <v>(Select Language)</v>
      </c>
      <c r="Q217" s="12" t="str">
        <f t="shared" si="581"/>
        <v>(Select Usage)</v>
      </c>
      <c r="R217" s="33">
        <f t="shared" si="560"/>
        <v>0</v>
      </c>
      <c r="S217" s="33">
        <f t="shared" si="561"/>
        <v>0</v>
      </c>
      <c r="T217" s="33">
        <f t="shared" si="562"/>
        <v>0</v>
      </c>
      <c r="U217" s="33">
        <f t="shared" si="563"/>
        <v>0</v>
      </c>
      <c r="V217" s="33">
        <f t="shared" si="564"/>
        <v>0</v>
      </c>
      <c r="W217" s="33">
        <f t="shared" si="565"/>
        <v>0</v>
      </c>
      <c r="X217" s="33">
        <f t="shared" si="566"/>
        <v>0</v>
      </c>
      <c r="Y217" s="33">
        <f t="shared" si="567"/>
        <v>0</v>
      </c>
      <c r="Z217" s="33">
        <f t="shared" si="568"/>
        <v>0</v>
      </c>
      <c r="AA217" s="33">
        <f t="shared" si="569"/>
        <v>0</v>
      </c>
      <c r="AB217" s="33">
        <f t="shared" si="570"/>
        <v>0</v>
      </c>
      <c r="AC217" s="33">
        <f t="shared" si="571"/>
        <v>0</v>
      </c>
      <c r="AD217" s="26">
        <f t="shared" si="572"/>
        <v>0</v>
      </c>
      <c r="AE217" s="46" t="str">
        <f>IFERROR(IF(AE$3=VLOOKUP($E217,Template!$AK$5:$AM$17,3,FALSE),$AD217*$F217,0),"0.00")</f>
        <v>0.00</v>
      </c>
      <c r="AF217" s="46" t="str">
        <f>IFERROR(IF(AF$3=VLOOKUP($E217,Template!$AK$5:$AM$17,3,FALSE),$AD217*$F217,0),"0.00")</f>
        <v>0.00</v>
      </c>
      <c r="AG217" s="28">
        <f t="shared" si="573"/>
        <v>0</v>
      </c>
      <c r="AH217" s="13" t="s">
        <v>40</v>
      </c>
      <c r="AI217" s="13" t="s">
        <v>41</v>
      </c>
      <c r="AK217" s="14" t="s">
        <v>26</v>
      </c>
      <c r="AL217" s="15">
        <v>0.15</v>
      </c>
      <c r="AM217" s="16" t="s">
        <v>2</v>
      </c>
    </row>
    <row r="218" spans="1:39" s="3" customFormat="1" ht="13.8" x14ac:dyDescent="0.25">
      <c r="A218" s="7" t="str">
        <f t="shared" ref="A218:C218" si="582">A217</f>
        <v>(Enter Broadcasting Company Name)</v>
      </c>
      <c r="B218" s="7" t="str">
        <f t="shared" si="582"/>
        <v>(Enter Call Letters)</v>
      </c>
      <c r="C218" s="8" t="str">
        <f t="shared" si="582"/>
        <v>(Select AM/FM)</v>
      </c>
      <c r="D218" s="30"/>
      <c r="E218" s="8" t="str">
        <f t="shared" si="575"/>
        <v>(Select Station Province)</v>
      </c>
      <c r="F218" s="9" t="str">
        <f>IFERROR(VLOOKUP(E218,Template!$AK$5:$AL$17,2,FALSE),"")</f>
        <v/>
      </c>
      <c r="G218" s="42" t="s">
        <v>11</v>
      </c>
      <c r="H218" s="42" t="s">
        <v>13</v>
      </c>
      <c r="I218" s="32" t="s">
        <v>65</v>
      </c>
      <c r="J218" s="32" t="s">
        <v>66</v>
      </c>
      <c r="K218" s="33">
        <f t="shared" si="557"/>
        <v>0</v>
      </c>
      <c r="L218" s="33">
        <f t="shared" si="558"/>
        <v>0</v>
      </c>
      <c r="M218" s="34">
        <f t="shared" si="556"/>
        <v>0</v>
      </c>
      <c r="N218" s="34">
        <f t="shared" si="576"/>
        <v>0</v>
      </c>
      <c r="O218" s="34">
        <f t="shared" si="559"/>
        <v>0</v>
      </c>
      <c r="P218" s="12" t="str">
        <f t="shared" ref="P218:Q218" si="583">P217</f>
        <v>(Select Language)</v>
      </c>
      <c r="Q218" s="12" t="str">
        <f t="shared" si="583"/>
        <v>(Select Usage)</v>
      </c>
      <c r="R218" s="33">
        <f t="shared" si="560"/>
        <v>0</v>
      </c>
      <c r="S218" s="33">
        <f t="shared" si="561"/>
        <v>0</v>
      </c>
      <c r="T218" s="33">
        <f t="shared" si="562"/>
        <v>0</v>
      </c>
      <c r="U218" s="33">
        <f t="shared" si="563"/>
        <v>0</v>
      </c>
      <c r="V218" s="33">
        <f t="shared" si="564"/>
        <v>0</v>
      </c>
      <c r="W218" s="33">
        <f t="shared" si="565"/>
        <v>0</v>
      </c>
      <c r="X218" s="33">
        <f t="shared" si="566"/>
        <v>0</v>
      </c>
      <c r="Y218" s="33">
        <f t="shared" si="567"/>
        <v>0</v>
      </c>
      <c r="Z218" s="33">
        <f t="shared" si="568"/>
        <v>0</v>
      </c>
      <c r="AA218" s="33">
        <f t="shared" si="569"/>
        <v>0</v>
      </c>
      <c r="AB218" s="33">
        <f t="shared" si="570"/>
        <v>0</v>
      </c>
      <c r="AC218" s="33">
        <f t="shared" si="571"/>
        <v>0</v>
      </c>
      <c r="AD218" s="26">
        <f t="shared" si="572"/>
        <v>0</v>
      </c>
      <c r="AE218" s="46" t="str">
        <f>IFERROR(IF(AE$3=VLOOKUP($E218,Template!$AK$5:$AM$17,3,FALSE),$AD218*$F218,0),"0.00")</f>
        <v>0.00</v>
      </c>
      <c r="AF218" s="46" t="str">
        <f>IFERROR(IF(AF$3=VLOOKUP($E218,Template!$AK$5:$AM$17,3,FALSE),$AD218*$F218,0),"0.00")</f>
        <v>0.00</v>
      </c>
      <c r="AG218" s="28">
        <f t="shared" si="573"/>
        <v>0</v>
      </c>
      <c r="AH218" s="13" t="s">
        <v>40</v>
      </c>
      <c r="AI218" s="13" t="s">
        <v>41</v>
      </c>
      <c r="AK218" s="14" t="s">
        <v>27</v>
      </c>
      <c r="AL218" s="15">
        <v>0.15</v>
      </c>
      <c r="AM218" s="16" t="s">
        <v>2</v>
      </c>
    </row>
    <row r="219" spans="1:39" s="3" customFormat="1" ht="13.8" x14ac:dyDescent="0.25">
      <c r="A219" s="7" t="str">
        <f t="shared" ref="A219:C219" si="584">A218</f>
        <v>(Enter Broadcasting Company Name)</v>
      </c>
      <c r="B219" s="7" t="str">
        <f t="shared" si="584"/>
        <v>(Enter Call Letters)</v>
      </c>
      <c r="C219" s="8" t="str">
        <f t="shared" si="584"/>
        <v>(Select AM/FM)</v>
      </c>
      <c r="D219" s="30"/>
      <c r="E219" s="8" t="str">
        <f t="shared" si="575"/>
        <v>(Select Station Province)</v>
      </c>
      <c r="F219" s="9" t="str">
        <f>IFERROR(VLOOKUP(E219,Template!$AK$5:$AL$17,2,FALSE),"")</f>
        <v/>
      </c>
      <c r="G219" s="42" t="s">
        <v>12</v>
      </c>
      <c r="H219" s="42" t="s">
        <v>15</v>
      </c>
      <c r="I219" s="32" t="s">
        <v>65</v>
      </c>
      <c r="J219" s="32" t="s">
        <v>66</v>
      </c>
      <c r="K219" s="33">
        <f t="shared" si="557"/>
        <v>0</v>
      </c>
      <c r="L219" s="33">
        <f t="shared" si="558"/>
        <v>0</v>
      </c>
      <c r="M219" s="34">
        <f t="shared" si="556"/>
        <v>0</v>
      </c>
      <c r="N219" s="34">
        <f t="shared" si="576"/>
        <v>0</v>
      </c>
      <c r="O219" s="34">
        <f t="shared" si="559"/>
        <v>0</v>
      </c>
      <c r="P219" s="12" t="str">
        <f t="shared" ref="P219:Q219" si="585">P218</f>
        <v>(Select Language)</v>
      </c>
      <c r="Q219" s="12" t="str">
        <f t="shared" si="585"/>
        <v>(Select Usage)</v>
      </c>
      <c r="R219" s="33">
        <f t="shared" si="560"/>
        <v>0</v>
      </c>
      <c r="S219" s="33">
        <f t="shared" si="561"/>
        <v>0</v>
      </c>
      <c r="T219" s="33">
        <f t="shared" si="562"/>
        <v>0</v>
      </c>
      <c r="U219" s="33">
        <f t="shared" si="563"/>
        <v>0</v>
      </c>
      <c r="V219" s="33">
        <f t="shared" si="564"/>
        <v>0</v>
      </c>
      <c r="W219" s="33">
        <f t="shared" si="565"/>
        <v>0</v>
      </c>
      <c r="X219" s="33">
        <f t="shared" si="566"/>
        <v>0</v>
      </c>
      <c r="Y219" s="33">
        <f t="shared" si="567"/>
        <v>0</v>
      </c>
      <c r="Z219" s="33">
        <f t="shared" si="568"/>
        <v>0</v>
      </c>
      <c r="AA219" s="33">
        <f t="shared" si="569"/>
        <v>0</v>
      </c>
      <c r="AB219" s="33">
        <f t="shared" si="570"/>
        <v>0</v>
      </c>
      <c r="AC219" s="33">
        <f t="shared" si="571"/>
        <v>0</v>
      </c>
      <c r="AD219" s="26">
        <f>SUM(R219:AC219)</f>
        <v>0</v>
      </c>
      <c r="AE219" s="46" t="str">
        <f>IFERROR(IF(AE$3=VLOOKUP($E219,Template!$AK$5:$AM$17,3,FALSE),$AD219*$F219,0),"0.00")</f>
        <v>0.00</v>
      </c>
      <c r="AF219" s="46" t="str">
        <f>IFERROR(IF(AF$3=VLOOKUP($E219,Template!$AK$5:$AM$17,3,FALSE),$AD219*$F219,0),"0.00")</f>
        <v>0.00</v>
      </c>
      <c r="AG219" s="28">
        <f t="shared" si="573"/>
        <v>0</v>
      </c>
      <c r="AH219" s="13" t="s">
        <v>40</v>
      </c>
      <c r="AI219" s="13" t="s">
        <v>41</v>
      </c>
      <c r="AK219" s="14" t="s">
        <v>28</v>
      </c>
      <c r="AL219" s="15">
        <v>0.05</v>
      </c>
      <c r="AM219" s="16" t="s">
        <v>3</v>
      </c>
    </row>
    <row r="220" spans="1:39" s="3" customFormat="1" ht="13.8" x14ac:dyDescent="0.25">
      <c r="A220" s="7" t="str">
        <f t="shared" ref="A220:C220" si="586">A219</f>
        <v>(Enter Broadcasting Company Name)</v>
      </c>
      <c r="B220" s="7" t="str">
        <f t="shared" si="586"/>
        <v>(Enter Call Letters)</v>
      </c>
      <c r="C220" s="8" t="str">
        <f t="shared" si="586"/>
        <v>(Select AM/FM)</v>
      </c>
      <c r="D220" s="30"/>
      <c r="E220" s="8" t="str">
        <f t="shared" si="575"/>
        <v>(Select Station Province)</v>
      </c>
      <c r="F220" s="9" t="str">
        <f>IFERROR(VLOOKUP(E220,Template!$AK$5:$AL$17,2,FALSE),"")</f>
        <v/>
      </c>
      <c r="G220" s="42" t="s">
        <v>13</v>
      </c>
      <c r="H220" s="42" t="s">
        <v>16</v>
      </c>
      <c r="I220" s="32" t="s">
        <v>65</v>
      </c>
      <c r="J220" s="32" t="s">
        <v>66</v>
      </c>
      <c r="K220" s="33">
        <f t="shared" si="557"/>
        <v>0</v>
      </c>
      <c r="L220" s="33">
        <f t="shared" si="558"/>
        <v>0</v>
      </c>
      <c r="M220" s="34">
        <f t="shared" si="556"/>
        <v>0</v>
      </c>
      <c r="N220" s="34">
        <f t="shared" si="576"/>
        <v>0</v>
      </c>
      <c r="O220" s="34">
        <f t="shared" si="559"/>
        <v>0</v>
      </c>
      <c r="P220" s="12" t="str">
        <f t="shared" ref="P220:Q220" si="587">P219</f>
        <v>(Select Language)</v>
      </c>
      <c r="Q220" s="12" t="str">
        <f t="shared" si="587"/>
        <v>(Select Usage)</v>
      </c>
      <c r="R220" s="33">
        <f t="shared" si="560"/>
        <v>0</v>
      </c>
      <c r="S220" s="33">
        <f t="shared" si="561"/>
        <v>0</v>
      </c>
      <c r="T220" s="33">
        <f t="shared" si="562"/>
        <v>0</v>
      </c>
      <c r="U220" s="33">
        <f t="shared" si="563"/>
        <v>0</v>
      </c>
      <c r="V220" s="33">
        <f t="shared" si="564"/>
        <v>0</v>
      </c>
      <c r="W220" s="33">
        <f t="shared" si="565"/>
        <v>0</v>
      </c>
      <c r="X220" s="33">
        <f t="shared" si="566"/>
        <v>0</v>
      </c>
      <c r="Y220" s="33">
        <f t="shared" si="567"/>
        <v>0</v>
      </c>
      <c r="Z220" s="33">
        <f t="shared" si="568"/>
        <v>0</v>
      </c>
      <c r="AA220" s="33">
        <f t="shared" si="569"/>
        <v>0</v>
      </c>
      <c r="AB220" s="33">
        <f t="shared" si="570"/>
        <v>0</v>
      </c>
      <c r="AC220" s="33">
        <f t="shared" si="571"/>
        <v>0</v>
      </c>
      <c r="AD220" s="26">
        <f t="shared" ref="AD220:AD222" si="588">SUM(R220:AC220)</f>
        <v>0</v>
      </c>
      <c r="AE220" s="46" t="str">
        <f>IFERROR(IF(AE$3=VLOOKUP($E220,Template!$AK$5:$AM$17,3,FALSE),$AD220*$F220,0),"0.00")</f>
        <v>0.00</v>
      </c>
      <c r="AF220" s="46" t="str">
        <f>IFERROR(IF(AF$3=VLOOKUP($E220,Template!$AK$5:$AM$17,3,FALSE),$AD220*$F220,0),"0.00")</f>
        <v>0.00</v>
      </c>
      <c r="AG220" s="28">
        <f t="shared" si="573"/>
        <v>0</v>
      </c>
      <c r="AH220" s="13" t="s">
        <v>40</v>
      </c>
      <c r="AI220" s="13" t="s">
        <v>41</v>
      </c>
      <c r="AK220" s="14" t="s">
        <v>70</v>
      </c>
      <c r="AL220" s="15">
        <v>0.05</v>
      </c>
      <c r="AM220" s="16" t="s">
        <v>3</v>
      </c>
    </row>
    <row r="221" spans="1:39" s="3" customFormat="1" ht="13.8" x14ac:dyDescent="0.25">
      <c r="A221" s="7" t="str">
        <f t="shared" ref="A221:C221" si="589">A220</f>
        <v>(Enter Broadcasting Company Name)</v>
      </c>
      <c r="B221" s="7" t="str">
        <f t="shared" si="589"/>
        <v>(Enter Call Letters)</v>
      </c>
      <c r="C221" s="8" t="str">
        <f t="shared" si="589"/>
        <v>(Select AM/FM)</v>
      </c>
      <c r="D221" s="30"/>
      <c r="E221" s="8" t="str">
        <f t="shared" si="575"/>
        <v>(Select Station Province)</v>
      </c>
      <c r="F221" s="9" t="str">
        <f>IFERROR(VLOOKUP(E221,Template!$AK$5:$AL$17,2,FALSE),"")</f>
        <v/>
      </c>
      <c r="G221" s="42" t="s">
        <v>15</v>
      </c>
      <c r="H221" s="42" t="s">
        <v>17</v>
      </c>
      <c r="I221" s="32" t="s">
        <v>65</v>
      </c>
      <c r="J221" s="32" t="s">
        <v>66</v>
      </c>
      <c r="K221" s="33">
        <f t="shared" si="557"/>
        <v>0</v>
      </c>
      <c r="L221" s="33">
        <f t="shared" si="558"/>
        <v>0</v>
      </c>
      <c r="M221" s="34">
        <f t="shared" si="556"/>
        <v>0</v>
      </c>
      <c r="N221" s="34">
        <f t="shared" si="576"/>
        <v>0</v>
      </c>
      <c r="O221" s="34">
        <f t="shared" si="559"/>
        <v>0</v>
      </c>
      <c r="P221" s="12" t="str">
        <f t="shared" ref="P221:Q221" si="590">P220</f>
        <v>(Select Language)</v>
      </c>
      <c r="Q221" s="12" t="str">
        <f t="shared" si="590"/>
        <v>(Select Usage)</v>
      </c>
      <c r="R221" s="33">
        <f t="shared" si="560"/>
        <v>0</v>
      </c>
      <c r="S221" s="33">
        <f t="shared" si="561"/>
        <v>0</v>
      </c>
      <c r="T221" s="33">
        <f t="shared" si="562"/>
        <v>0</v>
      </c>
      <c r="U221" s="33">
        <f t="shared" si="563"/>
        <v>0</v>
      </c>
      <c r="V221" s="33">
        <f t="shared" si="564"/>
        <v>0</v>
      </c>
      <c r="W221" s="33">
        <f t="shared" si="565"/>
        <v>0</v>
      </c>
      <c r="X221" s="33">
        <f t="shared" si="566"/>
        <v>0</v>
      </c>
      <c r="Y221" s="33">
        <f t="shared" si="567"/>
        <v>0</v>
      </c>
      <c r="Z221" s="33">
        <f t="shared" si="568"/>
        <v>0</v>
      </c>
      <c r="AA221" s="33">
        <f t="shared" si="569"/>
        <v>0</v>
      </c>
      <c r="AB221" s="33">
        <f t="shared" si="570"/>
        <v>0</v>
      </c>
      <c r="AC221" s="33">
        <f t="shared" si="571"/>
        <v>0</v>
      </c>
      <c r="AD221" s="26">
        <f t="shared" si="588"/>
        <v>0</v>
      </c>
      <c r="AE221" s="46" t="str">
        <f>IFERROR(IF(AE$3=VLOOKUP($E221,Template!$AK$5:$AM$17,3,FALSE),$AD221*$F221,0),"0.00")</f>
        <v>0.00</v>
      </c>
      <c r="AF221" s="46" t="str">
        <f>IFERROR(IF(AF$3=VLOOKUP($E221,Template!$AK$5:$AM$17,3,FALSE),$AD221*$F221,0),"0.00")</f>
        <v>0.00</v>
      </c>
      <c r="AG221" s="28">
        <f t="shared" si="573"/>
        <v>0</v>
      </c>
      <c r="AH221" s="13" t="s">
        <v>40</v>
      </c>
      <c r="AI221" s="13" t="s">
        <v>41</v>
      </c>
      <c r="AK221" s="14" t="s">
        <v>20</v>
      </c>
      <c r="AL221" s="15">
        <v>0.13</v>
      </c>
      <c r="AM221" s="16" t="s">
        <v>2</v>
      </c>
    </row>
    <row r="222" spans="1:39" s="3" customFormat="1" ht="13.8" x14ac:dyDescent="0.25">
      <c r="A222" s="7" t="str">
        <f t="shared" ref="A222:C222" si="591">A221</f>
        <v>(Enter Broadcasting Company Name)</v>
      </c>
      <c r="B222" s="7" t="str">
        <f t="shared" si="591"/>
        <v>(Enter Call Letters)</v>
      </c>
      <c r="C222" s="8" t="str">
        <f t="shared" si="591"/>
        <v>(Select AM/FM)</v>
      </c>
      <c r="D222" s="30"/>
      <c r="E222" s="8" t="str">
        <f t="shared" si="575"/>
        <v>(Select Station Province)</v>
      </c>
      <c r="F222" s="9" t="str">
        <f>IFERROR(VLOOKUP(E222,Template!$AK$5:$AL$17,2,FALSE),"")</f>
        <v/>
      </c>
      <c r="G222" s="42" t="s">
        <v>16</v>
      </c>
      <c r="H222" s="42" t="s">
        <v>18</v>
      </c>
      <c r="I222" s="32" t="s">
        <v>65</v>
      </c>
      <c r="J222" s="32" t="s">
        <v>66</v>
      </c>
      <c r="K222" s="33">
        <f t="shared" si="557"/>
        <v>0</v>
      </c>
      <c r="L222" s="33">
        <f t="shared" si="558"/>
        <v>0</v>
      </c>
      <c r="M222" s="34">
        <f t="shared" si="556"/>
        <v>0</v>
      </c>
      <c r="N222" s="34">
        <f t="shared" si="576"/>
        <v>0</v>
      </c>
      <c r="O222" s="34">
        <f t="shared" si="559"/>
        <v>0</v>
      </c>
      <c r="P222" s="12" t="str">
        <f t="shared" ref="P222:Q222" si="592">P221</f>
        <v>(Select Language)</v>
      </c>
      <c r="Q222" s="12" t="str">
        <f t="shared" si="592"/>
        <v>(Select Usage)</v>
      </c>
      <c r="R222" s="33">
        <f t="shared" si="560"/>
        <v>0</v>
      </c>
      <c r="S222" s="33">
        <f t="shared" si="561"/>
        <v>0</v>
      </c>
      <c r="T222" s="33">
        <f t="shared" si="562"/>
        <v>0</v>
      </c>
      <c r="U222" s="33">
        <f t="shared" si="563"/>
        <v>0</v>
      </c>
      <c r="V222" s="33">
        <f t="shared" si="564"/>
        <v>0</v>
      </c>
      <c r="W222" s="33">
        <f t="shared" si="565"/>
        <v>0</v>
      </c>
      <c r="X222" s="33">
        <f t="shared" si="566"/>
        <v>0</v>
      </c>
      <c r="Y222" s="33">
        <f t="shared" si="567"/>
        <v>0</v>
      </c>
      <c r="Z222" s="33">
        <f t="shared" si="568"/>
        <v>0</v>
      </c>
      <c r="AA222" s="33">
        <f t="shared" si="569"/>
        <v>0</v>
      </c>
      <c r="AB222" s="33">
        <f t="shared" si="570"/>
        <v>0</v>
      </c>
      <c r="AC222" s="33">
        <f t="shared" si="571"/>
        <v>0</v>
      </c>
      <c r="AD222" s="26">
        <f t="shared" si="588"/>
        <v>0</v>
      </c>
      <c r="AE222" s="46" t="str">
        <f>IFERROR(IF(AE$3=VLOOKUP($E222,Template!$AK$5:$AM$17,3,FALSE),$AD222*$F222,0),"0.00")</f>
        <v>0.00</v>
      </c>
      <c r="AF222" s="46" t="str">
        <f>IFERROR(IF(AF$3=VLOOKUP($E222,Template!$AK$5:$AM$17,3,FALSE),$AD222*$F222,0),"0.00")</f>
        <v>0.00</v>
      </c>
      <c r="AG222" s="28">
        <f t="shared" si="573"/>
        <v>0</v>
      </c>
      <c r="AH222" s="13" t="s">
        <v>40</v>
      </c>
      <c r="AI222" s="13" t="s">
        <v>41</v>
      </c>
      <c r="AK222" s="14" t="s">
        <v>69</v>
      </c>
      <c r="AL222" s="15">
        <v>0.15</v>
      </c>
      <c r="AM222" s="16" t="s">
        <v>2</v>
      </c>
    </row>
    <row r="223" spans="1:39" s="3" customFormat="1" ht="13.8" x14ac:dyDescent="0.25">
      <c r="A223" s="7" t="str">
        <f t="shared" ref="A223:C223" si="593">A222</f>
        <v>(Enter Broadcasting Company Name)</v>
      </c>
      <c r="B223" s="7" t="str">
        <f t="shared" si="593"/>
        <v>(Enter Call Letters)</v>
      </c>
      <c r="C223" s="8" t="str">
        <f t="shared" si="593"/>
        <v>(Select AM/FM)</v>
      </c>
      <c r="D223" s="30"/>
      <c r="E223" s="8" t="str">
        <f t="shared" si="575"/>
        <v>(Select Station Province)</v>
      </c>
      <c r="F223" s="9" t="str">
        <f>IFERROR(VLOOKUP(E223,Template!$AK$5:$AL$17,2,FALSE),"")</f>
        <v/>
      </c>
      <c r="G223" s="42" t="s">
        <v>17</v>
      </c>
      <c r="H223" s="42" t="s">
        <v>7</v>
      </c>
      <c r="I223" s="32" t="s">
        <v>65</v>
      </c>
      <c r="J223" s="32" t="s">
        <v>66</v>
      </c>
      <c r="K223" s="33">
        <f t="shared" si="557"/>
        <v>0</v>
      </c>
      <c r="L223" s="33">
        <f t="shared" si="558"/>
        <v>0</v>
      </c>
      <c r="M223" s="34">
        <f t="shared" si="556"/>
        <v>0</v>
      </c>
      <c r="N223" s="34">
        <f t="shared" si="576"/>
        <v>0</v>
      </c>
      <c r="O223" s="34">
        <f t="shared" si="559"/>
        <v>0</v>
      </c>
      <c r="P223" s="12" t="str">
        <f t="shared" ref="P223:Q223" si="594">P222</f>
        <v>(Select Language)</v>
      </c>
      <c r="Q223" s="12" t="str">
        <f t="shared" si="594"/>
        <v>(Select Usage)</v>
      </c>
      <c r="R223" s="33">
        <f t="shared" si="560"/>
        <v>0</v>
      </c>
      <c r="S223" s="33">
        <f t="shared" si="561"/>
        <v>0</v>
      </c>
      <c r="T223" s="33">
        <f t="shared" si="562"/>
        <v>0</v>
      </c>
      <c r="U223" s="33">
        <f t="shared" si="563"/>
        <v>0</v>
      </c>
      <c r="V223" s="33">
        <f t="shared" si="564"/>
        <v>0</v>
      </c>
      <c r="W223" s="33">
        <f t="shared" si="565"/>
        <v>0</v>
      </c>
      <c r="X223" s="33">
        <f t="shared" si="566"/>
        <v>0</v>
      </c>
      <c r="Y223" s="33">
        <f t="shared" si="567"/>
        <v>0</v>
      </c>
      <c r="Z223" s="33">
        <f t="shared" si="568"/>
        <v>0</v>
      </c>
      <c r="AA223" s="33">
        <f t="shared" si="569"/>
        <v>0</v>
      </c>
      <c r="AB223" s="33">
        <f t="shared" si="570"/>
        <v>0</v>
      </c>
      <c r="AC223" s="33">
        <f t="shared" si="571"/>
        <v>0</v>
      </c>
      <c r="AD223" s="26">
        <f>SUM(R223:AC223)</f>
        <v>0</v>
      </c>
      <c r="AE223" s="46" t="str">
        <f>IFERROR(IF(AE$3=VLOOKUP($E223,Template!$AK$5:$AM$17,3,FALSE),$AD223*$F223,0),"0.00")</f>
        <v>0.00</v>
      </c>
      <c r="AF223" s="46" t="str">
        <f>IFERROR(IF(AF$3=VLOOKUP($E223,Template!$AK$5:$AM$17,3,FALSE),$AD223*$F223,0),"0.00")</f>
        <v>0.00</v>
      </c>
      <c r="AG223" s="28">
        <f t="shared" si="573"/>
        <v>0</v>
      </c>
      <c r="AH223" s="13" t="s">
        <v>40</v>
      </c>
      <c r="AI223" s="13" t="s">
        <v>41</v>
      </c>
      <c r="AK223" s="14" t="s">
        <v>29</v>
      </c>
      <c r="AL223" s="15">
        <v>0.05</v>
      </c>
      <c r="AM223" s="16" t="s">
        <v>3</v>
      </c>
    </row>
    <row r="224" spans="1:39" s="3" customFormat="1" ht="13.8" x14ac:dyDescent="0.25">
      <c r="A224" s="7" t="str">
        <f t="shared" ref="A224:C224" si="595">A223</f>
        <v>(Enter Broadcasting Company Name)</v>
      </c>
      <c r="B224" s="7" t="str">
        <f t="shared" si="595"/>
        <v>(Enter Call Letters)</v>
      </c>
      <c r="C224" s="8" t="str">
        <f t="shared" si="595"/>
        <v>(Select AM/FM)</v>
      </c>
      <c r="D224" s="30"/>
      <c r="E224" s="8" t="str">
        <f t="shared" si="575"/>
        <v>(Select Station Province)</v>
      </c>
      <c r="F224" s="9" t="str">
        <f>IFERROR(VLOOKUP(E224,Template!$AK$5:$AL$17,2,FALSE),"")</f>
        <v/>
      </c>
      <c r="G224" s="42" t="s">
        <v>18</v>
      </c>
      <c r="H224" s="43" t="s">
        <v>8</v>
      </c>
      <c r="I224" s="32" t="s">
        <v>65</v>
      </c>
      <c r="J224" s="32" t="s">
        <v>66</v>
      </c>
      <c r="K224" s="33">
        <f t="shared" si="557"/>
        <v>0</v>
      </c>
      <c r="L224" s="33">
        <f t="shared" si="558"/>
        <v>0</v>
      </c>
      <c r="M224" s="34">
        <f t="shared" si="556"/>
        <v>0</v>
      </c>
      <c r="N224" s="34">
        <f t="shared" si="576"/>
        <v>0</v>
      </c>
      <c r="O224" s="34">
        <f t="shared" si="559"/>
        <v>0</v>
      </c>
      <c r="P224" s="12" t="str">
        <f t="shared" ref="P224:Q224" si="596">P223</f>
        <v>(Select Language)</v>
      </c>
      <c r="Q224" s="12" t="str">
        <f t="shared" si="596"/>
        <v>(Select Usage)</v>
      </c>
      <c r="R224" s="33">
        <f t="shared" si="560"/>
        <v>0</v>
      </c>
      <c r="S224" s="33">
        <f t="shared" si="561"/>
        <v>0</v>
      </c>
      <c r="T224" s="33">
        <f t="shared" si="562"/>
        <v>0</v>
      </c>
      <c r="U224" s="33">
        <f t="shared" si="563"/>
        <v>0</v>
      </c>
      <c r="V224" s="33">
        <f t="shared" si="564"/>
        <v>0</v>
      </c>
      <c r="W224" s="33">
        <f t="shared" si="565"/>
        <v>0</v>
      </c>
      <c r="X224" s="33">
        <f t="shared" si="566"/>
        <v>0</v>
      </c>
      <c r="Y224" s="33">
        <f t="shared" si="567"/>
        <v>0</v>
      </c>
      <c r="Z224" s="33">
        <f t="shared" si="568"/>
        <v>0</v>
      </c>
      <c r="AA224" s="33">
        <f t="shared" si="569"/>
        <v>0</v>
      </c>
      <c r="AB224" s="33">
        <f t="shared" si="570"/>
        <v>0</v>
      </c>
      <c r="AC224" s="33">
        <f t="shared" si="571"/>
        <v>0</v>
      </c>
      <c r="AD224" s="26">
        <f t="shared" ref="AD224" si="597">SUM(R224:AC224)</f>
        <v>0</v>
      </c>
      <c r="AE224" s="46" t="str">
        <f>IFERROR(IF(AE$3=VLOOKUP($E224,Template!$AK$5:$AM$17,3,FALSE),$AD224*$F224,0),"0.00")</f>
        <v>0.00</v>
      </c>
      <c r="AF224" s="46" t="str">
        <f>IFERROR(IF(AF$3=VLOOKUP($E224,Template!$AK$5:$AM$17,3,FALSE),$AD224*$F224,0),"0.00")</f>
        <v>0.00</v>
      </c>
      <c r="AG224" s="28">
        <f t="shared" si="573"/>
        <v>0</v>
      </c>
      <c r="AH224" s="13" t="s">
        <v>40</v>
      </c>
      <c r="AI224" s="13" t="s">
        <v>41</v>
      </c>
      <c r="AK224" s="14" t="s">
        <v>21</v>
      </c>
      <c r="AL224" s="15">
        <v>0.05</v>
      </c>
      <c r="AM224" s="16" t="s">
        <v>3</v>
      </c>
    </row>
    <row r="225" spans="1:39" ht="13.8" x14ac:dyDescent="0.25">
      <c r="A225" s="19" t="s">
        <v>4</v>
      </c>
      <c r="B225" s="19"/>
      <c r="C225" s="20"/>
      <c r="D225" s="20"/>
      <c r="E225" s="20"/>
      <c r="F225" s="20"/>
      <c r="G225" s="44"/>
      <c r="H225" s="44"/>
      <c r="I225" s="21">
        <f t="shared" ref="I225:K225" si="598">SUM(I213:I224)</f>
        <v>0</v>
      </c>
      <c r="J225" s="21">
        <f t="shared" si="598"/>
        <v>0</v>
      </c>
      <c r="K225" s="21">
        <f t="shared" si="598"/>
        <v>0</v>
      </c>
      <c r="L225" s="21">
        <f>L224</f>
        <v>0</v>
      </c>
      <c r="M225" s="21">
        <f>SUM(M213:M224)</f>
        <v>0</v>
      </c>
      <c r="N225" s="21">
        <f t="shared" ref="N225:O225" si="599">SUM(N213:N224)</f>
        <v>0</v>
      </c>
      <c r="O225" s="21">
        <f t="shared" si="599"/>
        <v>0</v>
      </c>
      <c r="P225" s="21"/>
      <c r="Q225" s="22"/>
      <c r="R225" s="21">
        <f t="shared" ref="R225:AI225" si="600">SUM(R213:R224)</f>
        <v>0</v>
      </c>
      <c r="S225" s="21">
        <f t="shared" si="600"/>
        <v>0</v>
      </c>
      <c r="T225" s="21">
        <f t="shared" si="600"/>
        <v>0</v>
      </c>
      <c r="U225" s="21">
        <f t="shared" si="600"/>
        <v>0</v>
      </c>
      <c r="V225" s="21">
        <f t="shared" si="600"/>
        <v>0</v>
      </c>
      <c r="W225" s="21">
        <f t="shared" si="600"/>
        <v>0</v>
      </c>
      <c r="X225" s="21">
        <f t="shared" si="600"/>
        <v>0</v>
      </c>
      <c r="Y225" s="21">
        <f t="shared" si="600"/>
        <v>0</v>
      </c>
      <c r="Z225" s="21">
        <f t="shared" si="600"/>
        <v>0</v>
      </c>
      <c r="AA225" s="21">
        <f t="shared" si="600"/>
        <v>0</v>
      </c>
      <c r="AB225" s="21">
        <f t="shared" si="600"/>
        <v>0</v>
      </c>
      <c r="AC225" s="21">
        <f t="shared" si="600"/>
        <v>0</v>
      </c>
      <c r="AD225" s="27">
        <f t="shared" si="600"/>
        <v>0</v>
      </c>
      <c r="AE225" s="21">
        <f t="shared" si="600"/>
        <v>0</v>
      </c>
      <c r="AF225" s="21">
        <f t="shared" si="600"/>
        <v>0</v>
      </c>
      <c r="AG225" s="27">
        <f t="shared" si="600"/>
        <v>0</v>
      </c>
      <c r="AH225" s="21">
        <f t="shared" si="600"/>
        <v>0</v>
      </c>
      <c r="AI225" s="21">
        <f t="shared" si="600"/>
        <v>0</v>
      </c>
      <c r="AK225" s="14" t="s">
        <v>71</v>
      </c>
      <c r="AL225" s="15">
        <v>0.05</v>
      </c>
      <c r="AM225" s="16" t="s">
        <v>3</v>
      </c>
    </row>
    <row r="226" spans="1:39" x14ac:dyDescent="0.25">
      <c r="A226" s="2"/>
      <c r="G226" s="2"/>
      <c r="H226" s="2"/>
      <c r="O226" s="2"/>
      <c r="P226" s="2"/>
    </row>
    <row r="227" spans="1:39" ht="42" customHeight="1" x14ac:dyDescent="0.25">
      <c r="A227" s="223" t="s">
        <v>63</v>
      </c>
      <c r="B227" s="223" t="s">
        <v>43</v>
      </c>
      <c r="C227" s="224" t="s">
        <v>19</v>
      </c>
      <c r="D227" s="226"/>
      <c r="E227" s="223" t="s">
        <v>14</v>
      </c>
      <c r="F227" s="223" t="s">
        <v>38</v>
      </c>
      <c r="G227" s="223" t="s">
        <v>1</v>
      </c>
      <c r="H227" s="223" t="s">
        <v>5</v>
      </c>
      <c r="I227" s="225" t="s">
        <v>31</v>
      </c>
      <c r="J227" s="225" t="s">
        <v>32</v>
      </c>
      <c r="K227" s="225" t="s">
        <v>48</v>
      </c>
      <c r="L227" s="225" t="s">
        <v>0</v>
      </c>
      <c r="M227" s="4" t="s">
        <v>45</v>
      </c>
      <c r="N227" s="4" t="s">
        <v>46</v>
      </c>
      <c r="O227" s="4" t="s">
        <v>47</v>
      </c>
      <c r="P227" s="225" t="s">
        <v>50</v>
      </c>
      <c r="Q227" s="225" t="s">
        <v>33</v>
      </c>
      <c r="R227" s="4" t="s">
        <v>51</v>
      </c>
      <c r="S227" s="4" t="s">
        <v>52</v>
      </c>
      <c r="T227" s="4" t="s">
        <v>53</v>
      </c>
      <c r="U227" s="4" t="s">
        <v>54</v>
      </c>
      <c r="V227" s="4" t="s">
        <v>55</v>
      </c>
      <c r="W227" s="4" t="s">
        <v>56</v>
      </c>
      <c r="X227" s="4" t="s">
        <v>57</v>
      </c>
      <c r="Y227" s="4" t="s">
        <v>58</v>
      </c>
      <c r="Z227" s="4" t="s">
        <v>59</v>
      </c>
      <c r="AA227" s="4" t="s">
        <v>62</v>
      </c>
      <c r="AB227" s="4" t="s">
        <v>60</v>
      </c>
      <c r="AC227" s="4" t="s">
        <v>61</v>
      </c>
      <c r="AD227" s="233" t="s">
        <v>34</v>
      </c>
      <c r="AE227" s="231" t="s">
        <v>2</v>
      </c>
      <c r="AF227" s="231" t="s">
        <v>3</v>
      </c>
      <c r="AG227" s="233" t="s">
        <v>35</v>
      </c>
      <c r="AH227" s="223" t="s">
        <v>36</v>
      </c>
      <c r="AI227" s="223" t="s">
        <v>37</v>
      </c>
      <c r="AK227" s="229" t="s">
        <v>30</v>
      </c>
      <c r="AL227" s="229"/>
      <c r="AM227" s="229"/>
    </row>
    <row r="228" spans="1:39" s="6" customFormat="1" ht="35.25" customHeight="1" x14ac:dyDescent="0.3">
      <c r="A228" s="224"/>
      <c r="B228" s="224"/>
      <c r="C228" s="224"/>
      <c r="D228" s="227"/>
      <c r="E228" s="223"/>
      <c r="F228" s="223"/>
      <c r="G228" s="223"/>
      <c r="H228" s="223"/>
      <c r="I228" s="230"/>
      <c r="J228" s="230"/>
      <c r="K228" s="230"/>
      <c r="L228" s="230"/>
      <c r="M228" s="5">
        <v>0</v>
      </c>
      <c r="N228" s="5">
        <v>625000</v>
      </c>
      <c r="O228" s="5">
        <v>1250000</v>
      </c>
      <c r="P228" s="225"/>
      <c r="Q228" s="225"/>
      <c r="R228" s="29">
        <v>4.95E-4</v>
      </c>
      <c r="S228" s="29">
        <v>9.5200000000000005E-4</v>
      </c>
      <c r="T228" s="29">
        <v>1.5900000000000001E-3</v>
      </c>
      <c r="U228" s="29">
        <v>1.1169999999999999E-3</v>
      </c>
      <c r="V228" s="29">
        <v>2.189E-3</v>
      </c>
      <c r="W228" s="29">
        <v>4.5430000000000002E-3</v>
      </c>
      <c r="X228" s="29">
        <v>8.8199999999999997E-4</v>
      </c>
      <c r="Y228" s="29">
        <v>1.6949999999999999E-3</v>
      </c>
      <c r="Z228" s="29">
        <v>2.8319999999999999E-3</v>
      </c>
      <c r="AA228" s="29">
        <v>1.9889999999999999E-3</v>
      </c>
      <c r="AB228" s="29">
        <v>3.8999999999999998E-3</v>
      </c>
      <c r="AC228" s="29">
        <v>8.0949999999999998E-3</v>
      </c>
      <c r="AD228" s="233"/>
      <c r="AE228" s="232"/>
      <c r="AF228" s="232"/>
      <c r="AG228" s="234"/>
      <c r="AH228" s="223"/>
      <c r="AI228" s="223"/>
      <c r="AK228" s="229"/>
      <c r="AL228" s="229"/>
      <c r="AM228" s="229"/>
    </row>
    <row r="229" spans="1:39" s="3" customFormat="1" ht="13.8" x14ac:dyDescent="0.25">
      <c r="A229" s="7" t="s">
        <v>44</v>
      </c>
      <c r="B229" s="7" t="s">
        <v>42</v>
      </c>
      <c r="C229" s="8" t="s">
        <v>39</v>
      </c>
      <c r="D229" s="30"/>
      <c r="E229" s="8" t="s">
        <v>64</v>
      </c>
      <c r="F229" s="9" t="str">
        <f>IFERROR(VLOOKUP(E229,Template!$AK$5:$AL$17,2,FALSE),"")</f>
        <v/>
      </c>
      <c r="G229" s="41" t="s">
        <v>7</v>
      </c>
      <c r="H229" s="41" t="s">
        <v>6</v>
      </c>
      <c r="I229" s="32" t="s">
        <v>65</v>
      </c>
      <c r="J229" s="32" t="s">
        <v>66</v>
      </c>
      <c r="K229" s="33">
        <f>IFERROR(I229+J229,0)</f>
        <v>0</v>
      </c>
      <c r="L229" s="33">
        <f>IFERROR(K229,"")</f>
        <v>0</v>
      </c>
      <c r="M229" s="34">
        <f t="shared" ref="M229:M240" si="601">IF(L229&lt;=$N$4,K229,IF(L228&gt;$N$4,0,$N$4-L228))</f>
        <v>0</v>
      </c>
      <c r="N229" s="34">
        <f>IF(AND(L229&gt;$N$4,L229&lt;=$O$4),K229-M229,IF(AND(L228&gt;$N$4,L228&lt;=$O$4),$O$4-L228,IF(L228&gt;$O$4,0,IF(L229&lt;$N$4,0,MIN(L229-$N$4,$N$4)))))</f>
        <v>0</v>
      </c>
      <c r="O229" s="34">
        <f>IF(L229&gt;$O$4,K229-M229-N229,0)</f>
        <v>0</v>
      </c>
      <c r="P229" s="12" t="s">
        <v>94</v>
      </c>
      <c r="Q229" s="12" t="s">
        <v>68</v>
      </c>
      <c r="R229" s="33">
        <f>IF(AND($Q229="LOW",$P229="French"),M229*R$4,0)</f>
        <v>0</v>
      </c>
      <c r="S229" s="33">
        <f>IF(AND($Q229="LOW",$P229="French"),N229*S$4,0)</f>
        <v>0</v>
      </c>
      <c r="T229" s="33">
        <f>IF(AND($Q229="LOW",$P229="French"),O229*T$4,0)</f>
        <v>0</v>
      </c>
      <c r="U229" s="33">
        <f>IF(AND($Q229="HIGH",$P229="French"),M229*U$4,0)</f>
        <v>0</v>
      </c>
      <c r="V229" s="33">
        <f>IF(AND($Q229="HIGH",$P229="French"),N229*V$4,0)</f>
        <v>0</v>
      </c>
      <c r="W229" s="33">
        <f>IF(AND($Q229="HIGH",$P229="French"),O229*W$4,0)</f>
        <v>0</v>
      </c>
      <c r="X229" s="33">
        <f>IF(AND($Q229="LOW",$P229="English"),M229*X$4,0)</f>
        <v>0</v>
      </c>
      <c r="Y229" s="33">
        <f>IF(AND($Q229="LOW",$P229="English"),N229*Y$4,0)</f>
        <v>0</v>
      </c>
      <c r="Z229" s="33">
        <f>IF(AND($Q229="LOW",$P229="English"),O229*Z$4,0)</f>
        <v>0</v>
      </c>
      <c r="AA229" s="33">
        <f>IF(AND($Q229="HIGH",$P229="English"),M229*AA$4,0)</f>
        <v>0</v>
      </c>
      <c r="AB229" s="33">
        <f>IF(AND($Q229="HIGH",$P229="English"),N229*AB$4,0)</f>
        <v>0</v>
      </c>
      <c r="AC229" s="33">
        <f>IF(AND($Q229="HIGH",$P229="English"),O229*AC$4,0)</f>
        <v>0</v>
      </c>
      <c r="AD229" s="26">
        <f>SUM(R229:AC229)</f>
        <v>0</v>
      </c>
      <c r="AE229" s="46" t="str">
        <f>IFERROR(IF(AE$3=VLOOKUP($E229,Template!$AK$5:$AM$17,3,FALSE),$AD229*$F229,0),"0.00")</f>
        <v>0.00</v>
      </c>
      <c r="AF229" s="46" t="str">
        <f>IFERROR(IF(AF$3=VLOOKUP($E229,Template!$AK$5:$AM$17,3,FALSE),$AD229*$F229,0),"0.00")</f>
        <v>0.00</v>
      </c>
      <c r="AG229" s="28">
        <f>SUM(AD229:AF229)</f>
        <v>0</v>
      </c>
      <c r="AH229" s="13" t="s">
        <v>40</v>
      </c>
      <c r="AI229" s="13" t="s">
        <v>41</v>
      </c>
      <c r="AK229" s="14" t="s">
        <v>25</v>
      </c>
      <c r="AL229" s="15">
        <v>0.05</v>
      </c>
      <c r="AM229" s="16" t="s">
        <v>3</v>
      </c>
    </row>
    <row r="230" spans="1:39" s="3" customFormat="1" ht="13.8" x14ac:dyDescent="0.25">
      <c r="A230" s="7" t="str">
        <f>A229</f>
        <v>(Enter Broadcasting Company Name)</v>
      </c>
      <c r="B230" s="7" t="str">
        <f>B229</f>
        <v>(Enter Call Letters)</v>
      </c>
      <c r="C230" s="8" t="str">
        <f>C229</f>
        <v>(Select AM/FM)</v>
      </c>
      <c r="D230" s="30"/>
      <c r="E230" s="8" t="str">
        <f>E229</f>
        <v>(Select Station Province)</v>
      </c>
      <c r="F230" s="9" t="str">
        <f>IFERROR(VLOOKUP(E230,Template!$AK$5:$AL$17,2,FALSE),"")</f>
        <v/>
      </c>
      <c r="G230" s="42" t="s">
        <v>8</v>
      </c>
      <c r="H230" s="42" t="s">
        <v>9</v>
      </c>
      <c r="I230" s="32" t="s">
        <v>65</v>
      </c>
      <c r="J230" s="32" t="s">
        <v>66</v>
      </c>
      <c r="K230" s="33">
        <f t="shared" ref="K230:K240" si="602">IFERROR(I230+J230,0)</f>
        <v>0</v>
      </c>
      <c r="L230" s="33">
        <f t="shared" ref="L230:L240" si="603">IFERROR(L229+K230,"")</f>
        <v>0</v>
      </c>
      <c r="M230" s="34">
        <f t="shared" si="601"/>
        <v>0</v>
      </c>
      <c r="N230" s="34">
        <f>IF(AND(L230&gt;$N$4,L230&lt;=$O$4),K230-M230,IF(AND(L229&gt;$N$4,L229&lt;=$O$4),$O$4-L229,IF(L229&gt;$O$4,0,IF(L230&lt;$N$4,0,MIN(L230-$N$4,$N$4)))))</f>
        <v>0</v>
      </c>
      <c r="O230" s="34">
        <f t="shared" ref="O230:O240" si="604">IF(L230&gt;$O$4,K230-M230-N230,0)</f>
        <v>0</v>
      </c>
      <c r="P230" s="12" t="str">
        <f>P229</f>
        <v>(Select Language)</v>
      </c>
      <c r="Q230" s="12" t="str">
        <f>Q229</f>
        <v>(Select Usage)</v>
      </c>
      <c r="R230" s="33">
        <f t="shared" ref="R230:R240" si="605">IF(AND($Q230="LOW",$P230="French"),M230*R$4,0)</f>
        <v>0</v>
      </c>
      <c r="S230" s="33">
        <f t="shared" ref="S230:S240" si="606">IF(AND($Q230="LOW",$P230="French"),N230*S$4,0)</f>
        <v>0</v>
      </c>
      <c r="T230" s="33">
        <f t="shared" ref="T230:T240" si="607">IF(AND($Q230="LOW",$P230="French"),O230*T$4,0)</f>
        <v>0</v>
      </c>
      <c r="U230" s="33">
        <f t="shared" ref="U230:U240" si="608">IF(AND($Q230="HIGH",$P230="French"),M230*U$4,0)</f>
        <v>0</v>
      </c>
      <c r="V230" s="33">
        <f t="shared" ref="V230:V240" si="609">IF(AND($Q230="HIGH",$P230="French"),N230*V$4,0)</f>
        <v>0</v>
      </c>
      <c r="W230" s="33">
        <f t="shared" ref="W230:W240" si="610">IF(AND($Q230="HIGH",$P230="French"),O230*W$4,0)</f>
        <v>0</v>
      </c>
      <c r="X230" s="33">
        <f t="shared" ref="X230:X240" si="611">IF(AND($Q230="LOW",$P230="English"),M230*X$4,0)</f>
        <v>0</v>
      </c>
      <c r="Y230" s="33">
        <f t="shared" ref="Y230:Y240" si="612">IF(AND($Q230="LOW",$P230="English"),N230*Y$4,0)</f>
        <v>0</v>
      </c>
      <c r="Z230" s="33">
        <f t="shared" ref="Z230:Z240" si="613">IF(AND($Q230="LOW",$P230="English"),O230*Z$4,0)</f>
        <v>0</v>
      </c>
      <c r="AA230" s="33">
        <f t="shared" ref="AA230:AA240" si="614">IF(AND($Q230="HIGH",$P230="English"),M230*AA$4,0)</f>
        <v>0</v>
      </c>
      <c r="AB230" s="33">
        <f t="shared" ref="AB230:AB240" si="615">IF(AND($Q230="HIGH",$P230="English"),N230*AB$4,0)</f>
        <v>0</v>
      </c>
      <c r="AC230" s="33">
        <f t="shared" ref="AC230:AC240" si="616">IF(AND($Q230="HIGH",$P230="English"),O230*AC$4,0)</f>
        <v>0</v>
      </c>
      <c r="AD230" s="26">
        <f t="shared" ref="AD230:AD234" si="617">SUM(R230:AC230)</f>
        <v>0</v>
      </c>
      <c r="AE230" s="46" t="str">
        <f>IFERROR(IF(AE$3=VLOOKUP($E230,Template!$AK$5:$AM$17,3,FALSE),$AD230*$F230,0),"0.00")</f>
        <v>0.00</v>
      </c>
      <c r="AF230" s="46" t="str">
        <f>IFERROR(IF(AF$3=VLOOKUP($E230,Template!$AK$5:$AM$17,3,FALSE),$AD230*$F230,0),"0.00")</f>
        <v>0.00</v>
      </c>
      <c r="AG230" s="28">
        <f t="shared" ref="AG230:AG240" si="618">SUM(AD230:AF230)</f>
        <v>0</v>
      </c>
      <c r="AH230" s="13" t="s">
        <v>40</v>
      </c>
      <c r="AI230" s="13" t="s">
        <v>41</v>
      </c>
      <c r="AK230" s="14" t="s">
        <v>23</v>
      </c>
      <c r="AL230" s="15">
        <v>0.05</v>
      </c>
      <c r="AM230" s="16" t="s">
        <v>3</v>
      </c>
    </row>
    <row r="231" spans="1:39" s="3" customFormat="1" ht="13.8" x14ac:dyDescent="0.25">
      <c r="A231" s="7" t="str">
        <f t="shared" ref="A231:C231" si="619">A230</f>
        <v>(Enter Broadcasting Company Name)</v>
      </c>
      <c r="B231" s="7" t="str">
        <f t="shared" si="619"/>
        <v>(Enter Call Letters)</v>
      </c>
      <c r="C231" s="8" t="str">
        <f t="shared" si="619"/>
        <v>(Select AM/FM)</v>
      </c>
      <c r="D231" s="30"/>
      <c r="E231" s="8" t="str">
        <f t="shared" ref="E231:E240" si="620">E230</f>
        <v>(Select Station Province)</v>
      </c>
      <c r="F231" s="9" t="str">
        <f>IFERROR(VLOOKUP(E231,Template!$AK$5:$AL$17,2,FALSE),"")</f>
        <v/>
      </c>
      <c r="G231" s="42" t="s">
        <v>6</v>
      </c>
      <c r="H231" s="42" t="s">
        <v>10</v>
      </c>
      <c r="I231" s="32" t="s">
        <v>65</v>
      </c>
      <c r="J231" s="32" t="s">
        <v>66</v>
      </c>
      <c r="K231" s="33">
        <f t="shared" si="602"/>
        <v>0</v>
      </c>
      <c r="L231" s="33">
        <f t="shared" si="603"/>
        <v>0</v>
      </c>
      <c r="M231" s="34">
        <f t="shared" si="601"/>
        <v>0</v>
      </c>
      <c r="N231" s="34">
        <f t="shared" ref="N231:N240" si="621">IF(AND(L231&gt;$N$4,L231&lt;=$O$4),K231-M231,IF(AND(L230&gt;$N$4,L230&lt;=$O$4),$O$4-L230,IF(L230&gt;$O$4,0,IF(L231&lt;$N$4,0,MIN(L231-$N$4,$N$4)))))</f>
        <v>0</v>
      </c>
      <c r="O231" s="34">
        <f t="shared" si="604"/>
        <v>0</v>
      </c>
      <c r="P231" s="12" t="str">
        <f t="shared" ref="P231:Q231" si="622">P230</f>
        <v>(Select Language)</v>
      </c>
      <c r="Q231" s="12" t="str">
        <f t="shared" si="622"/>
        <v>(Select Usage)</v>
      </c>
      <c r="R231" s="33">
        <f t="shared" si="605"/>
        <v>0</v>
      </c>
      <c r="S231" s="33">
        <f t="shared" si="606"/>
        <v>0</v>
      </c>
      <c r="T231" s="33">
        <f t="shared" si="607"/>
        <v>0</v>
      </c>
      <c r="U231" s="33">
        <f t="shared" si="608"/>
        <v>0</v>
      </c>
      <c r="V231" s="33">
        <f t="shared" si="609"/>
        <v>0</v>
      </c>
      <c r="W231" s="33">
        <f t="shared" si="610"/>
        <v>0</v>
      </c>
      <c r="X231" s="33">
        <f t="shared" si="611"/>
        <v>0</v>
      </c>
      <c r="Y231" s="33">
        <f t="shared" si="612"/>
        <v>0</v>
      </c>
      <c r="Z231" s="33">
        <f t="shared" si="613"/>
        <v>0</v>
      </c>
      <c r="AA231" s="33">
        <f t="shared" si="614"/>
        <v>0</v>
      </c>
      <c r="AB231" s="33">
        <f t="shared" si="615"/>
        <v>0</v>
      </c>
      <c r="AC231" s="33">
        <f t="shared" si="616"/>
        <v>0</v>
      </c>
      <c r="AD231" s="26">
        <f t="shared" si="617"/>
        <v>0</v>
      </c>
      <c r="AE231" s="46" t="str">
        <f>IFERROR(IF(AE$3=VLOOKUP($E231,Template!$AK$5:$AM$17,3,FALSE),$AD231*$F231,0),"0.00")</f>
        <v>0.00</v>
      </c>
      <c r="AF231" s="46" t="str">
        <f>IFERROR(IF(AF$3=VLOOKUP($E231,Template!$AK$5:$AM$17,3,FALSE),$AD231*$F231,0),"0.00")</f>
        <v>0.00</v>
      </c>
      <c r="AG231" s="28">
        <f t="shared" si="618"/>
        <v>0</v>
      </c>
      <c r="AH231" s="13" t="s">
        <v>40</v>
      </c>
      <c r="AI231" s="13" t="s">
        <v>41</v>
      </c>
      <c r="AK231" s="14" t="s">
        <v>24</v>
      </c>
      <c r="AL231" s="15">
        <v>0.05</v>
      </c>
      <c r="AM231" s="16" t="s">
        <v>3</v>
      </c>
    </row>
    <row r="232" spans="1:39" s="3" customFormat="1" ht="13.8" x14ac:dyDescent="0.25">
      <c r="A232" s="7" t="str">
        <f t="shared" ref="A232:C232" si="623">A231</f>
        <v>(Enter Broadcasting Company Name)</v>
      </c>
      <c r="B232" s="7" t="str">
        <f t="shared" si="623"/>
        <v>(Enter Call Letters)</v>
      </c>
      <c r="C232" s="8" t="str">
        <f t="shared" si="623"/>
        <v>(Select AM/FM)</v>
      </c>
      <c r="D232" s="30"/>
      <c r="E232" s="8" t="str">
        <f t="shared" si="620"/>
        <v>(Select Station Province)</v>
      </c>
      <c r="F232" s="9" t="str">
        <f>IFERROR(VLOOKUP(E232,Template!$AK$5:$AL$17,2,FALSE),"")</f>
        <v/>
      </c>
      <c r="G232" s="42" t="s">
        <v>9</v>
      </c>
      <c r="H232" s="42" t="s">
        <v>11</v>
      </c>
      <c r="I232" s="32" t="s">
        <v>65</v>
      </c>
      <c r="J232" s="32" t="s">
        <v>66</v>
      </c>
      <c r="K232" s="33">
        <f t="shared" si="602"/>
        <v>0</v>
      </c>
      <c r="L232" s="33">
        <f t="shared" si="603"/>
        <v>0</v>
      </c>
      <c r="M232" s="34">
        <f t="shared" si="601"/>
        <v>0</v>
      </c>
      <c r="N232" s="34">
        <f t="shared" si="621"/>
        <v>0</v>
      </c>
      <c r="O232" s="34">
        <f t="shared" si="604"/>
        <v>0</v>
      </c>
      <c r="P232" s="12" t="str">
        <f t="shared" ref="P232:Q232" si="624">P231</f>
        <v>(Select Language)</v>
      </c>
      <c r="Q232" s="12" t="str">
        <f t="shared" si="624"/>
        <v>(Select Usage)</v>
      </c>
      <c r="R232" s="33">
        <f t="shared" si="605"/>
        <v>0</v>
      </c>
      <c r="S232" s="33">
        <f t="shared" si="606"/>
        <v>0</v>
      </c>
      <c r="T232" s="33">
        <f t="shared" si="607"/>
        <v>0</v>
      </c>
      <c r="U232" s="33">
        <f t="shared" si="608"/>
        <v>0</v>
      </c>
      <c r="V232" s="33">
        <f t="shared" si="609"/>
        <v>0</v>
      </c>
      <c r="W232" s="33">
        <f t="shared" si="610"/>
        <v>0</v>
      </c>
      <c r="X232" s="33">
        <f t="shared" si="611"/>
        <v>0</v>
      </c>
      <c r="Y232" s="33">
        <f t="shared" si="612"/>
        <v>0</v>
      </c>
      <c r="Z232" s="33">
        <f t="shared" si="613"/>
        <v>0</v>
      </c>
      <c r="AA232" s="33">
        <f t="shared" si="614"/>
        <v>0</v>
      </c>
      <c r="AB232" s="33">
        <f t="shared" si="615"/>
        <v>0</v>
      </c>
      <c r="AC232" s="33">
        <f t="shared" si="616"/>
        <v>0</v>
      </c>
      <c r="AD232" s="26">
        <f t="shared" si="617"/>
        <v>0</v>
      </c>
      <c r="AE232" s="46" t="str">
        <f>IFERROR(IF(AE$3=VLOOKUP($E232,Template!$AK$5:$AM$17,3,FALSE),$AD232*$F232,0),"0.00")</f>
        <v>0.00</v>
      </c>
      <c r="AF232" s="46" t="str">
        <f>IFERROR(IF(AF$3=VLOOKUP($E232,Template!$AK$5:$AM$17,3,FALSE),$AD232*$F232,0),"0.00")</f>
        <v>0.00</v>
      </c>
      <c r="AG232" s="28">
        <f t="shared" si="618"/>
        <v>0</v>
      </c>
      <c r="AH232" s="13" t="s">
        <v>40</v>
      </c>
      <c r="AI232" s="13" t="s">
        <v>41</v>
      </c>
      <c r="AK232" s="14" t="s">
        <v>22</v>
      </c>
      <c r="AL232" s="15">
        <v>0.15</v>
      </c>
      <c r="AM232" s="16" t="s">
        <v>2</v>
      </c>
    </row>
    <row r="233" spans="1:39" s="3" customFormat="1" ht="13.8" x14ac:dyDescent="0.25">
      <c r="A233" s="7" t="str">
        <f t="shared" ref="A233:C233" si="625">A232</f>
        <v>(Enter Broadcasting Company Name)</v>
      </c>
      <c r="B233" s="7" t="str">
        <f t="shared" si="625"/>
        <v>(Enter Call Letters)</v>
      </c>
      <c r="C233" s="8" t="str">
        <f t="shared" si="625"/>
        <v>(Select AM/FM)</v>
      </c>
      <c r="D233" s="30"/>
      <c r="E233" s="8" t="str">
        <f t="shared" si="620"/>
        <v>(Select Station Province)</v>
      </c>
      <c r="F233" s="9" t="str">
        <f>IFERROR(VLOOKUP(E233,Template!$AK$5:$AL$17,2,FALSE),"")</f>
        <v/>
      </c>
      <c r="G233" s="42" t="s">
        <v>10</v>
      </c>
      <c r="H233" s="42" t="s">
        <v>12</v>
      </c>
      <c r="I233" s="32" t="s">
        <v>65</v>
      </c>
      <c r="J233" s="32" t="s">
        <v>66</v>
      </c>
      <c r="K233" s="33">
        <f t="shared" si="602"/>
        <v>0</v>
      </c>
      <c r="L233" s="33">
        <f t="shared" si="603"/>
        <v>0</v>
      </c>
      <c r="M233" s="34">
        <f t="shared" si="601"/>
        <v>0</v>
      </c>
      <c r="N233" s="34">
        <f t="shared" si="621"/>
        <v>0</v>
      </c>
      <c r="O233" s="34">
        <f t="shared" si="604"/>
        <v>0</v>
      </c>
      <c r="P233" s="12" t="str">
        <f t="shared" ref="P233:Q233" si="626">P232</f>
        <v>(Select Language)</v>
      </c>
      <c r="Q233" s="12" t="str">
        <f t="shared" si="626"/>
        <v>(Select Usage)</v>
      </c>
      <c r="R233" s="33">
        <f t="shared" si="605"/>
        <v>0</v>
      </c>
      <c r="S233" s="33">
        <f t="shared" si="606"/>
        <v>0</v>
      </c>
      <c r="T233" s="33">
        <f t="shared" si="607"/>
        <v>0</v>
      </c>
      <c r="U233" s="33">
        <f t="shared" si="608"/>
        <v>0</v>
      </c>
      <c r="V233" s="33">
        <f t="shared" si="609"/>
        <v>0</v>
      </c>
      <c r="W233" s="33">
        <f t="shared" si="610"/>
        <v>0</v>
      </c>
      <c r="X233" s="33">
        <f t="shared" si="611"/>
        <v>0</v>
      </c>
      <c r="Y233" s="33">
        <f t="shared" si="612"/>
        <v>0</v>
      </c>
      <c r="Z233" s="33">
        <f t="shared" si="613"/>
        <v>0</v>
      </c>
      <c r="AA233" s="33">
        <f t="shared" si="614"/>
        <v>0</v>
      </c>
      <c r="AB233" s="33">
        <f t="shared" si="615"/>
        <v>0</v>
      </c>
      <c r="AC233" s="33">
        <f t="shared" si="616"/>
        <v>0</v>
      </c>
      <c r="AD233" s="26">
        <f t="shared" si="617"/>
        <v>0</v>
      </c>
      <c r="AE233" s="46" t="str">
        <f>IFERROR(IF(AE$3=VLOOKUP($E233,Template!$AK$5:$AM$17,3,FALSE),$AD233*$F233,0),"0.00")</f>
        <v>0.00</v>
      </c>
      <c r="AF233" s="46" t="str">
        <f>IFERROR(IF(AF$3=VLOOKUP($E233,Template!$AK$5:$AM$17,3,FALSE),$AD233*$F233,0),"0.00")</f>
        <v>0.00</v>
      </c>
      <c r="AG233" s="28">
        <f t="shared" si="618"/>
        <v>0</v>
      </c>
      <c r="AH233" s="13" t="s">
        <v>40</v>
      </c>
      <c r="AI233" s="13" t="s">
        <v>41</v>
      </c>
      <c r="AK233" s="14" t="s">
        <v>26</v>
      </c>
      <c r="AL233" s="15">
        <v>0.15</v>
      </c>
      <c r="AM233" s="16" t="s">
        <v>2</v>
      </c>
    </row>
    <row r="234" spans="1:39" s="3" customFormat="1" ht="13.8" x14ac:dyDescent="0.25">
      <c r="A234" s="7" t="str">
        <f t="shared" ref="A234:C234" si="627">A233</f>
        <v>(Enter Broadcasting Company Name)</v>
      </c>
      <c r="B234" s="7" t="str">
        <f t="shared" si="627"/>
        <v>(Enter Call Letters)</v>
      </c>
      <c r="C234" s="8" t="str">
        <f t="shared" si="627"/>
        <v>(Select AM/FM)</v>
      </c>
      <c r="D234" s="30"/>
      <c r="E234" s="8" t="str">
        <f t="shared" si="620"/>
        <v>(Select Station Province)</v>
      </c>
      <c r="F234" s="9" t="str">
        <f>IFERROR(VLOOKUP(E234,Template!$AK$5:$AL$17,2,FALSE),"")</f>
        <v/>
      </c>
      <c r="G234" s="42" t="s">
        <v>11</v>
      </c>
      <c r="H234" s="42" t="s">
        <v>13</v>
      </c>
      <c r="I234" s="32" t="s">
        <v>65</v>
      </c>
      <c r="J234" s="32" t="s">
        <v>66</v>
      </c>
      <c r="K234" s="33">
        <f t="shared" si="602"/>
        <v>0</v>
      </c>
      <c r="L234" s="33">
        <f t="shared" si="603"/>
        <v>0</v>
      </c>
      <c r="M234" s="34">
        <f t="shared" si="601"/>
        <v>0</v>
      </c>
      <c r="N234" s="34">
        <f t="shared" si="621"/>
        <v>0</v>
      </c>
      <c r="O234" s="34">
        <f t="shared" si="604"/>
        <v>0</v>
      </c>
      <c r="P234" s="12" t="str">
        <f t="shared" ref="P234:Q234" si="628">P233</f>
        <v>(Select Language)</v>
      </c>
      <c r="Q234" s="12" t="str">
        <f t="shared" si="628"/>
        <v>(Select Usage)</v>
      </c>
      <c r="R234" s="33">
        <f t="shared" si="605"/>
        <v>0</v>
      </c>
      <c r="S234" s="33">
        <f t="shared" si="606"/>
        <v>0</v>
      </c>
      <c r="T234" s="33">
        <f t="shared" si="607"/>
        <v>0</v>
      </c>
      <c r="U234" s="33">
        <f t="shared" si="608"/>
        <v>0</v>
      </c>
      <c r="V234" s="33">
        <f t="shared" si="609"/>
        <v>0</v>
      </c>
      <c r="W234" s="33">
        <f t="shared" si="610"/>
        <v>0</v>
      </c>
      <c r="X234" s="33">
        <f t="shared" si="611"/>
        <v>0</v>
      </c>
      <c r="Y234" s="33">
        <f t="shared" si="612"/>
        <v>0</v>
      </c>
      <c r="Z234" s="33">
        <f t="shared" si="613"/>
        <v>0</v>
      </c>
      <c r="AA234" s="33">
        <f t="shared" si="614"/>
        <v>0</v>
      </c>
      <c r="AB234" s="33">
        <f t="shared" si="615"/>
        <v>0</v>
      </c>
      <c r="AC234" s="33">
        <f t="shared" si="616"/>
        <v>0</v>
      </c>
      <c r="AD234" s="26">
        <f t="shared" si="617"/>
        <v>0</v>
      </c>
      <c r="AE234" s="46" t="str">
        <f>IFERROR(IF(AE$3=VLOOKUP($E234,Template!$AK$5:$AM$17,3,FALSE),$AD234*$F234,0),"0.00")</f>
        <v>0.00</v>
      </c>
      <c r="AF234" s="46" t="str">
        <f>IFERROR(IF(AF$3=VLOOKUP($E234,Template!$AK$5:$AM$17,3,FALSE),$AD234*$F234,0),"0.00")</f>
        <v>0.00</v>
      </c>
      <c r="AG234" s="28">
        <f t="shared" si="618"/>
        <v>0</v>
      </c>
      <c r="AH234" s="13" t="s">
        <v>40</v>
      </c>
      <c r="AI234" s="13" t="s">
        <v>41</v>
      </c>
      <c r="AK234" s="14" t="s">
        <v>27</v>
      </c>
      <c r="AL234" s="15">
        <v>0.15</v>
      </c>
      <c r="AM234" s="16" t="s">
        <v>2</v>
      </c>
    </row>
    <row r="235" spans="1:39" s="3" customFormat="1" ht="13.8" x14ac:dyDescent="0.25">
      <c r="A235" s="7" t="str">
        <f t="shared" ref="A235:C235" si="629">A234</f>
        <v>(Enter Broadcasting Company Name)</v>
      </c>
      <c r="B235" s="7" t="str">
        <f t="shared" si="629"/>
        <v>(Enter Call Letters)</v>
      </c>
      <c r="C235" s="8" t="str">
        <f t="shared" si="629"/>
        <v>(Select AM/FM)</v>
      </c>
      <c r="D235" s="30"/>
      <c r="E235" s="8" t="str">
        <f t="shared" si="620"/>
        <v>(Select Station Province)</v>
      </c>
      <c r="F235" s="9" t="str">
        <f>IFERROR(VLOOKUP(E235,Template!$AK$5:$AL$17,2,FALSE),"")</f>
        <v/>
      </c>
      <c r="G235" s="42" t="s">
        <v>12</v>
      </c>
      <c r="H235" s="42" t="s">
        <v>15</v>
      </c>
      <c r="I235" s="32" t="s">
        <v>65</v>
      </c>
      <c r="J235" s="32" t="s">
        <v>66</v>
      </c>
      <c r="K235" s="33">
        <f t="shared" si="602"/>
        <v>0</v>
      </c>
      <c r="L235" s="33">
        <f t="shared" si="603"/>
        <v>0</v>
      </c>
      <c r="M235" s="34">
        <f t="shared" si="601"/>
        <v>0</v>
      </c>
      <c r="N235" s="34">
        <f t="shared" si="621"/>
        <v>0</v>
      </c>
      <c r="O235" s="34">
        <f t="shared" si="604"/>
        <v>0</v>
      </c>
      <c r="P235" s="12" t="str">
        <f t="shared" ref="P235:Q235" si="630">P234</f>
        <v>(Select Language)</v>
      </c>
      <c r="Q235" s="12" t="str">
        <f t="shared" si="630"/>
        <v>(Select Usage)</v>
      </c>
      <c r="R235" s="33">
        <f t="shared" si="605"/>
        <v>0</v>
      </c>
      <c r="S235" s="33">
        <f t="shared" si="606"/>
        <v>0</v>
      </c>
      <c r="T235" s="33">
        <f t="shared" si="607"/>
        <v>0</v>
      </c>
      <c r="U235" s="33">
        <f t="shared" si="608"/>
        <v>0</v>
      </c>
      <c r="V235" s="33">
        <f t="shared" si="609"/>
        <v>0</v>
      </c>
      <c r="W235" s="33">
        <f t="shared" si="610"/>
        <v>0</v>
      </c>
      <c r="X235" s="33">
        <f t="shared" si="611"/>
        <v>0</v>
      </c>
      <c r="Y235" s="33">
        <f t="shared" si="612"/>
        <v>0</v>
      </c>
      <c r="Z235" s="33">
        <f t="shared" si="613"/>
        <v>0</v>
      </c>
      <c r="AA235" s="33">
        <f t="shared" si="614"/>
        <v>0</v>
      </c>
      <c r="AB235" s="33">
        <f t="shared" si="615"/>
        <v>0</v>
      </c>
      <c r="AC235" s="33">
        <f t="shared" si="616"/>
        <v>0</v>
      </c>
      <c r="AD235" s="26">
        <f>SUM(R235:AC235)</f>
        <v>0</v>
      </c>
      <c r="AE235" s="46" t="str">
        <f>IFERROR(IF(AE$3=VLOOKUP($E235,Template!$AK$5:$AM$17,3,FALSE),$AD235*$F235,0),"0.00")</f>
        <v>0.00</v>
      </c>
      <c r="AF235" s="46" t="str">
        <f>IFERROR(IF(AF$3=VLOOKUP($E235,Template!$AK$5:$AM$17,3,FALSE),$AD235*$F235,0),"0.00")</f>
        <v>0.00</v>
      </c>
      <c r="AG235" s="28">
        <f t="shared" si="618"/>
        <v>0</v>
      </c>
      <c r="AH235" s="13" t="s">
        <v>40</v>
      </c>
      <c r="AI235" s="13" t="s">
        <v>41</v>
      </c>
      <c r="AK235" s="14" t="s">
        <v>28</v>
      </c>
      <c r="AL235" s="15">
        <v>0.05</v>
      </c>
      <c r="AM235" s="16" t="s">
        <v>3</v>
      </c>
    </row>
    <row r="236" spans="1:39" s="3" customFormat="1" ht="13.8" x14ac:dyDescent="0.25">
      <c r="A236" s="7" t="str">
        <f t="shared" ref="A236:C236" si="631">A235</f>
        <v>(Enter Broadcasting Company Name)</v>
      </c>
      <c r="B236" s="7" t="str">
        <f t="shared" si="631"/>
        <v>(Enter Call Letters)</v>
      </c>
      <c r="C236" s="8" t="str">
        <f t="shared" si="631"/>
        <v>(Select AM/FM)</v>
      </c>
      <c r="D236" s="30"/>
      <c r="E236" s="8" t="str">
        <f t="shared" si="620"/>
        <v>(Select Station Province)</v>
      </c>
      <c r="F236" s="9" t="str">
        <f>IFERROR(VLOOKUP(E236,Template!$AK$5:$AL$17,2,FALSE),"")</f>
        <v/>
      </c>
      <c r="G236" s="42" t="s">
        <v>13</v>
      </c>
      <c r="H236" s="42" t="s">
        <v>16</v>
      </c>
      <c r="I236" s="32" t="s">
        <v>65</v>
      </c>
      <c r="J236" s="32" t="s">
        <v>66</v>
      </c>
      <c r="K236" s="33">
        <f t="shared" si="602"/>
        <v>0</v>
      </c>
      <c r="L236" s="33">
        <f t="shared" si="603"/>
        <v>0</v>
      </c>
      <c r="M236" s="34">
        <f t="shared" si="601"/>
        <v>0</v>
      </c>
      <c r="N236" s="34">
        <f t="shared" si="621"/>
        <v>0</v>
      </c>
      <c r="O236" s="34">
        <f t="shared" si="604"/>
        <v>0</v>
      </c>
      <c r="P236" s="12" t="str">
        <f t="shared" ref="P236:Q236" si="632">P235</f>
        <v>(Select Language)</v>
      </c>
      <c r="Q236" s="12" t="str">
        <f t="shared" si="632"/>
        <v>(Select Usage)</v>
      </c>
      <c r="R236" s="33">
        <f t="shared" si="605"/>
        <v>0</v>
      </c>
      <c r="S236" s="33">
        <f t="shared" si="606"/>
        <v>0</v>
      </c>
      <c r="T236" s="33">
        <f t="shared" si="607"/>
        <v>0</v>
      </c>
      <c r="U236" s="33">
        <f t="shared" si="608"/>
        <v>0</v>
      </c>
      <c r="V236" s="33">
        <f t="shared" si="609"/>
        <v>0</v>
      </c>
      <c r="W236" s="33">
        <f t="shared" si="610"/>
        <v>0</v>
      </c>
      <c r="X236" s="33">
        <f t="shared" si="611"/>
        <v>0</v>
      </c>
      <c r="Y236" s="33">
        <f t="shared" si="612"/>
        <v>0</v>
      </c>
      <c r="Z236" s="33">
        <f t="shared" si="613"/>
        <v>0</v>
      </c>
      <c r="AA236" s="33">
        <f t="shared" si="614"/>
        <v>0</v>
      </c>
      <c r="AB236" s="33">
        <f t="shared" si="615"/>
        <v>0</v>
      </c>
      <c r="AC236" s="33">
        <f t="shared" si="616"/>
        <v>0</v>
      </c>
      <c r="AD236" s="26">
        <f t="shared" ref="AD236:AD238" si="633">SUM(R236:AC236)</f>
        <v>0</v>
      </c>
      <c r="AE236" s="46" t="str">
        <f>IFERROR(IF(AE$3=VLOOKUP($E236,Template!$AK$5:$AM$17,3,FALSE),$AD236*$F236,0),"0.00")</f>
        <v>0.00</v>
      </c>
      <c r="AF236" s="46" t="str">
        <f>IFERROR(IF(AF$3=VLOOKUP($E236,Template!$AK$5:$AM$17,3,FALSE),$AD236*$F236,0),"0.00")</f>
        <v>0.00</v>
      </c>
      <c r="AG236" s="28">
        <f t="shared" si="618"/>
        <v>0</v>
      </c>
      <c r="AH236" s="13" t="s">
        <v>40</v>
      </c>
      <c r="AI236" s="13" t="s">
        <v>41</v>
      </c>
      <c r="AK236" s="14" t="s">
        <v>70</v>
      </c>
      <c r="AL236" s="15">
        <v>0.05</v>
      </c>
      <c r="AM236" s="16" t="s">
        <v>3</v>
      </c>
    </row>
    <row r="237" spans="1:39" s="3" customFormat="1" ht="13.8" x14ac:dyDescent="0.25">
      <c r="A237" s="7" t="str">
        <f t="shared" ref="A237:C237" si="634">A236</f>
        <v>(Enter Broadcasting Company Name)</v>
      </c>
      <c r="B237" s="7" t="str">
        <f t="shared" si="634"/>
        <v>(Enter Call Letters)</v>
      </c>
      <c r="C237" s="8" t="str">
        <f t="shared" si="634"/>
        <v>(Select AM/FM)</v>
      </c>
      <c r="D237" s="30"/>
      <c r="E237" s="8" t="str">
        <f t="shared" si="620"/>
        <v>(Select Station Province)</v>
      </c>
      <c r="F237" s="9" t="str">
        <f>IFERROR(VLOOKUP(E237,Template!$AK$5:$AL$17,2,FALSE),"")</f>
        <v/>
      </c>
      <c r="G237" s="42" t="s">
        <v>15</v>
      </c>
      <c r="H237" s="42" t="s">
        <v>17</v>
      </c>
      <c r="I237" s="32" t="s">
        <v>65</v>
      </c>
      <c r="J237" s="32" t="s">
        <v>66</v>
      </c>
      <c r="K237" s="33">
        <f t="shared" si="602"/>
        <v>0</v>
      </c>
      <c r="L237" s="33">
        <f t="shared" si="603"/>
        <v>0</v>
      </c>
      <c r="M237" s="34">
        <f t="shared" si="601"/>
        <v>0</v>
      </c>
      <c r="N237" s="34">
        <f t="shared" si="621"/>
        <v>0</v>
      </c>
      <c r="O237" s="34">
        <f t="shared" si="604"/>
        <v>0</v>
      </c>
      <c r="P237" s="12" t="str">
        <f t="shared" ref="P237:Q237" si="635">P236</f>
        <v>(Select Language)</v>
      </c>
      <c r="Q237" s="12" t="str">
        <f t="shared" si="635"/>
        <v>(Select Usage)</v>
      </c>
      <c r="R237" s="33">
        <f t="shared" si="605"/>
        <v>0</v>
      </c>
      <c r="S237" s="33">
        <f t="shared" si="606"/>
        <v>0</v>
      </c>
      <c r="T237" s="33">
        <f t="shared" si="607"/>
        <v>0</v>
      </c>
      <c r="U237" s="33">
        <f t="shared" si="608"/>
        <v>0</v>
      </c>
      <c r="V237" s="33">
        <f t="shared" si="609"/>
        <v>0</v>
      </c>
      <c r="W237" s="33">
        <f t="shared" si="610"/>
        <v>0</v>
      </c>
      <c r="X237" s="33">
        <f t="shared" si="611"/>
        <v>0</v>
      </c>
      <c r="Y237" s="33">
        <f t="shared" si="612"/>
        <v>0</v>
      </c>
      <c r="Z237" s="33">
        <f t="shared" si="613"/>
        <v>0</v>
      </c>
      <c r="AA237" s="33">
        <f t="shared" si="614"/>
        <v>0</v>
      </c>
      <c r="AB237" s="33">
        <f t="shared" si="615"/>
        <v>0</v>
      </c>
      <c r="AC237" s="33">
        <f t="shared" si="616"/>
        <v>0</v>
      </c>
      <c r="AD237" s="26">
        <f t="shared" si="633"/>
        <v>0</v>
      </c>
      <c r="AE237" s="46" t="str">
        <f>IFERROR(IF(AE$3=VLOOKUP($E237,Template!$AK$5:$AM$17,3,FALSE),$AD237*$F237,0),"0.00")</f>
        <v>0.00</v>
      </c>
      <c r="AF237" s="46" t="str">
        <f>IFERROR(IF(AF$3=VLOOKUP($E237,Template!$AK$5:$AM$17,3,FALSE),$AD237*$F237,0),"0.00")</f>
        <v>0.00</v>
      </c>
      <c r="AG237" s="28">
        <f t="shared" si="618"/>
        <v>0</v>
      </c>
      <c r="AH237" s="13" t="s">
        <v>40</v>
      </c>
      <c r="AI237" s="13" t="s">
        <v>41</v>
      </c>
      <c r="AK237" s="14" t="s">
        <v>20</v>
      </c>
      <c r="AL237" s="15">
        <v>0.13</v>
      </c>
      <c r="AM237" s="16" t="s">
        <v>2</v>
      </c>
    </row>
    <row r="238" spans="1:39" s="3" customFormat="1" ht="13.8" x14ac:dyDescent="0.25">
      <c r="A238" s="7" t="str">
        <f t="shared" ref="A238:C238" si="636">A237</f>
        <v>(Enter Broadcasting Company Name)</v>
      </c>
      <c r="B238" s="7" t="str">
        <f t="shared" si="636"/>
        <v>(Enter Call Letters)</v>
      </c>
      <c r="C238" s="8" t="str">
        <f t="shared" si="636"/>
        <v>(Select AM/FM)</v>
      </c>
      <c r="D238" s="30"/>
      <c r="E238" s="8" t="str">
        <f t="shared" si="620"/>
        <v>(Select Station Province)</v>
      </c>
      <c r="F238" s="9" t="str">
        <f>IFERROR(VLOOKUP(E238,Template!$AK$5:$AL$17,2,FALSE),"")</f>
        <v/>
      </c>
      <c r="G238" s="42" t="s">
        <v>16</v>
      </c>
      <c r="H238" s="42" t="s">
        <v>18</v>
      </c>
      <c r="I238" s="32" t="s">
        <v>65</v>
      </c>
      <c r="J238" s="32" t="s">
        <v>66</v>
      </c>
      <c r="K238" s="33">
        <f t="shared" si="602"/>
        <v>0</v>
      </c>
      <c r="L238" s="33">
        <f t="shared" si="603"/>
        <v>0</v>
      </c>
      <c r="M238" s="34">
        <f t="shared" si="601"/>
        <v>0</v>
      </c>
      <c r="N238" s="34">
        <f t="shared" si="621"/>
        <v>0</v>
      </c>
      <c r="O238" s="34">
        <f t="shared" si="604"/>
        <v>0</v>
      </c>
      <c r="P238" s="12" t="str">
        <f t="shared" ref="P238:Q238" si="637">P237</f>
        <v>(Select Language)</v>
      </c>
      <c r="Q238" s="12" t="str">
        <f t="shared" si="637"/>
        <v>(Select Usage)</v>
      </c>
      <c r="R238" s="33">
        <f t="shared" si="605"/>
        <v>0</v>
      </c>
      <c r="S238" s="33">
        <f t="shared" si="606"/>
        <v>0</v>
      </c>
      <c r="T238" s="33">
        <f t="shared" si="607"/>
        <v>0</v>
      </c>
      <c r="U238" s="33">
        <f t="shared" si="608"/>
        <v>0</v>
      </c>
      <c r="V238" s="33">
        <f t="shared" si="609"/>
        <v>0</v>
      </c>
      <c r="W238" s="33">
        <f t="shared" si="610"/>
        <v>0</v>
      </c>
      <c r="X238" s="33">
        <f t="shared" si="611"/>
        <v>0</v>
      </c>
      <c r="Y238" s="33">
        <f t="shared" si="612"/>
        <v>0</v>
      </c>
      <c r="Z238" s="33">
        <f t="shared" si="613"/>
        <v>0</v>
      </c>
      <c r="AA238" s="33">
        <f t="shared" si="614"/>
        <v>0</v>
      </c>
      <c r="AB238" s="33">
        <f t="shared" si="615"/>
        <v>0</v>
      </c>
      <c r="AC238" s="33">
        <f t="shared" si="616"/>
        <v>0</v>
      </c>
      <c r="AD238" s="26">
        <f t="shared" si="633"/>
        <v>0</v>
      </c>
      <c r="AE238" s="46" t="str">
        <f>IFERROR(IF(AE$3=VLOOKUP($E238,Template!$AK$5:$AM$17,3,FALSE),$AD238*$F238,0),"0.00")</f>
        <v>0.00</v>
      </c>
      <c r="AF238" s="46" t="str">
        <f>IFERROR(IF(AF$3=VLOOKUP($E238,Template!$AK$5:$AM$17,3,FALSE),$AD238*$F238,0),"0.00")</f>
        <v>0.00</v>
      </c>
      <c r="AG238" s="28">
        <f t="shared" si="618"/>
        <v>0</v>
      </c>
      <c r="AH238" s="13" t="s">
        <v>40</v>
      </c>
      <c r="AI238" s="13" t="s">
        <v>41</v>
      </c>
      <c r="AK238" s="14" t="s">
        <v>69</v>
      </c>
      <c r="AL238" s="15">
        <v>0.15</v>
      </c>
      <c r="AM238" s="16" t="s">
        <v>2</v>
      </c>
    </row>
    <row r="239" spans="1:39" s="3" customFormat="1" ht="13.8" x14ac:dyDescent="0.25">
      <c r="A239" s="7" t="str">
        <f t="shared" ref="A239:C239" si="638">A238</f>
        <v>(Enter Broadcasting Company Name)</v>
      </c>
      <c r="B239" s="7" t="str">
        <f t="shared" si="638"/>
        <v>(Enter Call Letters)</v>
      </c>
      <c r="C239" s="8" t="str">
        <f t="shared" si="638"/>
        <v>(Select AM/FM)</v>
      </c>
      <c r="D239" s="30"/>
      <c r="E239" s="8" t="str">
        <f t="shared" si="620"/>
        <v>(Select Station Province)</v>
      </c>
      <c r="F239" s="9" t="str">
        <f>IFERROR(VLOOKUP(E239,Template!$AK$5:$AL$17,2,FALSE),"")</f>
        <v/>
      </c>
      <c r="G239" s="42" t="s">
        <v>17</v>
      </c>
      <c r="H239" s="42" t="s">
        <v>7</v>
      </c>
      <c r="I239" s="32" t="s">
        <v>65</v>
      </c>
      <c r="J239" s="32" t="s">
        <v>66</v>
      </c>
      <c r="K239" s="33">
        <f t="shared" si="602"/>
        <v>0</v>
      </c>
      <c r="L239" s="33">
        <f t="shared" si="603"/>
        <v>0</v>
      </c>
      <c r="M239" s="34">
        <f t="shared" si="601"/>
        <v>0</v>
      </c>
      <c r="N239" s="34">
        <f t="shared" si="621"/>
        <v>0</v>
      </c>
      <c r="O239" s="34">
        <f t="shared" si="604"/>
        <v>0</v>
      </c>
      <c r="P239" s="12" t="str">
        <f t="shared" ref="P239:Q239" si="639">P238</f>
        <v>(Select Language)</v>
      </c>
      <c r="Q239" s="12" t="str">
        <f t="shared" si="639"/>
        <v>(Select Usage)</v>
      </c>
      <c r="R239" s="33">
        <f t="shared" si="605"/>
        <v>0</v>
      </c>
      <c r="S239" s="33">
        <f t="shared" si="606"/>
        <v>0</v>
      </c>
      <c r="T239" s="33">
        <f t="shared" si="607"/>
        <v>0</v>
      </c>
      <c r="U239" s="33">
        <f t="shared" si="608"/>
        <v>0</v>
      </c>
      <c r="V239" s="33">
        <f t="shared" si="609"/>
        <v>0</v>
      </c>
      <c r="W239" s="33">
        <f t="shared" si="610"/>
        <v>0</v>
      </c>
      <c r="X239" s="33">
        <f t="shared" si="611"/>
        <v>0</v>
      </c>
      <c r="Y239" s="33">
        <f t="shared" si="612"/>
        <v>0</v>
      </c>
      <c r="Z239" s="33">
        <f t="shared" si="613"/>
        <v>0</v>
      </c>
      <c r="AA239" s="33">
        <f t="shared" si="614"/>
        <v>0</v>
      </c>
      <c r="AB239" s="33">
        <f t="shared" si="615"/>
        <v>0</v>
      </c>
      <c r="AC239" s="33">
        <f t="shared" si="616"/>
        <v>0</v>
      </c>
      <c r="AD239" s="26">
        <f>SUM(R239:AC239)</f>
        <v>0</v>
      </c>
      <c r="AE239" s="46" t="str">
        <f>IFERROR(IF(AE$3=VLOOKUP($E239,Template!$AK$5:$AM$17,3,FALSE),$AD239*$F239,0),"0.00")</f>
        <v>0.00</v>
      </c>
      <c r="AF239" s="46" t="str">
        <f>IFERROR(IF(AF$3=VLOOKUP($E239,Template!$AK$5:$AM$17,3,FALSE),$AD239*$F239,0),"0.00")</f>
        <v>0.00</v>
      </c>
      <c r="AG239" s="28">
        <f t="shared" si="618"/>
        <v>0</v>
      </c>
      <c r="AH239" s="13" t="s">
        <v>40</v>
      </c>
      <c r="AI239" s="13" t="s">
        <v>41</v>
      </c>
      <c r="AK239" s="14" t="s">
        <v>29</v>
      </c>
      <c r="AL239" s="15">
        <v>0.05</v>
      </c>
      <c r="AM239" s="16" t="s">
        <v>3</v>
      </c>
    </row>
    <row r="240" spans="1:39" s="3" customFormat="1" ht="13.8" x14ac:dyDescent="0.25">
      <c r="A240" s="7" t="str">
        <f t="shared" ref="A240:C240" si="640">A239</f>
        <v>(Enter Broadcasting Company Name)</v>
      </c>
      <c r="B240" s="7" t="str">
        <f t="shared" si="640"/>
        <v>(Enter Call Letters)</v>
      </c>
      <c r="C240" s="8" t="str">
        <f t="shared" si="640"/>
        <v>(Select AM/FM)</v>
      </c>
      <c r="D240" s="30"/>
      <c r="E240" s="8" t="str">
        <f t="shared" si="620"/>
        <v>(Select Station Province)</v>
      </c>
      <c r="F240" s="9" t="str">
        <f>IFERROR(VLOOKUP(E240,Template!$AK$5:$AL$17,2,FALSE),"")</f>
        <v/>
      </c>
      <c r="G240" s="42" t="s">
        <v>18</v>
      </c>
      <c r="H240" s="43" t="s">
        <v>8</v>
      </c>
      <c r="I240" s="32" t="s">
        <v>65</v>
      </c>
      <c r="J240" s="32" t="s">
        <v>66</v>
      </c>
      <c r="K240" s="33">
        <f t="shared" si="602"/>
        <v>0</v>
      </c>
      <c r="L240" s="33">
        <f t="shared" si="603"/>
        <v>0</v>
      </c>
      <c r="M240" s="34">
        <f t="shared" si="601"/>
        <v>0</v>
      </c>
      <c r="N240" s="34">
        <f t="shared" si="621"/>
        <v>0</v>
      </c>
      <c r="O240" s="34">
        <f t="shared" si="604"/>
        <v>0</v>
      </c>
      <c r="P240" s="12" t="str">
        <f t="shared" ref="P240:Q240" si="641">P239</f>
        <v>(Select Language)</v>
      </c>
      <c r="Q240" s="12" t="str">
        <f t="shared" si="641"/>
        <v>(Select Usage)</v>
      </c>
      <c r="R240" s="33">
        <f t="shared" si="605"/>
        <v>0</v>
      </c>
      <c r="S240" s="33">
        <f t="shared" si="606"/>
        <v>0</v>
      </c>
      <c r="T240" s="33">
        <f t="shared" si="607"/>
        <v>0</v>
      </c>
      <c r="U240" s="33">
        <f t="shared" si="608"/>
        <v>0</v>
      </c>
      <c r="V240" s="33">
        <f t="shared" si="609"/>
        <v>0</v>
      </c>
      <c r="W240" s="33">
        <f t="shared" si="610"/>
        <v>0</v>
      </c>
      <c r="X240" s="33">
        <f t="shared" si="611"/>
        <v>0</v>
      </c>
      <c r="Y240" s="33">
        <f t="shared" si="612"/>
        <v>0</v>
      </c>
      <c r="Z240" s="33">
        <f t="shared" si="613"/>
        <v>0</v>
      </c>
      <c r="AA240" s="33">
        <f t="shared" si="614"/>
        <v>0</v>
      </c>
      <c r="AB240" s="33">
        <f t="shared" si="615"/>
        <v>0</v>
      </c>
      <c r="AC240" s="33">
        <f t="shared" si="616"/>
        <v>0</v>
      </c>
      <c r="AD240" s="26">
        <f t="shared" ref="AD240" si="642">SUM(R240:AC240)</f>
        <v>0</v>
      </c>
      <c r="AE240" s="46" t="str">
        <f>IFERROR(IF(AE$3=VLOOKUP($E240,Template!$AK$5:$AM$17,3,FALSE),$AD240*$F240,0),"0.00")</f>
        <v>0.00</v>
      </c>
      <c r="AF240" s="46" t="str">
        <f>IFERROR(IF(AF$3=VLOOKUP($E240,Template!$AK$5:$AM$17,3,FALSE),$AD240*$F240,0),"0.00")</f>
        <v>0.00</v>
      </c>
      <c r="AG240" s="28">
        <f t="shared" si="618"/>
        <v>0</v>
      </c>
      <c r="AH240" s="13" t="s">
        <v>40</v>
      </c>
      <c r="AI240" s="13" t="s">
        <v>41</v>
      </c>
      <c r="AK240" s="14" t="s">
        <v>21</v>
      </c>
      <c r="AL240" s="15">
        <v>0.05</v>
      </c>
      <c r="AM240" s="16" t="s">
        <v>3</v>
      </c>
    </row>
    <row r="241" spans="1:39" ht="13.8" x14ac:dyDescent="0.25">
      <c r="A241" s="19" t="s">
        <v>4</v>
      </c>
      <c r="B241" s="19"/>
      <c r="C241" s="20"/>
      <c r="D241" s="20"/>
      <c r="E241" s="20"/>
      <c r="F241" s="20"/>
      <c r="G241" s="44"/>
      <c r="H241" s="44"/>
      <c r="I241" s="21">
        <f t="shared" ref="I241:K241" si="643">SUM(I229:I240)</f>
        <v>0</v>
      </c>
      <c r="J241" s="21">
        <f t="shared" si="643"/>
        <v>0</v>
      </c>
      <c r="K241" s="21">
        <f t="shared" si="643"/>
        <v>0</v>
      </c>
      <c r="L241" s="21">
        <f>L240</f>
        <v>0</v>
      </c>
      <c r="M241" s="21">
        <f>SUM(M229:M240)</f>
        <v>0</v>
      </c>
      <c r="N241" s="21">
        <f t="shared" ref="N241:O241" si="644">SUM(N229:N240)</f>
        <v>0</v>
      </c>
      <c r="O241" s="21">
        <f t="shared" si="644"/>
        <v>0</v>
      </c>
      <c r="P241" s="21"/>
      <c r="Q241" s="22"/>
      <c r="R241" s="21">
        <f t="shared" ref="R241:AI241" si="645">SUM(R229:R240)</f>
        <v>0</v>
      </c>
      <c r="S241" s="21">
        <f t="shared" si="645"/>
        <v>0</v>
      </c>
      <c r="T241" s="21">
        <f t="shared" si="645"/>
        <v>0</v>
      </c>
      <c r="U241" s="21">
        <f t="shared" si="645"/>
        <v>0</v>
      </c>
      <c r="V241" s="21">
        <f t="shared" si="645"/>
        <v>0</v>
      </c>
      <c r="W241" s="21">
        <f t="shared" si="645"/>
        <v>0</v>
      </c>
      <c r="X241" s="21">
        <f t="shared" si="645"/>
        <v>0</v>
      </c>
      <c r="Y241" s="21">
        <f t="shared" si="645"/>
        <v>0</v>
      </c>
      <c r="Z241" s="21">
        <f t="shared" si="645"/>
        <v>0</v>
      </c>
      <c r="AA241" s="21">
        <f t="shared" si="645"/>
        <v>0</v>
      </c>
      <c r="AB241" s="21">
        <f t="shared" si="645"/>
        <v>0</v>
      </c>
      <c r="AC241" s="21">
        <f t="shared" si="645"/>
        <v>0</v>
      </c>
      <c r="AD241" s="27">
        <f t="shared" si="645"/>
        <v>0</v>
      </c>
      <c r="AE241" s="21">
        <f t="shared" si="645"/>
        <v>0</v>
      </c>
      <c r="AF241" s="21">
        <f t="shared" si="645"/>
        <v>0</v>
      </c>
      <c r="AG241" s="27">
        <f t="shared" si="645"/>
        <v>0</v>
      </c>
      <c r="AH241" s="21">
        <f t="shared" si="645"/>
        <v>0</v>
      </c>
      <c r="AI241" s="21">
        <f t="shared" si="645"/>
        <v>0</v>
      </c>
      <c r="AK241" s="14" t="s">
        <v>71</v>
      </c>
      <c r="AL241" s="15">
        <v>0.05</v>
      </c>
      <c r="AM241" s="16" t="s">
        <v>3</v>
      </c>
    </row>
    <row r="242" spans="1:39" x14ac:dyDescent="0.25">
      <c r="A242" s="2"/>
      <c r="G242" s="2"/>
      <c r="H242" s="2"/>
      <c r="O242" s="2"/>
      <c r="P242" s="2"/>
    </row>
    <row r="243" spans="1:39" ht="42" customHeight="1" x14ac:dyDescent="0.25">
      <c r="A243" s="223" t="s">
        <v>63</v>
      </c>
      <c r="B243" s="223" t="s">
        <v>43</v>
      </c>
      <c r="C243" s="224" t="s">
        <v>19</v>
      </c>
      <c r="D243" s="226"/>
      <c r="E243" s="223" t="s">
        <v>14</v>
      </c>
      <c r="F243" s="223" t="s">
        <v>38</v>
      </c>
      <c r="G243" s="223" t="s">
        <v>1</v>
      </c>
      <c r="H243" s="223" t="s">
        <v>5</v>
      </c>
      <c r="I243" s="225" t="s">
        <v>31</v>
      </c>
      <c r="J243" s="225" t="s">
        <v>32</v>
      </c>
      <c r="K243" s="225" t="s">
        <v>48</v>
      </c>
      <c r="L243" s="225" t="s">
        <v>0</v>
      </c>
      <c r="M243" s="4" t="s">
        <v>45</v>
      </c>
      <c r="N243" s="4" t="s">
        <v>46</v>
      </c>
      <c r="O243" s="4" t="s">
        <v>47</v>
      </c>
      <c r="P243" s="225" t="s">
        <v>50</v>
      </c>
      <c r="Q243" s="225" t="s">
        <v>33</v>
      </c>
      <c r="R243" s="4" t="s">
        <v>51</v>
      </c>
      <c r="S243" s="4" t="s">
        <v>52</v>
      </c>
      <c r="T243" s="4" t="s">
        <v>53</v>
      </c>
      <c r="U243" s="4" t="s">
        <v>54</v>
      </c>
      <c r="V243" s="4" t="s">
        <v>55</v>
      </c>
      <c r="W243" s="4" t="s">
        <v>56</v>
      </c>
      <c r="X243" s="4" t="s">
        <v>57</v>
      </c>
      <c r="Y243" s="4" t="s">
        <v>58</v>
      </c>
      <c r="Z243" s="4" t="s">
        <v>59</v>
      </c>
      <c r="AA243" s="4" t="s">
        <v>62</v>
      </c>
      <c r="AB243" s="4" t="s">
        <v>60</v>
      </c>
      <c r="AC243" s="4" t="s">
        <v>61</v>
      </c>
      <c r="AD243" s="233" t="s">
        <v>34</v>
      </c>
      <c r="AE243" s="231" t="s">
        <v>2</v>
      </c>
      <c r="AF243" s="231" t="s">
        <v>3</v>
      </c>
      <c r="AG243" s="233" t="s">
        <v>35</v>
      </c>
      <c r="AH243" s="223" t="s">
        <v>36</v>
      </c>
      <c r="AI243" s="223" t="s">
        <v>37</v>
      </c>
      <c r="AK243" s="229" t="s">
        <v>30</v>
      </c>
      <c r="AL243" s="229"/>
      <c r="AM243" s="229"/>
    </row>
    <row r="244" spans="1:39" s="6" customFormat="1" ht="35.25" customHeight="1" x14ac:dyDescent="0.3">
      <c r="A244" s="224"/>
      <c r="B244" s="224"/>
      <c r="C244" s="224"/>
      <c r="D244" s="227"/>
      <c r="E244" s="223"/>
      <c r="F244" s="223"/>
      <c r="G244" s="223"/>
      <c r="H244" s="223"/>
      <c r="I244" s="230"/>
      <c r="J244" s="230"/>
      <c r="K244" s="230"/>
      <c r="L244" s="230"/>
      <c r="M244" s="5">
        <v>0</v>
      </c>
      <c r="N244" s="5">
        <v>625000</v>
      </c>
      <c r="O244" s="5">
        <v>1250000</v>
      </c>
      <c r="P244" s="225"/>
      <c r="Q244" s="225"/>
      <c r="R244" s="29">
        <v>4.95E-4</v>
      </c>
      <c r="S244" s="29">
        <v>9.5200000000000005E-4</v>
      </c>
      <c r="T244" s="29">
        <v>1.5900000000000001E-3</v>
      </c>
      <c r="U244" s="29">
        <v>1.1169999999999999E-3</v>
      </c>
      <c r="V244" s="29">
        <v>2.189E-3</v>
      </c>
      <c r="W244" s="29">
        <v>4.5430000000000002E-3</v>
      </c>
      <c r="X244" s="29">
        <v>8.8199999999999997E-4</v>
      </c>
      <c r="Y244" s="29">
        <v>1.6949999999999999E-3</v>
      </c>
      <c r="Z244" s="29">
        <v>2.8319999999999999E-3</v>
      </c>
      <c r="AA244" s="29">
        <v>1.9889999999999999E-3</v>
      </c>
      <c r="AB244" s="29">
        <v>3.8999999999999998E-3</v>
      </c>
      <c r="AC244" s="29">
        <v>8.0949999999999998E-3</v>
      </c>
      <c r="AD244" s="233"/>
      <c r="AE244" s="232"/>
      <c r="AF244" s="232"/>
      <c r="AG244" s="234"/>
      <c r="AH244" s="223"/>
      <c r="AI244" s="223"/>
      <c r="AK244" s="229"/>
      <c r="AL244" s="229"/>
      <c r="AM244" s="229"/>
    </row>
    <row r="245" spans="1:39" s="3" customFormat="1" ht="13.8" x14ac:dyDescent="0.25">
      <c r="A245" s="7" t="s">
        <v>44</v>
      </c>
      <c r="B245" s="7" t="s">
        <v>42</v>
      </c>
      <c r="C245" s="8" t="s">
        <v>39</v>
      </c>
      <c r="D245" s="30"/>
      <c r="E245" s="8" t="s">
        <v>64</v>
      </c>
      <c r="F245" s="9" t="str">
        <f>IFERROR(VLOOKUP(E245,Template!$AK$5:$AL$17,2,FALSE),"")</f>
        <v/>
      </c>
      <c r="G245" s="41" t="s">
        <v>7</v>
      </c>
      <c r="H245" s="41" t="s">
        <v>6</v>
      </c>
      <c r="I245" s="32" t="s">
        <v>65</v>
      </c>
      <c r="J245" s="32" t="s">
        <v>66</v>
      </c>
      <c r="K245" s="33">
        <f>IFERROR(I245+J245,0)</f>
        <v>0</v>
      </c>
      <c r="L245" s="33">
        <f>IFERROR(K245,"")</f>
        <v>0</v>
      </c>
      <c r="M245" s="34">
        <f t="shared" ref="M245:M256" si="646">IF(L245&lt;=$N$4,K245,IF(L244&gt;$N$4,0,$N$4-L244))</f>
        <v>0</v>
      </c>
      <c r="N245" s="34">
        <f>IF(AND(L245&gt;$N$4,L245&lt;=$O$4),K245-M245,IF(AND(L244&gt;$N$4,L244&lt;=$O$4),$O$4-L244,IF(L244&gt;$O$4,0,IF(L245&lt;$N$4,0,MIN(L245-$N$4,$N$4)))))</f>
        <v>0</v>
      </c>
      <c r="O245" s="34">
        <f>IF(L245&gt;$O$4,K245-M245-N245,0)</f>
        <v>0</v>
      </c>
      <c r="P245" s="12" t="s">
        <v>94</v>
      </c>
      <c r="Q245" s="12" t="s">
        <v>68</v>
      </c>
      <c r="R245" s="33">
        <f>IF(AND($Q245="LOW",$P245="French"),M245*R$4,0)</f>
        <v>0</v>
      </c>
      <c r="S245" s="33">
        <f>IF(AND($Q245="LOW",$P245="French"),N245*S$4,0)</f>
        <v>0</v>
      </c>
      <c r="T245" s="33">
        <f>IF(AND($Q245="LOW",$P245="French"),O245*T$4,0)</f>
        <v>0</v>
      </c>
      <c r="U245" s="33">
        <f>IF(AND($Q245="HIGH",$P245="French"),M245*U$4,0)</f>
        <v>0</v>
      </c>
      <c r="V245" s="33">
        <f>IF(AND($Q245="HIGH",$P245="French"),N245*V$4,0)</f>
        <v>0</v>
      </c>
      <c r="W245" s="33">
        <f>IF(AND($Q245="HIGH",$P245="French"),O245*W$4,0)</f>
        <v>0</v>
      </c>
      <c r="X245" s="33">
        <f>IF(AND($Q245="LOW",$P245="English"),M245*X$4,0)</f>
        <v>0</v>
      </c>
      <c r="Y245" s="33">
        <f>IF(AND($Q245="LOW",$P245="English"),N245*Y$4,0)</f>
        <v>0</v>
      </c>
      <c r="Z245" s="33">
        <f>IF(AND($Q245="LOW",$P245="English"),O245*Z$4,0)</f>
        <v>0</v>
      </c>
      <c r="AA245" s="33">
        <f>IF(AND($Q245="HIGH",$P245="English"),M245*AA$4,0)</f>
        <v>0</v>
      </c>
      <c r="AB245" s="33">
        <f>IF(AND($Q245="HIGH",$P245="English"),N245*AB$4,0)</f>
        <v>0</v>
      </c>
      <c r="AC245" s="33">
        <f>IF(AND($Q245="HIGH",$P245="English"),O245*AC$4,0)</f>
        <v>0</v>
      </c>
      <c r="AD245" s="26">
        <f>SUM(R245:AC245)</f>
        <v>0</v>
      </c>
      <c r="AE245" s="46" t="str">
        <f>IFERROR(IF(AE$3=VLOOKUP($E245,Template!$AK$5:$AM$17,3,FALSE),$AD245*$F245,0),"0.00")</f>
        <v>0.00</v>
      </c>
      <c r="AF245" s="46" t="str">
        <f>IFERROR(IF(AF$3=VLOOKUP($E245,Template!$AK$5:$AM$17,3,FALSE),$AD245*$F245,0),"0.00")</f>
        <v>0.00</v>
      </c>
      <c r="AG245" s="28">
        <f>SUM(AD245:AF245)</f>
        <v>0</v>
      </c>
      <c r="AH245" s="13" t="s">
        <v>40</v>
      </c>
      <c r="AI245" s="13" t="s">
        <v>41</v>
      </c>
      <c r="AK245" s="14" t="s">
        <v>25</v>
      </c>
      <c r="AL245" s="15">
        <v>0.05</v>
      </c>
      <c r="AM245" s="16" t="s">
        <v>3</v>
      </c>
    </row>
    <row r="246" spans="1:39" s="3" customFormat="1" ht="13.8" x14ac:dyDescent="0.25">
      <c r="A246" s="7" t="str">
        <f>A245</f>
        <v>(Enter Broadcasting Company Name)</v>
      </c>
      <c r="B246" s="7" t="str">
        <f>B245</f>
        <v>(Enter Call Letters)</v>
      </c>
      <c r="C246" s="8" t="str">
        <f>C245</f>
        <v>(Select AM/FM)</v>
      </c>
      <c r="D246" s="30"/>
      <c r="E246" s="8" t="str">
        <f>E245</f>
        <v>(Select Station Province)</v>
      </c>
      <c r="F246" s="9" t="str">
        <f>IFERROR(VLOOKUP(E246,Template!$AK$5:$AL$17,2,FALSE),"")</f>
        <v/>
      </c>
      <c r="G246" s="42" t="s">
        <v>8</v>
      </c>
      <c r="H246" s="42" t="s">
        <v>9</v>
      </c>
      <c r="I246" s="32" t="s">
        <v>65</v>
      </c>
      <c r="J246" s="32" t="s">
        <v>66</v>
      </c>
      <c r="K246" s="33">
        <f t="shared" ref="K246:K256" si="647">IFERROR(I246+J246,0)</f>
        <v>0</v>
      </c>
      <c r="L246" s="33">
        <f t="shared" ref="L246:L256" si="648">IFERROR(L245+K246,"")</f>
        <v>0</v>
      </c>
      <c r="M246" s="34">
        <f t="shared" si="646"/>
        <v>0</v>
      </c>
      <c r="N246" s="34">
        <f>IF(AND(L246&gt;$N$4,L246&lt;=$O$4),K246-M246,IF(AND(L245&gt;$N$4,L245&lt;=$O$4),$O$4-L245,IF(L245&gt;$O$4,0,IF(L246&lt;$N$4,0,MIN(L246-$N$4,$N$4)))))</f>
        <v>0</v>
      </c>
      <c r="O246" s="34">
        <f t="shared" ref="O246:O256" si="649">IF(L246&gt;$O$4,K246-M246-N246,0)</f>
        <v>0</v>
      </c>
      <c r="P246" s="12" t="str">
        <f>P245</f>
        <v>(Select Language)</v>
      </c>
      <c r="Q246" s="12" t="str">
        <f>Q245</f>
        <v>(Select Usage)</v>
      </c>
      <c r="R246" s="33">
        <f t="shared" ref="R246:R256" si="650">IF(AND($Q246="LOW",$P246="French"),M246*R$4,0)</f>
        <v>0</v>
      </c>
      <c r="S246" s="33">
        <f t="shared" ref="S246:S256" si="651">IF(AND($Q246="LOW",$P246="French"),N246*S$4,0)</f>
        <v>0</v>
      </c>
      <c r="T246" s="33">
        <f t="shared" ref="T246:T256" si="652">IF(AND($Q246="LOW",$P246="French"),O246*T$4,0)</f>
        <v>0</v>
      </c>
      <c r="U246" s="33">
        <f t="shared" ref="U246:U256" si="653">IF(AND($Q246="HIGH",$P246="French"),M246*U$4,0)</f>
        <v>0</v>
      </c>
      <c r="V246" s="33">
        <f t="shared" ref="V246:V256" si="654">IF(AND($Q246="HIGH",$P246="French"),N246*V$4,0)</f>
        <v>0</v>
      </c>
      <c r="W246" s="33">
        <f t="shared" ref="W246:W256" si="655">IF(AND($Q246="HIGH",$P246="French"),O246*W$4,0)</f>
        <v>0</v>
      </c>
      <c r="X246" s="33">
        <f t="shared" ref="X246:X256" si="656">IF(AND($Q246="LOW",$P246="English"),M246*X$4,0)</f>
        <v>0</v>
      </c>
      <c r="Y246" s="33">
        <f t="shared" ref="Y246:Y256" si="657">IF(AND($Q246="LOW",$P246="English"),N246*Y$4,0)</f>
        <v>0</v>
      </c>
      <c r="Z246" s="33">
        <f t="shared" ref="Z246:Z256" si="658">IF(AND($Q246="LOW",$P246="English"),O246*Z$4,0)</f>
        <v>0</v>
      </c>
      <c r="AA246" s="33">
        <f t="shared" ref="AA246:AA256" si="659">IF(AND($Q246="HIGH",$P246="English"),M246*AA$4,0)</f>
        <v>0</v>
      </c>
      <c r="AB246" s="33">
        <f t="shared" ref="AB246:AB256" si="660">IF(AND($Q246="HIGH",$P246="English"),N246*AB$4,0)</f>
        <v>0</v>
      </c>
      <c r="AC246" s="33">
        <f t="shared" ref="AC246:AC256" si="661">IF(AND($Q246="HIGH",$P246="English"),O246*AC$4,0)</f>
        <v>0</v>
      </c>
      <c r="AD246" s="26">
        <f t="shared" ref="AD246:AD250" si="662">SUM(R246:AC246)</f>
        <v>0</v>
      </c>
      <c r="AE246" s="46" t="str">
        <f>IFERROR(IF(AE$3=VLOOKUP($E246,Template!$AK$5:$AM$17,3,FALSE),$AD246*$F246,0),"0.00")</f>
        <v>0.00</v>
      </c>
      <c r="AF246" s="46" t="str">
        <f>IFERROR(IF(AF$3=VLOOKUP($E246,Template!$AK$5:$AM$17,3,FALSE),$AD246*$F246,0),"0.00")</f>
        <v>0.00</v>
      </c>
      <c r="AG246" s="28">
        <f t="shared" ref="AG246:AG256" si="663">SUM(AD246:AF246)</f>
        <v>0</v>
      </c>
      <c r="AH246" s="13" t="s">
        <v>40</v>
      </c>
      <c r="AI246" s="13" t="s">
        <v>41</v>
      </c>
      <c r="AK246" s="14" t="s">
        <v>23</v>
      </c>
      <c r="AL246" s="15">
        <v>0.05</v>
      </c>
      <c r="AM246" s="16" t="s">
        <v>3</v>
      </c>
    </row>
    <row r="247" spans="1:39" s="3" customFormat="1" ht="13.8" x14ac:dyDescent="0.25">
      <c r="A247" s="7" t="str">
        <f t="shared" ref="A247:C247" si="664">A246</f>
        <v>(Enter Broadcasting Company Name)</v>
      </c>
      <c r="B247" s="7" t="str">
        <f t="shared" si="664"/>
        <v>(Enter Call Letters)</v>
      </c>
      <c r="C247" s="8" t="str">
        <f t="shared" si="664"/>
        <v>(Select AM/FM)</v>
      </c>
      <c r="D247" s="30"/>
      <c r="E247" s="8" t="str">
        <f t="shared" ref="E247:E256" si="665">E246</f>
        <v>(Select Station Province)</v>
      </c>
      <c r="F247" s="9" t="str">
        <f>IFERROR(VLOOKUP(E247,Template!$AK$5:$AL$17,2,FALSE),"")</f>
        <v/>
      </c>
      <c r="G247" s="42" t="s">
        <v>6</v>
      </c>
      <c r="H247" s="42" t="s">
        <v>10</v>
      </c>
      <c r="I247" s="32" t="s">
        <v>65</v>
      </c>
      <c r="J247" s="32" t="s">
        <v>66</v>
      </c>
      <c r="K247" s="33">
        <f t="shared" si="647"/>
        <v>0</v>
      </c>
      <c r="L247" s="33">
        <f t="shared" si="648"/>
        <v>0</v>
      </c>
      <c r="M247" s="34">
        <f t="shared" si="646"/>
        <v>0</v>
      </c>
      <c r="N247" s="34">
        <f t="shared" ref="N247:N256" si="666">IF(AND(L247&gt;$N$4,L247&lt;=$O$4),K247-M247,IF(AND(L246&gt;$N$4,L246&lt;=$O$4),$O$4-L246,IF(L246&gt;$O$4,0,IF(L247&lt;$N$4,0,MIN(L247-$N$4,$N$4)))))</f>
        <v>0</v>
      </c>
      <c r="O247" s="34">
        <f t="shared" si="649"/>
        <v>0</v>
      </c>
      <c r="P247" s="12" t="str">
        <f t="shared" ref="P247:Q247" si="667">P246</f>
        <v>(Select Language)</v>
      </c>
      <c r="Q247" s="12" t="str">
        <f t="shared" si="667"/>
        <v>(Select Usage)</v>
      </c>
      <c r="R247" s="33">
        <f t="shared" si="650"/>
        <v>0</v>
      </c>
      <c r="S247" s="33">
        <f t="shared" si="651"/>
        <v>0</v>
      </c>
      <c r="T247" s="33">
        <f t="shared" si="652"/>
        <v>0</v>
      </c>
      <c r="U247" s="33">
        <f t="shared" si="653"/>
        <v>0</v>
      </c>
      <c r="V247" s="33">
        <f t="shared" si="654"/>
        <v>0</v>
      </c>
      <c r="W247" s="33">
        <f t="shared" si="655"/>
        <v>0</v>
      </c>
      <c r="X247" s="33">
        <f t="shared" si="656"/>
        <v>0</v>
      </c>
      <c r="Y247" s="33">
        <f t="shared" si="657"/>
        <v>0</v>
      </c>
      <c r="Z247" s="33">
        <f t="shared" si="658"/>
        <v>0</v>
      </c>
      <c r="AA247" s="33">
        <f t="shared" si="659"/>
        <v>0</v>
      </c>
      <c r="AB247" s="33">
        <f t="shared" si="660"/>
        <v>0</v>
      </c>
      <c r="AC247" s="33">
        <f t="shared" si="661"/>
        <v>0</v>
      </c>
      <c r="AD247" s="26">
        <f t="shared" si="662"/>
        <v>0</v>
      </c>
      <c r="AE247" s="46" t="str">
        <f>IFERROR(IF(AE$3=VLOOKUP($E247,Template!$AK$5:$AM$17,3,FALSE),$AD247*$F247,0),"0.00")</f>
        <v>0.00</v>
      </c>
      <c r="AF247" s="46" t="str">
        <f>IFERROR(IF(AF$3=VLOOKUP($E247,Template!$AK$5:$AM$17,3,FALSE),$AD247*$F247,0),"0.00")</f>
        <v>0.00</v>
      </c>
      <c r="AG247" s="28">
        <f t="shared" si="663"/>
        <v>0</v>
      </c>
      <c r="AH247" s="13" t="s">
        <v>40</v>
      </c>
      <c r="AI247" s="13" t="s">
        <v>41</v>
      </c>
      <c r="AK247" s="14" t="s">
        <v>24</v>
      </c>
      <c r="AL247" s="15">
        <v>0.05</v>
      </c>
      <c r="AM247" s="16" t="s">
        <v>3</v>
      </c>
    </row>
    <row r="248" spans="1:39" s="3" customFormat="1" ht="13.8" x14ac:dyDescent="0.25">
      <c r="A248" s="7" t="str">
        <f t="shared" ref="A248:C248" si="668">A247</f>
        <v>(Enter Broadcasting Company Name)</v>
      </c>
      <c r="B248" s="7" t="str">
        <f t="shared" si="668"/>
        <v>(Enter Call Letters)</v>
      </c>
      <c r="C248" s="8" t="str">
        <f t="shared" si="668"/>
        <v>(Select AM/FM)</v>
      </c>
      <c r="D248" s="30"/>
      <c r="E248" s="8" t="str">
        <f t="shared" si="665"/>
        <v>(Select Station Province)</v>
      </c>
      <c r="F248" s="9" t="str">
        <f>IFERROR(VLOOKUP(E248,Template!$AK$5:$AL$17,2,FALSE),"")</f>
        <v/>
      </c>
      <c r="G248" s="42" t="s">
        <v>9</v>
      </c>
      <c r="H248" s="42" t="s">
        <v>11</v>
      </c>
      <c r="I248" s="32" t="s">
        <v>65</v>
      </c>
      <c r="J248" s="32" t="s">
        <v>66</v>
      </c>
      <c r="K248" s="33">
        <f t="shared" si="647"/>
        <v>0</v>
      </c>
      <c r="L248" s="33">
        <f t="shared" si="648"/>
        <v>0</v>
      </c>
      <c r="M248" s="34">
        <f t="shared" si="646"/>
        <v>0</v>
      </c>
      <c r="N248" s="34">
        <f t="shared" si="666"/>
        <v>0</v>
      </c>
      <c r="O248" s="34">
        <f t="shared" si="649"/>
        <v>0</v>
      </c>
      <c r="P248" s="12" t="str">
        <f t="shared" ref="P248:Q248" si="669">P247</f>
        <v>(Select Language)</v>
      </c>
      <c r="Q248" s="12" t="str">
        <f t="shared" si="669"/>
        <v>(Select Usage)</v>
      </c>
      <c r="R248" s="33">
        <f t="shared" si="650"/>
        <v>0</v>
      </c>
      <c r="S248" s="33">
        <f t="shared" si="651"/>
        <v>0</v>
      </c>
      <c r="T248" s="33">
        <f t="shared" si="652"/>
        <v>0</v>
      </c>
      <c r="U248" s="33">
        <f t="shared" si="653"/>
        <v>0</v>
      </c>
      <c r="V248" s="33">
        <f t="shared" si="654"/>
        <v>0</v>
      </c>
      <c r="W248" s="33">
        <f t="shared" si="655"/>
        <v>0</v>
      </c>
      <c r="X248" s="33">
        <f t="shared" si="656"/>
        <v>0</v>
      </c>
      <c r="Y248" s="33">
        <f t="shared" si="657"/>
        <v>0</v>
      </c>
      <c r="Z248" s="33">
        <f t="shared" si="658"/>
        <v>0</v>
      </c>
      <c r="AA248" s="33">
        <f t="shared" si="659"/>
        <v>0</v>
      </c>
      <c r="AB248" s="33">
        <f t="shared" si="660"/>
        <v>0</v>
      </c>
      <c r="AC248" s="33">
        <f t="shared" si="661"/>
        <v>0</v>
      </c>
      <c r="AD248" s="26">
        <f t="shared" si="662"/>
        <v>0</v>
      </c>
      <c r="AE248" s="46" t="str">
        <f>IFERROR(IF(AE$3=VLOOKUP($E248,Template!$AK$5:$AM$17,3,FALSE),$AD248*$F248,0),"0.00")</f>
        <v>0.00</v>
      </c>
      <c r="AF248" s="46" t="str">
        <f>IFERROR(IF(AF$3=VLOOKUP($E248,Template!$AK$5:$AM$17,3,FALSE),$AD248*$F248,0),"0.00")</f>
        <v>0.00</v>
      </c>
      <c r="AG248" s="28">
        <f t="shared" si="663"/>
        <v>0</v>
      </c>
      <c r="AH248" s="13" t="s">
        <v>40</v>
      </c>
      <c r="AI248" s="13" t="s">
        <v>41</v>
      </c>
      <c r="AK248" s="14" t="s">
        <v>22</v>
      </c>
      <c r="AL248" s="15">
        <v>0.15</v>
      </c>
      <c r="AM248" s="16" t="s">
        <v>2</v>
      </c>
    </row>
    <row r="249" spans="1:39" s="3" customFormat="1" ht="13.8" x14ac:dyDescent="0.25">
      <c r="A249" s="7" t="str">
        <f t="shared" ref="A249:C249" si="670">A248</f>
        <v>(Enter Broadcasting Company Name)</v>
      </c>
      <c r="B249" s="7" t="str">
        <f t="shared" si="670"/>
        <v>(Enter Call Letters)</v>
      </c>
      <c r="C249" s="8" t="str">
        <f t="shared" si="670"/>
        <v>(Select AM/FM)</v>
      </c>
      <c r="D249" s="30"/>
      <c r="E249" s="8" t="str">
        <f t="shared" si="665"/>
        <v>(Select Station Province)</v>
      </c>
      <c r="F249" s="9" t="str">
        <f>IFERROR(VLOOKUP(E249,Template!$AK$5:$AL$17,2,FALSE),"")</f>
        <v/>
      </c>
      <c r="G249" s="42" t="s">
        <v>10</v>
      </c>
      <c r="H249" s="42" t="s">
        <v>12</v>
      </c>
      <c r="I249" s="32" t="s">
        <v>65</v>
      </c>
      <c r="J249" s="32" t="s">
        <v>66</v>
      </c>
      <c r="K249" s="33">
        <f t="shared" si="647"/>
        <v>0</v>
      </c>
      <c r="L249" s="33">
        <f t="shared" si="648"/>
        <v>0</v>
      </c>
      <c r="M249" s="34">
        <f t="shared" si="646"/>
        <v>0</v>
      </c>
      <c r="N249" s="34">
        <f t="shared" si="666"/>
        <v>0</v>
      </c>
      <c r="O249" s="34">
        <f t="shared" si="649"/>
        <v>0</v>
      </c>
      <c r="P249" s="12" t="str">
        <f t="shared" ref="P249:Q249" si="671">P248</f>
        <v>(Select Language)</v>
      </c>
      <c r="Q249" s="12" t="str">
        <f t="shared" si="671"/>
        <v>(Select Usage)</v>
      </c>
      <c r="R249" s="33">
        <f t="shared" si="650"/>
        <v>0</v>
      </c>
      <c r="S249" s="33">
        <f t="shared" si="651"/>
        <v>0</v>
      </c>
      <c r="T249" s="33">
        <f t="shared" si="652"/>
        <v>0</v>
      </c>
      <c r="U249" s="33">
        <f t="shared" si="653"/>
        <v>0</v>
      </c>
      <c r="V249" s="33">
        <f t="shared" si="654"/>
        <v>0</v>
      </c>
      <c r="W249" s="33">
        <f t="shared" si="655"/>
        <v>0</v>
      </c>
      <c r="X249" s="33">
        <f t="shared" si="656"/>
        <v>0</v>
      </c>
      <c r="Y249" s="33">
        <f t="shared" si="657"/>
        <v>0</v>
      </c>
      <c r="Z249" s="33">
        <f t="shared" si="658"/>
        <v>0</v>
      </c>
      <c r="AA249" s="33">
        <f t="shared" si="659"/>
        <v>0</v>
      </c>
      <c r="AB249" s="33">
        <f t="shared" si="660"/>
        <v>0</v>
      </c>
      <c r="AC249" s="33">
        <f t="shared" si="661"/>
        <v>0</v>
      </c>
      <c r="AD249" s="26">
        <f t="shared" si="662"/>
        <v>0</v>
      </c>
      <c r="AE249" s="46" t="str">
        <f>IFERROR(IF(AE$3=VLOOKUP($E249,Template!$AK$5:$AM$17,3,FALSE),$AD249*$F249,0),"0.00")</f>
        <v>0.00</v>
      </c>
      <c r="AF249" s="46" t="str">
        <f>IFERROR(IF(AF$3=VLOOKUP($E249,Template!$AK$5:$AM$17,3,FALSE),$AD249*$F249,0),"0.00")</f>
        <v>0.00</v>
      </c>
      <c r="AG249" s="28">
        <f t="shared" si="663"/>
        <v>0</v>
      </c>
      <c r="AH249" s="13" t="s">
        <v>40</v>
      </c>
      <c r="AI249" s="13" t="s">
        <v>41</v>
      </c>
      <c r="AK249" s="14" t="s">
        <v>26</v>
      </c>
      <c r="AL249" s="15">
        <v>0.15</v>
      </c>
      <c r="AM249" s="16" t="s">
        <v>2</v>
      </c>
    </row>
    <row r="250" spans="1:39" s="3" customFormat="1" ht="13.8" x14ac:dyDescent="0.25">
      <c r="A250" s="7" t="str">
        <f t="shared" ref="A250:C250" si="672">A249</f>
        <v>(Enter Broadcasting Company Name)</v>
      </c>
      <c r="B250" s="7" t="str">
        <f t="shared" si="672"/>
        <v>(Enter Call Letters)</v>
      </c>
      <c r="C250" s="8" t="str">
        <f t="shared" si="672"/>
        <v>(Select AM/FM)</v>
      </c>
      <c r="D250" s="30"/>
      <c r="E250" s="8" t="str">
        <f t="shared" si="665"/>
        <v>(Select Station Province)</v>
      </c>
      <c r="F250" s="9" t="str">
        <f>IFERROR(VLOOKUP(E250,Template!$AK$5:$AL$17,2,FALSE),"")</f>
        <v/>
      </c>
      <c r="G250" s="42" t="s">
        <v>11</v>
      </c>
      <c r="H250" s="42" t="s">
        <v>13</v>
      </c>
      <c r="I250" s="32" t="s">
        <v>65</v>
      </c>
      <c r="J250" s="32" t="s">
        <v>66</v>
      </c>
      <c r="K250" s="33">
        <f t="shared" si="647"/>
        <v>0</v>
      </c>
      <c r="L250" s="33">
        <f t="shared" si="648"/>
        <v>0</v>
      </c>
      <c r="M250" s="34">
        <f t="shared" si="646"/>
        <v>0</v>
      </c>
      <c r="N250" s="34">
        <f t="shared" si="666"/>
        <v>0</v>
      </c>
      <c r="O250" s="34">
        <f t="shared" si="649"/>
        <v>0</v>
      </c>
      <c r="P250" s="12" t="str">
        <f t="shared" ref="P250:Q250" si="673">P249</f>
        <v>(Select Language)</v>
      </c>
      <c r="Q250" s="12" t="str">
        <f t="shared" si="673"/>
        <v>(Select Usage)</v>
      </c>
      <c r="R250" s="33">
        <f t="shared" si="650"/>
        <v>0</v>
      </c>
      <c r="S250" s="33">
        <f t="shared" si="651"/>
        <v>0</v>
      </c>
      <c r="T250" s="33">
        <f t="shared" si="652"/>
        <v>0</v>
      </c>
      <c r="U250" s="33">
        <f t="shared" si="653"/>
        <v>0</v>
      </c>
      <c r="V250" s="33">
        <f t="shared" si="654"/>
        <v>0</v>
      </c>
      <c r="W250" s="33">
        <f t="shared" si="655"/>
        <v>0</v>
      </c>
      <c r="X250" s="33">
        <f t="shared" si="656"/>
        <v>0</v>
      </c>
      <c r="Y250" s="33">
        <f t="shared" si="657"/>
        <v>0</v>
      </c>
      <c r="Z250" s="33">
        <f t="shared" si="658"/>
        <v>0</v>
      </c>
      <c r="AA250" s="33">
        <f t="shared" si="659"/>
        <v>0</v>
      </c>
      <c r="AB250" s="33">
        <f t="shared" si="660"/>
        <v>0</v>
      </c>
      <c r="AC250" s="33">
        <f t="shared" si="661"/>
        <v>0</v>
      </c>
      <c r="AD250" s="26">
        <f t="shared" si="662"/>
        <v>0</v>
      </c>
      <c r="AE250" s="46" t="str">
        <f>IFERROR(IF(AE$3=VLOOKUP($E250,Template!$AK$5:$AM$17,3,FALSE),$AD250*$F250,0),"0.00")</f>
        <v>0.00</v>
      </c>
      <c r="AF250" s="46" t="str">
        <f>IFERROR(IF(AF$3=VLOOKUP($E250,Template!$AK$5:$AM$17,3,FALSE),$AD250*$F250,0),"0.00")</f>
        <v>0.00</v>
      </c>
      <c r="AG250" s="28">
        <f t="shared" si="663"/>
        <v>0</v>
      </c>
      <c r="AH250" s="13" t="s">
        <v>40</v>
      </c>
      <c r="AI250" s="13" t="s">
        <v>41</v>
      </c>
      <c r="AK250" s="14" t="s">
        <v>27</v>
      </c>
      <c r="AL250" s="15">
        <v>0.15</v>
      </c>
      <c r="AM250" s="16" t="s">
        <v>2</v>
      </c>
    </row>
    <row r="251" spans="1:39" s="3" customFormat="1" ht="13.8" x14ac:dyDescent="0.25">
      <c r="A251" s="7" t="str">
        <f t="shared" ref="A251:C251" si="674">A250</f>
        <v>(Enter Broadcasting Company Name)</v>
      </c>
      <c r="B251" s="7" t="str">
        <f t="shared" si="674"/>
        <v>(Enter Call Letters)</v>
      </c>
      <c r="C251" s="8" t="str">
        <f t="shared" si="674"/>
        <v>(Select AM/FM)</v>
      </c>
      <c r="D251" s="30"/>
      <c r="E251" s="8" t="str">
        <f t="shared" si="665"/>
        <v>(Select Station Province)</v>
      </c>
      <c r="F251" s="9" t="str">
        <f>IFERROR(VLOOKUP(E251,Template!$AK$5:$AL$17,2,FALSE),"")</f>
        <v/>
      </c>
      <c r="G251" s="42" t="s">
        <v>12</v>
      </c>
      <c r="H251" s="42" t="s">
        <v>15</v>
      </c>
      <c r="I251" s="32" t="s">
        <v>65</v>
      </c>
      <c r="J251" s="32" t="s">
        <v>66</v>
      </c>
      <c r="K251" s="33">
        <f t="shared" si="647"/>
        <v>0</v>
      </c>
      <c r="L251" s="33">
        <f t="shared" si="648"/>
        <v>0</v>
      </c>
      <c r="M251" s="34">
        <f t="shared" si="646"/>
        <v>0</v>
      </c>
      <c r="N251" s="34">
        <f t="shared" si="666"/>
        <v>0</v>
      </c>
      <c r="O251" s="34">
        <f t="shared" si="649"/>
        <v>0</v>
      </c>
      <c r="P251" s="12" t="str">
        <f t="shared" ref="P251:Q251" si="675">P250</f>
        <v>(Select Language)</v>
      </c>
      <c r="Q251" s="12" t="str">
        <f t="shared" si="675"/>
        <v>(Select Usage)</v>
      </c>
      <c r="R251" s="33">
        <f t="shared" si="650"/>
        <v>0</v>
      </c>
      <c r="S251" s="33">
        <f t="shared" si="651"/>
        <v>0</v>
      </c>
      <c r="T251" s="33">
        <f t="shared" si="652"/>
        <v>0</v>
      </c>
      <c r="U251" s="33">
        <f t="shared" si="653"/>
        <v>0</v>
      </c>
      <c r="V251" s="33">
        <f t="shared" si="654"/>
        <v>0</v>
      </c>
      <c r="W251" s="33">
        <f t="shared" si="655"/>
        <v>0</v>
      </c>
      <c r="X251" s="33">
        <f t="shared" si="656"/>
        <v>0</v>
      </c>
      <c r="Y251" s="33">
        <f t="shared" si="657"/>
        <v>0</v>
      </c>
      <c r="Z251" s="33">
        <f t="shared" si="658"/>
        <v>0</v>
      </c>
      <c r="AA251" s="33">
        <f t="shared" si="659"/>
        <v>0</v>
      </c>
      <c r="AB251" s="33">
        <f t="shared" si="660"/>
        <v>0</v>
      </c>
      <c r="AC251" s="33">
        <f t="shared" si="661"/>
        <v>0</v>
      </c>
      <c r="AD251" s="26">
        <f>SUM(R251:AC251)</f>
        <v>0</v>
      </c>
      <c r="AE251" s="46" t="str">
        <f>IFERROR(IF(AE$3=VLOOKUP($E251,Template!$AK$5:$AM$17,3,FALSE),$AD251*$F251,0),"0.00")</f>
        <v>0.00</v>
      </c>
      <c r="AF251" s="46" t="str">
        <f>IFERROR(IF(AF$3=VLOOKUP($E251,Template!$AK$5:$AM$17,3,FALSE),$AD251*$F251,0),"0.00")</f>
        <v>0.00</v>
      </c>
      <c r="AG251" s="28">
        <f t="shared" si="663"/>
        <v>0</v>
      </c>
      <c r="AH251" s="13" t="s">
        <v>40</v>
      </c>
      <c r="AI251" s="13" t="s">
        <v>41</v>
      </c>
      <c r="AK251" s="14" t="s">
        <v>28</v>
      </c>
      <c r="AL251" s="15">
        <v>0.05</v>
      </c>
      <c r="AM251" s="16" t="s">
        <v>3</v>
      </c>
    </row>
    <row r="252" spans="1:39" s="3" customFormat="1" ht="13.8" x14ac:dyDescent="0.25">
      <c r="A252" s="7" t="str">
        <f t="shared" ref="A252:C252" si="676">A251</f>
        <v>(Enter Broadcasting Company Name)</v>
      </c>
      <c r="B252" s="7" t="str">
        <f t="shared" si="676"/>
        <v>(Enter Call Letters)</v>
      </c>
      <c r="C252" s="8" t="str">
        <f t="shared" si="676"/>
        <v>(Select AM/FM)</v>
      </c>
      <c r="D252" s="30"/>
      <c r="E252" s="8" t="str">
        <f t="shared" si="665"/>
        <v>(Select Station Province)</v>
      </c>
      <c r="F252" s="9" t="str">
        <f>IFERROR(VLOOKUP(E252,Template!$AK$5:$AL$17,2,FALSE),"")</f>
        <v/>
      </c>
      <c r="G252" s="42" t="s">
        <v>13</v>
      </c>
      <c r="H252" s="42" t="s">
        <v>16</v>
      </c>
      <c r="I252" s="32" t="s">
        <v>65</v>
      </c>
      <c r="J252" s="32" t="s">
        <v>66</v>
      </c>
      <c r="K252" s="33">
        <f t="shared" si="647"/>
        <v>0</v>
      </c>
      <c r="L252" s="33">
        <f t="shared" si="648"/>
        <v>0</v>
      </c>
      <c r="M252" s="34">
        <f t="shared" si="646"/>
        <v>0</v>
      </c>
      <c r="N252" s="34">
        <f t="shared" si="666"/>
        <v>0</v>
      </c>
      <c r="O252" s="34">
        <f t="shared" si="649"/>
        <v>0</v>
      </c>
      <c r="P252" s="12" t="str">
        <f t="shared" ref="P252:Q252" si="677">P251</f>
        <v>(Select Language)</v>
      </c>
      <c r="Q252" s="12" t="str">
        <f t="shared" si="677"/>
        <v>(Select Usage)</v>
      </c>
      <c r="R252" s="33">
        <f t="shared" si="650"/>
        <v>0</v>
      </c>
      <c r="S252" s="33">
        <f t="shared" si="651"/>
        <v>0</v>
      </c>
      <c r="T252" s="33">
        <f t="shared" si="652"/>
        <v>0</v>
      </c>
      <c r="U252" s="33">
        <f t="shared" si="653"/>
        <v>0</v>
      </c>
      <c r="V252" s="33">
        <f t="shared" si="654"/>
        <v>0</v>
      </c>
      <c r="W252" s="33">
        <f t="shared" si="655"/>
        <v>0</v>
      </c>
      <c r="X252" s="33">
        <f t="shared" si="656"/>
        <v>0</v>
      </c>
      <c r="Y252" s="33">
        <f t="shared" si="657"/>
        <v>0</v>
      </c>
      <c r="Z252" s="33">
        <f t="shared" si="658"/>
        <v>0</v>
      </c>
      <c r="AA252" s="33">
        <f t="shared" si="659"/>
        <v>0</v>
      </c>
      <c r="AB252" s="33">
        <f t="shared" si="660"/>
        <v>0</v>
      </c>
      <c r="AC252" s="33">
        <f t="shared" si="661"/>
        <v>0</v>
      </c>
      <c r="AD252" s="26">
        <f t="shared" ref="AD252:AD254" si="678">SUM(R252:AC252)</f>
        <v>0</v>
      </c>
      <c r="AE252" s="46" t="str">
        <f>IFERROR(IF(AE$3=VLOOKUP($E252,Template!$AK$5:$AM$17,3,FALSE),$AD252*$F252,0),"0.00")</f>
        <v>0.00</v>
      </c>
      <c r="AF252" s="46" t="str">
        <f>IFERROR(IF(AF$3=VLOOKUP($E252,Template!$AK$5:$AM$17,3,FALSE),$AD252*$F252,0),"0.00")</f>
        <v>0.00</v>
      </c>
      <c r="AG252" s="28">
        <f t="shared" si="663"/>
        <v>0</v>
      </c>
      <c r="AH252" s="13" t="s">
        <v>40</v>
      </c>
      <c r="AI252" s="13" t="s">
        <v>41</v>
      </c>
      <c r="AK252" s="14" t="s">
        <v>70</v>
      </c>
      <c r="AL252" s="15">
        <v>0.05</v>
      </c>
      <c r="AM252" s="16" t="s">
        <v>3</v>
      </c>
    </row>
    <row r="253" spans="1:39" s="3" customFormat="1" ht="13.8" x14ac:dyDescent="0.25">
      <c r="A253" s="7" t="str">
        <f t="shared" ref="A253:C253" si="679">A252</f>
        <v>(Enter Broadcasting Company Name)</v>
      </c>
      <c r="B253" s="7" t="str">
        <f t="shared" si="679"/>
        <v>(Enter Call Letters)</v>
      </c>
      <c r="C253" s="8" t="str">
        <f t="shared" si="679"/>
        <v>(Select AM/FM)</v>
      </c>
      <c r="D253" s="30"/>
      <c r="E253" s="8" t="str">
        <f t="shared" si="665"/>
        <v>(Select Station Province)</v>
      </c>
      <c r="F253" s="9" t="str">
        <f>IFERROR(VLOOKUP(E253,Template!$AK$5:$AL$17,2,FALSE),"")</f>
        <v/>
      </c>
      <c r="G253" s="42" t="s">
        <v>15</v>
      </c>
      <c r="H253" s="42" t="s">
        <v>17</v>
      </c>
      <c r="I253" s="32" t="s">
        <v>65</v>
      </c>
      <c r="J253" s="32" t="s">
        <v>66</v>
      </c>
      <c r="K253" s="33">
        <f t="shared" si="647"/>
        <v>0</v>
      </c>
      <c r="L253" s="33">
        <f t="shared" si="648"/>
        <v>0</v>
      </c>
      <c r="M253" s="34">
        <f t="shared" si="646"/>
        <v>0</v>
      </c>
      <c r="N253" s="34">
        <f t="shared" si="666"/>
        <v>0</v>
      </c>
      <c r="O253" s="34">
        <f t="shared" si="649"/>
        <v>0</v>
      </c>
      <c r="P253" s="12" t="str">
        <f t="shared" ref="P253:Q253" si="680">P252</f>
        <v>(Select Language)</v>
      </c>
      <c r="Q253" s="12" t="str">
        <f t="shared" si="680"/>
        <v>(Select Usage)</v>
      </c>
      <c r="R253" s="33">
        <f t="shared" si="650"/>
        <v>0</v>
      </c>
      <c r="S253" s="33">
        <f t="shared" si="651"/>
        <v>0</v>
      </c>
      <c r="T253" s="33">
        <f t="shared" si="652"/>
        <v>0</v>
      </c>
      <c r="U253" s="33">
        <f t="shared" si="653"/>
        <v>0</v>
      </c>
      <c r="V253" s="33">
        <f t="shared" si="654"/>
        <v>0</v>
      </c>
      <c r="W253" s="33">
        <f t="shared" si="655"/>
        <v>0</v>
      </c>
      <c r="X253" s="33">
        <f t="shared" si="656"/>
        <v>0</v>
      </c>
      <c r="Y253" s="33">
        <f t="shared" si="657"/>
        <v>0</v>
      </c>
      <c r="Z253" s="33">
        <f t="shared" si="658"/>
        <v>0</v>
      </c>
      <c r="AA253" s="33">
        <f t="shared" si="659"/>
        <v>0</v>
      </c>
      <c r="AB253" s="33">
        <f t="shared" si="660"/>
        <v>0</v>
      </c>
      <c r="AC253" s="33">
        <f t="shared" si="661"/>
        <v>0</v>
      </c>
      <c r="AD253" s="26">
        <f t="shared" si="678"/>
        <v>0</v>
      </c>
      <c r="AE253" s="46" t="str">
        <f>IFERROR(IF(AE$3=VLOOKUP($E253,Template!$AK$5:$AM$17,3,FALSE),$AD253*$F253,0),"0.00")</f>
        <v>0.00</v>
      </c>
      <c r="AF253" s="46" t="str">
        <f>IFERROR(IF(AF$3=VLOOKUP($E253,Template!$AK$5:$AM$17,3,FALSE),$AD253*$F253,0),"0.00")</f>
        <v>0.00</v>
      </c>
      <c r="AG253" s="28">
        <f t="shared" si="663"/>
        <v>0</v>
      </c>
      <c r="AH253" s="13" t="s">
        <v>40</v>
      </c>
      <c r="AI253" s="13" t="s">
        <v>41</v>
      </c>
      <c r="AK253" s="14" t="s">
        <v>20</v>
      </c>
      <c r="AL253" s="15">
        <v>0.13</v>
      </c>
      <c r="AM253" s="16" t="s">
        <v>2</v>
      </c>
    </row>
    <row r="254" spans="1:39" s="3" customFormat="1" ht="13.8" x14ac:dyDescent="0.25">
      <c r="A254" s="7" t="str">
        <f t="shared" ref="A254:C254" si="681">A253</f>
        <v>(Enter Broadcasting Company Name)</v>
      </c>
      <c r="B254" s="7" t="str">
        <f t="shared" si="681"/>
        <v>(Enter Call Letters)</v>
      </c>
      <c r="C254" s="8" t="str">
        <f t="shared" si="681"/>
        <v>(Select AM/FM)</v>
      </c>
      <c r="D254" s="30"/>
      <c r="E254" s="8" t="str">
        <f t="shared" si="665"/>
        <v>(Select Station Province)</v>
      </c>
      <c r="F254" s="9" t="str">
        <f>IFERROR(VLOOKUP(E254,Template!$AK$5:$AL$17,2,FALSE),"")</f>
        <v/>
      </c>
      <c r="G254" s="42" t="s">
        <v>16</v>
      </c>
      <c r="H254" s="42" t="s">
        <v>18</v>
      </c>
      <c r="I254" s="32" t="s">
        <v>65</v>
      </c>
      <c r="J254" s="32" t="s">
        <v>66</v>
      </c>
      <c r="K254" s="33">
        <f t="shared" si="647"/>
        <v>0</v>
      </c>
      <c r="L254" s="33">
        <f t="shared" si="648"/>
        <v>0</v>
      </c>
      <c r="M254" s="34">
        <f t="shared" si="646"/>
        <v>0</v>
      </c>
      <c r="N254" s="34">
        <f t="shared" si="666"/>
        <v>0</v>
      </c>
      <c r="O254" s="34">
        <f t="shared" si="649"/>
        <v>0</v>
      </c>
      <c r="P254" s="12" t="str">
        <f t="shared" ref="P254:Q254" si="682">P253</f>
        <v>(Select Language)</v>
      </c>
      <c r="Q254" s="12" t="str">
        <f t="shared" si="682"/>
        <v>(Select Usage)</v>
      </c>
      <c r="R254" s="33">
        <f t="shared" si="650"/>
        <v>0</v>
      </c>
      <c r="S254" s="33">
        <f t="shared" si="651"/>
        <v>0</v>
      </c>
      <c r="T254" s="33">
        <f t="shared" si="652"/>
        <v>0</v>
      </c>
      <c r="U254" s="33">
        <f t="shared" si="653"/>
        <v>0</v>
      </c>
      <c r="V254" s="33">
        <f t="shared" si="654"/>
        <v>0</v>
      </c>
      <c r="W254" s="33">
        <f t="shared" si="655"/>
        <v>0</v>
      </c>
      <c r="X254" s="33">
        <f t="shared" si="656"/>
        <v>0</v>
      </c>
      <c r="Y254" s="33">
        <f t="shared" si="657"/>
        <v>0</v>
      </c>
      <c r="Z254" s="33">
        <f t="shared" si="658"/>
        <v>0</v>
      </c>
      <c r="AA254" s="33">
        <f t="shared" si="659"/>
        <v>0</v>
      </c>
      <c r="AB254" s="33">
        <f t="shared" si="660"/>
        <v>0</v>
      </c>
      <c r="AC254" s="33">
        <f t="shared" si="661"/>
        <v>0</v>
      </c>
      <c r="AD254" s="26">
        <f t="shared" si="678"/>
        <v>0</v>
      </c>
      <c r="AE254" s="46" t="str">
        <f>IFERROR(IF(AE$3=VLOOKUP($E254,Template!$AK$5:$AM$17,3,FALSE),$AD254*$F254,0),"0.00")</f>
        <v>0.00</v>
      </c>
      <c r="AF254" s="46" t="str">
        <f>IFERROR(IF(AF$3=VLOOKUP($E254,Template!$AK$5:$AM$17,3,FALSE),$AD254*$F254,0),"0.00")</f>
        <v>0.00</v>
      </c>
      <c r="AG254" s="28">
        <f t="shared" si="663"/>
        <v>0</v>
      </c>
      <c r="AH254" s="13" t="s">
        <v>40</v>
      </c>
      <c r="AI254" s="13" t="s">
        <v>41</v>
      </c>
      <c r="AK254" s="14" t="s">
        <v>69</v>
      </c>
      <c r="AL254" s="15">
        <v>0.15</v>
      </c>
      <c r="AM254" s="16" t="s">
        <v>2</v>
      </c>
    </row>
    <row r="255" spans="1:39" s="3" customFormat="1" ht="13.8" x14ac:dyDescent="0.25">
      <c r="A255" s="7" t="str">
        <f t="shared" ref="A255:C255" si="683">A254</f>
        <v>(Enter Broadcasting Company Name)</v>
      </c>
      <c r="B255" s="7" t="str">
        <f t="shared" si="683"/>
        <v>(Enter Call Letters)</v>
      </c>
      <c r="C255" s="8" t="str">
        <f t="shared" si="683"/>
        <v>(Select AM/FM)</v>
      </c>
      <c r="D255" s="30"/>
      <c r="E255" s="8" t="str">
        <f t="shared" si="665"/>
        <v>(Select Station Province)</v>
      </c>
      <c r="F255" s="9" t="str">
        <f>IFERROR(VLOOKUP(E255,Template!$AK$5:$AL$17,2,FALSE),"")</f>
        <v/>
      </c>
      <c r="G255" s="42" t="s">
        <v>17</v>
      </c>
      <c r="H255" s="42" t="s">
        <v>7</v>
      </c>
      <c r="I255" s="32" t="s">
        <v>65</v>
      </c>
      <c r="J255" s="32" t="s">
        <v>66</v>
      </c>
      <c r="K255" s="33">
        <f t="shared" si="647"/>
        <v>0</v>
      </c>
      <c r="L255" s="33">
        <f t="shared" si="648"/>
        <v>0</v>
      </c>
      <c r="M255" s="34">
        <f t="shared" si="646"/>
        <v>0</v>
      </c>
      <c r="N255" s="34">
        <f t="shared" si="666"/>
        <v>0</v>
      </c>
      <c r="O255" s="34">
        <f t="shared" si="649"/>
        <v>0</v>
      </c>
      <c r="P255" s="12" t="str">
        <f t="shared" ref="P255:Q255" si="684">P254</f>
        <v>(Select Language)</v>
      </c>
      <c r="Q255" s="12" t="str">
        <f t="shared" si="684"/>
        <v>(Select Usage)</v>
      </c>
      <c r="R255" s="33">
        <f t="shared" si="650"/>
        <v>0</v>
      </c>
      <c r="S255" s="33">
        <f t="shared" si="651"/>
        <v>0</v>
      </c>
      <c r="T255" s="33">
        <f t="shared" si="652"/>
        <v>0</v>
      </c>
      <c r="U255" s="33">
        <f t="shared" si="653"/>
        <v>0</v>
      </c>
      <c r="V255" s="33">
        <f t="shared" si="654"/>
        <v>0</v>
      </c>
      <c r="W255" s="33">
        <f t="shared" si="655"/>
        <v>0</v>
      </c>
      <c r="X255" s="33">
        <f t="shared" si="656"/>
        <v>0</v>
      </c>
      <c r="Y255" s="33">
        <f t="shared" si="657"/>
        <v>0</v>
      </c>
      <c r="Z255" s="33">
        <f t="shared" si="658"/>
        <v>0</v>
      </c>
      <c r="AA255" s="33">
        <f t="shared" si="659"/>
        <v>0</v>
      </c>
      <c r="AB255" s="33">
        <f t="shared" si="660"/>
        <v>0</v>
      </c>
      <c r="AC255" s="33">
        <f t="shared" si="661"/>
        <v>0</v>
      </c>
      <c r="AD255" s="26">
        <f>SUM(R255:AC255)</f>
        <v>0</v>
      </c>
      <c r="AE255" s="46" t="str">
        <f>IFERROR(IF(AE$3=VLOOKUP($E255,Template!$AK$5:$AM$17,3,FALSE),$AD255*$F255,0),"0.00")</f>
        <v>0.00</v>
      </c>
      <c r="AF255" s="46" t="str">
        <f>IFERROR(IF(AF$3=VLOOKUP($E255,Template!$AK$5:$AM$17,3,FALSE),$AD255*$F255,0),"0.00")</f>
        <v>0.00</v>
      </c>
      <c r="AG255" s="28">
        <f t="shared" si="663"/>
        <v>0</v>
      </c>
      <c r="AH255" s="13" t="s">
        <v>40</v>
      </c>
      <c r="AI255" s="13" t="s">
        <v>41</v>
      </c>
      <c r="AK255" s="14" t="s">
        <v>29</v>
      </c>
      <c r="AL255" s="15">
        <v>0.05</v>
      </c>
      <c r="AM255" s="16" t="s">
        <v>3</v>
      </c>
    </row>
    <row r="256" spans="1:39" s="3" customFormat="1" ht="13.8" x14ac:dyDescent="0.25">
      <c r="A256" s="7" t="str">
        <f t="shared" ref="A256:C256" si="685">A255</f>
        <v>(Enter Broadcasting Company Name)</v>
      </c>
      <c r="B256" s="7" t="str">
        <f t="shared" si="685"/>
        <v>(Enter Call Letters)</v>
      </c>
      <c r="C256" s="8" t="str">
        <f t="shared" si="685"/>
        <v>(Select AM/FM)</v>
      </c>
      <c r="D256" s="30"/>
      <c r="E256" s="8" t="str">
        <f t="shared" si="665"/>
        <v>(Select Station Province)</v>
      </c>
      <c r="F256" s="9" t="str">
        <f>IFERROR(VLOOKUP(E256,Template!$AK$5:$AL$17,2,FALSE),"")</f>
        <v/>
      </c>
      <c r="G256" s="42" t="s">
        <v>18</v>
      </c>
      <c r="H256" s="43" t="s">
        <v>8</v>
      </c>
      <c r="I256" s="32" t="s">
        <v>65</v>
      </c>
      <c r="J256" s="32" t="s">
        <v>66</v>
      </c>
      <c r="K256" s="33">
        <f t="shared" si="647"/>
        <v>0</v>
      </c>
      <c r="L256" s="33">
        <f t="shared" si="648"/>
        <v>0</v>
      </c>
      <c r="M256" s="34">
        <f t="shared" si="646"/>
        <v>0</v>
      </c>
      <c r="N256" s="34">
        <f t="shared" si="666"/>
        <v>0</v>
      </c>
      <c r="O256" s="34">
        <f t="shared" si="649"/>
        <v>0</v>
      </c>
      <c r="P256" s="12" t="str">
        <f t="shared" ref="P256:Q256" si="686">P255</f>
        <v>(Select Language)</v>
      </c>
      <c r="Q256" s="12" t="str">
        <f t="shared" si="686"/>
        <v>(Select Usage)</v>
      </c>
      <c r="R256" s="33">
        <f t="shared" si="650"/>
        <v>0</v>
      </c>
      <c r="S256" s="33">
        <f t="shared" si="651"/>
        <v>0</v>
      </c>
      <c r="T256" s="33">
        <f t="shared" si="652"/>
        <v>0</v>
      </c>
      <c r="U256" s="33">
        <f t="shared" si="653"/>
        <v>0</v>
      </c>
      <c r="V256" s="33">
        <f t="shared" si="654"/>
        <v>0</v>
      </c>
      <c r="W256" s="33">
        <f t="shared" si="655"/>
        <v>0</v>
      </c>
      <c r="X256" s="33">
        <f t="shared" si="656"/>
        <v>0</v>
      </c>
      <c r="Y256" s="33">
        <f t="shared" si="657"/>
        <v>0</v>
      </c>
      <c r="Z256" s="33">
        <f t="shared" si="658"/>
        <v>0</v>
      </c>
      <c r="AA256" s="33">
        <f t="shared" si="659"/>
        <v>0</v>
      </c>
      <c r="AB256" s="33">
        <f t="shared" si="660"/>
        <v>0</v>
      </c>
      <c r="AC256" s="33">
        <f t="shared" si="661"/>
        <v>0</v>
      </c>
      <c r="AD256" s="26">
        <f t="shared" ref="AD256" si="687">SUM(R256:AC256)</f>
        <v>0</v>
      </c>
      <c r="AE256" s="46" t="str">
        <f>IFERROR(IF(AE$3=VLOOKUP($E256,Template!$AK$5:$AM$17,3,FALSE),$AD256*$F256,0),"0.00")</f>
        <v>0.00</v>
      </c>
      <c r="AF256" s="46" t="str">
        <f>IFERROR(IF(AF$3=VLOOKUP($E256,Template!$AK$5:$AM$17,3,FALSE),$AD256*$F256,0),"0.00")</f>
        <v>0.00</v>
      </c>
      <c r="AG256" s="28">
        <f t="shared" si="663"/>
        <v>0</v>
      </c>
      <c r="AH256" s="13" t="s">
        <v>40</v>
      </c>
      <c r="AI256" s="13" t="s">
        <v>41</v>
      </c>
      <c r="AK256" s="14" t="s">
        <v>21</v>
      </c>
      <c r="AL256" s="15">
        <v>0.05</v>
      </c>
      <c r="AM256" s="16" t="s">
        <v>3</v>
      </c>
    </row>
    <row r="257" spans="1:39" ht="13.8" x14ac:dyDescent="0.25">
      <c r="A257" s="19" t="s">
        <v>4</v>
      </c>
      <c r="B257" s="19"/>
      <c r="C257" s="20"/>
      <c r="D257" s="20"/>
      <c r="E257" s="20"/>
      <c r="F257" s="20"/>
      <c r="G257" s="44"/>
      <c r="H257" s="44"/>
      <c r="I257" s="21">
        <f t="shared" ref="I257:K257" si="688">SUM(I245:I256)</f>
        <v>0</v>
      </c>
      <c r="J257" s="21">
        <f t="shared" si="688"/>
        <v>0</v>
      </c>
      <c r="K257" s="21">
        <f t="shared" si="688"/>
        <v>0</v>
      </c>
      <c r="L257" s="21">
        <f>L256</f>
        <v>0</v>
      </c>
      <c r="M257" s="21">
        <f>SUM(M245:M256)</f>
        <v>0</v>
      </c>
      <c r="N257" s="21">
        <f t="shared" ref="N257:O257" si="689">SUM(N245:N256)</f>
        <v>0</v>
      </c>
      <c r="O257" s="21">
        <f t="shared" si="689"/>
        <v>0</v>
      </c>
      <c r="P257" s="21"/>
      <c r="Q257" s="22"/>
      <c r="R257" s="21">
        <f t="shared" ref="R257:AI257" si="690">SUM(R245:R256)</f>
        <v>0</v>
      </c>
      <c r="S257" s="21">
        <f t="shared" si="690"/>
        <v>0</v>
      </c>
      <c r="T257" s="21">
        <f t="shared" si="690"/>
        <v>0</v>
      </c>
      <c r="U257" s="21">
        <f t="shared" si="690"/>
        <v>0</v>
      </c>
      <c r="V257" s="21">
        <f t="shared" si="690"/>
        <v>0</v>
      </c>
      <c r="W257" s="21">
        <f t="shared" si="690"/>
        <v>0</v>
      </c>
      <c r="X257" s="21">
        <f t="shared" si="690"/>
        <v>0</v>
      </c>
      <c r="Y257" s="21">
        <f t="shared" si="690"/>
        <v>0</v>
      </c>
      <c r="Z257" s="21">
        <f t="shared" si="690"/>
        <v>0</v>
      </c>
      <c r="AA257" s="21">
        <f t="shared" si="690"/>
        <v>0</v>
      </c>
      <c r="AB257" s="21">
        <f t="shared" si="690"/>
        <v>0</v>
      </c>
      <c r="AC257" s="21">
        <f t="shared" si="690"/>
        <v>0</v>
      </c>
      <c r="AD257" s="27">
        <f t="shared" si="690"/>
        <v>0</v>
      </c>
      <c r="AE257" s="21">
        <f t="shared" si="690"/>
        <v>0</v>
      </c>
      <c r="AF257" s="21">
        <f t="shared" si="690"/>
        <v>0</v>
      </c>
      <c r="AG257" s="27">
        <f t="shared" si="690"/>
        <v>0</v>
      </c>
      <c r="AH257" s="21">
        <f t="shared" si="690"/>
        <v>0</v>
      </c>
      <c r="AI257" s="21">
        <f t="shared" si="690"/>
        <v>0</v>
      </c>
      <c r="AK257" s="14" t="s">
        <v>71</v>
      </c>
      <c r="AL257" s="15">
        <v>0.05</v>
      </c>
      <c r="AM257" s="16" t="s">
        <v>3</v>
      </c>
    </row>
    <row r="258" spans="1:39" x14ac:dyDescent="0.25">
      <c r="A258" s="2"/>
      <c r="G258" s="2"/>
      <c r="H258" s="2"/>
      <c r="O258" s="2"/>
      <c r="P258" s="2"/>
    </row>
    <row r="259" spans="1:39" ht="42" customHeight="1" x14ac:dyDescent="0.25">
      <c r="A259" s="223" t="s">
        <v>63</v>
      </c>
      <c r="B259" s="223" t="s">
        <v>43</v>
      </c>
      <c r="C259" s="224" t="s">
        <v>19</v>
      </c>
      <c r="D259" s="226"/>
      <c r="E259" s="223" t="s">
        <v>14</v>
      </c>
      <c r="F259" s="223" t="s">
        <v>38</v>
      </c>
      <c r="G259" s="223" t="s">
        <v>1</v>
      </c>
      <c r="H259" s="223" t="s">
        <v>5</v>
      </c>
      <c r="I259" s="225" t="s">
        <v>31</v>
      </c>
      <c r="J259" s="225" t="s">
        <v>32</v>
      </c>
      <c r="K259" s="225" t="s">
        <v>48</v>
      </c>
      <c r="L259" s="225" t="s">
        <v>0</v>
      </c>
      <c r="M259" s="4" t="s">
        <v>45</v>
      </c>
      <c r="N259" s="4" t="s">
        <v>46</v>
      </c>
      <c r="O259" s="4" t="s">
        <v>47</v>
      </c>
      <c r="P259" s="225" t="s">
        <v>50</v>
      </c>
      <c r="Q259" s="225" t="s">
        <v>33</v>
      </c>
      <c r="R259" s="4" t="s">
        <v>51</v>
      </c>
      <c r="S259" s="4" t="s">
        <v>52</v>
      </c>
      <c r="T259" s="4" t="s">
        <v>53</v>
      </c>
      <c r="U259" s="4" t="s">
        <v>54</v>
      </c>
      <c r="V259" s="4" t="s">
        <v>55</v>
      </c>
      <c r="W259" s="4" t="s">
        <v>56</v>
      </c>
      <c r="X259" s="4" t="s">
        <v>57</v>
      </c>
      <c r="Y259" s="4" t="s">
        <v>58</v>
      </c>
      <c r="Z259" s="4" t="s">
        <v>59</v>
      </c>
      <c r="AA259" s="4" t="s">
        <v>62</v>
      </c>
      <c r="AB259" s="4" t="s">
        <v>60</v>
      </c>
      <c r="AC259" s="4" t="s">
        <v>61</v>
      </c>
      <c r="AD259" s="233" t="s">
        <v>34</v>
      </c>
      <c r="AE259" s="231" t="s">
        <v>2</v>
      </c>
      <c r="AF259" s="231" t="s">
        <v>3</v>
      </c>
      <c r="AG259" s="233" t="s">
        <v>35</v>
      </c>
      <c r="AH259" s="223" t="s">
        <v>36</v>
      </c>
      <c r="AI259" s="223" t="s">
        <v>37</v>
      </c>
      <c r="AK259" s="229" t="s">
        <v>30</v>
      </c>
      <c r="AL259" s="229"/>
      <c r="AM259" s="229"/>
    </row>
    <row r="260" spans="1:39" s="6" customFormat="1" ht="35.25" customHeight="1" x14ac:dyDescent="0.3">
      <c r="A260" s="224"/>
      <c r="B260" s="224"/>
      <c r="C260" s="224"/>
      <c r="D260" s="227"/>
      <c r="E260" s="223"/>
      <c r="F260" s="223"/>
      <c r="G260" s="223"/>
      <c r="H260" s="223"/>
      <c r="I260" s="230"/>
      <c r="J260" s="230"/>
      <c r="K260" s="230"/>
      <c r="L260" s="230"/>
      <c r="M260" s="5">
        <v>0</v>
      </c>
      <c r="N260" s="5">
        <v>625000</v>
      </c>
      <c r="O260" s="5">
        <v>1250000</v>
      </c>
      <c r="P260" s="225"/>
      <c r="Q260" s="225"/>
      <c r="R260" s="29">
        <v>4.95E-4</v>
      </c>
      <c r="S260" s="29">
        <v>9.5200000000000005E-4</v>
      </c>
      <c r="T260" s="29">
        <v>1.5900000000000001E-3</v>
      </c>
      <c r="U260" s="29">
        <v>1.1169999999999999E-3</v>
      </c>
      <c r="V260" s="29">
        <v>2.189E-3</v>
      </c>
      <c r="W260" s="29">
        <v>4.5430000000000002E-3</v>
      </c>
      <c r="X260" s="29">
        <v>8.8199999999999997E-4</v>
      </c>
      <c r="Y260" s="29">
        <v>1.6949999999999999E-3</v>
      </c>
      <c r="Z260" s="29">
        <v>2.8319999999999999E-3</v>
      </c>
      <c r="AA260" s="29">
        <v>1.9889999999999999E-3</v>
      </c>
      <c r="AB260" s="29">
        <v>3.8999999999999998E-3</v>
      </c>
      <c r="AC260" s="29">
        <v>8.0949999999999998E-3</v>
      </c>
      <c r="AD260" s="233"/>
      <c r="AE260" s="232"/>
      <c r="AF260" s="232"/>
      <c r="AG260" s="234"/>
      <c r="AH260" s="223"/>
      <c r="AI260" s="223"/>
      <c r="AK260" s="229"/>
      <c r="AL260" s="229"/>
      <c r="AM260" s="229"/>
    </row>
    <row r="261" spans="1:39" s="3" customFormat="1" ht="13.8" x14ac:dyDescent="0.25">
      <c r="A261" s="7" t="s">
        <v>44</v>
      </c>
      <c r="B261" s="7" t="s">
        <v>42</v>
      </c>
      <c r="C261" s="8" t="s">
        <v>39</v>
      </c>
      <c r="D261" s="30"/>
      <c r="E261" s="8" t="s">
        <v>64</v>
      </c>
      <c r="F261" s="9" t="str">
        <f>IFERROR(VLOOKUP(E261,Template!$AK$5:$AL$17,2,FALSE),"")</f>
        <v/>
      </c>
      <c r="G261" s="41" t="s">
        <v>7</v>
      </c>
      <c r="H261" s="41" t="s">
        <v>6</v>
      </c>
      <c r="I261" s="32" t="s">
        <v>65</v>
      </c>
      <c r="J261" s="32" t="s">
        <v>66</v>
      </c>
      <c r="K261" s="33">
        <f>IFERROR(I261+J261,0)</f>
        <v>0</v>
      </c>
      <c r="L261" s="33">
        <f>IFERROR(K261,"")</f>
        <v>0</v>
      </c>
      <c r="M261" s="34">
        <f t="shared" ref="M261:M272" si="691">IF(L261&lt;=$N$4,K261,IF(L260&gt;$N$4,0,$N$4-L260))</f>
        <v>0</v>
      </c>
      <c r="N261" s="34">
        <f>IF(AND(L261&gt;$N$4,L261&lt;=$O$4),K261-M261,IF(AND(L260&gt;$N$4,L260&lt;=$O$4),$O$4-L260,IF(L260&gt;$O$4,0,IF(L261&lt;$N$4,0,MIN(L261-$N$4,$N$4)))))</f>
        <v>0</v>
      </c>
      <c r="O261" s="34">
        <f>IF(L261&gt;$O$4,K261-M261-N261,0)</f>
        <v>0</v>
      </c>
      <c r="P261" s="12" t="s">
        <v>94</v>
      </c>
      <c r="Q261" s="12" t="s">
        <v>68</v>
      </c>
      <c r="R261" s="33">
        <f>IF(AND($Q261="LOW",$P261="French"),M261*R$4,0)</f>
        <v>0</v>
      </c>
      <c r="S261" s="33">
        <f>IF(AND($Q261="LOW",$P261="French"),N261*S$4,0)</f>
        <v>0</v>
      </c>
      <c r="T261" s="33">
        <f>IF(AND($Q261="LOW",$P261="French"),O261*T$4,0)</f>
        <v>0</v>
      </c>
      <c r="U261" s="33">
        <f>IF(AND($Q261="HIGH",$P261="French"),M261*U$4,0)</f>
        <v>0</v>
      </c>
      <c r="V261" s="33">
        <f>IF(AND($Q261="HIGH",$P261="French"),N261*V$4,0)</f>
        <v>0</v>
      </c>
      <c r="W261" s="33">
        <f>IF(AND($Q261="HIGH",$P261="French"),O261*W$4,0)</f>
        <v>0</v>
      </c>
      <c r="X261" s="33">
        <f>IF(AND($Q261="LOW",$P261="English"),M261*X$4,0)</f>
        <v>0</v>
      </c>
      <c r="Y261" s="33">
        <f>IF(AND($Q261="LOW",$P261="English"),N261*Y$4,0)</f>
        <v>0</v>
      </c>
      <c r="Z261" s="33">
        <f>IF(AND($Q261="LOW",$P261="English"),O261*Z$4,0)</f>
        <v>0</v>
      </c>
      <c r="AA261" s="33">
        <f>IF(AND($Q261="HIGH",$P261="English"),M261*AA$4,0)</f>
        <v>0</v>
      </c>
      <c r="AB261" s="33">
        <f>IF(AND($Q261="HIGH",$P261="English"),N261*AB$4,0)</f>
        <v>0</v>
      </c>
      <c r="AC261" s="33">
        <f>IF(AND($Q261="HIGH",$P261="English"),O261*AC$4,0)</f>
        <v>0</v>
      </c>
      <c r="AD261" s="26">
        <f>SUM(R261:AC261)</f>
        <v>0</v>
      </c>
      <c r="AE261" s="46" t="str">
        <f>IFERROR(IF(AE$3=VLOOKUP($E261,Template!$AK$5:$AM$17,3,FALSE),$AD261*$F261,0),"0.00")</f>
        <v>0.00</v>
      </c>
      <c r="AF261" s="46" t="str">
        <f>IFERROR(IF(AF$3=VLOOKUP($E261,Template!$AK$5:$AM$17,3,FALSE),$AD261*$F261,0),"0.00")</f>
        <v>0.00</v>
      </c>
      <c r="AG261" s="28">
        <f>SUM(AD261:AF261)</f>
        <v>0</v>
      </c>
      <c r="AH261" s="13" t="s">
        <v>40</v>
      </c>
      <c r="AI261" s="13" t="s">
        <v>41</v>
      </c>
      <c r="AK261" s="14" t="s">
        <v>25</v>
      </c>
      <c r="AL261" s="15">
        <v>0.05</v>
      </c>
      <c r="AM261" s="16" t="s">
        <v>3</v>
      </c>
    </row>
    <row r="262" spans="1:39" s="3" customFormat="1" ht="13.8" x14ac:dyDescent="0.25">
      <c r="A262" s="7" t="str">
        <f>A261</f>
        <v>(Enter Broadcasting Company Name)</v>
      </c>
      <c r="B262" s="7" t="str">
        <f>B261</f>
        <v>(Enter Call Letters)</v>
      </c>
      <c r="C262" s="8" t="str">
        <f>C261</f>
        <v>(Select AM/FM)</v>
      </c>
      <c r="D262" s="30"/>
      <c r="E262" s="8" t="str">
        <f>E261</f>
        <v>(Select Station Province)</v>
      </c>
      <c r="F262" s="9" t="str">
        <f>IFERROR(VLOOKUP(E262,Template!$AK$5:$AL$17,2,FALSE),"")</f>
        <v/>
      </c>
      <c r="G262" s="42" t="s">
        <v>8</v>
      </c>
      <c r="H262" s="42" t="s">
        <v>9</v>
      </c>
      <c r="I262" s="32" t="s">
        <v>65</v>
      </c>
      <c r="J262" s="32" t="s">
        <v>66</v>
      </c>
      <c r="K262" s="33">
        <f t="shared" ref="K262:K272" si="692">IFERROR(I262+J262,0)</f>
        <v>0</v>
      </c>
      <c r="L262" s="33">
        <f t="shared" ref="L262:L272" si="693">IFERROR(L261+K262,"")</f>
        <v>0</v>
      </c>
      <c r="M262" s="34">
        <f t="shared" si="691"/>
        <v>0</v>
      </c>
      <c r="N262" s="34">
        <f>IF(AND(L262&gt;$N$4,L262&lt;=$O$4),K262-M262,IF(AND(L261&gt;$N$4,L261&lt;=$O$4),$O$4-L261,IF(L261&gt;$O$4,0,IF(L262&lt;$N$4,0,MIN(L262-$N$4,$N$4)))))</f>
        <v>0</v>
      </c>
      <c r="O262" s="34">
        <f t="shared" ref="O262:O272" si="694">IF(L262&gt;$O$4,K262-M262-N262,0)</f>
        <v>0</v>
      </c>
      <c r="P262" s="12" t="str">
        <f>P261</f>
        <v>(Select Language)</v>
      </c>
      <c r="Q262" s="12" t="str">
        <f>Q261</f>
        <v>(Select Usage)</v>
      </c>
      <c r="R262" s="33">
        <f t="shared" ref="R262:R272" si="695">IF(AND($Q262="LOW",$P262="French"),M262*R$4,0)</f>
        <v>0</v>
      </c>
      <c r="S262" s="33">
        <f t="shared" ref="S262:S272" si="696">IF(AND($Q262="LOW",$P262="French"),N262*S$4,0)</f>
        <v>0</v>
      </c>
      <c r="T262" s="33">
        <f t="shared" ref="T262:T272" si="697">IF(AND($Q262="LOW",$P262="French"),O262*T$4,0)</f>
        <v>0</v>
      </c>
      <c r="U262" s="33">
        <f t="shared" ref="U262:U272" si="698">IF(AND($Q262="HIGH",$P262="French"),M262*U$4,0)</f>
        <v>0</v>
      </c>
      <c r="V262" s="33">
        <f t="shared" ref="V262:V272" si="699">IF(AND($Q262="HIGH",$P262="French"),N262*V$4,0)</f>
        <v>0</v>
      </c>
      <c r="W262" s="33">
        <f t="shared" ref="W262:W272" si="700">IF(AND($Q262="HIGH",$P262="French"),O262*W$4,0)</f>
        <v>0</v>
      </c>
      <c r="X262" s="33">
        <f t="shared" ref="X262:X272" si="701">IF(AND($Q262="LOW",$P262="English"),M262*X$4,0)</f>
        <v>0</v>
      </c>
      <c r="Y262" s="33">
        <f t="shared" ref="Y262:Y272" si="702">IF(AND($Q262="LOW",$P262="English"),N262*Y$4,0)</f>
        <v>0</v>
      </c>
      <c r="Z262" s="33">
        <f t="shared" ref="Z262:Z272" si="703">IF(AND($Q262="LOW",$P262="English"),O262*Z$4,0)</f>
        <v>0</v>
      </c>
      <c r="AA262" s="33">
        <f t="shared" ref="AA262:AA272" si="704">IF(AND($Q262="HIGH",$P262="English"),M262*AA$4,0)</f>
        <v>0</v>
      </c>
      <c r="AB262" s="33">
        <f t="shared" ref="AB262:AB272" si="705">IF(AND($Q262="HIGH",$P262="English"),N262*AB$4,0)</f>
        <v>0</v>
      </c>
      <c r="AC262" s="33">
        <f t="shared" ref="AC262:AC272" si="706">IF(AND($Q262="HIGH",$P262="English"),O262*AC$4,0)</f>
        <v>0</v>
      </c>
      <c r="AD262" s="26">
        <f t="shared" ref="AD262:AD266" si="707">SUM(R262:AC262)</f>
        <v>0</v>
      </c>
      <c r="AE262" s="46" t="str">
        <f>IFERROR(IF(AE$3=VLOOKUP($E262,Template!$AK$5:$AM$17,3,FALSE),$AD262*$F262,0),"0.00")</f>
        <v>0.00</v>
      </c>
      <c r="AF262" s="46" t="str">
        <f>IFERROR(IF(AF$3=VLOOKUP($E262,Template!$AK$5:$AM$17,3,FALSE),$AD262*$F262,0),"0.00")</f>
        <v>0.00</v>
      </c>
      <c r="AG262" s="28">
        <f t="shared" ref="AG262:AG272" si="708">SUM(AD262:AF262)</f>
        <v>0</v>
      </c>
      <c r="AH262" s="13" t="s">
        <v>40</v>
      </c>
      <c r="AI262" s="13" t="s">
        <v>41</v>
      </c>
      <c r="AK262" s="14" t="s">
        <v>23</v>
      </c>
      <c r="AL262" s="15">
        <v>0.05</v>
      </c>
      <c r="AM262" s="16" t="s">
        <v>3</v>
      </c>
    </row>
    <row r="263" spans="1:39" s="3" customFormat="1" ht="13.8" x14ac:dyDescent="0.25">
      <c r="A263" s="7" t="str">
        <f t="shared" ref="A263:C263" si="709">A262</f>
        <v>(Enter Broadcasting Company Name)</v>
      </c>
      <c r="B263" s="7" t="str">
        <f t="shared" si="709"/>
        <v>(Enter Call Letters)</v>
      </c>
      <c r="C263" s="8" t="str">
        <f t="shared" si="709"/>
        <v>(Select AM/FM)</v>
      </c>
      <c r="D263" s="30"/>
      <c r="E263" s="8" t="str">
        <f t="shared" ref="E263:E272" si="710">E262</f>
        <v>(Select Station Province)</v>
      </c>
      <c r="F263" s="9" t="str">
        <f>IFERROR(VLOOKUP(E263,Template!$AK$5:$AL$17,2,FALSE),"")</f>
        <v/>
      </c>
      <c r="G263" s="42" t="s">
        <v>6</v>
      </c>
      <c r="H263" s="42" t="s">
        <v>10</v>
      </c>
      <c r="I263" s="32" t="s">
        <v>65</v>
      </c>
      <c r="J263" s="32" t="s">
        <v>66</v>
      </c>
      <c r="K263" s="33">
        <f t="shared" si="692"/>
        <v>0</v>
      </c>
      <c r="L263" s="33">
        <f t="shared" si="693"/>
        <v>0</v>
      </c>
      <c r="M263" s="34">
        <f t="shared" si="691"/>
        <v>0</v>
      </c>
      <c r="N263" s="34">
        <f t="shared" ref="N263:N272" si="711">IF(AND(L263&gt;$N$4,L263&lt;=$O$4),K263-M263,IF(AND(L262&gt;$N$4,L262&lt;=$O$4),$O$4-L262,IF(L262&gt;$O$4,0,IF(L263&lt;$N$4,0,MIN(L263-$N$4,$N$4)))))</f>
        <v>0</v>
      </c>
      <c r="O263" s="34">
        <f t="shared" si="694"/>
        <v>0</v>
      </c>
      <c r="P263" s="12" t="str">
        <f t="shared" ref="P263:Q263" si="712">P262</f>
        <v>(Select Language)</v>
      </c>
      <c r="Q263" s="12" t="str">
        <f t="shared" si="712"/>
        <v>(Select Usage)</v>
      </c>
      <c r="R263" s="33">
        <f t="shared" si="695"/>
        <v>0</v>
      </c>
      <c r="S263" s="33">
        <f t="shared" si="696"/>
        <v>0</v>
      </c>
      <c r="T263" s="33">
        <f t="shared" si="697"/>
        <v>0</v>
      </c>
      <c r="U263" s="33">
        <f t="shared" si="698"/>
        <v>0</v>
      </c>
      <c r="V263" s="33">
        <f t="shared" si="699"/>
        <v>0</v>
      </c>
      <c r="W263" s="33">
        <f t="shared" si="700"/>
        <v>0</v>
      </c>
      <c r="X263" s="33">
        <f t="shared" si="701"/>
        <v>0</v>
      </c>
      <c r="Y263" s="33">
        <f t="shared" si="702"/>
        <v>0</v>
      </c>
      <c r="Z263" s="33">
        <f t="shared" si="703"/>
        <v>0</v>
      </c>
      <c r="AA263" s="33">
        <f t="shared" si="704"/>
        <v>0</v>
      </c>
      <c r="AB263" s="33">
        <f t="shared" si="705"/>
        <v>0</v>
      </c>
      <c r="AC263" s="33">
        <f t="shared" si="706"/>
        <v>0</v>
      </c>
      <c r="AD263" s="26">
        <f t="shared" si="707"/>
        <v>0</v>
      </c>
      <c r="AE263" s="46" t="str">
        <f>IFERROR(IF(AE$3=VLOOKUP($E263,Template!$AK$5:$AM$17,3,FALSE),$AD263*$F263,0),"0.00")</f>
        <v>0.00</v>
      </c>
      <c r="AF263" s="46" t="str">
        <f>IFERROR(IF(AF$3=VLOOKUP($E263,Template!$AK$5:$AM$17,3,FALSE),$AD263*$F263,0),"0.00")</f>
        <v>0.00</v>
      </c>
      <c r="AG263" s="28">
        <f t="shared" si="708"/>
        <v>0</v>
      </c>
      <c r="AH263" s="13" t="s">
        <v>40</v>
      </c>
      <c r="AI263" s="13" t="s">
        <v>41</v>
      </c>
      <c r="AK263" s="14" t="s">
        <v>24</v>
      </c>
      <c r="AL263" s="15">
        <v>0.05</v>
      </c>
      <c r="AM263" s="16" t="s">
        <v>3</v>
      </c>
    </row>
    <row r="264" spans="1:39" s="3" customFormat="1" ht="13.8" x14ac:dyDescent="0.25">
      <c r="A264" s="7" t="str">
        <f t="shared" ref="A264:C264" si="713">A263</f>
        <v>(Enter Broadcasting Company Name)</v>
      </c>
      <c r="B264" s="7" t="str">
        <f t="shared" si="713"/>
        <v>(Enter Call Letters)</v>
      </c>
      <c r="C264" s="8" t="str">
        <f t="shared" si="713"/>
        <v>(Select AM/FM)</v>
      </c>
      <c r="D264" s="30"/>
      <c r="E264" s="8" t="str">
        <f t="shared" si="710"/>
        <v>(Select Station Province)</v>
      </c>
      <c r="F264" s="9" t="str">
        <f>IFERROR(VLOOKUP(E264,Template!$AK$5:$AL$17,2,FALSE),"")</f>
        <v/>
      </c>
      <c r="G264" s="42" t="s">
        <v>9</v>
      </c>
      <c r="H264" s="42" t="s">
        <v>11</v>
      </c>
      <c r="I264" s="32" t="s">
        <v>65</v>
      </c>
      <c r="J264" s="32" t="s">
        <v>66</v>
      </c>
      <c r="K264" s="33">
        <f t="shared" si="692"/>
        <v>0</v>
      </c>
      <c r="L264" s="33">
        <f t="shared" si="693"/>
        <v>0</v>
      </c>
      <c r="M264" s="34">
        <f t="shared" si="691"/>
        <v>0</v>
      </c>
      <c r="N264" s="34">
        <f t="shared" si="711"/>
        <v>0</v>
      </c>
      <c r="O264" s="34">
        <f t="shared" si="694"/>
        <v>0</v>
      </c>
      <c r="P264" s="12" t="str">
        <f t="shared" ref="P264:Q264" si="714">P263</f>
        <v>(Select Language)</v>
      </c>
      <c r="Q264" s="12" t="str">
        <f t="shared" si="714"/>
        <v>(Select Usage)</v>
      </c>
      <c r="R264" s="33">
        <f t="shared" si="695"/>
        <v>0</v>
      </c>
      <c r="S264" s="33">
        <f t="shared" si="696"/>
        <v>0</v>
      </c>
      <c r="T264" s="33">
        <f t="shared" si="697"/>
        <v>0</v>
      </c>
      <c r="U264" s="33">
        <f t="shared" si="698"/>
        <v>0</v>
      </c>
      <c r="V264" s="33">
        <f t="shared" si="699"/>
        <v>0</v>
      </c>
      <c r="W264" s="33">
        <f t="shared" si="700"/>
        <v>0</v>
      </c>
      <c r="X264" s="33">
        <f t="shared" si="701"/>
        <v>0</v>
      </c>
      <c r="Y264" s="33">
        <f t="shared" si="702"/>
        <v>0</v>
      </c>
      <c r="Z264" s="33">
        <f t="shared" si="703"/>
        <v>0</v>
      </c>
      <c r="AA264" s="33">
        <f t="shared" si="704"/>
        <v>0</v>
      </c>
      <c r="AB264" s="33">
        <f t="shared" si="705"/>
        <v>0</v>
      </c>
      <c r="AC264" s="33">
        <f t="shared" si="706"/>
        <v>0</v>
      </c>
      <c r="AD264" s="26">
        <f t="shared" si="707"/>
        <v>0</v>
      </c>
      <c r="AE264" s="46" t="str">
        <f>IFERROR(IF(AE$3=VLOOKUP($E264,Template!$AK$5:$AM$17,3,FALSE),$AD264*$F264,0),"0.00")</f>
        <v>0.00</v>
      </c>
      <c r="AF264" s="46" t="str">
        <f>IFERROR(IF(AF$3=VLOOKUP($E264,Template!$AK$5:$AM$17,3,FALSE),$AD264*$F264,0),"0.00")</f>
        <v>0.00</v>
      </c>
      <c r="AG264" s="28">
        <f t="shared" si="708"/>
        <v>0</v>
      </c>
      <c r="AH264" s="13" t="s">
        <v>40</v>
      </c>
      <c r="AI264" s="13" t="s">
        <v>41</v>
      </c>
      <c r="AK264" s="14" t="s">
        <v>22</v>
      </c>
      <c r="AL264" s="15">
        <v>0.15</v>
      </c>
      <c r="AM264" s="16" t="s">
        <v>2</v>
      </c>
    </row>
    <row r="265" spans="1:39" s="3" customFormat="1" ht="13.8" x14ac:dyDescent="0.25">
      <c r="A265" s="7" t="str">
        <f t="shared" ref="A265:C265" si="715">A264</f>
        <v>(Enter Broadcasting Company Name)</v>
      </c>
      <c r="B265" s="7" t="str">
        <f t="shared" si="715"/>
        <v>(Enter Call Letters)</v>
      </c>
      <c r="C265" s="8" t="str">
        <f t="shared" si="715"/>
        <v>(Select AM/FM)</v>
      </c>
      <c r="D265" s="30"/>
      <c r="E265" s="8" t="str">
        <f t="shared" si="710"/>
        <v>(Select Station Province)</v>
      </c>
      <c r="F265" s="9" t="str">
        <f>IFERROR(VLOOKUP(E265,Template!$AK$5:$AL$17,2,FALSE),"")</f>
        <v/>
      </c>
      <c r="G265" s="42" t="s">
        <v>10</v>
      </c>
      <c r="H265" s="42" t="s">
        <v>12</v>
      </c>
      <c r="I265" s="32" t="s">
        <v>65</v>
      </c>
      <c r="J265" s="32" t="s">
        <v>66</v>
      </c>
      <c r="K265" s="33">
        <f t="shared" si="692"/>
        <v>0</v>
      </c>
      <c r="L265" s="33">
        <f t="shared" si="693"/>
        <v>0</v>
      </c>
      <c r="M265" s="34">
        <f t="shared" si="691"/>
        <v>0</v>
      </c>
      <c r="N265" s="34">
        <f t="shared" si="711"/>
        <v>0</v>
      </c>
      <c r="O265" s="34">
        <f t="shared" si="694"/>
        <v>0</v>
      </c>
      <c r="P265" s="12" t="str">
        <f t="shared" ref="P265:Q265" si="716">P264</f>
        <v>(Select Language)</v>
      </c>
      <c r="Q265" s="12" t="str">
        <f t="shared" si="716"/>
        <v>(Select Usage)</v>
      </c>
      <c r="R265" s="33">
        <f t="shared" si="695"/>
        <v>0</v>
      </c>
      <c r="S265" s="33">
        <f t="shared" si="696"/>
        <v>0</v>
      </c>
      <c r="T265" s="33">
        <f t="shared" si="697"/>
        <v>0</v>
      </c>
      <c r="U265" s="33">
        <f t="shared" si="698"/>
        <v>0</v>
      </c>
      <c r="V265" s="33">
        <f t="shared" si="699"/>
        <v>0</v>
      </c>
      <c r="W265" s="33">
        <f t="shared" si="700"/>
        <v>0</v>
      </c>
      <c r="X265" s="33">
        <f t="shared" si="701"/>
        <v>0</v>
      </c>
      <c r="Y265" s="33">
        <f t="shared" si="702"/>
        <v>0</v>
      </c>
      <c r="Z265" s="33">
        <f t="shared" si="703"/>
        <v>0</v>
      </c>
      <c r="AA265" s="33">
        <f t="shared" si="704"/>
        <v>0</v>
      </c>
      <c r="AB265" s="33">
        <f t="shared" si="705"/>
        <v>0</v>
      </c>
      <c r="AC265" s="33">
        <f t="shared" si="706"/>
        <v>0</v>
      </c>
      <c r="AD265" s="26">
        <f t="shared" si="707"/>
        <v>0</v>
      </c>
      <c r="AE265" s="46" t="str">
        <f>IFERROR(IF(AE$3=VLOOKUP($E265,Template!$AK$5:$AM$17,3,FALSE),$AD265*$F265,0),"0.00")</f>
        <v>0.00</v>
      </c>
      <c r="AF265" s="46" t="str">
        <f>IFERROR(IF(AF$3=VLOOKUP($E265,Template!$AK$5:$AM$17,3,FALSE),$AD265*$F265,0),"0.00")</f>
        <v>0.00</v>
      </c>
      <c r="AG265" s="28">
        <f t="shared" si="708"/>
        <v>0</v>
      </c>
      <c r="AH265" s="13" t="s">
        <v>40</v>
      </c>
      <c r="AI265" s="13" t="s">
        <v>41</v>
      </c>
      <c r="AK265" s="14" t="s">
        <v>26</v>
      </c>
      <c r="AL265" s="15">
        <v>0.15</v>
      </c>
      <c r="AM265" s="16" t="s">
        <v>2</v>
      </c>
    </row>
    <row r="266" spans="1:39" s="3" customFormat="1" ht="13.8" x14ac:dyDescent="0.25">
      <c r="A266" s="7" t="str">
        <f t="shared" ref="A266:C266" si="717">A265</f>
        <v>(Enter Broadcasting Company Name)</v>
      </c>
      <c r="B266" s="7" t="str">
        <f t="shared" si="717"/>
        <v>(Enter Call Letters)</v>
      </c>
      <c r="C266" s="8" t="str">
        <f t="shared" si="717"/>
        <v>(Select AM/FM)</v>
      </c>
      <c r="D266" s="30"/>
      <c r="E266" s="8" t="str">
        <f t="shared" si="710"/>
        <v>(Select Station Province)</v>
      </c>
      <c r="F266" s="9" t="str">
        <f>IFERROR(VLOOKUP(E266,Template!$AK$5:$AL$17,2,FALSE),"")</f>
        <v/>
      </c>
      <c r="G266" s="42" t="s">
        <v>11</v>
      </c>
      <c r="H266" s="42" t="s">
        <v>13</v>
      </c>
      <c r="I266" s="32" t="s">
        <v>65</v>
      </c>
      <c r="J266" s="32" t="s">
        <v>66</v>
      </c>
      <c r="K266" s="33">
        <f t="shared" si="692"/>
        <v>0</v>
      </c>
      <c r="L266" s="33">
        <f t="shared" si="693"/>
        <v>0</v>
      </c>
      <c r="M266" s="34">
        <f t="shared" si="691"/>
        <v>0</v>
      </c>
      <c r="N266" s="34">
        <f t="shared" si="711"/>
        <v>0</v>
      </c>
      <c r="O266" s="34">
        <f t="shared" si="694"/>
        <v>0</v>
      </c>
      <c r="P266" s="12" t="str">
        <f t="shared" ref="P266:Q266" si="718">P265</f>
        <v>(Select Language)</v>
      </c>
      <c r="Q266" s="12" t="str">
        <f t="shared" si="718"/>
        <v>(Select Usage)</v>
      </c>
      <c r="R266" s="33">
        <f t="shared" si="695"/>
        <v>0</v>
      </c>
      <c r="S266" s="33">
        <f t="shared" si="696"/>
        <v>0</v>
      </c>
      <c r="T266" s="33">
        <f t="shared" si="697"/>
        <v>0</v>
      </c>
      <c r="U266" s="33">
        <f t="shared" si="698"/>
        <v>0</v>
      </c>
      <c r="V266" s="33">
        <f t="shared" si="699"/>
        <v>0</v>
      </c>
      <c r="W266" s="33">
        <f t="shared" si="700"/>
        <v>0</v>
      </c>
      <c r="X266" s="33">
        <f t="shared" si="701"/>
        <v>0</v>
      </c>
      <c r="Y266" s="33">
        <f t="shared" si="702"/>
        <v>0</v>
      </c>
      <c r="Z266" s="33">
        <f t="shared" si="703"/>
        <v>0</v>
      </c>
      <c r="AA266" s="33">
        <f t="shared" si="704"/>
        <v>0</v>
      </c>
      <c r="AB266" s="33">
        <f t="shared" si="705"/>
        <v>0</v>
      </c>
      <c r="AC266" s="33">
        <f t="shared" si="706"/>
        <v>0</v>
      </c>
      <c r="AD266" s="26">
        <f t="shared" si="707"/>
        <v>0</v>
      </c>
      <c r="AE266" s="46" t="str">
        <f>IFERROR(IF(AE$3=VLOOKUP($E266,Template!$AK$5:$AM$17,3,FALSE),$AD266*$F266,0),"0.00")</f>
        <v>0.00</v>
      </c>
      <c r="AF266" s="46" t="str">
        <f>IFERROR(IF(AF$3=VLOOKUP($E266,Template!$AK$5:$AM$17,3,FALSE),$AD266*$F266,0),"0.00")</f>
        <v>0.00</v>
      </c>
      <c r="AG266" s="28">
        <f t="shared" si="708"/>
        <v>0</v>
      </c>
      <c r="AH266" s="13" t="s">
        <v>40</v>
      </c>
      <c r="AI266" s="13" t="s">
        <v>41</v>
      </c>
      <c r="AK266" s="14" t="s">
        <v>27</v>
      </c>
      <c r="AL266" s="15">
        <v>0.15</v>
      </c>
      <c r="AM266" s="16" t="s">
        <v>2</v>
      </c>
    </row>
    <row r="267" spans="1:39" s="3" customFormat="1" ht="13.8" x14ac:dyDescent="0.25">
      <c r="A267" s="7" t="str">
        <f t="shared" ref="A267:C267" si="719">A266</f>
        <v>(Enter Broadcasting Company Name)</v>
      </c>
      <c r="B267" s="7" t="str">
        <f t="shared" si="719"/>
        <v>(Enter Call Letters)</v>
      </c>
      <c r="C267" s="8" t="str">
        <f t="shared" si="719"/>
        <v>(Select AM/FM)</v>
      </c>
      <c r="D267" s="30"/>
      <c r="E267" s="8" t="str">
        <f t="shared" si="710"/>
        <v>(Select Station Province)</v>
      </c>
      <c r="F267" s="9" t="str">
        <f>IFERROR(VLOOKUP(E267,Template!$AK$5:$AL$17,2,FALSE),"")</f>
        <v/>
      </c>
      <c r="G267" s="42" t="s">
        <v>12</v>
      </c>
      <c r="H267" s="42" t="s">
        <v>15</v>
      </c>
      <c r="I267" s="32" t="s">
        <v>65</v>
      </c>
      <c r="J267" s="32" t="s">
        <v>66</v>
      </c>
      <c r="K267" s="33">
        <f t="shared" si="692"/>
        <v>0</v>
      </c>
      <c r="L267" s="33">
        <f t="shared" si="693"/>
        <v>0</v>
      </c>
      <c r="M267" s="34">
        <f t="shared" si="691"/>
        <v>0</v>
      </c>
      <c r="N267" s="34">
        <f t="shared" si="711"/>
        <v>0</v>
      </c>
      <c r="O267" s="34">
        <f t="shared" si="694"/>
        <v>0</v>
      </c>
      <c r="P267" s="12" t="str">
        <f t="shared" ref="P267:Q267" si="720">P266</f>
        <v>(Select Language)</v>
      </c>
      <c r="Q267" s="12" t="str">
        <f t="shared" si="720"/>
        <v>(Select Usage)</v>
      </c>
      <c r="R267" s="33">
        <f t="shared" si="695"/>
        <v>0</v>
      </c>
      <c r="S267" s="33">
        <f t="shared" si="696"/>
        <v>0</v>
      </c>
      <c r="T267" s="33">
        <f t="shared" si="697"/>
        <v>0</v>
      </c>
      <c r="U267" s="33">
        <f t="shared" si="698"/>
        <v>0</v>
      </c>
      <c r="V267" s="33">
        <f t="shared" si="699"/>
        <v>0</v>
      </c>
      <c r="W267" s="33">
        <f t="shared" si="700"/>
        <v>0</v>
      </c>
      <c r="X267" s="33">
        <f t="shared" si="701"/>
        <v>0</v>
      </c>
      <c r="Y267" s="33">
        <f t="shared" si="702"/>
        <v>0</v>
      </c>
      <c r="Z267" s="33">
        <f t="shared" si="703"/>
        <v>0</v>
      </c>
      <c r="AA267" s="33">
        <f t="shared" si="704"/>
        <v>0</v>
      </c>
      <c r="AB267" s="33">
        <f t="shared" si="705"/>
        <v>0</v>
      </c>
      <c r="AC267" s="33">
        <f t="shared" si="706"/>
        <v>0</v>
      </c>
      <c r="AD267" s="26">
        <f>SUM(R267:AC267)</f>
        <v>0</v>
      </c>
      <c r="AE267" s="46" t="str">
        <f>IFERROR(IF(AE$3=VLOOKUP($E267,Template!$AK$5:$AM$17,3,FALSE),$AD267*$F267,0),"0.00")</f>
        <v>0.00</v>
      </c>
      <c r="AF267" s="46" t="str">
        <f>IFERROR(IF(AF$3=VLOOKUP($E267,Template!$AK$5:$AM$17,3,FALSE),$AD267*$F267,0),"0.00")</f>
        <v>0.00</v>
      </c>
      <c r="AG267" s="28">
        <f t="shared" si="708"/>
        <v>0</v>
      </c>
      <c r="AH267" s="13" t="s">
        <v>40</v>
      </c>
      <c r="AI267" s="13" t="s">
        <v>41</v>
      </c>
      <c r="AK267" s="14" t="s">
        <v>28</v>
      </c>
      <c r="AL267" s="15">
        <v>0.05</v>
      </c>
      <c r="AM267" s="16" t="s">
        <v>3</v>
      </c>
    </row>
    <row r="268" spans="1:39" s="3" customFormat="1" ht="13.8" x14ac:dyDescent="0.25">
      <c r="A268" s="7" t="str">
        <f t="shared" ref="A268:C268" si="721">A267</f>
        <v>(Enter Broadcasting Company Name)</v>
      </c>
      <c r="B268" s="7" t="str">
        <f t="shared" si="721"/>
        <v>(Enter Call Letters)</v>
      </c>
      <c r="C268" s="8" t="str">
        <f t="shared" si="721"/>
        <v>(Select AM/FM)</v>
      </c>
      <c r="D268" s="30"/>
      <c r="E268" s="8" t="str">
        <f t="shared" si="710"/>
        <v>(Select Station Province)</v>
      </c>
      <c r="F268" s="9" t="str">
        <f>IFERROR(VLOOKUP(E268,Template!$AK$5:$AL$17,2,FALSE),"")</f>
        <v/>
      </c>
      <c r="G268" s="42" t="s">
        <v>13</v>
      </c>
      <c r="H268" s="42" t="s">
        <v>16</v>
      </c>
      <c r="I268" s="32" t="s">
        <v>65</v>
      </c>
      <c r="J268" s="32" t="s">
        <v>66</v>
      </c>
      <c r="K268" s="33">
        <f t="shared" si="692"/>
        <v>0</v>
      </c>
      <c r="L268" s="33">
        <f t="shared" si="693"/>
        <v>0</v>
      </c>
      <c r="M268" s="34">
        <f t="shared" si="691"/>
        <v>0</v>
      </c>
      <c r="N268" s="34">
        <f t="shared" si="711"/>
        <v>0</v>
      </c>
      <c r="O268" s="34">
        <f t="shared" si="694"/>
        <v>0</v>
      </c>
      <c r="P268" s="12" t="str">
        <f t="shared" ref="P268:Q268" si="722">P267</f>
        <v>(Select Language)</v>
      </c>
      <c r="Q268" s="12" t="str">
        <f t="shared" si="722"/>
        <v>(Select Usage)</v>
      </c>
      <c r="R268" s="33">
        <f t="shared" si="695"/>
        <v>0</v>
      </c>
      <c r="S268" s="33">
        <f t="shared" si="696"/>
        <v>0</v>
      </c>
      <c r="T268" s="33">
        <f t="shared" si="697"/>
        <v>0</v>
      </c>
      <c r="U268" s="33">
        <f t="shared" si="698"/>
        <v>0</v>
      </c>
      <c r="V268" s="33">
        <f t="shared" si="699"/>
        <v>0</v>
      </c>
      <c r="W268" s="33">
        <f t="shared" si="700"/>
        <v>0</v>
      </c>
      <c r="X268" s="33">
        <f t="shared" si="701"/>
        <v>0</v>
      </c>
      <c r="Y268" s="33">
        <f t="shared" si="702"/>
        <v>0</v>
      </c>
      <c r="Z268" s="33">
        <f t="shared" si="703"/>
        <v>0</v>
      </c>
      <c r="AA268" s="33">
        <f t="shared" si="704"/>
        <v>0</v>
      </c>
      <c r="AB268" s="33">
        <f t="shared" si="705"/>
        <v>0</v>
      </c>
      <c r="AC268" s="33">
        <f t="shared" si="706"/>
        <v>0</v>
      </c>
      <c r="AD268" s="26">
        <f t="shared" ref="AD268:AD270" si="723">SUM(R268:AC268)</f>
        <v>0</v>
      </c>
      <c r="AE268" s="46" t="str">
        <f>IFERROR(IF(AE$3=VLOOKUP($E268,Template!$AK$5:$AM$17,3,FALSE),$AD268*$F268,0),"0.00")</f>
        <v>0.00</v>
      </c>
      <c r="AF268" s="46" t="str">
        <f>IFERROR(IF(AF$3=VLOOKUP($E268,Template!$AK$5:$AM$17,3,FALSE),$AD268*$F268,0),"0.00")</f>
        <v>0.00</v>
      </c>
      <c r="AG268" s="28">
        <f t="shared" si="708"/>
        <v>0</v>
      </c>
      <c r="AH268" s="13" t="s">
        <v>40</v>
      </c>
      <c r="AI268" s="13" t="s">
        <v>41</v>
      </c>
      <c r="AK268" s="14" t="s">
        <v>70</v>
      </c>
      <c r="AL268" s="15">
        <v>0.05</v>
      </c>
      <c r="AM268" s="16" t="s">
        <v>3</v>
      </c>
    </row>
    <row r="269" spans="1:39" s="3" customFormat="1" ht="13.8" x14ac:dyDescent="0.25">
      <c r="A269" s="7" t="str">
        <f t="shared" ref="A269:C269" si="724">A268</f>
        <v>(Enter Broadcasting Company Name)</v>
      </c>
      <c r="B269" s="7" t="str">
        <f t="shared" si="724"/>
        <v>(Enter Call Letters)</v>
      </c>
      <c r="C269" s="8" t="str">
        <f t="shared" si="724"/>
        <v>(Select AM/FM)</v>
      </c>
      <c r="D269" s="30"/>
      <c r="E269" s="8" t="str">
        <f t="shared" si="710"/>
        <v>(Select Station Province)</v>
      </c>
      <c r="F269" s="9" t="str">
        <f>IFERROR(VLOOKUP(E269,Template!$AK$5:$AL$17,2,FALSE),"")</f>
        <v/>
      </c>
      <c r="G269" s="42" t="s">
        <v>15</v>
      </c>
      <c r="H269" s="42" t="s">
        <v>17</v>
      </c>
      <c r="I269" s="32" t="s">
        <v>65</v>
      </c>
      <c r="J269" s="32" t="s">
        <v>66</v>
      </c>
      <c r="K269" s="33">
        <f t="shared" si="692"/>
        <v>0</v>
      </c>
      <c r="L269" s="33">
        <f t="shared" si="693"/>
        <v>0</v>
      </c>
      <c r="M269" s="34">
        <f t="shared" si="691"/>
        <v>0</v>
      </c>
      <c r="N269" s="34">
        <f t="shared" si="711"/>
        <v>0</v>
      </c>
      <c r="O269" s="34">
        <f t="shared" si="694"/>
        <v>0</v>
      </c>
      <c r="P269" s="12" t="str">
        <f t="shared" ref="P269:Q269" si="725">P268</f>
        <v>(Select Language)</v>
      </c>
      <c r="Q269" s="12" t="str">
        <f t="shared" si="725"/>
        <v>(Select Usage)</v>
      </c>
      <c r="R269" s="33">
        <f t="shared" si="695"/>
        <v>0</v>
      </c>
      <c r="S269" s="33">
        <f t="shared" si="696"/>
        <v>0</v>
      </c>
      <c r="T269" s="33">
        <f t="shared" si="697"/>
        <v>0</v>
      </c>
      <c r="U269" s="33">
        <f t="shared" si="698"/>
        <v>0</v>
      </c>
      <c r="V269" s="33">
        <f t="shared" si="699"/>
        <v>0</v>
      </c>
      <c r="W269" s="33">
        <f t="shared" si="700"/>
        <v>0</v>
      </c>
      <c r="X269" s="33">
        <f t="shared" si="701"/>
        <v>0</v>
      </c>
      <c r="Y269" s="33">
        <f t="shared" si="702"/>
        <v>0</v>
      </c>
      <c r="Z269" s="33">
        <f t="shared" si="703"/>
        <v>0</v>
      </c>
      <c r="AA269" s="33">
        <f t="shared" si="704"/>
        <v>0</v>
      </c>
      <c r="AB269" s="33">
        <f t="shared" si="705"/>
        <v>0</v>
      </c>
      <c r="AC269" s="33">
        <f t="shared" si="706"/>
        <v>0</v>
      </c>
      <c r="AD269" s="26">
        <f t="shared" si="723"/>
        <v>0</v>
      </c>
      <c r="AE269" s="46" t="str">
        <f>IFERROR(IF(AE$3=VLOOKUP($E269,Template!$AK$5:$AM$17,3,FALSE),$AD269*$F269,0),"0.00")</f>
        <v>0.00</v>
      </c>
      <c r="AF269" s="46" t="str">
        <f>IFERROR(IF(AF$3=VLOOKUP($E269,Template!$AK$5:$AM$17,3,FALSE),$AD269*$F269,0),"0.00")</f>
        <v>0.00</v>
      </c>
      <c r="AG269" s="28">
        <f t="shared" si="708"/>
        <v>0</v>
      </c>
      <c r="AH269" s="13" t="s">
        <v>40</v>
      </c>
      <c r="AI269" s="13" t="s">
        <v>41</v>
      </c>
      <c r="AK269" s="14" t="s">
        <v>20</v>
      </c>
      <c r="AL269" s="15">
        <v>0.13</v>
      </c>
      <c r="AM269" s="16" t="s">
        <v>2</v>
      </c>
    </row>
    <row r="270" spans="1:39" s="3" customFormat="1" ht="13.8" x14ac:dyDescent="0.25">
      <c r="A270" s="7" t="str">
        <f t="shared" ref="A270:C270" si="726">A269</f>
        <v>(Enter Broadcasting Company Name)</v>
      </c>
      <c r="B270" s="7" t="str">
        <f t="shared" si="726"/>
        <v>(Enter Call Letters)</v>
      </c>
      <c r="C270" s="8" t="str">
        <f t="shared" si="726"/>
        <v>(Select AM/FM)</v>
      </c>
      <c r="D270" s="30"/>
      <c r="E270" s="8" t="str">
        <f t="shared" si="710"/>
        <v>(Select Station Province)</v>
      </c>
      <c r="F270" s="9" t="str">
        <f>IFERROR(VLOOKUP(E270,Template!$AK$5:$AL$17,2,FALSE),"")</f>
        <v/>
      </c>
      <c r="G270" s="42" t="s">
        <v>16</v>
      </c>
      <c r="H270" s="42" t="s">
        <v>18</v>
      </c>
      <c r="I270" s="32" t="s">
        <v>65</v>
      </c>
      <c r="J270" s="32" t="s">
        <v>66</v>
      </c>
      <c r="K270" s="33">
        <f t="shared" si="692"/>
        <v>0</v>
      </c>
      <c r="L270" s="33">
        <f t="shared" si="693"/>
        <v>0</v>
      </c>
      <c r="M270" s="34">
        <f t="shared" si="691"/>
        <v>0</v>
      </c>
      <c r="N270" s="34">
        <f t="shared" si="711"/>
        <v>0</v>
      </c>
      <c r="O270" s="34">
        <f t="shared" si="694"/>
        <v>0</v>
      </c>
      <c r="P270" s="12" t="str">
        <f t="shared" ref="P270:Q270" si="727">P269</f>
        <v>(Select Language)</v>
      </c>
      <c r="Q270" s="12" t="str">
        <f t="shared" si="727"/>
        <v>(Select Usage)</v>
      </c>
      <c r="R270" s="33">
        <f t="shared" si="695"/>
        <v>0</v>
      </c>
      <c r="S270" s="33">
        <f t="shared" si="696"/>
        <v>0</v>
      </c>
      <c r="T270" s="33">
        <f t="shared" si="697"/>
        <v>0</v>
      </c>
      <c r="U270" s="33">
        <f t="shared" si="698"/>
        <v>0</v>
      </c>
      <c r="V270" s="33">
        <f t="shared" si="699"/>
        <v>0</v>
      </c>
      <c r="W270" s="33">
        <f t="shared" si="700"/>
        <v>0</v>
      </c>
      <c r="X270" s="33">
        <f t="shared" si="701"/>
        <v>0</v>
      </c>
      <c r="Y270" s="33">
        <f t="shared" si="702"/>
        <v>0</v>
      </c>
      <c r="Z270" s="33">
        <f t="shared" si="703"/>
        <v>0</v>
      </c>
      <c r="AA270" s="33">
        <f t="shared" si="704"/>
        <v>0</v>
      </c>
      <c r="AB270" s="33">
        <f t="shared" si="705"/>
        <v>0</v>
      </c>
      <c r="AC270" s="33">
        <f t="shared" si="706"/>
        <v>0</v>
      </c>
      <c r="AD270" s="26">
        <f t="shared" si="723"/>
        <v>0</v>
      </c>
      <c r="AE270" s="46" t="str">
        <f>IFERROR(IF(AE$3=VLOOKUP($E270,Template!$AK$5:$AM$17,3,FALSE),$AD270*$F270,0),"0.00")</f>
        <v>0.00</v>
      </c>
      <c r="AF270" s="46" t="str">
        <f>IFERROR(IF(AF$3=VLOOKUP($E270,Template!$AK$5:$AM$17,3,FALSE),$AD270*$F270,0),"0.00")</f>
        <v>0.00</v>
      </c>
      <c r="AG270" s="28">
        <f t="shared" si="708"/>
        <v>0</v>
      </c>
      <c r="AH270" s="13" t="s">
        <v>40</v>
      </c>
      <c r="AI270" s="13" t="s">
        <v>41</v>
      </c>
      <c r="AK270" s="14" t="s">
        <v>69</v>
      </c>
      <c r="AL270" s="15">
        <v>0.15</v>
      </c>
      <c r="AM270" s="16" t="s">
        <v>2</v>
      </c>
    </row>
    <row r="271" spans="1:39" s="3" customFormat="1" ht="13.8" x14ac:dyDescent="0.25">
      <c r="A271" s="7" t="str">
        <f t="shared" ref="A271:C271" si="728">A270</f>
        <v>(Enter Broadcasting Company Name)</v>
      </c>
      <c r="B271" s="7" t="str">
        <f t="shared" si="728"/>
        <v>(Enter Call Letters)</v>
      </c>
      <c r="C271" s="8" t="str">
        <f t="shared" si="728"/>
        <v>(Select AM/FM)</v>
      </c>
      <c r="D271" s="30"/>
      <c r="E271" s="8" t="str">
        <f t="shared" si="710"/>
        <v>(Select Station Province)</v>
      </c>
      <c r="F271" s="9" t="str">
        <f>IFERROR(VLOOKUP(E271,Template!$AK$5:$AL$17,2,FALSE),"")</f>
        <v/>
      </c>
      <c r="G271" s="42" t="s">
        <v>17</v>
      </c>
      <c r="H271" s="42" t="s">
        <v>7</v>
      </c>
      <c r="I271" s="32" t="s">
        <v>65</v>
      </c>
      <c r="J271" s="32" t="s">
        <v>66</v>
      </c>
      <c r="K271" s="33">
        <f t="shared" si="692"/>
        <v>0</v>
      </c>
      <c r="L271" s="33">
        <f t="shared" si="693"/>
        <v>0</v>
      </c>
      <c r="M271" s="34">
        <f t="shared" si="691"/>
        <v>0</v>
      </c>
      <c r="N271" s="34">
        <f t="shared" si="711"/>
        <v>0</v>
      </c>
      <c r="O271" s="34">
        <f t="shared" si="694"/>
        <v>0</v>
      </c>
      <c r="P271" s="12" t="str">
        <f t="shared" ref="P271:Q271" si="729">P270</f>
        <v>(Select Language)</v>
      </c>
      <c r="Q271" s="12" t="str">
        <f t="shared" si="729"/>
        <v>(Select Usage)</v>
      </c>
      <c r="R271" s="33">
        <f t="shared" si="695"/>
        <v>0</v>
      </c>
      <c r="S271" s="33">
        <f t="shared" si="696"/>
        <v>0</v>
      </c>
      <c r="T271" s="33">
        <f t="shared" si="697"/>
        <v>0</v>
      </c>
      <c r="U271" s="33">
        <f t="shared" si="698"/>
        <v>0</v>
      </c>
      <c r="V271" s="33">
        <f t="shared" si="699"/>
        <v>0</v>
      </c>
      <c r="W271" s="33">
        <f t="shared" si="700"/>
        <v>0</v>
      </c>
      <c r="X271" s="33">
        <f t="shared" si="701"/>
        <v>0</v>
      </c>
      <c r="Y271" s="33">
        <f t="shared" si="702"/>
        <v>0</v>
      </c>
      <c r="Z271" s="33">
        <f t="shared" si="703"/>
        <v>0</v>
      </c>
      <c r="AA271" s="33">
        <f t="shared" si="704"/>
        <v>0</v>
      </c>
      <c r="AB271" s="33">
        <f t="shared" si="705"/>
        <v>0</v>
      </c>
      <c r="AC271" s="33">
        <f t="shared" si="706"/>
        <v>0</v>
      </c>
      <c r="AD271" s="26">
        <f>SUM(R271:AC271)</f>
        <v>0</v>
      </c>
      <c r="AE271" s="46" t="str">
        <f>IFERROR(IF(AE$3=VLOOKUP($E271,Template!$AK$5:$AM$17,3,FALSE),$AD271*$F271,0),"0.00")</f>
        <v>0.00</v>
      </c>
      <c r="AF271" s="46" t="str">
        <f>IFERROR(IF(AF$3=VLOOKUP($E271,Template!$AK$5:$AM$17,3,FALSE),$AD271*$F271,0),"0.00")</f>
        <v>0.00</v>
      </c>
      <c r="AG271" s="28">
        <f t="shared" si="708"/>
        <v>0</v>
      </c>
      <c r="AH271" s="13" t="s">
        <v>40</v>
      </c>
      <c r="AI271" s="13" t="s">
        <v>41</v>
      </c>
      <c r="AK271" s="14" t="s">
        <v>29</v>
      </c>
      <c r="AL271" s="15">
        <v>0.05</v>
      </c>
      <c r="AM271" s="16" t="s">
        <v>3</v>
      </c>
    </row>
    <row r="272" spans="1:39" s="3" customFormat="1" ht="13.8" x14ac:dyDescent="0.25">
      <c r="A272" s="7" t="str">
        <f t="shared" ref="A272:C272" si="730">A271</f>
        <v>(Enter Broadcasting Company Name)</v>
      </c>
      <c r="B272" s="7" t="str">
        <f t="shared" si="730"/>
        <v>(Enter Call Letters)</v>
      </c>
      <c r="C272" s="8" t="str">
        <f t="shared" si="730"/>
        <v>(Select AM/FM)</v>
      </c>
      <c r="D272" s="30"/>
      <c r="E272" s="8" t="str">
        <f t="shared" si="710"/>
        <v>(Select Station Province)</v>
      </c>
      <c r="F272" s="9" t="str">
        <f>IFERROR(VLOOKUP(E272,Template!$AK$5:$AL$17,2,FALSE),"")</f>
        <v/>
      </c>
      <c r="G272" s="42" t="s">
        <v>18</v>
      </c>
      <c r="H272" s="43" t="s">
        <v>8</v>
      </c>
      <c r="I272" s="32" t="s">
        <v>65</v>
      </c>
      <c r="J272" s="32" t="s">
        <v>66</v>
      </c>
      <c r="K272" s="33">
        <f t="shared" si="692"/>
        <v>0</v>
      </c>
      <c r="L272" s="33">
        <f t="shared" si="693"/>
        <v>0</v>
      </c>
      <c r="M272" s="34">
        <f t="shared" si="691"/>
        <v>0</v>
      </c>
      <c r="N272" s="34">
        <f t="shared" si="711"/>
        <v>0</v>
      </c>
      <c r="O272" s="34">
        <f t="shared" si="694"/>
        <v>0</v>
      </c>
      <c r="P272" s="12" t="str">
        <f t="shared" ref="P272:Q272" si="731">P271</f>
        <v>(Select Language)</v>
      </c>
      <c r="Q272" s="12" t="str">
        <f t="shared" si="731"/>
        <v>(Select Usage)</v>
      </c>
      <c r="R272" s="33">
        <f t="shared" si="695"/>
        <v>0</v>
      </c>
      <c r="S272" s="33">
        <f t="shared" si="696"/>
        <v>0</v>
      </c>
      <c r="T272" s="33">
        <f t="shared" si="697"/>
        <v>0</v>
      </c>
      <c r="U272" s="33">
        <f t="shared" si="698"/>
        <v>0</v>
      </c>
      <c r="V272" s="33">
        <f t="shared" si="699"/>
        <v>0</v>
      </c>
      <c r="W272" s="33">
        <f t="shared" si="700"/>
        <v>0</v>
      </c>
      <c r="X272" s="33">
        <f t="shared" si="701"/>
        <v>0</v>
      </c>
      <c r="Y272" s="33">
        <f t="shared" si="702"/>
        <v>0</v>
      </c>
      <c r="Z272" s="33">
        <f t="shared" si="703"/>
        <v>0</v>
      </c>
      <c r="AA272" s="33">
        <f t="shared" si="704"/>
        <v>0</v>
      </c>
      <c r="AB272" s="33">
        <f t="shared" si="705"/>
        <v>0</v>
      </c>
      <c r="AC272" s="33">
        <f t="shared" si="706"/>
        <v>0</v>
      </c>
      <c r="AD272" s="26">
        <f t="shared" ref="AD272" si="732">SUM(R272:AC272)</f>
        <v>0</v>
      </c>
      <c r="AE272" s="46" t="str">
        <f>IFERROR(IF(AE$3=VLOOKUP($E272,Template!$AK$5:$AM$17,3,FALSE),$AD272*$F272,0),"0.00")</f>
        <v>0.00</v>
      </c>
      <c r="AF272" s="46" t="str">
        <f>IFERROR(IF(AF$3=VLOOKUP($E272,Template!$AK$5:$AM$17,3,FALSE),$AD272*$F272,0),"0.00")</f>
        <v>0.00</v>
      </c>
      <c r="AG272" s="28">
        <f t="shared" si="708"/>
        <v>0</v>
      </c>
      <c r="AH272" s="13" t="s">
        <v>40</v>
      </c>
      <c r="AI272" s="13" t="s">
        <v>41</v>
      </c>
      <c r="AK272" s="14" t="s">
        <v>21</v>
      </c>
      <c r="AL272" s="15">
        <v>0.05</v>
      </c>
      <c r="AM272" s="16" t="s">
        <v>3</v>
      </c>
    </row>
    <row r="273" spans="1:39" ht="13.8" x14ac:dyDescent="0.25">
      <c r="A273" s="19" t="s">
        <v>4</v>
      </c>
      <c r="B273" s="19"/>
      <c r="C273" s="20"/>
      <c r="D273" s="20"/>
      <c r="E273" s="20"/>
      <c r="F273" s="20"/>
      <c r="G273" s="44"/>
      <c r="H273" s="44"/>
      <c r="I273" s="21">
        <f t="shared" ref="I273:K273" si="733">SUM(I261:I272)</f>
        <v>0</v>
      </c>
      <c r="J273" s="21">
        <f t="shared" si="733"/>
        <v>0</v>
      </c>
      <c r="K273" s="21">
        <f t="shared" si="733"/>
        <v>0</v>
      </c>
      <c r="L273" s="21">
        <f>L272</f>
        <v>0</v>
      </c>
      <c r="M273" s="21">
        <f>SUM(M261:M272)</f>
        <v>0</v>
      </c>
      <c r="N273" s="21">
        <f t="shared" ref="N273:O273" si="734">SUM(N261:N272)</f>
        <v>0</v>
      </c>
      <c r="O273" s="21">
        <f t="shared" si="734"/>
        <v>0</v>
      </c>
      <c r="P273" s="21"/>
      <c r="Q273" s="22"/>
      <c r="R273" s="21">
        <f t="shared" ref="R273:AI273" si="735">SUM(R261:R272)</f>
        <v>0</v>
      </c>
      <c r="S273" s="21">
        <f t="shared" si="735"/>
        <v>0</v>
      </c>
      <c r="T273" s="21">
        <f t="shared" si="735"/>
        <v>0</v>
      </c>
      <c r="U273" s="21">
        <f t="shared" si="735"/>
        <v>0</v>
      </c>
      <c r="V273" s="21">
        <f t="shared" si="735"/>
        <v>0</v>
      </c>
      <c r="W273" s="21">
        <f t="shared" si="735"/>
        <v>0</v>
      </c>
      <c r="X273" s="21">
        <f t="shared" si="735"/>
        <v>0</v>
      </c>
      <c r="Y273" s="21">
        <f t="shared" si="735"/>
        <v>0</v>
      </c>
      <c r="Z273" s="21">
        <f t="shared" si="735"/>
        <v>0</v>
      </c>
      <c r="AA273" s="21">
        <f t="shared" si="735"/>
        <v>0</v>
      </c>
      <c r="AB273" s="21">
        <f t="shared" si="735"/>
        <v>0</v>
      </c>
      <c r="AC273" s="21">
        <f t="shared" si="735"/>
        <v>0</v>
      </c>
      <c r="AD273" s="27">
        <f t="shared" si="735"/>
        <v>0</v>
      </c>
      <c r="AE273" s="21">
        <f t="shared" si="735"/>
        <v>0</v>
      </c>
      <c r="AF273" s="21">
        <f t="shared" si="735"/>
        <v>0</v>
      </c>
      <c r="AG273" s="27">
        <f t="shared" si="735"/>
        <v>0</v>
      </c>
      <c r="AH273" s="21">
        <f t="shared" si="735"/>
        <v>0</v>
      </c>
      <c r="AI273" s="21">
        <f t="shared" si="735"/>
        <v>0</v>
      </c>
      <c r="AK273" s="14" t="s">
        <v>71</v>
      </c>
      <c r="AL273" s="15">
        <v>0.05</v>
      </c>
      <c r="AM273" s="16" t="s">
        <v>3</v>
      </c>
    </row>
    <row r="274" spans="1:39" x14ac:dyDescent="0.25">
      <c r="A274" s="2"/>
      <c r="G274" s="2"/>
      <c r="H274" s="2"/>
      <c r="O274" s="2"/>
      <c r="P274" s="2"/>
    </row>
    <row r="275" spans="1:39" ht="42" customHeight="1" x14ac:dyDescent="0.25">
      <c r="A275" s="223" t="s">
        <v>63</v>
      </c>
      <c r="B275" s="223" t="s">
        <v>43</v>
      </c>
      <c r="C275" s="224" t="s">
        <v>19</v>
      </c>
      <c r="D275" s="226"/>
      <c r="E275" s="223" t="s">
        <v>14</v>
      </c>
      <c r="F275" s="223" t="s">
        <v>38</v>
      </c>
      <c r="G275" s="223" t="s">
        <v>1</v>
      </c>
      <c r="H275" s="223" t="s">
        <v>5</v>
      </c>
      <c r="I275" s="225" t="s">
        <v>31</v>
      </c>
      <c r="J275" s="225" t="s">
        <v>32</v>
      </c>
      <c r="K275" s="225" t="s">
        <v>48</v>
      </c>
      <c r="L275" s="225" t="s">
        <v>0</v>
      </c>
      <c r="M275" s="4" t="s">
        <v>45</v>
      </c>
      <c r="N275" s="4" t="s">
        <v>46</v>
      </c>
      <c r="O275" s="4" t="s">
        <v>47</v>
      </c>
      <c r="P275" s="225" t="s">
        <v>50</v>
      </c>
      <c r="Q275" s="225" t="s">
        <v>33</v>
      </c>
      <c r="R275" s="4" t="s">
        <v>51</v>
      </c>
      <c r="S275" s="4" t="s">
        <v>52</v>
      </c>
      <c r="T275" s="4" t="s">
        <v>53</v>
      </c>
      <c r="U275" s="4" t="s">
        <v>54</v>
      </c>
      <c r="V275" s="4" t="s">
        <v>55</v>
      </c>
      <c r="W275" s="4" t="s">
        <v>56</v>
      </c>
      <c r="X275" s="4" t="s">
        <v>57</v>
      </c>
      <c r="Y275" s="4" t="s">
        <v>58</v>
      </c>
      <c r="Z275" s="4" t="s">
        <v>59</v>
      </c>
      <c r="AA275" s="4" t="s">
        <v>62</v>
      </c>
      <c r="AB275" s="4" t="s">
        <v>60</v>
      </c>
      <c r="AC275" s="4" t="s">
        <v>61</v>
      </c>
      <c r="AD275" s="233" t="s">
        <v>34</v>
      </c>
      <c r="AE275" s="231" t="s">
        <v>2</v>
      </c>
      <c r="AF275" s="231" t="s">
        <v>3</v>
      </c>
      <c r="AG275" s="233" t="s">
        <v>35</v>
      </c>
      <c r="AH275" s="223" t="s">
        <v>36</v>
      </c>
      <c r="AI275" s="223" t="s">
        <v>37</v>
      </c>
      <c r="AK275" s="229" t="s">
        <v>30</v>
      </c>
      <c r="AL275" s="229"/>
      <c r="AM275" s="229"/>
    </row>
    <row r="276" spans="1:39" s="6" customFormat="1" ht="35.25" customHeight="1" x14ac:dyDescent="0.3">
      <c r="A276" s="224"/>
      <c r="B276" s="224"/>
      <c r="C276" s="224"/>
      <c r="D276" s="227"/>
      <c r="E276" s="223"/>
      <c r="F276" s="223"/>
      <c r="G276" s="223"/>
      <c r="H276" s="223"/>
      <c r="I276" s="230"/>
      <c r="J276" s="230"/>
      <c r="K276" s="230"/>
      <c r="L276" s="230"/>
      <c r="M276" s="5">
        <v>0</v>
      </c>
      <c r="N276" s="5">
        <v>625000</v>
      </c>
      <c r="O276" s="5">
        <v>1250000</v>
      </c>
      <c r="P276" s="225"/>
      <c r="Q276" s="225"/>
      <c r="R276" s="29">
        <v>4.95E-4</v>
      </c>
      <c r="S276" s="29">
        <v>9.5200000000000005E-4</v>
      </c>
      <c r="T276" s="29">
        <v>1.5900000000000001E-3</v>
      </c>
      <c r="U276" s="29">
        <v>1.1169999999999999E-3</v>
      </c>
      <c r="V276" s="29">
        <v>2.189E-3</v>
      </c>
      <c r="W276" s="29">
        <v>4.5430000000000002E-3</v>
      </c>
      <c r="X276" s="29">
        <v>8.8199999999999997E-4</v>
      </c>
      <c r="Y276" s="29">
        <v>1.6949999999999999E-3</v>
      </c>
      <c r="Z276" s="29">
        <v>2.8319999999999999E-3</v>
      </c>
      <c r="AA276" s="29">
        <v>1.9889999999999999E-3</v>
      </c>
      <c r="AB276" s="29">
        <v>3.8999999999999998E-3</v>
      </c>
      <c r="AC276" s="29">
        <v>8.0949999999999998E-3</v>
      </c>
      <c r="AD276" s="233"/>
      <c r="AE276" s="232"/>
      <c r="AF276" s="232"/>
      <c r="AG276" s="234"/>
      <c r="AH276" s="223"/>
      <c r="AI276" s="223"/>
      <c r="AK276" s="229"/>
      <c r="AL276" s="229"/>
      <c r="AM276" s="229"/>
    </row>
    <row r="277" spans="1:39" s="3" customFormat="1" ht="13.8" x14ac:dyDescent="0.25">
      <c r="A277" s="7" t="s">
        <v>44</v>
      </c>
      <c r="B277" s="7" t="s">
        <v>42</v>
      </c>
      <c r="C277" s="8" t="s">
        <v>39</v>
      </c>
      <c r="D277" s="30"/>
      <c r="E277" s="8" t="s">
        <v>64</v>
      </c>
      <c r="F277" s="9" t="str">
        <f>IFERROR(VLOOKUP(E277,Template!$AK$5:$AL$17,2,FALSE),"")</f>
        <v/>
      </c>
      <c r="G277" s="41" t="s">
        <v>7</v>
      </c>
      <c r="H277" s="41" t="s">
        <v>6</v>
      </c>
      <c r="I277" s="32" t="s">
        <v>65</v>
      </c>
      <c r="J277" s="32" t="s">
        <v>66</v>
      </c>
      <c r="K277" s="33">
        <f>IFERROR(I277+J277,0)</f>
        <v>0</v>
      </c>
      <c r="L277" s="33">
        <f>IFERROR(K277,"")</f>
        <v>0</v>
      </c>
      <c r="M277" s="34">
        <f t="shared" ref="M277:M288" si="736">IF(L277&lt;=$N$4,K277,IF(L276&gt;$N$4,0,$N$4-L276))</f>
        <v>0</v>
      </c>
      <c r="N277" s="34">
        <f>IF(AND(L277&gt;$N$4,L277&lt;=$O$4),K277-M277,IF(AND(L276&gt;$N$4,L276&lt;=$O$4),$O$4-L276,IF(L276&gt;$O$4,0,IF(L277&lt;$N$4,0,MIN(L277-$N$4,$N$4)))))</f>
        <v>0</v>
      </c>
      <c r="O277" s="34">
        <f>IF(L277&gt;$O$4,K277-M277-N277,0)</f>
        <v>0</v>
      </c>
      <c r="P277" s="12" t="s">
        <v>94</v>
      </c>
      <c r="Q277" s="12" t="s">
        <v>68</v>
      </c>
      <c r="R277" s="33">
        <f>IF(AND($Q277="LOW",$P277="French"),M277*R$4,0)</f>
        <v>0</v>
      </c>
      <c r="S277" s="33">
        <f>IF(AND($Q277="LOW",$P277="French"),N277*S$4,0)</f>
        <v>0</v>
      </c>
      <c r="T277" s="33">
        <f>IF(AND($Q277="LOW",$P277="French"),O277*T$4,0)</f>
        <v>0</v>
      </c>
      <c r="U277" s="33">
        <f>IF(AND($Q277="HIGH",$P277="French"),M277*U$4,0)</f>
        <v>0</v>
      </c>
      <c r="V277" s="33">
        <f>IF(AND($Q277="HIGH",$P277="French"),N277*V$4,0)</f>
        <v>0</v>
      </c>
      <c r="W277" s="33">
        <f>IF(AND($Q277="HIGH",$P277="French"),O277*W$4,0)</f>
        <v>0</v>
      </c>
      <c r="X277" s="33">
        <f>IF(AND($Q277="LOW",$P277="English"),M277*X$4,0)</f>
        <v>0</v>
      </c>
      <c r="Y277" s="33">
        <f>IF(AND($Q277="LOW",$P277="English"),N277*Y$4,0)</f>
        <v>0</v>
      </c>
      <c r="Z277" s="33">
        <f>IF(AND($Q277="LOW",$P277="English"),O277*Z$4,0)</f>
        <v>0</v>
      </c>
      <c r="AA277" s="33">
        <f>IF(AND($Q277="HIGH",$P277="English"),M277*AA$4,0)</f>
        <v>0</v>
      </c>
      <c r="AB277" s="33">
        <f>IF(AND($Q277="HIGH",$P277="English"),N277*AB$4,0)</f>
        <v>0</v>
      </c>
      <c r="AC277" s="33">
        <f>IF(AND($Q277="HIGH",$P277="English"),O277*AC$4,0)</f>
        <v>0</v>
      </c>
      <c r="AD277" s="26">
        <f>SUM(R277:AC277)</f>
        <v>0</v>
      </c>
      <c r="AE277" s="46" t="str">
        <f>IFERROR(IF(AE$3=VLOOKUP($E277,Template!$AK$5:$AM$17,3,FALSE),$AD277*$F277,0),"0.00")</f>
        <v>0.00</v>
      </c>
      <c r="AF277" s="46" t="str">
        <f>IFERROR(IF(AF$3=VLOOKUP($E277,Template!$AK$5:$AM$17,3,FALSE),$AD277*$F277,0),"0.00")</f>
        <v>0.00</v>
      </c>
      <c r="AG277" s="28">
        <f>SUM(AD277:AF277)</f>
        <v>0</v>
      </c>
      <c r="AH277" s="13" t="s">
        <v>40</v>
      </c>
      <c r="AI277" s="13" t="s">
        <v>41</v>
      </c>
      <c r="AK277" s="14" t="s">
        <v>25</v>
      </c>
      <c r="AL277" s="15">
        <v>0.05</v>
      </c>
      <c r="AM277" s="16" t="s">
        <v>3</v>
      </c>
    </row>
    <row r="278" spans="1:39" s="3" customFormat="1" ht="13.8" x14ac:dyDescent="0.25">
      <c r="A278" s="7" t="str">
        <f>A277</f>
        <v>(Enter Broadcasting Company Name)</v>
      </c>
      <c r="B278" s="7" t="str">
        <f>B277</f>
        <v>(Enter Call Letters)</v>
      </c>
      <c r="C278" s="8" t="str">
        <f>C277</f>
        <v>(Select AM/FM)</v>
      </c>
      <c r="D278" s="30"/>
      <c r="E278" s="8" t="str">
        <f>E277</f>
        <v>(Select Station Province)</v>
      </c>
      <c r="F278" s="9" t="str">
        <f>IFERROR(VLOOKUP(E278,Template!$AK$5:$AL$17,2,FALSE),"")</f>
        <v/>
      </c>
      <c r="G278" s="42" t="s">
        <v>8</v>
      </c>
      <c r="H278" s="42" t="s">
        <v>9</v>
      </c>
      <c r="I278" s="32" t="s">
        <v>65</v>
      </c>
      <c r="J278" s="32" t="s">
        <v>66</v>
      </c>
      <c r="K278" s="33">
        <f t="shared" ref="K278:K288" si="737">IFERROR(I278+J278,0)</f>
        <v>0</v>
      </c>
      <c r="L278" s="33">
        <f t="shared" ref="L278:L288" si="738">IFERROR(L277+K278,"")</f>
        <v>0</v>
      </c>
      <c r="M278" s="34">
        <f t="shared" si="736"/>
        <v>0</v>
      </c>
      <c r="N278" s="34">
        <f>IF(AND(L278&gt;$N$4,L278&lt;=$O$4),K278-M278,IF(AND(L277&gt;$N$4,L277&lt;=$O$4),$O$4-L277,IF(L277&gt;$O$4,0,IF(L278&lt;$N$4,0,MIN(L278-$N$4,$N$4)))))</f>
        <v>0</v>
      </c>
      <c r="O278" s="34">
        <f t="shared" ref="O278:O288" si="739">IF(L278&gt;$O$4,K278-M278-N278,0)</f>
        <v>0</v>
      </c>
      <c r="P278" s="12" t="str">
        <f>P277</f>
        <v>(Select Language)</v>
      </c>
      <c r="Q278" s="12" t="str">
        <f>Q277</f>
        <v>(Select Usage)</v>
      </c>
      <c r="R278" s="33">
        <f t="shared" ref="R278:R288" si="740">IF(AND($Q278="LOW",$P278="French"),M278*R$4,0)</f>
        <v>0</v>
      </c>
      <c r="S278" s="33">
        <f t="shared" ref="S278:S288" si="741">IF(AND($Q278="LOW",$P278="French"),N278*S$4,0)</f>
        <v>0</v>
      </c>
      <c r="T278" s="33">
        <f t="shared" ref="T278:T288" si="742">IF(AND($Q278="LOW",$P278="French"),O278*T$4,0)</f>
        <v>0</v>
      </c>
      <c r="U278" s="33">
        <f t="shared" ref="U278:U288" si="743">IF(AND($Q278="HIGH",$P278="French"),M278*U$4,0)</f>
        <v>0</v>
      </c>
      <c r="V278" s="33">
        <f t="shared" ref="V278:V288" si="744">IF(AND($Q278="HIGH",$P278="French"),N278*V$4,0)</f>
        <v>0</v>
      </c>
      <c r="W278" s="33">
        <f t="shared" ref="W278:W288" si="745">IF(AND($Q278="HIGH",$P278="French"),O278*W$4,0)</f>
        <v>0</v>
      </c>
      <c r="X278" s="33">
        <f t="shared" ref="X278:X288" si="746">IF(AND($Q278="LOW",$P278="English"),M278*X$4,0)</f>
        <v>0</v>
      </c>
      <c r="Y278" s="33">
        <f t="shared" ref="Y278:Y288" si="747">IF(AND($Q278="LOW",$P278="English"),N278*Y$4,0)</f>
        <v>0</v>
      </c>
      <c r="Z278" s="33">
        <f t="shared" ref="Z278:Z288" si="748">IF(AND($Q278="LOW",$P278="English"),O278*Z$4,0)</f>
        <v>0</v>
      </c>
      <c r="AA278" s="33">
        <f t="shared" ref="AA278:AA288" si="749">IF(AND($Q278="HIGH",$P278="English"),M278*AA$4,0)</f>
        <v>0</v>
      </c>
      <c r="AB278" s="33">
        <f t="shared" ref="AB278:AB288" si="750">IF(AND($Q278="HIGH",$P278="English"),N278*AB$4,0)</f>
        <v>0</v>
      </c>
      <c r="AC278" s="33">
        <f t="shared" ref="AC278:AC288" si="751">IF(AND($Q278="HIGH",$P278="English"),O278*AC$4,0)</f>
        <v>0</v>
      </c>
      <c r="AD278" s="26">
        <f t="shared" ref="AD278:AD282" si="752">SUM(R278:AC278)</f>
        <v>0</v>
      </c>
      <c r="AE278" s="46" t="str">
        <f>IFERROR(IF(AE$3=VLOOKUP($E278,Template!$AK$5:$AM$17,3,FALSE),$AD278*$F278,0),"0.00")</f>
        <v>0.00</v>
      </c>
      <c r="AF278" s="46" t="str">
        <f>IFERROR(IF(AF$3=VLOOKUP($E278,Template!$AK$5:$AM$17,3,FALSE),$AD278*$F278,0),"0.00")</f>
        <v>0.00</v>
      </c>
      <c r="AG278" s="28">
        <f t="shared" ref="AG278:AG288" si="753">SUM(AD278:AF278)</f>
        <v>0</v>
      </c>
      <c r="AH278" s="13" t="s">
        <v>40</v>
      </c>
      <c r="AI278" s="13" t="s">
        <v>41</v>
      </c>
      <c r="AK278" s="14" t="s">
        <v>23</v>
      </c>
      <c r="AL278" s="15">
        <v>0.05</v>
      </c>
      <c r="AM278" s="16" t="s">
        <v>3</v>
      </c>
    </row>
    <row r="279" spans="1:39" s="3" customFormat="1" ht="13.8" x14ac:dyDescent="0.25">
      <c r="A279" s="7" t="str">
        <f t="shared" ref="A279:C279" si="754">A278</f>
        <v>(Enter Broadcasting Company Name)</v>
      </c>
      <c r="B279" s="7" t="str">
        <f t="shared" si="754"/>
        <v>(Enter Call Letters)</v>
      </c>
      <c r="C279" s="8" t="str">
        <f t="shared" si="754"/>
        <v>(Select AM/FM)</v>
      </c>
      <c r="D279" s="30"/>
      <c r="E279" s="8" t="str">
        <f t="shared" ref="E279:E288" si="755">E278</f>
        <v>(Select Station Province)</v>
      </c>
      <c r="F279" s="9" t="str">
        <f>IFERROR(VLOOKUP(E279,Template!$AK$5:$AL$17,2,FALSE),"")</f>
        <v/>
      </c>
      <c r="G279" s="42" t="s">
        <v>6</v>
      </c>
      <c r="H279" s="42" t="s">
        <v>10</v>
      </c>
      <c r="I279" s="32" t="s">
        <v>65</v>
      </c>
      <c r="J279" s="32" t="s">
        <v>66</v>
      </c>
      <c r="K279" s="33">
        <f t="shared" si="737"/>
        <v>0</v>
      </c>
      <c r="L279" s="33">
        <f t="shared" si="738"/>
        <v>0</v>
      </c>
      <c r="M279" s="34">
        <f t="shared" si="736"/>
        <v>0</v>
      </c>
      <c r="N279" s="34">
        <f t="shared" ref="N279:N288" si="756">IF(AND(L279&gt;$N$4,L279&lt;=$O$4),K279-M279,IF(AND(L278&gt;$N$4,L278&lt;=$O$4),$O$4-L278,IF(L278&gt;$O$4,0,IF(L279&lt;$N$4,0,MIN(L279-$N$4,$N$4)))))</f>
        <v>0</v>
      </c>
      <c r="O279" s="34">
        <f t="shared" si="739"/>
        <v>0</v>
      </c>
      <c r="P279" s="12" t="str">
        <f t="shared" ref="P279:Q279" si="757">P278</f>
        <v>(Select Language)</v>
      </c>
      <c r="Q279" s="12" t="str">
        <f t="shared" si="757"/>
        <v>(Select Usage)</v>
      </c>
      <c r="R279" s="33">
        <f t="shared" si="740"/>
        <v>0</v>
      </c>
      <c r="S279" s="33">
        <f t="shared" si="741"/>
        <v>0</v>
      </c>
      <c r="T279" s="33">
        <f t="shared" si="742"/>
        <v>0</v>
      </c>
      <c r="U279" s="33">
        <f t="shared" si="743"/>
        <v>0</v>
      </c>
      <c r="V279" s="33">
        <f t="shared" si="744"/>
        <v>0</v>
      </c>
      <c r="W279" s="33">
        <f t="shared" si="745"/>
        <v>0</v>
      </c>
      <c r="X279" s="33">
        <f t="shared" si="746"/>
        <v>0</v>
      </c>
      <c r="Y279" s="33">
        <f t="shared" si="747"/>
        <v>0</v>
      </c>
      <c r="Z279" s="33">
        <f t="shared" si="748"/>
        <v>0</v>
      </c>
      <c r="AA279" s="33">
        <f t="shared" si="749"/>
        <v>0</v>
      </c>
      <c r="AB279" s="33">
        <f t="shared" si="750"/>
        <v>0</v>
      </c>
      <c r="AC279" s="33">
        <f t="shared" si="751"/>
        <v>0</v>
      </c>
      <c r="AD279" s="26">
        <f t="shared" si="752"/>
        <v>0</v>
      </c>
      <c r="AE279" s="46" t="str">
        <f>IFERROR(IF(AE$3=VLOOKUP($E279,Template!$AK$5:$AM$17,3,FALSE),$AD279*$F279,0),"0.00")</f>
        <v>0.00</v>
      </c>
      <c r="AF279" s="46" t="str">
        <f>IFERROR(IF(AF$3=VLOOKUP($E279,Template!$AK$5:$AM$17,3,FALSE),$AD279*$F279,0),"0.00")</f>
        <v>0.00</v>
      </c>
      <c r="AG279" s="28">
        <f t="shared" si="753"/>
        <v>0</v>
      </c>
      <c r="AH279" s="13" t="s">
        <v>40</v>
      </c>
      <c r="AI279" s="13" t="s">
        <v>41</v>
      </c>
      <c r="AK279" s="14" t="s">
        <v>24</v>
      </c>
      <c r="AL279" s="15">
        <v>0.05</v>
      </c>
      <c r="AM279" s="16" t="s">
        <v>3</v>
      </c>
    </row>
    <row r="280" spans="1:39" s="3" customFormat="1" ht="13.8" x14ac:dyDescent="0.25">
      <c r="A280" s="7" t="str">
        <f t="shared" ref="A280:C280" si="758">A279</f>
        <v>(Enter Broadcasting Company Name)</v>
      </c>
      <c r="B280" s="7" t="str">
        <f t="shared" si="758"/>
        <v>(Enter Call Letters)</v>
      </c>
      <c r="C280" s="8" t="str">
        <f t="shared" si="758"/>
        <v>(Select AM/FM)</v>
      </c>
      <c r="D280" s="30"/>
      <c r="E280" s="8" t="str">
        <f t="shared" si="755"/>
        <v>(Select Station Province)</v>
      </c>
      <c r="F280" s="9" t="str">
        <f>IFERROR(VLOOKUP(E280,Template!$AK$5:$AL$17,2,FALSE),"")</f>
        <v/>
      </c>
      <c r="G280" s="42" t="s">
        <v>9</v>
      </c>
      <c r="H280" s="42" t="s">
        <v>11</v>
      </c>
      <c r="I280" s="32" t="s">
        <v>65</v>
      </c>
      <c r="J280" s="32" t="s">
        <v>66</v>
      </c>
      <c r="K280" s="33">
        <f t="shared" si="737"/>
        <v>0</v>
      </c>
      <c r="L280" s="33">
        <f t="shared" si="738"/>
        <v>0</v>
      </c>
      <c r="M280" s="34">
        <f t="shared" si="736"/>
        <v>0</v>
      </c>
      <c r="N280" s="34">
        <f t="shared" si="756"/>
        <v>0</v>
      </c>
      <c r="O280" s="34">
        <f t="shared" si="739"/>
        <v>0</v>
      </c>
      <c r="P280" s="12" t="str">
        <f t="shared" ref="P280:Q280" si="759">P279</f>
        <v>(Select Language)</v>
      </c>
      <c r="Q280" s="12" t="str">
        <f t="shared" si="759"/>
        <v>(Select Usage)</v>
      </c>
      <c r="R280" s="33">
        <f t="shared" si="740"/>
        <v>0</v>
      </c>
      <c r="S280" s="33">
        <f t="shared" si="741"/>
        <v>0</v>
      </c>
      <c r="T280" s="33">
        <f t="shared" si="742"/>
        <v>0</v>
      </c>
      <c r="U280" s="33">
        <f t="shared" si="743"/>
        <v>0</v>
      </c>
      <c r="V280" s="33">
        <f t="shared" si="744"/>
        <v>0</v>
      </c>
      <c r="W280" s="33">
        <f t="shared" si="745"/>
        <v>0</v>
      </c>
      <c r="X280" s="33">
        <f t="shared" si="746"/>
        <v>0</v>
      </c>
      <c r="Y280" s="33">
        <f t="shared" si="747"/>
        <v>0</v>
      </c>
      <c r="Z280" s="33">
        <f t="shared" si="748"/>
        <v>0</v>
      </c>
      <c r="AA280" s="33">
        <f t="shared" si="749"/>
        <v>0</v>
      </c>
      <c r="AB280" s="33">
        <f t="shared" si="750"/>
        <v>0</v>
      </c>
      <c r="AC280" s="33">
        <f t="shared" si="751"/>
        <v>0</v>
      </c>
      <c r="AD280" s="26">
        <f t="shared" si="752"/>
        <v>0</v>
      </c>
      <c r="AE280" s="46" t="str">
        <f>IFERROR(IF(AE$3=VLOOKUP($E280,Template!$AK$5:$AM$17,3,FALSE),$AD280*$F280,0),"0.00")</f>
        <v>0.00</v>
      </c>
      <c r="AF280" s="46" t="str">
        <f>IFERROR(IF(AF$3=VLOOKUP($E280,Template!$AK$5:$AM$17,3,FALSE),$AD280*$F280,0),"0.00")</f>
        <v>0.00</v>
      </c>
      <c r="AG280" s="28">
        <f t="shared" si="753"/>
        <v>0</v>
      </c>
      <c r="AH280" s="13" t="s">
        <v>40</v>
      </c>
      <c r="AI280" s="13" t="s">
        <v>41</v>
      </c>
      <c r="AK280" s="14" t="s">
        <v>22</v>
      </c>
      <c r="AL280" s="15">
        <v>0.15</v>
      </c>
      <c r="AM280" s="16" t="s">
        <v>2</v>
      </c>
    </row>
    <row r="281" spans="1:39" s="3" customFormat="1" ht="13.8" x14ac:dyDescent="0.25">
      <c r="A281" s="7" t="str">
        <f t="shared" ref="A281:C281" si="760">A280</f>
        <v>(Enter Broadcasting Company Name)</v>
      </c>
      <c r="B281" s="7" t="str">
        <f t="shared" si="760"/>
        <v>(Enter Call Letters)</v>
      </c>
      <c r="C281" s="8" t="str">
        <f t="shared" si="760"/>
        <v>(Select AM/FM)</v>
      </c>
      <c r="D281" s="30"/>
      <c r="E281" s="8" t="str">
        <f t="shared" si="755"/>
        <v>(Select Station Province)</v>
      </c>
      <c r="F281" s="9" t="str">
        <f>IFERROR(VLOOKUP(E281,Template!$AK$5:$AL$17,2,FALSE),"")</f>
        <v/>
      </c>
      <c r="G281" s="42" t="s">
        <v>10</v>
      </c>
      <c r="H281" s="42" t="s">
        <v>12</v>
      </c>
      <c r="I281" s="32" t="s">
        <v>65</v>
      </c>
      <c r="J281" s="32" t="s">
        <v>66</v>
      </c>
      <c r="K281" s="33">
        <f t="shared" si="737"/>
        <v>0</v>
      </c>
      <c r="L281" s="33">
        <f t="shared" si="738"/>
        <v>0</v>
      </c>
      <c r="M281" s="34">
        <f t="shared" si="736"/>
        <v>0</v>
      </c>
      <c r="N281" s="34">
        <f t="shared" si="756"/>
        <v>0</v>
      </c>
      <c r="O281" s="34">
        <f t="shared" si="739"/>
        <v>0</v>
      </c>
      <c r="P281" s="12" t="str">
        <f t="shared" ref="P281:Q281" si="761">P280</f>
        <v>(Select Language)</v>
      </c>
      <c r="Q281" s="12" t="str">
        <f t="shared" si="761"/>
        <v>(Select Usage)</v>
      </c>
      <c r="R281" s="33">
        <f t="shared" si="740"/>
        <v>0</v>
      </c>
      <c r="S281" s="33">
        <f t="shared" si="741"/>
        <v>0</v>
      </c>
      <c r="T281" s="33">
        <f t="shared" si="742"/>
        <v>0</v>
      </c>
      <c r="U281" s="33">
        <f t="shared" si="743"/>
        <v>0</v>
      </c>
      <c r="V281" s="33">
        <f t="shared" si="744"/>
        <v>0</v>
      </c>
      <c r="W281" s="33">
        <f t="shared" si="745"/>
        <v>0</v>
      </c>
      <c r="X281" s="33">
        <f t="shared" si="746"/>
        <v>0</v>
      </c>
      <c r="Y281" s="33">
        <f t="shared" si="747"/>
        <v>0</v>
      </c>
      <c r="Z281" s="33">
        <f t="shared" si="748"/>
        <v>0</v>
      </c>
      <c r="AA281" s="33">
        <f t="shared" si="749"/>
        <v>0</v>
      </c>
      <c r="AB281" s="33">
        <f t="shared" si="750"/>
        <v>0</v>
      </c>
      <c r="AC281" s="33">
        <f t="shared" si="751"/>
        <v>0</v>
      </c>
      <c r="AD281" s="26">
        <f t="shared" si="752"/>
        <v>0</v>
      </c>
      <c r="AE281" s="46" t="str">
        <f>IFERROR(IF(AE$3=VLOOKUP($E281,Template!$AK$5:$AM$17,3,FALSE),$AD281*$F281,0),"0.00")</f>
        <v>0.00</v>
      </c>
      <c r="AF281" s="46" t="str">
        <f>IFERROR(IF(AF$3=VLOOKUP($E281,Template!$AK$5:$AM$17,3,FALSE),$AD281*$F281,0),"0.00")</f>
        <v>0.00</v>
      </c>
      <c r="AG281" s="28">
        <f t="shared" si="753"/>
        <v>0</v>
      </c>
      <c r="AH281" s="13" t="s">
        <v>40</v>
      </c>
      <c r="AI281" s="13" t="s">
        <v>41</v>
      </c>
      <c r="AK281" s="14" t="s">
        <v>26</v>
      </c>
      <c r="AL281" s="15">
        <v>0.15</v>
      </c>
      <c r="AM281" s="16" t="s">
        <v>2</v>
      </c>
    </row>
    <row r="282" spans="1:39" s="3" customFormat="1" ht="13.8" x14ac:dyDescent="0.25">
      <c r="A282" s="7" t="str">
        <f t="shared" ref="A282:C282" si="762">A281</f>
        <v>(Enter Broadcasting Company Name)</v>
      </c>
      <c r="B282" s="7" t="str">
        <f t="shared" si="762"/>
        <v>(Enter Call Letters)</v>
      </c>
      <c r="C282" s="8" t="str">
        <f t="shared" si="762"/>
        <v>(Select AM/FM)</v>
      </c>
      <c r="D282" s="30"/>
      <c r="E282" s="8" t="str">
        <f t="shared" si="755"/>
        <v>(Select Station Province)</v>
      </c>
      <c r="F282" s="9" t="str">
        <f>IFERROR(VLOOKUP(E282,Template!$AK$5:$AL$17,2,FALSE),"")</f>
        <v/>
      </c>
      <c r="G282" s="42" t="s">
        <v>11</v>
      </c>
      <c r="H282" s="42" t="s">
        <v>13</v>
      </c>
      <c r="I282" s="32" t="s">
        <v>65</v>
      </c>
      <c r="J282" s="32" t="s">
        <v>66</v>
      </c>
      <c r="K282" s="33">
        <f t="shared" si="737"/>
        <v>0</v>
      </c>
      <c r="L282" s="33">
        <f t="shared" si="738"/>
        <v>0</v>
      </c>
      <c r="M282" s="34">
        <f t="shared" si="736"/>
        <v>0</v>
      </c>
      <c r="N282" s="34">
        <f t="shared" si="756"/>
        <v>0</v>
      </c>
      <c r="O282" s="34">
        <f t="shared" si="739"/>
        <v>0</v>
      </c>
      <c r="P282" s="12" t="str">
        <f t="shared" ref="P282:Q282" si="763">P281</f>
        <v>(Select Language)</v>
      </c>
      <c r="Q282" s="12" t="str">
        <f t="shared" si="763"/>
        <v>(Select Usage)</v>
      </c>
      <c r="R282" s="33">
        <f t="shared" si="740"/>
        <v>0</v>
      </c>
      <c r="S282" s="33">
        <f t="shared" si="741"/>
        <v>0</v>
      </c>
      <c r="T282" s="33">
        <f t="shared" si="742"/>
        <v>0</v>
      </c>
      <c r="U282" s="33">
        <f t="shared" si="743"/>
        <v>0</v>
      </c>
      <c r="V282" s="33">
        <f t="shared" si="744"/>
        <v>0</v>
      </c>
      <c r="W282" s="33">
        <f t="shared" si="745"/>
        <v>0</v>
      </c>
      <c r="X282" s="33">
        <f t="shared" si="746"/>
        <v>0</v>
      </c>
      <c r="Y282" s="33">
        <f t="shared" si="747"/>
        <v>0</v>
      </c>
      <c r="Z282" s="33">
        <f t="shared" si="748"/>
        <v>0</v>
      </c>
      <c r="AA282" s="33">
        <f t="shared" si="749"/>
        <v>0</v>
      </c>
      <c r="AB282" s="33">
        <f t="shared" si="750"/>
        <v>0</v>
      </c>
      <c r="AC282" s="33">
        <f t="shared" si="751"/>
        <v>0</v>
      </c>
      <c r="AD282" s="26">
        <f t="shared" si="752"/>
        <v>0</v>
      </c>
      <c r="AE282" s="46" t="str">
        <f>IFERROR(IF(AE$3=VLOOKUP($E282,Template!$AK$5:$AM$17,3,FALSE),$AD282*$F282,0),"0.00")</f>
        <v>0.00</v>
      </c>
      <c r="AF282" s="46" t="str">
        <f>IFERROR(IF(AF$3=VLOOKUP($E282,Template!$AK$5:$AM$17,3,FALSE),$AD282*$F282,0),"0.00")</f>
        <v>0.00</v>
      </c>
      <c r="AG282" s="28">
        <f t="shared" si="753"/>
        <v>0</v>
      </c>
      <c r="AH282" s="13" t="s">
        <v>40</v>
      </c>
      <c r="AI282" s="13" t="s">
        <v>41</v>
      </c>
      <c r="AK282" s="14" t="s">
        <v>27</v>
      </c>
      <c r="AL282" s="15">
        <v>0.15</v>
      </c>
      <c r="AM282" s="16" t="s">
        <v>2</v>
      </c>
    </row>
    <row r="283" spans="1:39" s="3" customFormat="1" ht="13.8" x14ac:dyDescent="0.25">
      <c r="A283" s="7" t="str">
        <f t="shared" ref="A283:C283" si="764">A282</f>
        <v>(Enter Broadcasting Company Name)</v>
      </c>
      <c r="B283" s="7" t="str">
        <f t="shared" si="764"/>
        <v>(Enter Call Letters)</v>
      </c>
      <c r="C283" s="8" t="str">
        <f t="shared" si="764"/>
        <v>(Select AM/FM)</v>
      </c>
      <c r="D283" s="30"/>
      <c r="E283" s="8" t="str">
        <f t="shared" si="755"/>
        <v>(Select Station Province)</v>
      </c>
      <c r="F283" s="9" t="str">
        <f>IFERROR(VLOOKUP(E283,Template!$AK$5:$AL$17,2,FALSE),"")</f>
        <v/>
      </c>
      <c r="G283" s="42" t="s">
        <v>12</v>
      </c>
      <c r="H283" s="42" t="s">
        <v>15</v>
      </c>
      <c r="I283" s="32" t="s">
        <v>65</v>
      </c>
      <c r="J283" s="32" t="s">
        <v>66</v>
      </c>
      <c r="K283" s="33">
        <f t="shared" si="737"/>
        <v>0</v>
      </c>
      <c r="L283" s="33">
        <f t="shared" si="738"/>
        <v>0</v>
      </c>
      <c r="M283" s="34">
        <f t="shared" si="736"/>
        <v>0</v>
      </c>
      <c r="N283" s="34">
        <f t="shared" si="756"/>
        <v>0</v>
      </c>
      <c r="O283" s="34">
        <f t="shared" si="739"/>
        <v>0</v>
      </c>
      <c r="P283" s="12" t="str">
        <f t="shared" ref="P283:Q283" si="765">P282</f>
        <v>(Select Language)</v>
      </c>
      <c r="Q283" s="12" t="str">
        <f t="shared" si="765"/>
        <v>(Select Usage)</v>
      </c>
      <c r="R283" s="33">
        <f t="shared" si="740"/>
        <v>0</v>
      </c>
      <c r="S283" s="33">
        <f t="shared" si="741"/>
        <v>0</v>
      </c>
      <c r="T283" s="33">
        <f t="shared" si="742"/>
        <v>0</v>
      </c>
      <c r="U283" s="33">
        <f t="shared" si="743"/>
        <v>0</v>
      </c>
      <c r="V283" s="33">
        <f t="shared" si="744"/>
        <v>0</v>
      </c>
      <c r="W283" s="33">
        <f t="shared" si="745"/>
        <v>0</v>
      </c>
      <c r="X283" s="33">
        <f t="shared" si="746"/>
        <v>0</v>
      </c>
      <c r="Y283" s="33">
        <f t="shared" si="747"/>
        <v>0</v>
      </c>
      <c r="Z283" s="33">
        <f t="shared" si="748"/>
        <v>0</v>
      </c>
      <c r="AA283" s="33">
        <f t="shared" si="749"/>
        <v>0</v>
      </c>
      <c r="AB283" s="33">
        <f t="shared" si="750"/>
        <v>0</v>
      </c>
      <c r="AC283" s="33">
        <f t="shared" si="751"/>
        <v>0</v>
      </c>
      <c r="AD283" s="26">
        <f>SUM(R283:AC283)</f>
        <v>0</v>
      </c>
      <c r="AE283" s="46" t="str">
        <f>IFERROR(IF(AE$3=VLOOKUP($E283,Template!$AK$5:$AM$17,3,FALSE),$AD283*$F283,0),"0.00")</f>
        <v>0.00</v>
      </c>
      <c r="AF283" s="46" t="str">
        <f>IFERROR(IF(AF$3=VLOOKUP($E283,Template!$AK$5:$AM$17,3,FALSE),$AD283*$F283,0),"0.00")</f>
        <v>0.00</v>
      </c>
      <c r="AG283" s="28">
        <f t="shared" si="753"/>
        <v>0</v>
      </c>
      <c r="AH283" s="13" t="s">
        <v>40</v>
      </c>
      <c r="AI283" s="13" t="s">
        <v>41</v>
      </c>
      <c r="AK283" s="14" t="s">
        <v>28</v>
      </c>
      <c r="AL283" s="15">
        <v>0.05</v>
      </c>
      <c r="AM283" s="16" t="s">
        <v>3</v>
      </c>
    </row>
    <row r="284" spans="1:39" s="3" customFormat="1" ht="13.8" x14ac:dyDescent="0.25">
      <c r="A284" s="7" t="str">
        <f t="shared" ref="A284:C284" si="766">A283</f>
        <v>(Enter Broadcasting Company Name)</v>
      </c>
      <c r="B284" s="7" t="str">
        <f t="shared" si="766"/>
        <v>(Enter Call Letters)</v>
      </c>
      <c r="C284" s="8" t="str">
        <f t="shared" si="766"/>
        <v>(Select AM/FM)</v>
      </c>
      <c r="D284" s="30"/>
      <c r="E284" s="8" t="str">
        <f t="shared" si="755"/>
        <v>(Select Station Province)</v>
      </c>
      <c r="F284" s="9" t="str">
        <f>IFERROR(VLOOKUP(E284,Template!$AK$5:$AL$17,2,FALSE),"")</f>
        <v/>
      </c>
      <c r="G284" s="42" t="s">
        <v>13</v>
      </c>
      <c r="H284" s="42" t="s">
        <v>16</v>
      </c>
      <c r="I284" s="32" t="s">
        <v>65</v>
      </c>
      <c r="J284" s="32" t="s">
        <v>66</v>
      </c>
      <c r="K284" s="33">
        <f t="shared" si="737"/>
        <v>0</v>
      </c>
      <c r="L284" s="33">
        <f t="shared" si="738"/>
        <v>0</v>
      </c>
      <c r="M284" s="34">
        <f t="shared" si="736"/>
        <v>0</v>
      </c>
      <c r="N284" s="34">
        <f t="shared" si="756"/>
        <v>0</v>
      </c>
      <c r="O284" s="34">
        <f t="shared" si="739"/>
        <v>0</v>
      </c>
      <c r="P284" s="12" t="str">
        <f t="shared" ref="P284:Q284" si="767">P283</f>
        <v>(Select Language)</v>
      </c>
      <c r="Q284" s="12" t="str">
        <f t="shared" si="767"/>
        <v>(Select Usage)</v>
      </c>
      <c r="R284" s="33">
        <f t="shared" si="740"/>
        <v>0</v>
      </c>
      <c r="S284" s="33">
        <f t="shared" si="741"/>
        <v>0</v>
      </c>
      <c r="T284" s="33">
        <f t="shared" si="742"/>
        <v>0</v>
      </c>
      <c r="U284" s="33">
        <f t="shared" si="743"/>
        <v>0</v>
      </c>
      <c r="V284" s="33">
        <f t="shared" si="744"/>
        <v>0</v>
      </c>
      <c r="W284" s="33">
        <f t="shared" si="745"/>
        <v>0</v>
      </c>
      <c r="X284" s="33">
        <f t="shared" si="746"/>
        <v>0</v>
      </c>
      <c r="Y284" s="33">
        <f t="shared" si="747"/>
        <v>0</v>
      </c>
      <c r="Z284" s="33">
        <f t="shared" si="748"/>
        <v>0</v>
      </c>
      <c r="AA284" s="33">
        <f t="shared" si="749"/>
        <v>0</v>
      </c>
      <c r="AB284" s="33">
        <f t="shared" si="750"/>
        <v>0</v>
      </c>
      <c r="AC284" s="33">
        <f t="shared" si="751"/>
        <v>0</v>
      </c>
      <c r="AD284" s="26">
        <f t="shared" ref="AD284:AD286" si="768">SUM(R284:AC284)</f>
        <v>0</v>
      </c>
      <c r="AE284" s="46" t="str">
        <f>IFERROR(IF(AE$3=VLOOKUP($E284,Template!$AK$5:$AM$17,3,FALSE),$AD284*$F284,0),"0.00")</f>
        <v>0.00</v>
      </c>
      <c r="AF284" s="46" t="str">
        <f>IFERROR(IF(AF$3=VLOOKUP($E284,Template!$AK$5:$AM$17,3,FALSE),$AD284*$F284,0),"0.00")</f>
        <v>0.00</v>
      </c>
      <c r="AG284" s="28">
        <f t="shared" si="753"/>
        <v>0</v>
      </c>
      <c r="AH284" s="13" t="s">
        <v>40</v>
      </c>
      <c r="AI284" s="13" t="s">
        <v>41</v>
      </c>
      <c r="AK284" s="14" t="s">
        <v>70</v>
      </c>
      <c r="AL284" s="15">
        <v>0.05</v>
      </c>
      <c r="AM284" s="16" t="s">
        <v>3</v>
      </c>
    </row>
    <row r="285" spans="1:39" s="3" customFormat="1" ht="13.8" x14ac:dyDescent="0.25">
      <c r="A285" s="7" t="str">
        <f t="shared" ref="A285:C285" si="769">A284</f>
        <v>(Enter Broadcasting Company Name)</v>
      </c>
      <c r="B285" s="7" t="str">
        <f t="shared" si="769"/>
        <v>(Enter Call Letters)</v>
      </c>
      <c r="C285" s="8" t="str">
        <f t="shared" si="769"/>
        <v>(Select AM/FM)</v>
      </c>
      <c r="D285" s="30"/>
      <c r="E285" s="8" t="str">
        <f t="shared" si="755"/>
        <v>(Select Station Province)</v>
      </c>
      <c r="F285" s="9" t="str">
        <f>IFERROR(VLOOKUP(E285,Template!$AK$5:$AL$17,2,FALSE),"")</f>
        <v/>
      </c>
      <c r="G285" s="42" t="s">
        <v>15</v>
      </c>
      <c r="H285" s="42" t="s">
        <v>17</v>
      </c>
      <c r="I285" s="32" t="s">
        <v>65</v>
      </c>
      <c r="J285" s="32" t="s">
        <v>66</v>
      </c>
      <c r="K285" s="33">
        <f t="shared" si="737"/>
        <v>0</v>
      </c>
      <c r="L285" s="33">
        <f t="shared" si="738"/>
        <v>0</v>
      </c>
      <c r="M285" s="34">
        <f t="shared" si="736"/>
        <v>0</v>
      </c>
      <c r="N285" s="34">
        <f t="shared" si="756"/>
        <v>0</v>
      </c>
      <c r="O285" s="34">
        <f t="shared" si="739"/>
        <v>0</v>
      </c>
      <c r="P285" s="12" t="str">
        <f t="shared" ref="P285:Q285" si="770">P284</f>
        <v>(Select Language)</v>
      </c>
      <c r="Q285" s="12" t="str">
        <f t="shared" si="770"/>
        <v>(Select Usage)</v>
      </c>
      <c r="R285" s="33">
        <f t="shared" si="740"/>
        <v>0</v>
      </c>
      <c r="S285" s="33">
        <f t="shared" si="741"/>
        <v>0</v>
      </c>
      <c r="T285" s="33">
        <f t="shared" si="742"/>
        <v>0</v>
      </c>
      <c r="U285" s="33">
        <f t="shared" si="743"/>
        <v>0</v>
      </c>
      <c r="V285" s="33">
        <f t="shared" si="744"/>
        <v>0</v>
      </c>
      <c r="W285" s="33">
        <f t="shared" si="745"/>
        <v>0</v>
      </c>
      <c r="X285" s="33">
        <f t="shared" si="746"/>
        <v>0</v>
      </c>
      <c r="Y285" s="33">
        <f t="shared" si="747"/>
        <v>0</v>
      </c>
      <c r="Z285" s="33">
        <f t="shared" si="748"/>
        <v>0</v>
      </c>
      <c r="AA285" s="33">
        <f t="shared" si="749"/>
        <v>0</v>
      </c>
      <c r="AB285" s="33">
        <f t="shared" si="750"/>
        <v>0</v>
      </c>
      <c r="AC285" s="33">
        <f t="shared" si="751"/>
        <v>0</v>
      </c>
      <c r="AD285" s="26">
        <f t="shared" si="768"/>
        <v>0</v>
      </c>
      <c r="AE285" s="46" t="str">
        <f>IFERROR(IF(AE$3=VLOOKUP($E285,Template!$AK$5:$AM$17,3,FALSE),$AD285*$F285,0),"0.00")</f>
        <v>0.00</v>
      </c>
      <c r="AF285" s="46" t="str">
        <f>IFERROR(IF(AF$3=VLOOKUP($E285,Template!$AK$5:$AM$17,3,FALSE),$AD285*$F285,0),"0.00")</f>
        <v>0.00</v>
      </c>
      <c r="AG285" s="28">
        <f t="shared" si="753"/>
        <v>0</v>
      </c>
      <c r="AH285" s="13" t="s">
        <v>40</v>
      </c>
      <c r="AI285" s="13" t="s">
        <v>41</v>
      </c>
      <c r="AK285" s="14" t="s">
        <v>20</v>
      </c>
      <c r="AL285" s="15">
        <v>0.13</v>
      </c>
      <c r="AM285" s="16" t="s">
        <v>2</v>
      </c>
    </row>
    <row r="286" spans="1:39" s="3" customFormat="1" ht="13.8" x14ac:dyDescent="0.25">
      <c r="A286" s="7" t="str">
        <f t="shared" ref="A286:C286" si="771">A285</f>
        <v>(Enter Broadcasting Company Name)</v>
      </c>
      <c r="B286" s="7" t="str">
        <f t="shared" si="771"/>
        <v>(Enter Call Letters)</v>
      </c>
      <c r="C286" s="8" t="str">
        <f t="shared" si="771"/>
        <v>(Select AM/FM)</v>
      </c>
      <c r="D286" s="30"/>
      <c r="E286" s="8" t="str">
        <f t="shared" si="755"/>
        <v>(Select Station Province)</v>
      </c>
      <c r="F286" s="9" t="str">
        <f>IFERROR(VLOOKUP(E286,Template!$AK$5:$AL$17,2,FALSE),"")</f>
        <v/>
      </c>
      <c r="G286" s="42" t="s">
        <v>16</v>
      </c>
      <c r="H286" s="42" t="s">
        <v>18</v>
      </c>
      <c r="I286" s="32" t="s">
        <v>65</v>
      </c>
      <c r="J286" s="32" t="s">
        <v>66</v>
      </c>
      <c r="K286" s="33">
        <f t="shared" si="737"/>
        <v>0</v>
      </c>
      <c r="L286" s="33">
        <f t="shared" si="738"/>
        <v>0</v>
      </c>
      <c r="M286" s="34">
        <f t="shared" si="736"/>
        <v>0</v>
      </c>
      <c r="N286" s="34">
        <f t="shared" si="756"/>
        <v>0</v>
      </c>
      <c r="O286" s="34">
        <f t="shared" si="739"/>
        <v>0</v>
      </c>
      <c r="P286" s="12" t="str">
        <f t="shared" ref="P286:Q286" si="772">P285</f>
        <v>(Select Language)</v>
      </c>
      <c r="Q286" s="12" t="str">
        <f t="shared" si="772"/>
        <v>(Select Usage)</v>
      </c>
      <c r="R286" s="33">
        <f t="shared" si="740"/>
        <v>0</v>
      </c>
      <c r="S286" s="33">
        <f t="shared" si="741"/>
        <v>0</v>
      </c>
      <c r="T286" s="33">
        <f t="shared" si="742"/>
        <v>0</v>
      </c>
      <c r="U286" s="33">
        <f t="shared" si="743"/>
        <v>0</v>
      </c>
      <c r="V286" s="33">
        <f t="shared" si="744"/>
        <v>0</v>
      </c>
      <c r="W286" s="33">
        <f t="shared" si="745"/>
        <v>0</v>
      </c>
      <c r="X286" s="33">
        <f t="shared" si="746"/>
        <v>0</v>
      </c>
      <c r="Y286" s="33">
        <f t="shared" si="747"/>
        <v>0</v>
      </c>
      <c r="Z286" s="33">
        <f t="shared" si="748"/>
        <v>0</v>
      </c>
      <c r="AA286" s="33">
        <f t="shared" si="749"/>
        <v>0</v>
      </c>
      <c r="AB286" s="33">
        <f t="shared" si="750"/>
        <v>0</v>
      </c>
      <c r="AC286" s="33">
        <f t="shared" si="751"/>
        <v>0</v>
      </c>
      <c r="AD286" s="26">
        <f t="shared" si="768"/>
        <v>0</v>
      </c>
      <c r="AE286" s="46" t="str">
        <f>IFERROR(IF(AE$3=VLOOKUP($E286,Template!$AK$5:$AM$17,3,FALSE),$AD286*$F286,0),"0.00")</f>
        <v>0.00</v>
      </c>
      <c r="AF286" s="46" t="str">
        <f>IFERROR(IF(AF$3=VLOOKUP($E286,Template!$AK$5:$AM$17,3,FALSE),$AD286*$F286,0),"0.00")</f>
        <v>0.00</v>
      </c>
      <c r="AG286" s="28">
        <f t="shared" si="753"/>
        <v>0</v>
      </c>
      <c r="AH286" s="13" t="s">
        <v>40</v>
      </c>
      <c r="AI286" s="13" t="s">
        <v>41</v>
      </c>
      <c r="AK286" s="14" t="s">
        <v>69</v>
      </c>
      <c r="AL286" s="15">
        <v>0.15</v>
      </c>
      <c r="AM286" s="16" t="s">
        <v>2</v>
      </c>
    </row>
    <row r="287" spans="1:39" s="3" customFormat="1" ht="13.8" x14ac:dyDescent="0.25">
      <c r="A287" s="7" t="str">
        <f t="shared" ref="A287:C287" si="773">A286</f>
        <v>(Enter Broadcasting Company Name)</v>
      </c>
      <c r="B287" s="7" t="str">
        <f t="shared" si="773"/>
        <v>(Enter Call Letters)</v>
      </c>
      <c r="C287" s="8" t="str">
        <f t="shared" si="773"/>
        <v>(Select AM/FM)</v>
      </c>
      <c r="D287" s="30"/>
      <c r="E287" s="8" t="str">
        <f t="shared" si="755"/>
        <v>(Select Station Province)</v>
      </c>
      <c r="F287" s="9" t="str">
        <f>IFERROR(VLOOKUP(E287,Template!$AK$5:$AL$17,2,FALSE),"")</f>
        <v/>
      </c>
      <c r="G287" s="42" t="s">
        <v>17</v>
      </c>
      <c r="H287" s="42" t="s">
        <v>7</v>
      </c>
      <c r="I287" s="32" t="s">
        <v>65</v>
      </c>
      <c r="J287" s="32" t="s">
        <v>66</v>
      </c>
      <c r="K287" s="33">
        <f t="shared" si="737"/>
        <v>0</v>
      </c>
      <c r="L287" s="33">
        <f t="shared" si="738"/>
        <v>0</v>
      </c>
      <c r="M287" s="34">
        <f t="shared" si="736"/>
        <v>0</v>
      </c>
      <c r="N287" s="34">
        <f t="shared" si="756"/>
        <v>0</v>
      </c>
      <c r="O287" s="34">
        <f t="shared" si="739"/>
        <v>0</v>
      </c>
      <c r="P287" s="12" t="str">
        <f t="shared" ref="P287:Q287" si="774">P286</f>
        <v>(Select Language)</v>
      </c>
      <c r="Q287" s="12" t="str">
        <f t="shared" si="774"/>
        <v>(Select Usage)</v>
      </c>
      <c r="R287" s="33">
        <f t="shared" si="740"/>
        <v>0</v>
      </c>
      <c r="S287" s="33">
        <f t="shared" si="741"/>
        <v>0</v>
      </c>
      <c r="T287" s="33">
        <f t="shared" si="742"/>
        <v>0</v>
      </c>
      <c r="U287" s="33">
        <f t="shared" si="743"/>
        <v>0</v>
      </c>
      <c r="V287" s="33">
        <f t="shared" si="744"/>
        <v>0</v>
      </c>
      <c r="W287" s="33">
        <f t="shared" si="745"/>
        <v>0</v>
      </c>
      <c r="X287" s="33">
        <f t="shared" si="746"/>
        <v>0</v>
      </c>
      <c r="Y287" s="33">
        <f t="shared" si="747"/>
        <v>0</v>
      </c>
      <c r="Z287" s="33">
        <f t="shared" si="748"/>
        <v>0</v>
      </c>
      <c r="AA287" s="33">
        <f t="shared" si="749"/>
        <v>0</v>
      </c>
      <c r="AB287" s="33">
        <f t="shared" si="750"/>
        <v>0</v>
      </c>
      <c r="AC287" s="33">
        <f t="shared" si="751"/>
        <v>0</v>
      </c>
      <c r="AD287" s="26">
        <f>SUM(R287:AC287)</f>
        <v>0</v>
      </c>
      <c r="AE287" s="46" t="str">
        <f>IFERROR(IF(AE$3=VLOOKUP($E287,Template!$AK$5:$AM$17,3,FALSE),$AD287*$F287,0),"0.00")</f>
        <v>0.00</v>
      </c>
      <c r="AF287" s="46" t="str">
        <f>IFERROR(IF(AF$3=VLOOKUP($E287,Template!$AK$5:$AM$17,3,FALSE),$AD287*$F287,0),"0.00")</f>
        <v>0.00</v>
      </c>
      <c r="AG287" s="28">
        <f t="shared" si="753"/>
        <v>0</v>
      </c>
      <c r="AH287" s="13" t="s">
        <v>40</v>
      </c>
      <c r="AI287" s="13" t="s">
        <v>41</v>
      </c>
      <c r="AK287" s="14" t="s">
        <v>29</v>
      </c>
      <c r="AL287" s="15">
        <v>0.05</v>
      </c>
      <c r="AM287" s="16" t="s">
        <v>3</v>
      </c>
    </row>
    <row r="288" spans="1:39" s="3" customFormat="1" ht="13.8" x14ac:dyDescent="0.25">
      <c r="A288" s="7" t="str">
        <f t="shared" ref="A288:C288" si="775">A287</f>
        <v>(Enter Broadcasting Company Name)</v>
      </c>
      <c r="B288" s="7" t="str">
        <f t="shared" si="775"/>
        <v>(Enter Call Letters)</v>
      </c>
      <c r="C288" s="8" t="str">
        <f t="shared" si="775"/>
        <v>(Select AM/FM)</v>
      </c>
      <c r="D288" s="30"/>
      <c r="E288" s="8" t="str">
        <f t="shared" si="755"/>
        <v>(Select Station Province)</v>
      </c>
      <c r="F288" s="9" t="str">
        <f>IFERROR(VLOOKUP(E288,Template!$AK$5:$AL$17,2,FALSE),"")</f>
        <v/>
      </c>
      <c r="G288" s="42" t="s">
        <v>18</v>
      </c>
      <c r="H288" s="43" t="s">
        <v>8</v>
      </c>
      <c r="I288" s="32" t="s">
        <v>65</v>
      </c>
      <c r="J288" s="32" t="s">
        <v>66</v>
      </c>
      <c r="K288" s="33">
        <f t="shared" si="737"/>
        <v>0</v>
      </c>
      <c r="L288" s="33">
        <f t="shared" si="738"/>
        <v>0</v>
      </c>
      <c r="M288" s="34">
        <f t="shared" si="736"/>
        <v>0</v>
      </c>
      <c r="N288" s="34">
        <f t="shared" si="756"/>
        <v>0</v>
      </c>
      <c r="O288" s="34">
        <f t="shared" si="739"/>
        <v>0</v>
      </c>
      <c r="P288" s="12" t="str">
        <f t="shared" ref="P288:Q288" si="776">P287</f>
        <v>(Select Language)</v>
      </c>
      <c r="Q288" s="12" t="str">
        <f t="shared" si="776"/>
        <v>(Select Usage)</v>
      </c>
      <c r="R288" s="33">
        <f t="shared" si="740"/>
        <v>0</v>
      </c>
      <c r="S288" s="33">
        <f t="shared" si="741"/>
        <v>0</v>
      </c>
      <c r="T288" s="33">
        <f t="shared" si="742"/>
        <v>0</v>
      </c>
      <c r="U288" s="33">
        <f t="shared" si="743"/>
        <v>0</v>
      </c>
      <c r="V288" s="33">
        <f t="shared" si="744"/>
        <v>0</v>
      </c>
      <c r="W288" s="33">
        <f t="shared" si="745"/>
        <v>0</v>
      </c>
      <c r="X288" s="33">
        <f t="shared" si="746"/>
        <v>0</v>
      </c>
      <c r="Y288" s="33">
        <f t="shared" si="747"/>
        <v>0</v>
      </c>
      <c r="Z288" s="33">
        <f t="shared" si="748"/>
        <v>0</v>
      </c>
      <c r="AA288" s="33">
        <f t="shared" si="749"/>
        <v>0</v>
      </c>
      <c r="AB288" s="33">
        <f t="shared" si="750"/>
        <v>0</v>
      </c>
      <c r="AC288" s="33">
        <f t="shared" si="751"/>
        <v>0</v>
      </c>
      <c r="AD288" s="26">
        <f t="shared" ref="AD288" si="777">SUM(R288:AC288)</f>
        <v>0</v>
      </c>
      <c r="AE288" s="46" t="str">
        <f>IFERROR(IF(AE$3=VLOOKUP($E288,Template!$AK$5:$AM$17,3,FALSE),$AD288*$F288,0),"0.00")</f>
        <v>0.00</v>
      </c>
      <c r="AF288" s="46" t="str">
        <f>IFERROR(IF(AF$3=VLOOKUP($E288,Template!$AK$5:$AM$17,3,FALSE),$AD288*$F288,0),"0.00")</f>
        <v>0.00</v>
      </c>
      <c r="AG288" s="28">
        <f t="shared" si="753"/>
        <v>0</v>
      </c>
      <c r="AH288" s="13" t="s">
        <v>40</v>
      </c>
      <c r="AI288" s="13" t="s">
        <v>41</v>
      </c>
      <c r="AK288" s="14" t="s">
        <v>21</v>
      </c>
      <c r="AL288" s="15">
        <v>0.05</v>
      </c>
      <c r="AM288" s="16" t="s">
        <v>3</v>
      </c>
    </row>
    <row r="289" spans="1:39" ht="13.8" x14ac:dyDescent="0.25">
      <c r="A289" s="19" t="s">
        <v>4</v>
      </c>
      <c r="B289" s="19"/>
      <c r="C289" s="20"/>
      <c r="D289" s="20"/>
      <c r="E289" s="20"/>
      <c r="F289" s="20"/>
      <c r="G289" s="44"/>
      <c r="H289" s="44"/>
      <c r="I289" s="21">
        <f t="shared" ref="I289:K289" si="778">SUM(I277:I288)</f>
        <v>0</v>
      </c>
      <c r="J289" s="21">
        <f t="shared" si="778"/>
        <v>0</v>
      </c>
      <c r="K289" s="21">
        <f t="shared" si="778"/>
        <v>0</v>
      </c>
      <c r="L289" s="21">
        <f>L288</f>
        <v>0</v>
      </c>
      <c r="M289" s="21">
        <f>SUM(M277:M288)</f>
        <v>0</v>
      </c>
      <c r="N289" s="21">
        <f t="shared" ref="N289:O289" si="779">SUM(N277:N288)</f>
        <v>0</v>
      </c>
      <c r="O289" s="21">
        <f t="shared" si="779"/>
        <v>0</v>
      </c>
      <c r="P289" s="21"/>
      <c r="Q289" s="22"/>
      <c r="R289" s="21">
        <f t="shared" ref="R289:AI289" si="780">SUM(R277:R288)</f>
        <v>0</v>
      </c>
      <c r="S289" s="21">
        <f t="shared" si="780"/>
        <v>0</v>
      </c>
      <c r="T289" s="21">
        <f t="shared" si="780"/>
        <v>0</v>
      </c>
      <c r="U289" s="21">
        <f t="shared" si="780"/>
        <v>0</v>
      </c>
      <c r="V289" s="21">
        <f t="shared" si="780"/>
        <v>0</v>
      </c>
      <c r="W289" s="21">
        <f t="shared" si="780"/>
        <v>0</v>
      </c>
      <c r="X289" s="21">
        <f t="shared" si="780"/>
        <v>0</v>
      </c>
      <c r="Y289" s="21">
        <f t="shared" si="780"/>
        <v>0</v>
      </c>
      <c r="Z289" s="21">
        <f t="shared" si="780"/>
        <v>0</v>
      </c>
      <c r="AA289" s="21">
        <f t="shared" si="780"/>
        <v>0</v>
      </c>
      <c r="AB289" s="21">
        <f t="shared" si="780"/>
        <v>0</v>
      </c>
      <c r="AC289" s="21">
        <f t="shared" si="780"/>
        <v>0</v>
      </c>
      <c r="AD289" s="27">
        <f t="shared" si="780"/>
        <v>0</v>
      </c>
      <c r="AE289" s="21">
        <f t="shared" si="780"/>
        <v>0</v>
      </c>
      <c r="AF289" s="21">
        <f t="shared" si="780"/>
        <v>0</v>
      </c>
      <c r="AG289" s="27">
        <f t="shared" si="780"/>
        <v>0</v>
      </c>
      <c r="AH289" s="21">
        <f t="shared" si="780"/>
        <v>0</v>
      </c>
      <c r="AI289" s="21">
        <f t="shared" si="780"/>
        <v>0</v>
      </c>
      <c r="AK289" s="14" t="s">
        <v>71</v>
      </c>
      <c r="AL289" s="15">
        <v>0.05</v>
      </c>
      <c r="AM289" s="16" t="s">
        <v>3</v>
      </c>
    </row>
    <row r="290" spans="1:39" x14ac:dyDescent="0.25">
      <c r="A290" s="2"/>
      <c r="G290" s="2"/>
      <c r="H290" s="2"/>
      <c r="O290" s="2"/>
      <c r="P290" s="2"/>
    </row>
    <row r="291" spans="1:39" ht="42" customHeight="1" x14ac:dyDescent="0.25">
      <c r="A291" s="223" t="s">
        <v>63</v>
      </c>
      <c r="B291" s="223" t="s">
        <v>43</v>
      </c>
      <c r="C291" s="224" t="s">
        <v>19</v>
      </c>
      <c r="D291" s="226"/>
      <c r="E291" s="223" t="s">
        <v>14</v>
      </c>
      <c r="F291" s="223" t="s">
        <v>38</v>
      </c>
      <c r="G291" s="223" t="s">
        <v>1</v>
      </c>
      <c r="H291" s="223" t="s">
        <v>5</v>
      </c>
      <c r="I291" s="225" t="s">
        <v>31</v>
      </c>
      <c r="J291" s="225" t="s">
        <v>32</v>
      </c>
      <c r="K291" s="225" t="s">
        <v>48</v>
      </c>
      <c r="L291" s="225" t="s">
        <v>0</v>
      </c>
      <c r="M291" s="4" t="s">
        <v>45</v>
      </c>
      <c r="N291" s="4" t="s">
        <v>46</v>
      </c>
      <c r="O291" s="4" t="s">
        <v>47</v>
      </c>
      <c r="P291" s="225" t="s">
        <v>50</v>
      </c>
      <c r="Q291" s="225" t="s">
        <v>33</v>
      </c>
      <c r="R291" s="4" t="s">
        <v>51</v>
      </c>
      <c r="S291" s="4" t="s">
        <v>52</v>
      </c>
      <c r="T291" s="4" t="s">
        <v>53</v>
      </c>
      <c r="U291" s="4" t="s">
        <v>54</v>
      </c>
      <c r="V291" s="4" t="s">
        <v>55</v>
      </c>
      <c r="W291" s="4" t="s">
        <v>56</v>
      </c>
      <c r="X291" s="4" t="s">
        <v>57</v>
      </c>
      <c r="Y291" s="4" t="s">
        <v>58</v>
      </c>
      <c r="Z291" s="4" t="s">
        <v>59</v>
      </c>
      <c r="AA291" s="4" t="s">
        <v>62</v>
      </c>
      <c r="AB291" s="4" t="s">
        <v>60</v>
      </c>
      <c r="AC291" s="4" t="s">
        <v>61</v>
      </c>
      <c r="AD291" s="233" t="s">
        <v>34</v>
      </c>
      <c r="AE291" s="231" t="s">
        <v>2</v>
      </c>
      <c r="AF291" s="231" t="s">
        <v>3</v>
      </c>
      <c r="AG291" s="233" t="s">
        <v>35</v>
      </c>
      <c r="AH291" s="223" t="s">
        <v>36</v>
      </c>
      <c r="AI291" s="223" t="s">
        <v>37</v>
      </c>
      <c r="AK291" s="229" t="s">
        <v>30</v>
      </c>
      <c r="AL291" s="229"/>
      <c r="AM291" s="229"/>
    </row>
    <row r="292" spans="1:39" s="6" customFormat="1" ht="35.25" customHeight="1" x14ac:dyDescent="0.3">
      <c r="A292" s="224"/>
      <c r="B292" s="224"/>
      <c r="C292" s="224"/>
      <c r="D292" s="227"/>
      <c r="E292" s="223"/>
      <c r="F292" s="223"/>
      <c r="G292" s="223"/>
      <c r="H292" s="223"/>
      <c r="I292" s="230"/>
      <c r="J292" s="230"/>
      <c r="K292" s="230"/>
      <c r="L292" s="230"/>
      <c r="M292" s="5">
        <v>0</v>
      </c>
      <c r="N292" s="5">
        <v>625000</v>
      </c>
      <c r="O292" s="5">
        <v>1250000</v>
      </c>
      <c r="P292" s="225"/>
      <c r="Q292" s="225"/>
      <c r="R292" s="29">
        <v>4.95E-4</v>
      </c>
      <c r="S292" s="29">
        <v>9.5200000000000005E-4</v>
      </c>
      <c r="T292" s="29">
        <v>1.5900000000000001E-3</v>
      </c>
      <c r="U292" s="29">
        <v>1.1169999999999999E-3</v>
      </c>
      <c r="V292" s="29">
        <v>2.189E-3</v>
      </c>
      <c r="W292" s="29">
        <v>4.5430000000000002E-3</v>
      </c>
      <c r="X292" s="29">
        <v>8.8199999999999997E-4</v>
      </c>
      <c r="Y292" s="29">
        <v>1.6949999999999999E-3</v>
      </c>
      <c r="Z292" s="29">
        <v>2.8319999999999999E-3</v>
      </c>
      <c r="AA292" s="29">
        <v>1.9889999999999999E-3</v>
      </c>
      <c r="AB292" s="29">
        <v>3.8999999999999998E-3</v>
      </c>
      <c r="AC292" s="29">
        <v>8.0949999999999998E-3</v>
      </c>
      <c r="AD292" s="233"/>
      <c r="AE292" s="232"/>
      <c r="AF292" s="232"/>
      <c r="AG292" s="234"/>
      <c r="AH292" s="223"/>
      <c r="AI292" s="223"/>
      <c r="AK292" s="229"/>
      <c r="AL292" s="229"/>
      <c r="AM292" s="229"/>
    </row>
    <row r="293" spans="1:39" s="3" customFormat="1" ht="13.8" x14ac:dyDescent="0.25">
      <c r="A293" s="7" t="s">
        <v>44</v>
      </c>
      <c r="B293" s="7" t="s">
        <v>42</v>
      </c>
      <c r="C293" s="8" t="s">
        <v>39</v>
      </c>
      <c r="D293" s="30"/>
      <c r="E293" s="8" t="s">
        <v>64</v>
      </c>
      <c r="F293" s="9" t="str">
        <f>IFERROR(VLOOKUP(E293,Template!$AK$5:$AL$17,2,FALSE),"")</f>
        <v/>
      </c>
      <c r="G293" s="41" t="s">
        <v>7</v>
      </c>
      <c r="H293" s="41" t="s">
        <v>6</v>
      </c>
      <c r="I293" s="32" t="s">
        <v>65</v>
      </c>
      <c r="J293" s="32" t="s">
        <v>66</v>
      </c>
      <c r="K293" s="33">
        <f>IFERROR(I293+J293,0)</f>
        <v>0</v>
      </c>
      <c r="L293" s="33">
        <f>IFERROR(K293,"")</f>
        <v>0</v>
      </c>
      <c r="M293" s="34">
        <f t="shared" ref="M293:M304" si="781">IF(L293&lt;=$N$4,K293,IF(L292&gt;$N$4,0,$N$4-L292))</f>
        <v>0</v>
      </c>
      <c r="N293" s="34">
        <f>IF(AND(L293&gt;$N$4,L293&lt;=$O$4),K293-M293,IF(AND(L292&gt;$N$4,L292&lt;=$O$4),$O$4-L292,IF(L292&gt;$O$4,0,IF(L293&lt;$N$4,0,MIN(L293-$N$4,$N$4)))))</f>
        <v>0</v>
      </c>
      <c r="O293" s="34">
        <f>IF(L293&gt;$O$4,K293-M293-N293,0)</f>
        <v>0</v>
      </c>
      <c r="P293" s="12" t="s">
        <v>94</v>
      </c>
      <c r="Q293" s="12" t="s">
        <v>68</v>
      </c>
      <c r="R293" s="33">
        <f>IF(AND($Q293="LOW",$P293="French"),M293*R$4,0)</f>
        <v>0</v>
      </c>
      <c r="S293" s="33">
        <f>IF(AND($Q293="LOW",$P293="French"),N293*S$4,0)</f>
        <v>0</v>
      </c>
      <c r="T293" s="33">
        <f>IF(AND($Q293="LOW",$P293="French"),O293*T$4,0)</f>
        <v>0</v>
      </c>
      <c r="U293" s="33">
        <f>IF(AND($Q293="HIGH",$P293="French"),M293*U$4,0)</f>
        <v>0</v>
      </c>
      <c r="V293" s="33">
        <f>IF(AND($Q293="HIGH",$P293="French"),N293*V$4,0)</f>
        <v>0</v>
      </c>
      <c r="W293" s="33">
        <f>IF(AND($Q293="HIGH",$P293="French"),O293*W$4,0)</f>
        <v>0</v>
      </c>
      <c r="X293" s="33">
        <f>IF(AND($Q293="LOW",$P293="English"),M293*X$4,0)</f>
        <v>0</v>
      </c>
      <c r="Y293" s="33">
        <f>IF(AND($Q293="LOW",$P293="English"),N293*Y$4,0)</f>
        <v>0</v>
      </c>
      <c r="Z293" s="33">
        <f>IF(AND($Q293="LOW",$P293="English"),O293*Z$4,0)</f>
        <v>0</v>
      </c>
      <c r="AA293" s="33">
        <f>IF(AND($Q293="HIGH",$P293="English"),M293*AA$4,0)</f>
        <v>0</v>
      </c>
      <c r="AB293" s="33">
        <f>IF(AND($Q293="HIGH",$P293="English"),N293*AB$4,0)</f>
        <v>0</v>
      </c>
      <c r="AC293" s="33">
        <f>IF(AND($Q293="HIGH",$P293="English"),O293*AC$4,0)</f>
        <v>0</v>
      </c>
      <c r="AD293" s="26">
        <f>SUM(R293:AC293)</f>
        <v>0</v>
      </c>
      <c r="AE293" s="46" t="str">
        <f>IFERROR(IF(AE$3=VLOOKUP($E293,Template!$AK$5:$AM$17,3,FALSE),$AD293*$F293,0),"0.00")</f>
        <v>0.00</v>
      </c>
      <c r="AF293" s="46" t="str">
        <f>IFERROR(IF(AF$3=VLOOKUP($E293,Template!$AK$5:$AM$17,3,FALSE),$AD293*$F293,0),"0.00")</f>
        <v>0.00</v>
      </c>
      <c r="AG293" s="28">
        <f>SUM(AD293:AF293)</f>
        <v>0</v>
      </c>
      <c r="AH293" s="13" t="s">
        <v>40</v>
      </c>
      <c r="AI293" s="13" t="s">
        <v>41</v>
      </c>
      <c r="AK293" s="14" t="s">
        <v>25</v>
      </c>
      <c r="AL293" s="15">
        <v>0.05</v>
      </c>
      <c r="AM293" s="16" t="s">
        <v>3</v>
      </c>
    </row>
    <row r="294" spans="1:39" s="3" customFormat="1" ht="13.8" x14ac:dyDescent="0.25">
      <c r="A294" s="7" t="str">
        <f>A293</f>
        <v>(Enter Broadcasting Company Name)</v>
      </c>
      <c r="B294" s="7" t="str">
        <f>B293</f>
        <v>(Enter Call Letters)</v>
      </c>
      <c r="C294" s="8" t="str">
        <f>C293</f>
        <v>(Select AM/FM)</v>
      </c>
      <c r="D294" s="30"/>
      <c r="E294" s="8" t="str">
        <f>E293</f>
        <v>(Select Station Province)</v>
      </c>
      <c r="F294" s="9" t="str">
        <f>IFERROR(VLOOKUP(E294,Template!$AK$5:$AL$17,2,FALSE),"")</f>
        <v/>
      </c>
      <c r="G294" s="42" t="s">
        <v>8</v>
      </c>
      <c r="H294" s="42" t="s">
        <v>9</v>
      </c>
      <c r="I294" s="32" t="s">
        <v>65</v>
      </c>
      <c r="J294" s="32" t="s">
        <v>66</v>
      </c>
      <c r="K294" s="33">
        <f t="shared" ref="K294:K304" si="782">IFERROR(I294+J294,0)</f>
        <v>0</v>
      </c>
      <c r="L294" s="33">
        <f t="shared" ref="L294:L304" si="783">IFERROR(L293+K294,"")</f>
        <v>0</v>
      </c>
      <c r="M294" s="34">
        <f t="shared" si="781"/>
        <v>0</v>
      </c>
      <c r="N294" s="34">
        <f>IF(AND(L294&gt;$N$4,L294&lt;=$O$4),K294-M294,IF(AND(L293&gt;$N$4,L293&lt;=$O$4),$O$4-L293,IF(L293&gt;$O$4,0,IF(L294&lt;$N$4,0,MIN(L294-$N$4,$N$4)))))</f>
        <v>0</v>
      </c>
      <c r="O294" s="34">
        <f t="shared" ref="O294:O304" si="784">IF(L294&gt;$O$4,K294-M294-N294,0)</f>
        <v>0</v>
      </c>
      <c r="P294" s="12" t="str">
        <f>P293</f>
        <v>(Select Language)</v>
      </c>
      <c r="Q294" s="12" t="str">
        <f>Q293</f>
        <v>(Select Usage)</v>
      </c>
      <c r="R294" s="33">
        <f t="shared" ref="R294:R304" si="785">IF(AND($Q294="LOW",$P294="French"),M294*R$4,0)</f>
        <v>0</v>
      </c>
      <c r="S294" s="33">
        <f t="shared" ref="S294:S304" si="786">IF(AND($Q294="LOW",$P294="French"),N294*S$4,0)</f>
        <v>0</v>
      </c>
      <c r="T294" s="33">
        <f t="shared" ref="T294:T304" si="787">IF(AND($Q294="LOW",$P294="French"),O294*T$4,0)</f>
        <v>0</v>
      </c>
      <c r="U294" s="33">
        <f t="shared" ref="U294:U304" si="788">IF(AND($Q294="HIGH",$P294="French"),M294*U$4,0)</f>
        <v>0</v>
      </c>
      <c r="V294" s="33">
        <f t="shared" ref="V294:V304" si="789">IF(AND($Q294="HIGH",$P294="French"),N294*V$4,0)</f>
        <v>0</v>
      </c>
      <c r="W294" s="33">
        <f t="shared" ref="W294:W304" si="790">IF(AND($Q294="HIGH",$P294="French"),O294*W$4,0)</f>
        <v>0</v>
      </c>
      <c r="X294" s="33">
        <f t="shared" ref="X294:X304" si="791">IF(AND($Q294="LOW",$P294="English"),M294*X$4,0)</f>
        <v>0</v>
      </c>
      <c r="Y294" s="33">
        <f t="shared" ref="Y294:Y304" si="792">IF(AND($Q294="LOW",$P294="English"),N294*Y$4,0)</f>
        <v>0</v>
      </c>
      <c r="Z294" s="33">
        <f t="shared" ref="Z294:Z304" si="793">IF(AND($Q294="LOW",$P294="English"),O294*Z$4,0)</f>
        <v>0</v>
      </c>
      <c r="AA294" s="33">
        <f t="shared" ref="AA294:AA304" si="794">IF(AND($Q294="HIGH",$P294="English"),M294*AA$4,0)</f>
        <v>0</v>
      </c>
      <c r="AB294" s="33">
        <f t="shared" ref="AB294:AB304" si="795">IF(AND($Q294="HIGH",$P294="English"),N294*AB$4,0)</f>
        <v>0</v>
      </c>
      <c r="AC294" s="33">
        <f t="shared" ref="AC294:AC304" si="796">IF(AND($Q294="HIGH",$P294="English"),O294*AC$4,0)</f>
        <v>0</v>
      </c>
      <c r="AD294" s="26">
        <f t="shared" ref="AD294:AD298" si="797">SUM(R294:AC294)</f>
        <v>0</v>
      </c>
      <c r="AE294" s="46" t="str">
        <f>IFERROR(IF(AE$3=VLOOKUP($E294,Template!$AK$5:$AM$17,3,FALSE),$AD294*$F294,0),"0.00")</f>
        <v>0.00</v>
      </c>
      <c r="AF294" s="46" t="str">
        <f>IFERROR(IF(AF$3=VLOOKUP($E294,Template!$AK$5:$AM$17,3,FALSE),$AD294*$F294,0),"0.00")</f>
        <v>0.00</v>
      </c>
      <c r="AG294" s="28">
        <f t="shared" ref="AG294:AG304" si="798">SUM(AD294:AF294)</f>
        <v>0</v>
      </c>
      <c r="AH294" s="13" t="s">
        <v>40</v>
      </c>
      <c r="AI294" s="13" t="s">
        <v>41</v>
      </c>
      <c r="AK294" s="14" t="s">
        <v>23</v>
      </c>
      <c r="AL294" s="15">
        <v>0.05</v>
      </c>
      <c r="AM294" s="16" t="s">
        <v>3</v>
      </c>
    </row>
    <row r="295" spans="1:39" s="3" customFormat="1" ht="13.8" x14ac:dyDescent="0.25">
      <c r="A295" s="7" t="str">
        <f t="shared" ref="A295:C295" si="799">A294</f>
        <v>(Enter Broadcasting Company Name)</v>
      </c>
      <c r="B295" s="7" t="str">
        <f t="shared" si="799"/>
        <v>(Enter Call Letters)</v>
      </c>
      <c r="C295" s="8" t="str">
        <f t="shared" si="799"/>
        <v>(Select AM/FM)</v>
      </c>
      <c r="D295" s="30"/>
      <c r="E295" s="8" t="str">
        <f t="shared" ref="E295:E304" si="800">E294</f>
        <v>(Select Station Province)</v>
      </c>
      <c r="F295" s="9" t="str">
        <f>IFERROR(VLOOKUP(E295,Template!$AK$5:$AL$17,2,FALSE),"")</f>
        <v/>
      </c>
      <c r="G295" s="42" t="s">
        <v>6</v>
      </c>
      <c r="H295" s="42" t="s">
        <v>10</v>
      </c>
      <c r="I295" s="32" t="s">
        <v>65</v>
      </c>
      <c r="J295" s="32" t="s">
        <v>66</v>
      </c>
      <c r="K295" s="33">
        <f t="shared" si="782"/>
        <v>0</v>
      </c>
      <c r="L295" s="33">
        <f t="shared" si="783"/>
        <v>0</v>
      </c>
      <c r="M295" s="34">
        <f t="shared" si="781"/>
        <v>0</v>
      </c>
      <c r="N295" s="34">
        <f t="shared" ref="N295:N304" si="801">IF(AND(L295&gt;$N$4,L295&lt;=$O$4),K295-M295,IF(AND(L294&gt;$N$4,L294&lt;=$O$4),$O$4-L294,IF(L294&gt;$O$4,0,IF(L295&lt;$N$4,0,MIN(L295-$N$4,$N$4)))))</f>
        <v>0</v>
      </c>
      <c r="O295" s="34">
        <f t="shared" si="784"/>
        <v>0</v>
      </c>
      <c r="P295" s="12" t="str">
        <f t="shared" ref="P295:Q295" si="802">P294</f>
        <v>(Select Language)</v>
      </c>
      <c r="Q295" s="12" t="str">
        <f t="shared" si="802"/>
        <v>(Select Usage)</v>
      </c>
      <c r="R295" s="33">
        <f t="shared" si="785"/>
        <v>0</v>
      </c>
      <c r="S295" s="33">
        <f t="shared" si="786"/>
        <v>0</v>
      </c>
      <c r="T295" s="33">
        <f t="shared" si="787"/>
        <v>0</v>
      </c>
      <c r="U295" s="33">
        <f t="shared" si="788"/>
        <v>0</v>
      </c>
      <c r="V295" s="33">
        <f t="shared" si="789"/>
        <v>0</v>
      </c>
      <c r="W295" s="33">
        <f t="shared" si="790"/>
        <v>0</v>
      </c>
      <c r="X295" s="33">
        <f t="shared" si="791"/>
        <v>0</v>
      </c>
      <c r="Y295" s="33">
        <f t="shared" si="792"/>
        <v>0</v>
      </c>
      <c r="Z295" s="33">
        <f t="shared" si="793"/>
        <v>0</v>
      </c>
      <c r="AA295" s="33">
        <f t="shared" si="794"/>
        <v>0</v>
      </c>
      <c r="AB295" s="33">
        <f t="shared" si="795"/>
        <v>0</v>
      </c>
      <c r="AC295" s="33">
        <f t="shared" si="796"/>
        <v>0</v>
      </c>
      <c r="AD295" s="26">
        <f t="shared" si="797"/>
        <v>0</v>
      </c>
      <c r="AE295" s="46" t="str">
        <f>IFERROR(IF(AE$3=VLOOKUP($E295,Template!$AK$5:$AM$17,3,FALSE),$AD295*$F295,0),"0.00")</f>
        <v>0.00</v>
      </c>
      <c r="AF295" s="46" t="str">
        <f>IFERROR(IF(AF$3=VLOOKUP($E295,Template!$AK$5:$AM$17,3,FALSE),$AD295*$F295,0),"0.00")</f>
        <v>0.00</v>
      </c>
      <c r="AG295" s="28">
        <f t="shared" si="798"/>
        <v>0</v>
      </c>
      <c r="AH295" s="13" t="s">
        <v>40</v>
      </c>
      <c r="AI295" s="13" t="s">
        <v>41</v>
      </c>
      <c r="AK295" s="14" t="s">
        <v>24</v>
      </c>
      <c r="AL295" s="15">
        <v>0.05</v>
      </c>
      <c r="AM295" s="16" t="s">
        <v>3</v>
      </c>
    </row>
    <row r="296" spans="1:39" s="3" customFormat="1" ht="13.8" x14ac:dyDescent="0.25">
      <c r="A296" s="7" t="str">
        <f t="shared" ref="A296:C296" si="803">A295</f>
        <v>(Enter Broadcasting Company Name)</v>
      </c>
      <c r="B296" s="7" t="str">
        <f t="shared" si="803"/>
        <v>(Enter Call Letters)</v>
      </c>
      <c r="C296" s="8" t="str">
        <f t="shared" si="803"/>
        <v>(Select AM/FM)</v>
      </c>
      <c r="D296" s="30"/>
      <c r="E296" s="8" t="str">
        <f t="shared" si="800"/>
        <v>(Select Station Province)</v>
      </c>
      <c r="F296" s="9" t="str">
        <f>IFERROR(VLOOKUP(E296,Template!$AK$5:$AL$17,2,FALSE),"")</f>
        <v/>
      </c>
      <c r="G296" s="42" t="s">
        <v>9</v>
      </c>
      <c r="H296" s="42" t="s">
        <v>11</v>
      </c>
      <c r="I296" s="32" t="s">
        <v>65</v>
      </c>
      <c r="J296" s="32" t="s">
        <v>66</v>
      </c>
      <c r="K296" s="33">
        <f t="shared" si="782"/>
        <v>0</v>
      </c>
      <c r="L296" s="33">
        <f t="shared" si="783"/>
        <v>0</v>
      </c>
      <c r="M296" s="34">
        <f t="shared" si="781"/>
        <v>0</v>
      </c>
      <c r="N296" s="34">
        <f t="shared" si="801"/>
        <v>0</v>
      </c>
      <c r="O296" s="34">
        <f t="shared" si="784"/>
        <v>0</v>
      </c>
      <c r="P296" s="12" t="str">
        <f t="shared" ref="P296:Q296" si="804">P295</f>
        <v>(Select Language)</v>
      </c>
      <c r="Q296" s="12" t="str">
        <f t="shared" si="804"/>
        <v>(Select Usage)</v>
      </c>
      <c r="R296" s="33">
        <f t="shared" si="785"/>
        <v>0</v>
      </c>
      <c r="S296" s="33">
        <f t="shared" si="786"/>
        <v>0</v>
      </c>
      <c r="T296" s="33">
        <f t="shared" si="787"/>
        <v>0</v>
      </c>
      <c r="U296" s="33">
        <f t="shared" si="788"/>
        <v>0</v>
      </c>
      <c r="V296" s="33">
        <f t="shared" si="789"/>
        <v>0</v>
      </c>
      <c r="W296" s="33">
        <f t="shared" si="790"/>
        <v>0</v>
      </c>
      <c r="X296" s="33">
        <f t="shared" si="791"/>
        <v>0</v>
      </c>
      <c r="Y296" s="33">
        <f t="shared" si="792"/>
        <v>0</v>
      </c>
      <c r="Z296" s="33">
        <f t="shared" si="793"/>
        <v>0</v>
      </c>
      <c r="AA296" s="33">
        <f t="shared" si="794"/>
        <v>0</v>
      </c>
      <c r="AB296" s="33">
        <f t="shared" si="795"/>
        <v>0</v>
      </c>
      <c r="AC296" s="33">
        <f t="shared" si="796"/>
        <v>0</v>
      </c>
      <c r="AD296" s="26">
        <f t="shared" si="797"/>
        <v>0</v>
      </c>
      <c r="AE296" s="46" t="str">
        <f>IFERROR(IF(AE$3=VLOOKUP($E296,Template!$AK$5:$AM$17,3,FALSE),$AD296*$F296,0),"0.00")</f>
        <v>0.00</v>
      </c>
      <c r="AF296" s="46" t="str">
        <f>IFERROR(IF(AF$3=VLOOKUP($E296,Template!$AK$5:$AM$17,3,FALSE),$AD296*$F296,0),"0.00")</f>
        <v>0.00</v>
      </c>
      <c r="AG296" s="28">
        <f t="shared" si="798"/>
        <v>0</v>
      </c>
      <c r="AH296" s="13" t="s">
        <v>40</v>
      </c>
      <c r="AI296" s="13" t="s">
        <v>41</v>
      </c>
      <c r="AK296" s="14" t="s">
        <v>22</v>
      </c>
      <c r="AL296" s="15">
        <v>0.15</v>
      </c>
      <c r="AM296" s="16" t="s">
        <v>2</v>
      </c>
    </row>
    <row r="297" spans="1:39" s="3" customFormat="1" ht="13.8" x14ac:dyDescent="0.25">
      <c r="A297" s="7" t="str">
        <f t="shared" ref="A297:C297" si="805">A296</f>
        <v>(Enter Broadcasting Company Name)</v>
      </c>
      <c r="B297" s="7" t="str">
        <f t="shared" si="805"/>
        <v>(Enter Call Letters)</v>
      </c>
      <c r="C297" s="8" t="str">
        <f t="shared" si="805"/>
        <v>(Select AM/FM)</v>
      </c>
      <c r="D297" s="30"/>
      <c r="E297" s="8" t="str">
        <f t="shared" si="800"/>
        <v>(Select Station Province)</v>
      </c>
      <c r="F297" s="9" t="str">
        <f>IFERROR(VLOOKUP(E297,Template!$AK$5:$AL$17,2,FALSE),"")</f>
        <v/>
      </c>
      <c r="G297" s="42" t="s">
        <v>10</v>
      </c>
      <c r="H297" s="42" t="s">
        <v>12</v>
      </c>
      <c r="I297" s="32" t="s">
        <v>65</v>
      </c>
      <c r="J297" s="32" t="s">
        <v>66</v>
      </c>
      <c r="K297" s="33">
        <f t="shared" si="782"/>
        <v>0</v>
      </c>
      <c r="L297" s="33">
        <f t="shared" si="783"/>
        <v>0</v>
      </c>
      <c r="M297" s="34">
        <f t="shared" si="781"/>
        <v>0</v>
      </c>
      <c r="N297" s="34">
        <f t="shared" si="801"/>
        <v>0</v>
      </c>
      <c r="O297" s="34">
        <f t="shared" si="784"/>
        <v>0</v>
      </c>
      <c r="P297" s="12" t="str">
        <f t="shared" ref="P297:Q297" si="806">P296</f>
        <v>(Select Language)</v>
      </c>
      <c r="Q297" s="12" t="str">
        <f t="shared" si="806"/>
        <v>(Select Usage)</v>
      </c>
      <c r="R297" s="33">
        <f t="shared" si="785"/>
        <v>0</v>
      </c>
      <c r="S297" s="33">
        <f t="shared" si="786"/>
        <v>0</v>
      </c>
      <c r="T297" s="33">
        <f t="shared" si="787"/>
        <v>0</v>
      </c>
      <c r="U297" s="33">
        <f t="shared" si="788"/>
        <v>0</v>
      </c>
      <c r="V297" s="33">
        <f t="shared" si="789"/>
        <v>0</v>
      </c>
      <c r="W297" s="33">
        <f t="shared" si="790"/>
        <v>0</v>
      </c>
      <c r="X297" s="33">
        <f t="shared" si="791"/>
        <v>0</v>
      </c>
      <c r="Y297" s="33">
        <f t="shared" si="792"/>
        <v>0</v>
      </c>
      <c r="Z297" s="33">
        <f t="shared" si="793"/>
        <v>0</v>
      </c>
      <c r="AA297" s="33">
        <f t="shared" si="794"/>
        <v>0</v>
      </c>
      <c r="AB297" s="33">
        <f t="shared" si="795"/>
        <v>0</v>
      </c>
      <c r="AC297" s="33">
        <f t="shared" si="796"/>
        <v>0</v>
      </c>
      <c r="AD297" s="26">
        <f t="shared" si="797"/>
        <v>0</v>
      </c>
      <c r="AE297" s="46" t="str">
        <f>IFERROR(IF(AE$3=VLOOKUP($E297,Template!$AK$5:$AM$17,3,FALSE),$AD297*$F297,0),"0.00")</f>
        <v>0.00</v>
      </c>
      <c r="AF297" s="46" t="str">
        <f>IFERROR(IF(AF$3=VLOOKUP($E297,Template!$AK$5:$AM$17,3,FALSE),$AD297*$F297,0),"0.00")</f>
        <v>0.00</v>
      </c>
      <c r="AG297" s="28">
        <f t="shared" si="798"/>
        <v>0</v>
      </c>
      <c r="AH297" s="13" t="s">
        <v>40</v>
      </c>
      <c r="AI297" s="13" t="s">
        <v>41</v>
      </c>
      <c r="AK297" s="14" t="s">
        <v>26</v>
      </c>
      <c r="AL297" s="15">
        <v>0.15</v>
      </c>
      <c r="AM297" s="16" t="s">
        <v>2</v>
      </c>
    </row>
    <row r="298" spans="1:39" s="3" customFormat="1" ht="13.8" x14ac:dyDescent="0.25">
      <c r="A298" s="7" t="str">
        <f t="shared" ref="A298:C298" si="807">A297</f>
        <v>(Enter Broadcasting Company Name)</v>
      </c>
      <c r="B298" s="7" t="str">
        <f t="shared" si="807"/>
        <v>(Enter Call Letters)</v>
      </c>
      <c r="C298" s="8" t="str">
        <f t="shared" si="807"/>
        <v>(Select AM/FM)</v>
      </c>
      <c r="D298" s="30"/>
      <c r="E298" s="8" t="str">
        <f t="shared" si="800"/>
        <v>(Select Station Province)</v>
      </c>
      <c r="F298" s="9" t="str">
        <f>IFERROR(VLOOKUP(E298,Template!$AK$5:$AL$17,2,FALSE),"")</f>
        <v/>
      </c>
      <c r="G298" s="42" t="s">
        <v>11</v>
      </c>
      <c r="H298" s="42" t="s">
        <v>13</v>
      </c>
      <c r="I298" s="32" t="s">
        <v>65</v>
      </c>
      <c r="J298" s="32" t="s">
        <v>66</v>
      </c>
      <c r="K298" s="33">
        <f t="shared" si="782"/>
        <v>0</v>
      </c>
      <c r="L298" s="33">
        <f t="shared" si="783"/>
        <v>0</v>
      </c>
      <c r="M298" s="34">
        <f t="shared" si="781"/>
        <v>0</v>
      </c>
      <c r="N298" s="34">
        <f t="shared" si="801"/>
        <v>0</v>
      </c>
      <c r="O298" s="34">
        <f t="shared" si="784"/>
        <v>0</v>
      </c>
      <c r="P298" s="12" t="str">
        <f t="shared" ref="P298:Q298" si="808">P297</f>
        <v>(Select Language)</v>
      </c>
      <c r="Q298" s="12" t="str">
        <f t="shared" si="808"/>
        <v>(Select Usage)</v>
      </c>
      <c r="R298" s="33">
        <f t="shared" si="785"/>
        <v>0</v>
      </c>
      <c r="S298" s="33">
        <f t="shared" si="786"/>
        <v>0</v>
      </c>
      <c r="T298" s="33">
        <f t="shared" si="787"/>
        <v>0</v>
      </c>
      <c r="U298" s="33">
        <f t="shared" si="788"/>
        <v>0</v>
      </c>
      <c r="V298" s="33">
        <f t="shared" si="789"/>
        <v>0</v>
      </c>
      <c r="W298" s="33">
        <f t="shared" si="790"/>
        <v>0</v>
      </c>
      <c r="X298" s="33">
        <f t="shared" si="791"/>
        <v>0</v>
      </c>
      <c r="Y298" s="33">
        <f t="shared" si="792"/>
        <v>0</v>
      </c>
      <c r="Z298" s="33">
        <f t="shared" si="793"/>
        <v>0</v>
      </c>
      <c r="AA298" s="33">
        <f t="shared" si="794"/>
        <v>0</v>
      </c>
      <c r="AB298" s="33">
        <f t="shared" si="795"/>
        <v>0</v>
      </c>
      <c r="AC298" s="33">
        <f t="shared" si="796"/>
        <v>0</v>
      </c>
      <c r="AD298" s="26">
        <f t="shared" si="797"/>
        <v>0</v>
      </c>
      <c r="AE298" s="46" t="str">
        <f>IFERROR(IF(AE$3=VLOOKUP($E298,Template!$AK$5:$AM$17,3,FALSE),$AD298*$F298,0),"0.00")</f>
        <v>0.00</v>
      </c>
      <c r="AF298" s="46" t="str">
        <f>IFERROR(IF(AF$3=VLOOKUP($E298,Template!$AK$5:$AM$17,3,FALSE),$AD298*$F298,0),"0.00")</f>
        <v>0.00</v>
      </c>
      <c r="AG298" s="28">
        <f t="shared" si="798"/>
        <v>0</v>
      </c>
      <c r="AH298" s="13" t="s">
        <v>40</v>
      </c>
      <c r="AI298" s="13" t="s">
        <v>41</v>
      </c>
      <c r="AK298" s="14" t="s">
        <v>27</v>
      </c>
      <c r="AL298" s="15">
        <v>0.15</v>
      </c>
      <c r="AM298" s="16" t="s">
        <v>2</v>
      </c>
    </row>
    <row r="299" spans="1:39" s="3" customFormat="1" ht="13.8" x14ac:dyDescent="0.25">
      <c r="A299" s="7" t="str">
        <f t="shared" ref="A299:C299" si="809">A298</f>
        <v>(Enter Broadcasting Company Name)</v>
      </c>
      <c r="B299" s="7" t="str">
        <f t="shared" si="809"/>
        <v>(Enter Call Letters)</v>
      </c>
      <c r="C299" s="8" t="str">
        <f t="shared" si="809"/>
        <v>(Select AM/FM)</v>
      </c>
      <c r="D299" s="30"/>
      <c r="E299" s="8" t="str">
        <f t="shared" si="800"/>
        <v>(Select Station Province)</v>
      </c>
      <c r="F299" s="9" t="str">
        <f>IFERROR(VLOOKUP(E299,Template!$AK$5:$AL$17,2,FALSE),"")</f>
        <v/>
      </c>
      <c r="G299" s="42" t="s">
        <v>12</v>
      </c>
      <c r="H299" s="42" t="s">
        <v>15</v>
      </c>
      <c r="I299" s="32" t="s">
        <v>65</v>
      </c>
      <c r="J299" s="32" t="s">
        <v>66</v>
      </c>
      <c r="K299" s="33">
        <f t="shared" si="782"/>
        <v>0</v>
      </c>
      <c r="L299" s="33">
        <f t="shared" si="783"/>
        <v>0</v>
      </c>
      <c r="M299" s="34">
        <f t="shared" si="781"/>
        <v>0</v>
      </c>
      <c r="N299" s="34">
        <f t="shared" si="801"/>
        <v>0</v>
      </c>
      <c r="O299" s="34">
        <f t="shared" si="784"/>
        <v>0</v>
      </c>
      <c r="P299" s="12" t="str">
        <f t="shared" ref="P299:Q299" si="810">P298</f>
        <v>(Select Language)</v>
      </c>
      <c r="Q299" s="12" t="str">
        <f t="shared" si="810"/>
        <v>(Select Usage)</v>
      </c>
      <c r="R299" s="33">
        <f t="shared" si="785"/>
        <v>0</v>
      </c>
      <c r="S299" s="33">
        <f t="shared" si="786"/>
        <v>0</v>
      </c>
      <c r="T299" s="33">
        <f t="shared" si="787"/>
        <v>0</v>
      </c>
      <c r="U299" s="33">
        <f t="shared" si="788"/>
        <v>0</v>
      </c>
      <c r="V299" s="33">
        <f t="shared" si="789"/>
        <v>0</v>
      </c>
      <c r="W299" s="33">
        <f t="shared" si="790"/>
        <v>0</v>
      </c>
      <c r="X299" s="33">
        <f t="shared" si="791"/>
        <v>0</v>
      </c>
      <c r="Y299" s="33">
        <f t="shared" si="792"/>
        <v>0</v>
      </c>
      <c r="Z299" s="33">
        <f t="shared" si="793"/>
        <v>0</v>
      </c>
      <c r="AA299" s="33">
        <f t="shared" si="794"/>
        <v>0</v>
      </c>
      <c r="AB299" s="33">
        <f t="shared" si="795"/>
        <v>0</v>
      </c>
      <c r="AC299" s="33">
        <f t="shared" si="796"/>
        <v>0</v>
      </c>
      <c r="AD299" s="26">
        <f>SUM(R299:AC299)</f>
        <v>0</v>
      </c>
      <c r="AE299" s="46" t="str">
        <f>IFERROR(IF(AE$3=VLOOKUP($E299,Template!$AK$5:$AM$17,3,FALSE),$AD299*$F299,0),"0.00")</f>
        <v>0.00</v>
      </c>
      <c r="AF299" s="46" t="str">
        <f>IFERROR(IF(AF$3=VLOOKUP($E299,Template!$AK$5:$AM$17,3,FALSE),$AD299*$F299,0),"0.00")</f>
        <v>0.00</v>
      </c>
      <c r="AG299" s="28">
        <f t="shared" si="798"/>
        <v>0</v>
      </c>
      <c r="AH299" s="13" t="s">
        <v>40</v>
      </c>
      <c r="AI299" s="13" t="s">
        <v>41</v>
      </c>
      <c r="AK299" s="14" t="s">
        <v>28</v>
      </c>
      <c r="AL299" s="15">
        <v>0.05</v>
      </c>
      <c r="AM299" s="16" t="s">
        <v>3</v>
      </c>
    </row>
    <row r="300" spans="1:39" s="3" customFormat="1" ht="13.8" x14ac:dyDescent="0.25">
      <c r="A300" s="7" t="str">
        <f t="shared" ref="A300:C300" si="811">A299</f>
        <v>(Enter Broadcasting Company Name)</v>
      </c>
      <c r="B300" s="7" t="str">
        <f t="shared" si="811"/>
        <v>(Enter Call Letters)</v>
      </c>
      <c r="C300" s="8" t="str">
        <f t="shared" si="811"/>
        <v>(Select AM/FM)</v>
      </c>
      <c r="D300" s="30"/>
      <c r="E300" s="8" t="str">
        <f t="shared" si="800"/>
        <v>(Select Station Province)</v>
      </c>
      <c r="F300" s="9" t="str">
        <f>IFERROR(VLOOKUP(E300,Template!$AK$5:$AL$17,2,FALSE),"")</f>
        <v/>
      </c>
      <c r="G300" s="42" t="s">
        <v>13</v>
      </c>
      <c r="H300" s="42" t="s">
        <v>16</v>
      </c>
      <c r="I300" s="32" t="s">
        <v>65</v>
      </c>
      <c r="J300" s="32" t="s">
        <v>66</v>
      </c>
      <c r="K300" s="33">
        <f t="shared" si="782"/>
        <v>0</v>
      </c>
      <c r="L300" s="33">
        <f t="shared" si="783"/>
        <v>0</v>
      </c>
      <c r="M300" s="34">
        <f t="shared" si="781"/>
        <v>0</v>
      </c>
      <c r="N300" s="34">
        <f t="shared" si="801"/>
        <v>0</v>
      </c>
      <c r="O300" s="34">
        <f t="shared" si="784"/>
        <v>0</v>
      </c>
      <c r="P300" s="12" t="str">
        <f t="shared" ref="P300:Q300" si="812">P299</f>
        <v>(Select Language)</v>
      </c>
      <c r="Q300" s="12" t="str">
        <f t="shared" si="812"/>
        <v>(Select Usage)</v>
      </c>
      <c r="R300" s="33">
        <f t="shared" si="785"/>
        <v>0</v>
      </c>
      <c r="S300" s="33">
        <f t="shared" si="786"/>
        <v>0</v>
      </c>
      <c r="T300" s="33">
        <f t="shared" si="787"/>
        <v>0</v>
      </c>
      <c r="U300" s="33">
        <f t="shared" si="788"/>
        <v>0</v>
      </c>
      <c r="V300" s="33">
        <f t="shared" si="789"/>
        <v>0</v>
      </c>
      <c r="W300" s="33">
        <f t="shared" si="790"/>
        <v>0</v>
      </c>
      <c r="X300" s="33">
        <f t="shared" si="791"/>
        <v>0</v>
      </c>
      <c r="Y300" s="33">
        <f t="shared" si="792"/>
        <v>0</v>
      </c>
      <c r="Z300" s="33">
        <f t="shared" si="793"/>
        <v>0</v>
      </c>
      <c r="AA300" s="33">
        <f t="shared" si="794"/>
        <v>0</v>
      </c>
      <c r="AB300" s="33">
        <f t="shared" si="795"/>
        <v>0</v>
      </c>
      <c r="AC300" s="33">
        <f t="shared" si="796"/>
        <v>0</v>
      </c>
      <c r="AD300" s="26">
        <f t="shared" ref="AD300:AD302" si="813">SUM(R300:AC300)</f>
        <v>0</v>
      </c>
      <c r="AE300" s="46" t="str">
        <f>IFERROR(IF(AE$3=VLOOKUP($E300,Template!$AK$5:$AM$17,3,FALSE),$AD300*$F300,0),"0.00")</f>
        <v>0.00</v>
      </c>
      <c r="AF300" s="46" t="str">
        <f>IFERROR(IF(AF$3=VLOOKUP($E300,Template!$AK$5:$AM$17,3,FALSE),$AD300*$F300,0),"0.00")</f>
        <v>0.00</v>
      </c>
      <c r="AG300" s="28">
        <f t="shared" si="798"/>
        <v>0</v>
      </c>
      <c r="AH300" s="13" t="s">
        <v>40</v>
      </c>
      <c r="AI300" s="13" t="s">
        <v>41</v>
      </c>
      <c r="AK300" s="14" t="s">
        <v>70</v>
      </c>
      <c r="AL300" s="15">
        <v>0.05</v>
      </c>
      <c r="AM300" s="16" t="s">
        <v>3</v>
      </c>
    </row>
    <row r="301" spans="1:39" s="3" customFormat="1" ht="13.8" x14ac:dyDescent="0.25">
      <c r="A301" s="7" t="str">
        <f t="shared" ref="A301:C301" si="814">A300</f>
        <v>(Enter Broadcasting Company Name)</v>
      </c>
      <c r="B301" s="7" t="str">
        <f t="shared" si="814"/>
        <v>(Enter Call Letters)</v>
      </c>
      <c r="C301" s="8" t="str">
        <f t="shared" si="814"/>
        <v>(Select AM/FM)</v>
      </c>
      <c r="D301" s="30"/>
      <c r="E301" s="8" t="str">
        <f t="shared" si="800"/>
        <v>(Select Station Province)</v>
      </c>
      <c r="F301" s="9" t="str">
        <f>IFERROR(VLOOKUP(E301,Template!$AK$5:$AL$17,2,FALSE),"")</f>
        <v/>
      </c>
      <c r="G301" s="42" t="s">
        <v>15</v>
      </c>
      <c r="H301" s="42" t="s">
        <v>17</v>
      </c>
      <c r="I301" s="32" t="s">
        <v>65</v>
      </c>
      <c r="J301" s="32" t="s">
        <v>66</v>
      </c>
      <c r="K301" s="33">
        <f t="shared" si="782"/>
        <v>0</v>
      </c>
      <c r="L301" s="33">
        <f t="shared" si="783"/>
        <v>0</v>
      </c>
      <c r="M301" s="34">
        <f t="shared" si="781"/>
        <v>0</v>
      </c>
      <c r="N301" s="34">
        <f t="shared" si="801"/>
        <v>0</v>
      </c>
      <c r="O301" s="34">
        <f t="shared" si="784"/>
        <v>0</v>
      </c>
      <c r="P301" s="12" t="str">
        <f t="shared" ref="P301:Q301" si="815">P300</f>
        <v>(Select Language)</v>
      </c>
      <c r="Q301" s="12" t="str">
        <f t="shared" si="815"/>
        <v>(Select Usage)</v>
      </c>
      <c r="R301" s="33">
        <f t="shared" si="785"/>
        <v>0</v>
      </c>
      <c r="S301" s="33">
        <f t="shared" si="786"/>
        <v>0</v>
      </c>
      <c r="T301" s="33">
        <f t="shared" si="787"/>
        <v>0</v>
      </c>
      <c r="U301" s="33">
        <f t="shared" si="788"/>
        <v>0</v>
      </c>
      <c r="V301" s="33">
        <f t="shared" si="789"/>
        <v>0</v>
      </c>
      <c r="W301" s="33">
        <f t="shared" si="790"/>
        <v>0</v>
      </c>
      <c r="X301" s="33">
        <f t="shared" si="791"/>
        <v>0</v>
      </c>
      <c r="Y301" s="33">
        <f t="shared" si="792"/>
        <v>0</v>
      </c>
      <c r="Z301" s="33">
        <f t="shared" si="793"/>
        <v>0</v>
      </c>
      <c r="AA301" s="33">
        <f t="shared" si="794"/>
        <v>0</v>
      </c>
      <c r="AB301" s="33">
        <f t="shared" si="795"/>
        <v>0</v>
      </c>
      <c r="AC301" s="33">
        <f t="shared" si="796"/>
        <v>0</v>
      </c>
      <c r="AD301" s="26">
        <f t="shared" si="813"/>
        <v>0</v>
      </c>
      <c r="AE301" s="46" t="str">
        <f>IFERROR(IF(AE$3=VLOOKUP($E301,Template!$AK$5:$AM$17,3,FALSE),$AD301*$F301,0),"0.00")</f>
        <v>0.00</v>
      </c>
      <c r="AF301" s="46" t="str">
        <f>IFERROR(IF(AF$3=VLOOKUP($E301,Template!$AK$5:$AM$17,3,FALSE),$AD301*$F301,0),"0.00")</f>
        <v>0.00</v>
      </c>
      <c r="AG301" s="28">
        <f t="shared" si="798"/>
        <v>0</v>
      </c>
      <c r="AH301" s="13" t="s">
        <v>40</v>
      </c>
      <c r="AI301" s="13" t="s">
        <v>41</v>
      </c>
      <c r="AK301" s="14" t="s">
        <v>20</v>
      </c>
      <c r="AL301" s="15">
        <v>0.13</v>
      </c>
      <c r="AM301" s="16" t="s">
        <v>2</v>
      </c>
    </row>
    <row r="302" spans="1:39" s="3" customFormat="1" ht="13.8" x14ac:dyDescent="0.25">
      <c r="A302" s="7" t="str">
        <f t="shared" ref="A302:C302" si="816">A301</f>
        <v>(Enter Broadcasting Company Name)</v>
      </c>
      <c r="B302" s="7" t="str">
        <f t="shared" si="816"/>
        <v>(Enter Call Letters)</v>
      </c>
      <c r="C302" s="8" t="str">
        <f t="shared" si="816"/>
        <v>(Select AM/FM)</v>
      </c>
      <c r="D302" s="30"/>
      <c r="E302" s="8" t="str">
        <f t="shared" si="800"/>
        <v>(Select Station Province)</v>
      </c>
      <c r="F302" s="9" t="str">
        <f>IFERROR(VLOOKUP(E302,Template!$AK$5:$AL$17,2,FALSE),"")</f>
        <v/>
      </c>
      <c r="G302" s="42" t="s">
        <v>16</v>
      </c>
      <c r="H302" s="42" t="s">
        <v>18</v>
      </c>
      <c r="I302" s="32" t="s">
        <v>65</v>
      </c>
      <c r="J302" s="32" t="s">
        <v>66</v>
      </c>
      <c r="K302" s="33">
        <f t="shared" si="782"/>
        <v>0</v>
      </c>
      <c r="L302" s="33">
        <f t="shared" si="783"/>
        <v>0</v>
      </c>
      <c r="M302" s="34">
        <f t="shared" si="781"/>
        <v>0</v>
      </c>
      <c r="N302" s="34">
        <f t="shared" si="801"/>
        <v>0</v>
      </c>
      <c r="O302" s="34">
        <f t="shared" si="784"/>
        <v>0</v>
      </c>
      <c r="P302" s="12" t="str">
        <f t="shared" ref="P302:Q302" si="817">P301</f>
        <v>(Select Language)</v>
      </c>
      <c r="Q302" s="12" t="str">
        <f t="shared" si="817"/>
        <v>(Select Usage)</v>
      </c>
      <c r="R302" s="33">
        <f t="shared" si="785"/>
        <v>0</v>
      </c>
      <c r="S302" s="33">
        <f t="shared" si="786"/>
        <v>0</v>
      </c>
      <c r="T302" s="33">
        <f t="shared" si="787"/>
        <v>0</v>
      </c>
      <c r="U302" s="33">
        <f t="shared" si="788"/>
        <v>0</v>
      </c>
      <c r="V302" s="33">
        <f t="shared" si="789"/>
        <v>0</v>
      </c>
      <c r="W302" s="33">
        <f t="shared" si="790"/>
        <v>0</v>
      </c>
      <c r="X302" s="33">
        <f t="shared" si="791"/>
        <v>0</v>
      </c>
      <c r="Y302" s="33">
        <f t="shared" si="792"/>
        <v>0</v>
      </c>
      <c r="Z302" s="33">
        <f t="shared" si="793"/>
        <v>0</v>
      </c>
      <c r="AA302" s="33">
        <f t="shared" si="794"/>
        <v>0</v>
      </c>
      <c r="AB302" s="33">
        <f t="shared" si="795"/>
        <v>0</v>
      </c>
      <c r="AC302" s="33">
        <f t="shared" si="796"/>
        <v>0</v>
      </c>
      <c r="AD302" s="26">
        <f t="shared" si="813"/>
        <v>0</v>
      </c>
      <c r="AE302" s="46" t="str">
        <f>IFERROR(IF(AE$3=VLOOKUP($E302,Template!$AK$5:$AM$17,3,FALSE),$AD302*$F302,0),"0.00")</f>
        <v>0.00</v>
      </c>
      <c r="AF302" s="46" t="str">
        <f>IFERROR(IF(AF$3=VLOOKUP($E302,Template!$AK$5:$AM$17,3,FALSE),$AD302*$F302,0),"0.00")</f>
        <v>0.00</v>
      </c>
      <c r="AG302" s="28">
        <f t="shared" si="798"/>
        <v>0</v>
      </c>
      <c r="AH302" s="13" t="s">
        <v>40</v>
      </c>
      <c r="AI302" s="13" t="s">
        <v>41</v>
      </c>
      <c r="AK302" s="14" t="s">
        <v>69</v>
      </c>
      <c r="AL302" s="15">
        <v>0.15</v>
      </c>
      <c r="AM302" s="16" t="s">
        <v>2</v>
      </c>
    </row>
    <row r="303" spans="1:39" s="3" customFormat="1" ht="13.8" x14ac:dyDescent="0.25">
      <c r="A303" s="7" t="str">
        <f t="shared" ref="A303:C303" si="818">A302</f>
        <v>(Enter Broadcasting Company Name)</v>
      </c>
      <c r="B303" s="7" t="str">
        <f t="shared" si="818"/>
        <v>(Enter Call Letters)</v>
      </c>
      <c r="C303" s="8" t="str">
        <f t="shared" si="818"/>
        <v>(Select AM/FM)</v>
      </c>
      <c r="D303" s="30"/>
      <c r="E303" s="8" t="str">
        <f t="shared" si="800"/>
        <v>(Select Station Province)</v>
      </c>
      <c r="F303" s="9" t="str">
        <f>IFERROR(VLOOKUP(E303,Template!$AK$5:$AL$17,2,FALSE),"")</f>
        <v/>
      </c>
      <c r="G303" s="42" t="s">
        <v>17</v>
      </c>
      <c r="H303" s="42" t="s">
        <v>7</v>
      </c>
      <c r="I303" s="32" t="s">
        <v>65</v>
      </c>
      <c r="J303" s="32" t="s">
        <v>66</v>
      </c>
      <c r="K303" s="33">
        <f t="shared" si="782"/>
        <v>0</v>
      </c>
      <c r="L303" s="33">
        <f t="shared" si="783"/>
        <v>0</v>
      </c>
      <c r="M303" s="34">
        <f t="shared" si="781"/>
        <v>0</v>
      </c>
      <c r="N303" s="34">
        <f t="shared" si="801"/>
        <v>0</v>
      </c>
      <c r="O303" s="34">
        <f t="shared" si="784"/>
        <v>0</v>
      </c>
      <c r="P303" s="12" t="str">
        <f t="shared" ref="P303:Q303" si="819">P302</f>
        <v>(Select Language)</v>
      </c>
      <c r="Q303" s="12" t="str">
        <f t="shared" si="819"/>
        <v>(Select Usage)</v>
      </c>
      <c r="R303" s="33">
        <f t="shared" si="785"/>
        <v>0</v>
      </c>
      <c r="S303" s="33">
        <f t="shared" si="786"/>
        <v>0</v>
      </c>
      <c r="T303" s="33">
        <f t="shared" si="787"/>
        <v>0</v>
      </c>
      <c r="U303" s="33">
        <f t="shared" si="788"/>
        <v>0</v>
      </c>
      <c r="V303" s="33">
        <f t="shared" si="789"/>
        <v>0</v>
      </c>
      <c r="W303" s="33">
        <f t="shared" si="790"/>
        <v>0</v>
      </c>
      <c r="X303" s="33">
        <f t="shared" si="791"/>
        <v>0</v>
      </c>
      <c r="Y303" s="33">
        <f t="shared" si="792"/>
        <v>0</v>
      </c>
      <c r="Z303" s="33">
        <f t="shared" si="793"/>
        <v>0</v>
      </c>
      <c r="AA303" s="33">
        <f t="shared" si="794"/>
        <v>0</v>
      </c>
      <c r="AB303" s="33">
        <f t="shared" si="795"/>
        <v>0</v>
      </c>
      <c r="AC303" s="33">
        <f t="shared" si="796"/>
        <v>0</v>
      </c>
      <c r="AD303" s="26">
        <f>SUM(R303:AC303)</f>
        <v>0</v>
      </c>
      <c r="AE303" s="46" t="str">
        <f>IFERROR(IF(AE$3=VLOOKUP($E303,Template!$AK$5:$AM$17,3,FALSE),$AD303*$F303,0),"0.00")</f>
        <v>0.00</v>
      </c>
      <c r="AF303" s="46" t="str">
        <f>IFERROR(IF(AF$3=VLOOKUP($E303,Template!$AK$5:$AM$17,3,FALSE),$AD303*$F303,0),"0.00")</f>
        <v>0.00</v>
      </c>
      <c r="AG303" s="28">
        <f t="shared" si="798"/>
        <v>0</v>
      </c>
      <c r="AH303" s="13" t="s">
        <v>40</v>
      </c>
      <c r="AI303" s="13" t="s">
        <v>41</v>
      </c>
      <c r="AK303" s="14" t="s">
        <v>29</v>
      </c>
      <c r="AL303" s="15">
        <v>0.05</v>
      </c>
      <c r="AM303" s="16" t="s">
        <v>3</v>
      </c>
    </row>
    <row r="304" spans="1:39" s="3" customFormat="1" ht="13.8" x14ac:dyDescent="0.25">
      <c r="A304" s="7" t="str">
        <f t="shared" ref="A304:C304" si="820">A303</f>
        <v>(Enter Broadcasting Company Name)</v>
      </c>
      <c r="B304" s="7" t="str">
        <f t="shared" si="820"/>
        <v>(Enter Call Letters)</v>
      </c>
      <c r="C304" s="8" t="str">
        <f t="shared" si="820"/>
        <v>(Select AM/FM)</v>
      </c>
      <c r="D304" s="30"/>
      <c r="E304" s="8" t="str">
        <f t="shared" si="800"/>
        <v>(Select Station Province)</v>
      </c>
      <c r="F304" s="9" t="str">
        <f>IFERROR(VLOOKUP(E304,Template!$AK$5:$AL$17,2,FALSE),"")</f>
        <v/>
      </c>
      <c r="G304" s="42" t="s">
        <v>18</v>
      </c>
      <c r="H304" s="43" t="s">
        <v>8</v>
      </c>
      <c r="I304" s="32" t="s">
        <v>65</v>
      </c>
      <c r="J304" s="32" t="s">
        <v>66</v>
      </c>
      <c r="K304" s="33">
        <f t="shared" si="782"/>
        <v>0</v>
      </c>
      <c r="L304" s="33">
        <f t="shared" si="783"/>
        <v>0</v>
      </c>
      <c r="M304" s="34">
        <f t="shared" si="781"/>
        <v>0</v>
      </c>
      <c r="N304" s="34">
        <f t="shared" si="801"/>
        <v>0</v>
      </c>
      <c r="O304" s="34">
        <f t="shared" si="784"/>
        <v>0</v>
      </c>
      <c r="P304" s="12" t="str">
        <f t="shared" ref="P304:Q304" si="821">P303</f>
        <v>(Select Language)</v>
      </c>
      <c r="Q304" s="12" t="str">
        <f t="shared" si="821"/>
        <v>(Select Usage)</v>
      </c>
      <c r="R304" s="33">
        <f t="shared" si="785"/>
        <v>0</v>
      </c>
      <c r="S304" s="33">
        <f t="shared" si="786"/>
        <v>0</v>
      </c>
      <c r="T304" s="33">
        <f t="shared" si="787"/>
        <v>0</v>
      </c>
      <c r="U304" s="33">
        <f t="shared" si="788"/>
        <v>0</v>
      </c>
      <c r="V304" s="33">
        <f t="shared" si="789"/>
        <v>0</v>
      </c>
      <c r="W304" s="33">
        <f t="shared" si="790"/>
        <v>0</v>
      </c>
      <c r="X304" s="33">
        <f t="shared" si="791"/>
        <v>0</v>
      </c>
      <c r="Y304" s="33">
        <f t="shared" si="792"/>
        <v>0</v>
      </c>
      <c r="Z304" s="33">
        <f t="shared" si="793"/>
        <v>0</v>
      </c>
      <c r="AA304" s="33">
        <f t="shared" si="794"/>
        <v>0</v>
      </c>
      <c r="AB304" s="33">
        <f t="shared" si="795"/>
        <v>0</v>
      </c>
      <c r="AC304" s="33">
        <f t="shared" si="796"/>
        <v>0</v>
      </c>
      <c r="AD304" s="26">
        <f t="shared" ref="AD304" si="822">SUM(R304:AC304)</f>
        <v>0</v>
      </c>
      <c r="AE304" s="46" t="str">
        <f>IFERROR(IF(AE$3=VLOOKUP($E304,Template!$AK$5:$AM$17,3,FALSE),$AD304*$F304,0),"0.00")</f>
        <v>0.00</v>
      </c>
      <c r="AF304" s="46" t="str">
        <f>IFERROR(IF(AF$3=VLOOKUP($E304,Template!$AK$5:$AM$17,3,FALSE),$AD304*$F304,0),"0.00")</f>
        <v>0.00</v>
      </c>
      <c r="AG304" s="28">
        <f t="shared" si="798"/>
        <v>0</v>
      </c>
      <c r="AH304" s="13" t="s">
        <v>40</v>
      </c>
      <c r="AI304" s="13" t="s">
        <v>41</v>
      </c>
      <c r="AK304" s="14" t="s">
        <v>21</v>
      </c>
      <c r="AL304" s="15">
        <v>0.05</v>
      </c>
      <c r="AM304" s="16" t="s">
        <v>3</v>
      </c>
    </row>
    <row r="305" spans="1:39" ht="13.8" x14ac:dyDescent="0.25">
      <c r="A305" s="19" t="s">
        <v>4</v>
      </c>
      <c r="B305" s="19"/>
      <c r="C305" s="20"/>
      <c r="D305" s="20"/>
      <c r="E305" s="20"/>
      <c r="F305" s="20"/>
      <c r="G305" s="44"/>
      <c r="H305" s="44"/>
      <c r="I305" s="21">
        <f t="shared" ref="I305:K305" si="823">SUM(I293:I304)</f>
        <v>0</v>
      </c>
      <c r="J305" s="21">
        <f t="shared" si="823"/>
        <v>0</v>
      </c>
      <c r="K305" s="21">
        <f t="shared" si="823"/>
        <v>0</v>
      </c>
      <c r="L305" s="21">
        <f>L304</f>
        <v>0</v>
      </c>
      <c r="M305" s="21">
        <f>SUM(M293:M304)</f>
        <v>0</v>
      </c>
      <c r="N305" s="21">
        <f t="shared" ref="N305:O305" si="824">SUM(N293:N304)</f>
        <v>0</v>
      </c>
      <c r="O305" s="21">
        <f t="shared" si="824"/>
        <v>0</v>
      </c>
      <c r="P305" s="21"/>
      <c r="Q305" s="22"/>
      <c r="R305" s="21">
        <f t="shared" ref="R305:AI305" si="825">SUM(R293:R304)</f>
        <v>0</v>
      </c>
      <c r="S305" s="21">
        <f t="shared" si="825"/>
        <v>0</v>
      </c>
      <c r="T305" s="21">
        <f t="shared" si="825"/>
        <v>0</v>
      </c>
      <c r="U305" s="21">
        <f t="shared" si="825"/>
        <v>0</v>
      </c>
      <c r="V305" s="21">
        <f t="shared" si="825"/>
        <v>0</v>
      </c>
      <c r="W305" s="21">
        <f t="shared" si="825"/>
        <v>0</v>
      </c>
      <c r="X305" s="21">
        <f t="shared" si="825"/>
        <v>0</v>
      </c>
      <c r="Y305" s="21">
        <f t="shared" si="825"/>
        <v>0</v>
      </c>
      <c r="Z305" s="21">
        <f t="shared" si="825"/>
        <v>0</v>
      </c>
      <c r="AA305" s="21">
        <f t="shared" si="825"/>
        <v>0</v>
      </c>
      <c r="AB305" s="21">
        <f t="shared" si="825"/>
        <v>0</v>
      </c>
      <c r="AC305" s="21">
        <f t="shared" si="825"/>
        <v>0</v>
      </c>
      <c r="AD305" s="27">
        <f t="shared" si="825"/>
        <v>0</v>
      </c>
      <c r="AE305" s="21">
        <f t="shared" si="825"/>
        <v>0</v>
      </c>
      <c r="AF305" s="21">
        <f t="shared" si="825"/>
        <v>0</v>
      </c>
      <c r="AG305" s="27">
        <f t="shared" si="825"/>
        <v>0</v>
      </c>
      <c r="AH305" s="21">
        <f t="shared" si="825"/>
        <v>0</v>
      </c>
      <c r="AI305" s="21">
        <f t="shared" si="825"/>
        <v>0</v>
      </c>
      <c r="AK305" s="14" t="s">
        <v>71</v>
      </c>
      <c r="AL305" s="15">
        <v>0.05</v>
      </c>
      <c r="AM305" s="16" t="s">
        <v>3</v>
      </c>
    </row>
    <row r="306" spans="1:39" x14ac:dyDescent="0.25">
      <c r="A306" s="2"/>
      <c r="G306" s="2"/>
      <c r="H306" s="2"/>
      <c r="O306" s="2"/>
      <c r="P306" s="2"/>
    </row>
    <row r="307" spans="1:39" ht="42" customHeight="1" x14ac:dyDescent="0.25">
      <c r="A307" s="223" t="s">
        <v>63</v>
      </c>
      <c r="B307" s="223" t="s">
        <v>43</v>
      </c>
      <c r="C307" s="224" t="s">
        <v>19</v>
      </c>
      <c r="D307" s="226"/>
      <c r="E307" s="223" t="s">
        <v>14</v>
      </c>
      <c r="F307" s="223" t="s">
        <v>38</v>
      </c>
      <c r="G307" s="223" t="s">
        <v>1</v>
      </c>
      <c r="H307" s="223" t="s">
        <v>5</v>
      </c>
      <c r="I307" s="225" t="s">
        <v>31</v>
      </c>
      <c r="J307" s="225" t="s">
        <v>32</v>
      </c>
      <c r="K307" s="225" t="s">
        <v>48</v>
      </c>
      <c r="L307" s="225" t="s">
        <v>0</v>
      </c>
      <c r="M307" s="4" t="s">
        <v>45</v>
      </c>
      <c r="N307" s="4" t="s">
        <v>46</v>
      </c>
      <c r="O307" s="4" t="s">
        <v>47</v>
      </c>
      <c r="P307" s="225" t="s">
        <v>50</v>
      </c>
      <c r="Q307" s="225" t="s">
        <v>33</v>
      </c>
      <c r="R307" s="4" t="s">
        <v>51</v>
      </c>
      <c r="S307" s="4" t="s">
        <v>52</v>
      </c>
      <c r="T307" s="4" t="s">
        <v>53</v>
      </c>
      <c r="U307" s="4" t="s">
        <v>54</v>
      </c>
      <c r="V307" s="4" t="s">
        <v>55</v>
      </c>
      <c r="W307" s="4" t="s">
        <v>56</v>
      </c>
      <c r="X307" s="4" t="s">
        <v>57</v>
      </c>
      <c r="Y307" s="4" t="s">
        <v>58</v>
      </c>
      <c r="Z307" s="4" t="s">
        <v>59</v>
      </c>
      <c r="AA307" s="4" t="s">
        <v>62</v>
      </c>
      <c r="AB307" s="4" t="s">
        <v>60</v>
      </c>
      <c r="AC307" s="4" t="s">
        <v>61</v>
      </c>
      <c r="AD307" s="233" t="s">
        <v>34</v>
      </c>
      <c r="AE307" s="231" t="s">
        <v>2</v>
      </c>
      <c r="AF307" s="231" t="s">
        <v>3</v>
      </c>
      <c r="AG307" s="233" t="s">
        <v>35</v>
      </c>
      <c r="AH307" s="223" t="s">
        <v>36</v>
      </c>
      <c r="AI307" s="223" t="s">
        <v>37</v>
      </c>
      <c r="AK307" s="229" t="s">
        <v>30</v>
      </c>
      <c r="AL307" s="229"/>
      <c r="AM307" s="229"/>
    </row>
    <row r="308" spans="1:39" s="6" customFormat="1" ht="35.25" customHeight="1" x14ac:dyDescent="0.3">
      <c r="A308" s="224"/>
      <c r="B308" s="224"/>
      <c r="C308" s="224"/>
      <c r="D308" s="227"/>
      <c r="E308" s="223"/>
      <c r="F308" s="223"/>
      <c r="G308" s="223"/>
      <c r="H308" s="223"/>
      <c r="I308" s="230"/>
      <c r="J308" s="230"/>
      <c r="K308" s="230"/>
      <c r="L308" s="230"/>
      <c r="M308" s="5">
        <v>0</v>
      </c>
      <c r="N308" s="5">
        <v>625000</v>
      </c>
      <c r="O308" s="5">
        <v>1250000</v>
      </c>
      <c r="P308" s="225"/>
      <c r="Q308" s="225"/>
      <c r="R308" s="29">
        <v>4.95E-4</v>
      </c>
      <c r="S308" s="29">
        <v>9.5200000000000005E-4</v>
      </c>
      <c r="T308" s="29">
        <v>1.5900000000000001E-3</v>
      </c>
      <c r="U308" s="29">
        <v>1.1169999999999999E-3</v>
      </c>
      <c r="V308" s="29">
        <v>2.189E-3</v>
      </c>
      <c r="W308" s="29">
        <v>4.5430000000000002E-3</v>
      </c>
      <c r="X308" s="29">
        <v>8.8199999999999997E-4</v>
      </c>
      <c r="Y308" s="29">
        <v>1.6949999999999999E-3</v>
      </c>
      <c r="Z308" s="29">
        <v>2.8319999999999999E-3</v>
      </c>
      <c r="AA308" s="29">
        <v>1.9889999999999999E-3</v>
      </c>
      <c r="AB308" s="29">
        <v>3.8999999999999998E-3</v>
      </c>
      <c r="AC308" s="29">
        <v>8.0949999999999998E-3</v>
      </c>
      <c r="AD308" s="233"/>
      <c r="AE308" s="232"/>
      <c r="AF308" s="232"/>
      <c r="AG308" s="234"/>
      <c r="AH308" s="223"/>
      <c r="AI308" s="223"/>
      <c r="AK308" s="229"/>
      <c r="AL308" s="229"/>
      <c r="AM308" s="229"/>
    </row>
    <row r="309" spans="1:39" s="3" customFormat="1" ht="13.8" x14ac:dyDescent="0.25">
      <c r="A309" s="7" t="s">
        <v>44</v>
      </c>
      <c r="B309" s="7" t="s">
        <v>42</v>
      </c>
      <c r="C309" s="8" t="s">
        <v>39</v>
      </c>
      <c r="D309" s="30"/>
      <c r="E309" s="8" t="s">
        <v>64</v>
      </c>
      <c r="F309" s="9" t="str">
        <f>IFERROR(VLOOKUP(E309,Template!$AK$5:$AL$17,2,FALSE),"")</f>
        <v/>
      </c>
      <c r="G309" s="41" t="s">
        <v>7</v>
      </c>
      <c r="H309" s="41" t="s">
        <v>6</v>
      </c>
      <c r="I309" s="32" t="s">
        <v>65</v>
      </c>
      <c r="J309" s="32" t="s">
        <v>66</v>
      </c>
      <c r="K309" s="33">
        <f>IFERROR(I309+J309,0)</f>
        <v>0</v>
      </c>
      <c r="L309" s="33">
        <f>IFERROR(K309,"")</f>
        <v>0</v>
      </c>
      <c r="M309" s="34">
        <f t="shared" ref="M309:M320" si="826">IF(L309&lt;=$N$4,K309,IF(L308&gt;$N$4,0,$N$4-L308))</f>
        <v>0</v>
      </c>
      <c r="N309" s="34">
        <f>IF(AND(L309&gt;$N$4,L309&lt;=$O$4),K309-M309,IF(AND(L308&gt;$N$4,L308&lt;=$O$4),$O$4-L308,IF(L308&gt;$O$4,0,IF(L309&lt;$N$4,0,MIN(L309-$N$4,$N$4)))))</f>
        <v>0</v>
      </c>
      <c r="O309" s="34">
        <f>IF(L309&gt;$O$4,K309-M309-N309,0)</f>
        <v>0</v>
      </c>
      <c r="P309" s="12" t="s">
        <v>94</v>
      </c>
      <c r="Q309" s="12" t="s">
        <v>68</v>
      </c>
      <c r="R309" s="33">
        <f>IF(AND($Q309="LOW",$P309="French"),M309*R$4,0)</f>
        <v>0</v>
      </c>
      <c r="S309" s="33">
        <f>IF(AND($Q309="LOW",$P309="French"),N309*S$4,0)</f>
        <v>0</v>
      </c>
      <c r="T309" s="33">
        <f>IF(AND($Q309="LOW",$P309="French"),O309*T$4,0)</f>
        <v>0</v>
      </c>
      <c r="U309" s="33">
        <f>IF(AND($Q309="HIGH",$P309="French"),M309*U$4,0)</f>
        <v>0</v>
      </c>
      <c r="V309" s="33">
        <f>IF(AND($Q309="HIGH",$P309="French"),N309*V$4,0)</f>
        <v>0</v>
      </c>
      <c r="W309" s="33">
        <f>IF(AND($Q309="HIGH",$P309="French"),O309*W$4,0)</f>
        <v>0</v>
      </c>
      <c r="X309" s="33">
        <f>IF(AND($Q309="LOW",$P309="English"),M309*X$4,0)</f>
        <v>0</v>
      </c>
      <c r="Y309" s="33">
        <f>IF(AND($Q309="LOW",$P309="English"),N309*Y$4,0)</f>
        <v>0</v>
      </c>
      <c r="Z309" s="33">
        <f>IF(AND($Q309="LOW",$P309="English"),O309*Z$4,0)</f>
        <v>0</v>
      </c>
      <c r="AA309" s="33">
        <f>IF(AND($Q309="HIGH",$P309="English"),M309*AA$4,0)</f>
        <v>0</v>
      </c>
      <c r="AB309" s="33">
        <f>IF(AND($Q309="HIGH",$P309="English"),N309*AB$4,0)</f>
        <v>0</v>
      </c>
      <c r="AC309" s="33">
        <f>IF(AND($Q309="HIGH",$P309="English"),O309*AC$4,0)</f>
        <v>0</v>
      </c>
      <c r="AD309" s="26">
        <f>SUM(R309:AC309)</f>
        <v>0</v>
      </c>
      <c r="AE309" s="46" t="str">
        <f>IFERROR(IF(AE$3=VLOOKUP($E309,Template!$AK$5:$AM$17,3,FALSE),$AD309*$F309,0),"0.00")</f>
        <v>0.00</v>
      </c>
      <c r="AF309" s="46" t="str">
        <f>IFERROR(IF(AF$3=VLOOKUP($E309,Template!$AK$5:$AM$17,3,FALSE),$AD309*$F309,0),"0.00")</f>
        <v>0.00</v>
      </c>
      <c r="AG309" s="28">
        <f>SUM(AD309:AF309)</f>
        <v>0</v>
      </c>
      <c r="AH309" s="13" t="s">
        <v>40</v>
      </c>
      <c r="AI309" s="13" t="s">
        <v>41</v>
      </c>
      <c r="AK309" s="14" t="s">
        <v>25</v>
      </c>
      <c r="AL309" s="15">
        <v>0.05</v>
      </c>
      <c r="AM309" s="16" t="s">
        <v>3</v>
      </c>
    </row>
    <row r="310" spans="1:39" s="3" customFormat="1" ht="13.8" x14ac:dyDescent="0.25">
      <c r="A310" s="7" t="str">
        <f>A309</f>
        <v>(Enter Broadcasting Company Name)</v>
      </c>
      <c r="B310" s="7" t="str">
        <f>B309</f>
        <v>(Enter Call Letters)</v>
      </c>
      <c r="C310" s="8" t="str">
        <f>C309</f>
        <v>(Select AM/FM)</v>
      </c>
      <c r="D310" s="30"/>
      <c r="E310" s="8" t="str">
        <f>E309</f>
        <v>(Select Station Province)</v>
      </c>
      <c r="F310" s="9" t="str">
        <f>IFERROR(VLOOKUP(E310,Template!$AK$5:$AL$17,2,FALSE),"")</f>
        <v/>
      </c>
      <c r="G310" s="42" t="s">
        <v>8</v>
      </c>
      <c r="H310" s="42" t="s">
        <v>9</v>
      </c>
      <c r="I310" s="32" t="s">
        <v>65</v>
      </c>
      <c r="J310" s="32" t="s">
        <v>66</v>
      </c>
      <c r="K310" s="33">
        <f t="shared" ref="K310:K320" si="827">IFERROR(I310+J310,0)</f>
        <v>0</v>
      </c>
      <c r="L310" s="33">
        <f t="shared" ref="L310:L320" si="828">IFERROR(L309+K310,"")</f>
        <v>0</v>
      </c>
      <c r="M310" s="34">
        <f t="shared" si="826"/>
        <v>0</v>
      </c>
      <c r="N310" s="34">
        <f>IF(AND(L310&gt;$N$4,L310&lt;=$O$4),K310-M310,IF(AND(L309&gt;$N$4,L309&lt;=$O$4),$O$4-L309,IF(L309&gt;$O$4,0,IF(L310&lt;$N$4,0,MIN(L310-$N$4,$N$4)))))</f>
        <v>0</v>
      </c>
      <c r="O310" s="34">
        <f t="shared" ref="O310:O320" si="829">IF(L310&gt;$O$4,K310-M310-N310,0)</f>
        <v>0</v>
      </c>
      <c r="P310" s="12" t="str">
        <f>P309</f>
        <v>(Select Language)</v>
      </c>
      <c r="Q310" s="12" t="str">
        <f>Q309</f>
        <v>(Select Usage)</v>
      </c>
      <c r="R310" s="33">
        <f t="shared" ref="R310:R320" si="830">IF(AND($Q310="LOW",$P310="French"),M310*R$4,0)</f>
        <v>0</v>
      </c>
      <c r="S310" s="33">
        <f t="shared" ref="S310:S320" si="831">IF(AND($Q310="LOW",$P310="French"),N310*S$4,0)</f>
        <v>0</v>
      </c>
      <c r="T310" s="33">
        <f t="shared" ref="T310:T320" si="832">IF(AND($Q310="LOW",$P310="French"),O310*T$4,0)</f>
        <v>0</v>
      </c>
      <c r="U310" s="33">
        <f t="shared" ref="U310:U320" si="833">IF(AND($Q310="HIGH",$P310="French"),M310*U$4,0)</f>
        <v>0</v>
      </c>
      <c r="V310" s="33">
        <f t="shared" ref="V310:V320" si="834">IF(AND($Q310="HIGH",$P310="French"),N310*V$4,0)</f>
        <v>0</v>
      </c>
      <c r="W310" s="33">
        <f t="shared" ref="W310:W320" si="835">IF(AND($Q310="HIGH",$P310="French"),O310*W$4,0)</f>
        <v>0</v>
      </c>
      <c r="X310" s="33">
        <f t="shared" ref="X310:X320" si="836">IF(AND($Q310="LOW",$P310="English"),M310*X$4,0)</f>
        <v>0</v>
      </c>
      <c r="Y310" s="33">
        <f t="shared" ref="Y310:Y320" si="837">IF(AND($Q310="LOW",$P310="English"),N310*Y$4,0)</f>
        <v>0</v>
      </c>
      <c r="Z310" s="33">
        <f t="shared" ref="Z310:Z320" si="838">IF(AND($Q310="LOW",$P310="English"),O310*Z$4,0)</f>
        <v>0</v>
      </c>
      <c r="AA310" s="33">
        <f t="shared" ref="AA310:AA320" si="839">IF(AND($Q310="HIGH",$P310="English"),M310*AA$4,0)</f>
        <v>0</v>
      </c>
      <c r="AB310" s="33">
        <f t="shared" ref="AB310:AB320" si="840">IF(AND($Q310="HIGH",$P310="English"),N310*AB$4,0)</f>
        <v>0</v>
      </c>
      <c r="AC310" s="33">
        <f t="shared" ref="AC310:AC320" si="841">IF(AND($Q310="HIGH",$P310="English"),O310*AC$4,0)</f>
        <v>0</v>
      </c>
      <c r="AD310" s="26">
        <f t="shared" ref="AD310:AD314" si="842">SUM(R310:AC310)</f>
        <v>0</v>
      </c>
      <c r="AE310" s="46" t="str">
        <f>IFERROR(IF(AE$3=VLOOKUP($E310,Template!$AK$5:$AM$17,3,FALSE),$AD310*$F310,0),"0.00")</f>
        <v>0.00</v>
      </c>
      <c r="AF310" s="46" t="str">
        <f>IFERROR(IF(AF$3=VLOOKUP($E310,Template!$AK$5:$AM$17,3,FALSE),$AD310*$F310,0),"0.00")</f>
        <v>0.00</v>
      </c>
      <c r="AG310" s="28">
        <f t="shared" ref="AG310:AG320" si="843">SUM(AD310:AF310)</f>
        <v>0</v>
      </c>
      <c r="AH310" s="13" t="s">
        <v>40</v>
      </c>
      <c r="AI310" s="13" t="s">
        <v>41</v>
      </c>
      <c r="AK310" s="14" t="s">
        <v>23</v>
      </c>
      <c r="AL310" s="15">
        <v>0.05</v>
      </c>
      <c r="AM310" s="16" t="s">
        <v>3</v>
      </c>
    </row>
    <row r="311" spans="1:39" s="3" customFormat="1" ht="13.8" x14ac:dyDescent="0.25">
      <c r="A311" s="7" t="str">
        <f t="shared" ref="A311:C311" si="844">A310</f>
        <v>(Enter Broadcasting Company Name)</v>
      </c>
      <c r="B311" s="7" t="str">
        <f t="shared" si="844"/>
        <v>(Enter Call Letters)</v>
      </c>
      <c r="C311" s="8" t="str">
        <f t="shared" si="844"/>
        <v>(Select AM/FM)</v>
      </c>
      <c r="D311" s="30"/>
      <c r="E311" s="8" t="str">
        <f t="shared" ref="E311:E320" si="845">E310</f>
        <v>(Select Station Province)</v>
      </c>
      <c r="F311" s="9" t="str">
        <f>IFERROR(VLOOKUP(E311,Template!$AK$5:$AL$17,2,FALSE),"")</f>
        <v/>
      </c>
      <c r="G311" s="42" t="s">
        <v>6</v>
      </c>
      <c r="H311" s="42" t="s">
        <v>10</v>
      </c>
      <c r="I311" s="32" t="s">
        <v>65</v>
      </c>
      <c r="J311" s="32" t="s">
        <v>66</v>
      </c>
      <c r="K311" s="33">
        <f t="shared" si="827"/>
        <v>0</v>
      </c>
      <c r="L311" s="33">
        <f t="shared" si="828"/>
        <v>0</v>
      </c>
      <c r="M311" s="34">
        <f t="shared" si="826"/>
        <v>0</v>
      </c>
      <c r="N311" s="34">
        <f t="shared" ref="N311:N320" si="846">IF(AND(L311&gt;$N$4,L311&lt;=$O$4),K311-M311,IF(AND(L310&gt;$N$4,L310&lt;=$O$4),$O$4-L310,IF(L310&gt;$O$4,0,IF(L311&lt;$N$4,0,MIN(L311-$N$4,$N$4)))))</f>
        <v>0</v>
      </c>
      <c r="O311" s="34">
        <f t="shared" si="829"/>
        <v>0</v>
      </c>
      <c r="P311" s="12" t="str">
        <f t="shared" ref="P311:Q311" si="847">P310</f>
        <v>(Select Language)</v>
      </c>
      <c r="Q311" s="12" t="str">
        <f t="shared" si="847"/>
        <v>(Select Usage)</v>
      </c>
      <c r="R311" s="33">
        <f t="shared" si="830"/>
        <v>0</v>
      </c>
      <c r="S311" s="33">
        <f t="shared" si="831"/>
        <v>0</v>
      </c>
      <c r="T311" s="33">
        <f t="shared" si="832"/>
        <v>0</v>
      </c>
      <c r="U311" s="33">
        <f t="shared" si="833"/>
        <v>0</v>
      </c>
      <c r="V311" s="33">
        <f t="shared" si="834"/>
        <v>0</v>
      </c>
      <c r="W311" s="33">
        <f t="shared" si="835"/>
        <v>0</v>
      </c>
      <c r="X311" s="33">
        <f t="shared" si="836"/>
        <v>0</v>
      </c>
      <c r="Y311" s="33">
        <f t="shared" si="837"/>
        <v>0</v>
      </c>
      <c r="Z311" s="33">
        <f t="shared" si="838"/>
        <v>0</v>
      </c>
      <c r="AA311" s="33">
        <f t="shared" si="839"/>
        <v>0</v>
      </c>
      <c r="AB311" s="33">
        <f t="shared" si="840"/>
        <v>0</v>
      </c>
      <c r="AC311" s="33">
        <f t="shared" si="841"/>
        <v>0</v>
      </c>
      <c r="AD311" s="26">
        <f t="shared" si="842"/>
        <v>0</v>
      </c>
      <c r="AE311" s="46" t="str">
        <f>IFERROR(IF(AE$3=VLOOKUP($E311,Template!$AK$5:$AM$17,3,FALSE),$AD311*$F311,0),"0.00")</f>
        <v>0.00</v>
      </c>
      <c r="AF311" s="46" t="str">
        <f>IFERROR(IF(AF$3=VLOOKUP($E311,Template!$AK$5:$AM$17,3,FALSE),$AD311*$F311,0),"0.00")</f>
        <v>0.00</v>
      </c>
      <c r="AG311" s="28">
        <f t="shared" si="843"/>
        <v>0</v>
      </c>
      <c r="AH311" s="13" t="s">
        <v>40</v>
      </c>
      <c r="AI311" s="13" t="s">
        <v>41</v>
      </c>
      <c r="AK311" s="14" t="s">
        <v>24</v>
      </c>
      <c r="AL311" s="15">
        <v>0.05</v>
      </c>
      <c r="AM311" s="16" t="s">
        <v>3</v>
      </c>
    </row>
    <row r="312" spans="1:39" s="3" customFormat="1" ht="13.8" x14ac:dyDescent="0.25">
      <c r="A312" s="7" t="str">
        <f t="shared" ref="A312:C312" si="848">A311</f>
        <v>(Enter Broadcasting Company Name)</v>
      </c>
      <c r="B312" s="7" t="str">
        <f t="shared" si="848"/>
        <v>(Enter Call Letters)</v>
      </c>
      <c r="C312" s="8" t="str">
        <f t="shared" si="848"/>
        <v>(Select AM/FM)</v>
      </c>
      <c r="D312" s="30"/>
      <c r="E312" s="8" t="str">
        <f t="shared" si="845"/>
        <v>(Select Station Province)</v>
      </c>
      <c r="F312" s="9" t="str">
        <f>IFERROR(VLOOKUP(E312,Template!$AK$5:$AL$17,2,FALSE),"")</f>
        <v/>
      </c>
      <c r="G312" s="42" t="s">
        <v>9</v>
      </c>
      <c r="H312" s="42" t="s">
        <v>11</v>
      </c>
      <c r="I312" s="32" t="s">
        <v>65</v>
      </c>
      <c r="J312" s="32" t="s">
        <v>66</v>
      </c>
      <c r="K312" s="33">
        <f t="shared" si="827"/>
        <v>0</v>
      </c>
      <c r="L312" s="33">
        <f t="shared" si="828"/>
        <v>0</v>
      </c>
      <c r="M312" s="34">
        <f t="shared" si="826"/>
        <v>0</v>
      </c>
      <c r="N312" s="34">
        <f t="shared" si="846"/>
        <v>0</v>
      </c>
      <c r="O312" s="34">
        <f t="shared" si="829"/>
        <v>0</v>
      </c>
      <c r="P312" s="12" t="str">
        <f t="shared" ref="P312:Q312" si="849">P311</f>
        <v>(Select Language)</v>
      </c>
      <c r="Q312" s="12" t="str">
        <f t="shared" si="849"/>
        <v>(Select Usage)</v>
      </c>
      <c r="R312" s="33">
        <f t="shared" si="830"/>
        <v>0</v>
      </c>
      <c r="S312" s="33">
        <f t="shared" si="831"/>
        <v>0</v>
      </c>
      <c r="T312" s="33">
        <f t="shared" si="832"/>
        <v>0</v>
      </c>
      <c r="U312" s="33">
        <f t="shared" si="833"/>
        <v>0</v>
      </c>
      <c r="V312" s="33">
        <f t="shared" si="834"/>
        <v>0</v>
      </c>
      <c r="W312" s="33">
        <f t="shared" si="835"/>
        <v>0</v>
      </c>
      <c r="X312" s="33">
        <f t="shared" si="836"/>
        <v>0</v>
      </c>
      <c r="Y312" s="33">
        <f t="shared" si="837"/>
        <v>0</v>
      </c>
      <c r="Z312" s="33">
        <f t="shared" si="838"/>
        <v>0</v>
      </c>
      <c r="AA312" s="33">
        <f t="shared" si="839"/>
        <v>0</v>
      </c>
      <c r="AB312" s="33">
        <f t="shared" si="840"/>
        <v>0</v>
      </c>
      <c r="AC312" s="33">
        <f t="shared" si="841"/>
        <v>0</v>
      </c>
      <c r="AD312" s="26">
        <f t="shared" si="842"/>
        <v>0</v>
      </c>
      <c r="AE312" s="46" t="str">
        <f>IFERROR(IF(AE$3=VLOOKUP($E312,Template!$AK$5:$AM$17,3,FALSE),$AD312*$F312,0),"0.00")</f>
        <v>0.00</v>
      </c>
      <c r="AF312" s="46" t="str">
        <f>IFERROR(IF(AF$3=VLOOKUP($E312,Template!$AK$5:$AM$17,3,FALSE),$AD312*$F312,0),"0.00")</f>
        <v>0.00</v>
      </c>
      <c r="AG312" s="28">
        <f t="shared" si="843"/>
        <v>0</v>
      </c>
      <c r="AH312" s="13" t="s">
        <v>40</v>
      </c>
      <c r="AI312" s="13" t="s">
        <v>41</v>
      </c>
      <c r="AK312" s="14" t="s">
        <v>22</v>
      </c>
      <c r="AL312" s="15">
        <v>0.15</v>
      </c>
      <c r="AM312" s="16" t="s">
        <v>2</v>
      </c>
    </row>
    <row r="313" spans="1:39" s="3" customFormat="1" ht="13.8" x14ac:dyDescent="0.25">
      <c r="A313" s="7" t="str">
        <f t="shared" ref="A313:C313" si="850">A312</f>
        <v>(Enter Broadcasting Company Name)</v>
      </c>
      <c r="B313" s="7" t="str">
        <f t="shared" si="850"/>
        <v>(Enter Call Letters)</v>
      </c>
      <c r="C313" s="8" t="str">
        <f t="shared" si="850"/>
        <v>(Select AM/FM)</v>
      </c>
      <c r="D313" s="30"/>
      <c r="E313" s="8" t="str">
        <f t="shared" si="845"/>
        <v>(Select Station Province)</v>
      </c>
      <c r="F313" s="9" t="str">
        <f>IFERROR(VLOOKUP(E313,Template!$AK$5:$AL$17,2,FALSE),"")</f>
        <v/>
      </c>
      <c r="G313" s="42" t="s">
        <v>10</v>
      </c>
      <c r="H313" s="42" t="s">
        <v>12</v>
      </c>
      <c r="I313" s="32" t="s">
        <v>65</v>
      </c>
      <c r="J313" s="32" t="s">
        <v>66</v>
      </c>
      <c r="K313" s="33">
        <f t="shared" si="827"/>
        <v>0</v>
      </c>
      <c r="L313" s="33">
        <f t="shared" si="828"/>
        <v>0</v>
      </c>
      <c r="M313" s="34">
        <f t="shared" si="826"/>
        <v>0</v>
      </c>
      <c r="N313" s="34">
        <f t="shared" si="846"/>
        <v>0</v>
      </c>
      <c r="O313" s="34">
        <f t="shared" si="829"/>
        <v>0</v>
      </c>
      <c r="P313" s="12" t="str">
        <f t="shared" ref="P313:Q313" si="851">P312</f>
        <v>(Select Language)</v>
      </c>
      <c r="Q313" s="12" t="str">
        <f t="shared" si="851"/>
        <v>(Select Usage)</v>
      </c>
      <c r="R313" s="33">
        <f t="shared" si="830"/>
        <v>0</v>
      </c>
      <c r="S313" s="33">
        <f t="shared" si="831"/>
        <v>0</v>
      </c>
      <c r="T313" s="33">
        <f t="shared" si="832"/>
        <v>0</v>
      </c>
      <c r="U313" s="33">
        <f t="shared" si="833"/>
        <v>0</v>
      </c>
      <c r="V313" s="33">
        <f t="shared" si="834"/>
        <v>0</v>
      </c>
      <c r="W313" s="33">
        <f t="shared" si="835"/>
        <v>0</v>
      </c>
      <c r="X313" s="33">
        <f t="shared" si="836"/>
        <v>0</v>
      </c>
      <c r="Y313" s="33">
        <f t="shared" si="837"/>
        <v>0</v>
      </c>
      <c r="Z313" s="33">
        <f t="shared" si="838"/>
        <v>0</v>
      </c>
      <c r="AA313" s="33">
        <f t="shared" si="839"/>
        <v>0</v>
      </c>
      <c r="AB313" s="33">
        <f t="shared" si="840"/>
        <v>0</v>
      </c>
      <c r="AC313" s="33">
        <f t="shared" si="841"/>
        <v>0</v>
      </c>
      <c r="AD313" s="26">
        <f t="shared" si="842"/>
        <v>0</v>
      </c>
      <c r="AE313" s="46" t="str">
        <f>IFERROR(IF(AE$3=VLOOKUP($E313,Template!$AK$5:$AM$17,3,FALSE),$AD313*$F313,0),"0.00")</f>
        <v>0.00</v>
      </c>
      <c r="AF313" s="46" t="str">
        <f>IFERROR(IF(AF$3=VLOOKUP($E313,Template!$AK$5:$AM$17,3,FALSE),$AD313*$F313,0),"0.00")</f>
        <v>0.00</v>
      </c>
      <c r="AG313" s="28">
        <f t="shared" si="843"/>
        <v>0</v>
      </c>
      <c r="AH313" s="13" t="s">
        <v>40</v>
      </c>
      <c r="AI313" s="13" t="s">
        <v>41</v>
      </c>
      <c r="AK313" s="14" t="s">
        <v>26</v>
      </c>
      <c r="AL313" s="15">
        <v>0.15</v>
      </c>
      <c r="AM313" s="16" t="s">
        <v>2</v>
      </c>
    </row>
    <row r="314" spans="1:39" s="3" customFormat="1" ht="13.8" x14ac:dyDescent="0.25">
      <c r="A314" s="7" t="str">
        <f t="shared" ref="A314:C314" si="852">A313</f>
        <v>(Enter Broadcasting Company Name)</v>
      </c>
      <c r="B314" s="7" t="str">
        <f t="shared" si="852"/>
        <v>(Enter Call Letters)</v>
      </c>
      <c r="C314" s="8" t="str">
        <f t="shared" si="852"/>
        <v>(Select AM/FM)</v>
      </c>
      <c r="D314" s="30"/>
      <c r="E314" s="8" t="str">
        <f t="shared" si="845"/>
        <v>(Select Station Province)</v>
      </c>
      <c r="F314" s="9" t="str">
        <f>IFERROR(VLOOKUP(E314,Template!$AK$5:$AL$17,2,FALSE),"")</f>
        <v/>
      </c>
      <c r="G314" s="42" t="s">
        <v>11</v>
      </c>
      <c r="H314" s="42" t="s">
        <v>13</v>
      </c>
      <c r="I314" s="32" t="s">
        <v>65</v>
      </c>
      <c r="J314" s="32" t="s">
        <v>66</v>
      </c>
      <c r="K314" s="33">
        <f t="shared" si="827"/>
        <v>0</v>
      </c>
      <c r="L314" s="33">
        <f t="shared" si="828"/>
        <v>0</v>
      </c>
      <c r="M314" s="34">
        <f t="shared" si="826"/>
        <v>0</v>
      </c>
      <c r="N314" s="34">
        <f t="shared" si="846"/>
        <v>0</v>
      </c>
      <c r="O314" s="34">
        <f t="shared" si="829"/>
        <v>0</v>
      </c>
      <c r="P314" s="12" t="str">
        <f t="shared" ref="P314:Q314" si="853">P313</f>
        <v>(Select Language)</v>
      </c>
      <c r="Q314" s="12" t="str">
        <f t="shared" si="853"/>
        <v>(Select Usage)</v>
      </c>
      <c r="R314" s="33">
        <f t="shared" si="830"/>
        <v>0</v>
      </c>
      <c r="S314" s="33">
        <f t="shared" si="831"/>
        <v>0</v>
      </c>
      <c r="T314" s="33">
        <f t="shared" si="832"/>
        <v>0</v>
      </c>
      <c r="U314" s="33">
        <f t="shared" si="833"/>
        <v>0</v>
      </c>
      <c r="V314" s="33">
        <f t="shared" si="834"/>
        <v>0</v>
      </c>
      <c r="W314" s="33">
        <f t="shared" si="835"/>
        <v>0</v>
      </c>
      <c r="X314" s="33">
        <f t="shared" si="836"/>
        <v>0</v>
      </c>
      <c r="Y314" s="33">
        <f t="shared" si="837"/>
        <v>0</v>
      </c>
      <c r="Z314" s="33">
        <f t="shared" si="838"/>
        <v>0</v>
      </c>
      <c r="AA314" s="33">
        <f t="shared" si="839"/>
        <v>0</v>
      </c>
      <c r="AB314" s="33">
        <f t="shared" si="840"/>
        <v>0</v>
      </c>
      <c r="AC314" s="33">
        <f t="shared" si="841"/>
        <v>0</v>
      </c>
      <c r="AD314" s="26">
        <f t="shared" si="842"/>
        <v>0</v>
      </c>
      <c r="AE314" s="46" t="str">
        <f>IFERROR(IF(AE$3=VLOOKUP($E314,Template!$AK$5:$AM$17,3,FALSE),$AD314*$F314,0),"0.00")</f>
        <v>0.00</v>
      </c>
      <c r="AF314" s="46" t="str">
        <f>IFERROR(IF(AF$3=VLOOKUP($E314,Template!$AK$5:$AM$17,3,FALSE),$AD314*$F314,0),"0.00")</f>
        <v>0.00</v>
      </c>
      <c r="AG314" s="28">
        <f t="shared" si="843"/>
        <v>0</v>
      </c>
      <c r="AH314" s="13" t="s">
        <v>40</v>
      </c>
      <c r="AI314" s="13" t="s">
        <v>41</v>
      </c>
      <c r="AK314" s="14" t="s">
        <v>27</v>
      </c>
      <c r="AL314" s="15">
        <v>0.15</v>
      </c>
      <c r="AM314" s="16" t="s">
        <v>2</v>
      </c>
    </row>
    <row r="315" spans="1:39" s="3" customFormat="1" ht="13.8" x14ac:dyDescent="0.25">
      <c r="A315" s="7" t="str">
        <f t="shared" ref="A315:C315" si="854">A314</f>
        <v>(Enter Broadcasting Company Name)</v>
      </c>
      <c r="B315" s="7" t="str">
        <f t="shared" si="854"/>
        <v>(Enter Call Letters)</v>
      </c>
      <c r="C315" s="8" t="str">
        <f t="shared" si="854"/>
        <v>(Select AM/FM)</v>
      </c>
      <c r="D315" s="30"/>
      <c r="E315" s="8" t="str">
        <f t="shared" si="845"/>
        <v>(Select Station Province)</v>
      </c>
      <c r="F315" s="9" t="str">
        <f>IFERROR(VLOOKUP(E315,Template!$AK$5:$AL$17,2,FALSE),"")</f>
        <v/>
      </c>
      <c r="G315" s="42" t="s">
        <v>12</v>
      </c>
      <c r="H315" s="42" t="s">
        <v>15</v>
      </c>
      <c r="I315" s="32" t="s">
        <v>65</v>
      </c>
      <c r="J315" s="32" t="s">
        <v>66</v>
      </c>
      <c r="K315" s="33">
        <f t="shared" si="827"/>
        <v>0</v>
      </c>
      <c r="L315" s="33">
        <f t="shared" si="828"/>
        <v>0</v>
      </c>
      <c r="M315" s="34">
        <f t="shared" si="826"/>
        <v>0</v>
      </c>
      <c r="N315" s="34">
        <f t="shared" si="846"/>
        <v>0</v>
      </c>
      <c r="O315" s="34">
        <f t="shared" si="829"/>
        <v>0</v>
      </c>
      <c r="P315" s="12" t="str">
        <f t="shared" ref="P315:Q315" si="855">P314</f>
        <v>(Select Language)</v>
      </c>
      <c r="Q315" s="12" t="str">
        <f t="shared" si="855"/>
        <v>(Select Usage)</v>
      </c>
      <c r="R315" s="33">
        <f t="shared" si="830"/>
        <v>0</v>
      </c>
      <c r="S315" s="33">
        <f t="shared" si="831"/>
        <v>0</v>
      </c>
      <c r="T315" s="33">
        <f t="shared" si="832"/>
        <v>0</v>
      </c>
      <c r="U315" s="33">
        <f t="shared" si="833"/>
        <v>0</v>
      </c>
      <c r="V315" s="33">
        <f t="shared" si="834"/>
        <v>0</v>
      </c>
      <c r="W315" s="33">
        <f t="shared" si="835"/>
        <v>0</v>
      </c>
      <c r="X315" s="33">
        <f t="shared" si="836"/>
        <v>0</v>
      </c>
      <c r="Y315" s="33">
        <f t="shared" si="837"/>
        <v>0</v>
      </c>
      <c r="Z315" s="33">
        <f t="shared" si="838"/>
        <v>0</v>
      </c>
      <c r="AA315" s="33">
        <f t="shared" si="839"/>
        <v>0</v>
      </c>
      <c r="AB315" s="33">
        <f t="shared" si="840"/>
        <v>0</v>
      </c>
      <c r="AC315" s="33">
        <f t="shared" si="841"/>
        <v>0</v>
      </c>
      <c r="AD315" s="26">
        <f>SUM(R315:AC315)</f>
        <v>0</v>
      </c>
      <c r="AE315" s="46" t="str">
        <f>IFERROR(IF(AE$3=VLOOKUP($E315,Template!$AK$5:$AM$17,3,FALSE),$AD315*$F315,0),"0.00")</f>
        <v>0.00</v>
      </c>
      <c r="AF315" s="46" t="str">
        <f>IFERROR(IF(AF$3=VLOOKUP($E315,Template!$AK$5:$AM$17,3,FALSE),$AD315*$F315,0),"0.00")</f>
        <v>0.00</v>
      </c>
      <c r="AG315" s="28">
        <f t="shared" si="843"/>
        <v>0</v>
      </c>
      <c r="AH315" s="13" t="s">
        <v>40</v>
      </c>
      <c r="AI315" s="13" t="s">
        <v>41</v>
      </c>
      <c r="AK315" s="14" t="s">
        <v>28</v>
      </c>
      <c r="AL315" s="15">
        <v>0.05</v>
      </c>
      <c r="AM315" s="16" t="s">
        <v>3</v>
      </c>
    </row>
    <row r="316" spans="1:39" s="3" customFormat="1" ht="13.8" x14ac:dyDescent="0.25">
      <c r="A316" s="7" t="str">
        <f t="shared" ref="A316:C316" si="856">A315</f>
        <v>(Enter Broadcasting Company Name)</v>
      </c>
      <c r="B316" s="7" t="str">
        <f t="shared" si="856"/>
        <v>(Enter Call Letters)</v>
      </c>
      <c r="C316" s="8" t="str">
        <f t="shared" si="856"/>
        <v>(Select AM/FM)</v>
      </c>
      <c r="D316" s="30"/>
      <c r="E316" s="8" t="str">
        <f t="shared" si="845"/>
        <v>(Select Station Province)</v>
      </c>
      <c r="F316" s="9" t="str">
        <f>IFERROR(VLOOKUP(E316,Template!$AK$5:$AL$17,2,FALSE),"")</f>
        <v/>
      </c>
      <c r="G316" s="42" t="s">
        <v>13</v>
      </c>
      <c r="H316" s="42" t="s">
        <v>16</v>
      </c>
      <c r="I316" s="32" t="s">
        <v>65</v>
      </c>
      <c r="J316" s="32" t="s">
        <v>66</v>
      </c>
      <c r="K316" s="33">
        <f t="shared" si="827"/>
        <v>0</v>
      </c>
      <c r="L316" s="33">
        <f t="shared" si="828"/>
        <v>0</v>
      </c>
      <c r="M316" s="34">
        <f t="shared" si="826"/>
        <v>0</v>
      </c>
      <c r="N316" s="34">
        <f t="shared" si="846"/>
        <v>0</v>
      </c>
      <c r="O316" s="34">
        <f t="shared" si="829"/>
        <v>0</v>
      </c>
      <c r="P316" s="12" t="str">
        <f t="shared" ref="P316:Q316" si="857">P315</f>
        <v>(Select Language)</v>
      </c>
      <c r="Q316" s="12" t="str">
        <f t="shared" si="857"/>
        <v>(Select Usage)</v>
      </c>
      <c r="R316" s="33">
        <f t="shared" si="830"/>
        <v>0</v>
      </c>
      <c r="S316" s="33">
        <f t="shared" si="831"/>
        <v>0</v>
      </c>
      <c r="T316" s="33">
        <f t="shared" si="832"/>
        <v>0</v>
      </c>
      <c r="U316" s="33">
        <f t="shared" si="833"/>
        <v>0</v>
      </c>
      <c r="V316" s="33">
        <f t="shared" si="834"/>
        <v>0</v>
      </c>
      <c r="W316" s="33">
        <f t="shared" si="835"/>
        <v>0</v>
      </c>
      <c r="X316" s="33">
        <f t="shared" si="836"/>
        <v>0</v>
      </c>
      <c r="Y316" s="33">
        <f t="shared" si="837"/>
        <v>0</v>
      </c>
      <c r="Z316" s="33">
        <f t="shared" si="838"/>
        <v>0</v>
      </c>
      <c r="AA316" s="33">
        <f t="shared" si="839"/>
        <v>0</v>
      </c>
      <c r="AB316" s="33">
        <f t="shared" si="840"/>
        <v>0</v>
      </c>
      <c r="AC316" s="33">
        <f t="shared" si="841"/>
        <v>0</v>
      </c>
      <c r="AD316" s="26">
        <f t="shared" ref="AD316:AD318" si="858">SUM(R316:AC316)</f>
        <v>0</v>
      </c>
      <c r="AE316" s="46" t="str">
        <f>IFERROR(IF(AE$3=VLOOKUP($E316,Template!$AK$5:$AM$17,3,FALSE),$AD316*$F316,0),"0.00")</f>
        <v>0.00</v>
      </c>
      <c r="AF316" s="46" t="str">
        <f>IFERROR(IF(AF$3=VLOOKUP($E316,Template!$AK$5:$AM$17,3,FALSE),$AD316*$F316,0),"0.00")</f>
        <v>0.00</v>
      </c>
      <c r="AG316" s="28">
        <f t="shared" si="843"/>
        <v>0</v>
      </c>
      <c r="AH316" s="13" t="s">
        <v>40</v>
      </c>
      <c r="AI316" s="13" t="s">
        <v>41</v>
      </c>
      <c r="AK316" s="14" t="s">
        <v>70</v>
      </c>
      <c r="AL316" s="15">
        <v>0.05</v>
      </c>
      <c r="AM316" s="16" t="s">
        <v>3</v>
      </c>
    </row>
    <row r="317" spans="1:39" s="3" customFormat="1" ht="13.8" x14ac:dyDescent="0.25">
      <c r="A317" s="7" t="str">
        <f t="shared" ref="A317:C317" si="859">A316</f>
        <v>(Enter Broadcasting Company Name)</v>
      </c>
      <c r="B317" s="7" t="str">
        <f t="shared" si="859"/>
        <v>(Enter Call Letters)</v>
      </c>
      <c r="C317" s="8" t="str">
        <f t="shared" si="859"/>
        <v>(Select AM/FM)</v>
      </c>
      <c r="D317" s="30"/>
      <c r="E317" s="8" t="str">
        <f t="shared" si="845"/>
        <v>(Select Station Province)</v>
      </c>
      <c r="F317" s="9" t="str">
        <f>IFERROR(VLOOKUP(E317,Template!$AK$5:$AL$17,2,FALSE),"")</f>
        <v/>
      </c>
      <c r="G317" s="42" t="s">
        <v>15</v>
      </c>
      <c r="H317" s="42" t="s">
        <v>17</v>
      </c>
      <c r="I317" s="32" t="s">
        <v>65</v>
      </c>
      <c r="J317" s="32" t="s">
        <v>66</v>
      </c>
      <c r="K317" s="33">
        <f t="shared" si="827"/>
        <v>0</v>
      </c>
      <c r="L317" s="33">
        <f t="shared" si="828"/>
        <v>0</v>
      </c>
      <c r="M317" s="34">
        <f t="shared" si="826"/>
        <v>0</v>
      </c>
      <c r="N317" s="34">
        <f t="shared" si="846"/>
        <v>0</v>
      </c>
      <c r="O317" s="34">
        <f t="shared" si="829"/>
        <v>0</v>
      </c>
      <c r="P317" s="12" t="str">
        <f t="shared" ref="P317:Q317" si="860">P316</f>
        <v>(Select Language)</v>
      </c>
      <c r="Q317" s="12" t="str">
        <f t="shared" si="860"/>
        <v>(Select Usage)</v>
      </c>
      <c r="R317" s="33">
        <f t="shared" si="830"/>
        <v>0</v>
      </c>
      <c r="S317" s="33">
        <f t="shared" si="831"/>
        <v>0</v>
      </c>
      <c r="T317" s="33">
        <f t="shared" si="832"/>
        <v>0</v>
      </c>
      <c r="U317" s="33">
        <f t="shared" si="833"/>
        <v>0</v>
      </c>
      <c r="V317" s="33">
        <f t="shared" si="834"/>
        <v>0</v>
      </c>
      <c r="W317" s="33">
        <f t="shared" si="835"/>
        <v>0</v>
      </c>
      <c r="X317" s="33">
        <f t="shared" si="836"/>
        <v>0</v>
      </c>
      <c r="Y317" s="33">
        <f t="shared" si="837"/>
        <v>0</v>
      </c>
      <c r="Z317" s="33">
        <f t="shared" si="838"/>
        <v>0</v>
      </c>
      <c r="AA317" s="33">
        <f t="shared" si="839"/>
        <v>0</v>
      </c>
      <c r="AB317" s="33">
        <f t="shared" si="840"/>
        <v>0</v>
      </c>
      <c r="AC317" s="33">
        <f t="shared" si="841"/>
        <v>0</v>
      </c>
      <c r="AD317" s="26">
        <f t="shared" si="858"/>
        <v>0</v>
      </c>
      <c r="AE317" s="46" t="str">
        <f>IFERROR(IF(AE$3=VLOOKUP($E317,Template!$AK$5:$AM$17,3,FALSE),$AD317*$F317,0),"0.00")</f>
        <v>0.00</v>
      </c>
      <c r="AF317" s="46" t="str">
        <f>IFERROR(IF(AF$3=VLOOKUP($E317,Template!$AK$5:$AM$17,3,FALSE),$AD317*$F317,0),"0.00")</f>
        <v>0.00</v>
      </c>
      <c r="AG317" s="28">
        <f t="shared" si="843"/>
        <v>0</v>
      </c>
      <c r="AH317" s="13" t="s">
        <v>40</v>
      </c>
      <c r="AI317" s="13" t="s">
        <v>41</v>
      </c>
      <c r="AK317" s="14" t="s">
        <v>20</v>
      </c>
      <c r="AL317" s="15">
        <v>0.13</v>
      </c>
      <c r="AM317" s="16" t="s">
        <v>2</v>
      </c>
    </row>
    <row r="318" spans="1:39" s="3" customFormat="1" ht="13.8" x14ac:dyDescent="0.25">
      <c r="A318" s="7" t="str">
        <f t="shared" ref="A318:C318" si="861">A317</f>
        <v>(Enter Broadcasting Company Name)</v>
      </c>
      <c r="B318" s="7" t="str">
        <f t="shared" si="861"/>
        <v>(Enter Call Letters)</v>
      </c>
      <c r="C318" s="8" t="str">
        <f t="shared" si="861"/>
        <v>(Select AM/FM)</v>
      </c>
      <c r="D318" s="30"/>
      <c r="E318" s="8" t="str">
        <f t="shared" si="845"/>
        <v>(Select Station Province)</v>
      </c>
      <c r="F318" s="9" t="str">
        <f>IFERROR(VLOOKUP(E318,Template!$AK$5:$AL$17,2,FALSE),"")</f>
        <v/>
      </c>
      <c r="G318" s="42" t="s">
        <v>16</v>
      </c>
      <c r="H318" s="42" t="s">
        <v>18</v>
      </c>
      <c r="I318" s="32" t="s">
        <v>65</v>
      </c>
      <c r="J318" s="32" t="s">
        <v>66</v>
      </c>
      <c r="K318" s="33">
        <f t="shared" si="827"/>
        <v>0</v>
      </c>
      <c r="L318" s="33">
        <f t="shared" si="828"/>
        <v>0</v>
      </c>
      <c r="M318" s="34">
        <f t="shared" si="826"/>
        <v>0</v>
      </c>
      <c r="N318" s="34">
        <f t="shared" si="846"/>
        <v>0</v>
      </c>
      <c r="O318" s="34">
        <f t="shared" si="829"/>
        <v>0</v>
      </c>
      <c r="P318" s="12" t="str">
        <f t="shared" ref="P318:Q318" si="862">P317</f>
        <v>(Select Language)</v>
      </c>
      <c r="Q318" s="12" t="str">
        <f t="shared" si="862"/>
        <v>(Select Usage)</v>
      </c>
      <c r="R318" s="33">
        <f t="shared" si="830"/>
        <v>0</v>
      </c>
      <c r="S318" s="33">
        <f t="shared" si="831"/>
        <v>0</v>
      </c>
      <c r="T318" s="33">
        <f t="shared" si="832"/>
        <v>0</v>
      </c>
      <c r="U318" s="33">
        <f t="shared" si="833"/>
        <v>0</v>
      </c>
      <c r="V318" s="33">
        <f t="shared" si="834"/>
        <v>0</v>
      </c>
      <c r="W318" s="33">
        <f t="shared" si="835"/>
        <v>0</v>
      </c>
      <c r="X318" s="33">
        <f t="shared" si="836"/>
        <v>0</v>
      </c>
      <c r="Y318" s="33">
        <f t="shared" si="837"/>
        <v>0</v>
      </c>
      <c r="Z318" s="33">
        <f t="shared" si="838"/>
        <v>0</v>
      </c>
      <c r="AA318" s="33">
        <f t="shared" si="839"/>
        <v>0</v>
      </c>
      <c r="AB318" s="33">
        <f t="shared" si="840"/>
        <v>0</v>
      </c>
      <c r="AC318" s="33">
        <f t="shared" si="841"/>
        <v>0</v>
      </c>
      <c r="AD318" s="26">
        <f t="shared" si="858"/>
        <v>0</v>
      </c>
      <c r="AE318" s="46" t="str">
        <f>IFERROR(IF(AE$3=VLOOKUP($E318,Template!$AK$5:$AM$17,3,FALSE),$AD318*$F318,0),"0.00")</f>
        <v>0.00</v>
      </c>
      <c r="AF318" s="46" t="str">
        <f>IFERROR(IF(AF$3=VLOOKUP($E318,Template!$AK$5:$AM$17,3,FALSE),$AD318*$F318,0),"0.00")</f>
        <v>0.00</v>
      </c>
      <c r="AG318" s="28">
        <f t="shared" si="843"/>
        <v>0</v>
      </c>
      <c r="AH318" s="13" t="s">
        <v>40</v>
      </c>
      <c r="AI318" s="13" t="s">
        <v>41</v>
      </c>
      <c r="AK318" s="14" t="s">
        <v>69</v>
      </c>
      <c r="AL318" s="15">
        <v>0.15</v>
      </c>
      <c r="AM318" s="16" t="s">
        <v>2</v>
      </c>
    </row>
    <row r="319" spans="1:39" s="3" customFormat="1" ht="13.8" x14ac:dyDescent="0.25">
      <c r="A319" s="7" t="str">
        <f t="shared" ref="A319:C319" si="863">A318</f>
        <v>(Enter Broadcasting Company Name)</v>
      </c>
      <c r="B319" s="7" t="str">
        <f t="shared" si="863"/>
        <v>(Enter Call Letters)</v>
      </c>
      <c r="C319" s="8" t="str">
        <f t="shared" si="863"/>
        <v>(Select AM/FM)</v>
      </c>
      <c r="D319" s="30"/>
      <c r="E319" s="8" t="str">
        <f t="shared" si="845"/>
        <v>(Select Station Province)</v>
      </c>
      <c r="F319" s="9" t="str">
        <f>IFERROR(VLOOKUP(E319,Template!$AK$5:$AL$17,2,FALSE),"")</f>
        <v/>
      </c>
      <c r="G319" s="42" t="s">
        <v>17</v>
      </c>
      <c r="H319" s="42" t="s">
        <v>7</v>
      </c>
      <c r="I319" s="32" t="s">
        <v>65</v>
      </c>
      <c r="J319" s="32" t="s">
        <v>66</v>
      </c>
      <c r="K319" s="33">
        <f t="shared" si="827"/>
        <v>0</v>
      </c>
      <c r="L319" s="33">
        <f t="shared" si="828"/>
        <v>0</v>
      </c>
      <c r="M319" s="34">
        <f t="shared" si="826"/>
        <v>0</v>
      </c>
      <c r="N319" s="34">
        <f t="shared" si="846"/>
        <v>0</v>
      </c>
      <c r="O319" s="34">
        <f t="shared" si="829"/>
        <v>0</v>
      </c>
      <c r="P319" s="12" t="str">
        <f t="shared" ref="P319:Q319" si="864">P318</f>
        <v>(Select Language)</v>
      </c>
      <c r="Q319" s="12" t="str">
        <f t="shared" si="864"/>
        <v>(Select Usage)</v>
      </c>
      <c r="R319" s="33">
        <f t="shared" si="830"/>
        <v>0</v>
      </c>
      <c r="S319" s="33">
        <f t="shared" si="831"/>
        <v>0</v>
      </c>
      <c r="T319" s="33">
        <f t="shared" si="832"/>
        <v>0</v>
      </c>
      <c r="U319" s="33">
        <f t="shared" si="833"/>
        <v>0</v>
      </c>
      <c r="V319" s="33">
        <f t="shared" si="834"/>
        <v>0</v>
      </c>
      <c r="W319" s="33">
        <f t="shared" si="835"/>
        <v>0</v>
      </c>
      <c r="X319" s="33">
        <f t="shared" si="836"/>
        <v>0</v>
      </c>
      <c r="Y319" s="33">
        <f t="shared" si="837"/>
        <v>0</v>
      </c>
      <c r="Z319" s="33">
        <f t="shared" si="838"/>
        <v>0</v>
      </c>
      <c r="AA319" s="33">
        <f t="shared" si="839"/>
        <v>0</v>
      </c>
      <c r="AB319" s="33">
        <f t="shared" si="840"/>
        <v>0</v>
      </c>
      <c r="AC319" s="33">
        <f t="shared" si="841"/>
        <v>0</v>
      </c>
      <c r="AD319" s="26">
        <f>SUM(R319:AC319)</f>
        <v>0</v>
      </c>
      <c r="AE319" s="46" t="str">
        <f>IFERROR(IF(AE$3=VLOOKUP($E319,Template!$AK$5:$AM$17,3,FALSE),$AD319*$F319,0),"0.00")</f>
        <v>0.00</v>
      </c>
      <c r="AF319" s="46" t="str">
        <f>IFERROR(IF(AF$3=VLOOKUP($E319,Template!$AK$5:$AM$17,3,FALSE),$AD319*$F319,0),"0.00")</f>
        <v>0.00</v>
      </c>
      <c r="AG319" s="28">
        <f t="shared" si="843"/>
        <v>0</v>
      </c>
      <c r="AH319" s="13" t="s">
        <v>40</v>
      </c>
      <c r="AI319" s="13" t="s">
        <v>41</v>
      </c>
      <c r="AK319" s="14" t="s">
        <v>29</v>
      </c>
      <c r="AL319" s="15">
        <v>0.05</v>
      </c>
      <c r="AM319" s="16" t="s">
        <v>3</v>
      </c>
    </row>
    <row r="320" spans="1:39" s="3" customFormat="1" ht="13.8" x14ac:dyDescent="0.25">
      <c r="A320" s="7" t="str">
        <f t="shared" ref="A320:C320" si="865">A319</f>
        <v>(Enter Broadcasting Company Name)</v>
      </c>
      <c r="B320" s="7" t="str">
        <f t="shared" si="865"/>
        <v>(Enter Call Letters)</v>
      </c>
      <c r="C320" s="8" t="str">
        <f t="shared" si="865"/>
        <v>(Select AM/FM)</v>
      </c>
      <c r="D320" s="30"/>
      <c r="E320" s="8" t="str">
        <f t="shared" si="845"/>
        <v>(Select Station Province)</v>
      </c>
      <c r="F320" s="9" t="str">
        <f>IFERROR(VLOOKUP(E320,Template!$AK$5:$AL$17,2,FALSE),"")</f>
        <v/>
      </c>
      <c r="G320" s="42" t="s">
        <v>18</v>
      </c>
      <c r="H320" s="43" t="s">
        <v>8</v>
      </c>
      <c r="I320" s="32" t="s">
        <v>65</v>
      </c>
      <c r="J320" s="32" t="s">
        <v>66</v>
      </c>
      <c r="K320" s="33">
        <f t="shared" si="827"/>
        <v>0</v>
      </c>
      <c r="L320" s="33">
        <f t="shared" si="828"/>
        <v>0</v>
      </c>
      <c r="M320" s="34">
        <f t="shared" si="826"/>
        <v>0</v>
      </c>
      <c r="N320" s="34">
        <f t="shared" si="846"/>
        <v>0</v>
      </c>
      <c r="O320" s="34">
        <f t="shared" si="829"/>
        <v>0</v>
      </c>
      <c r="P320" s="12" t="str">
        <f t="shared" ref="P320:Q320" si="866">P319</f>
        <v>(Select Language)</v>
      </c>
      <c r="Q320" s="12" t="str">
        <f t="shared" si="866"/>
        <v>(Select Usage)</v>
      </c>
      <c r="R320" s="33">
        <f t="shared" si="830"/>
        <v>0</v>
      </c>
      <c r="S320" s="33">
        <f t="shared" si="831"/>
        <v>0</v>
      </c>
      <c r="T320" s="33">
        <f t="shared" si="832"/>
        <v>0</v>
      </c>
      <c r="U320" s="33">
        <f t="shared" si="833"/>
        <v>0</v>
      </c>
      <c r="V320" s="33">
        <f t="shared" si="834"/>
        <v>0</v>
      </c>
      <c r="W320" s="33">
        <f t="shared" si="835"/>
        <v>0</v>
      </c>
      <c r="X320" s="33">
        <f t="shared" si="836"/>
        <v>0</v>
      </c>
      <c r="Y320" s="33">
        <f t="shared" si="837"/>
        <v>0</v>
      </c>
      <c r="Z320" s="33">
        <f t="shared" si="838"/>
        <v>0</v>
      </c>
      <c r="AA320" s="33">
        <f t="shared" si="839"/>
        <v>0</v>
      </c>
      <c r="AB320" s="33">
        <f t="shared" si="840"/>
        <v>0</v>
      </c>
      <c r="AC320" s="33">
        <f t="shared" si="841"/>
        <v>0</v>
      </c>
      <c r="AD320" s="26">
        <f t="shared" ref="AD320" si="867">SUM(R320:AC320)</f>
        <v>0</v>
      </c>
      <c r="AE320" s="46" t="str">
        <f>IFERROR(IF(AE$3=VLOOKUP($E320,Template!$AK$5:$AM$17,3,FALSE),$AD320*$F320,0),"0.00")</f>
        <v>0.00</v>
      </c>
      <c r="AF320" s="46" t="str">
        <f>IFERROR(IF(AF$3=VLOOKUP($E320,Template!$AK$5:$AM$17,3,FALSE),$AD320*$F320,0),"0.00")</f>
        <v>0.00</v>
      </c>
      <c r="AG320" s="28">
        <f t="shared" si="843"/>
        <v>0</v>
      </c>
      <c r="AH320" s="13" t="s">
        <v>40</v>
      </c>
      <c r="AI320" s="13" t="s">
        <v>41</v>
      </c>
      <c r="AK320" s="14" t="s">
        <v>21</v>
      </c>
      <c r="AL320" s="15">
        <v>0.05</v>
      </c>
      <c r="AM320" s="16" t="s">
        <v>3</v>
      </c>
    </row>
    <row r="321" spans="1:39" ht="13.8" x14ac:dyDescent="0.25">
      <c r="A321" s="19" t="s">
        <v>4</v>
      </c>
      <c r="B321" s="19"/>
      <c r="C321" s="20"/>
      <c r="D321" s="20"/>
      <c r="E321" s="20"/>
      <c r="F321" s="20"/>
      <c r="G321" s="44"/>
      <c r="H321" s="44"/>
      <c r="I321" s="21">
        <f t="shared" ref="I321:K321" si="868">SUM(I309:I320)</f>
        <v>0</v>
      </c>
      <c r="J321" s="21">
        <f t="shared" si="868"/>
        <v>0</v>
      </c>
      <c r="K321" s="21">
        <f t="shared" si="868"/>
        <v>0</v>
      </c>
      <c r="L321" s="21">
        <f>L320</f>
        <v>0</v>
      </c>
      <c r="M321" s="21">
        <f>SUM(M309:M320)</f>
        <v>0</v>
      </c>
      <c r="N321" s="21">
        <f t="shared" ref="N321:O321" si="869">SUM(N309:N320)</f>
        <v>0</v>
      </c>
      <c r="O321" s="21">
        <f t="shared" si="869"/>
        <v>0</v>
      </c>
      <c r="P321" s="21"/>
      <c r="Q321" s="22"/>
      <c r="R321" s="21">
        <f t="shared" ref="R321:AI321" si="870">SUM(R309:R320)</f>
        <v>0</v>
      </c>
      <c r="S321" s="21">
        <f t="shared" si="870"/>
        <v>0</v>
      </c>
      <c r="T321" s="21">
        <f t="shared" si="870"/>
        <v>0</v>
      </c>
      <c r="U321" s="21">
        <f t="shared" si="870"/>
        <v>0</v>
      </c>
      <c r="V321" s="21">
        <f t="shared" si="870"/>
        <v>0</v>
      </c>
      <c r="W321" s="21">
        <f t="shared" si="870"/>
        <v>0</v>
      </c>
      <c r="X321" s="21">
        <f t="shared" si="870"/>
        <v>0</v>
      </c>
      <c r="Y321" s="21">
        <f t="shared" si="870"/>
        <v>0</v>
      </c>
      <c r="Z321" s="21">
        <f t="shared" si="870"/>
        <v>0</v>
      </c>
      <c r="AA321" s="21">
        <f t="shared" si="870"/>
        <v>0</v>
      </c>
      <c r="AB321" s="21">
        <f t="shared" si="870"/>
        <v>0</v>
      </c>
      <c r="AC321" s="21">
        <f t="shared" si="870"/>
        <v>0</v>
      </c>
      <c r="AD321" s="27">
        <f t="shared" si="870"/>
        <v>0</v>
      </c>
      <c r="AE321" s="21">
        <f t="shared" si="870"/>
        <v>0</v>
      </c>
      <c r="AF321" s="21">
        <f t="shared" si="870"/>
        <v>0</v>
      </c>
      <c r="AG321" s="27">
        <f t="shared" si="870"/>
        <v>0</v>
      </c>
      <c r="AH321" s="21">
        <f t="shared" si="870"/>
        <v>0</v>
      </c>
      <c r="AI321" s="21">
        <f t="shared" si="870"/>
        <v>0</v>
      </c>
      <c r="AK321" s="14" t="s">
        <v>71</v>
      </c>
      <c r="AL321" s="15">
        <v>0.05</v>
      </c>
      <c r="AM321" s="16" t="s">
        <v>3</v>
      </c>
    </row>
    <row r="322" spans="1:39" x14ac:dyDescent="0.25">
      <c r="A322" s="2"/>
      <c r="G322" s="2"/>
      <c r="H322" s="2"/>
      <c r="O322" s="2"/>
      <c r="P322" s="2"/>
    </row>
    <row r="323" spans="1:39" ht="42" customHeight="1" x14ac:dyDescent="0.25">
      <c r="A323" s="223" t="s">
        <v>63</v>
      </c>
      <c r="B323" s="223" t="s">
        <v>43</v>
      </c>
      <c r="C323" s="224" t="s">
        <v>19</v>
      </c>
      <c r="D323" s="226"/>
      <c r="E323" s="223" t="s">
        <v>14</v>
      </c>
      <c r="F323" s="223" t="s">
        <v>38</v>
      </c>
      <c r="G323" s="223" t="s">
        <v>1</v>
      </c>
      <c r="H323" s="223" t="s">
        <v>5</v>
      </c>
      <c r="I323" s="225" t="s">
        <v>31</v>
      </c>
      <c r="J323" s="225" t="s">
        <v>32</v>
      </c>
      <c r="K323" s="225" t="s">
        <v>48</v>
      </c>
      <c r="L323" s="225" t="s">
        <v>0</v>
      </c>
      <c r="M323" s="4" t="s">
        <v>45</v>
      </c>
      <c r="N323" s="4" t="s">
        <v>46</v>
      </c>
      <c r="O323" s="4" t="s">
        <v>47</v>
      </c>
      <c r="P323" s="225" t="s">
        <v>50</v>
      </c>
      <c r="Q323" s="225" t="s">
        <v>33</v>
      </c>
      <c r="R323" s="4" t="s">
        <v>51</v>
      </c>
      <c r="S323" s="4" t="s">
        <v>52</v>
      </c>
      <c r="T323" s="4" t="s">
        <v>53</v>
      </c>
      <c r="U323" s="4" t="s">
        <v>54</v>
      </c>
      <c r="V323" s="4" t="s">
        <v>55</v>
      </c>
      <c r="W323" s="4" t="s">
        <v>56</v>
      </c>
      <c r="X323" s="4" t="s">
        <v>57</v>
      </c>
      <c r="Y323" s="4" t="s">
        <v>58</v>
      </c>
      <c r="Z323" s="4" t="s">
        <v>59</v>
      </c>
      <c r="AA323" s="4" t="s">
        <v>62</v>
      </c>
      <c r="AB323" s="4" t="s">
        <v>60</v>
      </c>
      <c r="AC323" s="4" t="s">
        <v>61</v>
      </c>
      <c r="AD323" s="233" t="s">
        <v>34</v>
      </c>
      <c r="AE323" s="231" t="s">
        <v>2</v>
      </c>
      <c r="AF323" s="231" t="s">
        <v>3</v>
      </c>
      <c r="AG323" s="233" t="s">
        <v>35</v>
      </c>
      <c r="AH323" s="223" t="s">
        <v>36</v>
      </c>
      <c r="AI323" s="223" t="s">
        <v>37</v>
      </c>
      <c r="AK323" s="229" t="s">
        <v>30</v>
      </c>
      <c r="AL323" s="229"/>
      <c r="AM323" s="229"/>
    </row>
    <row r="324" spans="1:39" s="6" customFormat="1" ht="35.25" customHeight="1" x14ac:dyDescent="0.3">
      <c r="A324" s="224"/>
      <c r="B324" s="224"/>
      <c r="C324" s="224"/>
      <c r="D324" s="227"/>
      <c r="E324" s="223"/>
      <c r="F324" s="223"/>
      <c r="G324" s="223"/>
      <c r="H324" s="223"/>
      <c r="I324" s="230"/>
      <c r="J324" s="230"/>
      <c r="K324" s="230"/>
      <c r="L324" s="230"/>
      <c r="M324" s="5">
        <v>0</v>
      </c>
      <c r="N324" s="5">
        <v>625000</v>
      </c>
      <c r="O324" s="5">
        <v>1250000</v>
      </c>
      <c r="P324" s="225"/>
      <c r="Q324" s="225"/>
      <c r="R324" s="29">
        <v>4.95E-4</v>
      </c>
      <c r="S324" s="29">
        <v>9.5200000000000005E-4</v>
      </c>
      <c r="T324" s="29">
        <v>1.5900000000000001E-3</v>
      </c>
      <c r="U324" s="29">
        <v>1.1169999999999999E-3</v>
      </c>
      <c r="V324" s="29">
        <v>2.189E-3</v>
      </c>
      <c r="W324" s="29">
        <v>4.5430000000000002E-3</v>
      </c>
      <c r="X324" s="29">
        <v>8.8199999999999997E-4</v>
      </c>
      <c r="Y324" s="29">
        <v>1.6949999999999999E-3</v>
      </c>
      <c r="Z324" s="29">
        <v>2.8319999999999999E-3</v>
      </c>
      <c r="AA324" s="29">
        <v>1.9889999999999999E-3</v>
      </c>
      <c r="AB324" s="29">
        <v>3.8999999999999998E-3</v>
      </c>
      <c r="AC324" s="29">
        <v>8.0949999999999998E-3</v>
      </c>
      <c r="AD324" s="233"/>
      <c r="AE324" s="232"/>
      <c r="AF324" s="232"/>
      <c r="AG324" s="234"/>
      <c r="AH324" s="223"/>
      <c r="AI324" s="223"/>
      <c r="AK324" s="229"/>
      <c r="AL324" s="229"/>
      <c r="AM324" s="229"/>
    </row>
    <row r="325" spans="1:39" s="3" customFormat="1" ht="13.8" x14ac:dyDescent="0.25">
      <c r="A325" s="7" t="s">
        <v>44</v>
      </c>
      <c r="B325" s="7" t="s">
        <v>42</v>
      </c>
      <c r="C325" s="8" t="s">
        <v>39</v>
      </c>
      <c r="D325" s="30"/>
      <c r="E325" s="8" t="s">
        <v>64</v>
      </c>
      <c r="F325" s="9" t="str">
        <f>IFERROR(VLOOKUP(E325,Template!$AK$5:$AL$17,2,FALSE),"")</f>
        <v/>
      </c>
      <c r="G325" s="41" t="s">
        <v>7</v>
      </c>
      <c r="H325" s="41" t="s">
        <v>6</v>
      </c>
      <c r="I325" s="32" t="s">
        <v>65</v>
      </c>
      <c r="J325" s="32" t="s">
        <v>66</v>
      </c>
      <c r="K325" s="33">
        <f>IFERROR(I325+J325,0)</f>
        <v>0</v>
      </c>
      <c r="L325" s="33">
        <f>IFERROR(K325,"")</f>
        <v>0</v>
      </c>
      <c r="M325" s="34">
        <f t="shared" ref="M325:M336" si="871">IF(L325&lt;=$N$4,K325,IF(L324&gt;$N$4,0,$N$4-L324))</f>
        <v>0</v>
      </c>
      <c r="N325" s="34">
        <f>IF(AND(L325&gt;$N$4,L325&lt;=$O$4),K325-M325,IF(AND(L324&gt;$N$4,L324&lt;=$O$4),$O$4-L324,IF(L324&gt;$O$4,0,IF(L325&lt;$N$4,0,MIN(L325-$N$4,$N$4)))))</f>
        <v>0</v>
      </c>
      <c r="O325" s="34">
        <f>IF(L325&gt;$O$4,K325-M325-N325,0)</f>
        <v>0</v>
      </c>
      <c r="P325" s="12" t="s">
        <v>94</v>
      </c>
      <c r="Q325" s="12" t="s">
        <v>68</v>
      </c>
      <c r="R325" s="33">
        <f>IF(AND($Q325="LOW",$P325="French"),M325*R$4,0)</f>
        <v>0</v>
      </c>
      <c r="S325" s="33">
        <f>IF(AND($Q325="LOW",$P325="French"),N325*S$4,0)</f>
        <v>0</v>
      </c>
      <c r="T325" s="33">
        <f>IF(AND($Q325="LOW",$P325="French"),O325*T$4,0)</f>
        <v>0</v>
      </c>
      <c r="U325" s="33">
        <f>IF(AND($Q325="HIGH",$P325="French"),M325*U$4,0)</f>
        <v>0</v>
      </c>
      <c r="V325" s="33">
        <f>IF(AND($Q325="HIGH",$P325="French"),N325*V$4,0)</f>
        <v>0</v>
      </c>
      <c r="W325" s="33">
        <f>IF(AND($Q325="HIGH",$P325="French"),O325*W$4,0)</f>
        <v>0</v>
      </c>
      <c r="X325" s="33">
        <f>IF(AND($Q325="LOW",$P325="English"),M325*X$4,0)</f>
        <v>0</v>
      </c>
      <c r="Y325" s="33">
        <f>IF(AND($Q325="LOW",$P325="English"),N325*Y$4,0)</f>
        <v>0</v>
      </c>
      <c r="Z325" s="33">
        <f>IF(AND($Q325="LOW",$P325="English"),O325*Z$4,0)</f>
        <v>0</v>
      </c>
      <c r="AA325" s="33">
        <f>IF(AND($Q325="HIGH",$P325="English"),M325*AA$4,0)</f>
        <v>0</v>
      </c>
      <c r="AB325" s="33">
        <f>IF(AND($Q325="HIGH",$P325="English"),N325*AB$4,0)</f>
        <v>0</v>
      </c>
      <c r="AC325" s="33">
        <f>IF(AND($Q325="HIGH",$P325="English"),O325*AC$4,0)</f>
        <v>0</v>
      </c>
      <c r="AD325" s="26">
        <f>SUM(R325:AC325)</f>
        <v>0</v>
      </c>
      <c r="AE325" s="46" t="str">
        <f>IFERROR(IF(AE$3=VLOOKUP($E325,Template!$AK$5:$AM$17,3,FALSE),$AD325*$F325,0),"0.00")</f>
        <v>0.00</v>
      </c>
      <c r="AF325" s="46" t="str">
        <f>IFERROR(IF(AF$3=VLOOKUP($E325,Template!$AK$5:$AM$17,3,FALSE),$AD325*$F325,0),"0.00")</f>
        <v>0.00</v>
      </c>
      <c r="AG325" s="28">
        <f>SUM(AD325:AF325)</f>
        <v>0</v>
      </c>
      <c r="AH325" s="13" t="s">
        <v>40</v>
      </c>
      <c r="AI325" s="13" t="s">
        <v>41</v>
      </c>
      <c r="AK325" s="14" t="s">
        <v>25</v>
      </c>
      <c r="AL325" s="15">
        <v>0.05</v>
      </c>
      <c r="AM325" s="16" t="s">
        <v>3</v>
      </c>
    </row>
    <row r="326" spans="1:39" s="3" customFormat="1" ht="13.8" x14ac:dyDescent="0.25">
      <c r="A326" s="7" t="str">
        <f>A325</f>
        <v>(Enter Broadcasting Company Name)</v>
      </c>
      <c r="B326" s="7" t="str">
        <f>B325</f>
        <v>(Enter Call Letters)</v>
      </c>
      <c r="C326" s="8" t="str">
        <f>C325</f>
        <v>(Select AM/FM)</v>
      </c>
      <c r="D326" s="30"/>
      <c r="E326" s="8" t="str">
        <f>E325</f>
        <v>(Select Station Province)</v>
      </c>
      <c r="F326" s="9" t="str">
        <f>IFERROR(VLOOKUP(E326,Template!$AK$5:$AL$17,2,FALSE),"")</f>
        <v/>
      </c>
      <c r="G326" s="42" t="s">
        <v>8</v>
      </c>
      <c r="H326" s="42" t="s">
        <v>9</v>
      </c>
      <c r="I326" s="32" t="s">
        <v>65</v>
      </c>
      <c r="J326" s="32" t="s">
        <v>66</v>
      </c>
      <c r="K326" s="33">
        <f t="shared" ref="K326:K336" si="872">IFERROR(I326+J326,0)</f>
        <v>0</v>
      </c>
      <c r="L326" s="33">
        <f t="shared" ref="L326:L336" si="873">IFERROR(L325+K326,"")</f>
        <v>0</v>
      </c>
      <c r="M326" s="34">
        <f t="shared" si="871"/>
        <v>0</v>
      </c>
      <c r="N326" s="34">
        <f>IF(AND(L326&gt;$N$4,L326&lt;=$O$4),K326-M326,IF(AND(L325&gt;$N$4,L325&lt;=$O$4),$O$4-L325,IF(L325&gt;$O$4,0,IF(L326&lt;$N$4,0,MIN(L326-$N$4,$N$4)))))</f>
        <v>0</v>
      </c>
      <c r="O326" s="34">
        <f t="shared" ref="O326:O336" si="874">IF(L326&gt;$O$4,K326-M326-N326,0)</f>
        <v>0</v>
      </c>
      <c r="P326" s="12" t="str">
        <f>P325</f>
        <v>(Select Language)</v>
      </c>
      <c r="Q326" s="12" t="str">
        <f>Q325</f>
        <v>(Select Usage)</v>
      </c>
      <c r="R326" s="33">
        <f t="shared" ref="R326:R336" si="875">IF(AND($Q326="LOW",$P326="French"),M326*R$4,0)</f>
        <v>0</v>
      </c>
      <c r="S326" s="33">
        <f t="shared" ref="S326:S336" si="876">IF(AND($Q326="LOW",$P326="French"),N326*S$4,0)</f>
        <v>0</v>
      </c>
      <c r="T326" s="33">
        <f t="shared" ref="T326:T336" si="877">IF(AND($Q326="LOW",$P326="French"),O326*T$4,0)</f>
        <v>0</v>
      </c>
      <c r="U326" s="33">
        <f t="shared" ref="U326:U336" si="878">IF(AND($Q326="HIGH",$P326="French"),M326*U$4,0)</f>
        <v>0</v>
      </c>
      <c r="V326" s="33">
        <f t="shared" ref="V326:V336" si="879">IF(AND($Q326="HIGH",$P326="French"),N326*V$4,0)</f>
        <v>0</v>
      </c>
      <c r="W326" s="33">
        <f t="shared" ref="W326:W336" si="880">IF(AND($Q326="HIGH",$P326="French"),O326*W$4,0)</f>
        <v>0</v>
      </c>
      <c r="X326" s="33">
        <f t="shared" ref="X326:X336" si="881">IF(AND($Q326="LOW",$P326="English"),M326*X$4,0)</f>
        <v>0</v>
      </c>
      <c r="Y326" s="33">
        <f t="shared" ref="Y326:Y336" si="882">IF(AND($Q326="LOW",$P326="English"),N326*Y$4,0)</f>
        <v>0</v>
      </c>
      <c r="Z326" s="33">
        <f t="shared" ref="Z326:Z336" si="883">IF(AND($Q326="LOW",$P326="English"),O326*Z$4,0)</f>
        <v>0</v>
      </c>
      <c r="AA326" s="33">
        <f t="shared" ref="AA326:AA336" si="884">IF(AND($Q326="HIGH",$P326="English"),M326*AA$4,0)</f>
        <v>0</v>
      </c>
      <c r="AB326" s="33">
        <f t="shared" ref="AB326:AB336" si="885">IF(AND($Q326="HIGH",$P326="English"),N326*AB$4,0)</f>
        <v>0</v>
      </c>
      <c r="AC326" s="33">
        <f t="shared" ref="AC326:AC336" si="886">IF(AND($Q326="HIGH",$P326="English"),O326*AC$4,0)</f>
        <v>0</v>
      </c>
      <c r="AD326" s="26">
        <f t="shared" ref="AD326:AD330" si="887">SUM(R326:AC326)</f>
        <v>0</v>
      </c>
      <c r="AE326" s="46" t="str">
        <f>IFERROR(IF(AE$3=VLOOKUP($E326,Template!$AK$5:$AM$17,3,FALSE),$AD326*$F326,0),"0.00")</f>
        <v>0.00</v>
      </c>
      <c r="AF326" s="46" t="str">
        <f>IFERROR(IF(AF$3=VLOOKUP($E326,Template!$AK$5:$AM$17,3,FALSE),$AD326*$F326,0),"0.00")</f>
        <v>0.00</v>
      </c>
      <c r="AG326" s="28">
        <f t="shared" ref="AG326:AG336" si="888">SUM(AD326:AF326)</f>
        <v>0</v>
      </c>
      <c r="AH326" s="13" t="s">
        <v>40</v>
      </c>
      <c r="AI326" s="13" t="s">
        <v>41</v>
      </c>
      <c r="AK326" s="14" t="s">
        <v>23</v>
      </c>
      <c r="AL326" s="15">
        <v>0.05</v>
      </c>
      <c r="AM326" s="16" t="s">
        <v>3</v>
      </c>
    </row>
    <row r="327" spans="1:39" s="3" customFormat="1" ht="13.8" x14ac:dyDescent="0.25">
      <c r="A327" s="7" t="str">
        <f t="shared" ref="A327:C327" si="889">A326</f>
        <v>(Enter Broadcasting Company Name)</v>
      </c>
      <c r="B327" s="7" t="str">
        <f t="shared" si="889"/>
        <v>(Enter Call Letters)</v>
      </c>
      <c r="C327" s="8" t="str">
        <f t="shared" si="889"/>
        <v>(Select AM/FM)</v>
      </c>
      <c r="D327" s="30"/>
      <c r="E327" s="8" t="str">
        <f t="shared" ref="E327:E336" si="890">E326</f>
        <v>(Select Station Province)</v>
      </c>
      <c r="F327" s="9" t="str">
        <f>IFERROR(VLOOKUP(E327,Template!$AK$5:$AL$17,2,FALSE),"")</f>
        <v/>
      </c>
      <c r="G327" s="42" t="s">
        <v>6</v>
      </c>
      <c r="H327" s="42" t="s">
        <v>10</v>
      </c>
      <c r="I327" s="32" t="s">
        <v>65</v>
      </c>
      <c r="J327" s="32" t="s">
        <v>66</v>
      </c>
      <c r="K327" s="33">
        <f t="shared" si="872"/>
        <v>0</v>
      </c>
      <c r="L327" s="33">
        <f t="shared" si="873"/>
        <v>0</v>
      </c>
      <c r="M327" s="34">
        <f t="shared" si="871"/>
        <v>0</v>
      </c>
      <c r="N327" s="34">
        <f t="shared" ref="N327:N336" si="891">IF(AND(L327&gt;$N$4,L327&lt;=$O$4),K327-M327,IF(AND(L326&gt;$N$4,L326&lt;=$O$4),$O$4-L326,IF(L326&gt;$O$4,0,IF(L327&lt;$N$4,0,MIN(L327-$N$4,$N$4)))))</f>
        <v>0</v>
      </c>
      <c r="O327" s="34">
        <f t="shared" si="874"/>
        <v>0</v>
      </c>
      <c r="P327" s="12" t="str">
        <f t="shared" ref="P327:Q327" si="892">P326</f>
        <v>(Select Language)</v>
      </c>
      <c r="Q327" s="12" t="str">
        <f t="shared" si="892"/>
        <v>(Select Usage)</v>
      </c>
      <c r="R327" s="33">
        <f t="shared" si="875"/>
        <v>0</v>
      </c>
      <c r="S327" s="33">
        <f t="shared" si="876"/>
        <v>0</v>
      </c>
      <c r="T327" s="33">
        <f t="shared" si="877"/>
        <v>0</v>
      </c>
      <c r="U327" s="33">
        <f t="shared" si="878"/>
        <v>0</v>
      </c>
      <c r="V327" s="33">
        <f t="shared" si="879"/>
        <v>0</v>
      </c>
      <c r="W327" s="33">
        <f t="shared" si="880"/>
        <v>0</v>
      </c>
      <c r="X327" s="33">
        <f t="shared" si="881"/>
        <v>0</v>
      </c>
      <c r="Y327" s="33">
        <f t="shared" si="882"/>
        <v>0</v>
      </c>
      <c r="Z327" s="33">
        <f t="shared" si="883"/>
        <v>0</v>
      </c>
      <c r="AA327" s="33">
        <f t="shared" si="884"/>
        <v>0</v>
      </c>
      <c r="AB327" s="33">
        <f t="shared" si="885"/>
        <v>0</v>
      </c>
      <c r="AC327" s="33">
        <f t="shared" si="886"/>
        <v>0</v>
      </c>
      <c r="AD327" s="26">
        <f t="shared" si="887"/>
        <v>0</v>
      </c>
      <c r="AE327" s="46" t="str">
        <f>IFERROR(IF(AE$3=VLOOKUP($E327,Template!$AK$5:$AM$17,3,FALSE),$AD327*$F327,0),"0.00")</f>
        <v>0.00</v>
      </c>
      <c r="AF327" s="46" t="str">
        <f>IFERROR(IF(AF$3=VLOOKUP($E327,Template!$AK$5:$AM$17,3,FALSE),$AD327*$F327,0),"0.00")</f>
        <v>0.00</v>
      </c>
      <c r="AG327" s="28">
        <f t="shared" si="888"/>
        <v>0</v>
      </c>
      <c r="AH327" s="13" t="s">
        <v>40</v>
      </c>
      <c r="AI327" s="13" t="s">
        <v>41</v>
      </c>
      <c r="AK327" s="14" t="s">
        <v>24</v>
      </c>
      <c r="AL327" s="15">
        <v>0.05</v>
      </c>
      <c r="AM327" s="16" t="s">
        <v>3</v>
      </c>
    </row>
    <row r="328" spans="1:39" s="3" customFormat="1" ht="13.8" x14ac:dyDescent="0.25">
      <c r="A328" s="7" t="str">
        <f t="shared" ref="A328:C328" si="893">A327</f>
        <v>(Enter Broadcasting Company Name)</v>
      </c>
      <c r="B328" s="7" t="str">
        <f t="shared" si="893"/>
        <v>(Enter Call Letters)</v>
      </c>
      <c r="C328" s="8" t="str">
        <f t="shared" si="893"/>
        <v>(Select AM/FM)</v>
      </c>
      <c r="D328" s="30"/>
      <c r="E328" s="8" t="str">
        <f t="shared" si="890"/>
        <v>(Select Station Province)</v>
      </c>
      <c r="F328" s="9" t="str">
        <f>IFERROR(VLOOKUP(E328,Template!$AK$5:$AL$17,2,FALSE),"")</f>
        <v/>
      </c>
      <c r="G328" s="42" t="s">
        <v>9</v>
      </c>
      <c r="H328" s="42" t="s">
        <v>11</v>
      </c>
      <c r="I328" s="32" t="s">
        <v>65</v>
      </c>
      <c r="J328" s="32" t="s">
        <v>66</v>
      </c>
      <c r="K328" s="33">
        <f t="shared" si="872"/>
        <v>0</v>
      </c>
      <c r="L328" s="33">
        <f t="shared" si="873"/>
        <v>0</v>
      </c>
      <c r="M328" s="34">
        <f t="shared" si="871"/>
        <v>0</v>
      </c>
      <c r="N328" s="34">
        <f t="shared" si="891"/>
        <v>0</v>
      </c>
      <c r="O328" s="34">
        <f t="shared" si="874"/>
        <v>0</v>
      </c>
      <c r="P328" s="12" t="str">
        <f t="shared" ref="P328:Q328" si="894">P327</f>
        <v>(Select Language)</v>
      </c>
      <c r="Q328" s="12" t="str">
        <f t="shared" si="894"/>
        <v>(Select Usage)</v>
      </c>
      <c r="R328" s="33">
        <f t="shared" si="875"/>
        <v>0</v>
      </c>
      <c r="S328" s="33">
        <f t="shared" si="876"/>
        <v>0</v>
      </c>
      <c r="T328" s="33">
        <f t="shared" si="877"/>
        <v>0</v>
      </c>
      <c r="U328" s="33">
        <f t="shared" si="878"/>
        <v>0</v>
      </c>
      <c r="V328" s="33">
        <f t="shared" si="879"/>
        <v>0</v>
      </c>
      <c r="W328" s="33">
        <f t="shared" si="880"/>
        <v>0</v>
      </c>
      <c r="X328" s="33">
        <f t="shared" si="881"/>
        <v>0</v>
      </c>
      <c r="Y328" s="33">
        <f t="shared" si="882"/>
        <v>0</v>
      </c>
      <c r="Z328" s="33">
        <f t="shared" si="883"/>
        <v>0</v>
      </c>
      <c r="AA328" s="33">
        <f t="shared" si="884"/>
        <v>0</v>
      </c>
      <c r="AB328" s="33">
        <f t="shared" si="885"/>
        <v>0</v>
      </c>
      <c r="AC328" s="33">
        <f t="shared" si="886"/>
        <v>0</v>
      </c>
      <c r="AD328" s="26">
        <f t="shared" si="887"/>
        <v>0</v>
      </c>
      <c r="AE328" s="46" t="str">
        <f>IFERROR(IF(AE$3=VLOOKUP($E328,Template!$AK$5:$AM$17,3,FALSE),$AD328*$F328,0),"0.00")</f>
        <v>0.00</v>
      </c>
      <c r="AF328" s="46" t="str">
        <f>IFERROR(IF(AF$3=VLOOKUP($E328,Template!$AK$5:$AM$17,3,FALSE),$AD328*$F328,0),"0.00")</f>
        <v>0.00</v>
      </c>
      <c r="AG328" s="28">
        <f t="shared" si="888"/>
        <v>0</v>
      </c>
      <c r="AH328" s="13" t="s">
        <v>40</v>
      </c>
      <c r="AI328" s="13" t="s">
        <v>41</v>
      </c>
      <c r="AK328" s="14" t="s">
        <v>22</v>
      </c>
      <c r="AL328" s="15">
        <v>0.15</v>
      </c>
      <c r="AM328" s="16" t="s">
        <v>2</v>
      </c>
    </row>
    <row r="329" spans="1:39" s="3" customFormat="1" ht="13.8" x14ac:dyDescent="0.25">
      <c r="A329" s="7" t="str">
        <f t="shared" ref="A329:C329" si="895">A328</f>
        <v>(Enter Broadcasting Company Name)</v>
      </c>
      <c r="B329" s="7" t="str">
        <f t="shared" si="895"/>
        <v>(Enter Call Letters)</v>
      </c>
      <c r="C329" s="8" t="str">
        <f t="shared" si="895"/>
        <v>(Select AM/FM)</v>
      </c>
      <c r="D329" s="30"/>
      <c r="E329" s="8" t="str">
        <f t="shared" si="890"/>
        <v>(Select Station Province)</v>
      </c>
      <c r="F329" s="9" t="str">
        <f>IFERROR(VLOOKUP(E329,Template!$AK$5:$AL$17,2,FALSE),"")</f>
        <v/>
      </c>
      <c r="G329" s="42" t="s">
        <v>10</v>
      </c>
      <c r="H329" s="42" t="s">
        <v>12</v>
      </c>
      <c r="I329" s="32" t="s">
        <v>65</v>
      </c>
      <c r="J329" s="32" t="s">
        <v>66</v>
      </c>
      <c r="K329" s="33">
        <f t="shared" si="872"/>
        <v>0</v>
      </c>
      <c r="L329" s="33">
        <f t="shared" si="873"/>
        <v>0</v>
      </c>
      <c r="M329" s="34">
        <f t="shared" si="871"/>
        <v>0</v>
      </c>
      <c r="N329" s="34">
        <f t="shared" si="891"/>
        <v>0</v>
      </c>
      <c r="O329" s="34">
        <f t="shared" si="874"/>
        <v>0</v>
      </c>
      <c r="P329" s="12" t="str">
        <f t="shared" ref="P329:Q329" si="896">P328</f>
        <v>(Select Language)</v>
      </c>
      <c r="Q329" s="12" t="str">
        <f t="shared" si="896"/>
        <v>(Select Usage)</v>
      </c>
      <c r="R329" s="33">
        <f t="shared" si="875"/>
        <v>0</v>
      </c>
      <c r="S329" s="33">
        <f t="shared" si="876"/>
        <v>0</v>
      </c>
      <c r="T329" s="33">
        <f t="shared" si="877"/>
        <v>0</v>
      </c>
      <c r="U329" s="33">
        <f t="shared" si="878"/>
        <v>0</v>
      </c>
      <c r="V329" s="33">
        <f t="shared" si="879"/>
        <v>0</v>
      </c>
      <c r="W329" s="33">
        <f t="shared" si="880"/>
        <v>0</v>
      </c>
      <c r="X329" s="33">
        <f t="shared" si="881"/>
        <v>0</v>
      </c>
      <c r="Y329" s="33">
        <f t="shared" si="882"/>
        <v>0</v>
      </c>
      <c r="Z329" s="33">
        <f t="shared" si="883"/>
        <v>0</v>
      </c>
      <c r="AA329" s="33">
        <f t="shared" si="884"/>
        <v>0</v>
      </c>
      <c r="AB329" s="33">
        <f t="shared" si="885"/>
        <v>0</v>
      </c>
      <c r="AC329" s="33">
        <f t="shared" si="886"/>
        <v>0</v>
      </c>
      <c r="AD329" s="26">
        <f t="shared" si="887"/>
        <v>0</v>
      </c>
      <c r="AE329" s="46" t="str">
        <f>IFERROR(IF(AE$3=VLOOKUP($E329,Template!$AK$5:$AM$17,3,FALSE),$AD329*$F329,0),"0.00")</f>
        <v>0.00</v>
      </c>
      <c r="AF329" s="46" t="str">
        <f>IFERROR(IF(AF$3=VLOOKUP($E329,Template!$AK$5:$AM$17,3,FALSE),$AD329*$F329,0),"0.00")</f>
        <v>0.00</v>
      </c>
      <c r="AG329" s="28">
        <f t="shared" si="888"/>
        <v>0</v>
      </c>
      <c r="AH329" s="13" t="s">
        <v>40</v>
      </c>
      <c r="AI329" s="13" t="s">
        <v>41</v>
      </c>
      <c r="AK329" s="14" t="s">
        <v>26</v>
      </c>
      <c r="AL329" s="15">
        <v>0.15</v>
      </c>
      <c r="AM329" s="16" t="s">
        <v>2</v>
      </c>
    </row>
    <row r="330" spans="1:39" s="3" customFormat="1" ht="13.8" x14ac:dyDescent="0.25">
      <c r="A330" s="7" t="str">
        <f t="shared" ref="A330:C330" si="897">A329</f>
        <v>(Enter Broadcasting Company Name)</v>
      </c>
      <c r="B330" s="7" t="str">
        <f t="shared" si="897"/>
        <v>(Enter Call Letters)</v>
      </c>
      <c r="C330" s="8" t="str">
        <f t="shared" si="897"/>
        <v>(Select AM/FM)</v>
      </c>
      <c r="D330" s="30"/>
      <c r="E330" s="8" t="str">
        <f t="shared" si="890"/>
        <v>(Select Station Province)</v>
      </c>
      <c r="F330" s="9" t="str">
        <f>IFERROR(VLOOKUP(E330,Template!$AK$5:$AL$17,2,FALSE),"")</f>
        <v/>
      </c>
      <c r="G330" s="42" t="s">
        <v>11</v>
      </c>
      <c r="H330" s="42" t="s">
        <v>13</v>
      </c>
      <c r="I330" s="32" t="s">
        <v>65</v>
      </c>
      <c r="J330" s="32" t="s">
        <v>66</v>
      </c>
      <c r="K330" s="33">
        <f t="shared" si="872"/>
        <v>0</v>
      </c>
      <c r="L330" s="33">
        <f t="shared" si="873"/>
        <v>0</v>
      </c>
      <c r="M330" s="34">
        <f t="shared" si="871"/>
        <v>0</v>
      </c>
      <c r="N330" s="34">
        <f t="shared" si="891"/>
        <v>0</v>
      </c>
      <c r="O330" s="34">
        <f t="shared" si="874"/>
        <v>0</v>
      </c>
      <c r="P330" s="12" t="str">
        <f t="shared" ref="P330:Q330" si="898">P329</f>
        <v>(Select Language)</v>
      </c>
      <c r="Q330" s="12" t="str">
        <f t="shared" si="898"/>
        <v>(Select Usage)</v>
      </c>
      <c r="R330" s="33">
        <f t="shared" si="875"/>
        <v>0</v>
      </c>
      <c r="S330" s="33">
        <f t="shared" si="876"/>
        <v>0</v>
      </c>
      <c r="T330" s="33">
        <f t="shared" si="877"/>
        <v>0</v>
      </c>
      <c r="U330" s="33">
        <f t="shared" si="878"/>
        <v>0</v>
      </c>
      <c r="V330" s="33">
        <f t="shared" si="879"/>
        <v>0</v>
      </c>
      <c r="W330" s="33">
        <f t="shared" si="880"/>
        <v>0</v>
      </c>
      <c r="X330" s="33">
        <f t="shared" si="881"/>
        <v>0</v>
      </c>
      <c r="Y330" s="33">
        <f t="shared" si="882"/>
        <v>0</v>
      </c>
      <c r="Z330" s="33">
        <f t="shared" si="883"/>
        <v>0</v>
      </c>
      <c r="AA330" s="33">
        <f t="shared" si="884"/>
        <v>0</v>
      </c>
      <c r="AB330" s="33">
        <f t="shared" si="885"/>
        <v>0</v>
      </c>
      <c r="AC330" s="33">
        <f t="shared" si="886"/>
        <v>0</v>
      </c>
      <c r="AD330" s="26">
        <f t="shared" si="887"/>
        <v>0</v>
      </c>
      <c r="AE330" s="46" t="str">
        <f>IFERROR(IF(AE$3=VLOOKUP($E330,Template!$AK$5:$AM$17,3,FALSE),$AD330*$F330,0),"0.00")</f>
        <v>0.00</v>
      </c>
      <c r="AF330" s="46" t="str">
        <f>IFERROR(IF(AF$3=VLOOKUP($E330,Template!$AK$5:$AM$17,3,FALSE),$AD330*$F330,0),"0.00")</f>
        <v>0.00</v>
      </c>
      <c r="AG330" s="28">
        <f t="shared" si="888"/>
        <v>0</v>
      </c>
      <c r="AH330" s="13" t="s">
        <v>40</v>
      </c>
      <c r="AI330" s="13" t="s">
        <v>41</v>
      </c>
      <c r="AK330" s="14" t="s">
        <v>27</v>
      </c>
      <c r="AL330" s="15">
        <v>0.15</v>
      </c>
      <c r="AM330" s="16" t="s">
        <v>2</v>
      </c>
    </row>
    <row r="331" spans="1:39" s="3" customFormat="1" ht="13.8" x14ac:dyDescent="0.25">
      <c r="A331" s="7" t="str">
        <f t="shared" ref="A331:C331" si="899">A330</f>
        <v>(Enter Broadcasting Company Name)</v>
      </c>
      <c r="B331" s="7" t="str">
        <f t="shared" si="899"/>
        <v>(Enter Call Letters)</v>
      </c>
      <c r="C331" s="8" t="str">
        <f t="shared" si="899"/>
        <v>(Select AM/FM)</v>
      </c>
      <c r="D331" s="30"/>
      <c r="E331" s="8" t="str">
        <f t="shared" si="890"/>
        <v>(Select Station Province)</v>
      </c>
      <c r="F331" s="9" t="str">
        <f>IFERROR(VLOOKUP(E331,Template!$AK$5:$AL$17,2,FALSE),"")</f>
        <v/>
      </c>
      <c r="G331" s="42" t="s">
        <v>12</v>
      </c>
      <c r="H331" s="42" t="s">
        <v>15</v>
      </c>
      <c r="I331" s="32" t="s">
        <v>65</v>
      </c>
      <c r="J331" s="32" t="s">
        <v>66</v>
      </c>
      <c r="K331" s="33">
        <f t="shared" si="872"/>
        <v>0</v>
      </c>
      <c r="L331" s="33">
        <f t="shared" si="873"/>
        <v>0</v>
      </c>
      <c r="M331" s="34">
        <f t="shared" si="871"/>
        <v>0</v>
      </c>
      <c r="N331" s="34">
        <f t="shared" si="891"/>
        <v>0</v>
      </c>
      <c r="O331" s="34">
        <f t="shared" si="874"/>
        <v>0</v>
      </c>
      <c r="P331" s="12" t="str">
        <f t="shared" ref="P331:Q331" si="900">P330</f>
        <v>(Select Language)</v>
      </c>
      <c r="Q331" s="12" t="str">
        <f t="shared" si="900"/>
        <v>(Select Usage)</v>
      </c>
      <c r="R331" s="33">
        <f t="shared" si="875"/>
        <v>0</v>
      </c>
      <c r="S331" s="33">
        <f t="shared" si="876"/>
        <v>0</v>
      </c>
      <c r="T331" s="33">
        <f t="shared" si="877"/>
        <v>0</v>
      </c>
      <c r="U331" s="33">
        <f t="shared" si="878"/>
        <v>0</v>
      </c>
      <c r="V331" s="33">
        <f t="shared" si="879"/>
        <v>0</v>
      </c>
      <c r="W331" s="33">
        <f t="shared" si="880"/>
        <v>0</v>
      </c>
      <c r="X331" s="33">
        <f t="shared" si="881"/>
        <v>0</v>
      </c>
      <c r="Y331" s="33">
        <f t="shared" si="882"/>
        <v>0</v>
      </c>
      <c r="Z331" s="33">
        <f t="shared" si="883"/>
        <v>0</v>
      </c>
      <c r="AA331" s="33">
        <f t="shared" si="884"/>
        <v>0</v>
      </c>
      <c r="AB331" s="33">
        <f t="shared" si="885"/>
        <v>0</v>
      </c>
      <c r="AC331" s="33">
        <f t="shared" si="886"/>
        <v>0</v>
      </c>
      <c r="AD331" s="26">
        <f>SUM(R331:AC331)</f>
        <v>0</v>
      </c>
      <c r="AE331" s="46" t="str">
        <f>IFERROR(IF(AE$3=VLOOKUP($E331,Template!$AK$5:$AM$17,3,FALSE),$AD331*$F331,0),"0.00")</f>
        <v>0.00</v>
      </c>
      <c r="AF331" s="46" t="str">
        <f>IFERROR(IF(AF$3=VLOOKUP($E331,Template!$AK$5:$AM$17,3,FALSE),$AD331*$F331,0),"0.00")</f>
        <v>0.00</v>
      </c>
      <c r="AG331" s="28">
        <f t="shared" si="888"/>
        <v>0</v>
      </c>
      <c r="AH331" s="13" t="s">
        <v>40</v>
      </c>
      <c r="AI331" s="13" t="s">
        <v>41</v>
      </c>
      <c r="AK331" s="14" t="s">
        <v>28</v>
      </c>
      <c r="AL331" s="15">
        <v>0.05</v>
      </c>
      <c r="AM331" s="16" t="s">
        <v>3</v>
      </c>
    </row>
    <row r="332" spans="1:39" s="3" customFormat="1" ht="13.8" x14ac:dyDescent="0.25">
      <c r="A332" s="7" t="str">
        <f t="shared" ref="A332:C332" si="901">A331</f>
        <v>(Enter Broadcasting Company Name)</v>
      </c>
      <c r="B332" s="7" t="str">
        <f t="shared" si="901"/>
        <v>(Enter Call Letters)</v>
      </c>
      <c r="C332" s="8" t="str">
        <f t="shared" si="901"/>
        <v>(Select AM/FM)</v>
      </c>
      <c r="D332" s="30"/>
      <c r="E332" s="8" t="str">
        <f t="shared" si="890"/>
        <v>(Select Station Province)</v>
      </c>
      <c r="F332" s="9" t="str">
        <f>IFERROR(VLOOKUP(E332,Template!$AK$5:$AL$17,2,FALSE),"")</f>
        <v/>
      </c>
      <c r="G332" s="42" t="s">
        <v>13</v>
      </c>
      <c r="H332" s="42" t="s">
        <v>16</v>
      </c>
      <c r="I332" s="32" t="s">
        <v>65</v>
      </c>
      <c r="J332" s="32" t="s">
        <v>66</v>
      </c>
      <c r="K332" s="33">
        <f t="shared" si="872"/>
        <v>0</v>
      </c>
      <c r="L332" s="33">
        <f t="shared" si="873"/>
        <v>0</v>
      </c>
      <c r="M332" s="34">
        <f t="shared" si="871"/>
        <v>0</v>
      </c>
      <c r="N332" s="34">
        <f t="shared" si="891"/>
        <v>0</v>
      </c>
      <c r="O332" s="34">
        <f t="shared" si="874"/>
        <v>0</v>
      </c>
      <c r="P332" s="12" t="str">
        <f t="shared" ref="P332:Q332" si="902">P331</f>
        <v>(Select Language)</v>
      </c>
      <c r="Q332" s="12" t="str">
        <f t="shared" si="902"/>
        <v>(Select Usage)</v>
      </c>
      <c r="R332" s="33">
        <f t="shared" si="875"/>
        <v>0</v>
      </c>
      <c r="S332" s="33">
        <f t="shared" si="876"/>
        <v>0</v>
      </c>
      <c r="T332" s="33">
        <f t="shared" si="877"/>
        <v>0</v>
      </c>
      <c r="U332" s="33">
        <f t="shared" si="878"/>
        <v>0</v>
      </c>
      <c r="V332" s="33">
        <f t="shared" si="879"/>
        <v>0</v>
      </c>
      <c r="W332" s="33">
        <f t="shared" si="880"/>
        <v>0</v>
      </c>
      <c r="X332" s="33">
        <f t="shared" si="881"/>
        <v>0</v>
      </c>
      <c r="Y332" s="33">
        <f t="shared" si="882"/>
        <v>0</v>
      </c>
      <c r="Z332" s="33">
        <f t="shared" si="883"/>
        <v>0</v>
      </c>
      <c r="AA332" s="33">
        <f t="shared" si="884"/>
        <v>0</v>
      </c>
      <c r="AB332" s="33">
        <f t="shared" si="885"/>
        <v>0</v>
      </c>
      <c r="AC332" s="33">
        <f t="shared" si="886"/>
        <v>0</v>
      </c>
      <c r="AD332" s="26">
        <f t="shared" ref="AD332:AD334" si="903">SUM(R332:AC332)</f>
        <v>0</v>
      </c>
      <c r="AE332" s="46" t="str">
        <f>IFERROR(IF(AE$3=VLOOKUP($E332,Template!$AK$5:$AM$17,3,FALSE),$AD332*$F332,0),"0.00")</f>
        <v>0.00</v>
      </c>
      <c r="AF332" s="46" t="str">
        <f>IFERROR(IF(AF$3=VLOOKUP($E332,Template!$AK$5:$AM$17,3,FALSE),$AD332*$F332,0),"0.00")</f>
        <v>0.00</v>
      </c>
      <c r="AG332" s="28">
        <f t="shared" si="888"/>
        <v>0</v>
      </c>
      <c r="AH332" s="13" t="s">
        <v>40</v>
      </c>
      <c r="AI332" s="13" t="s">
        <v>41</v>
      </c>
      <c r="AK332" s="14" t="s">
        <v>70</v>
      </c>
      <c r="AL332" s="15">
        <v>0.05</v>
      </c>
      <c r="AM332" s="16" t="s">
        <v>3</v>
      </c>
    </row>
    <row r="333" spans="1:39" s="3" customFormat="1" ht="13.8" x14ac:dyDescent="0.25">
      <c r="A333" s="7" t="str">
        <f t="shared" ref="A333:C333" si="904">A332</f>
        <v>(Enter Broadcasting Company Name)</v>
      </c>
      <c r="B333" s="7" t="str">
        <f t="shared" si="904"/>
        <v>(Enter Call Letters)</v>
      </c>
      <c r="C333" s="8" t="str">
        <f t="shared" si="904"/>
        <v>(Select AM/FM)</v>
      </c>
      <c r="D333" s="30"/>
      <c r="E333" s="8" t="str">
        <f t="shared" si="890"/>
        <v>(Select Station Province)</v>
      </c>
      <c r="F333" s="9" t="str">
        <f>IFERROR(VLOOKUP(E333,Template!$AK$5:$AL$17,2,FALSE),"")</f>
        <v/>
      </c>
      <c r="G333" s="42" t="s">
        <v>15</v>
      </c>
      <c r="H333" s="42" t="s">
        <v>17</v>
      </c>
      <c r="I333" s="32" t="s">
        <v>65</v>
      </c>
      <c r="J333" s="32" t="s">
        <v>66</v>
      </c>
      <c r="K333" s="33">
        <f t="shared" si="872"/>
        <v>0</v>
      </c>
      <c r="L333" s="33">
        <f t="shared" si="873"/>
        <v>0</v>
      </c>
      <c r="M333" s="34">
        <f t="shared" si="871"/>
        <v>0</v>
      </c>
      <c r="N333" s="34">
        <f t="shared" si="891"/>
        <v>0</v>
      </c>
      <c r="O333" s="34">
        <f t="shared" si="874"/>
        <v>0</v>
      </c>
      <c r="P333" s="12" t="str">
        <f t="shared" ref="P333:Q333" si="905">P332</f>
        <v>(Select Language)</v>
      </c>
      <c r="Q333" s="12" t="str">
        <f t="shared" si="905"/>
        <v>(Select Usage)</v>
      </c>
      <c r="R333" s="33">
        <f t="shared" si="875"/>
        <v>0</v>
      </c>
      <c r="S333" s="33">
        <f t="shared" si="876"/>
        <v>0</v>
      </c>
      <c r="T333" s="33">
        <f t="shared" si="877"/>
        <v>0</v>
      </c>
      <c r="U333" s="33">
        <f t="shared" si="878"/>
        <v>0</v>
      </c>
      <c r="V333" s="33">
        <f t="shared" si="879"/>
        <v>0</v>
      </c>
      <c r="W333" s="33">
        <f t="shared" si="880"/>
        <v>0</v>
      </c>
      <c r="X333" s="33">
        <f t="shared" si="881"/>
        <v>0</v>
      </c>
      <c r="Y333" s="33">
        <f t="shared" si="882"/>
        <v>0</v>
      </c>
      <c r="Z333" s="33">
        <f t="shared" si="883"/>
        <v>0</v>
      </c>
      <c r="AA333" s="33">
        <f t="shared" si="884"/>
        <v>0</v>
      </c>
      <c r="AB333" s="33">
        <f t="shared" si="885"/>
        <v>0</v>
      </c>
      <c r="AC333" s="33">
        <f t="shared" si="886"/>
        <v>0</v>
      </c>
      <c r="AD333" s="26">
        <f t="shared" si="903"/>
        <v>0</v>
      </c>
      <c r="AE333" s="46" t="str">
        <f>IFERROR(IF(AE$3=VLOOKUP($E333,Template!$AK$5:$AM$17,3,FALSE),$AD333*$F333,0),"0.00")</f>
        <v>0.00</v>
      </c>
      <c r="AF333" s="46" t="str">
        <f>IFERROR(IF(AF$3=VLOOKUP($E333,Template!$AK$5:$AM$17,3,FALSE),$AD333*$F333,0),"0.00")</f>
        <v>0.00</v>
      </c>
      <c r="AG333" s="28">
        <f t="shared" si="888"/>
        <v>0</v>
      </c>
      <c r="AH333" s="13" t="s">
        <v>40</v>
      </c>
      <c r="AI333" s="13" t="s">
        <v>41</v>
      </c>
      <c r="AK333" s="14" t="s">
        <v>20</v>
      </c>
      <c r="AL333" s="15">
        <v>0.13</v>
      </c>
      <c r="AM333" s="16" t="s">
        <v>2</v>
      </c>
    </row>
    <row r="334" spans="1:39" s="3" customFormat="1" ht="13.8" x14ac:dyDescent="0.25">
      <c r="A334" s="7" t="str">
        <f t="shared" ref="A334:C334" si="906">A333</f>
        <v>(Enter Broadcasting Company Name)</v>
      </c>
      <c r="B334" s="7" t="str">
        <f t="shared" si="906"/>
        <v>(Enter Call Letters)</v>
      </c>
      <c r="C334" s="8" t="str">
        <f t="shared" si="906"/>
        <v>(Select AM/FM)</v>
      </c>
      <c r="D334" s="30"/>
      <c r="E334" s="8" t="str">
        <f t="shared" si="890"/>
        <v>(Select Station Province)</v>
      </c>
      <c r="F334" s="9" t="str">
        <f>IFERROR(VLOOKUP(E334,Template!$AK$5:$AL$17,2,FALSE),"")</f>
        <v/>
      </c>
      <c r="G334" s="42" t="s">
        <v>16</v>
      </c>
      <c r="H334" s="42" t="s">
        <v>18</v>
      </c>
      <c r="I334" s="32" t="s">
        <v>65</v>
      </c>
      <c r="J334" s="32" t="s">
        <v>66</v>
      </c>
      <c r="K334" s="33">
        <f t="shared" si="872"/>
        <v>0</v>
      </c>
      <c r="L334" s="33">
        <f t="shared" si="873"/>
        <v>0</v>
      </c>
      <c r="M334" s="34">
        <f t="shared" si="871"/>
        <v>0</v>
      </c>
      <c r="N334" s="34">
        <f t="shared" si="891"/>
        <v>0</v>
      </c>
      <c r="O334" s="34">
        <f t="shared" si="874"/>
        <v>0</v>
      </c>
      <c r="P334" s="12" t="str">
        <f t="shared" ref="P334:Q334" si="907">P333</f>
        <v>(Select Language)</v>
      </c>
      <c r="Q334" s="12" t="str">
        <f t="shared" si="907"/>
        <v>(Select Usage)</v>
      </c>
      <c r="R334" s="33">
        <f t="shared" si="875"/>
        <v>0</v>
      </c>
      <c r="S334" s="33">
        <f t="shared" si="876"/>
        <v>0</v>
      </c>
      <c r="T334" s="33">
        <f t="shared" si="877"/>
        <v>0</v>
      </c>
      <c r="U334" s="33">
        <f t="shared" si="878"/>
        <v>0</v>
      </c>
      <c r="V334" s="33">
        <f t="shared" si="879"/>
        <v>0</v>
      </c>
      <c r="W334" s="33">
        <f t="shared" si="880"/>
        <v>0</v>
      </c>
      <c r="X334" s="33">
        <f t="shared" si="881"/>
        <v>0</v>
      </c>
      <c r="Y334" s="33">
        <f t="shared" si="882"/>
        <v>0</v>
      </c>
      <c r="Z334" s="33">
        <f t="shared" si="883"/>
        <v>0</v>
      </c>
      <c r="AA334" s="33">
        <f t="shared" si="884"/>
        <v>0</v>
      </c>
      <c r="AB334" s="33">
        <f t="shared" si="885"/>
        <v>0</v>
      </c>
      <c r="AC334" s="33">
        <f t="shared" si="886"/>
        <v>0</v>
      </c>
      <c r="AD334" s="26">
        <f t="shared" si="903"/>
        <v>0</v>
      </c>
      <c r="AE334" s="46" t="str">
        <f>IFERROR(IF(AE$3=VLOOKUP($E334,Template!$AK$5:$AM$17,3,FALSE),$AD334*$F334,0),"0.00")</f>
        <v>0.00</v>
      </c>
      <c r="AF334" s="46" t="str">
        <f>IFERROR(IF(AF$3=VLOOKUP($E334,Template!$AK$5:$AM$17,3,FALSE),$AD334*$F334,0),"0.00")</f>
        <v>0.00</v>
      </c>
      <c r="AG334" s="28">
        <f t="shared" si="888"/>
        <v>0</v>
      </c>
      <c r="AH334" s="13" t="s">
        <v>40</v>
      </c>
      <c r="AI334" s="13" t="s">
        <v>41</v>
      </c>
      <c r="AK334" s="14" t="s">
        <v>69</v>
      </c>
      <c r="AL334" s="15">
        <v>0.15</v>
      </c>
      <c r="AM334" s="16" t="s">
        <v>2</v>
      </c>
    </row>
    <row r="335" spans="1:39" s="3" customFormat="1" ht="13.8" x14ac:dyDescent="0.25">
      <c r="A335" s="7" t="str">
        <f t="shared" ref="A335:C335" si="908">A334</f>
        <v>(Enter Broadcasting Company Name)</v>
      </c>
      <c r="B335" s="7" t="str">
        <f t="shared" si="908"/>
        <v>(Enter Call Letters)</v>
      </c>
      <c r="C335" s="8" t="str">
        <f t="shared" si="908"/>
        <v>(Select AM/FM)</v>
      </c>
      <c r="D335" s="30"/>
      <c r="E335" s="8" t="str">
        <f t="shared" si="890"/>
        <v>(Select Station Province)</v>
      </c>
      <c r="F335" s="9" t="str">
        <f>IFERROR(VLOOKUP(E335,Template!$AK$5:$AL$17,2,FALSE),"")</f>
        <v/>
      </c>
      <c r="G335" s="42" t="s">
        <v>17</v>
      </c>
      <c r="H335" s="42" t="s">
        <v>7</v>
      </c>
      <c r="I335" s="32" t="s">
        <v>65</v>
      </c>
      <c r="J335" s="32" t="s">
        <v>66</v>
      </c>
      <c r="K335" s="33">
        <f t="shared" si="872"/>
        <v>0</v>
      </c>
      <c r="L335" s="33">
        <f t="shared" si="873"/>
        <v>0</v>
      </c>
      <c r="M335" s="34">
        <f t="shared" si="871"/>
        <v>0</v>
      </c>
      <c r="N335" s="34">
        <f t="shared" si="891"/>
        <v>0</v>
      </c>
      <c r="O335" s="34">
        <f t="shared" si="874"/>
        <v>0</v>
      </c>
      <c r="P335" s="12" t="str">
        <f t="shared" ref="P335:Q335" si="909">P334</f>
        <v>(Select Language)</v>
      </c>
      <c r="Q335" s="12" t="str">
        <f t="shared" si="909"/>
        <v>(Select Usage)</v>
      </c>
      <c r="R335" s="33">
        <f t="shared" si="875"/>
        <v>0</v>
      </c>
      <c r="S335" s="33">
        <f t="shared" si="876"/>
        <v>0</v>
      </c>
      <c r="T335" s="33">
        <f t="shared" si="877"/>
        <v>0</v>
      </c>
      <c r="U335" s="33">
        <f t="shared" si="878"/>
        <v>0</v>
      </c>
      <c r="V335" s="33">
        <f t="shared" si="879"/>
        <v>0</v>
      </c>
      <c r="W335" s="33">
        <f t="shared" si="880"/>
        <v>0</v>
      </c>
      <c r="X335" s="33">
        <f t="shared" si="881"/>
        <v>0</v>
      </c>
      <c r="Y335" s="33">
        <f t="shared" si="882"/>
        <v>0</v>
      </c>
      <c r="Z335" s="33">
        <f t="shared" si="883"/>
        <v>0</v>
      </c>
      <c r="AA335" s="33">
        <f t="shared" si="884"/>
        <v>0</v>
      </c>
      <c r="AB335" s="33">
        <f t="shared" si="885"/>
        <v>0</v>
      </c>
      <c r="AC335" s="33">
        <f t="shared" si="886"/>
        <v>0</v>
      </c>
      <c r="AD335" s="26">
        <f>SUM(R335:AC335)</f>
        <v>0</v>
      </c>
      <c r="AE335" s="46" t="str">
        <f>IFERROR(IF(AE$3=VLOOKUP($E335,Template!$AK$5:$AM$17,3,FALSE),$AD335*$F335,0),"0.00")</f>
        <v>0.00</v>
      </c>
      <c r="AF335" s="46" t="str">
        <f>IFERROR(IF(AF$3=VLOOKUP($E335,Template!$AK$5:$AM$17,3,FALSE),$AD335*$F335,0),"0.00")</f>
        <v>0.00</v>
      </c>
      <c r="AG335" s="28">
        <f t="shared" si="888"/>
        <v>0</v>
      </c>
      <c r="AH335" s="13" t="s">
        <v>40</v>
      </c>
      <c r="AI335" s="13" t="s">
        <v>41</v>
      </c>
      <c r="AK335" s="14" t="s">
        <v>29</v>
      </c>
      <c r="AL335" s="15">
        <v>0.05</v>
      </c>
      <c r="AM335" s="16" t="s">
        <v>3</v>
      </c>
    </row>
    <row r="336" spans="1:39" s="3" customFormat="1" ht="13.8" x14ac:dyDescent="0.25">
      <c r="A336" s="7" t="str">
        <f t="shared" ref="A336:C336" si="910">A335</f>
        <v>(Enter Broadcasting Company Name)</v>
      </c>
      <c r="B336" s="7" t="str">
        <f t="shared" si="910"/>
        <v>(Enter Call Letters)</v>
      </c>
      <c r="C336" s="8" t="str">
        <f t="shared" si="910"/>
        <v>(Select AM/FM)</v>
      </c>
      <c r="D336" s="30"/>
      <c r="E336" s="8" t="str">
        <f t="shared" si="890"/>
        <v>(Select Station Province)</v>
      </c>
      <c r="F336" s="9" t="str">
        <f>IFERROR(VLOOKUP(E336,Template!$AK$5:$AL$17,2,FALSE),"")</f>
        <v/>
      </c>
      <c r="G336" s="42" t="s">
        <v>18</v>
      </c>
      <c r="H336" s="43" t="s">
        <v>8</v>
      </c>
      <c r="I336" s="32" t="s">
        <v>65</v>
      </c>
      <c r="J336" s="32" t="s">
        <v>66</v>
      </c>
      <c r="K336" s="33">
        <f t="shared" si="872"/>
        <v>0</v>
      </c>
      <c r="L336" s="33">
        <f t="shared" si="873"/>
        <v>0</v>
      </c>
      <c r="M336" s="34">
        <f t="shared" si="871"/>
        <v>0</v>
      </c>
      <c r="N336" s="34">
        <f t="shared" si="891"/>
        <v>0</v>
      </c>
      <c r="O336" s="34">
        <f t="shared" si="874"/>
        <v>0</v>
      </c>
      <c r="P336" s="12" t="str">
        <f t="shared" ref="P336:Q336" si="911">P335</f>
        <v>(Select Language)</v>
      </c>
      <c r="Q336" s="12" t="str">
        <f t="shared" si="911"/>
        <v>(Select Usage)</v>
      </c>
      <c r="R336" s="33">
        <f t="shared" si="875"/>
        <v>0</v>
      </c>
      <c r="S336" s="33">
        <f t="shared" si="876"/>
        <v>0</v>
      </c>
      <c r="T336" s="33">
        <f t="shared" si="877"/>
        <v>0</v>
      </c>
      <c r="U336" s="33">
        <f t="shared" si="878"/>
        <v>0</v>
      </c>
      <c r="V336" s="33">
        <f t="shared" si="879"/>
        <v>0</v>
      </c>
      <c r="W336" s="33">
        <f t="shared" si="880"/>
        <v>0</v>
      </c>
      <c r="X336" s="33">
        <f t="shared" si="881"/>
        <v>0</v>
      </c>
      <c r="Y336" s="33">
        <f t="shared" si="882"/>
        <v>0</v>
      </c>
      <c r="Z336" s="33">
        <f t="shared" si="883"/>
        <v>0</v>
      </c>
      <c r="AA336" s="33">
        <f t="shared" si="884"/>
        <v>0</v>
      </c>
      <c r="AB336" s="33">
        <f t="shared" si="885"/>
        <v>0</v>
      </c>
      <c r="AC336" s="33">
        <f t="shared" si="886"/>
        <v>0</v>
      </c>
      <c r="AD336" s="26">
        <f t="shared" ref="AD336" si="912">SUM(R336:AC336)</f>
        <v>0</v>
      </c>
      <c r="AE336" s="46" t="str">
        <f>IFERROR(IF(AE$3=VLOOKUP($E336,Template!$AK$5:$AM$17,3,FALSE),$AD336*$F336,0),"0.00")</f>
        <v>0.00</v>
      </c>
      <c r="AF336" s="46" t="str">
        <f>IFERROR(IF(AF$3=VLOOKUP($E336,Template!$AK$5:$AM$17,3,FALSE),$AD336*$F336,0),"0.00")</f>
        <v>0.00</v>
      </c>
      <c r="AG336" s="28">
        <f t="shared" si="888"/>
        <v>0</v>
      </c>
      <c r="AH336" s="13" t="s">
        <v>40</v>
      </c>
      <c r="AI336" s="13" t="s">
        <v>41</v>
      </c>
      <c r="AK336" s="14" t="s">
        <v>21</v>
      </c>
      <c r="AL336" s="15">
        <v>0.05</v>
      </c>
      <c r="AM336" s="16" t="s">
        <v>3</v>
      </c>
    </row>
    <row r="337" spans="1:39" ht="13.8" x14ac:dyDescent="0.25">
      <c r="A337" s="19" t="s">
        <v>4</v>
      </c>
      <c r="B337" s="19"/>
      <c r="C337" s="20"/>
      <c r="D337" s="20"/>
      <c r="E337" s="20"/>
      <c r="F337" s="20"/>
      <c r="G337" s="44"/>
      <c r="H337" s="44"/>
      <c r="I337" s="21">
        <f t="shared" ref="I337:K337" si="913">SUM(I325:I336)</f>
        <v>0</v>
      </c>
      <c r="J337" s="21">
        <f t="shared" si="913"/>
        <v>0</v>
      </c>
      <c r="K337" s="21">
        <f t="shared" si="913"/>
        <v>0</v>
      </c>
      <c r="L337" s="21">
        <f>L336</f>
        <v>0</v>
      </c>
      <c r="M337" s="21">
        <f>SUM(M325:M336)</f>
        <v>0</v>
      </c>
      <c r="N337" s="21">
        <f t="shared" ref="N337:O337" si="914">SUM(N325:N336)</f>
        <v>0</v>
      </c>
      <c r="O337" s="21">
        <f t="shared" si="914"/>
        <v>0</v>
      </c>
      <c r="P337" s="21"/>
      <c r="Q337" s="22"/>
      <c r="R337" s="21">
        <f t="shared" ref="R337:AI337" si="915">SUM(R325:R336)</f>
        <v>0</v>
      </c>
      <c r="S337" s="21">
        <f t="shared" si="915"/>
        <v>0</v>
      </c>
      <c r="T337" s="21">
        <f t="shared" si="915"/>
        <v>0</v>
      </c>
      <c r="U337" s="21">
        <f t="shared" si="915"/>
        <v>0</v>
      </c>
      <c r="V337" s="21">
        <f t="shared" si="915"/>
        <v>0</v>
      </c>
      <c r="W337" s="21">
        <f t="shared" si="915"/>
        <v>0</v>
      </c>
      <c r="X337" s="21">
        <f t="shared" si="915"/>
        <v>0</v>
      </c>
      <c r="Y337" s="21">
        <f t="shared" si="915"/>
        <v>0</v>
      </c>
      <c r="Z337" s="21">
        <f t="shared" si="915"/>
        <v>0</v>
      </c>
      <c r="AA337" s="21">
        <f t="shared" si="915"/>
        <v>0</v>
      </c>
      <c r="AB337" s="21">
        <f t="shared" si="915"/>
        <v>0</v>
      </c>
      <c r="AC337" s="21">
        <f t="shared" si="915"/>
        <v>0</v>
      </c>
      <c r="AD337" s="27">
        <f t="shared" si="915"/>
        <v>0</v>
      </c>
      <c r="AE337" s="21">
        <f t="shared" si="915"/>
        <v>0</v>
      </c>
      <c r="AF337" s="21">
        <f t="shared" si="915"/>
        <v>0</v>
      </c>
      <c r="AG337" s="27">
        <f t="shared" si="915"/>
        <v>0</v>
      </c>
      <c r="AH337" s="21">
        <f t="shared" si="915"/>
        <v>0</v>
      </c>
      <c r="AI337" s="21">
        <f t="shared" si="915"/>
        <v>0</v>
      </c>
      <c r="AK337" s="14" t="s">
        <v>71</v>
      </c>
      <c r="AL337" s="15">
        <v>0.05</v>
      </c>
      <c r="AM337" s="16" t="s">
        <v>3</v>
      </c>
    </row>
    <row r="338" spans="1:39" x14ac:dyDescent="0.25">
      <c r="N338" s="24"/>
      <c r="AJ338" s="6"/>
      <c r="AK338" s="6"/>
      <c r="AL338" s="6"/>
    </row>
    <row r="339" spans="1:39" ht="42" customHeight="1" x14ac:dyDescent="0.25">
      <c r="A339" s="223" t="s">
        <v>63</v>
      </c>
      <c r="B339" s="223" t="s">
        <v>43</v>
      </c>
      <c r="C339" s="224" t="s">
        <v>19</v>
      </c>
      <c r="D339" s="226"/>
      <c r="E339" s="223" t="s">
        <v>14</v>
      </c>
      <c r="F339" s="223" t="s">
        <v>38</v>
      </c>
      <c r="G339" s="223" t="s">
        <v>1</v>
      </c>
      <c r="H339" s="223" t="s">
        <v>5</v>
      </c>
      <c r="I339" s="225" t="s">
        <v>31</v>
      </c>
      <c r="J339" s="225" t="s">
        <v>32</v>
      </c>
      <c r="K339" s="225" t="s">
        <v>48</v>
      </c>
      <c r="L339" s="225" t="s">
        <v>0</v>
      </c>
      <c r="M339" s="4" t="s">
        <v>45</v>
      </c>
      <c r="N339" s="4" t="s">
        <v>46</v>
      </c>
      <c r="O339" s="4" t="s">
        <v>47</v>
      </c>
      <c r="P339" s="225" t="s">
        <v>50</v>
      </c>
      <c r="Q339" s="225" t="s">
        <v>33</v>
      </c>
      <c r="R339" s="4" t="s">
        <v>51</v>
      </c>
      <c r="S339" s="4" t="s">
        <v>52</v>
      </c>
      <c r="T339" s="4" t="s">
        <v>53</v>
      </c>
      <c r="U339" s="4" t="s">
        <v>54</v>
      </c>
      <c r="V339" s="4" t="s">
        <v>55</v>
      </c>
      <c r="W339" s="4" t="s">
        <v>56</v>
      </c>
      <c r="X339" s="4" t="s">
        <v>57</v>
      </c>
      <c r="Y339" s="4" t="s">
        <v>58</v>
      </c>
      <c r="Z339" s="4" t="s">
        <v>59</v>
      </c>
      <c r="AA339" s="4" t="s">
        <v>62</v>
      </c>
      <c r="AB339" s="4" t="s">
        <v>60</v>
      </c>
      <c r="AC339" s="4" t="s">
        <v>61</v>
      </c>
      <c r="AD339" s="233" t="s">
        <v>34</v>
      </c>
      <c r="AE339" s="231" t="s">
        <v>2</v>
      </c>
      <c r="AF339" s="231" t="s">
        <v>3</v>
      </c>
      <c r="AG339" s="233" t="s">
        <v>35</v>
      </c>
      <c r="AH339" s="223" t="s">
        <v>36</v>
      </c>
      <c r="AI339" s="223" t="s">
        <v>37</v>
      </c>
      <c r="AK339" s="229" t="s">
        <v>30</v>
      </c>
      <c r="AL339" s="229"/>
      <c r="AM339" s="229"/>
    </row>
    <row r="340" spans="1:39" s="6" customFormat="1" ht="35.25" customHeight="1" x14ac:dyDescent="0.3">
      <c r="A340" s="224"/>
      <c r="B340" s="224"/>
      <c r="C340" s="224"/>
      <c r="D340" s="227"/>
      <c r="E340" s="223"/>
      <c r="F340" s="223"/>
      <c r="G340" s="223"/>
      <c r="H340" s="223"/>
      <c r="I340" s="230"/>
      <c r="J340" s="230"/>
      <c r="K340" s="230"/>
      <c r="L340" s="230"/>
      <c r="M340" s="5">
        <v>0</v>
      </c>
      <c r="N340" s="5">
        <v>625000</v>
      </c>
      <c r="O340" s="5">
        <v>1250000</v>
      </c>
      <c r="P340" s="225"/>
      <c r="Q340" s="225"/>
      <c r="R340" s="29">
        <v>4.95E-4</v>
      </c>
      <c r="S340" s="29">
        <v>9.5200000000000005E-4</v>
      </c>
      <c r="T340" s="29">
        <v>1.5900000000000001E-3</v>
      </c>
      <c r="U340" s="29">
        <v>1.1169999999999999E-3</v>
      </c>
      <c r="V340" s="29">
        <v>2.189E-3</v>
      </c>
      <c r="W340" s="29">
        <v>4.5430000000000002E-3</v>
      </c>
      <c r="X340" s="29">
        <v>8.8199999999999997E-4</v>
      </c>
      <c r="Y340" s="29">
        <v>1.6949999999999999E-3</v>
      </c>
      <c r="Z340" s="29">
        <v>2.8319999999999999E-3</v>
      </c>
      <c r="AA340" s="29">
        <v>1.9889999999999999E-3</v>
      </c>
      <c r="AB340" s="29">
        <v>3.8999999999999998E-3</v>
      </c>
      <c r="AC340" s="29">
        <v>8.0949999999999998E-3</v>
      </c>
      <c r="AD340" s="233"/>
      <c r="AE340" s="232"/>
      <c r="AF340" s="232"/>
      <c r="AG340" s="234"/>
      <c r="AH340" s="223"/>
      <c r="AI340" s="223"/>
      <c r="AK340" s="229"/>
      <c r="AL340" s="229"/>
      <c r="AM340" s="229"/>
    </row>
    <row r="341" spans="1:39" s="3" customFormat="1" ht="13.8" x14ac:dyDescent="0.25">
      <c r="A341" s="7" t="s">
        <v>44</v>
      </c>
      <c r="B341" s="7" t="s">
        <v>42</v>
      </c>
      <c r="C341" s="8" t="s">
        <v>39</v>
      </c>
      <c r="D341" s="30"/>
      <c r="E341" s="8" t="s">
        <v>64</v>
      </c>
      <c r="F341" s="9" t="str">
        <f>IFERROR(VLOOKUP(E341,Template!$AK$5:$AL$17,2,FALSE),"")</f>
        <v/>
      </c>
      <c r="G341" s="41" t="s">
        <v>7</v>
      </c>
      <c r="H341" s="41" t="s">
        <v>6</v>
      </c>
      <c r="I341" s="32" t="s">
        <v>65</v>
      </c>
      <c r="J341" s="32" t="s">
        <v>66</v>
      </c>
      <c r="K341" s="33">
        <f>IFERROR(I341+J341,0)</f>
        <v>0</v>
      </c>
      <c r="L341" s="33">
        <f>IFERROR(K341,"")</f>
        <v>0</v>
      </c>
      <c r="M341" s="34">
        <f t="shared" ref="M341:M352" si="916">IF(L341&lt;=$N$4,K341,IF(L340&gt;$N$4,0,$N$4-L340))</f>
        <v>0</v>
      </c>
      <c r="N341" s="34">
        <f>IF(AND(L341&gt;$N$4,L341&lt;=$O$4),K341-M341,IF(AND(L340&gt;$N$4,L340&lt;=$O$4),$O$4-L340,IF(L340&gt;$O$4,0,IF(L341&lt;$N$4,0,MIN(L341-$N$4,$N$4)))))</f>
        <v>0</v>
      </c>
      <c r="O341" s="34">
        <f>IF(L341&gt;$O$4,K341-M341-N341,0)</f>
        <v>0</v>
      </c>
      <c r="P341" s="12" t="s">
        <v>94</v>
      </c>
      <c r="Q341" s="12" t="s">
        <v>68</v>
      </c>
      <c r="R341" s="33">
        <f>IF(AND($Q341="LOW",$P341="French"),M341*R$4,0)</f>
        <v>0</v>
      </c>
      <c r="S341" s="33">
        <f>IF(AND($Q341="LOW",$P341="French"),N341*S$4,0)</f>
        <v>0</v>
      </c>
      <c r="T341" s="33">
        <f>IF(AND($Q341="LOW",$P341="French"),O341*T$4,0)</f>
        <v>0</v>
      </c>
      <c r="U341" s="33">
        <f>IF(AND($Q341="HIGH",$P341="French"),M341*U$4,0)</f>
        <v>0</v>
      </c>
      <c r="V341" s="33">
        <f>IF(AND($Q341="HIGH",$P341="French"),N341*V$4,0)</f>
        <v>0</v>
      </c>
      <c r="W341" s="33">
        <f>IF(AND($Q341="HIGH",$P341="French"),O341*W$4,0)</f>
        <v>0</v>
      </c>
      <c r="X341" s="33">
        <f>IF(AND($Q341="LOW",$P341="English"),M341*X$4,0)</f>
        <v>0</v>
      </c>
      <c r="Y341" s="33">
        <f>IF(AND($Q341="LOW",$P341="English"),N341*Y$4,0)</f>
        <v>0</v>
      </c>
      <c r="Z341" s="33">
        <f>IF(AND($Q341="LOW",$P341="English"),O341*Z$4,0)</f>
        <v>0</v>
      </c>
      <c r="AA341" s="33">
        <f>IF(AND($Q341="HIGH",$P341="English"),M341*AA$4,0)</f>
        <v>0</v>
      </c>
      <c r="AB341" s="33">
        <f>IF(AND($Q341="HIGH",$P341="English"),N341*AB$4,0)</f>
        <v>0</v>
      </c>
      <c r="AC341" s="33">
        <f>IF(AND($Q341="HIGH",$P341="English"),O341*AC$4,0)</f>
        <v>0</v>
      </c>
      <c r="AD341" s="26">
        <f>SUM(R341:AC341)</f>
        <v>0</v>
      </c>
      <c r="AE341" s="46" t="str">
        <f>IFERROR(IF(AE$3=VLOOKUP($E341,Template!$AK$5:$AM$17,3,FALSE),$AD341*$F341,0),"0.00")</f>
        <v>0.00</v>
      </c>
      <c r="AF341" s="46" t="str">
        <f>IFERROR(IF(AF$3=VLOOKUP($E341,Template!$AK$5:$AM$17,3,FALSE),$AD341*$F341,0),"0.00")</f>
        <v>0.00</v>
      </c>
      <c r="AG341" s="28">
        <f>SUM(AD341:AF341)</f>
        <v>0</v>
      </c>
      <c r="AH341" s="13" t="s">
        <v>40</v>
      </c>
      <c r="AI341" s="13" t="s">
        <v>41</v>
      </c>
      <c r="AK341" s="14" t="s">
        <v>25</v>
      </c>
      <c r="AL341" s="15">
        <v>0.05</v>
      </c>
      <c r="AM341" s="16" t="s">
        <v>3</v>
      </c>
    </row>
    <row r="342" spans="1:39" s="3" customFormat="1" ht="13.8" x14ac:dyDescent="0.25">
      <c r="A342" s="7" t="str">
        <f>A341</f>
        <v>(Enter Broadcasting Company Name)</v>
      </c>
      <c r="B342" s="7" t="str">
        <f>B341</f>
        <v>(Enter Call Letters)</v>
      </c>
      <c r="C342" s="8" t="str">
        <f>C341</f>
        <v>(Select AM/FM)</v>
      </c>
      <c r="D342" s="30"/>
      <c r="E342" s="8" t="str">
        <f>E341</f>
        <v>(Select Station Province)</v>
      </c>
      <c r="F342" s="9" t="str">
        <f>IFERROR(VLOOKUP(E342,Template!$AK$5:$AL$17,2,FALSE),"")</f>
        <v/>
      </c>
      <c r="G342" s="42" t="s">
        <v>8</v>
      </c>
      <c r="H342" s="42" t="s">
        <v>9</v>
      </c>
      <c r="I342" s="32" t="s">
        <v>65</v>
      </c>
      <c r="J342" s="32" t="s">
        <v>66</v>
      </c>
      <c r="K342" s="33">
        <f t="shared" ref="K342:K352" si="917">IFERROR(I342+J342,0)</f>
        <v>0</v>
      </c>
      <c r="L342" s="33">
        <f t="shared" ref="L342:L352" si="918">IFERROR(L341+K342,"")</f>
        <v>0</v>
      </c>
      <c r="M342" s="34">
        <f t="shared" si="916"/>
        <v>0</v>
      </c>
      <c r="N342" s="34">
        <f>IF(AND(L342&gt;$N$4,L342&lt;=$O$4),K342-M342,IF(AND(L341&gt;$N$4,L341&lt;=$O$4),$O$4-L341,IF(L341&gt;$O$4,0,IF(L342&lt;$N$4,0,MIN(L342-$N$4,$N$4)))))</f>
        <v>0</v>
      </c>
      <c r="O342" s="34">
        <f t="shared" ref="O342:O352" si="919">IF(L342&gt;$O$4,K342-M342-N342,0)</f>
        <v>0</v>
      </c>
      <c r="P342" s="12" t="str">
        <f>P341</f>
        <v>(Select Language)</v>
      </c>
      <c r="Q342" s="12" t="str">
        <f>Q341</f>
        <v>(Select Usage)</v>
      </c>
      <c r="R342" s="33">
        <f t="shared" ref="R342:R352" si="920">IF(AND($Q342="LOW",$P342="French"),M342*R$4,0)</f>
        <v>0</v>
      </c>
      <c r="S342" s="33">
        <f t="shared" ref="S342:S352" si="921">IF(AND($Q342="LOW",$P342="French"),N342*S$4,0)</f>
        <v>0</v>
      </c>
      <c r="T342" s="33">
        <f t="shared" ref="T342:T352" si="922">IF(AND($Q342="LOW",$P342="French"),O342*T$4,0)</f>
        <v>0</v>
      </c>
      <c r="U342" s="33">
        <f t="shared" ref="U342:U352" si="923">IF(AND($Q342="HIGH",$P342="French"),M342*U$4,0)</f>
        <v>0</v>
      </c>
      <c r="V342" s="33">
        <f t="shared" ref="V342:V352" si="924">IF(AND($Q342="HIGH",$P342="French"),N342*V$4,0)</f>
        <v>0</v>
      </c>
      <c r="W342" s="33">
        <f t="shared" ref="W342:W352" si="925">IF(AND($Q342="HIGH",$P342="French"),O342*W$4,0)</f>
        <v>0</v>
      </c>
      <c r="X342" s="33">
        <f t="shared" ref="X342:X352" si="926">IF(AND($Q342="LOW",$P342="English"),M342*X$4,0)</f>
        <v>0</v>
      </c>
      <c r="Y342" s="33">
        <f t="shared" ref="Y342:Y352" si="927">IF(AND($Q342="LOW",$P342="English"),N342*Y$4,0)</f>
        <v>0</v>
      </c>
      <c r="Z342" s="33">
        <f t="shared" ref="Z342:Z352" si="928">IF(AND($Q342="LOW",$P342="English"),O342*Z$4,0)</f>
        <v>0</v>
      </c>
      <c r="AA342" s="33">
        <f t="shared" ref="AA342:AA352" si="929">IF(AND($Q342="HIGH",$P342="English"),M342*AA$4,0)</f>
        <v>0</v>
      </c>
      <c r="AB342" s="33">
        <f t="shared" ref="AB342:AB352" si="930">IF(AND($Q342="HIGH",$P342="English"),N342*AB$4,0)</f>
        <v>0</v>
      </c>
      <c r="AC342" s="33">
        <f t="shared" ref="AC342:AC352" si="931">IF(AND($Q342="HIGH",$P342="English"),O342*AC$4,0)</f>
        <v>0</v>
      </c>
      <c r="AD342" s="26">
        <f t="shared" ref="AD342:AD346" si="932">SUM(R342:AC342)</f>
        <v>0</v>
      </c>
      <c r="AE342" s="46" t="str">
        <f>IFERROR(IF(AE$3=VLOOKUP($E342,Template!$AK$5:$AM$17,3,FALSE),$AD342*$F342,0),"0.00")</f>
        <v>0.00</v>
      </c>
      <c r="AF342" s="46" t="str">
        <f>IFERROR(IF(AF$3=VLOOKUP($E342,Template!$AK$5:$AM$17,3,FALSE),$AD342*$F342,0),"0.00")</f>
        <v>0.00</v>
      </c>
      <c r="AG342" s="28">
        <f t="shared" ref="AG342:AG352" si="933">SUM(AD342:AF342)</f>
        <v>0</v>
      </c>
      <c r="AH342" s="13" t="s">
        <v>40</v>
      </c>
      <c r="AI342" s="13" t="s">
        <v>41</v>
      </c>
      <c r="AK342" s="14" t="s">
        <v>23</v>
      </c>
      <c r="AL342" s="15">
        <v>0.05</v>
      </c>
      <c r="AM342" s="16" t="s">
        <v>3</v>
      </c>
    </row>
    <row r="343" spans="1:39" s="3" customFormat="1" ht="13.8" x14ac:dyDescent="0.25">
      <c r="A343" s="7" t="str">
        <f t="shared" ref="A343:C343" si="934">A342</f>
        <v>(Enter Broadcasting Company Name)</v>
      </c>
      <c r="B343" s="7" t="str">
        <f t="shared" si="934"/>
        <v>(Enter Call Letters)</v>
      </c>
      <c r="C343" s="8" t="str">
        <f t="shared" si="934"/>
        <v>(Select AM/FM)</v>
      </c>
      <c r="D343" s="30"/>
      <c r="E343" s="8" t="str">
        <f t="shared" ref="E343:E352" si="935">E342</f>
        <v>(Select Station Province)</v>
      </c>
      <c r="F343" s="9" t="str">
        <f>IFERROR(VLOOKUP(E343,Template!$AK$5:$AL$17,2,FALSE),"")</f>
        <v/>
      </c>
      <c r="G343" s="42" t="s">
        <v>6</v>
      </c>
      <c r="H343" s="42" t="s">
        <v>10</v>
      </c>
      <c r="I343" s="32" t="s">
        <v>65</v>
      </c>
      <c r="J343" s="32" t="s">
        <v>66</v>
      </c>
      <c r="K343" s="33">
        <f t="shared" si="917"/>
        <v>0</v>
      </c>
      <c r="L343" s="33">
        <f t="shared" si="918"/>
        <v>0</v>
      </c>
      <c r="M343" s="34">
        <f t="shared" si="916"/>
        <v>0</v>
      </c>
      <c r="N343" s="34">
        <f t="shared" ref="N343:N352" si="936">IF(AND(L343&gt;$N$4,L343&lt;=$O$4),K343-M343,IF(AND(L342&gt;$N$4,L342&lt;=$O$4),$O$4-L342,IF(L342&gt;$O$4,0,IF(L343&lt;$N$4,0,MIN(L343-$N$4,$N$4)))))</f>
        <v>0</v>
      </c>
      <c r="O343" s="34">
        <f t="shared" si="919"/>
        <v>0</v>
      </c>
      <c r="P343" s="12" t="str">
        <f t="shared" ref="P343:Q343" si="937">P342</f>
        <v>(Select Language)</v>
      </c>
      <c r="Q343" s="12" t="str">
        <f t="shared" si="937"/>
        <v>(Select Usage)</v>
      </c>
      <c r="R343" s="33">
        <f t="shared" si="920"/>
        <v>0</v>
      </c>
      <c r="S343" s="33">
        <f t="shared" si="921"/>
        <v>0</v>
      </c>
      <c r="T343" s="33">
        <f t="shared" si="922"/>
        <v>0</v>
      </c>
      <c r="U343" s="33">
        <f t="shared" si="923"/>
        <v>0</v>
      </c>
      <c r="V343" s="33">
        <f t="shared" si="924"/>
        <v>0</v>
      </c>
      <c r="W343" s="33">
        <f t="shared" si="925"/>
        <v>0</v>
      </c>
      <c r="X343" s="33">
        <f t="shared" si="926"/>
        <v>0</v>
      </c>
      <c r="Y343" s="33">
        <f t="shared" si="927"/>
        <v>0</v>
      </c>
      <c r="Z343" s="33">
        <f t="shared" si="928"/>
        <v>0</v>
      </c>
      <c r="AA343" s="33">
        <f t="shared" si="929"/>
        <v>0</v>
      </c>
      <c r="AB343" s="33">
        <f t="shared" si="930"/>
        <v>0</v>
      </c>
      <c r="AC343" s="33">
        <f t="shared" si="931"/>
        <v>0</v>
      </c>
      <c r="AD343" s="26">
        <f t="shared" si="932"/>
        <v>0</v>
      </c>
      <c r="AE343" s="46" t="str">
        <f>IFERROR(IF(AE$3=VLOOKUP($E343,Template!$AK$5:$AM$17,3,FALSE),$AD343*$F343,0),"0.00")</f>
        <v>0.00</v>
      </c>
      <c r="AF343" s="46" t="str">
        <f>IFERROR(IF(AF$3=VLOOKUP($E343,Template!$AK$5:$AM$17,3,FALSE),$AD343*$F343,0),"0.00")</f>
        <v>0.00</v>
      </c>
      <c r="AG343" s="28">
        <f t="shared" si="933"/>
        <v>0</v>
      </c>
      <c r="AH343" s="13" t="s">
        <v>40</v>
      </c>
      <c r="AI343" s="13" t="s">
        <v>41</v>
      </c>
      <c r="AK343" s="14" t="s">
        <v>24</v>
      </c>
      <c r="AL343" s="15">
        <v>0.05</v>
      </c>
      <c r="AM343" s="16" t="s">
        <v>3</v>
      </c>
    </row>
    <row r="344" spans="1:39" s="3" customFormat="1" ht="13.8" x14ac:dyDescent="0.25">
      <c r="A344" s="7" t="str">
        <f t="shared" ref="A344:C344" si="938">A343</f>
        <v>(Enter Broadcasting Company Name)</v>
      </c>
      <c r="B344" s="7" t="str">
        <f t="shared" si="938"/>
        <v>(Enter Call Letters)</v>
      </c>
      <c r="C344" s="8" t="str">
        <f t="shared" si="938"/>
        <v>(Select AM/FM)</v>
      </c>
      <c r="D344" s="30"/>
      <c r="E344" s="8" t="str">
        <f t="shared" si="935"/>
        <v>(Select Station Province)</v>
      </c>
      <c r="F344" s="9" t="str">
        <f>IFERROR(VLOOKUP(E344,Template!$AK$5:$AL$17,2,FALSE),"")</f>
        <v/>
      </c>
      <c r="G344" s="42" t="s">
        <v>9</v>
      </c>
      <c r="H344" s="42" t="s">
        <v>11</v>
      </c>
      <c r="I344" s="32" t="s">
        <v>65</v>
      </c>
      <c r="J344" s="32" t="s">
        <v>66</v>
      </c>
      <c r="K344" s="33">
        <f t="shared" si="917"/>
        <v>0</v>
      </c>
      <c r="L344" s="33">
        <f t="shared" si="918"/>
        <v>0</v>
      </c>
      <c r="M344" s="34">
        <f t="shared" si="916"/>
        <v>0</v>
      </c>
      <c r="N344" s="34">
        <f t="shared" si="936"/>
        <v>0</v>
      </c>
      <c r="O344" s="34">
        <f t="shared" si="919"/>
        <v>0</v>
      </c>
      <c r="P344" s="12" t="str">
        <f t="shared" ref="P344:Q344" si="939">P343</f>
        <v>(Select Language)</v>
      </c>
      <c r="Q344" s="12" t="str">
        <f t="shared" si="939"/>
        <v>(Select Usage)</v>
      </c>
      <c r="R344" s="33">
        <f t="shared" si="920"/>
        <v>0</v>
      </c>
      <c r="S344" s="33">
        <f t="shared" si="921"/>
        <v>0</v>
      </c>
      <c r="T344" s="33">
        <f t="shared" si="922"/>
        <v>0</v>
      </c>
      <c r="U344" s="33">
        <f t="shared" si="923"/>
        <v>0</v>
      </c>
      <c r="V344" s="33">
        <f t="shared" si="924"/>
        <v>0</v>
      </c>
      <c r="W344" s="33">
        <f t="shared" si="925"/>
        <v>0</v>
      </c>
      <c r="X344" s="33">
        <f t="shared" si="926"/>
        <v>0</v>
      </c>
      <c r="Y344" s="33">
        <f t="shared" si="927"/>
        <v>0</v>
      </c>
      <c r="Z344" s="33">
        <f t="shared" si="928"/>
        <v>0</v>
      </c>
      <c r="AA344" s="33">
        <f t="shared" si="929"/>
        <v>0</v>
      </c>
      <c r="AB344" s="33">
        <f t="shared" si="930"/>
        <v>0</v>
      </c>
      <c r="AC344" s="33">
        <f t="shared" si="931"/>
        <v>0</v>
      </c>
      <c r="AD344" s="26">
        <f t="shared" si="932"/>
        <v>0</v>
      </c>
      <c r="AE344" s="46" t="str">
        <f>IFERROR(IF(AE$3=VLOOKUP($E344,Template!$AK$5:$AM$17,3,FALSE),$AD344*$F344,0),"0.00")</f>
        <v>0.00</v>
      </c>
      <c r="AF344" s="46" t="str">
        <f>IFERROR(IF(AF$3=VLOOKUP($E344,Template!$AK$5:$AM$17,3,FALSE),$AD344*$F344,0),"0.00")</f>
        <v>0.00</v>
      </c>
      <c r="AG344" s="28">
        <f t="shared" si="933"/>
        <v>0</v>
      </c>
      <c r="AH344" s="13" t="s">
        <v>40</v>
      </c>
      <c r="AI344" s="13" t="s">
        <v>41</v>
      </c>
      <c r="AK344" s="14" t="s">
        <v>22</v>
      </c>
      <c r="AL344" s="15">
        <v>0.15</v>
      </c>
      <c r="AM344" s="16" t="s">
        <v>2</v>
      </c>
    </row>
    <row r="345" spans="1:39" s="3" customFormat="1" ht="13.8" x14ac:dyDescent="0.25">
      <c r="A345" s="7" t="str">
        <f t="shared" ref="A345:C345" si="940">A344</f>
        <v>(Enter Broadcasting Company Name)</v>
      </c>
      <c r="B345" s="7" t="str">
        <f t="shared" si="940"/>
        <v>(Enter Call Letters)</v>
      </c>
      <c r="C345" s="8" t="str">
        <f t="shared" si="940"/>
        <v>(Select AM/FM)</v>
      </c>
      <c r="D345" s="30"/>
      <c r="E345" s="8" t="str">
        <f t="shared" si="935"/>
        <v>(Select Station Province)</v>
      </c>
      <c r="F345" s="9" t="str">
        <f>IFERROR(VLOOKUP(E345,Template!$AK$5:$AL$17,2,FALSE),"")</f>
        <v/>
      </c>
      <c r="G345" s="42" t="s">
        <v>10</v>
      </c>
      <c r="H345" s="42" t="s">
        <v>12</v>
      </c>
      <c r="I345" s="32" t="s">
        <v>65</v>
      </c>
      <c r="J345" s="32" t="s">
        <v>66</v>
      </c>
      <c r="K345" s="33">
        <f t="shared" si="917"/>
        <v>0</v>
      </c>
      <c r="L345" s="33">
        <f t="shared" si="918"/>
        <v>0</v>
      </c>
      <c r="M345" s="34">
        <f t="shared" si="916"/>
        <v>0</v>
      </c>
      <c r="N345" s="34">
        <f t="shared" si="936"/>
        <v>0</v>
      </c>
      <c r="O345" s="34">
        <f t="shared" si="919"/>
        <v>0</v>
      </c>
      <c r="P345" s="12" t="str">
        <f t="shared" ref="P345:Q345" si="941">P344</f>
        <v>(Select Language)</v>
      </c>
      <c r="Q345" s="12" t="str">
        <f t="shared" si="941"/>
        <v>(Select Usage)</v>
      </c>
      <c r="R345" s="33">
        <f t="shared" si="920"/>
        <v>0</v>
      </c>
      <c r="S345" s="33">
        <f t="shared" si="921"/>
        <v>0</v>
      </c>
      <c r="T345" s="33">
        <f t="shared" si="922"/>
        <v>0</v>
      </c>
      <c r="U345" s="33">
        <f t="shared" si="923"/>
        <v>0</v>
      </c>
      <c r="V345" s="33">
        <f t="shared" si="924"/>
        <v>0</v>
      </c>
      <c r="W345" s="33">
        <f t="shared" si="925"/>
        <v>0</v>
      </c>
      <c r="X345" s="33">
        <f t="shared" si="926"/>
        <v>0</v>
      </c>
      <c r="Y345" s="33">
        <f t="shared" si="927"/>
        <v>0</v>
      </c>
      <c r="Z345" s="33">
        <f t="shared" si="928"/>
        <v>0</v>
      </c>
      <c r="AA345" s="33">
        <f t="shared" si="929"/>
        <v>0</v>
      </c>
      <c r="AB345" s="33">
        <f t="shared" si="930"/>
        <v>0</v>
      </c>
      <c r="AC345" s="33">
        <f t="shared" si="931"/>
        <v>0</v>
      </c>
      <c r="AD345" s="26">
        <f t="shared" si="932"/>
        <v>0</v>
      </c>
      <c r="AE345" s="46" t="str">
        <f>IFERROR(IF(AE$3=VLOOKUP($E345,Template!$AK$5:$AM$17,3,FALSE),$AD345*$F345,0),"0.00")</f>
        <v>0.00</v>
      </c>
      <c r="AF345" s="46" t="str">
        <f>IFERROR(IF(AF$3=VLOOKUP($E345,Template!$AK$5:$AM$17,3,FALSE),$AD345*$F345,0),"0.00")</f>
        <v>0.00</v>
      </c>
      <c r="AG345" s="28">
        <f t="shared" si="933"/>
        <v>0</v>
      </c>
      <c r="AH345" s="13" t="s">
        <v>40</v>
      </c>
      <c r="AI345" s="13" t="s">
        <v>41</v>
      </c>
      <c r="AK345" s="14" t="s">
        <v>26</v>
      </c>
      <c r="AL345" s="15">
        <v>0.15</v>
      </c>
      <c r="AM345" s="16" t="s">
        <v>2</v>
      </c>
    </row>
    <row r="346" spans="1:39" s="3" customFormat="1" ht="13.8" x14ac:dyDescent="0.25">
      <c r="A346" s="7" t="str">
        <f t="shared" ref="A346:C346" si="942">A345</f>
        <v>(Enter Broadcasting Company Name)</v>
      </c>
      <c r="B346" s="7" t="str">
        <f t="shared" si="942"/>
        <v>(Enter Call Letters)</v>
      </c>
      <c r="C346" s="8" t="str">
        <f t="shared" si="942"/>
        <v>(Select AM/FM)</v>
      </c>
      <c r="D346" s="30"/>
      <c r="E346" s="8" t="str">
        <f t="shared" si="935"/>
        <v>(Select Station Province)</v>
      </c>
      <c r="F346" s="9" t="str">
        <f>IFERROR(VLOOKUP(E346,Template!$AK$5:$AL$17,2,FALSE),"")</f>
        <v/>
      </c>
      <c r="G346" s="42" t="s">
        <v>11</v>
      </c>
      <c r="H346" s="42" t="s">
        <v>13</v>
      </c>
      <c r="I346" s="32" t="s">
        <v>65</v>
      </c>
      <c r="J346" s="32" t="s">
        <v>66</v>
      </c>
      <c r="K346" s="33">
        <f t="shared" si="917"/>
        <v>0</v>
      </c>
      <c r="L346" s="33">
        <f t="shared" si="918"/>
        <v>0</v>
      </c>
      <c r="M346" s="34">
        <f t="shared" si="916"/>
        <v>0</v>
      </c>
      <c r="N346" s="34">
        <f t="shared" si="936"/>
        <v>0</v>
      </c>
      <c r="O346" s="34">
        <f t="shared" si="919"/>
        <v>0</v>
      </c>
      <c r="P346" s="12" t="str">
        <f t="shared" ref="P346:Q346" si="943">P345</f>
        <v>(Select Language)</v>
      </c>
      <c r="Q346" s="12" t="str">
        <f t="shared" si="943"/>
        <v>(Select Usage)</v>
      </c>
      <c r="R346" s="33">
        <f t="shared" si="920"/>
        <v>0</v>
      </c>
      <c r="S346" s="33">
        <f t="shared" si="921"/>
        <v>0</v>
      </c>
      <c r="T346" s="33">
        <f t="shared" si="922"/>
        <v>0</v>
      </c>
      <c r="U346" s="33">
        <f t="shared" si="923"/>
        <v>0</v>
      </c>
      <c r="V346" s="33">
        <f t="shared" si="924"/>
        <v>0</v>
      </c>
      <c r="W346" s="33">
        <f t="shared" si="925"/>
        <v>0</v>
      </c>
      <c r="X346" s="33">
        <f t="shared" si="926"/>
        <v>0</v>
      </c>
      <c r="Y346" s="33">
        <f t="shared" si="927"/>
        <v>0</v>
      </c>
      <c r="Z346" s="33">
        <f t="shared" si="928"/>
        <v>0</v>
      </c>
      <c r="AA346" s="33">
        <f t="shared" si="929"/>
        <v>0</v>
      </c>
      <c r="AB346" s="33">
        <f t="shared" si="930"/>
        <v>0</v>
      </c>
      <c r="AC346" s="33">
        <f t="shared" si="931"/>
        <v>0</v>
      </c>
      <c r="AD346" s="26">
        <f t="shared" si="932"/>
        <v>0</v>
      </c>
      <c r="AE346" s="46" t="str">
        <f>IFERROR(IF(AE$3=VLOOKUP($E346,Template!$AK$5:$AM$17,3,FALSE),$AD346*$F346,0),"0.00")</f>
        <v>0.00</v>
      </c>
      <c r="AF346" s="46" t="str">
        <f>IFERROR(IF(AF$3=VLOOKUP($E346,Template!$AK$5:$AM$17,3,FALSE),$AD346*$F346,0),"0.00")</f>
        <v>0.00</v>
      </c>
      <c r="AG346" s="28">
        <f t="shared" si="933"/>
        <v>0</v>
      </c>
      <c r="AH346" s="13" t="s">
        <v>40</v>
      </c>
      <c r="AI346" s="13" t="s">
        <v>41</v>
      </c>
      <c r="AK346" s="14" t="s">
        <v>27</v>
      </c>
      <c r="AL346" s="15">
        <v>0.15</v>
      </c>
      <c r="AM346" s="16" t="s">
        <v>2</v>
      </c>
    </row>
    <row r="347" spans="1:39" s="3" customFormat="1" ht="13.8" x14ac:dyDescent="0.25">
      <c r="A347" s="7" t="str">
        <f t="shared" ref="A347:C347" si="944">A346</f>
        <v>(Enter Broadcasting Company Name)</v>
      </c>
      <c r="B347" s="7" t="str">
        <f t="shared" si="944"/>
        <v>(Enter Call Letters)</v>
      </c>
      <c r="C347" s="8" t="str">
        <f t="shared" si="944"/>
        <v>(Select AM/FM)</v>
      </c>
      <c r="D347" s="30"/>
      <c r="E347" s="8" t="str">
        <f t="shared" si="935"/>
        <v>(Select Station Province)</v>
      </c>
      <c r="F347" s="9" t="str">
        <f>IFERROR(VLOOKUP(E347,Template!$AK$5:$AL$17,2,FALSE),"")</f>
        <v/>
      </c>
      <c r="G347" s="42" t="s">
        <v>12</v>
      </c>
      <c r="H347" s="42" t="s">
        <v>15</v>
      </c>
      <c r="I347" s="32" t="s">
        <v>65</v>
      </c>
      <c r="J347" s="32" t="s">
        <v>66</v>
      </c>
      <c r="K347" s="33">
        <f t="shared" si="917"/>
        <v>0</v>
      </c>
      <c r="L347" s="33">
        <f t="shared" si="918"/>
        <v>0</v>
      </c>
      <c r="M347" s="34">
        <f t="shared" si="916"/>
        <v>0</v>
      </c>
      <c r="N347" s="34">
        <f t="shared" si="936"/>
        <v>0</v>
      </c>
      <c r="O347" s="34">
        <f t="shared" si="919"/>
        <v>0</v>
      </c>
      <c r="P347" s="12" t="str">
        <f t="shared" ref="P347:Q347" si="945">P346</f>
        <v>(Select Language)</v>
      </c>
      <c r="Q347" s="12" t="str">
        <f t="shared" si="945"/>
        <v>(Select Usage)</v>
      </c>
      <c r="R347" s="33">
        <f t="shared" si="920"/>
        <v>0</v>
      </c>
      <c r="S347" s="33">
        <f t="shared" si="921"/>
        <v>0</v>
      </c>
      <c r="T347" s="33">
        <f t="shared" si="922"/>
        <v>0</v>
      </c>
      <c r="U347" s="33">
        <f t="shared" si="923"/>
        <v>0</v>
      </c>
      <c r="V347" s="33">
        <f t="shared" si="924"/>
        <v>0</v>
      </c>
      <c r="W347" s="33">
        <f t="shared" si="925"/>
        <v>0</v>
      </c>
      <c r="X347" s="33">
        <f t="shared" si="926"/>
        <v>0</v>
      </c>
      <c r="Y347" s="33">
        <f t="shared" si="927"/>
        <v>0</v>
      </c>
      <c r="Z347" s="33">
        <f t="shared" si="928"/>
        <v>0</v>
      </c>
      <c r="AA347" s="33">
        <f t="shared" si="929"/>
        <v>0</v>
      </c>
      <c r="AB347" s="33">
        <f t="shared" si="930"/>
        <v>0</v>
      </c>
      <c r="AC347" s="33">
        <f t="shared" si="931"/>
        <v>0</v>
      </c>
      <c r="AD347" s="26">
        <f>SUM(R347:AC347)</f>
        <v>0</v>
      </c>
      <c r="AE347" s="46" t="str">
        <f>IFERROR(IF(AE$3=VLOOKUP($E347,Template!$AK$5:$AM$17,3,FALSE),$AD347*$F347,0),"0.00")</f>
        <v>0.00</v>
      </c>
      <c r="AF347" s="46" t="str">
        <f>IFERROR(IF(AF$3=VLOOKUP($E347,Template!$AK$5:$AM$17,3,FALSE),$AD347*$F347,0),"0.00")</f>
        <v>0.00</v>
      </c>
      <c r="AG347" s="28">
        <f t="shared" si="933"/>
        <v>0</v>
      </c>
      <c r="AH347" s="13" t="s">
        <v>40</v>
      </c>
      <c r="AI347" s="13" t="s">
        <v>41</v>
      </c>
      <c r="AK347" s="14" t="s">
        <v>28</v>
      </c>
      <c r="AL347" s="15">
        <v>0.05</v>
      </c>
      <c r="AM347" s="16" t="s">
        <v>3</v>
      </c>
    </row>
    <row r="348" spans="1:39" s="3" customFormat="1" ht="13.8" x14ac:dyDescent="0.25">
      <c r="A348" s="7" t="str">
        <f t="shared" ref="A348:C348" si="946">A347</f>
        <v>(Enter Broadcasting Company Name)</v>
      </c>
      <c r="B348" s="7" t="str">
        <f t="shared" si="946"/>
        <v>(Enter Call Letters)</v>
      </c>
      <c r="C348" s="8" t="str">
        <f t="shared" si="946"/>
        <v>(Select AM/FM)</v>
      </c>
      <c r="D348" s="30"/>
      <c r="E348" s="8" t="str">
        <f t="shared" si="935"/>
        <v>(Select Station Province)</v>
      </c>
      <c r="F348" s="9" t="str">
        <f>IFERROR(VLOOKUP(E348,Template!$AK$5:$AL$17,2,FALSE),"")</f>
        <v/>
      </c>
      <c r="G348" s="42" t="s">
        <v>13</v>
      </c>
      <c r="H348" s="42" t="s">
        <v>16</v>
      </c>
      <c r="I348" s="32" t="s">
        <v>65</v>
      </c>
      <c r="J348" s="32" t="s">
        <v>66</v>
      </c>
      <c r="K348" s="33">
        <f t="shared" si="917"/>
        <v>0</v>
      </c>
      <c r="L348" s="33">
        <f t="shared" si="918"/>
        <v>0</v>
      </c>
      <c r="M348" s="34">
        <f t="shared" si="916"/>
        <v>0</v>
      </c>
      <c r="N348" s="34">
        <f t="shared" si="936"/>
        <v>0</v>
      </c>
      <c r="O348" s="34">
        <f t="shared" si="919"/>
        <v>0</v>
      </c>
      <c r="P348" s="12" t="str">
        <f t="shared" ref="P348:Q348" si="947">P347</f>
        <v>(Select Language)</v>
      </c>
      <c r="Q348" s="12" t="str">
        <f t="shared" si="947"/>
        <v>(Select Usage)</v>
      </c>
      <c r="R348" s="33">
        <f t="shared" si="920"/>
        <v>0</v>
      </c>
      <c r="S348" s="33">
        <f t="shared" si="921"/>
        <v>0</v>
      </c>
      <c r="T348" s="33">
        <f t="shared" si="922"/>
        <v>0</v>
      </c>
      <c r="U348" s="33">
        <f t="shared" si="923"/>
        <v>0</v>
      </c>
      <c r="V348" s="33">
        <f t="shared" si="924"/>
        <v>0</v>
      </c>
      <c r="W348" s="33">
        <f t="shared" si="925"/>
        <v>0</v>
      </c>
      <c r="X348" s="33">
        <f t="shared" si="926"/>
        <v>0</v>
      </c>
      <c r="Y348" s="33">
        <f t="shared" si="927"/>
        <v>0</v>
      </c>
      <c r="Z348" s="33">
        <f t="shared" si="928"/>
        <v>0</v>
      </c>
      <c r="AA348" s="33">
        <f t="shared" si="929"/>
        <v>0</v>
      </c>
      <c r="AB348" s="33">
        <f t="shared" si="930"/>
        <v>0</v>
      </c>
      <c r="AC348" s="33">
        <f t="shared" si="931"/>
        <v>0</v>
      </c>
      <c r="AD348" s="26">
        <f t="shared" ref="AD348:AD350" si="948">SUM(R348:AC348)</f>
        <v>0</v>
      </c>
      <c r="AE348" s="46" t="str">
        <f>IFERROR(IF(AE$3=VLOOKUP($E348,Template!$AK$5:$AM$17,3,FALSE),$AD348*$F348,0),"0.00")</f>
        <v>0.00</v>
      </c>
      <c r="AF348" s="46" t="str">
        <f>IFERROR(IF(AF$3=VLOOKUP($E348,Template!$AK$5:$AM$17,3,FALSE),$AD348*$F348,0),"0.00")</f>
        <v>0.00</v>
      </c>
      <c r="AG348" s="28">
        <f t="shared" si="933"/>
        <v>0</v>
      </c>
      <c r="AH348" s="13" t="s">
        <v>40</v>
      </c>
      <c r="AI348" s="13" t="s">
        <v>41</v>
      </c>
      <c r="AK348" s="14" t="s">
        <v>70</v>
      </c>
      <c r="AL348" s="15">
        <v>0.05</v>
      </c>
      <c r="AM348" s="16" t="s">
        <v>3</v>
      </c>
    </row>
    <row r="349" spans="1:39" s="3" customFormat="1" ht="13.8" x14ac:dyDescent="0.25">
      <c r="A349" s="7" t="str">
        <f t="shared" ref="A349:C349" si="949">A348</f>
        <v>(Enter Broadcasting Company Name)</v>
      </c>
      <c r="B349" s="7" t="str">
        <f t="shared" si="949"/>
        <v>(Enter Call Letters)</v>
      </c>
      <c r="C349" s="8" t="str">
        <f t="shared" si="949"/>
        <v>(Select AM/FM)</v>
      </c>
      <c r="D349" s="30"/>
      <c r="E349" s="8" t="str">
        <f t="shared" si="935"/>
        <v>(Select Station Province)</v>
      </c>
      <c r="F349" s="9" t="str">
        <f>IFERROR(VLOOKUP(E349,Template!$AK$5:$AL$17,2,FALSE),"")</f>
        <v/>
      </c>
      <c r="G349" s="42" t="s">
        <v>15</v>
      </c>
      <c r="H349" s="42" t="s">
        <v>17</v>
      </c>
      <c r="I349" s="32" t="s">
        <v>65</v>
      </c>
      <c r="J349" s="32" t="s">
        <v>66</v>
      </c>
      <c r="K349" s="33">
        <f t="shared" si="917"/>
        <v>0</v>
      </c>
      <c r="L349" s="33">
        <f t="shared" si="918"/>
        <v>0</v>
      </c>
      <c r="M349" s="34">
        <f t="shared" si="916"/>
        <v>0</v>
      </c>
      <c r="N349" s="34">
        <f t="shared" si="936"/>
        <v>0</v>
      </c>
      <c r="O349" s="34">
        <f t="shared" si="919"/>
        <v>0</v>
      </c>
      <c r="P349" s="12" t="str">
        <f t="shared" ref="P349:Q349" si="950">P348</f>
        <v>(Select Language)</v>
      </c>
      <c r="Q349" s="12" t="str">
        <f t="shared" si="950"/>
        <v>(Select Usage)</v>
      </c>
      <c r="R349" s="33">
        <f t="shared" si="920"/>
        <v>0</v>
      </c>
      <c r="S349" s="33">
        <f t="shared" si="921"/>
        <v>0</v>
      </c>
      <c r="T349" s="33">
        <f t="shared" si="922"/>
        <v>0</v>
      </c>
      <c r="U349" s="33">
        <f t="shared" si="923"/>
        <v>0</v>
      </c>
      <c r="V349" s="33">
        <f t="shared" si="924"/>
        <v>0</v>
      </c>
      <c r="W349" s="33">
        <f t="shared" si="925"/>
        <v>0</v>
      </c>
      <c r="X349" s="33">
        <f t="shared" si="926"/>
        <v>0</v>
      </c>
      <c r="Y349" s="33">
        <f t="shared" si="927"/>
        <v>0</v>
      </c>
      <c r="Z349" s="33">
        <f t="shared" si="928"/>
        <v>0</v>
      </c>
      <c r="AA349" s="33">
        <f t="shared" si="929"/>
        <v>0</v>
      </c>
      <c r="AB349" s="33">
        <f t="shared" si="930"/>
        <v>0</v>
      </c>
      <c r="AC349" s="33">
        <f t="shared" si="931"/>
        <v>0</v>
      </c>
      <c r="AD349" s="26">
        <f t="shared" si="948"/>
        <v>0</v>
      </c>
      <c r="AE349" s="46" t="str">
        <f>IFERROR(IF(AE$3=VLOOKUP($E349,Template!$AK$5:$AM$17,3,FALSE),$AD349*$F349,0),"0.00")</f>
        <v>0.00</v>
      </c>
      <c r="AF349" s="46" t="str">
        <f>IFERROR(IF(AF$3=VLOOKUP($E349,Template!$AK$5:$AM$17,3,FALSE),$AD349*$F349,0),"0.00")</f>
        <v>0.00</v>
      </c>
      <c r="AG349" s="28">
        <f t="shared" si="933"/>
        <v>0</v>
      </c>
      <c r="AH349" s="13" t="s">
        <v>40</v>
      </c>
      <c r="AI349" s="13" t="s">
        <v>41</v>
      </c>
      <c r="AK349" s="14" t="s">
        <v>20</v>
      </c>
      <c r="AL349" s="15">
        <v>0.13</v>
      </c>
      <c r="AM349" s="16" t="s">
        <v>2</v>
      </c>
    </row>
    <row r="350" spans="1:39" s="3" customFormat="1" ht="13.8" x14ac:dyDescent="0.25">
      <c r="A350" s="7" t="str">
        <f t="shared" ref="A350:C350" si="951">A349</f>
        <v>(Enter Broadcasting Company Name)</v>
      </c>
      <c r="B350" s="7" t="str">
        <f t="shared" si="951"/>
        <v>(Enter Call Letters)</v>
      </c>
      <c r="C350" s="8" t="str">
        <f t="shared" si="951"/>
        <v>(Select AM/FM)</v>
      </c>
      <c r="D350" s="30"/>
      <c r="E350" s="8" t="str">
        <f t="shared" si="935"/>
        <v>(Select Station Province)</v>
      </c>
      <c r="F350" s="9" t="str">
        <f>IFERROR(VLOOKUP(E350,Template!$AK$5:$AL$17,2,FALSE),"")</f>
        <v/>
      </c>
      <c r="G350" s="42" t="s">
        <v>16</v>
      </c>
      <c r="H350" s="42" t="s">
        <v>18</v>
      </c>
      <c r="I350" s="32" t="s">
        <v>65</v>
      </c>
      <c r="J350" s="32" t="s">
        <v>66</v>
      </c>
      <c r="K350" s="33">
        <f t="shared" si="917"/>
        <v>0</v>
      </c>
      <c r="L350" s="33">
        <f t="shared" si="918"/>
        <v>0</v>
      </c>
      <c r="M350" s="34">
        <f t="shared" si="916"/>
        <v>0</v>
      </c>
      <c r="N350" s="34">
        <f t="shared" si="936"/>
        <v>0</v>
      </c>
      <c r="O350" s="34">
        <f t="shared" si="919"/>
        <v>0</v>
      </c>
      <c r="P350" s="12" t="str">
        <f t="shared" ref="P350:Q350" si="952">P349</f>
        <v>(Select Language)</v>
      </c>
      <c r="Q350" s="12" t="str">
        <f t="shared" si="952"/>
        <v>(Select Usage)</v>
      </c>
      <c r="R350" s="33">
        <f t="shared" si="920"/>
        <v>0</v>
      </c>
      <c r="S350" s="33">
        <f t="shared" si="921"/>
        <v>0</v>
      </c>
      <c r="T350" s="33">
        <f t="shared" si="922"/>
        <v>0</v>
      </c>
      <c r="U350" s="33">
        <f t="shared" si="923"/>
        <v>0</v>
      </c>
      <c r="V350" s="33">
        <f t="shared" si="924"/>
        <v>0</v>
      </c>
      <c r="W350" s="33">
        <f t="shared" si="925"/>
        <v>0</v>
      </c>
      <c r="X350" s="33">
        <f t="shared" si="926"/>
        <v>0</v>
      </c>
      <c r="Y350" s="33">
        <f t="shared" si="927"/>
        <v>0</v>
      </c>
      <c r="Z350" s="33">
        <f t="shared" si="928"/>
        <v>0</v>
      </c>
      <c r="AA350" s="33">
        <f t="shared" si="929"/>
        <v>0</v>
      </c>
      <c r="AB350" s="33">
        <f t="shared" si="930"/>
        <v>0</v>
      </c>
      <c r="AC350" s="33">
        <f t="shared" si="931"/>
        <v>0</v>
      </c>
      <c r="AD350" s="26">
        <f t="shared" si="948"/>
        <v>0</v>
      </c>
      <c r="AE350" s="46" t="str">
        <f>IFERROR(IF(AE$3=VLOOKUP($E350,Template!$AK$5:$AM$17,3,FALSE),$AD350*$F350,0),"0.00")</f>
        <v>0.00</v>
      </c>
      <c r="AF350" s="46" t="str">
        <f>IFERROR(IF(AF$3=VLOOKUP($E350,Template!$AK$5:$AM$17,3,FALSE),$AD350*$F350,0),"0.00")</f>
        <v>0.00</v>
      </c>
      <c r="AG350" s="28">
        <f t="shared" si="933"/>
        <v>0</v>
      </c>
      <c r="AH350" s="13" t="s">
        <v>40</v>
      </c>
      <c r="AI350" s="13" t="s">
        <v>41</v>
      </c>
      <c r="AK350" s="14" t="s">
        <v>69</v>
      </c>
      <c r="AL350" s="15">
        <v>0.15</v>
      </c>
      <c r="AM350" s="16" t="s">
        <v>2</v>
      </c>
    </row>
    <row r="351" spans="1:39" s="3" customFormat="1" ht="13.8" x14ac:dyDescent="0.25">
      <c r="A351" s="7" t="str">
        <f t="shared" ref="A351:C351" si="953">A350</f>
        <v>(Enter Broadcasting Company Name)</v>
      </c>
      <c r="B351" s="7" t="str">
        <f t="shared" si="953"/>
        <v>(Enter Call Letters)</v>
      </c>
      <c r="C351" s="8" t="str">
        <f t="shared" si="953"/>
        <v>(Select AM/FM)</v>
      </c>
      <c r="D351" s="30"/>
      <c r="E351" s="8" t="str">
        <f t="shared" si="935"/>
        <v>(Select Station Province)</v>
      </c>
      <c r="F351" s="9" t="str">
        <f>IFERROR(VLOOKUP(E351,Template!$AK$5:$AL$17,2,FALSE),"")</f>
        <v/>
      </c>
      <c r="G351" s="42" t="s">
        <v>17</v>
      </c>
      <c r="H351" s="42" t="s">
        <v>7</v>
      </c>
      <c r="I351" s="32" t="s">
        <v>65</v>
      </c>
      <c r="J351" s="32" t="s">
        <v>66</v>
      </c>
      <c r="K351" s="33">
        <f t="shared" si="917"/>
        <v>0</v>
      </c>
      <c r="L351" s="33">
        <f t="shared" si="918"/>
        <v>0</v>
      </c>
      <c r="M351" s="34">
        <f t="shared" si="916"/>
        <v>0</v>
      </c>
      <c r="N351" s="34">
        <f t="shared" si="936"/>
        <v>0</v>
      </c>
      <c r="O351" s="34">
        <f t="shared" si="919"/>
        <v>0</v>
      </c>
      <c r="P351" s="12" t="str">
        <f t="shared" ref="P351:Q351" si="954">P350</f>
        <v>(Select Language)</v>
      </c>
      <c r="Q351" s="12" t="str">
        <f t="shared" si="954"/>
        <v>(Select Usage)</v>
      </c>
      <c r="R351" s="33">
        <f t="shared" si="920"/>
        <v>0</v>
      </c>
      <c r="S351" s="33">
        <f t="shared" si="921"/>
        <v>0</v>
      </c>
      <c r="T351" s="33">
        <f t="shared" si="922"/>
        <v>0</v>
      </c>
      <c r="U351" s="33">
        <f t="shared" si="923"/>
        <v>0</v>
      </c>
      <c r="V351" s="33">
        <f t="shared" si="924"/>
        <v>0</v>
      </c>
      <c r="W351" s="33">
        <f t="shared" si="925"/>
        <v>0</v>
      </c>
      <c r="X351" s="33">
        <f t="shared" si="926"/>
        <v>0</v>
      </c>
      <c r="Y351" s="33">
        <f t="shared" si="927"/>
        <v>0</v>
      </c>
      <c r="Z351" s="33">
        <f t="shared" si="928"/>
        <v>0</v>
      </c>
      <c r="AA351" s="33">
        <f t="shared" si="929"/>
        <v>0</v>
      </c>
      <c r="AB351" s="33">
        <f t="shared" si="930"/>
        <v>0</v>
      </c>
      <c r="AC351" s="33">
        <f t="shared" si="931"/>
        <v>0</v>
      </c>
      <c r="AD351" s="26">
        <f>SUM(R351:AC351)</f>
        <v>0</v>
      </c>
      <c r="AE351" s="46" t="str">
        <f>IFERROR(IF(AE$3=VLOOKUP($E351,Template!$AK$5:$AM$17,3,FALSE),$AD351*$F351,0),"0.00")</f>
        <v>0.00</v>
      </c>
      <c r="AF351" s="46" t="str">
        <f>IFERROR(IF(AF$3=VLOOKUP($E351,Template!$AK$5:$AM$17,3,FALSE),$AD351*$F351,0),"0.00")</f>
        <v>0.00</v>
      </c>
      <c r="AG351" s="28">
        <f t="shared" si="933"/>
        <v>0</v>
      </c>
      <c r="AH351" s="13" t="s">
        <v>40</v>
      </c>
      <c r="AI351" s="13" t="s">
        <v>41</v>
      </c>
      <c r="AK351" s="14" t="s">
        <v>29</v>
      </c>
      <c r="AL351" s="15">
        <v>0.05</v>
      </c>
      <c r="AM351" s="16" t="s">
        <v>3</v>
      </c>
    </row>
    <row r="352" spans="1:39" s="3" customFormat="1" ht="13.8" x14ac:dyDescent="0.25">
      <c r="A352" s="7" t="str">
        <f t="shared" ref="A352:C352" si="955">A351</f>
        <v>(Enter Broadcasting Company Name)</v>
      </c>
      <c r="B352" s="7" t="str">
        <f t="shared" si="955"/>
        <v>(Enter Call Letters)</v>
      </c>
      <c r="C352" s="8" t="str">
        <f t="shared" si="955"/>
        <v>(Select AM/FM)</v>
      </c>
      <c r="D352" s="30"/>
      <c r="E352" s="8" t="str">
        <f t="shared" si="935"/>
        <v>(Select Station Province)</v>
      </c>
      <c r="F352" s="9" t="str">
        <f>IFERROR(VLOOKUP(E352,Template!$AK$5:$AL$17,2,FALSE),"")</f>
        <v/>
      </c>
      <c r="G352" s="42" t="s">
        <v>18</v>
      </c>
      <c r="H352" s="43" t="s">
        <v>8</v>
      </c>
      <c r="I352" s="32" t="s">
        <v>65</v>
      </c>
      <c r="J352" s="32" t="s">
        <v>66</v>
      </c>
      <c r="K352" s="33">
        <f t="shared" si="917"/>
        <v>0</v>
      </c>
      <c r="L352" s="33">
        <f t="shared" si="918"/>
        <v>0</v>
      </c>
      <c r="M352" s="34">
        <f t="shared" si="916"/>
        <v>0</v>
      </c>
      <c r="N352" s="34">
        <f t="shared" si="936"/>
        <v>0</v>
      </c>
      <c r="O352" s="34">
        <f t="shared" si="919"/>
        <v>0</v>
      </c>
      <c r="P352" s="12" t="str">
        <f t="shared" ref="P352:Q352" si="956">P351</f>
        <v>(Select Language)</v>
      </c>
      <c r="Q352" s="12" t="str">
        <f t="shared" si="956"/>
        <v>(Select Usage)</v>
      </c>
      <c r="R352" s="33">
        <f t="shared" si="920"/>
        <v>0</v>
      </c>
      <c r="S352" s="33">
        <f t="shared" si="921"/>
        <v>0</v>
      </c>
      <c r="T352" s="33">
        <f t="shared" si="922"/>
        <v>0</v>
      </c>
      <c r="U352" s="33">
        <f t="shared" si="923"/>
        <v>0</v>
      </c>
      <c r="V352" s="33">
        <f t="shared" si="924"/>
        <v>0</v>
      </c>
      <c r="W352" s="33">
        <f t="shared" si="925"/>
        <v>0</v>
      </c>
      <c r="X352" s="33">
        <f t="shared" si="926"/>
        <v>0</v>
      </c>
      <c r="Y352" s="33">
        <f t="shared" si="927"/>
        <v>0</v>
      </c>
      <c r="Z352" s="33">
        <f t="shared" si="928"/>
        <v>0</v>
      </c>
      <c r="AA352" s="33">
        <f t="shared" si="929"/>
        <v>0</v>
      </c>
      <c r="AB352" s="33">
        <f t="shared" si="930"/>
        <v>0</v>
      </c>
      <c r="AC352" s="33">
        <f t="shared" si="931"/>
        <v>0</v>
      </c>
      <c r="AD352" s="26">
        <f t="shared" ref="AD352" si="957">SUM(R352:AC352)</f>
        <v>0</v>
      </c>
      <c r="AE352" s="46" t="str">
        <f>IFERROR(IF(AE$3=VLOOKUP($E352,Template!$AK$5:$AM$17,3,FALSE),$AD352*$F352,0),"0.00")</f>
        <v>0.00</v>
      </c>
      <c r="AF352" s="46" t="str">
        <f>IFERROR(IF(AF$3=VLOOKUP($E352,Template!$AK$5:$AM$17,3,FALSE),$AD352*$F352,0),"0.00")</f>
        <v>0.00</v>
      </c>
      <c r="AG352" s="28">
        <f t="shared" si="933"/>
        <v>0</v>
      </c>
      <c r="AH352" s="13" t="s">
        <v>40</v>
      </c>
      <c r="AI352" s="13" t="s">
        <v>41</v>
      </c>
      <c r="AK352" s="14" t="s">
        <v>21</v>
      </c>
      <c r="AL352" s="15">
        <v>0.05</v>
      </c>
      <c r="AM352" s="16" t="s">
        <v>3</v>
      </c>
    </row>
    <row r="353" spans="1:39" ht="13.8" x14ac:dyDescent="0.25">
      <c r="A353" s="19" t="s">
        <v>4</v>
      </c>
      <c r="B353" s="19"/>
      <c r="C353" s="20"/>
      <c r="D353" s="20"/>
      <c r="E353" s="20"/>
      <c r="F353" s="20"/>
      <c r="G353" s="44"/>
      <c r="H353" s="44"/>
      <c r="I353" s="21">
        <f t="shared" ref="I353:K353" si="958">SUM(I341:I352)</f>
        <v>0</v>
      </c>
      <c r="J353" s="21">
        <f t="shared" si="958"/>
        <v>0</v>
      </c>
      <c r="K353" s="21">
        <f t="shared" si="958"/>
        <v>0</v>
      </c>
      <c r="L353" s="21">
        <f>L352</f>
        <v>0</v>
      </c>
      <c r="M353" s="21">
        <f>SUM(M341:M352)</f>
        <v>0</v>
      </c>
      <c r="N353" s="21">
        <f t="shared" ref="N353:O353" si="959">SUM(N341:N352)</f>
        <v>0</v>
      </c>
      <c r="O353" s="21">
        <f t="shared" si="959"/>
        <v>0</v>
      </c>
      <c r="P353" s="21"/>
      <c r="Q353" s="22"/>
      <c r="R353" s="21">
        <f t="shared" ref="R353:AI353" si="960">SUM(R341:R352)</f>
        <v>0</v>
      </c>
      <c r="S353" s="21">
        <f t="shared" si="960"/>
        <v>0</v>
      </c>
      <c r="T353" s="21">
        <f t="shared" si="960"/>
        <v>0</v>
      </c>
      <c r="U353" s="21">
        <f t="shared" si="960"/>
        <v>0</v>
      </c>
      <c r="V353" s="21">
        <f t="shared" si="960"/>
        <v>0</v>
      </c>
      <c r="W353" s="21">
        <f t="shared" si="960"/>
        <v>0</v>
      </c>
      <c r="X353" s="21">
        <f t="shared" si="960"/>
        <v>0</v>
      </c>
      <c r="Y353" s="21">
        <f t="shared" si="960"/>
        <v>0</v>
      </c>
      <c r="Z353" s="21">
        <f t="shared" si="960"/>
        <v>0</v>
      </c>
      <c r="AA353" s="21">
        <f t="shared" si="960"/>
        <v>0</v>
      </c>
      <c r="AB353" s="21">
        <f t="shared" si="960"/>
        <v>0</v>
      </c>
      <c r="AC353" s="21">
        <f t="shared" si="960"/>
        <v>0</v>
      </c>
      <c r="AD353" s="27">
        <f t="shared" si="960"/>
        <v>0</v>
      </c>
      <c r="AE353" s="21">
        <f t="shared" si="960"/>
        <v>0</v>
      </c>
      <c r="AF353" s="21">
        <f t="shared" si="960"/>
        <v>0</v>
      </c>
      <c r="AG353" s="27">
        <f t="shared" si="960"/>
        <v>0</v>
      </c>
      <c r="AH353" s="21">
        <f t="shared" si="960"/>
        <v>0</v>
      </c>
      <c r="AI353" s="21">
        <f t="shared" si="960"/>
        <v>0</v>
      </c>
      <c r="AK353" s="14" t="s">
        <v>71</v>
      </c>
      <c r="AL353" s="15">
        <v>0.05</v>
      </c>
      <c r="AM353" s="16" t="s">
        <v>3</v>
      </c>
    </row>
    <row r="354" spans="1:39" x14ac:dyDescent="0.25">
      <c r="A354" s="2"/>
      <c r="G354" s="2"/>
      <c r="H354" s="2"/>
      <c r="O354" s="2"/>
      <c r="P354" s="2"/>
    </row>
    <row r="355" spans="1:39" ht="42" customHeight="1" x14ac:dyDescent="0.25">
      <c r="A355" s="223" t="s">
        <v>63</v>
      </c>
      <c r="B355" s="223" t="s">
        <v>43</v>
      </c>
      <c r="C355" s="224" t="s">
        <v>19</v>
      </c>
      <c r="D355" s="226"/>
      <c r="E355" s="223" t="s">
        <v>14</v>
      </c>
      <c r="F355" s="223" t="s">
        <v>38</v>
      </c>
      <c r="G355" s="223" t="s">
        <v>1</v>
      </c>
      <c r="H355" s="223" t="s">
        <v>5</v>
      </c>
      <c r="I355" s="225" t="s">
        <v>31</v>
      </c>
      <c r="J355" s="225" t="s">
        <v>32</v>
      </c>
      <c r="K355" s="225" t="s">
        <v>48</v>
      </c>
      <c r="L355" s="225" t="s">
        <v>0</v>
      </c>
      <c r="M355" s="4" t="s">
        <v>45</v>
      </c>
      <c r="N355" s="4" t="s">
        <v>46</v>
      </c>
      <c r="O355" s="4" t="s">
        <v>47</v>
      </c>
      <c r="P355" s="225" t="s">
        <v>50</v>
      </c>
      <c r="Q355" s="225" t="s">
        <v>33</v>
      </c>
      <c r="R355" s="4" t="s">
        <v>51</v>
      </c>
      <c r="S355" s="4" t="s">
        <v>52</v>
      </c>
      <c r="T355" s="4" t="s">
        <v>53</v>
      </c>
      <c r="U355" s="4" t="s">
        <v>54</v>
      </c>
      <c r="V355" s="4" t="s">
        <v>55</v>
      </c>
      <c r="W355" s="4" t="s">
        <v>56</v>
      </c>
      <c r="X355" s="4" t="s">
        <v>57</v>
      </c>
      <c r="Y355" s="4" t="s">
        <v>58</v>
      </c>
      <c r="Z355" s="4" t="s">
        <v>59</v>
      </c>
      <c r="AA355" s="4" t="s">
        <v>62</v>
      </c>
      <c r="AB355" s="4" t="s">
        <v>60</v>
      </c>
      <c r="AC355" s="4" t="s">
        <v>61</v>
      </c>
      <c r="AD355" s="233" t="s">
        <v>34</v>
      </c>
      <c r="AE355" s="231" t="s">
        <v>2</v>
      </c>
      <c r="AF355" s="231" t="s">
        <v>3</v>
      </c>
      <c r="AG355" s="233" t="s">
        <v>35</v>
      </c>
      <c r="AH355" s="223" t="s">
        <v>36</v>
      </c>
      <c r="AI355" s="223" t="s">
        <v>37</v>
      </c>
      <c r="AK355" s="229" t="s">
        <v>30</v>
      </c>
      <c r="AL355" s="229"/>
      <c r="AM355" s="229"/>
    </row>
    <row r="356" spans="1:39" s="6" customFormat="1" ht="35.25" customHeight="1" x14ac:dyDescent="0.3">
      <c r="A356" s="224"/>
      <c r="B356" s="224"/>
      <c r="C356" s="224"/>
      <c r="D356" s="227"/>
      <c r="E356" s="223"/>
      <c r="F356" s="223"/>
      <c r="G356" s="223"/>
      <c r="H356" s="223"/>
      <c r="I356" s="230"/>
      <c r="J356" s="230"/>
      <c r="K356" s="230"/>
      <c r="L356" s="230"/>
      <c r="M356" s="5">
        <v>0</v>
      </c>
      <c r="N356" s="5">
        <v>625000</v>
      </c>
      <c r="O356" s="5">
        <v>1250000</v>
      </c>
      <c r="P356" s="225"/>
      <c r="Q356" s="225"/>
      <c r="R356" s="29">
        <v>4.95E-4</v>
      </c>
      <c r="S356" s="29">
        <v>9.5200000000000005E-4</v>
      </c>
      <c r="T356" s="29">
        <v>1.5900000000000001E-3</v>
      </c>
      <c r="U356" s="29">
        <v>1.1169999999999999E-3</v>
      </c>
      <c r="V356" s="29">
        <v>2.189E-3</v>
      </c>
      <c r="W356" s="29">
        <v>4.5430000000000002E-3</v>
      </c>
      <c r="X356" s="29">
        <v>8.8199999999999997E-4</v>
      </c>
      <c r="Y356" s="29">
        <v>1.6949999999999999E-3</v>
      </c>
      <c r="Z356" s="29">
        <v>2.8319999999999999E-3</v>
      </c>
      <c r="AA356" s="29">
        <v>1.9889999999999999E-3</v>
      </c>
      <c r="AB356" s="29">
        <v>3.8999999999999998E-3</v>
      </c>
      <c r="AC356" s="29">
        <v>8.0949999999999998E-3</v>
      </c>
      <c r="AD356" s="233"/>
      <c r="AE356" s="232"/>
      <c r="AF356" s="232"/>
      <c r="AG356" s="234"/>
      <c r="AH356" s="223"/>
      <c r="AI356" s="223"/>
      <c r="AK356" s="229"/>
      <c r="AL356" s="229"/>
      <c r="AM356" s="229"/>
    </row>
    <row r="357" spans="1:39" s="3" customFormat="1" ht="13.8" x14ac:dyDescent="0.25">
      <c r="A357" s="7" t="s">
        <v>44</v>
      </c>
      <c r="B357" s="7" t="s">
        <v>42</v>
      </c>
      <c r="C357" s="8" t="s">
        <v>39</v>
      </c>
      <c r="D357" s="30"/>
      <c r="E357" s="8" t="s">
        <v>64</v>
      </c>
      <c r="F357" s="9" t="str">
        <f>IFERROR(VLOOKUP(E357,Template!$AK$5:$AL$17,2,FALSE),"")</f>
        <v/>
      </c>
      <c r="G357" s="41" t="s">
        <v>7</v>
      </c>
      <c r="H357" s="41" t="s">
        <v>6</v>
      </c>
      <c r="I357" s="32" t="s">
        <v>65</v>
      </c>
      <c r="J357" s="32" t="s">
        <v>66</v>
      </c>
      <c r="K357" s="33">
        <f>IFERROR(I357+J357,0)</f>
        <v>0</v>
      </c>
      <c r="L357" s="33">
        <f>IFERROR(K357,"")</f>
        <v>0</v>
      </c>
      <c r="M357" s="34">
        <f t="shared" ref="M357:M368" si="961">IF(L357&lt;=$N$4,K357,IF(L356&gt;$N$4,0,$N$4-L356))</f>
        <v>0</v>
      </c>
      <c r="N357" s="34">
        <f>IF(AND(L357&gt;$N$4,L357&lt;=$O$4),K357-M357,IF(AND(L356&gt;$N$4,L356&lt;=$O$4),$O$4-L356,IF(L356&gt;$O$4,0,IF(L357&lt;$N$4,0,MIN(L357-$N$4,$N$4)))))</f>
        <v>0</v>
      </c>
      <c r="O357" s="34">
        <f>IF(L357&gt;$O$4,K357-M357-N357,0)</f>
        <v>0</v>
      </c>
      <c r="P357" s="12" t="s">
        <v>94</v>
      </c>
      <c r="Q357" s="12" t="s">
        <v>68</v>
      </c>
      <c r="R357" s="33">
        <f>IF(AND($Q357="LOW",$P357="French"),M357*R$4,0)</f>
        <v>0</v>
      </c>
      <c r="S357" s="33">
        <f>IF(AND($Q357="LOW",$P357="French"),N357*S$4,0)</f>
        <v>0</v>
      </c>
      <c r="T357" s="33">
        <f>IF(AND($Q357="LOW",$P357="French"),O357*T$4,0)</f>
        <v>0</v>
      </c>
      <c r="U357" s="33">
        <f>IF(AND($Q357="HIGH",$P357="French"),M357*U$4,0)</f>
        <v>0</v>
      </c>
      <c r="V357" s="33">
        <f>IF(AND($Q357="HIGH",$P357="French"),N357*V$4,0)</f>
        <v>0</v>
      </c>
      <c r="W357" s="33">
        <f>IF(AND($Q357="HIGH",$P357="French"),O357*W$4,0)</f>
        <v>0</v>
      </c>
      <c r="X357" s="33">
        <f>IF(AND($Q357="LOW",$P357="English"),M357*X$4,0)</f>
        <v>0</v>
      </c>
      <c r="Y357" s="33">
        <f>IF(AND($Q357="LOW",$P357="English"),N357*Y$4,0)</f>
        <v>0</v>
      </c>
      <c r="Z357" s="33">
        <f>IF(AND($Q357="LOW",$P357="English"),O357*Z$4,0)</f>
        <v>0</v>
      </c>
      <c r="AA357" s="33">
        <f>IF(AND($Q357="HIGH",$P357="English"),M357*AA$4,0)</f>
        <v>0</v>
      </c>
      <c r="AB357" s="33">
        <f>IF(AND($Q357="HIGH",$P357="English"),N357*AB$4,0)</f>
        <v>0</v>
      </c>
      <c r="AC357" s="33">
        <f>IF(AND($Q357="HIGH",$P357="English"),O357*AC$4,0)</f>
        <v>0</v>
      </c>
      <c r="AD357" s="26">
        <f>SUM(R357:AC357)</f>
        <v>0</v>
      </c>
      <c r="AE357" s="46" t="str">
        <f>IFERROR(IF(AE$3=VLOOKUP($E357,Template!$AK$5:$AM$17,3,FALSE),$AD357*$F357,0),"0.00")</f>
        <v>0.00</v>
      </c>
      <c r="AF357" s="46" t="str">
        <f>IFERROR(IF(AF$3=VLOOKUP($E357,Template!$AK$5:$AM$17,3,FALSE),$AD357*$F357,0),"0.00")</f>
        <v>0.00</v>
      </c>
      <c r="AG357" s="28">
        <f>SUM(AD357:AF357)</f>
        <v>0</v>
      </c>
      <c r="AH357" s="13" t="s">
        <v>40</v>
      </c>
      <c r="AI357" s="13" t="s">
        <v>41</v>
      </c>
      <c r="AK357" s="14" t="s">
        <v>25</v>
      </c>
      <c r="AL357" s="15">
        <v>0.05</v>
      </c>
      <c r="AM357" s="16" t="s">
        <v>3</v>
      </c>
    </row>
    <row r="358" spans="1:39" s="3" customFormat="1" ht="13.8" x14ac:dyDescent="0.25">
      <c r="A358" s="7" t="str">
        <f>A357</f>
        <v>(Enter Broadcasting Company Name)</v>
      </c>
      <c r="B358" s="7" t="str">
        <f>B357</f>
        <v>(Enter Call Letters)</v>
      </c>
      <c r="C358" s="8" t="str">
        <f>C357</f>
        <v>(Select AM/FM)</v>
      </c>
      <c r="D358" s="30"/>
      <c r="E358" s="8" t="str">
        <f>E357</f>
        <v>(Select Station Province)</v>
      </c>
      <c r="F358" s="9" t="str">
        <f>IFERROR(VLOOKUP(E358,Template!$AK$5:$AL$17,2,FALSE),"")</f>
        <v/>
      </c>
      <c r="G358" s="42" t="s">
        <v>8</v>
      </c>
      <c r="H358" s="42" t="s">
        <v>9</v>
      </c>
      <c r="I358" s="32" t="s">
        <v>65</v>
      </c>
      <c r="J358" s="32" t="s">
        <v>66</v>
      </c>
      <c r="K358" s="33">
        <f t="shared" ref="K358:K368" si="962">IFERROR(I358+J358,0)</f>
        <v>0</v>
      </c>
      <c r="L358" s="33">
        <f t="shared" ref="L358:L368" si="963">IFERROR(L357+K358,"")</f>
        <v>0</v>
      </c>
      <c r="M358" s="34">
        <f t="shared" si="961"/>
        <v>0</v>
      </c>
      <c r="N358" s="34">
        <f>IF(AND(L358&gt;$N$4,L358&lt;=$O$4),K358-M358,IF(AND(L357&gt;$N$4,L357&lt;=$O$4),$O$4-L357,IF(L357&gt;$O$4,0,IF(L358&lt;$N$4,0,MIN(L358-$N$4,$N$4)))))</f>
        <v>0</v>
      </c>
      <c r="O358" s="34">
        <f t="shared" ref="O358:O368" si="964">IF(L358&gt;$O$4,K358-M358-N358,0)</f>
        <v>0</v>
      </c>
      <c r="P358" s="12" t="str">
        <f>P357</f>
        <v>(Select Language)</v>
      </c>
      <c r="Q358" s="12" t="str">
        <f>Q357</f>
        <v>(Select Usage)</v>
      </c>
      <c r="R358" s="33">
        <f t="shared" ref="R358:R368" si="965">IF(AND($Q358="LOW",$P358="French"),M358*R$4,0)</f>
        <v>0</v>
      </c>
      <c r="S358" s="33">
        <f t="shared" ref="S358:S368" si="966">IF(AND($Q358="LOW",$P358="French"),N358*S$4,0)</f>
        <v>0</v>
      </c>
      <c r="T358" s="33">
        <f t="shared" ref="T358:T368" si="967">IF(AND($Q358="LOW",$P358="French"),O358*T$4,0)</f>
        <v>0</v>
      </c>
      <c r="U358" s="33">
        <f t="shared" ref="U358:U368" si="968">IF(AND($Q358="HIGH",$P358="French"),M358*U$4,0)</f>
        <v>0</v>
      </c>
      <c r="V358" s="33">
        <f t="shared" ref="V358:V368" si="969">IF(AND($Q358="HIGH",$P358="French"),N358*V$4,0)</f>
        <v>0</v>
      </c>
      <c r="W358" s="33">
        <f t="shared" ref="W358:W368" si="970">IF(AND($Q358="HIGH",$P358="French"),O358*W$4,0)</f>
        <v>0</v>
      </c>
      <c r="X358" s="33">
        <f t="shared" ref="X358:X368" si="971">IF(AND($Q358="LOW",$P358="English"),M358*X$4,0)</f>
        <v>0</v>
      </c>
      <c r="Y358" s="33">
        <f t="shared" ref="Y358:Y368" si="972">IF(AND($Q358="LOW",$P358="English"),N358*Y$4,0)</f>
        <v>0</v>
      </c>
      <c r="Z358" s="33">
        <f t="shared" ref="Z358:Z368" si="973">IF(AND($Q358="LOW",$P358="English"),O358*Z$4,0)</f>
        <v>0</v>
      </c>
      <c r="AA358" s="33">
        <f t="shared" ref="AA358:AA368" si="974">IF(AND($Q358="HIGH",$P358="English"),M358*AA$4,0)</f>
        <v>0</v>
      </c>
      <c r="AB358" s="33">
        <f t="shared" ref="AB358:AB368" si="975">IF(AND($Q358="HIGH",$P358="English"),N358*AB$4,0)</f>
        <v>0</v>
      </c>
      <c r="AC358" s="33">
        <f t="shared" ref="AC358:AC368" si="976">IF(AND($Q358="HIGH",$P358="English"),O358*AC$4,0)</f>
        <v>0</v>
      </c>
      <c r="AD358" s="26">
        <f t="shared" ref="AD358:AD362" si="977">SUM(R358:AC358)</f>
        <v>0</v>
      </c>
      <c r="AE358" s="46" t="str">
        <f>IFERROR(IF(AE$3=VLOOKUP($E358,Template!$AK$5:$AM$17,3,FALSE),$AD358*$F358,0),"0.00")</f>
        <v>0.00</v>
      </c>
      <c r="AF358" s="46" t="str">
        <f>IFERROR(IF(AF$3=VLOOKUP($E358,Template!$AK$5:$AM$17,3,FALSE),$AD358*$F358,0),"0.00")</f>
        <v>0.00</v>
      </c>
      <c r="AG358" s="28">
        <f t="shared" ref="AG358:AG368" si="978">SUM(AD358:AF358)</f>
        <v>0</v>
      </c>
      <c r="AH358" s="13" t="s">
        <v>40</v>
      </c>
      <c r="AI358" s="13" t="s">
        <v>41</v>
      </c>
      <c r="AK358" s="14" t="s">
        <v>23</v>
      </c>
      <c r="AL358" s="15">
        <v>0.05</v>
      </c>
      <c r="AM358" s="16" t="s">
        <v>3</v>
      </c>
    </row>
    <row r="359" spans="1:39" s="3" customFormat="1" ht="13.8" x14ac:dyDescent="0.25">
      <c r="A359" s="7" t="str">
        <f t="shared" ref="A359:C359" si="979">A358</f>
        <v>(Enter Broadcasting Company Name)</v>
      </c>
      <c r="B359" s="7" t="str">
        <f t="shared" si="979"/>
        <v>(Enter Call Letters)</v>
      </c>
      <c r="C359" s="8" t="str">
        <f t="shared" si="979"/>
        <v>(Select AM/FM)</v>
      </c>
      <c r="D359" s="30"/>
      <c r="E359" s="8" t="str">
        <f t="shared" ref="E359:E368" si="980">E358</f>
        <v>(Select Station Province)</v>
      </c>
      <c r="F359" s="9" t="str">
        <f>IFERROR(VLOOKUP(E359,Template!$AK$5:$AL$17,2,FALSE),"")</f>
        <v/>
      </c>
      <c r="G359" s="42" t="s">
        <v>6</v>
      </c>
      <c r="H359" s="42" t="s">
        <v>10</v>
      </c>
      <c r="I359" s="32" t="s">
        <v>65</v>
      </c>
      <c r="J359" s="32" t="s">
        <v>66</v>
      </c>
      <c r="K359" s="33">
        <f t="shared" si="962"/>
        <v>0</v>
      </c>
      <c r="L359" s="33">
        <f t="shared" si="963"/>
        <v>0</v>
      </c>
      <c r="M359" s="34">
        <f t="shared" si="961"/>
        <v>0</v>
      </c>
      <c r="N359" s="34">
        <f t="shared" ref="N359:N368" si="981">IF(AND(L359&gt;$N$4,L359&lt;=$O$4),K359-M359,IF(AND(L358&gt;$N$4,L358&lt;=$O$4),$O$4-L358,IF(L358&gt;$O$4,0,IF(L359&lt;$N$4,0,MIN(L359-$N$4,$N$4)))))</f>
        <v>0</v>
      </c>
      <c r="O359" s="34">
        <f t="shared" si="964"/>
        <v>0</v>
      </c>
      <c r="P359" s="12" t="str">
        <f t="shared" ref="P359:Q359" si="982">P358</f>
        <v>(Select Language)</v>
      </c>
      <c r="Q359" s="12" t="str">
        <f t="shared" si="982"/>
        <v>(Select Usage)</v>
      </c>
      <c r="R359" s="33">
        <f t="shared" si="965"/>
        <v>0</v>
      </c>
      <c r="S359" s="33">
        <f t="shared" si="966"/>
        <v>0</v>
      </c>
      <c r="T359" s="33">
        <f t="shared" si="967"/>
        <v>0</v>
      </c>
      <c r="U359" s="33">
        <f t="shared" si="968"/>
        <v>0</v>
      </c>
      <c r="V359" s="33">
        <f t="shared" si="969"/>
        <v>0</v>
      </c>
      <c r="W359" s="33">
        <f t="shared" si="970"/>
        <v>0</v>
      </c>
      <c r="X359" s="33">
        <f t="shared" si="971"/>
        <v>0</v>
      </c>
      <c r="Y359" s="33">
        <f t="shared" si="972"/>
        <v>0</v>
      </c>
      <c r="Z359" s="33">
        <f t="shared" si="973"/>
        <v>0</v>
      </c>
      <c r="AA359" s="33">
        <f t="shared" si="974"/>
        <v>0</v>
      </c>
      <c r="AB359" s="33">
        <f t="shared" si="975"/>
        <v>0</v>
      </c>
      <c r="AC359" s="33">
        <f t="shared" si="976"/>
        <v>0</v>
      </c>
      <c r="AD359" s="26">
        <f t="shared" si="977"/>
        <v>0</v>
      </c>
      <c r="AE359" s="46" t="str">
        <f>IFERROR(IF(AE$3=VLOOKUP($E359,Template!$AK$5:$AM$17,3,FALSE),$AD359*$F359,0),"0.00")</f>
        <v>0.00</v>
      </c>
      <c r="AF359" s="46" t="str">
        <f>IFERROR(IF(AF$3=VLOOKUP($E359,Template!$AK$5:$AM$17,3,FALSE),$AD359*$F359,0),"0.00")</f>
        <v>0.00</v>
      </c>
      <c r="AG359" s="28">
        <f t="shared" si="978"/>
        <v>0</v>
      </c>
      <c r="AH359" s="13" t="s">
        <v>40</v>
      </c>
      <c r="AI359" s="13" t="s">
        <v>41</v>
      </c>
      <c r="AK359" s="14" t="s">
        <v>24</v>
      </c>
      <c r="AL359" s="15">
        <v>0.05</v>
      </c>
      <c r="AM359" s="16" t="s">
        <v>3</v>
      </c>
    </row>
    <row r="360" spans="1:39" s="3" customFormat="1" ht="13.8" x14ac:dyDescent="0.25">
      <c r="A360" s="7" t="str">
        <f t="shared" ref="A360:C360" si="983">A359</f>
        <v>(Enter Broadcasting Company Name)</v>
      </c>
      <c r="B360" s="7" t="str">
        <f t="shared" si="983"/>
        <v>(Enter Call Letters)</v>
      </c>
      <c r="C360" s="8" t="str">
        <f t="shared" si="983"/>
        <v>(Select AM/FM)</v>
      </c>
      <c r="D360" s="30"/>
      <c r="E360" s="8" t="str">
        <f t="shared" si="980"/>
        <v>(Select Station Province)</v>
      </c>
      <c r="F360" s="9" t="str">
        <f>IFERROR(VLOOKUP(E360,Template!$AK$5:$AL$17,2,FALSE),"")</f>
        <v/>
      </c>
      <c r="G360" s="42" t="s">
        <v>9</v>
      </c>
      <c r="H360" s="42" t="s">
        <v>11</v>
      </c>
      <c r="I360" s="32" t="s">
        <v>65</v>
      </c>
      <c r="J360" s="32" t="s">
        <v>66</v>
      </c>
      <c r="K360" s="33">
        <f t="shared" si="962"/>
        <v>0</v>
      </c>
      <c r="L360" s="33">
        <f t="shared" si="963"/>
        <v>0</v>
      </c>
      <c r="M360" s="34">
        <f t="shared" si="961"/>
        <v>0</v>
      </c>
      <c r="N360" s="34">
        <f t="shared" si="981"/>
        <v>0</v>
      </c>
      <c r="O360" s="34">
        <f t="shared" si="964"/>
        <v>0</v>
      </c>
      <c r="P360" s="12" t="str">
        <f t="shared" ref="P360:Q360" si="984">P359</f>
        <v>(Select Language)</v>
      </c>
      <c r="Q360" s="12" t="str">
        <f t="shared" si="984"/>
        <v>(Select Usage)</v>
      </c>
      <c r="R360" s="33">
        <f t="shared" si="965"/>
        <v>0</v>
      </c>
      <c r="S360" s="33">
        <f t="shared" si="966"/>
        <v>0</v>
      </c>
      <c r="T360" s="33">
        <f t="shared" si="967"/>
        <v>0</v>
      </c>
      <c r="U360" s="33">
        <f t="shared" si="968"/>
        <v>0</v>
      </c>
      <c r="V360" s="33">
        <f t="shared" si="969"/>
        <v>0</v>
      </c>
      <c r="W360" s="33">
        <f t="shared" si="970"/>
        <v>0</v>
      </c>
      <c r="X360" s="33">
        <f t="shared" si="971"/>
        <v>0</v>
      </c>
      <c r="Y360" s="33">
        <f t="shared" si="972"/>
        <v>0</v>
      </c>
      <c r="Z360" s="33">
        <f t="shared" si="973"/>
        <v>0</v>
      </c>
      <c r="AA360" s="33">
        <f t="shared" si="974"/>
        <v>0</v>
      </c>
      <c r="AB360" s="33">
        <f t="shared" si="975"/>
        <v>0</v>
      </c>
      <c r="AC360" s="33">
        <f t="shared" si="976"/>
        <v>0</v>
      </c>
      <c r="AD360" s="26">
        <f t="shared" si="977"/>
        <v>0</v>
      </c>
      <c r="AE360" s="46" t="str">
        <f>IFERROR(IF(AE$3=VLOOKUP($E360,Template!$AK$5:$AM$17,3,FALSE),$AD360*$F360,0),"0.00")</f>
        <v>0.00</v>
      </c>
      <c r="AF360" s="46" t="str">
        <f>IFERROR(IF(AF$3=VLOOKUP($E360,Template!$AK$5:$AM$17,3,FALSE),$AD360*$F360,0),"0.00")</f>
        <v>0.00</v>
      </c>
      <c r="AG360" s="28">
        <f t="shared" si="978"/>
        <v>0</v>
      </c>
      <c r="AH360" s="13" t="s">
        <v>40</v>
      </c>
      <c r="AI360" s="13" t="s">
        <v>41</v>
      </c>
      <c r="AK360" s="14" t="s">
        <v>22</v>
      </c>
      <c r="AL360" s="15">
        <v>0.15</v>
      </c>
      <c r="AM360" s="16" t="s">
        <v>2</v>
      </c>
    </row>
    <row r="361" spans="1:39" s="3" customFormat="1" ht="13.8" x14ac:dyDescent="0.25">
      <c r="A361" s="7" t="str">
        <f t="shared" ref="A361:C361" si="985">A360</f>
        <v>(Enter Broadcasting Company Name)</v>
      </c>
      <c r="B361" s="7" t="str">
        <f t="shared" si="985"/>
        <v>(Enter Call Letters)</v>
      </c>
      <c r="C361" s="8" t="str">
        <f t="shared" si="985"/>
        <v>(Select AM/FM)</v>
      </c>
      <c r="D361" s="30"/>
      <c r="E361" s="8" t="str">
        <f t="shared" si="980"/>
        <v>(Select Station Province)</v>
      </c>
      <c r="F361" s="9" t="str">
        <f>IFERROR(VLOOKUP(E361,Template!$AK$5:$AL$17,2,FALSE),"")</f>
        <v/>
      </c>
      <c r="G361" s="42" t="s">
        <v>10</v>
      </c>
      <c r="H361" s="42" t="s">
        <v>12</v>
      </c>
      <c r="I361" s="32" t="s">
        <v>65</v>
      </c>
      <c r="J361" s="32" t="s">
        <v>66</v>
      </c>
      <c r="K361" s="33">
        <f t="shared" si="962"/>
        <v>0</v>
      </c>
      <c r="L361" s="33">
        <f t="shared" si="963"/>
        <v>0</v>
      </c>
      <c r="M361" s="34">
        <f t="shared" si="961"/>
        <v>0</v>
      </c>
      <c r="N361" s="34">
        <f t="shared" si="981"/>
        <v>0</v>
      </c>
      <c r="O361" s="34">
        <f t="shared" si="964"/>
        <v>0</v>
      </c>
      <c r="P361" s="12" t="str">
        <f t="shared" ref="P361:Q361" si="986">P360</f>
        <v>(Select Language)</v>
      </c>
      <c r="Q361" s="12" t="str">
        <f t="shared" si="986"/>
        <v>(Select Usage)</v>
      </c>
      <c r="R361" s="33">
        <f t="shared" si="965"/>
        <v>0</v>
      </c>
      <c r="S361" s="33">
        <f t="shared" si="966"/>
        <v>0</v>
      </c>
      <c r="T361" s="33">
        <f t="shared" si="967"/>
        <v>0</v>
      </c>
      <c r="U361" s="33">
        <f t="shared" si="968"/>
        <v>0</v>
      </c>
      <c r="V361" s="33">
        <f t="shared" si="969"/>
        <v>0</v>
      </c>
      <c r="W361" s="33">
        <f t="shared" si="970"/>
        <v>0</v>
      </c>
      <c r="X361" s="33">
        <f t="shared" si="971"/>
        <v>0</v>
      </c>
      <c r="Y361" s="33">
        <f t="shared" si="972"/>
        <v>0</v>
      </c>
      <c r="Z361" s="33">
        <f t="shared" si="973"/>
        <v>0</v>
      </c>
      <c r="AA361" s="33">
        <f t="shared" si="974"/>
        <v>0</v>
      </c>
      <c r="AB361" s="33">
        <f t="shared" si="975"/>
        <v>0</v>
      </c>
      <c r="AC361" s="33">
        <f t="shared" si="976"/>
        <v>0</v>
      </c>
      <c r="AD361" s="26">
        <f t="shared" si="977"/>
        <v>0</v>
      </c>
      <c r="AE361" s="46" t="str">
        <f>IFERROR(IF(AE$3=VLOOKUP($E361,Template!$AK$5:$AM$17,3,FALSE),$AD361*$F361,0),"0.00")</f>
        <v>0.00</v>
      </c>
      <c r="AF361" s="46" t="str">
        <f>IFERROR(IF(AF$3=VLOOKUP($E361,Template!$AK$5:$AM$17,3,FALSE),$AD361*$F361,0),"0.00")</f>
        <v>0.00</v>
      </c>
      <c r="AG361" s="28">
        <f t="shared" si="978"/>
        <v>0</v>
      </c>
      <c r="AH361" s="13" t="s">
        <v>40</v>
      </c>
      <c r="AI361" s="13" t="s">
        <v>41</v>
      </c>
      <c r="AK361" s="14" t="s">
        <v>26</v>
      </c>
      <c r="AL361" s="15">
        <v>0.15</v>
      </c>
      <c r="AM361" s="16" t="s">
        <v>2</v>
      </c>
    </row>
    <row r="362" spans="1:39" s="3" customFormat="1" ht="13.8" x14ac:dyDescent="0.25">
      <c r="A362" s="7" t="str">
        <f t="shared" ref="A362:C362" si="987">A361</f>
        <v>(Enter Broadcasting Company Name)</v>
      </c>
      <c r="B362" s="7" t="str">
        <f t="shared" si="987"/>
        <v>(Enter Call Letters)</v>
      </c>
      <c r="C362" s="8" t="str">
        <f t="shared" si="987"/>
        <v>(Select AM/FM)</v>
      </c>
      <c r="D362" s="30"/>
      <c r="E362" s="8" t="str">
        <f t="shared" si="980"/>
        <v>(Select Station Province)</v>
      </c>
      <c r="F362" s="9" t="str">
        <f>IFERROR(VLOOKUP(E362,Template!$AK$5:$AL$17,2,FALSE),"")</f>
        <v/>
      </c>
      <c r="G362" s="42" t="s">
        <v>11</v>
      </c>
      <c r="H362" s="42" t="s">
        <v>13</v>
      </c>
      <c r="I362" s="32" t="s">
        <v>65</v>
      </c>
      <c r="J362" s="32" t="s">
        <v>66</v>
      </c>
      <c r="K362" s="33">
        <f t="shared" si="962"/>
        <v>0</v>
      </c>
      <c r="L362" s="33">
        <f t="shared" si="963"/>
        <v>0</v>
      </c>
      <c r="M362" s="34">
        <f t="shared" si="961"/>
        <v>0</v>
      </c>
      <c r="N362" s="34">
        <f t="shared" si="981"/>
        <v>0</v>
      </c>
      <c r="O362" s="34">
        <f t="shared" si="964"/>
        <v>0</v>
      </c>
      <c r="P362" s="12" t="str">
        <f t="shared" ref="P362:Q362" si="988">P361</f>
        <v>(Select Language)</v>
      </c>
      <c r="Q362" s="12" t="str">
        <f t="shared" si="988"/>
        <v>(Select Usage)</v>
      </c>
      <c r="R362" s="33">
        <f t="shared" si="965"/>
        <v>0</v>
      </c>
      <c r="S362" s="33">
        <f t="shared" si="966"/>
        <v>0</v>
      </c>
      <c r="T362" s="33">
        <f t="shared" si="967"/>
        <v>0</v>
      </c>
      <c r="U362" s="33">
        <f t="shared" si="968"/>
        <v>0</v>
      </c>
      <c r="V362" s="33">
        <f t="shared" si="969"/>
        <v>0</v>
      </c>
      <c r="W362" s="33">
        <f t="shared" si="970"/>
        <v>0</v>
      </c>
      <c r="X362" s="33">
        <f t="shared" si="971"/>
        <v>0</v>
      </c>
      <c r="Y362" s="33">
        <f t="shared" si="972"/>
        <v>0</v>
      </c>
      <c r="Z362" s="33">
        <f t="shared" si="973"/>
        <v>0</v>
      </c>
      <c r="AA362" s="33">
        <f t="shared" si="974"/>
        <v>0</v>
      </c>
      <c r="AB362" s="33">
        <f t="shared" si="975"/>
        <v>0</v>
      </c>
      <c r="AC362" s="33">
        <f t="shared" si="976"/>
        <v>0</v>
      </c>
      <c r="AD362" s="26">
        <f t="shared" si="977"/>
        <v>0</v>
      </c>
      <c r="AE362" s="46" t="str">
        <f>IFERROR(IF(AE$3=VLOOKUP($E362,Template!$AK$5:$AM$17,3,FALSE),$AD362*$F362,0),"0.00")</f>
        <v>0.00</v>
      </c>
      <c r="AF362" s="46" t="str">
        <f>IFERROR(IF(AF$3=VLOOKUP($E362,Template!$AK$5:$AM$17,3,FALSE),$AD362*$F362,0),"0.00")</f>
        <v>0.00</v>
      </c>
      <c r="AG362" s="28">
        <f t="shared" si="978"/>
        <v>0</v>
      </c>
      <c r="AH362" s="13" t="s">
        <v>40</v>
      </c>
      <c r="AI362" s="13" t="s">
        <v>41</v>
      </c>
      <c r="AK362" s="14" t="s">
        <v>27</v>
      </c>
      <c r="AL362" s="15">
        <v>0.15</v>
      </c>
      <c r="AM362" s="16" t="s">
        <v>2</v>
      </c>
    </row>
    <row r="363" spans="1:39" s="3" customFormat="1" ht="13.8" x14ac:dyDescent="0.25">
      <c r="A363" s="7" t="str">
        <f t="shared" ref="A363:C363" si="989">A362</f>
        <v>(Enter Broadcasting Company Name)</v>
      </c>
      <c r="B363" s="7" t="str">
        <f t="shared" si="989"/>
        <v>(Enter Call Letters)</v>
      </c>
      <c r="C363" s="8" t="str">
        <f t="shared" si="989"/>
        <v>(Select AM/FM)</v>
      </c>
      <c r="D363" s="30"/>
      <c r="E363" s="8" t="str">
        <f t="shared" si="980"/>
        <v>(Select Station Province)</v>
      </c>
      <c r="F363" s="9" t="str">
        <f>IFERROR(VLOOKUP(E363,Template!$AK$5:$AL$17,2,FALSE),"")</f>
        <v/>
      </c>
      <c r="G363" s="42" t="s">
        <v>12</v>
      </c>
      <c r="H363" s="42" t="s">
        <v>15</v>
      </c>
      <c r="I363" s="32" t="s">
        <v>65</v>
      </c>
      <c r="J363" s="32" t="s">
        <v>66</v>
      </c>
      <c r="K363" s="33">
        <f t="shared" si="962"/>
        <v>0</v>
      </c>
      <c r="L363" s="33">
        <f t="shared" si="963"/>
        <v>0</v>
      </c>
      <c r="M363" s="34">
        <f t="shared" si="961"/>
        <v>0</v>
      </c>
      <c r="N363" s="34">
        <f t="shared" si="981"/>
        <v>0</v>
      </c>
      <c r="O363" s="34">
        <f t="shared" si="964"/>
        <v>0</v>
      </c>
      <c r="P363" s="12" t="str">
        <f t="shared" ref="P363:Q363" si="990">P362</f>
        <v>(Select Language)</v>
      </c>
      <c r="Q363" s="12" t="str">
        <f t="shared" si="990"/>
        <v>(Select Usage)</v>
      </c>
      <c r="R363" s="33">
        <f t="shared" si="965"/>
        <v>0</v>
      </c>
      <c r="S363" s="33">
        <f t="shared" si="966"/>
        <v>0</v>
      </c>
      <c r="T363" s="33">
        <f t="shared" si="967"/>
        <v>0</v>
      </c>
      <c r="U363" s="33">
        <f t="shared" si="968"/>
        <v>0</v>
      </c>
      <c r="V363" s="33">
        <f t="shared" si="969"/>
        <v>0</v>
      </c>
      <c r="W363" s="33">
        <f t="shared" si="970"/>
        <v>0</v>
      </c>
      <c r="X363" s="33">
        <f t="shared" si="971"/>
        <v>0</v>
      </c>
      <c r="Y363" s="33">
        <f t="shared" si="972"/>
        <v>0</v>
      </c>
      <c r="Z363" s="33">
        <f t="shared" si="973"/>
        <v>0</v>
      </c>
      <c r="AA363" s="33">
        <f t="shared" si="974"/>
        <v>0</v>
      </c>
      <c r="AB363" s="33">
        <f t="shared" si="975"/>
        <v>0</v>
      </c>
      <c r="AC363" s="33">
        <f t="shared" si="976"/>
        <v>0</v>
      </c>
      <c r="AD363" s="26">
        <f>SUM(R363:AC363)</f>
        <v>0</v>
      </c>
      <c r="AE363" s="46" t="str">
        <f>IFERROR(IF(AE$3=VLOOKUP($E363,Template!$AK$5:$AM$17,3,FALSE),$AD363*$F363,0),"0.00")</f>
        <v>0.00</v>
      </c>
      <c r="AF363" s="46" t="str">
        <f>IFERROR(IF(AF$3=VLOOKUP($E363,Template!$AK$5:$AM$17,3,FALSE),$AD363*$F363,0),"0.00")</f>
        <v>0.00</v>
      </c>
      <c r="AG363" s="28">
        <f t="shared" si="978"/>
        <v>0</v>
      </c>
      <c r="AH363" s="13" t="s">
        <v>40</v>
      </c>
      <c r="AI363" s="13" t="s">
        <v>41</v>
      </c>
      <c r="AK363" s="14" t="s">
        <v>28</v>
      </c>
      <c r="AL363" s="15">
        <v>0.05</v>
      </c>
      <c r="AM363" s="16" t="s">
        <v>3</v>
      </c>
    </row>
    <row r="364" spans="1:39" s="3" customFormat="1" ht="13.8" x14ac:dyDescent="0.25">
      <c r="A364" s="7" t="str">
        <f t="shared" ref="A364:C364" si="991">A363</f>
        <v>(Enter Broadcasting Company Name)</v>
      </c>
      <c r="B364" s="7" t="str">
        <f t="shared" si="991"/>
        <v>(Enter Call Letters)</v>
      </c>
      <c r="C364" s="8" t="str">
        <f t="shared" si="991"/>
        <v>(Select AM/FM)</v>
      </c>
      <c r="D364" s="30"/>
      <c r="E364" s="8" t="str">
        <f t="shared" si="980"/>
        <v>(Select Station Province)</v>
      </c>
      <c r="F364" s="9" t="str">
        <f>IFERROR(VLOOKUP(E364,Template!$AK$5:$AL$17,2,FALSE),"")</f>
        <v/>
      </c>
      <c r="G364" s="42" t="s">
        <v>13</v>
      </c>
      <c r="H364" s="42" t="s">
        <v>16</v>
      </c>
      <c r="I364" s="32" t="s">
        <v>65</v>
      </c>
      <c r="J364" s="32" t="s">
        <v>66</v>
      </c>
      <c r="K364" s="33">
        <f t="shared" si="962"/>
        <v>0</v>
      </c>
      <c r="L364" s="33">
        <f t="shared" si="963"/>
        <v>0</v>
      </c>
      <c r="M364" s="34">
        <f t="shared" si="961"/>
        <v>0</v>
      </c>
      <c r="N364" s="34">
        <f t="shared" si="981"/>
        <v>0</v>
      </c>
      <c r="O364" s="34">
        <f t="shared" si="964"/>
        <v>0</v>
      </c>
      <c r="P364" s="12" t="str">
        <f t="shared" ref="P364:Q364" si="992">P363</f>
        <v>(Select Language)</v>
      </c>
      <c r="Q364" s="12" t="str">
        <f t="shared" si="992"/>
        <v>(Select Usage)</v>
      </c>
      <c r="R364" s="33">
        <f t="shared" si="965"/>
        <v>0</v>
      </c>
      <c r="S364" s="33">
        <f t="shared" si="966"/>
        <v>0</v>
      </c>
      <c r="T364" s="33">
        <f t="shared" si="967"/>
        <v>0</v>
      </c>
      <c r="U364" s="33">
        <f t="shared" si="968"/>
        <v>0</v>
      </c>
      <c r="V364" s="33">
        <f t="shared" si="969"/>
        <v>0</v>
      </c>
      <c r="W364" s="33">
        <f t="shared" si="970"/>
        <v>0</v>
      </c>
      <c r="X364" s="33">
        <f t="shared" si="971"/>
        <v>0</v>
      </c>
      <c r="Y364" s="33">
        <f t="shared" si="972"/>
        <v>0</v>
      </c>
      <c r="Z364" s="33">
        <f t="shared" si="973"/>
        <v>0</v>
      </c>
      <c r="AA364" s="33">
        <f t="shared" si="974"/>
        <v>0</v>
      </c>
      <c r="AB364" s="33">
        <f t="shared" si="975"/>
        <v>0</v>
      </c>
      <c r="AC364" s="33">
        <f t="shared" si="976"/>
        <v>0</v>
      </c>
      <c r="AD364" s="26">
        <f t="shared" ref="AD364:AD366" si="993">SUM(R364:AC364)</f>
        <v>0</v>
      </c>
      <c r="AE364" s="46" t="str">
        <f>IFERROR(IF(AE$3=VLOOKUP($E364,Template!$AK$5:$AM$17,3,FALSE),$AD364*$F364,0),"0.00")</f>
        <v>0.00</v>
      </c>
      <c r="AF364" s="46" t="str">
        <f>IFERROR(IF(AF$3=VLOOKUP($E364,Template!$AK$5:$AM$17,3,FALSE),$AD364*$F364,0),"0.00")</f>
        <v>0.00</v>
      </c>
      <c r="AG364" s="28">
        <f t="shared" si="978"/>
        <v>0</v>
      </c>
      <c r="AH364" s="13" t="s">
        <v>40</v>
      </c>
      <c r="AI364" s="13" t="s">
        <v>41</v>
      </c>
      <c r="AK364" s="14" t="s">
        <v>70</v>
      </c>
      <c r="AL364" s="15">
        <v>0.05</v>
      </c>
      <c r="AM364" s="16" t="s">
        <v>3</v>
      </c>
    </row>
    <row r="365" spans="1:39" s="3" customFormat="1" ht="13.8" x14ac:dyDescent="0.25">
      <c r="A365" s="7" t="str">
        <f t="shared" ref="A365:C365" si="994">A364</f>
        <v>(Enter Broadcasting Company Name)</v>
      </c>
      <c r="B365" s="7" t="str">
        <f t="shared" si="994"/>
        <v>(Enter Call Letters)</v>
      </c>
      <c r="C365" s="8" t="str">
        <f t="shared" si="994"/>
        <v>(Select AM/FM)</v>
      </c>
      <c r="D365" s="30"/>
      <c r="E365" s="8" t="str">
        <f t="shared" si="980"/>
        <v>(Select Station Province)</v>
      </c>
      <c r="F365" s="9" t="str">
        <f>IFERROR(VLOOKUP(E365,Template!$AK$5:$AL$17,2,FALSE),"")</f>
        <v/>
      </c>
      <c r="G365" s="42" t="s">
        <v>15</v>
      </c>
      <c r="H365" s="42" t="s">
        <v>17</v>
      </c>
      <c r="I365" s="32" t="s">
        <v>65</v>
      </c>
      <c r="J365" s="32" t="s">
        <v>66</v>
      </c>
      <c r="K365" s="33">
        <f t="shared" si="962"/>
        <v>0</v>
      </c>
      <c r="L365" s="33">
        <f t="shared" si="963"/>
        <v>0</v>
      </c>
      <c r="M365" s="34">
        <f t="shared" si="961"/>
        <v>0</v>
      </c>
      <c r="N365" s="34">
        <f t="shared" si="981"/>
        <v>0</v>
      </c>
      <c r="O365" s="34">
        <f t="shared" si="964"/>
        <v>0</v>
      </c>
      <c r="P365" s="12" t="str">
        <f t="shared" ref="P365:Q365" si="995">P364</f>
        <v>(Select Language)</v>
      </c>
      <c r="Q365" s="12" t="str">
        <f t="shared" si="995"/>
        <v>(Select Usage)</v>
      </c>
      <c r="R365" s="33">
        <f t="shared" si="965"/>
        <v>0</v>
      </c>
      <c r="S365" s="33">
        <f t="shared" si="966"/>
        <v>0</v>
      </c>
      <c r="T365" s="33">
        <f t="shared" si="967"/>
        <v>0</v>
      </c>
      <c r="U365" s="33">
        <f t="shared" si="968"/>
        <v>0</v>
      </c>
      <c r="V365" s="33">
        <f t="shared" si="969"/>
        <v>0</v>
      </c>
      <c r="W365" s="33">
        <f t="shared" si="970"/>
        <v>0</v>
      </c>
      <c r="X365" s="33">
        <f t="shared" si="971"/>
        <v>0</v>
      </c>
      <c r="Y365" s="33">
        <f t="shared" si="972"/>
        <v>0</v>
      </c>
      <c r="Z365" s="33">
        <f t="shared" si="973"/>
        <v>0</v>
      </c>
      <c r="AA365" s="33">
        <f t="shared" si="974"/>
        <v>0</v>
      </c>
      <c r="AB365" s="33">
        <f t="shared" si="975"/>
        <v>0</v>
      </c>
      <c r="AC365" s="33">
        <f t="shared" si="976"/>
        <v>0</v>
      </c>
      <c r="AD365" s="26">
        <f t="shared" si="993"/>
        <v>0</v>
      </c>
      <c r="AE365" s="46" t="str">
        <f>IFERROR(IF(AE$3=VLOOKUP($E365,Template!$AK$5:$AM$17,3,FALSE),$AD365*$F365,0),"0.00")</f>
        <v>0.00</v>
      </c>
      <c r="AF365" s="46" t="str">
        <f>IFERROR(IF(AF$3=VLOOKUP($E365,Template!$AK$5:$AM$17,3,FALSE),$AD365*$F365,0),"0.00")</f>
        <v>0.00</v>
      </c>
      <c r="AG365" s="28">
        <f t="shared" si="978"/>
        <v>0</v>
      </c>
      <c r="AH365" s="13" t="s">
        <v>40</v>
      </c>
      <c r="AI365" s="13" t="s">
        <v>41</v>
      </c>
      <c r="AK365" s="14" t="s">
        <v>20</v>
      </c>
      <c r="AL365" s="15">
        <v>0.13</v>
      </c>
      <c r="AM365" s="16" t="s">
        <v>2</v>
      </c>
    </row>
    <row r="366" spans="1:39" s="3" customFormat="1" ht="13.8" x14ac:dyDescent="0.25">
      <c r="A366" s="7" t="str">
        <f t="shared" ref="A366:C366" si="996">A365</f>
        <v>(Enter Broadcasting Company Name)</v>
      </c>
      <c r="B366" s="7" t="str">
        <f t="shared" si="996"/>
        <v>(Enter Call Letters)</v>
      </c>
      <c r="C366" s="8" t="str">
        <f t="shared" si="996"/>
        <v>(Select AM/FM)</v>
      </c>
      <c r="D366" s="30"/>
      <c r="E366" s="8" t="str">
        <f t="shared" si="980"/>
        <v>(Select Station Province)</v>
      </c>
      <c r="F366" s="9" t="str">
        <f>IFERROR(VLOOKUP(E366,Template!$AK$5:$AL$17,2,FALSE),"")</f>
        <v/>
      </c>
      <c r="G366" s="42" t="s">
        <v>16</v>
      </c>
      <c r="H366" s="42" t="s">
        <v>18</v>
      </c>
      <c r="I366" s="32" t="s">
        <v>65</v>
      </c>
      <c r="J366" s="32" t="s">
        <v>66</v>
      </c>
      <c r="K366" s="33">
        <f t="shared" si="962"/>
        <v>0</v>
      </c>
      <c r="L366" s="33">
        <f t="shared" si="963"/>
        <v>0</v>
      </c>
      <c r="M366" s="34">
        <f t="shared" si="961"/>
        <v>0</v>
      </c>
      <c r="N366" s="34">
        <f t="shared" si="981"/>
        <v>0</v>
      </c>
      <c r="O366" s="34">
        <f t="shared" si="964"/>
        <v>0</v>
      </c>
      <c r="P366" s="12" t="str">
        <f t="shared" ref="P366:Q366" si="997">P365</f>
        <v>(Select Language)</v>
      </c>
      <c r="Q366" s="12" t="str">
        <f t="shared" si="997"/>
        <v>(Select Usage)</v>
      </c>
      <c r="R366" s="33">
        <f t="shared" si="965"/>
        <v>0</v>
      </c>
      <c r="S366" s="33">
        <f t="shared" si="966"/>
        <v>0</v>
      </c>
      <c r="T366" s="33">
        <f t="shared" si="967"/>
        <v>0</v>
      </c>
      <c r="U366" s="33">
        <f t="shared" si="968"/>
        <v>0</v>
      </c>
      <c r="V366" s="33">
        <f t="shared" si="969"/>
        <v>0</v>
      </c>
      <c r="W366" s="33">
        <f t="shared" si="970"/>
        <v>0</v>
      </c>
      <c r="X366" s="33">
        <f t="shared" si="971"/>
        <v>0</v>
      </c>
      <c r="Y366" s="33">
        <f t="shared" si="972"/>
        <v>0</v>
      </c>
      <c r="Z366" s="33">
        <f t="shared" si="973"/>
        <v>0</v>
      </c>
      <c r="AA366" s="33">
        <f t="shared" si="974"/>
        <v>0</v>
      </c>
      <c r="AB366" s="33">
        <f t="shared" si="975"/>
        <v>0</v>
      </c>
      <c r="AC366" s="33">
        <f t="shared" si="976"/>
        <v>0</v>
      </c>
      <c r="AD366" s="26">
        <f t="shared" si="993"/>
        <v>0</v>
      </c>
      <c r="AE366" s="46" t="str">
        <f>IFERROR(IF(AE$3=VLOOKUP($E366,Template!$AK$5:$AM$17,3,FALSE),$AD366*$F366,0),"0.00")</f>
        <v>0.00</v>
      </c>
      <c r="AF366" s="46" t="str">
        <f>IFERROR(IF(AF$3=VLOOKUP($E366,Template!$AK$5:$AM$17,3,FALSE),$AD366*$F366,0),"0.00")</f>
        <v>0.00</v>
      </c>
      <c r="AG366" s="28">
        <f t="shared" si="978"/>
        <v>0</v>
      </c>
      <c r="AH366" s="13" t="s">
        <v>40</v>
      </c>
      <c r="AI366" s="13" t="s">
        <v>41</v>
      </c>
      <c r="AK366" s="14" t="s">
        <v>69</v>
      </c>
      <c r="AL366" s="15">
        <v>0.15</v>
      </c>
      <c r="AM366" s="16" t="s">
        <v>2</v>
      </c>
    </row>
    <row r="367" spans="1:39" s="3" customFormat="1" ht="13.8" x14ac:dyDescent="0.25">
      <c r="A367" s="7" t="str">
        <f t="shared" ref="A367:C367" si="998">A366</f>
        <v>(Enter Broadcasting Company Name)</v>
      </c>
      <c r="B367" s="7" t="str">
        <f t="shared" si="998"/>
        <v>(Enter Call Letters)</v>
      </c>
      <c r="C367" s="8" t="str">
        <f t="shared" si="998"/>
        <v>(Select AM/FM)</v>
      </c>
      <c r="D367" s="30"/>
      <c r="E367" s="8" t="str">
        <f t="shared" si="980"/>
        <v>(Select Station Province)</v>
      </c>
      <c r="F367" s="9" t="str">
        <f>IFERROR(VLOOKUP(E367,Template!$AK$5:$AL$17,2,FALSE),"")</f>
        <v/>
      </c>
      <c r="G367" s="42" t="s">
        <v>17</v>
      </c>
      <c r="H367" s="42" t="s">
        <v>7</v>
      </c>
      <c r="I367" s="32" t="s">
        <v>65</v>
      </c>
      <c r="J367" s="32" t="s">
        <v>66</v>
      </c>
      <c r="K367" s="33">
        <f t="shared" si="962"/>
        <v>0</v>
      </c>
      <c r="L367" s="33">
        <f t="shared" si="963"/>
        <v>0</v>
      </c>
      <c r="M367" s="34">
        <f t="shared" si="961"/>
        <v>0</v>
      </c>
      <c r="N367" s="34">
        <f t="shared" si="981"/>
        <v>0</v>
      </c>
      <c r="O367" s="34">
        <f t="shared" si="964"/>
        <v>0</v>
      </c>
      <c r="P367" s="12" t="str">
        <f t="shared" ref="P367:Q367" si="999">P366</f>
        <v>(Select Language)</v>
      </c>
      <c r="Q367" s="12" t="str">
        <f t="shared" si="999"/>
        <v>(Select Usage)</v>
      </c>
      <c r="R367" s="33">
        <f t="shared" si="965"/>
        <v>0</v>
      </c>
      <c r="S367" s="33">
        <f t="shared" si="966"/>
        <v>0</v>
      </c>
      <c r="T367" s="33">
        <f t="shared" si="967"/>
        <v>0</v>
      </c>
      <c r="U367" s="33">
        <f t="shared" si="968"/>
        <v>0</v>
      </c>
      <c r="V367" s="33">
        <f t="shared" si="969"/>
        <v>0</v>
      </c>
      <c r="W367" s="33">
        <f t="shared" si="970"/>
        <v>0</v>
      </c>
      <c r="X367" s="33">
        <f t="shared" si="971"/>
        <v>0</v>
      </c>
      <c r="Y367" s="33">
        <f t="shared" si="972"/>
        <v>0</v>
      </c>
      <c r="Z367" s="33">
        <f t="shared" si="973"/>
        <v>0</v>
      </c>
      <c r="AA367" s="33">
        <f t="shared" si="974"/>
        <v>0</v>
      </c>
      <c r="AB367" s="33">
        <f t="shared" si="975"/>
        <v>0</v>
      </c>
      <c r="AC367" s="33">
        <f t="shared" si="976"/>
        <v>0</v>
      </c>
      <c r="AD367" s="26">
        <f>SUM(R367:AC367)</f>
        <v>0</v>
      </c>
      <c r="AE367" s="46" t="str">
        <f>IFERROR(IF(AE$3=VLOOKUP($E367,Template!$AK$5:$AM$17,3,FALSE),$AD367*$F367,0),"0.00")</f>
        <v>0.00</v>
      </c>
      <c r="AF367" s="46" t="str">
        <f>IFERROR(IF(AF$3=VLOOKUP($E367,Template!$AK$5:$AM$17,3,FALSE),$AD367*$F367,0),"0.00")</f>
        <v>0.00</v>
      </c>
      <c r="AG367" s="28">
        <f t="shared" si="978"/>
        <v>0</v>
      </c>
      <c r="AH367" s="13" t="s">
        <v>40</v>
      </c>
      <c r="AI367" s="13" t="s">
        <v>41</v>
      </c>
      <c r="AK367" s="14" t="s">
        <v>29</v>
      </c>
      <c r="AL367" s="15">
        <v>0.05</v>
      </c>
      <c r="AM367" s="16" t="s">
        <v>3</v>
      </c>
    </row>
    <row r="368" spans="1:39" s="3" customFormat="1" ht="13.8" x14ac:dyDescent="0.25">
      <c r="A368" s="7" t="str">
        <f t="shared" ref="A368:C368" si="1000">A367</f>
        <v>(Enter Broadcasting Company Name)</v>
      </c>
      <c r="B368" s="7" t="str">
        <f t="shared" si="1000"/>
        <v>(Enter Call Letters)</v>
      </c>
      <c r="C368" s="8" t="str">
        <f t="shared" si="1000"/>
        <v>(Select AM/FM)</v>
      </c>
      <c r="D368" s="30"/>
      <c r="E368" s="8" t="str">
        <f t="shared" si="980"/>
        <v>(Select Station Province)</v>
      </c>
      <c r="F368" s="9" t="str">
        <f>IFERROR(VLOOKUP(E368,Template!$AK$5:$AL$17,2,FALSE),"")</f>
        <v/>
      </c>
      <c r="G368" s="42" t="s">
        <v>18</v>
      </c>
      <c r="H368" s="43" t="s">
        <v>8</v>
      </c>
      <c r="I368" s="32" t="s">
        <v>65</v>
      </c>
      <c r="J368" s="32" t="s">
        <v>66</v>
      </c>
      <c r="K368" s="33">
        <f t="shared" si="962"/>
        <v>0</v>
      </c>
      <c r="L368" s="33">
        <f t="shared" si="963"/>
        <v>0</v>
      </c>
      <c r="M368" s="34">
        <f t="shared" si="961"/>
        <v>0</v>
      </c>
      <c r="N368" s="34">
        <f t="shared" si="981"/>
        <v>0</v>
      </c>
      <c r="O368" s="34">
        <f t="shared" si="964"/>
        <v>0</v>
      </c>
      <c r="P368" s="12" t="str">
        <f t="shared" ref="P368:Q368" si="1001">P367</f>
        <v>(Select Language)</v>
      </c>
      <c r="Q368" s="12" t="str">
        <f t="shared" si="1001"/>
        <v>(Select Usage)</v>
      </c>
      <c r="R368" s="33">
        <f t="shared" si="965"/>
        <v>0</v>
      </c>
      <c r="S368" s="33">
        <f t="shared" si="966"/>
        <v>0</v>
      </c>
      <c r="T368" s="33">
        <f t="shared" si="967"/>
        <v>0</v>
      </c>
      <c r="U368" s="33">
        <f t="shared" si="968"/>
        <v>0</v>
      </c>
      <c r="V368" s="33">
        <f t="shared" si="969"/>
        <v>0</v>
      </c>
      <c r="W368" s="33">
        <f t="shared" si="970"/>
        <v>0</v>
      </c>
      <c r="X368" s="33">
        <f t="shared" si="971"/>
        <v>0</v>
      </c>
      <c r="Y368" s="33">
        <f t="shared" si="972"/>
        <v>0</v>
      </c>
      <c r="Z368" s="33">
        <f t="shared" si="973"/>
        <v>0</v>
      </c>
      <c r="AA368" s="33">
        <f t="shared" si="974"/>
        <v>0</v>
      </c>
      <c r="AB368" s="33">
        <f t="shared" si="975"/>
        <v>0</v>
      </c>
      <c r="AC368" s="33">
        <f t="shared" si="976"/>
        <v>0</v>
      </c>
      <c r="AD368" s="26">
        <f t="shared" ref="AD368" si="1002">SUM(R368:AC368)</f>
        <v>0</v>
      </c>
      <c r="AE368" s="46" t="str">
        <f>IFERROR(IF(AE$3=VLOOKUP($E368,Template!$AK$5:$AM$17,3,FALSE),$AD368*$F368,0),"0.00")</f>
        <v>0.00</v>
      </c>
      <c r="AF368" s="46" t="str">
        <f>IFERROR(IF(AF$3=VLOOKUP($E368,Template!$AK$5:$AM$17,3,FALSE),$AD368*$F368,0),"0.00")</f>
        <v>0.00</v>
      </c>
      <c r="AG368" s="28">
        <f t="shared" si="978"/>
        <v>0</v>
      </c>
      <c r="AH368" s="13" t="s">
        <v>40</v>
      </c>
      <c r="AI368" s="13" t="s">
        <v>41</v>
      </c>
      <c r="AK368" s="14" t="s">
        <v>21</v>
      </c>
      <c r="AL368" s="15">
        <v>0.05</v>
      </c>
      <c r="AM368" s="16" t="s">
        <v>3</v>
      </c>
    </row>
    <row r="369" spans="1:39" ht="13.8" x14ac:dyDescent="0.25">
      <c r="A369" s="19" t="s">
        <v>4</v>
      </c>
      <c r="B369" s="19"/>
      <c r="C369" s="20"/>
      <c r="D369" s="20"/>
      <c r="E369" s="20"/>
      <c r="F369" s="20"/>
      <c r="G369" s="44"/>
      <c r="H369" s="44"/>
      <c r="I369" s="21">
        <f t="shared" ref="I369:K369" si="1003">SUM(I357:I368)</f>
        <v>0</v>
      </c>
      <c r="J369" s="21">
        <f t="shared" si="1003"/>
        <v>0</v>
      </c>
      <c r="K369" s="21">
        <f t="shared" si="1003"/>
        <v>0</v>
      </c>
      <c r="L369" s="21">
        <f>L368</f>
        <v>0</v>
      </c>
      <c r="M369" s="21">
        <f>SUM(M357:M368)</f>
        <v>0</v>
      </c>
      <c r="N369" s="21">
        <f t="shared" ref="N369:O369" si="1004">SUM(N357:N368)</f>
        <v>0</v>
      </c>
      <c r="O369" s="21">
        <f t="shared" si="1004"/>
        <v>0</v>
      </c>
      <c r="P369" s="21"/>
      <c r="Q369" s="22"/>
      <c r="R369" s="21">
        <f t="shared" ref="R369:AI369" si="1005">SUM(R357:R368)</f>
        <v>0</v>
      </c>
      <c r="S369" s="21">
        <f t="shared" si="1005"/>
        <v>0</v>
      </c>
      <c r="T369" s="21">
        <f t="shared" si="1005"/>
        <v>0</v>
      </c>
      <c r="U369" s="21">
        <f t="shared" si="1005"/>
        <v>0</v>
      </c>
      <c r="V369" s="21">
        <f t="shared" si="1005"/>
        <v>0</v>
      </c>
      <c r="W369" s="21">
        <f t="shared" si="1005"/>
        <v>0</v>
      </c>
      <c r="X369" s="21">
        <f t="shared" si="1005"/>
        <v>0</v>
      </c>
      <c r="Y369" s="21">
        <f t="shared" si="1005"/>
        <v>0</v>
      </c>
      <c r="Z369" s="21">
        <f t="shared" si="1005"/>
        <v>0</v>
      </c>
      <c r="AA369" s="21">
        <f t="shared" si="1005"/>
        <v>0</v>
      </c>
      <c r="AB369" s="21">
        <f t="shared" si="1005"/>
        <v>0</v>
      </c>
      <c r="AC369" s="21">
        <f t="shared" si="1005"/>
        <v>0</v>
      </c>
      <c r="AD369" s="27">
        <f t="shared" si="1005"/>
        <v>0</v>
      </c>
      <c r="AE369" s="21">
        <f t="shared" si="1005"/>
        <v>0</v>
      </c>
      <c r="AF369" s="21">
        <f t="shared" si="1005"/>
        <v>0</v>
      </c>
      <c r="AG369" s="27">
        <f t="shared" si="1005"/>
        <v>0</v>
      </c>
      <c r="AH369" s="21">
        <f t="shared" si="1005"/>
        <v>0</v>
      </c>
      <c r="AI369" s="21">
        <f t="shared" si="1005"/>
        <v>0</v>
      </c>
      <c r="AK369" s="14" t="s">
        <v>71</v>
      </c>
      <c r="AL369" s="15">
        <v>0.05</v>
      </c>
      <c r="AM369" s="16" t="s">
        <v>3</v>
      </c>
    </row>
    <row r="370" spans="1:39" x14ac:dyDescent="0.25">
      <c r="A370" s="2"/>
      <c r="G370" s="2"/>
      <c r="H370" s="2"/>
      <c r="O370" s="2"/>
      <c r="P370" s="2"/>
    </row>
    <row r="371" spans="1:39" ht="42" customHeight="1" x14ac:dyDescent="0.25">
      <c r="A371" s="223" t="s">
        <v>63</v>
      </c>
      <c r="B371" s="223" t="s">
        <v>43</v>
      </c>
      <c r="C371" s="224" t="s">
        <v>19</v>
      </c>
      <c r="D371" s="226"/>
      <c r="E371" s="223" t="s">
        <v>14</v>
      </c>
      <c r="F371" s="223" t="s">
        <v>38</v>
      </c>
      <c r="G371" s="223" t="s">
        <v>1</v>
      </c>
      <c r="H371" s="223" t="s">
        <v>5</v>
      </c>
      <c r="I371" s="225" t="s">
        <v>31</v>
      </c>
      <c r="J371" s="225" t="s">
        <v>32</v>
      </c>
      <c r="K371" s="225" t="s">
        <v>48</v>
      </c>
      <c r="L371" s="225" t="s">
        <v>0</v>
      </c>
      <c r="M371" s="4" t="s">
        <v>45</v>
      </c>
      <c r="N371" s="4" t="s">
        <v>46</v>
      </c>
      <c r="O371" s="4" t="s">
        <v>47</v>
      </c>
      <c r="P371" s="225" t="s">
        <v>50</v>
      </c>
      <c r="Q371" s="225" t="s">
        <v>33</v>
      </c>
      <c r="R371" s="4" t="s">
        <v>51</v>
      </c>
      <c r="S371" s="4" t="s">
        <v>52</v>
      </c>
      <c r="T371" s="4" t="s">
        <v>53</v>
      </c>
      <c r="U371" s="4" t="s">
        <v>54</v>
      </c>
      <c r="V371" s="4" t="s">
        <v>55</v>
      </c>
      <c r="W371" s="4" t="s">
        <v>56</v>
      </c>
      <c r="X371" s="4" t="s">
        <v>57</v>
      </c>
      <c r="Y371" s="4" t="s">
        <v>58</v>
      </c>
      <c r="Z371" s="4" t="s">
        <v>59</v>
      </c>
      <c r="AA371" s="4" t="s">
        <v>62</v>
      </c>
      <c r="AB371" s="4" t="s">
        <v>60</v>
      </c>
      <c r="AC371" s="4" t="s">
        <v>61</v>
      </c>
      <c r="AD371" s="233" t="s">
        <v>34</v>
      </c>
      <c r="AE371" s="231" t="s">
        <v>2</v>
      </c>
      <c r="AF371" s="231" t="s">
        <v>3</v>
      </c>
      <c r="AG371" s="233" t="s">
        <v>35</v>
      </c>
      <c r="AH371" s="223" t="s">
        <v>36</v>
      </c>
      <c r="AI371" s="223" t="s">
        <v>37</v>
      </c>
      <c r="AK371" s="229" t="s">
        <v>30</v>
      </c>
      <c r="AL371" s="229"/>
      <c r="AM371" s="229"/>
    </row>
    <row r="372" spans="1:39" s="6" customFormat="1" ht="35.25" customHeight="1" x14ac:dyDescent="0.3">
      <c r="A372" s="224"/>
      <c r="B372" s="224"/>
      <c r="C372" s="224"/>
      <c r="D372" s="227"/>
      <c r="E372" s="223"/>
      <c r="F372" s="223"/>
      <c r="G372" s="223"/>
      <c r="H372" s="223"/>
      <c r="I372" s="230"/>
      <c r="J372" s="230"/>
      <c r="K372" s="230"/>
      <c r="L372" s="230"/>
      <c r="M372" s="5">
        <v>0</v>
      </c>
      <c r="N372" s="5">
        <v>625000</v>
      </c>
      <c r="O372" s="5">
        <v>1250000</v>
      </c>
      <c r="P372" s="225"/>
      <c r="Q372" s="225"/>
      <c r="R372" s="29">
        <v>4.95E-4</v>
      </c>
      <c r="S372" s="29">
        <v>9.5200000000000005E-4</v>
      </c>
      <c r="T372" s="29">
        <v>1.5900000000000001E-3</v>
      </c>
      <c r="U372" s="29">
        <v>1.1169999999999999E-3</v>
      </c>
      <c r="V372" s="29">
        <v>2.189E-3</v>
      </c>
      <c r="W372" s="29">
        <v>4.5430000000000002E-3</v>
      </c>
      <c r="X372" s="29">
        <v>8.8199999999999997E-4</v>
      </c>
      <c r="Y372" s="29">
        <v>1.6949999999999999E-3</v>
      </c>
      <c r="Z372" s="29">
        <v>2.8319999999999999E-3</v>
      </c>
      <c r="AA372" s="29">
        <v>1.9889999999999999E-3</v>
      </c>
      <c r="AB372" s="29">
        <v>3.8999999999999998E-3</v>
      </c>
      <c r="AC372" s="29">
        <v>8.0949999999999998E-3</v>
      </c>
      <c r="AD372" s="233"/>
      <c r="AE372" s="232"/>
      <c r="AF372" s="232"/>
      <c r="AG372" s="234"/>
      <c r="AH372" s="223"/>
      <c r="AI372" s="223"/>
      <c r="AK372" s="229"/>
      <c r="AL372" s="229"/>
      <c r="AM372" s="229"/>
    </row>
    <row r="373" spans="1:39" s="3" customFormat="1" ht="13.8" x14ac:dyDescent="0.25">
      <c r="A373" s="7" t="s">
        <v>44</v>
      </c>
      <c r="B373" s="7" t="s">
        <v>42</v>
      </c>
      <c r="C373" s="8" t="s">
        <v>39</v>
      </c>
      <c r="D373" s="30"/>
      <c r="E373" s="8" t="s">
        <v>64</v>
      </c>
      <c r="F373" s="9" t="str">
        <f>IFERROR(VLOOKUP(E373,Template!$AK$5:$AL$17,2,FALSE),"")</f>
        <v/>
      </c>
      <c r="G373" s="41" t="s">
        <v>7</v>
      </c>
      <c r="H373" s="41" t="s">
        <v>6</v>
      </c>
      <c r="I373" s="32" t="s">
        <v>65</v>
      </c>
      <c r="J373" s="32" t="s">
        <v>66</v>
      </c>
      <c r="K373" s="33">
        <f>IFERROR(I373+J373,0)</f>
        <v>0</v>
      </c>
      <c r="L373" s="33">
        <f>IFERROR(K373,"")</f>
        <v>0</v>
      </c>
      <c r="M373" s="34">
        <f t="shared" ref="M373:M384" si="1006">IF(L373&lt;=$N$4,K373,IF(L372&gt;$N$4,0,$N$4-L372))</f>
        <v>0</v>
      </c>
      <c r="N373" s="34">
        <f>IF(AND(L373&gt;$N$4,L373&lt;=$O$4),K373-M373,IF(AND(L372&gt;$N$4,L372&lt;=$O$4),$O$4-L372,IF(L372&gt;$O$4,0,IF(L373&lt;$N$4,0,MIN(L373-$N$4,$N$4)))))</f>
        <v>0</v>
      </c>
      <c r="O373" s="34">
        <f>IF(L373&gt;$O$4,K373-M373-N373,0)</f>
        <v>0</v>
      </c>
      <c r="P373" s="12" t="s">
        <v>94</v>
      </c>
      <c r="Q373" s="12" t="s">
        <v>68</v>
      </c>
      <c r="R373" s="33">
        <f>IF(AND($Q373="LOW",$P373="French"),M373*R$4,0)</f>
        <v>0</v>
      </c>
      <c r="S373" s="33">
        <f>IF(AND($Q373="LOW",$P373="French"),N373*S$4,0)</f>
        <v>0</v>
      </c>
      <c r="T373" s="33">
        <f>IF(AND($Q373="LOW",$P373="French"),O373*T$4,0)</f>
        <v>0</v>
      </c>
      <c r="U373" s="33">
        <f>IF(AND($Q373="HIGH",$P373="French"),M373*U$4,0)</f>
        <v>0</v>
      </c>
      <c r="V373" s="33">
        <f>IF(AND($Q373="HIGH",$P373="French"),N373*V$4,0)</f>
        <v>0</v>
      </c>
      <c r="W373" s="33">
        <f>IF(AND($Q373="HIGH",$P373="French"),O373*W$4,0)</f>
        <v>0</v>
      </c>
      <c r="X373" s="33">
        <f>IF(AND($Q373="LOW",$P373="English"),M373*X$4,0)</f>
        <v>0</v>
      </c>
      <c r="Y373" s="33">
        <f>IF(AND($Q373="LOW",$P373="English"),N373*Y$4,0)</f>
        <v>0</v>
      </c>
      <c r="Z373" s="33">
        <f>IF(AND($Q373="LOW",$P373="English"),O373*Z$4,0)</f>
        <v>0</v>
      </c>
      <c r="AA373" s="33">
        <f>IF(AND($Q373="HIGH",$P373="English"),M373*AA$4,0)</f>
        <v>0</v>
      </c>
      <c r="AB373" s="33">
        <f>IF(AND($Q373="HIGH",$P373="English"),N373*AB$4,0)</f>
        <v>0</v>
      </c>
      <c r="AC373" s="33">
        <f>IF(AND($Q373="HIGH",$P373="English"),O373*AC$4,0)</f>
        <v>0</v>
      </c>
      <c r="AD373" s="26">
        <f>SUM(R373:AC373)</f>
        <v>0</v>
      </c>
      <c r="AE373" s="46" t="str">
        <f>IFERROR(IF(AE$3=VLOOKUP($E373,Template!$AK$5:$AM$17,3,FALSE),$AD373*$F373,0),"0.00")</f>
        <v>0.00</v>
      </c>
      <c r="AF373" s="46" t="str">
        <f>IFERROR(IF(AF$3=VLOOKUP($E373,Template!$AK$5:$AM$17,3,FALSE),$AD373*$F373,0),"0.00")</f>
        <v>0.00</v>
      </c>
      <c r="AG373" s="28">
        <f>SUM(AD373:AF373)</f>
        <v>0</v>
      </c>
      <c r="AH373" s="13" t="s">
        <v>40</v>
      </c>
      <c r="AI373" s="13" t="s">
        <v>41</v>
      </c>
      <c r="AK373" s="14" t="s">
        <v>25</v>
      </c>
      <c r="AL373" s="15">
        <v>0.05</v>
      </c>
      <c r="AM373" s="16" t="s">
        <v>3</v>
      </c>
    </row>
    <row r="374" spans="1:39" s="3" customFormat="1" ht="13.8" x14ac:dyDescent="0.25">
      <c r="A374" s="7" t="str">
        <f>A373</f>
        <v>(Enter Broadcasting Company Name)</v>
      </c>
      <c r="B374" s="7" t="str">
        <f>B373</f>
        <v>(Enter Call Letters)</v>
      </c>
      <c r="C374" s="8" t="str">
        <f>C373</f>
        <v>(Select AM/FM)</v>
      </c>
      <c r="D374" s="30"/>
      <c r="E374" s="8" t="str">
        <f>E373</f>
        <v>(Select Station Province)</v>
      </c>
      <c r="F374" s="9" t="str">
        <f>IFERROR(VLOOKUP(E374,Template!$AK$5:$AL$17,2,FALSE),"")</f>
        <v/>
      </c>
      <c r="G374" s="42" t="s">
        <v>8</v>
      </c>
      <c r="H374" s="42" t="s">
        <v>9</v>
      </c>
      <c r="I374" s="32" t="s">
        <v>65</v>
      </c>
      <c r="J374" s="32" t="s">
        <v>66</v>
      </c>
      <c r="K374" s="33">
        <f t="shared" ref="K374:K384" si="1007">IFERROR(I374+J374,0)</f>
        <v>0</v>
      </c>
      <c r="L374" s="33">
        <f t="shared" ref="L374:L384" si="1008">IFERROR(L373+K374,"")</f>
        <v>0</v>
      </c>
      <c r="M374" s="34">
        <f t="shared" si="1006"/>
        <v>0</v>
      </c>
      <c r="N374" s="34">
        <f>IF(AND(L374&gt;$N$4,L374&lt;=$O$4),K374-M374,IF(AND(L373&gt;$N$4,L373&lt;=$O$4),$O$4-L373,IF(L373&gt;$O$4,0,IF(L374&lt;$N$4,0,MIN(L374-$N$4,$N$4)))))</f>
        <v>0</v>
      </c>
      <c r="O374" s="34">
        <f t="shared" ref="O374:O384" si="1009">IF(L374&gt;$O$4,K374-M374-N374,0)</f>
        <v>0</v>
      </c>
      <c r="P374" s="12" t="str">
        <f>P373</f>
        <v>(Select Language)</v>
      </c>
      <c r="Q374" s="12" t="str">
        <f>Q373</f>
        <v>(Select Usage)</v>
      </c>
      <c r="R374" s="33">
        <f t="shared" ref="R374:R384" si="1010">IF(AND($Q374="LOW",$P374="French"),M374*R$4,0)</f>
        <v>0</v>
      </c>
      <c r="S374" s="33">
        <f t="shared" ref="S374:S384" si="1011">IF(AND($Q374="LOW",$P374="French"),N374*S$4,0)</f>
        <v>0</v>
      </c>
      <c r="T374" s="33">
        <f t="shared" ref="T374:T384" si="1012">IF(AND($Q374="LOW",$P374="French"),O374*T$4,0)</f>
        <v>0</v>
      </c>
      <c r="U374" s="33">
        <f t="shared" ref="U374:U384" si="1013">IF(AND($Q374="HIGH",$P374="French"),M374*U$4,0)</f>
        <v>0</v>
      </c>
      <c r="V374" s="33">
        <f t="shared" ref="V374:V384" si="1014">IF(AND($Q374="HIGH",$P374="French"),N374*V$4,0)</f>
        <v>0</v>
      </c>
      <c r="W374" s="33">
        <f t="shared" ref="W374:W384" si="1015">IF(AND($Q374="HIGH",$P374="French"),O374*W$4,0)</f>
        <v>0</v>
      </c>
      <c r="X374" s="33">
        <f t="shared" ref="X374:X384" si="1016">IF(AND($Q374="LOW",$P374="English"),M374*X$4,0)</f>
        <v>0</v>
      </c>
      <c r="Y374" s="33">
        <f t="shared" ref="Y374:Y384" si="1017">IF(AND($Q374="LOW",$P374="English"),N374*Y$4,0)</f>
        <v>0</v>
      </c>
      <c r="Z374" s="33">
        <f t="shared" ref="Z374:Z384" si="1018">IF(AND($Q374="LOW",$P374="English"),O374*Z$4,0)</f>
        <v>0</v>
      </c>
      <c r="AA374" s="33">
        <f t="shared" ref="AA374:AA384" si="1019">IF(AND($Q374="HIGH",$P374="English"),M374*AA$4,0)</f>
        <v>0</v>
      </c>
      <c r="AB374" s="33">
        <f t="shared" ref="AB374:AB384" si="1020">IF(AND($Q374="HIGH",$P374="English"),N374*AB$4,0)</f>
        <v>0</v>
      </c>
      <c r="AC374" s="33">
        <f t="shared" ref="AC374:AC384" si="1021">IF(AND($Q374="HIGH",$P374="English"),O374*AC$4,0)</f>
        <v>0</v>
      </c>
      <c r="AD374" s="26">
        <f t="shared" ref="AD374:AD378" si="1022">SUM(R374:AC374)</f>
        <v>0</v>
      </c>
      <c r="AE374" s="46" t="str">
        <f>IFERROR(IF(AE$3=VLOOKUP($E374,Template!$AK$5:$AM$17,3,FALSE),$AD374*$F374,0),"0.00")</f>
        <v>0.00</v>
      </c>
      <c r="AF374" s="46" t="str">
        <f>IFERROR(IF(AF$3=VLOOKUP($E374,Template!$AK$5:$AM$17,3,FALSE),$AD374*$F374,0),"0.00")</f>
        <v>0.00</v>
      </c>
      <c r="AG374" s="28">
        <f t="shared" ref="AG374:AG384" si="1023">SUM(AD374:AF374)</f>
        <v>0</v>
      </c>
      <c r="AH374" s="13" t="s">
        <v>40</v>
      </c>
      <c r="AI374" s="13" t="s">
        <v>41</v>
      </c>
      <c r="AK374" s="14" t="s">
        <v>23</v>
      </c>
      <c r="AL374" s="15">
        <v>0.05</v>
      </c>
      <c r="AM374" s="16" t="s">
        <v>3</v>
      </c>
    </row>
    <row r="375" spans="1:39" s="3" customFormat="1" ht="13.8" x14ac:dyDescent="0.25">
      <c r="A375" s="7" t="str">
        <f t="shared" ref="A375:C375" si="1024">A374</f>
        <v>(Enter Broadcasting Company Name)</v>
      </c>
      <c r="B375" s="7" t="str">
        <f t="shared" si="1024"/>
        <v>(Enter Call Letters)</v>
      </c>
      <c r="C375" s="8" t="str">
        <f t="shared" si="1024"/>
        <v>(Select AM/FM)</v>
      </c>
      <c r="D375" s="30"/>
      <c r="E375" s="8" t="str">
        <f t="shared" ref="E375:E384" si="1025">E374</f>
        <v>(Select Station Province)</v>
      </c>
      <c r="F375" s="9" t="str">
        <f>IFERROR(VLOOKUP(E375,Template!$AK$5:$AL$17,2,FALSE),"")</f>
        <v/>
      </c>
      <c r="G375" s="42" t="s">
        <v>6</v>
      </c>
      <c r="H375" s="42" t="s">
        <v>10</v>
      </c>
      <c r="I375" s="32" t="s">
        <v>65</v>
      </c>
      <c r="J375" s="32" t="s">
        <v>66</v>
      </c>
      <c r="K375" s="33">
        <f t="shared" si="1007"/>
        <v>0</v>
      </c>
      <c r="L375" s="33">
        <f t="shared" si="1008"/>
        <v>0</v>
      </c>
      <c r="M375" s="34">
        <f t="shared" si="1006"/>
        <v>0</v>
      </c>
      <c r="N375" s="34">
        <f t="shared" ref="N375:N384" si="1026">IF(AND(L375&gt;$N$4,L375&lt;=$O$4),K375-M375,IF(AND(L374&gt;$N$4,L374&lt;=$O$4),$O$4-L374,IF(L374&gt;$O$4,0,IF(L375&lt;$N$4,0,MIN(L375-$N$4,$N$4)))))</f>
        <v>0</v>
      </c>
      <c r="O375" s="34">
        <f t="shared" si="1009"/>
        <v>0</v>
      </c>
      <c r="P375" s="12" t="str">
        <f t="shared" ref="P375:Q375" si="1027">P374</f>
        <v>(Select Language)</v>
      </c>
      <c r="Q375" s="12" t="str">
        <f t="shared" si="1027"/>
        <v>(Select Usage)</v>
      </c>
      <c r="R375" s="33">
        <f t="shared" si="1010"/>
        <v>0</v>
      </c>
      <c r="S375" s="33">
        <f t="shared" si="1011"/>
        <v>0</v>
      </c>
      <c r="T375" s="33">
        <f t="shared" si="1012"/>
        <v>0</v>
      </c>
      <c r="U375" s="33">
        <f t="shared" si="1013"/>
        <v>0</v>
      </c>
      <c r="V375" s="33">
        <f t="shared" si="1014"/>
        <v>0</v>
      </c>
      <c r="W375" s="33">
        <f t="shared" si="1015"/>
        <v>0</v>
      </c>
      <c r="X375" s="33">
        <f t="shared" si="1016"/>
        <v>0</v>
      </c>
      <c r="Y375" s="33">
        <f t="shared" si="1017"/>
        <v>0</v>
      </c>
      <c r="Z375" s="33">
        <f t="shared" si="1018"/>
        <v>0</v>
      </c>
      <c r="AA375" s="33">
        <f t="shared" si="1019"/>
        <v>0</v>
      </c>
      <c r="AB375" s="33">
        <f t="shared" si="1020"/>
        <v>0</v>
      </c>
      <c r="AC375" s="33">
        <f t="shared" si="1021"/>
        <v>0</v>
      </c>
      <c r="AD375" s="26">
        <f t="shared" si="1022"/>
        <v>0</v>
      </c>
      <c r="AE375" s="46" t="str">
        <f>IFERROR(IF(AE$3=VLOOKUP($E375,Template!$AK$5:$AM$17,3,FALSE),$AD375*$F375,0),"0.00")</f>
        <v>0.00</v>
      </c>
      <c r="AF375" s="46" t="str">
        <f>IFERROR(IF(AF$3=VLOOKUP($E375,Template!$AK$5:$AM$17,3,FALSE),$AD375*$F375,0),"0.00")</f>
        <v>0.00</v>
      </c>
      <c r="AG375" s="28">
        <f t="shared" si="1023"/>
        <v>0</v>
      </c>
      <c r="AH375" s="13" t="s">
        <v>40</v>
      </c>
      <c r="AI375" s="13" t="s">
        <v>41</v>
      </c>
      <c r="AK375" s="14" t="s">
        <v>24</v>
      </c>
      <c r="AL375" s="15">
        <v>0.05</v>
      </c>
      <c r="AM375" s="16" t="s">
        <v>3</v>
      </c>
    </row>
    <row r="376" spans="1:39" s="3" customFormat="1" ht="13.8" x14ac:dyDescent="0.25">
      <c r="A376" s="7" t="str">
        <f t="shared" ref="A376:C376" si="1028">A375</f>
        <v>(Enter Broadcasting Company Name)</v>
      </c>
      <c r="B376" s="7" t="str">
        <f t="shared" si="1028"/>
        <v>(Enter Call Letters)</v>
      </c>
      <c r="C376" s="8" t="str">
        <f t="shared" si="1028"/>
        <v>(Select AM/FM)</v>
      </c>
      <c r="D376" s="30"/>
      <c r="E376" s="8" t="str">
        <f t="shared" si="1025"/>
        <v>(Select Station Province)</v>
      </c>
      <c r="F376" s="9" t="str">
        <f>IFERROR(VLOOKUP(E376,Template!$AK$5:$AL$17,2,FALSE),"")</f>
        <v/>
      </c>
      <c r="G376" s="42" t="s">
        <v>9</v>
      </c>
      <c r="H376" s="42" t="s">
        <v>11</v>
      </c>
      <c r="I376" s="32" t="s">
        <v>65</v>
      </c>
      <c r="J376" s="32" t="s">
        <v>66</v>
      </c>
      <c r="K376" s="33">
        <f t="shared" si="1007"/>
        <v>0</v>
      </c>
      <c r="L376" s="33">
        <f t="shared" si="1008"/>
        <v>0</v>
      </c>
      <c r="M376" s="34">
        <f t="shared" si="1006"/>
        <v>0</v>
      </c>
      <c r="N376" s="34">
        <f t="shared" si="1026"/>
        <v>0</v>
      </c>
      <c r="O376" s="34">
        <f t="shared" si="1009"/>
        <v>0</v>
      </c>
      <c r="P376" s="12" t="str">
        <f t="shared" ref="P376:Q376" si="1029">P375</f>
        <v>(Select Language)</v>
      </c>
      <c r="Q376" s="12" t="str">
        <f t="shared" si="1029"/>
        <v>(Select Usage)</v>
      </c>
      <c r="R376" s="33">
        <f t="shared" si="1010"/>
        <v>0</v>
      </c>
      <c r="S376" s="33">
        <f t="shared" si="1011"/>
        <v>0</v>
      </c>
      <c r="T376" s="33">
        <f t="shared" si="1012"/>
        <v>0</v>
      </c>
      <c r="U376" s="33">
        <f t="shared" si="1013"/>
        <v>0</v>
      </c>
      <c r="V376" s="33">
        <f t="shared" si="1014"/>
        <v>0</v>
      </c>
      <c r="W376" s="33">
        <f t="shared" si="1015"/>
        <v>0</v>
      </c>
      <c r="X376" s="33">
        <f t="shared" si="1016"/>
        <v>0</v>
      </c>
      <c r="Y376" s="33">
        <f t="shared" si="1017"/>
        <v>0</v>
      </c>
      <c r="Z376" s="33">
        <f t="shared" si="1018"/>
        <v>0</v>
      </c>
      <c r="AA376" s="33">
        <f t="shared" si="1019"/>
        <v>0</v>
      </c>
      <c r="AB376" s="33">
        <f t="shared" si="1020"/>
        <v>0</v>
      </c>
      <c r="AC376" s="33">
        <f t="shared" si="1021"/>
        <v>0</v>
      </c>
      <c r="AD376" s="26">
        <f t="shared" si="1022"/>
        <v>0</v>
      </c>
      <c r="AE376" s="46" t="str">
        <f>IFERROR(IF(AE$3=VLOOKUP($E376,Template!$AK$5:$AM$17,3,FALSE),$AD376*$F376,0),"0.00")</f>
        <v>0.00</v>
      </c>
      <c r="AF376" s="46" t="str">
        <f>IFERROR(IF(AF$3=VLOOKUP($E376,Template!$AK$5:$AM$17,3,FALSE),$AD376*$F376,0),"0.00")</f>
        <v>0.00</v>
      </c>
      <c r="AG376" s="28">
        <f t="shared" si="1023"/>
        <v>0</v>
      </c>
      <c r="AH376" s="13" t="s">
        <v>40</v>
      </c>
      <c r="AI376" s="13" t="s">
        <v>41</v>
      </c>
      <c r="AK376" s="14" t="s">
        <v>22</v>
      </c>
      <c r="AL376" s="15">
        <v>0.15</v>
      </c>
      <c r="AM376" s="16" t="s">
        <v>2</v>
      </c>
    </row>
    <row r="377" spans="1:39" s="3" customFormat="1" ht="13.8" x14ac:dyDescent="0.25">
      <c r="A377" s="7" t="str">
        <f t="shared" ref="A377:C377" si="1030">A376</f>
        <v>(Enter Broadcasting Company Name)</v>
      </c>
      <c r="B377" s="7" t="str">
        <f t="shared" si="1030"/>
        <v>(Enter Call Letters)</v>
      </c>
      <c r="C377" s="8" t="str">
        <f t="shared" si="1030"/>
        <v>(Select AM/FM)</v>
      </c>
      <c r="D377" s="30"/>
      <c r="E377" s="8" t="str">
        <f t="shared" si="1025"/>
        <v>(Select Station Province)</v>
      </c>
      <c r="F377" s="9" t="str">
        <f>IFERROR(VLOOKUP(E377,Template!$AK$5:$AL$17,2,FALSE),"")</f>
        <v/>
      </c>
      <c r="G377" s="42" t="s">
        <v>10</v>
      </c>
      <c r="H377" s="42" t="s">
        <v>12</v>
      </c>
      <c r="I377" s="32" t="s">
        <v>65</v>
      </c>
      <c r="J377" s="32" t="s">
        <v>66</v>
      </c>
      <c r="K377" s="33">
        <f t="shared" si="1007"/>
        <v>0</v>
      </c>
      <c r="L377" s="33">
        <f t="shared" si="1008"/>
        <v>0</v>
      </c>
      <c r="M377" s="34">
        <f t="shared" si="1006"/>
        <v>0</v>
      </c>
      <c r="N377" s="34">
        <f t="shared" si="1026"/>
        <v>0</v>
      </c>
      <c r="O377" s="34">
        <f t="shared" si="1009"/>
        <v>0</v>
      </c>
      <c r="P377" s="12" t="str">
        <f t="shared" ref="P377:Q377" si="1031">P376</f>
        <v>(Select Language)</v>
      </c>
      <c r="Q377" s="12" t="str">
        <f t="shared" si="1031"/>
        <v>(Select Usage)</v>
      </c>
      <c r="R377" s="33">
        <f t="shared" si="1010"/>
        <v>0</v>
      </c>
      <c r="S377" s="33">
        <f t="shared" si="1011"/>
        <v>0</v>
      </c>
      <c r="T377" s="33">
        <f t="shared" si="1012"/>
        <v>0</v>
      </c>
      <c r="U377" s="33">
        <f t="shared" si="1013"/>
        <v>0</v>
      </c>
      <c r="V377" s="33">
        <f t="shared" si="1014"/>
        <v>0</v>
      </c>
      <c r="W377" s="33">
        <f t="shared" si="1015"/>
        <v>0</v>
      </c>
      <c r="X377" s="33">
        <f t="shared" si="1016"/>
        <v>0</v>
      </c>
      <c r="Y377" s="33">
        <f t="shared" si="1017"/>
        <v>0</v>
      </c>
      <c r="Z377" s="33">
        <f t="shared" si="1018"/>
        <v>0</v>
      </c>
      <c r="AA377" s="33">
        <f t="shared" si="1019"/>
        <v>0</v>
      </c>
      <c r="AB377" s="33">
        <f t="shared" si="1020"/>
        <v>0</v>
      </c>
      <c r="AC377" s="33">
        <f t="shared" si="1021"/>
        <v>0</v>
      </c>
      <c r="AD377" s="26">
        <f t="shared" si="1022"/>
        <v>0</v>
      </c>
      <c r="AE377" s="46" t="str">
        <f>IFERROR(IF(AE$3=VLOOKUP($E377,Template!$AK$5:$AM$17,3,FALSE),$AD377*$F377,0),"0.00")</f>
        <v>0.00</v>
      </c>
      <c r="AF377" s="46" t="str">
        <f>IFERROR(IF(AF$3=VLOOKUP($E377,Template!$AK$5:$AM$17,3,FALSE),$AD377*$F377,0),"0.00")</f>
        <v>0.00</v>
      </c>
      <c r="AG377" s="28">
        <f t="shared" si="1023"/>
        <v>0</v>
      </c>
      <c r="AH377" s="13" t="s">
        <v>40</v>
      </c>
      <c r="AI377" s="13" t="s">
        <v>41</v>
      </c>
      <c r="AK377" s="14" t="s">
        <v>26</v>
      </c>
      <c r="AL377" s="15">
        <v>0.15</v>
      </c>
      <c r="AM377" s="16" t="s">
        <v>2</v>
      </c>
    </row>
    <row r="378" spans="1:39" s="3" customFormat="1" ht="13.8" x14ac:dyDescent="0.25">
      <c r="A378" s="7" t="str">
        <f t="shared" ref="A378:C378" si="1032">A377</f>
        <v>(Enter Broadcasting Company Name)</v>
      </c>
      <c r="B378" s="7" t="str">
        <f t="shared" si="1032"/>
        <v>(Enter Call Letters)</v>
      </c>
      <c r="C378" s="8" t="str">
        <f t="shared" si="1032"/>
        <v>(Select AM/FM)</v>
      </c>
      <c r="D378" s="30"/>
      <c r="E378" s="8" t="str">
        <f t="shared" si="1025"/>
        <v>(Select Station Province)</v>
      </c>
      <c r="F378" s="9" t="str">
        <f>IFERROR(VLOOKUP(E378,Template!$AK$5:$AL$17,2,FALSE),"")</f>
        <v/>
      </c>
      <c r="G378" s="42" t="s">
        <v>11</v>
      </c>
      <c r="H378" s="42" t="s">
        <v>13</v>
      </c>
      <c r="I378" s="32" t="s">
        <v>65</v>
      </c>
      <c r="J378" s="32" t="s">
        <v>66</v>
      </c>
      <c r="K378" s="33">
        <f t="shared" si="1007"/>
        <v>0</v>
      </c>
      <c r="L378" s="33">
        <f t="shared" si="1008"/>
        <v>0</v>
      </c>
      <c r="M378" s="34">
        <f t="shared" si="1006"/>
        <v>0</v>
      </c>
      <c r="N378" s="34">
        <f t="shared" si="1026"/>
        <v>0</v>
      </c>
      <c r="O378" s="34">
        <f t="shared" si="1009"/>
        <v>0</v>
      </c>
      <c r="P378" s="12" t="str">
        <f t="shared" ref="P378:Q378" si="1033">P377</f>
        <v>(Select Language)</v>
      </c>
      <c r="Q378" s="12" t="str">
        <f t="shared" si="1033"/>
        <v>(Select Usage)</v>
      </c>
      <c r="R378" s="33">
        <f t="shared" si="1010"/>
        <v>0</v>
      </c>
      <c r="S378" s="33">
        <f t="shared" si="1011"/>
        <v>0</v>
      </c>
      <c r="T378" s="33">
        <f t="shared" si="1012"/>
        <v>0</v>
      </c>
      <c r="U378" s="33">
        <f t="shared" si="1013"/>
        <v>0</v>
      </c>
      <c r="V378" s="33">
        <f t="shared" si="1014"/>
        <v>0</v>
      </c>
      <c r="W378" s="33">
        <f t="shared" si="1015"/>
        <v>0</v>
      </c>
      <c r="X378" s="33">
        <f t="shared" si="1016"/>
        <v>0</v>
      </c>
      <c r="Y378" s="33">
        <f t="shared" si="1017"/>
        <v>0</v>
      </c>
      <c r="Z378" s="33">
        <f t="shared" si="1018"/>
        <v>0</v>
      </c>
      <c r="AA378" s="33">
        <f t="shared" si="1019"/>
        <v>0</v>
      </c>
      <c r="AB378" s="33">
        <f t="shared" si="1020"/>
        <v>0</v>
      </c>
      <c r="AC378" s="33">
        <f t="shared" si="1021"/>
        <v>0</v>
      </c>
      <c r="AD378" s="26">
        <f t="shared" si="1022"/>
        <v>0</v>
      </c>
      <c r="AE378" s="46" t="str">
        <f>IFERROR(IF(AE$3=VLOOKUP($E378,Template!$AK$5:$AM$17,3,FALSE),$AD378*$F378,0),"0.00")</f>
        <v>0.00</v>
      </c>
      <c r="AF378" s="46" t="str">
        <f>IFERROR(IF(AF$3=VLOOKUP($E378,Template!$AK$5:$AM$17,3,FALSE),$AD378*$F378,0),"0.00")</f>
        <v>0.00</v>
      </c>
      <c r="AG378" s="28">
        <f t="shared" si="1023"/>
        <v>0</v>
      </c>
      <c r="AH378" s="13" t="s">
        <v>40</v>
      </c>
      <c r="AI378" s="13" t="s">
        <v>41</v>
      </c>
      <c r="AK378" s="14" t="s">
        <v>27</v>
      </c>
      <c r="AL378" s="15">
        <v>0.15</v>
      </c>
      <c r="AM378" s="16" t="s">
        <v>2</v>
      </c>
    </row>
    <row r="379" spans="1:39" s="3" customFormat="1" ht="13.8" x14ac:dyDescent="0.25">
      <c r="A379" s="7" t="str">
        <f t="shared" ref="A379:C379" si="1034">A378</f>
        <v>(Enter Broadcasting Company Name)</v>
      </c>
      <c r="B379" s="7" t="str">
        <f t="shared" si="1034"/>
        <v>(Enter Call Letters)</v>
      </c>
      <c r="C379" s="8" t="str">
        <f t="shared" si="1034"/>
        <v>(Select AM/FM)</v>
      </c>
      <c r="D379" s="30"/>
      <c r="E379" s="8" t="str">
        <f t="shared" si="1025"/>
        <v>(Select Station Province)</v>
      </c>
      <c r="F379" s="9" t="str">
        <f>IFERROR(VLOOKUP(E379,Template!$AK$5:$AL$17,2,FALSE),"")</f>
        <v/>
      </c>
      <c r="G379" s="42" t="s">
        <v>12</v>
      </c>
      <c r="H379" s="42" t="s">
        <v>15</v>
      </c>
      <c r="I379" s="32" t="s">
        <v>65</v>
      </c>
      <c r="J379" s="32" t="s">
        <v>66</v>
      </c>
      <c r="K379" s="33">
        <f t="shared" si="1007"/>
        <v>0</v>
      </c>
      <c r="L379" s="33">
        <f t="shared" si="1008"/>
        <v>0</v>
      </c>
      <c r="M379" s="34">
        <f t="shared" si="1006"/>
        <v>0</v>
      </c>
      <c r="N379" s="34">
        <f t="shared" si="1026"/>
        <v>0</v>
      </c>
      <c r="O379" s="34">
        <f t="shared" si="1009"/>
        <v>0</v>
      </c>
      <c r="P379" s="12" t="str">
        <f t="shared" ref="P379:Q379" si="1035">P378</f>
        <v>(Select Language)</v>
      </c>
      <c r="Q379" s="12" t="str">
        <f t="shared" si="1035"/>
        <v>(Select Usage)</v>
      </c>
      <c r="R379" s="33">
        <f t="shared" si="1010"/>
        <v>0</v>
      </c>
      <c r="S379" s="33">
        <f t="shared" si="1011"/>
        <v>0</v>
      </c>
      <c r="T379" s="33">
        <f t="shared" si="1012"/>
        <v>0</v>
      </c>
      <c r="U379" s="33">
        <f t="shared" si="1013"/>
        <v>0</v>
      </c>
      <c r="V379" s="33">
        <f t="shared" si="1014"/>
        <v>0</v>
      </c>
      <c r="W379" s="33">
        <f t="shared" si="1015"/>
        <v>0</v>
      </c>
      <c r="X379" s="33">
        <f t="shared" si="1016"/>
        <v>0</v>
      </c>
      <c r="Y379" s="33">
        <f t="shared" si="1017"/>
        <v>0</v>
      </c>
      <c r="Z379" s="33">
        <f t="shared" si="1018"/>
        <v>0</v>
      </c>
      <c r="AA379" s="33">
        <f t="shared" si="1019"/>
        <v>0</v>
      </c>
      <c r="AB379" s="33">
        <f t="shared" si="1020"/>
        <v>0</v>
      </c>
      <c r="AC379" s="33">
        <f t="shared" si="1021"/>
        <v>0</v>
      </c>
      <c r="AD379" s="26">
        <f>SUM(R379:AC379)</f>
        <v>0</v>
      </c>
      <c r="AE379" s="46" t="str">
        <f>IFERROR(IF(AE$3=VLOOKUP($E379,Template!$AK$5:$AM$17,3,FALSE),$AD379*$F379,0),"0.00")</f>
        <v>0.00</v>
      </c>
      <c r="AF379" s="46" t="str">
        <f>IFERROR(IF(AF$3=VLOOKUP($E379,Template!$AK$5:$AM$17,3,FALSE),$AD379*$F379,0),"0.00")</f>
        <v>0.00</v>
      </c>
      <c r="AG379" s="28">
        <f t="shared" si="1023"/>
        <v>0</v>
      </c>
      <c r="AH379" s="13" t="s">
        <v>40</v>
      </c>
      <c r="AI379" s="13" t="s">
        <v>41</v>
      </c>
      <c r="AK379" s="14" t="s">
        <v>28</v>
      </c>
      <c r="AL379" s="15">
        <v>0.05</v>
      </c>
      <c r="AM379" s="16" t="s">
        <v>3</v>
      </c>
    </row>
    <row r="380" spans="1:39" s="3" customFormat="1" ht="13.8" x14ac:dyDescent="0.25">
      <c r="A380" s="7" t="str">
        <f t="shared" ref="A380:C380" si="1036">A379</f>
        <v>(Enter Broadcasting Company Name)</v>
      </c>
      <c r="B380" s="7" t="str">
        <f t="shared" si="1036"/>
        <v>(Enter Call Letters)</v>
      </c>
      <c r="C380" s="8" t="str">
        <f t="shared" si="1036"/>
        <v>(Select AM/FM)</v>
      </c>
      <c r="D380" s="30"/>
      <c r="E380" s="8" t="str">
        <f t="shared" si="1025"/>
        <v>(Select Station Province)</v>
      </c>
      <c r="F380" s="9" t="str">
        <f>IFERROR(VLOOKUP(E380,Template!$AK$5:$AL$17,2,FALSE),"")</f>
        <v/>
      </c>
      <c r="G380" s="42" t="s">
        <v>13</v>
      </c>
      <c r="H380" s="42" t="s">
        <v>16</v>
      </c>
      <c r="I380" s="32" t="s">
        <v>65</v>
      </c>
      <c r="J380" s="32" t="s">
        <v>66</v>
      </c>
      <c r="K380" s="33">
        <f t="shared" si="1007"/>
        <v>0</v>
      </c>
      <c r="L380" s="33">
        <f t="shared" si="1008"/>
        <v>0</v>
      </c>
      <c r="M380" s="34">
        <f t="shared" si="1006"/>
        <v>0</v>
      </c>
      <c r="N380" s="34">
        <f t="shared" si="1026"/>
        <v>0</v>
      </c>
      <c r="O380" s="34">
        <f t="shared" si="1009"/>
        <v>0</v>
      </c>
      <c r="P380" s="12" t="str">
        <f t="shared" ref="P380:Q380" si="1037">P379</f>
        <v>(Select Language)</v>
      </c>
      <c r="Q380" s="12" t="str">
        <f t="shared" si="1037"/>
        <v>(Select Usage)</v>
      </c>
      <c r="R380" s="33">
        <f t="shared" si="1010"/>
        <v>0</v>
      </c>
      <c r="S380" s="33">
        <f t="shared" si="1011"/>
        <v>0</v>
      </c>
      <c r="T380" s="33">
        <f t="shared" si="1012"/>
        <v>0</v>
      </c>
      <c r="U380" s="33">
        <f t="shared" si="1013"/>
        <v>0</v>
      </c>
      <c r="V380" s="33">
        <f t="shared" si="1014"/>
        <v>0</v>
      </c>
      <c r="W380" s="33">
        <f t="shared" si="1015"/>
        <v>0</v>
      </c>
      <c r="X380" s="33">
        <f t="shared" si="1016"/>
        <v>0</v>
      </c>
      <c r="Y380" s="33">
        <f t="shared" si="1017"/>
        <v>0</v>
      </c>
      <c r="Z380" s="33">
        <f t="shared" si="1018"/>
        <v>0</v>
      </c>
      <c r="AA380" s="33">
        <f t="shared" si="1019"/>
        <v>0</v>
      </c>
      <c r="AB380" s="33">
        <f t="shared" si="1020"/>
        <v>0</v>
      </c>
      <c r="AC380" s="33">
        <f t="shared" si="1021"/>
        <v>0</v>
      </c>
      <c r="AD380" s="26">
        <f t="shared" ref="AD380:AD382" si="1038">SUM(R380:AC380)</f>
        <v>0</v>
      </c>
      <c r="AE380" s="46" t="str">
        <f>IFERROR(IF(AE$3=VLOOKUP($E380,Template!$AK$5:$AM$17,3,FALSE),$AD380*$F380,0),"0.00")</f>
        <v>0.00</v>
      </c>
      <c r="AF380" s="46" t="str">
        <f>IFERROR(IF(AF$3=VLOOKUP($E380,Template!$AK$5:$AM$17,3,FALSE),$AD380*$F380,0),"0.00")</f>
        <v>0.00</v>
      </c>
      <c r="AG380" s="28">
        <f t="shared" si="1023"/>
        <v>0</v>
      </c>
      <c r="AH380" s="13" t="s">
        <v>40</v>
      </c>
      <c r="AI380" s="13" t="s">
        <v>41</v>
      </c>
      <c r="AK380" s="14" t="s">
        <v>70</v>
      </c>
      <c r="AL380" s="15">
        <v>0.05</v>
      </c>
      <c r="AM380" s="16" t="s">
        <v>3</v>
      </c>
    </row>
    <row r="381" spans="1:39" s="3" customFormat="1" ht="13.8" x14ac:dyDescent="0.25">
      <c r="A381" s="7" t="str">
        <f t="shared" ref="A381:C381" si="1039">A380</f>
        <v>(Enter Broadcasting Company Name)</v>
      </c>
      <c r="B381" s="7" t="str">
        <f t="shared" si="1039"/>
        <v>(Enter Call Letters)</v>
      </c>
      <c r="C381" s="8" t="str">
        <f t="shared" si="1039"/>
        <v>(Select AM/FM)</v>
      </c>
      <c r="D381" s="30"/>
      <c r="E381" s="8" t="str">
        <f t="shared" si="1025"/>
        <v>(Select Station Province)</v>
      </c>
      <c r="F381" s="9" t="str">
        <f>IFERROR(VLOOKUP(E381,Template!$AK$5:$AL$17,2,FALSE),"")</f>
        <v/>
      </c>
      <c r="G381" s="42" t="s">
        <v>15</v>
      </c>
      <c r="H381" s="42" t="s">
        <v>17</v>
      </c>
      <c r="I381" s="32" t="s">
        <v>65</v>
      </c>
      <c r="J381" s="32" t="s">
        <v>66</v>
      </c>
      <c r="K381" s="33">
        <f t="shared" si="1007"/>
        <v>0</v>
      </c>
      <c r="L381" s="33">
        <f t="shared" si="1008"/>
        <v>0</v>
      </c>
      <c r="M381" s="34">
        <f t="shared" si="1006"/>
        <v>0</v>
      </c>
      <c r="N381" s="34">
        <f t="shared" si="1026"/>
        <v>0</v>
      </c>
      <c r="O381" s="34">
        <f t="shared" si="1009"/>
        <v>0</v>
      </c>
      <c r="P381" s="12" t="str">
        <f t="shared" ref="P381:Q381" si="1040">P380</f>
        <v>(Select Language)</v>
      </c>
      <c r="Q381" s="12" t="str">
        <f t="shared" si="1040"/>
        <v>(Select Usage)</v>
      </c>
      <c r="R381" s="33">
        <f t="shared" si="1010"/>
        <v>0</v>
      </c>
      <c r="S381" s="33">
        <f t="shared" si="1011"/>
        <v>0</v>
      </c>
      <c r="T381" s="33">
        <f t="shared" si="1012"/>
        <v>0</v>
      </c>
      <c r="U381" s="33">
        <f t="shared" si="1013"/>
        <v>0</v>
      </c>
      <c r="V381" s="33">
        <f t="shared" si="1014"/>
        <v>0</v>
      </c>
      <c r="W381" s="33">
        <f t="shared" si="1015"/>
        <v>0</v>
      </c>
      <c r="X381" s="33">
        <f t="shared" si="1016"/>
        <v>0</v>
      </c>
      <c r="Y381" s="33">
        <f t="shared" si="1017"/>
        <v>0</v>
      </c>
      <c r="Z381" s="33">
        <f t="shared" si="1018"/>
        <v>0</v>
      </c>
      <c r="AA381" s="33">
        <f t="shared" si="1019"/>
        <v>0</v>
      </c>
      <c r="AB381" s="33">
        <f t="shared" si="1020"/>
        <v>0</v>
      </c>
      <c r="AC381" s="33">
        <f t="shared" si="1021"/>
        <v>0</v>
      </c>
      <c r="AD381" s="26">
        <f t="shared" si="1038"/>
        <v>0</v>
      </c>
      <c r="AE381" s="46" t="str">
        <f>IFERROR(IF(AE$3=VLOOKUP($E381,Template!$AK$5:$AM$17,3,FALSE),$AD381*$F381,0),"0.00")</f>
        <v>0.00</v>
      </c>
      <c r="AF381" s="46" t="str">
        <f>IFERROR(IF(AF$3=VLOOKUP($E381,Template!$AK$5:$AM$17,3,FALSE),$AD381*$F381,0),"0.00")</f>
        <v>0.00</v>
      </c>
      <c r="AG381" s="28">
        <f t="shared" si="1023"/>
        <v>0</v>
      </c>
      <c r="AH381" s="13" t="s">
        <v>40</v>
      </c>
      <c r="AI381" s="13" t="s">
        <v>41</v>
      </c>
      <c r="AK381" s="14" t="s">
        <v>20</v>
      </c>
      <c r="AL381" s="15">
        <v>0.13</v>
      </c>
      <c r="AM381" s="16" t="s">
        <v>2</v>
      </c>
    </row>
    <row r="382" spans="1:39" s="3" customFormat="1" ht="13.8" x14ac:dyDescent="0.25">
      <c r="A382" s="7" t="str">
        <f t="shared" ref="A382:C382" si="1041">A381</f>
        <v>(Enter Broadcasting Company Name)</v>
      </c>
      <c r="B382" s="7" t="str">
        <f t="shared" si="1041"/>
        <v>(Enter Call Letters)</v>
      </c>
      <c r="C382" s="8" t="str">
        <f t="shared" si="1041"/>
        <v>(Select AM/FM)</v>
      </c>
      <c r="D382" s="30"/>
      <c r="E382" s="8" t="str">
        <f t="shared" si="1025"/>
        <v>(Select Station Province)</v>
      </c>
      <c r="F382" s="9" t="str">
        <f>IFERROR(VLOOKUP(E382,Template!$AK$5:$AL$17,2,FALSE),"")</f>
        <v/>
      </c>
      <c r="G382" s="42" t="s">
        <v>16</v>
      </c>
      <c r="H382" s="42" t="s">
        <v>18</v>
      </c>
      <c r="I382" s="32" t="s">
        <v>65</v>
      </c>
      <c r="J382" s="32" t="s">
        <v>66</v>
      </c>
      <c r="K382" s="33">
        <f t="shared" si="1007"/>
        <v>0</v>
      </c>
      <c r="L382" s="33">
        <f t="shared" si="1008"/>
        <v>0</v>
      </c>
      <c r="M382" s="34">
        <f t="shared" si="1006"/>
        <v>0</v>
      </c>
      <c r="N382" s="34">
        <f t="shared" si="1026"/>
        <v>0</v>
      </c>
      <c r="O382" s="34">
        <f t="shared" si="1009"/>
        <v>0</v>
      </c>
      <c r="P382" s="12" t="str">
        <f t="shared" ref="P382:Q382" si="1042">P381</f>
        <v>(Select Language)</v>
      </c>
      <c r="Q382" s="12" t="str">
        <f t="shared" si="1042"/>
        <v>(Select Usage)</v>
      </c>
      <c r="R382" s="33">
        <f t="shared" si="1010"/>
        <v>0</v>
      </c>
      <c r="S382" s="33">
        <f t="shared" si="1011"/>
        <v>0</v>
      </c>
      <c r="T382" s="33">
        <f t="shared" si="1012"/>
        <v>0</v>
      </c>
      <c r="U382" s="33">
        <f t="shared" si="1013"/>
        <v>0</v>
      </c>
      <c r="V382" s="33">
        <f t="shared" si="1014"/>
        <v>0</v>
      </c>
      <c r="W382" s="33">
        <f t="shared" si="1015"/>
        <v>0</v>
      </c>
      <c r="X382" s="33">
        <f t="shared" si="1016"/>
        <v>0</v>
      </c>
      <c r="Y382" s="33">
        <f t="shared" si="1017"/>
        <v>0</v>
      </c>
      <c r="Z382" s="33">
        <f t="shared" si="1018"/>
        <v>0</v>
      </c>
      <c r="AA382" s="33">
        <f t="shared" si="1019"/>
        <v>0</v>
      </c>
      <c r="AB382" s="33">
        <f t="shared" si="1020"/>
        <v>0</v>
      </c>
      <c r="AC382" s="33">
        <f t="shared" si="1021"/>
        <v>0</v>
      </c>
      <c r="AD382" s="26">
        <f t="shared" si="1038"/>
        <v>0</v>
      </c>
      <c r="AE382" s="46" t="str">
        <f>IFERROR(IF(AE$3=VLOOKUP($E382,Template!$AK$5:$AM$17,3,FALSE),$AD382*$F382,0),"0.00")</f>
        <v>0.00</v>
      </c>
      <c r="AF382" s="46" t="str">
        <f>IFERROR(IF(AF$3=VLOOKUP($E382,Template!$AK$5:$AM$17,3,FALSE),$AD382*$F382,0),"0.00")</f>
        <v>0.00</v>
      </c>
      <c r="AG382" s="28">
        <f t="shared" si="1023"/>
        <v>0</v>
      </c>
      <c r="AH382" s="13" t="s">
        <v>40</v>
      </c>
      <c r="AI382" s="13" t="s">
        <v>41</v>
      </c>
      <c r="AK382" s="14" t="s">
        <v>69</v>
      </c>
      <c r="AL382" s="15">
        <v>0.15</v>
      </c>
      <c r="AM382" s="16" t="s">
        <v>2</v>
      </c>
    </row>
    <row r="383" spans="1:39" s="3" customFormat="1" ht="13.8" x14ac:dyDescent="0.25">
      <c r="A383" s="7" t="str">
        <f t="shared" ref="A383:C383" si="1043">A382</f>
        <v>(Enter Broadcasting Company Name)</v>
      </c>
      <c r="B383" s="7" t="str">
        <f t="shared" si="1043"/>
        <v>(Enter Call Letters)</v>
      </c>
      <c r="C383" s="8" t="str">
        <f t="shared" si="1043"/>
        <v>(Select AM/FM)</v>
      </c>
      <c r="D383" s="30"/>
      <c r="E383" s="8" t="str">
        <f t="shared" si="1025"/>
        <v>(Select Station Province)</v>
      </c>
      <c r="F383" s="9" t="str">
        <f>IFERROR(VLOOKUP(E383,Template!$AK$5:$AL$17,2,FALSE),"")</f>
        <v/>
      </c>
      <c r="G383" s="42" t="s">
        <v>17</v>
      </c>
      <c r="H383" s="42" t="s">
        <v>7</v>
      </c>
      <c r="I383" s="32" t="s">
        <v>65</v>
      </c>
      <c r="J383" s="32" t="s">
        <v>66</v>
      </c>
      <c r="K383" s="33">
        <f t="shared" si="1007"/>
        <v>0</v>
      </c>
      <c r="L383" s="33">
        <f t="shared" si="1008"/>
        <v>0</v>
      </c>
      <c r="M383" s="34">
        <f t="shared" si="1006"/>
        <v>0</v>
      </c>
      <c r="N383" s="34">
        <f t="shared" si="1026"/>
        <v>0</v>
      </c>
      <c r="O383" s="34">
        <f t="shared" si="1009"/>
        <v>0</v>
      </c>
      <c r="P383" s="12" t="str">
        <f t="shared" ref="P383:Q383" si="1044">P382</f>
        <v>(Select Language)</v>
      </c>
      <c r="Q383" s="12" t="str">
        <f t="shared" si="1044"/>
        <v>(Select Usage)</v>
      </c>
      <c r="R383" s="33">
        <f t="shared" si="1010"/>
        <v>0</v>
      </c>
      <c r="S383" s="33">
        <f t="shared" si="1011"/>
        <v>0</v>
      </c>
      <c r="T383" s="33">
        <f t="shared" si="1012"/>
        <v>0</v>
      </c>
      <c r="U383" s="33">
        <f t="shared" si="1013"/>
        <v>0</v>
      </c>
      <c r="V383" s="33">
        <f t="shared" si="1014"/>
        <v>0</v>
      </c>
      <c r="W383" s="33">
        <f t="shared" si="1015"/>
        <v>0</v>
      </c>
      <c r="X383" s="33">
        <f t="shared" si="1016"/>
        <v>0</v>
      </c>
      <c r="Y383" s="33">
        <f t="shared" si="1017"/>
        <v>0</v>
      </c>
      <c r="Z383" s="33">
        <f t="shared" si="1018"/>
        <v>0</v>
      </c>
      <c r="AA383" s="33">
        <f t="shared" si="1019"/>
        <v>0</v>
      </c>
      <c r="AB383" s="33">
        <f t="shared" si="1020"/>
        <v>0</v>
      </c>
      <c r="AC383" s="33">
        <f t="shared" si="1021"/>
        <v>0</v>
      </c>
      <c r="AD383" s="26">
        <f>SUM(R383:AC383)</f>
        <v>0</v>
      </c>
      <c r="AE383" s="46" t="str">
        <f>IFERROR(IF(AE$3=VLOOKUP($E383,Template!$AK$5:$AM$17,3,FALSE),$AD383*$F383,0),"0.00")</f>
        <v>0.00</v>
      </c>
      <c r="AF383" s="46" t="str">
        <f>IFERROR(IF(AF$3=VLOOKUP($E383,Template!$AK$5:$AM$17,3,FALSE),$AD383*$F383,0),"0.00")</f>
        <v>0.00</v>
      </c>
      <c r="AG383" s="28">
        <f t="shared" si="1023"/>
        <v>0</v>
      </c>
      <c r="AH383" s="13" t="s">
        <v>40</v>
      </c>
      <c r="AI383" s="13" t="s">
        <v>41</v>
      </c>
      <c r="AK383" s="14" t="s">
        <v>29</v>
      </c>
      <c r="AL383" s="15">
        <v>0.05</v>
      </c>
      <c r="AM383" s="16" t="s">
        <v>3</v>
      </c>
    </row>
    <row r="384" spans="1:39" s="3" customFormat="1" ht="13.8" x14ac:dyDescent="0.25">
      <c r="A384" s="7" t="str">
        <f t="shared" ref="A384:C384" si="1045">A383</f>
        <v>(Enter Broadcasting Company Name)</v>
      </c>
      <c r="B384" s="7" t="str">
        <f t="shared" si="1045"/>
        <v>(Enter Call Letters)</v>
      </c>
      <c r="C384" s="8" t="str">
        <f t="shared" si="1045"/>
        <v>(Select AM/FM)</v>
      </c>
      <c r="D384" s="30"/>
      <c r="E384" s="8" t="str">
        <f t="shared" si="1025"/>
        <v>(Select Station Province)</v>
      </c>
      <c r="F384" s="9" t="str">
        <f>IFERROR(VLOOKUP(E384,Template!$AK$5:$AL$17,2,FALSE),"")</f>
        <v/>
      </c>
      <c r="G384" s="42" t="s">
        <v>18</v>
      </c>
      <c r="H384" s="43" t="s">
        <v>8</v>
      </c>
      <c r="I384" s="32" t="s">
        <v>65</v>
      </c>
      <c r="J384" s="32" t="s">
        <v>66</v>
      </c>
      <c r="K384" s="33">
        <f t="shared" si="1007"/>
        <v>0</v>
      </c>
      <c r="L384" s="33">
        <f t="shared" si="1008"/>
        <v>0</v>
      </c>
      <c r="M384" s="34">
        <f t="shared" si="1006"/>
        <v>0</v>
      </c>
      <c r="N384" s="34">
        <f t="shared" si="1026"/>
        <v>0</v>
      </c>
      <c r="O384" s="34">
        <f t="shared" si="1009"/>
        <v>0</v>
      </c>
      <c r="P384" s="12" t="str">
        <f t="shared" ref="P384:Q384" si="1046">P383</f>
        <v>(Select Language)</v>
      </c>
      <c r="Q384" s="12" t="str">
        <f t="shared" si="1046"/>
        <v>(Select Usage)</v>
      </c>
      <c r="R384" s="33">
        <f t="shared" si="1010"/>
        <v>0</v>
      </c>
      <c r="S384" s="33">
        <f t="shared" si="1011"/>
        <v>0</v>
      </c>
      <c r="T384" s="33">
        <f t="shared" si="1012"/>
        <v>0</v>
      </c>
      <c r="U384" s="33">
        <f t="shared" si="1013"/>
        <v>0</v>
      </c>
      <c r="V384" s="33">
        <f t="shared" si="1014"/>
        <v>0</v>
      </c>
      <c r="W384" s="33">
        <f t="shared" si="1015"/>
        <v>0</v>
      </c>
      <c r="X384" s="33">
        <f t="shared" si="1016"/>
        <v>0</v>
      </c>
      <c r="Y384" s="33">
        <f t="shared" si="1017"/>
        <v>0</v>
      </c>
      <c r="Z384" s="33">
        <f t="shared" si="1018"/>
        <v>0</v>
      </c>
      <c r="AA384" s="33">
        <f t="shared" si="1019"/>
        <v>0</v>
      </c>
      <c r="AB384" s="33">
        <f t="shared" si="1020"/>
        <v>0</v>
      </c>
      <c r="AC384" s="33">
        <f t="shared" si="1021"/>
        <v>0</v>
      </c>
      <c r="AD384" s="26">
        <f t="shared" ref="AD384" si="1047">SUM(R384:AC384)</f>
        <v>0</v>
      </c>
      <c r="AE384" s="46" t="str">
        <f>IFERROR(IF(AE$3=VLOOKUP($E384,Template!$AK$5:$AM$17,3,FALSE),$AD384*$F384,0),"0.00")</f>
        <v>0.00</v>
      </c>
      <c r="AF384" s="46" t="str">
        <f>IFERROR(IF(AF$3=VLOOKUP($E384,Template!$AK$5:$AM$17,3,FALSE),$AD384*$F384,0),"0.00")</f>
        <v>0.00</v>
      </c>
      <c r="AG384" s="28">
        <f t="shared" si="1023"/>
        <v>0</v>
      </c>
      <c r="AH384" s="13" t="s">
        <v>40</v>
      </c>
      <c r="AI384" s="13" t="s">
        <v>41</v>
      </c>
      <c r="AK384" s="14" t="s">
        <v>21</v>
      </c>
      <c r="AL384" s="15">
        <v>0.05</v>
      </c>
      <c r="AM384" s="16" t="s">
        <v>3</v>
      </c>
    </row>
    <row r="385" spans="1:39" ht="13.8" x14ac:dyDescent="0.25">
      <c r="A385" s="19" t="s">
        <v>4</v>
      </c>
      <c r="B385" s="19"/>
      <c r="C385" s="20"/>
      <c r="D385" s="20"/>
      <c r="E385" s="20"/>
      <c r="F385" s="20"/>
      <c r="G385" s="44"/>
      <c r="H385" s="44"/>
      <c r="I385" s="21">
        <f t="shared" ref="I385:K385" si="1048">SUM(I373:I384)</f>
        <v>0</v>
      </c>
      <c r="J385" s="21">
        <f t="shared" si="1048"/>
        <v>0</v>
      </c>
      <c r="K385" s="21">
        <f t="shared" si="1048"/>
        <v>0</v>
      </c>
      <c r="L385" s="21">
        <f>L384</f>
        <v>0</v>
      </c>
      <c r="M385" s="21">
        <f>SUM(M373:M384)</f>
        <v>0</v>
      </c>
      <c r="N385" s="21">
        <f t="shared" ref="N385:O385" si="1049">SUM(N373:N384)</f>
        <v>0</v>
      </c>
      <c r="O385" s="21">
        <f t="shared" si="1049"/>
        <v>0</v>
      </c>
      <c r="P385" s="21"/>
      <c r="Q385" s="22"/>
      <c r="R385" s="21">
        <f t="shared" ref="R385:AI385" si="1050">SUM(R373:R384)</f>
        <v>0</v>
      </c>
      <c r="S385" s="21">
        <f t="shared" si="1050"/>
        <v>0</v>
      </c>
      <c r="T385" s="21">
        <f t="shared" si="1050"/>
        <v>0</v>
      </c>
      <c r="U385" s="21">
        <f t="shared" si="1050"/>
        <v>0</v>
      </c>
      <c r="V385" s="21">
        <f t="shared" si="1050"/>
        <v>0</v>
      </c>
      <c r="W385" s="21">
        <f t="shared" si="1050"/>
        <v>0</v>
      </c>
      <c r="X385" s="21">
        <f t="shared" si="1050"/>
        <v>0</v>
      </c>
      <c r="Y385" s="21">
        <f t="shared" si="1050"/>
        <v>0</v>
      </c>
      <c r="Z385" s="21">
        <f t="shared" si="1050"/>
        <v>0</v>
      </c>
      <c r="AA385" s="21">
        <f t="shared" si="1050"/>
        <v>0</v>
      </c>
      <c r="AB385" s="21">
        <f t="shared" si="1050"/>
        <v>0</v>
      </c>
      <c r="AC385" s="21">
        <f t="shared" si="1050"/>
        <v>0</v>
      </c>
      <c r="AD385" s="27">
        <f t="shared" si="1050"/>
        <v>0</v>
      </c>
      <c r="AE385" s="21">
        <f t="shared" si="1050"/>
        <v>0</v>
      </c>
      <c r="AF385" s="21">
        <f t="shared" si="1050"/>
        <v>0</v>
      </c>
      <c r="AG385" s="27">
        <f t="shared" si="1050"/>
        <v>0</v>
      </c>
      <c r="AH385" s="21">
        <f t="shared" si="1050"/>
        <v>0</v>
      </c>
      <c r="AI385" s="21">
        <f t="shared" si="1050"/>
        <v>0</v>
      </c>
      <c r="AK385" s="14" t="s">
        <v>71</v>
      </c>
      <c r="AL385" s="15">
        <v>0.05</v>
      </c>
      <c r="AM385" s="16" t="s">
        <v>3</v>
      </c>
    </row>
    <row r="386" spans="1:39" x14ac:dyDescent="0.25">
      <c r="A386" s="2"/>
      <c r="G386" s="2"/>
      <c r="H386" s="2"/>
      <c r="O386" s="2"/>
      <c r="P386" s="2"/>
    </row>
    <row r="387" spans="1:39" ht="42" customHeight="1" x14ac:dyDescent="0.25">
      <c r="A387" s="223" t="s">
        <v>63</v>
      </c>
      <c r="B387" s="223" t="s">
        <v>43</v>
      </c>
      <c r="C387" s="224" t="s">
        <v>19</v>
      </c>
      <c r="D387" s="226"/>
      <c r="E387" s="223" t="s">
        <v>14</v>
      </c>
      <c r="F387" s="223" t="s">
        <v>38</v>
      </c>
      <c r="G387" s="223" t="s">
        <v>1</v>
      </c>
      <c r="H387" s="223" t="s">
        <v>5</v>
      </c>
      <c r="I387" s="225" t="s">
        <v>31</v>
      </c>
      <c r="J387" s="225" t="s">
        <v>32</v>
      </c>
      <c r="K387" s="225" t="s">
        <v>48</v>
      </c>
      <c r="L387" s="225" t="s">
        <v>0</v>
      </c>
      <c r="M387" s="4" t="s">
        <v>45</v>
      </c>
      <c r="N387" s="4" t="s">
        <v>46</v>
      </c>
      <c r="O387" s="4" t="s">
        <v>47</v>
      </c>
      <c r="P387" s="225" t="s">
        <v>50</v>
      </c>
      <c r="Q387" s="225" t="s">
        <v>33</v>
      </c>
      <c r="R387" s="4" t="s">
        <v>51</v>
      </c>
      <c r="S387" s="4" t="s">
        <v>52</v>
      </c>
      <c r="T387" s="4" t="s">
        <v>53</v>
      </c>
      <c r="U387" s="4" t="s">
        <v>54</v>
      </c>
      <c r="V387" s="4" t="s">
        <v>55</v>
      </c>
      <c r="W387" s="4" t="s">
        <v>56</v>
      </c>
      <c r="X387" s="4" t="s">
        <v>57</v>
      </c>
      <c r="Y387" s="4" t="s">
        <v>58</v>
      </c>
      <c r="Z387" s="4" t="s">
        <v>59</v>
      </c>
      <c r="AA387" s="4" t="s">
        <v>62</v>
      </c>
      <c r="AB387" s="4" t="s">
        <v>60</v>
      </c>
      <c r="AC387" s="4" t="s">
        <v>61</v>
      </c>
      <c r="AD387" s="233" t="s">
        <v>34</v>
      </c>
      <c r="AE387" s="231" t="s">
        <v>2</v>
      </c>
      <c r="AF387" s="231" t="s">
        <v>3</v>
      </c>
      <c r="AG387" s="233" t="s">
        <v>35</v>
      </c>
      <c r="AH387" s="223" t="s">
        <v>36</v>
      </c>
      <c r="AI387" s="223" t="s">
        <v>37</v>
      </c>
      <c r="AK387" s="229" t="s">
        <v>30</v>
      </c>
      <c r="AL387" s="229"/>
      <c r="AM387" s="229"/>
    </row>
    <row r="388" spans="1:39" s="6" customFormat="1" ht="35.25" customHeight="1" x14ac:dyDescent="0.3">
      <c r="A388" s="224"/>
      <c r="B388" s="224"/>
      <c r="C388" s="224"/>
      <c r="D388" s="227"/>
      <c r="E388" s="223"/>
      <c r="F388" s="223"/>
      <c r="G388" s="223"/>
      <c r="H388" s="223"/>
      <c r="I388" s="230"/>
      <c r="J388" s="230"/>
      <c r="K388" s="230"/>
      <c r="L388" s="230"/>
      <c r="M388" s="5">
        <v>0</v>
      </c>
      <c r="N388" s="5">
        <v>625000</v>
      </c>
      <c r="O388" s="5">
        <v>1250000</v>
      </c>
      <c r="P388" s="225"/>
      <c r="Q388" s="225"/>
      <c r="R388" s="29">
        <v>4.95E-4</v>
      </c>
      <c r="S388" s="29">
        <v>9.5200000000000005E-4</v>
      </c>
      <c r="T388" s="29">
        <v>1.5900000000000001E-3</v>
      </c>
      <c r="U388" s="29">
        <v>1.1169999999999999E-3</v>
      </c>
      <c r="V388" s="29">
        <v>2.189E-3</v>
      </c>
      <c r="W388" s="29">
        <v>4.5430000000000002E-3</v>
      </c>
      <c r="X388" s="29">
        <v>8.8199999999999997E-4</v>
      </c>
      <c r="Y388" s="29">
        <v>1.6949999999999999E-3</v>
      </c>
      <c r="Z388" s="29">
        <v>2.8319999999999999E-3</v>
      </c>
      <c r="AA388" s="29">
        <v>1.9889999999999999E-3</v>
      </c>
      <c r="AB388" s="29">
        <v>3.8999999999999998E-3</v>
      </c>
      <c r="AC388" s="29">
        <v>8.0949999999999998E-3</v>
      </c>
      <c r="AD388" s="233"/>
      <c r="AE388" s="232"/>
      <c r="AF388" s="232"/>
      <c r="AG388" s="234"/>
      <c r="AH388" s="223"/>
      <c r="AI388" s="223"/>
      <c r="AK388" s="229"/>
      <c r="AL388" s="229"/>
      <c r="AM388" s="229"/>
    </row>
    <row r="389" spans="1:39" s="3" customFormat="1" ht="13.8" x14ac:dyDescent="0.25">
      <c r="A389" s="7" t="s">
        <v>44</v>
      </c>
      <c r="B389" s="7" t="s">
        <v>42</v>
      </c>
      <c r="C389" s="8" t="s">
        <v>39</v>
      </c>
      <c r="D389" s="30"/>
      <c r="E389" s="8" t="s">
        <v>64</v>
      </c>
      <c r="F389" s="9" t="str">
        <f>IFERROR(VLOOKUP(E389,Template!$AK$5:$AL$17,2,FALSE),"")</f>
        <v/>
      </c>
      <c r="G389" s="41" t="s">
        <v>7</v>
      </c>
      <c r="H389" s="41" t="s">
        <v>6</v>
      </c>
      <c r="I389" s="32" t="s">
        <v>65</v>
      </c>
      <c r="J389" s="32" t="s">
        <v>66</v>
      </c>
      <c r="K389" s="33">
        <f>IFERROR(I389+J389,0)</f>
        <v>0</v>
      </c>
      <c r="L389" s="33">
        <f>IFERROR(K389,"")</f>
        <v>0</v>
      </c>
      <c r="M389" s="34">
        <f t="shared" ref="M389:M400" si="1051">IF(L389&lt;=$N$4,K389,IF(L388&gt;$N$4,0,$N$4-L388))</f>
        <v>0</v>
      </c>
      <c r="N389" s="34">
        <f>IF(AND(L389&gt;$N$4,L389&lt;=$O$4),K389-M389,IF(AND(L388&gt;$N$4,L388&lt;=$O$4),$O$4-L388,IF(L388&gt;$O$4,0,IF(L389&lt;$N$4,0,MIN(L389-$N$4,$N$4)))))</f>
        <v>0</v>
      </c>
      <c r="O389" s="34">
        <f>IF(L389&gt;$O$4,K389-M389-N389,0)</f>
        <v>0</v>
      </c>
      <c r="P389" s="12" t="s">
        <v>94</v>
      </c>
      <c r="Q389" s="12" t="s">
        <v>68</v>
      </c>
      <c r="R389" s="33">
        <f>IF(AND($Q389="LOW",$P389="French"),M389*R$4,0)</f>
        <v>0</v>
      </c>
      <c r="S389" s="33">
        <f>IF(AND($Q389="LOW",$P389="French"),N389*S$4,0)</f>
        <v>0</v>
      </c>
      <c r="T389" s="33">
        <f>IF(AND($Q389="LOW",$P389="French"),O389*T$4,0)</f>
        <v>0</v>
      </c>
      <c r="U389" s="33">
        <f>IF(AND($Q389="HIGH",$P389="French"),M389*U$4,0)</f>
        <v>0</v>
      </c>
      <c r="V389" s="33">
        <f>IF(AND($Q389="HIGH",$P389="French"),N389*V$4,0)</f>
        <v>0</v>
      </c>
      <c r="W389" s="33">
        <f>IF(AND($Q389="HIGH",$P389="French"),O389*W$4,0)</f>
        <v>0</v>
      </c>
      <c r="X389" s="33">
        <f>IF(AND($Q389="LOW",$P389="English"),M389*X$4,0)</f>
        <v>0</v>
      </c>
      <c r="Y389" s="33">
        <f>IF(AND($Q389="LOW",$P389="English"),N389*Y$4,0)</f>
        <v>0</v>
      </c>
      <c r="Z389" s="33">
        <f>IF(AND($Q389="LOW",$P389="English"),O389*Z$4,0)</f>
        <v>0</v>
      </c>
      <c r="AA389" s="33">
        <f>IF(AND($Q389="HIGH",$P389="English"),M389*AA$4,0)</f>
        <v>0</v>
      </c>
      <c r="AB389" s="33">
        <f>IF(AND($Q389="HIGH",$P389="English"),N389*AB$4,0)</f>
        <v>0</v>
      </c>
      <c r="AC389" s="33">
        <f>IF(AND($Q389="HIGH",$P389="English"),O389*AC$4,0)</f>
        <v>0</v>
      </c>
      <c r="AD389" s="26">
        <f>SUM(R389:AC389)</f>
        <v>0</v>
      </c>
      <c r="AE389" s="46" t="str">
        <f>IFERROR(IF(AE$3=VLOOKUP($E389,Template!$AK$5:$AM$17,3,FALSE),$AD389*$F389,0),"0.00")</f>
        <v>0.00</v>
      </c>
      <c r="AF389" s="46" t="str">
        <f>IFERROR(IF(AF$3=VLOOKUP($E389,Template!$AK$5:$AM$17,3,FALSE),$AD389*$F389,0),"0.00")</f>
        <v>0.00</v>
      </c>
      <c r="AG389" s="28">
        <f>SUM(AD389:AF389)</f>
        <v>0</v>
      </c>
      <c r="AH389" s="13" t="s">
        <v>40</v>
      </c>
      <c r="AI389" s="13" t="s">
        <v>41</v>
      </c>
      <c r="AK389" s="14" t="s">
        <v>25</v>
      </c>
      <c r="AL389" s="15">
        <v>0.05</v>
      </c>
      <c r="AM389" s="16" t="s">
        <v>3</v>
      </c>
    </row>
    <row r="390" spans="1:39" s="3" customFormat="1" ht="13.8" x14ac:dyDescent="0.25">
      <c r="A390" s="7" t="str">
        <f>A389</f>
        <v>(Enter Broadcasting Company Name)</v>
      </c>
      <c r="B390" s="7" t="str">
        <f>B389</f>
        <v>(Enter Call Letters)</v>
      </c>
      <c r="C390" s="8" t="str">
        <f>C389</f>
        <v>(Select AM/FM)</v>
      </c>
      <c r="D390" s="30"/>
      <c r="E390" s="8" t="str">
        <f>E389</f>
        <v>(Select Station Province)</v>
      </c>
      <c r="F390" s="9" t="str">
        <f>IFERROR(VLOOKUP(E390,Template!$AK$5:$AL$17,2,FALSE),"")</f>
        <v/>
      </c>
      <c r="G390" s="42" t="s">
        <v>8</v>
      </c>
      <c r="H390" s="42" t="s">
        <v>9</v>
      </c>
      <c r="I390" s="32" t="s">
        <v>65</v>
      </c>
      <c r="J390" s="32" t="s">
        <v>66</v>
      </c>
      <c r="K390" s="33">
        <f t="shared" ref="K390:K400" si="1052">IFERROR(I390+J390,0)</f>
        <v>0</v>
      </c>
      <c r="L390" s="33">
        <f t="shared" ref="L390:L400" si="1053">IFERROR(L389+K390,"")</f>
        <v>0</v>
      </c>
      <c r="M390" s="34">
        <f t="shared" si="1051"/>
        <v>0</v>
      </c>
      <c r="N390" s="34">
        <f>IF(AND(L390&gt;$N$4,L390&lt;=$O$4),K390-M390,IF(AND(L389&gt;$N$4,L389&lt;=$O$4),$O$4-L389,IF(L389&gt;$O$4,0,IF(L390&lt;$N$4,0,MIN(L390-$N$4,$N$4)))))</f>
        <v>0</v>
      </c>
      <c r="O390" s="34">
        <f t="shared" ref="O390:O400" si="1054">IF(L390&gt;$O$4,K390-M390-N390,0)</f>
        <v>0</v>
      </c>
      <c r="P390" s="12" t="str">
        <f>P389</f>
        <v>(Select Language)</v>
      </c>
      <c r="Q390" s="12" t="str">
        <f>Q389</f>
        <v>(Select Usage)</v>
      </c>
      <c r="R390" s="33">
        <f t="shared" ref="R390:R400" si="1055">IF(AND($Q390="LOW",$P390="French"),M390*R$4,0)</f>
        <v>0</v>
      </c>
      <c r="S390" s="33">
        <f t="shared" ref="S390:S400" si="1056">IF(AND($Q390="LOW",$P390="French"),N390*S$4,0)</f>
        <v>0</v>
      </c>
      <c r="T390" s="33">
        <f t="shared" ref="T390:T400" si="1057">IF(AND($Q390="LOW",$P390="French"),O390*T$4,0)</f>
        <v>0</v>
      </c>
      <c r="U390" s="33">
        <f t="shared" ref="U390:U400" si="1058">IF(AND($Q390="HIGH",$P390="French"),M390*U$4,0)</f>
        <v>0</v>
      </c>
      <c r="V390" s="33">
        <f t="shared" ref="V390:V400" si="1059">IF(AND($Q390="HIGH",$P390="French"),N390*V$4,0)</f>
        <v>0</v>
      </c>
      <c r="W390" s="33">
        <f t="shared" ref="W390:W400" si="1060">IF(AND($Q390="HIGH",$P390="French"),O390*W$4,0)</f>
        <v>0</v>
      </c>
      <c r="X390" s="33">
        <f t="shared" ref="X390:X400" si="1061">IF(AND($Q390="LOW",$P390="English"),M390*X$4,0)</f>
        <v>0</v>
      </c>
      <c r="Y390" s="33">
        <f t="shared" ref="Y390:Y400" si="1062">IF(AND($Q390="LOW",$P390="English"),N390*Y$4,0)</f>
        <v>0</v>
      </c>
      <c r="Z390" s="33">
        <f t="shared" ref="Z390:Z400" si="1063">IF(AND($Q390="LOW",$P390="English"),O390*Z$4,0)</f>
        <v>0</v>
      </c>
      <c r="AA390" s="33">
        <f t="shared" ref="AA390:AA400" si="1064">IF(AND($Q390="HIGH",$P390="English"),M390*AA$4,0)</f>
        <v>0</v>
      </c>
      <c r="AB390" s="33">
        <f t="shared" ref="AB390:AB400" si="1065">IF(AND($Q390="HIGH",$P390="English"),N390*AB$4,0)</f>
        <v>0</v>
      </c>
      <c r="AC390" s="33">
        <f t="shared" ref="AC390:AC400" si="1066">IF(AND($Q390="HIGH",$P390="English"),O390*AC$4,0)</f>
        <v>0</v>
      </c>
      <c r="AD390" s="26">
        <f t="shared" ref="AD390:AD394" si="1067">SUM(R390:AC390)</f>
        <v>0</v>
      </c>
      <c r="AE390" s="46" t="str">
        <f>IFERROR(IF(AE$3=VLOOKUP($E390,Template!$AK$5:$AM$17,3,FALSE),$AD390*$F390,0),"0.00")</f>
        <v>0.00</v>
      </c>
      <c r="AF390" s="46" t="str">
        <f>IFERROR(IF(AF$3=VLOOKUP($E390,Template!$AK$5:$AM$17,3,FALSE),$AD390*$F390,0),"0.00")</f>
        <v>0.00</v>
      </c>
      <c r="AG390" s="28">
        <f t="shared" ref="AG390:AG400" si="1068">SUM(AD390:AF390)</f>
        <v>0</v>
      </c>
      <c r="AH390" s="13" t="s">
        <v>40</v>
      </c>
      <c r="AI390" s="13" t="s">
        <v>41</v>
      </c>
      <c r="AK390" s="14" t="s">
        <v>23</v>
      </c>
      <c r="AL390" s="15">
        <v>0.05</v>
      </c>
      <c r="AM390" s="16" t="s">
        <v>3</v>
      </c>
    </row>
    <row r="391" spans="1:39" s="3" customFormat="1" ht="13.8" x14ac:dyDescent="0.25">
      <c r="A391" s="7" t="str">
        <f t="shared" ref="A391:C391" si="1069">A390</f>
        <v>(Enter Broadcasting Company Name)</v>
      </c>
      <c r="B391" s="7" t="str">
        <f t="shared" si="1069"/>
        <v>(Enter Call Letters)</v>
      </c>
      <c r="C391" s="8" t="str">
        <f t="shared" si="1069"/>
        <v>(Select AM/FM)</v>
      </c>
      <c r="D391" s="30"/>
      <c r="E391" s="8" t="str">
        <f t="shared" ref="E391:E400" si="1070">E390</f>
        <v>(Select Station Province)</v>
      </c>
      <c r="F391" s="9" t="str">
        <f>IFERROR(VLOOKUP(E391,Template!$AK$5:$AL$17,2,FALSE),"")</f>
        <v/>
      </c>
      <c r="G391" s="42" t="s">
        <v>6</v>
      </c>
      <c r="H391" s="42" t="s">
        <v>10</v>
      </c>
      <c r="I391" s="32" t="s">
        <v>65</v>
      </c>
      <c r="J391" s="32" t="s">
        <v>66</v>
      </c>
      <c r="K391" s="33">
        <f t="shared" si="1052"/>
        <v>0</v>
      </c>
      <c r="L391" s="33">
        <f t="shared" si="1053"/>
        <v>0</v>
      </c>
      <c r="M391" s="34">
        <f t="shared" si="1051"/>
        <v>0</v>
      </c>
      <c r="N391" s="34">
        <f t="shared" ref="N391:N400" si="1071">IF(AND(L391&gt;$N$4,L391&lt;=$O$4),K391-M391,IF(AND(L390&gt;$N$4,L390&lt;=$O$4),$O$4-L390,IF(L390&gt;$O$4,0,IF(L391&lt;$N$4,0,MIN(L391-$N$4,$N$4)))))</f>
        <v>0</v>
      </c>
      <c r="O391" s="34">
        <f t="shared" si="1054"/>
        <v>0</v>
      </c>
      <c r="P391" s="12" t="str">
        <f t="shared" ref="P391:Q391" si="1072">P390</f>
        <v>(Select Language)</v>
      </c>
      <c r="Q391" s="12" t="str">
        <f t="shared" si="1072"/>
        <v>(Select Usage)</v>
      </c>
      <c r="R391" s="33">
        <f t="shared" si="1055"/>
        <v>0</v>
      </c>
      <c r="S391" s="33">
        <f t="shared" si="1056"/>
        <v>0</v>
      </c>
      <c r="T391" s="33">
        <f t="shared" si="1057"/>
        <v>0</v>
      </c>
      <c r="U391" s="33">
        <f t="shared" si="1058"/>
        <v>0</v>
      </c>
      <c r="V391" s="33">
        <f t="shared" si="1059"/>
        <v>0</v>
      </c>
      <c r="W391" s="33">
        <f t="shared" si="1060"/>
        <v>0</v>
      </c>
      <c r="X391" s="33">
        <f t="shared" si="1061"/>
        <v>0</v>
      </c>
      <c r="Y391" s="33">
        <f t="shared" si="1062"/>
        <v>0</v>
      </c>
      <c r="Z391" s="33">
        <f t="shared" si="1063"/>
        <v>0</v>
      </c>
      <c r="AA391" s="33">
        <f t="shared" si="1064"/>
        <v>0</v>
      </c>
      <c r="AB391" s="33">
        <f t="shared" si="1065"/>
        <v>0</v>
      </c>
      <c r="AC391" s="33">
        <f t="shared" si="1066"/>
        <v>0</v>
      </c>
      <c r="AD391" s="26">
        <f t="shared" si="1067"/>
        <v>0</v>
      </c>
      <c r="AE391" s="46" t="str">
        <f>IFERROR(IF(AE$3=VLOOKUP($E391,Template!$AK$5:$AM$17,3,FALSE),$AD391*$F391,0),"0.00")</f>
        <v>0.00</v>
      </c>
      <c r="AF391" s="46" t="str">
        <f>IFERROR(IF(AF$3=VLOOKUP($E391,Template!$AK$5:$AM$17,3,FALSE),$AD391*$F391,0),"0.00")</f>
        <v>0.00</v>
      </c>
      <c r="AG391" s="28">
        <f t="shared" si="1068"/>
        <v>0</v>
      </c>
      <c r="AH391" s="13" t="s">
        <v>40</v>
      </c>
      <c r="AI391" s="13" t="s">
        <v>41</v>
      </c>
      <c r="AK391" s="14" t="s">
        <v>24</v>
      </c>
      <c r="AL391" s="15">
        <v>0.05</v>
      </c>
      <c r="AM391" s="16" t="s">
        <v>3</v>
      </c>
    </row>
    <row r="392" spans="1:39" s="3" customFormat="1" ht="13.8" x14ac:dyDescent="0.25">
      <c r="A392" s="7" t="str">
        <f t="shared" ref="A392:C392" si="1073">A391</f>
        <v>(Enter Broadcasting Company Name)</v>
      </c>
      <c r="B392" s="7" t="str">
        <f t="shared" si="1073"/>
        <v>(Enter Call Letters)</v>
      </c>
      <c r="C392" s="8" t="str">
        <f t="shared" si="1073"/>
        <v>(Select AM/FM)</v>
      </c>
      <c r="D392" s="30"/>
      <c r="E392" s="8" t="str">
        <f t="shared" si="1070"/>
        <v>(Select Station Province)</v>
      </c>
      <c r="F392" s="9" t="str">
        <f>IFERROR(VLOOKUP(E392,Template!$AK$5:$AL$17,2,FALSE),"")</f>
        <v/>
      </c>
      <c r="G392" s="42" t="s">
        <v>9</v>
      </c>
      <c r="H392" s="42" t="s">
        <v>11</v>
      </c>
      <c r="I392" s="32" t="s">
        <v>65</v>
      </c>
      <c r="J392" s="32" t="s">
        <v>66</v>
      </c>
      <c r="K392" s="33">
        <f t="shared" si="1052"/>
        <v>0</v>
      </c>
      <c r="L392" s="33">
        <f t="shared" si="1053"/>
        <v>0</v>
      </c>
      <c r="M392" s="34">
        <f t="shared" si="1051"/>
        <v>0</v>
      </c>
      <c r="N392" s="34">
        <f t="shared" si="1071"/>
        <v>0</v>
      </c>
      <c r="O392" s="34">
        <f t="shared" si="1054"/>
        <v>0</v>
      </c>
      <c r="P392" s="12" t="str">
        <f t="shared" ref="P392:Q392" si="1074">P391</f>
        <v>(Select Language)</v>
      </c>
      <c r="Q392" s="12" t="str">
        <f t="shared" si="1074"/>
        <v>(Select Usage)</v>
      </c>
      <c r="R392" s="33">
        <f t="shared" si="1055"/>
        <v>0</v>
      </c>
      <c r="S392" s="33">
        <f t="shared" si="1056"/>
        <v>0</v>
      </c>
      <c r="T392" s="33">
        <f t="shared" si="1057"/>
        <v>0</v>
      </c>
      <c r="U392" s="33">
        <f t="shared" si="1058"/>
        <v>0</v>
      </c>
      <c r="V392" s="33">
        <f t="shared" si="1059"/>
        <v>0</v>
      </c>
      <c r="W392" s="33">
        <f t="shared" si="1060"/>
        <v>0</v>
      </c>
      <c r="X392" s="33">
        <f t="shared" si="1061"/>
        <v>0</v>
      </c>
      <c r="Y392" s="33">
        <f t="shared" si="1062"/>
        <v>0</v>
      </c>
      <c r="Z392" s="33">
        <f t="shared" si="1063"/>
        <v>0</v>
      </c>
      <c r="AA392" s="33">
        <f t="shared" si="1064"/>
        <v>0</v>
      </c>
      <c r="AB392" s="33">
        <f t="shared" si="1065"/>
        <v>0</v>
      </c>
      <c r="AC392" s="33">
        <f t="shared" si="1066"/>
        <v>0</v>
      </c>
      <c r="AD392" s="26">
        <f t="shared" si="1067"/>
        <v>0</v>
      </c>
      <c r="AE392" s="46" t="str">
        <f>IFERROR(IF(AE$3=VLOOKUP($E392,Template!$AK$5:$AM$17,3,FALSE),$AD392*$F392,0),"0.00")</f>
        <v>0.00</v>
      </c>
      <c r="AF392" s="46" t="str">
        <f>IFERROR(IF(AF$3=VLOOKUP($E392,Template!$AK$5:$AM$17,3,FALSE),$AD392*$F392,0),"0.00")</f>
        <v>0.00</v>
      </c>
      <c r="AG392" s="28">
        <f t="shared" si="1068"/>
        <v>0</v>
      </c>
      <c r="AH392" s="13" t="s">
        <v>40</v>
      </c>
      <c r="AI392" s="13" t="s">
        <v>41</v>
      </c>
      <c r="AK392" s="14" t="s">
        <v>22</v>
      </c>
      <c r="AL392" s="15">
        <v>0.15</v>
      </c>
      <c r="AM392" s="16" t="s">
        <v>2</v>
      </c>
    </row>
    <row r="393" spans="1:39" s="3" customFormat="1" ht="13.8" x14ac:dyDescent="0.25">
      <c r="A393" s="7" t="str">
        <f t="shared" ref="A393:C393" si="1075">A392</f>
        <v>(Enter Broadcasting Company Name)</v>
      </c>
      <c r="B393" s="7" t="str">
        <f t="shared" si="1075"/>
        <v>(Enter Call Letters)</v>
      </c>
      <c r="C393" s="8" t="str">
        <f t="shared" si="1075"/>
        <v>(Select AM/FM)</v>
      </c>
      <c r="D393" s="30"/>
      <c r="E393" s="8" t="str">
        <f t="shared" si="1070"/>
        <v>(Select Station Province)</v>
      </c>
      <c r="F393" s="9" t="str">
        <f>IFERROR(VLOOKUP(E393,Template!$AK$5:$AL$17,2,FALSE),"")</f>
        <v/>
      </c>
      <c r="G393" s="42" t="s">
        <v>10</v>
      </c>
      <c r="H393" s="42" t="s">
        <v>12</v>
      </c>
      <c r="I393" s="32" t="s">
        <v>65</v>
      </c>
      <c r="J393" s="32" t="s">
        <v>66</v>
      </c>
      <c r="K393" s="33">
        <f t="shared" si="1052"/>
        <v>0</v>
      </c>
      <c r="L393" s="33">
        <f t="shared" si="1053"/>
        <v>0</v>
      </c>
      <c r="M393" s="34">
        <f t="shared" si="1051"/>
        <v>0</v>
      </c>
      <c r="N393" s="34">
        <f t="shared" si="1071"/>
        <v>0</v>
      </c>
      <c r="O393" s="34">
        <f t="shared" si="1054"/>
        <v>0</v>
      </c>
      <c r="P393" s="12" t="str">
        <f t="shared" ref="P393:Q393" si="1076">P392</f>
        <v>(Select Language)</v>
      </c>
      <c r="Q393" s="12" t="str">
        <f t="shared" si="1076"/>
        <v>(Select Usage)</v>
      </c>
      <c r="R393" s="33">
        <f t="shared" si="1055"/>
        <v>0</v>
      </c>
      <c r="S393" s="33">
        <f t="shared" si="1056"/>
        <v>0</v>
      </c>
      <c r="T393" s="33">
        <f t="shared" si="1057"/>
        <v>0</v>
      </c>
      <c r="U393" s="33">
        <f t="shared" si="1058"/>
        <v>0</v>
      </c>
      <c r="V393" s="33">
        <f t="shared" si="1059"/>
        <v>0</v>
      </c>
      <c r="W393" s="33">
        <f t="shared" si="1060"/>
        <v>0</v>
      </c>
      <c r="X393" s="33">
        <f t="shared" si="1061"/>
        <v>0</v>
      </c>
      <c r="Y393" s="33">
        <f t="shared" si="1062"/>
        <v>0</v>
      </c>
      <c r="Z393" s="33">
        <f t="shared" si="1063"/>
        <v>0</v>
      </c>
      <c r="AA393" s="33">
        <f t="shared" si="1064"/>
        <v>0</v>
      </c>
      <c r="AB393" s="33">
        <f t="shared" si="1065"/>
        <v>0</v>
      </c>
      <c r="AC393" s="33">
        <f t="shared" si="1066"/>
        <v>0</v>
      </c>
      <c r="AD393" s="26">
        <f t="shared" si="1067"/>
        <v>0</v>
      </c>
      <c r="AE393" s="46" t="str">
        <f>IFERROR(IF(AE$3=VLOOKUP($E393,Template!$AK$5:$AM$17,3,FALSE),$AD393*$F393,0),"0.00")</f>
        <v>0.00</v>
      </c>
      <c r="AF393" s="46" t="str">
        <f>IFERROR(IF(AF$3=VLOOKUP($E393,Template!$AK$5:$AM$17,3,FALSE),$AD393*$F393,0),"0.00")</f>
        <v>0.00</v>
      </c>
      <c r="AG393" s="28">
        <f t="shared" si="1068"/>
        <v>0</v>
      </c>
      <c r="AH393" s="13" t="s">
        <v>40</v>
      </c>
      <c r="AI393" s="13" t="s">
        <v>41</v>
      </c>
      <c r="AK393" s="14" t="s">
        <v>26</v>
      </c>
      <c r="AL393" s="15">
        <v>0.15</v>
      </c>
      <c r="AM393" s="16" t="s">
        <v>2</v>
      </c>
    </row>
    <row r="394" spans="1:39" s="3" customFormat="1" ht="13.8" x14ac:dyDescent="0.25">
      <c r="A394" s="7" t="str">
        <f t="shared" ref="A394:C394" si="1077">A393</f>
        <v>(Enter Broadcasting Company Name)</v>
      </c>
      <c r="B394" s="7" t="str">
        <f t="shared" si="1077"/>
        <v>(Enter Call Letters)</v>
      </c>
      <c r="C394" s="8" t="str">
        <f t="shared" si="1077"/>
        <v>(Select AM/FM)</v>
      </c>
      <c r="D394" s="30"/>
      <c r="E394" s="8" t="str">
        <f t="shared" si="1070"/>
        <v>(Select Station Province)</v>
      </c>
      <c r="F394" s="9" t="str">
        <f>IFERROR(VLOOKUP(E394,Template!$AK$5:$AL$17,2,FALSE),"")</f>
        <v/>
      </c>
      <c r="G394" s="42" t="s">
        <v>11</v>
      </c>
      <c r="H394" s="42" t="s">
        <v>13</v>
      </c>
      <c r="I394" s="32" t="s">
        <v>65</v>
      </c>
      <c r="J394" s="32" t="s">
        <v>66</v>
      </c>
      <c r="K394" s="33">
        <f t="shared" si="1052"/>
        <v>0</v>
      </c>
      <c r="L394" s="33">
        <f t="shared" si="1053"/>
        <v>0</v>
      </c>
      <c r="M394" s="34">
        <f t="shared" si="1051"/>
        <v>0</v>
      </c>
      <c r="N394" s="34">
        <f t="shared" si="1071"/>
        <v>0</v>
      </c>
      <c r="O394" s="34">
        <f t="shared" si="1054"/>
        <v>0</v>
      </c>
      <c r="P394" s="12" t="str">
        <f t="shared" ref="P394:Q394" si="1078">P393</f>
        <v>(Select Language)</v>
      </c>
      <c r="Q394" s="12" t="str">
        <f t="shared" si="1078"/>
        <v>(Select Usage)</v>
      </c>
      <c r="R394" s="33">
        <f t="shared" si="1055"/>
        <v>0</v>
      </c>
      <c r="S394" s="33">
        <f t="shared" si="1056"/>
        <v>0</v>
      </c>
      <c r="T394" s="33">
        <f t="shared" si="1057"/>
        <v>0</v>
      </c>
      <c r="U394" s="33">
        <f t="shared" si="1058"/>
        <v>0</v>
      </c>
      <c r="V394" s="33">
        <f t="shared" si="1059"/>
        <v>0</v>
      </c>
      <c r="W394" s="33">
        <f t="shared" si="1060"/>
        <v>0</v>
      </c>
      <c r="X394" s="33">
        <f t="shared" si="1061"/>
        <v>0</v>
      </c>
      <c r="Y394" s="33">
        <f t="shared" si="1062"/>
        <v>0</v>
      </c>
      <c r="Z394" s="33">
        <f t="shared" si="1063"/>
        <v>0</v>
      </c>
      <c r="AA394" s="33">
        <f t="shared" si="1064"/>
        <v>0</v>
      </c>
      <c r="AB394" s="33">
        <f t="shared" si="1065"/>
        <v>0</v>
      </c>
      <c r="AC394" s="33">
        <f t="shared" si="1066"/>
        <v>0</v>
      </c>
      <c r="AD394" s="26">
        <f t="shared" si="1067"/>
        <v>0</v>
      </c>
      <c r="AE394" s="46" t="str">
        <f>IFERROR(IF(AE$3=VLOOKUP($E394,Template!$AK$5:$AM$17,3,FALSE),$AD394*$F394,0),"0.00")</f>
        <v>0.00</v>
      </c>
      <c r="AF394" s="46" t="str">
        <f>IFERROR(IF(AF$3=VLOOKUP($E394,Template!$AK$5:$AM$17,3,FALSE),$AD394*$F394,0),"0.00")</f>
        <v>0.00</v>
      </c>
      <c r="AG394" s="28">
        <f t="shared" si="1068"/>
        <v>0</v>
      </c>
      <c r="AH394" s="13" t="s">
        <v>40</v>
      </c>
      <c r="AI394" s="13" t="s">
        <v>41</v>
      </c>
      <c r="AK394" s="14" t="s">
        <v>27</v>
      </c>
      <c r="AL394" s="15">
        <v>0.15</v>
      </c>
      <c r="AM394" s="16" t="s">
        <v>2</v>
      </c>
    </row>
    <row r="395" spans="1:39" s="3" customFormat="1" ht="13.8" x14ac:dyDescent="0.25">
      <c r="A395" s="7" t="str">
        <f t="shared" ref="A395:C395" si="1079">A394</f>
        <v>(Enter Broadcasting Company Name)</v>
      </c>
      <c r="B395" s="7" t="str">
        <f t="shared" si="1079"/>
        <v>(Enter Call Letters)</v>
      </c>
      <c r="C395" s="8" t="str">
        <f t="shared" si="1079"/>
        <v>(Select AM/FM)</v>
      </c>
      <c r="D395" s="30"/>
      <c r="E395" s="8" t="str">
        <f t="shared" si="1070"/>
        <v>(Select Station Province)</v>
      </c>
      <c r="F395" s="9" t="str">
        <f>IFERROR(VLOOKUP(E395,Template!$AK$5:$AL$17,2,FALSE),"")</f>
        <v/>
      </c>
      <c r="G395" s="42" t="s">
        <v>12</v>
      </c>
      <c r="H395" s="42" t="s">
        <v>15</v>
      </c>
      <c r="I395" s="32" t="s">
        <v>65</v>
      </c>
      <c r="J395" s="32" t="s">
        <v>66</v>
      </c>
      <c r="K395" s="33">
        <f t="shared" si="1052"/>
        <v>0</v>
      </c>
      <c r="L395" s="33">
        <f t="shared" si="1053"/>
        <v>0</v>
      </c>
      <c r="M395" s="34">
        <f t="shared" si="1051"/>
        <v>0</v>
      </c>
      <c r="N395" s="34">
        <f t="shared" si="1071"/>
        <v>0</v>
      </c>
      <c r="O395" s="34">
        <f t="shared" si="1054"/>
        <v>0</v>
      </c>
      <c r="P395" s="12" t="str">
        <f t="shared" ref="P395:Q395" si="1080">P394</f>
        <v>(Select Language)</v>
      </c>
      <c r="Q395" s="12" t="str">
        <f t="shared" si="1080"/>
        <v>(Select Usage)</v>
      </c>
      <c r="R395" s="33">
        <f t="shared" si="1055"/>
        <v>0</v>
      </c>
      <c r="S395" s="33">
        <f t="shared" si="1056"/>
        <v>0</v>
      </c>
      <c r="T395" s="33">
        <f t="shared" si="1057"/>
        <v>0</v>
      </c>
      <c r="U395" s="33">
        <f t="shared" si="1058"/>
        <v>0</v>
      </c>
      <c r="V395" s="33">
        <f t="shared" si="1059"/>
        <v>0</v>
      </c>
      <c r="W395" s="33">
        <f t="shared" si="1060"/>
        <v>0</v>
      </c>
      <c r="X395" s="33">
        <f t="shared" si="1061"/>
        <v>0</v>
      </c>
      <c r="Y395" s="33">
        <f t="shared" si="1062"/>
        <v>0</v>
      </c>
      <c r="Z395" s="33">
        <f t="shared" si="1063"/>
        <v>0</v>
      </c>
      <c r="AA395" s="33">
        <f t="shared" si="1064"/>
        <v>0</v>
      </c>
      <c r="AB395" s="33">
        <f t="shared" si="1065"/>
        <v>0</v>
      </c>
      <c r="AC395" s="33">
        <f t="shared" si="1066"/>
        <v>0</v>
      </c>
      <c r="AD395" s="26">
        <f>SUM(R395:AC395)</f>
        <v>0</v>
      </c>
      <c r="AE395" s="46" t="str">
        <f>IFERROR(IF(AE$3=VLOOKUP($E395,Template!$AK$5:$AM$17,3,FALSE),$AD395*$F395,0),"0.00")</f>
        <v>0.00</v>
      </c>
      <c r="AF395" s="46" t="str">
        <f>IFERROR(IF(AF$3=VLOOKUP($E395,Template!$AK$5:$AM$17,3,FALSE),$AD395*$F395,0),"0.00")</f>
        <v>0.00</v>
      </c>
      <c r="AG395" s="28">
        <f t="shared" si="1068"/>
        <v>0</v>
      </c>
      <c r="AH395" s="13" t="s">
        <v>40</v>
      </c>
      <c r="AI395" s="13" t="s">
        <v>41</v>
      </c>
      <c r="AK395" s="14" t="s">
        <v>28</v>
      </c>
      <c r="AL395" s="15">
        <v>0.05</v>
      </c>
      <c r="AM395" s="16" t="s">
        <v>3</v>
      </c>
    </row>
    <row r="396" spans="1:39" s="3" customFormat="1" ht="13.8" x14ac:dyDescent="0.25">
      <c r="A396" s="7" t="str">
        <f t="shared" ref="A396:C396" si="1081">A395</f>
        <v>(Enter Broadcasting Company Name)</v>
      </c>
      <c r="B396" s="7" t="str">
        <f t="shared" si="1081"/>
        <v>(Enter Call Letters)</v>
      </c>
      <c r="C396" s="8" t="str">
        <f t="shared" si="1081"/>
        <v>(Select AM/FM)</v>
      </c>
      <c r="D396" s="30"/>
      <c r="E396" s="8" t="str">
        <f t="shared" si="1070"/>
        <v>(Select Station Province)</v>
      </c>
      <c r="F396" s="9" t="str">
        <f>IFERROR(VLOOKUP(E396,Template!$AK$5:$AL$17,2,FALSE),"")</f>
        <v/>
      </c>
      <c r="G396" s="42" t="s">
        <v>13</v>
      </c>
      <c r="H396" s="42" t="s">
        <v>16</v>
      </c>
      <c r="I396" s="32" t="s">
        <v>65</v>
      </c>
      <c r="J396" s="32" t="s">
        <v>66</v>
      </c>
      <c r="K396" s="33">
        <f t="shared" si="1052"/>
        <v>0</v>
      </c>
      <c r="L396" s="33">
        <f t="shared" si="1053"/>
        <v>0</v>
      </c>
      <c r="M396" s="34">
        <f t="shared" si="1051"/>
        <v>0</v>
      </c>
      <c r="N396" s="34">
        <f t="shared" si="1071"/>
        <v>0</v>
      </c>
      <c r="O396" s="34">
        <f t="shared" si="1054"/>
        <v>0</v>
      </c>
      <c r="P396" s="12" t="str">
        <f t="shared" ref="P396:Q396" si="1082">P395</f>
        <v>(Select Language)</v>
      </c>
      <c r="Q396" s="12" t="str">
        <f t="shared" si="1082"/>
        <v>(Select Usage)</v>
      </c>
      <c r="R396" s="33">
        <f t="shared" si="1055"/>
        <v>0</v>
      </c>
      <c r="S396" s="33">
        <f t="shared" si="1056"/>
        <v>0</v>
      </c>
      <c r="T396" s="33">
        <f t="shared" si="1057"/>
        <v>0</v>
      </c>
      <c r="U396" s="33">
        <f t="shared" si="1058"/>
        <v>0</v>
      </c>
      <c r="V396" s="33">
        <f t="shared" si="1059"/>
        <v>0</v>
      </c>
      <c r="W396" s="33">
        <f t="shared" si="1060"/>
        <v>0</v>
      </c>
      <c r="X396" s="33">
        <f t="shared" si="1061"/>
        <v>0</v>
      </c>
      <c r="Y396" s="33">
        <f t="shared" si="1062"/>
        <v>0</v>
      </c>
      <c r="Z396" s="33">
        <f t="shared" si="1063"/>
        <v>0</v>
      </c>
      <c r="AA396" s="33">
        <f t="shared" si="1064"/>
        <v>0</v>
      </c>
      <c r="AB396" s="33">
        <f t="shared" si="1065"/>
        <v>0</v>
      </c>
      <c r="AC396" s="33">
        <f t="shared" si="1066"/>
        <v>0</v>
      </c>
      <c r="AD396" s="26">
        <f t="shared" ref="AD396:AD398" si="1083">SUM(R396:AC396)</f>
        <v>0</v>
      </c>
      <c r="AE396" s="46" t="str">
        <f>IFERROR(IF(AE$3=VLOOKUP($E396,Template!$AK$5:$AM$17,3,FALSE),$AD396*$F396,0),"0.00")</f>
        <v>0.00</v>
      </c>
      <c r="AF396" s="46" t="str">
        <f>IFERROR(IF(AF$3=VLOOKUP($E396,Template!$AK$5:$AM$17,3,FALSE),$AD396*$F396,0),"0.00")</f>
        <v>0.00</v>
      </c>
      <c r="AG396" s="28">
        <f t="shared" si="1068"/>
        <v>0</v>
      </c>
      <c r="AH396" s="13" t="s">
        <v>40</v>
      </c>
      <c r="AI396" s="13" t="s">
        <v>41</v>
      </c>
      <c r="AK396" s="14" t="s">
        <v>70</v>
      </c>
      <c r="AL396" s="15">
        <v>0.05</v>
      </c>
      <c r="AM396" s="16" t="s">
        <v>3</v>
      </c>
    </row>
    <row r="397" spans="1:39" s="3" customFormat="1" ht="13.8" x14ac:dyDescent="0.25">
      <c r="A397" s="7" t="str">
        <f t="shared" ref="A397:C397" si="1084">A396</f>
        <v>(Enter Broadcasting Company Name)</v>
      </c>
      <c r="B397" s="7" t="str">
        <f t="shared" si="1084"/>
        <v>(Enter Call Letters)</v>
      </c>
      <c r="C397" s="8" t="str">
        <f t="shared" si="1084"/>
        <v>(Select AM/FM)</v>
      </c>
      <c r="D397" s="30"/>
      <c r="E397" s="8" t="str">
        <f t="shared" si="1070"/>
        <v>(Select Station Province)</v>
      </c>
      <c r="F397" s="9" t="str">
        <f>IFERROR(VLOOKUP(E397,Template!$AK$5:$AL$17,2,FALSE),"")</f>
        <v/>
      </c>
      <c r="G397" s="42" t="s">
        <v>15</v>
      </c>
      <c r="H397" s="42" t="s">
        <v>17</v>
      </c>
      <c r="I397" s="32" t="s">
        <v>65</v>
      </c>
      <c r="J397" s="32" t="s">
        <v>66</v>
      </c>
      <c r="K397" s="33">
        <f t="shared" si="1052"/>
        <v>0</v>
      </c>
      <c r="L397" s="33">
        <f t="shared" si="1053"/>
        <v>0</v>
      </c>
      <c r="M397" s="34">
        <f t="shared" si="1051"/>
        <v>0</v>
      </c>
      <c r="N397" s="34">
        <f t="shared" si="1071"/>
        <v>0</v>
      </c>
      <c r="O397" s="34">
        <f t="shared" si="1054"/>
        <v>0</v>
      </c>
      <c r="P397" s="12" t="str">
        <f t="shared" ref="P397:Q397" si="1085">P396</f>
        <v>(Select Language)</v>
      </c>
      <c r="Q397" s="12" t="str">
        <f t="shared" si="1085"/>
        <v>(Select Usage)</v>
      </c>
      <c r="R397" s="33">
        <f t="shared" si="1055"/>
        <v>0</v>
      </c>
      <c r="S397" s="33">
        <f t="shared" si="1056"/>
        <v>0</v>
      </c>
      <c r="T397" s="33">
        <f t="shared" si="1057"/>
        <v>0</v>
      </c>
      <c r="U397" s="33">
        <f t="shared" si="1058"/>
        <v>0</v>
      </c>
      <c r="V397" s="33">
        <f t="shared" si="1059"/>
        <v>0</v>
      </c>
      <c r="W397" s="33">
        <f t="shared" si="1060"/>
        <v>0</v>
      </c>
      <c r="X397" s="33">
        <f t="shared" si="1061"/>
        <v>0</v>
      </c>
      <c r="Y397" s="33">
        <f t="shared" si="1062"/>
        <v>0</v>
      </c>
      <c r="Z397" s="33">
        <f t="shared" si="1063"/>
        <v>0</v>
      </c>
      <c r="AA397" s="33">
        <f t="shared" si="1064"/>
        <v>0</v>
      </c>
      <c r="AB397" s="33">
        <f t="shared" si="1065"/>
        <v>0</v>
      </c>
      <c r="AC397" s="33">
        <f t="shared" si="1066"/>
        <v>0</v>
      </c>
      <c r="AD397" s="26">
        <f t="shared" si="1083"/>
        <v>0</v>
      </c>
      <c r="AE397" s="46" t="str">
        <f>IFERROR(IF(AE$3=VLOOKUP($E397,Template!$AK$5:$AM$17,3,FALSE),$AD397*$F397,0),"0.00")</f>
        <v>0.00</v>
      </c>
      <c r="AF397" s="46" t="str">
        <f>IFERROR(IF(AF$3=VLOOKUP($E397,Template!$AK$5:$AM$17,3,FALSE),$AD397*$F397,0),"0.00")</f>
        <v>0.00</v>
      </c>
      <c r="AG397" s="28">
        <f t="shared" si="1068"/>
        <v>0</v>
      </c>
      <c r="AH397" s="13" t="s">
        <v>40</v>
      </c>
      <c r="AI397" s="13" t="s">
        <v>41</v>
      </c>
      <c r="AK397" s="14" t="s">
        <v>20</v>
      </c>
      <c r="AL397" s="15">
        <v>0.13</v>
      </c>
      <c r="AM397" s="16" t="s">
        <v>2</v>
      </c>
    </row>
    <row r="398" spans="1:39" s="3" customFormat="1" ht="13.8" x14ac:dyDescent="0.25">
      <c r="A398" s="7" t="str">
        <f t="shared" ref="A398:C398" si="1086">A397</f>
        <v>(Enter Broadcasting Company Name)</v>
      </c>
      <c r="B398" s="7" t="str">
        <f t="shared" si="1086"/>
        <v>(Enter Call Letters)</v>
      </c>
      <c r="C398" s="8" t="str">
        <f t="shared" si="1086"/>
        <v>(Select AM/FM)</v>
      </c>
      <c r="D398" s="30"/>
      <c r="E398" s="8" t="str">
        <f t="shared" si="1070"/>
        <v>(Select Station Province)</v>
      </c>
      <c r="F398" s="9" t="str">
        <f>IFERROR(VLOOKUP(E398,Template!$AK$5:$AL$17,2,FALSE),"")</f>
        <v/>
      </c>
      <c r="G398" s="42" t="s">
        <v>16</v>
      </c>
      <c r="H398" s="42" t="s">
        <v>18</v>
      </c>
      <c r="I398" s="32" t="s">
        <v>65</v>
      </c>
      <c r="J398" s="32" t="s">
        <v>66</v>
      </c>
      <c r="K398" s="33">
        <f t="shared" si="1052"/>
        <v>0</v>
      </c>
      <c r="L398" s="33">
        <f t="shared" si="1053"/>
        <v>0</v>
      </c>
      <c r="M398" s="34">
        <f t="shared" si="1051"/>
        <v>0</v>
      </c>
      <c r="N398" s="34">
        <f t="shared" si="1071"/>
        <v>0</v>
      </c>
      <c r="O398" s="34">
        <f t="shared" si="1054"/>
        <v>0</v>
      </c>
      <c r="P398" s="12" t="str">
        <f t="shared" ref="P398:Q398" si="1087">P397</f>
        <v>(Select Language)</v>
      </c>
      <c r="Q398" s="12" t="str">
        <f t="shared" si="1087"/>
        <v>(Select Usage)</v>
      </c>
      <c r="R398" s="33">
        <f t="shared" si="1055"/>
        <v>0</v>
      </c>
      <c r="S398" s="33">
        <f t="shared" si="1056"/>
        <v>0</v>
      </c>
      <c r="T398" s="33">
        <f t="shared" si="1057"/>
        <v>0</v>
      </c>
      <c r="U398" s="33">
        <f t="shared" si="1058"/>
        <v>0</v>
      </c>
      <c r="V398" s="33">
        <f t="shared" si="1059"/>
        <v>0</v>
      </c>
      <c r="W398" s="33">
        <f t="shared" si="1060"/>
        <v>0</v>
      </c>
      <c r="X398" s="33">
        <f t="shared" si="1061"/>
        <v>0</v>
      </c>
      <c r="Y398" s="33">
        <f t="shared" si="1062"/>
        <v>0</v>
      </c>
      <c r="Z398" s="33">
        <f t="shared" si="1063"/>
        <v>0</v>
      </c>
      <c r="AA398" s="33">
        <f t="shared" si="1064"/>
        <v>0</v>
      </c>
      <c r="AB398" s="33">
        <f t="shared" si="1065"/>
        <v>0</v>
      </c>
      <c r="AC398" s="33">
        <f t="shared" si="1066"/>
        <v>0</v>
      </c>
      <c r="AD398" s="26">
        <f t="shared" si="1083"/>
        <v>0</v>
      </c>
      <c r="AE398" s="46" t="str">
        <f>IFERROR(IF(AE$3=VLOOKUP($E398,Template!$AK$5:$AM$17,3,FALSE),$AD398*$F398,0),"0.00")</f>
        <v>0.00</v>
      </c>
      <c r="AF398" s="46" t="str">
        <f>IFERROR(IF(AF$3=VLOOKUP($E398,Template!$AK$5:$AM$17,3,FALSE),$AD398*$F398,0),"0.00")</f>
        <v>0.00</v>
      </c>
      <c r="AG398" s="28">
        <f t="shared" si="1068"/>
        <v>0</v>
      </c>
      <c r="AH398" s="13" t="s">
        <v>40</v>
      </c>
      <c r="AI398" s="13" t="s">
        <v>41</v>
      </c>
      <c r="AK398" s="14" t="s">
        <v>69</v>
      </c>
      <c r="AL398" s="15">
        <v>0.15</v>
      </c>
      <c r="AM398" s="16" t="s">
        <v>2</v>
      </c>
    </row>
    <row r="399" spans="1:39" s="3" customFormat="1" ht="13.8" x14ac:dyDescent="0.25">
      <c r="A399" s="7" t="str">
        <f t="shared" ref="A399:C399" si="1088">A398</f>
        <v>(Enter Broadcasting Company Name)</v>
      </c>
      <c r="B399" s="7" t="str">
        <f t="shared" si="1088"/>
        <v>(Enter Call Letters)</v>
      </c>
      <c r="C399" s="8" t="str">
        <f t="shared" si="1088"/>
        <v>(Select AM/FM)</v>
      </c>
      <c r="D399" s="30"/>
      <c r="E399" s="8" t="str">
        <f t="shared" si="1070"/>
        <v>(Select Station Province)</v>
      </c>
      <c r="F399" s="9" t="str">
        <f>IFERROR(VLOOKUP(E399,Template!$AK$5:$AL$17,2,FALSE),"")</f>
        <v/>
      </c>
      <c r="G399" s="42" t="s">
        <v>17</v>
      </c>
      <c r="H399" s="42" t="s">
        <v>7</v>
      </c>
      <c r="I399" s="32" t="s">
        <v>65</v>
      </c>
      <c r="J399" s="32" t="s">
        <v>66</v>
      </c>
      <c r="K399" s="33">
        <f t="shared" si="1052"/>
        <v>0</v>
      </c>
      <c r="L399" s="33">
        <f t="shared" si="1053"/>
        <v>0</v>
      </c>
      <c r="M399" s="34">
        <f t="shared" si="1051"/>
        <v>0</v>
      </c>
      <c r="N399" s="34">
        <f t="shared" si="1071"/>
        <v>0</v>
      </c>
      <c r="O399" s="34">
        <f t="shared" si="1054"/>
        <v>0</v>
      </c>
      <c r="P399" s="12" t="str">
        <f t="shared" ref="P399:Q399" si="1089">P398</f>
        <v>(Select Language)</v>
      </c>
      <c r="Q399" s="12" t="str">
        <f t="shared" si="1089"/>
        <v>(Select Usage)</v>
      </c>
      <c r="R399" s="33">
        <f t="shared" si="1055"/>
        <v>0</v>
      </c>
      <c r="S399" s="33">
        <f t="shared" si="1056"/>
        <v>0</v>
      </c>
      <c r="T399" s="33">
        <f t="shared" si="1057"/>
        <v>0</v>
      </c>
      <c r="U399" s="33">
        <f t="shared" si="1058"/>
        <v>0</v>
      </c>
      <c r="V399" s="33">
        <f t="shared" si="1059"/>
        <v>0</v>
      </c>
      <c r="W399" s="33">
        <f t="shared" si="1060"/>
        <v>0</v>
      </c>
      <c r="X399" s="33">
        <f t="shared" si="1061"/>
        <v>0</v>
      </c>
      <c r="Y399" s="33">
        <f t="shared" si="1062"/>
        <v>0</v>
      </c>
      <c r="Z399" s="33">
        <f t="shared" si="1063"/>
        <v>0</v>
      </c>
      <c r="AA399" s="33">
        <f t="shared" si="1064"/>
        <v>0</v>
      </c>
      <c r="AB399" s="33">
        <f t="shared" si="1065"/>
        <v>0</v>
      </c>
      <c r="AC399" s="33">
        <f t="shared" si="1066"/>
        <v>0</v>
      </c>
      <c r="AD399" s="26">
        <f>SUM(R399:AC399)</f>
        <v>0</v>
      </c>
      <c r="AE399" s="46" t="str">
        <f>IFERROR(IF(AE$3=VLOOKUP($E399,Template!$AK$5:$AM$17,3,FALSE),$AD399*$F399,0),"0.00")</f>
        <v>0.00</v>
      </c>
      <c r="AF399" s="46" t="str">
        <f>IFERROR(IF(AF$3=VLOOKUP($E399,Template!$AK$5:$AM$17,3,FALSE),$AD399*$F399,0),"0.00")</f>
        <v>0.00</v>
      </c>
      <c r="AG399" s="28">
        <f t="shared" si="1068"/>
        <v>0</v>
      </c>
      <c r="AH399" s="13" t="s">
        <v>40</v>
      </c>
      <c r="AI399" s="13" t="s">
        <v>41</v>
      </c>
      <c r="AK399" s="14" t="s">
        <v>29</v>
      </c>
      <c r="AL399" s="15">
        <v>0.05</v>
      </c>
      <c r="AM399" s="16" t="s">
        <v>3</v>
      </c>
    </row>
    <row r="400" spans="1:39" s="3" customFormat="1" ht="13.8" x14ac:dyDescent="0.25">
      <c r="A400" s="7" t="str">
        <f t="shared" ref="A400:C400" si="1090">A399</f>
        <v>(Enter Broadcasting Company Name)</v>
      </c>
      <c r="B400" s="7" t="str">
        <f t="shared" si="1090"/>
        <v>(Enter Call Letters)</v>
      </c>
      <c r="C400" s="8" t="str">
        <f t="shared" si="1090"/>
        <v>(Select AM/FM)</v>
      </c>
      <c r="D400" s="30"/>
      <c r="E400" s="8" t="str">
        <f t="shared" si="1070"/>
        <v>(Select Station Province)</v>
      </c>
      <c r="F400" s="9" t="str">
        <f>IFERROR(VLOOKUP(E400,Template!$AK$5:$AL$17,2,FALSE),"")</f>
        <v/>
      </c>
      <c r="G400" s="42" t="s">
        <v>18</v>
      </c>
      <c r="H400" s="43" t="s">
        <v>8</v>
      </c>
      <c r="I400" s="32" t="s">
        <v>65</v>
      </c>
      <c r="J400" s="32" t="s">
        <v>66</v>
      </c>
      <c r="K400" s="33">
        <f t="shared" si="1052"/>
        <v>0</v>
      </c>
      <c r="L400" s="33">
        <f t="shared" si="1053"/>
        <v>0</v>
      </c>
      <c r="M400" s="34">
        <f t="shared" si="1051"/>
        <v>0</v>
      </c>
      <c r="N400" s="34">
        <f t="shared" si="1071"/>
        <v>0</v>
      </c>
      <c r="O400" s="34">
        <f t="shared" si="1054"/>
        <v>0</v>
      </c>
      <c r="P400" s="12" t="str">
        <f t="shared" ref="P400:Q400" si="1091">P399</f>
        <v>(Select Language)</v>
      </c>
      <c r="Q400" s="12" t="str">
        <f t="shared" si="1091"/>
        <v>(Select Usage)</v>
      </c>
      <c r="R400" s="33">
        <f t="shared" si="1055"/>
        <v>0</v>
      </c>
      <c r="S400" s="33">
        <f t="shared" si="1056"/>
        <v>0</v>
      </c>
      <c r="T400" s="33">
        <f t="shared" si="1057"/>
        <v>0</v>
      </c>
      <c r="U400" s="33">
        <f t="shared" si="1058"/>
        <v>0</v>
      </c>
      <c r="V400" s="33">
        <f t="shared" si="1059"/>
        <v>0</v>
      </c>
      <c r="W400" s="33">
        <f t="shared" si="1060"/>
        <v>0</v>
      </c>
      <c r="X400" s="33">
        <f t="shared" si="1061"/>
        <v>0</v>
      </c>
      <c r="Y400" s="33">
        <f t="shared" si="1062"/>
        <v>0</v>
      </c>
      <c r="Z400" s="33">
        <f t="shared" si="1063"/>
        <v>0</v>
      </c>
      <c r="AA400" s="33">
        <f t="shared" si="1064"/>
        <v>0</v>
      </c>
      <c r="AB400" s="33">
        <f t="shared" si="1065"/>
        <v>0</v>
      </c>
      <c r="AC400" s="33">
        <f t="shared" si="1066"/>
        <v>0</v>
      </c>
      <c r="AD400" s="26">
        <f t="shared" ref="AD400" si="1092">SUM(R400:AC400)</f>
        <v>0</v>
      </c>
      <c r="AE400" s="46" t="str">
        <f>IFERROR(IF(AE$3=VLOOKUP($E400,Template!$AK$5:$AM$17,3,FALSE),$AD400*$F400,0),"0.00")</f>
        <v>0.00</v>
      </c>
      <c r="AF400" s="46" t="str">
        <f>IFERROR(IF(AF$3=VLOOKUP($E400,Template!$AK$5:$AM$17,3,FALSE),$AD400*$F400,0),"0.00")</f>
        <v>0.00</v>
      </c>
      <c r="AG400" s="28">
        <f t="shared" si="1068"/>
        <v>0</v>
      </c>
      <c r="AH400" s="13" t="s">
        <v>40</v>
      </c>
      <c r="AI400" s="13" t="s">
        <v>41</v>
      </c>
      <c r="AK400" s="14" t="s">
        <v>21</v>
      </c>
      <c r="AL400" s="15">
        <v>0.05</v>
      </c>
      <c r="AM400" s="16" t="s">
        <v>3</v>
      </c>
    </row>
    <row r="401" spans="1:39" ht="13.8" x14ac:dyDescent="0.25">
      <c r="A401" s="19" t="s">
        <v>4</v>
      </c>
      <c r="B401" s="19"/>
      <c r="C401" s="20"/>
      <c r="D401" s="20"/>
      <c r="E401" s="20"/>
      <c r="F401" s="20"/>
      <c r="G401" s="44"/>
      <c r="H401" s="44"/>
      <c r="I401" s="21">
        <f t="shared" ref="I401:K401" si="1093">SUM(I389:I400)</f>
        <v>0</v>
      </c>
      <c r="J401" s="21">
        <f t="shared" si="1093"/>
        <v>0</v>
      </c>
      <c r="K401" s="21">
        <f t="shared" si="1093"/>
        <v>0</v>
      </c>
      <c r="L401" s="21">
        <f>L400</f>
        <v>0</v>
      </c>
      <c r="M401" s="21">
        <f>SUM(M389:M400)</f>
        <v>0</v>
      </c>
      <c r="N401" s="21">
        <f t="shared" ref="N401:O401" si="1094">SUM(N389:N400)</f>
        <v>0</v>
      </c>
      <c r="O401" s="21">
        <f t="shared" si="1094"/>
        <v>0</v>
      </c>
      <c r="P401" s="21"/>
      <c r="Q401" s="22"/>
      <c r="R401" s="21">
        <f t="shared" ref="R401:AI401" si="1095">SUM(R389:R400)</f>
        <v>0</v>
      </c>
      <c r="S401" s="21">
        <f t="shared" si="1095"/>
        <v>0</v>
      </c>
      <c r="T401" s="21">
        <f t="shared" si="1095"/>
        <v>0</v>
      </c>
      <c r="U401" s="21">
        <f t="shared" si="1095"/>
        <v>0</v>
      </c>
      <c r="V401" s="21">
        <f t="shared" si="1095"/>
        <v>0</v>
      </c>
      <c r="W401" s="21">
        <f t="shared" si="1095"/>
        <v>0</v>
      </c>
      <c r="X401" s="21">
        <f t="shared" si="1095"/>
        <v>0</v>
      </c>
      <c r="Y401" s="21">
        <f t="shared" si="1095"/>
        <v>0</v>
      </c>
      <c r="Z401" s="21">
        <f t="shared" si="1095"/>
        <v>0</v>
      </c>
      <c r="AA401" s="21">
        <f t="shared" si="1095"/>
        <v>0</v>
      </c>
      <c r="AB401" s="21">
        <f t="shared" si="1095"/>
        <v>0</v>
      </c>
      <c r="AC401" s="21">
        <f t="shared" si="1095"/>
        <v>0</v>
      </c>
      <c r="AD401" s="27">
        <f t="shared" si="1095"/>
        <v>0</v>
      </c>
      <c r="AE401" s="21">
        <f t="shared" si="1095"/>
        <v>0</v>
      </c>
      <c r="AF401" s="21">
        <f t="shared" si="1095"/>
        <v>0</v>
      </c>
      <c r="AG401" s="27">
        <f t="shared" si="1095"/>
        <v>0</v>
      </c>
      <c r="AH401" s="21">
        <f t="shared" si="1095"/>
        <v>0</v>
      </c>
      <c r="AI401" s="21">
        <f t="shared" si="1095"/>
        <v>0</v>
      </c>
      <c r="AK401" s="14" t="s">
        <v>71</v>
      </c>
      <c r="AL401" s="15">
        <v>0.05</v>
      </c>
      <c r="AM401" s="16" t="s">
        <v>3</v>
      </c>
    </row>
    <row r="402" spans="1:39" x14ac:dyDescent="0.25">
      <c r="A402" s="2"/>
      <c r="G402" s="2"/>
      <c r="H402" s="2"/>
      <c r="O402" s="2"/>
      <c r="P402" s="2"/>
    </row>
    <row r="403" spans="1:39" ht="42" customHeight="1" x14ac:dyDescent="0.25">
      <c r="A403" s="223" t="s">
        <v>63</v>
      </c>
      <c r="B403" s="223" t="s">
        <v>43</v>
      </c>
      <c r="C403" s="224" t="s">
        <v>19</v>
      </c>
      <c r="D403" s="226"/>
      <c r="E403" s="223" t="s">
        <v>14</v>
      </c>
      <c r="F403" s="223" t="s">
        <v>38</v>
      </c>
      <c r="G403" s="223" t="s">
        <v>1</v>
      </c>
      <c r="H403" s="223" t="s">
        <v>5</v>
      </c>
      <c r="I403" s="225" t="s">
        <v>31</v>
      </c>
      <c r="J403" s="225" t="s">
        <v>32</v>
      </c>
      <c r="K403" s="225" t="s">
        <v>48</v>
      </c>
      <c r="L403" s="225" t="s">
        <v>0</v>
      </c>
      <c r="M403" s="4" t="s">
        <v>45</v>
      </c>
      <c r="N403" s="4" t="s">
        <v>46</v>
      </c>
      <c r="O403" s="4" t="s">
        <v>47</v>
      </c>
      <c r="P403" s="225" t="s">
        <v>50</v>
      </c>
      <c r="Q403" s="225" t="s">
        <v>33</v>
      </c>
      <c r="R403" s="4" t="s">
        <v>51</v>
      </c>
      <c r="S403" s="4" t="s">
        <v>52</v>
      </c>
      <c r="T403" s="4" t="s">
        <v>53</v>
      </c>
      <c r="U403" s="4" t="s">
        <v>54</v>
      </c>
      <c r="V403" s="4" t="s">
        <v>55</v>
      </c>
      <c r="W403" s="4" t="s">
        <v>56</v>
      </c>
      <c r="X403" s="4" t="s">
        <v>57</v>
      </c>
      <c r="Y403" s="4" t="s">
        <v>58</v>
      </c>
      <c r="Z403" s="4" t="s">
        <v>59</v>
      </c>
      <c r="AA403" s="4" t="s">
        <v>62</v>
      </c>
      <c r="AB403" s="4" t="s">
        <v>60</v>
      </c>
      <c r="AC403" s="4" t="s">
        <v>61</v>
      </c>
      <c r="AD403" s="233" t="s">
        <v>34</v>
      </c>
      <c r="AE403" s="231" t="s">
        <v>2</v>
      </c>
      <c r="AF403" s="231" t="s">
        <v>3</v>
      </c>
      <c r="AG403" s="233" t="s">
        <v>35</v>
      </c>
      <c r="AH403" s="223" t="s">
        <v>36</v>
      </c>
      <c r="AI403" s="223" t="s">
        <v>37</v>
      </c>
      <c r="AK403" s="229" t="s">
        <v>30</v>
      </c>
      <c r="AL403" s="229"/>
      <c r="AM403" s="229"/>
    </row>
    <row r="404" spans="1:39" s="6" customFormat="1" ht="35.25" customHeight="1" x14ac:dyDescent="0.3">
      <c r="A404" s="224"/>
      <c r="B404" s="224"/>
      <c r="C404" s="224"/>
      <c r="D404" s="227"/>
      <c r="E404" s="223"/>
      <c r="F404" s="223"/>
      <c r="G404" s="223"/>
      <c r="H404" s="223"/>
      <c r="I404" s="230"/>
      <c r="J404" s="230"/>
      <c r="K404" s="230"/>
      <c r="L404" s="230"/>
      <c r="M404" s="5">
        <v>0</v>
      </c>
      <c r="N404" s="5">
        <v>625000</v>
      </c>
      <c r="O404" s="5">
        <v>1250000</v>
      </c>
      <c r="P404" s="225"/>
      <c r="Q404" s="225"/>
      <c r="R404" s="29">
        <v>4.95E-4</v>
      </c>
      <c r="S404" s="29">
        <v>9.5200000000000005E-4</v>
      </c>
      <c r="T404" s="29">
        <v>1.5900000000000001E-3</v>
      </c>
      <c r="U404" s="29">
        <v>1.1169999999999999E-3</v>
      </c>
      <c r="V404" s="29">
        <v>2.189E-3</v>
      </c>
      <c r="W404" s="29">
        <v>4.5430000000000002E-3</v>
      </c>
      <c r="X404" s="29">
        <v>8.8199999999999997E-4</v>
      </c>
      <c r="Y404" s="29">
        <v>1.6949999999999999E-3</v>
      </c>
      <c r="Z404" s="29">
        <v>2.8319999999999999E-3</v>
      </c>
      <c r="AA404" s="29">
        <v>1.9889999999999999E-3</v>
      </c>
      <c r="AB404" s="29">
        <v>3.8999999999999998E-3</v>
      </c>
      <c r="AC404" s="29">
        <v>8.0949999999999998E-3</v>
      </c>
      <c r="AD404" s="233"/>
      <c r="AE404" s="232"/>
      <c r="AF404" s="232"/>
      <c r="AG404" s="234"/>
      <c r="AH404" s="223"/>
      <c r="AI404" s="223"/>
      <c r="AK404" s="229"/>
      <c r="AL404" s="229"/>
      <c r="AM404" s="229"/>
    </row>
    <row r="405" spans="1:39" s="3" customFormat="1" ht="13.8" x14ac:dyDescent="0.25">
      <c r="A405" s="7" t="s">
        <v>44</v>
      </c>
      <c r="B405" s="7" t="s">
        <v>42</v>
      </c>
      <c r="C405" s="8" t="s">
        <v>39</v>
      </c>
      <c r="D405" s="30"/>
      <c r="E405" s="8" t="s">
        <v>64</v>
      </c>
      <c r="F405" s="9" t="str">
        <f>IFERROR(VLOOKUP(E405,Template!$AK$5:$AL$17,2,FALSE),"")</f>
        <v/>
      </c>
      <c r="G405" s="41" t="s">
        <v>7</v>
      </c>
      <c r="H405" s="41" t="s">
        <v>6</v>
      </c>
      <c r="I405" s="32" t="s">
        <v>65</v>
      </c>
      <c r="J405" s="32" t="s">
        <v>66</v>
      </c>
      <c r="K405" s="33">
        <f>IFERROR(I405+J405,0)</f>
        <v>0</v>
      </c>
      <c r="L405" s="33">
        <f>IFERROR(K405,"")</f>
        <v>0</v>
      </c>
      <c r="M405" s="34">
        <f t="shared" ref="M405:M416" si="1096">IF(L405&lt;=$N$4,K405,IF(L404&gt;$N$4,0,$N$4-L404))</f>
        <v>0</v>
      </c>
      <c r="N405" s="34">
        <f>IF(AND(L405&gt;$N$4,L405&lt;=$O$4),K405-M405,IF(AND(L404&gt;$N$4,L404&lt;=$O$4),$O$4-L404,IF(L404&gt;$O$4,0,IF(L405&lt;$N$4,0,MIN(L405-$N$4,$N$4)))))</f>
        <v>0</v>
      </c>
      <c r="O405" s="34">
        <f>IF(L405&gt;$O$4,K405-M405-N405,0)</f>
        <v>0</v>
      </c>
      <c r="P405" s="12" t="s">
        <v>94</v>
      </c>
      <c r="Q405" s="12" t="s">
        <v>68</v>
      </c>
      <c r="R405" s="33">
        <f>IF(AND($Q405="LOW",$P405="French"),M405*R$4,0)</f>
        <v>0</v>
      </c>
      <c r="S405" s="33">
        <f>IF(AND($Q405="LOW",$P405="French"),N405*S$4,0)</f>
        <v>0</v>
      </c>
      <c r="T405" s="33">
        <f>IF(AND($Q405="LOW",$P405="French"),O405*T$4,0)</f>
        <v>0</v>
      </c>
      <c r="U405" s="33">
        <f>IF(AND($Q405="HIGH",$P405="French"),M405*U$4,0)</f>
        <v>0</v>
      </c>
      <c r="V405" s="33">
        <f>IF(AND($Q405="HIGH",$P405="French"),N405*V$4,0)</f>
        <v>0</v>
      </c>
      <c r="W405" s="33">
        <f>IF(AND($Q405="HIGH",$P405="French"),O405*W$4,0)</f>
        <v>0</v>
      </c>
      <c r="X405" s="33">
        <f>IF(AND($Q405="LOW",$P405="English"),M405*X$4,0)</f>
        <v>0</v>
      </c>
      <c r="Y405" s="33">
        <f>IF(AND($Q405="LOW",$P405="English"),N405*Y$4,0)</f>
        <v>0</v>
      </c>
      <c r="Z405" s="33">
        <f>IF(AND($Q405="LOW",$P405="English"),O405*Z$4,0)</f>
        <v>0</v>
      </c>
      <c r="AA405" s="33">
        <f>IF(AND($Q405="HIGH",$P405="English"),M405*AA$4,0)</f>
        <v>0</v>
      </c>
      <c r="AB405" s="33">
        <f>IF(AND($Q405="HIGH",$P405="English"),N405*AB$4,0)</f>
        <v>0</v>
      </c>
      <c r="AC405" s="33">
        <f>IF(AND($Q405="HIGH",$P405="English"),O405*AC$4,0)</f>
        <v>0</v>
      </c>
      <c r="AD405" s="26">
        <f>SUM(R405:AC405)</f>
        <v>0</v>
      </c>
      <c r="AE405" s="46" t="str">
        <f>IFERROR(IF(AE$3=VLOOKUP($E405,Template!$AK$5:$AM$17,3,FALSE),$AD405*$F405,0),"0.00")</f>
        <v>0.00</v>
      </c>
      <c r="AF405" s="46" t="str">
        <f>IFERROR(IF(AF$3=VLOOKUP($E405,Template!$AK$5:$AM$17,3,FALSE),$AD405*$F405,0),"0.00")</f>
        <v>0.00</v>
      </c>
      <c r="AG405" s="28">
        <f>SUM(AD405:AF405)</f>
        <v>0</v>
      </c>
      <c r="AH405" s="13" t="s">
        <v>40</v>
      </c>
      <c r="AI405" s="13" t="s">
        <v>41</v>
      </c>
      <c r="AK405" s="14" t="s">
        <v>25</v>
      </c>
      <c r="AL405" s="15">
        <v>0.05</v>
      </c>
      <c r="AM405" s="16" t="s">
        <v>3</v>
      </c>
    </row>
    <row r="406" spans="1:39" s="3" customFormat="1" ht="13.8" x14ac:dyDescent="0.25">
      <c r="A406" s="7" t="str">
        <f>A405</f>
        <v>(Enter Broadcasting Company Name)</v>
      </c>
      <c r="B406" s="7" t="str">
        <f>B405</f>
        <v>(Enter Call Letters)</v>
      </c>
      <c r="C406" s="8" t="str">
        <f>C405</f>
        <v>(Select AM/FM)</v>
      </c>
      <c r="D406" s="30"/>
      <c r="E406" s="8" t="str">
        <f>E405</f>
        <v>(Select Station Province)</v>
      </c>
      <c r="F406" s="9" t="str">
        <f>IFERROR(VLOOKUP(E406,Template!$AK$5:$AL$17,2,FALSE),"")</f>
        <v/>
      </c>
      <c r="G406" s="42" t="s">
        <v>8</v>
      </c>
      <c r="H406" s="42" t="s">
        <v>9</v>
      </c>
      <c r="I406" s="32" t="s">
        <v>65</v>
      </c>
      <c r="J406" s="32" t="s">
        <v>66</v>
      </c>
      <c r="K406" s="33">
        <f t="shared" ref="K406:K416" si="1097">IFERROR(I406+J406,0)</f>
        <v>0</v>
      </c>
      <c r="L406" s="33">
        <f t="shared" ref="L406:L416" si="1098">IFERROR(L405+K406,"")</f>
        <v>0</v>
      </c>
      <c r="M406" s="34">
        <f t="shared" si="1096"/>
        <v>0</v>
      </c>
      <c r="N406" s="34">
        <f>IF(AND(L406&gt;$N$4,L406&lt;=$O$4),K406-M406,IF(AND(L405&gt;$N$4,L405&lt;=$O$4),$O$4-L405,IF(L405&gt;$O$4,0,IF(L406&lt;$N$4,0,MIN(L406-$N$4,$N$4)))))</f>
        <v>0</v>
      </c>
      <c r="O406" s="34">
        <f t="shared" ref="O406:O416" si="1099">IF(L406&gt;$O$4,K406-M406-N406,0)</f>
        <v>0</v>
      </c>
      <c r="P406" s="12" t="str">
        <f>P405</f>
        <v>(Select Language)</v>
      </c>
      <c r="Q406" s="12" t="str">
        <f>Q405</f>
        <v>(Select Usage)</v>
      </c>
      <c r="R406" s="33">
        <f t="shared" ref="R406:R416" si="1100">IF(AND($Q406="LOW",$P406="French"),M406*R$4,0)</f>
        <v>0</v>
      </c>
      <c r="S406" s="33">
        <f t="shared" ref="S406:S416" si="1101">IF(AND($Q406="LOW",$P406="French"),N406*S$4,0)</f>
        <v>0</v>
      </c>
      <c r="T406" s="33">
        <f t="shared" ref="T406:T416" si="1102">IF(AND($Q406="LOW",$P406="French"),O406*T$4,0)</f>
        <v>0</v>
      </c>
      <c r="U406" s="33">
        <f t="shared" ref="U406:U416" si="1103">IF(AND($Q406="HIGH",$P406="French"),M406*U$4,0)</f>
        <v>0</v>
      </c>
      <c r="V406" s="33">
        <f t="shared" ref="V406:V416" si="1104">IF(AND($Q406="HIGH",$P406="French"),N406*V$4,0)</f>
        <v>0</v>
      </c>
      <c r="W406" s="33">
        <f t="shared" ref="W406:W416" si="1105">IF(AND($Q406="HIGH",$P406="French"),O406*W$4,0)</f>
        <v>0</v>
      </c>
      <c r="X406" s="33">
        <f t="shared" ref="X406:X416" si="1106">IF(AND($Q406="LOW",$P406="English"),M406*X$4,0)</f>
        <v>0</v>
      </c>
      <c r="Y406" s="33">
        <f t="shared" ref="Y406:Y416" si="1107">IF(AND($Q406="LOW",$P406="English"),N406*Y$4,0)</f>
        <v>0</v>
      </c>
      <c r="Z406" s="33">
        <f t="shared" ref="Z406:Z416" si="1108">IF(AND($Q406="LOW",$P406="English"),O406*Z$4,0)</f>
        <v>0</v>
      </c>
      <c r="AA406" s="33">
        <f t="shared" ref="AA406:AA416" si="1109">IF(AND($Q406="HIGH",$P406="English"),M406*AA$4,0)</f>
        <v>0</v>
      </c>
      <c r="AB406" s="33">
        <f t="shared" ref="AB406:AB416" si="1110">IF(AND($Q406="HIGH",$P406="English"),N406*AB$4,0)</f>
        <v>0</v>
      </c>
      <c r="AC406" s="33">
        <f t="shared" ref="AC406:AC416" si="1111">IF(AND($Q406="HIGH",$P406="English"),O406*AC$4,0)</f>
        <v>0</v>
      </c>
      <c r="AD406" s="26">
        <f t="shared" ref="AD406:AD410" si="1112">SUM(R406:AC406)</f>
        <v>0</v>
      </c>
      <c r="AE406" s="46" t="str">
        <f>IFERROR(IF(AE$3=VLOOKUP($E406,Template!$AK$5:$AM$17,3,FALSE),$AD406*$F406,0),"0.00")</f>
        <v>0.00</v>
      </c>
      <c r="AF406" s="46" t="str">
        <f>IFERROR(IF(AF$3=VLOOKUP($E406,Template!$AK$5:$AM$17,3,FALSE),$AD406*$F406,0),"0.00")</f>
        <v>0.00</v>
      </c>
      <c r="AG406" s="28">
        <f t="shared" ref="AG406:AG416" si="1113">SUM(AD406:AF406)</f>
        <v>0</v>
      </c>
      <c r="AH406" s="13" t="s">
        <v>40</v>
      </c>
      <c r="AI406" s="13" t="s">
        <v>41</v>
      </c>
      <c r="AK406" s="14" t="s">
        <v>23</v>
      </c>
      <c r="AL406" s="15">
        <v>0.05</v>
      </c>
      <c r="AM406" s="16" t="s">
        <v>3</v>
      </c>
    </row>
    <row r="407" spans="1:39" s="3" customFormat="1" ht="13.8" x14ac:dyDescent="0.25">
      <c r="A407" s="7" t="str">
        <f t="shared" ref="A407:C407" si="1114">A406</f>
        <v>(Enter Broadcasting Company Name)</v>
      </c>
      <c r="B407" s="7" t="str">
        <f t="shared" si="1114"/>
        <v>(Enter Call Letters)</v>
      </c>
      <c r="C407" s="8" t="str">
        <f t="shared" si="1114"/>
        <v>(Select AM/FM)</v>
      </c>
      <c r="D407" s="30"/>
      <c r="E407" s="8" t="str">
        <f t="shared" ref="E407:E416" si="1115">E406</f>
        <v>(Select Station Province)</v>
      </c>
      <c r="F407" s="9" t="str">
        <f>IFERROR(VLOOKUP(E407,Template!$AK$5:$AL$17,2,FALSE),"")</f>
        <v/>
      </c>
      <c r="G407" s="42" t="s">
        <v>6</v>
      </c>
      <c r="H407" s="42" t="s">
        <v>10</v>
      </c>
      <c r="I407" s="32" t="s">
        <v>65</v>
      </c>
      <c r="J407" s="32" t="s">
        <v>66</v>
      </c>
      <c r="K407" s="33">
        <f t="shared" si="1097"/>
        <v>0</v>
      </c>
      <c r="L407" s="33">
        <f t="shared" si="1098"/>
        <v>0</v>
      </c>
      <c r="M407" s="34">
        <f t="shared" si="1096"/>
        <v>0</v>
      </c>
      <c r="N407" s="34">
        <f t="shared" ref="N407:N416" si="1116">IF(AND(L407&gt;$N$4,L407&lt;=$O$4),K407-M407,IF(AND(L406&gt;$N$4,L406&lt;=$O$4),$O$4-L406,IF(L406&gt;$O$4,0,IF(L407&lt;$N$4,0,MIN(L407-$N$4,$N$4)))))</f>
        <v>0</v>
      </c>
      <c r="O407" s="34">
        <f t="shared" si="1099"/>
        <v>0</v>
      </c>
      <c r="P407" s="12" t="str">
        <f t="shared" ref="P407:Q407" si="1117">P406</f>
        <v>(Select Language)</v>
      </c>
      <c r="Q407" s="12" t="str">
        <f t="shared" si="1117"/>
        <v>(Select Usage)</v>
      </c>
      <c r="R407" s="33">
        <f t="shared" si="1100"/>
        <v>0</v>
      </c>
      <c r="S407" s="33">
        <f t="shared" si="1101"/>
        <v>0</v>
      </c>
      <c r="T407" s="33">
        <f t="shared" si="1102"/>
        <v>0</v>
      </c>
      <c r="U407" s="33">
        <f t="shared" si="1103"/>
        <v>0</v>
      </c>
      <c r="V407" s="33">
        <f t="shared" si="1104"/>
        <v>0</v>
      </c>
      <c r="W407" s="33">
        <f t="shared" si="1105"/>
        <v>0</v>
      </c>
      <c r="X407" s="33">
        <f t="shared" si="1106"/>
        <v>0</v>
      </c>
      <c r="Y407" s="33">
        <f t="shared" si="1107"/>
        <v>0</v>
      </c>
      <c r="Z407" s="33">
        <f t="shared" si="1108"/>
        <v>0</v>
      </c>
      <c r="AA407" s="33">
        <f t="shared" si="1109"/>
        <v>0</v>
      </c>
      <c r="AB407" s="33">
        <f t="shared" si="1110"/>
        <v>0</v>
      </c>
      <c r="AC407" s="33">
        <f t="shared" si="1111"/>
        <v>0</v>
      </c>
      <c r="AD407" s="26">
        <f t="shared" si="1112"/>
        <v>0</v>
      </c>
      <c r="AE407" s="46" t="str">
        <f>IFERROR(IF(AE$3=VLOOKUP($E407,Template!$AK$5:$AM$17,3,FALSE),$AD407*$F407,0),"0.00")</f>
        <v>0.00</v>
      </c>
      <c r="AF407" s="46" t="str">
        <f>IFERROR(IF(AF$3=VLOOKUP($E407,Template!$AK$5:$AM$17,3,FALSE),$AD407*$F407,0),"0.00")</f>
        <v>0.00</v>
      </c>
      <c r="AG407" s="28">
        <f t="shared" si="1113"/>
        <v>0</v>
      </c>
      <c r="AH407" s="13" t="s">
        <v>40</v>
      </c>
      <c r="AI407" s="13" t="s">
        <v>41</v>
      </c>
      <c r="AK407" s="14" t="s">
        <v>24</v>
      </c>
      <c r="AL407" s="15">
        <v>0.05</v>
      </c>
      <c r="AM407" s="16" t="s">
        <v>3</v>
      </c>
    </row>
    <row r="408" spans="1:39" s="3" customFormat="1" ht="13.8" x14ac:dyDescent="0.25">
      <c r="A408" s="7" t="str">
        <f t="shared" ref="A408:C408" si="1118">A407</f>
        <v>(Enter Broadcasting Company Name)</v>
      </c>
      <c r="B408" s="7" t="str">
        <f t="shared" si="1118"/>
        <v>(Enter Call Letters)</v>
      </c>
      <c r="C408" s="8" t="str">
        <f t="shared" si="1118"/>
        <v>(Select AM/FM)</v>
      </c>
      <c r="D408" s="30"/>
      <c r="E408" s="8" t="str">
        <f t="shared" si="1115"/>
        <v>(Select Station Province)</v>
      </c>
      <c r="F408" s="9" t="str">
        <f>IFERROR(VLOOKUP(E408,Template!$AK$5:$AL$17,2,FALSE),"")</f>
        <v/>
      </c>
      <c r="G408" s="42" t="s">
        <v>9</v>
      </c>
      <c r="H408" s="42" t="s">
        <v>11</v>
      </c>
      <c r="I408" s="32" t="s">
        <v>65</v>
      </c>
      <c r="J408" s="32" t="s">
        <v>66</v>
      </c>
      <c r="K408" s="33">
        <f t="shared" si="1097"/>
        <v>0</v>
      </c>
      <c r="L408" s="33">
        <f t="shared" si="1098"/>
        <v>0</v>
      </c>
      <c r="M408" s="34">
        <f t="shared" si="1096"/>
        <v>0</v>
      </c>
      <c r="N408" s="34">
        <f t="shared" si="1116"/>
        <v>0</v>
      </c>
      <c r="O408" s="34">
        <f t="shared" si="1099"/>
        <v>0</v>
      </c>
      <c r="P408" s="12" t="str">
        <f t="shared" ref="P408:Q408" si="1119">P407</f>
        <v>(Select Language)</v>
      </c>
      <c r="Q408" s="12" t="str">
        <f t="shared" si="1119"/>
        <v>(Select Usage)</v>
      </c>
      <c r="R408" s="33">
        <f t="shared" si="1100"/>
        <v>0</v>
      </c>
      <c r="S408" s="33">
        <f t="shared" si="1101"/>
        <v>0</v>
      </c>
      <c r="T408" s="33">
        <f t="shared" si="1102"/>
        <v>0</v>
      </c>
      <c r="U408" s="33">
        <f t="shared" si="1103"/>
        <v>0</v>
      </c>
      <c r="V408" s="33">
        <f t="shared" si="1104"/>
        <v>0</v>
      </c>
      <c r="W408" s="33">
        <f t="shared" si="1105"/>
        <v>0</v>
      </c>
      <c r="X408" s="33">
        <f t="shared" si="1106"/>
        <v>0</v>
      </c>
      <c r="Y408" s="33">
        <f t="shared" si="1107"/>
        <v>0</v>
      </c>
      <c r="Z408" s="33">
        <f t="shared" si="1108"/>
        <v>0</v>
      </c>
      <c r="AA408" s="33">
        <f t="shared" si="1109"/>
        <v>0</v>
      </c>
      <c r="AB408" s="33">
        <f t="shared" si="1110"/>
        <v>0</v>
      </c>
      <c r="AC408" s="33">
        <f t="shared" si="1111"/>
        <v>0</v>
      </c>
      <c r="AD408" s="26">
        <f t="shared" si="1112"/>
        <v>0</v>
      </c>
      <c r="AE408" s="46" t="str">
        <f>IFERROR(IF(AE$3=VLOOKUP($E408,Template!$AK$5:$AM$17,3,FALSE),$AD408*$F408,0),"0.00")</f>
        <v>0.00</v>
      </c>
      <c r="AF408" s="46" t="str">
        <f>IFERROR(IF(AF$3=VLOOKUP($E408,Template!$AK$5:$AM$17,3,FALSE),$AD408*$F408,0),"0.00")</f>
        <v>0.00</v>
      </c>
      <c r="AG408" s="28">
        <f t="shared" si="1113"/>
        <v>0</v>
      </c>
      <c r="AH408" s="13" t="s">
        <v>40</v>
      </c>
      <c r="AI408" s="13" t="s">
        <v>41</v>
      </c>
      <c r="AK408" s="14" t="s">
        <v>22</v>
      </c>
      <c r="AL408" s="15">
        <v>0.15</v>
      </c>
      <c r="AM408" s="16" t="s">
        <v>2</v>
      </c>
    </row>
    <row r="409" spans="1:39" s="3" customFormat="1" ht="13.8" x14ac:dyDescent="0.25">
      <c r="A409" s="7" t="str">
        <f t="shared" ref="A409:C409" si="1120">A408</f>
        <v>(Enter Broadcasting Company Name)</v>
      </c>
      <c r="B409" s="7" t="str">
        <f t="shared" si="1120"/>
        <v>(Enter Call Letters)</v>
      </c>
      <c r="C409" s="8" t="str">
        <f t="shared" si="1120"/>
        <v>(Select AM/FM)</v>
      </c>
      <c r="D409" s="30"/>
      <c r="E409" s="8" t="str">
        <f t="shared" si="1115"/>
        <v>(Select Station Province)</v>
      </c>
      <c r="F409" s="9" t="str">
        <f>IFERROR(VLOOKUP(E409,Template!$AK$5:$AL$17,2,FALSE),"")</f>
        <v/>
      </c>
      <c r="G409" s="42" t="s">
        <v>10</v>
      </c>
      <c r="H409" s="42" t="s">
        <v>12</v>
      </c>
      <c r="I409" s="32" t="s">
        <v>65</v>
      </c>
      <c r="J409" s="32" t="s">
        <v>66</v>
      </c>
      <c r="K409" s="33">
        <f t="shared" si="1097"/>
        <v>0</v>
      </c>
      <c r="L409" s="33">
        <f t="shared" si="1098"/>
        <v>0</v>
      </c>
      <c r="M409" s="34">
        <f t="shared" si="1096"/>
        <v>0</v>
      </c>
      <c r="N409" s="34">
        <f t="shared" si="1116"/>
        <v>0</v>
      </c>
      <c r="O409" s="34">
        <f t="shared" si="1099"/>
        <v>0</v>
      </c>
      <c r="P409" s="12" t="str">
        <f t="shared" ref="P409:Q409" si="1121">P408</f>
        <v>(Select Language)</v>
      </c>
      <c r="Q409" s="12" t="str">
        <f t="shared" si="1121"/>
        <v>(Select Usage)</v>
      </c>
      <c r="R409" s="33">
        <f t="shared" si="1100"/>
        <v>0</v>
      </c>
      <c r="S409" s="33">
        <f t="shared" si="1101"/>
        <v>0</v>
      </c>
      <c r="T409" s="33">
        <f t="shared" si="1102"/>
        <v>0</v>
      </c>
      <c r="U409" s="33">
        <f t="shared" si="1103"/>
        <v>0</v>
      </c>
      <c r="V409" s="33">
        <f t="shared" si="1104"/>
        <v>0</v>
      </c>
      <c r="W409" s="33">
        <f t="shared" si="1105"/>
        <v>0</v>
      </c>
      <c r="X409" s="33">
        <f t="shared" si="1106"/>
        <v>0</v>
      </c>
      <c r="Y409" s="33">
        <f t="shared" si="1107"/>
        <v>0</v>
      </c>
      <c r="Z409" s="33">
        <f t="shared" si="1108"/>
        <v>0</v>
      </c>
      <c r="AA409" s="33">
        <f t="shared" si="1109"/>
        <v>0</v>
      </c>
      <c r="AB409" s="33">
        <f t="shared" si="1110"/>
        <v>0</v>
      </c>
      <c r="AC409" s="33">
        <f t="shared" si="1111"/>
        <v>0</v>
      </c>
      <c r="AD409" s="26">
        <f t="shared" si="1112"/>
        <v>0</v>
      </c>
      <c r="AE409" s="46" t="str">
        <f>IFERROR(IF(AE$3=VLOOKUP($E409,Template!$AK$5:$AM$17,3,FALSE),$AD409*$F409,0),"0.00")</f>
        <v>0.00</v>
      </c>
      <c r="AF409" s="46" t="str">
        <f>IFERROR(IF(AF$3=VLOOKUP($E409,Template!$AK$5:$AM$17,3,FALSE),$AD409*$F409,0),"0.00")</f>
        <v>0.00</v>
      </c>
      <c r="AG409" s="28">
        <f t="shared" si="1113"/>
        <v>0</v>
      </c>
      <c r="AH409" s="13" t="s">
        <v>40</v>
      </c>
      <c r="AI409" s="13" t="s">
        <v>41</v>
      </c>
      <c r="AK409" s="14" t="s">
        <v>26</v>
      </c>
      <c r="AL409" s="15">
        <v>0.15</v>
      </c>
      <c r="AM409" s="16" t="s">
        <v>2</v>
      </c>
    </row>
    <row r="410" spans="1:39" s="3" customFormat="1" ht="13.8" x14ac:dyDescent="0.25">
      <c r="A410" s="7" t="str">
        <f t="shared" ref="A410:C410" si="1122">A409</f>
        <v>(Enter Broadcasting Company Name)</v>
      </c>
      <c r="B410" s="7" t="str">
        <f t="shared" si="1122"/>
        <v>(Enter Call Letters)</v>
      </c>
      <c r="C410" s="8" t="str">
        <f t="shared" si="1122"/>
        <v>(Select AM/FM)</v>
      </c>
      <c r="D410" s="30"/>
      <c r="E410" s="8" t="str">
        <f t="shared" si="1115"/>
        <v>(Select Station Province)</v>
      </c>
      <c r="F410" s="9" t="str">
        <f>IFERROR(VLOOKUP(E410,Template!$AK$5:$AL$17,2,FALSE),"")</f>
        <v/>
      </c>
      <c r="G410" s="42" t="s">
        <v>11</v>
      </c>
      <c r="H410" s="42" t="s">
        <v>13</v>
      </c>
      <c r="I410" s="32" t="s">
        <v>65</v>
      </c>
      <c r="J410" s="32" t="s">
        <v>66</v>
      </c>
      <c r="K410" s="33">
        <f t="shared" si="1097"/>
        <v>0</v>
      </c>
      <c r="L410" s="33">
        <f t="shared" si="1098"/>
        <v>0</v>
      </c>
      <c r="M410" s="34">
        <f t="shared" si="1096"/>
        <v>0</v>
      </c>
      <c r="N410" s="34">
        <f t="shared" si="1116"/>
        <v>0</v>
      </c>
      <c r="O410" s="34">
        <f t="shared" si="1099"/>
        <v>0</v>
      </c>
      <c r="P410" s="12" t="str">
        <f t="shared" ref="P410:Q410" si="1123">P409</f>
        <v>(Select Language)</v>
      </c>
      <c r="Q410" s="12" t="str">
        <f t="shared" si="1123"/>
        <v>(Select Usage)</v>
      </c>
      <c r="R410" s="33">
        <f t="shared" si="1100"/>
        <v>0</v>
      </c>
      <c r="S410" s="33">
        <f t="shared" si="1101"/>
        <v>0</v>
      </c>
      <c r="T410" s="33">
        <f t="shared" si="1102"/>
        <v>0</v>
      </c>
      <c r="U410" s="33">
        <f t="shared" si="1103"/>
        <v>0</v>
      </c>
      <c r="V410" s="33">
        <f t="shared" si="1104"/>
        <v>0</v>
      </c>
      <c r="W410" s="33">
        <f t="shared" si="1105"/>
        <v>0</v>
      </c>
      <c r="X410" s="33">
        <f t="shared" si="1106"/>
        <v>0</v>
      </c>
      <c r="Y410" s="33">
        <f t="shared" si="1107"/>
        <v>0</v>
      </c>
      <c r="Z410" s="33">
        <f t="shared" si="1108"/>
        <v>0</v>
      </c>
      <c r="AA410" s="33">
        <f t="shared" si="1109"/>
        <v>0</v>
      </c>
      <c r="AB410" s="33">
        <f t="shared" si="1110"/>
        <v>0</v>
      </c>
      <c r="AC410" s="33">
        <f t="shared" si="1111"/>
        <v>0</v>
      </c>
      <c r="AD410" s="26">
        <f t="shared" si="1112"/>
        <v>0</v>
      </c>
      <c r="AE410" s="46" t="str">
        <f>IFERROR(IF(AE$3=VLOOKUP($E410,Template!$AK$5:$AM$17,3,FALSE),$AD410*$F410,0),"0.00")</f>
        <v>0.00</v>
      </c>
      <c r="AF410" s="46" t="str">
        <f>IFERROR(IF(AF$3=VLOOKUP($E410,Template!$AK$5:$AM$17,3,FALSE),$AD410*$F410,0),"0.00")</f>
        <v>0.00</v>
      </c>
      <c r="AG410" s="28">
        <f t="shared" si="1113"/>
        <v>0</v>
      </c>
      <c r="AH410" s="13" t="s">
        <v>40</v>
      </c>
      <c r="AI410" s="13" t="s">
        <v>41</v>
      </c>
      <c r="AK410" s="14" t="s">
        <v>27</v>
      </c>
      <c r="AL410" s="15">
        <v>0.15</v>
      </c>
      <c r="AM410" s="16" t="s">
        <v>2</v>
      </c>
    </row>
    <row r="411" spans="1:39" s="3" customFormat="1" ht="13.8" x14ac:dyDescent="0.25">
      <c r="A411" s="7" t="str">
        <f t="shared" ref="A411:C411" si="1124">A410</f>
        <v>(Enter Broadcasting Company Name)</v>
      </c>
      <c r="B411" s="7" t="str">
        <f t="shared" si="1124"/>
        <v>(Enter Call Letters)</v>
      </c>
      <c r="C411" s="8" t="str">
        <f t="shared" si="1124"/>
        <v>(Select AM/FM)</v>
      </c>
      <c r="D411" s="30"/>
      <c r="E411" s="8" t="str">
        <f t="shared" si="1115"/>
        <v>(Select Station Province)</v>
      </c>
      <c r="F411" s="9" t="str">
        <f>IFERROR(VLOOKUP(E411,Template!$AK$5:$AL$17,2,FALSE),"")</f>
        <v/>
      </c>
      <c r="G411" s="42" t="s">
        <v>12</v>
      </c>
      <c r="H411" s="42" t="s">
        <v>15</v>
      </c>
      <c r="I411" s="32" t="s">
        <v>65</v>
      </c>
      <c r="J411" s="32" t="s">
        <v>66</v>
      </c>
      <c r="K411" s="33">
        <f t="shared" si="1097"/>
        <v>0</v>
      </c>
      <c r="L411" s="33">
        <f t="shared" si="1098"/>
        <v>0</v>
      </c>
      <c r="M411" s="34">
        <f t="shared" si="1096"/>
        <v>0</v>
      </c>
      <c r="N411" s="34">
        <f t="shared" si="1116"/>
        <v>0</v>
      </c>
      <c r="O411" s="34">
        <f t="shared" si="1099"/>
        <v>0</v>
      </c>
      <c r="P411" s="12" t="str">
        <f t="shared" ref="P411:Q411" si="1125">P410</f>
        <v>(Select Language)</v>
      </c>
      <c r="Q411" s="12" t="str">
        <f t="shared" si="1125"/>
        <v>(Select Usage)</v>
      </c>
      <c r="R411" s="33">
        <f t="shared" si="1100"/>
        <v>0</v>
      </c>
      <c r="S411" s="33">
        <f t="shared" si="1101"/>
        <v>0</v>
      </c>
      <c r="T411" s="33">
        <f t="shared" si="1102"/>
        <v>0</v>
      </c>
      <c r="U411" s="33">
        <f t="shared" si="1103"/>
        <v>0</v>
      </c>
      <c r="V411" s="33">
        <f t="shared" si="1104"/>
        <v>0</v>
      </c>
      <c r="W411" s="33">
        <f t="shared" si="1105"/>
        <v>0</v>
      </c>
      <c r="X411" s="33">
        <f t="shared" si="1106"/>
        <v>0</v>
      </c>
      <c r="Y411" s="33">
        <f t="shared" si="1107"/>
        <v>0</v>
      </c>
      <c r="Z411" s="33">
        <f t="shared" si="1108"/>
        <v>0</v>
      </c>
      <c r="AA411" s="33">
        <f t="shared" si="1109"/>
        <v>0</v>
      </c>
      <c r="AB411" s="33">
        <f t="shared" si="1110"/>
        <v>0</v>
      </c>
      <c r="AC411" s="33">
        <f t="shared" si="1111"/>
        <v>0</v>
      </c>
      <c r="AD411" s="26">
        <f>SUM(R411:AC411)</f>
        <v>0</v>
      </c>
      <c r="AE411" s="46" t="str">
        <f>IFERROR(IF(AE$3=VLOOKUP($E411,Template!$AK$5:$AM$17,3,FALSE),$AD411*$F411,0),"0.00")</f>
        <v>0.00</v>
      </c>
      <c r="AF411" s="46" t="str">
        <f>IFERROR(IF(AF$3=VLOOKUP($E411,Template!$AK$5:$AM$17,3,FALSE),$AD411*$F411,0),"0.00")</f>
        <v>0.00</v>
      </c>
      <c r="AG411" s="28">
        <f t="shared" si="1113"/>
        <v>0</v>
      </c>
      <c r="AH411" s="13" t="s">
        <v>40</v>
      </c>
      <c r="AI411" s="13" t="s">
        <v>41</v>
      </c>
      <c r="AK411" s="14" t="s">
        <v>28</v>
      </c>
      <c r="AL411" s="15">
        <v>0.05</v>
      </c>
      <c r="AM411" s="16" t="s">
        <v>3</v>
      </c>
    </row>
    <row r="412" spans="1:39" s="3" customFormat="1" ht="13.8" x14ac:dyDescent="0.25">
      <c r="A412" s="7" t="str">
        <f t="shared" ref="A412:C412" si="1126">A411</f>
        <v>(Enter Broadcasting Company Name)</v>
      </c>
      <c r="B412" s="7" t="str">
        <f t="shared" si="1126"/>
        <v>(Enter Call Letters)</v>
      </c>
      <c r="C412" s="8" t="str">
        <f t="shared" si="1126"/>
        <v>(Select AM/FM)</v>
      </c>
      <c r="D412" s="30"/>
      <c r="E412" s="8" t="str">
        <f t="shared" si="1115"/>
        <v>(Select Station Province)</v>
      </c>
      <c r="F412" s="9" t="str">
        <f>IFERROR(VLOOKUP(E412,Template!$AK$5:$AL$17,2,FALSE),"")</f>
        <v/>
      </c>
      <c r="G412" s="42" t="s">
        <v>13</v>
      </c>
      <c r="H412" s="42" t="s">
        <v>16</v>
      </c>
      <c r="I412" s="32" t="s">
        <v>65</v>
      </c>
      <c r="J412" s="32" t="s">
        <v>66</v>
      </c>
      <c r="K412" s="33">
        <f t="shared" si="1097"/>
        <v>0</v>
      </c>
      <c r="L412" s="33">
        <f t="shared" si="1098"/>
        <v>0</v>
      </c>
      <c r="M412" s="34">
        <f t="shared" si="1096"/>
        <v>0</v>
      </c>
      <c r="N412" s="34">
        <f t="shared" si="1116"/>
        <v>0</v>
      </c>
      <c r="O412" s="34">
        <f t="shared" si="1099"/>
        <v>0</v>
      </c>
      <c r="P412" s="12" t="str">
        <f t="shared" ref="P412:Q412" si="1127">P411</f>
        <v>(Select Language)</v>
      </c>
      <c r="Q412" s="12" t="str">
        <f t="shared" si="1127"/>
        <v>(Select Usage)</v>
      </c>
      <c r="R412" s="33">
        <f t="shared" si="1100"/>
        <v>0</v>
      </c>
      <c r="S412" s="33">
        <f t="shared" si="1101"/>
        <v>0</v>
      </c>
      <c r="T412" s="33">
        <f t="shared" si="1102"/>
        <v>0</v>
      </c>
      <c r="U412" s="33">
        <f t="shared" si="1103"/>
        <v>0</v>
      </c>
      <c r="V412" s="33">
        <f t="shared" si="1104"/>
        <v>0</v>
      </c>
      <c r="W412" s="33">
        <f t="shared" si="1105"/>
        <v>0</v>
      </c>
      <c r="X412" s="33">
        <f t="shared" si="1106"/>
        <v>0</v>
      </c>
      <c r="Y412" s="33">
        <f t="shared" si="1107"/>
        <v>0</v>
      </c>
      <c r="Z412" s="33">
        <f t="shared" si="1108"/>
        <v>0</v>
      </c>
      <c r="AA412" s="33">
        <f t="shared" si="1109"/>
        <v>0</v>
      </c>
      <c r="AB412" s="33">
        <f t="shared" si="1110"/>
        <v>0</v>
      </c>
      <c r="AC412" s="33">
        <f t="shared" si="1111"/>
        <v>0</v>
      </c>
      <c r="AD412" s="26">
        <f t="shared" ref="AD412:AD414" si="1128">SUM(R412:AC412)</f>
        <v>0</v>
      </c>
      <c r="AE412" s="46" t="str">
        <f>IFERROR(IF(AE$3=VLOOKUP($E412,Template!$AK$5:$AM$17,3,FALSE),$AD412*$F412,0),"0.00")</f>
        <v>0.00</v>
      </c>
      <c r="AF412" s="46" t="str">
        <f>IFERROR(IF(AF$3=VLOOKUP($E412,Template!$AK$5:$AM$17,3,FALSE),$AD412*$F412,0),"0.00")</f>
        <v>0.00</v>
      </c>
      <c r="AG412" s="28">
        <f t="shared" si="1113"/>
        <v>0</v>
      </c>
      <c r="AH412" s="13" t="s">
        <v>40</v>
      </c>
      <c r="AI412" s="13" t="s">
        <v>41</v>
      </c>
      <c r="AK412" s="14" t="s">
        <v>70</v>
      </c>
      <c r="AL412" s="15">
        <v>0.05</v>
      </c>
      <c r="AM412" s="16" t="s">
        <v>3</v>
      </c>
    </row>
    <row r="413" spans="1:39" s="3" customFormat="1" ht="13.8" x14ac:dyDescent="0.25">
      <c r="A413" s="7" t="str">
        <f t="shared" ref="A413:C413" si="1129">A412</f>
        <v>(Enter Broadcasting Company Name)</v>
      </c>
      <c r="B413" s="7" t="str">
        <f t="shared" si="1129"/>
        <v>(Enter Call Letters)</v>
      </c>
      <c r="C413" s="8" t="str">
        <f t="shared" si="1129"/>
        <v>(Select AM/FM)</v>
      </c>
      <c r="D413" s="30"/>
      <c r="E413" s="8" t="str">
        <f t="shared" si="1115"/>
        <v>(Select Station Province)</v>
      </c>
      <c r="F413" s="9" t="str">
        <f>IFERROR(VLOOKUP(E413,Template!$AK$5:$AL$17,2,FALSE),"")</f>
        <v/>
      </c>
      <c r="G413" s="42" t="s">
        <v>15</v>
      </c>
      <c r="H413" s="42" t="s">
        <v>17</v>
      </c>
      <c r="I413" s="32" t="s">
        <v>65</v>
      </c>
      <c r="J413" s="32" t="s">
        <v>66</v>
      </c>
      <c r="K413" s="33">
        <f t="shared" si="1097"/>
        <v>0</v>
      </c>
      <c r="L413" s="33">
        <f t="shared" si="1098"/>
        <v>0</v>
      </c>
      <c r="M413" s="34">
        <f t="shared" si="1096"/>
        <v>0</v>
      </c>
      <c r="N413" s="34">
        <f t="shared" si="1116"/>
        <v>0</v>
      </c>
      <c r="O413" s="34">
        <f t="shared" si="1099"/>
        <v>0</v>
      </c>
      <c r="P413" s="12" t="str">
        <f t="shared" ref="P413:Q413" si="1130">P412</f>
        <v>(Select Language)</v>
      </c>
      <c r="Q413" s="12" t="str">
        <f t="shared" si="1130"/>
        <v>(Select Usage)</v>
      </c>
      <c r="R413" s="33">
        <f t="shared" si="1100"/>
        <v>0</v>
      </c>
      <c r="S413" s="33">
        <f t="shared" si="1101"/>
        <v>0</v>
      </c>
      <c r="T413" s="33">
        <f t="shared" si="1102"/>
        <v>0</v>
      </c>
      <c r="U413" s="33">
        <f t="shared" si="1103"/>
        <v>0</v>
      </c>
      <c r="V413" s="33">
        <f t="shared" si="1104"/>
        <v>0</v>
      </c>
      <c r="W413" s="33">
        <f t="shared" si="1105"/>
        <v>0</v>
      </c>
      <c r="X413" s="33">
        <f t="shared" si="1106"/>
        <v>0</v>
      </c>
      <c r="Y413" s="33">
        <f t="shared" si="1107"/>
        <v>0</v>
      </c>
      <c r="Z413" s="33">
        <f t="shared" si="1108"/>
        <v>0</v>
      </c>
      <c r="AA413" s="33">
        <f t="shared" si="1109"/>
        <v>0</v>
      </c>
      <c r="AB413" s="33">
        <f t="shared" si="1110"/>
        <v>0</v>
      </c>
      <c r="AC413" s="33">
        <f t="shared" si="1111"/>
        <v>0</v>
      </c>
      <c r="AD413" s="26">
        <f t="shared" si="1128"/>
        <v>0</v>
      </c>
      <c r="AE413" s="46" t="str">
        <f>IFERROR(IF(AE$3=VLOOKUP($E413,Template!$AK$5:$AM$17,3,FALSE),$AD413*$F413,0),"0.00")</f>
        <v>0.00</v>
      </c>
      <c r="AF413" s="46" t="str">
        <f>IFERROR(IF(AF$3=VLOOKUP($E413,Template!$AK$5:$AM$17,3,FALSE),$AD413*$F413,0),"0.00")</f>
        <v>0.00</v>
      </c>
      <c r="AG413" s="28">
        <f t="shared" si="1113"/>
        <v>0</v>
      </c>
      <c r="AH413" s="13" t="s">
        <v>40</v>
      </c>
      <c r="AI413" s="13" t="s">
        <v>41</v>
      </c>
      <c r="AK413" s="14" t="s">
        <v>20</v>
      </c>
      <c r="AL413" s="15">
        <v>0.13</v>
      </c>
      <c r="AM413" s="16" t="s">
        <v>2</v>
      </c>
    </row>
    <row r="414" spans="1:39" s="3" customFormat="1" ht="13.8" x14ac:dyDescent="0.25">
      <c r="A414" s="7" t="str">
        <f t="shared" ref="A414:C414" si="1131">A413</f>
        <v>(Enter Broadcasting Company Name)</v>
      </c>
      <c r="B414" s="7" t="str">
        <f t="shared" si="1131"/>
        <v>(Enter Call Letters)</v>
      </c>
      <c r="C414" s="8" t="str">
        <f t="shared" si="1131"/>
        <v>(Select AM/FM)</v>
      </c>
      <c r="D414" s="30"/>
      <c r="E414" s="8" t="str">
        <f t="shared" si="1115"/>
        <v>(Select Station Province)</v>
      </c>
      <c r="F414" s="9" t="str">
        <f>IFERROR(VLOOKUP(E414,Template!$AK$5:$AL$17,2,FALSE),"")</f>
        <v/>
      </c>
      <c r="G414" s="42" t="s">
        <v>16</v>
      </c>
      <c r="H414" s="42" t="s">
        <v>18</v>
      </c>
      <c r="I414" s="32" t="s">
        <v>65</v>
      </c>
      <c r="J414" s="32" t="s">
        <v>66</v>
      </c>
      <c r="K414" s="33">
        <f t="shared" si="1097"/>
        <v>0</v>
      </c>
      <c r="L414" s="33">
        <f t="shared" si="1098"/>
        <v>0</v>
      </c>
      <c r="M414" s="34">
        <f t="shared" si="1096"/>
        <v>0</v>
      </c>
      <c r="N414" s="34">
        <f t="shared" si="1116"/>
        <v>0</v>
      </c>
      <c r="O414" s="34">
        <f t="shared" si="1099"/>
        <v>0</v>
      </c>
      <c r="P414" s="12" t="str">
        <f t="shared" ref="P414:Q414" si="1132">P413</f>
        <v>(Select Language)</v>
      </c>
      <c r="Q414" s="12" t="str">
        <f t="shared" si="1132"/>
        <v>(Select Usage)</v>
      </c>
      <c r="R414" s="33">
        <f t="shared" si="1100"/>
        <v>0</v>
      </c>
      <c r="S414" s="33">
        <f t="shared" si="1101"/>
        <v>0</v>
      </c>
      <c r="T414" s="33">
        <f t="shared" si="1102"/>
        <v>0</v>
      </c>
      <c r="U414" s="33">
        <f t="shared" si="1103"/>
        <v>0</v>
      </c>
      <c r="V414" s="33">
        <f t="shared" si="1104"/>
        <v>0</v>
      </c>
      <c r="W414" s="33">
        <f t="shared" si="1105"/>
        <v>0</v>
      </c>
      <c r="X414" s="33">
        <f t="shared" si="1106"/>
        <v>0</v>
      </c>
      <c r="Y414" s="33">
        <f t="shared" si="1107"/>
        <v>0</v>
      </c>
      <c r="Z414" s="33">
        <f t="shared" si="1108"/>
        <v>0</v>
      </c>
      <c r="AA414" s="33">
        <f t="shared" si="1109"/>
        <v>0</v>
      </c>
      <c r="AB414" s="33">
        <f t="shared" si="1110"/>
        <v>0</v>
      </c>
      <c r="AC414" s="33">
        <f t="shared" si="1111"/>
        <v>0</v>
      </c>
      <c r="AD414" s="26">
        <f t="shared" si="1128"/>
        <v>0</v>
      </c>
      <c r="AE414" s="46" t="str">
        <f>IFERROR(IF(AE$3=VLOOKUP($E414,Template!$AK$5:$AM$17,3,FALSE),$AD414*$F414,0),"0.00")</f>
        <v>0.00</v>
      </c>
      <c r="AF414" s="46" t="str">
        <f>IFERROR(IF(AF$3=VLOOKUP($E414,Template!$AK$5:$AM$17,3,FALSE),$AD414*$F414,0),"0.00")</f>
        <v>0.00</v>
      </c>
      <c r="AG414" s="28">
        <f t="shared" si="1113"/>
        <v>0</v>
      </c>
      <c r="AH414" s="13" t="s">
        <v>40</v>
      </c>
      <c r="AI414" s="13" t="s">
        <v>41</v>
      </c>
      <c r="AK414" s="14" t="s">
        <v>69</v>
      </c>
      <c r="AL414" s="15">
        <v>0.15</v>
      </c>
      <c r="AM414" s="16" t="s">
        <v>2</v>
      </c>
    </row>
    <row r="415" spans="1:39" s="3" customFormat="1" ht="13.8" x14ac:dyDescent="0.25">
      <c r="A415" s="7" t="str">
        <f t="shared" ref="A415:C415" si="1133">A414</f>
        <v>(Enter Broadcasting Company Name)</v>
      </c>
      <c r="B415" s="7" t="str">
        <f t="shared" si="1133"/>
        <v>(Enter Call Letters)</v>
      </c>
      <c r="C415" s="8" t="str">
        <f t="shared" si="1133"/>
        <v>(Select AM/FM)</v>
      </c>
      <c r="D415" s="30"/>
      <c r="E415" s="8" t="str">
        <f t="shared" si="1115"/>
        <v>(Select Station Province)</v>
      </c>
      <c r="F415" s="9" t="str">
        <f>IFERROR(VLOOKUP(E415,Template!$AK$5:$AL$17,2,FALSE),"")</f>
        <v/>
      </c>
      <c r="G415" s="42" t="s">
        <v>17</v>
      </c>
      <c r="H415" s="42" t="s">
        <v>7</v>
      </c>
      <c r="I415" s="32" t="s">
        <v>65</v>
      </c>
      <c r="J415" s="32" t="s">
        <v>66</v>
      </c>
      <c r="K415" s="33">
        <f t="shared" si="1097"/>
        <v>0</v>
      </c>
      <c r="L415" s="33">
        <f t="shared" si="1098"/>
        <v>0</v>
      </c>
      <c r="M415" s="34">
        <f t="shared" si="1096"/>
        <v>0</v>
      </c>
      <c r="N415" s="34">
        <f t="shared" si="1116"/>
        <v>0</v>
      </c>
      <c r="O415" s="34">
        <f t="shared" si="1099"/>
        <v>0</v>
      </c>
      <c r="P415" s="12" t="str">
        <f t="shared" ref="P415:Q415" si="1134">P414</f>
        <v>(Select Language)</v>
      </c>
      <c r="Q415" s="12" t="str">
        <f t="shared" si="1134"/>
        <v>(Select Usage)</v>
      </c>
      <c r="R415" s="33">
        <f t="shared" si="1100"/>
        <v>0</v>
      </c>
      <c r="S415" s="33">
        <f t="shared" si="1101"/>
        <v>0</v>
      </c>
      <c r="T415" s="33">
        <f t="shared" si="1102"/>
        <v>0</v>
      </c>
      <c r="U415" s="33">
        <f t="shared" si="1103"/>
        <v>0</v>
      </c>
      <c r="V415" s="33">
        <f t="shared" si="1104"/>
        <v>0</v>
      </c>
      <c r="W415" s="33">
        <f t="shared" si="1105"/>
        <v>0</v>
      </c>
      <c r="X415" s="33">
        <f t="shared" si="1106"/>
        <v>0</v>
      </c>
      <c r="Y415" s="33">
        <f t="shared" si="1107"/>
        <v>0</v>
      </c>
      <c r="Z415" s="33">
        <f t="shared" si="1108"/>
        <v>0</v>
      </c>
      <c r="AA415" s="33">
        <f t="shared" si="1109"/>
        <v>0</v>
      </c>
      <c r="AB415" s="33">
        <f t="shared" si="1110"/>
        <v>0</v>
      </c>
      <c r="AC415" s="33">
        <f t="shared" si="1111"/>
        <v>0</v>
      </c>
      <c r="AD415" s="26">
        <f>SUM(R415:AC415)</f>
        <v>0</v>
      </c>
      <c r="AE415" s="46" t="str">
        <f>IFERROR(IF(AE$3=VLOOKUP($E415,Template!$AK$5:$AM$17,3,FALSE),$AD415*$F415,0),"0.00")</f>
        <v>0.00</v>
      </c>
      <c r="AF415" s="46" t="str">
        <f>IFERROR(IF(AF$3=VLOOKUP($E415,Template!$AK$5:$AM$17,3,FALSE),$AD415*$F415,0),"0.00")</f>
        <v>0.00</v>
      </c>
      <c r="AG415" s="28">
        <f t="shared" si="1113"/>
        <v>0</v>
      </c>
      <c r="AH415" s="13" t="s">
        <v>40</v>
      </c>
      <c r="AI415" s="13" t="s">
        <v>41</v>
      </c>
      <c r="AK415" s="14" t="s">
        <v>29</v>
      </c>
      <c r="AL415" s="15">
        <v>0.05</v>
      </c>
      <c r="AM415" s="16" t="s">
        <v>3</v>
      </c>
    </row>
    <row r="416" spans="1:39" s="3" customFormat="1" ht="13.8" x14ac:dyDescent="0.25">
      <c r="A416" s="7" t="str">
        <f t="shared" ref="A416:C416" si="1135">A415</f>
        <v>(Enter Broadcasting Company Name)</v>
      </c>
      <c r="B416" s="7" t="str">
        <f t="shared" si="1135"/>
        <v>(Enter Call Letters)</v>
      </c>
      <c r="C416" s="8" t="str">
        <f t="shared" si="1135"/>
        <v>(Select AM/FM)</v>
      </c>
      <c r="D416" s="30"/>
      <c r="E416" s="8" t="str">
        <f t="shared" si="1115"/>
        <v>(Select Station Province)</v>
      </c>
      <c r="F416" s="9" t="str">
        <f>IFERROR(VLOOKUP(E416,Template!$AK$5:$AL$17,2,FALSE),"")</f>
        <v/>
      </c>
      <c r="G416" s="42" t="s">
        <v>18</v>
      </c>
      <c r="H416" s="43" t="s">
        <v>8</v>
      </c>
      <c r="I416" s="32" t="s">
        <v>65</v>
      </c>
      <c r="J416" s="32" t="s">
        <v>66</v>
      </c>
      <c r="K416" s="33">
        <f t="shared" si="1097"/>
        <v>0</v>
      </c>
      <c r="L416" s="33">
        <f t="shared" si="1098"/>
        <v>0</v>
      </c>
      <c r="M416" s="34">
        <f t="shared" si="1096"/>
        <v>0</v>
      </c>
      <c r="N416" s="34">
        <f t="shared" si="1116"/>
        <v>0</v>
      </c>
      <c r="O416" s="34">
        <f t="shared" si="1099"/>
        <v>0</v>
      </c>
      <c r="P416" s="12" t="str">
        <f t="shared" ref="P416:Q416" si="1136">P415</f>
        <v>(Select Language)</v>
      </c>
      <c r="Q416" s="12" t="str">
        <f t="shared" si="1136"/>
        <v>(Select Usage)</v>
      </c>
      <c r="R416" s="33">
        <f t="shared" si="1100"/>
        <v>0</v>
      </c>
      <c r="S416" s="33">
        <f t="shared" si="1101"/>
        <v>0</v>
      </c>
      <c r="T416" s="33">
        <f t="shared" si="1102"/>
        <v>0</v>
      </c>
      <c r="U416" s="33">
        <f t="shared" si="1103"/>
        <v>0</v>
      </c>
      <c r="V416" s="33">
        <f t="shared" si="1104"/>
        <v>0</v>
      </c>
      <c r="W416" s="33">
        <f t="shared" si="1105"/>
        <v>0</v>
      </c>
      <c r="X416" s="33">
        <f t="shared" si="1106"/>
        <v>0</v>
      </c>
      <c r="Y416" s="33">
        <f t="shared" si="1107"/>
        <v>0</v>
      </c>
      <c r="Z416" s="33">
        <f t="shared" si="1108"/>
        <v>0</v>
      </c>
      <c r="AA416" s="33">
        <f t="shared" si="1109"/>
        <v>0</v>
      </c>
      <c r="AB416" s="33">
        <f t="shared" si="1110"/>
        <v>0</v>
      </c>
      <c r="AC416" s="33">
        <f t="shared" si="1111"/>
        <v>0</v>
      </c>
      <c r="AD416" s="26">
        <f t="shared" ref="AD416" si="1137">SUM(R416:AC416)</f>
        <v>0</v>
      </c>
      <c r="AE416" s="46" t="str">
        <f>IFERROR(IF(AE$3=VLOOKUP($E416,Template!$AK$5:$AM$17,3,FALSE),$AD416*$F416,0),"0.00")</f>
        <v>0.00</v>
      </c>
      <c r="AF416" s="46" t="str">
        <f>IFERROR(IF(AF$3=VLOOKUP($E416,Template!$AK$5:$AM$17,3,FALSE),$AD416*$F416,0),"0.00")</f>
        <v>0.00</v>
      </c>
      <c r="AG416" s="28">
        <f t="shared" si="1113"/>
        <v>0</v>
      </c>
      <c r="AH416" s="13" t="s">
        <v>40</v>
      </c>
      <c r="AI416" s="13" t="s">
        <v>41</v>
      </c>
      <c r="AK416" s="14" t="s">
        <v>21</v>
      </c>
      <c r="AL416" s="15">
        <v>0.05</v>
      </c>
      <c r="AM416" s="16" t="s">
        <v>3</v>
      </c>
    </row>
    <row r="417" spans="1:39" ht="13.8" x14ac:dyDescent="0.25">
      <c r="A417" s="19" t="s">
        <v>4</v>
      </c>
      <c r="B417" s="19"/>
      <c r="C417" s="20"/>
      <c r="D417" s="20"/>
      <c r="E417" s="20"/>
      <c r="F417" s="20"/>
      <c r="G417" s="44"/>
      <c r="H417" s="44"/>
      <c r="I417" s="21">
        <f t="shared" ref="I417:K417" si="1138">SUM(I405:I416)</f>
        <v>0</v>
      </c>
      <c r="J417" s="21">
        <f t="shared" si="1138"/>
        <v>0</v>
      </c>
      <c r="K417" s="21">
        <f t="shared" si="1138"/>
        <v>0</v>
      </c>
      <c r="L417" s="21">
        <f>L416</f>
        <v>0</v>
      </c>
      <c r="M417" s="21">
        <f>SUM(M405:M416)</f>
        <v>0</v>
      </c>
      <c r="N417" s="21">
        <f t="shared" ref="N417:O417" si="1139">SUM(N405:N416)</f>
        <v>0</v>
      </c>
      <c r="O417" s="21">
        <f t="shared" si="1139"/>
        <v>0</v>
      </c>
      <c r="P417" s="21"/>
      <c r="Q417" s="22"/>
      <c r="R417" s="21">
        <f t="shared" ref="R417:AI417" si="1140">SUM(R405:R416)</f>
        <v>0</v>
      </c>
      <c r="S417" s="21">
        <f t="shared" si="1140"/>
        <v>0</v>
      </c>
      <c r="T417" s="21">
        <f t="shared" si="1140"/>
        <v>0</v>
      </c>
      <c r="U417" s="21">
        <f t="shared" si="1140"/>
        <v>0</v>
      </c>
      <c r="V417" s="21">
        <f t="shared" si="1140"/>
        <v>0</v>
      </c>
      <c r="W417" s="21">
        <f t="shared" si="1140"/>
        <v>0</v>
      </c>
      <c r="X417" s="21">
        <f t="shared" si="1140"/>
        <v>0</v>
      </c>
      <c r="Y417" s="21">
        <f t="shared" si="1140"/>
        <v>0</v>
      </c>
      <c r="Z417" s="21">
        <f t="shared" si="1140"/>
        <v>0</v>
      </c>
      <c r="AA417" s="21">
        <f t="shared" si="1140"/>
        <v>0</v>
      </c>
      <c r="AB417" s="21">
        <f t="shared" si="1140"/>
        <v>0</v>
      </c>
      <c r="AC417" s="21">
        <f t="shared" si="1140"/>
        <v>0</v>
      </c>
      <c r="AD417" s="27">
        <f t="shared" si="1140"/>
        <v>0</v>
      </c>
      <c r="AE417" s="21">
        <f t="shared" si="1140"/>
        <v>0</v>
      </c>
      <c r="AF417" s="21">
        <f t="shared" si="1140"/>
        <v>0</v>
      </c>
      <c r="AG417" s="27">
        <f t="shared" si="1140"/>
        <v>0</v>
      </c>
      <c r="AH417" s="21">
        <f t="shared" si="1140"/>
        <v>0</v>
      </c>
      <c r="AI417" s="21">
        <f t="shared" si="1140"/>
        <v>0</v>
      </c>
      <c r="AK417" s="14" t="s">
        <v>71</v>
      </c>
      <c r="AL417" s="15">
        <v>0.05</v>
      </c>
      <c r="AM417" s="16" t="s">
        <v>3</v>
      </c>
    </row>
    <row r="418" spans="1:39" x14ac:dyDescent="0.25">
      <c r="A418" s="2"/>
      <c r="G418" s="2"/>
      <c r="H418" s="2"/>
      <c r="O418" s="2"/>
      <c r="P418" s="2"/>
    </row>
    <row r="419" spans="1:39" ht="42" customHeight="1" x14ac:dyDescent="0.25">
      <c r="A419" s="223" t="s">
        <v>63</v>
      </c>
      <c r="B419" s="223" t="s">
        <v>43</v>
      </c>
      <c r="C419" s="224" t="s">
        <v>19</v>
      </c>
      <c r="D419" s="226"/>
      <c r="E419" s="223" t="s">
        <v>14</v>
      </c>
      <c r="F419" s="223" t="s">
        <v>38</v>
      </c>
      <c r="G419" s="223" t="s">
        <v>1</v>
      </c>
      <c r="H419" s="223" t="s">
        <v>5</v>
      </c>
      <c r="I419" s="225" t="s">
        <v>31</v>
      </c>
      <c r="J419" s="225" t="s">
        <v>32</v>
      </c>
      <c r="K419" s="225" t="s">
        <v>48</v>
      </c>
      <c r="L419" s="225" t="s">
        <v>0</v>
      </c>
      <c r="M419" s="4" t="s">
        <v>45</v>
      </c>
      <c r="N419" s="4" t="s">
        <v>46</v>
      </c>
      <c r="O419" s="4" t="s">
        <v>47</v>
      </c>
      <c r="P419" s="225" t="s">
        <v>50</v>
      </c>
      <c r="Q419" s="225" t="s">
        <v>33</v>
      </c>
      <c r="R419" s="4" t="s">
        <v>51</v>
      </c>
      <c r="S419" s="4" t="s">
        <v>52</v>
      </c>
      <c r="T419" s="4" t="s">
        <v>53</v>
      </c>
      <c r="U419" s="4" t="s">
        <v>54</v>
      </c>
      <c r="V419" s="4" t="s">
        <v>55</v>
      </c>
      <c r="W419" s="4" t="s">
        <v>56</v>
      </c>
      <c r="X419" s="4" t="s">
        <v>57</v>
      </c>
      <c r="Y419" s="4" t="s">
        <v>58</v>
      </c>
      <c r="Z419" s="4" t="s">
        <v>59</v>
      </c>
      <c r="AA419" s="4" t="s">
        <v>62</v>
      </c>
      <c r="AB419" s="4" t="s">
        <v>60</v>
      </c>
      <c r="AC419" s="4" t="s">
        <v>61</v>
      </c>
      <c r="AD419" s="233" t="s">
        <v>34</v>
      </c>
      <c r="AE419" s="231" t="s">
        <v>2</v>
      </c>
      <c r="AF419" s="231" t="s">
        <v>3</v>
      </c>
      <c r="AG419" s="233" t="s">
        <v>35</v>
      </c>
      <c r="AH419" s="223" t="s">
        <v>36</v>
      </c>
      <c r="AI419" s="223" t="s">
        <v>37</v>
      </c>
      <c r="AK419" s="229" t="s">
        <v>30</v>
      </c>
      <c r="AL419" s="229"/>
      <c r="AM419" s="229"/>
    </row>
    <row r="420" spans="1:39" s="6" customFormat="1" ht="35.25" customHeight="1" x14ac:dyDescent="0.3">
      <c r="A420" s="224"/>
      <c r="B420" s="224"/>
      <c r="C420" s="224"/>
      <c r="D420" s="227"/>
      <c r="E420" s="223"/>
      <c r="F420" s="223"/>
      <c r="G420" s="223"/>
      <c r="H420" s="223"/>
      <c r="I420" s="230"/>
      <c r="J420" s="230"/>
      <c r="K420" s="230"/>
      <c r="L420" s="230"/>
      <c r="M420" s="5">
        <v>0</v>
      </c>
      <c r="N420" s="5">
        <v>625000</v>
      </c>
      <c r="O420" s="5">
        <v>1250000</v>
      </c>
      <c r="P420" s="225"/>
      <c r="Q420" s="225"/>
      <c r="R420" s="29">
        <v>4.95E-4</v>
      </c>
      <c r="S420" s="29">
        <v>9.5200000000000005E-4</v>
      </c>
      <c r="T420" s="29">
        <v>1.5900000000000001E-3</v>
      </c>
      <c r="U420" s="29">
        <v>1.1169999999999999E-3</v>
      </c>
      <c r="V420" s="29">
        <v>2.189E-3</v>
      </c>
      <c r="W420" s="29">
        <v>4.5430000000000002E-3</v>
      </c>
      <c r="X420" s="29">
        <v>8.8199999999999997E-4</v>
      </c>
      <c r="Y420" s="29">
        <v>1.6949999999999999E-3</v>
      </c>
      <c r="Z420" s="29">
        <v>2.8319999999999999E-3</v>
      </c>
      <c r="AA420" s="29">
        <v>1.9889999999999999E-3</v>
      </c>
      <c r="AB420" s="29">
        <v>3.8999999999999998E-3</v>
      </c>
      <c r="AC420" s="29">
        <v>8.0949999999999998E-3</v>
      </c>
      <c r="AD420" s="233"/>
      <c r="AE420" s="232"/>
      <c r="AF420" s="232"/>
      <c r="AG420" s="234"/>
      <c r="AH420" s="223"/>
      <c r="AI420" s="223"/>
      <c r="AK420" s="229"/>
      <c r="AL420" s="229"/>
      <c r="AM420" s="229"/>
    </row>
    <row r="421" spans="1:39" s="3" customFormat="1" ht="13.8" x14ac:dyDescent="0.25">
      <c r="A421" s="7" t="s">
        <v>44</v>
      </c>
      <c r="B421" s="7" t="s">
        <v>42</v>
      </c>
      <c r="C421" s="8" t="s">
        <v>39</v>
      </c>
      <c r="D421" s="30"/>
      <c r="E421" s="8" t="s">
        <v>64</v>
      </c>
      <c r="F421" s="9" t="str">
        <f>IFERROR(VLOOKUP(E421,Template!$AK$5:$AL$17,2,FALSE),"")</f>
        <v/>
      </c>
      <c r="G421" s="41" t="s">
        <v>7</v>
      </c>
      <c r="H421" s="41" t="s">
        <v>6</v>
      </c>
      <c r="I421" s="32" t="s">
        <v>65</v>
      </c>
      <c r="J421" s="32" t="s">
        <v>66</v>
      </c>
      <c r="K421" s="33">
        <f>IFERROR(I421+J421,0)</f>
        <v>0</v>
      </c>
      <c r="L421" s="33">
        <f>IFERROR(K421,"")</f>
        <v>0</v>
      </c>
      <c r="M421" s="34">
        <f t="shared" ref="M421:M432" si="1141">IF(L421&lt;=$N$4,K421,IF(L420&gt;$N$4,0,$N$4-L420))</f>
        <v>0</v>
      </c>
      <c r="N421" s="34">
        <f>IF(AND(L421&gt;$N$4,L421&lt;=$O$4),K421-M421,IF(AND(L420&gt;$N$4,L420&lt;=$O$4),$O$4-L420,IF(L420&gt;$O$4,0,IF(L421&lt;$N$4,0,MIN(L421-$N$4,$N$4)))))</f>
        <v>0</v>
      </c>
      <c r="O421" s="34">
        <f>IF(L421&gt;$O$4,K421-M421-N421,0)</f>
        <v>0</v>
      </c>
      <c r="P421" s="12" t="s">
        <v>94</v>
      </c>
      <c r="Q421" s="12" t="s">
        <v>68</v>
      </c>
      <c r="R421" s="33">
        <f>IF(AND($Q421="LOW",$P421="French"),M421*R$4,0)</f>
        <v>0</v>
      </c>
      <c r="S421" s="33">
        <f>IF(AND($Q421="LOW",$P421="French"),N421*S$4,0)</f>
        <v>0</v>
      </c>
      <c r="T421" s="33">
        <f>IF(AND($Q421="LOW",$P421="French"),O421*T$4,0)</f>
        <v>0</v>
      </c>
      <c r="U421" s="33">
        <f>IF(AND($Q421="HIGH",$P421="French"),M421*U$4,0)</f>
        <v>0</v>
      </c>
      <c r="V421" s="33">
        <f>IF(AND($Q421="HIGH",$P421="French"),N421*V$4,0)</f>
        <v>0</v>
      </c>
      <c r="W421" s="33">
        <f>IF(AND($Q421="HIGH",$P421="French"),O421*W$4,0)</f>
        <v>0</v>
      </c>
      <c r="X421" s="33">
        <f>IF(AND($Q421="LOW",$P421="English"),M421*X$4,0)</f>
        <v>0</v>
      </c>
      <c r="Y421" s="33">
        <f>IF(AND($Q421="LOW",$P421="English"),N421*Y$4,0)</f>
        <v>0</v>
      </c>
      <c r="Z421" s="33">
        <f>IF(AND($Q421="LOW",$P421="English"),O421*Z$4,0)</f>
        <v>0</v>
      </c>
      <c r="AA421" s="33">
        <f>IF(AND($Q421="HIGH",$P421="English"),M421*AA$4,0)</f>
        <v>0</v>
      </c>
      <c r="AB421" s="33">
        <f>IF(AND($Q421="HIGH",$P421="English"),N421*AB$4,0)</f>
        <v>0</v>
      </c>
      <c r="AC421" s="33">
        <f>IF(AND($Q421="HIGH",$P421="English"),O421*AC$4,0)</f>
        <v>0</v>
      </c>
      <c r="AD421" s="26">
        <f>SUM(R421:AC421)</f>
        <v>0</v>
      </c>
      <c r="AE421" s="46" t="str">
        <f>IFERROR(IF(AE$3=VLOOKUP($E421,Template!$AK$5:$AM$17,3,FALSE),$AD421*$F421,0),"0.00")</f>
        <v>0.00</v>
      </c>
      <c r="AF421" s="46" t="str">
        <f>IFERROR(IF(AF$3=VLOOKUP($E421,Template!$AK$5:$AM$17,3,FALSE),$AD421*$F421,0),"0.00")</f>
        <v>0.00</v>
      </c>
      <c r="AG421" s="28">
        <f>SUM(AD421:AF421)</f>
        <v>0</v>
      </c>
      <c r="AH421" s="13" t="s">
        <v>40</v>
      </c>
      <c r="AI421" s="13" t="s">
        <v>41</v>
      </c>
      <c r="AK421" s="14" t="s">
        <v>25</v>
      </c>
      <c r="AL421" s="15">
        <v>0.05</v>
      </c>
      <c r="AM421" s="16" t="s">
        <v>3</v>
      </c>
    </row>
    <row r="422" spans="1:39" s="3" customFormat="1" ht="13.8" x14ac:dyDescent="0.25">
      <c r="A422" s="7" t="str">
        <f>A421</f>
        <v>(Enter Broadcasting Company Name)</v>
      </c>
      <c r="B422" s="7" t="str">
        <f>B421</f>
        <v>(Enter Call Letters)</v>
      </c>
      <c r="C422" s="8" t="str">
        <f>C421</f>
        <v>(Select AM/FM)</v>
      </c>
      <c r="D422" s="30"/>
      <c r="E422" s="8" t="str">
        <f>E421</f>
        <v>(Select Station Province)</v>
      </c>
      <c r="F422" s="9" t="str">
        <f>IFERROR(VLOOKUP(E422,Template!$AK$5:$AL$17,2,FALSE),"")</f>
        <v/>
      </c>
      <c r="G422" s="42" t="s">
        <v>8</v>
      </c>
      <c r="H422" s="42" t="s">
        <v>9</v>
      </c>
      <c r="I422" s="32" t="s">
        <v>65</v>
      </c>
      <c r="J422" s="32" t="s">
        <v>66</v>
      </c>
      <c r="K422" s="33">
        <f t="shared" ref="K422:K432" si="1142">IFERROR(I422+J422,0)</f>
        <v>0</v>
      </c>
      <c r="L422" s="33">
        <f t="shared" ref="L422:L432" si="1143">IFERROR(L421+K422,"")</f>
        <v>0</v>
      </c>
      <c r="M422" s="34">
        <f t="shared" si="1141"/>
        <v>0</v>
      </c>
      <c r="N422" s="34">
        <f>IF(AND(L422&gt;$N$4,L422&lt;=$O$4),K422-M422,IF(AND(L421&gt;$N$4,L421&lt;=$O$4),$O$4-L421,IF(L421&gt;$O$4,0,IF(L422&lt;$N$4,0,MIN(L422-$N$4,$N$4)))))</f>
        <v>0</v>
      </c>
      <c r="O422" s="34">
        <f t="shared" ref="O422:O432" si="1144">IF(L422&gt;$O$4,K422-M422-N422,0)</f>
        <v>0</v>
      </c>
      <c r="P422" s="12" t="str">
        <f>P421</f>
        <v>(Select Language)</v>
      </c>
      <c r="Q422" s="12" t="str">
        <f>Q421</f>
        <v>(Select Usage)</v>
      </c>
      <c r="R422" s="33">
        <f t="shared" ref="R422:R432" si="1145">IF(AND($Q422="LOW",$P422="French"),M422*R$4,0)</f>
        <v>0</v>
      </c>
      <c r="S422" s="33">
        <f t="shared" ref="S422:S432" si="1146">IF(AND($Q422="LOW",$P422="French"),N422*S$4,0)</f>
        <v>0</v>
      </c>
      <c r="T422" s="33">
        <f t="shared" ref="T422:T432" si="1147">IF(AND($Q422="LOW",$P422="French"),O422*T$4,0)</f>
        <v>0</v>
      </c>
      <c r="U422" s="33">
        <f t="shared" ref="U422:U432" si="1148">IF(AND($Q422="HIGH",$P422="French"),M422*U$4,0)</f>
        <v>0</v>
      </c>
      <c r="V422" s="33">
        <f t="shared" ref="V422:V432" si="1149">IF(AND($Q422="HIGH",$P422="French"),N422*V$4,0)</f>
        <v>0</v>
      </c>
      <c r="W422" s="33">
        <f t="shared" ref="W422:W432" si="1150">IF(AND($Q422="HIGH",$P422="French"),O422*W$4,0)</f>
        <v>0</v>
      </c>
      <c r="X422" s="33">
        <f t="shared" ref="X422:X432" si="1151">IF(AND($Q422="LOW",$P422="English"),M422*X$4,0)</f>
        <v>0</v>
      </c>
      <c r="Y422" s="33">
        <f t="shared" ref="Y422:Y432" si="1152">IF(AND($Q422="LOW",$P422="English"),N422*Y$4,0)</f>
        <v>0</v>
      </c>
      <c r="Z422" s="33">
        <f t="shared" ref="Z422:Z432" si="1153">IF(AND($Q422="LOW",$P422="English"),O422*Z$4,0)</f>
        <v>0</v>
      </c>
      <c r="AA422" s="33">
        <f t="shared" ref="AA422:AA432" si="1154">IF(AND($Q422="HIGH",$P422="English"),M422*AA$4,0)</f>
        <v>0</v>
      </c>
      <c r="AB422" s="33">
        <f t="shared" ref="AB422:AB432" si="1155">IF(AND($Q422="HIGH",$P422="English"),N422*AB$4,0)</f>
        <v>0</v>
      </c>
      <c r="AC422" s="33">
        <f t="shared" ref="AC422:AC432" si="1156">IF(AND($Q422="HIGH",$P422="English"),O422*AC$4,0)</f>
        <v>0</v>
      </c>
      <c r="AD422" s="26">
        <f t="shared" ref="AD422:AD426" si="1157">SUM(R422:AC422)</f>
        <v>0</v>
      </c>
      <c r="AE422" s="46" t="str">
        <f>IFERROR(IF(AE$3=VLOOKUP($E422,Template!$AK$5:$AM$17,3,FALSE),$AD422*$F422,0),"0.00")</f>
        <v>0.00</v>
      </c>
      <c r="AF422" s="46" t="str">
        <f>IFERROR(IF(AF$3=VLOOKUP($E422,Template!$AK$5:$AM$17,3,FALSE),$AD422*$F422,0),"0.00")</f>
        <v>0.00</v>
      </c>
      <c r="AG422" s="28">
        <f t="shared" ref="AG422:AG432" si="1158">SUM(AD422:AF422)</f>
        <v>0</v>
      </c>
      <c r="AH422" s="13" t="s">
        <v>40</v>
      </c>
      <c r="AI422" s="13" t="s">
        <v>41</v>
      </c>
      <c r="AK422" s="14" t="s">
        <v>23</v>
      </c>
      <c r="AL422" s="15">
        <v>0.05</v>
      </c>
      <c r="AM422" s="16" t="s">
        <v>3</v>
      </c>
    </row>
    <row r="423" spans="1:39" s="3" customFormat="1" ht="13.8" x14ac:dyDescent="0.25">
      <c r="A423" s="7" t="str">
        <f t="shared" ref="A423:C423" si="1159">A422</f>
        <v>(Enter Broadcasting Company Name)</v>
      </c>
      <c r="B423" s="7" t="str">
        <f t="shared" si="1159"/>
        <v>(Enter Call Letters)</v>
      </c>
      <c r="C423" s="8" t="str">
        <f t="shared" si="1159"/>
        <v>(Select AM/FM)</v>
      </c>
      <c r="D423" s="30"/>
      <c r="E423" s="8" t="str">
        <f t="shared" ref="E423:E432" si="1160">E422</f>
        <v>(Select Station Province)</v>
      </c>
      <c r="F423" s="9" t="str">
        <f>IFERROR(VLOOKUP(E423,Template!$AK$5:$AL$17,2,FALSE),"")</f>
        <v/>
      </c>
      <c r="G423" s="42" t="s">
        <v>6</v>
      </c>
      <c r="H423" s="42" t="s">
        <v>10</v>
      </c>
      <c r="I423" s="32" t="s">
        <v>65</v>
      </c>
      <c r="J423" s="32" t="s">
        <v>66</v>
      </c>
      <c r="K423" s="33">
        <f t="shared" si="1142"/>
        <v>0</v>
      </c>
      <c r="L423" s="33">
        <f t="shared" si="1143"/>
        <v>0</v>
      </c>
      <c r="M423" s="34">
        <f t="shared" si="1141"/>
        <v>0</v>
      </c>
      <c r="N423" s="34">
        <f t="shared" ref="N423:N432" si="1161">IF(AND(L423&gt;$N$4,L423&lt;=$O$4),K423-M423,IF(AND(L422&gt;$N$4,L422&lt;=$O$4),$O$4-L422,IF(L422&gt;$O$4,0,IF(L423&lt;$N$4,0,MIN(L423-$N$4,$N$4)))))</f>
        <v>0</v>
      </c>
      <c r="O423" s="34">
        <f t="shared" si="1144"/>
        <v>0</v>
      </c>
      <c r="P423" s="12" t="str">
        <f t="shared" ref="P423:Q423" si="1162">P422</f>
        <v>(Select Language)</v>
      </c>
      <c r="Q423" s="12" t="str">
        <f t="shared" si="1162"/>
        <v>(Select Usage)</v>
      </c>
      <c r="R423" s="33">
        <f t="shared" si="1145"/>
        <v>0</v>
      </c>
      <c r="S423" s="33">
        <f t="shared" si="1146"/>
        <v>0</v>
      </c>
      <c r="T423" s="33">
        <f t="shared" si="1147"/>
        <v>0</v>
      </c>
      <c r="U423" s="33">
        <f t="shared" si="1148"/>
        <v>0</v>
      </c>
      <c r="V423" s="33">
        <f t="shared" si="1149"/>
        <v>0</v>
      </c>
      <c r="W423" s="33">
        <f t="shared" si="1150"/>
        <v>0</v>
      </c>
      <c r="X423" s="33">
        <f t="shared" si="1151"/>
        <v>0</v>
      </c>
      <c r="Y423" s="33">
        <f t="shared" si="1152"/>
        <v>0</v>
      </c>
      <c r="Z423" s="33">
        <f t="shared" si="1153"/>
        <v>0</v>
      </c>
      <c r="AA423" s="33">
        <f t="shared" si="1154"/>
        <v>0</v>
      </c>
      <c r="AB423" s="33">
        <f t="shared" si="1155"/>
        <v>0</v>
      </c>
      <c r="AC423" s="33">
        <f t="shared" si="1156"/>
        <v>0</v>
      </c>
      <c r="AD423" s="26">
        <f t="shared" si="1157"/>
        <v>0</v>
      </c>
      <c r="AE423" s="46" t="str">
        <f>IFERROR(IF(AE$3=VLOOKUP($E423,Template!$AK$5:$AM$17,3,FALSE),$AD423*$F423,0),"0.00")</f>
        <v>0.00</v>
      </c>
      <c r="AF423" s="46" t="str">
        <f>IFERROR(IF(AF$3=VLOOKUP($E423,Template!$AK$5:$AM$17,3,FALSE),$AD423*$F423,0),"0.00")</f>
        <v>0.00</v>
      </c>
      <c r="AG423" s="28">
        <f t="shared" si="1158"/>
        <v>0</v>
      </c>
      <c r="AH423" s="13" t="s">
        <v>40</v>
      </c>
      <c r="AI423" s="13" t="s">
        <v>41</v>
      </c>
      <c r="AK423" s="14" t="s">
        <v>24</v>
      </c>
      <c r="AL423" s="15">
        <v>0.05</v>
      </c>
      <c r="AM423" s="16" t="s">
        <v>3</v>
      </c>
    </row>
    <row r="424" spans="1:39" s="3" customFormat="1" ht="13.8" x14ac:dyDescent="0.25">
      <c r="A424" s="7" t="str">
        <f t="shared" ref="A424:C424" si="1163">A423</f>
        <v>(Enter Broadcasting Company Name)</v>
      </c>
      <c r="B424" s="7" t="str">
        <f t="shared" si="1163"/>
        <v>(Enter Call Letters)</v>
      </c>
      <c r="C424" s="8" t="str">
        <f t="shared" si="1163"/>
        <v>(Select AM/FM)</v>
      </c>
      <c r="D424" s="30"/>
      <c r="E424" s="8" t="str">
        <f t="shared" si="1160"/>
        <v>(Select Station Province)</v>
      </c>
      <c r="F424" s="9" t="str">
        <f>IFERROR(VLOOKUP(E424,Template!$AK$5:$AL$17,2,FALSE),"")</f>
        <v/>
      </c>
      <c r="G424" s="42" t="s">
        <v>9</v>
      </c>
      <c r="H424" s="42" t="s">
        <v>11</v>
      </c>
      <c r="I424" s="32" t="s">
        <v>65</v>
      </c>
      <c r="J424" s="32" t="s">
        <v>66</v>
      </c>
      <c r="K424" s="33">
        <f t="shared" si="1142"/>
        <v>0</v>
      </c>
      <c r="L424" s="33">
        <f t="shared" si="1143"/>
        <v>0</v>
      </c>
      <c r="M424" s="34">
        <f t="shared" si="1141"/>
        <v>0</v>
      </c>
      <c r="N424" s="34">
        <f t="shared" si="1161"/>
        <v>0</v>
      </c>
      <c r="O424" s="34">
        <f t="shared" si="1144"/>
        <v>0</v>
      </c>
      <c r="P424" s="12" t="str">
        <f t="shared" ref="P424:Q424" si="1164">P423</f>
        <v>(Select Language)</v>
      </c>
      <c r="Q424" s="12" t="str">
        <f t="shared" si="1164"/>
        <v>(Select Usage)</v>
      </c>
      <c r="R424" s="33">
        <f t="shared" si="1145"/>
        <v>0</v>
      </c>
      <c r="S424" s="33">
        <f t="shared" si="1146"/>
        <v>0</v>
      </c>
      <c r="T424" s="33">
        <f t="shared" si="1147"/>
        <v>0</v>
      </c>
      <c r="U424" s="33">
        <f t="shared" si="1148"/>
        <v>0</v>
      </c>
      <c r="V424" s="33">
        <f t="shared" si="1149"/>
        <v>0</v>
      </c>
      <c r="W424" s="33">
        <f t="shared" si="1150"/>
        <v>0</v>
      </c>
      <c r="X424" s="33">
        <f t="shared" si="1151"/>
        <v>0</v>
      </c>
      <c r="Y424" s="33">
        <f t="shared" si="1152"/>
        <v>0</v>
      </c>
      <c r="Z424" s="33">
        <f t="shared" si="1153"/>
        <v>0</v>
      </c>
      <c r="AA424" s="33">
        <f t="shared" si="1154"/>
        <v>0</v>
      </c>
      <c r="AB424" s="33">
        <f t="shared" si="1155"/>
        <v>0</v>
      </c>
      <c r="AC424" s="33">
        <f t="shared" si="1156"/>
        <v>0</v>
      </c>
      <c r="AD424" s="26">
        <f t="shared" si="1157"/>
        <v>0</v>
      </c>
      <c r="AE424" s="46" t="str">
        <f>IFERROR(IF(AE$3=VLOOKUP($E424,Template!$AK$5:$AM$17,3,FALSE),$AD424*$F424,0),"0.00")</f>
        <v>0.00</v>
      </c>
      <c r="AF424" s="46" t="str">
        <f>IFERROR(IF(AF$3=VLOOKUP($E424,Template!$AK$5:$AM$17,3,FALSE),$AD424*$F424,0),"0.00")</f>
        <v>0.00</v>
      </c>
      <c r="AG424" s="28">
        <f t="shared" si="1158"/>
        <v>0</v>
      </c>
      <c r="AH424" s="13" t="s">
        <v>40</v>
      </c>
      <c r="AI424" s="13" t="s">
        <v>41</v>
      </c>
      <c r="AK424" s="14" t="s">
        <v>22</v>
      </c>
      <c r="AL424" s="15">
        <v>0.15</v>
      </c>
      <c r="AM424" s="16" t="s">
        <v>2</v>
      </c>
    </row>
    <row r="425" spans="1:39" s="3" customFormat="1" ht="13.8" x14ac:dyDescent="0.25">
      <c r="A425" s="7" t="str">
        <f t="shared" ref="A425:C425" si="1165">A424</f>
        <v>(Enter Broadcasting Company Name)</v>
      </c>
      <c r="B425" s="7" t="str">
        <f t="shared" si="1165"/>
        <v>(Enter Call Letters)</v>
      </c>
      <c r="C425" s="8" t="str">
        <f t="shared" si="1165"/>
        <v>(Select AM/FM)</v>
      </c>
      <c r="D425" s="30"/>
      <c r="E425" s="8" t="str">
        <f t="shared" si="1160"/>
        <v>(Select Station Province)</v>
      </c>
      <c r="F425" s="9" t="str">
        <f>IFERROR(VLOOKUP(E425,Template!$AK$5:$AL$17,2,FALSE),"")</f>
        <v/>
      </c>
      <c r="G425" s="42" t="s">
        <v>10</v>
      </c>
      <c r="H425" s="42" t="s">
        <v>12</v>
      </c>
      <c r="I425" s="32" t="s">
        <v>65</v>
      </c>
      <c r="J425" s="32" t="s">
        <v>66</v>
      </c>
      <c r="K425" s="33">
        <f t="shared" si="1142"/>
        <v>0</v>
      </c>
      <c r="L425" s="33">
        <f t="shared" si="1143"/>
        <v>0</v>
      </c>
      <c r="M425" s="34">
        <f t="shared" si="1141"/>
        <v>0</v>
      </c>
      <c r="N425" s="34">
        <f t="shared" si="1161"/>
        <v>0</v>
      </c>
      <c r="O425" s="34">
        <f t="shared" si="1144"/>
        <v>0</v>
      </c>
      <c r="P425" s="12" t="str">
        <f t="shared" ref="P425:Q425" si="1166">P424</f>
        <v>(Select Language)</v>
      </c>
      <c r="Q425" s="12" t="str">
        <f t="shared" si="1166"/>
        <v>(Select Usage)</v>
      </c>
      <c r="R425" s="33">
        <f t="shared" si="1145"/>
        <v>0</v>
      </c>
      <c r="S425" s="33">
        <f t="shared" si="1146"/>
        <v>0</v>
      </c>
      <c r="T425" s="33">
        <f t="shared" si="1147"/>
        <v>0</v>
      </c>
      <c r="U425" s="33">
        <f t="shared" si="1148"/>
        <v>0</v>
      </c>
      <c r="V425" s="33">
        <f t="shared" si="1149"/>
        <v>0</v>
      </c>
      <c r="W425" s="33">
        <f t="shared" si="1150"/>
        <v>0</v>
      </c>
      <c r="X425" s="33">
        <f t="shared" si="1151"/>
        <v>0</v>
      </c>
      <c r="Y425" s="33">
        <f t="shared" si="1152"/>
        <v>0</v>
      </c>
      <c r="Z425" s="33">
        <f t="shared" si="1153"/>
        <v>0</v>
      </c>
      <c r="AA425" s="33">
        <f t="shared" si="1154"/>
        <v>0</v>
      </c>
      <c r="AB425" s="33">
        <f t="shared" si="1155"/>
        <v>0</v>
      </c>
      <c r="AC425" s="33">
        <f t="shared" si="1156"/>
        <v>0</v>
      </c>
      <c r="AD425" s="26">
        <f t="shared" si="1157"/>
        <v>0</v>
      </c>
      <c r="AE425" s="46" t="str">
        <f>IFERROR(IF(AE$3=VLOOKUP($E425,Template!$AK$5:$AM$17,3,FALSE),$AD425*$F425,0),"0.00")</f>
        <v>0.00</v>
      </c>
      <c r="AF425" s="46" t="str">
        <f>IFERROR(IF(AF$3=VLOOKUP($E425,Template!$AK$5:$AM$17,3,FALSE),$AD425*$F425,0),"0.00")</f>
        <v>0.00</v>
      </c>
      <c r="AG425" s="28">
        <f t="shared" si="1158"/>
        <v>0</v>
      </c>
      <c r="AH425" s="13" t="s">
        <v>40</v>
      </c>
      <c r="AI425" s="13" t="s">
        <v>41</v>
      </c>
      <c r="AK425" s="14" t="s">
        <v>26</v>
      </c>
      <c r="AL425" s="15">
        <v>0.15</v>
      </c>
      <c r="AM425" s="16" t="s">
        <v>2</v>
      </c>
    </row>
    <row r="426" spans="1:39" s="3" customFormat="1" ht="13.8" x14ac:dyDescent="0.25">
      <c r="A426" s="7" t="str">
        <f t="shared" ref="A426:C426" si="1167">A425</f>
        <v>(Enter Broadcasting Company Name)</v>
      </c>
      <c r="B426" s="7" t="str">
        <f t="shared" si="1167"/>
        <v>(Enter Call Letters)</v>
      </c>
      <c r="C426" s="8" t="str">
        <f t="shared" si="1167"/>
        <v>(Select AM/FM)</v>
      </c>
      <c r="D426" s="30"/>
      <c r="E426" s="8" t="str">
        <f t="shared" si="1160"/>
        <v>(Select Station Province)</v>
      </c>
      <c r="F426" s="9" t="str">
        <f>IFERROR(VLOOKUP(E426,Template!$AK$5:$AL$17,2,FALSE),"")</f>
        <v/>
      </c>
      <c r="G426" s="42" t="s">
        <v>11</v>
      </c>
      <c r="H426" s="42" t="s">
        <v>13</v>
      </c>
      <c r="I426" s="32" t="s">
        <v>65</v>
      </c>
      <c r="J426" s="32" t="s">
        <v>66</v>
      </c>
      <c r="K426" s="33">
        <f t="shared" si="1142"/>
        <v>0</v>
      </c>
      <c r="L426" s="33">
        <f t="shared" si="1143"/>
        <v>0</v>
      </c>
      <c r="M426" s="34">
        <f t="shared" si="1141"/>
        <v>0</v>
      </c>
      <c r="N426" s="34">
        <f t="shared" si="1161"/>
        <v>0</v>
      </c>
      <c r="O426" s="34">
        <f t="shared" si="1144"/>
        <v>0</v>
      </c>
      <c r="P426" s="12" t="str">
        <f t="shared" ref="P426:Q426" si="1168">P425</f>
        <v>(Select Language)</v>
      </c>
      <c r="Q426" s="12" t="str">
        <f t="shared" si="1168"/>
        <v>(Select Usage)</v>
      </c>
      <c r="R426" s="33">
        <f t="shared" si="1145"/>
        <v>0</v>
      </c>
      <c r="S426" s="33">
        <f t="shared" si="1146"/>
        <v>0</v>
      </c>
      <c r="T426" s="33">
        <f t="shared" si="1147"/>
        <v>0</v>
      </c>
      <c r="U426" s="33">
        <f t="shared" si="1148"/>
        <v>0</v>
      </c>
      <c r="V426" s="33">
        <f t="shared" si="1149"/>
        <v>0</v>
      </c>
      <c r="W426" s="33">
        <f t="shared" si="1150"/>
        <v>0</v>
      </c>
      <c r="X426" s="33">
        <f t="shared" si="1151"/>
        <v>0</v>
      </c>
      <c r="Y426" s="33">
        <f t="shared" si="1152"/>
        <v>0</v>
      </c>
      <c r="Z426" s="33">
        <f t="shared" si="1153"/>
        <v>0</v>
      </c>
      <c r="AA426" s="33">
        <f t="shared" si="1154"/>
        <v>0</v>
      </c>
      <c r="AB426" s="33">
        <f t="shared" si="1155"/>
        <v>0</v>
      </c>
      <c r="AC426" s="33">
        <f t="shared" si="1156"/>
        <v>0</v>
      </c>
      <c r="AD426" s="26">
        <f t="shared" si="1157"/>
        <v>0</v>
      </c>
      <c r="AE426" s="46" t="str">
        <f>IFERROR(IF(AE$3=VLOOKUP($E426,Template!$AK$5:$AM$17,3,FALSE),$AD426*$F426,0),"0.00")</f>
        <v>0.00</v>
      </c>
      <c r="AF426" s="46" t="str">
        <f>IFERROR(IF(AF$3=VLOOKUP($E426,Template!$AK$5:$AM$17,3,FALSE),$AD426*$F426,0),"0.00")</f>
        <v>0.00</v>
      </c>
      <c r="AG426" s="28">
        <f t="shared" si="1158"/>
        <v>0</v>
      </c>
      <c r="AH426" s="13" t="s">
        <v>40</v>
      </c>
      <c r="AI426" s="13" t="s">
        <v>41</v>
      </c>
      <c r="AK426" s="14" t="s">
        <v>27</v>
      </c>
      <c r="AL426" s="15">
        <v>0.15</v>
      </c>
      <c r="AM426" s="16" t="s">
        <v>2</v>
      </c>
    </row>
    <row r="427" spans="1:39" s="3" customFormat="1" ht="13.8" x14ac:dyDescent="0.25">
      <c r="A427" s="7" t="str">
        <f t="shared" ref="A427:C427" si="1169">A426</f>
        <v>(Enter Broadcasting Company Name)</v>
      </c>
      <c r="B427" s="7" t="str">
        <f t="shared" si="1169"/>
        <v>(Enter Call Letters)</v>
      </c>
      <c r="C427" s="8" t="str">
        <f t="shared" si="1169"/>
        <v>(Select AM/FM)</v>
      </c>
      <c r="D427" s="30"/>
      <c r="E427" s="8" t="str">
        <f t="shared" si="1160"/>
        <v>(Select Station Province)</v>
      </c>
      <c r="F427" s="9" t="str">
        <f>IFERROR(VLOOKUP(E427,Template!$AK$5:$AL$17,2,FALSE),"")</f>
        <v/>
      </c>
      <c r="G427" s="42" t="s">
        <v>12</v>
      </c>
      <c r="H427" s="42" t="s">
        <v>15</v>
      </c>
      <c r="I427" s="32" t="s">
        <v>65</v>
      </c>
      <c r="J427" s="32" t="s">
        <v>66</v>
      </c>
      <c r="K427" s="33">
        <f t="shared" si="1142"/>
        <v>0</v>
      </c>
      <c r="L427" s="33">
        <f t="shared" si="1143"/>
        <v>0</v>
      </c>
      <c r="M427" s="34">
        <f t="shared" si="1141"/>
        <v>0</v>
      </c>
      <c r="N427" s="34">
        <f t="shared" si="1161"/>
        <v>0</v>
      </c>
      <c r="O427" s="34">
        <f t="shared" si="1144"/>
        <v>0</v>
      </c>
      <c r="P427" s="12" t="str">
        <f t="shared" ref="P427:Q427" si="1170">P426</f>
        <v>(Select Language)</v>
      </c>
      <c r="Q427" s="12" t="str">
        <f t="shared" si="1170"/>
        <v>(Select Usage)</v>
      </c>
      <c r="R427" s="33">
        <f t="shared" si="1145"/>
        <v>0</v>
      </c>
      <c r="S427" s="33">
        <f t="shared" si="1146"/>
        <v>0</v>
      </c>
      <c r="T427" s="33">
        <f t="shared" si="1147"/>
        <v>0</v>
      </c>
      <c r="U427" s="33">
        <f t="shared" si="1148"/>
        <v>0</v>
      </c>
      <c r="V427" s="33">
        <f t="shared" si="1149"/>
        <v>0</v>
      </c>
      <c r="W427" s="33">
        <f t="shared" si="1150"/>
        <v>0</v>
      </c>
      <c r="X427" s="33">
        <f t="shared" si="1151"/>
        <v>0</v>
      </c>
      <c r="Y427" s="33">
        <f t="shared" si="1152"/>
        <v>0</v>
      </c>
      <c r="Z427" s="33">
        <f t="shared" si="1153"/>
        <v>0</v>
      </c>
      <c r="AA427" s="33">
        <f t="shared" si="1154"/>
        <v>0</v>
      </c>
      <c r="AB427" s="33">
        <f t="shared" si="1155"/>
        <v>0</v>
      </c>
      <c r="AC427" s="33">
        <f t="shared" si="1156"/>
        <v>0</v>
      </c>
      <c r="AD427" s="26">
        <f>SUM(R427:AC427)</f>
        <v>0</v>
      </c>
      <c r="AE427" s="46" t="str">
        <f>IFERROR(IF(AE$3=VLOOKUP($E427,Template!$AK$5:$AM$17,3,FALSE),$AD427*$F427,0),"0.00")</f>
        <v>0.00</v>
      </c>
      <c r="AF427" s="46" t="str">
        <f>IFERROR(IF(AF$3=VLOOKUP($E427,Template!$AK$5:$AM$17,3,FALSE),$AD427*$F427,0),"0.00")</f>
        <v>0.00</v>
      </c>
      <c r="AG427" s="28">
        <f t="shared" si="1158"/>
        <v>0</v>
      </c>
      <c r="AH427" s="13" t="s">
        <v>40</v>
      </c>
      <c r="AI427" s="13" t="s">
        <v>41</v>
      </c>
      <c r="AK427" s="14" t="s">
        <v>28</v>
      </c>
      <c r="AL427" s="15">
        <v>0.05</v>
      </c>
      <c r="AM427" s="16" t="s">
        <v>3</v>
      </c>
    </row>
    <row r="428" spans="1:39" s="3" customFormat="1" ht="13.8" x14ac:dyDescent="0.25">
      <c r="A428" s="7" t="str">
        <f t="shared" ref="A428:C428" si="1171">A427</f>
        <v>(Enter Broadcasting Company Name)</v>
      </c>
      <c r="B428" s="7" t="str">
        <f t="shared" si="1171"/>
        <v>(Enter Call Letters)</v>
      </c>
      <c r="C428" s="8" t="str">
        <f t="shared" si="1171"/>
        <v>(Select AM/FM)</v>
      </c>
      <c r="D428" s="30"/>
      <c r="E428" s="8" t="str">
        <f t="shared" si="1160"/>
        <v>(Select Station Province)</v>
      </c>
      <c r="F428" s="9" t="str">
        <f>IFERROR(VLOOKUP(E428,Template!$AK$5:$AL$17,2,FALSE),"")</f>
        <v/>
      </c>
      <c r="G428" s="42" t="s">
        <v>13</v>
      </c>
      <c r="H428" s="42" t="s">
        <v>16</v>
      </c>
      <c r="I428" s="32" t="s">
        <v>65</v>
      </c>
      <c r="J428" s="32" t="s">
        <v>66</v>
      </c>
      <c r="K428" s="33">
        <f t="shared" si="1142"/>
        <v>0</v>
      </c>
      <c r="L428" s="33">
        <f t="shared" si="1143"/>
        <v>0</v>
      </c>
      <c r="M428" s="34">
        <f t="shared" si="1141"/>
        <v>0</v>
      </c>
      <c r="N428" s="34">
        <f t="shared" si="1161"/>
        <v>0</v>
      </c>
      <c r="O428" s="34">
        <f t="shared" si="1144"/>
        <v>0</v>
      </c>
      <c r="P428" s="12" t="str">
        <f t="shared" ref="P428:Q428" si="1172">P427</f>
        <v>(Select Language)</v>
      </c>
      <c r="Q428" s="12" t="str">
        <f t="shared" si="1172"/>
        <v>(Select Usage)</v>
      </c>
      <c r="R428" s="33">
        <f t="shared" si="1145"/>
        <v>0</v>
      </c>
      <c r="S428" s="33">
        <f t="shared" si="1146"/>
        <v>0</v>
      </c>
      <c r="T428" s="33">
        <f t="shared" si="1147"/>
        <v>0</v>
      </c>
      <c r="U428" s="33">
        <f t="shared" si="1148"/>
        <v>0</v>
      </c>
      <c r="V428" s="33">
        <f t="shared" si="1149"/>
        <v>0</v>
      </c>
      <c r="W428" s="33">
        <f t="shared" si="1150"/>
        <v>0</v>
      </c>
      <c r="X428" s="33">
        <f t="shared" si="1151"/>
        <v>0</v>
      </c>
      <c r="Y428" s="33">
        <f t="shared" si="1152"/>
        <v>0</v>
      </c>
      <c r="Z428" s="33">
        <f t="shared" si="1153"/>
        <v>0</v>
      </c>
      <c r="AA428" s="33">
        <f t="shared" si="1154"/>
        <v>0</v>
      </c>
      <c r="AB428" s="33">
        <f t="shared" si="1155"/>
        <v>0</v>
      </c>
      <c r="AC428" s="33">
        <f t="shared" si="1156"/>
        <v>0</v>
      </c>
      <c r="AD428" s="26">
        <f t="shared" ref="AD428:AD430" si="1173">SUM(R428:AC428)</f>
        <v>0</v>
      </c>
      <c r="AE428" s="46" t="str">
        <f>IFERROR(IF(AE$3=VLOOKUP($E428,Template!$AK$5:$AM$17,3,FALSE),$AD428*$F428,0),"0.00")</f>
        <v>0.00</v>
      </c>
      <c r="AF428" s="46" t="str">
        <f>IFERROR(IF(AF$3=VLOOKUP($E428,Template!$AK$5:$AM$17,3,FALSE),$AD428*$F428,0),"0.00")</f>
        <v>0.00</v>
      </c>
      <c r="AG428" s="28">
        <f t="shared" si="1158"/>
        <v>0</v>
      </c>
      <c r="AH428" s="13" t="s">
        <v>40</v>
      </c>
      <c r="AI428" s="13" t="s">
        <v>41</v>
      </c>
      <c r="AK428" s="14" t="s">
        <v>70</v>
      </c>
      <c r="AL428" s="15">
        <v>0.05</v>
      </c>
      <c r="AM428" s="16" t="s">
        <v>3</v>
      </c>
    </row>
    <row r="429" spans="1:39" s="3" customFormat="1" ht="13.8" x14ac:dyDescent="0.25">
      <c r="A429" s="7" t="str">
        <f t="shared" ref="A429:C429" si="1174">A428</f>
        <v>(Enter Broadcasting Company Name)</v>
      </c>
      <c r="B429" s="7" t="str">
        <f t="shared" si="1174"/>
        <v>(Enter Call Letters)</v>
      </c>
      <c r="C429" s="8" t="str">
        <f t="shared" si="1174"/>
        <v>(Select AM/FM)</v>
      </c>
      <c r="D429" s="30"/>
      <c r="E429" s="8" t="str">
        <f t="shared" si="1160"/>
        <v>(Select Station Province)</v>
      </c>
      <c r="F429" s="9" t="str">
        <f>IFERROR(VLOOKUP(E429,Template!$AK$5:$AL$17,2,FALSE),"")</f>
        <v/>
      </c>
      <c r="G429" s="42" t="s">
        <v>15</v>
      </c>
      <c r="H429" s="42" t="s">
        <v>17</v>
      </c>
      <c r="I429" s="32" t="s">
        <v>65</v>
      </c>
      <c r="J429" s="32" t="s">
        <v>66</v>
      </c>
      <c r="K429" s="33">
        <f t="shared" si="1142"/>
        <v>0</v>
      </c>
      <c r="L429" s="33">
        <f t="shared" si="1143"/>
        <v>0</v>
      </c>
      <c r="M429" s="34">
        <f t="shared" si="1141"/>
        <v>0</v>
      </c>
      <c r="N429" s="34">
        <f t="shared" si="1161"/>
        <v>0</v>
      </c>
      <c r="O429" s="34">
        <f t="shared" si="1144"/>
        <v>0</v>
      </c>
      <c r="P429" s="12" t="str">
        <f t="shared" ref="P429:Q429" si="1175">P428</f>
        <v>(Select Language)</v>
      </c>
      <c r="Q429" s="12" t="str">
        <f t="shared" si="1175"/>
        <v>(Select Usage)</v>
      </c>
      <c r="R429" s="33">
        <f t="shared" si="1145"/>
        <v>0</v>
      </c>
      <c r="S429" s="33">
        <f t="shared" si="1146"/>
        <v>0</v>
      </c>
      <c r="T429" s="33">
        <f t="shared" si="1147"/>
        <v>0</v>
      </c>
      <c r="U429" s="33">
        <f t="shared" si="1148"/>
        <v>0</v>
      </c>
      <c r="V429" s="33">
        <f t="shared" si="1149"/>
        <v>0</v>
      </c>
      <c r="W429" s="33">
        <f t="shared" si="1150"/>
        <v>0</v>
      </c>
      <c r="X429" s="33">
        <f t="shared" si="1151"/>
        <v>0</v>
      </c>
      <c r="Y429" s="33">
        <f t="shared" si="1152"/>
        <v>0</v>
      </c>
      <c r="Z429" s="33">
        <f t="shared" si="1153"/>
        <v>0</v>
      </c>
      <c r="AA429" s="33">
        <f t="shared" si="1154"/>
        <v>0</v>
      </c>
      <c r="AB429" s="33">
        <f t="shared" si="1155"/>
        <v>0</v>
      </c>
      <c r="AC429" s="33">
        <f t="shared" si="1156"/>
        <v>0</v>
      </c>
      <c r="AD429" s="26">
        <f t="shared" si="1173"/>
        <v>0</v>
      </c>
      <c r="AE429" s="46" t="str">
        <f>IFERROR(IF(AE$3=VLOOKUP($E429,Template!$AK$5:$AM$17,3,FALSE),$AD429*$F429,0),"0.00")</f>
        <v>0.00</v>
      </c>
      <c r="AF429" s="46" t="str">
        <f>IFERROR(IF(AF$3=VLOOKUP($E429,Template!$AK$5:$AM$17,3,FALSE),$AD429*$F429,0),"0.00")</f>
        <v>0.00</v>
      </c>
      <c r="AG429" s="28">
        <f t="shared" si="1158"/>
        <v>0</v>
      </c>
      <c r="AH429" s="13" t="s">
        <v>40</v>
      </c>
      <c r="AI429" s="13" t="s">
        <v>41</v>
      </c>
      <c r="AK429" s="14" t="s">
        <v>20</v>
      </c>
      <c r="AL429" s="15">
        <v>0.13</v>
      </c>
      <c r="AM429" s="16" t="s">
        <v>2</v>
      </c>
    </row>
    <row r="430" spans="1:39" s="3" customFormat="1" ht="13.8" x14ac:dyDescent="0.25">
      <c r="A430" s="7" t="str">
        <f t="shared" ref="A430:C430" si="1176">A429</f>
        <v>(Enter Broadcasting Company Name)</v>
      </c>
      <c r="B430" s="7" t="str">
        <f t="shared" si="1176"/>
        <v>(Enter Call Letters)</v>
      </c>
      <c r="C430" s="8" t="str">
        <f t="shared" si="1176"/>
        <v>(Select AM/FM)</v>
      </c>
      <c r="D430" s="30"/>
      <c r="E430" s="8" t="str">
        <f t="shared" si="1160"/>
        <v>(Select Station Province)</v>
      </c>
      <c r="F430" s="9" t="str">
        <f>IFERROR(VLOOKUP(E430,Template!$AK$5:$AL$17,2,FALSE),"")</f>
        <v/>
      </c>
      <c r="G430" s="42" t="s">
        <v>16</v>
      </c>
      <c r="H430" s="42" t="s">
        <v>18</v>
      </c>
      <c r="I430" s="32" t="s">
        <v>65</v>
      </c>
      <c r="J430" s="32" t="s">
        <v>66</v>
      </c>
      <c r="K430" s="33">
        <f t="shared" si="1142"/>
        <v>0</v>
      </c>
      <c r="L430" s="33">
        <f t="shared" si="1143"/>
        <v>0</v>
      </c>
      <c r="M430" s="34">
        <f t="shared" si="1141"/>
        <v>0</v>
      </c>
      <c r="N430" s="34">
        <f t="shared" si="1161"/>
        <v>0</v>
      </c>
      <c r="O430" s="34">
        <f t="shared" si="1144"/>
        <v>0</v>
      </c>
      <c r="P430" s="12" t="str">
        <f t="shared" ref="P430:Q430" si="1177">P429</f>
        <v>(Select Language)</v>
      </c>
      <c r="Q430" s="12" t="str">
        <f t="shared" si="1177"/>
        <v>(Select Usage)</v>
      </c>
      <c r="R430" s="33">
        <f t="shared" si="1145"/>
        <v>0</v>
      </c>
      <c r="S430" s="33">
        <f t="shared" si="1146"/>
        <v>0</v>
      </c>
      <c r="T430" s="33">
        <f t="shared" si="1147"/>
        <v>0</v>
      </c>
      <c r="U430" s="33">
        <f t="shared" si="1148"/>
        <v>0</v>
      </c>
      <c r="V430" s="33">
        <f t="shared" si="1149"/>
        <v>0</v>
      </c>
      <c r="W430" s="33">
        <f t="shared" si="1150"/>
        <v>0</v>
      </c>
      <c r="X430" s="33">
        <f t="shared" si="1151"/>
        <v>0</v>
      </c>
      <c r="Y430" s="33">
        <f t="shared" si="1152"/>
        <v>0</v>
      </c>
      <c r="Z430" s="33">
        <f t="shared" si="1153"/>
        <v>0</v>
      </c>
      <c r="AA430" s="33">
        <f t="shared" si="1154"/>
        <v>0</v>
      </c>
      <c r="AB430" s="33">
        <f t="shared" si="1155"/>
        <v>0</v>
      </c>
      <c r="AC430" s="33">
        <f t="shared" si="1156"/>
        <v>0</v>
      </c>
      <c r="AD430" s="26">
        <f t="shared" si="1173"/>
        <v>0</v>
      </c>
      <c r="AE430" s="46" t="str">
        <f>IFERROR(IF(AE$3=VLOOKUP($E430,Template!$AK$5:$AM$17,3,FALSE),$AD430*$F430,0),"0.00")</f>
        <v>0.00</v>
      </c>
      <c r="AF430" s="46" t="str">
        <f>IFERROR(IF(AF$3=VLOOKUP($E430,Template!$AK$5:$AM$17,3,FALSE),$AD430*$F430,0),"0.00")</f>
        <v>0.00</v>
      </c>
      <c r="AG430" s="28">
        <f t="shared" si="1158"/>
        <v>0</v>
      </c>
      <c r="AH430" s="13" t="s">
        <v>40</v>
      </c>
      <c r="AI430" s="13" t="s">
        <v>41</v>
      </c>
      <c r="AK430" s="14" t="s">
        <v>69</v>
      </c>
      <c r="AL430" s="15">
        <v>0.15</v>
      </c>
      <c r="AM430" s="16" t="s">
        <v>2</v>
      </c>
    </row>
    <row r="431" spans="1:39" s="3" customFormat="1" ht="13.8" x14ac:dyDescent="0.25">
      <c r="A431" s="7" t="str">
        <f t="shared" ref="A431:C431" si="1178">A430</f>
        <v>(Enter Broadcasting Company Name)</v>
      </c>
      <c r="B431" s="7" t="str">
        <f t="shared" si="1178"/>
        <v>(Enter Call Letters)</v>
      </c>
      <c r="C431" s="8" t="str">
        <f t="shared" si="1178"/>
        <v>(Select AM/FM)</v>
      </c>
      <c r="D431" s="30"/>
      <c r="E431" s="8" t="str">
        <f t="shared" si="1160"/>
        <v>(Select Station Province)</v>
      </c>
      <c r="F431" s="9" t="str">
        <f>IFERROR(VLOOKUP(E431,Template!$AK$5:$AL$17,2,FALSE),"")</f>
        <v/>
      </c>
      <c r="G431" s="42" t="s">
        <v>17</v>
      </c>
      <c r="H431" s="42" t="s">
        <v>7</v>
      </c>
      <c r="I431" s="32" t="s">
        <v>65</v>
      </c>
      <c r="J431" s="32" t="s">
        <v>66</v>
      </c>
      <c r="K431" s="33">
        <f t="shared" si="1142"/>
        <v>0</v>
      </c>
      <c r="L431" s="33">
        <f t="shared" si="1143"/>
        <v>0</v>
      </c>
      <c r="M431" s="34">
        <f t="shared" si="1141"/>
        <v>0</v>
      </c>
      <c r="N431" s="34">
        <f t="shared" si="1161"/>
        <v>0</v>
      </c>
      <c r="O431" s="34">
        <f t="shared" si="1144"/>
        <v>0</v>
      </c>
      <c r="P431" s="12" t="str">
        <f t="shared" ref="P431:Q431" si="1179">P430</f>
        <v>(Select Language)</v>
      </c>
      <c r="Q431" s="12" t="str">
        <f t="shared" si="1179"/>
        <v>(Select Usage)</v>
      </c>
      <c r="R431" s="33">
        <f t="shared" si="1145"/>
        <v>0</v>
      </c>
      <c r="S431" s="33">
        <f t="shared" si="1146"/>
        <v>0</v>
      </c>
      <c r="T431" s="33">
        <f t="shared" si="1147"/>
        <v>0</v>
      </c>
      <c r="U431" s="33">
        <f t="shared" si="1148"/>
        <v>0</v>
      </c>
      <c r="V431" s="33">
        <f t="shared" si="1149"/>
        <v>0</v>
      </c>
      <c r="W431" s="33">
        <f t="shared" si="1150"/>
        <v>0</v>
      </c>
      <c r="X431" s="33">
        <f t="shared" si="1151"/>
        <v>0</v>
      </c>
      <c r="Y431" s="33">
        <f t="shared" si="1152"/>
        <v>0</v>
      </c>
      <c r="Z431" s="33">
        <f t="shared" si="1153"/>
        <v>0</v>
      </c>
      <c r="AA431" s="33">
        <f t="shared" si="1154"/>
        <v>0</v>
      </c>
      <c r="AB431" s="33">
        <f t="shared" si="1155"/>
        <v>0</v>
      </c>
      <c r="AC431" s="33">
        <f t="shared" si="1156"/>
        <v>0</v>
      </c>
      <c r="AD431" s="26">
        <f>SUM(R431:AC431)</f>
        <v>0</v>
      </c>
      <c r="AE431" s="46" t="str">
        <f>IFERROR(IF(AE$3=VLOOKUP($E431,Template!$AK$5:$AM$17,3,FALSE),$AD431*$F431,0),"0.00")</f>
        <v>0.00</v>
      </c>
      <c r="AF431" s="46" t="str">
        <f>IFERROR(IF(AF$3=VLOOKUP($E431,Template!$AK$5:$AM$17,3,FALSE),$AD431*$F431,0),"0.00")</f>
        <v>0.00</v>
      </c>
      <c r="AG431" s="28">
        <f t="shared" si="1158"/>
        <v>0</v>
      </c>
      <c r="AH431" s="13" t="s">
        <v>40</v>
      </c>
      <c r="AI431" s="13" t="s">
        <v>41</v>
      </c>
      <c r="AK431" s="14" t="s">
        <v>29</v>
      </c>
      <c r="AL431" s="15">
        <v>0.05</v>
      </c>
      <c r="AM431" s="16" t="s">
        <v>3</v>
      </c>
    </row>
    <row r="432" spans="1:39" s="3" customFormat="1" ht="13.8" x14ac:dyDescent="0.25">
      <c r="A432" s="7" t="str">
        <f t="shared" ref="A432:C432" si="1180">A431</f>
        <v>(Enter Broadcasting Company Name)</v>
      </c>
      <c r="B432" s="7" t="str">
        <f t="shared" si="1180"/>
        <v>(Enter Call Letters)</v>
      </c>
      <c r="C432" s="8" t="str">
        <f t="shared" si="1180"/>
        <v>(Select AM/FM)</v>
      </c>
      <c r="D432" s="30"/>
      <c r="E432" s="8" t="str">
        <f t="shared" si="1160"/>
        <v>(Select Station Province)</v>
      </c>
      <c r="F432" s="9" t="str">
        <f>IFERROR(VLOOKUP(E432,Template!$AK$5:$AL$17,2,FALSE),"")</f>
        <v/>
      </c>
      <c r="G432" s="42" t="s">
        <v>18</v>
      </c>
      <c r="H432" s="43" t="s">
        <v>8</v>
      </c>
      <c r="I432" s="32" t="s">
        <v>65</v>
      </c>
      <c r="J432" s="32" t="s">
        <v>66</v>
      </c>
      <c r="K432" s="33">
        <f t="shared" si="1142"/>
        <v>0</v>
      </c>
      <c r="L432" s="33">
        <f t="shared" si="1143"/>
        <v>0</v>
      </c>
      <c r="M432" s="34">
        <f t="shared" si="1141"/>
        <v>0</v>
      </c>
      <c r="N432" s="34">
        <f t="shared" si="1161"/>
        <v>0</v>
      </c>
      <c r="O432" s="34">
        <f t="shared" si="1144"/>
        <v>0</v>
      </c>
      <c r="P432" s="12" t="str">
        <f t="shared" ref="P432:Q432" si="1181">P431</f>
        <v>(Select Language)</v>
      </c>
      <c r="Q432" s="12" t="str">
        <f t="shared" si="1181"/>
        <v>(Select Usage)</v>
      </c>
      <c r="R432" s="33">
        <f t="shared" si="1145"/>
        <v>0</v>
      </c>
      <c r="S432" s="33">
        <f t="shared" si="1146"/>
        <v>0</v>
      </c>
      <c r="T432" s="33">
        <f t="shared" si="1147"/>
        <v>0</v>
      </c>
      <c r="U432" s="33">
        <f t="shared" si="1148"/>
        <v>0</v>
      </c>
      <c r="V432" s="33">
        <f t="shared" si="1149"/>
        <v>0</v>
      </c>
      <c r="W432" s="33">
        <f t="shared" si="1150"/>
        <v>0</v>
      </c>
      <c r="X432" s="33">
        <f t="shared" si="1151"/>
        <v>0</v>
      </c>
      <c r="Y432" s="33">
        <f t="shared" si="1152"/>
        <v>0</v>
      </c>
      <c r="Z432" s="33">
        <f t="shared" si="1153"/>
        <v>0</v>
      </c>
      <c r="AA432" s="33">
        <f t="shared" si="1154"/>
        <v>0</v>
      </c>
      <c r="AB432" s="33">
        <f t="shared" si="1155"/>
        <v>0</v>
      </c>
      <c r="AC432" s="33">
        <f t="shared" si="1156"/>
        <v>0</v>
      </c>
      <c r="AD432" s="26">
        <f t="shared" ref="AD432" si="1182">SUM(R432:AC432)</f>
        <v>0</v>
      </c>
      <c r="AE432" s="46" t="str">
        <f>IFERROR(IF(AE$3=VLOOKUP($E432,Template!$AK$5:$AM$17,3,FALSE),$AD432*$F432,0),"0.00")</f>
        <v>0.00</v>
      </c>
      <c r="AF432" s="46" t="str">
        <f>IFERROR(IF(AF$3=VLOOKUP($E432,Template!$AK$5:$AM$17,3,FALSE),$AD432*$F432,0),"0.00")</f>
        <v>0.00</v>
      </c>
      <c r="AG432" s="28">
        <f t="shared" si="1158"/>
        <v>0</v>
      </c>
      <c r="AH432" s="13" t="s">
        <v>40</v>
      </c>
      <c r="AI432" s="13" t="s">
        <v>41</v>
      </c>
      <c r="AK432" s="14" t="s">
        <v>21</v>
      </c>
      <c r="AL432" s="15">
        <v>0.05</v>
      </c>
      <c r="AM432" s="16" t="s">
        <v>3</v>
      </c>
    </row>
    <row r="433" spans="1:39" ht="13.8" x14ac:dyDescent="0.25">
      <c r="A433" s="19" t="s">
        <v>4</v>
      </c>
      <c r="B433" s="19"/>
      <c r="C433" s="20"/>
      <c r="D433" s="20"/>
      <c r="E433" s="20"/>
      <c r="F433" s="20"/>
      <c r="G433" s="44"/>
      <c r="H433" s="44"/>
      <c r="I433" s="21">
        <f t="shared" ref="I433:K433" si="1183">SUM(I421:I432)</f>
        <v>0</v>
      </c>
      <c r="J433" s="21">
        <f t="shared" si="1183"/>
        <v>0</v>
      </c>
      <c r="K433" s="21">
        <f t="shared" si="1183"/>
        <v>0</v>
      </c>
      <c r="L433" s="21">
        <f>L432</f>
        <v>0</v>
      </c>
      <c r="M433" s="21">
        <f>SUM(M421:M432)</f>
        <v>0</v>
      </c>
      <c r="N433" s="21">
        <f t="shared" ref="N433:O433" si="1184">SUM(N421:N432)</f>
        <v>0</v>
      </c>
      <c r="O433" s="21">
        <f t="shared" si="1184"/>
        <v>0</v>
      </c>
      <c r="P433" s="21"/>
      <c r="Q433" s="22"/>
      <c r="R433" s="21">
        <f t="shared" ref="R433:AI433" si="1185">SUM(R421:R432)</f>
        <v>0</v>
      </c>
      <c r="S433" s="21">
        <f t="shared" si="1185"/>
        <v>0</v>
      </c>
      <c r="T433" s="21">
        <f t="shared" si="1185"/>
        <v>0</v>
      </c>
      <c r="U433" s="21">
        <f t="shared" si="1185"/>
        <v>0</v>
      </c>
      <c r="V433" s="21">
        <f t="shared" si="1185"/>
        <v>0</v>
      </c>
      <c r="W433" s="21">
        <f t="shared" si="1185"/>
        <v>0</v>
      </c>
      <c r="X433" s="21">
        <f t="shared" si="1185"/>
        <v>0</v>
      </c>
      <c r="Y433" s="21">
        <f t="shared" si="1185"/>
        <v>0</v>
      </c>
      <c r="Z433" s="21">
        <f t="shared" si="1185"/>
        <v>0</v>
      </c>
      <c r="AA433" s="21">
        <f t="shared" si="1185"/>
        <v>0</v>
      </c>
      <c r="AB433" s="21">
        <f t="shared" si="1185"/>
        <v>0</v>
      </c>
      <c r="AC433" s="21">
        <f t="shared" si="1185"/>
        <v>0</v>
      </c>
      <c r="AD433" s="27">
        <f t="shared" si="1185"/>
        <v>0</v>
      </c>
      <c r="AE433" s="21">
        <f t="shared" si="1185"/>
        <v>0</v>
      </c>
      <c r="AF433" s="21">
        <f t="shared" si="1185"/>
        <v>0</v>
      </c>
      <c r="AG433" s="27">
        <f t="shared" si="1185"/>
        <v>0</v>
      </c>
      <c r="AH433" s="21">
        <f t="shared" si="1185"/>
        <v>0</v>
      </c>
      <c r="AI433" s="21">
        <f t="shared" si="1185"/>
        <v>0</v>
      </c>
      <c r="AK433" s="14" t="s">
        <v>71</v>
      </c>
      <c r="AL433" s="15">
        <v>0.05</v>
      </c>
      <c r="AM433" s="16" t="s">
        <v>3</v>
      </c>
    </row>
    <row r="434" spans="1:39" x14ac:dyDescent="0.25">
      <c r="A434" s="2"/>
      <c r="G434" s="2"/>
      <c r="H434" s="2"/>
      <c r="O434" s="2"/>
      <c r="P434" s="2"/>
    </row>
    <row r="435" spans="1:39" ht="42" customHeight="1" x14ac:dyDescent="0.25">
      <c r="A435" s="223" t="s">
        <v>63</v>
      </c>
      <c r="B435" s="223" t="s">
        <v>43</v>
      </c>
      <c r="C435" s="224" t="s">
        <v>19</v>
      </c>
      <c r="D435" s="226"/>
      <c r="E435" s="223" t="s">
        <v>14</v>
      </c>
      <c r="F435" s="223" t="s">
        <v>38</v>
      </c>
      <c r="G435" s="223" t="s">
        <v>1</v>
      </c>
      <c r="H435" s="223" t="s">
        <v>5</v>
      </c>
      <c r="I435" s="225" t="s">
        <v>31</v>
      </c>
      <c r="J435" s="225" t="s">
        <v>32</v>
      </c>
      <c r="K435" s="225" t="s">
        <v>48</v>
      </c>
      <c r="L435" s="225" t="s">
        <v>0</v>
      </c>
      <c r="M435" s="4" t="s">
        <v>45</v>
      </c>
      <c r="N435" s="4" t="s">
        <v>46</v>
      </c>
      <c r="O435" s="4" t="s">
        <v>47</v>
      </c>
      <c r="P435" s="225" t="s">
        <v>50</v>
      </c>
      <c r="Q435" s="225" t="s">
        <v>33</v>
      </c>
      <c r="R435" s="4" t="s">
        <v>51</v>
      </c>
      <c r="S435" s="4" t="s">
        <v>52</v>
      </c>
      <c r="T435" s="4" t="s">
        <v>53</v>
      </c>
      <c r="U435" s="4" t="s">
        <v>54</v>
      </c>
      <c r="V435" s="4" t="s">
        <v>55</v>
      </c>
      <c r="W435" s="4" t="s">
        <v>56</v>
      </c>
      <c r="X435" s="4" t="s">
        <v>57</v>
      </c>
      <c r="Y435" s="4" t="s">
        <v>58</v>
      </c>
      <c r="Z435" s="4" t="s">
        <v>59</v>
      </c>
      <c r="AA435" s="4" t="s">
        <v>62</v>
      </c>
      <c r="AB435" s="4" t="s">
        <v>60</v>
      </c>
      <c r="AC435" s="4" t="s">
        <v>61</v>
      </c>
      <c r="AD435" s="233" t="s">
        <v>34</v>
      </c>
      <c r="AE435" s="231" t="s">
        <v>2</v>
      </c>
      <c r="AF435" s="231" t="s">
        <v>3</v>
      </c>
      <c r="AG435" s="233" t="s">
        <v>35</v>
      </c>
      <c r="AH435" s="223" t="s">
        <v>36</v>
      </c>
      <c r="AI435" s="223" t="s">
        <v>37</v>
      </c>
      <c r="AK435" s="229" t="s">
        <v>30</v>
      </c>
      <c r="AL435" s="229"/>
      <c r="AM435" s="229"/>
    </row>
    <row r="436" spans="1:39" s="6" customFormat="1" ht="35.25" customHeight="1" x14ac:dyDescent="0.3">
      <c r="A436" s="224"/>
      <c r="B436" s="224"/>
      <c r="C436" s="224"/>
      <c r="D436" s="227"/>
      <c r="E436" s="223"/>
      <c r="F436" s="223"/>
      <c r="G436" s="223"/>
      <c r="H436" s="223"/>
      <c r="I436" s="230"/>
      <c r="J436" s="230"/>
      <c r="K436" s="230"/>
      <c r="L436" s="230"/>
      <c r="M436" s="5">
        <v>0</v>
      </c>
      <c r="N436" s="5">
        <v>625000</v>
      </c>
      <c r="O436" s="5">
        <v>1250000</v>
      </c>
      <c r="P436" s="225"/>
      <c r="Q436" s="225"/>
      <c r="R436" s="29">
        <v>4.95E-4</v>
      </c>
      <c r="S436" s="29">
        <v>9.5200000000000005E-4</v>
      </c>
      <c r="T436" s="29">
        <v>1.5900000000000001E-3</v>
      </c>
      <c r="U436" s="29">
        <v>1.1169999999999999E-3</v>
      </c>
      <c r="V436" s="29">
        <v>2.189E-3</v>
      </c>
      <c r="W436" s="29">
        <v>4.5430000000000002E-3</v>
      </c>
      <c r="X436" s="29">
        <v>8.8199999999999997E-4</v>
      </c>
      <c r="Y436" s="29">
        <v>1.6949999999999999E-3</v>
      </c>
      <c r="Z436" s="29">
        <v>2.8319999999999999E-3</v>
      </c>
      <c r="AA436" s="29">
        <v>1.9889999999999999E-3</v>
      </c>
      <c r="AB436" s="29">
        <v>3.8999999999999998E-3</v>
      </c>
      <c r="AC436" s="29">
        <v>8.0949999999999998E-3</v>
      </c>
      <c r="AD436" s="233"/>
      <c r="AE436" s="232"/>
      <c r="AF436" s="232"/>
      <c r="AG436" s="234"/>
      <c r="AH436" s="223"/>
      <c r="AI436" s="223"/>
      <c r="AK436" s="229"/>
      <c r="AL436" s="229"/>
      <c r="AM436" s="229"/>
    </row>
    <row r="437" spans="1:39" s="3" customFormat="1" ht="13.8" x14ac:dyDescent="0.25">
      <c r="A437" s="7" t="s">
        <v>44</v>
      </c>
      <c r="B437" s="7" t="s">
        <v>42</v>
      </c>
      <c r="C437" s="8" t="s">
        <v>39</v>
      </c>
      <c r="D437" s="30"/>
      <c r="E437" s="8" t="s">
        <v>64</v>
      </c>
      <c r="F437" s="9" t="str">
        <f>IFERROR(VLOOKUP(E437,Template!$AK$5:$AL$17,2,FALSE),"")</f>
        <v/>
      </c>
      <c r="G437" s="41" t="s">
        <v>7</v>
      </c>
      <c r="H437" s="41" t="s">
        <v>6</v>
      </c>
      <c r="I437" s="32" t="s">
        <v>65</v>
      </c>
      <c r="J437" s="32" t="s">
        <v>66</v>
      </c>
      <c r="K437" s="33">
        <f>IFERROR(I437+J437,0)</f>
        <v>0</v>
      </c>
      <c r="L437" s="33">
        <f>IFERROR(K437,"")</f>
        <v>0</v>
      </c>
      <c r="M437" s="34">
        <f t="shared" ref="M437:M448" si="1186">IF(L437&lt;=$N$4,K437,IF(L436&gt;$N$4,0,$N$4-L436))</f>
        <v>0</v>
      </c>
      <c r="N437" s="34">
        <f>IF(AND(L437&gt;$N$4,L437&lt;=$O$4),K437-M437,IF(AND(L436&gt;$N$4,L436&lt;=$O$4),$O$4-L436,IF(L436&gt;$O$4,0,IF(L437&lt;$N$4,0,MIN(L437-$N$4,$N$4)))))</f>
        <v>0</v>
      </c>
      <c r="O437" s="34">
        <f>IF(L437&gt;$O$4,K437-M437-N437,0)</f>
        <v>0</v>
      </c>
      <c r="P437" s="12" t="s">
        <v>94</v>
      </c>
      <c r="Q437" s="12" t="s">
        <v>68</v>
      </c>
      <c r="R437" s="33">
        <f>IF(AND($Q437="LOW",$P437="French"),M437*R$4,0)</f>
        <v>0</v>
      </c>
      <c r="S437" s="33">
        <f>IF(AND($Q437="LOW",$P437="French"),N437*S$4,0)</f>
        <v>0</v>
      </c>
      <c r="T437" s="33">
        <f>IF(AND($Q437="LOW",$P437="French"),O437*T$4,0)</f>
        <v>0</v>
      </c>
      <c r="U437" s="33">
        <f>IF(AND($Q437="HIGH",$P437="French"),M437*U$4,0)</f>
        <v>0</v>
      </c>
      <c r="V437" s="33">
        <f>IF(AND($Q437="HIGH",$P437="French"),N437*V$4,0)</f>
        <v>0</v>
      </c>
      <c r="W437" s="33">
        <f>IF(AND($Q437="HIGH",$P437="French"),O437*W$4,0)</f>
        <v>0</v>
      </c>
      <c r="X437" s="33">
        <f>IF(AND($Q437="LOW",$P437="English"),M437*X$4,0)</f>
        <v>0</v>
      </c>
      <c r="Y437" s="33">
        <f>IF(AND($Q437="LOW",$P437="English"),N437*Y$4,0)</f>
        <v>0</v>
      </c>
      <c r="Z437" s="33">
        <f>IF(AND($Q437="LOW",$P437="English"),O437*Z$4,0)</f>
        <v>0</v>
      </c>
      <c r="AA437" s="33">
        <f>IF(AND($Q437="HIGH",$P437="English"),M437*AA$4,0)</f>
        <v>0</v>
      </c>
      <c r="AB437" s="33">
        <f>IF(AND($Q437="HIGH",$P437="English"),N437*AB$4,0)</f>
        <v>0</v>
      </c>
      <c r="AC437" s="33">
        <f>IF(AND($Q437="HIGH",$P437="English"),O437*AC$4,0)</f>
        <v>0</v>
      </c>
      <c r="AD437" s="26">
        <f>SUM(R437:AC437)</f>
        <v>0</v>
      </c>
      <c r="AE437" s="46" t="str">
        <f>IFERROR(IF(AE$3=VLOOKUP($E437,Template!$AK$5:$AM$17,3,FALSE),$AD437*$F437,0),"0.00")</f>
        <v>0.00</v>
      </c>
      <c r="AF437" s="46" t="str">
        <f>IFERROR(IF(AF$3=VLOOKUP($E437,Template!$AK$5:$AM$17,3,FALSE),$AD437*$F437,0),"0.00")</f>
        <v>0.00</v>
      </c>
      <c r="AG437" s="28">
        <f>SUM(AD437:AF437)</f>
        <v>0</v>
      </c>
      <c r="AH437" s="13" t="s">
        <v>40</v>
      </c>
      <c r="AI437" s="13" t="s">
        <v>41</v>
      </c>
      <c r="AK437" s="14" t="s">
        <v>25</v>
      </c>
      <c r="AL437" s="15">
        <v>0.05</v>
      </c>
      <c r="AM437" s="16" t="s">
        <v>3</v>
      </c>
    </row>
    <row r="438" spans="1:39" s="3" customFormat="1" ht="13.8" x14ac:dyDescent="0.25">
      <c r="A438" s="7" t="str">
        <f>A437</f>
        <v>(Enter Broadcasting Company Name)</v>
      </c>
      <c r="B438" s="7" t="str">
        <f>B437</f>
        <v>(Enter Call Letters)</v>
      </c>
      <c r="C438" s="8" t="str">
        <f>C437</f>
        <v>(Select AM/FM)</v>
      </c>
      <c r="D438" s="30"/>
      <c r="E438" s="8" t="str">
        <f>E437</f>
        <v>(Select Station Province)</v>
      </c>
      <c r="F438" s="9" t="str">
        <f>IFERROR(VLOOKUP(E438,Template!$AK$5:$AL$17,2,FALSE),"")</f>
        <v/>
      </c>
      <c r="G438" s="42" t="s">
        <v>8</v>
      </c>
      <c r="H438" s="42" t="s">
        <v>9</v>
      </c>
      <c r="I438" s="32" t="s">
        <v>65</v>
      </c>
      <c r="J438" s="32" t="s">
        <v>66</v>
      </c>
      <c r="K438" s="33">
        <f t="shared" ref="K438:K448" si="1187">IFERROR(I438+J438,0)</f>
        <v>0</v>
      </c>
      <c r="L438" s="33">
        <f t="shared" ref="L438:L448" si="1188">IFERROR(L437+K438,"")</f>
        <v>0</v>
      </c>
      <c r="M438" s="34">
        <f t="shared" si="1186"/>
        <v>0</v>
      </c>
      <c r="N438" s="34">
        <f>IF(AND(L438&gt;$N$4,L438&lt;=$O$4),K438-M438,IF(AND(L437&gt;$N$4,L437&lt;=$O$4),$O$4-L437,IF(L437&gt;$O$4,0,IF(L438&lt;$N$4,0,MIN(L438-$N$4,$N$4)))))</f>
        <v>0</v>
      </c>
      <c r="O438" s="34">
        <f t="shared" ref="O438:O448" si="1189">IF(L438&gt;$O$4,K438-M438-N438,0)</f>
        <v>0</v>
      </c>
      <c r="P438" s="12" t="str">
        <f>P437</f>
        <v>(Select Language)</v>
      </c>
      <c r="Q438" s="12" t="str">
        <f>Q437</f>
        <v>(Select Usage)</v>
      </c>
      <c r="R438" s="33">
        <f t="shared" ref="R438:R448" si="1190">IF(AND($Q438="LOW",$P438="French"),M438*R$4,0)</f>
        <v>0</v>
      </c>
      <c r="S438" s="33">
        <f t="shared" ref="S438:S448" si="1191">IF(AND($Q438="LOW",$P438="French"),N438*S$4,0)</f>
        <v>0</v>
      </c>
      <c r="T438" s="33">
        <f t="shared" ref="T438:T448" si="1192">IF(AND($Q438="LOW",$P438="French"),O438*T$4,0)</f>
        <v>0</v>
      </c>
      <c r="U438" s="33">
        <f t="shared" ref="U438:U448" si="1193">IF(AND($Q438="HIGH",$P438="French"),M438*U$4,0)</f>
        <v>0</v>
      </c>
      <c r="V438" s="33">
        <f t="shared" ref="V438:V448" si="1194">IF(AND($Q438="HIGH",$P438="French"),N438*V$4,0)</f>
        <v>0</v>
      </c>
      <c r="W438" s="33">
        <f t="shared" ref="W438:W448" si="1195">IF(AND($Q438="HIGH",$P438="French"),O438*W$4,0)</f>
        <v>0</v>
      </c>
      <c r="X438" s="33">
        <f t="shared" ref="X438:X448" si="1196">IF(AND($Q438="LOW",$P438="English"),M438*X$4,0)</f>
        <v>0</v>
      </c>
      <c r="Y438" s="33">
        <f t="shared" ref="Y438:Y448" si="1197">IF(AND($Q438="LOW",$P438="English"),N438*Y$4,0)</f>
        <v>0</v>
      </c>
      <c r="Z438" s="33">
        <f t="shared" ref="Z438:Z448" si="1198">IF(AND($Q438="LOW",$P438="English"),O438*Z$4,0)</f>
        <v>0</v>
      </c>
      <c r="AA438" s="33">
        <f t="shared" ref="AA438:AA448" si="1199">IF(AND($Q438="HIGH",$P438="English"),M438*AA$4,0)</f>
        <v>0</v>
      </c>
      <c r="AB438" s="33">
        <f t="shared" ref="AB438:AB448" si="1200">IF(AND($Q438="HIGH",$P438="English"),N438*AB$4,0)</f>
        <v>0</v>
      </c>
      <c r="AC438" s="33">
        <f t="shared" ref="AC438:AC448" si="1201">IF(AND($Q438="HIGH",$P438="English"),O438*AC$4,0)</f>
        <v>0</v>
      </c>
      <c r="AD438" s="26">
        <f t="shared" ref="AD438:AD442" si="1202">SUM(R438:AC438)</f>
        <v>0</v>
      </c>
      <c r="AE438" s="46" t="str">
        <f>IFERROR(IF(AE$3=VLOOKUP($E438,Template!$AK$5:$AM$17,3,FALSE),$AD438*$F438,0),"0.00")</f>
        <v>0.00</v>
      </c>
      <c r="AF438" s="46" t="str">
        <f>IFERROR(IF(AF$3=VLOOKUP($E438,Template!$AK$5:$AM$17,3,FALSE),$AD438*$F438,0),"0.00")</f>
        <v>0.00</v>
      </c>
      <c r="AG438" s="28">
        <f t="shared" ref="AG438:AG448" si="1203">SUM(AD438:AF438)</f>
        <v>0</v>
      </c>
      <c r="AH438" s="13" t="s">
        <v>40</v>
      </c>
      <c r="AI438" s="13" t="s">
        <v>41</v>
      </c>
      <c r="AK438" s="14" t="s">
        <v>23</v>
      </c>
      <c r="AL438" s="15">
        <v>0.05</v>
      </c>
      <c r="AM438" s="16" t="s">
        <v>3</v>
      </c>
    </row>
    <row r="439" spans="1:39" s="3" customFormat="1" ht="13.8" x14ac:dyDescent="0.25">
      <c r="A439" s="7" t="str">
        <f t="shared" ref="A439:C439" si="1204">A438</f>
        <v>(Enter Broadcasting Company Name)</v>
      </c>
      <c r="B439" s="7" t="str">
        <f t="shared" si="1204"/>
        <v>(Enter Call Letters)</v>
      </c>
      <c r="C439" s="8" t="str">
        <f t="shared" si="1204"/>
        <v>(Select AM/FM)</v>
      </c>
      <c r="D439" s="30"/>
      <c r="E439" s="8" t="str">
        <f t="shared" ref="E439:E448" si="1205">E438</f>
        <v>(Select Station Province)</v>
      </c>
      <c r="F439" s="9" t="str">
        <f>IFERROR(VLOOKUP(E439,Template!$AK$5:$AL$17,2,FALSE),"")</f>
        <v/>
      </c>
      <c r="G439" s="42" t="s">
        <v>6</v>
      </c>
      <c r="H439" s="42" t="s">
        <v>10</v>
      </c>
      <c r="I439" s="32" t="s">
        <v>65</v>
      </c>
      <c r="J439" s="32" t="s">
        <v>66</v>
      </c>
      <c r="K439" s="33">
        <f t="shared" si="1187"/>
        <v>0</v>
      </c>
      <c r="L439" s="33">
        <f t="shared" si="1188"/>
        <v>0</v>
      </c>
      <c r="M439" s="34">
        <f t="shared" si="1186"/>
        <v>0</v>
      </c>
      <c r="N439" s="34">
        <f t="shared" ref="N439:N448" si="1206">IF(AND(L439&gt;$N$4,L439&lt;=$O$4),K439-M439,IF(AND(L438&gt;$N$4,L438&lt;=$O$4),$O$4-L438,IF(L438&gt;$O$4,0,IF(L439&lt;$N$4,0,MIN(L439-$N$4,$N$4)))))</f>
        <v>0</v>
      </c>
      <c r="O439" s="34">
        <f t="shared" si="1189"/>
        <v>0</v>
      </c>
      <c r="P439" s="12" t="str">
        <f t="shared" ref="P439:Q439" si="1207">P438</f>
        <v>(Select Language)</v>
      </c>
      <c r="Q439" s="12" t="str">
        <f t="shared" si="1207"/>
        <v>(Select Usage)</v>
      </c>
      <c r="R439" s="33">
        <f t="shared" si="1190"/>
        <v>0</v>
      </c>
      <c r="S439" s="33">
        <f t="shared" si="1191"/>
        <v>0</v>
      </c>
      <c r="T439" s="33">
        <f t="shared" si="1192"/>
        <v>0</v>
      </c>
      <c r="U439" s="33">
        <f t="shared" si="1193"/>
        <v>0</v>
      </c>
      <c r="V439" s="33">
        <f t="shared" si="1194"/>
        <v>0</v>
      </c>
      <c r="W439" s="33">
        <f t="shared" si="1195"/>
        <v>0</v>
      </c>
      <c r="X439" s="33">
        <f t="shared" si="1196"/>
        <v>0</v>
      </c>
      <c r="Y439" s="33">
        <f t="shared" si="1197"/>
        <v>0</v>
      </c>
      <c r="Z439" s="33">
        <f t="shared" si="1198"/>
        <v>0</v>
      </c>
      <c r="AA439" s="33">
        <f t="shared" si="1199"/>
        <v>0</v>
      </c>
      <c r="AB439" s="33">
        <f t="shared" si="1200"/>
        <v>0</v>
      </c>
      <c r="AC439" s="33">
        <f t="shared" si="1201"/>
        <v>0</v>
      </c>
      <c r="AD439" s="26">
        <f t="shared" si="1202"/>
        <v>0</v>
      </c>
      <c r="AE439" s="46" t="str">
        <f>IFERROR(IF(AE$3=VLOOKUP($E439,Template!$AK$5:$AM$17,3,FALSE),$AD439*$F439,0),"0.00")</f>
        <v>0.00</v>
      </c>
      <c r="AF439" s="46" t="str">
        <f>IFERROR(IF(AF$3=VLOOKUP($E439,Template!$AK$5:$AM$17,3,FALSE),$AD439*$F439,0),"0.00")</f>
        <v>0.00</v>
      </c>
      <c r="AG439" s="28">
        <f t="shared" si="1203"/>
        <v>0</v>
      </c>
      <c r="AH439" s="13" t="s">
        <v>40</v>
      </c>
      <c r="AI439" s="13" t="s">
        <v>41</v>
      </c>
      <c r="AK439" s="14" t="s">
        <v>24</v>
      </c>
      <c r="AL439" s="15">
        <v>0.05</v>
      </c>
      <c r="AM439" s="16" t="s">
        <v>3</v>
      </c>
    </row>
    <row r="440" spans="1:39" s="3" customFormat="1" ht="13.8" x14ac:dyDescent="0.25">
      <c r="A440" s="7" t="str">
        <f t="shared" ref="A440:C440" si="1208">A439</f>
        <v>(Enter Broadcasting Company Name)</v>
      </c>
      <c r="B440" s="7" t="str">
        <f t="shared" si="1208"/>
        <v>(Enter Call Letters)</v>
      </c>
      <c r="C440" s="8" t="str">
        <f t="shared" si="1208"/>
        <v>(Select AM/FM)</v>
      </c>
      <c r="D440" s="30"/>
      <c r="E440" s="8" t="str">
        <f t="shared" si="1205"/>
        <v>(Select Station Province)</v>
      </c>
      <c r="F440" s="9" t="str">
        <f>IFERROR(VLOOKUP(E440,Template!$AK$5:$AL$17,2,FALSE),"")</f>
        <v/>
      </c>
      <c r="G440" s="42" t="s">
        <v>9</v>
      </c>
      <c r="H440" s="42" t="s">
        <v>11</v>
      </c>
      <c r="I440" s="32" t="s">
        <v>65</v>
      </c>
      <c r="J440" s="32" t="s">
        <v>66</v>
      </c>
      <c r="K440" s="33">
        <f t="shared" si="1187"/>
        <v>0</v>
      </c>
      <c r="L440" s="33">
        <f t="shared" si="1188"/>
        <v>0</v>
      </c>
      <c r="M440" s="34">
        <f t="shared" si="1186"/>
        <v>0</v>
      </c>
      <c r="N440" s="34">
        <f t="shared" si="1206"/>
        <v>0</v>
      </c>
      <c r="O440" s="34">
        <f t="shared" si="1189"/>
        <v>0</v>
      </c>
      <c r="P440" s="12" t="str">
        <f t="shared" ref="P440:Q440" si="1209">P439</f>
        <v>(Select Language)</v>
      </c>
      <c r="Q440" s="12" t="str">
        <f t="shared" si="1209"/>
        <v>(Select Usage)</v>
      </c>
      <c r="R440" s="33">
        <f t="shared" si="1190"/>
        <v>0</v>
      </c>
      <c r="S440" s="33">
        <f t="shared" si="1191"/>
        <v>0</v>
      </c>
      <c r="T440" s="33">
        <f t="shared" si="1192"/>
        <v>0</v>
      </c>
      <c r="U440" s="33">
        <f t="shared" si="1193"/>
        <v>0</v>
      </c>
      <c r="V440" s="33">
        <f t="shared" si="1194"/>
        <v>0</v>
      </c>
      <c r="W440" s="33">
        <f t="shared" si="1195"/>
        <v>0</v>
      </c>
      <c r="X440" s="33">
        <f t="shared" si="1196"/>
        <v>0</v>
      </c>
      <c r="Y440" s="33">
        <f t="shared" si="1197"/>
        <v>0</v>
      </c>
      <c r="Z440" s="33">
        <f t="shared" si="1198"/>
        <v>0</v>
      </c>
      <c r="AA440" s="33">
        <f t="shared" si="1199"/>
        <v>0</v>
      </c>
      <c r="AB440" s="33">
        <f t="shared" si="1200"/>
        <v>0</v>
      </c>
      <c r="AC440" s="33">
        <f t="shared" si="1201"/>
        <v>0</v>
      </c>
      <c r="AD440" s="26">
        <f t="shared" si="1202"/>
        <v>0</v>
      </c>
      <c r="AE440" s="46" t="str">
        <f>IFERROR(IF(AE$3=VLOOKUP($E440,Template!$AK$5:$AM$17,3,FALSE),$AD440*$F440,0),"0.00")</f>
        <v>0.00</v>
      </c>
      <c r="AF440" s="46" t="str">
        <f>IFERROR(IF(AF$3=VLOOKUP($E440,Template!$AK$5:$AM$17,3,FALSE),$AD440*$F440,0),"0.00")</f>
        <v>0.00</v>
      </c>
      <c r="AG440" s="28">
        <f t="shared" si="1203"/>
        <v>0</v>
      </c>
      <c r="AH440" s="13" t="s">
        <v>40</v>
      </c>
      <c r="AI440" s="13" t="s">
        <v>41</v>
      </c>
      <c r="AK440" s="14" t="s">
        <v>22</v>
      </c>
      <c r="AL440" s="15">
        <v>0.15</v>
      </c>
      <c r="AM440" s="16" t="s">
        <v>2</v>
      </c>
    </row>
    <row r="441" spans="1:39" s="3" customFormat="1" ht="13.8" x14ac:dyDescent="0.25">
      <c r="A441" s="7" t="str">
        <f t="shared" ref="A441:C441" si="1210">A440</f>
        <v>(Enter Broadcasting Company Name)</v>
      </c>
      <c r="B441" s="7" t="str">
        <f t="shared" si="1210"/>
        <v>(Enter Call Letters)</v>
      </c>
      <c r="C441" s="8" t="str">
        <f t="shared" si="1210"/>
        <v>(Select AM/FM)</v>
      </c>
      <c r="D441" s="30"/>
      <c r="E441" s="8" t="str">
        <f t="shared" si="1205"/>
        <v>(Select Station Province)</v>
      </c>
      <c r="F441" s="9" t="str">
        <f>IFERROR(VLOOKUP(E441,Template!$AK$5:$AL$17,2,FALSE),"")</f>
        <v/>
      </c>
      <c r="G441" s="42" t="s">
        <v>10</v>
      </c>
      <c r="H441" s="42" t="s">
        <v>12</v>
      </c>
      <c r="I441" s="32" t="s">
        <v>65</v>
      </c>
      <c r="J441" s="32" t="s">
        <v>66</v>
      </c>
      <c r="K441" s="33">
        <f t="shared" si="1187"/>
        <v>0</v>
      </c>
      <c r="L441" s="33">
        <f t="shared" si="1188"/>
        <v>0</v>
      </c>
      <c r="M441" s="34">
        <f t="shared" si="1186"/>
        <v>0</v>
      </c>
      <c r="N441" s="34">
        <f t="shared" si="1206"/>
        <v>0</v>
      </c>
      <c r="O441" s="34">
        <f t="shared" si="1189"/>
        <v>0</v>
      </c>
      <c r="P441" s="12" t="str">
        <f t="shared" ref="P441:Q441" si="1211">P440</f>
        <v>(Select Language)</v>
      </c>
      <c r="Q441" s="12" t="str">
        <f t="shared" si="1211"/>
        <v>(Select Usage)</v>
      </c>
      <c r="R441" s="33">
        <f t="shared" si="1190"/>
        <v>0</v>
      </c>
      <c r="S441" s="33">
        <f t="shared" si="1191"/>
        <v>0</v>
      </c>
      <c r="T441" s="33">
        <f t="shared" si="1192"/>
        <v>0</v>
      </c>
      <c r="U441" s="33">
        <f t="shared" si="1193"/>
        <v>0</v>
      </c>
      <c r="V441" s="33">
        <f t="shared" si="1194"/>
        <v>0</v>
      </c>
      <c r="W441" s="33">
        <f t="shared" si="1195"/>
        <v>0</v>
      </c>
      <c r="X441" s="33">
        <f t="shared" si="1196"/>
        <v>0</v>
      </c>
      <c r="Y441" s="33">
        <f t="shared" si="1197"/>
        <v>0</v>
      </c>
      <c r="Z441" s="33">
        <f t="shared" si="1198"/>
        <v>0</v>
      </c>
      <c r="AA441" s="33">
        <f t="shared" si="1199"/>
        <v>0</v>
      </c>
      <c r="AB441" s="33">
        <f t="shared" si="1200"/>
        <v>0</v>
      </c>
      <c r="AC441" s="33">
        <f t="shared" si="1201"/>
        <v>0</v>
      </c>
      <c r="AD441" s="26">
        <f t="shared" si="1202"/>
        <v>0</v>
      </c>
      <c r="AE441" s="46" t="str">
        <f>IFERROR(IF(AE$3=VLOOKUP($E441,Template!$AK$5:$AM$17,3,FALSE),$AD441*$F441,0),"0.00")</f>
        <v>0.00</v>
      </c>
      <c r="AF441" s="46" t="str">
        <f>IFERROR(IF(AF$3=VLOOKUP($E441,Template!$AK$5:$AM$17,3,FALSE),$AD441*$F441,0),"0.00")</f>
        <v>0.00</v>
      </c>
      <c r="AG441" s="28">
        <f t="shared" si="1203"/>
        <v>0</v>
      </c>
      <c r="AH441" s="13" t="s">
        <v>40</v>
      </c>
      <c r="AI441" s="13" t="s">
        <v>41</v>
      </c>
      <c r="AK441" s="14" t="s">
        <v>26</v>
      </c>
      <c r="AL441" s="15">
        <v>0.15</v>
      </c>
      <c r="AM441" s="16" t="s">
        <v>2</v>
      </c>
    </row>
    <row r="442" spans="1:39" s="3" customFormat="1" ht="13.8" x14ac:dyDescent="0.25">
      <c r="A442" s="7" t="str">
        <f t="shared" ref="A442:C442" si="1212">A441</f>
        <v>(Enter Broadcasting Company Name)</v>
      </c>
      <c r="B442" s="7" t="str">
        <f t="shared" si="1212"/>
        <v>(Enter Call Letters)</v>
      </c>
      <c r="C442" s="8" t="str">
        <f t="shared" si="1212"/>
        <v>(Select AM/FM)</v>
      </c>
      <c r="D442" s="30"/>
      <c r="E442" s="8" t="str">
        <f t="shared" si="1205"/>
        <v>(Select Station Province)</v>
      </c>
      <c r="F442" s="9" t="str">
        <f>IFERROR(VLOOKUP(E442,Template!$AK$5:$AL$17,2,FALSE),"")</f>
        <v/>
      </c>
      <c r="G442" s="42" t="s">
        <v>11</v>
      </c>
      <c r="H442" s="42" t="s">
        <v>13</v>
      </c>
      <c r="I442" s="32" t="s">
        <v>65</v>
      </c>
      <c r="J442" s="32" t="s">
        <v>66</v>
      </c>
      <c r="K442" s="33">
        <f t="shared" si="1187"/>
        <v>0</v>
      </c>
      <c r="L442" s="33">
        <f t="shared" si="1188"/>
        <v>0</v>
      </c>
      <c r="M442" s="34">
        <f t="shared" si="1186"/>
        <v>0</v>
      </c>
      <c r="N442" s="34">
        <f t="shared" si="1206"/>
        <v>0</v>
      </c>
      <c r="O442" s="34">
        <f t="shared" si="1189"/>
        <v>0</v>
      </c>
      <c r="P442" s="12" t="str">
        <f t="shared" ref="P442:Q442" si="1213">P441</f>
        <v>(Select Language)</v>
      </c>
      <c r="Q442" s="12" t="str">
        <f t="shared" si="1213"/>
        <v>(Select Usage)</v>
      </c>
      <c r="R442" s="33">
        <f t="shared" si="1190"/>
        <v>0</v>
      </c>
      <c r="S442" s="33">
        <f t="shared" si="1191"/>
        <v>0</v>
      </c>
      <c r="T442" s="33">
        <f t="shared" si="1192"/>
        <v>0</v>
      </c>
      <c r="U442" s="33">
        <f t="shared" si="1193"/>
        <v>0</v>
      </c>
      <c r="V442" s="33">
        <f t="shared" si="1194"/>
        <v>0</v>
      </c>
      <c r="W442" s="33">
        <f t="shared" si="1195"/>
        <v>0</v>
      </c>
      <c r="X442" s="33">
        <f t="shared" si="1196"/>
        <v>0</v>
      </c>
      <c r="Y442" s="33">
        <f t="shared" si="1197"/>
        <v>0</v>
      </c>
      <c r="Z442" s="33">
        <f t="shared" si="1198"/>
        <v>0</v>
      </c>
      <c r="AA442" s="33">
        <f t="shared" si="1199"/>
        <v>0</v>
      </c>
      <c r="AB442" s="33">
        <f t="shared" si="1200"/>
        <v>0</v>
      </c>
      <c r="AC442" s="33">
        <f t="shared" si="1201"/>
        <v>0</v>
      </c>
      <c r="AD442" s="26">
        <f t="shared" si="1202"/>
        <v>0</v>
      </c>
      <c r="AE442" s="46" t="str">
        <f>IFERROR(IF(AE$3=VLOOKUP($E442,Template!$AK$5:$AM$17,3,FALSE),$AD442*$F442,0),"0.00")</f>
        <v>0.00</v>
      </c>
      <c r="AF442" s="46" t="str">
        <f>IFERROR(IF(AF$3=VLOOKUP($E442,Template!$AK$5:$AM$17,3,FALSE),$AD442*$F442,0),"0.00")</f>
        <v>0.00</v>
      </c>
      <c r="AG442" s="28">
        <f t="shared" si="1203"/>
        <v>0</v>
      </c>
      <c r="AH442" s="13" t="s">
        <v>40</v>
      </c>
      <c r="AI442" s="13" t="s">
        <v>41</v>
      </c>
      <c r="AK442" s="14" t="s">
        <v>27</v>
      </c>
      <c r="AL442" s="15">
        <v>0.15</v>
      </c>
      <c r="AM442" s="16" t="s">
        <v>2</v>
      </c>
    </row>
    <row r="443" spans="1:39" s="3" customFormat="1" ht="13.8" x14ac:dyDescent="0.25">
      <c r="A443" s="7" t="str">
        <f t="shared" ref="A443:C443" si="1214">A442</f>
        <v>(Enter Broadcasting Company Name)</v>
      </c>
      <c r="B443" s="7" t="str">
        <f t="shared" si="1214"/>
        <v>(Enter Call Letters)</v>
      </c>
      <c r="C443" s="8" t="str">
        <f t="shared" si="1214"/>
        <v>(Select AM/FM)</v>
      </c>
      <c r="D443" s="30"/>
      <c r="E443" s="8" t="str">
        <f t="shared" si="1205"/>
        <v>(Select Station Province)</v>
      </c>
      <c r="F443" s="9" t="str">
        <f>IFERROR(VLOOKUP(E443,Template!$AK$5:$AL$17,2,FALSE),"")</f>
        <v/>
      </c>
      <c r="G443" s="42" t="s">
        <v>12</v>
      </c>
      <c r="H443" s="42" t="s">
        <v>15</v>
      </c>
      <c r="I443" s="32" t="s">
        <v>65</v>
      </c>
      <c r="J443" s="32" t="s">
        <v>66</v>
      </c>
      <c r="K443" s="33">
        <f t="shared" si="1187"/>
        <v>0</v>
      </c>
      <c r="L443" s="33">
        <f t="shared" si="1188"/>
        <v>0</v>
      </c>
      <c r="M443" s="34">
        <f t="shared" si="1186"/>
        <v>0</v>
      </c>
      <c r="N443" s="34">
        <f t="shared" si="1206"/>
        <v>0</v>
      </c>
      <c r="O443" s="34">
        <f t="shared" si="1189"/>
        <v>0</v>
      </c>
      <c r="P443" s="12" t="str">
        <f t="shared" ref="P443:Q443" si="1215">P442</f>
        <v>(Select Language)</v>
      </c>
      <c r="Q443" s="12" t="str">
        <f t="shared" si="1215"/>
        <v>(Select Usage)</v>
      </c>
      <c r="R443" s="33">
        <f t="shared" si="1190"/>
        <v>0</v>
      </c>
      <c r="S443" s="33">
        <f t="shared" si="1191"/>
        <v>0</v>
      </c>
      <c r="T443" s="33">
        <f t="shared" si="1192"/>
        <v>0</v>
      </c>
      <c r="U443" s="33">
        <f t="shared" si="1193"/>
        <v>0</v>
      </c>
      <c r="V443" s="33">
        <f t="shared" si="1194"/>
        <v>0</v>
      </c>
      <c r="W443" s="33">
        <f t="shared" si="1195"/>
        <v>0</v>
      </c>
      <c r="X443" s="33">
        <f t="shared" si="1196"/>
        <v>0</v>
      </c>
      <c r="Y443" s="33">
        <f t="shared" si="1197"/>
        <v>0</v>
      </c>
      <c r="Z443" s="33">
        <f t="shared" si="1198"/>
        <v>0</v>
      </c>
      <c r="AA443" s="33">
        <f t="shared" si="1199"/>
        <v>0</v>
      </c>
      <c r="AB443" s="33">
        <f t="shared" si="1200"/>
        <v>0</v>
      </c>
      <c r="AC443" s="33">
        <f t="shared" si="1201"/>
        <v>0</v>
      </c>
      <c r="AD443" s="26">
        <f>SUM(R443:AC443)</f>
        <v>0</v>
      </c>
      <c r="AE443" s="46" t="str">
        <f>IFERROR(IF(AE$3=VLOOKUP($E443,Template!$AK$5:$AM$17,3,FALSE),$AD443*$F443,0),"0.00")</f>
        <v>0.00</v>
      </c>
      <c r="AF443" s="46" t="str">
        <f>IFERROR(IF(AF$3=VLOOKUP($E443,Template!$AK$5:$AM$17,3,FALSE),$AD443*$F443,0),"0.00")</f>
        <v>0.00</v>
      </c>
      <c r="AG443" s="28">
        <f t="shared" si="1203"/>
        <v>0</v>
      </c>
      <c r="AH443" s="13" t="s">
        <v>40</v>
      </c>
      <c r="AI443" s="13" t="s">
        <v>41</v>
      </c>
      <c r="AK443" s="14" t="s">
        <v>28</v>
      </c>
      <c r="AL443" s="15">
        <v>0.05</v>
      </c>
      <c r="AM443" s="16" t="s">
        <v>3</v>
      </c>
    </row>
    <row r="444" spans="1:39" s="3" customFormat="1" ht="13.8" x14ac:dyDescent="0.25">
      <c r="A444" s="7" t="str">
        <f t="shared" ref="A444:C444" si="1216">A443</f>
        <v>(Enter Broadcasting Company Name)</v>
      </c>
      <c r="B444" s="7" t="str">
        <f t="shared" si="1216"/>
        <v>(Enter Call Letters)</v>
      </c>
      <c r="C444" s="8" t="str">
        <f t="shared" si="1216"/>
        <v>(Select AM/FM)</v>
      </c>
      <c r="D444" s="30"/>
      <c r="E444" s="8" t="str">
        <f t="shared" si="1205"/>
        <v>(Select Station Province)</v>
      </c>
      <c r="F444" s="9" t="str">
        <f>IFERROR(VLOOKUP(E444,Template!$AK$5:$AL$17,2,FALSE),"")</f>
        <v/>
      </c>
      <c r="G444" s="42" t="s">
        <v>13</v>
      </c>
      <c r="H444" s="42" t="s">
        <v>16</v>
      </c>
      <c r="I444" s="32" t="s">
        <v>65</v>
      </c>
      <c r="J444" s="32" t="s">
        <v>66</v>
      </c>
      <c r="K444" s="33">
        <f t="shared" si="1187"/>
        <v>0</v>
      </c>
      <c r="L444" s="33">
        <f t="shared" si="1188"/>
        <v>0</v>
      </c>
      <c r="M444" s="34">
        <f t="shared" si="1186"/>
        <v>0</v>
      </c>
      <c r="N444" s="34">
        <f t="shared" si="1206"/>
        <v>0</v>
      </c>
      <c r="O444" s="34">
        <f t="shared" si="1189"/>
        <v>0</v>
      </c>
      <c r="P444" s="12" t="str">
        <f t="shared" ref="P444:Q444" si="1217">P443</f>
        <v>(Select Language)</v>
      </c>
      <c r="Q444" s="12" t="str">
        <f t="shared" si="1217"/>
        <v>(Select Usage)</v>
      </c>
      <c r="R444" s="33">
        <f t="shared" si="1190"/>
        <v>0</v>
      </c>
      <c r="S444" s="33">
        <f t="shared" si="1191"/>
        <v>0</v>
      </c>
      <c r="T444" s="33">
        <f t="shared" si="1192"/>
        <v>0</v>
      </c>
      <c r="U444" s="33">
        <f t="shared" si="1193"/>
        <v>0</v>
      </c>
      <c r="V444" s="33">
        <f t="shared" si="1194"/>
        <v>0</v>
      </c>
      <c r="W444" s="33">
        <f t="shared" si="1195"/>
        <v>0</v>
      </c>
      <c r="X444" s="33">
        <f t="shared" si="1196"/>
        <v>0</v>
      </c>
      <c r="Y444" s="33">
        <f t="shared" si="1197"/>
        <v>0</v>
      </c>
      <c r="Z444" s="33">
        <f t="shared" si="1198"/>
        <v>0</v>
      </c>
      <c r="AA444" s="33">
        <f t="shared" si="1199"/>
        <v>0</v>
      </c>
      <c r="AB444" s="33">
        <f t="shared" si="1200"/>
        <v>0</v>
      </c>
      <c r="AC444" s="33">
        <f t="shared" si="1201"/>
        <v>0</v>
      </c>
      <c r="AD444" s="26">
        <f t="shared" ref="AD444:AD446" si="1218">SUM(R444:AC444)</f>
        <v>0</v>
      </c>
      <c r="AE444" s="46" t="str">
        <f>IFERROR(IF(AE$3=VLOOKUP($E444,Template!$AK$5:$AM$17,3,FALSE),$AD444*$F444,0),"0.00")</f>
        <v>0.00</v>
      </c>
      <c r="AF444" s="46" t="str">
        <f>IFERROR(IF(AF$3=VLOOKUP($E444,Template!$AK$5:$AM$17,3,FALSE),$AD444*$F444,0),"0.00")</f>
        <v>0.00</v>
      </c>
      <c r="AG444" s="28">
        <f t="shared" si="1203"/>
        <v>0</v>
      </c>
      <c r="AH444" s="13" t="s">
        <v>40</v>
      </c>
      <c r="AI444" s="13" t="s">
        <v>41</v>
      </c>
      <c r="AK444" s="14" t="s">
        <v>70</v>
      </c>
      <c r="AL444" s="15">
        <v>0.05</v>
      </c>
      <c r="AM444" s="16" t="s">
        <v>3</v>
      </c>
    </row>
    <row r="445" spans="1:39" s="3" customFormat="1" ht="13.8" x14ac:dyDescent="0.25">
      <c r="A445" s="7" t="str">
        <f t="shared" ref="A445:C445" si="1219">A444</f>
        <v>(Enter Broadcasting Company Name)</v>
      </c>
      <c r="B445" s="7" t="str">
        <f t="shared" si="1219"/>
        <v>(Enter Call Letters)</v>
      </c>
      <c r="C445" s="8" t="str">
        <f t="shared" si="1219"/>
        <v>(Select AM/FM)</v>
      </c>
      <c r="D445" s="30"/>
      <c r="E445" s="8" t="str">
        <f t="shared" si="1205"/>
        <v>(Select Station Province)</v>
      </c>
      <c r="F445" s="9" t="str">
        <f>IFERROR(VLOOKUP(E445,Template!$AK$5:$AL$17,2,FALSE),"")</f>
        <v/>
      </c>
      <c r="G445" s="42" t="s">
        <v>15</v>
      </c>
      <c r="H445" s="42" t="s">
        <v>17</v>
      </c>
      <c r="I445" s="32" t="s">
        <v>65</v>
      </c>
      <c r="J445" s="32" t="s">
        <v>66</v>
      </c>
      <c r="K445" s="33">
        <f t="shared" si="1187"/>
        <v>0</v>
      </c>
      <c r="L445" s="33">
        <f t="shared" si="1188"/>
        <v>0</v>
      </c>
      <c r="M445" s="34">
        <f t="shared" si="1186"/>
        <v>0</v>
      </c>
      <c r="N445" s="34">
        <f t="shared" si="1206"/>
        <v>0</v>
      </c>
      <c r="O445" s="34">
        <f t="shared" si="1189"/>
        <v>0</v>
      </c>
      <c r="P445" s="12" t="str">
        <f t="shared" ref="P445:Q445" si="1220">P444</f>
        <v>(Select Language)</v>
      </c>
      <c r="Q445" s="12" t="str">
        <f t="shared" si="1220"/>
        <v>(Select Usage)</v>
      </c>
      <c r="R445" s="33">
        <f t="shared" si="1190"/>
        <v>0</v>
      </c>
      <c r="S445" s="33">
        <f t="shared" si="1191"/>
        <v>0</v>
      </c>
      <c r="T445" s="33">
        <f t="shared" si="1192"/>
        <v>0</v>
      </c>
      <c r="U445" s="33">
        <f t="shared" si="1193"/>
        <v>0</v>
      </c>
      <c r="V445" s="33">
        <f t="shared" si="1194"/>
        <v>0</v>
      </c>
      <c r="W445" s="33">
        <f t="shared" si="1195"/>
        <v>0</v>
      </c>
      <c r="X445" s="33">
        <f t="shared" si="1196"/>
        <v>0</v>
      </c>
      <c r="Y445" s="33">
        <f t="shared" si="1197"/>
        <v>0</v>
      </c>
      <c r="Z445" s="33">
        <f t="shared" si="1198"/>
        <v>0</v>
      </c>
      <c r="AA445" s="33">
        <f t="shared" si="1199"/>
        <v>0</v>
      </c>
      <c r="AB445" s="33">
        <f t="shared" si="1200"/>
        <v>0</v>
      </c>
      <c r="AC445" s="33">
        <f t="shared" si="1201"/>
        <v>0</v>
      </c>
      <c r="AD445" s="26">
        <f t="shared" si="1218"/>
        <v>0</v>
      </c>
      <c r="AE445" s="46" t="str">
        <f>IFERROR(IF(AE$3=VLOOKUP($E445,Template!$AK$5:$AM$17,3,FALSE),$AD445*$F445,0),"0.00")</f>
        <v>0.00</v>
      </c>
      <c r="AF445" s="46" t="str">
        <f>IFERROR(IF(AF$3=VLOOKUP($E445,Template!$AK$5:$AM$17,3,FALSE),$AD445*$F445,0),"0.00")</f>
        <v>0.00</v>
      </c>
      <c r="AG445" s="28">
        <f t="shared" si="1203"/>
        <v>0</v>
      </c>
      <c r="AH445" s="13" t="s">
        <v>40</v>
      </c>
      <c r="AI445" s="13" t="s">
        <v>41</v>
      </c>
      <c r="AK445" s="14" t="s">
        <v>20</v>
      </c>
      <c r="AL445" s="15">
        <v>0.13</v>
      </c>
      <c r="AM445" s="16" t="s">
        <v>2</v>
      </c>
    </row>
    <row r="446" spans="1:39" s="3" customFormat="1" ht="13.8" x14ac:dyDescent="0.25">
      <c r="A446" s="7" t="str">
        <f t="shared" ref="A446:C446" si="1221">A445</f>
        <v>(Enter Broadcasting Company Name)</v>
      </c>
      <c r="B446" s="7" t="str">
        <f t="shared" si="1221"/>
        <v>(Enter Call Letters)</v>
      </c>
      <c r="C446" s="8" t="str">
        <f t="shared" si="1221"/>
        <v>(Select AM/FM)</v>
      </c>
      <c r="D446" s="30"/>
      <c r="E446" s="8" t="str">
        <f t="shared" si="1205"/>
        <v>(Select Station Province)</v>
      </c>
      <c r="F446" s="9" t="str">
        <f>IFERROR(VLOOKUP(E446,Template!$AK$5:$AL$17,2,FALSE),"")</f>
        <v/>
      </c>
      <c r="G446" s="42" t="s">
        <v>16</v>
      </c>
      <c r="H446" s="42" t="s">
        <v>18</v>
      </c>
      <c r="I446" s="32" t="s">
        <v>65</v>
      </c>
      <c r="J446" s="32" t="s">
        <v>66</v>
      </c>
      <c r="K446" s="33">
        <f t="shared" si="1187"/>
        <v>0</v>
      </c>
      <c r="L446" s="33">
        <f t="shared" si="1188"/>
        <v>0</v>
      </c>
      <c r="M446" s="34">
        <f t="shared" si="1186"/>
        <v>0</v>
      </c>
      <c r="N446" s="34">
        <f t="shared" si="1206"/>
        <v>0</v>
      </c>
      <c r="O446" s="34">
        <f t="shared" si="1189"/>
        <v>0</v>
      </c>
      <c r="P446" s="12" t="str">
        <f t="shared" ref="P446:Q446" si="1222">P445</f>
        <v>(Select Language)</v>
      </c>
      <c r="Q446" s="12" t="str">
        <f t="shared" si="1222"/>
        <v>(Select Usage)</v>
      </c>
      <c r="R446" s="33">
        <f t="shared" si="1190"/>
        <v>0</v>
      </c>
      <c r="S446" s="33">
        <f t="shared" si="1191"/>
        <v>0</v>
      </c>
      <c r="T446" s="33">
        <f t="shared" si="1192"/>
        <v>0</v>
      </c>
      <c r="U446" s="33">
        <f t="shared" si="1193"/>
        <v>0</v>
      </c>
      <c r="V446" s="33">
        <f t="shared" si="1194"/>
        <v>0</v>
      </c>
      <c r="W446" s="33">
        <f t="shared" si="1195"/>
        <v>0</v>
      </c>
      <c r="X446" s="33">
        <f t="shared" si="1196"/>
        <v>0</v>
      </c>
      <c r="Y446" s="33">
        <f t="shared" si="1197"/>
        <v>0</v>
      </c>
      <c r="Z446" s="33">
        <f t="shared" si="1198"/>
        <v>0</v>
      </c>
      <c r="AA446" s="33">
        <f t="shared" si="1199"/>
        <v>0</v>
      </c>
      <c r="AB446" s="33">
        <f t="shared" si="1200"/>
        <v>0</v>
      </c>
      <c r="AC446" s="33">
        <f t="shared" si="1201"/>
        <v>0</v>
      </c>
      <c r="AD446" s="26">
        <f t="shared" si="1218"/>
        <v>0</v>
      </c>
      <c r="AE446" s="46" t="str">
        <f>IFERROR(IF(AE$3=VLOOKUP($E446,Template!$AK$5:$AM$17,3,FALSE),$AD446*$F446,0),"0.00")</f>
        <v>0.00</v>
      </c>
      <c r="AF446" s="46" t="str">
        <f>IFERROR(IF(AF$3=VLOOKUP($E446,Template!$AK$5:$AM$17,3,FALSE),$AD446*$F446,0),"0.00")</f>
        <v>0.00</v>
      </c>
      <c r="AG446" s="28">
        <f t="shared" si="1203"/>
        <v>0</v>
      </c>
      <c r="AH446" s="13" t="s">
        <v>40</v>
      </c>
      <c r="AI446" s="13" t="s">
        <v>41</v>
      </c>
      <c r="AK446" s="14" t="s">
        <v>69</v>
      </c>
      <c r="AL446" s="15">
        <v>0.15</v>
      </c>
      <c r="AM446" s="16" t="s">
        <v>2</v>
      </c>
    </row>
    <row r="447" spans="1:39" s="3" customFormat="1" ht="13.8" x14ac:dyDescent="0.25">
      <c r="A447" s="7" t="str">
        <f t="shared" ref="A447:C447" si="1223">A446</f>
        <v>(Enter Broadcasting Company Name)</v>
      </c>
      <c r="B447" s="7" t="str">
        <f t="shared" si="1223"/>
        <v>(Enter Call Letters)</v>
      </c>
      <c r="C447" s="8" t="str">
        <f t="shared" si="1223"/>
        <v>(Select AM/FM)</v>
      </c>
      <c r="D447" s="30"/>
      <c r="E447" s="8" t="str">
        <f t="shared" si="1205"/>
        <v>(Select Station Province)</v>
      </c>
      <c r="F447" s="9" t="str">
        <f>IFERROR(VLOOKUP(E447,Template!$AK$5:$AL$17,2,FALSE),"")</f>
        <v/>
      </c>
      <c r="G447" s="42" t="s">
        <v>17</v>
      </c>
      <c r="H447" s="42" t="s">
        <v>7</v>
      </c>
      <c r="I447" s="32" t="s">
        <v>65</v>
      </c>
      <c r="J447" s="32" t="s">
        <v>66</v>
      </c>
      <c r="K447" s="33">
        <f t="shared" si="1187"/>
        <v>0</v>
      </c>
      <c r="L447" s="33">
        <f t="shared" si="1188"/>
        <v>0</v>
      </c>
      <c r="M447" s="34">
        <f t="shared" si="1186"/>
        <v>0</v>
      </c>
      <c r="N447" s="34">
        <f t="shared" si="1206"/>
        <v>0</v>
      </c>
      <c r="O447" s="34">
        <f t="shared" si="1189"/>
        <v>0</v>
      </c>
      <c r="P447" s="12" t="str">
        <f t="shared" ref="P447:Q447" si="1224">P446</f>
        <v>(Select Language)</v>
      </c>
      <c r="Q447" s="12" t="str">
        <f t="shared" si="1224"/>
        <v>(Select Usage)</v>
      </c>
      <c r="R447" s="33">
        <f t="shared" si="1190"/>
        <v>0</v>
      </c>
      <c r="S447" s="33">
        <f t="shared" si="1191"/>
        <v>0</v>
      </c>
      <c r="T447" s="33">
        <f t="shared" si="1192"/>
        <v>0</v>
      </c>
      <c r="U447" s="33">
        <f t="shared" si="1193"/>
        <v>0</v>
      </c>
      <c r="V447" s="33">
        <f t="shared" si="1194"/>
        <v>0</v>
      </c>
      <c r="W447" s="33">
        <f t="shared" si="1195"/>
        <v>0</v>
      </c>
      <c r="X447" s="33">
        <f t="shared" si="1196"/>
        <v>0</v>
      </c>
      <c r="Y447" s="33">
        <f t="shared" si="1197"/>
        <v>0</v>
      </c>
      <c r="Z447" s="33">
        <f t="shared" si="1198"/>
        <v>0</v>
      </c>
      <c r="AA447" s="33">
        <f t="shared" si="1199"/>
        <v>0</v>
      </c>
      <c r="AB447" s="33">
        <f t="shared" si="1200"/>
        <v>0</v>
      </c>
      <c r="AC447" s="33">
        <f t="shared" si="1201"/>
        <v>0</v>
      </c>
      <c r="AD447" s="26">
        <f>SUM(R447:AC447)</f>
        <v>0</v>
      </c>
      <c r="AE447" s="46" t="str">
        <f>IFERROR(IF(AE$3=VLOOKUP($E447,Template!$AK$5:$AM$17,3,FALSE),$AD447*$F447,0),"0.00")</f>
        <v>0.00</v>
      </c>
      <c r="AF447" s="46" t="str">
        <f>IFERROR(IF(AF$3=VLOOKUP($E447,Template!$AK$5:$AM$17,3,FALSE),$AD447*$F447,0),"0.00")</f>
        <v>0.00</v>
      </c>
      <c r="AG447" s="28">
        <f t="shared" si="1203"/>
        <v>0</v>
      </c>
      <c r="AH447" s="13" t="s">
        <v>40</v>
      </c>
      <c r="AI447" s="13" t="s">
        <v>41</v>
      </c>
      <c r="AK447" s="14" t="s">
        <v>29</v>
      </c>
      <c r="AL447" s="15">
        <v>0.05</v>
      </c>
      <c r="AM447" s="16" t="s">
        <v>3</v>
      </c>
    </row>
    <row r="448" spans="1:39" s="3" customFormat="1" ht="13.8" x14ac:dyDescent="0.25">
      <c r="A448" s="7" t="str">
        <f t="shared" ref="A448:C448" si="1225">A447</f>
        <v>(Enter Broadcasting Company Name)</v>
      </c>
      <c r="B448" s="7" t="str">
        <f t="shared" si="1225"/>
        <v>(Enter Call Letters)</v>
      </c>
      <c r="C448" s="8" t="str">
        <f t="shared" si="1225"/>
        <v>(Select AM/FM)</v>
      </c>
      <c r="D448" s="30"/>
      <c r="E448" s="8" t="str">
        <f t="shared" si="1205"/>
        <v>(Select Station Province)</v>
      </c>
      <c r="F448" s="9" t="str">
        <f>IFERROR(VLOOKUP(E448,Template!$AK$5:$AL$17,2,FALSE),"")</f>
        <v/>
      </c>
      <c r="G448" s="42" t="s">
        <v>18</v>
      </c>
      <c r="H448" s="43" t="s">
        <v>8</v>
      </c>
      <c r="I448" s="32" t="s">
        <v>65</v>
      </c>
      <c r="J448" s="32" t="s">
        <v>66</v>
      </c>
      <c r="K448" s="33">
        <f t="shared" si="1187"/>
        <v>0</v>
      </c>
      <c r="L448" s="33">
        <f t="shared" si="1188"/>
        <v>0</v>
      </c>
      <c r="M448" s="34">
        <f t="shared" si="1186"/>
        <v>0</v>
      </c>
      <c r="N448" s="34">
        <f t="shared" si="1206"/>
        <v>0</v>
      </c>
      <c r="O448" s="34">
        <f t="shared" si="1189"/>
        <v>0</v>
      </c>
      <c r="P448" s="12" t="str">
        <f t="shared" ref="P448:Q448" si="1226">P447</f>
        <v>(Select Language)</v>
      </c>
      <c r="Q448" s="12" t="str">
        <f t="shared" si="1226"/>
        <v>(Select Usage)</v>
      </c>
      <c r="R448" s="33">
        <f t="shared" si="1190"/>
        <v>0</v>
      </c>
      <c r="S448" s="33">
        <f t="shared" si="1191"/>
        <v>0</v>
      </c>
      <c r="T448" s="33">
        <f t="shared" si="1192"/>
        <v>0</v>
      </c>
      <c r="U448" s="33">
        <f t="shared" si="1193"/>
        <v>0</v>
      </c>
      <c r="V448" s="33">
        <f t="shared" si="1194"/>
        <v>0</v>
      </c>
      <c r="W448" s="33">
        <f t="shared" si="1195"/>
        <v>0</v>
      </c>
      <c r="X448" s="33">
        <f t="shared" si="1196"/>
        <v>0</v>
      </c>
      <c r="Y448" s="33">
        <f t="shared" si="1197"/>
        <v>0</v>
      </c>
      <c r="Z448" s="33">
        <f t="shared" si="1198"/>
        <v>0</v>
      </c>
      <c r="AA448" s="33">
        <f t="shared" si="1199"/>
        <v>0</v>
      </c>
      <c r="AB448" s="33">
        <f t="shared" si="1200"/>
        <v>0</v>
      </c>
      <c r="AC448" s="33">
        <f t="shared" si="1201"/>
        <v>0</v>
      </c>
      <c r="AD448" s="26">
        <f t="shared" ref="AD448" si="1227">SUM(R448:AC448)</f>
        <v>0</v>
      </c>
      <c r="AE448" s="46" t="str">
        <f>IFERROR(IF(AE$3=VLOOKUP($E448,Template!$AK$5:$AM$17,3,FALSE),$AD448*$F448,0),"0.00")</f>
        <v>0.00</v>
      </c>
      <c r="AF448" s="46" t="str">
        <f>IFERROR(IF(AF$3=VLOOKUP($E448,Template!$AK$5:$AM$17,3,FALSE),$AD448*$F448,0),"0.00")</f>
        <v>0.00</v>
      </c>
      <c r="AG448" s="28">
        <f t="shared" si="1203"/>
        <v>0</v>
      </c>
      <c r="AH448" s="13" t="s">
        <v>40</v>
      </c>
      <c r="AI448" s="13" t="s">
        <v>41</v>
      </c>
      <c r="AK448" s="14" t="s">
        <v>21</v>
      </c>
      <c r="AL448" s="15">
        <v>0.05</v>
      </c>
      <c r="AM448" s="16" t="s">
        <v>3</v>
      </c>
    </row>
    <row r="449" spans="1:39" ht="13.8" x14ac:dyDescent="0.25">
      <c r="A449" s="19" t="s">
        <v>4</v>
      </c>
      <c r="B449" s="19"/>
      <c r="C449" s="20"/>
      <c r="D449" s="20"/>
      <c r="E449" s="20"/>
      <c r="F449" s="20"/>
      <c r="G449" s="44"/>
      <c r="H449" s="44"/>
      <c r="I449" s="21">
        <f t="shared" ref="I449:K449" si="1228">SUM(I437:I448)</f>
        <v>0</v>
      </c>
      <c r="J449" s="21">
        <f t="shared" si="1228"/>
        <v>0</v>
      </c>
      <c r="K449" s="21">
        <f t="shared" si="1228"/>
        <v>0</v>
      </c>
      <c r="L449" s="21">
        <f>L448</f>
        <v>0</v>
      </c>
      <c r="M449" s="21">
        <f>SUM(M437:M448)</f>
        <v>0</v>
      </c>
      <c r="N449" s="21">
        <f t="shared" ref="N449:O449" si="1229">SUM(N437:N448)</f>
        <v>0</v>
      </c>
      <c r="O449" s="21">
        <f t="shared" si="1229"/>
        <v>0</v>
      </c>
      <c r="P449" s="21"/>
      <c r="Q449" s="22"/>
      <c r="R449" s="21">
        <f t="shared" ref="R449:AI449" si="1230">SUM(R437:R448)</f>
        <v>0</v>
      </c>
      <c r="S449" s="21">
        <f t="shared" si="1230"/>
        <v>0</v>
      </c>
      <c r="T449" s="21">
        <f t="shared" si="1230"/>
        <v>0</v>
      </c>
      <c r="U449" s="21">
        <f t="shared" si="1230"/>
        <v>0</v>
      </c>
      <c r="V449" s="21">
        <f t="shared" si="1230"/>
        <v>0</v>
      </c>
      <c r="W449" s="21">
        <f t="shared" si="1230"/>
        <v>0</v>
      </c>
      <c r="X449" s="21">
        <f t="shared" si="1230"/>
        <v>0</v>
      </c>
      <c r="Y449" s="21">
        <f t="shared" si="1230"/>
        <v>0</v>
      </c>
      <c r="Z449" s="21">
        <f t="shared" si="1230"/>
        <v>0</v>
      </c>
      <c r="AA449" s="21">
        <f t="shared" si="1230"/>
        <v>0</v>
      </c>
      <c r="AB449" s="21">
        <f t="shared" si="1230"/>
        <v>0</v>
      </c>
      <c r="AC449" s="21">
        <f t="shared" si="1230"/>
        <v>0</v>
      </c>
      <c r="AD449" s="27">
        <f t="shared" si="1230"/>
        <v>0</v>
      </c>
      <c r="AE449" s="21">
        <f t="shared" si="1230"/>
        <v>0</v>
      </c>
      <c r="AF449" s="21">
        <f t="shared" si="1230"/>
        <v>0</v>
      </c>
      <c r="AG449" s="27">
        <f t="shared" si="1230"/>
        <v>0</v>
      </c>
      <c r="AH449" s="21">
        <f t="shared" si="1230"/>
        <v>0</v>
      </c>
      <c r="AI449" s="21">
        <f t="shared" si="1230"/>
        <v>0</v>
      </c>
      <c r="AK449" s="14" t="s">
        <v>71</v>
      </c>
      <c r="AL449" s="15">
        <v>0.05</v>
      </c>
      <c r="AM449" s="16" t="s">
        <v>3</v>
      </c>
    </row>
    <row r="450" spans="1:39" x14ac:dyDescent="0.25">
      <c r="A450" s="2"/>
      <c r="G450" s="2"/>
      <c r="H450" s="2"/>
      <c r="O450" s="2"/>
      <c r="P450" s="2"/>
    </row>
    <row r="451" spans="1:39" ht="42" customHeight="1" x14ac:dyDescent="0.25">
      <c r="A451" s="223" t="s">
        <v>63</v>
      </c>
      <c r="B451" s="223" t="s">
        <v>43</v>
      </c>
      <c r="C451" s="224" t="s">
        <v>19</v>
      </c>
      <c r="D451" s="226"/>
      <c r="E451" s="223" t="s">
        <v>14</v>
      </c>
      <c r="F451" s="223" t="s">
        <v>38</v>
      </c>
      <c r="G451" s="223" t="s">
        <v>1</v>
      </c>
      <c r="H451" s="223" t="s">
        <v>5</v>
      </c>
      <c r="I451" s="225" t="s">
        <v>31</v>
      </c>
      <c r="J451" s="225" t="s">
        <v>32</v>
      </c>
      <c r="K451" s="225" t="s">
        <v>48</v>
      </c>
      <c r="L451" s="225" t="s">
        <v>0</v>
      </c>
      <c r="M451" s="4" t="s">
        <v>45</v>
      </c>
      <c r="N451" s="4" t="s">
        <v>46</v>
      </c>
      <c r="O451" s="4" t="s">
        <v>47</v>
      </c>
      <c r="P451" s="225" t="s">
        <v>50</v>
      </c>
      <c r="Q451" s="225" t="s">
        <v>33</v>
      </c>
      <c r="R451" s="4" t="s">
        <v>51</v>
      </c>
      <c r="S451" s="4" t="s">
        <v>52</v>
      </c>
      <c r="T451" s="4" t="s">
        <v>53</v>
      </c>
      <c r="U451" s="4" t="s">
        <v>54</v>
      </c>
      <c r="V451" s="4" t="s">
        <v>55</v>
      </c>
      <c r="W451" s="4" t="s">
        <v>56</v>
      </c>
      <c r="X451" s="4" t="s">
        <v>57</v>
      </c>
      <c r="Y451" s="4" t="s">
        <v>58</v>
      </c>
      <c r="Z451" s="4" t="s">
        <v>59</v>
      </c>
      <c r="AA451" s="4" t="s">
        <v>62</v>
      </c>
      <c r="AB451" s="4" t="s">
        <v>60</v>
      </c>
      <c r="AC451" s="4" t="s">
        <v>61</v>
      </c>
      <c r="AD451" s="233" t="s">
        <v>34</v>
      </c>
      <c r="AE451" s="231" t="s">
        <v>2</v>
      </c>
      <c r="AF451" s="231" t="s">
        <v>3</v>
      </c>
      <c r="AG451" s="233" t="s">
        <v>35</v>
      </c>
      <c r="AH451" s="223" t="s">
        <v>36</v>
      </c>
      <c r="AI451" s="223" t="s">
        <v>37</v>
      </c>
      <c r="AK451" s="229" t="s">
        <v>30</v>
      </c>
      <c r="AL451" s="229"/>
      <c r="AM451" s="229"/>
    </row>
    <row r="452" spans="1:39" s="6" customFormat="1" ht="35.25" customHeight="1" x14ac:dyDescent="0.3">
      <c r="A452" s="224"/>
      <c r="B452" s="224"/>
      <c r="C452" s="224"/>
      <c r="D452" s="227"/>
      <c r="E452" s="223"/>
      <c r="F452" s="223"/>
      <c r="G452" s="223"/>
      <c r="H452" s="223"/>
      <c r="I452" s="230"/>
      <c r="J452" s="230"/>
      <c r="K452" s="230"/>
      <c r="L452" s="230"/>
      <c r="M452" s="5">
        <v>0</v>
      </c>
      <c r="N452" s="5">
        <v>625000</v>
      </c>
      <c r="O452" s="5">
        <v>1250000</v>
      </c>
      <c r="P452" s="225"/>
      <c r="Q452" s="225"/>
      <c r="R452" s="29">
        <v>4.95E-4</v>
      </c>
      <c r="S452" s="29">
        <v>9.5200000000000005E-4</v>
      </c>
      <c r="T452" s="29">
        <v>1.5900000000000001E-3</v>
      </c>
      <c r="U452" s="29">
        <v>1.1169999999999999E-3</v>
      </c>
      <c r="V452" s="29">
        <v>2.189E-3</v>
      </c>
      <c r="W452" s="29">
        <v>4.5430000000000002E-3</v>
      </c>
      <c r="X452" s="29">
        <v>8.8199999999999997E-4</v>
      </c>
      <c r="Y452" s="29">
        <v>1.6949999999999999E-3</v>
      </c>
      <c r="Z452" s="29">
        <v>2.8319999999999999E-3</v>
      </c>
      <c r="AA452" s="29">
        <v>1.9889999999999999E-3</v>
      </c>
      <c r="AB452" s="29">
        <v>3.8999999999999998E-3</v>
      </c>
      <c r="AC452" s="29">
        <v>8.0949999999999998E-3</v>
      </c>
      <c r="AD452" s="233"/>
      <c r="AE452" s="232"/>
      <c r="AF452" s="232"/>
      <c r="AG452" s="234"/>
      <c r="AH452" s="223"/>
      <c r="AI452" s="223"/>
      <c r="AK452" s="229"/>
      <c r="AL452" s="229"/>
      <c r="AM452" s="229"/>
    </row>
    <row r="453" spans="1:39" s="3" customFormat="1" ht="13.8" x14ac:dyDescent="0.25">
      <c r="A453" s="7" t="s">
        <v>44</v>
      </c>
      <c r="B453" s="7" t="s">
        <v>42</v>
      </c>
      <c r="C453" s="8" t="s">
        <v>39</v>
      </c>
      <c r="D453" s="30"/>
      <c r="E453" s="8" t="s">
        <v>64</v>
      </c>
      <c r="F453" s="9" t="str">
        <f>IFERROR(VLOOKUP(E453,Template!$AK$5:$AL$17,2,FALSE),"")</f>
        <v/>
      </c>
      <c r="G453" s="41" t="s">
        <v>7</v>
      </c>
      <c r="H453" s="41" t="s">
        <v>6</v>
      </c>
      <c r="I453" s="32" t="s">
        <v>65</v>
      </c>
      <c r="J453" s="32" t="s">
        <v>66</v>
      </c>
      <c r="K453" s="33">
        <f>IFERROR(I453+J453,0)</f>
        <v>0</v>
      </c>
      <c r="L453" s="33">
        <f>IFERROR(K453,"")</f>
        <v>0</v>
      </c>
      <c r="M453" s="34">
        <f t="shared" ref="M453:M464" si="1231">IF(L453&lt;=$N$4,K453,IF(L452&gt;$N$4,0,$N$4-L452))</f>
        <v>0</v>
      </c>
      <c r="N453" s="34">
        <f>IF(AND(L453&gt;$N$4,L453&lt;=$O$4),K453-M453,IF(AND(L452&gt;$N$4,L452&lt;=$O$4),$O$4-L452,IF(L452&gt;$O$4,0,IF(L453&lt;$N$4,0,MIN(L453-$N$4,$N$4)))))</f>
        <v>0</v>
      </c>
      <c r="O453" s="34">
        <f>IF(L453&gt;$O$4,K453-M453-N453,0)</f>
        <v>0</v>
      </c>
      <c r="P453" s="12" t="s">
        <v>94</v>
      </c>
      <c r="Q453" s="12" t="s">
        <v>68</v>
      </c>
      <c r="R453" s="33">
        <f>IF(AND($Q453="LOW",$P453="French"),M453*R$4,0)</f>
        <v>0</v>
      </c>
      <c r="S453" s="33">
        <f>IF(AND($Q453="LOW",$P453="French"),N453*S$4,0)</f>
        <v>0</v>
      </c>
      <c r="T453" s="33">
        <f>IF(AND($Q453="LOW",$P453="French"),O453*T$4,0)</f>
        <v>0</v>
      </c>
      <c r="U453" s="33">
        <f>IF(AND($Q453="HIGH",$P453="French"),M453*U$4,0)</f>
        <v>0</v>
      </c>
      <c r="V453" s="33">
        <f>IF(AND($Q453="HIGH",$P453="French"),N453*V$4,0)</f>
        <v>0</v>
      </c>
      <c r="W453" s="33">
        <f>IF(AND($Q453="HIGH",$P453="French"),O453*W$4,0)</f>
        <v>0</v>
      </c>
      <c r="X453" s="33">
        <f>IF(AND($Q453="LOW",$P453="English"),M453*X$4,0)</f>
        <v>0</v>
      </c>
      <c r="Y453" s="33">
        <f>IF(AND($Q453="LOW",$P453="English"),N453*Y$4,0)</f>
        <v>0</v>
      </c>
      <c r="Z453" s="33">
        <f>IF(AND($Q453="LOW",$P453="English"),O453*Z$4,0)</f>
        <v>0</v>
      </c>
      <c r="AA453" s="33">
        <f>IF(AND($Q453="HIGH",$P453="English"),M453*AA$4,0)</f>
        <v>0</v>
      </c>
      <c r="AB453" s="33">
        <f>IF(AND($Q453="HIGH",$P453="English"),N453*AB$4,0)</f>
        <v>0</v>
      </c>
      <c r="AC453" s="33">
        <f>IF(AND($Q453="HIGH",$P453="English"),O453*AC$4,0)</f>
        <v>0</v>
      </c>
      <c r="AD453" s="26">
        <f>SUM(R453:AC453)</f>
        <v>0</v>
      </c>
      <c r="AE453" s="46" t="str">
        <f>IFERROR(IF(AE$3=VLOOKUP($E453,Template!$AK$5:$AM$17,3,FALSE),$AD453*$F453,0),"0.00")</f>
        <v>0.00</v>
      </c>
      <c r="AF453" s="46" t="str">
        <f>IFERROR(IF(AF$3=VLOOKUP($E453,Template!$AK$5:$AM$17,3,FALSE),$AD453*$F453,0),"0.00")</f>
        <v>0.00</v>
      </c>
      <c r="AG453" s="28">
        <f>SUM(AD453:AF453)</f>
        <v>0</v>
      </c>
      <c r="AH453" s="13" t="s">
        <v>40</v>
      </c>
      <c r="AI453" s="13" t="s">
        <v>41</v>
      </c>
      <c r="AK453" s="14" t="s">
        <v>25</v>
      </c>
      <c r="AL453" s="15">
        <v>0.05</v>
      </c>
      <c r="AM453" s="16" t="s">
        <v>3</v>
      </c>
    </row>
    <row r="454" spans="1:39" s="3" customFormat="1" ht="13.8" x14ac:dyDescent="0.25">
      <c r="A454" s="7" t="str">
        <f>A453</f>
        <v>(Enter Broadcasting Company Name)</v>
      </c>
      <c r="B454" s="7" t="str">
        <f>B453</f>
        <v>(Enter Call Letters)</v>
      </c>
      <c r="C454" s="8" t="str">
        <f>C453</f>
        <v>(Select AM/FM)</v>
      </c>
      <c r="D454" s="30"/>
      <c r="E454" s="8" t="str">
        <f>E453</f>
        <v>(Select Station Province)</v>
      </c>
      <c r="F454" s="9" t="str">
        <f>IFERROR(VLOOKUP(E454,Template!$AK$5:$AL$17,2,FALSE),"")</f>
        <v/>
      </c>
      <c r="G454" s="42" t="s">
        <v>8</v>
      </c>
      <c r="H454" s="42" t="s">
        <v>9</v>
      </c>
      <c r="I454" s="32" t="s">
        <v>65</v>
      </c>
      <c r="J454" s="32" t="s">
        <v>66</v>
      </c>
      <c r="K454" s="33">
        <f t="shared" ref="K454:K464" si="1232">IFERROR(I454+J454,0)</f>
        <v>0</v>
      </c>
      <c r="L454" s="33">
        <f t="shared" ref="L454:L464" si="1233">IFERROR(L453+K454,"")</f>
        <v>0</v>
      </c>
      <c r="M454" s="34">
        <f t="shared" si="1231"/>
        <v>0</v>
      </c>
      <c r="N454" s="34">
        <f>IF(AND(L454&gt;$N$4,L454&lt;=$O$4),K454-M454,IF(AND(L453&gt;$N$4,L453&lt;=$O$4),$O$4-L453,IF(L453&gt;$O$4,0,IF(L454&lt;$N$4,0,MIN(L454-$N$4,$N$4)))))</f>
        <v>0</v>
      </c>
      <c r="O454" s="34">
        <f t="shared" ref="O454:O464" si="1234">IF(L454&gt;$O$4,K454-M454-N454,0)</f>
        <v>0</v>
      </c>
      <c r="P454" s="12" t="str">
        <f>P453</f>
        <v>(Select Language)</v>
      </c>
      <c r="Q454" s="12" t="str">
        <f>Q453</f>
        <v>(Select Usage)</v>
      </c>
      <c r="R454" s="33">
        <f t="shared" ref="R454:R464" si="1235">IF(AND($Q454="LOW",$P454="French"),M454*R$4,0)</f>
        <v>0</v>
      </c>
      <c r="S454" s="33">
        <f t="shared" ref="S454:S464" si="1236">IF(AND($Q454="LOW",$P454="French"),N454*S$4,0)</f>
        <v>0</v>
      </c>
      <c r="T454" s="33">
        <f t="shared" ref="T454:T464" si="1237">IF(AND($Q454="LOW",$P454="French"),O454*T$4,0)</f>
        <v>0</v>
      </c>
      <c r="U454" s="33">
        <f t="shared" ref="U454:U464" si="1238">IF(AND($Q454="HIGH",$P454="French"),M454*U$4,0)</f>
        <v>0</v>
      </c>
      <c r="V454" s="33">
        <f t="shared" ref="V454:V464" si="1239">IF(AND($Q454="HIGH",$P454="French"),N454*V$4,0)</f>
        <v>0</v>
      </c>
      <c r="W454" s="33">
        <f t="shared" ref="W454:W464" si="1240">IF(AND($Q454="HIGH",$P454="French"),O454*W$4,0)</f>
        <v>0</v>
      </c>
      <c r="X454" s="33">
        <f t="shared" ref="X454:X464" si="1241">IF(AND($Q454="LOW",$P454="English"),M454*X$4,0)</f>
        <v>0</v>
      </c>
      <c r="Y454" s="33">
        <f t="shared" ref="Y454:Y464" si="1242">IF(AND($Q454="LOW",$P454="English"),N454*Y$4,0)</f>
        <v>0</v>
      </c>
      <c r="Z454" s="33">
        <f t="shared" ref="Z454:Z464" si="1243">IF(AND($Q454="LOW",$P454="English"),O454*Z$4,0)</f>
        <v>0</v>
      </c>
      <c r="AA454" s="33">
        <f t="shared" ref="AA454:AA464" si="1244">IF(AND($Q454="HIGH",$P454="English"),M454*AA$4,0)</f>
        <v>0</v>
      </c>
      <c r="AB454" s="33">
        <f t="shared" ref="AB454:AB464" si="1245">IF(AND($Q454="HIGH",$P454="English"),N454*AB$4,0)</f>
        <v>0</v>
      </c>
      <c r="AC454" s="33">
        <f t="shared" ref="AC454:AC464" si="1246">IF(AND($Q454="HIGH",$P454="English"),O454*AC$4,0)</f>
        <v>0</v>
      </c>
      <c r="AD454" s="26">
        <f t="shared" ref="AD454:AD458" si="1247">SUM(R454:AC454)</f>
        <v>0</v>
      </c>
      <c r="AE454" s="46" t="str">
        <f>IFERROR(IF(AE$3=VLOOKUP($E454,Template!$AK$5:$AM$17,3,FALSE),$AD454*$F454,0),"0.00")</f>
        <v>0.00</v>
      </c>
      <c r="AF454" s="46" t="str">
        <f>IFERROR(IF(AF$3=VLOOKUP($E454,Template!$AK$5:$AM$17,3,FALSE),$AD454*$F454,0),"0.00")</f>
        <v>0.00</v>
      </c>
      <c r="AG454" s="28">
        <f t="shared" ref="AG454:AG464" si="1248">SUM(AD454:AF454)</f>
        <v>0</v>
      </c>
      <c r="AH454" s="13" t="s">
        <v>40</v>
      </c>
      <c r="AI454" s="13" t="s">
        <v>41</v>
      </c>
      <c r="AK454" s="14" t="s">
        <v>23</v>
      </c>
      <c r="AL454" s="15">
        <v>0.05</v>
      </c>
      <c r="AM454" s="16" t="s">
        <v>3</v>
      </c>
    </row>
    <row r="455" spans="1:39" s="3" customFormat="1" ht="13.8" x14ac:dyDescent="0.25">
      <c r="A455" s="7" t="str">
        <f t="shared" ref="A455:C455" si="1249">A454</f>
        <v>(Enter Broadcasting Company Name)</v>
      </c>
      <c r="B455" s="7" t="str">
        <f t="shared" si="1249"/>
        <v>(Enter Call Letters)</v>
      </c>
      <c r="C455" s="8" t="str">
        <f t="shared" si="1249"/>
        <v>(Select AM/FM)</v>
      </c>
      <c r="D455" s="30"/>
      <c r="E455" s="8" t="str">
        <f t="shared" ref="E455:E464" si="1250">E454</f>
        <v>(Select Station Province)</v>
      </c>
      <c r="F455" s="9" t="str">
        <f>IFERROR(VLOOKUP(E455,Template!$AK$5:$AL$17,2,FALSE),"")</f>
        <v/>
      </c>
      <c r="G455" s="42" t="s">
        <v>6</v>
      </c>
      <c r="H455" s="42" t="s">
        <v>10</v>
      </c>
      <c r="I455" s="32" t="s">
        <v>65</v>
      </c>
      <c r="J455" s="32" t="s">
        <v>66</v>
      </c>
      <c r="K455" s="33">
        <f t="shared" si="1232"/>
        <v>0</v>
      </c>
      <c r="L455" s="33">
        <f t="shared" si="1233"/>
        <v>0</v>
      </c>
      <c r="M455" s="34">
        <f t="shared" si="1231"/>
        <v>0</v>
      </c>
      <c r="N455" s="34">
        <f t="shared" ref="N455:N464" si="1251">IF(AND(L455&gt;$N$4,L455&lt;=$O$4),K455-M455,IF(AND(L454&gt;$N$4,L454&lt;=$O$4),$O$4-L454,IF(L454&gt;$O$4,0,IF(L455&lt;$N$4,0,MIN(L455-$N$4,$N$4)))))</f>
        <v>0</v>
      </c>
      <c r="O455" s="34">
        <f t="shared" si="1234"/>
        <v>0</v>
      </c>
      <c r="P455" s="12" t="str">
        <f t="shared" ref="P455:Q455" si="1252">P454</f>
        <v>(Select Language)</v>
      </c>
      <c r="Q455" s="12" t="str">
        <f t="shared" si="1252"/>
        <v>(Select Usage)</v>
      </c>
      <c r="R455" s="33">
        <f t="shared" si="1235"/>
        <v>0</v>
      </c>
      <c r="S455" s="33">
        <f t="shared" si="1236"/>
        <v>0</v>
      </c>
      <c r="T455" s="33">
        <f t="shared" si="1237"/>
        <v>0</v>
      </c>
      <c r="U455" s="33">
        <f t="shared" si="1238"/>
        <v>0</v>
      </c>
      <c r="V455" s="33">
        <f t="shared" si="1239"/>
        <v>0</v>
      </c>
      <c r="W455" s="33">
        <f t="shared" si="1240"/>
        <v>0</v>
      </c>
      <c r="X455" s="33">
        <f t="shared" si="1241"/>
        <v>0</v>
      </c>
      <c r="Y455" s="33">
        <f t="shared" si="1242"/>
        <v>0</v>
      </c>
      <c r="Z455" s="33">
        <f t="shared" si="1243"/>
        <v>0</v>
      </c>
      <c r="AA455" s="33">
        <f t="shared" si="1244"/>
        <v>0</v>
      </c>
      <c r="AB455" s="33">
        <f t="shared" si="1245"/>
        <v>0</v>
      </c>
      <c r="AC455" s="33">
        <f t="shared" si="1246"/>
        <v>0</v>
      </c>
      <c r="AD455" s="26">
        <f t="shared" si="1247"/>
        <v>0</v>
      </c>
      <c r="AE455" s="46" t="str">
        <f>IFERROR(IF(AE$3=VLOOKUP($E455,Template!$AK$5:$AM$17,3,FALSE),$AD455*$F455,0),"0.00")</f>
        <v>0.00</v>
      </c>
      <c r="AF455" s="46" t="str">
        <f>IFERROR(IF(AF$3=VLOOKUP($E455,Template!$AK$5:$AM$17,3,FALSE),$AD455*$F455,0),"0.00")</f>
        <v>0.00</v>
      </c>
      <c r="AG455" s="28">
        <f t="shared" si="1248"/>
        <v>0</v>
      </c>
      <c r="AH455" s="13" t="s">
        <v>40</v>
      </c>
      <c r="AI455" s="13" t="s">
        <v>41</v>
      </c>
      <c r="AK455" s="14" t="s">
        <v>24</v>
      </c>
      <c r="AL455" s="15">
        <v>0.05</v>
      </c>
      <c r="AM455" s="16" t="s">
        <v>3</v>
      </c>
    </row>
    <row r="456" spans="1:39" s="3" customFormat="1" ht="13.8" x14ac:dyDescent="0.25">
      <c r="A456" s="7" t="str">
        <f t="shared" ref="A456:C456" si="1253">A455</f>
        <v>(Enter Broadcasting Company Name)</v>
      </c>
      <c r="B456" s="7" t="str">
        <f t="shared" si="1253"/>
        <v>(Enter Call Letters)</v>
      </c>
      <c r="C456" s="8" t="str">
        <f t="shared" si="1253"/>
        <v>(Select AM/FM)</v>
      </c>
      <c r="D456" s="30"/>
      <c r="E456" s="8" t="str">
        <f t="shared" si="1250"/>
        <v>(Select Station Province)</v>
      </c>
      <c r="F456" s="9" t="str">
        <f>IFERROR(VLOOKUP(E456,Template!$AK$5:$AL$17,2,FALSE),"")</f>
        <v/>
      </c>
      <c r="G456" s="42" t="s">
        <v>9</v>
      </c>
      <c r="H456" s="42" t="s">
        <v>11</v>
      </c>
      <c r="I456" s="32" t="s">
        <v>65</v>
      </c>
      <c r="J456" s="32" t="s">
        <v>66</v>
      </c>
      <c r="K456" s="33">
        <f t="shared" si="1232"/>
        <v>0</v>
      </c>
      <c r="L456" s="33">
        <f t="shared" si="1233"/>
        <v>0</v>
      </c>
      <c r="M456" s="34">
        <f t="shared" si="1231"/>
        <v>0</v>
      </c>
      <c r="N456" s="34">
        <f t="shared" si="1251"/>
        <v>0</v>
      </c>
      <c r="O456" s="34">
        <f t="shared" si="1234"/>
        <v>0</v>
      </c>
      <c r="P456" s="12" t="str">
        <f t="shared" ref="P456:Q456" si="1254">P455</f>
        <v>(Select Language)</v>
      </c>
      <c r="Q456" s="12" t="str">
        <f t="shared" si="1254"/>
        <v>(Select Usage)</v>
      </c>
      <c r="R456" s="33">
        <f t="shared" si="1235"/>
        <v>0</v>
      </c>
      <c r="S456" s="33">
        <f t="shared" si="1236"/>
        <v>0</v>
      </c>
      <c r="T456" s="33">
        <f t="shared" si="1237"/>
        <v>0</v>
      </c>
      <c r="U456" s="33">
        <f t="shared" si="1238"/>
        <v>0</v>
      </c>
      <c r="V456" s="33">
        <f t="shared" si="1239"/>
        <v>0</v>
      </c>
      <c r="W456" s="33">
        <f t="shared" si="1240"/>
        <v>0</v>
      </c>
      <c r="X456" s="33">
        <f t="shared" si="1241"/>
        <v>0</v>
      </c>
      <c r="Y456" s="33">
        <f t="shared" si="1242"/>
        <v>0</v>
      </c>
      <c r="Z456" s="33">
        <f t="shared" si="1243"/>
        <v>0</v>
      </c>
      <c r="AA456" s="33">
        <f t="shared" si="1244"/>
        <v>0</v>
      </c>
      <c r="AB456" s="33">
        <f t="shared" si="1245"/>
        <v>0</v>
      </c>
      <c r="AC456" s="33">
        <f t="shared" si="1246"/>
        <v>0</v>
      </c>
      <c r="AD456" s="26">
        <f t="shared" si="1247"/>
        <v>0</v>
      </c>
      <c r="AE456" s="46" t="str">
        <f>IFERROR(IF(AE$3=VLOOKUP($E456,Template!$AK$5:$AM$17,3,FALSE),$AD456*$F456,0),"0.00")</f>
        <v>0.00</v>
      </c>
      <c r="AF456" s="46" t="str">
        <f>IFERROR(IF(AF$3=VLOOKUP($E456,Template!$AK$5:$AM$17,3,FALSE),$AD456*$F456,0),"0.00")</f>
        <v>0.00</v>
      </c>
      <c r="AG456" s="28">
        <f t="shared" si="1248"/>
        <v>0</v>
      </c>
      <c r="AH456" s="13" t="s">
        <v>40</v>
      </c>
      <c r="AI456" s="13" t="s">
        <v>41</v>
      </c>
      <c r="AK456" s="14" t="s">
        <v>22</v>
      </c>
      <c r="AL456" s="15">
        <v>0.15</v>
      </c>
      <c r="AM456" s="16" t="s">
        <v>2</v>
      </c>
    </row>
    <row r="457" spans="1:39" s="3" customFormat="1" ht="13.8" x14ac:dyDescent="0.25">
      <c r="A457" s="7" t="str">
        <f t="shared" ref="A457:C457" si="1255">A456</f>
        <v>(Enter Broadcasting Company Name)</v>
      </c>
      <c r="B457" s="7" t="str">
        <f t="shared" si="1255"/>
        <v>(Enter Call Letters)</v>
      </c>
      <c r="C457" s="8" t="str">
        <f t="shared" si="1255"/>
        <v>(Select AM/FM)</v>
      </c>
      <c r="D457" s="30"/>
      <c r="E457" s="8" t="str">
        <f t="shared" si="1250"/>
        <v>(Select Station Province)</v>
      </c>
      <c r="F457" s="9" t="str">
        <f>IFERROR(VLOOKUP(E457,Template!$AK$5:$AL$17,2,FALSE),"")</f>
        <v/>
      </c>
      <c r="G457" s="42" t="s">
        <v>10</v>
      </c>
      <c r="H457" s="42" t="s">
        <v>12</v>
      </c>
      <c r="I457" s="32" t="s">
        <v>65</v>
      </c>
      <c r="J457" s="32" t="s">
        <v>66</v>
      </c>
      <c r="K457" s="33">
        <f t="shared" si="1232"/>
        <v>0</v>
      </c>
      <c r="L457" s="33">
        <f t="shared" si="1233"/>
        <v>0</v>
      </c>
      <c r="M457" s="34">
        <f t="shared" si="1231"/>
        <v>0</v>
      </c>
      <c r="N457" s="34">
        <f t="shared" si="1251"/>
        <v>0</v>
      </c>
      <c r="O457" s="34">
        <f t="shared" si="1234"/>
        <v>0</v>
      </c>
      <c r="P457" s="12" t="str">
        <f t="shared" ref="P457:Q457" si="1256">P456</f>
        <v>(Select Language)</v>
      </c>
      <c r="Q457" s="12" t="str">
        <f t="shared" si="1256"/>
        <v>(Select Usage)</v>
      </c>
      <c r="R457" s="33">
        <f t="shared" si="1235"/>
        <v>0</v>
      </c>
      <c r="S457" s="33">
        <f t="shared" si="1236"/>
        <v>0</v>
      </c>
      <c r="T457" s="33">
        <f t="shared" si="1237"/>
        <v>0</v>
      </c>
      <c r="U457" s="33">
        <f t="shared" si="1238"/>
        <v>0</v>
      </c>
      <c r="V457" s="33">
        <f t="shared" si="1239"/>
        <v>0</v>
      </c>
      <c r="W457" s="33">
        <f t="shared" si="1240"/>
        <v>0</v>
      </c>
      <c r="X457" s="33">
        <f t="shared" si="1241"/>
        <v>0</v>
      </c>
      <c r="Y457" s="33">
        <f t="shared" si="1242"/>
        <v>0</v>
      </c>
      <c r="Z457" s="33">
        <f t="shared" si="1243"/>
        <v>0</v>
      </c>
      <c r="AA457" s="33">
        <f t="shared" si="1244"/>
        <v>0</v>
      </c>
      <c r="AB457" s="33">
        <f t="shared" si="1245"/>
        <v>0</v>
      </c>
      <c r="AC457" s="33">
        <f t="shared" si="1246"/>
        <v>0</v>
      </c>
      <c r="AD457" s="26">
        <f t="shared" si="1247"/>
        <v>0</v>
      </c>
      <c r="AE457" s="46" t="str">
        <f>IFERROR(IF(AE$3=VLOOKUP($E457,Template!$AK$5:$AM$17,3,FALSE),$AD457*$F457,0),"0.00")</f>
        <v>0.00</v>
      </c>
      <c r="AF457" s="46" t="str">
        <f>IFERROR(IF(AF$3=VLOOKUP($E457,Template!$AK$5:$AM$17,3,FALSE),$AD457*$F457,0),"0.00")</f>
        <v>0.00</v>
      </c>
      <c r="AG457" s="28">
        <f t="shared" si="1248"/>
        <v>0</v>
      </c>
      <c r="AH457" s="13" t="s">
        <v>40</v>
      </c>
      <c r="AI457" s="13" t="s">
        <v>41</v>
      </c>
      <c r="AK457" s="14" t="s">
        <v>26</v>
      </c>
      <c r="AL457" s="15">
        <v>0.15</v>
      </c>
      <c r="AM457" s="16" t="s">
        <v>2</v>
      </c>
    </row>
    <row r="458" spans="1:39" s="3" customFormat="1" ht="13.8" x14ac:dyDescent="0.25">
      <c r="A458" s="7" t="str">
        <f t="shared" ref="A458:C458" si="1257">A457</f>
        <v>(Enter Broadcasting Company Name)</v>
      </c>
      <c r="B458" s="7" t="str">
        <f t="shared" si="1257"/>
        <v>(Enter Call Letters)</v>
      </c>
      <c r="C458" s="8" t="str">
        <f t="shared" si="1257"/>
        <v>(Select AM/FM)</v>
      </c>
      <c r="D458" s="30"/>
      <c r="E458" s="8" t="str">
        <f t="shared" si="1250"/>
        <v>(Select Station Province)</v>
      </c>
      <c r="F458" s="9" t="str">
        <f>IFERROR(VLOOKUP(E458,Template!$AK$5:$AL$17,2,FALSE),"")</f>
        <v/>
      </c>
      <c r="G458" s="42" t="s">
        <v>11</v>
      </c>
      <c r="H458" s="42" t="s">
        <v>13</v>
      </c>
      <c r="I458" s="32" t="s">
        <v>65</v>
      </c>
      <c r="J458" s="32" t="s">
        <v>66</v>
      </c>
      <c r="K458" s="33">
        <f t="shared" si="1232"/>
        <v>0</v>
      </c>
      <c r="L458" s="33">
        <f t="shared" si="1233"/>
        <v>0</v>
      </c>
      <c r="M458" s="34">
        <f t="shared" si="1231"/>
        <v>0</v>
      </c>
      <c r="N458" s="34">
        <f t="shared" si="1251"/>
        <v>0</v>
      </c>
      <c r="O458" s="34">
        <f t="shared" si="1234"/>
        <v>0</v>
      </c>
      <c r="P458" s="12" t="str">
        <f t="shared" ref="P458:Q458" si="1258">P457</f>
        <v>(Select Language)</v>
      </c>
      <c r="Q458" s="12" t="str">
        <f t="shared" si="1258"/>
        <v>(Select Usage)</v>
      </c>
      <c r="R458" s="33">
        <f t="shared" si="1235"/>
        <v>0</v>
      </c>
      <c r="S458" s="33">
        <f t="shared" si="1236"/>
        <v>0</v>
      </c>
      <c r="T458" s="33">
        <f t="shared" si="1237"/>
        <v>0</v>
      </c>
      <c r="U458" s="33">
        <f t="shared" si="1238"/>
        <v>0</v>
      </c>
      <c r="V458" s="33">
        <f t="shared" si="1239"/>
        <v>0</v>
      </c>
      <c r="W458" s="33">
        <f t="shared" si="1240"/>
        <v>0</v>
      </c>
      <c r="X458" s="33">
        <f t="shared" si="1241"/>
        <v>0</v>
      </c>
      <c r="Y458" s="33">
        <f t="shared" si="1242"/>
        <v>0</v>
      </c>
      <c r="Z458" s="33">
        <f t="shared" si="1243"/>
        <v>0</v>
      </c>
      <c r="AA458" s="33">
        <f t="shared" si="1244"/>
        <v>0</v>
      </c>
      <c r="AB458" s="33">
        <f t="shared" si="1245"/>
        <v>0</v>
      </c>
      <c r="AC458" s="33">
        <f t="shared" si="1246"/>
        <v>0</v>
      </c>
      <c r="AD458" s="26">
        <f t="shared" si="1247"/>
        <v>0</v>
      </c>
      <c r="AE458" s="46" t="str">
        <f>IFERROR(IF(AE$3=VLOOKUP($E458,Template!$AK$5:$AM$17,3,FALSE),$AD458*$F458,0),"0.00")</f>
        <v>0.00</v>
      </c>
      <c r="AF458" s="46" t="str">
        <f>IFERROR(IF(AF$3=VLOOKUP($E458,Template!$AK$5:$AM$17,3,FALSE),$AD458*$F458,0),"0.00")</f>
        <v>0.00</v>
      </c>
      <c r="AG458" s="28">
        <f t="shared" si="1248"/>
        <v>0</v>
      </c>
      <c r="AH458" s="13" t="s">
        <v>40</v>
      </c>
      <c r="AI458" s="13" t="s">
        <v>41</v>
      </c>
      <c r="AK458" s="14" t="s">
        <v>27</v>
      </c>
      <c r="AL458" s="15">
        <v>0.15</v>
      </c>
      <c r="AM458" s="16" t="s">
        <v>2</v>
      </c>
    </row>
    <row r="459" spans="1:39" s="3" customFormat="1" ht="13.8" x14ac:dyDescent="0.25">
      <c r="A459" s="7" t="str">
        <f t="shared" ref="A459:C459" si="1259">A458</f>
        <v>(Enter Broadcasting Company Name)</v>
      </c>
      <c r="B459" s="7" t="str">
        <f t="shared" si="1259"/>
        <v>(Enter Call Letters)</v>
      </c>
      <c r="C459" s="8" t="str">
        <f t="shared" si="1259"/>
        <v>(Select AM/FM)</v>
      </c>
      <c r="D459" s="30"/>
      <c r="E459" s="8" t="str">
        <f t="shared" si="1250"/>
        <v>(Select Station Province)</v>
      </c>
      <c r="F459" s="9" t="str">
        <f>IFERROR(VLOOKUP(E459,Template!$AK$5:$AL$17,2,FALSE),"")</f>
        <v/>
      </c>
      <c r="G459" s="42" t="s">
        <v>12</v>
      </c>
      <c r="H459" s="42" t="s">
        <v>15</v>
      </c>
      <c r="I459" s="32" t="s">
        <v>65</v>
      </c>
      <c r="J459" s="32" t="s">
        <v>66</v>
      </c>
      <c r="K459" s="33">
        <f t="shared" si="1232"/>
        <v>0</v>
      </c>
      <c r="L459" s="33">
        <f t="shared" si="1233"/>
        <v>0</v>
      </c>
      <c r="M459" s="34">
        <f t="shared" si="1231"/>
        <v>0</v>
      </c>
      <c r="N459" s="34">
        <f t="shared" si="1251"/>
        <v>0</v>
      </c>
      <c r="O459" s="34">
        <f t="shared" si="1234"/>
        <v>0</v>
      </c>
      <c r="P459" s="12" t="str">
        <f t="shared" ref="P459:Q459" si="1260">P458</f>
        <v>(Select Language)</v>
      </c>
      <c r="Q459" s="12" t="str">
        <f t="shared" si="1260"/>
        <v>(Select Usage)</v>
      </c>
      <c r="R459" s="33">
        <f t="shared" si="1235"/>
        <v>0</v>
      </c>
      <c r="S459" s="33">
        <f t="shared" si="1236"/>
        <v>0</v>
      </c>
      <c r="T459" s="33">
        <f t="shared" si="1237"/>
        <v>0</v>
      </c>
      <c r="U459" s="33">
        <f t="shared" si="1238"/>
        <v>0</v>
      </c>
      <c r="V459" s="33">
        <f t="shared" si="1239"/>
        <v>0</v>
      </c>
      <c r="W459" s="33">
        <f t="shared" si="1240"/>
        <v>0</v>
      </c>
      <c r="X459" s="33">
        <f t="shared" si="1241"/>
        <v>0</v>
      </c>
      <c r="Y459" s="33">
        <f t="shared" si="1242"/>
        <v>0</v>
      </c>
      <c r="Z459" s="33">
        <f t="shared" si="1243"/>
        <v>0</v>
      </c>
      <c r="AA459" s="33">
        <f t="shared" si="1244"/>
        <v>0</v>
      </c>
      <c r="AB459" s="33">
        <f t="shared" si="1245"/>
        <v>0</v>
      </c>
      <c r="AC459" s="33">
        <f t="shared" si="1246"/>
        <v>0</v>
      </c>
      <c r="AD459" s="26">
        <f>SUM(R459:AC459)</f>
        <v>0</v>
      </c>
      <c r="AE459" s="46" t="str">
        <f>IFERROR(IF(AE$3=VLOOKUP($E459,Template!$AK$5:$AM$17,3,FALSE),$AD459*$F459,0),"0.00")</f>
        <v>0.00</v>
      </c>
      <c r="AF459" s="46" t="str">
        <f>IFERROR(IF(AF$3=VLOOKUP($E459,Template!$AK$5:$AM$17,3,FALSE),$AD459*$F459,0),"0.00")</f>
        <v>0.00</v>
      </c>
      <c r="AG459" s="28">
        <f t="shared" si="1248"/>
        <v>0</v>
      </c>
      <c r="AH459" s="13" t="s">
        <v>40</v>
      </c>
      <c r="AI459" s="13" t="s">
        <v>41</v>
      </c>
      <c r="AK459" s="14" t="s">
        <v>28</v>
      </c>
      <c r="AL459" s="15">
        <v>0.05</v>
      </c>
      <c r="AM459" s="16" t="s">
        <v>3</v>
      </c>
    </row>
    <row r="460" spans="1:39" s="3" customFormat="1" ht="13.8" x14ac:dyDescent="0.25">
      <c r="A460" s="7" t="str">
        <f t="shared" ref="A460:C460" si="1261">A459</f>
        <v>(Enter Broadcasting Company Name)</v>
      </c>
      <c r="B460" s="7" t="str">
        <f t="shared" si="1261"/>
        <v>(Enter Call Letters)</v>
      </c>
      <c r="C460" s="8" t="str">
        <f t="shared" si="1261"/>
        <v>(Select AM/FM)</v>
      </c>
      <c r="D460" s="30"/>
      <c r="E460" s="8" t="str">
        <f t="shared" si="1250"/>
        <v>(Select Station Province)</v>
      </c>
      <c r="F460" s="9" t="str">
        <f>IFERROR(VLOOKUP(E460,Template!$AK$5:$AL$17,2,FALSE),"")</f>
        <v/>
      </c>
      <c r="G460" s="42" t="s">
        <v>13</v>
      </c>
      <c r="H460" s="42" t="s">
        <v>16</v>
      </c>
      <c r="I460" s="32" t="s">
        <v>65</v>
      </c>
      <c r="J460" s="32" t="s">
        <v>66</v>
      </c>
      <c r="K460" s="33">
        <f t="shared" si="1232"/>
        <v>0</v>
      </c>
      <c r="L460" s="33">
        <f t="shared" si="1233"/>
        <v>0</v>
      </c>
      <c r="M460" s="34">
        <f t="shared" si="1231"/>
        <v>0</v>
      </c>
      <c r="N460" s="34">
        <f t="shared" si="1251"/>
        <v>0</v>
      </c>
      <c r="O460" s="34">
        <f t="shared" si="1234"/>
        <v>0</v>
      </c>
      <c r="P460" s="12" t="str">
        <f t="shared" ref="P460:Q460" si="1262">P459</f>
        <v>(Select Language)</v>
      </c>
      <c r="Q460" s="12" t="str">
        <f t="shared" si="1262"/>
        <v>(Select Usage)</v>
      </c>
      <c r="R460" s="33">
        <f t="shared" si="1235"/>
        <v>0</v>
      </c>
      <c r="S460" s="33">
        <f t="shared" si="1236"/>
        <v>0</v>
      </c>
      <c r="T460" s="33">
        <f t="shared" si="1237"/>
        <v>0</v>
      </c>
      <c r="U460" s="33">
        <f t="shared" si="1238"/>
        <v>0</v>
      </c>
      <c r="V460" s="33">
        <f t="shared" si="1239"/>
        <v>0</v>
      </c>
      <c r="W460" s="33">
        <f t="shared" si="1240"/>
        <v>0</v>
      </c>
      <c r="X460" s="33">
        <f t="shared" si="1241"/>
        <v>0</v>
      </c>
      <c r="Y460" s="33">
        <f t="shared" si="1242"/>
        <v>0</v>
      </c>
      <c r="Z460" s="33">
        <f t="shared" si="1243"/>
        <v>0</v>
      </c>
      <c r="AA460" s="33">
        <f t="shared" si="1244"/>
        <v>0</v>
      </c>
      <c r="AB460" s="33">
        <f t="shared" si="1245"/>
        <v>0</v>
      </c>
      <c r="AC460" s="33">
        <f t="shared" si="1246"/>
        <v>0</v>
      </c>
      <c r="AD460" s="26">
        <f t="shared" ref="AD460:AD462" si="1263">SUM(R460:AC460)</f>
        <v>0</v>
      </c>
      <c r="AE460" s="46" t="str">
        <f>IFERROR(IF(AE$3=VLOOKUP($E460,Template!$AK$5:$AM$17,3,FALSE),$AD460*$F460,0),"0.00")</f>
        <v>0.00</v>
      </c>
      <c r="AF460" s="46" t="str">
        <f>IFERROR(IF(AF$3=VLOOKUP($E460,Template!$AK$5:$AM$17,3,FALSE),$AD460*$F460,0),"0.00")</f>
        <v>0.00</v>
      </c>
      <c r="AG460" s="28">
        <f t="shared" si="1248"/>
        <v>0</v>
      </c>
      <c r="AH460" s="13" t="s">
        <v>40</v>
      </c>
      <c r="AI460" s="13" t="s">
        <v>41</v>
      </c>
      <c r="AK460" s="14" t="s">
        <v>70</v>
      </c>
      <c r="AL460" s="15">
        <v>0.05</v>
      </c>
      <c r="AM460" s="16" t="s">
        <v>3</v>
      </c>
    </row>
    <row r="461" spans="1:39" s="3" customFormat="1" ht="13.8" x14ac:dyDescent="0.25">
      <c r="A461" s="7" t="str">
        <f t="shared" ref="A461:C461" si="1264">A460</f>
        <v>(Enter Broadcasting Company Name)</v>
      </c>
      <c r="B461" s="7" t="str">
        <f t="shared" si="1264"/>
        <v>(Enter Call Letters)</v>
      </c>
      <c r="C461" s="8" t="str">
        <f t="shared" si="1264"/>
        <v>(Select AM/FM)</v>
      </c>
      <c r="D461" s="30"/>
      <c r="E461" s="8" t="str">
        <f t="shared" si="1250"/>
        <v>(Select Station Province)</v>
      </c>
      <c r="F461" s="9" t="str">
        <f>IFERROR(VLOOKUP(E461,Template!$AK$5:$AL$17,2,FALSE),"")</f>
        <v/>
      </c>
      <c r="G461" s="42" t="s">
        <v>15</v>
      </c>
      <c r="H461" s="42" t="s">
        <v>17</v>
      </c>
      <c r="I461" s="32" t="s">
        <v>65</v>
      </c>
      <c r="J461" s="32" t="s">
        <v>66</v>
      </c>
      <c r="K461" s="33">
        <f t="shared" si="1232"/>
        <v>0</v>
      </c>
      <c r="L461" s="33">
        <f t="shared" si="1233"/>
        <v>0</v>
      </c>
      <c r="M461" s="34">
        <f t="shared" si="1231"/>
        <v>0</v>
      </c>
      <c r="N461" s="34">
        <f t="shared" si="1251"/>
        <v>0</v>
      </c>
      <c r="O461" s="34">
        <f t="shared" si="1234"/>
        <v>0</v>
      </c>
      <c r="P461" s="12" t="str">
        <f t="shared" ref="P461:Q461" si="1265">P460</f>
        <v>(Select Language)</v>
      </c>
      <c r="Q461" s="12" t="str">
        <f t="shared" si="1265"/>
        <v>(Select Usage)</v>
      </c>
      <c r="R461" s="33">
        <f t="shared" si="1235"/>
        <v>0</v>
      </c>
      <c r="S461" s="33">
        <f t="shared" si="1236"/>
        <v>0</v>
      </c>
      <c r="T461" s="33">
        <f t="shared" si="1237"/>
        <v>0</v>
      </c>
      <c r="U461" s="33">
        <f t="shared" si="1238"/>
        <v>0</v>
      </c>
      <c r="V461" s="33">
        <f t="shared" si="1239"/>
        <v>0</v>
      </c>
      <c r="W461" s="33">
        <f t="shared" si="1240"/>
        <v>0</v>
      </c>
      <c r="X461" s="33">
        <f t="shared" si="1241"/>
        <v>0</v>
      </c>
      <c r="Y461" s="33">
        <f t="shared" si="1242"/>
        <v>0</v>
      </c>
      <c r="Z461" s="33">
        <f t="shared" si="1243"/>
        <v>0</v>
      </c>
      <c r="AA461" s="33">
        <f t="shared" si="1244"/>
        <v>0</v>
      </c>
      <c r="AB461" s="33">
        <f t="shared" si="1245"/>
        <v>0</v>
      </c>
      <c r="AC461" s="33">
        <f t="shared" si="1246"/>
        <v>0</v>
      </c>
      <c r="AD461" s="26">
        <f t="shared" si="1263"/>
        <v>0</v>
      </c>
      <c r="AE461" s="46" t="str">
        <f>IFERROR(IF(AE$3=VLOOKUP($E461,Template!$AK$5:$AM$17,3,FALSE),$AD461*$F461,0),"0.00")</f>
        <v>0.00</v>
      </c>
      <c r="AF461" s="46" t="str">
        <f>IFERROR(IF(AF$3=VLOOKUP($E461,Template!$AK$5:$AM$17,3,FALSE),$AD461*$F461,0),"0.00")</f>
        <v>0.00</v>
      </c>
      <c r="AG461" s="28">
        <f t="shared" si="1248"/>
        <v>0</v>
      </c>
      <c r="AH461" s="13" t="s">
        <v>40</v>
      </c>
      <c r="AI461" s="13" t="s">
        <v>41</v>
      </c>
      <c r="AK461" s="14" t="s">
        <v>20</v>
      </c>
      <c r="AL461" s="15">
        <v>0.13</v>
      </c>
      <c r="AM461" s="16" t="s">
        <v>2</v>
      </c>
    </row>
    <row r="462" spans="1:39" s="3" customFormat="1" ht="13.8" x14ac:dyDescent="0.25">
      <c r="A462" s="7" t="str">
        <f t="shared" ref="A462:C462" si="1266">A461</f>
        <v>(Enter Broadcasting Company Name)</v>
      </c>
      <c r="B462" s="7" t="str">
        <f t="shared" si="1266"/>
        <v>(Enter Call Letters)</v>
      </c>
      <c r="C462" s="8" t="str">
        <f t="shared" si="1266"/>
        <v>(Select AM/FM)</v>
      </c>
      <c r="D462" s="30"/>
      <c r="E462" s="8" t="str">
        <f t="shared" si="1250"/>
        <v>(Select Station Province)</v>
      </c>
      <c r="F462" s="9" t="str">
        <f>IFERROR(VLOOKUP(E462,Template!$AK$5:$AL$17,2,FALSE),"")</f>
        <v/>
      </c>
      <c r="G462" s="42" t="s">
        <v>16</v>
      </c>
      <c r="H462" s="42" t="s">
        <v>18</v>
      </c>
      <c r="I462" s="32" t="s">
        <v>65</v>
      </c>
      <c r="J462" s="32" t="s">
        <v>66</v>
      </c>
      <c r="K462" s="33">
        <f t="shared" si="1232"/>
        <v>0</v>
      </c>
      <c r="L462" s="33">
        <f t="shared" si="1233"/>
        <v>0</v>
      </c>
      <c r="M462" s="34">
        <f t="shared" si="1231"/>
        <v>0</v>
      </c>
      <c r="N462" s="34">
        <f t="shared" si="1251"/>
        <v>0</v>
      </c>
      <c r="O462" s="34">
        <f t="shared" si="1234"/>
        <v>0</v>
      </c>
      <c r="P462" s="12" t="str">
        <f t="shared" ref="P462:Q462" si="1267">P461</f>
        <v>(Select Language)</v>
      </c>
      <c r="Q462" s="12" t="str">
        <f t="shared" si="1267"/>
        <v>(Select Usage)</v>
      </c>
      <c r="R462" s="33">
        <f t="shared" si="1235"/>
        <v>0</v>
      </c>
      <c r="S462" s="33">
        <f t="shared" si="1236"/>
        <v>0</v>
      </c>
      <c r="T462" s="33">
        <f t="shared" si="1237"/>
        <v>0</v>
      </c>
      <c r="U462" s="33">
        <f t="shared" si="1238"/>
        <v>0</v>
      </c>
      <c r="V462" s="33">
        <f t="shared" si="1239"/>
        <v>0</v>
      </c>
      <c r="W462" s="33">
        <f t="shared" si="1240"/>
        <v>0</v>
      </c>
      <c r="X462" s="33">
        <f t="shared" si="1241"/>
        <v>0</v>
      </c>
      <c r="Y462" s="33">
        <f t="shared" si="1242"/>
        <v>0</v>
      </c>
      <c r="Z462" s="33">
        <f t="shared" si="1243"/>
        <v>0</v>
      </c>
      <c r="AA462" s="33">
        <f t="shared" si="1244"/>
        <v>0</v>
      </c>
      <c r="AB462" s="33">
        <f t="shared" si="1245"/>
        <v>0</v>
      </c>
      <c r="AC462" s="33">
        <f t="shared" si="1246"/>
        <v>0</v>
      </c>
      <c r="AD462" s="26">
        <f t="shared" si="1263"/>
        <v>0</v>
      </c>
      <c r="AE462" s="46" t="str">
        <f>IFERROR(IF(AE$3=VLOOKUP($E462,Template!$AK$5:$AM$17,3,FALSE),$AD462*$F462,0),"0.00")</f>
        <v>0.00</v>
      </c>
      <c r="AF462" s="46" t="str">
        <f>IFERROR(IF(AF$3=VLOOKUP($E462,Template!$AK$5:$AM$17,3,FALSE),$AD462*$F462,0),"0.00")</f>
        <v>0.00</v>
      </c>
      <c r="AG462" s="28">
        <f t="shared" si="1248"/>
        <v>0</v>
      </c>
      <c r="AH462" s="13" t="s">
        <v>40</v>
      </c>
      <c r="AI462" s="13" t="s">
        <v>41</v>
      </c>
      <c r="AK462" s="14" t="s">
        <v>69</v>
      </c>
      <c r="AL462" s="15">
        <v>0.15</v>
      </c>
      <c r="AM462" s="16" t="s">
        <v>2</v>
      </c>
    </row>
    <row r="463" spans="1:39" s="3" customFormat="1" ht="13.8" x14ac:dyDescent="0.25">
      <c r="A463" s="7" t="str">
        <f t="shared" ref="A463:C463" si="1268">A462</f>
        <v>(Enter Broadcasting Company Name)</v>
      </c>
      <c r="B463" s="7" t="str">
        <f t="shared" si="1268"/>
        <v>(Enter Call Letters)</v>
      </c>
      <c r="C463" s="8" t="str">
        <f t="shared" si="1268"/>
        <v>(Select AM/FM)</v>
      </c>
      <c r="D463" s="30"/>
      <c r="E463" s="8" t="str">
        <f t="shared" si="1250"/>
        <v>(Select Station Province)</v>
      </c>
      <c r="F463" s="9" t="str">
        <f>IFERROR(VLOOKUP(E463,Template!$AK$5:$AL$17,2,FALSE),"")</f>
        <v/>
      </c>
      <c r="G463" s="42" t="s">
        <v>17</v>
      </c>
      <c r="H463" s="42" t="s">
        <v>7</v>
      </c>
      <c r="I463" s="32" t="s">
        <v>65</v>
      </c>
      <c r="J463" s="32" t="s">
        <v>66</v>
      </c>
      <c r="K463" s="33">
        <f t="shared" si="1232"/>
        <v>0</v>
      </c>
      <c r="L463" s="33">
        <f t="shared" si="1233"/>
        <v>0</v>
      </c>
      <c r="M463" s="34">
        <f t="shared" si="1231"/>
        <v>0</v>
      </c>
      <c r="N463" s="34">
        <f t="shared" si="1251"/>
        <v>0</v>
      </c>
      <c r="O463" s="34">
        <f t="shared" si="1234"/>
        <v>0</v>
      </c>
      <c r="P463" s="12" t="str">
        <f t="shared" ref="P463:Q463" si="1269">P462</f>
        <v>(Select Language)</v>
      </c>
      <c r="Q463" s="12" t="str">
        <f t="shared" si="1269"/>
        <v>(Select Usage)</v>
      </c>
      <c r="R463" s="33">
        <f t="shared" si="1235"/>
        <v>0</v>
      </c>
      <c r="S463" s="33">
        <f t="shared" si="1236"/>
        <v>0</v>
      </c>
      <c r="T463" s="33">
        <f t="shared" si="1237"/>
        <v>0</v>
      </c>
      <c r="U463" s="33">
        <f t="shared" si="1238"/>
        <v>0</v>
      </c>
      <c r="V463" s="33">
        <f t="shared" si="1239"/>
        <v>0</v>
      </c>
      <c r="W463" s="33">
        <f t="shared" si="1240"/>
        <v>0</v>
      </c>
      <c r="X463" s="33">
        <f t="shared" si="1241"/>
        <v>0</v>
      </c>
      <c r="Y463" s="33">
        <f t="shared" si="1242"/>
        <v>0</v>
      </c>
      <c r="Z463" s="33">
        <f t="shared" si="1243"/>
        <v>0</v>
      </c>
      <c r="AA463" s="33">
        <f t="shared" si="1244"/>
        <v>0</v>
      </c>
      <c r="AB463" s="33">
        <f t="shared" si="1245"/>
        <v>0</v>
      </c>
      <c r="AC463" s="33">
        <f t="shared" si="1246"/>
        <v>0</v>
      </c>
      <c r="AD463" s="26">
        <f>SUM(R463:AC463)</f>
        <v>0</v>
      </c>
      <c r="AE463" s="46" t="str">
        <f>IFERROR(IF(AE$3=VLOOKUP($E463,Template!$AK$5:$AM$17,3,FALSE),$AD463*$F463,0),"0.00")</f>
        <v>0.00</v>
      </c>
      <c r="AF463" s="46" t="str">
        <f>IFERROR(IF(AF$3=VLOOKUP($E463,Template!$AK$5:$AM$17,3,FALSE),$AD463*$F463,0),"0.00")</f>
        <v>0.00</v>
      </c>
      <c r="AG463" s="28">
        <f t="shared" si="1248"/>
        <v>0</v>
      </c>
      <c r="AH463" s="13" t="s">
        <v>40</v>
      </c>
      <c r="AI463" s="13" t="s">
        <v>41</v>
      </c>
      <c r="AK463" s="14" t="s">
        <v>29</v>
      </c>
      <c r="AL463" s="15">
        <v>0.05</v>
      </c>
      <c r="AM463" s="16" t="s">
        <v>3</v>
      </c>
    </row>
    <row r="464" spans="1:39" s="3" customFormat="1" ht="13.8" x14ac:dyDescent="0.25">
      <c r="A464" s="7" t="str">
        <f t="shared" ref="A464:C464" si="1270">A463</f>
        <v>(Enter Broadcasting Company Name)</v>
      </c>
      <c r="B464" s="7" t="str">
        <f t="shared" si="1270"/>
        <v>(Enter Call Letters)</v>
      </c>
      <c r="C464" s="8" t="str">
        <f t="shared" si="1270"/>
        <v>(Select AM/FM)</v>
      </c>
      <c r="D464" s="30"/>
      <c r="E464" s="8" t="str">
        <f t="shared" si="1250"/>
        <v>(Select Station Province)</v>
      </c>
      <c r="F464" s="9" t="str">
        <f>IFERROR(VLOOKUP(E464,Template!$AK$5:$AL$17,2,FALSE),"")</f>
        <v/>
      </c>
      <c r="G464" s="42" t="s">
        <v>18</v>
      </c>
      <c r="H464" s="43" t="s">
        <v>8</v>
      </c>
      <c r="I464" s="32" t="s">
        <v>65</v>
      </c>
      <c r="J464" s="32" t="s">
        <v>66</v>
      </c>
      <c r="K464" s="33">
        <f t="shared" si="1232"/>
        <v>0</v>
      </c>
      <c r="L464" s="33">
        <f t="shared" si="1233"/>
        <v>0</v>
      </c>
      <c r="M464" s="34">
        <f t="shared" si="1231"/>
        <v>0</v>
      </c>
      <c r="N464" s="34">
        <f t="shared" si="1251"/>
        <v>0</v>
      </c>
      <c r="O464" s="34">
        <f t="shared" si="1234"/>
        <v>0</v>
      </c>
      <c r="P464" s="12" t="str">
        <f t="shared" ref="P464:Q464" si="1271">P463</f>
        <v>(Select Language)</v>
      </c>
      <c r="Q464" s="12" t="str">
        <f t="shared" si="1271"/>
        <v>(Select Usage)</v>
      </c>
      <c r="R464" s="33">
        <f t="shared" si="1235"/>
        <v>0</v>
      </c>
      <c r="S464" s="33">
        <f t="shared" si="1236"/>
        <v>0</v>
      </c>
      <c r="T464" s="33">
        <f t="shared" si="1237"/>
        <v>0</v>
      </c>
      <c r="U464" s="33">
        <f t="shared" si="1238"/>
        <v>0</v>
      </c>
      <c r="V464" s="33">
        <f t="shared" si="1239"/>
        <v>0</v>
      </c>
      <c r="W464" s="33">
        <f t="shared" si="1240"/>
        <v>0</v>
      </c>
      <c r="X464" s="33">
        <f t="shared" si="1241"/>
        <v>0</v>
      </c>
      <c r="Y464" s="33">
        <f t="shared" si="1242"/>
        <v>0</v>
      </c>
      <c r="Z464" s="33">
        <f t="shared" si="1243"/>
        <v>0</v>
      </c>
      <c r="AA464" s="33">
        <f t="shared" si="1244"/>
        <v>0</v>
      </c>
      <c r="AB464" s="33">
        <f t="shared" si="1245"/>
        <v>0</v>
      </c>
      <c r="AC464" s="33">
        <f t="shared" si="1246"/>
        <v>0</v>
      </c>
      <c r="AD464" s="26">
        <f t="shared" ref="AD464" si="1272">SUM(R464:AC464)</f>
        <v>0</v>
      </c>
      <c r="AE464" s="46" t="str">
        <f>IFERROR(IF(AE$3=VLOOKUP($E464,Template!$AK$5:$AM$17,3,FALSE),$AD464*$F464,0),"0.00")</f>
        <v>0.00</v>
      </c>
      <c r="AF464" s="46" t="str">
        <f>IFERROR(IF(AF$3=VLOOKUP($E464,Template!$AK$5:$AM$17,3,FALSE),$AD464*$F464,0),"0.00")</f>
        <v>0.00</v>
      </c>
      <c r="AG464" s="28">
        <f t="shared" si="1248"/>
        <v>0</v>
      </c>
      <c r="AH464" s="13" t="s">
        <v>40</v>
      </c>
      <c r="AI464" s="13" t="s">
        <v>41</v>
      </c>
      <c r="AK464" s="14" t="s">
        <v>21</v>
      </c>
      <c r="AL464" s="15">
        <v>0.05</v>
      </c>
      <c r="AM464" s="16" t="s">
        <v>3</v>
      </c>
    </row>
    <row r="465" spans="1:39" ht="13.8" x14ac:dyDescent="0.25">
      <c r="A465" s="19" t="s">
        <v>4</v>
      </c>
      <c r="B465" s="19"/>
      <c r="C465" s="20"/>
      <c r="D465" s="20"/>
      <c r="E465" s="20"/>
      <c r="F465" s="20"/>
      <c r="G465" s="44"/>
      <c r="H465" s="44"/>
      <c r="I465" s="21">
        <f t="shared" ref="I465:K465" si="1273">SUM(I453:I464)</f>
        <v>0</v>
      </c>
      <c r="J465" s="21">
        <f t="shared" si="1273"/>
        <v>0</v>
      </c>
      <c r="K465" s="21">
        <f t="shared" si="1273"/>
        <v>0</v>
      </c>
      <c r="L465" s="21">
        <f>L464</f>
        <v>0</v>
      </c>
      <c r="M465" s="21">
        <f>SUM(M453:M464)</f>
        <v>0</v>
      </c>
      <c r="N465" s="21">
        <f t="shared" ref="N465:O465" si="1274">SUM(N453:N464)</f>
        <v>0</v>
      </c>
      <c r="O465" s="21">
        <f t="shared" si="1274"/>
        <v>0</v>
      </c>
      <c r="P465" s="21"/>
      <c r="Q465" s="22"/>
      <c r="R465" s="21">
        <f t="shared" ref="R465:AI465" si="1275">SUM(R453:R464)</f>
        <v>0</v>
      </c>
      <c r="S465" s="21">
        <f t="shared" si="1275"/>
        <v>0</v>
      </c>
      <c r="T465" s="21">
        <f t="shared" si="1275"/>
        <v>0</v>
      </c>
      <c r="U465" s="21">
        <f t="shared" si="1275"/>
        <v>0</v>
      </c>
      <c r="V465" s="21">
        <f t="shared" si="1275"/>
        <v>0</v>
      </c>
      <c r="W465" s="21">
        <f t="shared" si="1275"/>
        <v>0</v>
      </c>
      <c r="X465" s="21">
        <f t="shared" si="1275"/>
        <v>0</v>
      </c>
      <c r="Y465" s="21">
        <f t="shared" si="1275"/>
        <v>0</v>
      </c>
      <c r="Z465" s="21">
        <f t="shared" si="1275"/>
        <v>0</v>
      </c>
      <c r="AA465" s="21">
        <f t="shared" si="1275"/>
        <v>0</v>
      </c>
      <c r="AB465" s="21">
        <f t="shared" si="1275"/>
        <v>0</v>
      </c>
      <c r="AC465" s="21">
        <f t="shared" si="1275"/>
        <v>0</v>
      </c>
      <c r="AD465" s="27">
        <f t="shared" si="1275"/>
        <v>0</v>
      </c>
      <c r="AE465" s="21">
        <f t="shared" si="1275"/>
        <v>0</v>
      </c>
      <c r="AF465" s="21">
        <f t="shared" si="1275"/>
        <v>0</v>
      </c>
      <c r="AG465" s="27">
        <f t="shared" si="1275"/>
        <v>0</v>
      </c>
      <c r="AH465" s="21">
        <f t="shared" si="1275"/>
        <v>0</v>
      </c>
      <c r="AI465" s="21">
        <f t="shared" si="1275"/>
        <v>0</v>
      </c>
      <c r="AK465" s="14" t="s">
        <v>71</v>
      </c>
      <c r="AL465" s="15">
        <v>0.05</v>
      </c>
      <c r="AM465" s="16" t="s">
        <v>3</v>
      </c>
    </row>
    <row r="466" spans="1:39" x14ac:dyDescent="0.25">
      <c r="A466" s="2"/>
      <c r="G466" s="2"/>
      <c r="H466" s="2"/>
      <c r="O466" s="2"/>
      <c r="P466" s="2"/>
    </row>
    <row r="467" spans="1:39" ht="42" customHeight="1" x14ac:dyDescent="0.25">
      <c r="A467" s="223" t="s">
        <v>63</v>
      </c>
      <c r="B467" s="223" t="s">
        <v>43</v>
      </c>
      <c r="C467" s="224" t="s">
        <v>19</v>
      </c>
      <c r="D467" s="226"/>
      <c r="E467" s="223" t="s">
        <v>14</v>
      </c>
      <c r="F467" s="223" t="s">
        <v>38</v>
      </c>
      <c r="G467" s="223" t="s">
        <v>1</v>
      </c>
      <c r="H467" s="223" t="s">
        <v>5</v>
      </c>
      <c r="I467" s="225" t="s">
        <v>31</v>
      </c>
      <c r="J467" s="225" t="s">
        <v>32</v>
      </c>
      <c r="K467" s="225" t="s">
        <v>48</v>
      </c>
      <c r="L467" s="225" t="s">
        <v>0</v>
      </c>
      <c r="M467" s="4" t="s">
        <v>45</v>
      </c>
      <c r="N467" s="4" t="s">
        <v>46</v>
      </c>
      <c r="O467" s="4" t="s">
        <v>47</v>
      </c>
      <c r="P467" s="225" t="s">
        <v>50</v>
      </c>
      <c r="Q467" s="225" t="s">
        <v>33</v>
      </c>
      <c r="R467" s="4" t="s">
        <v>51</v>
      </c>
      <c r="S467" s="4" t="s">
        <v>52</v>
      </c>
      <c r="T467" s="4" t="s">
        <v>53</v>
      </c>
      <c r="U467" s="4" t="s">
        <v>54</v>
      </c>
      <c r="V467" s="4" t="s">
        <v>55</v>
      </c>
      <c r="W467" s="4" t="s">
        <v>56</v>
      </c>
      <c r="X467" s="4" t="s">
        <v>57</v>
      </c>
      <c r="Y467" s="4" t="s">
        <v>58</v>
      </c>
      <c r="Z467" s="4" t="s">
        <v>59</v>
      </c>
      <c r="AA467" s="4" t="s">
        <v>62</v>
      </c>
      <c r="AB467" s="4" t="s">
        <v>60</v>
      </c>
      <c r="AC467" s="4" t="s">
        <v>61</v>
      </c>
      <c r="AD467" s="233" t="s">
        <v>34</v>
      </c>
      <c r="AE467" s="231" t="s">
        <v>2</v>
      </c>
      <c r="AF467" s="231" t="s">
        <v>3</v>
      </c>
      <c r="AG467" s="233" t="s">
        <v>35</v>
      </c>
      <c r="AH467" s="223" t="s">
        <v>36</v>
      </c>
      <c r="AI467" s="223" t="s">
        <v>37</v>
      </c>
      <c r="AK467" s="229" t="s">
        <v>30</v>
      </c>
      <c r="AL467" s="229"/>
      <c r="AM467" s="229"/>
    </row>
    <row r="468" spans="1:39" s="6" customFormat="1" ht="35.25" customHeight="1" x14ac:dyDescent="0.3">
      <c r="A468" s="224"/>
      <c r="B468" s="224"/>
      <c r="C468" s="224"/>
      <c r="D468" s="227"/>
      <c r="E468" s="223"/>
      <c r="F468" s="223"/>
      <c r="G468" s="223"/>
      <c r="H468" s="223"/>
      <c r="I468" s="230"/>
      <c r="J468" s="230"/>
      <c r="K468" s="230"/>
      <c r="L468" s="230"/>
      <c r="M468" s="5">
        <v>0</v>
      </c>
      <c r="N468" s="5">
        <v>625000</v>
      </c>
      <c r="O468" s="5">
        <v>1250000</v>
      </c>
      <c r="P468" s="225"/>
      <c r="Q468" s="225"/>
      <c r="R468" s="29">
        <v>4.95E-4</v>
      </c>
      <c r="S468" s="29">
        <v>9.5200000000000005E-4</v>
      </c>
      <c r="T468" s="29">
        <v>1.5900000000000001E-3</v>
      </c>
      <c r="U468" s="29">
        <v>1.1169999999999999E-3</v>
      </c>
      <c r="V468" s="29">
        <v>2.189E-3</v>
      </c>
      <c r="W468" s="29">
        <v>4.5430000000000002E-3</v>
      </c>
      <c r="X468" s="29">
        <v>8.8199999999999997E-4</v>
      </c>
      <c r="Y468" s="29">
        <v>1.6949999999999999E-3</v>
      </c>
      <c r="Z468" s="29">
        <v>2.8319999999999999E-3</v>
      </c>
      <c r="AA468" s="29">
        <v>1.9889999999999999E-3</v>
      </c>
      <c r="AB468" s="29">
        <v>3.8999999999999998E-3</v>
      </c>
      <c r="AC468" s="29">
        <v>8.0949999999999998E-3</v>
      </c>
      <c r="AD468" s="233"/>
      <c r="AE468" s="232"/>
      <c r="AF468" s="232"/>
      <c r="AG468" s="234"/>
      <c r="AH468" s="223"/>
      <c r="AI468" s="223"/>
      <c r="AK468" s="229"/>
      <c r="AL468" s="229"/>
      <c r="AM468" s="229"/>
    </row>
    <row r="469" spans="1:39" s="3" customFormat="1" ht="13.8" x14ac:dyDescent="0.25">
      <c r="A469" s="7" t="s">
        <v>44</v>
      </c>
      <c r="B469" s="7" t="s">
        <v>42</v>
      </c>
      <c r="C469" s="8" t="s">
        <v>39</v>
      </c>
      <c r="D469" s="30"/>
      <c r="E469" s="8" t="s">
        <v>64</v>
      </c>
      <c r="F469" s="9" t="str">
        <f>IFERROR(VLOOKUP(E469,Template!$AK$5:$AL$17,2,FALSE),"")</f>
        <v/>
      </c>
      <c r="G469" s="41" t="s">
        <v>7</v>
      </c>
      <c r="H469" s="41" t="s">
        <v>6</v>
      </c>
      <c r="I469" s="32" t="s">
        <v>65</v>
      </c>
      <c r="J469" s="32" t="s">
        <v>66</v>
      </c>
      <c r="K469" s="33">
        <f>IFERROR(I469+J469,0)</f>
        <v>0</v>
      </c>
      <c r="L469" s="33">
        <f>IFERROR(K469,"")</f>
        <v>0</v>
      </c>
      <c r="M469" s="34">
        <f t="shared" ref="M469:M480" si="1276">IF(L469&lt;=$N$4,K469,IF(L468&gt;$N$4,0,$N$4-L468))</f>
        <v>0</v>
      </c>
      <c r="N469" s="34">
        <f>IF(AND(L469&gt;$N$4,L469&lt;=$O$4),K469-M469,IF(AND(L468&gt;$N$4,L468&lt;=$O$4),$O$4-L468,IF(L468&gt;$O$4,0,IF(L469&lt;$N$4,0,MIN(L469-$N$4,$N$4)))))</f>
        <v>0</v>
      </c>
      <c r="O469" s="34">
        <f>IF(L469&gt;$O$4,K469-M469-N469,0)</f>
        <v>0</v>
      </c>
      <c r="P469" s="12" t="s">
        <v>94</v>
      </c>
      <c r="Q469" s="12" t="s">
        <v>68</v>
      </c>
      <c r="R469" s="33">
        <f>IF(AND($Q469="LOW",$P469="French"),M469*R$4,0)</f>
        <v>0</v>
      </c>
      <c r="S469" s="33">
        <f>IF(AND($Q469="LOW",$P469="French"),N469*S$4,0)</f>
        <v>0</v>
      </c>
      <c r="T469" s="33">
        <f>IF(AND($Q469="LOW",$P469="French"),O469*T$4,0)</f>
        <v>0</v>
      </c>
      <c r="U469" s="33">
        <f>IF(AND($Q469="HIGH",$P469="French"),M469*U$4,0)</f>
        <v>0</v>
      </c>
      <c r="V469" s="33">
        <f>IF(AND($Q469="HIGH",$P469="French"),N469*V$4,0)</f>
        <v>0</v>
      </c>
      <c r="W469" s="33">
        <f>IF(AND($Q469="HIGH",$P469="French"),O469*W$4,0)</f>
        <v>0</v>
      </c>
      <c r="X469" s="33">
        <f>IF(AND($Q469="LOW",$P469="English"),M469*X$4,0)</f>
        <v>0</v>
      </c>
      <c r="Y469" s="33">
        <f>IF(AND($Q469="LOW",$P469="English"),N469*Y$4,0)</f>
        <v>0</v>
      </c>
      <c r="Z469" s="33">
        <f>IF(AND($Q469="LOW",$P469="English"),O469*Z$4,0)</f>
        <v>0</v>
      </c>
      <c r="AA469" s="33">
        <f>IF(AND($Q469="HIGH",$P469="English"),M469*AA$4,0)</f>
        <v>0</v>
      </c>
      <c r="AB469" s="33">
        <f>IF(AND($Q469="HIGH",$P469="English"),N469*AB$4,0)</f>
        <v>0</v>
      </c>
      <c r="AC469" s="33">
        <f>IF(AND($Q469="HIGH",$P469="English"),O469*AC$4,0)</f>
        <v>0</v>
      </c>
      <c r="AD469" s="26">
        <f>SUM(R469:AC469)</f>
        <v>0</v>
      </c>
      <c r="AE469" s="46" t="str">
        <f>IFERROR(IF(AE$3=VLOOKUP($E469,Template!$AK$5:$AM$17,3,FALSE),$AD469*$F469,0),"0.00")</f>
        <v>0.00</v>
      </c>
      <c r="AF469" s="46" t="str">
        <f>IFERROR(IF(AF$3=VLOOKUP($E469,Template!$AK$5:$AM$17,3,FALSE),$AD469*$F469,0),"0.00")</f>
        <v>0.00</v>
      </c>
      <c r="AG469" s="28">
        <f>SUM(AD469:AF469)</f>
        <v>0</v>
      </c>
      <c r="AH469" s="13" t="s">
        <v>40</v>
      </c>
      <c r="AI469" s="13" t="s">
        <v>41</v>
      </c>
      <c r="AK469" s="14" t="s">
        <v>25</v>
      </c>
      <c r="AL469" s="15">
        <v>0.05</v>
      </c>
      <c r="AM469" s="16" t="s">
        <v>3</v>
      </c>
    </row>
    <row r="470" spans="1:39" s="3" customFormat="1" ht="13.8" x14ac:dyDescent="0.25">
      <c r="A470" s="7" t="str">
        <f>A469</f>
        <v>(Enter Broadcasting Company Name)</v>
      </c>
      <c r="B470" s="7" t="str">
        <f>B469</f>
        <v>(Enter Call Letters)</v>
      </c>
      <c r="C470" s="8" t="str">
        <f>C469</f>
        <v>(Select AM/FM)</v>
      </c>
      <c r="D470" s="30"/>
      <c r="E470" s="8" t="str">
        <f>E469</f>
        <v>(Select Station Province)</v>
      </c>
      <c r="F470" s="9" t="str">
        <f>IFERROR(VLOOKUP(E470,Template!$AK$5:$AL$17,2,FALSE),"")</f>
        <v/>
      </c>
      <c r="G470" s="42" t="s">
        <v>8</v>
      </c>
      <c r="H470" s="42" t="s">
        <v>9</v>
      </c>
      <c r="I470" s="32" t="s">
        <v>65</v>
      </c>
      <c r="J470" s="32" t="s">
        <v>66</v>
      </c>
      <c r="K470" s="33">
        <f t="shared" ref="K470:K480" si="1277">IFERROR(I470+J470,0)</f>
        <v>0</v>
      </c>
      <c r="L470" s="33">
        <f t="shared" ref="L470:L480" si="1278">IFERROR(L469+K470,"")</f>
        <v>0</v>
      </c>
      <c r="M470" s="34">
        <f t="shared" si="1276"/>
        <v>0</v>
      </c>
      <c r="N470" s="34">
        <f>IF(AND(L470&gt;$N$4,L470&lt;=$O$4),K470-M470,IF(AND(L469&gt;$N$4,L469&lt;=$O$4),$O$4-L469,IF(L469&gt;$O$4,0,IF(L470&lt;$N$4,0,MIN(L470-$N$4,$N$4)))))</f>
        <v>0</v>
      </c>
      <c r="O470" s="34">
        <f t="shared" ref="O470:O480" si="1279">IF(L470&gt;$O$4,K470-M470-N470,0)</f>
        <v>0</v>
      </c>
      <c r="P470" s="12" t="str">
        <f>P469</f>
        <v>(Select Language)</v>
      </c>
      <c r="Q470" s="12" t="str">
        <f>Q469</f>
        <v>(Select Usage)</v>
      </c>
      <c r="R470" s="33">
        <f t="shared" ref="R470:R480" si="1280">IF(AND($Q470="LOW",$P470="French"),M470*R$4,0)</f>
        <v>0</v>
      </c>
      <c r="S470" s="33">
        <f t="shared" ref="S470:S480" si="1281">IF(AND($Q470="LOW",$P470="French"),N470*S$4,0)</f>
        <v>0</v>
      </c>
      <c r="T470" s="33">
        <f t="shared" ref="T470:T480" si="1282">IF(AND($Q470="LOW",$P470="French"),O470*T$4,0)</f>
        <v>0</v>
      </c>
      <c r="U470" s="33">
        <f t="shared" ref="U470:U480" si="1283">IF(AND($Q470="HIGH",$P470="French"),M470*U$4,0)</f>
        <v>0</v>
      </c>
      <c r="V470" s="33">
        <f t="shared" ref="V470:V480" si="1284">IF(AND($Q470="HIGH",$P470="French"),N470*V$4,0)</f>
        <v>0</v>
      </c>
      <c r="W470" s="33">
        <f t="shared" ref="W470:W480" si="1285">IF(AND($Q470="HIGH",$P470="French"),O470*W$4,0)</f>
        <v>0</v>
      </c>
      <c r="X470" s="33">
        <f t="shared" ref="X470:X480" si="1286">IF(AND($Q470="LOW",$P470="English"),M470*X$4,0)</f>
        <v>0</v>
      </c>
      <c r="Y470" s="33">
        <f t="shared" ref="Y470:Y480" si="1287">IF(AND($Q470="LOW",$P470="English"),N470*Y$4,0)</f>
        <v>0</v>
      </c>
      <c r="Z470" s="33">
        <f t="shared" ref="Z470:Z480" si="1288">IF(AND($Q470="LOW",$P470="English"),O470*Z$4,0)</f>
        <v>0</v>
      </c>
      <c r="AA470" s="33">
        <f t="shared" ref="AA470:AA480" si="1289">IF(AND($Q470="HIGH",$P470="English"),M470*AA$4,0)</f>
        <v>0</v>
      </c>
      <c r="AB470" s="33">
        <f t="shared" ref="AB470:AB480" si="1290">IF(AND($Q470="HIGH",$P470="English"),N470*AB$4,0)</f>
        <v>0</v>
      </c>
      <c r="AC470" s="33">
        <f t="shared" ref="AC470:AC480" si="1291">IF(AND($Q470="HIGH",$P470="English"),O470*AC$4,0)</f>
        <v>0</v>
      </c>
      <c r="AD470" s="26">
        <f t="shared" ref="AD470:AD474" si="1292">SUM(R470:AC470)</f>
        <v>0</v>
      </c>
      <c r="AE470" s="46" t="str">
        <f>IFERROR(IF(AE$3=VLOOKUP($E470,Template!$AK$5:$AM$17,3,FALSE),$AD470*$F470,0),"0.00")</f>
        <v>0.00</v>
      </c>
      <c r="AF470" s="46" t="str">
        <f>IFERROR(IF(AF$3=VLOOKUP($E470,Template!$AK$5:$AM$17,3,FALSE),$AD470*$F470,0),"0.00")</f>
        <v>0.00</v>
      </c>
      <c r="AG470" s="28">
        <f t="shared" ref="AG470:AG480" si="1293">SUM(AD470:AF470)</f>
        <v>0</v>
      </c>
      <c r="AH470" s="13" t="s">
        <v>40</v>
      </c>
      <c r="AI470" s="13" t="s">
        <v>41</v>
      </c>
      <c r="AK470" s="14" t="s">
        <v>23</v>
      </c>
      <c r="AL470" s="15">
        <v>0.05</v>
      </c>
      <c r="AM470" s="16" t="s">
        <v>3</v>
      </c>
    </row>
    <row r="471" spans="1:39" s="3" customFormat="1" ht="13.8" x14ac:dyDescent="0.25">
      <c r="A471" s="7" t="str">
        <f t="shared" ref="A471:C471" si="1294">A470</f>
        <v>(Enter Broadcasting Company Name)</v>
      </c>
      <c r="B471" s="7" t="str">
        <f t="shared" si="1294"/>
        <v>(Enter Call Letters)</v>
      </c>
      <c r="C471" s="8" t="str">
        <f t="shared" si="1294"/>
        <v>(Select AM/FM)</v>
      </c>
      <c r="D471" s="30"/>
      <c r="E471" s="8" t="str">
        <f t="shared" ref="E471:E480" si="1295">E470</f>
        <v>(Select Station Province)</v>
      </c>
      <c r="F471" s="9" t="str">
        <f>IFERROR(VLOOKUP(E471,Template!$AK$5:$AL$17,2,FALSE),"")</f>
        <v/>
      </c>
      <c r="G471" s="42" t="s">
        <v>6</v>
      </c>
      <c r="H471" s="42" t="s">
        <v>10</v>
      </c>
      <c r="I471" s="32" t="s">
        <v>65</v>
      </c>
      <c r="J471" s="32" t="s">
        <v>66</v>
      </c>
      <c r="K471" s="33">
        <f t="shared" si="1277"/>
        <v>0</v>
      </c>
      <c r="L471" s="33">
        <f t="shared" si="1278"/>
        <v>0</v>
      </c>
      <c r="M471" s="34">
        <f t="shared" si="1276"/>
        <v>0</v>
      </c>
      <c r="N471" s="34">
        <f t="shared" ref="N471:N480" si="1296">IF(AND(L471&gt;$N$4,L471&lt;=$O$4),K471-M471,IF(AND(L470&gt;$N$4,L470&lt;=$O$4),$O$4-L470,IF(L470&gt;$O$4,0,IF(L471&lt;$N$4,0,MIN(L471-$N$4,$N$4)))))</f>
        <v>0</v>
      </c>
      <c r="O471" s="34">
        <f t="shared" si="1279"/>
        <v>0</v>
      </c>
      <c r="P471" s="12" t="str">
        <f t="shared" ref="P471:Q471" si="1297">P470</f>
        <v>(Select Language)</v>
      </c>
      <c r="Q471" s="12" t="str">
        <f t="shared" si="1297"/>
        <v>(Select Usage)</v>
      </c>
      <c r="R471" s="33">
        <f t="shared" si="1280"/>
        <v>0</v>
      </c>
      <c r="S471" s="33">
        <f t="shared" si="1281"/>
        <v>0</v>
      </c>
      <c r="T471" s="33">
        <f t="shared" si="1282"/>
        <v>0</v>
      </c>
      <c r="U471" s="33">
        <f t="shared" si="1283"/>
        <v>0</v>
      </c>
      <c r="V471" s="33">
        <f t="shared" si="1284"/>
        <v>0</v>
      </c>
      <c r="W471" s="33">
        <f t="shared" si="1285"/>
        <v>0</v>
      </c>
      <c r="X471" s="33">
        <f t="shared" si="1286"/>
        <v>0</v>
      </c>
      <c r="Y471" s="33">
        <f t="shared" si="1287"/>
        <v>0</v>
      </c>
      <c r="Z471" s="33">
        <f t="shared" si="1288"/>
        <v>0</v>
      </c>
      <c r="AA471" s="33">
        <f t="shared" si="1289"/>
        <v>0</v>
      </c>
      <c r="AB471" s="33">
        <f t="shared" si="1290"/>
        <v>0</v>
      </c>
      <c r="AC471" s="33">
        <f t="shared" si="1291"/>
        <v>0</v>
      </c>
      <c r="AD471" s="26">
        <f t="shared" si="1292"/>
        <v>0</v>
      </c>
      <c r="AE471" s="46" t="str">
        <f>IFERROR(IF(AE$3=VLOOKUP($E471,Template!$AK$5:$AM$17,3,FALSE),$AD471*$F471,0),"0.00")</f>
        <v>0.00</v>
      </c>
      <c r="AF471" s="46" t="str">
        <f>IFERROR(IF(AF$3=VLOOKUP($E471,Template!$AK$5:$AM$17,3,FALSE),$AD471*$F471,0),"0.00")</f>
        <v>0.00</v>
      </c>
      <c r="AG471" s="28">
        <f t="shared" si="1293"/>
        <v>0</v>
      </c>
      <c r="AH471" s="13" t="s">
        <v>40</v>
      </c>
      <c r="AI471" s="13" t="s">
        <v>41</v>
      </c>
      <c r="AK471" s="14" t="s">
        <v>24</v>
      </c>
      <c r="AL471" s="15">
        <v>0.05</v>
      </c>
      <c r="AM471" s="16" t="s">
        <v>3</v>
      </c>
    </row>
    <row r="472" spans="1:39" s="3" customFormat="1" ht="13.8" x14ac:dyDescent="0.25">
      <c r="A472" s="7" t="str">
        <f t="shared" ref="A472:C472" si="1298">A471</f>
        <v>(Enter Broadcasting Company Name)</v>
      </c>
      <c r="B472" s="7" t="str">
        <f t="shared" si="1298"/>
        <v>(Enter Call Letters)</v>
      </c>
      <c r="C472" s="8" t="str">
        <f t="shared" si="1298"/>
        <v>(Select AM/FM)</v>
      </c>
      <c r="D472" s="30"/>
      <c r="E472" s="8" t="str">
        <f t="shared" si="1295"/>
        <v>(Select Station Province)</v>
      </c>
      <c r="F472" s="9" t="str">
        <f>IFERROR(VLOOKUP(E472,Template!$AK$5:$AL$17,2,FALSE),"")</f>
        <v/>
      </c>
      <c r="G472" s="42" t="s">
        <v>9</v>
      </c>
      <c r="H472" s="42" t="s">
        <v>11</v>
      </c>
      <c r="I472" s="32" t="s">
        <v>65</v>
      </c>
      <c r="J472" s="32" t="s">
        <v>66</v>
      </c>
      <c r="K472" s="33">
        <f t="shared" si="1277"/>
        <v>0</v>
      </c>
      <c r="L472" s="33">
        <f t="shared" si="1278"/>
        <v>0</v>
      </c>
      <c r="M472" s="34">
        <f t="shared" si="1276"/>
        <v>0</v>
      </c>
      <c r="N472" s="34">
        <f t="shared" si="1296"/>
        <v>0</v>
      </c>
      <c r="O472" s="34">
        <f t="shared" si="1279"/>
        <v>0</v>
      </c>
      <c r="P472" s="12" t="str">
        <f t="shared" ref="P472:Q472" si="1299">P471</f>
        <v>(Select Language)</v>
      </c>
      <c r="Q472" s="12" t="str">
        <f t="shared" si="1299"/>
        <v>(Select Usage)</v>
      </c>
      <c r="R472" s="33">
        <f t="shared" si="1280"/>
        <v>0</v>
      </c>
      <c r="S472" s="33">
        <f t="shared" si="1281"/>
        <v>0</v>
      </c>
      <c r="T472" s="33">
        <f t="shared" si="1282"/>
        <v>0</v>
      </c>
      <c r="U472" s="33">
        <f t="shared" si="1283"/>
        <v>0</v>
      </c>
      <c r="V472" s="33">
        <f t="shared" si="1284"/>
        <v>0</v>
      </c>
      <c r="W472" s="33">
        <f t="shared" si="1285"/>
        <v>0</v>
      </c>
      <c r="X472" s="33">
        <f t="shared" si="1286"/>
        <v>0</v>
      </c>
      <c r="Y472" s="33">
        <f t="shared" si="1287"/>
        <v>0</v>
      </c>
      <c r="Z472" s="33">
        <f t="shared" si="1288"/>
        <v>0</v>
      </c>
      <c r="AA472" s="33">
        <f t="shared" si="1289"/>
        <v>0</v>
      </c>
      <c r="AB472" s="33">
        <f t="shared" si="1290"/>
        <v>0</v>
      </c>
      <c r="AC472" s="33">
        <f t="shared" si="1291"/>
        <v>0</v>
      </c>
      <c r="AD472" s="26">
        <f t="shared" si="1292"/>
        <v>0</v>
      </c>
      <c r="AE472" s="46" t="str">
        <f>IFERROR(IF(AE$3=VLOOKUP($E472,Template!$AK$5:$AM$17,3,FALSE),$AD472*$F472,0),"0.00")</f>
        <v>0.00</v>
      </c>
      <c r="AF472" s="46" t="str">
        <f>IFERROR(IF(AF$3=VLOOKUP($E472,Template!$AK$5:$AM$17,3,FALSE),$AD472*$F472,0),"0.00")</f>
        <v>0.00</v>
      </c>
      <c r="AG472" s="28">
        <f t="shared" si="1293"/>
        <v>0</v>
      </c>
      <c r="AH472" s="13" t="s">
        <v>40</v>
      </c>
      <c r="AI472" s="13" t="s">
        <v>41</v>
      </c>
      <c r="AK472" s="14" t="s">
        <v>22</v>
      </c>
      <c r="AL472" s="15">
        <v>0.15</v>
      </c>
      <c r="AM472" s="16" t="s">
        <v>2</v>
      </c>
    </row>
    <row r="473" spans="1:39" s="3" customFormat="1" ht="13.8" x14ac:dyDescent="0.25">
      <c r="A473" s="7" t="str">
        <f t="shared" ref="A473:C473" si="1300">A472</f>
        <v>(Enter Broadcasting Company Name)</v>
      </c>
      <c r="B473" s="7" t="str">
        <f t="shared" si="1300"/>
        <v>(Enter Call Letters)</v>
      </c>
      <c r="C473" s="8" t="str">
        <f t="shared" si="1300"/>
        <v>(Select AM/FM)</v>
      </c>
      <c r="D473" s="30"/>
      <c r="E473" s="8" t="str">
        <f t="shared" si="1295"/>
        <v>(Select Station Province)</v>
      </c>
      <c r="F473" s="9" t="str">
        <f>IFERROR(VLOOKUP(E473,Template!$AK$5:$AL$17,2,FALSE),"")</f>
        <v/>
      </c>
      <c r="G473" s="42" t="s">
        <v>10</v>
      </c>
      <c r="H473" s="42" t="s">
        <v>12</v>
      </c>
      <c r="I473" s="32" t="s">
        <v>65</v>
      </c>
      <c r="J473" s="32" t="s">
        <v>66</v>
      </c>
      <c r="K473" s="33">
        <f t="shared" si="1277"/>
        <v>0</v>
      </c>
      <c r="L473" s="33">
        <f t="shared" si="1278"/>
        <v>0</v>
      </c>
      <c r="M473" s="34">
        <f t="shared" si="1276"/>
        <v>0</v>
      </c>
      <c r="N473" s="34">
        <f t="shared" si="1296"/>
        <v>0</v>
      </c>
      <c r="O473" s="34">
        <f t="shared" si="1279"/>
        <v>0</v>
      </c>
      <c r="P473" s="12" t="str">
        <f t="shared" ref="P473:Q473" si="1301">P472</f>
        <v>(Select Language)</v>
      </c>
      <c r="Q473" s="12" t="str">
        <f t="shared" si="1301"/>
        <v>(Select Usage)</v>
      </c>
      <c r="R473" s="33">
        <f t="shared" si="1280"/>
        <v>0</v>
      </c>
      <c r="S473" s="33">
        <f t="shared" si="1281"/>
        <v>0</v>
      </c>
      <c r="T473" s="33">
        <f t="shared" si="1282"/>
        <v>0</v>
      </c>
      <c r="U473" s="33">
        <f t="shared" si="1283"/>
        <v>0</v>
      </c>
      <c r="V473" s="33">
        <f t="shared" si="1284"/>
        <v>0</v>
      </c>
      <c r="W473" s="33">
        <f t="shared" si="1285"/>
        <v>0</v>
      </c>
      <c r="X473" s="33">
        <f t="shared" si="1286"/>
        <v>0</v>
      </c>
      <c r="Y473" s="33">
        <f t="shared" si="1287"/>
        <v>0</v>
      </c>
      <c r="Z473" s="33">
        <f t="shared" si="1288"/>
        <v>0</v>
      </c>
      <c r="AA473" s="33">
        <f t="shared" si="1289"/>
        <v>0</v>
      </c>
      <c r="AB473" s="33">
        <f t="shared" si="1290"/>
        <v>0</v>
      </c>
      <c r="AC473" s="33">
        <f t="shared" si="1291"/>
        <v>0</v>
      </c>
      <c r="AD473" s="26">
        <f t="shared" si="1292"/>
        <v>0</v>
      </c>
      <c r="AE473" s="46" t="str">
        <f>IFERROR(IF(AE$3=VLOOKUP($E473,Template!$AK$5:$AM$17,3,FALSE),$AD473*$F473,0),"0.00")</f>
        <v>0.00</v>
      </c>
      <c r="AF473" s="46" t="str">
        <f>IFERROR(IF(AF$3=VLOOKUP($E473,Template!$AK$5:$AM$17,3,FALSE),$AD473*$F473,0),"0.00")</f>
        <v>0.00</v>
      </c>
      <c r="AG473" s="28">
        <f t="shared" si="1293"/>
        <v>0</v>
      </c>
      <c r="AH473" s="13" t="s">
        <v>40</v>
      </c>
      <c r="AI473" s="13" t="s">
        <v>41</v>
      </c>
      <c r="AK473" s="14" t="s">
        <v>26</v>
      </c>
      <c r="AL473" s="15">
        <v>0.15</v>
      </c>
      <c r="AM473" s="16" t="s">
        <v>2</v>
      </c>
    </row>
    <row r="474" spans="1:39" s="3" customFormat="1" ht="13.8" x14ac:dyDescent="0.25">
      <c r="A474" s="7" t="str">
        <f t="shared" ref="A474:C474" si="1302">A473</f>
        <v>(Enter Broadcasting Company Name)</v>
      </c>
      <c r="B474" s="7" t="str">
        <f t="shared" si="1302"/>
        <v>(Enter Call Letters)</v>
      </c>
      <c r="C474" s="8" t="str">
        <f t="shared" si="1302"/>
        <v>(Select AM/FM)</v>
      </c>
      <c r="D474" s="30"/>
      <c r="E474" s="8" t="str">
        <f t="shared" si="1295"/>
        <v>(Select Station Province)</v>
      </c>
      <c r="F474" s="9" t="str">
        <f>IFERROR(VLOOKUP(E474,Template!$AK$5:$AL$17,2,FALSE),"")</f>
        <v/>
      </c>
      <c r="G474" s="42" t="s">
        <v>11</v>
      </c>
      <c r="H474" s="42" t="s">
        <v>13</v>
      </c>
      <c r="I474" s="32" t="s">
        <v>65</v>
      </c>
      <c r="J474" s="32" t="s">
        <v>66</v>
      </c>
      <c r="K474" s="33">
        <f t="shared" si="1277"/>
        <v>0</v>
      </c>
      <c r="L474" s="33">
        <f t="shared" si="1278"/>
        <v>0</v>
      </c>
      <c r="M474" s="34">
        <f t="shared" si="1276"/>
        <v>0</v>
      </c>
      <c r="N474" s="34">
        <f t="shared" si="1296"/>
        <v>0</v>
      </c>
      <c r="O474" s="34">
        <f t="shared" si="1279"/>
        <v>0</v>
      </c>
      <c r="P474" s="12" t="str">
        <f t="shared" ref="P474:Q474" si="1303">P473</f>
        <v>(Select Language)</v>
      </c>
      <c r="Q474" s="12" t="str">
        <f t="shared" si="1303"/>
        <v>(Select Usage)</v>
      </c>
      <c r="R474" s="33">
        <f t="shared" si="1280"/>
        <v>0</v>
      </c>
      <c r="S474" s="33">
        <f t="shared" si="1281"/>
        <v>0</v>
      </c>
      <c r="T474" s="33">
        <f t="shared" si="1282"/>
        <v>0</v>
      </c>
      <c r="U474" s="33">
        <f t="shared" si="1283"/>
        <v>0</v>
      </c>
      <c r="V474" s="33">
        <f t="shared" si="1284"/>
        <v>0</v>
      </c>
      <c r="W474" s="33">
        <f t="shared" si="1285"/>
        <v>0</v>
      </c>
      <c r="X474" s="33">
        <f t="shared" si="1286"/>
        <v>0</v>
      </c>
      <c r="Y474" s="33">
        <f t="shared" si="1287"/>
        <v>0</v>
      </c>
      <c r="Z474" s="33">
        <f t="shared" si="1288"/>
        <v>0</v>
      </c>
      <c r="AA474" s="33">
        <f t="shared" si="1289"/>
        <v>0</v>
      </c>
      <c r="AB474" s="33">
        <f t="shared" si="1290"/>
        <v>0</v>
      </c>
      <c r="AC474" s="33">
        <f t="shared" si="1291"/>
        <v>0</v>
      </c>
      <c r="AD474" s="26">
        <f t="shared" si="1292"/>
        <v>0</v>
      </c>
      <c r="AE474" s="46" t="str">
        <f>IFERROR(IF(AE$3=VLOOKUP($E474,Template!$AK$5:$AM$17,3,FALSE),$AD474*$F474,0),"0.00")</f>
        <v>0.00</v>
      </c>
      <c r="AF474" s="46" t="str">
        <f>IFERROR(IF(AF$3=VLOOKUP($E474,Template!$AK$5:$AM$17,3,FALSE),$AD474*$F474,0),"0.00")</f>
        <v>0.00</v>
      </c>
      <c r="AG474" s="28">
        <f t="shared" si="1293"/>
        <v>0</v>
      </c>
      <c r="AH474" s="13" t="s">
        <v>40</v>
      </c>
      <c r="AI474" s="13" t="s">
        <v>41</v>
      </c>
      <c r="AK474" s="14" t="s">
        <v>27</v>
      </c>
      <c r="AL474" s="15">
        <v>0.15</v>
      </c>
      <c r="AM474" s="16" t="s">
        <v>2</v>
      </c>
    </row>
    <row r="475" spans="1:39" s="3" customFormat="1" ht="13.8" x14ac:dyDescent="0.25">
      <c r="A475" s="7" t="str">
        <f t="shared" ref="A475:C475" si="1304">A474</f>
        <v>(Enter Broadcasting Company Name)</v>
      </c>
      <c r="B475" s="7" t="str">
        <f t="shared" si="1304"/>
        <v>(Enter Call Letters)</v>
      </c>
      <c r="C475" s="8" t="str">
        <f t="shared" si="1304"/>
        <v>(Select AM/FM)</v>
      </c>
      <c r="D475" s="30"/>
      <c r="E475" s="8" t="str">
        <f t="shared" si="1295"/>
        <v>(Select Station Province)</v>
      </c>
      <c r="F475" s="9" t="str">
        <f>IFERROR(VLOOKUP(E475,Template!$AK$5:$AL$17,2,FALSE),"")</f>
        <v/>
      </c>
      <c r="G475" s="42" t="s">
        <v>12</v>
      </c>
      <c r="H475" s="42" t="s">
        <v>15</v>
      </c>
      <c r="I475" s="32" t="s">
        <v>65</v>
      </c>
      <c r="J475" s="32" t="s">
        <v>66</v>
      </c>
      <c r="K475" s="33">
        <f t="shared" si="1277"/>
        <v>0</v>
      </c>
      <c r="L475" s="33">
        <f t="shared" si="1278"/>
        <v>0</v>
      </c>
      <c r="M475" s="34">
        <f t="shared" si="1276"/>
        <v>0</v>
      </c>
      <c r="N475" s="34">
        <f t="shared" si="1296"/>
        <v>0</v>
      </c>
      <c r="O475" s="34">
        <f t="shared" si="1279"/>
        <v>0</v>
      </c>
      <c r="P475" s="12" t="str">
        <f t="shared" ref="P475:Q475" si="1305">P474</f>
        <v>(Select Language)</v>
      </c>
      <c r="Q475" s="12" t="str">
        <f t="shared" si="1305"/>
        <v>(Select Usage)</v>
      </c>
      <c r="R475" s="33">
        <f t="shared" si="1280"/>
        <v>0</v>
      </c>
      <c r="S475" s="33">
        <f t="shared" si="1281"/>
        <v>0</v>
      </c>
      <c r="T475" s="33">
        <f t="shared" si="1282"/>
        <v>0</v>
      </c>
      <c r="U475" s="33">
        <f t="shared" si="1283"/>
        <v>0</v>
      </c>
      <c r="V475" s="33">
        <f t="shared" si="1284"/>
        <v>0</v>
      </c>
      <c r="W475" s="33">
        <f t="shared" si="1285"/>
        <v>0</v>
      </c>
      <c r="X475" s="33">
        <f t="shared" si="1286"/>
        <v>0</v>
      </c>
      <c r="Y475" s="33">
        <f t="shared" si="1287"/>
        <v>0</v>
      </c>
      <c r="Z475" s="33">
        <f t="shared" si="1288"/>
        <v>0</v>
      </c>
      <c r="AA475" s="33">
        <f t="shared" si="1289"/>
        <v>0</v>
      </c>
      <c r="AB475" s="33">
        <f t="shared" si="1290"/>
        <v>0</v>
      </c>
      <c r="AC475" s="33">
        <f t="shared" si="1291"/>
        <v>0</v>
      </c>
      <c r="AD475" s="26">
        <f>SUM(R475:AC475)</f>
        <v>0</v>
      </c>
      <c r="AE475" s="46" t="str">
        <f>IFERROR(IF(AE$3=VLOOKUP($E475,Template!$AK$5:$AM$17,3,FALSE),$AD475*$F475,0),"0.00")</f>
        <v>0.00</v>
      </c>
      <c r="AF475" s="46" t="str">
        <f>IFERROR(IF(AF$3=VLOOKUP($E475,Template!$AK$5:$AM$17,3,FALSE),$AD475*$F475,0),"0.00")</f>
        <v>0.00</v>
      </c>
      <c r="AG475" s="28">
        <f t="shared" si="1293"/>
        <v>0</v>
      </c>
      <c r="AH475" s="13" t="s">
        <v>40</v>
      </c>
      <c r="AI475" s="13" t="s">
        <v>41</v>
      </c>
      <c r="AK475" s="14" t="s">
        <v>28</v>
      </c>
      <c r="AL475" s="15">
        <v>0.05</v>
      </c>
      <c r="AM475" s="16" t="s">
        <v>3</v>
      </c>
    </row>
    <row r="476" spans="1:39" s="3" customFormat="1" ht="13.8" x14ac:dyDescent="0.25">
      <c r="A476" s="7" t="str">
        <f t="shared" ref="A476:C476" si="1306">A475</f>
        <v>(Enter Broadcasting Company Name)</v>
      </c>
      <c r="B476" s="7" t="str">
        <f t="shared" si="1306"/>
        <v>(Enter Call Letters)</v>
      </c>
      <c r="C476" s="8" t="str">
        <f t="shared" si="1306"/>
        <v>(Select AM/FM)</v>
      </c>
      <c r="D476" s="30"/>
      <c r="E476" s="8" t="str">
        <f t="shared" si="1295"/>
        <v>(Select Station Province)</v>
      </c>
      <c r="F476" s="9" t="str">
        <f>IFERROR(VLOOKUP(E476,Template!$AK$5:$AL$17,2,FALSE),"")</f>
        <v/>
      </c>
      <c r="G476" s="42" t="s">
        <v>13</v>
      </c>
      <c r="H476" s="42" t="s">
        <v>16</v>
      </c>
      <c r="I476" s="32" t="s">
        <v>65</v>
      </c>
      <c r="J476" s="32" t="s">
        <v>66</v>
      </c>
      <c r="K476" s="33">
        <f t="shared" si="1277"/>
        <v>0</v>
      </c>
      <c r="L476" s="33">
        <f t="shared" si="1278"/>
        <v>0</v>
      </c>
      <c r="M476" s="34">
        <f t="shared" si="1276"/>
        <v>0</v>
      </c>
      <c r="N476" s="34">
        <f t="shared" si="1296"/>
        <v>0</v>
      </c>
      <c r="O476" s="34">
        <f t="shared" si="1279"/>
        <v>0</v>
      </c>
      <c r="P476" s="12" t="str">
        <f t="shared" ref="P476:Q476" si="1307">P475</f>
        <v>(Select Language)</v>
      </c>
      <c r="Q476" s="12" t="str">
        <f t="shared" si="1307"/>
        <v>(Select Usage)</v>
      </c>
      <c r="R476" s="33">
        <f t="shared" si="1280"/>
        <v>0</v>
      </c>
      <c r="S476" s="33">
        <f t="shared" si="1281"/>
        <v>0</v>
      </c>
      <c r="T476" s="33">
        <f t="shared" si="1282"/>
        <v>0</v>
      </c>
      <c r="U476" s="33">
        <f t="shared" si="1283"/>
        <v>0</v>
      </c>
      <c r="V476" s="33">
        <f t="shared" si="1284"/>
        <v>0</v>
      </c>
      <c r="W476" s="33">
        <f t="shared" si="1285"/>
        <v>0</v>
      </c>
      <c r="X476" s="33">
        <f t="shared" si="1286"/>
        <v>0</v>
      </c>
      <c r="Y476" s="33">
        <f t="shared" si="1287"/>
        <v>0</v>
      </c>
      <c r="Z476" s="33">
        <f t="shared" si="1288"/>
        <v>0</v>
      </c>
      <c r="AA476" s="33">
        <f t="shared" si="1289"/>
        <v>0</v>
      </c>
      <c r="AB476" s="33">
        <f t="shared" si="1290"/>
        <v>0</v>
      </c>
      <c r="AC476" s="33">
        <f t="shared" si="1291"/>
        <v>0</v>
      </c>
      <c r="AD476" s="26">
        <f t="shared" ref="AD476:AD478" si="1308">SUM(R476:AC476)</f>
        <v>0</v>
      </c>
      <c r="AE476" s="46" t="str">
        <f>IFERROR(IF(AE$3=VLOOKUP($E476,Template!$AK$5:$AM$17,3,FALSE),$AD476*$F476,0),"0.00")</f>
        <v>0.00</v>
      </c>
      <c r="AF476" s="46" t="str">
        <f>IFERROR(IF(AF$3=VLOOKUP($E476,Template!$AK$5:$AM$17,3,FALSE),$AD476*$F476,0),"0.00")</f>
        <v>0.00</v>
      </c>
      <c r="AG476" s="28">
        <f t="shared" si="1293"/>
        <v>0</v>
      </c>
      <c r="AH476" s="13" t="s">
        <v>40</v>
      </c>
      <c r="AI476" s="13" t="s">
        <v>41</v>
      </c>
      <c r="AK476" s="14" t="s">
        <v>70</v>
      </c>
      <c r="AL476" s="15">
        <v>0.05</v>
      </c>
      <c r="AM476" s="16" t="s">
        <v>3</v>
      </c>
    </row>
    <row r="477" spans="1:39" s="3" customFormat="1" ht="13.8" x14ac:dyDescent="0.25">
      <c r="A477" s="7" t="str">
        <f t="shared" ref="A477:C477" si="1309">A476</f>
        <v>(Enter Broadcasting Company Name)</v>
      </c>
      <c r="B477" s="7" t="str">
        <f t="shared" si="1309"/>
        <v>(Enter Call Letters)</v>
      </c>
      <c r="C477" s="8" t="str">
        <f t="shared" si="1309"/>
        <v>(Select AM/FM)</v>
      </c>
      <c r="D477" s="30"/>
      <c r="E477" s="8" t="str">
        <f t="shared" si="1295"/>
        <v>(Select Station Province)</v>
      </c>
      <c r="F477" s="9" t="str">
        <f>IFERROR(VLOOKUP(E477,Template!$AK$5:$AL$17,2,FALSE),"")</f>
        <v/>
      </c>
      <c r="G477" s="42" t="s">
        <v>15</v>
      </c>
      <c r="H477" s="42" t="s">
        <v>17</v>
      </c>
      <c r="I477" s="32" t="s">
        <v>65</v>
      </c>
      <c r="J477" s="32" t="s">
        <v>66</v>
      </c>
      <c r="K477" s="33">
        <f t="shared" si="1277"/>
        <v>0</v>
      </c>
      <c r="L477" s="33">
        <f t="shared" si="1278"/>
        <v>0</v>
      </c>
      <c r="M477" s="34">
        <f t="shared" si="1276"/>
        <v>0</v>
      </c>
      <c r="N477" s="34">
        <f t="shared" si="1296"/>
        <v>0</v>
      </c>
      <c r="O477" s="34">
        <f t="shared" si="1279"/>
        <v>0</v>
      </c>
      <c r="P477" s="12" t="str">
        <f t="shared" ref="P477:Q477" si="1310">P476</f>
        <v>(Select Language)</v>
      </c>
      <c r="Q477" s="12" t="str">
        <f t="shared" si="1310"/>
        <v>(Select Usage)</v>
      </c>
      <c r="R477" s="33">
        <f t="shared" si="1280"/>
        <v>0</v>
      </c>
      <c r="S477" s="33">
        <f t="shared" si="1281"/>
        <v>0</v>
      </c>
      <c r="T477" s="33">
        <f t="shared" si="1282"/>
        <v>0</v>
      </c>
      <c r="U477" s="33">
        <f t="shared" si="1283"/>
        <v>0</v>
      </c>
      <c r="V477" s="33">
        <f t="shared" si="1284"/>
        <v>0</v>
      </c>
      <c r="W477" s="33">
        <f t="shared" si="1285"/>
        <v>0</v>
      </c>
      <c r="X477" s="33">
        <f t="shared" si="1286"/>
        <v>0</v>
      </c>
      <c r="Y477" s="33">
        <f t="shared" si="1287"/>
        <v>0</v>
      </c>
      <c r="Z477" s="33">
        <f t="shared" si="1288"/>
        <v>0</v>
      </c>
      <c r="AA477" s="33">
        <f t="shared" si="1289"/>
        <v>0</v>
      </c>
      <c r="AB477" s="33">
        <f t="shared" si="1290"/>
        <v>0</v>
      </c>
      <c r="AC477" s="33">
        <f t="shared" si="1291"/>
        <v>0</v>
      </c>
      <c r="AD477" s="26">
        <f t="shared" si="1308"/>
        <v>0</v>
      </c>
      <c r="AE477" s="46" t="str">
        <f>IFERROR(IF(AE$3=VLOOKUP($E477,Template!$AK$5:$AM$17,3,FALSE),$AD477*$F477,0),"0.00")</f>
        <v>0.00</v>
      </c>
      <c r="AF477" s="46" t="str">
        <f>IFERROR(IF(AF$3=VLOOKUP($E477,Template!$AK$5:$AM$17,3,FALSE),$AD477*$F477,0),"0.00")</f>
        <v>0.00</v>
      </c>
      <c r="AG477" s="28">
        <f t="shared" si="1293"/>
        <v>0</v>
      </c>
      <c r="AH477" s="13" t="s">
        <v>40</v>
      </c>
      <c r="AI477" s="13" t="s">
        <v>41</v>
      </c>
      <c r="AK477" s="14" t="s">
        <v>20</v>
      </c>
      <c r="AL477" s="15">
        <v>0.13</v>
      </c>
      <c r="AM477" s="16" t="s">
        <v>2</v>
      </c>
    </row>
    <row r="478" spans="1:39" s="3" customFormat="1" ht="13.8" x14ac:dyDescent="0.25">
      <c r="A478" s="7" t="str">
        <f t="shared" ref="A478:C478" si="1311">A477</f>
        <v>(Enter Broadcasting Company Name)</v>
      </c>
      <c r="B478" s="7" t="str">
        <f t="shared" si="1311"/>
        <v>(Enter Call Letters)</v>
      </c>
      <c r="C478" s="8" t="str">
        <f t="shared" si="1311"/>
        <v>(Select AM/FM)</v>
      </c>
      <c r="D478" s="30"/>
      <c r="E478" s="8" t="str">
        <f t="shared" si="1295"/>
        <v>(Select Station Province)</v>
      </c>
      <c r="F478" s="9" t="str">
        <f>IFERROR(VLOOKUP(E478,Template!$AK$5:$AL$17,2,FALSE),"")</f>
        <v/>
      </c>
      <c r="G478" s="42" t="s">
        <v>16</v>
      </c>
      <c r="H478" s="42" t="s">
        <v>18</v>
      </c>
      <c r="I478" s="32" t="s">
        <v>65</v>
      </c>
      <c r="J478" s="32" t="s">
        <v>66</v>
      </c>
      <c r="K478" s="33">
        <f t="shared" si="1277"/>
        <v>0</v>
      </c>
      <c r="L478" s="33">
        <f t="shared" si="1278"/>
        <v>0</v>
      </c>
      <c r="M478" s="34">
        <f t="shared" si="1276"/>
        <v>0</v>
      </c>
      <c r="N478" s="34">
        <f t="shared" si="1296"/>
        <v>0</v>
      </c>
      <c r="O478" s="34">
        <f t="shared" si="1279"/>
        <v>0</v>
      </c>
      <c r="P478" s="12" t="str">
        <f t="shared" ref="P478:Q478" si="1312">P477</f>
        <v>(Select Language)</v>
      </c>
      <c r="Q478" s="12" t="str">
        <f t="shared" si="1312"/>
        <v>(Select Usage)</v>
      </c>
      <c r="R478" s="33">
        <f t="shared" si="1280"/>
        <v>0</v>
      </c>
      <c r="S478" s="33">
        <f t="shared" si="1281"/>
        <v>0</v>
      </c>
      <c r="T478" s="33">
        <f t="shared" si="1282"/>
        <v>0</v>
      </c>
      <c r="U478" s="33">
        <f t="shared" si="1283"/>
        <v>0</v>
      </c>
      <c r="V478" s="33">
        <f t="shared" si="1284"/>
        <v>0</v>
      </c>
      <c r="W478" s="33">
        <f t="shared" si="1285"/>
        <v>0</v>
      </c>
      <c r="X478" s="33">
        <f t="shared" si="1286"/>
        <v>0</v>
      </c>
      <c r="Y478" s="33">
        <f t="shared" si="1287"/>
        <v>0</v>
      </c>
      <c r="Z478" s="33">
        <f t="shared" si="1288"/>
        <v>0</v>
      </c>
      <c r="AA478" s="33">
        <f t="shared" si="1289"/>
        <v>0</v>
      </c>
      <c r="AB478" s="33">
        <f t="shared" si="1290"/>
        <v>0</v>
      </c>
      <c r="AC478" s="33">
        <f t="shared" si="1291"/>
        <v>0</v>
      </c>
      <c r="AD478" s="26">
        <f t="shared" si="1308"/>
        <v>0</v>
      </c>
      <c r="AE478" s="46" t="str">
        <f>IFERROR(IF(AE$3=VLOOKUP($E478,Template!$AK$5:$AM$17,3,FALSE),$AD478*$F478,0),"0.00")</f>
        <v>0.00</v>
      </c>
      <c r="AF478" s="46" t="str">
        <f>IFERROR(IF(AF$3=VLOOKUP($E478,Template!$AK$5:$AM$17,3,FALSE),$AD478*$F478,0),"0.00")</f>
        <v>0.00</v>
      </c>
      <c r="AG478" s="28">
        <f t="shared" si="1293"/>
        <v>0</v>
      </c>
      <c r="AH478" s="13" t="s">
        <v>40</v>
      </c>
      <c r="AI478" s="13" t="s">
        <v>41</v>
      </c>
      <c r="AK478" s="14" t="s">
        <v>69</v>
      </c>
      <c r="AL478" s="15">
        <v>0.15</v>
      </c>
      <c r="AM478" s="16" t="s">
        <v>2</v>
      </c>
    </row>
    <row r="479" spans="1:39" s="3" customFormat="1" ht="13.8" x14ac:dyDescent="0.25">
      <c r="A479" s="7" t="str">
        <f t="shared" ref="A479:C479" si="1313">A478</f>
        <v>(Enter Broadcasting Company Name)</v>
      </c>
      <c r="B479" s="7" t="str">
        <f t="shared" si="1313"/>
        <v>(Enter Call Letters)</v>
      </c>
      <c r="C479" s="8" t="str">
        <f t="shared" si="1313"/>
        <v>(Select AM/FM)</v>
      </c>
      <c r="D479" s="30"/>
      <c r="E479" s="8" t="str">
        <f t="shared" si="1295"/>
        <v>(Select Station Province)</v>
      </c>
      <c r="F479" s="9" t="str">
        <f>IFERROR(VLOOKUP(E479,Template!$AK$5:$AL$17,2,FALSE),"")</f>
        <v/>
      </c>
      <c r="G479" s="42" t="s">
        <v>17</v>
      </c>
      <c r="H479" s="42" t="s">
        <v>7</v>
      </c>
      <c r="I479" s="32" t="s">
        <v>65</v>
      </c>
      <c r="J479" s="32" t="s">
        <v>66</v>
      </c>
      <c r="K479" s="33">
        <f t="shared" si="1277"/>
        <v>0</v>
      </c>
      <c r="L479" s="33">
        <f t="shared" si="1278"/>
        <v>0</v>
      </c>
      <c r="M479" s="34">
        <f t="shared" si="1276"/>
        <v>0</v>
      </c>
      <c r="N479" s="34">
        <f t="shared" si="1296"/>
        <v>0</v>
      </c>
      <c r="O479" s="34">
        <f t="shared" si="1279"/>
        <v>0</v>
      </c>
      <c r="P479" s="12" t="str">
        <f t="shared" ref="P479:Q479" si="1314">P478</f>
        <v>(Select Language)</v>
      </c>
      <c r="Q479" s="12" t="str">
        <f t="shared" si="1314"/>
        <v>(Select Usage)</v>
      </c>
      <c r="R479" s="33">
        <f t="shared" si="1280"/>
        <v>0</v>
      </c>
      <c r="S479" s="33">
        <f t="shared" si="1281"/>
        <v>0</v>
      </c>
      <c r="T479" s="33">
        <f t="shared" si="1282"/>
        <v>0</v>
      </c>
      <c r="U479" s="33">
        <f t="shared" si="1283"/>
        <v>0</v>
      </c>
      <c r="V479" s="33">
        <f t="shared" si="1284"/>
        <v>0</v>
      </c>
      <c r="W479" s="33">
        <f t="shared" si="1285"/>
        <v>0</v>
      </c>
      <c r="X479" s="33">
        <f t="shared" si="1286"/>
        <v>0</v>
      </c>
      <c r="Y479" s="33">
        <f t="shared" si="1287"/>
        <v>0</v>
      </c>
      <c r="Z479" s="33">
        <f t="shared" si="1288"/>
        <v>0</v>
      </c>
      <c r="AA479" s="33">
        <f t="shared" si="1289"/>
        <v>0</v>
      </c>
      <c r="AB479" s="33">
        <f t="shared" si="1290"/>
        <v>0</v>
      </c>
      <c r="AC479" s="33">
        <f t="shared" si="1291"/>
        <v>0</v>
      </c>
      <c r="AD479" s="26">
        <f>SUM(R479:AC479)</f>
        <v>0</v>
      </c>
      <c r="AE479" s="46" t="str">
        <f>IFERROR(IF(AE$3=VLOOKUP($E479,Template!$AK$5:$AM$17,3,FALSE),$AD479*$F479,0),"0.00")</f>
        <v>0.00</v>
      </c>
      <c r="AF479" s="46" t="str">
        <f>IFERROR(IF(AF$3=VLOOKUP($E479,Template!$AK$5:$AM$17,3,FALSE),$AD479*$F479,0),"0.00")</f>
        <v>0.00</v>
      </c>
      <c r="AG479" s="28">
        <f t="shared" si="1293"/>
        <v>0</v>
      </c>
      <c r="AH479" s="13" t="s">
        <v>40</v>
      </c>
      <c r="AI479" s="13" t="s">
        <v>41</v>
      </c>
      <c r="AK479" s="14" t="s">
        <v>29</v>
      </c>
      <c r="AL479" s="15">
        <v>0.05</v>
      </c>
      <c r="AM479" s="16" t="s">
        <v>3</v>
      </c>
    </row>
    <row r="480" spans="1:39" s="3" customFormat="1" ht="13.8" x14ac:dyDescent="0.25">
      <c r="A480" s="7" t="str">
        <f t="shared" ref="A480:C480" si="1315">A479</f>
        <v>(Enter Broadcasting Company Name)</v>
      </c>
      <c r="B480" s="7" t="str">
        <f t="shared" si="1315"/>
        <v>(Enter Call Letters)</v>
      </c>
      <c r="C480" s="8" t="str">
        <f t="shared" si="1315"/>
        <v>(Select AM/FM)</v>
      </c>
      <c r="D480" s="30"/>
      <c r="E480" s="8" t="str">
        <f t="shared" si="1295"/>
        <v>(Select Station Province)</v>
      </c>
      <c r="F480" s="9" t="str">
        <f>IFERROR(VLOOKUP(E480,Template!$AK$5:$AL$17,2,FALSE),"")</f>
        <v/>
      </c>
      <c r="G480" s="42" t="s">
        <v>18</v>
      </c>
      <c r="H480" s="43" t="s">
        <v>8</v>
      </c>
      <c r="I480" s="32" t="s">
        <v>65</v>
      </c>
      <c r="J480" s="32" t="s">
        <v>66</v>
      </c>
      <c r="K480" s="33">
        <f t="shared" si="1277"/>
        <v>0</v>
      </c>
      <c r="L480" s="33">
        <f t="shared" si="1278"/>
        <v>0</v>
      </c>
      <c r="M480" s="34">
        <f t="shared" si="1276"/>
        <v>0</v>
      </c>
      <c r="N480" s="34">
        <f t="shared" si="1296"/>
        <v>0</v>
      </c>
      <c r="O480" s="34">
        <f t="shared" si="1279"/>
        <v>0</v>
      </c>
      <c r="P480" s="12" t="str">
        <f t="shared" ref="P480:Q480" si="1316">P479</f>
        <v>(Select Language)</v>
      </c>
      <c r="Q480" s="12" t="str">
        <f t="shared" si="1316"/>
        <v>(Select Usage)</v>
      </c>
      <c r="R480" s="33">
        <f t="shared" si="1280"/>
        <v>0</v>
      </c>
      <c r="S480" s="33">
        <f t="shared" si="1281"/>
        <v>0</v>
      </c>
      <c r="T480" s="33">
        <f t="shared" si="1282"/>
        <v>0</v>
      </c>
      <c r="U480" s="33">
        <f t="shared" si="1283"/>
        <v>0</v>
      </c>
      <c r="V480" s="33">
        <f t="shared" si="1284"/>
        <v>0</v>
      </c>
      <c r="W480" s="33">
        <f t="shared" si="1285"/>
        <v>0</v>
      </c>
      <c r="X480" s="33">
        <f t="shared" si="1286"/>
        <v>0</v>
      </c>
      <c r="Y480" s="33">
        <f t="shared" si="1287"/>
        <v>0</v>
      </c>
      <c r="Z480" s="33">
        <f t="shared" si="1288"/>
        <v>0</v>
      </c>
      <c r="AA480" s="33">
        <f t="shared" si="1289"/>
        <v>0</v>
      </c>
      <c r="AB480" s="33">
        <f t="shared" si="1290"/>
        <v>0</v>
      </c>
      <c r="AC480" s="33">
        <f t="shared" si="1291"/>
        <v>0</v>
      </c>
      <c r="AD480" s="26">
        <f t="shared" ref="AD480" si="1317">SUM(R480:AC480)</f>
        <v>0</v>
      </c>
      <c r="AE480" s="46" t="str">
        <f>IFERROR(IF(AE$3=VLOOKUP($E480,Template!$AK$5:$AM$17,3,FALSE),$AD480*$F480,0),"0.00")</f>
        <v>0.00</v>
      </c>
      <c r="AF480" s="46" t="str">
        <f>IFERROR(IF(AF$3=VLOOKUP($E480,Template!$AK$5:$AM$17,3,FALSE),$AD480*$F480,0),"0.00")</f>
        <v>0.00</v>
      </c>
      <c r="AG480" s="28">
        <f t="shared" si="1293"/>
        <v>0</v>
      </c>
      <c r="AH480" s="13" t="s">
        <v>40</v>
      </c>
      <c r="AI480" s="13" t="s">
        <v>41</v>
      </c>
      <c r="AK480" s="14" t="s">
        <v>21</v>
      </c>
      <c r="AL480" s="15">
        <v>0.05</v>
      </c>
      <c r="AM480" s="16" t="s">
        <v>3</v>
      </c>
    </row>
    <row r="481" spans="1:39" ht="13.8" x14ac:dyDescent="0.25">
      <c r="A481" s="19" t="s">
        <v>4</v>
      </c>
      <c r="B481" s="19"/>
      <c r="C481" s="20"/>
      <c r="D481" s="20"/>
      <c r="E481" s="20"/>
      <c r="F481" s="20"/>
      <c r="G481" s="44"/>
      <c r="H481" s="44"/>
      <c r="I481" s="21">
        <f t="shared" ref="I481:K481" si="1318">SUM(I469:I480)</f>
        <v>0</v>
      </c>
      <c r="J481" s="21">
        <f t="shared" si="1318"/>
        <v>0</v>
      </c>
      <c r="K481" s="21">
        <f t="shared" si="1318"/>
        <v>0</v>
      </c>
      <c r="L481" s="21">
        <f>L480</f>
        <v>0</v>
      </c>
      <c r="M481" s="21">
        <f>SUM(M469:M480)</f>
        <v>0</v>
      </c>
      <c r="N481" s="21">
        <f t="shared" ref="N481:O481" si="1319">SUM(N469:N480)</f>
        <v>0</v>
      </c>
      <c r="O481" s="21">
        <f t="shared" si="1319"/>
        <v>0</v>
      </c>
      <c r="P481" s="21"/>
      <c r="Q481" s="22"/>
      <c r="R481" s="21">
        <f t="shared" ref="R481:AI481" si="1320">SUM(R469:R480)</f>
        <v>0</v>
      </c>
      <c r="S481" s="21">
        <f t="shared" si="1320"/>
        <v>0</v>
      </c>
      <c r="T481" s="21">
        <f t="shared" si="1320"/>
        <v>0</v>
      </c>
      <c r="U481" s="21">
        <f t="shared" si="1320"/>
        <v>0</v>
      </c>
      <c r="V481" s="21">
        <f t="shared" si="1320"/>
        <v>0</v>
      </c>
      <c r="W481" s="21">
        <f t="shared" si="1320"/>
        <v>0</v>
      </c>
      <c r="X481" s="21">
        <f t="shared" si="1320"/>
        <v>0</v>
      </c>
      <c r="Y481" s="21">
        <f t="shared" si="1320"/>
        <v>0</v>
      </c>
      <c r="Z481" s="21">
        <f t="shared" si="1320"/>
        <v>0</v>
      </c>
      <c r="AA481" s="21">
        <f t="shared" si="1320"/>
        <v>0</v>
      </c>
      <c r="AB481" s="21">
        <f t="shared" si="1320"/>
        <v>0</v>
      </c>
      <c r="AC481" s="21">
        <f t="shared" si="1320"/>
        <v>0</v>
      </c>
      <c r="AD481" s="27">
        <f t="shared" si="1320"/>
        <v>0</v>
      </c>
      <c r="AE481" s="21">
        <f t="shared" si="1320"/>
        <v>0</v>
      </c>
      <c r="AF481" s="21">
        <f t="shared" si="1320"/>
        <v>0</v>
      </c>
      <c r="AG481" s="27">
        <f t="shared" si="1320"/>
        <v>0</v>
      </c>
      <c r="AH481" s="21">
        <f t="shared" si="1320"/>
        <v>0</v>
      </c>
      <c r="AI481" s="21">
        <f t="shared" si="1320"/>
        <v>0</v>
      </c>
      <c r="AK481" s="14" t="s">
        <v>71</v>
      </c>
      <c r="AL481" s="15">
        <v>0.05</v>
      </c>
      <c r="AM481" s="16" t="s">
        <v>3</v>
      </c>
    </row>
    <row r="482" spans="1:39" x14ac:dyDescent="0.25">
      <c r="A482" s="2"/>
      <c r="G482" s="2"/>
      <c r="H482" s="2"/>
      <c r="O482" s="2"/>
      <c r="P482" s="2"/>
    </row>
    <row r="483" spans="1:39" ht="42" customHeight="1" x14ac:dyDescent="0.25">
      <c r="A483" s="223" t="s">
        <v>63</v>
      </c>
      <c r="B483" s="223" t="s">
        <v>43</v>
      </c>
      <c r="C483" s="224" t="s">
        <v>19</v>
      </c>
      <c r="D483" s="226"/>
      <c r="E483" s="223" t="s">
        <v>14</v>
      </c>
      <c r="F483" s="223" t="s">
        <v>38</v>
      </c>
      <c r="G483" s="223" t="s">
        <v>1</v>
      </c>
      <c r="H483" s="223" t="s">
        <v>5</v>
      </c>
      <c r="I483" s="225" t="s">
        <v>31</v>
      </c>
      <c r="J483" s="225" t="s">
        <v>32</v>
      </c>
      <c r="K483" s="225" t="s">
        <v>48</v>
      </c>
      <c r="L483" s="225" t="s">
        <v>0</v>
      </c>
      <c r="M483" s="4" t="s">
        <v>45</v>
      </c>
      <c r="N483" s="4" t="s">
        <v>46</v>
      </c>
      <c r="O483" s="4" t="s">
        <v>47</v>
      </c>
      <c r="P483" s="225" t="s">
        <v>50</v>
      </c>
      <c r="Q483" s="225" t="s">
        <v>33</v>
      </c>
      <c r="R483" s="4" t="s">
        <v>51</v>
      </c>
      <c r="S483" s="4" t="s">
        <v>52</v>
      </c>
      <c r="T483" s="4" t="s">
        <v>53</v>
      </c>
      <c r="U483" s="4" t="s">
        <v>54</v>
      </c>
      <c r="V483" s="4" t="s">
        <v>55</v>
      </c>
      <c r="W483" s="4" t="s">
        <v>56</v>
      </c>
      <c r="X483" s="4" t="s">
        <v>57</v>
      </c>
      <c r="Y483" s="4" t="s">
        <v>58</v>
      </c>
      <c r="Z483" s="4" t="s">
        <v>59</v>
      </c>
      <c r="AA483" s="4" t="s">
        <v>62</v>
      </c>
      <c r="AB483" s="4" t="s">
        <v>60</v>
      </c>
      <c r="AC483" s="4" t="s">
        <v>61</v>
      </c>
      <c r="AD483" s="233" t="s">
        <v>34</v>
      </c>
      <c r="AE483" s="231" t="s">
        <v>2</v>
      </c>
      <c r="AF483" s="231" t="s">
        <v>3</v>
      </c>
      <c r="AG483" s="233" t="s">
        <v>35</v>
      </c>
      <c r="AH483" s="223" t="s">
        <v>36</v>
      </c>
      <c r="AI483" s="223" t="s">
        <v>37</v>
      </c>
      <c r="AK483" s="229" t="s">
        <v>30</v>
      </c>
      <c r="AL483" s="229"/>
      <c r="AM483" s="229"/>
    </row>
    <row r="484" spans="1:39" s="6" customFormat="1" ht="35.25" customHeight="1" x14ac:dyDescent="0.3">
      <c r="A484" s="224"/>
      <c r="B484" s="224"/>
      <c r="C484" s="224"/>
      <c r="D484" s="227"/>
      <c r="E484" s="223"/>
      <c r="F484" s="223"/>
      <c r="G484" s="223"/>
      <c r="H484" s="223"/>
      <c r="I484" s="230"/>
      <c r="J484" s="230"/>
      <c r="K484" s="230"/>
      <c r="L484" s="230"/>
      <c r="M484" s="5">
        <v>0</v>
      </c>
      <c r="N484" s="5">
        <v>625000</v>
      </c>
      <c r="O484" s="5">
        <v>1250000</v>
      </c>
      <c r="P484" s="225"/>
      <c r="Q484" s="225"/>
      <c r="R484" s="29">
        <v>4.95E-4</v>
      </c>
      <c r="S484" s="29">
        <v>9.5200000000000005E-4</v>
      </c>
      <c r="T484" s="29">
        <v>1.5900000000000001E-3</v>
      </c>
      <c r="U484" s="29">
        <v>1.1169999999999999E-3</v>
      </c>
      <c r="V484" s="29">
        <v>2.189E-3</v>
      </c>
      <c r="W484" s="29">
        <v>4.5430000000000002E-3</v>
      </c>
      <c r="X484" s="29">
        <v>8.8199999999999997E-4</v>
      </c>
      <c r="Y484" s="29">
        <v>1.6949999999999999E-3</v>
      </c>
      <c r="Z484" s="29">
        <v>2.8319999999999999E-3</v>
      </c>
      <c r="AA484" s="29">
        <v>1.9889999999999999E-3</v>
      </c>
      <c r="AB484" s="29">
        <v>3.8999999999999998E-3</v>
      </c>
      <c r="AC484" s="29">
        <v>8.0949999999999998E-3</v>
      </c>
      <c r="AD484" s="233"/>
      <c r="AE484" s="232"/>
      <c r="AF484" s="232"/>
      <c r="AG484" s="234"/>
      <c r="AH484" s="223"/>
      <c r="AI484" s="223"/>
      <c r="AK484" s="229"/>
      <c r="AL484" s="229"/>
      <c r="AM484" s="229"/>
    </row>
    <row r="485" spans="1:39" s="3" customFormat="1" ht="13.8" x14ac:dyDescent="0.25">
      <c r="A485" s="7" t="s">
        <v>44</v>
      </c>
      <c r="B485" s="7" t="s">
        <v>42</v>
      </c>
      <c r="C485" s="8" t="s">
        <v>39</v>
      </c>
      <c r="D485" s="30"/>
      <c r="E485" s="8" t="s">
        <v>64</v>
      </c>
      <c r="F485" s="9" t="str">
        <f>IFERROR(VLOOKUP(E485,Template!$AK$5:$AL$17,2,FALSE),"")</f>
        <v/>
      </c>
      <c r="G485" s="41" t="s">
        <v>7</v>
      </c>
      <c r="H485" s="41" t="s">
        <v>6</v>
      </c>
      <c r="I485" s="32" t="s">
        <v>65</v>
      </c>
      <c r="J485" s="32" t="s">
        <v>66</v>
      </c>
      <c r="K485" s="33">
        <f>IFERROR(I485+J485,0)</f>
        <v>0</v>
      </c>
      <c r="L485" s="33">
        <f>IFERROR(K485,"")</f>
        <v>0</v>
      </c>
      <c r="M485" s="34">
        <f t="shared" ref="M485:M496" si="1321">IF(L485&lt;=$N$4,K485,IF(L484&gt;$N$4,0,$N$4-L484))</f>
        <v>0</v>
      </c>
      <c r="N485" s="34">
        <f>IF(AND(L485&gt;$N$4,L485&lt;=$O$4),K485-M485,IF(AND(L484&gt;$N$4,L484&lt;=$O$4),$O$4-L484,IF(L484&gt;$O$4,0,IF(L485&lt;$N$4,0,MIN(L485-$N$4,$N$4)))))</f>
        <v>0</v>
      </c>
      <c r="O485" s="34">
        <f>IF(L485&gt;$O$4,K485-M485-N485,0)</f>
        <v>0</v>
      </c>
      <c r="P485" s="12" t="s">
        <v>94</v>
      </c>
      <c r="Q485" s="12" t="s">
        <v>68</v>
      </c>
      <c r="R485" s="33">
        <f>IF(AND($Q485="LOW",$P485="French"),M485*R$4,0)</f>
        <v>0</v>
      </c>
      <c r="S485" s="33">
        <f>IF(AND($Q485="LOW",$P485="French"),N485*S$4,0)</f>
        <v>0</v>
      </c>
      <c r="T485" s="33">
        <f>IF(AND($Q485="LOW",$P485="French"),O485*T$4,0)</f>
        <v>0</v>
      </c>
      <c r="U485" s="33">
        <f>IF(AND($Q485="HIGH",$P485="French"),M485*U$4,0)</f>
        <v>0</v>
      </c>
      <c r="V485" s="33">
        <f>IF(AND($Q485="HIGH",$P485="French"),N485*V$4,0)</f>
        <v>0</v>
      </c>
      <c r="W485" s="33">
        <f>IF(AND($Q485="HIGH",$P485="French"),O485*W$4,0)</f>
        <v>0</v>
      </c>
      <c r="X485" s="33">
        <f>IF(AND($Q485="LOW",$P485="English"),M485*X$4,0)</f>
        <v>0</v>
      </c>
      <c r="Y485" s="33">
        <f>IF(AND($Q485="LOW",$P485="English"),N485*Y$4,0)</f>
        <v>0</v>
      </c>
      <c r="Z485" s="33">
        <f>IF(AND($Q485="LOW",$P485="English"),O485*Z$4,0)</f>
        <v>0</v>
      </c>
      <c r="AA485" s="33">
        <f>IF(AND($Q485="HIGH",$P485="English"),M485*AA$4,0)</f>
        <v>0</v>
      </c>
      <c r="AB485" s="33">
        <f>IF(AND($Q485="HIGH",$P485="English"),N485*AB$4,0)</f>
        <v>0</v>
      </c>
      <c r="AC485" s="33">
        <f>IF(AND($Q485="HIGH",$P485="English"),O485*AC$4,0)</f>
        <v>0</v>
      </c>
      <c r="AD485" s="26">
        <f>SUM(R485:AC485)</f>
        <v>0</v>
      </c>
      <c r="AE485" s="46" t="str">
        <f>IFERROR(IF(AE$3=VLOOKUP($E485,Template!$AK$5:$AM$17,3,FALSE),$AD485*$F485,0),"0.00")</f>
        <v>0.00</v>
      </c>
      <c r="AF485" s="46" t="str">
        <f>IFERROR(IF(AF$3=VLOOKUP($E485,Template!$AK$5:$AM$17,3,FALSE),$AD485*$F485,0),"0.00")</f>
        <v>0.00</v>
      </c>
      <c r="AG485" s="28">
        <f>SUM(AD485:AF485)</f>
        <v>0</v>
      </c>
      <c r="AH485" s="13" t="s">
        <v>40</v>
      </c>
      <c r="AI485" s="13" t="s">
        <v>41</v>
      </c>
      <c r="AK485" s="14" t="s">
        <v>25</v>
      </c>
      <c r="AL485" s="15">
        <v>0.05</v>
      </c>
      <c r="AM485" s="16" t="s">
        <v>3</v>
      </c>
    </row>
    <row r="486" spans="1:39" s="3" customFormat="1" ht="13.8" x14ac:dyDescent="0.25">
      <c r="A486" s="7" t="str">
        <f>A485</f>
        <v>(Enter Broadcasting Company Name)</v>
      </c>
      <c r="B486" s="7" t="str">
        <f>B485</f>
        <v>(Enter Call Letters)</v>
      </c>
      <c r="C486" s="8" t="str">
        <f>C485</f>
        <v>(Select AM/FM)</v>
      </c>
      <c r="D486" s="30"/>
      <c r="E486" s="8" t="str">
        <f>E485</f>
        <v>(Select Station Province)</v>
      </c>
      <c r="F486" s="9" t="str">
        <f>IFERROR(VLOOKUP(E486,Template!$AK$5:$AL$17,2,FALSE),"")</f>
        <v/>
      </c>
      <c r="G486" s="42" t="s">
        <v>8</v>
      </c>
      <c r="H486" s="42" t="s">
        <v>9</v>
      </c>
      <c r="I486" s="32" t="s">
        <v>65</v>
      </c>
      <c r="J486" s="32" t="s">
        <v>66</v>
      </c>
      <c r="K486" s="33">
        <f t="shared" ref="K486:K496" si="1322">IFERROR(I486+J486,0)</f>
        <v>0</v>
      </c>
      <c r="L486" s="33">
        <f t="shared" ref="L486:L496" si="1323">IFERROR(L485+K486,"")</f>
        <v>0</v>
      </c>
      <c r="M486" s="34">
        <f t="shared" si="1321"/>
        <v>0</v>
      </c>
      <c r="N486" s="34">
        <f>IF(AND(L486&gt;$N$4,L486&lt;=$O$4),K486-M486,IF(AND(L485&gt;$N$4,L485&lt;=$O$4),$O$4-L485,IF(L485&gt;$O$4,0,IF(L486&lt;$N$4,0,MIN(L486-$N$4,$N$4)))))</f>
        <v>0</v>
      </c>
      <c r="O486" s="34">
        <f t="shared" ref="O486:O496" si="1324">IF(L486&gt;$O$4,K486-M486-N486,0)</f>
        <v>0</v>
      </c>
      <c r="P486" s="12" t="str">
        <f>P485</f>
        <v>(Select Language)</v>
      </c>
      <c r="Q486" s="12" t="str">
        <f>Q485</f>
        <v>(Select Usage)</v>
      </c>
      <c r="R486" s="33">
        <f t="shared" ref="R486:R496" si="1325">IF(AND($Q486="LOW",$P486="French"),M486*R$4,0)</f>
        <v>0</v>
      </c>
      <c r="S486" s="33">
        <f t="shared" ref="S486:S496" si="1326">IF(AND($Q486="LOW",$P486="French"),N486*S$4,0)</f>
        <v>0</v>
      </c>
      <c r="T486" s="33">
        <f t="shared" ref="T486:T496" si="1327">IF(AND($Q486="LOW",$P486="French"),O486*T$4,0)</f>
        <v>0</v>
      </c>
      <c r="U486" s="33">
        <f t="shared" ref="U486:U496" si="1328">IF(AND($Q486="HIGH",$P486="French"),M486*U$4,0)</f>
        <v>0</v>
      </c>
      <c r="V486" s="33">
        <f t="shared" ref="V486:V496" si="1329">IF(AND($Q486="HIGH",$P486="French"),N486*V$4,0)</f>
        <v>0</v>
      </c>
      <c r="W486" s="33">
        <f t="shared" ref="W486:W496" si="1330">IF(AND($Q486="HIGH",$P486="French"),O486*W$4,0)</f>
        <v>0</v>
      </c>
      <c r="X486" s="33">
        <f t="shared" ref="X486:X496" si="1331">IF(AND($Q486="LOW",$P486="English"),M486*X$4,0)</f>
        <v>0</v>
      </c>
      <c r="Y486" s="33">
        <f t="shared" ref="Y486:Y496" si="1332">IF(AND($Q486="LOW",$P486="English"),N486*Y$4,0)</f>
        <v>0</v>
      </c>
      <c r="Z486" s="33">
        <f t="shared" ref="Z486:Z496" si="1333">IF(AND($Q486="LOW",$P486="English"),O486*Z$4,0)</f>
        <v>0</v>
      </c>
      <c r="AA486" s="33">
        <f t="shared" ref="AA486:AA496" si="1334">IF(AND($Q486="HIGH",$P486="English"),M486*AA$4,0)</f>
        <v>0</v>
      </c>
      <c r="AB486" s="33">
        <f t="shared" ref="AB486:AB496" si="1335">IF(AND($Q486="HIGH",$P486="English"),N486*AB$4,0)</f>
        <v>0</v>
      </c>
      <c r="AC486" s="33">
        <f t="shared" ref="AC486:AC496" si="1336">IF(AND($Q486="HIGH",$P486="English"),O486*AC$4,0)</f>
        <v>0</v>
      </c>
      <c r="AD486" s="26">
        <f t="shared" ref="AD486:AD490" si="1337">SUM(R486:AC486)</f>
        <v>0</v>
      </c>
      <c r="AE486" s="46" t="str">
        <f>IFERROR(IF(AE$3=VLOOKUP($E486,Template!$AK$5:$AM$17,3,FALSE),$AD486*$F486,0),"0.00")</f>
        <v>0.00</v>
      </c>
      <c r="AF486" s="46" t="str">
        <f>IFERROR(IF(AF$3=VLOOKUP($E486,Template!$AK$5:$AM$17,3,FALSE),$AD486*$F486,0),"0.00")</f>
        <v>0.00</v>
      </c>
      <c r="AG486" s="28">
        <f t="shared" ref="AG486:AG496" si="1338">SUM(AD486:AF486)</f>
        <v>0</v>
      </c>
      <c r="AH486" s="13" t="s">
        <v>40</v>
      </c>
      <c r="AI486" s="13" t="s">
        <v>41</v>
      </c>
      <c r="AK486" s="14" t="s">
        <v>23</v>
      </c>
      <c r="AL486" s="15">
        <v>0.05</v>
      </c>
      <c r="AM486" s="16" t="s">
        <v>3</v>
      </c>
    </row>
    <row r="487" spans="1:39" s="3" customFormat="1" ht="13.8" x14ac:dyDescent="0.25">
      <c r="A487" s="7" t="str">
        <f t="shared" ref="A487:C487" si="1339">A486</f>
        <v>(Enter Broadcasting Company Name)</v>
      </c>
      <c r="B487" s="7" t="str">
        <f t="shared" si="1339"/>
        <v>(Enter Call Letters)</v>
      </c>
      <c r="C487" s="8" t="str">
        <f t="shared" si="1339"/>
        <v>(Select AM/FM)</v>
      </c>
      <c r="D487" s="30"/>
      <c r="E487" s="8" t="str">
        <f t="shared" ref="E487:E496" si="1340">E486</f>
        <v>(Select Station Province)</v>
      </c>
      <c r="F487" s="9" t="str">
        <f>IFERROR(VLOOKUP(E487,Template!$AK$5:$AL$17,2,FALSE),"")</f>
        <v/>
      </c>
      <c r="G487" s="42" t="s">
        <v>6</v>
      </c>
      <c r="H487" s="42" t="s">
        <v>10</v>
      </c>
      <c r="I487" s="32" t="s">
        <v>65</v>
      </c>
      <c r="J487" s="32" t="s">
        <v>66</v>
      </c>
      <c r="K487" s="33">
        <f t="shared" si="1322"/>
        <v>0</v>
      </c>
      <c r="L487" s="33">
        <f t="shared" si="1323"/>
        <v>0</v>
      </c>
      <c r="M487" s="34">
        <f t="shared" si="1321"/>
        <v>0</v>
      </c>
      <c r="N487" s="34">
        <f t="shared" ref="N487:N496" si="1341">IF(AND(L487&gt;$N$4,L487&lt;=$O$4),K487-M487,IF(AND(L486&gt;$N$4,L486&lt;=$O$4),$O$4-L486,IF(L486&gt;$O$4,0,IF(L487&lt;$N$4,0,MIN(L487-$N$4,$N$4)))))</f>
        <v>0</v>
      </c>
      <c r="O487" s="34">
        <f t="shared" si="1324"/>
        <v>0</v>
      </c>
      <c r="P487" s="12" t="str">
        <f t="shared" ref="P487:Q487" si="1342">P486</f>
        <v>(Select Language)</v>
      </c>
      <c r="Q487" s="12" t="str">
        <f t="shared" si="1342"/>
        <v>(Select Usage)</v>
      </c>
      <c r="R487" s="33">
        <f t="shared" si="1325"/>
        <v>0</v>
      </c>
      <c r="S487" s="33">
        <f t="shared" si="1326"/>
        <v>0</v>
      </c>
      <c r="T487" s="33">
        <f t="shared" si="1327"/>
        <v>0</v>
      </c>
      <c r="U487" s="33">
        <f t="shared" si="1328"/>
        <v>0</v>
      </c>
      <c r="V487" s="33">
        <f t="shared" si="1329"/>
        <v>0</v>
      </c>
      <c r="W487" s="33">
        <f t="shared" si="1330"/>
        <v>0</v>
      </c>
      <c r="X487" s="33">
        <f t="shared" si="1331"/>
        <v>0</v>
      </c>
      <c r="Y487" s="33">
        <f t="shared" si="1332"/>
        <v>0</v>
      </c>
      <c r="Z487" s="33">
        <f t="shared" si="1333"/>
        <v>0</v>
      </c>
      <c r="AA487" s="33">
        <f t="shared" si="1334"/>
        <v>0</v>
      </c>
      <c r="AB487" s="33">
        <f t="shared" si="1335"/>
        <v>0</v>
      </c>
      <c r="AC487" s="33">
        <f t="shared" si="1336"/>
        <v>0</v>
      </c>
      <c r="AD487" s="26">
        <f t="shared" si="1337"/>
        <v>0</v>
      </c>
      <c r="AE487" s="46" t="str">
        <f>IFERROR(IF(AE$3=VLOOKUP($E487,Template!$AK$5:$AM$17,3,FALSE),$AD487*$F487,0),"0.00")</f>
        <v>0.00</v>
      </c>
      <c r="AF487" s="46" t="str">
        <f>IFERROR(IF(AF$3=VLOOKUP($E487,Template!$AK$5:$AM$17,3,FALSE),$AD487*$F487,0),"0.00")</f>
        <v>0.00</v>
      </c>
      <c r="AG487" s="28">
        <f t="shared" si="1338"/>
        <v>0</v>
      </c>
      <c r="AH487" s="13" t="s">
        <v>40</v>
      </c>
      <c r="AI487" s="13" t="s">
        <v>41</v>
      </c>
      <c r="AK487" s="14" t="s">
        <v>24</v>
      </c>
      <c r="AL487" s="15">
        <v>0.05</v>
      </c>
      <c r="AM487" s="16" t="s">
        <v>3</v>
      </c>
    </row>
    <row r="488" spans="1:39" s="3" customFormat="1" ht="13.8" x14ac:dyDescent="0.25">
      <c r="A488" s="7" t="str">
        <f t="shared" ref="A488:C488" si="1343">A487</f>
        <v>(Enter Broadcasting Company Name)</v>
      </c>
      <c r="B488" s="7" t="str">
        <f t="shared" si="1343"/>
        <v>(Enter Call Letters)</v>
      </c>
      <c r="C488" s="8" t="str">
        <f t="shared" si="1343"/>
        <v>(Select AM/FM)</v>
      </c>
      <c r="D488" s="30"/>
      <c r="E488" s="8" t="str">
        <f t="shared" si="1340"/>
        <v>(Select Station Province)</v>
      </c>
      <c r="F488" s="9" t="str">
        <f>IFERROR(VLOOKUP(E488,Template!$AK$5:$AL$17,2,FALSE),"")</f>
        <v/>
      </c>
      <c r="G488" s="42" t="s">
        <v>9</v>
      </c>
      <c r="H488" s="42" t="s">
        <v>11</v>
      </c>
      <c r="I488" s="32" t="s">
        <v>65</v>
      </c>
      <c r="J488" s="32" t="s">
        <v>66</v>
      </c>
      <c r="K488" s="33">
        <f t="shared" si="1322"/>
        <v>0</v>
      </c>
      <c r="L488" s="33">
        <f t="shared" si="1323"/>
        <v>0</v>
      </c>
      <c r="M488" s="34">
        <f t="shared" si="1321"/>
        <v>0</v>
      </c>
      <c r="N488" s="34">
        <f t="shared" si="1341"/>
        <v>0</v>
      </c>
      <c r="O488" s="34">
        <f t="shared" si="1324"/>
        <v>0</v>
      </c>
      <c r="P488" s="12" t="str">
        <f t="shared" ref="P488:Q488" si="1344">P487</f>
        <v>(Select Language)</v>
      </c>
      <c r="Q488" s="12" t="str">
        <f t="shared" si="1344"/>
        <v>(Select Usage)</v>
      </c>
      <c r="R488" s="33">
        <f t="shared" si="1325"/>
        <v>0</v>
      </c>
      <c r="S488" s="33">
        <f t="shared" si="1326"/>
        <v>0</v>
      </c>
      <c r="T488" s="33">
        <f t="shared" si="1327"/>
        <v>0</v>
      </c>
      <c r="U488" s="33">
        <f t="shared" si="1328"/>
        <v>0</v>
      </c>
      <c r="V488" s="33">
        <f t="shared" si="1329"/>
        <v>0</v>
      </c>
      <c r="W488" s="33">
        <f t="shared" si="1330"/>
        <v>0</v>
      </c>
      <c r="X488" s="33">
        <f t="shared" si="1331"/>
        <v>0</v>
      </c>
      <c r="Y488" s="33">
        <f t="shared" si="1332"/>
        <v>0</v>
      </c>
      <c r="Z488" s="33">
        <f t="shared" si="1333"/>
        <v>0</v>
      </c>
      <c r="AA488" s="33">
        <f t="shared" si="1334"/>
        <v>0</v>
      </c>
      <c r="AB488" s="33">
        <f t="shared" si="1335"/>
        <v>0</v>
      </c>
      <c r="AC488" s="33">
        <f t="shared" si="1336"/>
        <v>0</v>
      </c>
      <c r="AD488" s="26">
        <f t="shared" si="1337"/>
        <v>0</v>
      </c>
      <c r="AE488" s="46" t="str">
        <f>IFERROR(IF(AE$3=VLOOKUP($E488,Template!$AK$5:$AM$17,3,FALSE),$AD488*$F488,0),"0.00")</f>
        <v>0.00</v>
      </c>
      <c r="AF488" s="46" t="str">
        <f>IFERROR(IF(AF$3=VLOOKUP($E488,Template!$AK$5:$AM$17,3,FALSE),$AD488*$F488,0),"0.00")</f>
        <v>0.00</v>
      </c>
      <c r="AG488" s="28">
        <f t="shared" si="1338"/>
        <v>0</v>
      </c>
      <c r="AH488" s="13" t="s">
        <v>40</v>
      </c>
      <c r="AI488" s="13" t="s">
        <v>41</v>
      </c>
      <c r="AK488" s="14" t="s">
        <v>22</v>
      </c>
      <c r="AL488" s="15">
        <v>0.15</v>
      </c>
      <c r="AM488" s="16" t="s">
        <v>2</v>
      </c>
    </row>
    <row r="489" spans="1:39" s="3" customFormat="1" ht="13.8" x14ac:dyDescent="0.25">
      <c r="A489" s="7" t="str">
        <f t="shared" ref="A489:C489" si="1345">A488</f>
        <v>(Enter Broadcasting Company Name)</v>
      </c>
      <c r="B489" s="7" t="str">
        <f t="shared" si="1345"/>
        <v>(Enter Call Letters)</v>
      </c>
      <c r="C489" s="8" t="str">
        <f t="shared" si="1345"/>
        <v>(Select AM/FM)</v>
      </c>
      <c r="D489" s="30"/>
      <c r="E489" s="8" t="str">
        <f t="shared" si="1340"/>
        <v>(Select Station Province)</v>
      </c>
      <c r="F489" s="9" t="str">
        <f>IFERROR(VLOOKUP(E489,Template!$AK$5:$AL$17,2,FALSE),"")</f>
        <v/>
      </c>
      <c r="G489" s="42" t="s">
        <v>10</v>
      </c>
      <c r="H489" s="42" t="s">
        <v>12</v>
      </c>
      <c r="I489" s="32" t="s">
        <v>65</v>
      </c>
      <c r="J489" s="32" t="s">
        <v>66</v>
      </c>
      <c r="K489" s="33">
        <f t="shared" si="1322"/>
        <v>0</v>
      </c>
      <c r="L489" s="33">
        <f t="shared" si="1323"/>
        <v>0</v>
      </c>
      <c r="M489" s="34">
        <f t="shared" si="1321"/>
        <v>0</v>
      </c>
      <c r="N489" s="34">
        <f t="shared" si="1341"/>
        <v>0</v>
      </c>
      <c r="O489" s="34">
        <f t="shared" si="1324"/>
        <v>0</v>
      </c>
      <c r="P489" s="12" t="str">
        <f t="shared" ref="P489:Q489" si="1346">P488</f>
        <v>(Select Language)</v>
      </c>
      <c r="Q489" s="12" t="str">
        <f t="shared" si="1346"/>
        <v>(Select Usage)</v>
      </c>
      <c r="R489" s="33">
        <f t="shared" si="1325"/>
        <v>0</v>
      </c>
      <c r="S489" s="33">
        <f t="shared" si="1326"/>
        <v>0</v>
      </c>
      <c r="T489" s="33">
        <f t="shared" si="1327"/>
        <v>0</v>
      </c>
      <c r="U489" s="33">
        <f t="shared" si="1328"/>
        <v>0</v>
      </c>
      <c r="V489" s="33">
        <f t="shared" si="1329"/>
        <v>0</v>
      </c>
      <c r="W489" s="33">
        <f t="shared" si="1330"/>
        <v>0</v>
      </c>
      <c r="X489" s="33">
        <f t="shared" si="1331"/>
        <v>0</v>
      </c>
      <c r="Y489" s="33">
        <f t="shared" si="1332"/>
        <v>0</v>
      </c>
      <c r="Z489" s="33">
        <f t="shared" si="1333"/>
        <v>0</v>
      </c>
      <c r="AA489" s="33">
        <f t="shared" si="1334"/>
        <v>0</v>
      </c>
      <c r="AB489" s="33">
        <f t="shared" si="1335"/>
        <v>0</v>
      </c>
      <c r="AC489" s="33">
        <f t="shared" si="1336"/>
        <v>0</v>
      </c>
      <c r="AD489" s="26">
        <f t="shared" si="1337"/>
        <v>0</v>
      </c>
      <c r="AE489" s="46" t="str">
        <f>IFERROR(IF(AE$3=VLOOKUP($E489,Template!$AK$5:$AM$17,3,FALSE),$AD489*$F489,0),"0.00")</f>
        <v>0.00</v>
      </c>
      <c r="AF489" s="46" t="str">
        <f>IFERROR(IF(AF$3=VLOOKUP($E489,Template!$AK$5:$AM$17,3,FALSE),$AD489*$F489,0),"0.00")</f>
        <v>0.00</v>
      </c>
      <c r="AG489" s="28">
        <f t="shared" si="1338"/>
        <v>0</v>
      </c>
      <c r="AH489" s="13" t="s">
        <v>40</v>
      </c>
      <c r="AI489" s="13" t="s">
        <v>41</v>
      </c>
      <c r="AK489" s="14" t="s">
        <v>26</v>
      </c>
      <c r="AL489" s="15">
        <v>0.15</v>
      </c>
      <c r="AM489" s="16" t="s">
        <v>2</v>
      </c>
    </row>
    <row r="490" spans="1:39" s="3" customFormat="1" ht="13.8" x14ac:dyDescent="0.25">
      <c r="A490" s="7" t="str">
        <f t="shared" ref="A490:C490" si="1347">A489</f>
        <v>(Enter Broadcasting Company Name)</v>
      </c>
      <c r="B490" s="7" t="str">
        <f t="shared" si="1347"/>
        <v>(Enter Call Letters)</v>
      </c>
      <c r="C490" s="8" t="str">
        <f t="shared" si="1347"/>
        <v>(Select AM/FM)</v>
      </c>
      <c r="D490" s="30"/>
      <c r="E490" s="8" t="str">
        <f t="shared" si="1340"/>
        <v>(Select Station Province)</v>
      </c>
      <c r="F490" s="9" t="str">
        <f>IFERROR(VLOOKUP(E490,Template!$AK$5:$AL$17,2,FALSE),"")</f>
        <v/>
      </c>
      <c r="G490" s="42" t="s">
        <v>11</v>
      </c>
      <c r="H490" s="42" t="s">
        <v>13</v>
      </c>
      <c r="I490" s="32" t="s">
        <v>65</v>
      </c>
      <c r="J490" s="32" t="s">
        <v>66</v>
      </c>
      <c r="K490" s="33">
        <f t="shared" si="1322"/>
        <v>0</v>
      </c>
      <c r="L490" s="33">
        <f t="shared" si="1323"/>
        <v>0</v>
      </c>
      <c r="M490" s="34">
        <f t="shared" si="1321"/>
        <v>0</v>
      </c>
      <c r="N490" s="34">
        <f t="shared" si="1341"/>
        <v>0</v>
      </c>
      <c r="O490" s="34">
        <f t="shared" si="1324"/>
        <v>0</v>
      </c>
      <c r="P490" s="12" t="str">
        <f t="shared" ref="P490:Q490" si="1348">P489</f>
        <v>(Select Language)</v>
      </c>
      <c r="Q490" s="12" t="str">
        <f t="shared" si="1348"/>
        <v>(Select Usage)</v>
      </c>
      <c r="R490" s="33">
        <f t="shared" si="1325"/>
        <v>0</v>
      </c>
      <c r="S490" s="33">
        <f t="shared" si="1326"/>
        <v>0</v>
      </c>
      <c r="T490" s="33">
        <f t="shared" si="1327"/>
        <v>0</v>
      </c>
      <c r="U490" s="33">
        <f t="shared" si="1328"/>
        <v>0</v>
      </c>
      <c r="V490" s="33">
        <f t="shared" si="1329"/>
        <v>0</v>
      </c>
      <c r="W490" s="33">
        <f t="shared" si="1330"/>
        <v>0</v>
      </c>
      <c r="X490" s="33">
        <f t="shared" si="1331"/>
        <v>0</v>
      </c>
      <c r="Y490" s="33">
        <f t="shared" si="1332"/>
        <v>0</v>
      </c>
      <c r="Z490" s="33">
        <f t="shared" si="1333"/>
        <v>0</v>
      </c>
      <c r="AA490" s="33">
        <f t="shared" si="1334"/>
        <v>0</v>
      </c>
      <c r="AB490" s="33">
        <f t="shared" si="1335"/>
        <v>0</v>
      </c>
      <c r="AC490" s="33">
        <f t="shared" si="1336"/>
        <v>0</v>
      </c>
      <c r="AD490" s="26">
        <f t="shared" si="1337"/>
        <v>0</v>
      </c>
      <c r="AE490" s="46" t="str">
        <f>IFERROR(IF(AE$3=VLOOKUP($E490,Template!$AK$5:$AM$17,3,FALSE),$AD490*$F490,0),"0.00")</f>
        <v>0.00</v>
      </c>
      <c r="AF490" s="46" t="str">
        <f>IFERROR(IF(AF$3=VLOOKUP($E490,Template!$AK$5:$AM$17,3,FALSE),$AD490*$F490,0),"0.00")</f>
        <v>0.00</v>
      </c>
      <c r="AG490" s="28">
        <f t="shared" si="1338"/>
        <v>0</v>
      </c>
      <c r="AH490" s="13" t="s">
        <v>40</v>
      </c>
      <c r="AI490" s="13" t="s">
        <v>41</v>
      </c>
      <c r="AK490" s="14" t="s">
        <v>27</v>
      </c>
      <c r="AL490" s="15">
        <v>0.15</v>
      </c>
      <c r="AM490" s="16" t="s">
        <v>2</v>
      </c>
    </row>
    <row r="491" spans="1:39" s="3" customFormat="1" ht="13.8" x14ac:dyDescent="0.25">
      <c r="A491" s="7" t="str">
        <f t="shared" ref="A491:C491" si="1349">A490</f>
        <v>(Enter Broadcasting Company Name)</v>
      </c>
      <c r="B491" s="7" t="str">
        <f t="shared" si="1349"/>
        <v>(Enter Call Letters)</v>
      </c>
      <c r="C491" s="8" t="str">
        <f t="shared" si="1349"/>
        <v>(Select AM/FM)</v>
      </c>
      <c r="D491" s="30"/>
      <c r="E491" s="8" t="str">
        <f t="shared" si="1340"/>
        <v>(Select Station Province)</v>
      </c>
      <c r="F491" s="9" t="str">
        <f>IFERROR(VLOOKUP(E491,Template!$AK$5:$AL$17,2,FALSE),"")</f>
        <v/>
      </c>
      <c r="G491" s="42" t="s">
        <v>12</v>
      </c>
      <c r="H491" s="42" t="s">
        <v>15</v>
      </c>
      <c r="I491" s="32" t="s">
        <v>65</v>
      </c>
      <c r="J491" s="32" t="s">
        <v>66</v>
      </c>
      <c r="K491" s="33">
        <f t="shared" si="1322"/>
        <v>0</v>
      </c>
      <c r="L491" s="33">
        <f t="shared" si="1323"/>
        <v>0</v>
      </c>
      <c r="M491" s="34">
        <f t="shared" si="1321"/>
        <v>0</v>
      </c>
      <c r="N491" s="34">
        <f t="shared" si="1341"/>
        <v>0</v>
      </c>
      <c r="O491" s="34">
        <f t="shared" si="1324"/>
        <v>0</v>
      </c>
      <c r="P491" s="12" t="str">
        <f t="shared" ref="P491:Q491" si="1350">P490</f>
        <v>(Select Language)</v>
      </c>
      <c r="Q491" s="12" t="str">
        <f t="shared" si="1350"/>
        <v>(Select Usage)</v>
      </c>
      <c r="R491" s="33">
        <f t="shared" si="1325"/>
        <v>0</v>
      </c>
      <c r="S491" s="33">
        <f t="shared" si="1326"/>
        <v>0</v>
      </c>
      <c r="T491" s="33">
        <f t="shared" si="1327"/>
        <v>0</v>
      </c>
      <c r="U491" s="33">
        <f t="shared" si="1328"/>
        <v>0</v>
      </c>
      <c r="V491" s="33">
        <f t="shared" si="1329"/>
        <v>0</v>
      </c>
      <c r="W491" s="33">
        <f t="shared" si="1330"/>
        <v>0</v>
      </c>
      <c r="X491" s="33">
        <f t="shared" si="1331"/>
        <v>0</v>
      </c>
      <c r="Y491" s="33">
        <f t="shared" si="1332"/>
        <v>0</v>
      </c>
      <c r="Z491" s="33">
        <f t="shared" si="1333"/>
        <v>0</v>
      </c>
      <c r="AA491" s="33">
        <f t="shared" si="1334"/>
        <v>0</v>
      </c>
      <c r="AB491" s="33">
        <f t="shared" si="1335"/>
        <v>0</v>
      </c>
      <c r="AC491" s="33">
        <f t="shared" si="1336"/>
        <v>0</v>
      </c>
      <c r="AD491" s="26">
        <f>SUM(R491:AC491)</f>
        <v>0</v>
      </c>
      <c r="AE491" s="46" t="str">
        <f>IFERROR(IF(AE$3=VLOOKUP($E491,Template!$AK$5:$AM$17,3,FALSE),$AD491*$F491,0),"0.00")</f>
        <v>0.00</v>
      </c>
      <c r="AF491" s="46" t="str">
        <f>IFERROR(IF(AF$3=VLOOKUP($E491,Template!$AK$5:$AM$17,3,FALSE),$AD491*$F491,0),"0.00")</f>
        <v>0.00</v>
      </c>
      <c r="AG491" s="28">
        <f t="shared" si="1338"/>
        <v>0</v>
      </c>
      <c r="AH491" s="13" t="s">
        <v>40</v>
      </c>
      <c r="AI491" s="13" t="s">
        <v>41</v>
      </c>
      <c r="AK491" s="14" t="s">
        <v>28</v>
      </c>
      <c r="AL491" s="15">
        <v>0.05</v>
      </c>
      <c r="AM491" s="16" t="s">
        <v>3</v>
      </c>
    </row>
    <row r="492" spans="1:39" s="3" customFormat="1" ht="13.8" x14ac:dyDescent="0.25">
      <c r="A492" s="7" t="str">
        <f t="shared" ref="A492:C492" si="1351">A491</f>
        <v>(Enter Broadcasting Company Name)</v>
      </c>
      <c r="B492" s="7" t="str">
        <f t="shared" si="1351"/>
        <v>(Enter Call Letters)</v>
      </c>
      <c r="C492" s="8" t="str">
        <f t="shared" si="1351"/>
        <v>(Select AM/FM)</v>
      </c>
      <c r="D492" s="30"/>
      <c r="E492" s="8" t="str">
        <f t="shared" si="1340"/>
        <v>(Select Station Province)</v>
      </c>
      <c r="F492" s="9" t="str">
        <f>IFERROR(VLOOKUP(E492,Template!$AK$5:$AL$17,2,FALSE),"")</f>
        <v/>
      </c>
      <c r="G492" s="42" t="s">
        <v>13</v>
      </c>
      <c r="H492" s="42" t="s">
        <v>16</v>
      </c>
      <c r="I492" s="32" t="s">
        <v>65</v>
      </c>
      <c r="J492" s="32" t="s">
        <v>66</v>
      </c>
      <c r="K492" s="33">
        <f t="shared" si="1322"/>
        <v>0</v>
      </c>
      <c r="L492" s="33">
        <f t="shared" si="1323"/>
        <v>0</v>
      </c>
      <c r="M492" s="34">
        <f t="shared" si="1321"/>
        <v>0</v>
      </c>
      <c r="N492" s="34">
        <f t="shared" si="1341"/>
        <v>0</v>
      </c>
      <c r="O492" s="34">
        <f t="shared" si="1324"/>
        <v>0</v>
      </c>
      <c r="P492" s="12" t="str">
        <f t="shared" ref="P492:Q492" si="1352">P491</f>
        <v>(Select Language)</v>
      </c>
      <c r="Q492" s="12" t="str">
        <f t="shared" si="1352"/>
        <v>(Select Usage)</v>
      </c>
      <c r="R492" s="33">
        <f t="shared" si="1325"/>
        <v>0</v>
      </c>
      <c r="S492" s="33">
        <f t="shared" si="1326"/>
        <v>0</v>
      </c>
      <c r="T492" s="33">
        <f t="shared" si="1327"/>
        <v>0</v>
      </c>
      <c r="U492" s="33">
        <f t="shared" si="1328"/>
        <v>0</v>
      </c>
      <c r="V492" s="33">
        <f t="shared" si="1329"/>
        <v>0</v>
      </c>
      <c r="W492" s="33">
        <f t="shared" si="1330"/>
        <v>0</v>
      </c>
      <c r="X492" s="33">
        <f t="shared" si="1331"/>
        <v>0</v>
      </c>
      <c r="Y492" s="33">
        <f t="shared" si="1332"/>
        <v>0</v>
      </c>
      <c r="Z492" s="33">
        <f t="shared" si="1333"/>
        <v>0</v>
      </c>
      <c r="AA492" s="33">
        <f t="shared" si="1334"/>
        <v>0</v>
      </c>
      <c r="AB492" s="33">
        <f t="shared" si="1335"/>
        <v>0</v>
      </c>
      <c r="AC492" s="33">
        <f t="shared" si="1336"/>
        <v>0</v>
      </c>
      <c r="AD492" s="26">
        <f t="shared" ref="AD492:AD494" si="1353">SUM(R492:AC492)</f>
        <v>0</v>
      </c>
      <c r="AE492" s="46" t="str">
        <f>IFERROR(IF(AE$3=VLOOKUP($E492,Template!$AK$5:$AM$17,3,FALSE),$AD492*$F492,0),"0.00")</f>
        <v>0.00</v>
      </c>
      <c r="AF492" s="46" t="str">
        <f>IFERROR(IF(AF$3=VLOOKUP($E492,Template!$AK$5:$AM$17,3,FALSE),$AD492*$F492,0),"0.00")</f>
        <v>0.00</v>
      </c>
      <c r="AG492" s="28">
        <f t="shared" si="1338"/>
        <v>0</v>
      </c>
      <c r="AH492" s="13" t="s">
        <v>40</v>
      </c>
      <c r="AI492" s="13" t="s">
        <v>41</v>
      </c>
      <c r="AK492" s="14" t="s">
        <v>70</v>
      </c>
      <c r="AL492" s="15">
        <v>0.05</v>
      </c>
      <c r="AM492" s="16" t="s">
        <v>3</v>
      </c>
    </row>
    <row r="493" spans="1:39" s="3" customFormat="1" ht="13.8" x14ac:dyDescent="0.25">
      <c r="A493" s="7" t="str">
        <f t="shared" ref="A493:C493" si="1354">A492</f>
        <v>(Enter Broadcasting Company Name)</v>
      </c>
      <c r="B493" s="7" t="str">
        <f t="shared" si="1354"/>
        <v>(Enter Call Letters)</v>
      </c>
      <c r="C493" s="8" t="str">
        <f t="shared" si="1354"/>
        <v>(Select AM/FM)</v>
      </c>
      <c r="D493" s="30"/>
      <c r="E493" s="8" t="str">
        <f t="shared" si="1340"/>
        <v>(Select Station Province)</v>
      </c>
      <c r="F493" s="9" t="str">
        <f>IFERROR(VLOOKUP(E493,Template!$AK$5:$AL$17,2,FALSE),"")</f>
        <v/>
      </c>
      <c r="G493" s="42" t="s">
        <v>15</v>
      </c>
      <c r="H493" s="42" t="s">
        <v>17</v>
      </c>
      <c r="I493" s="32" t="s">
        <v>65</v>
      </c>
      <c r="J493" s="32" t="s">
        <v>66</v>
      </c>
      <c r="K493" s="33">
        <f t="shared" si="1322"/>
        <v>0</v>
      </c>
      <c r="L493" s="33">
        <f t="shared" si="1323"/>
        <v>0</v>
      </c>
      <c r="M493" s="34">
        <f t="shared" si="1321"/>
        <v>0</v>
      </c>
      <c r="N493" s="34">
        <f t="shared" si="1341"/>
        <v>0</v>
      </c>
      <c r="O493" s="34">
        <f t="shared" si="1324"/>
        <v>0</v>
      </c>
      <c r="P493" s="12" t="str">
        <f t="shared" ref="P493:Q493" si="1355">P492</f>
        <v>(Select Language)</v>
      </c>
      <c r="Q493" s="12" t="str">
        <f t="shared" si="1355"/>
        <v>(Select Usage)</v>
      </c>
      <c r="R493" s="33">
        <f t="shared" si="1325"/>
        <v>0</v>
      </c>
      <c r="S493" s="33">
        <f t="shared" si="1326"/>
        <v>0</v>
      </c>
      <c r="T493" s="33">
        <f t="shared" si="1327"/>
        <v>0</v>
      </c>
      <c r="U493" s="33">
        <f t="shared" si="1328"/>
        <v>0</v>
      </c>
      <c r="V493" s="33">
        <f t="shared" si="1329"/>
        <v>0</v>
      </c>
      <c r="W493" s="33">
        <f t="shared" si="1330"/>
        <v>0</v>
      </c>
      <c r="X493" s="33">
        <f t="shared" si="1331"/>
        <v>0</v>
      </c>
      <c r="Y493" s="33">
        <f t="shared" si="1332"/>
        <v>0</v>
      </c>
      <c r="Z493" s="33">
        <f t="shared" si="1333"/>
        <v>0</v>
      </c>
      <c r="AA493" s="33">
        <f t="shared" si="1334"/>
        <v>0</v>
      </c>
      <c r="AB493" s="33">
        <f t="shared" si="1335"/>
        <v>0</v>
      </c>
      <c r="AC493" s="33">
        <f t="shared" si="1336"/>
        <v>0</v>
      </c>
      <c r="AD493" s="26">
        <f t="shared" si="1353"/>
        <v>0</v>
      </c>
      <c r="AE493" s="46" t="str">
        <f>IFERROR(IF(AE$3=VLOOKUP($E493,Template!$AK$5:$AM$17,3,FALSE),$AD493*$F493,0),"0.00")</f>
        <v>0.00</v>
      </c>
      <c r="AF493" s="46" t="str">
        <f>IFERROR(IF(AF$3=VLOOKUP($E493,Template!$AK$5:$AM$17,3,FALSE),$AD493*$F493,0),"0.00")</f>
        <v>0.00</v>
      </c>
      <c r="AG493" s="28">
        <f t="shared" si="1338"/>
        <v>0</v>
      </c>
      <c r="AH493" s="13" t="s">
        <v>40</v>
      </c>
      <c r="AI493" s="13" t="s">
        <v>41</v>
      </c>
      <c r="AK493" s="14" t="s">
        <v>20</v>
      </c>
      <c r="AL493" s="15">
        <v>0.13</v>
      </c>
      <c r="AM493" s="16" t="s">
        <v>2</v>
      </c>
    </row>
    <row r="494" spans="1:39" s="3" customFormat="1" ht="13.8" x14ac:dyDescent="0.25">
      <c r="A494" s="7" t="str">
        <f t="shared" ref="A494:C494" si="1356">A493</f>
        <v>(Enter Broadcasting Company Name)</v>
      </c>
      <c r="B494" s="7" t="str">
        <f t="shared" si="1356"/>
        <v>(Enter Call Letters)</v>
      </c>
      <c r="C494" s="8" t="str">
        <f t="shared" si="1356"/>
        <v>(Select AM/FM)</v>
      </c>
      <c r="D494" s="30"/>
      <c r="E494" s="8" t="str">
        <f t="shared" si="1340"/>
        <v>(Select Station Province)</v>
      </c>
      <c r="F494" s="9" t="str">
        <f>IFERROR(VLOOKUP(E494,Template!$AK$5:$AL$17,2,FALSE),"")</f>
        <v/>
      </c>
      <c r="G494" s="42" t="s">
        <v>16</v>
      </c>
      <c r="H494" s="42" t="s">
        <v>18</v>
      </c>
      <c r="I494" s="32" t="s">
        <v>65</v>
      </c>
      <c r="J494" s="32" t="s">
        <v>66</v>
      </c>
      <c r="K494" s="33">
        <f t="shared" si="1322"/>
        <v>0</v>
      </c>
      <c r="L494" s="33">
        <f t="shared" si="1323"/>
        <v>0</v>
      </c>
      <c r="M494" s="34">
        <f t="shared" si="1321"/>
        <v>0</v>
      </c>
      <c r="N494" s="34">
        <f t="shared" si="1341"/>
        <v>0</v>
      </c>
      <c r="O494" s="34">
        <f t="shared" si="1324"/>
        <v>0</v>
      </c>
      <c r="P494" s="12" t="str">
        <f t="shared" ref="P494:Q494" si="1357">P493</f>
        <v>(Select Language)</v>
      </c>
      <c r="Q494" s="12" t="str">
        <f t="shared" si="1357"/>
        <v>(Select Usage)</v>
      </c>
      <c r="R494" s="33">
        <f t="shared" si="1325"/>
        <v>0</v>
      </c>
      <c r="S494" s="33">
        <f t="shared" si="1326"/>
        <v>0</v>
      </c>
      <c r="T494" s="33">
        <f t="shared" si="1327"/>
        <v>0</v>
      </c>
      <c r="U494" s="33">
        <f t="shared" si="1328"/>
        <v>0</v>
      </c>
      <c r="V494" s="33">
        <f t="shared" si="1329"/>
        <v>0</v>
      </c>
      <c r="W494" s="33">
        <f t="shared" si="1330"/>
        <v>0</v>
      </c>
      <c r="X494" s="33">
        <f t="shared" si="1331"/>
        <v>0</v>
      </c>
      <c r="Y494" s="33">
        <f t="shared" si="1332"/>
        <v>0</v>
      </c>
      <c r="Z494" s="33">
        <f t="shared" si="1333"/>
        <v>0</v>
      </c>
      <c r="AA494" s="33">
        <f t="shared" si="1334"/>
        <v>0</v>
      </c>
      <c r="AB494" s="33">
        <f t="shared" si="1335"/>
        <v>0</v>
      </c>
      <c r="AC494" s="33">
        <f t="shared" si="1336"/>
        <v>0</v>
      </c>
      <c r="AD494" s="26">
        <f t="shared" si="1353"/>
        <v>0</v>
      </c>
      <c r="AE494" s="46" t="str">
        <f>IFERROR(IF(AE$3=VLOOKUP($E494,Template!$AK$5:$AM$17,3,FALSE),$AD494*$F494,0),"0.00")</f>
        <v>0.00</v>
      </c>
      <c r="AF494" s="46" t="str">
        <f>IFERROR(IF(AF$3=VLOOKUP($E494,Template!$AK$5:$AM$17,3,FALSE),$AD494*$F494,0),"0.00")</f>
        <v>0.00</v>
      </c>
      <c r="AG494" s="28">
        <f t="shared" si="1338"/>
        <v>0</v>
      </c>
      <c r="AH494" s="13" t="s">
        <v>40</v>
      </c>
      <c r="AI494" s="13" t="s">
        <v>41</v>
      </c>
      <c r="AK494" s="14" t="s">
        <v>69</v>
      </c>
      <c r="AL494" s="15">
        <v>0.15</v>
      </c>
      <c r="AM494" s="16" t="s">
        <v>2</v>
      </c>
    </row>
    <row r="495" spans="1:39" s="3" customFormat="1" ht="13.8" x14ac:dyDescent="0.25">
      <c r="A495" s="7" t="str">
        <f t="shared" ref="A495:C495" si="1358">A494</f>
        <v>(Enter Broadcasting Company Name)</v>
      </c>
      <c r="B495" s="7" t="str">
        <f t="shared" si="1358"/>
        <v>(Enter Call Letters)</v>
      </c>
      <c r="C495" s="8" t="str">
        <f t="shared" si="1358"/>
        <v>(Select AM/FM)</v>
      </c>
      <c r="D495" s="30"/>
      <c r="E495" s="8" t="str">
        <f t="shared" si="1340"/>
        <v>(Select Station Province)</v>
      </c>
      <c r="F495" s="9" t="str">
        <f>IFERROR(VLOOKUP(E495,Template!$AK$5:$AL$17,2,FALSE),"")</f>
        <v/>
      </c>
      <c r="G495" s="42" t="s">
        <v>17</v>
      </c>
      <c r="H495" s="42" t="s">
        <v>7</v>
      </c>
      <c r="I495" s="32" t="s">
        <v>65</v>
      </c>
      <c r="J495" s="32" t="s">
        <v>66</v>
      </c>
      <c r="K495" s="33">
        <f t="shared" si="1322"/>
        <v>0</v>
      </c>
      <c r="L495" s="33">
        <f t="shared" si="1323"/>
        <v>0</v>
      </c>
      <c r="M495" s="34">
        <f t="shared" si="1321"/>
        <v>0</v>
      </c>
      <c r="N495" s="34">
        <f t="shared" si="1341"/>
        <v>0</v>
      </c>
      <c r="O495" s="34">
        <f t="shared" si="1324"/>
        <v>0</v>
      </c>
      <c r="P495" s="12" t="str">
        <f t="shared" ref="P495:Q495" si="1359">P494</f>
        <v>(Select Language)</v>
      </c>
      <c r="Q495" s="12" t="str">
        <f t="shared" si="1359"/>
        <v>(Select Usage)</v>
      </c>
      <c r="R495" s="33">
        <f t="shared" si="1325"/>
        <v>0</v>
      </c>
      <c r="S495" s="33">
        <f t="shared" si="1326"/>
        <v>0</v>
      </c>
      <c r="T495" s="33">
        <f t="shared" si="1327"/>
        <v>0</v>
      </c>
      <c r="U495" s="33">
        <f t="shared" si="1328"/>
        <v>0</v>
      </c>
      <c r="V495" s="33">
        <f t="shared" si="1329"/>
        <v>0</v>
      </c>
      <c r="W495" s="33">
        <f t="shared" si="1330"/>
        <v>0</v>
      </c>
      <c r="X495" s="33">
        <f t="shared" si="1331"/>
        <v>0</v>
      </c>
      <c r="Y495" s="33">
        <f t="shared" si="1332"/>
        <v>0</v>
      </c>
      <c r="Z495" s="33">
        <f t="shared" si="1333"/>
        <v>0</v>
      </c>
      <c r="AA495" s="33">
        <f t="shared" si="1334"/>
        <v>0</v>
      </c>
      <c r="AB495" s="33">
        <f t="shared" si="1335"/>
        <v>0</v>
      </c>
      <c r="AC495" s="33">
        <f t="shared" si="1336"/>
        <v>0</v>
      </c>
      <c r="AD495" s="26">
        <f>SUM(R495:AC495)</f>
        <v>0</v>
      </c>
      <c r="AE495" s="46" t="str">
        <f>IFERROR(IF(AE$3=VLOOKUP($E495,Template!$AK$5:$AM$17,3,FALSE),$AD495*$F495,0),"0.00")</f>
        <v>0.00</v>
      </c>
      <c r="AF495" s="46" t="str">
        <f>IFERROR(IF(AF$3=VLOOKUP($E495,Template!$AK$5:$AM$17,3,FALSE),$AD495*$F495,0),"0.00")</f>
        <v>0.00</v>
      </c>
      <c r="AG495" s="28">
        <f t="shared" si="1338"/>
        <v>0</v>
      </c>
      <c r="AH495" s="13" t="s">
        <v>40</v>
      </c>
      <c r="AI495" s="13" t="s">
        <v>41</v>
      </c>
      <c r="AK495" s="14" t="s">
        <v>29</v>
      </c>
      <c r="AL495" s="15">
        <v>0.05</v>
      </c>
      <c r="AM495" s="16" t="s">
        <v>3</v>
      </c>
    </row>
    <row r="496" spans="1:39" s="3" customFormat="1" ht="13.8" x14ac:dyDescent="0.25">
      <c r="A496" s="7" t="str">
        <f t="shared" ref="A496:C496" si="1360">A495</f>
        <v>(Enter Broadcasting Company Name)</v>
      </c>
      <c r="B496" s="7" t="str">
        <f t="shared" si="1360"/>
        <v>(Enter Call Letters)</v>
      </c>
      <c r="C496" s="8" t="str">
        <f t="shared" si="1360"/>
        <v>(Select AM/FM)</v>
      </c>
      <c r="D496" s="30"/>
      <c r="E496" s="8" t="str">
        <f t="shared" si="1340"/>
        <v>(Select Station Province)</v>
      </c>
      <c r="F496" s="9" t="str">
        <f>IFERROR(VLOOKUP(E496,Template!$AK$5:$AL$17,2,FALSE),"")</f>
        <v/>
      </c>
      <c r="G496" s="42" t="s">
        <v>18</v>
      </c>
      <c r="H496" s="43" t="s">
        <v>8</v>
      </c>
      <c r="I496" s="32" t="s">
        <v>65</v>
      </c>
      <c r="J496" s="32" t="s">
        <v>66</v>
      </c>
      <c r="K496" s="33">
        <f t="shared" si="1322"/>
        <v>0</v>
      </c>
      <c r="L496" s="33">
        <f t="shared" si="1323"/>
        <v>0</v>
      </c>
      <c r="M496" s="34">
        <f t="shared" si="1321"/>
        <v>0</v>
      </c>
      <c r="N496" s="34">
        <f t="shared" si="1341"/>
        <v>0</v>
      </c>
      <c r="O496" s="34">
        <f t="shared" si="1324"/>
        <v>0</v>
      </c>
      <c r="P496" s="12" t="str">
        <f t="shared" ref="P496:Q496" si="1361">P495</f>
        <v>(Select Language)</v>
      </c>
      <c r="Q496" s="12" t="str">
        <f t="shared" si="1361"/>
        <v>(Select Usage)</v>
      </c>
      <c r="R496" s="33">
        <f t="shared" si="1325"/>
        <v>0</v>
      </c>
      <c r="S496" s="33">
        <f t="shared" si="1326"/>
        <v>0</v>
      </c>
      <c r="T496" s="33">
        <f t="shared" si="1327"/>
        <v>0</v>
      </c>
      <c r="U496" s="33">
        <f t="shared" si="1328"/>
        <v>0</v>
      </c>
      <c r="V496" s="33">
        <f t="shared" si="1329"/>
        <v>0</v>
      </c>
      <c r="W496" s="33">
        <f t="shared" si="1330"/>
        <v>0</v>
      </c>
      <c r="X496" s="33">
        <f t="shared" si="1331"/>
        <v>0</v>
      </c>
      <c r="Y496" s="33">
        <f t="shared" si="1332"/>
        <v>0</v>
      </c>
      <c r="Z496" s="33">
        <f t="shared" si="1333"/>
        <v>0</v>
      </c>
      <c r="AA496" s="33">
        <f t="shared" si="1334"/>
        <v>0</v>
      </c>
      <c r="AB496" s="33">
        <f t="shared" si="1335"/>
        <v>0</v>
      </c>
      <c r="AC496" s="33">
        <f t="shared" si="1336"/>
        <v>0</v>
      </c>
      <c r="AD496" s="26">
        <f t="shared" ref="AD496" si="1362">SUM(R496:AC496)</f>
        <v>0</v>
      </c>
      <c r="AE496" s="46" t="str">
        <f>IFERROR(IF(AE$3=VLOOKUP($E496,Template!$AK$5:$AM$17,3,FALSE),$AD496*$F496,0),"0.00")</f>
        <v>0.00</v>
      </c>
      <c r="AF496" s="46" t="str">
        <f>IFERROR(IF(AF$3=VLOOKUP($E496,Template!$AK$5:$AM$17,3,FALSE),$AD496*$F496,0),"0.00")</f>
        <v>0.00</v>
      </c>
      <c r="AG496" s="28">
        <f t="shared" si="1338"/>
        <v>0</v>
      </c>
      <c r="AH496" s="13" t="s">
        <v>40</v>
      </c>
      <c r="AI496" s="13" t="s">
        <v>41</v>
      </c>
      <c r="AK496" s="14" t="s">
        <v>21</v>
      </c>
      <c r="AL496" s="15">
        <v>0.05</v>
      </c>
      <c r="AM496" s="16" t="s">
        <v>3</v>
      </c>
    </row>
    <row r="497" spans="1:39" ht="13.8" x14ac:dyDescent="0.25">
      <c r="A497" s="19" t="s">
        <v>4</v>
      </c>
      <c r="B497" s="19"/>
      <c r="C497" s="20"/>
      <c r="D497" s="20"/>
      <c r="E497" s="20"/>
      <c r="F497" s="20"/>
      <c r="G497" s="44"/>
      <c r="H497" s="44"/>
      <c r="I497" s="21">
        <f t="shared" ref="I497:K497" si="1363">SUM(I485:I496)</f>
        <v>0</v>
      </c>
      <c r="J497" s="21">
        <f t="shared" si="1363"/>
        <v>0</v>
      </c>
      <c r="K497" s="21">
        <f t="shared" si="1363"/>
        <v>0</v>
      </c>
      <c r="L497" s="21">
        <f>L496</f>
        <v>0</v>
      </c>
      <c r="M497" s="21">
        <f>SUM(M485:M496)</f>
        <v>0</v>
      </c>
      <c r="N497" s="21">
        <f t="shared" ref="N497:O497" si="1364">SUM(N485:N496)</f>
        <v>0</v>
      </c>
      <c r="O497" s="21">
        <f t="shared" si="1364"/>
        <v>0</v>
      </c>
      <c r="P497" s="21"/>
      <c r="Q497" s="22"/>
      <c r="R497" s="21">
        <f t="shared" ref="R497:AI497" si="1365">SUM(R485:R496)</f>
        <v>0</v>
      </c>
      <c r="S497" s="21">
        <f t="shared" si="1365"/>
        <v>0</v>
      </c>
      <c r="T497" s="21">
        <f t="shared" si="1365"/>
        <v>0</v>
      </c>
      <c r="U497" s="21">
        <f t="shared" si="1365"/>
        <v>0</v>
      </c>
      <c r="V497" s="21">
        <f t="shared" si="1365"/>
        <v>0</v>
      </c>
      <c r="W497" s="21">
        <f t="shared" si="1365"/>
        <v>0</v>
      </c>
      <c r="X497" s="21">
        <f t="shared" si="1365"/>
        <v>0</v>
      </c>
      <c r="Y497" s="21">
        <f t="shared" si="1365"/>
        <v>0</v>
      </c>
      <c r="Z497" s="21">
        <f t="shared" si="1365"/>
        <v>0</v>
      </c>
      <c r="AA497" s="21">
        <f t="shared" si="1365"/>
        <v>0</v>
      </c>
      <c r="AB497" s="21">
        <f t="shared" si="1365"/>
        <v>0</v>
      </c>
      <c r="AC497" s="21">
        <f t="shared" si="1365"/>
        <v>0</v>
      </c>
      <c r="AD497" s="27">
        <f t="shared" si="1365"/>
        <v>0</v>
      </c>
      <c r="AE497" s="21">
        <f t="shared" si="1365"/>
        <v>0</v>
      </c>
      <c r="AF497" s="21">
        <f t="shared" si="1365"/>
        <v>0</v>
      </c>
      <c r="AG497" s="27">
        <f t="shared" si="1365"/>
        <v>0</v>
      </c>
      <c r="AH497" s="21">
        <f t="shared" si="1365"/>
        <v>0</v>
      </c>
      <c r="AI497" s="21">
        <f t="shared" si="1365"/>
        <v>0</v>
      </c>
      <c r="AK497" s="14" t="s">
        <v>71</v>
      </c>
      <c r="AL497" s="15">
        <v>0.05</v>
      </c>
      <c r="AM497" s="16" t="s">
        <v>3</v>
      </c>
    </row>
    <row r="498" spans="1:39" x14ac:dyDescent="0.25">
      <c r="N498" s="24"/>
      <c r="AJ498" s="6"/>
      <c r="AK498" s="6"/>
      <c r="AL498" s="6"/>
    </row>
    <row r="499" spans="1:39" ht="42" customHeight="1" x14ac:dyDescent="0.25">
      <c r="A499" s="223" t="s">
        <v>63</v>
      </c>
      <c r="B499" s="223" t="s">
        <v>43</v>
      </c>
      <c r="C499" s="224" t="s">
        <v>19</v>
      </c>
      <c r="D499" s="226"/>
      <c r="E499" s="223" t="s">
        <v>14</v>
      </c>
      <c r="F499" s="223" t="s">
        <v>38</v>
      </c>
      <c r="G499" s="223" t="s">
        <v>1</v>
      </c>
      <c r="H499" s="223" t="s">
        <v>5</v>
      </c>
      <c r="I499" s="225" t="s">
        <v>31</v>
      </c>
      <c r="J499" s="225" t="s">
        <v>32</v>
      </c>
      <c r="K499" s="225" t="s">
        <v>48</v>
      </c>
      <c r="L499" s="225" t="s">
        <v>0</v>
      </c>
      <c r="M499" s="4" t="s">
        <v>45</v>
      </c>
      <c r="N499" s="4" t="s">
        <v>46</v>
      </c>
      <c r="O499" s="4" t="s">
        <v>47</v>
      </c>
      <c r="P499" s="225" t="s">
        <v>50</v>
      </c>
      <c r="Q499" s="225" t="s">
        <v>33</v>
      </c>
      <c r="R499" s="4" t="s">
        <v>51</v>
      </c>
      <c r="S499" s="4" t="s">
        <v>52</v>
      </c>
      <c r="T499" s="4" t="s">
        <v>53</v>
      </c>
      <c r="U499" s="4" t="s">
        <v>54</v>
      </c>
      <c r="V499" s="4" t="s">
        <v>55</v>
      </c>
      <c r="W499" s="4" t="s">
        <v>56</v>
      </c>
      <c r="X499" s="4" t="s">
        <v>57</v>
      </c>
      <c r="Y499" s="4" t="s">
        <v>58</v>
      </c>
      <c r="Z499" s="4" t="s">
        <v>59</v>
      </c>
      <c r="AA499" s="4" t="s">
        <v>62</v>
      </c>
      <c r="AB499" s="4" t="s">
        <v>60</v>
      </c>
      <c r="AC499" s="4" t="s">
        <v>61</v>
      </c>
      <c r="AD499" s="233" t="s">
        <v>34</v>
      </c>
      <c r="AE499" s="231" t="s">
        <v>2</v>
      </c>
      <c r="AF499" s="231" t="s">
        <v>3</v>
      </c>
      <c r="AG499" s="233" t="s">
        <v>35</v>
      </c>
      <c r="AH499" s="223" t="s">
        <v>36</v>
      </c>
      <c r="AI499" s="223" t="s">
        <v>37</v>
      </c>
      <c r="AK499" s="229" t="s">
        <v>30</v>
      </c>
      <c r="AL499" s="229"/>
      <c r="AM499" s="229"/>
    </row>
    <row r="500" spans="1:39" s="6" customFormat="1" ht="35.25" customHeight="1" x14ac:dyDescent="0.3">
      <c r="A500" s="224"/>
      <c r="B500" s="224"/>
      <c r="C500" s="224"/>
      <c r="D500" s="227"/>
      <c r="E500" s="223"/>
      <c r="F500" s="223"/>
      <c r="G500" s="223"/>
      <c r="H500" s="223"/>
      <c r="I500" s="230"/>
      <c r="J500" s="230"/>
      <c r="K500" s="230"/>
      <c r="L500" s="230"/>
      <c r="M500" s="5">
        <v>0</v>
      </c>
      <c r="N500" s="5">
        <v>625000</v>
      </c>
      <c r="O500" s="5">
        <v>1250000</v>
      </c>
      <c r="P500" s="225"/>
      <c r="Q500" s="225"/>
      <c r="R500" s="29">
        <v>4.95E-4</v>
      </c>
      <c r="S500" s="29">
        <v>9.5200000000000005E-4</v>
      </c>
      <c r="T500" s="29">
        <v>1.5900000000000001E-3</v>
      </c>
      <c r="U500" s="29">
        <v>1.1169999999999999E-3</v>
      </c>
      <c r="V500" s="29">
        <v>2.189E-3</v>
      </c>
      <c r="W500" s="29">
        <v>4.5430000000000002E-3</v>
      </c>
      <c r="X500" s="29">
        <v>8.8199999999999997E-4</v>
      </c>
      <c r="Y500" s="29">
        <v>1.6949999999999999E-3</v>
      </c>
      <c r="Z500" s="29">
        <v>2.8319999999999999E-3</v>
      </c>
      <c r="AA500" s="29">
        <v>1.9889999999999999E-3</v>
      </c>
      <c r="AB500" s="29">
        <v>3.8999999999999998E-3</v>
      </c>
      <c r="AC500" s="29">
        <v>8.0949999999999998E-3</v>
      </c>
      <c r="AD500" s="233"/>
      <c r="AE500" s="232"/>
      <c r="AF500" s="232"/>
      <c r="AG500" s="234"/>
      <c r="AH500" s="223"/>
      <c r="AI500" s="223"/>
      <c r="AK500" s="229"/>
      <c r="AL500" s="229"/>
      <c r="AM500" s="229"/>
    </row>
    <row r="501" spans="1:39" s="3" customFormat="1" ht="13.8" x14ac:dyDescent="0.25">
      <c r="A501" s="7" t="s">
        <v>44</v>
      </c>
      <c r="B501" s="7" t="s">
        <v>42</v>
      </c>
      <c r="C501" s="8" t="s">
        <v>39</v>
      </c>
      <c r="D501" s="30"/>
      <c r="E501" s="8" t="s">
        <v>64</v>
      </c>
      <c r="F501" s="9" t="str">
        <f>IFERROR(VLOOKUP(E501,Template!$AK$5:$AL$17,2,FALSE),"")</f>
        <v/>
      </c>
      <c r="G501" s="41" t="s">
        <v>7</v>
      </c>
      <c r="H501" s="41" t="s">
        <v>6</v>
      </c>
      <c r="I501" s="32" t="s">
        <v>65</v>
      </c>
      <c r="J501" s="32" t="s">
        <v>66</v>
      </c>
      <c r="K501" s="33">
        <f>IFERROR(I501+J501,0)</f>
        <v>0</v>
      </c>
      <c r="L501" s="33">
        <f>IFERROR(K501,"")</f>
        <v>0</v>
      </c>
      <c r="M501" s="34">
        <f t="shared" ref="M501:M512" si="1366">IF(L501&lt;=$N$4,K501,IF(L500&gt;$N$4,0,$N$4-L500))</f>
        <v>0</v>
      </c>
      <c r="N501" s="34">
        <f>IF(AND(L501&gt;$N$4,L501&lt;=$O$4),K501-M501,IF(AND(L500&gt;$N$4,L500&lt;=$O$4),$O$4-L500,IF(L500&gt;$O$4,0,IF(L501&lt;$N$4,0,MIN(L501-$N$4,$N$4)))))</f>
        <v>0</v>
      </c>
      <c r="O501" s="34">
        <f>IF(L501&gt;$O$4,K501-M501-N501,0)</f>
        <v>0</v>
      </c>
      <c r="P501" s="12" t="s">
        <v>94</v>
      </c>
      <c r="Q501" s="12" t="s">
        <v>68</v>
      </c>
      <c r="R501" s="33">
        <f>IF(AND($Q501="LOW",$P501="French"),M501*R$4,0)</f>
        <v>0</v>
      </c>
      <c r="S501" s="33">
        <f>IF(AND($Q501="LOW",$P501="French"),N501*S$4,0)</f>
        <v>0</v>
      </c>
      <c r="T501" s="33">
        <f>IF(AND($Q501="LOW",$P501="French"),O501*T$4,0)</f>
        <v>0</v>
      </c>
      <c r="U501" s="33">
        <f>IF(AND($Q501="HIGH",$P501="French"),M501*U$4,0)</f>
        <v>0</v>
      </c>
      <c r="V501" s="33">
        <f>IF(AND($Q501="HIGH",$P501="French"),N501*V$4,0)</f>
        <v>0</v>
      </c>
      <c r="W501" s="33">
        <f>IF(AND($Q501="HIGH",$P501="French"),O501*W$4,0)</f>
        <v>0</v>
      </c>
      <c r="X501" s="33">
        <f>IF(AND($Q501="LOW",$P501="English"),M501*X$4,0)</f>
        <v>0</v>
      </c>
      <c r="Y501" s="33">
        <f>IF(AND($Q501="LOW",$P501="English"),N501*Y$4,0)</f>
        <v>0</v>
      </c>
      <c r="Z501" s="33">
        <f>IF(AND($Q501="LOW",$P501="English"),O501*Z$4,0)</f>
        <v>0</v>
      </c>
      <c r="AA501" s="33">
        <f>IF(AND($Q501="HIGH",$P501="English"),M501*AA$4,0)</f>
        <v>0</v>
      </c>
      <c r="AB501" s="33">
        <f>IF(AND($Q501="HIGH",$P501="English"),N501*AB$4,0)</f>
        <v>0</v>
      </c>
      <c r="AC501" s="33">
        <f>IF(AND($Q501="HIGH",$P501="English"),O501*AC$4,0)</f>
        <v>0</v>
      </c>
      <c r="AD501" s="26">
        <f>SUM(R501:AC501)</f>
        <v>0</v>
      </c>
      <c r="AE501" s="46" t="str">
        <f>IFERROR(IF(AE$3=VLOOKUP($E501,Template!$AK$5:$AM$17,3,FALSE),$AD501*$F501,0),"0.00")</f>
        <v>0.00</v>
      </c>
      <c r="AF501" s="46" t="str">
        <f>IFERROR(IF(AF$3=VLOOKUP($E501,Template!$AK$5:$AM$17,3,FALSE),$AD501*$F501,0),"0.00")</f>
        <v>0.00</v>
      </c>
      <c r="AG501" s="28">
        <f>SUM(AD501:AF501)</f>
        <v>0</v>
      </c>
      <c r="AH501" s="13" t="s">
        <v>40</v>
      </c>
      <c r="AI501" s="13" t="s">
        <v>41</v>
      </c>
      <c r="AK501" s="14" t="s">
        <v>25</v>
      </c>
      <c r="AL501" s="15">
        <v>0.05</v>
      </c>
      <c r="AM501" s="16" t="s">
        <v>3</v>
      </c>
    </row>
    <row r="502" spans="1:39" s="3" customFormat="1" ht="13.8" x14ac:dyDescent="0.25">
      <c r="A502" s="7" t="str">
        <f>A501</f>
        <v>(Enter Broadcasting Company Name)</v>
      </c>
      <c r="B502" s="7" t="str">
        <f>B501</f>
        <v>(Enter Call Letters)</v>
      </c>
      <c r="C502" s="8" t="str">
        <f>C501</f>
        <v>(Select AM/FM)</v>
      </c>
      <c r="D502" s="30"/>
      <c r="E502" s="8" t="str">
        <f>E501</f>
        <v>(Select Station Province)</v>
      </c>
      <c r="F502" s="9" t="str">
        <f>IFERROR(VLOOKUP(E502,Template!$AK$5:$AL$17,2,FALSE),"")</f>
        <v/>
      </c>
      <c r="G502" s="42" t="s">
        <v>8</v>
      </c>
      <c r="H502" s="42" t="s">
        <v>9</v>
      </c>
      <c r="I502" s="32" t="s">
        <v>65</v>
      </c>
      <c r="J502" s="32" t="s">
        <v>66</v>
      </c>
      <c r="K502" s="33">
        <f t="shared" ref="K502:K512" si="1367">IFERROR(I502+J502,0)</f>
        <v>0</v>
      </c>
      <c r="L502" s="33">
        <f t="shared" ref="L502:L512" si="1368">IFERROR(L501+K502,"")</f>
        <v>0</v>
      </c>
      <c r="M502" s="34">
        <f t="shared" si="1366"/>
        <v>0</v>
      </c>
      <c r="N502" s="34">
        <f>IF(AND(L502&gt;$N$4,L502&lt;=$O$4),K502-M502,IF(AND(L501&gt;$N$4,L501&lt;=$O$4),$O$4-L501,IF(L501&gt;$O$4,0,IF(L502&lt;$N$4,0,MIN(L502-$N$4,$N$4)))))</f>
        <v>0</v>
      </c>
      <c r="O502" s="34">
        <f t="shared" ref="O502:O512" si="1369">IF(L502&gt;$O$4,K502-M502-N502,0)</f>
        <v>0</v>
      </c>
      <c r="P502" s="12" t="str">
        <f>P501</f>
        <v>(Select Language)</v>
      </c>
      <c r="Q502" s="12" t="str">
        <f>Q501</f>
        <v>(Select Usage)</v>
      </c>
      <c r="R502" s="33">
        <f t="shared" ref="R502:R512" si="1370">IF(AND($Q502="LOW",$P502="French"),M502*R$4,0)</f>
        <v>0</v>
      </c>
      <c r="S502" s="33">
        <f t="shared" ref="S502:S512" si="1371">IF(AND($Q502="LOW",$P502="French"),N502*S$4,0)</f>
        <v>0</v>
      </c>
      <c r="T502" s="33">
        <f t="shared" ref="T502:T512" si="1372">IF(AND($Q502="LOW",$P502="French"),O502*T$4,0)</f>
        <v>0</v>
      </c>
      <c r="U502" s="33">
        <f t="shared" ref="U502:U512" si="1373">IF(AND($Q502="HIGH",$P502="French"),M502*U$4,0)</f>
        <v>0</v>
      </c>
      <c r="V502" s="33">
        <f t="shared" ref="V502:V512" si="1374">IF(AND($Q502="HIGH",$P502="French"),N502*V$4,0)</f>
        <v>0</v>
      </c>
      <c r="W502" s="33">
        <f t="shared" ref="W502:W512" si="1375">IF(AND($Q502="HIGH",$P502="French"),O502*W$4,0)</f>
        <v>0</v>
      </c>
      <c r="X502" s="33">
        <f t="shared" ref="X502:X512" si="1376">IF(AND($Q502="LOW",$P502="English"),M502*X$4,0)</f>
        <v>0</v>
      </c>
      <c r="Y502" s="33">
        <f t="shared" ref="Y502:Y512" si="1377">IF(AND($Q502="LOW",$P502="English"),N502*Y$4,0)</f>
        <v>0</v>
      </c>
      <c r="Z502" s="33">
        <f t="shared" ref="Z502:Z512" si="1378">IF(AND($Q502="LOW",$P502="English"),O502*Z$4,0)</f>
        <v>0</v>
      </c>
      <c r="AA502" s="33">
        <f t="shared" ref="AA502:AA512" si="1379">IF(AND($Q502="HIGH",$P502="English"),M502*AA$4,0)</f>
        <v>0</v>
      </c>
      <c r="AB502" s="33">
        <f t="shared" ref="AB502:AB512" si="1380">IF(AND($Q502="HIGH",$P502="English"),N502*AB$4,0)</f>
        <v>0</v>
      </c>
      <c r="AC502" s="33">
        <f t="shared" ref="AC502:AC512" si="1381">IF(AND($Q502="HIGH",$P502="English"),O502*AC$4,0)</f>
        <v>0</v>
      </c>
      <c r="AD502" s="26">
        <f t="shared" ref="AD502:AD506" si="1382">SUM(R502:AC502)</f>
        <v>0</v>
      </c>
      <c r="AE502" s="46" t="str">
        <f>IFERROR(IF(AE$3=VLOOKUP($E502,Template!$AK$5:$AM$17,3,FALSE),$AD502*$F502,0),"0.00")</f>
        <v>0.00</v>
      </c>
      <c r="AF502" s="46" t="str">
        <f>IFERROR(IF(AF$3=VLOOKUP($E502,Template!$AK$5:$AM$17,3,FALSE),$AD502*$F502,0),"0.00")</f>
        <v>0.00</v>
      </c>
      <c r="AG502" s="28">
        <f t="shared" ref="AG502:AG512" si="1383">SUM(AD502:AF502)</f>
        <v>0</v>
      </c>
      <c r="AH502" s="13" t="s">
        <v>40</v>
      </c>
      <c r="AI502" s="13" t="s">
        <v>41</v>
      </c>
      <c r="AK502" s="14" t="s">
        <v>23</v>
      </c>
      <c r="AL502" s="15">
        <v>0.05</v>
      </c>
      <c r="AM502" s="16" t="s">
        <v>3</v>
      </c>
    </row>
    <row r="503" spans="1:39" s="3" customFormat="1" ht="13.8" x14ac:dyDescent="0.25">
      <c r="A503" s="7" t="str">
        <f t="shared" ref="A503:C503" si="1384">A502</f>
        <v>(Enter Broadcasting Company Name)</v>
      </c>
      <c r="B503" s="7" t="str">
        <f t="shared" si="1384"/>
        <v>(Enter Call Letters)</v>
      </c>
      <c r="C503" s="8" t="str">
        <f t="shared" si="1384"/>
        <v>(Select AM/FM)</v>
      </c>
      <c r="D503" s="30"/>
      <c r="E503" s="8" t="str">
        <f t="shared" ref="E503:E512" si="1385">E502</f>
        <v>(Select Station Province)</v>
      </c>
      <c r="F503" s="9" t="str">
        <f>IFERROR(VLOOKUP(E503,Template!$AK$5:$AL$17,2,FALSE),"")</f>
        <v/>
      </c>
      <c r="G503" s="42" t="s">
        <v>6</v>
      </c>
      <c r="H503" s="42" t="s">
        <v>10</v>
      </c>
      <c r="I503" s="32" t="s">
        <v>65</v>
      </c>
      <c r="J503" s="32" t="s">
        <v>66</v>
      </c>
      <c r="K503" s="33">
        <f t="shared" si="1367"/>
        <v>0</v>
      </c>
      <c r="L503" s="33">
        <f t="shared" si="1368"/>
        <v>0</v>
      </c>
      <c r="M503" s="34">
        <f t="shared" si="1366"/>
        <v>0</v>
      </c>
      <c r="N503" s="34">
        <f t="shared" ref="N503:N512" si="1386">IF(AND(L503&gt;$N$4,L503&lt;=$O$4),K503-M503,IF(AND(L502&gt;$N$4,L502&lt;=$O$4),$O$4-L502,IF(L502&gt;$O$4,0,IF(L503&lt;$N$4,0,MIN(L503-$N$4,$N$4)))))</f>
        <v>0</v>
      </c>
      <c r="O503" s="34">
        <f t="shared" si="1369"/>
        <v>0</v>
      </c>
      <c r="P503" s="12" t="str">
        <f t="shared" ref="P503:Q503" si="1387">P502</f>
        <v>(Select Language)</v>
      </c>
      <c r="Q503" s="12" t="str">
        <f t="shared" si="1387"/>
        <v>(Select Usage)</v>
      </c>
      <c r="R503" s="33">
        <f t="shared" si="1370"/>
        <v>0</v>
      </c>
      <c r="S503" s="33">
        <f t="shared" si="1371"/>
        <v>0</v>
      </c>
      <c r="T503" s="33">
        <f t="shared" si="1372"/>
        <v>0</v>
      </c>
      <c r="U503" s="33">
        <f t="shared" si="1373"/>
        <v>0</v>
      </c>
      <c r="V503" s="33">
        <f t="shared" si="1374"/>
        <v>0</v>
      </c>
      <c r="W503" s="33">
        <f t="shared" si="1375"/>
        <v>0</v>
      </c>
      <c r="X503" s="33">
        <f t="shared" si="1376"/>
        <v>0</v>
      </c>
      <c r="Y503" s="33">
        <f t="shared" si="1377"/>
        <v>0</v>
      </c>
      <c r="Z503" s="33">
        <f t="shared" si="1378"/>
        <v>0</v>
      </c>
      <c r="AA503" s="33">
        <f t="shared" si="1379"/>
        <v>0</v>
      </c>
      <c r="AB503" s="33">
        <f t="shared" si="1380"/>
        <v>0</v>
      </c>
      <c r="AC503" s="33">
        <f t="shared" si="1381"/>
        <v>0</v>
      </c>
      <c r="AD503" s="26">
        <f t="shared" si="1382"/>
        <v>0</v>
      </c>
      <c r="AE503" s="46" t="str">
        <f>IFERROR(IF(AE$3=VLOOKUP($E503,Template!$AK$5:$AM$17,3,FALSE),$AD503*$F503,0),"0.00")</f>
        <v>0.00</v>
      </c>
      <c r="AF503" s="46" t="str">
        <f>IFERROR(IF(AF$3=VLOOKUP($E503,Template!$AK$5:$AM$17,3,FALSE),$AD503*$F503,0),"0.00")</f>
        <v>0.00</v>
      </c>
      <c r="AG503" s="28">
        <f t="shared" si="1383"/>
        <v>0</v>
      </c>
      <c r="AH503" s="13" t="s">
        <v>40</v>
      </c>
      <c r="AI503" s="13" t="s">
        <v>41</v>
      </c>
      <c r="AK503" s="14" t="s">
        <v>24</v>
      </c>
      <c r="AL503" s="15">
        <v>0.05</v>
      </c>
      <c r="AM503" s="16" t="s">
        <v>3</v>
      </c>
    </row>
    <row r="504" spans="1:39" s="3" customFormat="1" ht="13.8" x14ac:dyDescent="0.25">
      <c r="A504" s="7" t="str">
        <f t="shared" ref="A504:C504" si="1388">A503</f>
        <v>(Enter Broadcasting Company Name)</v>
      </c>
      <c r="B504" s="7" t="str">
        <f t="shared" si="1388"/>
        <v>(Enter Call Letters)</v>
      </c>
      <c r="C504" s="8" t="str">
        <f t="shared" si="1388"/>
        <v>(Select AM/FM)</v>
      </c>
      <c r="D504" s="30"/>
      <c r="E504" s="8" t="str">
        <f t="shared" si="1385"/>
        <v>(Select Station Province)</v>
      </c>
      <c r="F504" s="9" t="str">
        <f>IFERROR(VLOOKUP(E504,Template!$AK$5:$AL$17,2,FALSE),"")</f>
        <v/>
      </c>
      <c r="G504" s="42" t="s">
        <v>9</v>
      </c>
      <c r="H504" s="42" t="s">
        <v>11</v>
      </c>
      <c r="I504" s="32" t="s">
        <v>65</v>
      </c>
      <c r="J504" s="32" t="s">
        <v>66</v>
      </c>
      <c r="K504" s="33">
        <f t="shared" si="1367"/>
        <v>0</v>
      </c>
      <c r="L504" s="33">
        <f t="shared" si="1368"/>
        <v>0</v>
      </c>
      <c r="M504" s="34">
        <f t="shared" si="1366"/>
        <v>0</v>
      </c>
      <c r="N504" s="34">
        <f t="shared" si="1386"/>
        <v>0</v>
      </c>
      <c r="O504" s="34">
        <f t="shared" si="1369"/>
        <v>0</v>
      </c>
      <c r="P504" s="12" t="str">
        <f t="shared" ref="P504:Q504" si="1389">P503</f>
        <v>(Select Language)</v>
      </c>
      <c r="Q504" s="12" t="str">
        <f t="shared" si="1389"/>
        <v>(Select Usage)</v>
      </c>
      <c r="R504" s="33">
        <f t="shared" si="1370"/>
        <v>0</v>
      </c>
      <c r="S504" s="33">
        <f t="shared" si="1371"/>
        <v>0</v>
      </c>
      <c r="T504" s="33">
        <f t="shared" si="1372"/>
        <v>0</v>
      </c>
      <c r="U504" s="33">
        <f t="shared" si="1373"/>
        <v>0</v>
      </c>
      <c r="V504" s="33">
        <f t="shared" si="1374"/>
        <v>0</v>
      </c>
      <c r="W504" s="33">
        <f t="shared" si="1375"/>
        <v>0</v>
      </c>
      <c r="X504" s="33">
        <f t="shared" si="1376"/>
        <v>0</v>
      </c>
      <c r="Y504" s="33">
        <f t="shared" si="1377"/>
        <v>0</v>
      </c>
      <c r="Z504" s="33">
        <f t="shared" si="1378"/>
        <v>0</v>
      </c>
      <c r="AA504" s="33">
        <f t="shared" si="1379"/>
        <v>0</v>
      </c>
      <c r="AB504" s="33">
        <f t="shared" si="1380"/>
        <v>0</v>
      </c>
      <c r="AC504" s="33">
        <f t="shared" si="1381"/>
        <v>0</v>
      </c>
      <c r="AD504" s="26">
        <f t="shared" si="1382"/>
        <v>0</v>
      </c>
      <c r="AE504" s="46" t="str">
        <f>IFERROR(IF(AE$3=VLOOKUP($E504,Template!$AK$5:$AM$17,3,FALSE),$AD504*$F504,0),"0.00")</f>
        <v>0.00</v>
      </c>
      <c r="AF504" s="46" t="str">
        <f>IFERROR(IF(AF$3=VLOOKUP($E504,Template!$AK$5:$AM$17,3,FALSE),$AD504*$F504,0),"0.00")</f>
        <v>0.00</v>
      </c>
      <c r="AG504" s="28">
        <f t="shared" si="1383"/>
        <v>0</v>
      </c>
      <c r="AH504" s="13" t="s">
        <v>40</v>
      </c>
      <c r="AI504" s="13" t="s">
        <v>41</v>
      </c>
      <c r="AK504" s="14" t="s">
        <v>22</v>
      </c>
      <c r="AL504" s="15">
        <v>0.15</v>
      </c>
      <c r="AM504" s="16" t="s">
        <v>2</v>
      </c>
    </row>
    <row r="505" spans="1:39" s="3" customFormat="1" ht="13.8" x14ac:dyDescent="0.25">
      <c r="A505" s="7" t="str">
        <f t="shared" ref="A505:C505" si="1390">A504</f>
        <v>(Enter Broadcasting Company Name)</v>
      </c>
      <c r="B505" s="7" t="str">
        <f t="shared" si="1390"/>
        <v>(Enter Call Letters)</v>
      </c>
      <c r="C505" s="8" t="str">
        <f t="shared" si="1390"/>
        <v>(Select AM/FM)</v>
      </c>
      <c r="D505" s="30"/>
      <c r="E505" s="8" t="str">
        <f t="shared" si="1385"/>
        <v>(Select Station Province)</v>
      </c>
      <c r="F505" s="9" t="str">
        <f>IFERROR(VLOOKUP(E505,Template!$AK$5:$AL$17,2,FALSE),"")</f>
        <v/>
      </c>
      <c r="G505" s="42" t="s">
        <v>10</v>
      </c>
      <c r="H505" s="42" t="s">
        <v>12</v>
      </c>
      <c r="I505" s="32" t="s">
        <v>65</v>
      </c>
      <c r="J505" s="32" t="s">
        <v>66</v>
      </c>
      <c r="K505" s="33">
        <f t="shared" si="1367"/>
        <v>0</v>
      </c>
      <c r="L505" s="33">
        <f t="shared" si="1368"/>
        <v>0</v>
      </c>
      <c r="M505" s="34">
        <f t="shared" si="1366"/>
        <v>0</v>
      </c>
      <c r="N505" s="34">
        <f t="shared" si="1386"/>
        <v>0</v>
      </c>
      <c r="O505" s="34">
        <f t="shared" si="1369"/>
        <v>0</v>
      </c>
      <c r="P505" s="12" t="str">
        <f t="shared" ref="P505:Q505" si="1391">P504</f>
        <v>(Select Language)</v>
      </c>
      <c r="Q505" s="12" t="str">
        <f t="shared" si="1391"/>
        <v>(Select Usage)</v>
      </c>
      <c r="R505" s="33">
        <f t="shared" si="1370"/>
        <v>0</v>
      </c>
      <c r="S505" s="33">
        <f t="shared" si="1371"/>
        <v>0</v>
      </c>
      <c r="T505" s="33">
        <f t="shared" si="1372"/>
        <v>0</v>
      </c>
      <c r="U505" s="33">
        <f t="shared" si="1373"/>
        <v>0</v>
      </c>
      <c r="V505" s="33">
        <f t="shared" si="1374"/>
        <v>0</v>
      </c>
      <c r="W505" s="33">
        <f t="shared" si="1375"/>
        <v>0</v>
      </c>
      <c r="X505" s="33">
        <f t="shared" si="1376"/>
        <v>0</v>
      </c>
      <c r="Y505" s="33">
        <f t="shared" si="1377"/>
        <v>0</v>
      </c>
      <c r="Z505" s="33">
        <f t="shared" si="1378"/>
        <v>0</v>
      </c>
      <c r="AA505" s="33">
        <f t="shared" si="1379"/>
        <v>0</v>
      </c>
      <c r="AB505" s="33">
        <f t="shared" si="1380"/>
        <v>0</v>
      </c>
      <c r="AC505" s="33">
        <f t="shared" si="1381"/>
        <v>0</v>
      </c>
      <c r="AD505" s="26">
        <f t="shared" si="1382"/>
        <v>0</v>
      </c>
      <c r="AE505" s="46" t="str">
        <f>IFERROR(IF(AE$3=VLOOKUP($E505,Template!$AK$5:$AM$17,3,FALSE),$AD505*$F505,0),"0.00")</f>
        <v>0.00</v>
      </c>
      <c r="AF505" s="46" t="str">
        <f>IFERROR(IF(AF$3=VLOOKUP($E505,Template!$AK$5:$AM$17,3,FALSE),$AD505*$F505,0),"0.00")</f>
        <v>0.00</v>
      </c>
      <c r="AG505" s="28">
        <f t="shared" si="1383"/>
        <v>0</v>
      </c>
      <c r="AH505" s="13" t="s">
        <v>40</v>
      </c>
      <c r="AI505" s="13" t="s">
        <v>41</v>
      </c>
      <c r="AK505" s="14" t="s">
        <v>26</v>
      </c>
      <c r="AL505" s="15">
        <v>0.15</v>
      </c>
      <c r="AM505" s="16" t="s">
        <v>2</v>
      </c>
    </row>
    <row r="506" spans="1:39" s="3" customFormat="1" ht="13.8" x14ac:dyDescent="0.25">
      <c r="A506" s="7" t="str">
        <f t="shared" ref="A506:C506" si="1392">A505</f>
        <v>(Enter Broadcasting Company Name)</v>
      </c>
      <c r="B506" s="7" t="str">
        <f t="shared" si="1392"/>
        <v>(Enter Call Letters)</v>
      </c>
      <c r="C506" s="8" t="str">
        <f t="shared" si="1392"/>
        <v>(Select AM/FM)</v>
      </c>
      <c r="D506" s="30"/>
      <c r="E506" s="8" t="str">
        <f t="shared" si="1385"/>
        <v>(Select Station Province)</v>
      </c>
      <c r="F506" s="9" t="str">
        <f>IFERROR(VLOOKUP(E506,Template!$AK$5:$AL$17,2,FALSE),"")</f>
        <v/>
      </c>
      <c r="G506" s="42" t="s">
        <v>11</v>
      </c>
      <c r="H506" s="42" t="s">
        <v>13</v>
      </c>
      <c r="I506" s="32" t="s">
        <v>65</v>
      </c>
      <c r="J506" s="32" t="s">
        <v>66</v>
      </c>
      <c r="K506" s="33">
        <f t="shared" si="1367"/>
        <v>0</v>
      </c>
      <c r="L506" s="33">
        <f t="shared" si="1368"/>
        <v>0</v>
      </c>
      <c r="M506" s="34">
        <f t="shared" si="1366"/>
        <v>0</v>
      </c>
      <c r="N506" s="34">
        <f t="shared" si="1386"/>
        <v>0</v>
      </c>
      <c r="O506" s="34">
        <f t="shared" si="1369"/>
        <v>0</v>
      </c>
      <c r="P506" s="12" t="str">
        <f t="shared" ref="P506:Q506" si="1393">P505</f>
        <v>(Select Language)</v>
      </c>
      <c r="Q506" s="12" t="str">
        <f t="shared" si="1393"/>
        <v>(Select Usage)</v>
      </c>
      <c r="R506" s="33">
        <f t="shared" si="1370"/>
        <v>0</v>
      </c>
      <c r="S506" s="33">
        <f t="shared" si="1371"/>
        <v>0</v>
      </c>
      <c r="T506" s="33">
        <f t="shared" si="1372"/>
        <v>0</v>
      </c>
      <c r="U506" s="33">
        <f t="shared" si="1373"/>
        <v>0</v>
      </c>
      <c r="V506" s="33">
        <f t="shared" si="1374"/>
        <v>0</v>
      </c>
      <c r="W506" s="33">
        <f t="shared" si="1375"/>
        <v>0</v>
      </c>
      <c r="X506" s="33">
        <f t="shared" si="1376"/>
        <v>0</v>
      </c>
      <c r="Y506" s="33">
        <f t="shared" si="1377"/>
        <v>0</v>
      </c>
      <c r="Z506" s="33">
        <f t="shared" si="1378"/>
        <v>0</v>
      </c>
      <c r="AA506" s="33">
        <f t="shared" si="1379"/>
        <v>0</v>
      </c>
      <c r="AB506" s="33">
        <f t="shared" si="1380"/>
        <v>0</v>
      </c>
      <c r="AC506" s="33">
        <f t="shared" si="1381"/>
        <v>0</v>
      </c>
      <c r="AD506" s="26">
        <f t="shared" si="1382"/>
        <v>0</v>
      </c>
      <c r="AE506" s="46" t="str">
        <f>IFERROR(IF(AE$3=VLOOKUP($E506,Template!$AK$5:$AM$17,3,FALSE),$AD506*$F506,0),"0.00")</f>
        <v>0.00</v>
      </c>
      <c r="AF506" s="46" t="str">
        <f>IFERROR(IF(AF$3=VLOOKUP($E506,Template!$AK$5:$AM$17,3,FALSE),$AD506*$F506,0),"0.00")</f>
        <v>0.00</v>
      </c>
      <c r="AG506" s="28">
        <f t="shared" si="1383"/>
        <v>0</v>
      </c>
      <c r="AH506" s="13" t="s">
        <v>40</v>
      </c>
      <c r="AI506" s="13" t="s">
        <v>41</v>
      </c>
      <c r="AK506" s="14" t="s">
        <v>27</v>
      </c>
      <c r="AL506" s="15">
        <v>0.15</v>
      </c>
      <c r="AM506" s="16" t="s">
        <v>2</v>
      </c>
    </row>
    <row r="507" spans="1:39" s="3" customFormat="1" ht="13.8" x14ac:dyDescent="0.25">
      <c r="A507" s="7" t="str">
        <f t="shared" ref="A507:C507" si="1394">A506</f>
        <v>(Enter Broadcasting Company Name)</v>
      </c>
      <c r="B507" s="7" t="str">
        <f t="shared" si="1394"/>
        <v>(Enter Call Letters)</v>
      </c>
      <c r="C507" s="8" t="str">
        <f t="shared" si="1394"/>
        <v>(Select AM/FM)</v>
      </c>
      <c r="D507" s="30"/>
      <c r="E507" s="8" t="str">
        <f t="shared" si="1385"/>
        <v>(Select Station Province)</v>
      </c>
      <c r="F507" s="9" t="str">
        <f>IFERROR(VLOOKUP(E507,Template!$AK$5:$AL$17,2,FALSE),"")</f>
        <v/>
      </c>
      <c r="G507" s="42" t="s">
        <v>12</v>
      </c>
      <c r="H507" s="42" t="s">
        <v>15</v>
      </c>
      <c r="I507" s="32" t="s">
        <v>65</v>
      </c>
      <c r="J507" s="32" t="s">
        <v>66</v>
      </c>
      <c r="K507" s="33">
        <f t="shared" si="1367"/>
        <v>0</v>
      </c>
      <c r="L507" s="33">
        <f t="shared" si="1368"/>
        <v>0</v>
      </c>
      <c r="M507" s="34">
        <f t="shared" si="1366"/>
        <v>0</v>
      </c>
      <c r="N507" s="34">
        <f t="shared" si="1386"/>
        <v>0</v>
      </c>
      <c r="O507" s="34">
        <f t="shared" si="1369"/>
        <v>0</v>
      </c>
      <c r="P507" s="12" t="str">
        <f t="shared" ref="P507:Q507" si="1395">P506</f>
        <v>(Select Language)</v>
      </c>
      <c r="Q507" s="12" t="str">
        <f t="shared" si="1395"/>
        <v>(Select Usage)</v>
      </c>
      <c r="R507" s="33">
        <f t="shared" si="1370"/>
        <v>0</v>
      </c>
      <c r="S507" s="33">
        <f t="shared" si="1371"/>
        <v>0</v>
      </c>
      <c r="T507" s="33">
        <f t="shared" si="1372"/>
        <v>0</v>
      </c>
      <c r="U507" s="33">
        <f t="shared" si="1373"/>
        <v>0</v>
      </c>
      <c r="V507" s="33">
        <f t="shared" si="1374"/>
        <v>0</v>
      </c>
      <c r="W507" s="33">
        <f t="shared" si="1375"/>
        <v>0</v>
      </c>
      <c r="X507" s="33">
        <f t="shared" si="1376"/>
        <v>0</v>
      </c>
      <c r="Y507" s="33">
        <f t="shared" si="1377"/>
        <v>0</v>
      </c>
      <c r="Z507" s="33">
        <f t="shared" si="1378"/>
        <v>0</v>
      </c>
      <c r="AA507" s="33">
        <f t="shared" si="1379"/>
        <v>0</v>
      </c>
      <c r="AB507" s="33">
        <f t="shared" si="1380"/>
        <v>0</v>
      </c>
      <c r="AC507" s="33">
        <f t="shared" si="1381"/>
        <v>0</v>
      </c>
      <c r="AD507" s="26">
        <f>SUM(R507:AC507)</f>
        <v>0</v>
      </c>
      <c r="AE507" s="46" t="str">
        <f>IFERROR(IF(AE$3=VLOOKUP($E507,Template!$AK$5:$AM$17,3,FALSE),$AD507*$F507,0),"0.00")</f>
        <v>0.00</v>
      </c>
      <c r="AF507" s="46" t="str">
        <f>IFERROR(IF(AF$3=VLOOKUP($E507,Template!$AK$5:$AM$17,3,FALSE),$AD507*$F507,0),"0.00")</f>
        <v>0.00</v>
      </c>
      <c r="AG507" s="28">
        <f t="shared" si="1383"/>
        <v>0</v>
      </c>
      <c r="AH507" s="13" t="s">
        <v>40</v>
      </c>
      <c r="AI507" s="13" t="s">
        <v>41</v>
      </c>
      <c r="AK507" s="14" t="s">
        <v>28</v>
      </c>
      <c r="AL507" s="15">
        <v>0.05</v>
      </c>
      <c r="AM507" s="16" t="s">
        <v>3</v>
      </c>
    </row>
    <row r="508" spans="1:39" s="3" customFormat="1" ht="13.8" x14ac:dyDescent="0.25">
      <c r="A508" s="7" t="str">
        <f t="shared" ref="A508:C508" si="1396">A507</f>
        <v>(Enter Broadcasting Company Name)</v>
      </c>
      <c r="B508" s="7" t="str">
        <f t="shared" si="1396"/>
        <v>(Enter Call Letters)</v>
      </c>
      <c r="C508" s="8" t="str">
        <f t="shared" si="1396"/>
        <v>(Select AM/FM)</v>
      </c>
      <c r="D508" s="30"/>
      <c r="E508" s="8" t="str">
        <f t="shared" si="1385"/>
        <v>(Select Station Province)</v>
      </c>
      <c r="F508" s="9" t="str">
        <f>IFERROR(VLOOKUP(E508,Template!$AK$5:$AL$17,2,FALSE),"")</f>
        <v/>
      </c>
      <c r="G508" s="42" t="s">
        <v>13</v>
      </c>
      <c r="H508" s="42" t="s">
        <v>16</v>
      </c>
      <c r="I508" s="32" t="s">
        <v>65</v>
      </c>
      <c r="J508" s="32" t="s">
        <v>66</v>
      </c>
      <c r="K508" s="33">
        <f t="shared" si="1367"/>
        <v>0</v>
      </c>
      <c r="L508" s="33">
        <f t="shared" si="1368"/>
        <v>0</v>
      </c>
      <c r="M508" s="34">
        <f t="shared" si="1366"/>
        <v>0</v>
      </c>
      <c r="N508" s="34">
        <f t="shared" si="1386"/>
        <v>0</v>
      </c>
      <c r="O508" s="34">
        <f t="shared" si="1369"/>
        <v>0</v>
      </c>
      <c r="P508" s="12" t="str">
        <f t="shared" ref="P508:Q508" si="1397">P507</f>
        <v>(Select Language)</v>
      </c>
      <c r="Q508" s="12" t="str">
        <f t="shared" si="1397"/>
        <v>(Select Usage)</v>
      </c>
      <c r="R508" s="33">
        <f t="shared" si="1370"/>
        <v>0</v>
      </c>
      <c r="S508" s="33">
        <f t="shared" si="1371"/>
        <v>0</v>
      </c>
      <c r="T508" s="33">
        <f t="shared" si="1372"/>
        <v>0</v>
      </c>
      <c r="U508" s="33">
        <f t="shared" si="1373"/>
        <v>0</v>
      </c>
      <c r="V508" s="33">
        <f t="shared" si="1374"/>
        <v>0</v>
      </c>
      <c r="W508" s="33">
        <f t="shared" si="1375"/>
        <v>0</v>
      </c>
      <c r="X508" s="33">
        <f t="shared" si="1376"/>
        <v>0</v>
      </c>
      <c r="Y508" s="33">
        <f t="shared" si="1377"/>
        <v>0</v>
      </c>
      <c r="Z508" s="33">
        <f t="shared" si="1378"/>
        <v>0</v>
      </c>
      <c r="AA508" s="33">
        <f t="shared" si="1379"/>
        <v>0</v>
      </c>
      <c r="AB508" s="33">
        <f t="shared" si="1380"/>
        <v>0</v>
      </c>
      <c r="AC508" s="33">
        <f t="shared" si="1381"/>
        <v>0</v>
      </c>
      <c r="AD508" s="26">
        <f t="shared" ref="AD508:AD510" si="1398">SUM(R508:AC508)</f>
        <v>0</v>
      </c>
      <c r="AE508" s="46" t="str">
        <f>IFERROR(IF(AE$3=VLOOKUP($E508,Template!$AK$5:$AM$17,3,FALSE),$AD508*$F508,0),"0.00")</f>
        <v>0.00</v>
      </c>
      <c r="AF508" s="46" t="str">
        <f>IFERROR(IF(AF$3=VLOOKUP($E508,Template!$AK$5:$AM$17,3,FALSE),$AD508*$F508,0),"0.00")</f>
        <v>0.00</v>
      </c>
      <c r="AG508" s="28">
        <f t="shared" si="1383"/>
        <v>0</v>
      </c>
      <c r="AH508" s="13" t="s">
        <v>40</v>
      </c>
      <c r="AI508" s="13" t="s">
        <v>41</v>
      </c>
      <c r="AK508" s="14" t="s">
        <v>70</v>
      </c>
      <c r="AL508" s="15">
        <v>0.05</v>
      </c>
      <c r="AM508" s="16" t="s">
        <v>3</v>
      </c>
    </row>
    <row r="509" spans="1:39" s="3" customFormat="1" ht="13.8" x14ac:dyDescent="0.25">
      <c r="A509" s="7" t="str">
        <f t="shared" ref="A509:C509" si="1399">A508</f>
        <v>(Enter Broadcasting Company Name)</v>
      </c>
      <c r="B509" s="7" t="str">
        <f t="shared" si="1399"/>
        <v>(Enter Call Letters)</v>
      </c>
      <c r="C509" s="8" t="str">
        <f t="shared" si="1399"/>
        <v>(Select AM/FM)</v>
      </c>
      <c r="D509" s="30"/>
      <c r="E509" s="8" t="str">
        <f t="shared" si="1385"/>
        <v>(Select Station Province)</v>
      </c>
      <c r="F509" s="9" t="str">
        <f>IFERROR(VLOOKUP(E509,Template!$AK$5:$AL$17,2,FALSE),"")</f>
        <v/>
      </c>
      <c r="G509" s="42" t="s">
        <v>15</v>
      </c>
      <c r="H509" s="42" t="s">
        <v>17</v>
      </c>
      <c r="I509" s="32" t="s">
        <v>65</v>
      </c>
      <c r="J509" s="32" t="s">
        <v>66</v>
      </c>
      <c r="K509" s="33">
        <f t="shared" si="1367"/>
        <v>0</v>
      </c>
      <c r="L509" s="33">
        <f t="shared" si="1368"/>
        <v>0</v>
      </c>
      <c r="M509" s="34">
        <f t="shared" si="1366"/>
        <v>0</v>
      </c>
      <c r="N509" s="34">
        <f t="shared" si="1386"/>
        <v>0</v>
      </c>
      <c r="O509" s="34">
        <f t="shared" si="1369"/>
        <v>0</v>
      </c>
      <c r="P509" s="12" t="str">
        <f t="shared" ref="P509:Q509" si="1400">P508</f>
        <v>(Select Language)</v>
      </c>
      <c r="Q509" s="12" t="str">
        <f t="shared" si="1400"/>
        <v>(Select Usage)</v>
      </c>
      <c r="R509" s="33">
        <f t="shared" si="1370"/>
        <v>0</v>
      </c>
      <c r="S509" s="33">
        <f t="shared" si="1371"/>
        <v>0</v>
      </c>
      <c r="T509" s="33">
        <f t="shared" si="1372"/>
        <v>0</v>
      </c>
      <c r="U509" s="33">
        <f t="shared" si="1373"/>
        <v>0</v>
      </c>
      <c r="V509" s="33">
        <f t="shared" si="1374"/>
        <v>0</v>
      </c>
      <c r="W509" s="33">
        <f t="shared" si="1375"/>
        <v>0</v>
      </c>
      <c r="X509" s="33">
        <f t="shared" si="1376"/>
        <v>0</v>
      </c>
      <c r="Y509" s="33">
        <f t="shared" si="1377"/>
        <v>0</v>
      </c>
      <c r="Z509" s="33">
        <f t="shared" si="1378"/>
        <v>0</v>
      </c>
      <c r="AA509" s="33">
        <f t="shared" si="1379"/>
        <v>0</v>
      </c>
      <c r="AB509" s="33">
        <f t="shared" si="1380"/>
        <v>0</v>
      </c>
      <c r="AC509" s="33">
        <f t="shared" si="1381"/>
        <v>0</v>
      </c>
      <c r="AD509" s="26">
        <f t="shared" si="1398"/>
        <v>0</v>
      </c>
      <c r="AE509" s="46" t="str">
        <f>IFERROR(IF(AE$3=VLOOKUP($E509,Template!$AK$5:$AM$17,3,FALSE),$AD509*$F509,0),"0.00")</f>
        <v>0.00</v>
      </c>
      <c r="AF509" s="46" t="str">
        <f>IFERROR(IF(AF$3=VLOOKUP($E509,Template!$AK$5:$AM$17,3,FALSE),$AD509*$F509,0),"0.00")</f>
        <v>0.00</v>
      </c>
      <c r="AG509" s="28">
        <f t="shared" si="1383"/>
        <v>0</v>
      </c>
      <c r="AH509" s="13" t="s">
        <v>40</v>
      </c>
      <c r="AI509" s="13" t="s">
        <v>41</v>
      </c>
      <c r="AK509" s="14" t="s">
        <v>20</v>
      </c>
      <c r="AL509" s="15">
        <v>0.13</v>
      </c>
      <c r="AM509" s="16" t="s">
        <v>2</v>
      </c>
    </row>
    <row r="510" spans="1:39" s="3" customFormat="1" ht="13.8" x14ac:dyDescent="0.25">
      <c r="A510" s="7" t="str">
        <f t="shared" ref="A510:C510" si="1401">A509</f>
        <v>(Enter Broadcasting Company Name)</v>
      </c>
      <c r="B510" s="7" t="str">
        <f t="shared" si="1401"/>
        <v>(Enter Call Letters)</v>
      </c>
      <c r="C510" s="8" t="str">
        <f t="shared" si="1401"/>
        <v>(Select AM/FM)</v>
      </c>
      <c r="D510" s="30"/>
      <c r="E510" s="8" t="str">
        <f t="shared" si="1385"/>
        <v>(Select Station Province)</v>
      </c>
      <c r="F510" s="9" t="str">
        <f>IFERROR(VLOOKUP(E510,Template!$AK$5:$AL$17,2,FALSE),"")</f>
        <v/>
      </c>
      <c r="G510" s="42" t="s">
        <v>16</v>
      </c>
      <c r="H510" s="42" t="s">
        <v>18</v>
      </c>
      <c r="I510" s="32" t="s">
        <v>65</v>
      </c>
      <c r="J510" s="32" t="s">
        <v>66</v>
      </c>
      <c r="K510" s="33">
        <f t="shared" si="1367"/>
        <v>0</v>
      </c>
      <c r="L510" s="33">
        <f t="shared" si="1368"/>
        <v>0</v>
      </c>
      <c r="M510" s="34">
        <f t="shared" si="1366"/>
        <v>0</v>
      </c>
      <c r="N510" s="34">
        <f t="shared" si="1386"/>
        <v>0</v>
      </c>
      <c r="O510" s="34">
        <f t="shared" si="1369"/>
        <v>0</v>
      </c>
      <c r="P510" s="12" t="str">
        <f t="shared" ref="P510:Q510" si="1402">P509</f>
        <v>(Select Language)</v>
      </c>
      <c r="Q510" s="12" t="str">
        <f t="shared" si="1402"/>
        <v>(Select Usage)</v>
      </c>
      <c r="R510" s="33">
        <f t="shared" si="1370"/>
        <v>0</v>
      </c>
      <c r="S510" s="33">
        <f t="shared" si="1371"/>
        <v>0</v>
      </c>
      <c r="T510" s="33">
        <f t="shared" si="1372"/>
        <v>0</v>
      </c>
      <c r="U510" s="33">
        <f t="shared" si="1373"/>
        <v>0</v>
      </c>
      <c r="V510" s="33">
        <f t="shared" si="1374"/>
        <v>0</v>
      </c>
      <c r="W510" s="33">
        <f t="shared" si="1375"/>
        <v>0</v>
      </c>
      <c r="X510" s="33">
        <f t="shared" si="1376"/>
        <v>0</v>
      </c>
      <c r="Y510" s="33">
        <f t="shared" si="1377"/>
        <v>0</v>
      </c>
      <c r="Z510" s="33">
        <f t="shared" si="1378"/>
        <v>0</v>
      </c>
      <c r="AA510" s="33">
        <f t="shared" si="1379"/>
        <v>0</v>
      </c>
      <c r="AB510" s="33">
        <f t="shared" si="1380"/>
        <v>0</v>
      </c>
      <c r="AC510" s="33">
        <f t="shared" si="1381"/>
        <v>0</v>
      </c>
      <c r="AD510" s="26">
        <f t="shared" si="1398"/>
        <v>0</v>
      </c>
      <c r="AE510" s="46" t="str">
        <f>IFERROR(IF(AE$3=VLOOKUP($E510,Template!$AK$5:$AM$17,3,FALSE),$AD510*$F510,0),"0.00")</f>
        <v>0.00</v>
      </c>
      <c r="AF510" s="46" t="str">
        <f>IFERROR(IF(AF$3=VLOOKUP($E510,Template!$AK$5:$AM$17,3,FALSE),$AD510*$F510,0),"0.00")</f>
        <v>0.00</v>
      </c>
      <c r="AG510" s="28">
        <f t="shared" si="1383"/>
        <v>0</v>
      </c>
      <c r="AH510" s="13" t="s">
        <v>40</v>
      </c>
      <c r="AI510" s="13" t="s">
        <v>41</v>
      </c>
      <c r="AK510" s="14" t="s">
        <v>69</v>
      </c>
      <c r="AL510" s="15">
        <v>0.15</v>
      </c>
      <c r="AM510" s="16" t="s">
        <v>2</v>
      </c>
    </row>
    <row r="511" spans="1:39" s="3" customFormat="1" ht="13.8" x14ac:dyDescent="0.25">
      <c r="A511" s="7" t="str">
        <f t="shared" ref="A511:C511" si="1403">A510</f>
        <v>(Enter Broadcasting Company Name)</v>
      </c>
      <c r="B511" s="7" t="str">
        <f t="shared" si="1403"/>
        <v>(Enter Call Letters)</v>
      </c>
      <c r="C511" s="8" t="str">
        <f t="shared" si="1403"/>
        <v>(Select AM/FM)</v>
      </c>
      <c r="D511" s="30"/>
      <c r="E511" s="8" t="str">
        <f t="shared" si="1385"/>
        <v>(Select Station Province)</v>
      </c>
      <c r="F511" s="9" t="str">
        <f>IFERROR(VLOOKUP(E511,Template!$AK$5:$AL$17,2,FALSE),"")</f>
        <v/>
      </c>
      <c r="G511" s="42" t="s">
        <v>17</v>
      </c>
      <c r="H511" s="42" t="s">
        <v>7</v>
      </c>
      <c r="I511" s="32" t="s">
        <v>65</v>
      </c>
      <c r="J511" s="32" t="s">
        <v>66</v>
      </c>
      <c r="K511" s="33">
        <f t="shared" si="1367"/>
        <v>0</v>
      </c>
      <c r="L511" s="33">
        <f t="shared" si="1368"/>
        <v>0</v>
      </c>
      <c r="M511" s="34">
        <f t="shared" si="1366"/>
        <v>0</v>
      </c>
      <c r="N511" s="34">
        <f t="shared" si="1386"/>
        <v>0</v>
      </c>
      <c r="O511" s="34">
        <f t="shared" si="1369"/>
        <v>0</v>
      </c>
      <c r="P511" s="12" t="str">
        <f t="shared" ref="P511:Q511" si="1404">P510</f>
        <v>(Select Language)</v>
      </c>
      <c r="Q511" s="12" t="str">
        <f t="shared" si="1404"/>
        <v>(Select Usage)</v>
      </c>
      <c r="R511" s="33">
        <f t="shared" si="1370"/>
        <v>0</v>
      </c>
      <c r="S511" s="33">
        <f t="shared" si="1371"/>
        <v>0</v>
      </c>
      <c r="T511" s="33">
        <f t="shared" si="1372"/>
        <v>0</v>
      </c>
      <c r="U511" s="33">
        <f t="shared" si="1373"/>
        <v>0</v>
      </c>
      <c r="V511" s="33">
        <f t="shared" si="1374"/>
        <v>0</v>
      </c>
      <c r="W511" s="33">
        <f t="shared" si="1375"/>
        <v>0</v>
      </c>
      <c r="X511" s="33">
        <f t="shared" si="1376"/>
        <v>0</v>
      </c>
      <c r="Y511" s="33">
        <f t="shared" si="1377"/>
        <v>0</v>
      </c>
      <c r="Z511" s="33">
        <f t="shared" si="1378"/>
        <v>0</v>
      </c>
      <c r="AA511" s="33">
        <f t="shared" si="1379"/>
        <v>0</v>
      </c>
      <c r="AB511" s="33">
        <f t="shared" si="1380"/>
        <v>0</v>
      </c>
      <c r="AC511" s="33">
        <f t="shared" si="1381"/>
        <v>0</v>
      </c>
      <c r="AD511" s="26">
        <f>SUM(R511:AC511)</f>
        <v>0</v>
      </c>
      <c r="AE511" s="46" t="str">
        <f>IFERROR(IF(AE$3=VLOOKUP($E511,Template!$AK$5:$AM$17,3,FALSE),$AD511*$F511,0),"0.00")</f>
        <v>0.00</v>
      </c>
      <c r="AF511" s="46" t="str">
        <f>IFERROR(IF(AF$3=VLOOKUP($E511,Template!$AK$5:$AM$17,3,FALSE),$AD511*$F511,0),"0.00")</f>
        <v>0.00</v>
      </c>
      <c r="AG511" s="28">
        <f t="shared" si="1383"/>
        <v>0</v>
      </c>
      <c r="AH511" s="13" t="s">
        <v>40</v>
      </c>
      <c r="AI511" s="13" t="s">
        <v>41</v>
      </c>
      <c r="AK511" s="14" t="s">
        <v>29</v>
      </c>
      <c r="AL511" s="15">
        <v>0.05</v>
      </c>
      <c r="AM511" s="16" t="s">
        <v>3</v>
      </c>
    </row>
    <row r="512" spans="1:39" s="3" customFormat="1" ht="13.8" x14ac:dyDescent="0.25">
      <c r="A512" s="7" t="str">
        <f t="shared" ref="A512:C512" si="1405">A511</f>
        <v>(Enter Broadcasting Company Name)</v>
      </c>
      <c r="B512" s="7" t="str">
        <f t="shared" si="1405"/>
        <v>(Enter Call Letters)</v>
      </c>
      <c r="C512" s="8" t="str">
        <f t="shared" si="1405"/>
        <v>(Select AM/FM)</v>
      </c>
      <c r="D512" s="30"/>
      <c r="E512" s="8" t="str">
        <f t="shared" si="1385"/>
        <v>(Select Station Province)</v>
      </c>
      <c r="F512" s="9" t="str">
        <f>IFERROR(VLOOKUP(E512,Template!$AK$5:$AL$17,2,FALSE),"")</f>
        <v/>
      </c>
      <c r="G512" s="42" t="s">
        <v>18</v>
      </c>
      <c r="H512" s="43" t="s">
        <v>8</v>
      </c>
      <c r="I512" s="32" t="s">
        <v>65</v>
      </c>
      <c r="J512" s="32" t="s">
        <v>66</v>
      </c>
      <c r="K512" s="33">
        <f t="shared" si="1367"/>
        <v>0</v>
      </c>
      <c r="L512" s="33">
        <f t="shared" si="1368"/>
        <v>0</v>
      </c>
      <c r="M512" s="34">
        <f t="shared" si="1366"/>
        <v>0</v>
      </c>
      <c r="N512" s="34">
        <f t="shared" si="1386"/>
        <v>0</v>
      </c>
      <c r="O512" s="34">
        <f t="shared" si="1369"/>
        <v>0</v>
      </c>
      <c r="P512" s="12" t="str">
        <f t="shared" ref="P512:Q512" si="1406">P511</f>
        <v>(Select Language)</v>
      </c>
      <c r="Q512" s="12" t="str">
        <f t="shared" si="1406"/>
        <v>(Select Usage)</v>
      </c>
      <c r="R512" s="33">
        <f t="shared" si="1370"/>
        <v>0</v>
      </c>
      <c r="S512" s="33">
        <f t="shared" si="1371"/>
        <v>0</v>
      </c>
      <c r="T512" s="33">
        <f t="shared" si="1372"/>
        <v>0</v>
      </c>
      <c r="U512" s="33">
        <f t="shared" si="1373"/>
        <v>0</v>
      </c>
      <c r="V512" s="33">
        <f t="shared" si="1374"/>
        <v>0</v>
      </c>
      <c r="W512" s="33">
        <f t="shared" si="1375"/>
        <v>0</v>
      </c>
      <c r="X512" s="33">
        <f t="shared" si="1376"/>
        <v>0</v>
      </c>
      <c r="Y512" s="33">
        <f t="shared" si="1377"/>
        <v>0</v>
      </c>
      <c r="Z512" s="33">
        <f t="shared" si="1378"/>
        <v>0</v>
      </c>
      <c r="AA512" s="33">
        <f t="shared" si="1379"/>
        <v>0</v>
      </c>
      <c r="AB512" s="33">
        <f t="shared" si="1380"/>
        <v>0</v>
      </c>
      <c r="AC512" s="33">
        <f t="shared" si="1381"/>
        <v>0</v>
      </c>
      <c r="AD512" s="26">
        <f t="shared" ref="AD512" si="1407">SUM(R512:AC512)</f>
        <v>0</v>
      </c>
      <c r="AE512" s="46" t="str">
        <f>IFERROR(IF(AE$3=VLOOKUP($E512,Template!$AK$5:$AM$17,3,FALSE),$AD512*$F512,0),"0.00")</f>
        <v>0.00</v>
      </c>
      <c r="AF512" s="46" t="str">
        <f>IFERROR(IF(AF$3=VLOOKUP($E512,Template!$AK$5:$AM$17,3,FALSE),$AD512*$F512,0),"0.00")</f>
        <v>0.00</v>
      </c>
      <c r="AG512" s="28">
        <f t="shared" si="1383"/>
        <v>0</v>
      </c>
      <c r="AH512" s="13" t="s">
        <v>40</v>
      </c>
      <c r="AI512" s="13" t="s">
        <v>41</v>
      </c>
      <c r="AK512" s="14" t="s">
        <v>21</v>
      </c>
      <c r="AL512" s="15">
        <v>0.05</v>
      </c>
      <c r="AM512" s="16" t="s">
        <v>3</v>
      </c>
    </row>
    <row r="513" spans="1:39" ht="13.8" x14ac:dyDescent="0.25">
      <c r="A513" s="19" t="s">
        <v>4</v>
      </c>
      <c r="B513" s="19"/>
      <c r="C513" s="20"/>
      <c r="D513" s="20"/>
      <c r="E513" s="20"/>
      <c r="F513" s="20"/>
      <c r="G513" s="44"/>
      <c r="H513" s="44"/>
      <c r="I513" s="21">
        <f t="shared" ref="I513:K513" si="1408">SUM(I501:I512)</f>
        <v>0</v>
      </c>
      <c r="J513" s="21">
        <f t="shared" si="1408"/>
        <v>0</v>
      </c>
      <c r="K513" s="21">
        <f t="shared" si="1408"/>
        <v>0</v>
      </c>
      <c r="L513" s="21">
        <f>L512</f>
        <v>0</v>
      </c>
      <c r="M513" s="21">
        <f>SUM(M501:M512)</f>
        <v>0</v>
      </c>
      <c r="N513" s="21">
        <f t="shared" ref="N513:O513" si="1409">SUM(N501:N512)</f>
        <v>0</v>
      </c>
      <c r="O513" s="21">
        <f t="shared" si="1409"/>
        <v>0</v>
      </c>
      <c r="P513" s="21"/>
      <c r="Q513" s="22"/>
      <c r="R513" s="21">
        <f t="shared" ref="R513:AI513" si="1410">SUM(R501:R512)</f>
        <v>0</v>
      </c>
      <c r="S513" s="21">
        <f t="shared" si="1410"/>
        <v>0</v>
      </c>
      <c r="T513" s="21">
        <f t="shared" si="1410"/>
        <v>0</v>
      </c>
      <c r="U513" s="21">
        <f t="shared" si="1410"/>
        <v>0</v>
      </c>
      <c r="V513" s="21">
        <f t="shared" si="1410"/>
        <v>0</v>
      </c>
      <c r="W513" s="21">
        <f t="shared" si="1410"/>
        <v>0</v>
      </c>
      <c r="X513" s="21">
        <f t="shared" si="1410"/>
        <v>0</v>
      </c>
      <c r="Y513" s="21">
        <f t="shared" si="1410"/>
        <v>0</v>
      </c>
      <c r="Z513" s="21">
        <f t="shared" si="1410"/>
        <v>0</v>
      </c>
      <c r="AA513" s="21">
        <f t="shared" si="1410"/>
        <v>0</v>
      </c>
      <c r="AB513" s="21">
        <f t="shared" si="1410"/>
        <v>0</v>
      </c>
      <c r="AC513" s="21">
        <f t="shared" si="1410"/>
        <v>0</v>
      </c>
      <c r="AD513" s="27">
        <f t="shared" si="1410"/>
        <v>0</v>
      </c>
      <c r="AE513" s="21">
        <f t="shared" si="1410"/>
        <v>0</v>
      </c>
      <c r="AF513" s="21">
        <f t="shared" si="1410"/>
        <v>0</v>
      </c>
      <c r="AG513" s="27">
        <f t="shared" si="1410"/>
        <v>0</v>
      </c>
      <c r="AH513" s="21">
        <f t="shared" si="1410"/>
        <v>0</v>
      </c>
      <c r="AI513" s="21">
        <f t="shared" si="1410"/>
        <v>0</v>
      </c>
      <c r="AK513" s="14" t="s">
        <v>71</v>
      </c>
      <c r="AL513" s="15">
        <v>0.05</v>
      </c>
      <c r="AM513" s="16" t="s">
        <v>3</v>
      </c>
    </row>
    <row r="514" spans="1:39" x14ac:dyDescent="0.25">
      <c r="A514" s="2"/>
      <c r="G514" s="2"/>
      <c r="H514" s="2"/>
      <c r="O514" s="2"/>
      <c r="P514" s="2"/>
    </row>
    <row r="515" spans="1:39" ht="42" customHeight="1" x14ac:dyDescent="0.25">
      <c r="A515" s="223" t="s">
        <v>63</v>
      </c>
      <c r="B515" s="223" t="s">
        <v>43</v>
      </c>
      <c r="C515" s="224" t="s">
        <v>19</v>
      </c>
      <c r="D515" s="226"/>
      <c r="E515" s="223" t="s">
        <v>14</v>
      </c>
      <c r="F515" s="223" t="s">
        <v>38</v>
      </c>
      <c r="G515" s="223" t="s">
        <v>1</v>
      </c>
      <c r="H515" s="223" t="s">
        <v>5</v>
      </c>
      <c r="I515" s="225" t="s">
        <v>31</v>
      </c>
      <c r="J515" s="225" t="s">
        <v>32</v>
      </c>
      <c r="K515" s="225" t="s">
        <v>48</v>
      </c>
      <c r="L515" s="225" t="s">
        <v>0</v>
      </c>
      <c r="M515" s="4" t="s">
        <v>45</v>
      </c>
      <c r="N515" s="4" t="s">
        <v>46</v>
      </c>
      <c r="O515" s="4" t="s">
        <v>47</v>
      </c>
      <c r="P515" s="225" t="s">
        <v>50</v>
      </c>
      <c r="Q515" s="225" t="s">
        <v>33</v>
      </c>
      <c r="R515" s="4" t="s">
        <v>51</v>
      </c>
      <c r="S515" s="4" t="s">
        <v>52</v>
      </c>
      <c r="T515" s="4" t="s">
        <v>53</v>
      </c>
      <c r="U515" s="4" t="s">
        <v>54</v>
      </c>
      <c r="V515" s="4" t="s">
        <v>55</v>
      </c>
      <c r="W515" s="4" t="s">
        <v>56</v>
      </c>
      <c r="X515" s="4" t="s">
        <v>57</v>
      </c>
      <c r="Y515" s="4" t="s">
        <v>58</v>
      </c>
      <c r="Z515" s="4" t="s">
        <v>59</v>
      </c>
      <c r="AA515" s="4" t="s">
        <v>62</v>
      </c>
      <c r="AB515" s="4" t="s">
        <v>60</v>
      </c>
      <c r="AC515" s="4" t="s">
        <v>61</v>
      </c>
      <c r="AD515" s="233" t="s">
        <v>34</v>
      </c>
      <c r="AE515" s="231" t="s">
        <v>2</v>
      </c>
      <c r="AF515" s="231" t="s">
        <v>3</v>
      </c>
      <c r="AG515" s="233" t="s">
        <v>35</v>
      </c>
      <c r="AH515" s="223" t="s">
        <v>36</v>
      </c>
      <c r="AI515" s="223" t="s">
        <v>37</v>
      </c>
      <c r="AK515" s="229" t="s">
        <v>30</v>
      </c>
      <c r="AL515" s="229"/>
      <c r="AM515" s="229"/>
    </row>
    <row r="516" spans="1:39" s="6" customFormat="1" ht="35.25" customHeight="1" x14ac:dyDescent="0.3">
      <c r="A516" s="224"/>
      <c r="B516" s="224"/>
      <c r="C516" s="224"/>
      <c r="D516" s="227"/>
      <c r="E516" s="223"/>
      <c r="F516" s="223"/>
      <c r="G516" s="223"/>
      <c r="H516" s="223"/>
      <c r="I516" s="230"/>
      <c r="J516" s="230"/>
      <c r="K516" s="230"/>
      <c r="L516" s="230"/>
      <c r="M516" s="5">
        <v>0</v>
      </c>
      <c r="N516" s="5">
        <v>625000</v>
      </c>
      <c r="O516" s="5">
        <v>1250000</v>
      </c>
      <c r="P516" s="225"/>
      <c r="Q516" s="225"/>
      <c r="R516" s="29">
        <v>4.95E-4</v>
      </c>
      <c r="S516" s="29">
        <v>9.5200000000000005E-4</v>
      </c>
      <c r="T516" s="29">
        <v>1.5900000000000001E-3</v>
      </c>
      <c r="U516" s="29">
        <v>1.1169999999999999E-3</v>
      </c>
      <c r="V516" s="29">
        <v>2.189E-3</v>
      </c>
      <c r="W516" s="29">
        <v>4.5430000000000002E-3</v>
      </c>
      <c r="X516" s="29">
        <v>8.8199999999999997E-4</v>
      </c>
      <c r="Y516" s="29">
        <v>1.6949999999999999E-3</v>
      </c>
      <c r="Z516" s="29">
        <v>2.8319999999999999E-3</v>
      </c>
      <c r="AA516" s="29">
        <v>1.9889999999999999E-3</v>
      </c>
      <c r="AB516" s="29">
        <v>3.8999999999999998E-3</v>
      </c>
      <c r="AC516" s="29">
        <v>8.0949999999999998E-3</v>
      </c>
      <c r="AD516" s="233"/>
      <c r="AE516" s="232"/>
      <c r="AF516" s="232"/>
      <c r="AG516" s="234"/>
      <c r="AH516" s="223"/>
      <c r="AI516" s="223"/>
      <c r="AK516" s="229"/>
      <c r="AL516" s="229"/>
      <c r="AM516" s="229"/>
    </row>
    <row r="517" spans="1:39" s="3" customFormat="1" ht="13.8" x14ac:dyDescent="0.25">
      <c r="A517" s="7" t="s">
        <v>44</v>
      </c>
      <c r="B517" s="7" t="s">
        <v>42</v>
      </c>
      <c r="C517" s="8" t="s">
        <v>39</v>
      </c>
      <c r="D517" s="30"/>
      <c r="E517" s="8" t="s">
        <v>64</v>
      </c>
      <c r="F517" s="9" t="str">
        <f>IFERROR(VLOOKUP(E517,Template!$AK$5:$AL$17,2,FALSE),"")</f>
        <v/>
      </c>
      <c r="G517" s="41" t="s">
        <v>7</v>
      </c>
      <c r="H517" s="41" t="s">
        <v>6</v>
      </c>
      <c r="I517" s="32" t="s">
        <v>65</v>
      </c>
      <c r="J517" s="32" t="s">
        <v>66</v>
      </c>
      <c r="K517" s="33">
        <f>IFERROR(I517+J517,0)</f>
        <v>0</v>
      </c>
      <c r="L517" s="33">
        <f>IFERROR(K517,"")</f>
        <v>0</v>
      </c>
      <c r="M517" s="34">
        <f t="shared" ref="M517:M528" si="1411">IF(L517&lt;=$N$4,K517,IF(L516&gt;$N$4,0,$N$4-L516))</f>
        <v>0</v>
      </c>
      <c r="N517" s="34">
        <f>IF(AND(L517&gt;$N$4,L517&lt;=$O$4),K517-M517,IF(AND(L516&gt;$N$4,L516&lt;=$O$4),$O$4-L516,IF(L516&gt;$O$4,0,IF(L517&lt;$N$4,0,MIN(L517-$N$4,$N$4)))))</f>
        <v>0</v>
      </c>
      <c r="O517" s="34">
        <f>IF(L517&gt;$O$4,K517-M517-N517,0)</f>
        <v>0</v>
      </c>
      <c r="P517" s="12" t="s">
        <v>94</v>
      </c>
      <c r="Q517" s="12" t="s">
        <v>68</v>
      </c>
      <c r="R517" s="33">
        <f>IF(AND($Q517="LOW",$P517="French"),M517*R$4,0)</f>
        <v>0</v>
      </c>
      <c r="S517" s="33">
        <f>IF(AND($Q517="LOW",$P517="French"),N517*S$4,0)</f>
        <v>0</v>
      </c>
      <c r="T517" s="33">
        <f>IF(AND($Q517="LOW",$P517="French"),O517*T$4,0)</f>
        <v>0</v>
      </c>
      <c r="U517" s="33">
        <f>IF(AND($Q517="HIGH",$P517="French"),M517*U$4,0)</f>
        <v>0</v>
      </c>
      <c r="V517" s="33">
        <f>IF(AND($Q517="HIGH",$P517="French"),N517*V$4,0)</f>
        <v>0</v>
      </c>
      <c r="W517" s="33">
        <f>IF(AND($Q517="HIGH",$P517="French"),O517*W$4,0)</f>
        <v>0</v>
      </c>
      <c r="X517" s="33">
        <f>IF(AND($Q517="LOW",$P517="English"),M517*X$4,0)</f>
        <v>0</v>
      </c>
      <c r="Y517" s="33">
        <f>IF(AND($Q517="LOW",$P517="English"),N517*Y$4,0)</f>
        <v>0</v>
      </c>
      <c r="Z517" s="33">
        <f>IF(AND($Q517="LOW",$P517="English"),O517*Z$4,0)</f>
        <v>0</v>
      </c>
      <c r="AA517" s="33">
        <f>IF(AND($Q517="HIGH",$P517="English"),M517*AA$4,0)</f>
        <v>0</v>
      </c>
      <c r="AB517" s="33">
        <f>IF(AND($Q517="HIGH",$P517="English"),N517*AB$4,0)</f>
        <v>0</v>
      </c>
      <c r="AC517" s="33">
        <f>IF(AND($Q517="HIGH",$P517="English"),O517*AC$4,0)</f>
        <v>0</v>
      </c>
      <c r="AD517" s="26">
        <f>SUM(R517:AC517)</f>
        <v>0</v>
      </c>
      <c r="AE517" s="46" t="str">
        <f>IFERROR(IF(AE$3=VLOOKUP($E517,Template!$AK$5:$AM$17,3,FALSE),$AD517*$F517,0),"0.00")</f>
        <v>0.00</v>
      </c>
      <c r="AF517" s="46" t="str">
        <f>IFERROR(IF(AF$3=VLOOKUP($E517,Template!$AK$5:$AM$17,3,FALSE),$AD517*$F517,0),"0.00")</f>
        <v>0.00</v>
      </c>
      <c r="AG517" s="28">
        <f>SUM(AD517:AF517)</f>
        <v>0</v>
      </c>
      <c r="AH517" s="13" t="s">
        <v>40</v>
      </c>
      <c r="AI517" s="13" t="s">
        <v>41</v>
      </c>
      <c r="AK517" s="14" t="s">
        <v>25</v>
      </c>
      <c r="AL517" s="15">
        <v>0.05</v>
      </c>
      <c r="AM517" s="16" t="s">
        <v>3</v>
      </c>
    </row>
    <row r="518" spans="1:39" s="3" customFormat="1" ht="13.8" x14ac:dyDescent="0.25">
      <c r="A518" s="7" t="str">
        <f>A517</f>
        <v>(Enter Broadcasting Company Name)</v>
      </c>
      <c r="B518" s="7" t="str">
        <f>B517</f>
        <v>(Enter Call Letters)</v>
      </c>
      <c r="C518" s="8" t="str">
        <f>C517</f>
        <v>(Select AM/FM)</v>
      </c>
      <c r="D518" s="30"/>
      <c r="E518" s="8" t="str">
        <f>E517</f>
        <v>(Select Station Province)</v>
      </c>
      <c r="F518" s="9" t="str">
        <f>IFERROR(VLOOKUP(E518,Template!$AK$5:$AL$17,2,FALSE),"")</f>
        <v/>
      </c>
      <c r="G518" s="42" t="s">
        <v>8</v>
      </c>
      <c r="H518" s="42" t="s">
        <v>9</v>
      </c>
      <c r="I518" s="32" t="s">
        <v>65</v>
      </c>
      <c r="J518" s="32" t="s">
        <v>66</v>
      </c>
      <c r="K518" s="33">
        <f t="shared" ref="K518:K528" si="1412">IFERROR(I518+J518,0)</f>
        <v>0</v>
      </c>
      <c r="L518" s="33">
        <f t="shared" ref="L518:L528" si="1413">IFERROR(L517+K518,"")</f>
        <v>0</v>
      </c>
      <c r="M518" s="34">
        <f t="shared" si="1411"/>
        <v>0</v>
      </c>
      <c r="N518" s="34">
        <f>IF(AND(L518&gt;$N$4,L518&lt;=$O$4),K518-M518,IF(AND(L517&gt;$N$4,L517&lt;=$O$4),$O$4-L517,IF(L517&gt;$O$4,0,IF(L518&lt;$N$4,0,MIN(L518-$N$4,$N$4)))))</f>
        <v>0</v>
      </c>
      <c r="O518" s="34">
        <f t="shared" ref="O518:O528" si="1414">IF(L518&gt;$O$4,K518-M518-N518,0)</f>
        <v>0</v>
      </c>
      <c r="P518" s="12" t="str">
        <f>P517</f>
        <v>(Select Language)</v>
      </c>
      <c r="Q518" s="12" t="str">
        <f>Q517</f>
        <v>(Select Usage)</v>
      </c>
      <c r="R518" s="33">
        <f t="shared" ref="R518:R528" si="1415">IF(AND($Q518="LOW",$P518="French"),M518*R$4,0)</f>
        <v>0</v>
      </c>
      <c r="S518" s="33">
        <f t="shared" ref="S518:S528" si="1416">IF(AND($Q518="LOW",$P518="French"),N518*S$4,0)</f>
        <v>0</v>
      </c>
      <c r="T518" s="33">
        <f t="shared" ref="T518:T528" si="1417">IF(AND($Q518="LOW",$P518="French"),O518*T$4,0)</f>
        <v>0</v>
      </c>
      <c r="U518" s="33">
        <f t="shared" ref="U518:U528" si="1418">IF(AND($Q518="HIGH",$P518="French"),M518*U$4,0)</f>
        <v>0</v>
      </c>
      <c r="V518" s="33">
        <f t="shared" ref="V518:V528" si="1419">IF(AND($Q518="HIGH",$P518="French"),N518*V$4,0)</f>
        <v>0</v>
      </c>
      <c r="W518" s="33">
        <f t="shared" ref="W518:W528" si="1420">IF(AND($Q518="HIGH",$P518="French"),O518*W$4,0)</f>
        <v>0</v>
      </c>
      <c r="X518" s="33">
        <f t="shared" ref="X518:X528" si="1421">IF(AND($Q518="LOW",$P518="English"),M518*X$4,0)</f>
        <v>0</v>
      </c>
      <c r="Y518" s="33">
        <f t="shared" ref="Y518:Y528" si="1422">IF(AND($Q518="LOW",$P518="English"),N518*Y$4,0)</f>
        <v>0</v>
      </c>
      <c r="Z518" s="33">
        <f t="shared" ref="Z518:Z528" si="1423">IF(AND($Q518="LOW",$P518="English"),O518*Z$4,0)</f>
        <v>0</v>
      </c>
      <c r="AA518" s="33">
        <f t="shared" ref="AA518:AA528" si="1424">IF(AND($Q518="HIGH",$P518="English"),M518*AA$4,0)</f>
        <v>0</v>
      </c>
      <c r="AB518" s="33">
        <f t="shared" ref="AB518:AB528" si="1425">IF(AND($Q518="HIGH",$P518="English"),N518*AB$4,0)</f>
        <v>0</v>
      </c>
      <c r="AC518" s="33">
        <f t="shared" ref="AC518:AC528" si="1426">IF(AND($Q518="HIGH",$P518="English"),O518*AC$4,0)</f>
        <v>0</v>
      </c>
      <c r="AD518" s="26">
        <f t="shared" ref="AD518:AD522" si="1427">SUM(R518:AC518)</f>
        <v>0</v>
      </c>
      <c r="AE518" s="46" t="str">
        <f>IFERROR(IF(AE$3=VLOOKUP($E518,Template!$AK$5:$AM$17,3,FALSE),$AD518*$F518,0),"0.00")</f>
        <v>0.00</v>
      </c>
      <c r="AF518" s="46" t="str">
        <f>IFERROR(IF(AF$3=VLOOKUP($E518,Template!$AK$5:$AM$17,3,FALSE),$AD518*$F518,0),"0.00")</f>
        <v>0.00</v>
      </c>
      <c r="AG518" s="28">
        <f t="shared" ref="AG518:AG528" si="1428">SUM(AD518:AF518)</f>
        <v>0</v>
      </c>
      <c r="AH518" s="13" t="s">
        <v>40</v>
      </c>
      <c r="AI518" s="13" t="s">
        <v>41</v>
      </c>
      <c r="AK518" s="14" t="s">
        <v>23</v>
      </c>
      <c r="AL518" s="15">
        <v>0.05</v>
      </c>
      <c r="AM518" s="16" t="s">
        <v>3</v>
      </c>
    </row>
    <row r="519" spans="1:39" s="3" customFormat="1" ht="13.8" x14ac:dyDescent="0.25">
      <c r="A519" s="7" t="str">
        <f t="shared" ref="A519:C519" si="1429">A518</f>
        <v>(Enter Broadcasting Company Name)</v>
      </c>
      <c r="B519" s="7" t="str">
        <f t="shared" si="1429"/>
        <v>(Enter Call Letters)</v>
      </c>
      <c r="C519" s="8" t="str">
        <f t="shared" si="1429"/>
        <v>(Select AM/FM)</v>
      </c>
      <c r="D519" s="30"/>
      <c r="E519" s="8" t="str">
        <f t="shared" ref="E519:E528" si="1430">E518</f>
        <v>(Select Station Province)</v>
      </c>
      <c r="F519" s="9" t="str">
        <f>IFERROR(VLOOKUP(E519,Template!$AK$5:$AL$17,2,FALSE),"")</f>
        <v/>
      </c>
      <c r="G519" s="42" t="s">
        <v>6</v>
      </c>
      <c r="H519" s="42" t="s">
        <v>10</v>
      </c>
      <c r="I519" s="32" t="s">
        <v>65</v>
      </c>
      <c r="J519" s="32" t="s">
        <v>66</v>
      </c>
      <c r="K519" s="33">
        <f t="shared" si="1412"/>
        <v>0</v>
      </c>
      <c r="L519" s="33">
        <f t="shared" si="1413"/>
        <v>0</v>
      </c>
      <c r="M519" s="34">
        <f t="shared" si="1411"/>
        <v>0</v>
      </c>
      <c r="N519" s="34">
        <f t="shared" ref="N519:N528" si="1431">IF(AND(L519&gt;$N$4,L519&lt;=$O$4),K519-M519,IF(AND(L518&gt;$N$4,L518&lt;=$O$4),$O$4-L518,IF(L518&gt;$O$4,0,IF(L519&lt;$N$4,0,MIN(L519-$N$4,$N$4)))))</f>
        <v>0</v>
      </c>
      <c r="O519" s="34">
        <f t="shared" si="1414"/>
        <v>0</v>
      </c>
      <c r="P519" s="12" t="str">
        <f t="shared" ref="P519:Q519" si="1432">P518</f>
        <v>(Select Language)</v>
      </c>
      <c r="Q519" s="12" t="str">
        <f t="shared" si="1432"/>
        <v>(Select Usage)</v>
      </c>
      <c r="R519" s="33">
        <f t="shared" si="1415"/>
        <v>0</v>
      </c>
      <c r="S519" s="33">
        <f t="shared" si="1416"/>
        <v>0</v>
      </c>
      <c r="T519" s="33">
        <f t="shared" si="1417"/>
        <v>0</v>
      </c>
      <c r="U519" s="33">
        <f t="shared" si="1418"/>
        <v>0</v>
      </c>
      <c r="V519" s="33">
        <f t="shared" si="1419"/>
        <v>0</v>
      </c>
      <c r="W519" s="33">
        <f t="shared" si="1420"/>
        <v>0</v>
      </c>
      <c r="X519" s="33">
        <f t="shared" si="1421"/>
        <v>0</v>
      </c>
      <c r="Y519" s="33">
        <f t="shared" si="1422"/>
        <v>0</v>
      </c>
      <c r="Z519" s="33">
        <f t="shared" si="1423"/>
        <v>0</v>
      </c>
      <c r="AA519" s="33">
        <f t="shared" si="1424"/>
        <v>0</v>
      </c>
      <c r="AB519" s="33">
        <f t="shared" si="1425"/>
        <v>0</v>
      </c>
      <c r="AC519" s="33">
        <f t="shared" si="1426"/>
        <v>0</v>
      </c>
      <c r="AD519" s="26">
        <f t="shared" si="1427"/>
        <v>0</v>
      </c>
      <c r="AE519" s="46" t="str">
        <f>IFERROR(IF(AE$3=VLOOKUP($E519,Template!$AK$5:$AM$17,3,FALSE),$AD519*$F519,0),"0.00")</f>
        <v>0.00</v>
      </c>
      <c r="AF519" s="46" t="str">
        <f>IFERROR(IF(AF$3=VLOOKUP($E519,Template!$AK$5:$AM$17,3,FALSE),$AD519*$F519,0),"0.00")</f>
        <v>0.00</v>
      </c>
      <c r="AG519" s="28">
        <f t="shared" si="1428"/>
        <v>0</v>
      </c>
      <c r="AH519" s="13" t="s">
        <v>40</v>
      </c>
      <c r="AI519" s="13" t="s">
        <v>41</v>
      </c>
      <c r="AK519" s="14" t="s">
        <v>24</v>
      </c>
      <c r="AL519" s="15">
        <v>0.05</v>
      </c>
      <c r="AM519" s="16" t="s">
        <v>3</v>
      </c>
    </row>
    <row r="520" spans="1:39" s="3" customFormat="1" ht="13.8" x14ac:dyDescent="0.25">
      <c r="A520" s="7" t="str">
        <f t="shared" ref="A520:C520" si="1433">A519</f>
        <v>(Enter Broadcasting Company Name)</v>
      </c>
      <c r="B520" s="7" t="str">
        <f t="shared" si="1433"/>
        <v>(Enter Call Letters)</v>
      </c>
      <c r="C520" s="8" t="str">
        <f t="shared" si="1433"/>
        <v>(Select AM/FM)</v>
      </c>
      <c r="D520" s="30"/>
      <c r="E520" s="8" t="str">
        <f t="shared" si="1430"/>
        <v>(Select Station Province)</v>
      </c>
      <c r="F520" s="9" t="str">
        <f>IFERROR(VLOOKUP(E520,Template!$AK$5:$AL$17,2,FALSE),"")</f>
        <v/>
      </c>
      <c r="G520" s="42" t="s">
        <v>9</v>
      </c>
      <c r="H520" s="42" t="s">
        <v>11</v>
      </c>
      <c r="I520" s="32" t="s">
        <v>65</v>
      </c>
      <c r="J520" s="32" t="s">
        <v>66</v>
      </c>
      <c r="K520" s="33">
        <f t="shared" si="1412"/>
        <v>0</v>
      </c>
      <c r="L520" s="33">
        <f t="shared" si="1413"/>
        <v>0</v>
      </c>
      <c r="M520" s="34">
        <f t="shared" si="1411"/>
        <v>0</v>
      </c>
      <c r="N520" s="34">
        <f t="shared" si="1431"/>
        <v>0</v>
      </c>
      <c r="O520" s="34">
        <f t="shared" si="1414"/>
        <v>0</v>
      </c>
      <c r="P520" s="12" t="str">
        <f t="shared" ref="P520:Q520" si="1434">P519</f>
        <v>(Select Language)</v>
      </c>
      <c r="Q520" s="12" t="str">
        <f t="shared" si="1434"/>
        <v>(Select Usage)</v>
      </c>
      <c r="R520" s="33">
        <f t="shared" si="1415"/>
        <v>0</v>
      </c>
      <c r="S520" s="33">
        <f t="shared" si="1416"/>
        <v>0</v>
      </c>
      <c r="T520" s="33">
        <f t="shared" si="1417"/>
        <v>0</v>
      </c>
      <c r="U520" s="33">
        <f t="shared" si="1418"/>
        <v>0</v>
      </c>
      <c r="V520" s="33">
        <f t="shared" si="1419"/>
        <v>0</v>
      </c>
      <c r="W520" s="33">
        <f t="shared" si="1420"/>
        <v>0</v>
      </c>
      <c r="X520" s="33">
        <f t="shared" si="1421"/>
        <v>0</v>
      </c>
      <c r="Y520" s="33">
        <f t="shared" si="1422"/>
        <v>0</v>
      </c>
      <c r="Z520" s="33">
        <f t="shared" si="1423"/>
        <v>0</v>
      </c>
      <c r="AA520" s="33">
        <f t="shared" si="1424"/>
        <v>0</v>
      </c>
      <c r="AB520" s="33">
        <f t="shared" si="1425"/>
        <v>0</v>
      </c>
      <c r="AC520" s="33">
        <f t="shared" si="1426"/>
        <v>0</v>
      </c>
      <c r="AD520" s="26">
        <f t="shared" si="1427"/>
        <v>0</v>
      </c>
      <c r="AE520" s="46" t="str">
        <f>IFERROR(IF(AE$3=VLOOKUP($E520,Template!$AK$5:$AM$17,3,FALSE),$AD520*$F520,0),"0.00")</f>
        <v>0.00</v>
      </c>
      <c r="AF520" s="46" t="str">
        <f>IFERROR(IF(AF$3=VLOOKUP($E520,Template!$AK$5:$AM$17,3,FALSE),$AD520*$F520,0),"0.00")</f>
        <v>0.00</v>
      </c>
      <c r="AG520" s="28">
        <f t="shared" si="1428"/>
        <v>0</v>
      </c>
      <c r="AH520" s="13" t="s">
        <v>40</v>
      </c>
      <c r="AI520" s="13" t="s">
        <v>41</v>
      </c>
      <c r="AK520" s="14" t="s">
        <v>22</v>
      </c>
      <c r="AL520" s="15">
        <v>0.15</v>
      </c>
      <c r="AM520" s="16" t="s">
        <v>2</v>
      </c>
    </row>
    <row r="521" spans="1:39" s="3" customFormat="1" ht="13.8" x14ac:dyDescent="0.25">
      <c r="A521" s="7" t="str">
        <f t="shared" ref="A521:C521" si="1435">A520</f>
        <v>(Enter Broadcasting Company Name)</v>
      </c>
      <c r="B521" s="7" t="str">
        <f t="shared" si="1435"/>
        <v>(Enter Call Letters)</v>
      </c>
      <c r="C521" s="8" t="str">
        <f t="shared" si="1435"/>
        <v>(Select AM/FM)</v>
      </c>
      <c r="D521" s="30"/>
      <c r="E521" s="8" t="str">
        <f t="shared" si="1430"/>
        <v>(Select Station Province)</v>
      </c>
      <c r="F521" s="9" t="str">
        <f>IFERROR(VLOOKUP(E521,Template!$AK$5:$AL$17,2,FALSE),"")</f>
        <v/>
      </c>
      <c r="G521" s="42" t="s">
        <v>10</v>
      </c>
      <c r="H521" s="42" t="s">
        <v>12</v>
      </c>
      <c r="I521" s="32" t="s">
        <v>65</v>
      </c>
      <c r="J521" s="32" t="s">
        <v>66</v>
      </c>
      <c r="K521" s="33">
        <f t="shared" si="1412"/>
        <v>0</v>
      </c>
      <c r="L521" s="33">
        <f t="shared" si="1413"/>
        <v>0</v>
      </c>
      <c r="M521" s="34">
        <f t="shared" si="1411"/>
        <v>0</v>
      </c>
      <c r="N521" s="34">
        <f t="shared" si="1431"/>
        <v>0</v>
      </c>
      <c r="O521" s="34">
        <f t="shared" si="1414"/>
        <v>0</v>
      </c>
      <c r="P521" s="12" t="str">
        <f t="shared" ref="P521:Q521" si="1436">P520</f>
        <v>(Select Language)</v>
      </c>
      <c r="Q521" s="12" t="str">
        <f t="shared" si="1436"/>
        <v>(Select Usage)</v>
      </c>
      <c r="R521" s="33">
        <f t="shared" si="1415"/>
        <v>0</v>
      </c>
      <c r="S521" s="33">
        <f t="shared" si="1416"/>
        <v>0</v>
      </c>
      <c r="T521" s="33">
        <f t="shared" si="1417"/>
        <v>0</v>
      </c>
      <c r="U521" s="33">
        <f t="shared" si="1418"/>
        <v>0</v>
      </c>
      <c r="V521" s="33">
        <f t="shared" si="1419"/>
        <v>0</v>
      </c>
      <c r="W521" s="33">
        <f t="shared" si="1420"/>
        <v>0</v>
      </c>
      <c r="X521" s="33">
        <f t="shared" si="1421"/>
        <v>0</v>
      </c>
      <c r="Y521" s="33">
        <f t="shared" si="1422"/>
        <v>0</v>
      </c>
      <c r="Z521" s="33">
        <f t="shared" si="1423"/>
        <v>0</v>
      </c>
      <c r="AA521" s="33">
        <f t="shared" si="1424"/>
        <v>0</v>
      </c>
      <c r="AB521" s="33">
        <f t="shared" si="1425"/>
        <v>0</v>
      </c>
      <c r="AC521" s="33">
        <f t="shared" si="1426"/>
        <v>0</v>
      </c>
      <c r="AD521" s="26">
        <f t="shared" si="1427"/>
        <v>0</v>
      </c>
      <c r="AE521" s="46" t="str">
        <f>IFERROR(IF(AE$3=VLOOKUP($E521,Template!$AK$5:$AM$17,3,FALSE),$AD521*$F521,0),"0.00")</f>
        <v>0.00</v>
      </c>
      <c r="AF521" s="46" t="str">
        <f>IFERROR(IF(AF$3=VLOOKUP($E521,Template!$AK$5:$AM$17,3,FALSE),$AD521*$F521,0),"0.00")</f>
        <v>0.00</v>
      </c>
      <c r="AG521" s="28">
        <f t="shared" si="1428"/>
        <v>0</v>
      </c>
      <c r="AH521" s="13" t="s">
        <v>40</v>
      </c>
      <c r="AI521" s="13" t="s">
        <v>41</v>
      </c>
      <c r="AK521" s="14" t="s">
        <v>26</v>
      </c>
      <c r="AL521" s="15">
        <v>0.15</v>
      </c>
      <c r="AM521" s="16" t="s">
        <v>2</v>
      </c>
    </row>
    <row r="522" spans="1:39" s="3" customFormat="1" ht="13.8" x14ac:dyDescent="0.25">
      <c r="A522" s="7" t="str">
        <f t="shared" ref="A522:C522" si="1437">A521</f>
        <v>(Enter Broadcasting Company Name)</v>
      </c>
      <c r="B522" s="7" t="str">
        <f t="shared" si="1437"/>
        <v>(Enter Call Letters)</v>
      </c>
      <c r="C522" s="8" t="str">
        <f t="shared" si="1437"/>
        <v>(Select AM/FM)</v>
      </c>
      <c r="D522" s="30"/>
      <c r="E522" s="8" t="str">
        <f t="shared" si="1430"/>
        <v>(Select Station Province)</v>
      </c>
      <c r="F522" s="9" t="str">
        <f>IFERROR(VLOOKUP(E522,Template!$AK$5:$AL$17,2,FALSE),"")</f>
        <v/>
      </c>
      <c r="G522" s="42" t="s">
        <v>11</v>
      </c>
      <c r="H522" s="42" t="s">
        <v>13</v>
      </c>
      <c r="I522" s="32" t="s">
        <v>65</v>
      </c>
      <c r="J522" s="32" t="s">
        <v>66</v>
      </c>
      <c r="K522" s="33">
        <f t="shared" si="1412"/>
        <v>0</v>
      </c>
      <c r="L522" s="33">
        <f t="shared" si="1413"/>
        <v>0</v>
      </c>
      <c r="M522" s="34">
        <f t="shared" si="1411"/>
        <v>0</v>
      </c>
      <c r="N522" s="34">
        <f t="shared" si="1431"/>
        <v>0</v>
      </c>
      <c r="O522" s="34">
        <f t="shared" si="1414"/>
        <v>0</v>
      </c>
      <c r="P522" s="12" t="str">
        <f t="shared" ref="P522:Q522" si="1438">P521</f>
        <v>(Select Language)</v>
      </c>
      <c r="Q522" s="12" t="str">
        <f t="shared" si="1438"/>
        <v>(Select Usage)</v>
      </c>
      <c r="R522" s="33">
        <f t="shared" si="1415"/>
        <v>0</v>
      </c>
      <c r="S522" s="33">
        <f t="shared" si="1416"/>
        <v>0</v>
      </c>
      <c r="T522" s="33">
        <f t="shared" si="1417"/>
        <v>0</v>
      </c>
      <c r="U522" s="33">
        <f t="shared" si="1418"/>
        <v>0</v>
      </c>
      <c r="V522" s="33">
        <f t="shared" si="1419"/>
        <v>0</v>
      </c>
      <c r="W522" s="33">
        <f t="shared" si="1420"/>
        <v>0</v>
      </c>
      <c r="X522" s="33">
        <f t="shared" si="1421"/>
        <v>0</v>
      </c>
      <c r="Y522" s="33">
        <f t="shared" si="1422"/>
        <v>0</v>
      </c>
      <c r="Z522" s="33">
        <f t="shared" si="1423"/>
        <v>0</v>
      </c>
      <c r="AA522" s="33">
        <f t="shared" si="1424"/>
        <v>0</v>
      </c>
      <c r="AB522" s="33">
        <f t="shared" si="1425"/>
        <v>0</v>
      </c>
      <c r="AC522" s="33">
        <f t="shared" si="1426"/>
        <v>0</v>
      </c>
      <c r="AD522" s="26">
        <f t="shared" si="1427"/>
        <v>0</v>
      </c>
      <c r="AE522" s="46" t="str">
        <f>IFERROR(IF(AE$3=VLOOKUP($E522,Template!$AK$5:$AM$17,3,FALSE),$AD522*$F522,0),"0.00")</f>
        <v>0.00</v>
      </c>
      <c r="AF522" s="46" t="str">
        <f>IFERROR(IF(AF$3=VLOOKUP($E522,Template!$AK$5:$AM$17,3,FALSE),$AD522*$F522,0),"0.00")</f>
        <v>0.00</v>
      </c>
      <c r="AG522" s="28">
        <f t="shared" si="1428"/>
        <v>0</v>
      </c>
      <c r="AH522" s="13" t="s">
        <v>40</v>
      </c>
      <c r="AI522" s="13" t="s">
        <v>41</v>
      </c>
      <c r="AK522" s="14" t="s">
        <v>27</v>
      </c>
      <c r="AL522" s="15">
        <v>0.15</v>
      </c>
      <c r="AM522" s="16" t="s">
        <v>2</v>
      </c>
    </row>
    <row r="523" spans="1:39" s="3" customFormat="1" ht="13.8" x14ac:dyDescent="0.25">
      <c r="A523" s="7" t="str">
        <f t="shared" ref="A523:C523" si="1439">A522</f>
        <v>(Enter Broadcasting Company Name)</v>
      </c>
      <c r="B523" s="7" t="str">
        <f t="shared" si="1439"/>
        <v>(Enter Call Letters)</v>
      </c>
      <c r="C523" s="8" t="str">
        <f t="shared" si="1439"/>
        <v>(Select AM/FM)</v>
      </c>
      <c r="D523" s="30"/>
      <c r="E523" s="8" t="str">
        <f t="shared" si="1430"/>
        <v>(Select Station Province)</v>
      </c>
      <c r="F523" s="9" t="str">
        <f>IFERROR(VLOOKUP(E523,Template!$AK$5:$AL$17,2,FALSE),"")</f>
        <v/>
      </c>
      <c r="G523" s="42" t="s">
        <v>12</v>
      </c>
      <c r="H523" s="42" t="s">
        <v>15</v>
      </c>
      <c r="I523" s="32" t="s">
        <v>65</v>
      </c>
      <c r="J523" s="32" t="s">
        <v>66</v>
      </c>
      <c r="K523" s="33">
        <f t="shared" si="1412"/>
        <v>0</v>
      </c>
      <c r="L523" s="33">
        <f t="shared" si="1413"/>
        <v>0</v>
      </c>
      <c r="M523" s="34">
        <f t="shared" si="1411"/>
        <v>0</v>
      </c>
      <c r="N523" s="34">
        <f t="shared" si="1431"/>
        <v>0</v>
      </c>
      <c r="O523" s="34">
        <f t="shared" si="1414"/>
        <v>0</v>
      </c>
      <c r="P523" s="12" t="str">
        <f t="shared" ref="P523:Q523" si="1440">P522</f>
        <v>(Select Language)</v>
      </c>
      <c r="Q523" s="12" t="str">
        <f t="shared" si="1440"/>
        <v>(Select Usage)</v>
      </c>
      <c r="R523" s="33">
        <f t="shared" si="1415"/>
        <v>0</v>
      </c>
      <c r="S523" s="33">
        <f t="shared" si="1416"/>
        <v>0</v>
      </c>
      <c r="T523" s="33">
        <f t="shared" si="1417"/>
        <v>0</v>
      </c>
      <c r="U523" s="33">
        <f t="shared" si="1418"/>
        <v>0</v>
      </c>
      <c r="V523" s="33">
        <f t="shared" si="1419"/>
        <v>0</v>
      </c>
      <c r="W523" s="33">
        <f t="shared" si="1420"/>
        <v>0</v>
      </c>
      <c r="X523" s="33">
        <f t="shared" si="1421"/>
        <v>0</v>
      </c>
      <c r="Y523" s="33">
        <f t="shared" si="1422"/>
        <v>0</v>
      </c>
      <c r="Z523" s="33">
        <f t="shared" si="1423"/>
        <v>0</v>
      </c>
      <c r="AA523" s="33">
        <f t="shared" si="1424"/>
        <v>0</v>
      </c>
      <c r="AB523" s="33">
        <f t="shared" si="1425"/>
        <v>0</v>
      </c>
      <c r="AC523" s="33">
        <f t="shared" si="1426"/>
        <v>0</v>
      </c>
      <c r="AD523" s="26">
        <f>SUM(R523:AC523)</f>
        <v>0</v>
      </c>
      <c r="AE523" s="46" t="str">
        <f>IFERROR(IF(AE$3=VLOOKUP($E523,Template!$AK$5:$AM$17,3,FALSE),$AD523*$F523,0),"0.00")</f>
        <v>0.00</v>
      </c>
      <c r="AF523" s="46" t="str">
        <f>IFERROR(IF(AF$3=VLOOKUP($E523,Template!$AK$5:$AM$17,3,FALSE),$AD523*$F523,0),"0.00")</f>
        <v>0.00</v>
      </c>
      <c r="AG523" s="28">
        <f t="shared" si="1428"/>
        <v>0</v>
      </c>
      <c r="AH523" s="13" t="s">
        <v>40</v>
      </c>
      <c r="AI523" s="13" t="s">
        <v>41</v>
      </c>
      <c r="AK523" s="14" t="s">
        <v>28</v>
      </c>
      <c r="AL523" s="15">
        <v>0.05</v>
      </c>
      <c r="AM523" s="16" t="s">
        <v>3</v>
      </c>
    </row>
    <row r="524" spans="1:39" s="3" customFormat="1" ht="13.8" x14ac:dyDescent="0.25">
      <c r="A524" s="7" t="str">
        <f t="shared" ref="A524:C524" si="1441">A523</f>
        <v>(Enter Broadcasting Company Name)</v>
      </c>
      <c r="B524" s="7" t="str">
        <f t="shared" si="1441"/>
        <v>(Enter Call Letters)</v>
      </c>
      <c r="C524" s="8" t="str">
        <f t="shared" si="1441"/>
        <v>(Select AM/FM)</v>
      </c>
      <c r="D524" s="30"/>
      <c r="E524" s="8" t="str">
        <f t="shared" si="1430"/>
        <v>(Select Station Province)</v>
      </c>
      <c r="F524" s="9" t="str">
        <f>IFERROR(VLOOKUP(E524,Template!$AK$5:$AL$17,2,FALSE),"")</f>
        <v/>
      </c>
      <c r="G524" s="42" t="s">
        <v>13</v>
      </c>
      <c r="H524" s="42" t="s">
        <v>16</v>
      </c>
      <c r="I524" s="32" t="s">
        <v>65</v>
      </c>
      <c r="J524" s="32" t="s">
        <v>66</v>
      </c>
      <c r="K524" s="33">
        <f t="shared" si="1412"/>
        <v>0</v>
      </c>
      <c r="L524" s="33">
        <f t="shared" si="1413"/>
        <v>0</v>
      </c>
      <c r="M524" s="34">
        <f t="shared" si="1411"/>
        <v>0</v>
      </c>
      <c r="N524" s="34">
        <f t="shared" si="1431"/>
        <v>0</v>
      </c>
      <c r="O524" s="34">
        <f t="shared" si="1414"/>
        <v>0</v>
      </c>
      <c r="P524" s="12" t="str">
        <f t="shared" ref="P524:Q524" si="1442">P523</f>
        <v>(Select Language)</v>
      </c>
      <c r="Q524" s="12" t="str">
        <f t="shared" si="1442"/>
        <v>(Select Usage)</v>
      </c>
      <c r="R524" s="33">
        <f t="shared" si="1415"/>
        <v>0</v>
      </c>
      <c r="S524" s="33">
        <f t="shared" si="1416"/>
        <v>0</v>
      </c>
      <c r="T524" s="33">
        <f t="shared" si="1417"/>
        <v>0</v>
      </c>
      <c r="U524" s="33">
        <f t="shared" si="1418"/>
        <v>0</v>
      </c>
      <c r="V524" s="33">
        <f t="shared" si="1419"/>
        <v>0</v>
      </c>
      <c r="W524" s="33">
        <f t="shared" si="1420"/>
        <v>0</v>
      </c>
      <c r="X524" s="33">
        <f t="shared" si="1421"/>
        <v>0</v>
      </c>
      <c r="Y524" s="33">
        <f t="shared" si="1422"/>
        <v>0</v>
      </c>
      <c r="Z524" s="33">
        <f t="shared" si="1423"/>
        <v>0</v>
      </c>
      <c r="AA524" s="33">
        <f t="shared" si="1424"/>
        <v>0</v>
      </c>
      <c r="AB524" s="33">
        <f t="shared" si="1425"/>
        <v>0</v>
      </c>
      <c r="AC524" s="33">
        <f t="shared" si="1426"/>
        <v>0</v>
      </c>
      <c r="AD524" s="26">
        <f t="shared" ref="AD524:AD526" si="1443">SUM(R524:AC524)</f>
        <v>0</v>
      </c>
      <c r="AE524" s="46" t="str">
        <f>IFERROR(IF(AE$3=VLOOKUP($E524,Template!$AK$5:$AM$17,3,FALSE),$AD524*$F524,0),"0.00")</f>
        <v>0.00</v>
      </c>
      <c r="AF524" s="46" t="str">
        <f>IFERROR(IF(AF$3=VLOOKUP($E524,Template!$AK$5:$AM$17,3,FALSE),$AD524*$F524,0),"0.00")</f>
        <v>0.00</v>
      </c>
      <c r="AG524" s="28">
        <f t="shared" si="1428"/>
        <v>0</v>
      </c>
      <c r="AH524" s="13" t="s">
        <v>40</v>
      </c>
      <c r="AI524" s="13" t="s">
        <v>41</v>
      </c>
      <c r="AK524" s="14" t="s">
        <v>70</v>
      </c>
      <c r="AL524" s="15">
        <v>0.05</v>
      </c>
      <c r="AM524" s="16" t="s">
        <v>3</v>
      </c>
    </row>
    <row r="525" spans="1:39" s="3" customFormat="1" ht="13.8" x14ac:dyDescent="0.25">
      <c r="A525" s="7" t="str">
        <f t="shared" ref="A525:C525" si="1444">A524</f>
        <v>(Enter Broadcasting Company Name)</v>
      </c>
      <c r="B525" s="7" t="str">
        <f t="shared" si="1444"/>
        <v>(Enter Call Letters)</v>
      </c>
      <c r="C525" s="8" t="str">
        <f t="shared" si="1444"/>
        <v>(Select AM/FM)</v>
      </c>
      <c r="D525" s="30"/>
      <c r="E525" s="8" t="str">
        <f t="shared" si="1430"/>
        <v>(Select Station Province)</v>
      </c>
      <c r="F525" s="9" t="str">
        <f>IFERROR(VLOOKUP(E525,Template!$AK$5:$AL$17,2,FALSE),"")</f>
        <v/>
      </c>
      <c r="G525" s="42" t="s">
        <v>15</v>
      </c>
      <c r="H525" s="42" t="s">
        <v>17</v>
      </c>
      <c r="I525" s="32" t="s">
        <v>65</v>
      </c>
      <c r="J525" s="32" t="s">
        <v>66</v>
      </c>
      <c r="K525" s="33">
        <f t="shared" si="1412"/>
        <v>0</v>
      </c>
      <c r="L525" s="33">
        <f t="shared" si="1413"/>
        <v>0</v>
      </c>
      <c r="M525" s="34">
        <f t="shared" si="1411"/>
        <v>0</v>
      </c>
      <c r="N525" s="34">
        <f t="shared" si="1431"/>
        <v>0</v>
      </c>
      <c r="O525" s="34">
        <f t="shared" si="1414"/>
        <v>0</v>
      </c>
      <c r="P525" s="12" t="str">
        <f t="shared" ref="P525:Q525" si="1445">P524</f>
        <v>(Select Language)</v>
      </c>
      <c r="Q525" s="12" t="str">
        <f t="shared" si="1445"/>
        <v>(Select Usage)</v>
      </c>
      <c r="R525" s="33">
        <f t="shared" si="1415"/>
        <v>0</v>
      </c>
      <c r="S525" s="33">
        <f t="shared" si="1416"/>
        <v>0</v>
      </c>
      <c r="T525" s="33">
        <f t="shared" si="1417"/>
        <v>0</v>
      </c>
      <c r="U525" s="33">
        <f t="shared" si="1418"/>
        <v>0</v>
      </c>
      <c r="V525" s="33">
        <f t="shared" si="1419"/>
        <v>0</v>
      </c>
      <c r="W525" s="33">
        <f t="shared" si="1420"/>
        <v>0</v>
      </c>
      <c r="X525" s="33">
        <f t="shared" si="1421"/>
        <v>0</v>
      </c>
      <c r="Y525" s="33">
        <f t="shared" si="1422"/>
        <v>0</v>
      </c>
      <c r="Z525" s="33">
        <f t="shared" si="1423"/>
        <v>0</v>
      </c>
      <c r="AA525" s="33">
        <f t="shared" si="1424"/>
        <v>0</v>
      </c>
      <c r="AB525" s="33">
        <f t="shared" si="1425"/>
        <v>0</v>
      </c>
      <c r="AC525" s="33">
        <f t="shared" si="1426"/>
        <v>0</v>
      </c>
      <c r="AD525" s="26">
        <f t="shared" si="1443"/>
        <v>0</v>
      </c>
      <c r="AE525" s="46" t="str">
        <f>IFERROR(IF(AE$3=VLOOKUP($E525,Template!$AK$5:$AM$17,3,FALSE),$AD525*$F525,0),"0.00")</f>
        <v>0.00</v>
      </c>
      <c r="AF525" s="46" t="str">
        <f>IFERROR(IF(AF$3=VLOOKUP($E525,Template!$AK$5:$AM$17,3,FALSE),$AD525*$F525,0),"0.00")</f>
        <v>0.00</v>
      </c>
      <c r="AG525" s="28">
        <f t="shared" si="1428"/>
        <v>0</v>
      </c>
      <c r="AH525" s="13" t="s">
        <v>40</v>
      </c>
      <c r="AI525" s="13" t="s">
        <v>41</v>
      </c>
      <c r="AK525" s="14" t="s">
        <v>20</v>
      </c>
      <c r="AL525" s="15">
        <v>0.13</v>
      </c>
      <c r="AM525" s="16" t="s">
        <v>2</v>
      </c>
    </row>
    <row r="526" spans="1:39" s="3" customFormat="1" ht="13.8" x14ac:dyDescent="0.25">
      <c r="A526" s="7" t="str">
        <f t="shared" ref="A526:C526" si="1446">A525</f>
        <v>(Enter Broadcasting Company Name)</v>
      </c>
      <c r="B526" s="7" t="str">
        <f t="shared" si="1446"/>
        <v>(Enter Call Letters)</v>
      </c>
      <c r="C526" s="8" t="str">
        <f t="shared" si="1446"/>
        <v>(Select AM/FM)</v>
      </c>
      <c r="D526" s="30"/>
      <c r="E526" s="8" t="str">
        <f t="shared" si="1430"/>
        <v>(Select Station Province)</v>
      </c>
      <c r="F526" s="9" t="str">
        <f>IFERROR(VLOOKUP(E526,Template!$AK$5:$AL$17,2,FALSE),"")</f>
        <v/>
      </c>
      <c r="G526" s="42" t="s">
        <v>16</v>
      </c>
      <c r="H526" s="42" t="s">
        <v>18</v>
      </c>
      <c r="I526" s="32" t="s">
        <v>65</v>
      </c>
      <c r="J526" s="32" t="s">
        <v>66</v>
      </c>
      <c r="K526" s="33">
        <f t="shared" si="1412"/>
        <v>0</v>
      </c>
      <c r="L526" s="33">
        <f t="shared" si="1413"/>
        <v>0</v>
      </c>
      <c r="M526" s="34">
        <f t="shared" si="1411"/>
        <v>0</v>
      </c>
      <c r="N526" s="34">
        <f t="shared" si="1431"/>
        <v>0</v>
      </c>
      <c r="O526" s="34">
        <f t="shared" si="1414"/>
        <v>0</v>
      </c>
      <c r="P526" s="12" t="str">
        <f t="shared" ref="P526:Q526" si="1447">P525</f>
        <v>(Select Language)</v>
      </c>
      <c r="Q526" s="12" t="str">
        <f t="shared" si="1447"/>
        <v>(Select Usage)</v>
      </c>
      <c r="R526" s="33">
        <f t="shared" si="1415"/>
        <v>0</v>
      </c>
      <c r="S526" s="33">
        <f t="shared" si="1416"/>
        <v>0</v>
      </c>
      <c r="T526" s="33">
        <f t="shared" si="1417"/>
        <v>0</v>
      </c>
      <c r="U526" s="33">
        <f t="shared" si="1418"/>
        <v>0</v>
      </c>
      <c r="V526" s="33">
        <f t="shared" si="1419"/>
        <v>0</v>
      </c>
      <c r="W526" s="33">
        <f t="shared" si="1420"/>
        <v>0</v>
      </c>
      <c r="X526" s="33">
        <f t="shared" si="1421"/>
        <v>0</v>
      </c>
      <c r="Y526" s="33">
        <f t="shared" si="1422"/>
        <v>0</v>
      </c>
      <c r="Z526" s="33">
        <f t="shared" si="1423"/>
        <v>0</v>
      </c>
      <c r="AA526" s="33">
        <f t="shared" si="1424"/>
        <v>0</v>
      </c>
      <c r="AB526" s="33">
        <f t="shared" si="1425"/>
        <v>0</v>
      </c>
      <c r="AC526" s="33">
        <f t="shared" si="1426"/>
        <v>0</v>
      </c>
      <c r="AD526" s="26">
        <f t="shared" si="1443"/>
        <v>0</v>
      </c>
      <c r="AE526" s="46" t="str">
        <f>IFERROR(IF(AE$3=VLOOKUP($E526,Template!$AK$5:$AM$17,3,FALSE),$AD526*$F526,0),"0.00")</f>
        <v>0.00</v>
      </c>
      <c r="AF526" s="46" t="str">
        <f>IFERROR(IF(AF$3=VLOOKUP($E526,Template!$AK$5:$AM$17,3,FALSE),$AD526*$F526,0),"0.00")</f>
        <v>0.00</v>
      </c>
      <c r="AG526" s="28">
        <f t="shared" si="1428"/>
        <v>0</v>
      </c>
      <c r="AH526" s="13" t="s">
        <v>40</v>
      </c>
      <c r="AI526" s="13" t="s">
        <v>41</v>
      </c>
      <c r="AK526" s="14" t="s">
        <v>69</v>
      </c>
      <c r="AL526" s="15">
        <v>0.15</v>
      </c>
      <c r="AM526" s="16" t="s">
        <v>2</v>
      </c>
    </row>
    <row r="527" spans="1:39" s="3" customFormat="1" ht="13.8" x14ac:dyDescent="0.25">
      <c r="A527" s="7" t="str">
        <f t="shared" ref="A527:C527" si="1448">A526</f>
        <v>(Enter Broadcasting Company Name)</v>
      </c>
      <c r="B527" s="7" t="str">
        <f t="shared" si="1448"/>
        <v>(Enter Call Letters)</v>
      </c>
      <c r="C527" s="8" t="str">
        <f t="shared" si="1448"/>
        <v>(Select AM/FM)</v>
      </c>
      <c r="D527" s="30"/>
      <c r="E527" s="8" t="str">
        <f t="shared" si="1430"/>
        <v>(Select Station Province)</v>
      </c>
      <c r="F527" s="9" t="str">
        <f>IFERROR(VLOOKUP(E527,Template!$AK$5:$AL$17,2,FALSE),"")</f>
        <v/>
      </c>
      <c r="G527" s="42" t="s">
        <v>17</v>
      </c>
      <c r="H527" s="42" t="s">
        <v>7</v>
      </c>
      <c r="I527" s="32" t="s">
        <v>65</v>
      </c>
      <c r="J527" s="32" t="s">
        <v>66</v>
      </c>
      <c r="K527" s="33">
        <f t="shared" si="1412"/>
        <v>0</v>
      </c>
      <c r="L527" s="33">
        <f t="shared" si="1413"/>
        <v>0</v>
      </c>
      <c r="M527" s="34">
        <f t="shared" si="1411"/>
        <v>0</v>
      </c>
      <c r="N527" s="34">
        <f t="shared" si="1431"/>
        <v>0</v>
      </c>
      <c r="O527" s="34">
        <f t="shared" si="1414"/>
        <v>0</v>
      </c>
      <c r="P527" s="12" t="str">
        <f t="shared" ref="P527:Q527" si="1449">P526</f>
        <v>(Select Language)</v>
      </c>
      <c r="Q527" s="12" t="str">
        <f t="shared" si="1449"/>
        <v>(Select Usage)</v>
      </c>
      <c r="R527" s="33">
        <f t="shared" si="1415"/>
        <v>0</v>
      </c>
      <c r="S527" s="33">
        <f t="shared" si="1416"/>
        <v>0</v>
      </c>
      <c r="T527" s="33">
        <f t="shared" si="1417"/>
        <v>0</v>
      </c>
      <c r="U527" s="33">
        <f t="shared" si="1418"/>
        <v>0</v>
      </c>
      <c r="V527" s="33">
        <f t="shared" si="1419"/>
        <v>0</v>
      </c>
      <c r="W527" s="33">
        <f t="shared" si="1420"/>
        <v>0</v>
      </c>
      <c r="X527" s="33">
        <f t="shared" si="1421"/>
        <v>0</v>
      </c>
      <c r="Y527" s="33">
        <f t="shared" si="1422"/>
        <v>0</v>
      </c>
      <c r="Z527" s="33">
        <f t="shared" si="1423"/>
        <v>0</v>
      </c>
      <c r="AA527" s="33">
        <f t="shared" si="1424"/>
        <v>0</v>
      </c>
      <c r="AB527" s="33">
        <f t="shared" si="1425"/>
        <v>0</v>
      </c>
      <c r="AC527" s="33">
        <f t="shared" si="1426"/>
        <v>0</v>
      </c>
      <c r="AD527" s="26">
        <f>SUM(R527:AC527)</f>
        <v>0</v>
      </c>
      <c r="AE527" s="46" t="str">
        <f>IFERROR(IF(AE$3=VLOOKUP($E527,Template!$AK$5:$AM$17,3,FALSE),$AD527*$F527,0),"0.00")</f>
        <v>0.00</v>
      </c>
      <c r="AF527" s="46" t="str">
        <f>IFERROR(IF(AF$3=VLOOKUP($E527,Template!$AK$5:$AM$17,3,FALSE),$AD527*$F527,0),"0.00")</f>
        <v>0.00</v>
      </c>
      <c r="AG527" s="28">
        <f t="shared" si="1428"/>
        <v>0</v>
      </c>
      <c r="AH527" s="13" t="s">
        <v>40</v>
      </c>
      <c r="AI527" s="13" t="s">
        <v>41</v>
      </c>
      <c r="AK527" s="14" t="s">
        <v>29</v>
      </c>
      <c r="AL527" s="15">
        <v>0.05</v>
      </c>
      <c r="AM527" s="16" t="s">
        <v>3</v>
      </c>
    </row>
    <row r="528" spans="1:39" s="3" customFormat="1" ht="13.8" x14ac:dyDescent="0.25">
      <c r="A528" s="7" t="str">
        <f t="shared" ref="A528:C528" si="1450">A527</f>
        <v>(Enter Broadcasting Company Name)</v>
      </c>
      <c r="B528" s="7" t="str">
        <f t="shared" si="1450"/>
        <v>(Enter Call Letters)</v>
      </c>
      <c r="C528" s="8" t="str">
        <f t="shared" si="1450"/>
        <v>(Select AM/FM)</v>
      </c>
      <c r="D528" s="30"/>
      <c r="E528" s="8" t="str">
        <f t="shared" si="1430"/>
        <v>(Select Station Province)</v>
      </c>
      <c r="F528" s="9" t="str">
        <f>IFERROR(VLOOKUP(E528,Template!$AK$5:$AL$17,2,FALSE),"")</f>
        <v/>
      </c>
      <c r="G528" s="42" t="s">
        <v>18</v>
      </c>
      <c r="H528" s="43" t="s">
        <v>8</v>
      </c>
      <c r="I528" s="32" t="s">
        <v>65</v>
      </c>
      <c r="J528" s="32" t="s">
        <v>66</v>
      </c>
      <c r="K528" s="33">
        <f t="shared" si="1412"/>
        <v>0</v>
      </c>
      <c r="L528" s="33">
        <f t="shared" si="1413"/>
        <v>0</v>
      </c>
      <c r="M528" s="34">
        <f t="shared" si="1411"/>
        <v>0</v>
      </c>
      <c r="N528" s="34">
        <f t="shared" si="1431"/>
        <v>0</v>
      </c>
      <c r="O528" s="34">
        <f t="shared" si="1414"/>
        <v>0</v>
      </c>
      <c r="P528" s="12" t="str">
        <f t="shared" ref="P528:Q528" si="1451">P527</f>
        <v>(Select Language)</v>
      </c>
      <c r="Q528" s="12" t="str">
        <f t="shared" si="1451"/>
        <v>(Select Usage)</v>
      </c>
      <c r="R528" s="33">
        <f t="shared" si="1415"/>
        <v>0</v>
      </c>
      <c r="S528" s="33">
        <f t="shared" si="1416"/>
        <v>0</v>
      </c>
      <c r="T528" s="33">
        <f t="shared" si="1417"/>
        <v>0</v>
      </c>
      <c r="U528" s="33">
        <f t="shared" si="1418"/>
        <v>0</v>
      </c>
      <c r="V528" s="33">
        <f t="shared" si="1419"/>
        <v>0</v>
      </c>
      <c r="W528" s="33">
        <f t="shared" si="1420"/>
        <v>0</v>
      </c>
      <c r="X528" s="33">
        <f t="shared" si="1421"/>
        <v>0</v>
      </c>
      <c r="Y528" s="33">
        <f t="shared" si="1422"/>
        <v>0</v>
      </c>
      <c r="Z528" s="33">
        <f t="shared" si="1423"/>
        <v>0</v>
      </c>
      <c r="AA528" s="33">
        <f t="shared" si="1424"/>
        <v>0</v>
      </c>
      <c r="AB528" s="33">
        <f t="shared" si="1425"/>
        <v>0</v>
      </c>
      <c r="AC528" s="33">
        <f t="shared" si="1426"/>
        <v>0</v>
      </c>
      <c r="AD528" s="26">
        <f t="shared" ref="AD528" si="1452">SUM(R528:AC528)</f>
        <v>0</v>
      </c>
      <c r="AE528" s="46" t="str">
        <f>IFERROR(IF(AE$3=VLOOKUP($E528,Template!$AK$5:$AM$17,3,FALSE),$AD528*$F528,0),"0.00")</f>
        <v>0.00</v>
      </c>
      <c r="AF528" s="46" t="str">
        <f>IFERROR(IF(AF$3=VLOOKUP($E528,Template!$AK$5:$AM$17,3,FALSE),$AD528*$F528,0),"0.00")</f>
        <v>0.00</v>
      </c>
      <c r="AG528" s="28">
        <f t="shared" si="1428"/>
        <v>0</v>
      </c>
      <c r="AH528" s="13" t="s">
        <v>40</v>
      </c>
      <c r="AI528" s="13" t="s">
        <v>41</v>
      </c>
      <c r="AK528" s="14" t="s">
        <v>21</v>
      </c>
      <c r="AL528" s="15">
        <v>0.05</v>
      </c>
      <c r="AM528" s="16" t="s">
        <v>3</v>
      </c>
    </row>
    <row r="529" spans="1:39" ht="13.8" x14ac:dyDescent="0.25">
      <c r="A529" s="19" t="s">
        <v>4</v>
      </c>
      <c r="B529" s="19"/>
      <c r="C529" s="20"/>
      <c r="D529" s="20"/>
      <c r="E529" s="20"/>
      <c r="F529" s="20"/>
      <c r="G529" s="44"/>
      <c r="H529" s="44"/>
      <c r="I529" s="21">
        <f t="shared" ref="I529:K529" si="1453">SUM(I517:I528)</f>
        <v>0</v>
      </c>
      <c r="J529" s="21">
        <f t="shared" si="1453"/>
        <v>0</v>
      </c>
      <c r="K529" s="21">
        <f t="shared" si="1453"/>
        <v>0</v>
      </c>
      <c r="L529" s="21">
        <f>L528</f>
        <v>0</v>
      </c>
      <c r="M529" s="21">
        <f>SUM(M517:M528)</f>
        <v>0</v>
      </c>
      <c r="N529" s="21">
        <f t="shared" ref="N529:O529" si="1454">SUM(N517:N528)</f>
        <v>0</v>
      </c>
      <c r="O529" s="21">
        <f t="shared" si="1454"/>
        <v>0</v>
      </c>
      <c r="P529" s="21"/>
      <c r="Q529" s="22"/>
      <c r="R529" s="21">
        <f t="shared" ref="R529:AI529" si="1455">SUM(R517:R528)</f>
        <v>0</v>
      </c>
      <c r="S529" s="21">
        <f t="shared" si="1455"/>
        <v>0</v>
      </c>
      <c r="T529" s="21">
        <f t="shared" si="1455"/>
        <v>0</v>
      </c>
      <c r="U529" s="21">
        <f t="shared" si="1455"/>
        <v>0</v>
      </c>
      <c r="V529" s="21">
        <f t="shared" si="1455"/>
        <v>0</v>
      </c>
      <c r="W529" s="21">
        <f t="shared" si="1455"/>
        <v>0</v>
      </c>
      <c r="X529" s="21">
        <f t="shared" si="1455"/>
        <v>0</v>
      </c>
      <c r="Y529" s="21">
        <f t="shared" si="1455"/>
        <v>0</v>
      </c>
      <c r="Z529" s="21">
        <f t="shared" si="1455"/>
        <v>0</v>
      </c>
      <c r="AA529" s="21">
        <f t="shared" si="1455"/>
        <v>0</v>
      </c>
      <c r="AB529" s="21">
        <f t="shared" si="1455"/>
        <v>0</v>
      </c>
      <c r="AC529" s="21">
        <f t="shared" si="1455"/>
        <v>0</v>
      </c>
      <c r="AD529" s="27">
        <f t="shared" si="1455"/>
        <v>0</v>
      </c>
      <c r="AE529" s="21">
        <f t="shared" si="1455"/>
        <v>0</v>
      </c>
      <c r="AF529" s="21">
        <f t="shared" si="1455"/>
        <v>0</v>
      </c>
      <c r="AG529" s="27">
        <f t="shared" si="1455"/>
        <v>0</v>
      </c>
      <c r="AH529" s="21">
        <f t="shared" si="1455"/>
        <v>0</v>
      </c>
      <c r="AI529" s="21">
        <f t="shared" si="1455"/>
        <v>0</v>
      </c>
      <c r="AK529" s="14" t="s">
        <v>71</v>
      </c>
      <c r="AL529" s="15">
        <v>0.05</v>
      </c>
      <c r="AM529" s="16" t="s">
        <v>3</v>
      </c>
    </row>
    <row r="530" spans="1:39" x14ac:dyDescent="0.25">
      <c r="A530" s="2"/>
      <c r="G530" s="2"/>
      <c r="H530" s="2"/>
      <c r="O530" s="2"/>
      <c r="P530" s="2"/>
    </row>
    <row r="531" spans="1:39" ht="42" customHeight="1" x14ac:dyDescent="0.25">
      <c r="A531" s="223" t="s">
        <v>63</v>
      </c>
      <c r="B531" s="223" t="s">
        <v>43</v>
      </c>
      <c r="C531" s="224" t="s">
        <v>19</v>
      </c>
      <c r="D531" s="226"/>
      <c r="E531" s="223" t="s">
        <v>14</v>
      </c>
      <c r="F531" s="223" t="s">
        <v>38</v>
      </c>
      <c r="G531" s="223" t="s">
        <v>1</v>
      </c>
      <c r="H531" s="223" t="s">
        <v>5</v>
      </c>
      <c r="I531" s="225" t="s">
        <v>31</v>
      </c>
      <c r="J531" s="225" t="s">
        <v>32</v>
      </c>
      <c r="K531" s="225" t="s">
        <v>48</v>
      </c>
      <c r="L531" s="225" t="s">
        <v>0</v>
      </c>
      <c r="M531" s="4" t="s">
        <v>45</v>
      </c>
      <c r="N531" s="4" t="s">
        <v>46</v>
      </c>
      <c r="O531" s="4" t="s">
        <v>47</v>
      </c>
      <c r="P531" s="225" t="s">
        <v>50</v>
      </c>
      <c r="Q531" s="225" t="s">
        <v>33</v>
      </c>
      <c r="R531" s="4" t="s">
        <v>51</v>
      </c>
      <c r="S531" s="4" t="s">
        <v>52</v>
      </c>
      <c r="T531" s="4" t="s">
        <v>53</v>
      </c>
      <c r="U531" s="4" t="s">
        <v>54</v>
      </c>
      <c r="V531" s="4" t="s">
        <v>55</v>
      </c>
      <c r="W531" s="4" t="s">
        <v>56</v>
      </c>
      <c r="X531" s="4" t="s">
        <v>57</v>
      </c>
      <c r="Y531" s="4" t="s">
        <v>58</v>
      </c>
      <c r="Z531" s="4" t="s">
        <v>59</v>
      </c>
      <c r="AA531" s="4" t="s">
        <v>62</v>
      </c>
      <c r="AB531" s="4" t="s">
        <v>60</v>
      </c>
      <c r="AC531" s="4" t="s">
        <v>61</v>
      </c>
      <c r="AD531" s="233" t="s">
        <v>34</v>
      </c>
      <c r="AE531" s="231" t="s">
        <v>2</v>
      </c>
      <c r="AF531" s="231" t="s">
        <v>3</v>
      </c>
      <c r="AG531" s="233" t="s">
        <v>35</v>
      </c>
      <c r="AH531" s="223" t="s">
        <v>36</v>
      </c>
      <c r="AI531" s="223" t="s">
        <v>37</v>
      </c>
      <c r="AK531" s="229" t="s">
        <v>30</v>
      </c>
      <c r="AL531" s="229"/>
      <c r="AM531" s="229"/>
    </row>
    <row r="532" spans="1:39" s="6" customFormat="1" ht="35.25" customHeight="1" x14ac:dyDescent="0.3">
      <c r="A532" s="224"/>
      <c r="B532" s="224"/>
      <c r="C532" s="224"/>
      <c r="D532" s="227"/>
      <c r="E532" s="223"/>
      <c r="F532" s="223"/>
      <c r="G532" s="223"/>
      <c r="H532" s="223"/>
      <c r="I532" s="230"/>
      <c r="J532" s="230"/>
      <c r="K532" s="230"/>
      <c r="L532" s="230"/>
      <c r="M532" s="5">
        <v>0</v>
      </c>
      <c r="N532" s="5">
        <v>625000</v>
      </c>
      <c r="O532" s="5">
        <v>1250000</v>
      </c>
      <c r="P532" s="225"/>
      <c r="Q532" s="225"/>
      <c r="R532" s="29">
        <v>4.95E-4</v>
      </c>
      <c r="S532" s="29">
        <v>9.5200000000000005E-4</v>
      </c>
      <c r="T532" s="29">
        <v>1.5900000000000001E-3</v>
      </c>
      <c r="U532" s="29">
        <v>1.1169999999999999E-3</v>
      </c>
      <c r="V532" s="29">
        <v>2.189E-3</v>
      </c>
      <c r="W532" s="29">
        <v>4.5430000000000002E-3</v>
      </c>
      <c r="X532" s="29">
        <v>8.8199999999999997E-4</v>
      </c>
      <c r="Y532" s="29">
        <v>1.6949999999999999E-3</v>
      </c>
      <c r="Z532" s="29">
        <v>2.8319999999999999E-3</v>
      </c>
      <c r="AA532" s="29">
        <v>1.9889999999999999E-3</v>
      </c>
      <c r="AB532" s="29">
        <v>3.8999999999999998E-3</v>
      </c>
      <c r="AC532" s="29">
        <v>8.0949999999999998E-3</v>
      </c>
      <c r="AD532" s="233"/>
      <c r="AE532" s="232"/>
      <c r="AF532" s="232"/>
      <c r="AG532" s="234"/>
      <c r="AH532" s="223"/>
      <c r="AI532" s="223"/>
      <c r="AK532" s="229"/>
      <c r="AL532" s="229"/>
      <c r="AM532" s="229"/>
    </row>
    <row r="533" spans="1:39" s="3" customFormat="1" ht="13.8" x14ac:dyDescent="0.25">
      <c r="A533" s="7" t="s">
        <v>44</v>
      </c>
      <c r="B533" s="7" t="s">
        <v>42</v>
      </c>
      <c r="C533" s="8" t="s">
        <v>39</v>
      </c>
      <c r="D533" s="30"/>
      <c r="E533" s="8" t="s">
        <v>64</v>
      </c>
      <c r="F533" s="9" t="str">
        <f>IFERROR(VLOOKUP(E533,Template!$AK$5:$AL$17,2,FALSE),"")</f>
        <v/>
      </c>
      <c r="G533" s="41" t="s">
        <v>7</v>
      </c>
      <c r="H533" s="41" t="s">
        <v>6</v>
      </c>
      <c r="I533" s="32" t="s">
        <v>65</v>
      </c>
      <c r="J533" s="32" t="s">
        <v>66</v>
      </c>
      <c r="K533" s="33">
        <f>IFERROR(I533+J533,0)</f>
        <v>0</v>
      </c>
      <c r="L533" s="33">
        <f>IFERROR(K533,"")</f>
        <v>0</v>
      </c>
      <c r="M533" s="34">
        <f t="shared" ref="M533:M544" si="1456">IF(L533&lt;=$N$4,K533,IF(L532&gt;$N$4,0,$N$4-L532))</f>
        <v>0</v>
      </c>
      <c r="N533" s="34">
        <f>IF(AND(L533&gt;$N$4,L533&lt;=$O$4),K533-M533,IF(AND(L532&gt;$N$4,L532&lt;=$O$4),$O$4-L532,IF(L532&gt;$O$4,0,IF(L533&lt;$N$4,0,MIN(L533-$N$4,$N$4)))))</f>
        <v>0</v>
      </c>
      <c r="O533" s="34">
        <f>IF(L533&gt;$O$4,K533-M533-N533,0)</f>
        <v>0</v>
      </c>
      <c r="P533" s="12" t="s">
        <v>94</v>
      </c>
      <c r="Q533" s="12" t="s">
        <v>68</v>
      </c>
      <c r="R533" s="33">
        <f>IF(AND($Q533="LOW",$P533="French"),M533*R$4,0)</f>
        <v>0</v>
      </c>
      <c r="S533" s="33">
        <f>IF(AND($Q533="LOW",$P533="French"),N533*S$4,0)</f>
        <v>0</v>
      </c>
      <c r="T533" s="33">
        <f>IF(AND($Q533="LOW",$P533="French"),O533*T$4,0)</f>
        <v>0</v>
      </c>
      <c r="U533" s="33">
        <f>IF(AND($Q533="HIGH",$P533="French"),M533*U$4,0)</f>
        <v>0</v>
      </c>
      <c r="V533" s="33">
        <f>IF(AND($Q533="HIGH",$P533="French"),N533*V$4,0)</f>
        <v>0</v>
      </c>
      <c r="W533" s="33">
        <f>IF(AND($Q533="HIGH",$P533="French"),O533*W$4,0)</f>
        <v>0</v>
      </c>
      <c r="X533" s="33">
        <f>IF(AND($Q533="LOW",$P533="English"),M533*X$4,0)</f>
        <v>0</v>
      </c>
      <c r="Y533" s="33">
        <f>IF(AND($Q533="LOW",$P533="English"),N533*Y$4,0)</f>
        <v>0</v>
      </c>
      <c r="Z533" s="33">
        <f>IF(AND($Q533="LOW",$P533="English"),O533*Z$4,0)</f>
        <v>0</v>
      </c>
      <c r="AA533" s="33">
        <f>IF(AND($Q533="HIGH",$P533="English"),M533*AA$4,0)</f>
        <v>0</v>
      </c>
      <c r="AB533" s="33">
        <f>IF(AND($Q533="HIGH",$P533="English"),N533*AB$4,0)</f>
        <v>0</v>
      </c>
      <c r="AC533" s="33">
        <f>IF(AND($Q533="HIGH",$P533="English"),O533*AC$4,0)</f>
        <v>0</v>
      </c>
      <c r="AD533" s="26">
        <f>SUM(R533:AC533)</f>
        <v>0</v>
      </c>
      <c r="AE533" s="46" t="str">
        <f>IFERROR(IF(AE$3=VLOOKUP($E533,Template!$AK$5:$AM$17,3,FALSE),$AD533*$F533,0),"0.00")</f>
        <v>0.00</v>
      </c>
      <c r="AF533" s="46" t="str">
        <f>IFERROR(IF(AF$3=VLOOKUP($E533,Template!$AK$5:$AM$17,3,FALSE),$AD533*$F533,0),"0.00")</f>
        <v>0.00</v>
      </c>
      <c r="AG533" s="28">
        <f>SUM(AD533:AF533)</f>
        <v>0</v>
      </c>
      <c r="AH533" s="13" t="s">
        <v>40</v>
      </c>
      <c r="AI533" s="13" t="s">
        <v>41</v>
      </c>
      <c r="AK533" s="14" t="s">
        <v>25</v>
      </c>
      <c r="AL533" s="15">
        <v>0.05</v>
      </c>
      <c r="AM533" s="16" t="s">
        <v>3</v>
      </c>
    </row>
    <row r="534" spans="1:39" s="3" customFormat="1" ht="13.8" x14ac:dyDescent="0.25">
      <c r="A534" s="7" t="str">
        <f>A533</f>
        <v>(Enter Broadcasting Company Name)</v>
      </c>
      <c r="B534" s="7" t="str">
        <f>B533</f>
        <v>(Enter Call Letters)</v>
      </c>
      <c r="C534" s="8" t="str">
        <f>C533</f>
        <v>(Select AM/FM)</v>
      </c>
      <c r="D534" s="30"/>
      <c r="E534" s="8" t="str">
        <f>E533</f>
        <v>(Select Station Province)</v>
      </c>
      <c r="F534" s="9" t="str">
        <f>IFERROR(VLOOKUP(E534,Template!$AK$5:$AL$17,2,FALSE),"")</f>
        <v/>
      </c>
      <c r="G534" s="42" t="s">
        <v>8</v>
      </c>
      <c r="H534" s="42" t="s">
        <v>9</v>
      </c>
      <c r="I534" s="32" t="s">
        <v>65</v>
      </c>
      <c r="J534" s="32" t="s">
        <v>66</v>
      </c>
      <c r="K534" s="33">
        <f t="shared" ref="K534:K544" si="1457">IFERROR(I534+J534,0)</f>
        <v>0</v>
      </c>
      <c r="L534" s="33">
        <f t="shared" ref="L534:L544" si="1458">IFERROR(L533+K534,"")</f>
        <v>0</v>
      </c>
      <c r="M534" s="34">
        <f t="shared" si="1456"/>
        <v>0</v>
      </c>
      <c r="N534" s="34">
        <f>IF(AND(L534&gt;$N$4,L534&lt;=$O$4),K534-M534,IF(AND(L533&gt;$N$4,L533&lt;=$O$4),$O$4-L533,IF(L533&gt;$O$4,0,IF(L534&lt;$N$4,0,MIN(L534-$N$4,$N$4)))))</f>
        <v>0</v>
      </c>
      <c r="O534" s="34">
        <f t="shared" ref="O534:O544" si="1459">IF(L534&gt;$O$4,K534-M534-N534,0)</f>
        <v>0</v>
      </c>
      <c r="P534" s="12" t="str">
        <f>P533</f>
        <v>(Select Language)</v>
      </c>
      <c r="Q534" s="12" t="str">
        <f>Q533</f>
        <v>(Select Usage)</v>
      </c>
      <c r="R534" s="33">
        <f t="shared" ref="R534:R544" si="1460">IF(AND($Q534="LOW",$P534="French"),M534*R$4,0)</f>
        <v>0</v>
      </c>
      <c r="S534" s="33">
        <f t="shared" ref="S534:S544" si="1461">IF(AND($Q534="LOW",$P534="French"),N534*S$4,0)</f>
        <v>0</v>
      </c>
      <c r="T534" s="33">
        <f t="shared" ref="T534:T544" si="1462">IF(AND($Q534="LOW",$P534="French"),O534*T$4,0)</f>
        <v>0</v>
      </c>
      <c r="U534" s="33">
        <f t="shared" ref="U534:U544" si="1463">IF(AND($Q534="HIGH",$P534="French"),M534*U$4,0)</f>
        <v>0</v>
      </c>
      <c r="V534" s="33">
        <f t="shared" ref="V534:V544" si="1464">IF(AND($Q534="HIGH",$P534="French"),N534*V$4,0)</f>
        <v>0</v>
      </c>
      <c r="W534" s="33">
        <f t="shared" ref="W534:W544" si="1465">IF(AND($Q534="HIGH",$P534="French"),O534*W$4,0)</f>
        <v>0</v>
      </c>
      <c r="X534" s="33">
        <f t="shared" ref="X534:X544" si="1466">IF(AND($Q534="LOW",$P534="English"),M534*X$4,0)</f>
        <v>0</v>
      </c>
      <c r="Y534" s="33">
        <f t="shared" ref="Y534:Y544" si="1467">IF(AND($Q534="LOW",$P534="English"),N534*Y$4,0)</f>
        <v>0</v>
      </c>
      <c r="Z534" s="33">
        <f t="shared" ref="Z534:Z544" si="1468">IF(AND($Q534="LOW",$P534="English"),O534*Z$4,0)</f>
        <v>0</v>
      </c>
      <c r="AA534" s="33">
        <f t="shared" ref="AA534:AA544" si="1469">IF(AND($Q534="HIGH",$P534="English"),M534*AA$4,0)</f>
        <v>0</v>
      </c>
      <c r="AB534" s="33">
        <f t="shared" ref="AB534:AB544" si="1470">IF(AND($Q534="HIGH",$P534="English"),N534*AB$4,0)</f>
        <v>0</v>
      </c>
      <c r="AC534" s="33">
        <f t="shared" ref="AC534:AC544" si="1471">IF(AND($Q534="HIGH",$P534="English"),O534*AC$4,0)</f>
        <v>0</v>
      </c>
      <c r="AD534" s="26">
        <f t="shared" ref="AD534:AD538" si="1472">SUM(R534:AC534)</f>
        <v>0</v>
      </c>
      <c r="AE534" s="46" t="str">
        <f>IFERROR(IF(AE$3=VLOOKUP($E534,Template!$AK$5:$AM$17,3,FALSE),$AD534*$F534,0),"0.00")</f>
        <v>0.00</v>
      </c>
      <c r="AF534" s="46" t="str">
        <f>IFERROR(IF(AF$3=VLOOKUP($E534,Template!$AK$5:$AM$17,3,FALSE),$AD534*$F534,0),"0.00")</f>
        <v>0.00</v>
      </c>
      <c r="AG534" s="28">
        <f t="shared" ref="AG534:AG544" si="1473">SUM(AD534:AF534)</f>
        <v>0</v>
      </c>
      <c r="AH534" s="13" t="s">
        <v>40</v>
      </c>
      <c r="AI534" s="13" t="s">
        <v>41</v>
      </c>
      <c r="AK534" s="14" t="s">
        <v>23</v>
      </c>
      <c r="AL534" s="15">
        <v>0.05</v>
      </c>
      <c r="AM534" s="16" t="s">
        <v>3</v>
      </c>
    </row>
    <row r="535" spans="1:39" s="3" customFormat="1" ht="13.8" x14ac:dyDescent="0.25">
      <c r="A535" s="7" t="str">
        <f t="shared" ref="A535:C535" si="1474">A534</f>
        <v>(Enter Broadcasting Company Name)</v>
      </c>
      <c r="B535" s="7" t="str">
        <f t="shared" si="1474"/>
        <v>(Enter Call Letters)</v>
      </c>
      <c r="C535" s="8" t="str">
        <f t="shared" si="1474"/>
        <v>(Select AM/FM)</v>
      </c>
      <c r="D535" s="30"/>
      <c r="E535" s="8" t="str">
        <f t="shared" ref="E535:E544" si="1475">E534</f>
        <v>(Select Station Province)</v>
      </c>
      <c r="F535" s="9" t="str">
        <f>IFERROR(VLOOKUP(E535,Template!$AK$5:$AL$17,2,FALSE),"")</f>
        <v/>
      </c>
      <c r="G535" s="42" t="s">
        <v>6</v>
      </c>
      <c r="H535" s="42" t="s">
        <v>10</v>
      </c>
      <c r="I535" s="32" t="s">
        <v>65</v>
      </c>
      <c r="J535" s="32" t="s">
        <v>66</v>
      </c>
      <c r="K535" s="33">
        <f t="shared" si="1457"/>
        <v>0</v>
      </c>
      <c r="L535" s="33">
        <f t="shared" si="1458"/>
        <v>0</v>
      </c>
      <c r="M535" s="34">
        <f t="shared" si="1456"/>
        <v>0</v>
      </c>
      <c r="N535" s="34">
        <f t="shared" ref="N535:N544" si="1476">IF(AND(L535&gt;$N$4,L535&lt;=$O$4),K535-M535,IF(AND(L534&gt;$N$4,L534&lt;=$O$4),$O$4-L534,IF(L534&gt;$O$4,0,IF(L535&lt;$N$4,0,MIN(L535-$N$4,$N$4)))))</f>
        <v>0</v>
      </c>
      <c r="O535" s="34">
        <f t="shared" si="1459"/>
        <v>0</v>
      </c>
      <c r="P535" s="12" t="str">
        <f t="shared" ref="P535:Q535" si="1477">P534</f>
        <v>(Select Language)</v>
      </c>
      <c r="Q535" s="12" t="str">
        <f t="shared" si="1477"/>
        <v>(Select Usage)</v>
      </c>
      <c r="R535" s="33">
        <f t="shared" si="1460"/>
        <v>0</v>
      </c>
      <c r="S535" s="33">
        <f t="shared" si="1461"/>
        <v>0</v>
      </c>
      <c r="T535" s="33">
        <f t="shared" si="1462"/>
        <v>0</v>
      </c>
      <c r="U535" s="33">
        <f t="shared" si="1463"/>
        <v>0</v>
      </c>
      <c r="V535" s="33">
        <f t="shared" si="1464"/>
        <v>0</v>
      </c>
      <c r="W535" s="33">
        <f t="shared" si="1465"/>
        <v>0</v>
      </c>
      <c r="X535" s="33">
        <f t="shared" si="1466"/>
        <v>0</v>
      </c>
      <c r="Y535" s="33">
        <f t="shared" si="1467"/>
        <v>0</v>
      </c>
      <c r="Z535" s="33">
        <f t="shared" si="1468"/>
        <v>0</v>
      </c>
      <c r="AA535" s="33">
        <f t="shared" si="1469"/>
        <v>0</v>
      </c>
      <c r="AB535" s="33">
        <f t="shared" si="1470"/>
        <v>0</v>
      </c>
      <c r="AC535" s="33">
        <f t="shared" si="1471"/>
        <v>0</v>
      </c>
      <c r="AD535" s="26">
        <f t="shared" si="1472"/>
        <v>0</v>
      </c>
      <c r="AE535" s="46" t="str">
        <f>IFERROR(IF(AE$3=VLOOKUP($E535,Template!$AK$5:$AM$17,3,FALSE),$AD535*$F535,0),"0.00")</f>
        <v>0.00</v>
      </c>
      <c r="AF535" s="46" t="str">
        <f>IFERROR(IF(AF$3=VLOOKUP($E535,Template!$AK$5:$AM$17,3,FALSE),$AD535*$F535,0),"0.00")</f>
        <v>0.00</v>
      </c>
      <c r="AG535" s="28">
        <f t="shared" si="1473"/>
        <v>0</v>
      </c>
      <c r="AH535" s="13" t="s">
        <v>40</v>
      </c>
      <c r="AI535" s="13" t="s">
        <v>41</v>
      </c>
      <c r="AK535" s="14" t="s">
        <v>24</v>
      </c>
      <c r="AL535" s="15">
        <v>0.05</v>
      </c>
      <c r="AM535" s="16" t="s">
        <v>3</v>
      </c>
    </row>
    <row r="536" spans="1:39" s="3" customFormat="1" ht="13.8" x14ac:dyDescent="0.25">
      <c r="A536" s="7" t="str">
        <f t="shared" ref="A536:C536" si="1478">A535</f>
        <v>(Enter Broadcasting Company Name)</v>
      </c>
      <c r="B536" s="7" t="str">
        <f t="shared" si="1478"/>
        <v>(Enter Call Letters)</v>
      </c>
      <c r="C536" s="8" t="str">
        <f t="shared" si="1478"/>
        <v>(Select AM/FM)</v>
      </c>
      <c r="D536" s="30"/>
      <c r="E536" s="8" t="str">
        <f t="shared" si="1475"/>
        <v>(Select Station Province)</v>
      </c>
      <c r="F536" s="9" t="str">
        <f>IFERROR(VLOOKUP(E536,Template!$AK$5:$AL$17,2,FALSE),"")</f>
        <v/>
      </c>
      <c r="G536" s="42" t="s">
        <v>9</v>
      </c>
      <c r="H536" s="42" t="s">
        <v>11</v>
      </c>
      <c r="I536" s="32" t="s">
        <v>65</v>
      </c>
      <c r="J536" s="32" t="s">
        <v>66</v>
      </c>
      <c r="K536" s="33">
        <f t="shared" si="1457"/>
        <v>0</v>
      </c>
      <c r="L536" s="33">
        <f t="shared" si="1458"/>
        <v>0</v>
      </c>
      <c r="M536" s="34">
        <f t="shared" si="1456"/>
        <v>0</v>
      </c>
      <c r="N536" s="34">
        <f t="shared" si="1476"/>
        <v>0</v>
      </c>
      <c r="O536" s="34">
        <f t="shared" si="1459"/>
        <v>0</v>
      </c>
      <c r="P536" s="12" t="str">
        <f t="shared" ref="P536:Q536" si="1479">P535</f>
        <v>(Select Language)</v>
      </c>
      <c r="Q536" s="12" t="str">
        <f t="shared" si="1479"/>
        <v>(Select Usage)</v>
      </c>
      <c r="R536" s="33">
        <f t="shared" si="1460"/>
        <v>0</v>
      </c>
      <c r="S536" s="33">
        <f t="shared" si="1461"/>
        <v>0</v>
      </c>
      <c r="T536" s="33">
        <f t="shared" si="1462"/>
        <v>0</v>
      </c>
      <c r="U536" s="33">
        <f t="shared" si="1463"/>
        <v>0</v>
      </c>
      <c r="V536" s="33">
        <f t="shared" si="1464"/>
        <v>0</v>
      </c>
      <c r="W536" s="33">
        <f t="shared" si="1465"/>
        <v>0</v>
      </c>
      <c r="X536" s="33">
        <f t="shared" si="1466"/>
        <v>0</v>
      </c>
      <c r="Y536" s="33">
        <f t="shared" si="1467"/>
        <v>0</v>
      </c>
      <c r="Z536" s="33">
        <f t="shared" si="1468"/>
        <v>0</v>
      </c>
      <c r="AA536" s="33">
        <f t="shared" si="1469"/>
        <v>0</v>
      </c>
      <c r="AB536" s="33">
        <f t="shared" si="1470"/>
        <v>0</v>
      </c>
      <c r="AC536" s="33">
        <f t="shared" si="1471"/>
        <v>0</v>
      </c>
      <c r="AD536" s="26">
        <f t="shared" si="1472"/>
        <v>0</v>
      </c>
      <c r="AE536" s="46" t="str">
        <f>IFERROR(IF(AE$3=VLOOKUP($E536,Template!$AK$5:$AM$17,3,FALSE),$AD536*$F536,0),"0.00")</f>
        <v>0.00</v>
      </c>
      <c r="AF536" s="46" t="str">
        <f>IFERROR(IF(AF$3=VLOOKUP($E536,Template!$AK$5:$AM$17,3,FALSE),$AD536*$F536,0),"0.00")</f>
        <v>0.00</v>
      </c>
      <c r="AG536" s="28">
        <f t="shared" si="1473"/>
        <v>0</v>
      </c>
      <c r="AH536" s="13" t="s">
        <v>40</v>
      </c>
      <c r="AI536" s="13" t="s">
        <v>41</v>
      </c>
      <c r="AK536" s="14" t="s">
        <v>22</v>
      </c>
      <c r="AL536" s="15">
        <v>0.15</v>
      </c>
      <c r="AM536" s="16" t="s">
        <v>2</v>
      </c>
    </row>
    <row r="537" spans="1:39" s="3" customFormat="1" ht="13.8" x14ac:dyDescent="0.25">
      <c r="A537" s="7" t="str">
        <f t="shared" ref="A537:C537" si="1480">A536</f>
        <v>(Enter Broadcasting Company Name)</v>
      </c>
      <c r="B537" s="7" t="str">
        <f t="shared" si="1480"/>
        <v>(Enter Call Letters)</v>
      </c>
      <c r="C537" s="8" t="str">
        <f t="shared" si="1480"/>
        <v>(Select AM/FM)</v>
      </c>
      <c r="D537" s="30"/>
      <c r="E537" s="8" t="str">
        <f t="shared" si="1475"/>
        <v>(Select Station Province)</v>
      </c>
      <c r="F537" s="9" t="str">
        <f>IFERROR(VLOOKUP(E537,Template!$AK$5:$AL$17,2,FALSE),"")</f>
        <v/>
      </c>
      <c r="G537" s="42" t="s">
        <v>10</v>
      </c>
      <c r="H537" s="42" t="s">
        <v>12</v>
      </c>
      <c r="I537" s="32" t="s">
        <v>65</v>
      </c>
      <c r="J537" s="32" t="s">
        <v>66</v>
      </c>
      <c r="K537" s="33">
        <f t="shared" si="1457"/>
        <v>0</v>
      </c>
      <c r="L537" s="33">
        <f t="shared" si="1458"/>
        <v>0</v>
      </c>
      <c r="M537" s="34">
        <f t="shared" si="1456"/>
        <v>0</v>
      </c>
      <c r="N537" s="34">
        <f t="shared" si="1476"/>
        <v>0</v>
      </c>
      <c r="O537" s="34">
        <f t="shared" si="1459"/>
        <v>0</v>
      </c>
      <c r="P537" s="12" t="str">
        <f t="shared" ref="P537:Q537" si="1481">P536</f>
        <v>(Select Language)</v>
      </c>
      <c r="Q537" s="12" t="str">
        <f t="shared" si="1481"/>
        <v>(Select Usage)</v>
      </c>
      <c r="R537" s="33">
        <f t="shared" si="1460"/>
        <v>0</v>
      </c>
      <c r="S537" s="33">
        <f t="shared" si="1461"/>
        <v>0</v>
      </c>
      <c r="T537" s="33">
        <f t="shared" si="1462"/>
        <v>0</v>
      </c>
      <c r="U537" s="33">
        <f t="shared" si="1463"/>
        <v>0</v>
      </c>
      <c r="V537" s="33">
        <f t="shared" si="1464"/>
        <v>0</v>
      </c>
      <c r="W537" s="33">
        <f t="shared" si="1465"/>
        <v>0</v>
      </c>
      <c r="X537" s="33">
        <f t="shared" si="1466"/>
        <v>0</v>
      </c>
      <c r="Y537" s="33">
        <f t="shared" si="1467"/>
        <v>0</v>
      </c>
      <c r="Z537" s="33">
        <f t="shared" si="1468"/>
        <v>0</v>
      </c>
      <c r="AA537" s="33">
        <f t="shared" si="1469"/>
        <v>0</v>
      </c>
      <c r="AB537" s="33">
        <f t="shared" si="1470"/>
        <v>0</v>
      </c>
      <c r="AC537" s="33">
        <f t="shared" si="1471"/>
        <v>0</v>
      </c>
      <c r="AD537" s="26">
        <f t="shared" si="1472"/>
        <v>0</v>
      </c>
      <c r="AE537" s="46" t="str">
        <f>IFERROR(IF(AE$3=VLOOKUP($E537,Template!$AK$5:$AM$17,3,FALSE),$AD537*$F537,0),"0.00")</f>
        <v>0.00</v>
      </c>
      <c r="AF537" s="46" t="str">
        <f>IFERROR(IF(AF$3=VLOOKUP($E537,Template!$AK$5:$AM$17,3,FALSE),$AD537*$F537,0),"0.00")</f>
        <v>0.00</v>
      </c>
      <c r="AG537" s="28">
        <f t="shared" si="1473"/>
        <v>0</v>
      </c>
      <c r="AH537" s="13" t="s">
        <v>40</v>
      </c>
      <c r="AI537" s="13" t="s">
        <v>41</v>
      </c>
      <c r="AK537" s="14" t="s">
        <v>26</v>
      </c>
      <c r="AL537" s="15">
        <v>0.15</v>
      </c>
      <c r="AM537" s="16" t="s">
        <v>2</v>
      </c>
    </row>
    <row r="538" spans="1:39" s="3" customFormat="1" ht="13.8" x14ac:dyDescent="0.25">
      <c r="A538" s="7" t="str">
        <f t="shared" ref="A538:C538" si="1482">A537</f>
        <v>(Enter Broadcasting Company Name)</v>
      </c>
      <c r="B538" s="7" t="str">
        <f t="shared" si="1482"/>
        <v>(Enter Call Letters)</v>
      </c>
      <c r="C538" s="8" t="str">
        <f t="shared" si="1482"/>
        <v>(Select AM/FM)</v>
      </c>
      <c r="D538" s="30"/>
      <c r="E538" s="8" t="str">
        <f t="shared" si="1475"/>
        <v>(Select Station Province)</v>
      </c>
      <c r="F538" s="9" t="str">
        <f>IFERROR(VLOOKUP(E538,Template!$AK$5:$AL$17,2,FALSE),"")</f>
        <v/>
      </c>
      <c r="G538" s="42" t="s">
        <v>11</v>
      </c>
      <c r="H538" s="42" t="s">
        <v>13</v>
      </c>
      <c r="I538" s="32" t="s">
        <v>65</v>
      </c>
      <c r="J538" s="32" t="s">
        <v>66</v>
      </c>
      <c r="K538" s="33">
        <f t="shared" si="1457"/>
        <v>0</v>
      </c>
      <c r="L538" s="33">
        <f t="shared" si="1458"/>
        <v>0</v>
      </c>
      <c r="M538" s="34">
        <f t="shared" si="1456"/>
        <v>0</v>
      </c>
      <c r="N538" s="34">
        <f t="shared" si="1476"/>
        <v>0</v>
      </c>
      <c r="O538" s="34">
        <f t="shared" si="1459"/>
        <v>0</v>
      </c>
      <c r="P538" s="12" t="str">
        <f t="shared" ref="P538:Q538" si="1483">P537</f>
        <v>(Select Language)</v>
      </c>
      <c r="Q538" s="12" t="str">
        <f t="shared" si="1483"/>
        <v>(Select Usage)</v>
      </c>
      <c r="R538" s="33">
        <f t="shared" si="1460"/>
        <v>0</v>
      </c>
      <c r="S538" s="33">
        <f t="shared" si="1461"/>
        <v>0</v>
      </c>
      <c r="T538" s="33">
        <f t="shared" si="1462"/>
        <v>0</v>
      </c>
      <c r="U538" s="33">
        <f t="shared" si="1463"/>
        <v>0</v>
      </c>
      <c r="V538" s="33">
        <f t="shared" si="1464"/>
        <v>0</v>
      </c>
      <c r="W538" s="33">
        <f t="shared" si="1465"/>
        <v>0</v>
      </c>
      <c r="X538" s="33">
        <f t="shared" si="1466"/>
        <v>0</v>
      </c>
      <c r="Y538" s="33">
        <f t="shared" si="1467"/>
        <v>0</v>
      </c>
      <c r="Z538" s="33">
        <f t="shared" si="1468"/>
        <v>0</v>
      </c>
      <c r="AA538" s="33">
        <f t="shared" si="1469"/>
        <v>0</v>
      </c>
      <c r="AB538" s="33">
        <f t="shared" si="1470"/>
        <v>0</v>
      </c>
      <c r="AC538" s="33">
        <f t="shared" si="1471"/>
        <v>0</v>
      </c>
      <c r="AD538" s="26">
        <f t="shared" si="1472"/>
        <v>0</v>
      </c>
      <c r="AE538" s="46" t="str">
        <f>IFERROR(IF(AE$3=VLOOKUP($E538,Template!$AK$5:$AM$17,3,FALSE),$AD538*$F538,0),"0.00")</f>
        <v>0.00</v>
      </c>
      <c r="AF538" s="46" t="str">
        <f>IFERROR(IF(AF$3=VLOOKUP($E538,Template!$AK$5:$AM$17,3,FALSE),$AD538*$F538,0),"0.00")</f>
        <v>0.00</v>
      </c>
      <c r="AG538" s="28">
        <f t="shared" si="1473"/>
        <v>0</v>
      </c>
      <c r="AH538" s="13" t="s">
        <v>40</v>
      </c>
      <c r="AI538" s="13" t="s">
        <v>41</v>
      </c>
      <c r="AK538" s="14" t="s">
        <v>27</v>
      </c>
      <c r="AL538" s="15">
        <v>0.15</v>
      </c>
      <c r="AM538" s="16" t="s">
        <v>2</v>
      </c>
    </row>
    <row r="539" spans="1:39" s="3" customFormat="1" ht="13.8" x14ac:dyDescent="0.25">
      <c r="A539" s="7" t="str">
        <f t="shared" ref="A539:C539" si="1484">A538</f>
        <v>(Enter Broadcasting Company Name)</v>
      </c>
      <c r="B539" s="7" t="str">
        <f t="shared" si="1484"/>
        <v>(Enter Call Letters)</v>
      </c>
      <c r="C539" s="8" t="str">
        <f t="shared" si="1484"/>
        <v>(Select AM/FM)</v>
      </c>
      <c r="D539" s="30"/>
      <c r="E539" s="8" t="str">
        <f t="shared" si="1475"/>
        <v>(Select Station Province)</v>
      </c>
      <c r="F539" s="9" t="str">
        <f>IFERROR(VLOOKUP(E539,Template!$AK$5:$AL$17,2,FALSE),"")</f>
        <v/>
      </c>
      <c r="G539" s="42" t="s">
        <v>12</v>
      </c>
      <c r="H539" s="42" t="s">
        <v>15</v>
      </c>
      <c r="I539" s="32" t="s">
        <v>65</v>
      </c>
      <c r="J539" s="32" t="s">
        <v>66</v>
      </c>
      <c r="K539" s="33">
        <f t="shared" si="1457"/>
        <v>0</v>
      </c>
      <c r="L539" s="33">
        <f t="shared" si="1458"/>
        <v>0</v>
      </c>
      <c r="M539" s="34">
        <f t="shared" si="1456"/>
        <v>0</v>
      </c>
      <c r="N539" s="34">
        <f t="shared" si="1476"/>
        <v>0</v>
      </c>
      <c r="O539" s="34">
        <f t="shared" si="1459"/>
        <v>0</v>
      </c>
      <c r="P539" s="12" t="str">
        <f t="shared" ref="P539:Q539" si="1485">P538</f>
        <v>(Select Language)</v>
      </c>
      <c r="Q539" s="12" t="str">
        <f t="shared" si="1485"/>
        <v>(Select Usage)</v>
      </c>
      <c r="R539" s="33">
        <f t="shared" si="1460"/>
        <v>0</v>
      </c>
      <c r="S539" s="33">
        <f t="shared" si="1461"/>
        <v>0</v>
      </c>
      <c r="T539" s="33">
        <f t="shared" si="1462"/>
        <v>0</v>
      </c>
      <c r="U539" s="33">
        <f t="shared" si="1463"/>
        <v>0</v>
      </c>
      <c r="V539" s="33">
        <f t="shared" si="1464"/>
        <v>0</v>
      </c>
      <c r="W539" s="33">
        <f t="shared" si="1465"/>
        <v>0</v>
      </c>
      <c r="X539" s="33">
        <f t="shared" si="1466"/>
        <v>0</v>
      </c>
      <c r="Y539" s="33">
        <f t="shared" si="1467"/>
        <v>0</v>
      </c>
      <c r="Z539" s="33">
        <f t="shared" si="1468"/>
        <v>0</v>
      </c>
      <c r="AA539" s="33">
        <f t="shared" si="1469"/>
        <v>0</v>
      </c>
      <c r="AB539" s="33">
        <f t="shared" si="1470"/>
        <v>0</v>
      </c>
      <c r="AC539" s="33">
        <f t="shared" si="1471"/>
        <v>0</v>
      </c>
      <c r="AD539" s="26">
        <f>SUM(R539:AC539)</f>
        <v>0</v>
      </c>
      <c r="AE539" s="46" t="str">
        <f>IFERROR(IF(AE$3=VLOOKUP($E539,Template!$AK$5:$AM$17,3,FALSE),$AD539*$F539,0),"0.00")</f>
        <v>0.00</v>
      </c>
      <c r="AF539" s="46" t="str">
        <f>IFERROR(IF(AF$3=VLOOKUP($E539,Template!$AK$5:$AM$17,3,FALSE),$AD539*$F539,0),"0.00")</f>
        <v>0.00</v>
      </c>
      <c r="AG539" s="28">
        <f t="shared" si="1473"/>
        <v>0</v>
      </c>
      <c r="AH539" s="13" t="s">
        <v>40</v>
      </c>
      <c r="AI539" s="13" t="s">
        <v>41</v>
      </c>
      <c r="AK539" s="14" t="s">
        <v>28</v>
      </c>
      <c r="AL539" s="15">
        <v>0.05</v>
      </c>
      <c r="AM539" s="16" t="s">
        <v>3</v>
      </c>
    </row>
    <row r="540" spans="1:39" s="3" customFormat="1" ht="13.8" x14ac:dyDescent="0.25">
      <c r="A540" s="7" t="str">
        <f t="shared" ref="A540:C540" si="1486">A539</f>
        <v>(Enter Broadcasting Company Name)</v>
      </c>
      <c r="B540" s="7" t="str">
        <f t="shared" si="1486"/>
        <v>(Enter Call Letters)</v>
      </c>
      <c r="C540" s="8" t="str">
        <f t="shared" si="1486"/>
        <v>(Select AM/FM)</v>
      </c>
      <c r="D540" s="30"/>
      <c r="E540" s="8" t="str">
        <f t="shared" si="1475"/>
        <v>(Select Station Province)</v>
      </c>
      <c r="F540" s="9" t="str">
        <f>IFERROR(VLOOKUP(E540,Template!$AK$5:$AL$17,2,FALSE),"")</f>
        <v/>
      </c>
      <c r="G540" s="42" t="s">
        <v>13</v>
      </c>
      <c r="H540" s="42" t="s">
        <v>16</v>
      </c>
      <c r="I540" s="32" t="s">
        <v>65</v>
      </c>
      <c r="J540" s="32" t="s">
        <v>66</v>
      </c>
      <c r="K540" s="33">
        <f t="shared" si="1457"/>
        <v>0</v>
      </c>
      <c r="L540" s="33">
        <f t="shared" si="1458"/>
        <v>0</v>
      </c>
      <c r="M540" s="34">
        <f t="shared" si="1456"/>
        <v>0</v>
      </c>
      <c r="N540" s="34">
        <f t="shared" si="1476"/>
        <v>0</v>
      </c>
      <c r="O540" s="34">
        <f t="shared" si="1459"/>
        <v>0</v>
      </c>
      <c r="P540" s="12" t="str">
        <f t="shared" ref="P540:Q540" si="1487">P539</f>
        <v>(Select Language)</v>
      </c>
      <c r="Q540" s="12" t="str">
        <f t="shared" si="1487"/>
        <v>(Select Usage)</v>
      </c>
      <c r="R540" s="33">
        <f t="shared" si="1460"/>
        <v>0</v>
      </c>
      <c r="S540" s="33">
        <f t="shared" si="1461"/>
        <v>0</v>
      </c>
      <c r="T540" s="33">
        <f t="shared" si="1462"/>
        <v>0</v>
      </c>
      <c r="U540" s="33">
        <f t="shared" si="1463"/>
        <v>0</v>
      </c>
      <c r="V540" s="33">
        <f t="shared" si="1464"/>
        <v>0</v>
      </c>
      <c r="W540" s="33">
        <f t="shared" si="1465"/>
        <v>0</v>
      </c>
      <c r="X540" s="33">
        <f t="shared" si="1466"/>
        <v>0</v>
      </c>
      <c r="Y540" s="33">
        <f t="shared" si="1467"/>
        <v>0</v>
      </c>
      <c r="Z540" s="33">
        <f t="shared" si="1468"/>
        <v>0</v>
      </c>
      <c r="AA540" s="33">
        <f t="shared" si="1469"/>
        <v>0</v>
      </c>
      <c r="AB540" s="33">
        <f t="shared" si="1470"/>
        <v>0</v>
      </c>
      <c r="AC540" s="33">
        <f t="shared" si="1471"/>
        <v>0</v>
      </c>
      <c r="AD540" s="26">
        <f t="shared" ref="AD540:AD542" si="1488">SUM(R540:AC540)</f>
        <v>0</v>
      </c>
      <c r="AE540" s="46" t="str">
        <f>IFERROR(IF(AE$3=VLOOKUP($E540,Template!$AK$5:$AM$17,3,FALSE),$AD540*$F540,0),"0.00")</f>
        <v>0.00</v>
      </c>
      <c r="AF540" s="46" t="str">
        <f>IFERROR(IF(AF$3=VLOOKUP($E540,Template!$AK$5:$AM$17,3,FALSE),$AD540*$F540,0),"0.00")</f>
        <v>0.00</v>
      </c>
      <c r="AG540" s="28">
        <f t="shared" si="1473"/>
        <v>0</v>
      </c>
      <c r="AH540" s="13" t="s">
        <v>40</v>
      </c>
      <c r="AI540" s="13" t="s">
        <v>41</v>
      </c>
      <c r="AK540" s="14" t="s">
        <v>70</v>
      </c>
      <c r="AL540" s="15">
        <v>0.05</v>
      </c>
      <c r="AM540" s="16" t="s">
        <v>3</v>
      </c>
    </row>
    <row r="541" spans="1:39" s="3" customFormat="1" ht="13.8" x14ac:dyDescent="0.25">
      <c r="A541" s="7" t="str">
        <f t="shared" ref="A541:C541" si="1489">A540</f>
        <v>(Enter Broadcasting Company Name)</v>
      </c>
      <c r="B541" s="7" t="str">
        <f t="shared" si="1489"/>
        <v>(Enter Call Letters)</v>
      </c>
      <c r="C541" s="8" t="str">
        <f t="shared" si="1489"/>
        <v>(Select AM/FM)</v>
      </c>
      <c r="D541" s="30"/>
      <c r="E541" s="8" t="str">
        <f t="shared" si="1475"/>
        <v>(Select Station Province)</v>
      </c>
      <c r="F541" s="9" t="str">
        <f>IFERROR(VLOOKUP(E541,Template!$AK$5:$AL$17,2,FALSE),"")</f>
        <v/>
      </c>
      <c r="G541" s="42" t="s">
        <v>15</v>
      </c>
      <c r="H541" s="42" t="s">
        <v>17</v>
      </c>
      <c r="I541" s="32" t="s">
        <v>65</v>
      </c>
      <c r="J541" s="32" t="s">
        <v>66</v>
      </c>
      <c r="K541" s="33">
        <f t="shared" si="1457"/>
        <v>0</v>
      </c>
      <c r="L541" s="33">
        <f t="shared" si="1458"/>
        <v>0</v>
      </c>
      <c r="M541" s="34">
        <f t="shared" si="1456"/>
        <v>0</v>
      </c>
      <c r="N541" s="34">
        <f t="shared" si="1476"/>
        <v>0</v>
      </c>
      <c r="O541" s="34">
        <f t="shared" si="1459"/>
        <v>0</v>
      </c>
      <c r="P541" s="12" t="str">
        <f t="shared" ref="P541:Q541" si="1490">P540</f>
        <v>(Select Language)</v>
      </c>
      <c r="Q541" s="12" t="str">
        <f t="shared" si="1490"/>
        <v>(Select Usage)</v>
      </c>
      <c r="R541" s="33">
        <f t="shared" si="1460"/>
        <v>0</v>
      </c>
      <c r="S541" s="33">
        <f t="shared" si="1461"/>
        <v>0</v>
      </c>
      <c r="T541" s="33">
        <f t="shared" si="1462"/>
        <v>0</v>
      </c>
      <c r="U541" s="33">
        <f t="shared" si="1463"/>
        <v>0</v>
      </c>
      <c r="V541" s="33">
        <f t="shared" si="1464"/>
        <v>0</v>
      </c>
      <c r="W541" s="33">
        <f t="shared" si="1465"/>
        <v>0</v>
      </c>
      <c r="X541" s="33">
        <f t="shared" si="1466"/>
        <v>0</v>
      </c>
      <c r="Y541" s="33">
        <f t="shared" si="1467"/>
        <v>0</v>
      </c>
      <c r="Z541" s="33">
        <f t="shared" si="1468"/>
        <v>0</v>
      </c>
      <c r="AA541" s="33">
        <f t="shared" si="1469"/>
        <v>0</v>
      </c>
      <c r="AB541" s="33">
        <f t="shared" si="1470"/>
        <v>0</v>
      </c>
      <c r="AC541" s="33">
        <f t="shared" si="1471"/>
        <v>0</v>
      </c>
      <c r="AD541" s="26">
        <f t="shared" si="1488"/>
        <v>0</v>
      </c>
      <c r="AE541" s="46" t="str">
        <f>IFERROR(IF(AE$3=VLOOKUP($E541,Template!$AK$5:$AM$17,3,FALSE),$AD541*$F541,0),"0.00")</f>
        <v>0.00</v>
      </c>
      <c r="AF541" s="46" t="str">
        <f>IFERROR(IF(AF$3=VLOOKUP($E541,Template!$AK$5:$AM$17,3,FALSE),$AD541*$F541,0),"0.00")</f>
        <v>0.00</v>
      </c>
      <c r="AG541" s="28">
        <f t="shared" si="1473"/>
        <v>0</v>
      </c>
      <c r="AH541" s="13" t="s">
        <v>40</v>
      </c>
      <c r="AI541" s="13" t="s">
        <v>41</v>
      </c>
      <c r="AK541" s="14" t="s">
        <v>20</v>
      </c>
      <c r="AL541" s="15">
        <v>0.13</v>
      </c>
      <c r="AM541" s="16" t="s">
        <v>2</v>
      </c>
    </row>
    <row r="542" spans="1:39" s="3" customFormat="1" ht="13.8" x14ac:dyDescent="0.25">
      <c r="A542" s="7" t="str">
        <f t="shared" ref="A542:C542" si="1491">A541</f>
        <v>(Enter Broadcasting Company Name)</v>
      </c>
      <c r="B542" s="7" t="str">
        <f t="shared" si="1491"/>
        <v>(Enter Call Letters)</v>
      </c>
      <c r="C542" s="8" t="str">
        <f t="shared" si="1491"/>
        <v>(Select AM/FM)</v>
      </c>
      <c r="D542" s="30"/>
      <c r="E542" s="8" t="str">
        <f t="shared" si="1475"/>
        <v>(Select Station Province)</v>
      </c>
      <c r="F542" s="9" t="str">
        <f>IFERROR(VLOOKUP(E542,Template!$AK$5:$AL$17,2,FALSE),"")</f>
        <v/>
      </c>
      <c r="G542" s="42" t="s">
        <v>16</v>
      </c>
      <c r="H542" s="42" t="s">
        <v>18</v>
      </c>
      <c r="I542" s="32" t="s">
        <v>65</v>
      </c>
      <c r="J542" s="32" t="s">
        <v>66</v>
      </c>
      <c r="K542" s="33">
        <f t="shared" si="1457"/>
        <v>0</v>
      </c>
      <c r="L542" s="33">
        <f t="shared" si="1458"/>
        <v>0</v>
      </c>
      <c r="M542" s="34">
        <f t="shared" si="1456"/>
        <v>0</v>
      </c>
      <c r="N542" s="34">
        <f t="shared" si="1476"/>
        <v>0</v>
      </c>
      <c r="O542" s="34">
        <f t="shared" si="1459"/>
        <v>0</v>
      </c>
      <c r="P542" s="12" t="str">
        <f t="shared" ref="P542:Q542" si="1492">P541</f>
        <v>(Select Language)</v>
      </c>
      <c r="Q542" s="12" t="str">
        <f t="shared" si="1492"/>
        <v>(Select Usage)</v>
      </c>
      <c r="R542" s="33">
        <f t="shared" si="1460"/>
        <v>0</v>
      </c>
      <c r="S542" s="33">
        <f t="shared" si="1461"/>
        <v>0</v>
      </c>
      <c r="T542" s="33">
        <f t="shared" si="1462"/>
        <v>0</v>
      </c>
      <c r="U542" s="33">
        <f t="shared" si="1463"/>
        <v>0</v>
      </c>
      <c r="V542" s="33">
        <f t="shared" si="1464"/>
        <v>0</v>
      </c>
      <c r="W542" s="33">
        <f t="shared" si="1465"/>
        <v>0</v>
      </c>
      <c r="X542" s="33">
        <f t="shared" si="1466"/>
        <v>0</v>
      </c>
      <c r="Y542" s="33">
        <f t="shared" si="1467"/>
        <v>0</v>
      </c>
      <c r="Z542" s="33">
        <f t="shared" si="1468"/>
        <v>0</v>
      </c>
      <c r="AA542" s="33">
        <f t="shared" si="1469"/>
        <v>0</v>
      </c>
      <c r="AB542" s="33">
        <f t="shared" si="1470"/>
        <v>0</v>
      </c>
      <c r="AC542" s="33">
        <f t="shared" si="1471"/>
        <v>0</v>
      </c>
      <c r="AD542" s="26">
        <f t="shared" si="1488"/>
        <v>0</v>
      </c>
      <c r="AE542" s="46" t="str">
        <f>IFERROR(IF(AE$3=VLOOKUP($E542,Template!$AK$5:$AM$17,3,FALSE),$AD542*$F542,0),"0.00")</f>
        <v>0.00</v>
      </c>
      <c r="AF542" s="46" t="str">
        <f>IFERROR(IF(AF$3=VLOOKUP($E542,Template!$AK$5:$AM$17,3,FALSE),$AD542*$F542,0),"0.00")</f>
        <v>0.00</v>
      </c>
      <c r="AG542" s="28">
        <f t="shared" si="1473"/>
        <v>0</v>
      </c>
      <c r="AH542" s="13" t="s">
        <v>40</v>
      </c>
      <c r="AI542" s="13" t="s">
        <v>41</v>
      </c>
      <c r="AK542" s="14" t="s">
        <v>69</v>
      </c>
      <c r="AL542" s="15">
        <v>0.15</v>
      </c>
      <c r="AM542" s="16" t="s">
        <v>2</v>
      </c>
    </row>
    <row r="543" spans="1:39" s="3" customFormat="1" ht="13.8" x14ac:dyDescent="0.25">
      <c r="A543" s="7" t="str">
        <f t="shared" ref="A543:C543" si="1493">A542</f>
        <v>(Enter Broadcasting Company Name)</v>
      </c>
      <c r="B543" s="7" t="str">
        <f t="shared" si="1493"/>
        <v>(Enter Call Letters)</v>
      </c>
      <c r="C543" s="8" t="str">
        <f t="shared" si="1493"/>
        <v>(Select AM/FM)</v>
      </c>
      <c r="D543" s="30"/>
      <c r="E543" s="8" t="str">
        <f t="shared" si="1475"/>
        <v>(Select Station Province)</v>
      </c>
      <c r="F543" s="9" t="str">
        <f>IFERROR(VLOOKUP(E543,Template!$AK$5:$AL$17,2,FALSE),"")</f>
        <v/>
      </c>
      <c r="G543" s="42" t="s">
        <v>17</v>
      </c>
      <c r="H543" s="42" t="s">
        <v>7</v>
      </c>
      <c r="I543" s="32" t="s">
        <v>65</v>
      </c>
      <c r="J543" s="32" t="s">
        <v>66</v>
      </c>
      <c r="K543" s="33">
        <f t="shared" si="1457"/>
        <v>0</v>
      </c>
      <c r="L543" s="33">
        <f t="shared" si="1458"/>
        <v>0</v>
      </c>
      <c r="M543" s="34">
        <f t="shared" si="1456"/>
        <v>0</v>
      </c>
      <c r="N543" s="34">
        <f t="shared" si="1476"/>
        <v>0</v>
      </c>
      <c r="O543" s="34">
        <f t="shared" si="1459"/>
        <v>0</v>
      </c>
      <c r="P543" s="12" t="str">
        <f t="shared" ref="P543:Q543" si="1494">P542</f>
        <v>(Select Language)</v>
      </c>
      <c r="Q543" s="12" t="str">
        <f t="shared" si="1494"/>
        <v>(Select Usage)</v>
      </c>
      <c r="R543" s="33">
        <f t="shared" si="1460"/>
        <v>0</v>
      </c>
      <c r="S543" s="33">
        <f t="shared" si="1461"/>
        <v>0</v>
      </c>
      <c r="T543" s="33">
        <f t="shared" si="1462"/>
        <v>0</v>
      </c>
      <c r="U543" s="33">
        <f t="shared" si="1463"/>
        <v>0</v>
      </c>
      <c r="V543" s="33">
        <f t="shared" si="1464"/>
        <v>0</v>
      </c>
      <c r="W543" s="33">
        <f t="shared" si="1465"/>
        <v>0</v>
      </c>
      <c r="X543" s="33">
        <f t="shared" si="1466"/>
        <v>0</v>
      </c>
      <c r="Y543" s="33">
        <f t="shared" si="1467"/>
        <v>0</v>
      </c>
      <c r="Z543" s="33">
        <f t="shared" si="1468"/>
        <v>0</v>
      </c>
      <c r="AA543" s="33">
        <f t="shared" si="1469"/>
        <v>0</v>
      </c>
      <c r="AB543" s="33">
        <f t="shared" si="1470"/>
        <v>0</v>
      </c>
      <c r="AC543" s="33">
        <f t="shared" si="1471"/>
        <v>0</v>
      </c>
      <c r="AD543" s="26">
        <f>SUM(R543:AC543)</f>
        <v>0</v>
      </c>
      <c r="AE543" s="46" t="str">
        <f>IFERROR(IF(AE$3=VLOOKUP($E543,Template!$AK$5:$AM$17,3,FALSE),$AD543*$F543,0),"0.00")</f>
        <v>0.00</v>
      </c>
      <c r="AF543" s="46" t="str">
        <f>IFERROR(IF(AF$3=VLOOKUP($E543,Template!$AK$5:$AM$17,3,FALSE),$AD543*$F543,0),"0.00")</f>
        <v>0.00</v>
      </c>
      <c r="AG543" s="28">
        <f t="shared" si="1473"/>
        <v>0</v>
      </c>
      <c r="AH543" s="13" t="s">
        <v>40</v>
      </c>
      <c r="AI543" s="13" t="s">
        <v>41</v>
      </c>
      <c r="AK543" s="14" t="s">
        <v>29</v>
      </c>
      <c r="AL543" s="15">
        <v>0.05</v>
      </c>
      <c r="AM543" s="16" t="s">
        <v>3</v>
      </c>
    </row>
    <row r="544" spans="1:39" s="3" customFormat="1" ht="13.8" x14ac:dyDescent="0.25">
      <c r="A544" s="7" t="str">
        <f t="shared" ref="A544:C544" si="1495">A543</f>
        <v>(Enter Broadcasting Company Name)</v>
      </c>
      <c r="B544" s="7" t="str">
        <f t="shared" si="1495"/>
        <v>(Enter Call Letters)</v>
      </c>
      <c r="C544" s="8" t="str">
        <f t="shared" si="1495"/>
        <v>(Select AM/FM)</v>
      </c>
      <c r="D544" s="30"/>
      <c r="E544" s="8" t="str">
        <f t="shared" si="1475"/>
        <v>(Select Station Province)</v>
      </c>
      <c r="F544" s="9" t="str">
        <f>IFERROR(VLOOKUP(E544,Template!$AK$5:$AL$17,2,FALSE),"")</f>
        <v/>
      </c>
      <c r="G544" s="42" t="s">
        <v>18</v>
      </c>
      <c r="H544" s="43" t="s">
        <v>8</v>
      </c>
      <c r="I544" s="32" t="s">
        <v>65</v>
      </c>
      <c r="J544" s="32" t="s">
        <v>66</v>
      </c>
      <c r="K544" s="33">
        <f t="shared" si="1457"/>
        <v>0</v>
      </c>
      <c r="L544" s="33">
        <f t="shared" si="1458"/>
        <v>0</v>
      </c>
      <c r="M544" s="34">
        <f t="shared" si="1456"/>
        <v>0</v>
      </c>
      <c r="N544" s="34">
        <f t="shared" si="1476"/>
        <v>0</v>
      </c>
      <c r="O544" s="34">
        <f t="shared" si="1459"/>
        <v>0</v>
      </c>
      <c r="P544" s="12" t="str">
        <f t="shared" ref="P544:Q544" si="1496">P543</f>
        <v>(Select Language)</v>
      </c>
      <c r="Q544" s="12" t="str">
        <f t="shared" si="1496"/>
        <v>(Select Usage)</v>
      </c>
      <c r="R544" s="33">
        <f t="shared" si="1460"/>
        <v>0</v>
      </c>
      <c r="S544" s="33">
        <f t="shared" si="1461"/>
        <v>0</v>
      </c>
      <c r="T544" s="33">
        <f t="shared" si="1462"/>
        <v>0</v>
      </c>
      <c r="U544" s="33">
        <f t="shared" si="1463"/>
        <v>0</v>
      </c>
      <c r="V544" s="33">
        <f t="shared" si="1464"/>
        <v>0</v>
      </c>
      <c r="W544" s="33">
        <f t="shared" si="1465"/>
        <v>0</v>
      </c>
      <c r="X544" s="33">
        <f t="shared" si="1466"/>
        <v>0</v>
      </c>
      <c r="Y544" s="33">
        <f t="shared" si="1467"/>
        <v>0</v>
      </c>
      <c r="Z544" s="33">
        <f t="shared" si="1468"/>
        <v>0</v>
      </c>
      <c r="AA544" s="33">
        <f t="shared" si="1469"/>
        <v>0</v>
      </c>
      <c r="AB544" s="33">
        <f t="shared" si="1470"/>
        <v>0</v>
      </c>
      <c r="AC544" s="33">
        <f t="shared" si="1471"/>
        <v>0</v>
      </c>
      <c r="AD544" s="26">
        <f t="shared" ref="AD544" si="1497">SUM(R544:AC544)</f>
        <v>0</v>
      </c>
      <c r="AE544" s="46" t="str">
        <f>IFERROR(IF(AE$3=VLOOKUP($E544,Template!$AK$5:$AM$17,3,FALSE),$AD544*$F544,0),"0.00")</f>
        <v>0.00</v>
      </c>
      <c r="AF544" s="46" t="str">
        <f>IFERROR(IF(AF$3=VLOOKUP($E544,Template!$AK$5:$AM$17,3,FALSE),$AD544*$F544,0),"0.00")</f>
        <v>0.00</v>
      </c>
      <c r="AG544" s="28">
        <f t="shared" si="1473"/>
        <v>0</v>
      </c>
      <c r="AH544" s="13" t="s">
        <v>40</v>
      </c>
      <c r="AI544" s="13" t="s">
        <v>41</v>
      </c>
      <c r="AK544" s="14" t="s">
        <v>21</v>
      </c>
      <c r="AL544" s="15">
        <v>0.05</v>
      </c>
      <c r="AM544" s="16" t="s">
        <v>3</v>
      </c>
    </row>
    <row r="545" spans="1:39" ht="13.8" x14ac:dyDescent="0.25">
      <c r="A545" s="19" t="s">
        <v>4</v>
      </c>
      <c r="B545" s="19"/>
      <c r="C545" s="20"/>
      <c r="D545" s="20"/>
      <c r="E545" s="20"/>
      <c r="F545" s="20"/>
      <c r="G545" s="44"/>
      <c r="H545" s="44"/>
      <c r="I545" s="21">
        <f t="shared" ref="I545:K545" si="1498">SUM(I533:I544)</f>
        <v>0</v>
      </c>
      <c r="J545" s="21">
        <f t="shared" si="1498"/>
        <v>0</v>
      </c>
      <c r="K545" s="21">
        <f t="shared" si="1498"/>
        <v>0</v>
      </c>
      <c r="L545" s="21">
        <f>L544</f>
        <v>0</v>
      </c>
      <c r="M545" s="21">
        <f>SUM(M533:M544)</f>
        <v>0</v>
      </c>
      <c r="N545" s="21">
        <f t="shared" ref="N545:O545" si="1499">SUM(N533:N544)</f>
        <v>0</v>
      </c>
      <c r="O545" s="21">
        <f t="shared" si="1499"/>
        <v>0</v>
      </c>
      <c r="P545" s="21"/>
      <c r="Q545" s="22"/>
      <c r="R545" s="21">
        <f t="shared" ref="R545:AI545" si="1500">SUM(R533:R544)</f>
        <v>0</v>
      </c>
      <c r="S545" s="21">
        <f t="shared" si="1500"/>
        <v>0</v>
      </c>
      <c r="T545" s="21">
        <f t="shared" si="1500"/>
        <v>0</v>
      </c>
      <c r="U545" s="21">
        <f t="shared" si="1500"/>
        <v>0</v>
      </c>
      <c r="V545" s="21">
        <f t="shared" si="1500"/>
        <v>0</v>
      </c>
      <c r="W545" s="21">
        <f t="shared" si="1500"/>
        <v>0</v>
      </c>
      <c r="X545" s="21">
        <f t="shared" si="1500"/>
        <v>0</v>
      </c>
      <c r="Y545" s="21">
        <f t="shared" si="1500"/>
        <v>0</v>
      </c>
      <c r="Z545" s="21">
        <f t="shared" si="1500"/>
        <v>0</v>
      </c>
      <c r="AA545" s="21">
        <f t="shared" si="1500"/>
        <v>0</v>
      </c>
      <c r="AB545" s="21">
        <f t="shared" si="1500"/>
        <v>0</v>
      </c>
      <c r="AC545" s="21">
        <f t="shared" si="1500"/>
        <v>0</v>
      </c>
      <c r="AD545" s="27">
        <f t="shared" si="1500"/>
        <v>0</v>
      </c>
      <c r="AE545" s="21">
        <f t="shared" si="1500"/>
        <v>0</v>
      </c>
      <c r="AF545" s="21">
        <f t="shared" si="1500"/>
        <v>0</v>
      </c>
      <c r="AG545" s="27">
        <f t="shared" si="1500"/>
        <v>0</v>
      </c>
      <c r="AH545" s="21">
        <f t="shared" si="1500"/>
        <v>0</v>
      </c>
      <c r="AI545" s="21">
        <f t="shared" si="1500"/>
        <v>0</v>
      </c>
      <c r="AK545" s="14" t="s">
        <v>71</v>
      </c>
      <c r="AL545" s="15">
        <v>0.05</v>
      </c>
      <c r="AM545" s="16" t="s">
        <v>3</v>
      </c>
    </row>
    <row r="546" spans="1:39" x14ac:dyDescent="0.25">
      <c r="A546" s="2"/>
      <c r="G546" s="2"/>
      <c r="H546" s="2"/>
      <c r="O546" s="2"/>
      <c r="P546" s="2"/>
    </row>
    <row r="547" spans="1:39" ht="42" customHeight="1" x14ac:dyDescent="0.25">
      <c r="A547" s="223" t="s">
        <v>63</v>
      </c>
      <c r="B547" s="223" t="s">
        <v>43</v>
      </c>
      <c r="C547" s="224" t="s">
        <v>19</v>
      </c>
      <c r="D547" s="226"/>
      <c r="E547" s="223" t="s">
        <v>14</v>
      </c>
      <c r="F547" s="223" t="s">
        <v>38</v>
      </c>
      <c r="G547" s="223" t="s">
        <v>1</v>
      </c>
      <c r="H547" s="223" t="s">
        <v>5</v>
      </c>
      <c r="I547" s="225" t="s">
        <v>31</v>
      </c>
      <c r="J547" s="225" t="s">
        <v>32</v>
      </c>
      <c r="K547" s="225" t="s">
        <v>48</v>
      </c>
      <c r="L547" s="225" t="s">
        <v>0</v>
      </c>
      <c r="M547" s="4" t="s">
        <v>45</v>
      </c>
      <c r="N547" s="4" t="s">
        <v>46</v>
      </c>
      <c r="O547" s="4" t="s">
        <v>47</v>
      </c>
      <c r="P547" s="225" t="s">
        <v>50</v>
      </c>
      <c r="Q547" s="225" t="s">
        <v>33</v>
      </c>
      <c r="R547" s="4" t="s">
        <v>51</v>
      </c>
      <c r="S547" s="4" t="s">
        <v>52</v>
      </c>
      <c r="T547" s="4" t="s">
        <v>53</v>
      </c>
      <c r="U547" s="4" t="s">
        <v>54</v>
      </c>
      <c r="V547" s="4" t="s">
        <v>55</v>
      </c>
      <c r="W547" s="4" t="s">
        <v>56</v>
      </c>
      <c r="X547" s="4" t="s">
        <v>57</v>
      </c>
      <c r="Y547" s="4" t="s">
        <v>58</v>
      </c>
      <c r="Z547" s="4" t="s">
        <v>59</v>
      </c>
      <c r="AA547" s="4" t="s">
        <v>62</v>
      </c>
      <c r="AB547" s="4" t="s">
        <v>60</v>
      </c>
      <c r="AC547" s="4" t="s">
        <v>61</v>
      </c>
      <c r="AD547" s="233" t="s">
        <v>34</v>
      </c>
      <c r="AE547" s="231" t="s">
        <v>2</v>
      </c>
      <c r="AF547" s="231" t="s">
        <v>3</v>
      </c>
      <c r="AG547" s="233" t="s">
        <v>35</v>
      </c>
      <c r="AH547" s="223" t="s">
        <v>36</v>
      </c>
      <c r="AI547" s="223" t="s">
        <v>37</v>
      </c>
      <c r="AK547" s="229" t="s">
        <v>30</v>
      </c>
      <c r="AL547" s="229"/>
      <c r="AM547" s="229"/>
    </row>
    <row r="548" spans="1:39" s="6" customFormat="1" ht="35.25" customHeight="1" x14ac:dyDescent="0.3">
      <c r="A548" s="224"/>
      <c r="B548" s="224"/>
      <c r="C548" s="224"/>
      <c r="D548" s="227"/>
      <c r="E548" s="223"/>
      <c r="F548" s="223"/>
      <c r="G548" s="223"/>
      <c r="H548" s="223"/>
      <c r="I548" s="230"/>
      <c r="J548" s="230"/>
      <c r="K548" s="230"/>
      <c r="L548" s="230"/>
      <c r="M548" s="5">
        <v>0</v>
      </c>
      <c r="N548" s="5">
        <v>625000</v>
      </c>
      <c r="O548" s="5">
        <v>1250000</v>
      </c>
      <c r="P548" s="225"/>
      <c r="Q548" s="225"/>
      <c r="R548" s="29">
        <v>4.95E-4</v>
      </c>
      <c r="S548" s="29">
        <v>9.5200000000000005E-4</v>
      </c>
      <c r="T548" s="29">
        <v>1.5900000000000001E-3</v>
      </c>
      <c r="U548" s="29">
        <v>1.1169999999999999E-3</v>
      </c>
      <c r="V548" s="29">
        <v>2.189E-3</v>
      </c>
      <c r="W548" s="29">
        <v>4.5430000000000002E-3</v>
      </c>
      <c r="X548" s="29">
        <v>8.8199999999999997E-4</v>
      </c>
      <c r="Y548" s="29">
        <v>1.6949999999999999E-3</v>
      </c>
      <c r="Z548" s="29">
        <v>2.8319999999999999E-3</v>
      </c>
      <c r="AA548" s="29">
        <v>1.9889999999999999E-3</v>
      </c>
      <c r="AB548" s="29">
        <v>3.8999999999999998E-3</v>
      </c>
      <c r="AC548" s="29">
        <v>8.0949999999999998E-3</v>
      </c>
      <c r="AD548" s="233"/>
      <c r="AE548" s="232"/>
      <c r="AF548" s="232"/>
      <c r="AG548" s="234"/>
      <c r="AH548" s="223"/>
      <c r="AI548" s="223"/>
      <c r="AK548" s="229"/>
      <c r="AL548" s="229"/>
      <c r="AM548" s="229"/>
    </row>
    <row r="549" spans="1:39" s="3" customFormat="1" ht="13.8" x14ac:dyDescent="0.25">
      <c r="A549" s="7" t="s">
        <v>44</v>
      </c>
      <c r="B549" s="7" t="s">
        <v>42</v>
      </c>
      <c r="C549" s="8" t="s">
        <v>39</v>
      </c>
      <c r="D549" s="30"/>
      <c r="E549" s="8" t="s">
        <v>64</v>
      </c>
      <c r="F549" s="9" t="str">
        <f>IFERROR(VLOOKUP(E549,Template!$AK$5:$AL$17,2,FALSE),"")</f>
        <v/>
      </c>
      <c r="G549" s="41" t="s">
        <v>7</v>
      </c>
      <c r="H549" s="41" t="s">
        <v>6</v>
      </c>
      <c r="I549" s="32" t="s">
        <v>65</v>
      </c>
      <c r="J549" s="32" t="s">
        <v>66</v>
      </c>
      <c r="K549" s="33">
        <f>IFERROR(I549+J549,0)</f>
        <v>0</v>
      </c>
      <c r="L549" s="33">
        <f>IFERROR(K549,"")</f>
        <v>0</v>
      </c>
      <c r="M549" s="34">
        <f t="shared" ref="M549:M560" si="1501">IF(L549&lt;=$N$4,K549,IF(L548&gt;$N$4,0,$N$4-L548))</f>
        <v>0</v>
      </c>
      <c r="N549" s="34">
        <f>IF(AND(L549&gt;$N$4,L549&lt;=$O$4),K549-M549,IF(AND(L548&gt;$N$4,L548&lt;=$O$4),$O$4-L548,IF(L548&gt;$O$4,0,IF(L549&lt;$N$4,0,MIN(L549-$N$4,$N$4)))))</f>
        <v>0</v>
      </c>
      <c r="O549" s="34">
        <f>IF(L549&gt;$O$4,K549-M549-N549,0)</f>
        <v>0</v>
      </c>
      <c r="P549" s="12" t="s">
        <v>94</v>
      </c>
      <c r="Q549" s="12" t="s">
        <v>68</v>
      </c>
      <c r="R549" s="33">
        <f>IF(AND($Q549="LOW",$P549="French"),M549*R$4,0)</f>
        <v>0</v>
      </c>
      <c r="S549" s="33">
        <f>IF(AND($Q549="LOW",$P549="French"),N549*S$4,0)</f>
        <v>0</v>
      </c>
      <c r="T549" s="33">
        <f>IF(AND($Q549="LOW",$P549="French"),O549*T$4,0)</f>
        <v>0</v>
      </c>
      <c r="U549" s="33">
        <f>IF(AND($Q549="HIGH",$P549="French"),M549*U$4,0)</f>
        <v>0</v>
      </c>
      <c r="V549" s="33">
        <f>IF(AND($Q549="HIGH",$P549="French"),N549*V$4,0)</f>
        <v>0</v>
      </c>
      <c r="W549" s="33">
        <f>IF(AND($Q549="HIGH",$P549="French"),O549*W$4,0)</f>
        <v>0</v>
      </c>
      <c r="X549" s="33">
        <f>IF(AND($Q549="LOW",$P549="English"),M549*X$4,0)</f>
        <v>0</v>
      </c>
      <c r="Y549" s="33">
        <f>IF(AND($Q549="LOW",$P549="English"),N549*Y$4,0)</f>
        <v>0</v>
      </c>
      <c r="Z549" s="33">
        <f>IF(AND($Q549="LOW",$P549="English"),O549*Z$4,0)</f>
        <v>0</v>
      </c>
      <c r="AA549" s="33">
        <f>IF(AND($Q549="HIGH",$P549="English"),M549*AA$4,0)</f>
        <v>0</v>
      </c>
      <c r="AB549" s="33">
        <f>IF(AND($Q549="HIGH",$P549="English"),N549*AB$4,0)</f>
        <v>0</v>
      </c>
      <c r="AC549" s="33">
        <f>IF(AND($Q549="HIGH",$P549="English"),O549*AC$4,0)</f>
        <v>0</v>
      </c>
      <c r="AD549" s="26">
        <f>SUM(R549:AC549)</f>
        <v>0</v>
      </c>
      <c r="AE549" s="46" t="str">
        <f>IFERROR(IF(AE$3=VLOOKUP($E549,Template!$AK$5:$AM$17,3,FALSE),$AD549*$F549,0),"0.00")</f>
        <v>0.00</v>
      </c>
      <c r="AF549" s="46" t="str">
        <f>IFERROR(IF(AF$3=VLOOKUP($E549,Template!$AK$5:$AM$17,3,FALSE),$AD549*$F549,0),"0.00")</f>
        <v>0.00</v>
      </c>
      <c r="AG549" s="28">
        <f>SUM(AD549:AF549)</f>
        <v>0</v>
      </c>
      <c r="AH549" s="13" t="s">
        <v>40</v>
      </c>
      <c r="AI549" s="13" t="s">
        <v>41</v>
      </c>
      <c r="AK549" s="14" t="s">
        <v>25</v>
      </c>
      <c r="AL549" s="15">
        <v>0.05</v>
      </c>
      <c r="AM549" s="16" t="s">
        <v>3</v>
      </c>
    </row>
    <row r="550" spans="1:39" s="3" customFormat="1" ht="13.8" x14ac:dyDescent="0.25">
      <c r="A550" s="7" t="str">
        <f>A549</f>
        <v>(Enter Broadcasting Company Name)</v>
      </c>
      <c r="B550" s="7" t="str">
        <f>B549</f>
        <v>(Enter Call Letters)</v>
      </c>
      <c r="C550" s="8" t="str">
        <f>C549</f>
        <v>(Select AM/FM)</v>
      </c>
      <c r="D550" s="30"/>
      <c r="E550" s="8" t="str">
        <f>E549</f>
        <v>(Select Station Province)</v>
      </c>
      <c r="F550" s="9" t="str">
        <f>IFERROR(VLOOKUP(E550,Template!$AK$5:$AL$17,2,FALSE),"")</f>
        <v/>
      </c>
      <c r="G550" s="42" t="s">
        <v>8</v>
      </c>
      <c r="H550" s="42" t="s">
        <v>9</v>
      </c>
      <c r="I550" s="32" t="s">
        <v>65</v>
      </c>
      <c r="J550" s="32" t="s">
        <v>66</v>
      </c>
      <c r="K550" s="33">
        <f t="shared" ref="K550:K560" si="1502">IFERROR(I550+J550,0)</f>
        <v>0</v>
      </c>
      <c r="L550" s="33">
        <f t="shared" ref="L550:L560" si="1503">IFERROR(L549+K550,"")</f>
        <v>0</v>
      </c>
      <c r="M550" s="34">
        <f t="shared" si="1501"/>
        <v>0</v>
      </c>
      <c r="N550" s="34">
        <f>IF(AND(L550&gt;$N$4,L550&lt;=$O$4),K550-M550,IF(AND(L549&gt;$N$4,L549&lt;=$O$4),$O$4-L549,IF(L549&gt;$O$4,0,IF(L550&lt;$N$4,0,MIN(L550-$N$4,$N$4)))))</f>
        <v>0</v>
      </c>
      <c r="O550" s="34">
        <f t="shared" ref="O550:O560" si="1504">IF(L550&gt;$O$4,K550-M550-N550,0)</f>
        <v>0</v>
      </c>
      <c r="P550" s="12" t="str">
        <f>P549</f>
        <v>(Select Language)</v>
      </c>
      <c r="Q550" s="12" t="str">
        <f>Q549</f>
        <v>(Select Usage)</v>
      </c>
      <c r="R550" s="33">
        <f t="shared" ref="R550:R560" si="1505">IF(AND($Q550="LOW",$P550="French"),M550*R$4,0)</f>
        <v>0</v>
      </c>
      <c r="S550" s="33">
        <f t="shared" ref="S550:S560" si="1506">IF(AND($Q550="LOW",$P550="French"),N550*S$4,0)</f>
        <v>0</v>
      </c>
      <c r="T550" s="33">
        <f t="shared" ref="T550:T560" si="1507">IF(AND($Q550="LOW",$P550="French"),O550*T$4,0)</f>
        <v>0</v>
      </c>
      <c r="U550" s="33">
        <f t="shared" ref="U550:U560" si="1508">IF(AND($Q550="HIGH",$P550="French"),M550*U$4,0)</f>
        <v>0</v>
      </c>
      <c r="V550" s="33">
        <f t="shared" ref="V550:V560" si="1509">IF(AND($Q550="HIGH",$P550="French"),N550*V$4,0)</f>
        <v>0</v>
      </c>
      <c r="W550" s="33">
        <f t="shared" ref="W550:W560" si="1510">IF(AND($Q550="HIGH",$P550="French"),O550*W$4,0)</f>
        <v>0</v>
      </c>
      <c r="X550" s="33">
        <f t="shared" ref="X550:X560" si="1511">IF(AND($Q550="LOW",$P550="English"),M550*X$4,0)</f>
        <v>0</v>
      </c>
      <c r="Y550" s="33">
        <f t="shared" ref="Y550:Y560" si="1512">IF(AND($Q550="LOW",$P550="English"),N550*Y$4,0)</f>
        <v>0</v>
      </c>
      <c r="Z550" s="33">
        <f t="shared" ref="Z550:Z560" si="1513">IF(AND($Q550="LOW",$P550="English"),O550*Z$4,0)</f>
        <v>0</v>
      </c>
      <c r="AA550" s="33">
        <f t="shared" ref="AA550:AA560" si="1514">IF(AND($Q550="HIGH",$P550="English"),M550*AA$4,0)</f>
        <v>0</v>
      </c>
      <c r="AB550" s="33">
        <f t="shared" ref="AB550:AB560" si="1515">IF(AND($Q550="HIGH",$P550="English"),N550*AB$4,0)</f>
        <v>0</v>
      </c>
      <c r="AC550" s="33">
        <f t="shared" ref="AC550:AC560" si="1516">IF(AND($Q550="HIGH",$P550="English"),O550*AC$4,0)</f>
        <v>0</v>
      </c>
      <c r="AD550" s="26">
        <f t="shared" ref="AD550:AD554" si="1517">SUM(R550:AC550)</f>
        <v>0</v>
      </c>
      <c r="AE550" s="46" t="str">
        <f>IFERROR(IF(AE$3=VLOOKUP($E550,Template!$AK$5:$AM$17,3,FALSE),$AD550*$F550,0),"0.00")</f>
        <v>0.00</v>
      </c>
      <c r="AF550" s="46" t="str">
        <f>IFERROR(IF(AF$3=VLOOKUP($E550,Template!$AK$5:$AM$17,3,FALSE),$AD550*$F550,0),"0.00")</f>
        <v>0.00</v>
      </c>
      <c r="AG550" s="28">
        <f t="shared" ref="AG550:AG560" si="1518">SUM(AD550:AF550)</f>
        <v>0</v>
      </c>
      <c r="AH550" s="13" t="s">
        <v>40</v>
      </c>
      <c r="AI550" s="13" t="s">
        <v>41</v>
      </c>
      <c r="AK550" s="14" t="s">
        <v>23</v>
      </c>
      <c r="AL550" s="15">
        <v>0.05</v>
      </c>
      <c r="AM550" s="16" t="s">
        <v>3</v>
      </c>
    </row>
    <row r="551" spans="1:39" s="3" customFormat="1" ht="13.8" x14ac:dyDescent="0.25">
      <c r="A551" s="7" t="str">
        <f t="shared" ref="A551:C551" si="1519">A550</f>
        <v>(Enter Broadcasting Company Name)</v>
      </c>
      <c r="B551" s="7" t="str">
        <f t="shared" si="1519"/>
        <v>(Enter Call Letters)</v>
      </c>
      <c r="C551" s="8" t="str">
        <f t="shared" si="1519"/>
        <v>(Select AM/FM)</v>
      </c>
      <c r="D551" s="30"/>
      <c r="E551" s="8" t="str">
        <f t="shared" ref="E551:E560" si="1520">E550</f>
        <v>(Select Station Province)</v>
      </c>
      <c r="F551" s="9" t="str">
        <f>IFERROR(VLOOKUP(E551,Template!$AK$5:$AL$17,2,FALSE),"")</f>
        <v/>
      </c>
      <c r="G551" s="42" t="s">
        <v>6</v>
      </c>
      <c r="H551" s="42" t="s">
        <v>10</v>
      </c>
      <c r="I551" s="32" t="s">
        <v>65</v>
      </c>
      <c r="J551" s="32" t="s">
        <v>66</v>
      </c>
      <c r="K551" s="33">
        <f t="shared" si="1502"/>
        <v>0</v>
      </c>
      <c r="L551" s="33">
        <f t="shared" si="1503"/>
        <v>0</v>
      </c>
      <c r="M551" s="34">
        <f t="shared" si="1501"/>
        <v>0</v>
      </c>
      <c r="N551" s="34">
        <f t="shared" ref="N551:N560" si="1521">IF(AND(L551&gt;$N$4,L551&lt;=$O$4),K551-M551,IF(AND(L550&gt;$N$4,L550&lt;=$O$4),$O$4-L550,IF(L550&gt;$O$4,0,IF(L551&lt;$N$4,0,MIN(L551-$N$4,$N$4)))))</f>
        <v>0</v>
      </c>
      <c r="O551" s="34">
        <f t="shared" si="1504"/>
        <v>0</v>
      </c>
      <c r="P551" s="12" t="str">
        <f t="shared" ref="P551:Q551" si="1522">P550</f>
        <v>(Select Language)</v>
      </c>
      <c r="Q551" s="12" t="str">
        <f t="shared" si="1522"/>
        <v>(Select Usage)</v>
      </c>
      <c r="R551" s="33">
        <f t="shared" si="1505"/>
        <v>0</v>
      </c>
      <c r="S551" s="33">
        <f t="shared" si="1506"/>
        <v>0</v>
      </c>
      <c r="T551" s="33">
        <f t="shared" si="1507"/>
        <v>0</v>
      </c>
      <c r="U551" s="33">
        <f t="shared" si="1508"/>
        <v>0</v>
      </c>
      <c r="V551" s="33">
        <f t="shared" si="1509"/>
        <v>0</v>
      </c>
      <c r="W551" s="33">
        <f t="shared" si="1510"/>
        <v>0</v>
      </c>
      <c r="X551" s="33">
        <f t="shared" si="1511"/>
        <v>0</v>
      </c>
      <c r="Y551" s="33">
        <f t="shared" si="1512"/>
        <v>0</v>
      </c>
      <c r="Z551" s="33">
        <f t="shared" si="1513"/>
        <v>0</v>
      </c>
      <c r="AA551" s="33">
        <f t="shared" si="1514"/>
        <v>0</v>
      </c>
      <c r="AB551" s="33">
        <f t="shared" si="1515"/>
        <v>0</v>
      </c>
      <c r="AC551" s="33">
        <f t="shared" si="1516"/>
        <v>0</v>
      </c>
      <c r="AD551" s="26">
        <f t="shared" si="1517"/>
        <v>0</v>
      </c>
      <c r="AE551" s="46" t="str">
        <f>IFERROR(IF(AE$3=VLOOKUP($E551,Template!$AK$5:$AM$17,3,FALSE),$AD551*$F551,0),"0.00")</f>
        <v>0.00</v>
      </c>
      <c r="AF551" s="46" t="str">
        <f>IFERROR(IF(AF$3=VLOOKUP($E551,Template!$AK$5:$AM$17,3,FALSE),$AD551*$F551,0),"0.00")</f>
        <v>0.00</v>
      </c>
      <c r="AG551" s="28">
        <f t="shared" si="1518"/>
        <v>0</v>
      </c>
      <c r="AH551" s="13" t="s">
        <v>40</v>
      </c>
      <c r="AI551" s="13" t="s">
        <v>41</v>
      </c>
      <c r="AK551" s="14" t="s">
        <v>24</v>
      </c>
      <c r="AL551" s="15">
        <v>0.05</v>
      </c>
      <c r="AM551" s="16" t="s">
        <v>3</v>
      </c>
    </row>
    <row r="552" spans="1:39" s="3" customFormat="1" ht="13.8" x14ac:dyDescent="0.25">
      <c r="A552" s="7" t="str">
        <f t="shared" ref="A552:C552" si="1523">A551</f>
        <v>(Enter Broadcasting Company Name)</v>
      </c>
      <c r="B552" s="7" t="str">
        <f t="shared" si="1523"/>
        <v>(Enter Call Letters)</v>
      </c>
      <c r="C552" s="8" t="str">
        <f t="shared" si="1523"/>
        <v>(Select AM/FM)</v>
      </c>
      <c r="D552" s="30"/>
      <c r="E552" s="8" t="str">
        <f t="shared" si="1520"/>
        <v>(Select Station Province)</v>
      </c>
      <c r="F552" s="9" t="str">
        <f>IFERROR(VLOOKUP(E552,Template!$AK$5:$AL$17,2,FALSE),"")</f>
        <v/>
      </c>
      <c r="G552" s="42" t="s">
        <v>9</v>
      </c>
      <c r="H552" s="42" t="s">
        <v>11</v>
      </c>
      <c r="I552" s="32" t="s">
        <v>65</v>
      </c>
      <c r="J552" s="32" t="s">
        <v>66</v>
      </c>
      <c r="K552" s="33">
        <f t="shared" si="1502"/>
        <v>0</v>
      </c>
      <c r="L552" s="33">
        <f t="shared" si="1503"/>
        <v>0</v>
      </c>
      <c r="M552" s="34">
        <f t="shared" si="1501"/>
        <v>0</v>
      </c>
      <c r="N552" s="34">
        <f t="shared" si="1521"/>
        <v>0</v>
      </c>
      <c r="O552" s="34">
        <f t="shared" si="1504"/>
        <v>0</v>
      </c>
      <c r="P552" s="12" t="str">
        <f t="shared" ref="P552:Q552" si="1524">P551</f>
        <v>(Select Language)</v>
      </c>
      <c r="Q552" s="12" t="str">
        <f t="shared" si="1524"/>
        <v>(Select Usage)</v>
      </c>
      <c r="R552" s="33">
        <f t="shared" si="1505"/>
        <v>0</v>
      </c>
      <c r="S552" s="33">
        <f t="shared" si="1506"/>
        <v>0</v>
      </c>
      <c r="T552" s="33">
        <f t="shared" si="1507"/>
        <v>0</v>
      </c>
      <c r="U552" s="33">
        <f t="shared" si="1508"/>
        <v>0</v>
      </c>
      <c r="V552" s="33">
        <f t="shared" si="1509"/>
        <v>0</v>
      </c>
      <c r="W552" s="33">
        <f t="shared" si="1510"/>
        <v>0</v>
      </c>
      <c r="X552" s="33">
        <f t="shared" si="1511"/>
        <v>0</v>
      </c>
      <c r="Y552" s="33">
        <f t="shared" si="1512"/>
        <v>0</v>
      </c>
      <c r="Z552" s="33">
        <f t="shared" si="1513"/>
        <v>0</v>
      </c>
      <c r="AA552" s="33">
        <f t="shared" si="1514"/>
        <v>0</v>
      </c>
      <c r="AB552" s="33">
        <f t="shared" si="1515"/>
        <v>0</v>
      </c>
      <c r="AC552" s="33">
        <f t="shared" si="1516"/>
        <v>0</v>
      </c>
      <c r="AD552" s="26">
        <f t="shared" si="1517"/>
        <v>0</v>
      </c>
      <c r="AE552" s="46" t="str">
        <f>IFERROR(IF(AE$3=VLOOKUP($E552,Template!$AK$5:$AM$17,3,FALSE),$AD552*$F552,0),"0.00")</f>
        <v>0.00</v>
      </c>
      <c r="AF552" s="46" t="str">
        <f>IFERROR(IF(AF$3=VLOOKUP($E552,Template!$AK$5:$AM$17,3,FALSE),$AD552*$F552,0),"0.00")</f>
        <v>0.00</v>
      </c>
      <c r="AG552" s="28">
        <f t="shared" si="1518"/>
        <v>0</v>
      </c>
      <c r="AH552" s="13" t="s">
        <v>40</v>
      </c>
      <c r="AI552" s="13" t="s">
        <v>41</v>
      </c>
      <c r="AK552" s="14" t="s">
        <v>22</v>
      </c>
      <c r="AL552" s="15">
        <v>0.15</v>
      </c>
      <c r="AM552" s="16" t="s">
        <v>2</v>
      </c>
    </row>
    <row r="553" spans="1:39" s="3" customFormat="1" ht="13.8" x14ac:dyDescent="0.25">
      <c r="A553" s="7" t="str">
        <f t="shared" ref="A553:C553" si="1525">A552</f>
        <v>(Enter Broadcasting Company Name)</v>
      </c>
      <c r="B553" s="7" t="str">
        <f t="shared" si="1525"/>
        <v>(Enter Call Letters)</v>
      </c>
      <c r="C553" s="8" t="str">
        <f t="shared" si="1525"/>
        <v>(Select AM/FM)</v>
      </c>
      <c r="D553" s="30"/>
      <c r="E553" s="8" t="str">
        <f t="shared" si="1520"/>
        <v>(Select Station Province)</v>
      </c>
      <c r="F553" s="9" t="str">
        <f>IFERROR(VLOOKUP(E553,Template!$AK$5:$AL$17,2,FALSE),"")</f>
        <v/>
      </c>
      <c r="G553" s="42" t="s">
        <v>10</v>
      </c>
      <c r="H553" s="42" t="s">
        <v>12</v>
      </c>
      <c r="I553" s="32" t="s">
        <v>65</v>
      </c>
      <c r="J553" s="32" t="s">
        <v>66</v>
      </c>
      <c r="K553" s="33">
        <f t="shared" si="1502"/>
        <v>0</v>
      </c>
      <c r="L553" s="33">
        <f t="shared" si="1503"/>
        <v>0</v>
      </c>
      <c r="M553" s="34">
        <f t="shared" si="1501"/>
        <v>0</v>
      </c>
      <c r="N553" s="34">
        <f t="shared" si="1521"/>
        <v>0</v>
      </c>
      <c r="O553" s="34">
        <f t="shared" si="1504"/>
        <v>0</v>
      </c>
      <c r="P553" s="12" t="str">
        <f t="shared" ref="P553:Q553" si="1526">P552</f>
        <v>(Select Language)</v>
      </c>
      <c r="Q553" s="12" t="str">
        <f t="shared" si="1526"/>
        <v>(Select Usage)</v>
      </c>
      <c r="R553" s="33">
        <f t="shared" si="1505"/>
        <v>0</v>
      </c>
      <c r="S553" s="33">
        <f t="shared" si="1506"/>
        <v>0</v>
      </c>
      <c r="T553" s="33">
        <f t="shared" si="1507"/>
        <v>0</v>
      </c>
      <c r="U553" s="33">
        <f t="shared" si="1508"/>
        <v>0</v>
      </c>
      <c r="V553" s="33">
        <f t="shared" si="1509"/>
        <v>0</v>
      </c>
      <c r="W553" s="33">
        <f t="shared" si="1510"/>
        <v>0</v>
      </c>
      <c r="X553" s="33">
        <f t="shared" si="1511"/>
        <v>0</v>
      </c>
      <c r="Y553" s="33">
        <f t="shared" si="1512"/>
        <v>0</v>
      </c>
      <c r="Z553" s="33">
        <f t="shared" si="1513"/>
        <v>0</v>
      </c>
      <c r="AA553" s="33">
        <f t="shared" si="1514"/>
        <v>0</v>
      </c>
      <c r="AB553" s="33">
        <f t="shared" si="1515"/>
        <v>0</v>
      </c>
      <c r="AC553" s="33">
        <f t="shared" si="1516"/>
        <v>0</v>
      </c>
      <c r="AD553" s="26">
        <f t="shared" si="1517"/>
        <v>0</v>
      </c>
      <c r="AE553" s="46" t="str">
        <f>IFERROR(IF(AE$3=VLOOKUP($E553,Template!$AK$5:$AM$17,3,FALSE),$AD553*$F553,0),"0.00")</f>
        <v>0.00</v>
      </c>
      <c r="AF553" s="46" t="str">
        <f>IFERROR(IF(AF$3=VLOOKUP($E553,Template!$AK$5:$AM$17,3,FALSE),$AD553*$F553,0),"0.00")</f>
        <v>0.00</v>
      </c>
      <c r="AG553" s="28">
        <f t="shared" si="1518"/>
        <v>0</v>
      </c>
      <c r="AH553" s="13" t="s">
        <v>40</v>
      </c>
      <c r="AI553" s="13" t="s">
        <v>41</v>
      </c>
      <c r="AK553" s="14" t="s">
        <v>26</v>
      </c>
      <c r="AL553" s="15">
        <v>0.15</v>
      </c>
      <c r="AM553" s="16" t="s">
        <v>2</v>
      </c>
    </row>
    <row r="554" spans="1:39" s="3" customFormat="1" ht="13.8" x14ac:dyDescent="0.25">
      <c r="A554" s="7" t="str">
        <f t="shared" ref="A554:C554" si="1527">A553</f>
        <v>(Enter Broadcasting Company Name)</v>
      </c>
      <c r="B554" s="7" t="str">
        <f t="shared" si="1527"/>
        <v>(Enter Call Letters)</v>
      </c>
      <c r="C554" s="8" t="str">
        <f t="shared" si="1527"/>
        <v>(Select AM/FM)</v>
      </c>
      <c r="D554" s="30"/>
      <c r="E554" s="8" t="str">
        <f t="shared" si="1520"/>
        <v>(Select Station Province)</v>
      </c>
      <c r="F554" s="9" t="str">
        <f>IFERROR(VLOOKUP(E554,Template!$AK$5:$AL$17,2,FALSE),"")</f>
        <v/>
      </c>
      <c r="G554" s="42" t="s">
        <v>11</v>
      </c>
      <c r="H554" s="42" t="s">
        <v>13</v>
      </c>
      <c r="I554" s="32" t="s">
        <v>65</v>
      </c>
      <c r="J554" s="32" t="s">
        <v>66</v>
      </c>
      <c r="K554" s="33">
        <f t="shared" si="1502"/>
        <v>0</v>
      </c>
      <c r="L554" s="33">
        <f t="shared" si="1503"/>
        <v>0</v>
      </c>
      <c r="M554" s="34">
        <f t="shared" si="1501"/>
        <v>0</v>
      </c>
      <c r="N554" s="34">
        <f t="shared" si="1521"/>
        <v>0</v>
      </c>
      <c r="O554" s="34">
        <f t="shared" si="1504"/>
        <v>0</v>
      </c>
      <c r="P554" s="12" t="str">
        <f t="shared" ref="P554:Q554" si="1528">P553</f>
        <v>(Select Language)</v>
      </c>
      <c r="Q554" s="12" t="str">
        <f t="shared" si="1528"/>
        <v>(Select Usage)</v>
      </c>
      <c r="R554" s="33">
        <f t="shared" si="1505"/>
        <v>0</v>
      </c>
      <c r="S554" s="33">
        <f t="shared" si="1506"/>
        <v>0</v>
      </c>
      <c r="T554" s="33">
        <f t="shared" si="1507"/>
        <v>0</v>
      </c>
      <c r="U554" s="33">
        <f t="shared" si="1508"/>
        <v>0</v>
      </c>
      <c r="V554" s="33">
        <f t="shared" si="1509"/>
        <v>0</v>
      </c>
      <c r="W554" s="33">
        <f t="shared" si="1510"/>
        <v>0</v>
      </c>
      <c r="X554" s="33">
        <f t="shared" si="1511"/>
        <v>0</v>
      </c>
      <c r="Y554" s="33">
        <f t="shared" si="1512"/>
        <v>0</v>
      </c>
      <c r="Z554" s="33">
        <f t="shared" si="1513"/>
        <v>0</v>
      </c>
      <c r="AA554" s="33">
        <f t="shared" si="1514"/>
        <v>0</v>
      </c>
      <c r="AB554" s="33">
        <f t="shared" si="1515"/>
        <v>0</v>
      </c>
      <c r="AC554" s="33">
        <f t="shared" si="1516"/>
        <v>0</v>
      </c>
      <c r="AD554" s="26">
        <f t="shared" si="1517"/>
        <v>0</v>
      </c>
      <c r="AE554" s="46" t="str">
        <f>IFERROR(IF(AE$3=VLOOKUP($E554,Template!$AK$5:$AM$17,3,FALSE),$AD554*$F554,0),"0.00")</f>
        <v>0.00</v>
      </c>
      <c r="AF554" s="46" t="str">
        <f>IFERROR(IF(AF$3=VLOOKUP($E554,Template!$AK$5:$AM$17,3,FALSE),$AD554*$F554,0),"0.00")</f>
        <v>0.00</v>
      </c>
      <c r="AG554" s="28">
        <f t="shared" si="1518"/>
        <v>0</v>
      </c>
      <c r="AH554" s="13" t="s">
        <v>40</v>
      </c>
      <c r="AI554" s="13" t="s">
        <v>41</v>
      </c>
      <c r="AK554" s="14" t="s">
        <v>27</v>
      </c>
      <c r="AL554" s="15">
        <v>0.15</v>
      </c>
      <c r="AM554" s="16" t="s">
        <v>2</v>
      </c>
    </row>
    <row r="555" spans="1:39" s="3" customFormat="1" ht="13.8" x14ac:dyDescent="0.25">
      <c r="A555" s="7" t="str">
        <f t="shared" ref="A555:C555" si="1529">A554</f>
        <v>(Enter Broadcasting Company Name)</v>
      </c>
      <c r="B555" s="7" t="str">
        <f t="shared" si="1529"/>
        <v>(Enter Call Letters)</v>
      </c>
      <c r="C555" s="8" t="str">
        <f t="shared" si="1529"/>
        <v>(Select AM/FM)</v>
      </c>
      <c r="D555" s="30"/>
      <c r="E555" s="8" t="str">
        <f t="shared" si="1520"/>
        <v>(Select Station Province)</v>
      </c>
      <c r="F555" s="9" t="str">
        <f>IFERROR(VLOOKUP(E555,Template!$AK$5:$AL$17,2,FALSE),"")</f>
        <v/>
      </c>
      <c r="G555" s="42" t="s">
        <v>12</v>
      </c>
      <c r="H555" s="42" t="s">
        <v>15</v>
      </c>
      <c r="I555" s="32" t="s">
        <v>65</v>
      </c>
      <c r="J555" s="32" t="s">
        <v>66</v>
      </c>
      <c r="K555" s="33">
        <f t="shared" si="1502"/>
        <v>0</v>
      </c>
      <c r="L555" s="33">
        <f t="shared" si="1503"/>
        <v>0</v>
      </c>
      <c r="M555" s="34">
        <f t="shared" si="1501"/>
        <v>0</v>
      </c>
      <c r="N555" s="34">
        <f t="shared" si="1521"/>
        <v>0</v>
      </c>
      <c r="O555" s="34">
        <f t="shared" si="1504"/>
        <v>0</v>
      </c>
      <c r="P555" s="12" t="str">
        <f t="shared" ref="P555:Q555" si="1530">P554</f>
        <v>(Select Language)</v>
      </c>
      <c r="Q555" s="12" t="str">
        <f t="shared" si="1530"/>
        <v>(Select Usage)</v>
      </c>
      <c r="R555" s="33">
        <f t="shared" si="1505"/>
        <v>0</v>
      </c>
      <c r="S555" s="33">
        <f t="shared" si="1506"/>
        <v>0</v>
      </c>
      <c r="T555" s="33">
        <f t="shared" si="1507"/>
        <v>0</v>
      </c>
      <c r="U555" s="33">
        <f t="shared" si="1508"/>
        <v>0</v>
      </c>
      <c r="V555" s="33">
        <f t="shared" si="1509"/>
        <v>0</v>
      </c>
      <c r="W555" s="33">
        <f t="shared" si="1510"/>
        <v>0</v>
      </c>
      <c r="X555" s="33">
        <f t="shared" si="1511"/>
        <v>0</v>
      </c>
      <c r="Y555" s="33">
        <f t="shared" si="1512"/>
        <v>0</v>
      </c>
      <c r="Z555" s="33">
        <f t="shared" si="1513"/>
        <v>0</v>
      </c>
      <c r="AA555" s="33">
        <f t="shared" si="1514"/>
        <v>0</v>
      </c>
      <c r="AB555" s="33">
        <f t="shared" si="1515"/>
        <v>0</v>
      </c>
      <c r="AC555" s="33">
        <f t="shared" si="1516"/>
        <v>0</v>
      </c>
      <c r="AD555" s="26">
        <f>SUM(R555:AC555)</f>
        <v>0</v>
      </c>
      <c r="AE555" s="46" t="str">
        <f>IFERROR(IF(AE$3=VLOOKUP($E555,Template!$AK$5:$AM$17,3,FALSE),$AD555*$F555,0),"0.00")</f>
        <v>0.00</v>
      </c>
      <c r="AF555" s="46" t="str">
        <f>IFERROR(IF(AF$3=VLOOKUP($E555,Template!$AK$5:$AM$17,3,FALSE),$AD555*$F555,0),"0.00")</f>
        <v>0.00</v>
      </c>
      <c r="AG555" s="28">
        <f t="shared" si="1518"/>
        <v>0</v>
      </c>
      <c r="AH555" s="13" t="s">
        <v>40</v>
      </c>
      <c r="AI555" s="13" t="s">
        <v>41</v>
      </c>
      <c r="AK555" s="14" t="s">
        <v>28</v>
      </c>
      <c r="AL555" s="15">
        <v>0.05</v>
      </c>
      <c r="AM555" s="16" t="s">
        <v>3</v>
      </c>
    </row>
    <row r="556" spans="1:39" s="3" customFormat="1" ht="13.8" x14ac:dyDescent="0.25">
      <c r="A556" s="7" t="str">
        <f t="shared" ref="A556:C556" si="1531">A555</f>
        <v>(Enter Broadcasting Company Name)</v>
      </c>
      <c r="B556" s="7" t="str">
        <f t="shared" si="1531"/>
        <v>(Enter Call Letters)</v>
      </c>
      <c r="C556" s="8" t="str">
        <f t="shared" si="1531"/>
        <v>(Select AM/FM)</v>
      </c>
      <c r="D556" s="30"/>
      <c r="E556" s="8" t="str">
        <f t="shared" si="1520"/>
        <v>(Select Station Province)</v>
      </c>
      <c r="F556" s="9" t="str">
        <f>IFERROR(VLOOKUP(E556,Template!$AK$5:$AL$17,2,FALSE),"")</f>
        <v/>
      </c>
      <c r="G556" s="42" t="s">
        <v>13</v>
      </c>
      <c r="H556" s="42" t="s">
        <v>16</v>
      </c>
      <c r="I556" s="32" t="s">
        <v>65</v>
      </c>
      <c r="J556" s="32" t="s">
        <v>66</v>
      </c>
      <c r="K556" s="33">
        <f t="shared" si="1502"/>
        <v>0</v>
      </c>
      <c r="L556" s="33">
        <f t="shared" si="1503"/>
        <v>0</v>
      </c>
      <c r="M556" s="34">
        <f t="shared" si="1501"/>
        <v>0</v>
      </c>
      <c r="N556" s="34">
        <f t="shared" si="1521"/>
        <v>0</v>
      </c>
      <c r="O556" s="34">
        <f t="shared" si="1504"/>
        <v>0</v>
      </c>
      <c r="P556" s="12" t="str">
        <f t="shared" ref="P556:Q556" si="1532">P555</f>
        <v>(Select Language)</v>
      </c>
      <c r="Q556" s="12" t="str">
        <f t="shared" si="1532"/>
        <v>(Select Usage)</v>
      </c>
      <c r="R556" s="33">
        <f t="shared" si="1505"/>
        <v>0</v>
      </c>
      <c r="S556" s="33">
        <f t="shared" si="1506"/>
        <v>0</v>
      </c>
      <c r="T556" s="33">
        <f t="shared" si="1507"/>
        <v>0</v>
      </c>
      <c r="U556" s="33">
        <f t="shared" si="1508"/>
        <v>0</v>
      </c>
      <c r="V556" s="33">
        <f t="shared" si="1509"/>
        <v>0</v>
      </c>
      <c r="W556" s="33">
        <f t="shared" si="1510"/>
        <v>0</v>
      </c>
      <c r="X556" s="33">
        <f t="shared" si="1511"/>
        <v>0</v>
      </c>
      <c r="Y556" s="33">
        <f t="shared" si="1512"/>
        <v>0</v>
      </c>
      <c r="Z556" s="33">
        <f t="shared" si="1513"/>
        <v>0</v>
      </c>
      <c r="AA556" s="33">
        <f t="shared" si="1514"/>
        <v>0</v>
      </c>
      <c r="AB556" s="33">
        <f t="shared" si="1515"/>
        <v>0</v>
      </c>
      <c r="AC556" s="33">
        <f t="shared" si="1516"/>
        <v>0</v>
      </c>
      <c r="AD556" s="26">
        <f t="shared" ref="AD556:AD558" si="1533">SUM(R556:AC556)</f>
        <v>0</v>
      </c>
      <c r="AE556" s="46" t="str">
        <f>IFERROR(IF(AE$3=VLOOKUP($E556,Template!$AK$5:$AM$17,3,FALSE),$AD556*$F556,0),"0.00")</f>
        <v>0.00</v>
      </c>
      <c r="AF556" s="46" t="str">
        <f>IFERROR(IF(AF$3=VLOOKUP($E556,Template!$AK$5:$AM$17,3,FALSE),$AD556*$F556,0),"0.00")</f>
        <v>0.00</v>
      </c>
      <c r="AG556" s="28">
        <f t="shared" si="1518"/>
        <v>0</v>
      </c>
      <c r="AH556" s="13" t="s">
        <v>40</v>
      </c>
      <c r="AI556" s="13" t="s">
        <v>41</v>
      </c>
      <c r="AK556" s="14" t="s">
        <v>70</v>
      </c>
      <c r="AL556" s="15">
        <v>0.05</v>
      </c>
      <c r="AM556" s="16" t="s">
        <v>3</v>
      </c>
    </row>
    <row r="557" spans="1:39" s="3" customFormat="1" ht="13.8" x14ac:dyDescent="0.25">
      <c r="A557" s="7" t="str">
        <f t="shared" ref="A557:C557" si="1534">A556</f>
        <v>(Enter Broadcasting Company Name)</v>
      </c>
      <c r="B557" s="7" t="str">
        <f t="shared" si="1534"/>
        <v>(Enter Call Letters)</v>
      </c>
      <c r="C557" s="8" t="str">
        <f t="shared" si="1534"/>
        <v>(Select AM/FM)</v>
      </c>
      <c r="D557" s="30"/>
      <c r="E557" s="8" t="str">
        <f t="shared" si="1520"/>
        <v>(Select Station Province)</v>
      </c>
      <c r="F557" s="9" t="str">
        <f>IFERROR(VLOOKUP(E557,Template!$AK$5:$AL$17,2,FALSE),"")</f>
        <v/>
      </c>
      <c r="G557" s="42" t="s">
        <v>15</v>
      </c>
      <c r="H557" s="42" t="s">
        <v>17</v>
      </c>
      <c r="I557" s="32" t="s">
        <v>65</v>
      </c>
      <c r="J557" s="32" t="s">
        <v>66</v>
      </c>
      <c r="K557" s="33">
        <f t="shared" si="1502"/>
        <v>0</v>
      </c>
      <c r="L557" s="33">
        <f t="shared" si="1503"/>
        <v>0</v>
      </c>
      <c r="M557" s="34">
        <f t="shared" si="1501"/>
        <v>0</v>
      </c>
      <c r="N557" s="34">
        <f t="shared" si="1521"/>
        <v>0</v>
      </c>
      <c r="O557" s="34">
        <f t="shared" si="1504"/>
        <v>0</v>
      </c>
      <c r="P557" s="12" t="str">
        <f t="shared" ref="P557:Q557" si="1535">P556</f>
        <v>(Select Language)</v>
      </c>
      <c r="Q557" s="12" t="str">
        <f t="shared" si="1535"/>
        <v>(Select Usage)</v>
      </c>
      <c r="R557" s="33">
        <f t="shared" si="1505"/>
        <v>0</v>
      </c>
      <c r="S557" s="33">
        <f t="shared" si="1506"/>
        <v>0</v>
      </c>
      <c r="T557" s="33">
        <f t="shared" si="1507"/>
        <v>0</v>
      </c>
      <c r="U557" s="33">
        <f t="shared" si="1508"/>
        <v>0</v>
      </c>
      <c r="V557" s="33">
        <f t="shared" si="1509"/>
        <v>0</v>
      </c>
      <c r="W557" s="33">
        <f t="shared" si="1510"/>
        <v>0</v>
      </c>
      <c r="X557" s="33">
        <f t="shared" si="1511"/>
        <v>0</v>
      </c>
      <c r="Y557" s="33">
        <f t="shared" si="1512"/>
        <v>0</v>
      </c>
      <c r="Z557" s="33">
        <f t="shared" si="1513"/>
        <v>0</v>
      </c>
      <c r="AA557" s="33">
        <f t="shared" si="1514"/>
        <v>0</v>
      </c>
      <c r="AB557" s="33">
        <f t="shared" si="1515"/>
        <v>0</v>
      </c>
      <c r="AC557" s="33">
        <f t="shared" si="1516"/>
        <v>0</v>
      </c>
      <c r="AD557" s="26">
        <f t="shared" si="1533"/>
        <v>0</v>
      </c>
      <c r="AE557" s="46" t="str">
        <f>IFERROR(IF(AE$3=VLOOKUP($E557,Template!$AK$5:$AM$17,3,FALSE),$AD557*$F557,0),"0.00")</f>
        <v>0.00</v>
      </c>
      <c r="AF557" s="46" t="str">
        <f>IFERROR(IF(AF$3=VLOOKUP($E557,Template!$AK$5:$AM$17,3,FALSE),$AD557*$F557,0),"0.00")</f>
        <v>0.00</v>
      </c>
      <c r="AG557" s="28">
        <f t="shared" si="1518"/>
        <v>0</v>
      </c>
      <c r="AH557" s="13" t="s">
        <v>40</v>
      </c>
      <c r="AI557" s="13" t="s">
        <v>41</v>
      </c>
      <c r="AK557" s="14" t="s">
        <v>20</v>
      </c>
      <c r="AL557" s="15">
        <v>0.13</v>
      </c>
      <c r="AM557" s="16" t="s">
        <v>2</v>
      </c>
    </row>
    <row r="558" spans="1:39" s="3" customFormat="1" ht="13.8" x14ac:dyDescent="0.25">
      <c r="A558" s="7" t="str">
        <f t="shared" ref="A558:C558" si="1536">A557</f>
        <v>(Enter Broadcasting Company Name)</v>
      </c>
      <c r="B558" s="7" t="str">
        <f t="shared" si="1536"/>
        <v>(Enter Call Letters)</v>
      </c>
      <c r="C558" s="8" t="str">
        <f t="shared" si="1536"/>
        <v>(Select AM/FM)</v>
      </c>
      <c r="D558" s="30"/>
      <c r="E558" s="8" t="str">
        <f t="shared" si="1520"/>
        <v>(Select Station Province)</v>
      </c>
      <c r="F558" s="9" t="str">
        <f>IFERROR(VLOOKUP(E558,Template!$AK$5:$AL$17,2,FALSE),"")</f>
        <v/>
      </c>
      <c r="G558" s="42" t="s">
        <v>16</v>
      </c>
      <c r="H558" s="42" t="s">
        <v>18</v>
      </c>
      <c r="I558" s="32" t="s">
        <v>65</v>
      </c>
      <c r="J558" s="32" t="s">
        <v>66</v>
      </c>
      <c r="K558" s="33">
        <f t="shared" si="1502"/>
        <v>0</v>
      </c>
      <c r="L558" s="33">
        <f t="shared" si="1503"/>
        <v>0</v>
      </c>
      <c r="M558" s="34">
        <f t="shared" si="1501"/>
        <v>0</v>
      </c>
      <c r="N558" s="34">
        <f t="shared" si="1521"/>
        <v>0</v>
      </c>
      <c r="O558" s="34">
        <f t="shared" si="1504"/>
        <v>0</v>
      </c>
      <c r="P558" s="12" t="str">
        <f t="shared" ref="P558:Q558" si="1537">P557</f>
        <v>(Select Language)</v>
      </c>
      <c r="Q558" s="12" t="str">
        <f t="shared" si="1537"/>
        <v>(Select Usage)</v>
      </c>
      <c r="R558" s="33">
        <f t="shared" si="1505"/>
        <v>0</v>
      </c>
      <c r="S558" s="33">
        <f t="shared" si="1506"/>
        <v>0</v>
      </c>
      <c r="T558" s="33">
        <f t="shared" si="1507"/>
        <v>0</v>
      </c>
      <c r="U558" s="33">
        <f t="shared" si="1508"/>
        <v>0</v>
      </c>
      <c r="V558" s="33">
        <f t="shared" si="1509"/>
        <v>0</v>
      </c>
      <c r="W558" s="33">
        <f t="shared" si="1510"/>
        <v>0</v>
      </c>
      <c r="X558" s="33">
        <f t="shared" si="1511"/>
        <v>0</v>
      </c>
      <c r="Y558" s="33">
        <f t="shared" si="1512"/>
        <v>0</v>
      </c>
      <c r="Z558" s="33">
        <f t="shared" si="1513"/>
        <v>0</v>
      </c>
      <c r="AA558" s="33">
        <f t="shared" si="1514"/>
        <v>0</v>
      </c>
      <c r="AB558" s="33">
        <f t="shared" si="1515"/>
        <v>0</v>
      </c>
      <c r="AC558" s="33">
        <f t="shared" si="1516"/>
        <v>0</v>
      </c>
      <c r="AD558" s="26">
        <f t="shared" si="1533"/>
        <v>0</v>
      </c>
      <c r="AE558" s="46" t="str">
        <f>IFERROR(IF(AE$3=VLOOKUP($E558,Template!$AK$5:$AM$17,3,FALSE),$AD558*$F558,0),"0.00")</f>
        <v>0.00</v>
      </c>
      <c r="AF558" s="46" t="str">
        <f>IFERROR(IF(AF$3=VLOOKUP($E558,Template!$AK$5:$AM$17,3,FALSE),$AD558*$F558,0),"0.00")</f>
        <v>0.00</v>
      </c>
      <c r="AG558" s="28">
        <f t="shared" si="1518"/>
        <v>0</v>
      </c>
      <c r="AH558" s="13" t="s">
        <v>40</v>
      </c>
      <c r="AI558" s="13" t="s">
        <v>41</v>
      </c>
      <c r="AK558" s="14" t="s">
        <v>69</v>
      </c>
      <c r="AL558" s="15">
        <v>0.15</v>
      </c>
      <c r="AM558" s="16" t="s">
        <v>2</v>
      </c>
    </row>
    <row r="559" spans="1:39" s="3" customFormat="1" ht="13.8" x14ac:dyDescent="0.25">
      <c r="A559" s="7" t="str">
        <f t="shared" ref="A559:C559" si="1538">A558</f>
        <v>(Enter Broadcasting Company Name)</v>
      </c>
      <c r="B559" s="7" t="str">
        <f t="shared" si="1538"/>
        <v>(Enter Call Letters)</v>
      </c>
      <c r="C559" s="8" t="str">
        <f t="shared" si="1538"/>
        <v>(Select AM/FM)</v>
      </c>
      <c r="D559" s="30"/>
      <c r="E559" s="8" t="str">
        <f t="shared" si="1520"/>
        <v>(Select Station Province)</v>
      </c>
      <c r="F559" s="9" t="str">
        <f>IFERROR(VLOOKUP(E559,Template!$AK$5:$AL$17,2,FALSE),"")</f>
        <v/>
      </c>
      <c r="G559" s="42" t="s">
        <v>17</v>
      </c>
      <c r="H559" s="42" t="s">
        <v>7</v>
      </c>
      <c r="I559" s="32" t="s">
        <v>65</v>
      </c>
      <c r="J559" s="32" t="s">
        <v>66</v>
      </c>
      <c r="K559" s="33">
        <f t="shared" si="1502"/>
        <v>0</v>
      </c>
      <c r="L559" s="33">
        <f t="shared" si="1503"/>
        <v>0</v>
      </c>
      <c r="M559" s="34">
        <f t="shared" si="1501"/>
        <v>0</v>
      </c>
      <c r="N559" s="34">
        <f t="shared" si="1521"/>
        <v>0</v>
      </c>
      <c r="O559" s="34">
        <f t="shared" si="1504"/>
        <v>0</v>
      </c>
      <c r="P559" s="12" t="str">
        <f t="shared" ref="P559:Q559" si="1539">P558</f>
        <v>(Select Language)</v>
      </c>
      <c r="Q559" s="12" t="str">
        <f t="shared" si="1539"/>
        <v>(Select Usage)</v>
      </c>
      <c r="R559" s="33">
        <f t="shared" si="1505"/>
        <v>0</v>
      </c>
      <c r="S559" s="33">
        <f t="shared" si="1506"/>
        <v>0</v>
      </c>
      <c r="T559" s="33">
        <f t="shared" si="1507"/>
        <v>0</v>
      </c>
      <c r="U559" s="33">
        <f t="shared" si="1508"/>
        <v>0</v>
      </c>
      <c r="V559" s="33">
        <f t="shared" si="1509"/>
        <v>0</v>
      </c>
      <c r="W559" s="33">
        <f t="shared" si="1510"/>
        <v>0</v>
      </c>
      <c r="X559" s="33">
        <f t="shared" si="1511"/>
        <v>0</v>
      </c>
      <c r="Y559" s="33">
        <f t="shared" si="1512"/>
        <v>0</v>
      </c>
      <c r="Z559" s="33">
        <f t="shared" si="1513"/>
        <v>0</v>
      </c>
      <c r="AA559" s="33">
        <f t="shared" si="1514"/>
        <v>0</v>
      </c>
      <c r="AB559" s="33">
        <f t="shared" si="1515"/>
        <v>0</v>
      </c>
      <c r="AC559" s="33">
        <f t="shared" si="1516"/>
        <v>0</v>
      </c>
      <c r="AD559" s="26">
        <f>SUM(R559:AC559)</f>
        <v>0</v>
      </c>
      <c r="AE559" s="46" t="str">
        <f>IFERROR(IF(AE$3=VLOOKUP($E559,Template!$AK$5:$AM$17,3,FALSE),$AD559*$F559,0),"0.00")</f>
        <v>0.00</v>
      </c>
      <c r="AF559" s="46" t="str">
        <f>IFERROR(IF(AF$3=VLOOKUP($E559,Template!$AK$5:$AM$17,3,FALSE),$AD559*$F559,0),"0.00")</f>
        <v>0.00</v>
      </c>
      <c r="AG559" s="28">
        <f t="shared" si="1518"/>
        <v>0</v>
      </c>
      <c r="AH559" s="13" t="s">
        <v>40</v>
      </c>
      <c r="AI559" s="13" t="s">
        <v>41</v>
      </c>
      <c r="AK559" s="14" t="s">
        <v>29</v>
      </c>
      <c r="AL559" s="15">
        <v>0.05</v>
      </c>
      <c r="AM559" s="16" t="s">
        <v>3</v>
      </c>
    </row>
    <row r="560" spans="1:39" s="3" customFormat="1" ht="13.8" x14ac:dyDescent="0.25">
      <c r="A560" s="7" t="str">
        <f t="shared" ref="A560:C560" si="1540">A559</f>
        <v>(Enter Broadcasting Company Name)</v>
      </c>
      <c r="B560" s="7" t="str">
        <f t="shared" si="1540"/>
        <v>(Enter Call Letters)</v>
      </c>
      <c r="C560" s="8" t="str">
        <f t="shared" si="1540"/>
        <v>(Select AM/FM)</v>
      </c>
      <c r="D560" s="30"/>
      <c r="E560" s="8" t="str">
        <f t="shared" si="1520"/>
        <v>(Select Station Province)</v>
      </c>
      <c r="F560" s="9" t="str">
        <f>IFERROR(VLOOKUP(E560,Template!$AK$5:$AL$17,2,FALSE),"")</f>
        <v/>
      </c>
      <c r="G560" s="42" t="s">
        <v>18</v>
      </c>
      <c r="H560" s="43" t="s">
        <v>8</v>
      </c>
      <c r="I560" s="32" t="s">
        <v>65</v>
      </c>
      <c r="J560" s="32" t="s">
        <v>66</v>
      </c>
      <c r="K560" s="33">
        <f t="shared" si="1502"/>
        <v>0</v>
      </c>
      <c r="L560" s="33">
        <f t="shared" si="1503"/>
        <v>0</v>
      </c>
      <c r="M560" s="34">
        <f t="shared" si="1501"/>
        <v>0</v>
      </c>
      <c r="N560" s="34">
        <f t="shared" si="1521"/>
        <v>0</v>
      </c>
      <c r="O560" s="34">
        <f t="shared" si="1504"/>
        <v>0</v>
      </c>
      <c r="P560" s="12" t="str">
        <f t="shared" ref="P560:Q560" si="1541">P559</f>
        <v>(Select Language)</v>
      </c>
      <c r="Q560" s="12" t="str">
        <f t="shared" si="1541"/>
        <v>(Select Usage)</v>
      </c>
      <c r="R560" s="33">
        <f t="shared" si="1505"/>
        <v>0</v>
      </c>
      <c r="S560" s="33">
        <f t="shared" si="1506"/>
        <v>0</v>
      </c>
      <c r="T560" s="33">
        <f t="shared" si="1507"/>
        <v>0</v>
      </c>
      <c r="U560" s="33">
        <f t="shared" si="1508"/>
        <v>0</v>
      </c>
      <c r="V560" s="33">
        <f t="shared" si="1509"/>
        <v>0</v>
      </c>
      <c r="W560" s="33">
        <f t="shared" si="1510"/>
        <v>0</v>
      </c>
      <c r="X560" s="33">
        <f t="shared" si="1511"/>
        <v>0</v>
      </c>
      <c r="Y560" s="33">
        <f t="shared" si="1512"/>
        <v>0</v>
      </c>
      <c r="Z560" s="33">
        <f t="shared" si="1513"/>
        <v>0</v>
      </c>
      <c r="AA560" s="33">
        <f t="shared" si="1514"/>
        <v>0</v>
      </c>
      <c r="AB560" s="33">
        <f t="shared" si="1515"/>
        <v>0</v>
      </c>
      <c r="AC560" s="33">
        <f t="shared" si="1516"/>
        <v>0</v>
      </c>
      <c r="AD560" s="26">
        <f t="shared" ref="AD560" si="1542">SUM(R560:AC560)</f>
        <v>0</v>
      </c>
      <c r="AE560" s="46" t="str">
        <f>IFERROR(IF(AE$3=VLOOKUP($E560,Template!$AK$5:$AM$17,3,FALSE),$AD560*$F560,0),"0.00")</f>
        <v>0.00</v>
      </c>
      <c r="AF560" s="46" t="str">
        <f>IFERROR(IF(AF$3=VLOOKUP($E560,Template!$AK$5:$AM$17,3,FALSE),$AD560*$F560,0),"0.00")</f>
        <v>0.00</v>
      </c>
      <c r="AG560" s="28">
        <f t="shared" si="1518"/>
        <v>0</v>
      </c>
      <c r="AH560" s="13" t="s">
        <v>40</v>
      </c>
      <c r="AI560" s="13" t="s">
        <v>41</v>
      </c>
      <c r="AK560" s="14" t="s">
        <v>21</v>
      </c>
      <c r="AL560" s="15">
        <v>0.05</v>
      </c>
      <c r="AM560" s="16" t="s">
        <v>3</v>
      </c>
    </row>
    <row r="561" spans="1:39" ht="13.8" x14ac:dyDescent="0.25">
      <c r="A561" s="19" t="s">
        <v>4</v>
      </c>
      <c r="B561" s="19"/>
      <c r="C561" s="20"/>
      <c r="D561" s="20"/>
      <c r="E561" s="20"/>
      <c r="F561" s="20"/>
      <c r="G561" s="44"/>
      <c r="H561" s="44"/>
      <c r="I561" s="21">
        <f t="shared" ref="I561:K561" si="1543">SUM(I549:I560)</f>
        <v>0</v>
      </c>
      <c r="J561" s="21">
        <f t="shared" si="1543"/>
        <v>0</v>
      </c>
      <c r="K561" s="21">
        <f t="shared" si="1543"/>
        <v>0</v>
      </c>
      <c r="L561" s="21">
        <f>L560</f>
        <v>0</v>
      </c>
      <c r="M561" s="21">
        <f>SUM(M549:M560)</f>
        <v>0</v>
      </c>
      <c r="N561" s="21">
        <f t="shared" ref="N561:O561" si="1544">SUM(N549:N560)</f>
        <v>0</v>
      </c>
      <c r="O561" s="21">
        <f t="shared" si="1544"/>
        <v>0</v>
      </c>
      <c r="P561" s="21"/>
      <c r="Q561" s="22"/>
      <c r="R561" s="21">
        <f t="shared" ref="R561:AI561" si="1545">SUM(R549:R560)</f>
        <v>0</v>
      </c>
      <c r="S561" s="21">
        <f t="shared" si="1545"/>
        <v>0</v>
      </c>
      <c r="T561" s="21">
        <f t="shared" si="1545"/>
        <v>0</v>
      </c>
      <c r="U561" s="21">
        <f t="shared" si="1545"/>
        <v>0</v>
      </c>
      <c r="V561" s="21">
        <f t="shared" si="1545"/>
        <v>0</v>
      </c>
      <c r="W561" s="21">
        <f t="shared" si="1545"/>
        <v>0</v>
      </c>
      <c r="X561" s="21">
        <f t="shared" si="1545"/>
        <v>0</v>
      </c>
      <c r="Y561" s="21">
        <f t="shared" si="1545"/>
        <v>0</v>
      </c>
      <c r="Z561" s="21">
        <f t="shared" si="1545"/>
        <v>0</v>
      </c>
      <c r="AA561" s="21">
        <f t="shared" si="1545"/>
        <v>0</v>
      </c>
      <c r="AB561" s="21">
        <f t="shared" si="1545"/>
        <v>0</v>
      </c>
      <c r="AC561" s="21">
        <f t="shared" si="1545"/>
        <v>0</v>
      </c>
      <c r="AD561" s="27">
        <f t="shared" si="1545"/>
        <v>0</v>
      </c>
      <c r="AE561" s="21">
        <f t="shared" si="1545"/>
        <v>0</v>
      </c>
      <c r="AF561" s="21">
        <f t="shared" si="1545"/>
        <v>0</v>
      </c>
      <c r="AG561" s="27">
        <f t="shared" si="1545"/>
        <v>0</v>
      </c>
      <c r="AH561" s="21">
        <f t="shared" si="1545"/>
        <v>0</v>
      </c>
      <c r="AI561" s="21">
        <f t="shared" si="1545"/>
        <v>0</v>
      </c>
      <c r="AK561" s="14" t="s">
        <v>71</v>
      </c>
      <c r="AL561" s="15">
        <v>0.05</v>
      </c>
      <c r="AM561" s="16" t="s">
        <v>3</v>
      </c>
    </row>
    <row r="562" spans="1:39" x14ac:dyDescent="0.25">
      <c r="A562" s="2"/>
      <c r="G562" s="2"/>
      <c r="H562" s="2"/>
      <c r="O562" s="2"/>
      <c r="P562" s="2"/>
    </row>
    <row r="563" spans="1:39" ht="42" customHeight="1" x14ac:dyDescent="0.25">
      <c r="A563" s="223" t="s">
        <v>63</v>
      </c>
      <c r="B563" s="223" t="s">
        <v>43</v>
      </c>
      <c r="C563" s="224" t="s">
        <v>19</v>
      </c>
      <c r="D563" s="226"/>
      <c r="E563" s="223" t="s">
        <v>14</v>
      </c>
      <c r="F563" s="223" t="s">
        <v>38</v>
      </c>
      <c r="G563" s="223" t="s">
        <v>1</v>
      </c>
      <c r="H563" s="223" t="s">
        <v>5</v>
      </c>
      <c r="I563" s="225" t="s">
        <v>31</v>
      </c>
      <c r="J563" s="225" t="s">
        <v>32</v>
      </c>
      <c r="K563" s="225" t="s">
        <v>48</v>
      </c>
      <c r="L563" s="225" t="s">
        <v>0</v>
      </c>
      <c r="M563" s="4" t="s">
        <v>45</v>
      </c>
      <c r="N563" s="4" t="s">
        <v>46</v>
      </c>
      <c r="O563" s="4" t="s">
        <v>47</v>
      </c>
      <c r="P563" s="225" t="s">
        <v>50</v>
      </c>
      <c r="Q563" s="225" t="s">
        <v>33</v>
      </c>
      <c r="R563" s="4" t="s">
        <v>51</v>
      </c>
      <c r="S563" s="4" t="s">
        <v>52</v>
      </c>
      <c r="T563" s="4" t="s">
        <v>53</v>
      </c>
      <c r="U563" s="4" t="s">
        <v>54</v>
      </c>
      <c r="V563" s="4" t="s">
        <v>55</v>
      </c>
      <c r="W563" s="4" t="s">
        <v>56</v>
      </c>
      <c r="X563" s="4" t="s">
        <v>57</v>
      </c>
      <c r="Y563" s="4" t="s">
        <v>58</v>
      </c>
      <c r="Z563" s="4" t="s">
        <v>59</v>
      </c>
      <c r="AA563" s="4" t="s">
        <v>62</v>
      </c>
      <c r="AB563" s="4" t="s">
        <v>60</v>
      </c>
      <c r="AC563" s="4" t="s">
        <v>61</v>
      </c>
      <c r="AD563" s="233" t="s">
        <v>34</v>
      </c>
      <c r="AE563" s="231" t="s">
        <v>2</v>
      </c>
      <c r="AF563" s="231" t="s">
        <v>3</v>
      </c>
      <c r="AG563" s="233" t="s">
        <v>35</v>
      </c>
      <c r="AH563" s="223" t="s">
        <v>36</v>
      </c>
      <c r="AI563" s="223" t="s">
        <v>37</v>
      </c>
      <c r="AK563" s="229" t="s">
        <v>30</v>
      </c>
      <c r="AL563" s="229"/>
      <c r="AM563" s="229"/>
    </row>
    <row r="564" spans="1:39" s="6" customFormat="1" ht="35.25" customHeight="1" x14ac:dyDescent="0.3">
      <c r="A564" s="224"/>
      <c r="B564" s="224"/>
      <c r="C564" s="224"/>
      <c r="D564" s="227"/>
      <c r="E564" s="223"/>
      <c r="F564" s="223"/>
      <c r="G564" s="223"/>
      <c r="H564" s="223"/>
      <c r="I564" s="230"/>
      <c r="J564" s="230"/>
      <c r="K564" s="230"/>
      <c r="L564" s="230"/>
      <c r="M564" s="5">
        <v>0</v>
      </c>
      <c r="N564" s="5">
        <v>625000</v>
      </c>
      <c r="O564" s="5">
        <v>1250000</v>
      </c>
      <c r="P564" s="225"/>
      <c r="Q564" s="225"/>
      <c r="R564" s="29">
        <v>4.95E-4</v>
      </c>
      <c r="S564" s="29">
        <v>9.5200000000000005E-4</v>
      </c>
      <c r="T564" s="29">
        <v>1.5900000000000001E-3</v>
      </c>
      <c r="U564" s="29">
        <v>1.1169999999999999E-3</v>
      </c>
      <c r="V564" s="29">
        <v>2.189E-3</v>
      </c>
      <c r="W564" s="29">
        <v>4.5430000000000002E-3</v>
      </c>
      <c r="X564" s="29">
        <v>8.8199999999999997E-4</v>
      </c>
      <c r="Y564" s="29">
        <v>1.6949999999999999E-3</v>
      </c>
      <c r="Z564" s="29">
        <v>2.8319999999999999E-3</v>
      </c>
      <c r="AA564" s="29">
        <v>1.9889999999999999E-3</v>
      </c>
      <c r="AB564" s="29">
        <v>3.8999999999999998E-3</v>
      </c>
      <c r="AC564" s="29">
        <v>8.0949999999999998E-3</v>
      </c>
      <c r="AD564" s="233"/>
      <c r="AE564" s="232"/>
      <c r="AF564" s="232"/>
      <c r="AG564" s="234"/>
      <c r="AH564" s="223"/>
      <c r="AI564" s="223"/>
      <c r="AK564" s="229"/>
      <c r="AL564" s="229"/>
      <c r="AM564" s="229"/>
    </row>
    <row r="565" spans="1:39" s="3" customFormat="1" ht="13.8" x14ac:dyDescent="0.25">
      <c r="A565" s="7" t="s">
        <v>44</v>
      </c>
      <c r="B565" s="7" t="s">
        <v>42</v>
      </c>
      <c r="C565" s="8" t="s">
        <v>39</v>
      </c>
      <c r="D565" s="30"/>
      <c r="E565" s="8" t="s">
        <v>64</v>
      </c>
      <c r="F565" s="9" t="str">
        <f>IFERROR(VLOOKUP(E565,Template!$AK$5:$AL$17,2,FALSE),"")</f>
        <v/>
      </c>
      <c r="G565" s="41" t="s">
        <v>7</v>
      </c>
      <c r="H565" s="41" t="s">
        <v>6</v>
      </c>
      <c r="I565" s="32" t="s">
        <v>65</v>
      </c>
      <c r="J565" s="32" t="s">
        <v>66</v>
      </c>
      <c r="K565" s="33">
        <f>IFERROR(I565+J565,0)</f>
        <v>0</v>
      </c>
      <c r="L565" s="33">
        <f>IFERROR(K565,"")</f>
        <v>0</v>
      </c>
      <c r="M565" s="34">
        <f t="shared" ref="M565:M576" si="1546">IF(L565&lt;=$N$4,K565,IF(L564&gt;$N$4,0,$N$4-L564))</f>
        <v>0</v>
      </c>
      <c r="N565" s="34">
        <f>IF(AND(L565&gt;$N$4,L565&lt;=$O$4),K565-M565,IF(AND(L564&gt;$N$4,L564&lt;=$O$4),$O$4-L564,IF(L564&gt;$O$4,0,IF(L565&lt;$N$4,0,MIN(L565-$N$4,$N$4)))))</f>
        <v>0</v>
      </c>
      <c r="O565" s="34">
        <f>IF(L565&gt;$O$4,K565-M565-N565,0)</f>
        <v>0</v>
      </c>
      <c r="P565" s="12" t="s">
        <v>94</v>
      </c>
      <c r="Q565" s="12" t="s">
        <v>68</v>
      </c>
      <c r="R565" s="33">
        <f>IF(AND($Q565="LOW",$P565="French"),M565*R$4,0)</f>
        <v>0</v>
      </c>
      <c r="S565" s="33">
        <f>IF(AND($Q565="LOW",$P565="French"),N565*S$4,0)</f>
        <v>0</v>
      </c>
      <c r="T565" s="33">
        <f>IF(AND($Q565="LOW",$P565="French"),O565*T$4,0)</f>
        <v>0</v>
      </c>
      <c r="U565" s="33">
        <f>IF(AND($Q565="HIGH",$P565="French"),M565*U$4,0)</f>
        <v>0</v>
      </c>
      <c r="V565" s="33">
        <f>IF(AND($Q565="HIGH",$P565="French"),N565*V$4,0)</f>
        <v>0</v>
      </c>
      <c r="W565" s="33">
        <f>IF(AND($Q565="HIGH",$P565="French"),O565*W$4,0)</f>
        <v>0</v>
      </c>
      <c r="X565" s="33">
        <f>IF(AND($Q565="LOW",$P565="English"),M565*X$4,0)</f>
        <v>0</v>
      </c>
      <c r="Y565" s="33">
        <f>IF(AND($Q565="LOW",$P565="English"),N565*Y$4,0)</f>
        <v>0</v>
      </c>
      <c r="Z565" s="33">
        <f>IF(AND($Q565="LOW",$P565="English"),O565*Z$4,0)</f>
        <v>0</v>
      </c>
      <c r="AA565" s="33">
        <f>IF(AND($Q565="HIGH",$P565="English"),M565*AA$4,0)</f>
        <v>0</v>
      </c>
      <c r="AB565" s="33">
        <f>IF(AND($Q565="HIGH",$P565="English"),N565*AB$4,0)</f>
        <v>0</v>
      </c>
      <c r="AC565" s="33">
        <f>IF(AND($Q565="HIGH",$P565="English"),O565*AC$4,0)</f>
        <v>0</v>
      </c>
      <c r="AD565" s="26">
        <f>SUM(R565:AC565)</f>
        <v>0</v>
      </c>
      <c r="AE565" s="46" t="str">
        <f>IFERROR(IF(AE$3=VLOOKUP($E565,Template!$AK$5:$AM$17,3,FALSE),$AD565*$F565,0),"0.00")</f>
        <v>0.00</v>
      </c>
      <c r="AF565" s="46" t="str">
        <f>IFERROR(IF(AF$3=VLOOKUP($E565,Template!$AK$5:$AM$17,3,FALSE),$AD565*$F565,0),"0.00")</f>
        <v>0.00</v>
      </c>
      <c r="AG565" s="28">
        <f>SUM(AD565:AF565)</f>
        <v>0</v>
      </c>
      <c r="AH565" s="13" t="s">
        <v>40</v>
      </c>
      <c r="AI565" s="13" t="s">
        <v>41</v>
      </c>
      <c r="AK565" s="14" t="s">
        <v>25</v>
      </c>
      <c r="AL565" s="15">
        <v>0.05</v>
      </c>
      <c r="AM565" s="16" t="s">
        <v>3</v>
      </c>
    </row>
    <row r="566" spans="1:39" s="3" customFormat="1" ht="13.8" x14ac:dyDescent="0.25">
      <c r="A566" s="7" t="str">
        <f>A565</f>
        <v>(Enter Broadcasting Company Name)</v>
      </c>
      <c r="B566" s="7" t="str">
        <f>B565</f>
        <v>(Enter Call Letters)</v>
      </c>
      <c r="C566" s="8" t="str">
        <f>C565</f>
        <v>(Select AM/FM)</v>
      </c>
      <c r="D566" s="30"/>
      <c r="E566" s="8" t="str">
        <f>E565</f>
        <v>(Select Station Province)</v>
      </c>
      <c r="F566" s="9" t="str">
        <f>IFERROR(VLOOKUP(E566,Template!$AK$5:$AL$17,2,FALSE),"")</f>
        <v/>
      </c>
      <c r="G566" s="42" t="s">
        <v>8</v>
      </c>
      <c r="H566" s="42" t="s">
        <v>9</v>
      </c>
      <c r="I566" s="32" t="s">
        <v>65</v>
      </c>
      <c r="J566" s="32" t="s">
        <v>66</v>
      </c>
      <c r="K566" s="33">
        <f t="shared" ref="K566:K576" si="1547">IFERROR(I566+J566,0)</f>
        <v>0</v>
      </c>
      <c r="L566" s="33">
        <f t="shared" ref="L566:L576" si="1548">IFERROR(L565+K566,"")</f>
        <v>0</v>
      </c>
      <c r="M566" s="34">
        <f t="shared" si="1546"/>
        <v>0</v>
      </c>
      <c r="N566" s="34">
        <f>IF(AND(L566&gt;$N$4,L566&lt;=$O$4),K566-M566,IF(AND(L565&gt;$N$4,L565&lt;=$O$4),$O$4-L565,IF(L565&gt;$O$4,0,IF(L566&lt;$N$4,0,MIN(L566-$N$4,$N$4)))))</f>
        <v>0</v>
      </c>
      <c r="O566" s="34">
        <f t="shared" ref="O566:O576" si="1549">IF(L566&gt;$O$4,K566-M566-N566,0)</f>
        <v>0</v>
      </c>
      <c r="P566" s="12" t="str">
        <f>P565</f>
        <v>(Select Language)</v>
      </c>
      <c r="Q566" s="12" t="str">
        <f>Q565</f>
        <v>(Select Usage)</v>
      </c>
      <c r="R566" s="33">
        <f t="shared" ref="R566:R576" si="1550">IF(AND($Q566="LOW",$P566="French"),M566*R$4,0)</f>
        <v>0</v>
      </c>
      <c r="S566" s="33">
        <f t="shared" ref="S566:S576" si="1551">IF(AND($Q566="LOW",$P566="French"),N566*S$4,0)</f>
        <v>0</v>
      </c>
      <c r="T566" s="33">
        <f t="shared" ref="T566:T576" si="1552">IF(AND($Q566="LOW",$P566="French"),O566*T$4,0)</f>
        <v>0</v>
      </c>
      <c r="U566" s="33">
        <f t="shared" ref="U566:U576" si="1553">IF(AND($Q566="HIGH",$P566="French"),M566*U$4,0)</f>
        <v>0</v>
      </c>
      <c r="V566" s="33">
        <f t="shared" ref="V566:V576" si="1554">IF(AND($Q566="HIGH",$P566="French"),N566*V$4,0)</f>
        <v>0</v>
      </c>
      <c r="W566" s="33">
        <f t="shared" ref="W566:W576" si="1555">IF(AND($Q566="HIGH",$P566="French"),O566*W$4,0)</f>
        <v>0</v>
      </c>
      <c r="X566" s="33">
        <f t="shared" ref="X566:X576" si="1556">IF(AND($Q566="LOW",$P566="English"),M566*X$4,0)</f>
        <v>0</v>
      </c>
      <c r="Y566" s="33">
        <f t="shared" ref="Y566:Y576" si="1557">IF(AND($Q566="LOW",$P566="English"),N566*Y$4,0)</f>
        <v>0</v>
      </c>
      <c r="Z566" s="33">
        <f t="shared" ref="Z566:Z576" si="1558">IF(AND($Q566="LOW",$P566="English"),O566*Z$4,0)</f>
        <v>0</v>
      </c>
      <c r="AA566" s="33">
        <f t="shared" ref="AA566:AA576" si="1559">IF(AND($Q566="HIGH",$P566="English"),M566*AA$4,0)</f>
        <v>0</v>
      </c>
      <c r="AB566" s="33">
        <f t="shared" ref="AB566:AB576" si="1560">IF(AND($Q566="HIGH",$P566="English"),N566*AB$4,0)</f>
        <v>0</v>
      </c>
      <c r="AC566" s="33">
        <f t="shared" ref="AC566:AC576" si="1561">IF(AND($Q566="HIGH",$P566="English"),O566*AC$4,0)</f>
        <v>0</v>
      </c>
      <c r="AD566" s="26">
        <f t="shared" ref="AD566:AD570" si="1562">SUM(R566:AC566)</f>
        <v>0</v>
      </c>
      <c r="AE566" s="46" t="str">
        <f>IFERROR(IF(AE$3=VLOOKUP($E566,Template!$AK$5:$AM$17,3,FALSE),$AD566*$F566,0),"0.00")</f>
        <v>0.00</v>
      </c>
      <c r="AF566" s="46" t="str">
        <f>IFERROR(IF(AF$3=VLOOKUP($E566,Template!$AK$5:$AM$17,3,FALSE),$AD566*$F566,0),"0.00")</f>
        <v>0.00</v>
      </c>
      <c r="AG566" s="28">
        <f t="shared" ref="AG566:AG576" si="1563">SUM(AD566:AF566)</f>
        <v>0</v>
      </c>
      <c r="AH566" s="13" t="s">
        <v>40</v>
      </c>
      <c r="AI566" s="13" t="s">
        <v>41</v>
      </c>
      <c r="AK566" s="14" t="s">
        <v>23</v>
      </c>
      <c r="AL566" s="15">
        <v>0.05</v>
      </c>
      <c r="AM566" s="16" t="s">
        <v>3</v>
      </c>
    </row>
    <row r="567" spans="1:39" s="3" customFormat="1" ht="13.8" x14ac:dyDescent="0.25">
      <c r="A567" s="7" t="str">
        <f t="shared" ref="A567:C567" si="1564">A566</f>
        <v>(Enter Broadcasting Company Name)</v>
      </c>
      <c r="B567" s="7" t="str">
        <f t="shared" si="1564"/>
        <v>(Enter Call Letters)</v>
      </c>
      <c r="C567" s="8" t="str">
        <f t="shared" si="1564"/>
        <v>(Select AM/FM)</v>
      </c>
      <c r="D567" s="30"/>
      <c r="E567" s="8" t="str">
        <f t="shared" ref="E567:E576" si="1565">E566</f>
        <v>(Select Station Province)</v>
      </c>
      <c r="F567" s="9" t="str">
        <f>IFERROR(VLOOKUP(E567,Template!$AK$5:$AL$17,2,FALSE),"")</f>
        <v/>
      </c>
      <c r="G567" s="42" t="s">
        <v>6</v>
      </c>
      <c r="H567" s="42" t="s">
        <v>10</v>
      </c>
      <c r="I567" s="32" t="s">
        <v>65</v>
      </c>
      <c r="J567" s="32" t="s">
        <v>66</v>
      </c>
      <c r="K567" s="33">
        <f t="shared" si="1547"/>
        <v>0</v>
      </c>
      <c r="L567" s="33">
        <f t="shared" si="1548"/>
        <v>0</v>
      </c>
      <c r="M567" s="34">
        <f t="shared" si="1546"/>
        <v>0</v>
      </c>
      <c r="N567" s="34">
        <f t="shared" ref="N567:N576" si="1566">IF(AND(L567&gt;$N$4,L567&lt;=$O$4),K567-M567,IF(AND(L566&gt;$N$4,L566&lt;=$O$4),$O$4-L566,IF(L566&gt;$O$4,0,IF(L567&lt;$N$4,0,MIN(L567-$N$4,$N$4)))))</f>
        <v>0</v>
      </c>
      <c r="O567" s="34">
        <f t="shared" si="1549"/>
        <v>0</v>
      </c>
      <c r="P567" s="12" t="str">
        <f t="shared" ref="P567:Q567" si="1567">P566</f>
        <v>(Select Language)</v>
      </c>
      <c r="Q567" s="12" t="str">
        <f t="shared" si="1567"/>
        <v>(Select Usage)</v>
      </c>
      <c r="R567" s="33">
        <f t="shared" si="1550"/>
        <v>0</v>
      </c>
      <c r="S567" s="33">
        <f t="shared" si="1551"/>
        <v>0</v>
      </c>
      <c r="T567" s="33">
        <f t="shared" si="1552"/>
        <v>0</v>
      </c>
      <c r="U567" s="33">
        <f t="shared" si="1553"/>
        <v>0</v>
      </c>
      <c r="V567" s="33">
        <f t="shared" si="1554"/>
        <v>0</v>
      </c>
      <c r="W567" s="33">
        <f t="shared" si="1555"/>
        <v>0</v>
      </c>
      <c r="X567" s="33">
        <f t="shared" si="1556"/>
        <v>0</v>
      </c>
      <c r="Y567" s="33">
        <f t="shared" si="1557"/>
        <v>0</v>
      </c>
      <c r="Z567" s="33">
        <f t="shared" si="1558"/>
        <v>0</v>
      </c>
      <c r="AA567" s="33">
        <f t="shared" si="1559"/>
        <v>0</v>
      </c>
      <c r="AB567" s="33">
        <f t="shared" si="1560"/>
        <v>0</v>
      </c>
      <c r="AC567" s="33">
        <f t="shared" si="1561"/>
        <v>0</v>
      </c>
      <c r="AD567" s="26">
        <f t="shared" si="1562"/>
        <v>0</v>
      </c>
      <c r="AE567" s="46" t="str">
        <f>IFERROR(IF(AE$3=VLOOKUP($E567,Template!$AK$5:$AM$17,3,FALSE),$AD567*$F567,0),"0.00")</f>
        <v>0.00</v>
      </c>
      <c r="AF567" s="46" t="str">
        <f>IFERROR(IF(AF$3=VLOOKUP($E567,Template!$AK$5:$AM$17,3,FALSE),$AD567*$F567,0),"0.00")</f>
        <v>0.00</v>
      </c>
      <c r="AG567" s="28">
        <f t="shared" si="1563"/>
        <v>0</v>
      </c>
      <c r="AH567" s="13" t="s">
        <v>40</v>
      </c>
      <c r="AI567" s="13" t="s">
        <v>41</v>
      </c>
      <c r="AK567" s="14" t="s">
        <v>24</v>
      </c>
      <c r="AL567" s="15">
        <v>0.05</v>
      </c>
      <c r="AM567" s="16" t="s">
        <v>3</v>
      </c>
    </row>
    <row r="568" spans="1:39" s="3" customFormat="1" ht="13.8" x14ac:dyDescent="0.25">
      <c r="A568" s="7" t="str">
        <f t="shared" ref="A568:C568" si="1568">A567</f>
        <v>(Enter Broadcasting Company Name)</v>
      </c>
      <c r="B568" s="7" t="str">
        <f t="shared" si="1568"/>
        <v>(Enter Call Letters)</v>
      </c>
      <c r="C568" s="8" t="str">
        <f t="shared" si="1568"/>
        <v>(Select AM/FM)</v>
      </c>
      <c r="D568" s="30"/>
      <c r="E568" s="8" t="str">
        <f t="shared" si="1565"/>
        <v>(Select Station Province)</v>
      </c>
      <c r="F568" s="9" t="str">
        <f>IFERROR(VLOOKUP(E568,Template!$AK$5:$AL$17,2,FALSE),"")</f>
        <v/>
      </c>
      <c r="G568" s="42" t="s">
        <v>9</v>
      </c>
      <c r="H568" s="42" t="s">
        <v>11</v>
      </c>
      <c r="I568" s="32" t="s">
        <v>65</v>
      </c>
      <c r="J568" s="32" t="s">
        <v>66</v>
      </c>
      <c r="K568" s="33">
        <f t="shared" si="1547"/>
        <v>0</v>
      </c>
      <c r="L568" s="33">
        <f t="shared" si="1548"/>
        <v>0</v>
      </c>
      <c r="M568" s="34">
        <f t="shared" si="1546"/>
        <v>0</v>
      </c>
      <c r="N568" s="34">
        <f t="shared" si="1566"/>
        <v>0</v>
      </c>
      <c r="O568" s="34">
        <f t="shared" si="1549"/>
        <v>0</v>
      </c>
      <c r="P568" s="12" t="str">
        <f t="shared" ref="P568:Q568" si="1569">P567</f>
        <v>(Select Language)</v>
      </c>
      <c r="Q568" s="12" t="str">
        <f t="shared" si="1569"/>
        <v>(Select Usage)</v>
      </c>
      <c r="R568" s="33">
        <f t="shared" si="1550"/>
        <v>0</v>
      </c>
      <c r="S568" s="33">
        <f t="shared" si="1551"/>
        <v>0</v>
      </c>
      <c r="T568" s="33">
        <f t="shared" si="1552"/>
        <v>0</v>
      </c>
      <c r="U568" s="33">
        <f t="shared" si="1553"/>
        <v>0</v>
      </c>
      <c r="V568" s="33">
        <f t="shared" si="1554"/>
        <v>0</v>
      </c>
      <c r="W568" s="33">
        <f t="shared" si="1555"/>
        <v>0</v>
      </c>
      <c r="X568" s="33">
        <f t="shared" si="1556"/>
        <v>0</v>
      </c>
      <c r="Y568" s="33">
        <f t="shared" si="1557"/>
        <v>0</v>
      </c>
      <c r="Z568" s="33">
        <f t="shared" si="1558"/>
        <v>0</v>
      </c>
      <c r="AA568" s="33">
        <f t="shared" si="1559"/>
        <v>0</v>
      </c>
      <c r="AB568" s="33">
        <f t="shared" si="1560"/>
        <v>0</v>
      </c>
      <c r="AC568" s="33">
        <f t="shared" si="1561"/>
        <v>0</v>
      </c>
      <c r="AD568" s="26">
        <f t="shared" si="1562"/>
        <v>0</v>
      </c>
      <c r="AE568" s="46" t="str">
        <f>IFERROR(IF(AE$3=VLOOKUP($E568,Template!$AK$5:$AM$17,3,FALSE),$AD568*$F568,0),"0.00")</f>
        <v>0.00</v>
      </c>
      <c r="AF568" s="46" t="str">
        <f>IFERROR(IF(AF$3=VLOOKUP($E568,Template!$AK$5:$AM$17,3,FALSE),$AD568*$F568,0),"0.00")</f>
        <v>0.00</v>
      </c>
      <c r="AG568" s="28">
        <f t="shared" si="1563"/>
        <v>0</v>
      </c>
      <c r="AH568" s="13" t="s">
        <v>40</v>
      </c>
      <c r="AI568" s="13" t="s">
        <v>41</v>
      </c>
      <c r="AK568" s="14" t="s">
        <v>22</v>
      </c>
      <c r="AL568" s="15">
        <v>0.15</v>
      </c>
      <c r="AM568" s="16" t="s">
        <v>2</v>
      </c>
    </row>
    <row r="569" spans="1:39" s="3" customFormat="1" ht="13.8" x14ac:dyDescent="0.25">
      <c r="A569" s="7" t="str">
        <f t="shared" ref="A569:C569" si="1570">A568</f>
        <v>(Enter Broadcasting Company Name)</v>
      </c>
      <c r="B569" s="7" t="str">
        <f t="shared" si="1570"/>
        <v>(Enter Call Letters)</v>
      </c>
      <c r="C569" s="8" t="str">
        <f t="shared" si="1570"/>
        <v>(Select AM/FM)</v>
      </c>
      <c r="D569" s="30"/>
      <c r="E569" s="8" t="str">
        <f t="shared" si="1565"/>
        <v>(Select Station Province)</v>
      </c>
      <c r="F569" s="9" t="str">
        <f>IFERROR(VLOOKUP(E569,Template!$AK$5:$AL$17,2,FALSE),"")</f>
        <v/>
      </c>
      <c r="G569" s="42" t="s">
        <v>10</v>
      </c>
      <c r="H569" s="42" t="s">
        <v>12</v>
      </c>
      <c r="I569" s="32" t="s">
        <v>65</v>
      </c>
      <c r="J569" s="32" t="s">
        <v>66</v>
      </c>
      <c r="K569" s="33">
        <f t="shared" si="1547"/>
        <v>0</v>
      </c>
      <c r="L569" s="33">
        <f t="shared" si="1548"/>
        <v>0</v>
      </c>
      <c r="M569" s="34">
        <f t="shared" si="1546"/>
        <v>0</v>
      </c>
      <c r="N569" s="34">
        <f t="shared" si="1566"/>
        <v>0</v>
      </c>
      <c r="O569" s="34">
        <f t="shared" si="1549"/>
        <v>0</v>
      </c>
      <c r="P569" s="12" t="str">
        <f t="shared" ref="P569:Q569" si="1571">P568</f>
        <v>(Select Language)</v>
      </c>
      <c r="Q569" s="12" t="str">
        <f t="shared" si="1571"/>
        <v>(Select Usage)</v>
      </c>
      <c r="R569" s="33">
        <f t="shared" si="1550"/>
        <v>0</v>
      </c>
      <c r="S569" s="33">
        <f t="shared" si="1551"/>
        <v>0</v>
      </c>
      <c r="T569" s="33">
        <f t="shared" si="1552"/>
        <v>0</v>
      </c>
      <c r="U569" s="33">
        <f t="shared" si="1553"/>
        <v>0</v>
      </c>
      <c r="V569" s="33">
        <f t="shared" si="1554"/>
        <v>0</v>
      </c>
      <c r="W569" s="33">
        <f t="shared" si="1555"/>
        <v>0</v>
      </c>
      <c r="X569" s="33">
        <f t="shared" si="1556"/>
        <v>0</v>
      </c>
      <c r="Y569" s="33">
        <f t="shared" si="1557"/>
        <v>0</v>
      </c>
      <c r="Z569" s="33">
        <f t="shared" si="1558"/>
        <v>0</v>
      </c>
      <c r="AA569" s="33">
        <f t="shared" si="1559"/>
        <v>0</v>
      </c>
      <c r="AB569" s="33">
        <f t="shared" si="1560"/>
        <v>0</v>
      </c>
      <c r="AC569" s="33">
        <f t="shared" si="1561"/>
        <v>0</v>
      </c>
      <c r="AD569" s="26">
        <f t="shared" si="1562"/>
        <v>0</v>
      </c>
      <c r="AE569" s="46" t="str">
        <f>IFERROR(IF(AE$3=VLOOKUP($E569,Template!$AK$5:$AM$17,3,FALSE),$AD569*$F569,0),"0.00")</f>
        <v>0.00</v>
      </c>
      <c r="AF569" s="46" t="str">
        <f>IFERROR(IF(AF$3=VLOOKUP($E569,Template!$AK$5:$AM$17,3,FALSE),$AD569*$F569,0),"0.00")</f>
        <v>0.00</v>
      </c>
      <c r="AG569" s="28">
        <f t="shared" si="1563"/>
        <v>0</v>
      </c>
      <c r="AH569" s="13" t="s">
        <v>40</v>
      </c>
      <c r="AI569" s="13" t="s">
        <v>41</v>
      </c>
      <c r="AK569" s="14" t="s">
        <v>26</v>
      </c>
      <c r="AL569" s="15">
        <v>0.15</v>
      </c>
      <c r="AM569" s="16" t="s">
        <v>2</v>
      </c>
    </row>
    <row r="570" spans="1:39" s="3" customFormat="1" ht="13.8" x14ac:dyDescent="0.25">
      <c r="A570" s="7" t="str">
        <f t="shared" ref="A570:C570" si="1572">A569</f>
        <v>(Enter Broadcasting Company Name)</v>
      </c>
      <c r="B570" s="7" t="str">
        <f t="shared" si="1572"/>
        <v>(Enter Call Letters)</v>
      </c>
      <c r="C570" s="8" t="str">
        <f t="shared" si="1572"/>
        <v>(Select AM/FM)</v>
      </c>
      <c r="D570" s="30"/>
      <c r="E570" s="8" t="str">
        <f t="shared" si="1565"/>
        <v>(Select Station Province)</v>
      </c>
      <c r="F570" s="9" t="str">
        <f>IFERROR(VLOOKUP(E570,Template!$AK$5:$AL$17,2,FALSE),"")</f>
        <v/>
      </c>
      <c r="G570" s="42" t="s">
        <v>11</v>
      </c>
      <c r="H570" s="42" t="s">
        <v>13</v>
      </c>
      <c r="I570" s="32" t="s">
        <v>65</v>
      </c>
      <c r="J570" s="32" t="s">
        <v>66</v>
      </c>
      <c r="K570" s="33">
        <f t="shared" si="1547"/>
        <v>0</v>
      </c>
      <c r="L570" s="33">
        <f t="shared" si="1548"/>
        <v>0</v>
      </c>
      <c r="M570" s="34">
        <f t="shared" si="1546"/>
        <v>0</v>
      </c>
      <c r="N570" s="34">
        <f t="shared" si="1566"/>
        <v>0</v>
      </c>
      <c r="O570" s="34">
        <f t="shared" si="1549"/>
        <v>0</v>
      </c>
      <c r="P570" s="12" t="str">
        <f t="shared" ref="P570:Q570" si="1573">P569</f>
        <v>(Select Language)</v>
      </c>
      <c r="Q570" s="12" t="str">
        <f t="shared" si="1573"/>
        <v>(Select Usage)</v>
      </c>
      <c r="R570" s="33">
        <f t="shared" si="1550"/>
        <v>0</v>
      </c>
      <c r="S570" s="33">
        <f t="shared" si="1551"/>
        <v>0</v>
      </c>
      <c r="T570" s="33">
        <f t="shared" si="1552"/>
        <v>0</v>
      </c>
      <c r="U570" s="33">
        <f t="shared" si="1553"/>
        <v>0</v>
      </c>
      <c r="V570" s="33">
        <f t="shared" si="1554"/>
        <v>0</v>
      </c>
      <c r="W570" s="33">
        <f t="shared" si="1555"/>
        <v>0</v>
      </c>
      <c r="X570" s="33">
        <f t="shared" si="1556"/>
        <v>0</v>
      </c>
      <c r="Y570" s="33">
        <f t="shared" si="1557"/>
        <v>0</v>
      </c>
      <c r="Z570" s="33">
        <f t="shared" si="1558"/>
        <v>0</v>
      </c>
      <c r="AA570" s="33">
        <f t="shared" si="1559"/>
        <v>0</v>
      </c>
      <c r="AB570" s="33">
        <f t="shared" si="1560"/>
        <v>0</v>
      </c>
      <c r="AC570" s="33">
        <f t="shared" si="1561"/>
        <v>0</v>
      </c>
      <c r="AD570" s="26">
        <f t="shared" si="1562"/>
        <v>0</v>
      </c>
      <c r="AE570" s="46" t="str">
        <f>IFERROR(IF(AE$3=VLOOKUP($E570,Template!$AK$5:$AM$17,3,FALSE),$AD570*$F570,0),"0.00")</f>
        <v>0.00</v>
      </c>
      <c r="AF570" s="46" t="str">
        <f>IFERROR(IF(AF$3=VLOOKUP($E570,Template!$AK$5:$AM$17,3,FALSE),$AD570*$F570,0),"0.00")</f>
        <v>0.00</v>
      </c>
      <c r="AG570" s="28">
        <f t="shared" si="1563"/>
        <v>0</v>
      </c>
      <c r="AH570" s="13" t="s">
        <v>40</v>
      </c>
      <c r="AI570" s="13" t="s">
        <v>41</v>
      </c>
      <c r="AK570" s="14" t="s">
        <v>27</v>
      </c>
      <c r="AL570" s="15">
        <v>0.15</v>
      </c>
      <c r="AM570" s="16" t="s">
        <v>2</v>
      </c>
    </row>
    <row r="571" spans="1:39" s="3" customFormat="1" ht="13.8" x14ac:dyDescent="0.25">
      <c r="A571" s="7" t="str">
        <f t="shared" ref="A571:C571" si="1574">A570</f>
        <v>(Enter Broadcasting Company Name)</v>
      </c>
      <c r="B571" s="7" t="str">
        <f t="shared" si="1574"/>
        <v>(Enter Call Letters)</v>
      </c>
      <c r="C571" s="8" t="str">
        <f t="shared" si="1574"/>
        <v>(Select AM/FM)</v>
      </c>
      <c r="D571" s="30"/>
      <c r="E571" s="8" t="str">
        <f t="shared" si="1565"/>
        <v>(Select Station Province)</v>
      </c>
      <c r="F571" s="9" t="str">
        <f>IFERROR(VLOOKUP(E571,Template!$AK$5:$AL$17,2,FALSE),"")</f>
        <v/>
      </c>
      <c r="G571" s="42" t="s">
        <v>12</v>
      </c>
      <c r="H571" s="42" t="s">
        <v>15</v>
      </c>
      <c r="I571" s="32" t="s">
        <v>65</v>
      </c>
      <c r="J571" s="32" t="s">
        <v>66</v>
      </c>
      <c r="K571" s="33">
        <f t="shared" si="1547"/>
        <v>0</v>
      </c>
      <c r="L571" s="33">
        <f t="shared" si="1548"/>
        <v>0</v>
      </c>
      <c r="M571" s="34">
        <f t="shared" si="1546"/>
        <v>0</v>
      </c>
      <c r="N571" s="34">
        <f t="shared" si="1566"/>
        <v>0</v>
      </c>
      <c r="O571" s="34">
        <f t="shared" si="1549"/>
        <v>0</v>
      </c>
      <c r="P571" s="12" t="str">
        <f t="shared" ref="P571:Q571" si="1575">P570</f>
        <v>(Select Language)</v>
      </c>
      <c r="Q571" s="12" t="str">
        <f t="shared" si="1575"/>
        <v>(Select Usage)</v>
      </c>
      <c r="R571" s="33">
        <f t="shared" si="1550"/>
        <v>0</v>
      </c>
      <c r="S571" s="33">
        <f t="shared" si="1551"/>
        <v>0</v>
      </c>
      <c r="T571" s="33">
        <f t="shared" si="1552"/>
        <v>0</v>
      </c>
      <c r="U571" s="33">
        <f t="shared" si="1553"/>
        <v>0</v>
      </c>
      <c r="V571" s="33">
        <f t="shared" si="1554"/>
        <v>0</v>
      </c>
      <c r="W571" s="33">
        <f t="shared" si="1555"/>
        <v>0</v>
      </c>
      <c r="X571" s="33">
        <f t="shared" si="1556"/>
        <v>0</v>
      </c>
      <c r="Y571" s="33">
        <f t="shared" si="1557"/>
        <v>0</v>
      </c>
      <c r="Z571" s="33">
        <f t="shared" si="1558"/>
        <v>0</v>
      </c>
      <c r="AA571" s="33">
        <f t="shared" si="1559"/>
        <v>0</v>
      </c>
      <c r="AB571" s="33">
        <f t="shared" si="1560"/>
        <v>0</v>
      </c>
      <c r="AC571" s="33">
        <f t="shared" si="1561"/>
        <v>0</v>
      </c>
      <c r="AD571" s="26">
        <f>SUM(R571:AC571)</f>
        <v>0</v>
      </c>
      <c r="AE571" s="46" t="str">
        <f>IFERROR(IF(AE$3=VLOOKUP($E571,Template!$AK$5:$AM$17,3,FALSE),$AD571*$F571,0),"0.00")</f>
        <v>0.00</v>
      </c>
      <c r="AF571" s="46" t="str">
        <f>IFERROR(IF(AF$3=VLOOKUP($E571,Template!$AK$5:$AM$17,3,FALSE),$AD571*$F571,0),"0.00")</f>
        <v>0.00</v>
      </c>
      <c r="AG571" s="28">
        <f t="shared" si="1563"/>
        <v>0</v>
      </c>
      <c r="AH571" s="13" t="s">
        <v>40</v>
      </c>
      <c r="AI571" s="13" t="s">
        <v>41</v>
      </c>
      <c r="AK571" s="14" t="s">
        <v>28</v>
      </c>
      <c r="AL571" s="15">
        <v>0.05</v>
      </c>
      <c r="AM571" s="16" t="s">
        <v>3</v>
      </c>
    </row>
    <row r="572" spans="1:39" s="3" customFormat="1" ht="13.8" x14ac:dyDescent="0.25">
      <c r="A572" s="7" t="str">
        <f t="shared" ref="A572:C572" si="1576">A571</f>
        <v>(Enter Broadcasting Company Name)</v>
      </c>
      <c r="B572" s="7" t="str">
        <f t="shared" si="1576"/>
        <v>(Enter Call Letters)</v>
      </c>
      <c r="C572" s="8" t="str">
        <f t="shared" si="1576"/>
        <v>(Select AM/FM)</v>
      </c>
      <c r="D572" s="30"/>
      <c r="E572" s="8" t="str">
        <f t="shared" si="1565"/>
        <v>(Select Station Province)</v>
      </c>
      <c r="F572" s="9" t="str">
        <f>IFERROR(VLOOKUP(E572,Template!$AK$5:$AL$17,2,FALSE),"")</f>
        <v/>
      </c>
      <c r="G572" s="42" t="s">
        <v>13</v>
      </c>
      <c r="H572" s="42" t="s">
        <v>16</v>
      </c>
      <c r="I572" s="32" t="s">
        <v>65</v>
      </c>
      <c r="J572" s="32" t="s">
        <v>66</v>
      </c>
      <c r="K572" s="33">
        <f t="shared" si="1547"/>
        <v>0</v>
      </c>
      <c r="L572" s="33">
        <f t="shared" si="1548"/>
        <v>0</v>
      </c>
      <c r="M572" s="34">
        <f t="shared" si="1546"/>
        <v>0</v>
      </c>
      <c r="N572" s="34">
        <f t="shared" si="1566"/>
        <v>0</v>
      </c>
      <c r="O572" s="34">
        <f t="shared" si="1549"/>
        <v>0</v>
      </c>
      <c r="P572" s="12" t="str">
        <f t="shared" ref="P572:Q572" si="1577">P571</f>
        <v>(Select Language)</v>
      </c>
      <c r="Q572" s="12" t="str">
        <f t="shared" si="1577"/>
        <v>(Select Usage)</v>
      </c>
      <c r="R572" s="33">
        <f t="shared" si="1550"/>
        <v>0</v>
      </c>
      <c r="S572" s="33">
        <f t="shared" si="1551"/>
        <v>0</v>
      </c>
      <c r="T572" s="33">
        <f t="shared" si="1552"/>
        <v>0</v>
      </c>
      <c r="U572" s="33">
        <f t="shared" si="1553"/>
        <v>0</v>
      </c>
      <c r="V572" s="33">
        <f t="shared" si="1554"/>
        <v>0</v>
      </c>
      <c r="W572" s="33">
        <f t="shared" si="1555"/>
        <v>0</v>
      </c>
      <c r="X572" s="33">
        <f t="shared" si="1556"/>
        <v>0</v>
      </c>
      <c r="Y572" s="33">
        <f t="shared" si="1557"/>
        <v>0</v>
      </c>
      <c r="Z572" s="33">
        <f t="shared" si="1558"/>
        <v>0</v>
      </c>
      <c r="AA572" s="33">
        <f t="shared" si="1559"/>
        <v>0</v>
      </c>
      <c r="AB572" s="33">
        <f t="shared" si="1560"/>
        <v>0</v>
      </c>
      <c r="AC572" s="33">
        <f t="shared" si="1561"/>
        <v>0</v>
      </c>
      <c r="AD572" s="26">
        <f t="shared" ref="AD572:AD574" si="1578">SUM(R572:AC572)</f>
        <v>0</v>
      </c>
      <c r="AE572" s="46" t="str">
        <f>IFERROR(IF(AE$3=VLOOKUP($E572,Template!$AK$5:$AM$17,3,FALSE),$AD572*$F572,0),"0.00")</f>
        <v>0.00</v>
      </c>
      <c r="AF572" s="46" t="str">
        <f>IFERROR(IF(AF$3=VLOOKUP($E572,Template!$AK$5:$AM$17,3,FALSE),$AD572*$F572,0),"0.00")</f>
        <v>0.00</v>
      </c>
      <c r="AG572" s="28">
        <f t="shared" si="1563"/>
        <v>0</v>
      </c>
      <c r="AH572" s="13" t="s">
        <v>40</v>
      </c>
      <c r="AI572" s="13" t="s">
        <v>41</v>
      </c>
      <c r="AK572" s="14" t="s">
        <v>70</v>
      </c>
      <c r="AL572" s="15">
        <v>0.05</v>
      </c>
      <c r="AM572" s="16" t="s">
        <v>3</v>
      </c>
    </row>
    <row r="573" spans="1:39" s="3" customFormat="1" ht="13.8" x14ac:dyDescent="0.25">
      <c r="A573" s="7" t="str">
        <f t="shared" ref="A573:C573" si="1579">A572</f>
        <v>(Enter Broadcasting Company Name)</v>
      </c>
      <c r="B573" s="7" t="str">
        <f t="shared" si="1579"/>
        <v>(Enter Call Letters)</v>
      </c>
      <c r="C573" s="8" t="str">
        <f t="shared" si="1579"/>
        <v>(Select AM/FM)</v>
      </c>
      <c r="D573" s="30"/>
      <c r="E573" s="8" t="str">
        <f t="shared" si="1565"/>
        <v>(Select Station Province)</v>
      </c>
      <c r="F573" s="9" t="str">
        <f>IFERROR(VLOOKUP(E573,Template!$AK$5:$AL$17,2,FALSE),"")</f>
        <v/>
      </c>
      <c r="G573" s="42" t="s">
        <v>15</v>
      </c>
      <c r="H573" s="42" t="s">
        <v>17</v>
      </c>
      <c r="I573" s="32" t="s">
        <v>65</v>
      </c>
      <c r="J573" s="32" t="s">
        <v>66</v>
      </c>
      <c r="K573" s="33">
        <f t="shared" si="1547"/>
        <v>0</v>
      </c>
      <c r="L573" s="33">
        <f t="shared" si="1548"/>
        <v>0</v>
      </c>
      <c r="M573" s="34">
        <f t="shared" si="1546"/>
        <v>0</v>
      </c>
      <c r="N573" s="34">
        <f t="shared" si="1566"/>
        <v>0</v>
      </c>
      <c r="O573" s="34">
        <f t="shared" si="1549"/>
        <v>0</v>
      </c>
      <c r="P573" s="12" t="str">
        <f t="shared" ref="P573:Q573" si="1580">P572</f>
        <v>(Select Language)</v>
      </c>
      <c r="Q573" s="12" t="str">
        <f t="shared" si="1580"/>
        <v>(Select Usage)</v>
      </c>
      <c r="R573" s="33">
        <f t="shared" si="1550"/>
        <v>0</v>
      </c>
      <c r="S573" s="33">
        <f t="shared" si="1551"/>
        <v>0</v>
      </c>
      <c r="T573" s="33">
        <f t="shared" si="1552"/>
        <v>0</v>
      </c>
      <c r="U573" s="33">
        <f t="shared" si="1553"/>
        <v>0</v>
      </c>
      <c r="V573" s="33">
        <f t="shared" si="1554"/>
        <v>0</v>
      </c>
      <c r="W573" s="33">
        <f t="shared" si="1555"/>
        <v>0</v>
      </c>
      <c r="X573" s="33">
        <f t="shared" si="1556"/>
        <v>0</v>
      </c>
      <c r="Y573" s="33">
        <f t="shared" si="1557"/>
        <v>0</v>
      </c>
      <c r="Z573" s="33">
        <f t="shared" si="1558"/>
        <v>0</v>
      </c>
      <c r="AA573" s="33">
        <f t="shared" si="1559"/>
        <v>0</v>
      </c>
      <c r="AB573" s="33">
        <f t="shared" si="1560"/>
        <v>0</v>
      </c>
      <c r="AC573" s="33">
        <f t="shared" si="1561"/>
        <v>0</v>
      </c>
      <c r="AD573" s="26">
        <f t="shared" si="1578"/>
        <v>0</v>
      </c>
      <c r="AE573" s="46" t="str">
        <f>IFERROR(IF(AE$3=VLOOKUP($E573,Template!$AK$5:$AM$17,3,FALSE),$AD573*$F573,0),"0.00")</f>
        <v>0.00</v>
      </c>
      <c r="AF573" s="46" t="str">
        <f>IFERROR(IF(AF$3=VLOOKUP($E573,Template!$AK$5:$AM$17,3,FALSE),$AD573*$F573,0),"0.00")</f>
        <v>0.00</v>
      </c>
      <c r="AG573" s="28">
        <f t="shared" si="1563"/>
        <v>0</v>
      </c>
      <c r="AH573" s="13" t="s">
        <v>40</v>
      </c>
      <c r="AI573" s="13" t="s">
        <v>41</v>
      </c>
      <c r="AK573" s="14" t="s">
        <v>20</v>
      </c>
      <c r="AL573" s="15">
        <v>0.13</v>
      </c>
      <c r="AM573" s="16" t="s">
        <v>2</v>
      </c>
    </row>
    <row r="574" spans="1:39" s="3" customFormat="1" ht="13.8" x14ac:dyDescent="0.25">
      <c r="A574" s="7" t="str">
        <f t="shared" ref="A574:C574" si="1581">A573</f>
        <v>(Enter Broadcasting Company Name)</v>
      </c>
      <c r="B574" s="7" t="str">
        <f t="shared" si="1581"/>
        <v>(Enter Call Letters)</v>
      </c>
      <c r="C574" s="8" t="str">
        <f t="shared" si="1581"/>
        <v>(Select AM/FM)</v>
      </c>
      <c r="D574" s="30"/>
      <c r="E574" s="8" t="str">
        <f t="shared" si="1565"/>
        <v>(Select Station Province)</v>
      </c>
      <c r="F574" s="9" t="str">
        <f>IFERROR(VLOOKUP(E574,Template!$AK$5:$AL$17,2,FALSE),"")</f>
        <v/>
      </c>
      <c r="G574" s="42" t="s">
        <v>16</v>
      </c>
      <c r="H574" s="42" t="s">
        <v>18</v>
      </c>
      <c r="I574" s="32" t="s">
        <v>65</v>
      </c>
      <c r="J574" s="32" t="s">
        <v>66</v>
      </c>
      <c r="K574" s="33">
        <f t="shared" si="1547"/>
        <v>0</v>
      </c>
      <c r="L574" s="33">
        <f t="shared" si="1548"/>
        <v>0</v>
      </c>
      <c r="M574" s="34">
        <f t="shared" si="1546"/>
        <v>0</v>
      </c>
      <c r="N574" s="34">
        <f t="shared" si="1566"/>
        <v>0</v>
      </c>
      <c r="O574" s="34">
        <f t="shared" si="1549"/>
        <v>0</v>
      </c>
      <c r="P574" s="12" t="str">
        <f t="shared" ref="P574:Q574" si="1582">P573</f>
        <v>(Select Language)</v>
      </c>
      <c r="Q574" s="12" t="str">
        <f t="shared" si="1582"/>
        <v>(Select Usage)</v>
      </c>
      <c r="R574" s="33">
        <f t="shared" si="1550"/>
        <v>0</v>
      </c>
      <c r="S574" s="33">
        <f t="shared" si="1551"/>
        <v>0</v>
      </c>
      <c r="T574" s="33">
        <f t="shared" si="1552"/>
        <v>0</v>
      </c>
      <c r="U574" s="33">
        <f t="shared" si="1553"/>
        <v>0</v>
      </c>
      <c r="V574" s="33">
        <f t="shared" si="1554"/>
        <v>0</v>
      </c>
      <c r="W574" s="33">
        <f t="shared" si="1555"/>
        <v>0</v>
      </c>
      <c r="X574" s="33">
        <f t="shared" si="1556"/>
        <v>0</v>
      </c>
      <c r="Y574" s="33">
        <f t="shared" si="1557"/>
        <v>0</v>
      </c>
      <c r="Z574" s="33">
        <f t="shared" si="1558"/>
        <v>0</v>
      </c>
      <c r="AA574" s="33">
        <f t="shared" si="1559"/>
        <v>0</v>
      </c>
      <c r="AB574" s="33">
        <f t="shared" si="1560"/>
        <v>0</v>
      </c>
      <c r="AC574" s="33">
        <f t="shared" si="1561"/>
        <v>0</v>
      </c>
      <c r="AD574" s="26">
        <f t="shared" si="1578"/>
        <v>0</v>
      </c>
      <c r="AE574" s="46" t="str">
        <f>IFERROR(IF(AE$3=VLOOKUP($E574,Template!$AK$5:$AM$17,3,FALSE),$AD574*$F574,0),"0.00")</f>
        <v>0.00</v>
      </c>
      <c r="AF574" s="46" t="str">
        <f>IFERROR(IF(AF$3=VLOOKUP($E574,Template!$AK$5:$AM$17,3,FALSE),$AD574*$F574,0),"0.00")</f>
        <v>0.00</v>
      </c>
      <c r="AG574" s="28">
        <f t="shared" si="1563"/>
        <v>0</v>
      </c>
      <c r="AH574" s="13" t="s">
        <v>40</v>
      </c>
      <c r="AI574" s="13" t="s">
        <v>41</v>
      </c>
      <c r="AK574" s="14" t="s">
        <v>69</v>
      </c>
      <c r="AL574" s="15">
        <v>0.15</v>
      </c>
      <c r="AM574" s="16" t="s">
        <v>2</v>
      </c>
    </row>
    <row r="575" spans="1:39" s="3" customFormat="1" ht="13.8" x14ac:dyDescent="0.25">
      <c r="A575" s="7" t="str">
        <f t="shared" ref="A575:C575" si="1583">A574</f>
        <v>(Enter Broadcasting Company Name)</v>
      </c>
      <c r="B575" s="7" t="str">
        <f t="shared" si="1583"/>
        <v>(Enter Call Letters)</v>
      </c>
      <c r="C575" s="8" t="str">
        <f t="shared" si="1583"/>
        <v>(Select AM/FM)</v>
      </c>
      <c r="D575" s="30"/>
      <c r="E575" s="8" t="str">
        <f t="shared" si="1565"/>
        <v>(Select Station Province)</v>
      </c>
      <c r="F575" s="9" t="str">
        <f>IFERROR(VLOOKUP(E575,Template!$AK$5:$AL$17,2,FALSE),"")</f>
        <v/>
      </c>
      <c r="G575" s="42" t="s">
        <v>17</v>
      </c>
      <c r="H575" s="42" t="s">
        <v>7</v>
      </c>
      <c r="I575" s="32" t="s">
        <v>65</v>
      </c>
      <c r="J575" s="32" t="s">
        <v>66</v>
      </c>
      <c r="K575" s="33">
        <f t="shared" si="1547"/>
        <v>0</v>
      </c>
      <c r="L575" s="33">
        <f t="shared" si="1548"/>
        <v>0</v>
      </c>
      <c r="M575" s="34">
        <f t="shared" si="1546"/>
        <v>0</v>
      </c>
      <c r="N575" s="34">
        <f t="shared" si="1566"/>
        <v>0</v>
      </c>
      <c r="O575" s="34">
        <f t="shared" si="1549"/>
        <v>0</v>
      </c>
      <c r="P575" s="12" t="str">
        <f t="shared" ref="P575:Q575" si="1584">P574</f>
        <v>(Select Language)</v>
      </c>
      <c r="Q575" s="12" t="str">
        <f t="shared" si="1584"/>
        <v>(Select Usage)</v>
      </c>
      <c r="R575" s="33">
        <f t="shared" si="1550"/>
        <v>0</v>
      </c>
      <c r="S575" s="33">
        <f t="shared" si="1551"/>
        <v>0</v>
      </c>
      <c r="T575" s="33">
        <f t="shared" si="1552"/>
        <v>0</v>
      </c>
      <c r="U575" s="33">
        <f t="shared" si="1553"/>
        <v>0</v>
      </c>
      <c r="V575" s="33">
        <f t="shared" si="1554"/>
        <v>0</v>
      </c>
      <c r="W575" s="33">
        <f t="shared" si="1555"/>
        <v>0</v>
      </c>
      <c r="X575" s="33">
        <f t="shared" si="1556"/>
        <v>0</v>
      </c>
      <c r="Y575" s="33">
        <f t="shared" si="1557"/>
        <v>0</v>
      </c>
      <c r="Z575" s="33">
        <f t="shared" si="1558"/>
        <v>0</v>
      </c>
      <c r="AA575" s="33">
        <f t="shared" si="1559"/>
        <v>0</v>
      </c>
      <c r="AB575" s="33">
        <f t="shared" si="1560"/>
        <v>0</v>
      </c>
      <c r="AC575" s="33">
        <f t="shared" si="1561"/>
        <v>0</v>
      </c>
      <c r="AD575" s="26">
        <f>SUM(R575:AC575)</f>
        <v>0</v>
      </c>
      <c r="AE575" s="46" t="str">
        <f>IFERROR(IF(AE$3=VLOOKUP($E575,Template!$AK$5:$AM$17,3,FALSE),$AD575*$F575,0),"0.00")</f>
        <v>0.00</v>
      </c>
      <c r="AF575" s="46" t="str">
        <f>IFERROR(IF(AF$3=VLOOKUP($E575,Template!$AK$5:$AM$17,3,FALSE),$AD575*$F575,0),"0.00")</f>
        <v>0.00</v>
      </c>
      <c r="AG575" s="28">
        <f t="shared" si="1563"/>
        <v>0</v>
      </c>
      <c r="AH575" s="13" t="s">
        <v>40</v>
      </c>
      <c r="AI575" s="13" t="s">
        <v>41</v>
      </c>
      <c r="AK575" s="14" t="s">
        <v>29</v>
      </c>
      <c r="AL575" s="15">
        <v>0.05</v>
      </c>
      <c r="AM575" s="16" t="s">
        <v>3</v>
      </c>
    </row>
    <row r="576" spans="1:39" s="3" customFormat="1" ht="13.8" x14ac:dyDescent="0.25">
      <c r="A576" s="7" t="str">
        <f t="shared" ref="A576:C576" si="1585">A575</f>
        <v>(Enter Broadcasting Company Name)</v>
      </c>
      <c r="B576" s="7" t="str">
        <f t="shared" si="1585"/>
        <v>(Enter Call Letters)</v>
      </c>
      <c r="C576" s="8" t="str">
        <f t="shared" si="1585"/>
        <v>(Select AM/FM)</v>
      </c>
      <c r="D576" s="30"/>
      <c r="E576" s="8" t="str">
        <f t="shared" si="1565"/>
        <v>(Select Station Province)</v>
      </c>
      <c r="F576" s="9" t="str">
        <f>IFERROR(VLOOKUP(E576,Template!$AK$5:$AL$17,2,FALSE),"")</f>
        <v/>
      </c>
      <c r="G576" s="42" t="s">
        <v>18</v>
      </c>
      <c r="H576" s="43" t="s">
        <v>8</v>
      </c>
      <c r="I576" s="32" t="s">
        <v>65</v>
      </c>
      <c r="J576" s="32" t="s">
        <v>66</v>
      </c>
      <c r="K576" s="33">
        <f t="shared" si="1547"/>
        <v>0</v>
      </c>
      <c r="L576" s="33">
        <f t="shared" si="1548"/>
        <v>0</v>
      </c>
      <c r="M576" s="34">
        <f t="shared" si="1546"/>
        <v>0</v>
      </c>
      <c r="N576" s="34">
        <f t="shared" si="1566"/>
        <v>0</v>
      </c>
      <c r="O576" s="34">
        <f t="shared" si="1549"/>
        <v>0</v>
      </c>
      <c r="P576" s="12" t="str">
        <f t="shared" ref="P576:Q576" si="1586">P575</f>
        <v>(Select Language)</v>
      </c>
      <c r="Q576" s="12" t="str">
        <f t="shared" si="1586"/>
        <v>(Select Usage)</v>
      </c>
      <c r="R576" s="33">
        <f t="shared" si="1550"/>
        <v>0</v>
      </c>
      <c r="S576" s="33">
        <f t="shared" si="1551"/>
        <v>0</v>
      </c>
      <c r="T576" s="33">
        <f t="shared" si="1552"/>
        <v>0</v>
      </c>
      <c r="U576" s="33">
        <f t="shared" si="1553"/>
        <v>0</v>
      </c>
      <c r="V576" s="33">
        <f t="shared" si="1554"/>
        <v>0</v>
      </c>
      <c r="W576" s="33">
        <f t="shared" si="1555"/>
        <v>0</v>
      </c>
      <c r="X576" s="33">
        <f t="shared" si="1556"/>
        <v>0</v>
      </c>
      <c r="Y576" s="33">
        <f t="shared" si="1557"/>
        <v>0</v>
      </c>
      <c r="Z576" s="33">
        <f t="shared" si="1558"/>
        <v>0</v>
      </c>
      <c r="AA576" s="33">
        <f t="shared" si="1559"/>
        <v>0</v>
      </c>
      <c r="AB576" s="33">
        <f t="shared" si="1560"/>
        <v>0</v>
      </c>
      <c r="AC576" s="33">
        <f t="shared" si="1561"/>
        <v>0</v>
      </c>
      <c r="AD576" s="26">
        <f t="shared" ref="AD576" si="1587">SUM(R576:AC576)</f>
        <v>0</v>
      </c>
      <c r="AE576" s="46" t="str">
        <f>IFERROR(IF(AE$3=VLOOKUP($E576,Template!$AK$5:$AM$17,3,FALSE),$AD576*$F576,0),"0.00")</f>
        <v>0.00</v>
      </c>
      <c r="AF576" s="46" t="str">
        <f>IFERROR(IF(AF$3=VLOOKUP($E576,Template!$AK$5:$AM$17,3,FALSE),$AD576*$F576,0),"0.00")</f>
        <v>0.00</v>
      </c>
      <c r="AG576" s="28">
        <f t="shared" si="1563"/>
        <v>0</v>
      </c>
      <c r="AH576" s="13" t="s">
        <v>40</v>
      </c>
      <c r="AI576" s="13" t="s">
        <v>41</v>
      </c>
      <c r="AK576" s="14" t="s">
        <v>21</v>
      </c>
      <c r="AL576" s="15">
        <v>0.05</v>
      </c>
      <c r="AM576" s="16" t="s">
        <v>3</v>
      </c>
    </row>
    <row r="577" spans="1:39" ht="13.8" x14ac:dyDescent="0.25">
      <c r="A577" s="19" t="s">
        <v>4</v>
      </c>
      <c r="B577" s="19"/>
      <c r="C577" s="20"/>
      <c r="D577" s="20"/>
      <c r="E577" s="20"/>
      <c r="F577" s="20"/>
      <c r="G577" s="44"/>
      <c r="H577" s="44"/>
      <c r="I577" s="21">
        <f t="shared" ref="I577:K577" si="1588">SUM(I565:I576)</f>
        <v>0</v>
      </c>
      <c r="J577" s="21">
        <f t="shared" si="1588"/>
        <v>0</v>
      </c>
      <c r="K577" s="21">
        <f t="shared" si="1588"/>
        <v>0</v>
      </c>
      <c r="L577" s="21">
        <f>L576</f>
        <v>0</v>
      </c>
      <c r="M577" s="21">
        <f>SUM(M565:M576)</f>
        <v>0</v>
      </c>
      <c r="N577" s="21">
        <f t="shared" ref="N577:O577" si="1589">SUM(N565:N576)</f>
        <v>0</v>
      </c>
      <c r="O577" s="21">
        <f t="shared" si="1589"/>
        <v>0</v>
      </c>
      <c r="P577" s="21"/>
      <c r="Q577" s="22"/>
      <c r="R577" s="21">
        <f t="shared" ref="R577:AI577" si="1590">SUM(R565:R576)</f>
        <v>0</v>
      </c>
      <c r="S577" s="21">
        <f t="shared" si="1590"/>
        <v>0</v>
      </c>
      <c r="T577" s="21">
        <f t="shared" si="1590"/>
        <v>0</v>
      </c>
      <c r="U577" s="21">
        <f t="shared" si="1590"/>
        <v>0</v>
      </c>
      <c r="V577" s="21">
        <f t="shared" si="1590"/>
        <v>0</v>
      </c>
      <c r="W577" s="21">
        <f t="shared" si="1590"/>
        <v>0</v>
      </c>
      <c r="X577" s="21">
        <f t="shared" si="1590"/>
        <v>0</v>
      </c>
      <c r="Y577" s="21">
        <f t="shared" si="1590"/>
        <v>0</v>
      </c>
      <c r="Z577" s="21">
        <f t="shared" si="1590"/>
        <v>0</v>
      </c>
      <c r="AA577" s="21">
        <f t="shared" si="1590"/>
        <v>0</v>
      </c>
      <c r="AB577" s="21">
        <f t="shared" si="1590"/>
        <v>0</v>
      </c>
      <c r="AC577" s="21">
        <f t="shared" si="1590"/>
        <v>0</v>
      </c>
      <c r="AD577" s="27">
        <f t="shared" si="1590"/>
        <v>0</v>
      </c>
      <c r="AE577" s="21">
        <f t="shared" si="1590"/>
        <v>0</v>
      </c>
      <c r="AF577" s="21">
        <f t="shared" si="1590"/>
        <v>0</v>
      </c>
      <c r="AG577" s="27">
        <f t="shared" si="1590"/>
        <v>0</v>
      </c>
      <c r="AH577" s="21">
        <f t="shared" si="1590"/>
        <v>0</v>
      </c>
      <c r="AI577" s="21">
        <f t="shared" si="1590"/>
        <v>0</v>
      </c>
      <c r="AK577" s="14" t="s">
        <v>71</v>
      </c>
      <c r="AL577" s="15">
        <v>0.05</v>
      </c>
      <c r="AM577" s="16" t="s">
        <v>3</v>
      </c>
    </row>
    <row r="578" spans="1:39" x14ac:dyDescent="0.25">
      <c r="A578" s="2"/>
      <c r="G578" s="2"/>
      <c r="H578" s="2"/>
      <c r="O578" s="2"/>
      <c r="P578" s="2"/>
    </row>
    <row r="579" spans="1:39" ht="42" customHeight="1" x14ac:dyDescent="0.25">
      <c r="A579" s="223" t="s">
        <v>63</v>
      </c>
      <c r="B579" s="223" t="s">
        <v>43</v>
      </c>
      <c r="C579" s="224" t="s">
        <v>19</v>
      </c>
      <c r="D579" s="226"/>
      <c r="E579" s="223" t="s">
        <v>14</v>
      </c>
      <c r="F579" s="223" t="s">
        <v>38</v>
      </c>
      <c r="G579" s="223" t="s">
        <v>1</v>
      </c>
      <c r="H579" s="223" t="s">
        <v>5</v>
      </c>
      <c r="I579" s="225" t="s">
        <v>31</v>
      </c>
      <c r="J579" s="225" t="s">
        <v>32</v>
      </c>
      <c r="K579" s="225" t="s">
        <v>48</v>
      </c>
      <c r="L579" s="225" t="s">
        <v>0</v>
      </c>
      <c r="M579" s="4" t="s">
        <v>45</v>
      </c>
      <c r="N579" s="4" t="s">
        <v>46</v>
      </c>
      <c r="O579" s="4" t="s">
        <v>47</v>
      </c>
      <c r="P579" s="225" t="s">
        <v>50</v>
      </c>
      <c r="Q579" s="225" t="s">
        <v>33</v>
      </c>
      <c r="R579" s="4" t="s">
        <v>51</v>
      </c>
      <c r="S579" s="4" t="s">
        <v>52</v>
      </c>
      <c r="T579" s="4" t="s">
        <v>53</v>
      </c>
      <c r="U579" s="4" t="s">
        <v>54</v>
      </c>
      <c r="V579" s="4" t="s">
        <v>55</v>
      </c>
      <c r="W579" s="4" t="s">
        <v>56</v>
      </c>
      <c r="X579" s="4" t="s">
        <v>57</v>
      </c>
      <c r="Y579" s="4" t="s">
        <v>58</v>
      </c>
      <c r="Z579" s="4" t="s">
        <v>59</v>
      </c>
      <c r="AA579" s="4" t="s">
        <v>62</v>
      </c>
      <c r="AB579" s="4" t="s">
        <v>60</v>
      </c>
      <c r="AC579" s="4" t="s">
        <v>61</v>
      </c>
      <c r="AD579" s="233" t="s">
        <v>34</v>
      </c>
      <c r="AE579" s="231" t="s">
        <v>2</v>
      </c>
      <c r="AF579" s="231" t="s">
        <v>3</v>
      </c>
      <c r="AG579" s="233" t="s">
        <v>35</v>
      </c>
      <c r="AH579" s="223" t="s">
        <v>36</v>
      </c>
      <c r="AI579" s="223" t="s">
        <v>37</v>
      </c>
      <c r="AK579" s="229" t="s">
        <v>30</v>
      </c>
      <c r="AL579" s="229"/>
      <c r="AM579" s="229"/>
    </row>
    <row r="580" spans="1:39" s="6" customFormat="1" ht="35.25" customHeight="1" x14ac:dyDescent="0.3">
      <c r="A580" s="224"/>
      <c r="B580" s="224"/>
      <c r="C580" s="224"/>
      <c r="D580" s="227"/>
      <c r="E580" s="223"/>
      <c r="F580" s="223"/>
      <c r="G580" s="223"/>
      <c r="H580" s="223"/>
      <c r="I580" s="230"/>
      <c r="J580" s="230"/>
      <c r="K580" s="230"/>
      <c r="L580" s="230"/>
      <c r="M580" s="5">
        <v>0</v>
      </c>
      <c r="N580" s="5">
        <v>625000</v>
      </c>
      <c r="O580" s="5">
        <v>1250000</v>
      </c>
      <c r="P580" s="225"/>
      <c r="Q580" s="225"/>
      <c r="R580" s="29">
        <v>4.95E-4</v>
      </c>
      <c r="S580" s="29">
        <v>9.5200000000000005E-4</v>
      </c>
      <c r="T580" s="29">
        <v>1.5900000000000001E-3</v>
      </c>
      <c r="U580" s="29">
        <v>1.1169999999999999E-3</v>
      </c>
      <c r="V580" s="29">
        <v>2.189E-3</v>
      </c>
      <c r="W580" s="29">
        <v>4.5430000000000002E-3</v>
      </c>
      <c r="X580" s="29">
        <v>8.8199999999999997E-4</v>
      </c>
      <c r="Y580" s="29">
        <v>1.6949999999999999E-3</v>
      </c>
      <c r="Z580" s="29">
        <v>2.8319999999999999E-3</v>
      </c>
      <c r="AA580" s="29">
        <v>1.9889999999999999E-3</v>
      </c>
      <c r="AB580" s="29">
        <v>3.8999999999999998E-3</v>
      </c>
      <c r="AC580" s="29">
        <v>8.0949999999999998E-3</v>
      </c>
      <c r="AD580" s="233"/>
      <c r="AE580" s="232"/>
      <c r="AF580" s="232"/>
      <c r="AG580" s="234"/>
      <c r="AH580" s="223"/>
      <c r="AI580" s="223"/>
      <c r="AK580" s="229"/>
      <c r="AL580" s="229"/>
      <c r="AM580" s="229"/>
    </row>
    <row r="581" spans="1:39" s="3" customFormat="1" ht="13.8" x14ac:dyDescent="0.25">
      <c r="A581" s="7" t="s">
        <v>44</v>
      </c>
      <c r="B581" s="7" t="s">
        <v>42</v>
      </c>
      <c r="C581" s="8" t="s">
        <v>39</v>
      </c>
      <c r="D581" s="30"/>
      <c r="E581" s="8" t="s">
        <v>64</v>
      </c>
      <c r="F581" s="9" t="str">
        <f>IFERROR(VLOOKUP(E581,Template!$AK$5:$AL$17,2,FALSE),"")</f>
        <v/>
      </c>
      <c r="G581" s="41" t="s">
        <v>7</v>
      </c>
      <c r="H581" s="41" t="s">
        <v>6</v>
      </c>
      <c r="I581" s="32" t="s">
        <v>65</v>
      </c>
      <c r="J581" s="32" t="s">
        <v>66</v>
      </c>
      <c r="K581" s="33">
        <f>IFERROR(I581+J581,0)</f>
        <v>0</v>
      </c>
      <c r="L581" s="33">
        <f>IFERROR(K581,"")</f>
        <v>0</v>
      </c>
      <c r="M581" s="34">
        <f t="shared" ref="M581:M592" si="1591">IF(L581&lt;=$N$4,K581,IF(L580&gt;$N$4,0,$N$4-L580))</f>
        <v>0</v>
      </c>
      <c r="N581" s="34">
        <f>IF(AND(L581&gt;$N$4,L581&lt;=$O$4),K581-M581,IF(AND(L580&gt;$N$4,L580&lt;=$O$4),$O$4-L580,IF(L580&gt;$O$4,0,IF(L581&lt;$N$4,0,MIN(L581-$N$4,$N$4)))))</f>
        <v>0</v>
      </c>
      <c r="O581" s="34">
        <f>IF(L581&gt;$O$4,K581-M581-N581,0)</f>
        <v>0</v>
      </c>
      <c r="P581" s="12" t="s">
        <v>94</v>
      </c>
      <c r="Q581" s="12" t="s">
        <v>68</v>
      </c>
      <c r="R581" s="33">
        <f>IF(AND($Q581="LOW",$P581="French"),M581*R$4,0)</f>
        <v>0</v>
      </c>
      <c r="S581" s="33">
        <f>IF(AND($Q581="LOW",$P581="French"),N581*S$4,0)</f>
        <v>0</v>
      </c>
      <c r="T581" s="33">
        <f>IF(AND($Q581="LOW",$P581="French"),O581*T$4,0)</f>
        <v>0</v>
      </c>
      <c r="U581" s="33">
        <f>IF(AND($Q581="HIGH",$P581="French"),M581*U$4,0)</f>
        <v>0</v>
      </c>
      <c r="V581" s="33">
        <f>IF(AND($Q581="HIGH",$P581="French"),N581*V$4,0)</f>
        <v>0</v>
      </c>
      <c r="W581" s="33">
        <f>IF(AND($Q581="HIGH",$P581="French"),O581*W$4,0)</f>
        <v>0</v>
      </c>
      <c r="X581" s="33">
        <f>IF(AND($Q581="LOW",$P581="English"),M581*X$4,0)</f>
        <v>0</v>
      </c>
      <c r="Y581" s="33">
        <f>IF(AND($Q581="LOW",$P581="English"),N581*Y$4,0)</f>
        <v>0</v>
      </c>
      <c r="Z581" s="33">
        <f>IF(AND($Q581="LOW",$P581="English"),O581*Z$4,0)</f>
        <v>0</v>
      </c>
      <c r="AA581" s="33">
        <f>IF(AND($Q581="HIGH",$P581="English"),M581*AA$4,0)</f>
        <v>0</v>
      </c>
      <c r="AB581" s="33">
        <f>IF(AND($Q581="HIGH",$P581="English"),N581*AB$4,0)</f>
        <v>0</v>
      </c>
      <c r="AC581" s="33">
        <f>IF(AND($Q581="HIGH",$P581="English"),O581*AC$4,0)</f>
        <v>0</v>
      </c>
      <c r="AD581" s="26">
        <f>SUM(R581:AC581)</f>
        <v>0</v>
      </c>
      <c r="AE581" s="46" t="str">
        <f>IFERROR(IF(AE$3=VLOOKUP($E581,Template!$AK$5:$AM$17,3,FALSE),$AD581*$F581,0),"0.00")</f>
        <v>0.00</v>
      </c>
      <c r="AF581" s="46" t="str">
        <f>IFERROR(IF(AF$3=VLOOKUP($E581,Template!$AK$5:$AM$17,3,FALSE),$AD581*$F581,0),"0.00")</f>
        <v>0.00</v>
      </c>
      <c r="AG581" s="28">
        <f>SUM(AD581:AF581)</f>
        <v>0</v>
      </c>
      <c r="AH581" s="13" t="s">
        <v>40</v>
      </c>
      <c r="AI581" s="13" t="s">
        <v>41</v>
      </c>
      <c r="AK581" s="14" t="s">
        <v>25</v>
      </c>
      <c r="AL581" s="15">
        <v>0.05</v>
      </c>
      <c r="AM581" s="16" t="s">
        <v>3</v>
      </c>
    </row>
    <row r="582" spans="1:39" s="3" customFormat="1" ht="13.8" x14ac:dyDescent="0.25">
      <c r="A582" s="7" t="str">
        <f>A581</f>
        <v>(Enter Broadcasting Company Name)</v>
      </c>
      <c r="B582" s="7" t="str">
        <f>B581</f>
        <v>(Enter Call Letters)</v>
      </c>
      <c r="C582" s="8" t="str">
        <f>C581</f>
        <v>(Select AM/FM)</v>
      </c>
      <c r="D582" s="30"/>
      <c r="E582" s="8" t="str">
        <f>E581</f>
        <v>(Select Station Province)</v>
      </c>
      <c r="F582" s="9" t="str">
        <f>IFERROR(VLOOKUP(E582,Template!$AK$5:$AL$17,2,FALSE),"")</f>
        <v/>
      </c>
      <c r="G582" s="42" t="s">
        <v>8</v>
      </c>
      <c r="H582" s="42" t="s">
        <v>9</v>
      </c>
      <c r="I582" s="32" t="s">
        <v>65</v>
      </c>
      <c r="J582" s="32" t="s">
        <v>66</v>
      </c>
      <c r="K582" s="33">
        <f t="shared" ref="K582:K592" si="1592">IFERROR(I582+J582,0)</f>
        <v>0</v>
      </c>
      <c r="L582" s="33">
        <f t="shared" ref="L582:L592" si="1593">IFERROR(L581+K582,"")</f>
        <v>0</v>
      </c>
      <c r="M582" s="34">
        <f t="shared" si="1591"/>
        <v>0</v>
      </c>
      <c r="N582" s="34">
        <f>IF(AND(L582&gt;$N$4,L582&lt;=$O$4),K582-M582,IF(AND(L581&gt;$N$4,L581&lt;=$O$4),$O$4-L581,IF(L581&gt;$O$4,0,IF(L582&lt;$N$4,0,MIN(L582-$N$4,$N$4)))))</f>
        <v>0</v>
      </c>
      <c r="O582" s="34">
        <f t="shared" ref="O582:O592" si="1594">IF(L582&gt;$O$4,K582-M582-N582,0)</f>
        <v>0</v>
      </c>
      <c r="P582" s="12" t="str">
        <f>P581</f>
        <v>(Select Language)</v>
      </c>
      <c r="Q582" s="12" t="str">
        <f>Q581</f>
        <v>(Select Usage)</v>
      </c>
      <c r="R582" s="33">
        <f t="shared" ref="R582:R592" si="1595">IF(AND($Q582="LOW",$P582="French"),M582*R$4,0)</f>
        <v>0</v>
      </c>
      <c r="S582" s="33">
        <f t="shared" ref="S582:S592" si="1596">IF(AND($Q582="LOW",$P582="French"),N582*S$4,0)</f>
        <v>0</v>
      </c>
      <c r="T582" s="33">
        <f t="shared" ref="T582:T592" si="1597">IF(AND($Q582="LOW",$P582="French"),O582*T$4,0)</f>
        <v>0</v>
      </c>
      <c r="U582" s="33">
        <f t="shared" ref="U582:U592" si="1598">IF(AND($Q582="HIGH",$P582="French"),M582*U$4,0)</f>
        <v>0</v>
      </c>
      <c r="V582" s="33">
        <f t="shared" ref="V582:V592" si="1599">IF(AND($Q582="HIGH",$P582="French"),N582*V$4,0)</f>
        <v>0</v>
      </c>
      <c r="W582" s="33">
        <f t="shared" ref="W582:W592" si="1600">IF(AND($Q582="HIGH",$P582="French"),O582*W$4,0)</f>
        <v>0</v>
      </c>
      <c r="X582" s="33">
        <f t="shared" ref="X582:X592" si="1601">IF(AND($Q582="LOW",$P582="English"),M582*X$4,0)</f>
        <v>0</v>
      </c>
      <c r="Y582" s="33">
        <f t="shared" ref="Y582:Y592" si="1602">IF(AND($Q582="LOW",$P582="English"),N582*Y$4,0)</f>
        <v>0</v>
      </c>
      <c r="Z582" s="33">
        <f t="shared" ref="Z582:Z592" si="1603">IF(AND($Q582="LOW",$P582="English"),O582*Z$4,0)</f>
        <v>0</v>
      </c>
      <c r="AA582" s="33">
        <f t="shared" ref="AA582:AA592" si="1604">IF(AND($Q582="HIGH",$P582="English"),M582*AA$4,0)</f>
        <v>0</v>
      </c>
      <c r="AB582" s="33">
        <f t="shared" ref="AB582:AB592" si="1605">IF(AND($Q582="HIGH",$P582="English"),N582*AB$4,0)</f>
        <v>0</v>
      </c>
      <c r="AC582" s="33">
        <f t="shared" ref="AC582:AC592" si="1606">IF(AND($Q582="HIGH",$P582="English"),O582*AC$4,0)</f>
        <v>0</v>
      </c>
      <c r="AD582" s="26">
        <f t="shared" ref="AD582:AD586" si="1607">SUM(R582:AC582)</f>
        <v>0</v>
      </c>
      <c r="AE582" s="46" t="str">
        <f>IFERROR(IF(AE$3=VLOOKUP($E582,Template!$AK$5:$AM$17,3,FALSE),$AD582*$F582,0),"0.00")</f>
        <v>0.00</v>
      </c>
      <c r="AF582" s="46" t="str">
        <f>IFERROR(IF(AF$3=VLOOKUP($E582,Template!$AK$5:$AM$17,3,FALSE),$AD582*$F582,0),"0.00")</f>
        <v>0.00</v>
      </c>
      <c r="AG582" s="28">
        <f t="shared" ref="AG582:AG592" si="1608">SUM(AD582:AF582)</f>
        <v>0</v>
      </c>
      <c r="AH582" s="13" t="s">
        <v>40</v>
      </c>
      <c r="AI582" s="13" t="s">
        <v>41</v>
      </c>
      <c r="AK582" s="14" t="s">
        <v>23</v>
      </c>
      <c r="AL582" s="15">
        <v>0.05</v>
      </c>
      <c r="AM582" s="16" t="s">
        <v>3</v>
      </c>
    </row>
    <row r="583" spans="1:39" s="3" customFormat="1" ht="13.8" x14ac:dyDescent="0.25">
      <c r="A583" s="7" t="str">
        <f t="shared" ref="A583:C583" si="1609">A582</f>
        <v>(Enter Broadcasting Company Name)</v>
      </c>
      <c r="B583" s="7" t="str">
        <f t="shared" si="1609"/>
        <v>(Enter Call Letters)</v>
      </c>
      <c r="C583" s="8" t="str">
        <f t="shared" si="1609"/>
        <v>(Select AM/FM)</v>
      </c>
      <c r="D583" s="30"/>
      <c r="E583" s="8" t="str">
        <f t="shared" ref="E583:E592" si="1610">E582</f>
        <v>(Select Station Province)</v>
      </c>
      <c r="F583" s="9" t="str">
        <f>IFERROR(VLOOKUP(E583,Template!$AK$5:$AL$17,2,FALSE),"")</f>
        <v/>
      </c>
      <c r="G583" s="42" t="s">
        <v>6</v>
      </c>
      <c r="H583" s="42" t="s">
        <v>10</v>
      </c>
      <c r="I583" s="32" t="s">
        <v>65</v>
      </c>
      <c r="J583" s="32" t="s">
        <v>66</v>
      </c>
      <c r="K583" s="33">
        <f t="shared" si="1592"/>
        <v>0</v>
      </c>
      <c r="L583" s="33">
        <f t="shared" si="1593"/>
        <v>0</v>
      </c>
      <c r="M583" s="34">
        <f t="shared" si="1591"/>
        <v>0</v>
      </c>
      <c r="N583" s="34">
        <f t="shared" ref="N583:N592" si="1611">IF(AND(L583&gt;$N$4,L583&lt;=$O$4),K583-M583,IF(AND(L582&gt;$N$4,L582&lt;=$O$4),$O$4-L582,IF(L582&gt;$O$4,0,IF(L583&lt;$N$4,0,MIN(L583-$N$4,$N$4)))))</f>
        <v>0</v>
      </c>
      <c r="O583" s="34">
        <f t="shared" si="1594"/>
        <v>0</v>
      </c>
      <c r="P583" s="12" t="str">
        <f t="shared" ref="P583:Q583" si="1612">P582</f>
        <v>(Select Language)</v>
      </c>
      <c r="Q583" s="12" t="str">
        <f t="shared" si="1612"/>
        <v>(Select Usage)</v>
      </c>
      <c r="R583" s="33">
        <f t="shared" si="1595"/>
        <v>0</v>
      </c>
      <c r="S583" s="33">
        <f t="shared" si="1596"/>
        <v>0</v>
      </c>
      <c r="T583" s="33">
        <f t="shared" si="1597"/>
        <v>0</v>
      </c>
      <c r="U583" s="33">
        <f t="shared" si="1598"/>
        <v>0</v>
      </c>
      <c r="V583" s="33">
        <f t="shared" si="1599"/>
        <v>0</v>
      </c>
      <c r="W583" s="33">
        <f t="shared" si="1600"/>
        <v>0</v>
      </c>
      <c r="X583" s="33">
        <f t="shared" si="1601"/>
        <v>0</v>
      </c>
      <c r="Y583" s="33">
        <f t="shared" si="1602"/>
        <v>0</v>
      </c>
      <c r="Z583" s="33">
        <f t="shared" si="1603"/>
        <v>0</v>
      </c>
      <c r="AA583" s="33">
        <f t="shared" si="1604"/>
        <v>0</v>
      </c>
      <c r="AB583" s="33">
        <f t="shared" si="1605"/>
        <v>0</v>
      </c>
      <c r="AC583" s="33">
        <f t="shared" si="1606"/>
        <v>0</v>
      </c>
      <c r="AD583" s="26">
        <f t="shared" si="1607"/>
        <v>0</v>
      </c>
      <c r="AE583" s="46" t="str">
        <f>IFERROR(IF(AE$3=VLOOKUP($E583,Template!$AK$5:$AM$17,3,FALSE),$AD583*$F583,0),"0.00")</f>
        <v>0.00</v>
      </c>
      <c r="AF583" s="46" t="str">
        <f>IFERROR(IF(AF$3=VLOOKUP($E583,Template!$AK$5:$AM$17,3,FALSE),$AD583*$F583,0),"0.00")</f>
        <v>0.00</v>
      </c>
      <c r="AG583" s="28">
        <f t="shared" si="1608"/>
        <v>0</v>
      </c>
      <c r="AH583" s="13" t="s">
        <v>40</v>
      </c>
      <c r="AI583" s="13" t="s">
        <v>41</v>
      </c>
      <c r="AK583" s="14" t="s">
        <v>24</v>
      </c>
      <c r="AL583" s="15">
        <v>0.05</v>
      </c>
      <c r="AM583" s="16" t="s">
        <v>3</v>
      </c>
    </row>
    <row r="584" spans="1:39" s="3" customFormat="1" ht="13.8" x14ac:dyDescent="0.25">
      <c r="A584" s="7" t="str">
        <f t="shared" ref="A584:C584" si="1613">A583</f>
        <v>(Enter Broadcasting Company Name)</v>
      </c>
      <c r="B584" s="7" t="str">
        <f t="shared" si="1613"/>
        <v>(Enter Call Letters)</v>
      </c>
      <c r="C584" s="8" t="str">
        <f t="shared" si="1613"/>
        <v>(Select AM/FM)</v>
      </c>
      <c r="D584" s="30"/>
      <c r="E584" s="8" t="str">
        <f t="shared" si="1610"/>
        <v>(Select Station Province)</v>
      </c>
      <c r="F584" s="9" t="str">
        <f>IFERROR(VLOOKUP(E584,Template!$AK$5:$AL$17,2,FALSE),"")</f>
        <v/>
      </c>
      <c r="G584" s="42" t="s">
        <v>9</v>
      </c>
      <c r="H584" s="42" t="s">
        <v>11</v>
      </c>
      <c r="I584" s="32" t="s">
        <v>65</v>
      </c>
      <c r="J584" s="32" t="s">
        <v>66</v>
      </c>
      <c r="K584" s="33">
        <f t="shared" si="1592"/>
        <v>0</v>
      </c>
      <c r="L584" s="33">
        <f t="shared" si="1593"/>
        <v>0</v>
      </c>
      <c r="M584" s="34">
        <f t="shared" si="1591"/>
        <v>0</v>
      </c>
      <c r="N584" s="34">
        <f t="shared" si="1611"/>
        <v>0</v>
      </c>
      <c r="O584" s="34">
        <f t="shared" si="1594"/>
        <v>0</v>
      </c>
      <c r="P584" s="12" t="str">
        <f t="shared" ref="P584:Q584" si="1614">P583</f>
        <v>(Select Language)</v>
      </c>
      <c r="Q584" s="12" t="str">
        <f t="shared" si="1614"/>
        <v>(Select Usage)</v>
      </c>
      <c r="R584" s="33">
        <f t="shared" si="1595"/>
        <v>0</v>
      </c>
      <c r="S584" s="33">
        <f t="shared" si="1596"/>
        <v>0</v>
      </c>
      <c r="T584" s="33">
        <f t="shared" si="1597"/>
        <v>0</v>
      </c>
      <c r="U584" s="33">
        <f t="shared" si="1598"/>
        <v>0</v>
      </c>
      <c r="V584" s="33">
        <f t="shared" si="1599"/>
        <v>0</v>
      </c>
      <c r="W584" s="33">
        <f t="shared" si="1600"/>
        <v>0</v>
      </c>
      <c r="X584" s="33">
        <f t="shared" si="1601"/>
        <v>0</v>
      </c>
      <c r="Y584" s="33">
        <f t="shared" si="1602"/>
        <v>0</v>
      </c>
      <c r="Z584" s="33">
        <f t="shared" si="1603"/>
        <v>0</v>
      </c>
      <c r="AA584" s="33">
        <f t="shared" si="1604"/>
        <v>0</v>
      </c>
      <c r="AB584" s="33">
        <f t="shared" si="1605"/>
        <v>0</v>
      </c>
      <c r="AC584" s="33">
        <f t="shared" si="1606"/>
        <v>0</v>
      </c>
      <c r="AD584" s="26">
        <f t="shared" si="1607"/>
        <v>0</v>
      </c>
      <c r="AE584" s="46" t="str">
        <f>IFERROR(IF(AE$3=VLOOKUP($E584,Template!$AK$5:$AM$17,3,FALSE),$AD584*$F584,0),"0.00")</f>
        <v>0.00</v>
      </c>
      <c r="AF584" s="46" t="str">
        <f>IFERROR(IF(AF$3=VLOOKUP($E584,Template!$AK$5:$AM$17,3,FALSE),$AD584*$F584,0),"0.00")</f>
        <v>0.00</v>
      </c>
      <c r="AG584" s="28">
        <f t="shared" si="1608"/>
        <v>0</v>
      </c>
      <c r="AH584" s="13" t="s">
        <v>40</v>
      </c>
      <c r="AI584" s="13" t="s">
        <v>41</v>
      </c>
      <c r="AK584" s="14" t="s">
        <v>22</v>
      </c>
      <c r="AL584" s="15">
        <v>0.15</v>
      </c>
      <c r="AM584" s="16" t="s">
        <v>2</v>
      </c>
    </row>
    <row r="585" spans="1:39" s="3" customFormat="1" ht="13.8" x14ac:dyDescent="0.25">
      <c r="A585" s="7" t="str">
        <f t="shared" ref="A585:C585" si="1615">A584</f>
        <v>(Enter Broadcasting Company Name)</v>
      </c>
      <c r="B585" s="7" t="str">
        <f t="shared" si="1615"/>
        <v>(Enter Call Letters)</v>
      </c>
      <c r="C585" s="8" t="str">
        <f t="shared" si="1615"/>
        <v>(Select AM/FM)</v>
      </c>
      <c r="D585" s="30"/>
      <c r="E585" s="8" t="str">
        <f t="shared" si="1610"/>
        <v>(Select Station Province)</v>
      </c>
      <c r="F585" s="9" t="str">
        <f>IFERROR(VLOOKUP(E585,Template!$AK$5:$AL$17,2,FALSE),"")</f>
        <v/>
      </c>
      <c r="G585" s="42" t="s">
        <v>10</v>
      </c>
      <c r="H585" s="42" t="s">
        <v>12</v>
      </c>
      <c r="I585" s="32" t="s">
        <v>65</v>
      </c>
      <c r="J585" s="32" t="s">
        <v>66</v>
      </c>
      <c r="K585" s="33">
        <f t="shared" si="1592"/>
        <v>0</v>
      </c>
      <c r="L585" s="33">
        <f t="shared" si="1593"/>
        <v>0</v>
      </c>
      <c r="M585" s="34">
        <f t="shared" si="1591"/>
        <v>0</v>
      </c>
      <c r="N585" s="34">
        <f t="shared" si="1611"/>
        <v>0</v>
      </c>
      <c r="O585" s="34">
        <f t="shared" si="1594"/>
        <v>0</v>
      </c>
      <c r="P585" s="12" t="str">
        <f t="shared" ref="P585:Q585" si="1616">P584</f>
        <v>(Select Language)</v>
      </c>
      <c r="Q585" s="12" t="str">
        <f t="shared" si="1616"/>
        <v>(Select Usage)</v>
      </c>
      <c r="R585" s="33">
        <f t="shared" si="1595"/>
        <v>0</v>
      </c>
      <c r="S585" s="33">
        <f t="shared" si="1596"/>
        <v>0</v>
      </c>
      <c r="T585" s="33">
        <f t="shared" si="1597"/>
        <v>0</v>
      </c>
      <c r="U585" s="33">
        <f t="shared" si="1598"/>
        <v>0</v>
      </c>
      <c r="V585" s="33">
        <f t="shared" si="1599"/>
        <v>0</v>
      </c>
      <c r="W585" s="33">
        <f t="shared" si="1600"/>
        <v>0</v>
      </c>
      <c r="X585" s="33">
        <f t="shared" si="1601"/>
        <v>0</v>
      </c>
      <c r="Y585" s="33">
        <f t="shared" si="1602"/>
        <v>0</v>
      </c>
      <c r="Z585" s="33">
        <f t="shared" si="1603"/>
        <v>0</v>
      </c>
      <c r="AA585" s="33">
        <f t="shared" si="1604"/>
        <v>0</v>
      </c>
      <c r="AB585" s="33">
        <f t="shared" si="1605"/>
        <v>0</v>
      </c>
      <c r="AC585" s="33">
        <f t="shared" si="1606"/>
        <v>0</v>
      </c>
      <c r="AD585" s="26">
        <f t="shared" si="1607"/>
        <v>0</v>
      </c>
      <c r="AE585" s="46" t="str">
        <f>IFERROR(IF(AE$3=VLOOKUP($E585,Template!$AK$5:$AM$17,3,FALSE),$AD585*$F585,0),"0.00")</f>
        <v>0.00</v>
      </c>
      <c r="AF585" s="46" t="str">
        <f>IFERROR(IF(AF$3=VLOOKUP($E585,Template!$AK$5:$AM$17,3,FALSE),$AD585*$F585,0),"0.00")</f>
        <v>0.00</v>
      </c>
      <c r="AG585" s="28">
        <f t="shared" si="1608"/>
        <v>0</v>
      </c>
      <c r="AH585" s="13" t="s">
        <v>40</v>
      </c>
      <c r="AI585" s="13" t="s">
        <v>41</v>
      </c>
      <c r="AK585" s="14" t="s">
        <v>26</v>
      </c>
      <c r="AL585" s="15">
        <v>0.15</v>
      </c>
      <c r="AM585" s="16" t="s">
        <v>2</v>
      </c>
    </row>
    <row r="586" spans="1:39" s="3" customFormat="1" ht="13.8" x14ac:dyDescent="0.25">
      <c r="A586" s="7" t="str">
        <f t="shared" ref="A586:C586" si="1617">A585</f>
        <v>(Enter Broadcasting Company Name)</v>
      </c>
      <c r="B586" s="7" t="str">
        <f t="shared" si="1617"/>
        <v>(Enter Call Letters)</v>
      </c>
      <c r="C586" s="8" t="str">
        <f t="shared" si="1617"/>
        <v>(Select AM/FM)</v>
      </c>
      <c r="D586" s="30"/>
      <c r="E586" s="8" t="str">
        <f t="shared" si="1610"/>
        <v>(Select Station Province)</v>
      </c>
      <c r="F586" s="9" t="str">
        <f>IFERROR(VLOOKUP(E586,Template!$AK$5:$AL$17,2,FALSE),"")</f>
        <v/>
      </c>
      <c r="G586" s="42" t="s">
        <v>11</v>
      </c>
      <c r="H586" s="42" t="s">
        <v>13</v>
      </c>
      <c r="I586" s="32" t="s">
        <v>65</v>
      </c>
      <c r="J586" s="32" t="s">
        <v>66</v>
      </c>
      <c r="K586" s="33">
        <f t="shared" si="1592"/>
        <v>0</v>
      </c>
      <c r="L586" s="33">
        <f t="shared" si="1593"/>
        <v>0</v>
      </c>
      <c r="M586" s="34">
        <f t="shared" si="1591"/>
        <v>0</v>
      </c>
      <c r="N586" s="34">
        <f t="shared" si="1611"/>
        <v>0</v>
      </c>
      <c r="O586" s="34">
        <f t="shared" si="1594"/>
        <v>0</v>
      </c>
      <c r="P586" s="12" t="str">
        <f t="shared" ref="P586:Q586" si="1618">P585</f>
        <v>(Select Language)</v>
      </c>
      <c r="Q586" s="12" t="str">
        <f t="shared" si="1618"/>
        <v>(Select Usage)</v>
      </c>
      <c r="R586" s="33">
        <f t="shared" si="1595"/>
        <v>0</v>
      </c>
      <c r="S586" s="33">
        <f t="shared" si="1596"/>
        <v>0</v>
      </c>
      <c r="T586" s="33">
        <f t="shared" si="1597"/>
        <v>0</v>
      </c>
      <c r="U586" s="33">
        <f t="shared" si="1598"/>
        <v>0</v>
      </c>
      <c r="V586" s="33">
        <f t="shared" si="1599"/>
        <v>0</v>
      </c>
      <c r="W586" s="33">
        <f t="shared" si="1600"/>
        <v>0</v>
      </c>
      <c r="X586" s="33">
        <f t="shared" si="1601"/>
        <v>0</v>
      </c>
      <c r="Y586" s="33">
        <f t="shared" si="1602"/>
        <v>0</v>
      </c>
      <c r="Z586" s="33">
        <f t="shared" si="1603"/>
        <v>0</v>
      </c>
      <c r="AA586" s="33">
        <f t="shared" si="1604"/>
        <v>0</v>
      </c>
      <c r="AB586" s="33">
        <f t="shared" si="1605"/>
        <v>0</v>
      </c>
      <c r="AC586" s="33">
        <f t="shared" si="1606"/>
        <v>0</v>
      </c>
      <c r="AD586" s="26">
        <f t="shared" si="1607"/>
        <v>0</v>
      </c>
      <c r="AE586" s="46" t="str">
        <f>IFERROR(IF(AE$3=VLOOKUP($E586,Template!$AK$5:$AM$17,3,FALSE),$AD586*$F586,0),"0.00")</f>
        <v>0.00</v>
      </c>
      <c r="AF586" s="46" t="str">
        <f>IFERROR(IF(AF$3=VLOOKUP($E586,Template!$AK$5:$AM$17,3,FALSE),$AD586*$F586,0),"0.00")</f>
        <v>0.00</v>
      </c>
      <c r="AG586" s="28">
        <f t="shared" si="1608"/>
        <v>0</v>
      </c>
      <c r="AH586" s="13" t="s">
        <v>40</v>
      </c>
      <c r="AI586" s="13" t="s">
        <v>41</v>
      </c>
      <c r="AK586" s="14" t="s">
        <v>27</v>
      </c>
      <c r="AL586" s="15">
        <v>0.15</v>
      </c>
      <c r="AM586" s="16" t="s">
        <v>2</v>
      </c>
    </row>
    <row r="587" spans="1:39" s="3" customFormat="1" ht="13.8" x14ac:dyDescent="0.25">
      <c r="A587" s="7" t="str">
        <f t="shared" ref="A587:C587" si="1619">A586</f>
        <v>(Enter Broadcasting Company Name)</v>
      </c>
      <c r="B587" s="7" t="str">
        <f t="shared" si="1619"/>
        <v>(Enter Call Letters)</v>
      </c>
      <c r="C587" s="8" t="str">
        <f t="shared" si="1619"/>
        <v>(Select AM/FM)</v>
      </c>
      <c r="D587" s="30"/>
      <c r="E587" s="8" t="str">
        <f t="shared" si="1610"/>
        <v>(Select Station Province)</v>
      </c>
      <c r="F587" s="9" t="str">
        <f>IFERROR(VLOOKUP(E587,Template!$AK$5:$AL$17,2,FALSE),"")</f>
        <v/>
      </c>
      <c r="G587" s="42" t="s">
        <v>12</v>
      </c>
      <c r="H587" s="42" t="s">
        <v>15</v>
      </c>
      <c r="I587" s="32" t="s">
        <v>65</v>
      </c>
      <c r="J587" s="32" t="s">
        <v>66</v>
      </c>
      <c r="K587" s="33">
        <f t="shared" si="1592"/>
        <v>0</v>
      </c>
      <c r="L587" s="33">
        <f t="shared" si="1593"/>
        <v>0</v>
      </c>
      <c r="M587" s="34">
        <f t="shared" si="1591"/>
        <v>0</v>
      </c>
      <c r="N587" s="34">
        <f t="shared" si="1611"/>
        <v>0</v>
      </c>
      <c r="O587" s="34">
        <f t="shared" si="1594"/>
        <v>0</v>
      </c>
      <c r="P587" s="12" t="str">
        <f t="shared" ref="P587:Q587" si="1620">P586</f>
        <v>(Select Language)</v>
      </c>
      <c r="Q587" s="12" t="str">
        <f t="shared" si="1620"/>
        <v>(Select Usage)</v>
      </c>
      <c r="R587" s="33">
        <f t="shared" si="1595"/>
        <v>0</v>
      </c>
      <c r="S587" s="33">
        <f t="shared" si="1596"/>
        <v>0</v>
      </c>
      <c r="T587" s="33">
        <f t="shared" si="1597"/>
        <v>0</v>
      </c>
      <c r="U587" s="33">
        <f t="shared" si="1598"/>
        <v>0</v>
      </c>
      <c r="V587" s="33">
        <f t="shared" si="1599"/>
        <v>0</v>
      </c>
      <c r="W587" s="33">
        <f t="shared" si="1600"/>
        <v>0</v>
      </c>
      <c r="X587" s="33">
        <f t="shared" si="1601"/>
        <v>0</v>
      </c>
      <c r="Y587" s="33">
        <f t="shared" si="1602"/>
        <v>0</v>
      </c>
      <c r="Z587" s="33">
        <f t="shared" si="1603"/>
        <v>0</v>
      </c>
      <c r="AA587" s="33">
        <f t="shared" si="1604"/>
        <v>0</v>
      </c>
      <c r="AB587" s="33">
        <f t="shared" si="1605"/>
        <v>0</v>
      </c>
      <c r="AC587" s="33">
        <f t="shared" si="1606"/>
        <v>0</v>
      </c>
      <c r="AD587" s="26">
        <f>SUM(R587:AC587)</f>
        <v>0</v>
      </c>
      <c r="AE587" s="46" t="str">
        <f>IFERROR(IF(AE$3=VLOOKUP($E587,Template!$AK$5:$AM$17,3,FALSE),$AD587*$F587,0),"0.00")</f>
        <v>0.00</v>
      </c>
      <c r="AF587" s="46" t="str">
        <f>IFERROR(IF(AF$3=VLOOKUP($E587,Template!$AK$5:$AM$17,3,FALSE),$AD587*$F587,0),"0.00")</f>
        <v>0.00</v>
      </c>
      <c r="AG587" s="28">
        <f t="shared" si="1608"/>
        <v>0</v>
      </c>
      <c r="AH587" s="13" t="s">
        <v>40</v>
      </c>
      <c r="AI587" s="13" t="s">
        <v>41</v>
      </c>
      <c r="AK587" s="14" t="s">
        <v>28</v>
      </c>
      <c r="AL587" s="15">
        <v>0.05</v>
      </c>
      <c r="AM587" s="16" t="s">
        <v>3</v>
      </c>
    </row>
    <row r="588" spans="1:39" s="3" customFormat="1" ht="13.8" x14ac:dyDescent="0.25">
      <c r="A588" s="7" t="str">
        <f t="shared" ref="A588:C588" si="1621">A587</f>
        <v>(Enter Broadcasting Company Name)</v>
      </c>
      <c r="B588" s="7" t="str">
        <f t="shared" si="1621"/>
        <v>(Enter Call Letters)</v>
      </c>
      <c r="C588" s="8" t="str">
        <f t="shared" si="1621"/>
        <v>(Select AM/FM)</v>
      </c>
      <c r="D588" s="30"/>
      <c r="E588" s="8" t="str">
        <f t="shared" si="1610"/>
        <v>(Select Station Province)</v>
      </c>
      <c r="F588" s="9" t="str">
        <f>IFERROR(VLOOKUP(E588,Template!$AK$5:$AL$17,2,FALSE),"")</f>
        <v/>
      </c>
      <c r="G588" s="42" t="s">
        <v>13</v>
      </c>
      <c r="H588" s="42" t="s">
        <v>16</v>
      </c>
      <c r="I588" s="32" t="s">
        <v>65</v>
      </c>
      <c r="J588" s="32" t="s">
        <v>66</v>
      </c>
      <c r="K588" s="33">
        <f t="shared" si="1592"/>
        <v>0</v>
      </c>
      <c r="L588" s="33">
        <f t="shared" si="1593"/>
        <v>0</v>
      </c>
      <c r="M588" s="34">
        <f t="shared" si="1591"/>
        <v>0</v>
      </c>
      <c r="N588" s="34">
        <f t="shared" si="1611"/>
        <v>0</v>
      </c>
      <c r="O588" s="34">
        <f t="shared" si="1594"/>
        <v>0</v>
      </c>
      <c r="P588" s="12" t="str">
        <f t="shared" ref="P588:Q588" si="1622">P587</f>
        <v>(Select Language)</v>
      </c>
      <c r="Q588" s="12" t="str">
        <f t="shared" si="1622"/>
        <v>(Select Usage)</v>
      </c>
      <c r="R588" s="33">
        <f t="shared" si="1595"/>
        <v>0</v>
      </c>
      <c r="S588" s="33">
        <f t="shared" si="1596"/>
        <v>0</v>
      </c>
      <c r="T588" s="33">
        <f t="shared" si="1597"/>
        <v>0</v>
      </c>
      <c r="U588" s="33">
        <f t="shared" si="1598"/>
        <v>0</v>
      </c>
      <c r="V588" s="33">
        <f t="shared" si="1599"/>
        <v>0</v>
      </c>
      <c r="W588" s="33">
        <f t="shared" si="1600"/>
        <v>0</v>
      </c>
      <c r="X588" s="33">
        <f t="shared" si="1601"/>
        <v>0</v>
      </c>
      <c r="Y588" s="33">
        <f t="shared" si="1602"/>
        <v>0</v>
      </c>
      <c r="Z588" s="33">
        <f t="shared" si="1603"/>
        <v>0</v>
      </c>
      <c r="AA588" s="33">
        <f t="shared" si="1604"/>
        <v>0</v>
      </c>
      <c r="AB588" s="33">
        <f t="shared" si="1605"/>
        <v>0</v>
      </c>
      <c r="AC588" s="33">
        <f t="shared" si="1606"/>
        <v>0</v>
      </c>
      <c r="AD588" s="26">
        <f t="shared" ref="AD588:AD590" si="1623">SUM(R588:AC588)</f>
        <v>0</v>
      </c>
      <c r="AE588" s="46" t="str">
        <f>IFERROR(IF(AE$3=VLOOKUP($E588,Template!$AK$5:$AM$17,3,FALSE),$AD588*$F588,0),"0.00")</f>
        <v>0.00</v>
      </c>
      <c r="AF588" s="46" t="str">
        <f>IFERROR(IF(AF$3=VLOOKUP($E588,Template!$AK$5:$AM$17,3,FALSE),$AD588*$F588,0),"0.00")</f>
        <v>0.00</v>
      </c>
      <c r="AG588" s="28">
        <f t="shared" si="1608"/>
        <v>0</v>
      </c>
      <c r="AH588" s="13" t="s">
        <v>40</v>
      </c>
      <c r="AI588" s="13" t="s">
        <v>41</v>
      </c>
      <c r="AK588" s="14" t="s">
        <v>70</v>
      </c>
      <c r="AL588" s="15">
        <v>0.05</v>
      </c>
      <c r="AM588" s="16" t="s">
        <v>3</v>
      </c>
    </row>
    <row r="589" spans="1:39" s="3" customFormat="1" ht="13.8" x14ac:dyDescent="0.25">
      <c r="A589" s="7" t="str">
        <f t="shared" ref="A589:C589" si="1624">A588</f>
        <v>(Enter Broadcasting Company Name)</v>
      </c>
      <c r="B589" s="7" t="str">
        <f t="shared" si="1624"/>
        <v>(Enter Call Letters)</v>
      </c>
      <c r="C589" s="8" t="str">
        <f t="shared" si="1624"/>
        <v>(Select AM/FM)</v>
      </c>
      <c r="D589" s="30"/>
      <c r="E589" s="8" t="str">
        <f t="shared" si="1610"/>
        <v>(Select Station Province)</v>
      </c>
      <c r="F589" s="9" t="str">
        <f>IFERROR(VLOOKUP(E589,Template!$AK$5:$AL$17,2,FALSE),"")</f>
        <v/>
      </c>
      <c r="G589" s="42" t="s">
        <v>15</v>
      </c>
      <c r="H589" s="42" t="s">
        <v>17</v>
      </c>
      <c r="I589" s="32" t="s">
        <v>65</v>
      </c>
      <c r="J589" s="32" t="s">
        <v>66</v>
      </c>
      <c r="K589" s="33">
        <f t="shared" si="1592"/>
        <v>0</v>
      </c>
      <c r="L589" s="33">
        <f t="shared" si="1593"/>
        <v>0</v>
      </c>
      <c r="M589" s="34">
        <f t="shared" si="1591"/>
        <v>0</v>
      </c>
      <c r="N589" s="34">
        <f t="shared" si="1611"/>
        <v>0</v>
      </c>
      <c r="O589" s="34">
        <f t="shared" si="1594"/>
        <v>0</v>
      </c>
      <c r="P589" s="12" t="str">
        <f t="shared" ref="P589:Q589" si="1625">P588</f>
        <v>(Select Language)</v>
      </c>
      <c r="Q589" s="12" t="str">
        <f t="shared" si="1625"/>
        <v>(Select Usage)</v>
      </c>
      <c r="R589" s="33">
        <f t="shared" si="1595"/>
        <v>0</v>
      </c>
      <c r="S589" s="33">
        <f t="shared" si="1596"/>
        <v>0</v>
      </c>
      <c r="T589" s="33">
        <f t="shared" si="1597"/>
        <v>0</v>
      </c>
      <c r="U589" s="33">
        <f t="shared" si="1598"/>
        <v>0</v>
      </c>
      <c r="V589" s="33">
        <f t="shared" si="1599"/>
        <v>0</v>
      </c>
      <c r="W589" s="33">
        <f t="shared" si="1600"/>
        <v>0</v>
      </c>
      <c r="X589" s="33">
        <f t="shared" si="1601"/>
        <v>0</v>
      </c>
      <c r="Y589" s="33">
        <f t="shared" si="1602"/>
        <v>0</v>
      </c>
      <c r="Z589" s="33">
        <f t="shared" si="1603"/>
        <v>0</v>
      </c>
      <c r="AA589" s="33">
        <f t="shared" si="1604"/>
        <v>0</v>
      </c>
      <c r="AB589" s="33">
        <f t="shared" si="1605"/>
        <v>0</v>
      </c>
      <c r="AC589" s="33">
        <f t="shared" si="1606"/>
        <v>0</v>
      </c>
      <c r="AD589" s="26">
        <f t="shared" si="1623"/>
        <v>0</v>
      </c>
      <c r="AE589" s="46" t="str">
        <f>IFERROR(IF(AE$3=VLOOKUP($E589,Template!$AK$5:$AM$17,3,FALSE),$AD589*$F589,0),"0.00")</f>
        <v>0.00</v>
      </c>
      <c r="AF589" s="46" t="str">
        <f>IFERROR(IF(AF$3=VLOOKUP($E589,Template!$AK$5:$AM$17,3,FALSE),$AD589*$F589,0),"0.00")</f>
        <v>0.00</v>
      </c>
      <c r="AG589" s="28">
        <f t="shared" si="1608"/>
        <v>0</v>
      </c>
      <c r="AH589" s="13" t="s">
        <v>40</v>
      </c>
      <c r="AI589" s="13" t="s">
        <v>41</v>
      </c>
      <c r="AK589" s="14" t="s">
        <v>20</v>
      </c>
      <c r="AL589" s="15">
        <v>0.13</v>
      </c>
      <c r="AM589" s="16" t="s">
        <v>2</v>
      </c>
    </row>
    <row r="590" spans="1:39" s="3" customFormat="1" ht="13.8" x14ac:dyDescent="0.25">
      <c r="A590" s="7" t="str">
        <f t="shared" ref="A590:C590" si="1626">A589</f>
        <v>(Enter Broadcasting Company Name)</v>
      </c>
      <c r="B590" s="7" t="str">
        <f t="shared" si="1626"/>
        <v>(Enter Call Letters)</v>
      </c>
      <c r="C590" s="8" t="str">
        <f t="shared" si="1626"/>
        <v>(Select AM/FM)</v>
      </c>
      <c r="D590" s="30"/>
      <c r="E590" s="8" t="str">
        <f t="shared" si="1610"/>
        <v>(Select Station Province)</v>
      </c>
      <c r="F590" s="9" t="str">
        <f>IFERROR(VLOOKUP(E590,Template!$AK$5:$AL$17,2,FALSE),"")</f>
        <v/>
      </c>
      <c r="G590" s="42" t="s">
        <v>16</v>
      </c>
      <c r="H590" s="42" t="s">
        <v>18</v>
      </c>
      <c r="I590" s="32" t="s">
        <v>65</v>
      </c>
      <c r="J590" s="32" t="s">
        <v>66</v>
      </c>
      <c r="K590" s="33">
        <f t="shared" si="1592"/>
        <v>0</v>
      </c>
      <c r="L590" s="33">
        <f t="shared" si="1593"/>
        <v>0</v>
      </c>
      <c r="M590" s="34">
        <f t="shared" si="1591"/>
        <v>0</v>
      </c>
      <c r="N590" s="34">
        <f t="shared" si="1611"/>
        <v>0</v>
      </c>
      <c r="O590" s="34">
        <f t="shared" si="1594"/>
        <v>0</v>
      </c>
      <c r="P590" s="12" t="str">
        <f t="shared" ref="P590:Q590" si="1627">P589</f>
        <v>(Select Language)</v>
      </c>
      <c r="Q590" s="12" t="str">
        <f t="shared" si="1627"/>
        <v>(Select Usage)</v>
      </c>
      <c r="R590" s="33">
        <f t="shared" si="1595"/>
        <v>0</v>
      </c>
      <c r="S590" s="33">
        <f t="shared" si="1596"/>
        <v>0</v>
      </c>
      <c r="T590" s="33">
        <f t="shared" si="1597"/>
        <v>0</v>
      </c>
      <c r="U590" s="33">
        <f t="shared" si="1598"/>
        <v>0</v>
      </c>
      <c r="V590" s="33">
        <f t="shared" si="1599"/>
        <v>0</v>
      </c>
      <c r="W590" s="33">
        <f t="shared" si="1600"/>
        <v>0</v>
      </c>
      <c r="X590" s="33">
        <f t="shared" si="1601"/>
        <v>0</v>
      </c>
      <c r="Y590" s="33">
        <f t="shared" si="1602"/>
        <v>0</v>
      </c>
      <c r="Z590" s="33">
        <f t="shared" si="1603"/>
        <v>0</v>
      </c>
      <c r="AA590" s="33">
        <f t="shared" si="1604"/>
        <v>0</v>
      </c>
      <c r="AB590" s="33">
        <f t="shared" si="1605"/>
        <v>0</v>
      </c>
      <c r="AC590" s="33">
        <f t="shared" si="1606"/>
        <v>0</v>
      </c>
      <c r="AD590" s="26">
        <f t="shared" si="1623"/>
        <v>0</v>
      </c>
      <c r="AE590" s="46" t="str">
        <f>IFERROR(IF(AE$3=VLOOKUP($E590,Template!$AK$5:$AM$17,3,FALSE),$AD590*$F590,0),"0.00")</f>
        <v>0.00</v>
      </c>
      <c r="AF590" s="46" t="str">
        <f>IFERROR(IF(AF$3=VLOOKUP($E590,Template!$AK$5:$AM$17,3,FALSE),$AD590*$F590,0),"0.00")</f>
        <v>0.00</v>
      </c>
      <c r="AG590" s="28">
        <f t="shared" si="1608"/>
        <v>0</v>
      </c>
      <c r="AH590" s="13" t="s">
        <v>40</v>
      </c>
      <c r="AI590" s="13" t="s">
        <v>41</v>
      </c>
      <c r="AK590" s="14" t="s">
        <v>69</v>
      </c>
      <c r="AL590" s="15">
        <v>0.15</v>
      </c>
      <c r="AM590" s="16" t="s">
        <v>2</v>
      </c>
    </row>
    <row r="591" spans="1:39" s="3" customFormat="1" ht="13.8" x14ac:dyDescent="0.25">
      <c r="A591" s="7" t="str">
        <f t="shared" ref="A591:C591" si="1628">A590</f>
        <v>(Enter Broadcasting Company Name)</v>
      </c>
      <c r="B591" s="7" t="str">
        <f t="shared" si="1628"/>
        <v>(Enter Call Letters)</v>
      </c>
      <c r="C591" s="8" t="str">
        <f t="shared" si="1628"/>
        <v>(Select AM/FM)</v>
      </c>
      <c r="D591" s="30"/>
      <c r="E591" s="8" t="str">
        <f t="shared" si="1610"/>
        <v>(Select Station Province)</v>
      </c>
      <c r="F591" s="9" t="str">
        <f>IFERROR(VLOOKUP(E591,Template!$AK$5:$AL$17,2,FALSE),"")</f>
        <v/>
      </c>
      <c r="G591" s="42" t="s">
        <v>17</v>
      </c>
      <c r="H591" s="42" t="s">
        <v>7</v>
      </c>
      <c r="I591" s="32" t="s">
        <v>65</v>
      </c>
      <c r="J591" s="32" t="s">
        <v>66</v>
      </c>
      <c r="K591" s="33">
        <f t="shared" si="1592"/>
        <v>0</v>
      </c>
      <c r="L591" s="33">
        <f t="shared" si="1593"/>
        <v>0</v>
      </c>
      <c r="M591" s="34">
        <f t="shared" si="1591"/>
        <v>0</v>
      </c>
      <c r="N591" s="34">
        <f t="shared" si="1611"/>
        <v>0</v>
      </c>
      <c r="O591" s="34">
        <f t="shared" si="1594"/>
        <v>0</v>
      </c>
      <c r="P591" s="12" t="str">
        <f t="shared" ref="P591:Q591" si="1629">P590</f>
        <v>(Select Language)</v>
      </c>
      <c r="Q591" s="12" t="str">
        <f t="shared" si="1629"/>
        <v>(Select Usage)</v>
      </c>
      <c r="R591" s="33">
        <f t="shared" si="1595"/>
        <v>0</v>
      </c>
      <c r="S591" s="33">
        <f t="shared" si="1596"/>
        <v>0</v>
      </c>
      <c r="T591" s="33">
        <f t="shared" si="1597"/>
        <v>0</v>
      </c>
      <c r="U591" s="33">
        <f t="shared" si="1598"/>
        <v>0</v>
      </c>
      <c r="V591" s="33">
        <f t="shared" si="1599"/>
        <v>0</v>
      </c>
      <c r="W591" s="33">
        <f t="shared" si="1600"/>
        <v>0</v>
      </c>
      <c r="X591" s="33">
        <f t="shared" si="1601"/>
        <v>0</v>
      </c>
      <c r="Y591" s="33">
        <f t="shared" si="1602"/>
        <v>0</v>
      </c>
      <c r="Z591" s="33">
        <f t="shared" si="1603"/>
        <v>0</v>
      </c>
      <c r="AA591" s="33">
        <f t="shared" si="1604"/>
        <v>0</v>
      </c>
      <c r="AB591" s="33">
        <f t="shared" si="1605"/>
        <v>0</v>
      </c>
      <c r="AC591" s="33">
        <f t="shared" si="1606"/>
        <v>0</v>
      </c>
      <c r="AD591" s="26">
        <f>SUM(R591:AC591)</f>
        <v>0</v>
      </c>
      <c r="AE591" s="46" t="str">
        <f>IFERROR(IF(AE$3=VLOOKUP($E591,Template!$AK$5:$AM$17,3,FALSE),$AD591*$F591,0),"0.00")</f>
        <v>0.00</v>
      </c>
      <c r="AF591" s="46" t="str">
        <f>IFERROR(IF(AF$3=VLOOKUP($E591,Template!$AK$5:$AM$17,3,FALSE),$AD591*$F591,0),"0.00")</f>
        <v>0.00</v>
      </c>
      <c r="AG591" s="28">
        <f t="shared" si="1608"/>
        <v>0</v>
      </c>
      <c r="AH591" s="13" t="s">
        <v>40</v>
      </c>
      <c r="AI591" s="13" t="s">
        <v>41</v>
      </c>
      <c r="AK591" s="14" t="s">
        <v>29</v>
      </c>
      <c r="AL591" s="15">
        <v>0.05</v>
      </c>
      <c r="AM591" s="16" t="s">
        <v>3</v>
      </c>
    </row>
    <row r="592" spans="1:39" s="3" customFormat="1" ht="13.8" x14ac:dyDescent="0.25">
      <c r="A592" s="7" t="str">
        <f t="shared" ref="A592:C592" si="1630">A591</f>
        <v>(Enter Broadcasting Company Name)</v>
      </c>
      <c r="B592" s="7" t="str">
        <f t="shared" si="1630"/>
        <v>(Enter Call Letters)</v>
      </c>
      <c r="C592" s="8" t="str">
        <f t="shared" si="1630"/>
        <v>(Select AM/FM)</v>
      </c>
      <c r="D592" s="30"/>
      <c r="E592" s="8" t="str">
        <f t="shared" si="1610"/>
        <v>(Select Station Province)</v>
      </c>
      <c r="F592" s="9" t="str">
        <f>IFERROR(VLOOKUP(E592,Template!$AK$5:$AL$17,2,FALSE),"")</f>
        <v/>
      </c>
      <c r="G592" s="42" t="s">
        <v>18</v>
      </c>
      <c r="H592" s="43" t="s">
        <v>8</v>
      </c>
      <c r="I592" s="32" t="s">
        <v>65</v>
      </c>
      <c r="J592" s="32" t="s">
        <v>66</v>
      </c>
      <c r="K592" s="33">
        <f t="shared" si="1592"/>
        <v>0</v>
      </c>
      <c r="L592" s="33">
        <f t="shared" si="1593"/>
        <v>0</v>
      </c>
      <c r="M592" s="34">
        <f t="shared" si="1591"/>
        <v>0</v>
      </c>
      <c r="N592" s="34">
        <f t="shared" si="1611"/>
        <v>0</v>
      </c>
      <c r="O592" s="34">
        <f t="shared" si="1594"/>
        <v>0</v>
      </c>
      <c r="P592" s="12" t="str">
        <f t="shared" ref="P592:Q592" si="1631">P591</f>
        <v>(Select Language)</v>
      </c>
      <c r="Q592" s="12" t="str">
        <f t="shared" si="1631"/>
        <v>(Select Usage)</v>
      </c>
      <c r="R592" s="33">
        <f t="shared" si="1595"/>
        <v>0</v>
      </c>
      <c r="S592" s="33">
        <f t="shared" si="1596"/>
        <v>0</v>
      </c>
      <c r="T592" s="33">
        <f t="shared" si="1597"/>
        <v>0</v>
      </c>
      <c r="U592" s="33">
        <f t="shared" si="1598"/>
        <v>0</v>
      </c>
      <c r="V592" s="33">
        <f t="shared" si="1599"/>
        <v>0</v>
      </c>
      <c r="W592" s="33">
        <f t="shared" si="1600"/>
        <v>0</v>
      </c>
      <c r="X592" s="33">
        <f t="shared" si="1601"/>
        <v>0</v>
      </c>
      <c r="Y592" s="33">
        <f t="shared" si="1602"/>
        <v>0</v>
      </c>
      <c r="Z592" s="33">
        <f t="shared" si="1603"/>
        <v>0</v>
      </c>
      <c r="AA592" s="33">
        <f t="shared" si="1604"/>
        <v>0</v>
      </c>
      <c r="AB592" s="33">
        <f t="shared" si="1605"/>
        <v>0</v>
      </c>
      <c r="AC592" s="33">
        <f t="shared" si="1606"/>
        <v>0</v>
      </c>
      <c r="AD592" s="26">
        <f t="shared" ref="AD592" si="1632">SUM(R592:AC592)</f>
        <v>0</v>
      </c>
      <c r="AE592" s="46" t="str">
        <f>IFERROR(IF(AE$3=VLOOKUP($E592,Template!$AK$5:$AM$17,3,FALSE),$AD592*$F592,0),"0.00")</f>
        <v>0.00</v>
      </c>
      <c r="AF592" s="46" t="str">
        <f>IFERROR(IF(AF$3=VLOOKUP($E592,Template!$AK$5:$AM$17,3,FALSE),$AD592*$F592,0),"0.00")</f>
        <v>0.00</v>
      </c>
      <c r="AG592" s="28">
        <f t="shared" si="1608"/>
        <v>0</v>
      </c>
      <c r="AH592" s="13" t="s">
        <v>40</v>
      </c>
      <c r="AI592" s="13" t="s">
        <v>41</v>
      </c>
      <c r="AK592" s="14" t="s">
        <v>21</v>
      </c>
      <c r="AL592" s="15">
        <v>0.05</v>
      </c>
      <c r="AM592" s="16" t="s">
        <v>3</v>
      </c>
    </row>
    <row r="593" spans="1:39" ht="13.8" x14ac:dyDescent="0.25">
      <c r="A593" s="19" t="s">
        <v>4</v>
      </c>
      <c r="B593" s="19"/>
      <c r="C593" s="20"/>
      <c r="D593" s="20"/>
      <c r="E593" s="20"/>
      <c r="F593" s="20"/>
      <c r="G593" s="44"/>
      <c r="H593" s="44"/>
      <c r="I593" s="21">
        <f t="shared" ref="I593:K593" si="1633">SUM(I581:I592)</f>
        <v>0</v>
      </c>
      <c r="J593" s="21">
        <f t="shared" si="1633"/>
        <v>0</v>
      </c>
      <c r="K593" s="21">
        <f t="shared" si="1633"/>
        <v>0</v>
      </c>
      <c r="L593" s="21">
        <f>L592</f>
        <v>0</v>
      </c>
      <c r="M593" s="21">
        <f>SUM(M581:M592)</f>
        <v>0</v>
      </c>
      <c r="N593" s="21">
        <f t="shared" ref="N593:O593" si="1634">SUM(N581:N592)</f>
        <v>0</v>
      </c>
      <c r="O593" s="21">
        <f t="shared" si="1634"/>
        <v>0</v>
      </c>
      <c r="P593" s="21"/>
      <c r="Q593" s="22"/>
      <c r="R593" s="21">
        <f t="shared" ref="R593:AI593" si="1635">SUM(R581:R592)</f>
        <v>0</v>
      </c>
      <c r="S593" s="21">
        <f t="shared" si="1635"/>
        <v>0</v>
      </c>
      <c r="T593" s="21">
        <f t="shared" si="1635"/>
        <v>0</v>
      </c>
      <c r="U593" s="21">
        <f t="shared" si="1635"/>
        <v>0</v>
      </c>
      <c r="V593" s="21">
        <f t="shared" si="1635"/>
        <v>0</v>
      </c>
      <c r="W593" s="21">
        <f t="shared" si="1635"/>
        <v>0</v>
      </c>
      <c r="X593" s="21">
        <f t="shared" si="1635"/>
        <v>0</v>
      </c>
      <c r="Y593" s="21">
        <f t="shared" si="1635"/>
        <v>0</v>
      </c>
      <c r="Z593" s="21">
        <f t="shared" si="1635"/>
        <v>0</v>
      </c>
      <c r="AA593" s="21">
        <f t="shared" si="1635"/>
        <v>0</v>
      </c>
      <c r="AB593" s="21">
        <f t="shared" si="1635"/>
        <v>0</v>
      </c>
      <c r="AC593" s="21">
        <f t="shared" si="1635"/>
        <v>0</v>
      </c>
      <c r="AD593" s="27">
        <f t="shared" si="1635"/>
        <v>0</v>
      </c>
      <c r="AE593" s="21">
        <f t="shared" si="1635"/>
        <v>0</v>
      </c>
      <c r="AF593" s="21">
        <f t="shared" si="1635"/>
        <v>0</v>
      </c>
      <c r="AG593" s="27">
        <f t="shared" si="1635"/>
        <v>0</v>
      </c>
      <c r="AH593" s="21">
        <f t="shared" si="1635"/>
        <v>0</v>
      </c>
      <c r="AI593" s="21">
        <f t="shared" si="1635"/>
        <v>0</v>
      </c>
      <c r="AK593" s="14" t="s">
        <v>71</v>
      </c>
      <c r="AL593" s="15">
        <v>0.05</v>
      </c>
      <c r="AM593" s="16" t="s">
        <v>3</v>
      </c>
    </row>
    <row r="594" spans="1:39" x14ac:dyDescent="0.25">
      <c r="A594" s="2"/>
      <c r="G594" s="2"/>
      <c r="H594" s="2"/>
      <c r="O594" s="2"/>
      <c r="P594" s="2"/>
    </row>
    <row r="595" spans="1:39" ht="42" customHeight="1" x14ac:dyDescent="0.25">
      <c r="A595" s="223" t="s">
        <v>63</v>
      </c>
      <c r="B595" s="223" t="s">
        <v>43</v>
      </c>
      <c r="C595" s="224" t="s">
        <v>19</v>
      </c>
      <c r="D595" s="226"/>
      <c r="E595" s="223" t="s">
        <v>14</v>
      </c>
      <c r="F595" s="223" t="s">
        <v>38</v>
      </c>
      <c r="G595" s="223" t="s">
        <v>1</v>
      </c>
      <c r="H595" s="223" t="s">
        <v>5</v>
      </c>
      <c r="I595" s="225" t="s">
        <v>31</v>
      </c>
      <c r="J595" s="225" t="s">
        <v>32</v>
      </c>
      <c r="K595" s="225" t="s">
        <v>48</v>
      </c>
      <c r="L595" s="225" t="s">
        <v>0</v>
      </c>
      <c r="M595" s="4" t="s">
        <v>45</v>
      </c>
      <c r="N595" s="4" t="s">
        <v>46</v>
      </c>
      <c r="O595" s="4" t="s">
        <v>47</v>
      </c>
      <c r="P595" s="225" t="s">
        <v>50</v>
      </c>
      <c r="Q595" s="225" t="s">
        <v>33</v>
      </c>
      <c r="R595" s="4" t="s">
        <v>51</v>
      </c>
      <c r="S595" s="4" t="s">
        <v>52</v>
      </c>
      <c r="T595" s="4" t="s">
        <v>53</v>
      </c>
      <c r="U595" s="4" t="s">
        <v>54</v>
      </c>
      <c r="V595" s="4" t="s">
        <v>55</v>
      </c>
      <c r="W595" s="4" t="s">
        <v>56</v>
      </c>
      <c r="X595" s="4" t="s">
        <v>57</v>
      </c>
      <c r="Y595" s="4" t="s">
        <v>58</v>
      </c>
      <c r="Z595" s="4" t="s">
        <v>59</v>
      </c>
      <c r="AA595" s="4" t="s">
        <v>62</v>
      </c>
      <c r="AB595" s="4" t="s">
        <v>60</v>
      </c>
      <c r="AC595" s="4" t="s">
        <v>61</v>
      </c>
      <c r="AD595" s="233" t="s">
        <v>34</v>
      </c>
      <c r="AE595" s="231" t="s">
        <v>2</v>
      </c>
      <c r="AF595" s="231" t="s">
        <v>3</v>
      </c>
      <c r="AG595" s="233" t="s">
        <v>35</v>
      </c>
      <c r="AH595" s="223" t="s">
        <v>36</v>
      </c>
      <c r="AI595" s="223" t="s">
        <v>37</v>
      </c>
      <c r="AK595" s="229" t="s">
        <v>30</v>
      </c>
      <c r="AL595" s="229"/>
      <c r="AM595" s="229"/>
    </row>
    <row r="596" spans="1:39" s="6" customFormat="1" ht="35.25" customHeight="1" x14ac:dyDescent="0.3">
      <c r="A596" s="224"/>
      <c r="B596" s="224"/>
      <c r="C596" s="224"/>
      <c r="D596" s="227"/>
      <c r="E596" s="223"/>
      <c r="F596" s="223"/>
      <c r="G596" s="223"/>
      <c r="H596" s="223"/>
      <c r="I596" s="230"/>
      <c r="J596" s="230"/>
      <c r="K596" s="230"/>
      <c r="L596" s="230"/>
      <c r="M596" s="5">
        <v>0</v>
      </c>
      <c r="N596" s="5">
        <v>625000</v>
      </c>
      <c r="O596" s="5">
        <v>1250000</v>
      </c>
      <c r="P596" s="225"/>
      <c r="Q596" s="225"/>
      <c r="R596" s="29">
        <v>4.95E-4</v>
      </c>
      <c r="S596" s="29">
        <v>9.5200000000000005E-4</v>
      </c>
      <c r="T596" s="29">
        <v>1.5900000000000001E-3</v>
      </c>
      <c r="U596" s="29">
        <v>1.1169999999999999E-3</v>
      </c>
      <c r="V596" s="29">
        <v>2.189E-3</v>
      </c>
      <c r="W596" s="29">
        <v>4.5430000000000002E-3</v>
      </c>
      <c r="X596" s="29">
        <v>8.8199999999999997E-4</v>
      </c>
      <c r="Y596" s="29">
        <v>1.6949999999999999E-3</v>
      </c>
      <c r="Z596" s="29">
        <v>2.8319999999999999E-3</v>
      </c>
      <c r="AA596" s="29">
        <v>1.9889999999999999E-3</v>
      </c>
      <c r="AB596" s="29">
        <v>3.8999999999999998E-3</v>
      </c>
      <c r="AC596" s="29">
        <v>8.0949999999999998E-3</v>
      </c>
      <c r="AD596" s="233"/>
      <c r="AE596" s="232"/>
      <c r="AF596" s="232"/>
      <c r="AG596" s="234"/>
      <c r="AH596" s="223"/>
      <c r="AI596" s="223"/>
      <c r="AK596" s="229"/>
      <c r="AL596" s="229"/>
      <c r="AM596" s="229"/>
    </row>
    <row r="597" spans="1:39" s="3" customFormat="1" ht="13.8" x14ac:dyDescent="0.25">
      <c r="A597" s="7" t="s">
        <v>44</v>
      </c>
      <c r="B597" s="7" t="s">
        <v>42</v>
      </c>
      <c r="C597" s="8" t="s">
        <v>39</v>
      </c>
      <c r="D597" s="30"/>
      <c r="E597" s="8" t="s">
        <v>64</v>
      </c>
      <c r="F597" s="9" t="str">
        <f>IFERROR(VLOOKUP(E597,Template!$AK$5:$AL$17,2,FALSE),"")</f>
        <v/>
      </c>
      <c r="G597" s="41" t="s">
        <v>7</v>
      </c>
      <c r="H597" s="41" t="s">
        <v>6</v>
      </c>
      <c r="I597" s="32" t="s">
        <v>65</v>
      </c>
      <c r="J597" s="32" t="s">
        <v>66</v>
      </c>
      <c r="K597" s="33">
        <f>IFERROR(I597+J597,0)</f>
        <v>0</v>
      </c>
      <c r="L597" s="33">
        <f>IFERROR(K597,"")</f>
        <v>0</v>
      </c>
      <c r="M597" s="34">
        <f t="shared" ref="M597:M608" si="1636">IF(L597&lt;=$N$4,K597,IF(L596&gt;$N$4,0,$N$4-L596))</f>
        <v>0</v>
      </c>
      <c r="N597" s="34">
        <f>IF(AND(L597&gt;$N$4,L597&lt;=$O$4),K597-M597,IF(AND(L596&gt;$N$4,L596&lt;=$O$4),$O$4-L596,IF(L596&gt;$O$4,0,IF(L597&lt;$N$4,0,MIN(L597-$N$4,$N$4)))))</f>
        <v>0</v>
      </c>
      <c r="O597" s="34">
        <f>IF(L597&gt;$O$4,K597-M597-N597,0)</f>
        <v>0</v>
      </c>
      <c r="P597" s="12" t="s">
        <v>94</v>
      </c>
      <c r="Q597" s="12" t="s">
        <v>68</v>
      </c>
      <c r="R597" s="33">
        <f>IF(AND($Q597="LOW",$P597="French"),M597*R$4,0)</f>
        <v>0</v>
      </c>
      <c r="S597" s="33">
        <f>IF(AND($Q597="LOW",$P597="French"),N597*S$4,0)</f>
        <v>0</v>
      </c>
      <c r="T597" s="33">
        <f>IF(AND($Q597="LOW",$P597="French"),O597*T$4,0)</f>
        <v>0</v>
      </c>
      <c r="U597" s="33">
        <f>IF(AND($Q597="HIGH",$P597="French"),M597*U$4,0)</f>
        <v>0</v>
      </c>
      <c r="V597" s="33">
        <f>IF(AND($Q597="HIGH",$P597="French"),N597*V$4,0)</f>
        <v>0</v>
      </c>
      <c r="W597" s="33">
        <f>IF(AND($Q597="HIGH",$P597="French"),O597*W$4,0)</f>
        <v>0</v>
      </c>
      <c r="X597" s="33">
        <f>IF(AND($Q597="LOW",$P597="English"),M597*X$4,0)</f>
        <v>0</v>
      </c>
      <c r="Y597" s="33">
        <f>IF(AND($Q597="LOW",$P597="English"),N597*Y$4,0)</f>
        <v>0</v>
      </c>
      <c r="Z597" s="33">
        <f>IF(AND($Q597="LOW",$P597="English"),O597*Z$4,0)</f>
        <v>0</v>
      </c>
      <c r="AA597" s="33">
        <f>IF(AND($Q597="HIGH",$P597="English"),M597*AA$4,0)</f>
        <v>0</v>
      </c>
      <c r="AB597" s="33">
        <f>IF(AND($Q597="HIGH",$P597="English"),N597*AB$4,0)</f>
        <v>0</v>
      </c>
      <c r="AC597" s="33">
        <f>IF(AND($Q597="HIGH",$P597="English"),O597*AC$4,0)</f>
        <v>0</v>
      </c>
      <c r="AD597" s="26">
        <f>SUM(R597:AC597)</f>
        <v>0</v>
      </c>
      <c r="AE597" s="46" t="str">
        <f>IFERROR(IF(AE$3=VLOOKUP($E597,Template!$AK$5:$AM$17,3,FALSE),$AD597*$F597,0),"0.00")</f>
        <v>0.00</v>
      </c>
      <c r="AF597" s="46" t="str">
        <f>IFERROR(IF(AF$3=VLOOKUP($E597,Template!$AK$5:$AM$17,3,FALSE),$AD597*$F597,0),"0.00")</f>
        <v>0.00</v>
      </c>
      <c r="AG597" s="28">
        <f>SUM(AD597:AF597)</f>
        <v>0</v>
      </c>
      <c r="AH597" s="13" t="s">
        <v>40</v>
      </c>
      <c r="AI597" s="13" t="s">
        <v>41</v>
      </c>
      <c r="AK597" s="14" t="s">
        <v>25</v>
      </c>
      <c r="AL597" s="15">
        <v>0.05</v>
      </c>
      <c r="AM597" s="16" t="s">
        <v>3</v>
      </c>
    </row>
    <row r="598" spans="1:39" s="3" customFormat="1" ht="13.8" x14ac:dyDescent="0.25">
      <c r="A598" s="7" t="str">
        <f>A597</f>
        <v>(Enter Broadcasting Company Name)</v>
      </c>
      <c r="B598" s="7" t="str">
        <f>B597</f>
        <v>(Enter Call Letters)</v>
      </c>
      <c r="C598" s="8" t="str">
        <f>C597</f>
        <v>(Select AM/FM)</v>
      </c>
      <c r="D598" s="30"/>
      <c r="E598" s="8" t="str">
        <f>E597</f>
        <v>(Select Station Province)</v>
      </c>
      <c r="F598" s="9" t="str">
        <f>IFERROR(VLOOKUP(E598,Template!$AK$5:$AL$17,2,FALSE),"")</f>
        <v/>
      </c>
      <c r="G598" s="42" t="s">
        <v>8</v>
      </c>
      <c r="H598" s="42" t="s">
        <v>9</v>
      </c>
      <c r="I598" s="32" t="s">
        <v>65</v>
      </c>
      <c r="J598" s="32" t="s">
        <v>66</v>
      </c>
      <c r="K598" s="33">
        <f t="shared" ref="K598:K608" si="1637">IFERROR(I598+J598,0)</f>
        <v>0</v>
      </c>
      <c r="L598" s="33">
        <f t="shared" ref="L598:L608" si="1638">IFERROR(L597+K598,"")</f>
        <v>0</v>
      </c>
      <c r="M598" s="34">
        <f t="shared" si="1636"/>
        <v>0</v>
      </c>
      <c r="N598" s="34">
        <f>IF(AND(L598&gt;$N$4,L598&lt;=$O$4),K598-M598,IF(AND(L597&gt;$N$4,L597&lt;=$O$4),$O$4-L597,IF(L597&gt;$O$4,0,IF(L598&lt;$N$4,0,MIN(L598-$N$4,$N$4)))))</f>
        <v>0</v>
      </c>
      <c r="O598" s="34">
        <f t="shared" ref="O598:O608" si="1639">IF(L598&gt;$O$4,K598-M598-N598,0)</f>
        <v>0</v>
      </c>
      <c r="P598" s="12" t="str">
        <f>P597</f>
        <v>(Select Language)</v>
      </c>
      <c r="Q598" s="12" t="str">
        <f>Q597</f>
        <v>(Select Usage)</v>
      </c>
      <c r="R598" s="33">
        <f t="shared" ref="R598:R608" si="1640">IF(AND($Q598="LOW",$P598="French"),M598*R$4,0)</f>
        <v>0</v>
      </c>
      <c r="S598" s="33">
        <f t="shared" ref="S598:S608" si="1641">IF(AND($Q598="LOW",$P598="French"),N598*S$4,0)</f>
        <v>0</v>
      </c>
      <c r="T598" s="33">
        <f t="shared" ref="T598:T608" si="1642">IF(AND($Q598="LOW",$P598="French"),O598*T$4,0)</f>
        <v>0</v>
      </c>
      <c r="U598" s="33">
        <f t="shared" ref="U598:U608" si="1643">IF(AND($Q598="HIGH",$P598="French"),M598*U$4,0)</f>
        <v>0</v>
      </c>
      <c r="V598" s="33">
        <f t="shared" ref="V598:V608" si="1644">IF(AND($Q598="HIGH",$P598="French"),N598*V$4,0)</f>
        <v>0</v>
      </c>
      <c r="W598" s="33">
        <f t="shared" ref="W598:W608" si="1645">IF(AND($Q598="HIGH",$P598="French"),O598*W$4,0)</f>
        <v>0</v>
      </c>
      <c r="X598" s="33">
        <f t="shared" ref="X598:X608" si="1646">IF(AND($Q598="LOW",$P598="English"),M598*X$4,0)</f>
        <v>0</v>
      </c>
      <c r="Y598" s="33">
        <f t="shared" ref="Y598:Y608" si="1647">IF(AND($Q598="LOW",$P598="English"),N598*Y$4,0)</f>
        <v>0</v>
      </c>
      <c r="Z598" s="33">
        <f t="shared" ref="Z598:Z608" si="1648">IF(AND($Q598="LOW",$P598="English"),O598*Z$4,0)</f>
        <v>0</v>
      </c>
      <c r="AA598" s="33">
        <f t="shared" ref="AA598:AA608" si="1649">IF(AND($Q598="HIGH",$P598="English"),M598*AA$4,0)</f>
        <v>0</v>
      </c>
      <c r="AB598" s="33">
        <f t="shared" ref="AB598:AB608" si="1650">IF(AND($Q598="HIGH",$P598="English"),N598*AB$4,0)</f>
        <v>0</v>
      </c>
      <c r="AC598" s="33">
        <f t="shared" ref="AC598:AC608" si="1651">IF(AND($Q598="HIGH",$P598="English"),O598*AC$4,0)</f>
        <v>0</v>
      </c>
      <c r="AD598" s="26">
        <f t="shared" ref="AD598:AD602" si="1652">SUM(R598:AC598)</f>
        <v>0</v>
      </c>
      <c r="AE598" s="46" t="str">
        <f>IFERROR(IF(AE$3=VLOOKUP($E598,Template!$AK$5:$AM$17,3,FALSE),$AD598*$F598,0),"0.00")</f>
        <v>0.00</v>
      </c>
      <c r="AF598" s="46" t="str">
        <f>IFERROR(IF(AF$3=VLOOKUP($E598,Template!$AK$5:$AM$17,3,FALSE),$AD598*$F598,0),"0.00")</f>
        <v>0.00</v>
      </c>
      <c r="AG598" s="28">
        <f t="shared" ref="AG598:AG608" si="1653">SUM(AD598:AF598)</f>
        <v>0</v>
      </c>
      <c r="AH598" s="13" t="s">
        <v>40</v>
      </c>
      <c r="AI598" s="13" t="s">
        <v>41</v>
      </c>
      <c r="AK598" s="14" t="s">
        <v>23</v>
      </c>
      <c r="AL598" s="15">
        <v>0.05</v>
      </c>
      <c r="AM598" s="16" t="s">
        <v>3</v>
      </c>
    </row>
    <row r="599" spans="1:39" s="3" customFormat="1" ht="13.8" x14ac:dyDescent="0.25">
      <c r="A599" s="7" t="str">
        <f t="shared" ref="A599:C599" si="1654">A598</f>
        <v>(Enter Broadcasting Company Name)</v>
      </c>
      <c r="B599" s="7" t="str">
        <f t="shared" si="1654"/>
        <v>(Enter Call Letters)</v>
      </c>
      <c r="C599" s="8" t="str">
        <f t="shared" si="1654"/>
        <v>(Select AM/FM)</v>
      </c>
      <c r="D599" s="30"/>
      <c r="E599" s="8" t="str">
        <f t="shared" ref="E599:E608" si="1655">E598</f>
        <v>(Select Station Province)</v>
      </c>
      <c r="F599" s="9" t="str">
        <f>IFERROR(VLOOKUP(E599,Template!$AK$5:$AL$17,2,FALSE),"")</f>
        <v/>
      </c>
      <c r="G599" s="42" t="s">
        <v>6</v>
      </c>
      <c r="H599" s="42" t="s">
        <v>10</v>
      </c>
      <c r="I599" s="32" t="s">
        <v>65</v>
      </c>
      <c r="J599" s="32" t="s">
        <v>66</v>
      </c>
      <c r="K599" s="33">
        <f t="shared" si="1637"/>
        <v>0</v>
      </c>
      <c r="L599" s="33">
        <f t="shared" si="1638"/>
        <v>0</v>
      </c>
      <c r="M599" s="34">
        <f t="shared" si="1636"/>
        <v>0</v>
      </c>
      <c r="N599" s="34">
        <f t="shared" ref="N599:N608" si="1656">IF(AND(L599&gt;$N$4,L599&lt;=$O$4),K599-M599,IF(AND(L598&gt;$N$4,L598&lt;=$O$4),$O$4-L598,IF(L598&gt;$O$4,0,IF(L599&lt;$N$4,0,MIN(L599-$N$4,$N$4)))))</f>
        <v>0</v>
      </c>
      <c r="O599" s="34">
        <f t="shared" si="1639"/>
        <v>0</v>
      </c>
      <c r="P599" s="12" t="str">
        <f t="shared" ref="P599:Q599" si="1657">P598</f>
        <v>(Select Language)</v>
      </c>
      <c r="Q599" s="12" t="str">
        <f t="shared" si="1657"/>
        <v>(Select Usage)</v>
      </c>
      <c r="R599" s="33">
        <f t="shared" si="1640"/>
        <v>0</v>
      </c>
      <c r="S599" s="33">
        <f t="shared" si="1641"/>
        <v>0</v>
      </c>
      <c r="T599" s="33">
        <f t="shared" si="1642"/>
        <v>0</v>
      </c>
      <c r="U599" s="33">
        <f t="shared" si="1643"/>
        <v>0</v>
      </c>
      <c r="V599" s="33">
        <f t="shared" si="1644"/>
        <v>0</v>
      </c>
      <c r="W599" s="33">
        <f t="shared" si="1645"/>
        <v>0</v>
      </c>
      <c r="X599" s="33">
        <f t="shared" si="1646"/>
        <v>0</v>
      </c>
      <c r="Y599" s="33">
        <f t="shared" si="1647"/>
        <v>0</v>
      </c>
      <c r="Z599" s="33">
        <f t="shared" si="1648"/>
        <v>0</v>
      </c>
      <c r="AA599" s="33">
        <f t="shared" si="1649"/>
        <v>0</v>
      </c>
      <c r="AB599" s="33">
        <f t="shared" si="1650"/>
        <v>0</v>
      </c>
      <c r="AC599" s="33">
        <f t="shared" si="1651"/>
        <v>0</v>
      </c>
      <c r="AD599" s="26">
        <f t="shared" si="1652"/>
        <v>0</v>
      </c>
      <c r="AE599" s="46" t="str">
        <f>IFERROR(IF(AE$3=VLOOKUP($E599,Template!$AK$5:$AM$17,3,FALSE),$AD599*$F599,0),"0.00")</f>
        <v>0.00</v>
      </c>
      <c r="AF599" s="46" t="str">
        <f>IFERROR(IF(AF$3=VLOOKUP($E599,Template!$AK$5:$AM$17,3,FALSE),$AD599*$F599,0),"0.00")</f>
        <v>0.00</v>
      </c>
      <c r="AG599" s="28">
        <f t="shared" si="1653"/>
        <v>0</v>
      </c>
      <c r="AH599" s="13" t="s">
        <v>40</v>
      </c>
      <c r="AI599" s="13" t="s">
        <v>41</v>
      </c>
      <c r="AK599" s="14" t="s">
        <v>24</v>
      </c>
      <c r="AL599" s="15">
        <v>0.05</v>
      </c>
      <c r="AM599" s="16" t="s">
        <v>3</v>
      </c>
    </row>
    <row r="600" spans="1:39" s="3" customFormat="1" ht="13.8" x14ac:dyDescent="0.25">
      <c r="A600" s="7" t="str">
        <f t="shared" ref="A600:C600" si="1658">A599</f>
        <v>(Enter Broadcasting Company Name)</v>
      </c>
      <c r="B600" s="7" t="str">
        <f t="shared" si="1658"/>
        <v>(Enter Call Letters)</v>
      </c>
      <c r="C600" s="8" t="str">
        <f t="shared" si="1658"/>
        <v>(Select AM/FM)</v>
      </c>
      <c r="D600" s="30"/>
      <c r="E600" s="8" t="str">
        <f t="shared" si="1655"/>
        <v>(Select Station Province)</v>
      </c>
      <c r="F600" s="9" t="str">
        <f>IFERROR(VLOOKUP(E600,Template!$AK$5:$AL$17,2,FALSE),"")</f>
        <v/>
      </c>
      <c r="G600" s="42" t="s">
        <v>9</v>
      </c>
      <c r="H600" s="42" t="s">
        <v>11</v>
      </c>
      <c r="I600" s="32" t="s">
        <v>65</v>
      </c>
      <c r="J600" s="32" t="s">
        <v>66</v>
      </c>
      <c r="K600" s="33">
        <f t="shared" si="1637"/>
        <v>0</v>
      </c>
      <c r="L600" s="33">
        <f t="shared" si="1638"/>
        <v>0</v>
      </c>
      <c r="M600" s="34">
        <f t="shared" si="1636"/>
        <v>0</v>
      </c>
      <c r="N600" s="34">
        <f t="shared" si="1656"/>
        <v>0</v>
      </c>
      <c r="O600" s="34">
        <f t="shared" si="1639"/>
        <v>0</v>
      </c>
      <c r="P600" s="12" t="str">
        <f t="shared" ref="P600:Q600" si="1659">P599</f>
        <v>(Select Language)</v>
      </c>
      <c r="Q600" s="12" t="str">
        <f t="shared" si="1659"/>
        <v>(Select Usage)</v>
      </c>
      <c r="R600" s="33">
        <f t="shared" si="1640"/>
        <v>0</v>
      </c>
      <c r="S600" s="33">
        <f t="shared" si="1641"/>
        <v>0</v>
      </c>
      <c r="T600" s="33">
        <f t="shared" si="1642"/>
        <v>0</v>
      </c>
      <c r="U600" s="33">
        <f t="shared" si="1643"/>
        <v>0</v>
      </c>
      <c r="V600" s="33">
        <f t="shared" si="1644"/>
        <v>0</v>
      </c>
      <c r="W600" s="33">
        <f t="shared" si="1645"/>
        <v>0</v>
      </c>
      <c r="X600" s="33">
        <f t="shared" si="1646"/>
        <v>0</v>
      </c>
      <c r="Y600" s="33">
        <f t="shared" si="1647"/>
        <v>0</v>
      </c>
      <c r="Z600" s="33">
        <f t="shared" si="1648"/>
        <v>0</v>
      </c>
      <c r="AA600" s="33">
        <f t="shared" si="1649"/>
        <v>0</v>
      </c>
      <c r="AB600" s="33">
        <f t="shared" si="1650"/>
        <v>0</v>
      </c>
      <c r="AC600" s="33">
        <f t="shared" si="1651"/>
        <v>0</v>
      </c>
      <c r="AD600" s="26">
        <f t="shared" si="1652"/>
        <v>0</v>
      </c>
      <c r="AE600" s="46" t="str">
        <f>IFERROR(IF(AE$3=VLOOKUP($E600,Template!$AK$5:$AM$17,3,FALSE),$AD600*$F600,0),"0.00")</f>
        <v>0.00</v>
      </c>
      <c r="AF600" s="46" t="str">
        <f>IFERROR(IF(AF$3=VLOOKUP($E600,Template!$AK$5:$AM$17,3,FALSE),$AD600*$F600,0),"0.00")</f>
        <v>0.00</v>
      </c>
      <c r="AG600" s="28">
        <f t="shared" si="1653"/>
        <v>0</v>
      </c>
      <c r="AH600" s="13" t="s">
        <v>40</v>
      </c>
      <c r="AI600" s="13" t="s">
        <v>41</v>
      </c>
      <c r="AK600" s="14" t="s">
        <v>22</v>
      </c>
      <c r="AL600" s="15">
        <v>0.15</v>
      </c>
      <c r="AM600" s="16" t="s">
        <v>2</v>
      </c>
    </row>
    <row r="601" spans="1:39" s="3" customFormat="1" ht="13.8" x14ac:dyDescent="0.25">
      <c r="A601" s="7" t="str">
        <f t="shared" ref="A601:C601" si="1660">A600</f>
        <v>(Enter Broadcasting Company Name)</v>
      </c>
      <c r="B601" s="7" t="str">
        <f t="shared" si="1660"/>
        <v>(Enter Call Letters)</v>
      </c>
      <c r="C601" s="8" t="str">
        <f t="shared" si="1660"/>
        <v>(Select AM/FM)</v>
      </c>
      <c r="D601" s="30"/>
      <c r="E601" s="8" t="str">
        <f t="shared" si="1655"/>
        <v>(Select Station Province)</v>
      </c>
      <c r="F601" s="9" t="str">
        <f>IFERROR(VLOOKUP(E601,Template!$AK$5:$AL$17,2,FALSE),"")</f>
        <v/>
      </c>
      <c r="G601" s="42" t="s">
        <v>10</v>
      </c>
      <c r="H601" s="42" t="s">
        <v>12</v>
      </c>
      <c r="I601" s="32" t="s">
        <v>65</v>
      </c>
      <c r="J601" s="32" t="s">
        <v>66</v>
      </c>
      <c r="K601" s="33">
        <f t="shared" si="1637"/>
        <v>0</v>
      </c>
      <c r="L601" s="33">
        <f t="shared" si="1638"/>
        <v>0</v>
      </c>
      <c r="M601" s="34">
        <f t="shared" si="1636"/>
        <v>0</v>
      </c>
      <c r="N601" s="34">
        <f t="shared" si="1656"/>
        <v>0</v>
      </c>
      <c r="O601" s="34">
        <f t="shared" si="1639"/>
        <v>0</v>
      </c>
      <c r="P601" s="12" t="str">
        <f t="shared" ref="P601:Q601" si="1661">P600</f>
        <v>(Select Language)</v>
      </c>
      <c r="Q601" s="12" t="str">
        <f t="shared" si="1661"/>
        <v>(Select Usage)</v>
      </c>
      <c r="R601" s="33">
        <f t="shared" si="1640"/>
        <v>0</v>
      </c>
      <c r="S601" s="33">
        <f t="shared" si="1641"/>
        <v>0</v>
      </c>
      <c r="T601" s="33">
        <f t="shared" si="1642"/>
        <v>0</v>
      </c>
      <c r="U601" s="33">
        <f t="shared" si="1643"/>
        <v>0</v>
      </c>
      <c r="V601" s="33">
        <f t="shared" si="1644"/>
        <v>0</v>
      </c>
      <c r="W601" s="33">
        <f t="shared" si="1645"/>
        <v>0</v>
      </c>
      <c r="X601" s="33">
        <f t="shared" si="1646"/>
        <v>0</v>
      </c>
      <c r="Y601" s="33">
        <f t="shared" si="1647"/>
        <v>0</v>
      </c>
      <c r="Z601" s="33">
        <f t="shared" si="1648"/>
        <v>0</v>
      </c>
      <c r="AA601" s="33">
        <f t="shared" si="1649"/>
        <v>0</v>
      </c>
      <c r="AB601" s="33">
        <f t="shared" si="1650"/>
        <v>0</v>
      </c>
      <c r="AC601" s="33">
        <f t="shared" si="1651"/>
        <v>0</v>
      </c>
      <c r="AD601" s="26">
        <f t="shared" si="1652"/>
        <v>0</v>
      </c>
      <c r="AE601" s="46" t="str">
        <f>IFERROR(IF(AE$3=VLOOKUP($E601,Template!$AK$5:$AM$17,3,FALSE),$AD601*$F601,0),"0.00")</f>
        <v>0.00</v>
      </c>
      <c r="AF601" s="46" t="str">
        <f>IFERROR(IF(AF$3=VLOOKUP($E601,Template!$AK$5:$AM$17,3,FALSE),$AD601*$F601,0),"0.00")</f>
        <v>0.00</v>
      </c>
      <c r="AG601" s="28">
        <f t="shared" si="1653"/>
        <v>0</v>
      </c>
      <c r="AH601" s="13" t="s">
        <v>40</v>
      </c>
      <c r="AI601" s="13" t="s">
        <v>41</v>
      </c>
      <c r="AK601" s="14" t="s">
        <v>26</v>
      </c>
      <c r="AL601" s="15">
        <v>0.15</v>
      </c>
      <c r="AM601" s="16" t="s">
        <v>2</v>
      </c>
    </row>
    <row r="602" spans="1:39" s="3" customFormat="1" ht="13.8" x14ac:dyDescent="0.25">
      <c r="A602" s="7" t="str">
        <f t="shared" ref="A602:C602" si="1662">A601</f>
        <v>(Enter Broadcasting Company Name)</v>
      </c>
      <c r="B602" s="7" t="str">
        <f t="shared" si="1662"/>
        <v>(Enter Call Letters)</v>
      </c>
      <c r="C602" s="8" t="str">
        <f t="shared" si="1662"/>
        <v>(Select AM/FM)</v>
      </c>
      <c r="D602" s="30"/>
      <c r="E602" s="8" t="str">
        <f t="shared" si="1655"/>
        <v>(Select Station Province)</v>
      </c>
      <c r="F602" s="9" t="str">
        <f>IFERROR(VLOOKUP(E602,Template!$AK$5:$AL$17,2,FALSE),"")</f>
        <v/>
      </c>
      <c r="G602" s="42" t="s">
        <v>11</v>
      </c>
      <c r="H602" s="42" t="s">
        <v>13</v>
      </c>
      <c r="I602" s="32" t="s">
        <v>65</v>
      </c>
      <c r="J602" s="32" t="s">
        <v>66</v>
      </c>
      <c r="K602" s="33">
        <f t="shared" si="1637"/>
        <v>0</v>
      </c>
      <c r="L602" s="33">
        <f t="shared" si="1638"/>
        <v>0</v>
      </c>
      <c r="M602" s="34">
        <f t="shared" si="1636"/>
        <v>0</v>
      </c>
      <c r="N602" s="34">
        <f t="shared" si="1656"/>
        <v>0</v>
      </c>
      <c r="O602" s="34">
        <f t="shared" si="1639"/>
        <v>0</v>
      </c>
      <c r="P602" s="12" t="str">
        <f t="shared" ref="P602:Q602" si="1663">P601</f>
        <v>(Select Language)</v>
      </c>
      <c r="Q602" s="12" t="str">
        <f t="shared" si="1663"/>
        <v>(Select Usage)</v>
      </c>
      <c r="R602" s="33">
        <f t="shared" si="1640"/>
        <v>0</v>
      </c>
      <c r="S602" s="33">
        <f t="shared" si="1641"/>
        <v>0</v>
      </c>
      <c r="T602" s="33">
        <f t="shared" si="1642"/>
        <v>0</v>
      </c>
      <c r="U602" s="33">
        <f t="shared" si="1643"/>
        <v>0</v>
      </c>
      <c r="V602" s="33">
        <f t="shared" si="1644"/>
        <v>0</v>
      </c>
      <c r="W602" s="33">
        <f t="shared" si="1645"/>
        <v>0</v>
      </c>
      <c r="X602" s="33">
        <f t="shared" si="1646"/>
        <v>0</v>
      </c>
      <c r="Y602" s="33">
        <f t="shared" si="1647"/>
        <v>0</v>
      </c>
      <c r="Z602" s="33">
        <f t="shared" si="1648"/>
        <v>0</v>
      </c>
      <c r="AA602" s="33">
        <f t="shared" si="1649"/>
        <v>0</v>
      </c>
      <c r="AB602" s="33">
        <f t="shared" si="1650"/>
        <v>0</v>
      </c>
      <c r="AC602" s="33">
        <f t="shared" si="1651"/>
        <v>0</v>
      </c>
      <c r="AD602" s="26">
        <f t="shared" si="1652"/>
        <v>0</v>
      </c>
      <c r="AE602" s="46" t="str">
        <f>IFERROR(IF(AE$3=VLOOKUP($E602,Template!$AK$5:$AM$17,3,FALSE),$AD602*$F602,0),"0.00")</f>
        <v>0.00</v>
      </c>
      <c r="AF602" s="46" t="str">
        <f>IFERROR(IF(AF$3=VLOOKUP($E602,Template!$AK$5:$AM$17,3,FALSE),$AD602*$F602,0),"0.00")</f>
        <v>0.00</v>
      </c>
      <c r="AG602" s="28">
        <f t="shared" si="1653"/>
        <v>0</v>
      </c>
      <c r="AH602" s="13" t="s">
        <v>40</v>
      </c>
      <c r="AI602" s="13" t="s">
        <v>41</v>
      </c>
      <c r="AK602" s="14" t="s">
        <v>27</v>
      </c>
      <c r="AL602" s="15">
        <v>0.15</v>
      </c>
      <c r="AM602" s="16" t="s">
        <v>2</v>
      </c>
    </row>
    <row r="603" spans="1:39" s="3" customFormat="1" ht="13.8" x14ac:dyDescent="0.25">
      <c r="A603" s="7" t="str">
        <f t="shared" ref="A603:C603" si="1664">A602</f>
        <v>(Enter Broadcasting Company Name)</v>
      </c>
      <c r="B603" s="7" t="str">
        <f t="shared" si="1664"/>
        <v>(Enter Call Letters)</v>
      </c>
      <c r="C603" s="8" t="str">
        <f t="shared" si="1664"/>
        <v>(Select AM/FM)</v>
      </c>
      <c r="D603" s="30"/>
      <c r="E603" s="8" t="str">
        <f t="shared" si="1655"/>
        <v>(Select Station Province)</v>
      </c>
      <c r="F603" s="9" t="str">
        <f>IFERROR(VLOOKUP(E603,Template!$AK$5:$AL$17,2,FALSE),"")</f>
        <v/>
      </c>
      <c r="G603" s="42" t="s">
        <v>12</v>
      </c>
      <c r="H603" s="42" t="s">
        <v>15</v>
      </c>
      <c r="I603" s="32" t="s">
        <v>65</v>
      </c>
      <c r="J603" s="32" t="s">
        <v>66</v>
      </c>
      <c r="K603" s="33">
        <f t="shared" si="1637"/>
        <v>0</v>
      </c>
      <c r="L603" s="33">
        <f t="shared" si="1638"/>
        <v>0</v>
      </c>
      <c r="M603" s="34">
        <f t="shared" si="1636"/>
        <v>0</v>
      </c>
      <c r="N603" s="34">
        <f t="shared" si="1656"/>
        <v>0</v>
      </c>
      <c r="O603" s="34">
        <f t="shared" si="1639"/>
        <v>0</v>
      </c>
      <c r="P603" s="12" t="str">
        <f t="shared" ref="P603:Q603" si="1665">P602</f>
        <v>(Select Language)</v>
      </c>
      <c r="Q603" s="12" t="str">
        <f t="shared" si="1665"/>
        <v>(Select Usage)</v>
      </c>
      <c r="R603" s="33">
        <f t="shared" si="1640"/>
        <v>0</v>
      </c>
      <c r="S603" s="33">
        <f t="shared" si="1641"/>
        <v>0</v>
      </c>
      <c r="T603" s="33">
        <f t="shared" si="1642"/>
        <v>0</v>
      </c>
      <c r="U603" s="33">
        <f t="shared" si="1643"/>
        <v>0</v>
      </c>
      <c r="V603" s="33">
        <f t="shared" si="1644"/>
        <v>0</v>
      </c>
      <c r="W603" s="33">
        <f t="shared" si="1645"/>
        <v>0</v>
      </c>
      <c r="X603" s="33">
        <f t="shared" si="1646"/>
        <v>0</v>
      </c>
      <c r="Y603" s="33">
        <f t="shared" si="1647"/>
        <v>0</v>
      </c>
      <c r="Z603" s="33">
        <f t="shared" si="1648"/>
        <v>0</v>
      </c>
      <c r="AA603" s="33">
        <f t="shared" si="1649"/>
        <v>0</v>
      </c>
      <c r="AB603" s="33">
        <f t="shared" si="1650"/>
        <v>0</v>
      </c>
      <c r="AC603" s="33">
        <f t="shared" si="1651"/>
        <v>0</v>
      </c>
      <c r="AD603" s="26">
        <f>SUM(R603:AC603)</f>
        <v>0</v>
      </c>
      <c r="AE603" s="46" t="str">
        <f>IFERROR(IF(AE$3=VLOOKUP($E603,Template!$AK$5:$AM$17,3,FALSE),$AD603*$F603,0),"0.00")</f>
        <v>0.00</v>
      </c>
      <c r="AF603" s="46" t="str">
        <f>IFERROR(IF(AF$3=VLOOKUP($E603,Template!$AK$5:$AM$17,3,FALSE),$AD603*$F603,0),"0.00")</f>
        <v>0.00</v>
      </c>
      <c r="AG603" s="28">
        <f t="shared" si="1653"/>
        <v>0</v>
      </c>
      <c r="AH603" s="13" t="s">
        <v>40</v>
      </c>
      <c r="AI603" s="13" t="s">
        <v>41</v>
      </c>
      <c r="AK603" s="14" t="s">
        <v>28</v>
      </c>
      <c r="AL603" s="15">
        <v>0.05</v>
      </c>
      <c r="AM603" s="16" t="s">
        <v>3</v>
      </c>
    </row>
    <row r="604" spans="1:39" s="3" customFormat="1" ht="13.8" x14ac:dyDescent="0.25">
      <c r="A604" s="7" t="str">
        <f t="shared" ref="A604:C604" si="1666">A603</f>
        <v>(Enter Broadcasting Company Name)</v>
      </c>
      <c r="B604" s="7" t="str">
        <f t="shared" si="1666"/>
        <v>(Enter Call Letters)</v>
      </c>
      <c r="C604" s="8" t="str">
        <f t="shared" si="1666"/>
        <v>(Select AM/FM)</v>
      </c>
      <c r="D604" s="30"/>
      <c r="E604" s="8" t="str">
        <f t="shared" si="1655"/>
        <v>(Select Station Province)</v>
      </c>
      <c r="F604" s="9" t="str">
        <f>IFERROR(VLOOKUP(E604,Template!$AK$5:$AL$17,2,FALSE),"")</f>
        <v/>
      </c>
      <c r="G604" s="42" t="s">
        <v>13</v>
      </c>
      <c r="H604" s="42" t="s">
        <v>16</v>
      </c>
      <c r="I604" s="32" t="s">
        <v>65</v>
      </c>
      <c r="J604" s="32" t="s">
        <v>66</v>
      </c>
      <c r="K604" s="33">
        <f t="shared" si="1637"/>
        <v>0</v>
      </c>
      <c r="L604" s="33">
        <f t="shared" si="1638"/>
        <v>0</v>
      </c>
      <c r="M604" s="34">
        <f t="shared" si="1636"/>
        <v>0</v>
      </c>
      <c r="N604" s="34">
        <f t="shared" si="1656"/>
        <v>0</v>
      </c>
      <c r="O604" s="34">
        <f t="shared" si="1639"/>
        <v>0</v>
      </c>
      <c r="P604" s="12" t="str">
        <f t="shared" ref="P604:Q604" si="1667">P603</f>
        <v>(Select Language)</v>
      </c>
      <c r="Q604" s="12" t="str">
        <f t="shared" si="1667"/>
        <v>(Select Usage)</v>
      </c>
      <c r="R604" s="33">
        <f t="shared" si="1640"/>
        <v>0</v>
      </c>
      <c r="S604" s="33">
        <f t="shared" si="1641"/>
        <v>0</v>
      </c>
      <c r="T604" s="33">
        <f t="shared" si="1642"/>
        <v>0</v>
      </c>
      <c r="U604" s="33">
        <f t="shared" si="1643"/>
        <v>0</v>
      </c>
      <c r="V604" s="33">
        <f t="shared" si="1644"/>
        <v>0</v>
      </c>
      <c r="W604" s="33">
        <f t="shared" si="1645"/>
        <v>0</v>
      </c>
      <c r="X604" s="33">
        <f t="shared" si="1646"/>
        <v>0</v>
      </c>
      <c r="Y604" s="33">
        <f t="shared" si="1647"/>
        <v>0</v>
      </c>
      <c r="Z604" s="33">
        <f t="shared" si="1648"/>
        <v>0</v>
      </c>
      <c r="AA604" s="33">
        <f t="shared" si="1649"/>
        <v>0</v>
      </c>
      <c r="AB604" s="33">
        <f t="shared" si="1650"/>
        <v>0</v>
      </c>
      <c r="AC604" s="33">
        <f t="shared" si="1651"/>
        <v>0</v>
      </c>
      <c r="AD604" s="26">
        <f t="shared" ref="AD604:AD606" si="1668">SUM(R604:AC604)</f>
        <v>0</v>
      </c>
      <c r="AE604" s="46" t="str">
        <f>IFERROR(IF(AE$3=VLOOKUP($E604,Template!$AK$5:$AM$17,3,FALSE),$AD604*$F604,0),"0.00")</f>
        <v>0.00</v>
      </c>
      <c r="AF604" s="46" t="str">
        <f>IFERROR(IF(AF$3=VLOOKUP($E604,Template!$AK$5:$AM$17,3,FALSE),$AD604*$F604,0),"0.00")</f>
        <v>0.00</v>
      </c>
      <c r="AG604" s="28">
        <f t="shared" si="1653"/>
        <v>0</v>
      </c>
      <c r="AH604" s="13" t="s">
        <v>40</v>
      </c>
      <c r="AI604" s="13" t="s">
        <v>41</v>
      </c>
      <c r="AK604" s="14" t="s">
        <v>70</v>
      </c>
      <c r="AL604" s="15">
        <v>0.05</v>
      </c>
      <c r="AM604" s="16" t="s">
        <v>3</v>
      </c>
    </row>
    <row r="605" spans="1:39" s="3" customFormat="1" ht="13.8" x14ac:dyDescent="0.25">
      <c r="A605" s="7" t="str">
        <f t="shared" ref="A605:C605" si="1669">A604</f>
        <v>(Enter Broadcasting Company Name)</v>
      </c>
      <c r="B605" s="7" t="str">
        <f t="shared" si="1669"/>
        <v>(Enter Call Letters)</v>
      </c>
      <c r="C605" s="8" t="str">
        <f t="shared" si="1669"/>
        <v>(Select AM/FM)</v>
      </c>
      <c r="D605" s="30"/>
      <c r="E605" s="8" t="str">
        <f t="shared" si="1655"/>
        <v>(Select Station Province)</v>
      </c>
      <c r="F605" s="9" t="str">
        <f>IFERROR(VLOOKUP(E605,Template!$AK$5:$AL$17,2,FALSE),"")</f>
        <v/>
      </c>
      <c r="G605" s="42" t="s">
        <v>15</v>
      </c>
      <c r="H605" s="42" t="s">
        <v>17</v>
      </c>
      <c r="I605" s="32" t="s">
        <v>65</v>
      </c>
      <c r="J605" s="32" t="s">
        <v>66</v>
      </c>
      <c r="K605" s="33">
        <f t="shared" si="1637"/>
        <v>0</v>
      </c>
      <c r="L605" s="33">
        <f t="shared" si="1638"/>
        <v>0</v>
      </c>
      <c r="M605" s="34">
        <f t="shared" si="1636"/>
        <v>0</v>
      </c>
      <c r="N605" s="34">
        <f t="shared" si="1656"/>
        <v>0</v>
      </c>
      <c r="O605" s="34">
        <f t="shared" si="1639"/>
        <v>0</v>
      </c>
      <c r="P605" s="12" t="str">
        <f t="shared" ref="P605:Q605" si="1670">P604</f>
        <v>(Select Language)</v>
      </c>
      <c r="Q605" s="12" t="str">
        <f t="shared" si="1670"/>
        <v>(Select Usage)</v>
      </c>
      <c r="R605" s="33">
        <f t="shared" si="1640"/>
        <v>0</v>
      </c>
      <c r="S605" s="33">
        <f t="shared" si="1641"/>
        <v>0</v>
      </c>
      <c r="T605" s="33">
        <f t="shared" si="1642"/>
        <v>0</v>
      </c>
      <c r="U605" s="33">
        <f t="shared" si="1643"/>
        <v>0</v>
      </c>
      <c r="V605" s="33">
        <f t="shared" si="1644"/>
        <v>0</v>
      </c>
      <c r="W605" s="33">
        <f t="shared" si="1645"/>
        <v>0</v>
      </c>
      <c r="X605" s="33">
        <f t="shared" si="1646"/>
        <v>0</v>
      </c>
      <c r="Y605" s="33">
        <f t="shared" si="1647"/>
        <v>0</v>
      </c>
      <c r="Z605" s="33">
        <f t="shared" si="1648"/>
        <v>0</v>
      </c>
      <c r="AA605" s="33">
        <f t="shared" si="1649"/>
        <v>0</v>
      </c>
      <c r="AB605" s="33">
        <f t="shared" si="1650"/>
        <v>0</v>
      </c>
      <c r="AC605" s="33">
        <f t="shared" si="1651"/>
        <v>0</v>
      </c>
      <c r="AD605" s="26">
        <f t="shared" si="1668"/>
        <v>0</v>
      </c>
      <c r="AE605" s="46" t="str">
        <f>IFERROR(IF(AE$3=VLOOKUP($E605,Template!$AK$5:$AM$17,3,FALSE),$AD605*$F605,0),"0.00")</f>
        <v>0.00</v>
      </c>
      <c r="AF605" s="46" t="str">
        <f>IFERROR(IF(AF$3=VLOOKUP($E605,Template!$AK$5:$AM$17,3,FALSE),$AD605*$F605,0),"0.00")</f>
        <v>0.00</v>
      </c>
      <c r="AG605" s="28">
        <f t="shared" si="1653"/>
        <v>0</v>
      </c>
      <c r="AH605" s="13" t="s">
        <v>40</v>
      </c>
      <c r="AI605" s="13" t="s">
        <v>41</v>
      </c>
      <c r="AK605" s="14" t="s">
        <v>20</v>
      </c>
      <c r="AL605" s="15">
        <v>0.13</v>
      </c>
      <c r="AM605" s="16" t="s">
        <v>2</v>
      </c>
    </row>
    <row r="606" spans="1:39" s="3" customFormat="1" ht="13.8" x14ac:dyDescent="0.25">
      <c r="A606" s="7" t="str">
        <f t="shared" ref="A606:C606" si="1671">A605</f>
        <v>(Enter Broadcasting Company Name)</v>
      </c>
      <c r="B606" s="7" t="str">
        <f t="shared" si="1671"/>
        <v>(Enter Call Letters)</v>
      </c>
      <c r="C606" s="8" t="str">
        <f t="shared" si="1671"/>
        <v>(Select AM/FM)</v>
      </c>
      <c r="D606" s="30"/>
      <c r="E606" s="8" t="str">
        <f t="shared" si="1655"/>
        <v>(Select Station Province)</v>
      </c>
      <c r="F606" s="9" t="str">
        <f>IFERROR(VLOOKUP(E606,Template!$AK$5:$AL$17,2,FALSE),"")</f>
        <v/>
      </c>
      <c r="G606" s="42" t="s">
        <v>16</v>
      </c>
      <c r="H606" s="42" t="s">
        <v>18</v>
      </c>
      <c r="I606" s="32" t="s">
        <v>65</v>
      </c>
      <c r="J606" s="32" t="s">
        <v>66</v>
      </c>
      <c r="K606" s="33">
        <f t="shared" si="1637"/>
        <v>0</v>
      </c>
      <c r="L606" s="33">
        <f t="shared" si="1638"/>
        <v>0</v>
      </c>
      <c r="M606" s="34">
        <f t="shared" si="1636"/>
        <v>0</v>
      </c>
      <c r="N606" s="34">
        <f t="shared" si="1656"/>
        <v>0</v>
      </c>
      <c r="O606" s="34">
        <f t="shared" si="1639"/>
        <v>0</v>
      </c>
      <c r="P606" s="12" t="str">
        <f t="shared" ref="P606:Q606" si="1672">P605</f>
        <v>(Select Language)</v>
      </c>
      <c r="Q606" s="12" t="str">
        <f t="shared" si="1672"/>
        <v>(Select Usage)</v>
      </c>
      <c r="R606" s="33">
        <f t="shared" si="1640"/>
        <v>0</v>
      </c>
      <c r="S606" s="33">
        <f t="shared" si="1641"/>
        <v>0</v>
      </c>
      <c r="T606" s="33">
        <f t="shared" si="1642"/>
        <v>0</v>
      </c>
      <c r="U606" s="33">
        <f t="shared" si="1643"/>
        <v>0</v>
      </c>
      <c r="V606" s="33">
        <f t="shared" si="1644"/>
        <v>0</v>
      </c>
      <c r="W606" s="33">
        <f t="shared" si="1645"/>
        <v>0</v>
      </c>
      <c r="X606" s="33">
        <f t="shared" si="1646"/>
        <v>0</v>
      </c>
      <c r="Y606" s="33">
        <f t="shared" si="1647"/>
        <v>0</v>
      </c>
      <c r="Z606" s="33">
        <f t="shared" si="1648"/>
        <v>0</v>
      </c>
      <c r="AA606" s="33">
        <f t="shared" si="1649"/>
        <v>0</v>
      </c>
      <c r="AB606" s="33">
        <f t="shared" si="1650"/>
        <v>0</v>
      </c>
      <c r="AC606" s="33">
        <f t="shared" si="1651"/>
        <v>0</v>
      </c>
      <c r="AD606" s="26">
        <f t="shared" si="1668"/>
        <v>0</v>
      </c>
      <c r="AE606" s="46" t="str">
        <f>IFERROR(IF(AE$3=VLOOKUP($E606,Template!$AK$5:$AM$17,3,FALSE),$AD606*$F606,0),"0.00")</f>
        <v>0.00</v>
      </c>
      <c r="AF606" s="46" t="str">
        <f>IFERROR(IF(AF$3=VLOOKUP($E606,Template!$AK$5:$AM$17,3,FALSE),$AD606*$F606,0),"0.00")</f>
        <v>0.00</v>
      </c>
      <c r="AG606" s="28">
        <f t="shared" si="1653"/>
        <v>0</v>
      </c>
      <c r="AH606" s="13" t="s">
        <v>40</v>
      </c>
      <c r="AI606" s="13" t="s">
        <v>41</v>
      </c>
      <c r="AK606" s="14" t="s">
        <v>69</v>
      </c>
      <c r="AL606" s="15">
        <v>0.15</v>
      </c>
      <c r="AM606" s="16" t="s">
        <v>2</v>
      </c>
    </row>
    <row r="607" spans="1:39" s="3" customFormat="1" ht="13.8" x14ac:dyDescent="0.25">
      <c r="A607" s="7" t="str">
        <f t="shared" ref="A607:C607" si="1673">A606</f>
        <v>(Enter Broadcasting Company Name)</v>
      </c>
      <c r="B607" s="7" t="str">
        <f t="shared" si="1673"/>
        <v>(Enter Call Letters)</v>
      </c>
      <c r="C607" s="8" t="str">
        <f t="shared" si="1673"/>
        <v>(Select AM/FM)</v>
      </c>
      <c r="D607" s="30"/>
      <c r="E607" s="8" t="str">
        <f t="shared" si="1655"/>
        <v>(Select Station Province)</v>
      </c>
      <c r="F607" s="9" t="str">
        <f>IFERROR(VLOOKUP(E607,Template!$AK$5:$AL$17,2,FALSE),"")</f>
        <v/>
      </c>
      <c r="G607" s="42" t="s">
        <v>17</v>
      </c>
      <c r="H607" s="42" t="s">
        <v>7</v>
      </c>
      <c r="I607" s="32" t="s">
        <v>65</v>
      </c>
      <c r="J607" s="32" t="s">
        <v>66</v>
      </c>
      <c r="K607" s="33">
        <f t="shared" si="1637"/>
        <v>0</v>
      </c>
      <c r="L607" s="33">
        <f t="shared" si="1638"/>
        <v>0</v>
      </c>
      <c r="M607" s="34">
        <f t="shared" si="1636"/>
        <v>0</v>
      </c>
      <c r="N607" s="34">
        <f t="shared" si="1656"/>
        <v>0</v>
      </c>
      <c r="O607" s="34">
        <f t="shared" si="1639"/>
        <v>0</v>
      </c>
      <c r="P607" s="12" t="str">
        <f t="shared" ref="P607:Q607" si="1674">P606</f>
        <v>(Select Language)</v>
      </c>
      <c r="Q607" s="12" t="str">
        <f t="shared" si="1674"/>
        <v>(Select Usage)</v>
      </c>
      <c r="R607" s="33">
        <f t="shared" si="1640"/>
        <v>0</v>
      </c>
      <c r="S607" s="33">
        <f t="shared" si="1641"/>
        <v>0</v>
      </c>
      <c r="T607" s="33">
        <f t="shared" si="1642"/>
        <v>0</v>
      </c>
      <c r="U607" s="33">
        <f t="shared" si="1643"/>
        <v>0</v>
      </c>
      <c r="V607" s="33">
        <f t="shared" si="1644"/>
        <v>0</v>
      </c>
      <c r="W607" s="33">
        <f t="shared" si="1645"/>
        <v>0</v>
      </c>
      <c r="X607" s="33">
        <f t="shared" si="1646"/>
        <v>0</v>
      </c>
      <c r="Y607" s="33">
        <f t="shared" si="1647"/>
        <v>0</v>
      </c>
      <c r="Z607" s="33">
        <f t="shared" si="1648"/>
        <v>0</v>
      </c>
      <c r="AA607" s="33">
        <f t="shared" si="1649"/>
        <v>0</v>
      </c>
      <c r="AB607" s="33">
        <f t="shared" si="1650"/>
        <v>0</v>
      </c>
      <c r="AC607" s="33">
        <f t="shared" si="1651"/>
        <v>0</v>
      </c>
      <c r="AD607" s="26">
        <f>SUM(R607:AC607)</f>
        <v>0</v>
      </c>
      <c r="AE607" s="46" t="str">
        <f>IFERROR(IF(AE$3=VLOOKUP($E607,Template!$AK$5:$AM$17,3,FALSE),$AD607*$F607,0),"0.00")</f>
        <v>0.00</v>
      </c>
      <c r="AF607" s="46" t="str">
        <f>IFERROR(IF(AF$3=VLOOKUP($E607,Template!$AK$5:$AM$17,3,FALSE),$AD607*$F607,0),"0.00")</f>
        <v>0.00</v>
      </c>
      <c r="AG607" s="28">
        <f t="shared" si="1653"/>
        <v>0</v>
      </c>
      <c r="AH607" s="13" t="s">
        <v>40</v>
      </c>
      <c r="AI607" s="13" t="s">
        <v>41</v>
      </c>
      <c r="AK607" s="14" t="s">
        <v>29</v>
      </c>
      <c r="AL607" s="15">
        <v>0.05</v>
      </c>
      <c r="AM607" s="16" t="s">
        <v>3</v>
      </c>
    </row>
    <row r="608" spans="1:39" s="3" customFormat="1" ht="13.8" x14ac:dyDescent="0.25">
      <c r="A608" s="7" t="str">
        <f t="shared" ref="A608:C608" si="1675">A607</f>
        <v>(Enter Broadcasting Company Name)</v>
      </c>
      <c r="B608" s="7" t="str">
        <f t="shared" si="1675"/>
        <v>(Enter Call Letters)</v>
      </c>
      <c r="C608" s="8" t="str">
        <f t="shared" si="1675"/>
        <v>(Select AM/FM)</v>
      </c>
      <c r="D608" s="30"/>
      <c r="E608" s="8" t="str">
        <f t="shared" si="1655"/>
        <v>(Select Station Province)</v>
      </c>
      <c r="F608" s="9" t="str">
        <f>IFERROR(VLOOKUP(E608,Template!$AK$5:$AL$17,2,FALSE),"")</f>
        <v/>
      </c>
      <c r="G608" s="42" t="s">
        <v>18</v>
      </c>
      <c r="H608" s="43" t="s">
        <v>8</v>
      </c>
      <c r="I608" s="32" t="s">
        <v>65</v>
      </c>
      <c r="J608" s="32" t="s">
        <v>66</v>
      </c>
      <c r="K608" s="33">
        <f t="shared" si="1637"/>
        <v>0</v>
      </c>
      <c r="L608" s="33">
        <f t="shared" si="1638"/>
        <v>0</v>
      </c>
      <c r="M608" s="34">
        <f t="shared" si="1636"/>
        <v>0</v>
      </c>
      <c r="N608" s="34">
        <f t="shared" si="1656"/>
        <v>0</v>
      </c>
      <c r="O608" s="34">
        <f t="shared" si="1639"/>
        <v>0</v>
      </c>
      <c r="P608" s="12" t="str">
        <f t="shared" ref="P608:Q608" si="1676">P607</f>
        <v>(Select Language)</v>
      </c>
      <c r="Q608" s="12" t="str">
        <f t="shared" si="1676"/>
        <v>(Select Usage)</v>
      </c>
      <c r="R608" s="33">
        <f t="shared" si="1640"/>
        <v>0</v>
      </c>
      <c r="S608" s="33">
        <f t="shared" si="1641"/>
        <v>0</v>
      </c>
      <c r="T608" s="33">
        <f t="shared" si="1642"/>
        <v>0</v>
      </c>
      <c r="U608" s="33">
        <f t="shared" si="1643"/>
        <v>0</v>
      </c>
      <c r="V608" s="33">
        <f t="shared" si="1644"/>
        <v>0</v>
      </c>
      <c r="W608" s="33">
        <f t="shared" si="1645"/>
        <v>0</v>
      </c>
      <c r="X608" s="33">
        <f t="shared" si="1646"/>
        <v>0</v>
      </c>
      <c r="Y608" s="33">
        <f t="shared" si="1647"/>
        <v>0</v>
      </c>
      <c r="Z608" s="33">
        <f t="shared" si="1648"/>
        <v>0</v>
      </c>
      <c r="AA608" s="33">
        <f t="shared" si="1649"/>
        <v>0</v>
      </c>
      <c r="AB608" s="33">
        <f t="shared" si="1650"/>
        <v>0</v>
      </c>
      <c r="AC608" s="33">
        <f t="shared" si="1651"/>
        <v>0</v>
      </c>
      <c r="AD608" s="26">
        <f t="shared" ref="AD608" si="1677">SUM(R608:AC608)</f>
        <v>0</v>
      </c>
      <c r="AE608" s="46" t="str">
        <f>IFERROR(IF(AE$3=VLOOKUP($E608,Template!$AK$5:$AM$17,3,FALSE),$AD608*$F608,0),"0.00")</f>
        <v>0.00</v>
      </c>
      <c r="AF608" s="46" t="str">
        <f>IFERROR(IF(AF$3=VLOOKUP($E608,Template!$AK$5:$AM$17,3,FALSE),$AD608*$F608,0),"0.00")</f>
        <v>0.00</v>
      </c>
      <c r="AG608" s="28">
        <f t="shared" si="1653"/>
        <v>0</v>
      </c>
      <c r="AH608" s="13" t="s">
        <v>40</v>
      </c>
      <c r="AI608" s="13" t="s">
        <v>41</v>
      </c>
      <c r="AK608" s="14" t="s">
        <v>21</v>
      </c>
      <c r="AL608" s="15">
        <v>0.05</v>
      </c>
      <c r="AM608" s="16" t="s">
        <v>3</v>
      </c>
    </row>
    <row r="609" spans="1:39" ht="13.8" x14ac:dyDescent="0.25">
      <c r="A609" s="19" t="s">
        <v>4</v>
      </c>
      <c r="B609" s="19"/>
      <c r="C609" s="20"/>
      <c r="D609" s="20"/>
      <c r="E609" s="20"/>
      <c r="F609" s="20"/>
      <c r="G609" s="44"/>
      <c r="H609" s="44"/>
      <c r="I609" s="21">
        <f t="shared" ref="I609:K609" si="1678">SUM(I597:I608)</f>
        <v>0</v>
      </c>
      <c r="J609" s="21">
        <f t="shared" si="1678"/>
        <v>0</v>
      </c>
      <c r="K609" s="21">
        <f t="shared" si="1678"/>
        <v>0</v>
      </c>
      <c r="L609" s="21">
        <f>L608</f>
        <v>0</v>
      </c>
      <c r="M609" s="21">
        <f>SUM(M597:M608)</f>
        <v>0</v>
      </c>
      <c r="N609" s="21">
        <f t="shared" ref="N609:O609" si="1679">SUM(N597:N608)</f>
        <v>0</v>
      </c>
      <c r="O609" s="21">
        <f t="shared" si="1679"/>
        <v>0</v>
      </c>
      <c r="P609" s="21"/>
      <c r="Q609" s="22"/>
      <c r="R609" s="21">
        <f t="shared" ref="R609:AI609" si="1680">SUM(R597:R608)</f>
        <v>0</v>
      </c>
      <c r="S609" s="21">
        <f t="shared" si="1680"/>
        <v>0</v>
      </c>
      <c r="T609" s="21">
        <f t="shared" si="1680"/>
        <v>0</v>
      </c>
      <c r="U609" s="21">
        <f t="shared" si="1680"/>
        <v>0</v>
      </c>
      <c r="V609" s="21">
        <f t="shared" si="1680"/>
        <v>0</v>
      </c>
      <c r="W609" s="21">
        <f t="shared" si="1680"/>
        <v>0</v>
      </c>
      <c r="X609" s="21">
        <f t="shared" si="1680"/>
        <v>0</v>
      </c>
      <c r="Y609" s="21">
        <f t="shared" si="1680"/>
        <v>0</v>
      </c>
      <c r="Z609" s="21">
        <f t="shared" si="1680"/>
        <v>0</v>
      </c>
      <c r="AA609" s="21">
        <f t="shared" si="1680"/>
        <v>0</v>
      </c>
      <c r="AB609" s="21">
        <f t="shared" si="1680"/>
        <v>0</v>
      </c>
      <c r="AC609" s="21">
        <f t="shared" si="1680"/>
        <v>0</v>
      </c>
      <c r="AD609" s="27">
        <f t="shared" si="1680"/>
        <v>0</v>
      </c>
      <c r="AE609" s="21">
        <f t="shared" si="1680"/>
        <v>0</v>
      </c>
      <c r="AF609" s="21">
        <f t="shared" si="1680"/>
        <v>0</v>
      </c>
      <c r="AG609" s="27">
        <f t="shared" si="1680"/>
        <v>0</v>
      </c>
      <c r="AH609" s="21">
        <f t="shared" si="1680"/>
        <v>0</v>
      </c>
      <c r="AI609" s="21">
        <f t="shared" si="1680"/>
        <v>0</v>
      </c>
      <c r="AK609" s="14" t="s">
        <v>71</v>
      </c>
      <c r="AL609" s="15">
        <v>0.05</v>
      </c>
      <c r="AM609" s="16" t="s">
        <v>3</v>
      </c>
    </row>
    <row r="610" spans="1:39" x14ac:dyDescent="0.25">
      <c r="A610" s="2"/>
      <c r="G610" s="2"/>
      <c r="H610" s="2"/>
      <c r="O610" s="2"/>
      <c r="P610" s="2"/>
    </row>
    <row r="611" spans="1:39" ht="42" customHeight="1" x14ac:dyDescent="0.25">
      <c r="A611" s="223" t="s">
        <v>63</v>
      </c>
      <c r="B611" s="223" t="s">
        <v>43</v>
      </c>
      <c r="C611" s="224" t="s">
        <v>19</v>
      </c>
      <c r="D611" s="226"/>
      <c r="E611" s="223" t="s">
        <v>14</v>
      </c>
      <c r="F611" s="223" t="s">
        <v>38</v>
      </c>
      <c r="G611" s="223" t="s">
        <v>1</v>
      </c>
      <c r="H611" s="223" t="s">
        <v>5</v>
      </c>
      <c r="I611" s="225" t="s">
        <v>31</v>
      </c>
      <c r="J611" s="225" t="s">
        <v>32</v>
      </c>
      <c r="K611" s="225" t="s">
        <v>48</v>
      </c>
      <c r="L611" s="225" t="s">
        <v>0</v>
      </c>
      <c r="M611" s="4" t="s">
        <v>45</v>
      </c>
      <c r="N611" s="4" t="s">
        <v>46</v>
      </c>
      <c r="O611" s="4" t="s">
        <v>47</v>
      </c>
      <c r="P611" s="225" t="s">
        <v>50</v>
      </c>
      <c r="Q611" s="225" t="s">
        <v>33</v>
      </c>
      <c r="R611" s="4" t="s">
        <v>51</v>
      </c>
      <c r="S611" s="4" t="s">
        <v>52</v>
      </c>
      <c r="T611" s="4" t="s">
        <v>53</v>
      </c>
      <c r="U611" s="4" t="s">
        <v>54</v>
      </c>
      <c r="V611" s="4" t="s">
        <v>55</v>
      </c>
      <c r="W611" s="4" t="s">
        <v>56</v>
      </c>
      <c r="X611" s="4" t="s">
        <v>57</v>
      </c>
      <c r="Y611" s="4" t="s">
        <v>58</v>
      </c>
      <c r="Z611" s="4" t="s">
        <v>59</v>
      </c>
      <c r="AA611" s="4" t="s">
        <v>62</v>
      </c>
      <c r="AB611" s="4" t="s">
        <v>60</v>
      </c>
      <c r="AC611" s="4" t="s">
        <v>61</v>
      </c>
      <c r="AD611" s="233" t="s">
        <v>34</v>
      </c>
      <c r="AE611" s="231" t="s">
        <v>2</v>
      </c>
      <c r="AF611" s="231" t="s">
        <v>3</v>
      </c>
      <c r="AG611" s="233" t="s">
        <v>35</v>
      </c>
      <c r="AH611" s="223" t="s">
        <v>36</v>
      </c>
      <c r="AI611" s="223" t="s">
        <v>37</v>
      </c>
      <c r="AK611" s="229" t="s">
        <v>30</v>
      </c>
      <c r="AL611" s="229"/>
      <c r="AM611" s="229"/>
    </row>
    <row r="612" spans="1:39" s="6" customFormat="1" ht="35.25" customHeight="1" x14ac:dyDescent="0.3">
      <c r="A612" s="224"/>
      <c r="B612" s="224"/>
      <c r="C612" s="224"/>
      <c r="D612" s="227"/>
      <c r="E612" s="223"/>
      <c r="F612" s="223"/>
      <c r="G612" s="223"/>
      <c r="H612" s="223"/>
      <c r="I612" s="230"/>
      <c r="J612" s="230"/>
      <c r="K612" s="230"/>
      <c r="L612" s="230"/>
      <c r="M612" s="5">
        <v>0</v>
      </c>
      <c r="N612" s="5">
        <v>625000</v>
      </c>
      <c r="O612" s="5">
        <v>1250000</v>
      </c>
      <c r="P612" s="225"/>
      <c r="Q612" s="225"/>
      <c r="R612" s="29">
        <v>4.95E-4</v>
      </c>
      <c r="S612" s="29">
        <v>9.5200000000000005E-4</v>
      </c>
      <c r="T612" s="29">
        <v>1.5900000000000001E-3</v>
      </c>
      <c r="U612" s="29">
        <v>1.1169999999999999E-3</v>
      </c>
      <c r="V612" s="29">
        <v>2.189E-3</v>
      </c>
      <c r="W612" s="29">
        <v>4.5430000000000002E-3</v>
      </c>
      <c r="X612" s="29">
        <v>8.8199999999999997E-4</v>
      </c>
      <c r="Y612" s="29">
        <v>1.6949999999999999E-3</v>
      </c>
      <c r="Z612" s="29">
        <v>2.8319999999999999E-3</v>
      </c>
      <c r="AA612" s="29">
        <v>1.9889999999999999E-3</v>
      </c>
      <c r="AB612" s="29">
        <v>3.8999999999999998E-3</v>
      </c>
      <c r="AC612" s="29">
        <v>8.0949999999999998E-3</v>
      </c>
      <c r="AD612" s="233"/>
      <c r="AE612" s="232"/>
      <c r="AF612" s="232"/>
      <c r="AG612" s="234"/>
      <c r="AH612" s="223"/>
      <c r="AI612" s="223"/>
      <c r="AK612" s="229"/>
      <c r="AL612" s="229"/>
      <c r="AM612" s="229"/>
    </row>
    <row r="613" spans="1:39" s="3" customFormat="1" ht="13.8" x14ac:dyDescent="0.25">
      <c r="A613" s="7" t="s">
        <v>44</v>
      </c>
      <c r="B613" s="7" t="s">
        <v>42</v>
      </c>
      <c r="C613" s="8" t="s">
        <v>39</v>
      </c>
      <c r="D613" s="30"/>
      <c r="E613" s="8" t="s">
        <v>64</v>
      </c>
      <c r="F613" s="9" t="str">
        <f>IFERROR(VLOOKUP(E613,Template!$AK$5:$AL$17,2,FALSE),"")</f>
        <v/>
      </c>
      <c r="G613" s="41" t="s">
        <v>7</v>
      </c>
      <c r="H613" s="41" t="s">
        <v>6</v>
      </c>
      <c r="I613" s="32" t="s">
        <v>65</v>
      </c>
      <c r="J613" s="32" t="s">
        <v>66</v>
      </c>
      <c r="K613" s="33">
        <f>IFERROR(I613+J613,0)</f>
        <v>0</v>
      </c>
      <c r="L613" s="33">
        <f>IFERROR(K613,"")</f>
        <v>0</v>
      </c>
      <c r="M613" s="34">
        <f t="shared" ref="M613:M624" si="1681">IF(L613&lt;=$N$4,K613,IF(L612&gt;$N$4,0,$N$4-L612))</f>
        <v>0</v>
      </c>
      <c r="N613" s="34">
        <f>IF(AND(L613&gt;$N$4,L613&lt;=$O$4),K613-M613,IF(AND(L612&gt;$N$4,L612&lt;=$O$4),$O$4-L612,IF(L612&gt;$O$4,0,IF(L613&lt;$N$4,0,MIN(L613-$N$4,$N$4)))))</f>
        <v>0</v>
      </c>
      <c r="O613" s="34">
        <f>IF(L613&gt;$O$4,K613-M613-N613,0)</f>
        <v>0</v>
      </c>
      <c r="P613" s="12" t="s">
        <v>94</v>
      </c>
      <c r="Q613" s="12" t="s">
        <v>68</v>
      </c>
      <c r="R613" s="33">
        <f>IF(AND($Q613="LOW",$P613="French"),M613*R$4,0)</f>
        <v>0</v>
      </c>
      <c r="S613" s="33">
        <f>IF(AND($Q613="LOW",$P613="French"),N613*S$4,0)</f>
        <v>0</v>
      </c>
      <c r="T613" s="33">
        <f>IF(AND($Q613="LOW",$P613="French"),O613*T$4,0)</f>
        <v>0</v>
      </c>
      <c r="U613" s="33">
        <f>IF(AND($Q613="HIGH",$P613="French"),M613*U$4,0)</f>
        <v>0</v>
      </c>
      <c r="V613" s="33">
        <f>IF(AND($Q613="HIGH",$P613="French"),N613*V$4,0)</f>
        <v>0</v>
      </c>
      <c r="W613" s="33">
        <f>IF(AND($Q613="HIGH",$P613="French"),O613*W$4,0)</f>
        <v>0</v>
      </c>
      <c r="X613" s="33">
        <f>IF(AND($Q613="LOW",$P613="English"),M613*X$4,0)</f>
        <v>0</v>
      </c>
      <c r="Y613" s="33">
        <f>IF(AND($Q613="LOW",$P613="English"),N613*Y$4,0)</f>
        <v>0</v>
      </c>
      <c r="Z613" s="33">
        <f>IF(AND($Q613="LOW",$P613="English"),O613*Z$4,0)</f>
        <v>0</v>
      </c>
      <c r="AA613" s="33">
        <f>IF(AND($Q613="HIGH",$P613="English"),M613*AA$4,0)</f>
        <v>0</v>
      </c>
      <c r="AB613" s="33">
        <f>IF(AND($Q613="HIGH",$P613="English"),N613*AB$4,0)</f>
        <v>0</v>
      </c>
      <c r="AC613" s="33">
        <f>IF(AND($Q613="HIGH",$P613="English"),O613*AC$4,0)</f>
        <v>0</v>
      </c>
      <c r="AD613" s="26">
        <f>SUM(R613:AC613)</f>
        <v>0</v>
      </c>
      <c r="AE613" s="46" t="str">
        <f>IFERROR(IF(AE$3=VLOOKUP($E613,Template!$AK$5:$AM$17,3,FALSE),$AD613*$F613,0),"0.00")</f>
        <v>0.00</v>
      </c>
      <c r="AF613" s="46" t="str">
        <f>IFERROR(IF(AF$3=VLOOKUP($E613,Template!$AK$5:$AM$17,3,FALSE),$AD613*$F613,0),"0.00")</f>
        <v>0.00</v>
      </c>
      <c r="AG613" s="28">
        <f>SUM(AD613:AF613)</f>
        <v>0</v>
      </c>
      <c r="AH613" s="13" t="s">
        <v>40</v>
      </c>
      <c r="AI613" s="13" t="s">
        <v>41</v>
      </c>
      <c r="AK613" s="14" t="s">
        <v>25</v>
      </c>
      <c r="AL613" s="15">
        <v>0.05</v>
      </c>
      <c r="AM613" s="16" t="s">
        <v>3</v>
      </c>
    </row>
    <row r="614" spans="1:39" s="3" customFormat="1" ht="13.8" x14ac:dyDescent="0.25">
      <c r="A614" s="7" t="str">
        <f>A613</f>
        <v>(Enter Broadcasting Company Name)</v>
      </c>
      <c r="B614" s="7" t="str">
        <f>B613</f>
        <v>(Enter Call Letters)</v>
      </c>
      <c r="C614" s="8" t="str">
        <f>C613</f>
        <v>(Select AM/FM)</v>
      </c>
      <c r="D614" s="30"/>
      <c r="E614" s="8" t="str">
        <f>E613</f>
        <v>(Select Station Province)</v>
      </c>
      <c r="F614" s="9" t="str">
        <f>IFERROR(VLOOKUP(E614,Template!$AK$5:$AL$17,2,FALSE),"")</f>
        <v/>
      </c>
      <c r="G614" s="42" t="s">
        <v>8</v>
      </c>
      <c r="H614" s="42" t="s">
        <v>9</v>
      </c>
      <c r="I614" s="32" t="s">
        <v>65</v>
      </c>
      <c r="J614" s="32" t="s">
        <v>66</v>
      </c>
      <c r="K614" s="33">
        <f t="shared" ref="K614:K624" si="1682">IFERROR(I614+J614,0)</f>
        <v>0</v>
      </c>
      <c r="L614" s="33">
        <f t="shared" ref="L614:L624" si="1683">IFERROR(L613+K614,"")</f>
        <v>0</v>
      </c>
      <c r="M614" s="34">
        <f t="shared" si="1681"/>
        <v>0</v>
      </c>
      <c r="N614" s="34">
        <f>IF(AND(L614&gt;$N$4,L614&lt;=$O$4),K614-M614,IF(AND(L613&gt;$N$4,L613&lt;=$O$4),$O$4-L613,IF(L613&gt;$O$4,0,IF(L614&lt;$N$4,0,MIN(L614-$N$4,$N$4)))))</f>
        <v>0</v>
      </c>
      <c r="O614" s="34">
        <f t="shared" ref="O614:O624" si="1684">IF(L614&gt;$O$4,K614-M614-N614,0)</f>
        <v>0</v>
      </c>
      <c r="P614" s="12" t="str">
        <f>P613</f>
        <v>(Select Language)</v>
      </c>
      <c r="Q614" s="12" t="str">
        <f>Q613</f>
        <v>(Select Usage)</v>
      </c>
      <c r="R614" s="33">
        <f t="shared" ref="R614:R624" si="1685">IF(AND($Q614="LOW",$P614="French"),M614*R$4,0)</f>
        <v>0</v>
      </c>
      <c r="S614" s="33">
        <f t="shared" ref="S614:S624" si="1686">IF(AND($Q614="LOW",$P614="French"),N614*S$4,0)</f>
        <v>0</v>
      </c>
      <c r="T614" s="33">
        <f t="shared" ref="T614:T624" si="1687">IF(AND($Q614="LOW",$P614="French"),O614*T$4,0)</f>
        <v>0</v>
      </c>
      <c r="U614" s="33">
        <f t="shared" ref="U614:U624" si="1688">IF(AND($Q614="HIGH",$P614="French"),M614*U$4,0)</f>
        <v>0</v>
      </c>
      <c r="V614" s="33">
        <f t="shared" ref="V614:V624" si="1689">IF(AND($Q614="HIGH",$P614="French"),N614*V$4,0)</f>
        <v>0</v>
      </c>
      <c r="W614" s="33">
        <f t="shared" ref="W614:W624" si="1690">IF(AND($Q614="HIGH",$P614="French"),O614*W$4,0)</f>
        <v>0</v>
      </c>
      <c r="X614" s="33">
        <f t="shared" ref="X614:X624" si="1691">IF(AND($Q614="LOW",$P614="English"),M614*X$4,0)</f>
        <v>0</v>
      </c>
      <c r="Y614" s="33">
        <f t="shared" ref="Y614:Y624" si="1692">IF(AND($Q614="LOW",$P614="English"),N614*Y$4,0)</f>
        <v>0</v>
      </c>
      <c r="Z614" s="33">
        <f t="shared" ref="Z614:Z624" si="1693">IF(AND($Q614="LOW",$P614="English"),O614*Z$4,0)</f>
        <v>0</v>
      </c>
      <c r="AA614" s="33">
        <f t="shared" ref="AA614:AA624" si="1694">IF(AND($Q614="HIGH",$P614="English"),M614*AA$4,0)</f>
        <v>0</v>
      </c>
      <c r="AB614" s="33">
        <f t="shared" ref="AB614:AB624" si="1695">IF(AND($Q614="HIGH",$P614="English"),N614*AB$4,0)</f>
        <v>0</v>
      </c>
      <c r="AC614" s="33">
        <f t="shared" ref="AC614:AC624" si="1696">IF(AND($Q614="HIGH",$P614="English"),O614*AC$4,0)</f>
        <v>0</v>
      </c>
      <c r="AD614" s="26">
        <f t="shared" ref="AD614:AD618" si="1697">SUM(R614:AC614)</f>
        <v>0</v>
      </c>
      <c r="AE614" s="46" t="str">
        <f>IFERROR(IF(AE$3=VLOOKUP($E614,Template!$AK$5:$AM$17,3,FALSE),$AD614*$F614,0),"0.00")</f>
        <v>0.00</v>
      </c>
      <c r="AF614" s="46" t="str">
        <f>IFERROR(IF(AF$3=VLOOKUP($E614,Template!$AK$5:$AM$17,3,FALSE),$AD614*$F614,0),"0.00")</f>
        <v>0.00</v>
      </c>
      <c r="AG614" s="28">
        <f t="shared" ref="AG614:AG624" si="1698">SUM(AD614:AF614)</f>
        <v>0</v>
      </c>
      <c r="AH614" s="13" t="s">
        <v>40</v>
      </c>
      <c r="AI614" s="13" t="s">
        <v>41</v>
      </c>
      <c r="AK614" s="14" t="s">
        <v>23</v>
      </c>
      <c r="AL614" s="15">
        <v>0.05</v>
      </c>
      <c r="AM614" s="16" t="s">
        <v>3</v>
      </c>
    </row>
    <row r="615" spans="1:39" s="3" customFormat="1" ht="13.8" x14ac:dyDescent="0.25">
      <c r="A615" s="7" t="str">
        <f t="shared" ref="A615:C615" si="1699">A614</f>
        <v>(Enter Broadcasting Company Name)</v>
      </c>
      <c r="B615" s="7" t="str">
        <f t="shared" si="1699"/>
        <v>(Enter Call Letters)</v>
      </c>
      <c r="C615" s="8" t="str">
        <f t="shared" si="1699"/>
        <v>(Select AM/FM)</v>
      </c>
      <c r="D615" s="30"/>
      <c r="E615" s="8" t="str">
        <f t="shared" ref="E615:E624" si="1700">E614</f>
        <v>(Select Station Province)</v>
      </c>
      <c r="F615" s="9" t="str">
        <f>IFERROR(VLOOKUP(E615,Template!$AK$5:$AL$17,2,FALSE),"")</f>
        <v/>
      </c>
      <c r="G615" s="42" t="s">
        <v>6</v>
      </c>
      <c r="H615" s="42" t="s">
        <v>10</v>
      </c>
      <c r="I615" s="32" t="s">
        <v>65</v>
      </c>
      <c r="J615" s="32" t="s">
        <v>66</v>
      </c>
      <c r="K615" s="33">
        <f t="shared" si="1682"/>
        <v>0</v>
      </c>
      <c r="L615" s="33">
        <f t="shared" si="1683"/>
        <v>0</v>
      </c>
      <c r="M615" s="34">
        <f t="shared" si="1681"/>
        <v>0</v>
      </c>
      <c r="N615" s="34">
        <f t="shared" ref="N615:N624" si="1701">IF(AND(L615&gt;$N$4,L615&lt;=$O$4),K615-M615,IF(AND(L614&gt;$N$4,L614&lt;=$O$4),$O$4-L614,IF(L614&gt;$O$4,0,IF(L615&lt;$N$4,0,MIN(L615-$N$4,$N$4)))))</f>
        <v>0</v>
      </c>
      <c r="O615" s="34">
        <f t="shared" si="1684"/>
        <v>0</v>
      </c>
      <c r="P615" s="12" t="str">
        <f t="shared" ref="P615:Q615" si="1702">P614</f>
        <v>(Select Language)</v>
      </c>
      <c r="Q615" s="12" t="str">
        <f t="shared" si="1702"/>
        <v>(Select Usage)</v>
      </c>
      <c r="R615" s="33">
        <f t="shared" si="1685"/>
        <v>0</v>
      </c>
      <c r="S615" s="33">
        <f t="shared" si="1686"/>
        <v>0</v>
      </c>
      <c r="T615" s="33">
        <f t="shared" si="1687"/>
        <v>0</v>
      </c>
      <c r="U615" s="33">
        <f t="shared" si="1688"/>
        <v>0</v>
      </c>
      <c r="V615" s="33">
        <f t="shared" si="1689"/>
        <v>0</v>
      </c>
      <c r="W615" s="33">
        <f t="shared" si="1690"/>
        <v>0</v>
      </c>
      <c r="X615" s="33">
        <f t="shared" si="1691"/>
        <v>0</v>
      </c>
      <c r="Y615" s="33">
        <f t="shared" si="1692"/>
        <v>0</v>
      </c>
      <c r="Z615" s="33">
        <f t="shared" si="1693"/>
        <v>0</v>
      </c>
      <c r="AA615" s="33">
        <f t="shared" si="1694"/>
        <v>0</v>
      </c>
      <c r="AB615" s="33">
        <f t="shared" si="1695"/>
        <v>0</v>
      </c>
      <c r="AC615" s="33">
        <f t="shared" si="1696"/>
        <v>0</v>
      </c>
      <c r="AD615" s="26">
        <f t="shared" si="1697"/>
        <v>0</v>
      </c>
      <c r="AE615" s="46" t="str">
        <f>IFERROR(IF(AE$3=VLOOKUP($E615,Template!$AK$5:$AM$17,3,FALSE),$AD615*$F615,0),"0.00")</f>
        <v>0.00</v>
      </c>
      <c r="AF615" s="46" t="str">
        <f>IFERROR(IF(AF$3=VLOOKUP($E615,Template!$AK$5:$AM$17,3,FALSE),$AD615*$F615,0),"0.00")</f>
        <v>0.00</v>
      </c>
      <c r="AG615" s="28">
        <f t="shared" si="1698"/>
        <v>0</v>
      </c>
      <c r="AH615" s="13" t="s">
        <v>40</v>
      </c>
      <c r="AI615" s="13" t="s">
        <v>41</v>
      </c>
      <c r="AK615" s="14" t="s">
        <v>24</v>
      </c>
      <c r="AL615" s="15">
        <v>0.05</v>
      </c>
      <c r="AM615" s="16" t="s">
        <v>3</v>
      </c>
    </row>
    <row r="616" spans="1:39" s="3" customFormat="1" ht="13.8" x14ac:dyDescent="0.25">
      <c r="A616" s="7" t="str">
        <f t="shared" ref="A616:C616" si="1703">A615</f>
        <v>(Enter Broadcasting Company Name)</v>
      </c>
      <c r="B616" s="7" t="str">
        <f t="shared" si="1703"/>
        <v>(Enter Call Letters)</v>
      </c>
      <c r="C616" s="8" t="str">
        <f t="shared" si="1703"/>
        <v>(Select AM/FM)</v>
      </c>
      <c r="D616" s="30"/>
      <c r="E616" s="8" t="str">
        <f t="shared" si="1700"/>
        <v>(Select Station Province)</v>
      </c>
      <c r="F616" s="9" t="str">
        <f>IFERROR(VLOOKUP(E616,Template!$AK$5:$AL$17,2,FALSE),"")</f>
        <v/>
      </c>
      <c r="G616" s="42" t="s">
        <v>9</v>
      </c>
      <c r="H616" s="42" t="s">
        <v>11</v>
      </c>
      <c r="I616" s="32" t="s">
        <v>65</v>
      </c>
      <c r="J616" s="32" t="s">
        <v>66</v>
      </c>
      <c r="K616" s="33">
        <f t="shared" si="1682"/>
        <v>0</v>
      </c>
      <c r="L616" s="33">
        <f t="shared" si="1683"/>
        <v>0</v>
      </c>
      <c r="M616" s="34">
        <f t="shared" si="1681"/>
        <v>0</v>
      </c>
      <c r="N616" s="34">
        <f t="shared" si="1701"/>
        <v>0</v>
      </c>
      <c r="O616" s="34">
        <f t="shared" si="1684"/>
        <v>0</v>
      </c>
      <c r="P616" s="12" t="str">
        <f t="shared" ref="P616:Q616" si="1704">P615</f>
        <v>(Select Language)</v>
      </c>
      <c r="Q616" s="12" t="str">
        <f t="shared" si="1704"/>
        <v>(Select Usage)</v>
      </c>
      <c r="R616" s="33">
        <f t="shared" si="1685"/>
        <v>0</v>
      </c>
      <c r="S616" s="33">
        <f t="shared" si="1686"/>
        <v>0</v>
      </c>
      <c r="T616" s="33">
        <f t="shared" si="1687"/>
        <v>0</v>
      </c>
      <c r="U616" s="33">
        <f t="shared" si="1688"/>
        <v>0</v>
      </c>
      <c r="V616" s="33">
        <f t="shared" si="1689"/>
        <v>0</v>
      </c>
      <c r="W616" s="33">
        <f t="shared" si="1690"/>
        <v>0</v>
      </c>
      <c r="X616" s="33">
        <f t="shared" si="1691"/>
        <v>0</v>
      </c>
      <c r="Y616" s="33">
        <f t="shared" si="1692"/>
        <v>0</v>
      </c>
      <c r="Z616" s="33">
        <f t="shared" si="1693"/>
        <v>0</v>
      </c>
      <c r="AA616" s="33">
        <f t="shared" si="1694"/>
        <v>0</v>
      </c>
      <c r="AB616" s="33">
        <f t="shared" si="1695"/>
        <v>0</v>
      </c>
      <c r="AC616" s="33">
        <f t="shared" si="1696"/>
        <v>0</v>
      </c>
      <c r="AD616" s="26">
        <f t="shared" si="1697"/>
        <v>0</v>
      </c>
      <c r="AE616" s="46" t="str">
        <f>IFERROR(IF(AE$3=VLOOKUP($E616,Template!$AK$5:$AM$17,3,FALSE),$AD616*$F616,0),"0.00")</f>
        <v>0.00</v>
      </c>
      <c r="AF616" s="46" t="str">
        <f>IFERROR(IF(AF$3=VLOOKUP($E616,Template!$AK$5:$AM$17,3,FALSE),$AD616*$F616,0),"0.00")</f>
        <v>0.00</v>
      </c>
      <c r="AG616" s="28">
        <f t="shared" si="1698"/>
        <v>0</v>
      </c>
      <c r="AH616" s="13" t="s">
        <v>40</v>
      </c>
      <c r="AI616" s="13" t="s">
        <v>41</v>
      </c>
      <c r="AK616" s="14" t="s">
        <v>22</v>
      </c>
      <c r="AL616" s="15">
        <v>0.15</v>
      </c>
      <c r="AM616" s="16" t="s">
        <v>2</v>
      </c>
    </row>
    <row r="617" spans="1:39" s="3" customFormat="1" ht="13.8" x14ac:dyDescent="0.25">
      <c r="A617" s="7" t="str">
        <f t="shared" ref="A617:C617" si="1705">A616</f>
        <v>(Enter Broadcasting Company Name)</v>
      </c>
      <c r="B617" s="7" t="str">
        <f t="shared" si="1705"/>
        <v>(Enter Call Letters)</v>
      </c>
      <c r="C617" s="8" t="str">
        <f t="shared" si="1705"/>
        <v>(Select AM/FM)</v>
      </c>
      <c r="D617" s="30"/>
      <c r="E617" s="8" t="str">
        <f t="shared" si="1700"/>
        <v>(Select Station Province)</v>
      </c>
      <c r="F617" s="9" t="str">
        <f>IFERROR(VLOOKUP(E617,Template!$AK$5:$AL$17,2,FALSE),"")</f>
        <v/>
      </c>
      <c r="G617" s="42" t="s">
        <v>10</v>
      </c>
      <c r="H617" s="42" t="s">
        <v>12</v>
      </c>
      <c r="I617" s="32" t="s">
        <v>65</v>
      </c>
      <c r="J617" s="32" t="s">
        <v>66</v>
      </c>
      <c r="K617" s="33">
        <f t="shared" si="1682"/>
        <v>0</v>
      </c>
      <c r="L617" s="33">
        <f t="shared" si="1683"/>
        <v>0</v>
      </c>
      <c r="M617" s="34">
        <f t="shared" si="1681"/>
        <v>0</v>
      </c>
      <c r="N617" s="34">
        <f t="shared" si="1701"/>
        <v>0</v>
      </c>
      <c r="O617" s="34">
        <f t="shared" si="1684"/>
        <v>0</v>
      </c>
      <c r="P617" s="12" t="str">
        <f t="shared" ref="P617:Q617" si="1706">P616</f>
        <v>(Select Language)</v>
      </c>
      <c r="Q617" s="12" t="str">
        <f t="shared" si="1706"/>
        <v>(Select Usage)</v>
      </c>
      <c r="R617" s="33">
        <f t="shared" si="1685"/>
        <v>0</v>
      </c>
      <c r="S617" s="33">
        <f t="shared" si="1686"/>
        <v>0</v>
      </c>
      <c r="T617" s="33">
        <f t="shared" si="1687"/>
        <v>0</v>
      </c>
      <c r="U617" s="33">
        <f t="shared" si="1688"/>
        <v>0</v>
      </c>
      <c r="V617" s="33">
        <f t="shared" si="1689"/>
        <v>0</v>
      </c>
      <c r="W617" s="33">
        <f t="shared" si="1690"/>
        <v>0</v>
      </c>
      <c r="X617" s="33">
        <f t="shared" si="1691"/>
        <v>0</v>
      </c>
      <c r="Y617" s="33">
        <f t="shared" si="1692"/>
        <v>0</v>
      </c>
      <c r="Z617" s="33">
        <f t="shared" si="1693"/>
        <v>0</v>
      </c>
      <c r="AA617" s="33">
        <f t="shared" si="1694"/>
        <v>0</v>
      </c>
      <c r="AB617" s="33">
        <f t="shared" si="1695"/>
        <v>0</v>
      </c>
      <c r="AC617" s="33">
        <f t="shared" si="1696"/>
        <v>0</v>
      </c>
      <c r="AD617" s="26">
        <f t="shared" si="1697"/>
        <v>0</v>
      </c>
      <c r="AE617" s="46" t="str">
        <f>IFERROR(IF(AE$3=VLOOKUP($E617,Template!$AK$5:$AM$17,3,FALSE),$AD617*$F617,0),"0.00")</f>
        <v>0.00</v>
      </c>
      <c r="AF617" s="46" t="str">
        <f>IFERROR(IF(AF$3=VLOOKUP($E617,Template!$AK$5:$AM$17,3,FALSE),$AD617*$F617,0),"0.00")</f>
        <v>0.00</v>
      </c>
      <c r="AG617" s="28">
        <f t="shared" si="1698"/>
        <v>0</v>
      </c>
      <c r="AH617" s="13" t="s">
        <v>40</v>
      </c>
      <c r="AI617" s="13" t="s">
        <v>41</v>
      </c>
      <c r="AK617" s="14" t="s">
        <v>26</v>
      </c>
      <c r="AL617" s="15">
        <v>0.15</v>
      </c>
      <c r="AM617" s="16" t="s">
        <v>2</v>
      </c>
    </row>
    <row r="618" spans="1:39" s="3" customFormat="1" ht="13.8" x14ac:dyDescent="0.25">
      <c r="A618" s="7" t="str">
        <f t="shared" ref="A618:C618" si="1707">A617</f>
        <v>(Enter Broadcasting Company Name)</v>
      </c>
      <c r="B618" s="7" t="str">
        <f t="shared" si="1707"/>
        <v>(Enter Call Letters)</v>
      </c>
      <c r="C618" s="8" t="str">
        <f t="shared" si="1707"/>
        <v>(Select AM/FM)</v>
      </c>
      <c r="D618" s="30"/>
      <c r="E618" s="8" t="str">
        <f t="shared" si="1700"/>
        <v>(Select Station Province)</v>
      </c>
      <c r="F618" s="9" t="str">
        <f>IFERROR(VLOOKUP(E618,Template!$AK$5:$AL$17,2,FALSE),"")</f>
        <v/>
      </c>
      <c r="G618" s="42" t="s">
        <v>11</v>
      </c>
      <c r="H618" s="42" t="s">
        <v>13</v>
      </c>
      <c r="I618" s="32" t="s">
        <v>65</v>
      </c>
      <c r="J618" s="32" t="s">
        <v>66</v>
      </c>
      <c r="K618" s="33">
        <f t="shared" si="1682"/>
        <v>0</v>
      </c>
      <c r="L618" s="33">
        <f t="shared" si="1683"/>
        <v>0</v>
      </c>
      <c r="M618" s="34">
        <f t="shared" si="1681"/>
        <v>0</v>
      </c>
      <c r="N618" s="34">
        <f t="shared" si="1701"/>
        <v>0</v>
      </c>
      <c r="O618" s="34">
        <f t="shared" si="1684"/>
        <v>0</v>
      </c>
      <c r="P618" s="12" t="str">
        <f t="shared" ref="P618:Q618" si="1708">P617</f>
        <v>(Select Language)</v>
      </c>
      <c r="Q618" s="12" t="str">
        <f t="shared" si="1708"/>
        <v>(Select Usage)</v>
      </c>
      <c r="R618" s="33">
        <f t="shared" si="1685"/>
        <v>0</v>
      </c>
      <c r="S618" s="33">
        <f t="shared" si="1686"/>
        <v>0</v>
      </c>
      <c r="T618" s="33">
        <f t="shared" si="1687"/>
        <v>0</v>
      </c>
      <c r="U618" s="33">
        <f t="shared" si="1688"/>
        <v>0</v>
      </c>
      <c r="V618" s="33">
        <f t="shared" si="1689"/>
        <v>0</v>
      </c>
      <c r="W618" s="33">
        <f t="shared" si="1690"/>
        <v>0</v>
      </c>
      <c r="X618" s="33">
        <f t="shared" si="1691"/>
        <v>0</v>
      </c>
      <c r="Y618" s="33">
        <f t="shared" si="1692"/>
        <v>0</v>
      </c>
      <c r="Z618" s="33">
        <f t="shared" si="1693"/>
        <v>0</v>
      </c>
      <c r="AA618" s="33">
        <f t="shared" si="1694"/>
        <v>0</v>
      </c>
      <c r="AB618" s="33">
        <f t="shared" si="1695"/>
        <v>0</v>
      </c>
      <c r="AC618" s="33">
        <f t="shared" si="1696"/>
        <v>0</v>
      </c>
      <c r="AD618" s="26">
        <f t="shared" si="1697"/>
        <v>0</v>
      </c>
      <c r="AE618" s="46" t="str">
        <f>IFERROR(IF(AE$3=VLOOKUP($E618,Template!$AK$5:$AM$17,3,FALSE),$AD618*$F618,0),"0.00")</f>
        <v>0.00</v>
      </c>
      <c r="AF618" s="46" t="str">
        <f>IFERROR(IF(AF$3=VLOOKUP($E618,Template!$AK$5:$AM$17,3,FALSE),$AD618*$F618,0),"0.00")</f>
        <v>0.00</v>
      </c>
      <c r="AG618" s="28">
        <f t="shared" si="1698"/>
        <v>0</v>
      </c>
      <c r="AH618" s="13" t="s">
        <v>40</v>
      </c>
      <c r="AI618" s="13" t="s">
        <v>41</v>
      </c>
      <c r="AK618" s="14" t="s">
        <v>27</v>
      </c>
      <c r="AL618" s="15">
        <v>0.15</v>
      </c>
      <c r="AM618" s="16" t="s">
        <v>2</v>
      </c>
    </row>
    <row r="619" spans="1:39" s="3" customFormat="1" ht="13.8" x14ac:dyDescent="0.25">
      <c r="A619" s="7" t="str">
        <f t="shared" ref="A619:C619" si="1709">A618</f>
        <v>(Enter Broadcasting Company Name)</v>
      </c>
      <c r="B619" s="7" t="str">
        <f t="shared" si="1709"/>
        <v>(Enter Call Letters)</v>
      </c>
      <c r="C619" s="8" t="str">
        <f t="shared" si="1709"/>
        <v>(Select AM/FM)</v>
      </c>
      <c r="D619" s="30"/>
      <c r="E619" s="8" t="str">
        <f t="shared" si="1700"/>
        <v>(Select Station Province)</v>
      </c>
      <c r="F619" s="9" t="str">
        <f>IFERROR(VLOOKUP(E619,Template!$AK$5:$AL$17,2,FALSE),"")</f>
        <v/>
      </c>
      <c r="G619" s="42" t="s">
        <v>12</v>
      </c>
      <c r="H619" s="42" t="s">
        <v>15</v>
      </c>
      <c r="I619" s="32" t="s">
        <v>65</v>
      </c>
      <c r="J619" s="32" t="s">
        <v>66</v>
      </c>
      <c r="K619" s="33">
        <f t="shared" si="1682"/>
        <v>0</v>
      </c>
      <c r="L619" s="33">
        <f t="shared" si="1683"/>
        <v>0</v>
      </c>
      <c r="M619" s="34">
        <f t="shared" si="1681"/>
        <v>0</v>
      </c>
      <c r="N619" s="34">
        <f t="shared" si="1701"/>
        <v>0</v>
      </c>
      <c r="O619" s="34">
        <f t="shared" si="1684"/>
        <v>0</v>
      </c>
      <c r="P619" s="12" t="str">
        <f t="shared" ref="P619:Q619" si="1710">P618</f>
        <v>(Select Language)</v>
      </c>
      <c r="Q619" s="12" t="str">
        <f t="shared" si="1710"/>
        <v>(Select Usage)</v>
      </c>
      <c r="R619" s="33">
        <f t="shared" si="1685"/>
        <v>0</v>
      </c>
      <c r="S619" s="33">
        <f t="shared" si="1686"/>
        <v>0</v>
      </c>
      <c r="T619" s="33">
        <f t="shared" si="1687"/>
        <v>0</v>
      </c>
      <c r="U619" s="33">
        <f t="shared" si="1688"/>
        <v>0</v>
      </c>
      <c r="V619" s="33">
        <f t="shared" si="1689"/>
        <v>0</v>
      </c>
      <c r="W619" s="33">
        <f t="shared" si="1690"/>
        <v>0</v>
      </c>
      <c r="X619" s="33">
        <f t="shared" si="1691"/>
        <v>0</v>
      </c>
      <c r="Y619" s="33">
        <f t="shared" si="1692"/>
        <v>0</v>
      </c>
      <c r="Z619" s="33">
        <f t="shared" si="1693"/>
        <v>0</v>
      </c>
      <c r="AA619" s="33">
        <f t="shared" si="1694"/>
        <v>0</v>
      </c>
      <c r="AB619" s="33">
        <f t="shared" si="1695"/>
        <v>0</v>
      </c>
      <c r="AC619" s="33">
        <f t="shared" si="1696"/>
        <v>0</v>
      </c>
      <c r="AD619" s="26">
        <f>SUM(R619:AC619)</f>
        <v>0</v>
      </c>
      <c r="AE619" s="46" t="str">
        <f>IFERROR(IF(AE$3=VLOOKUP($E619,Template!$AK$5:$AM$17,3,FALSE),$AD619*$F619,0),"0.00")</f>
        <v>0.00</v>
      </c>
      <c r="AF619" s="46" t="str">
        <f>IFERROR(IF(AF$3=VLOOKUP($E619,Template!$AK$5:$AM$17,3,FALSE),$AD619*$F619,0),"0.00")</f>
        <v>0.00</v>
      </c>
      <c r="AG619" s="28">
        <f t="shared" si="1698"/>
        <v>0</v>
      </c>
      <c r="AH619" s="13" t="s">
        <v>40</v>
      </c>
      <c r="AI619" s="13" t="s">
        <v>41</v>
      </c>
      <c r="AK619" s="14" t="s">
        <v>28</v>
      </c>
      <c r="AL619" s="15">
        <v>0.05</v>
      </c>
      <c r="AM619" s="16" t="s">
        <v>3</v>
      </c>
    </row>
    <row r="620" spans="1:39" s="3" customFormat="1" ht="13.8" x14ac:dyDescent="0.25">
      <c r="A620" s="7" t="str">
        <f t="shared" ref="A620:C620" si="1711">A619</f>
        <v>(Enter Broadcasting Company Name)</v>
      </c>
      <c r="B620" s="7" t="str">
        <f t="shared" si="1711"/>
        <v>(Enter Call Letters)</v>
      </c>
      <c r="C620" s="8" t="str">
        <f t="shared" si="1711"/>
        <v>(Select AM/FM)</v>
      </c>
      <c r="D620" s="30"/>
      <c r="E620" s="8" t="str">
        <f t="shared" si="1700"/>
        <v>(Select Station Province)</v>
      </c>
      <c r="F620" s="9" t="str">
        <f>IFERROR(VLOOKUP(E620,Template!$AK$5:$AL$17,2,FALSE),"")</f>
        <v/>
      </c>
      <c r="G620" s="42" t="s">
        <v>13</v>
      </c>
      <c r="H620" s="42" t="s">
        <v>16</v>
      </c>
      <c r="I620" s="32" t="s">
        <v>65</v>
      </c>
      <c r="J620" s="32" t="s">
        <v>66</v>
      </c>
      <c r="K620" s="33">
        <f t="shared" si="1682"/>
        <v>0</v>
      </c>
      <c r="L620" s="33">
        <f t="shared" si="1683"/>
        <v>0</v>
      </c>
      <c r="M620" s="34">
        <f t="shared" si="1681"/>
        <v>0</v>
      </c>
      <c r="N620" s="34">
        <f t="shared" si="1701"/>
        <v>0</v>
      </c>
      <c r="O620" s="34">
        <f t="shared" si="1684"/>
        <v>0</v>
      </c>
      <c r="P620" s="12" t="str">
        <f t="shared" ref="P620:Q620" si="1712">P619</f>
        <v>(Select Language)</v>
      </c>
      <c r="Q620" s="12" t="str">
        <f t="shared" si="1712"/>
        <v>(Select Usage)</v>
      </c>
      <c r="R620" s="33">
        <f t="shared" si="1685"/>
        <v>0</v>
      </c>
      <c r="S620" s="33">
        <f t="shared" si="1686"/>
        <v>0</v>
      </c>
      <c r="T620" s="33">
        <f t="shared" si="1687"/>
        <v>0</v>
      </c>
      <c r="U620" s="33">
        <f t="shared" si="1688"/>
        <v>0</v>
      </c>
      <c r="V620" s="33">
        <f t="shared" si="1689"/>
        <v>0</v>
      </c>
      <c r="W620" s="33">
        <f t="shared" si="1690"/>
        <v>0</v>
      </c>
      <c r="X620" s="33">
        <f t="shared" si="1691"/>
        <v>0</v>
      </c>
      <c r="Y620" s="33">
        <f t="shared" si="1692"/>
        <v>0</v>
      </c>
      <c r="Z620" s="33">
        <f t="shared" si="1693"/>
        <v>0</v>
      </c>
      <c r="AA620" s="33">
        <f t="shared" si="1694"/>
        <v>0</v>
      </c>
      <c r="AB620" s="33">
        <f t="shared" si="1695"/>
        <v>0</v>
      </c>
      <c r="AC620" s="33">
        <f t="shared" si="1696"/>
        <v>0</v>
      </c>
      <c r="AD620" s="26">
        <f t="shared" ref="AD620:AD622" si="1713">SUM(R620:AC620)</f>
        <v>0</v>
      </c>
      <c r="AE620" s="46" t="str">
        <f>IFERROR(IF(AE$3=VLOOKUP($E620,Template!$AK$5:$AM$17,3,FALSE),$AD620*$F620,0),"0.00")</f>
        <v>0.00</v>
      </c>
      <c r="AF620" s="46" t="str">
        <f>IFERROR(IF(AF$3=VLOOKUP($E620,Template!$AK$5:$AM$17,3,FALSE),$AD620*$F620,0),"0.00")</f>
        <v>0.00</v>
      </c>
      <c r="AG620" s="28">
        <f t="shared" si="1698"/>
        <v>0</v>
      </c>
      <c r="AH620" s="13" t="s">
        <v>40</v>
      </c>
      <c r="AI620" s="13" t="s">
        <v>41</v>
      </c>
      <c r="AK620" s="14" t="s">
        <v>70</v>
      </c>
      <c r="AL620" s="15">
        <v>0.05</v>
      </c>
      <c r="AM620" s="16" t="s">
        <v>3</v>
      </c>
    </row>
    <row r="621" spans="1:39" s="3" customFormat="1" ht="13.8" x14ac:dyDescent="0.25">
      <c r="A621" s="7" t="str">
        <f t="shared" ref="A621:C621" si="1714">A620</f>
        <v>(Enter Broadcasting Company Name)</v>
      </c>
      <c r="B621" s="7" t="str">
        <f t="shared" si="1714"/>
        <v>(Enter Call Letters)</v>
      </c>
      <c r="C621" s="8" t="str">
        <f t="shared" si="1714"/>
        <v>(Select AM/FM)</v>
      </c>
      <c r="D621" s="30"/>
      <c r="E621" s="8" t="str">
        <f t="shared" si="1700"/>
        <v>(Select Station Province)</v>
      </c>
      <c r="F621" s="9" t="str">
        <f>IFERROR(VLOOKUP(E621,Template!$AK$5:$AL$17,2,FALSE),"")</f>
        <v/>
      </c>
      <c r="G621" s="42" t="s">
        <v>15</v>
      </c>
      <c r="H621" s="42" t="s">
        <v>17</v>
      </c>
      <c r="I621" s="32" t="s">
        <v>65</v>
      </c>
      <c r="J621" s="32" t="s">
        <v>66</v>
      </c>
      <c r="K621" s="33">
        <f t="shared" si="1682"/>
        <v>0</v>
      </c>
      <c r="L621" s="33">
        <f t="shared" si="1683"/>
        <v>0</v>
      </c>
      <c r="M621" s="34">
        <f t="shared" si="1681"/>
        <v>0</v>
      </c>
      <c r="N621" s="34">
        <f t="shared" si="1701"/>
        <v>0</v>
      </c>
      <c r="O621" s="34">
        <f t="shared" si="1684"/>
        <v>0</v>
      </c>
      <c r="P621" s="12" t="str">
        <f t="shared" ref="P621:Q621" si="1715">P620</f>
        <v>(Select Language)</v>
      </c>
      <c r="Q621" s="12" t="str">
        <f t="shared" si="1715"/>
        <v>(Select Usage)</v>
      </c>
      <c r="R621" s="33">
        <f t="shared" si="1685"/>
        <v>0</v>
      </c>
      <c r="S621" s="33">
        <f t="shared" si="1686"/>
        <v>0</v>
      </c>
      <c r="T621" s="33">
        <f t="shared" si="1687"/>
        <v>0</v>
      </c>
      <c r="U621" s="33">
        <f t="shared" si="1688"/>
        <v>0</v>
      </c>
      <c r="V621" s="33">
        <f t="shared" si="1689"/>
        <v>0</v>
      </c>
      <c r="W621" s="33">
        <f t="shared" si="1690"/>
        <v>0</v>
      </c>
      <c r="X621" s="33">
        <f t="shared" si="1691"/>
        <v>0</v>
      </c>
      <c r="Y621" s="33">
        <f t="shared" si="1692"/>
        <v>0</v>
      </c>
      <c r="Z621" s="33">
        <f t="shared" si="1693"/>
        <v>0</v>
      </c>
      <c r="AA621" s="33">
        <f t="shared" si="1694"/>
        <v>0</v>
      </c>
      <c r="AB621" s="33">
        <f t="shared" si="1695"/>
        <v>0</v>
      </c>
      <c r="AC621" s="33">
        <f t="shared" si="1696"/>
        <v>0</v>
      </c>
      <c r="AD621" s="26">
        <f t="shared" si="1713"/>
        <v>0</v>
      </c>
      <c r="AE621" s="46" t="str">
        <f>IFERROR(IF(AE$3=VLOOKUP($E621,Template!$AK$5:$AM$17,3,FALSE),$AD621*$F621,0),"0.00")</f>
        <v>0.00</v>
      </c>
      <c r="AF621" s="46" t="str">
        <f>IFERROR(IF(AF$3=VLOOKUP($E621,Template!$AK$5:$AM$17,3,FALSE),$AD621*$F621,0),"0.00")</f>
        <v>0.00</v>
      </c>
      <c r="AG621" s="28">
        <f t="shared" si="1698"/>
        <v>0</v>
      </c>
      <c r="AH621" s="13" t="s">
        <v>40</v>
      </c>
      <c r="AI621" s="13" t="s">
        <v>41</v>
      </c>
      <c r="AK621" s="14" t="s">
        <v>20</v>
      </c>
      <c r="AL621" s="15">
        <v>0.13</v>
      </c>
      <c r="AM621" s="16" t="s">
        <v>2</v>
      </c>
    </row>
    <row r="622" spans="1:39" s="3" customFormat="1" ht="13.8" x14ac:dyDescent="0.25">
      <c r="A622" s="7" t="str">
        <f t="shared" ref="A622:C622" si="1716">A621</f>
        <v>(Enter Broadcasting Company Name)</v>
      </c>
      <c r="B622" s="7" t="str">
        <f t="shared" si="1716"/>
        <v>(Enter Call Letters)</v>
      </c>
      <c r="C622" s="8" t="str">
        <f t="shared" si="1716"/>
        <v>(Select AM/FM)</v>
      </c>
      <c r="D622" s="30"/>
      <c r="E622" s="8" t="str">
        <f t="shared" si="1700"/>
        <v>(Select Station Province)</v>
      </c>
      <c r="F622" s="9" t="str">
        <f>IFERROR(VLOOKUP(E622,Template!$AK$5:$AL$17,2,FALSE),"")</f>
        <v/>
      </c>
      <c r="G622" s="42" t="s">
        <v>16</v>
      </c>
      <c r="H622" s="42" t="s">
        <v>18</v>
      </c>
      <c r="I622" s="32" t="s">
        <v>65</v>
      </c>
      <c r="J622" s="32" t="s">
        <v>66</v>
      </c>
      <c r="K622" s="33">
        <f t="shared" si="1682"/>
        <v>0</v>
      </c>
      <c r="L622" s="33">
        <f t="shared" si="1683"/>
        <v>0</v>
      </c>
      <c r="M622" s="34">
        <f t="shared" si="1681"/>
        <v>0</v>
      </c>
      <c r="N622" s="34">
        <f t="shared" si="1701"/>
        <v>0</v>
      </c>
      <c r="O622" s="34">
        <f t="shared" si="1684"/>
        <v>0</v>
      </c>
      <c r="P622" s="12" t="str">
        <f t="shared" ref="P622:Q622" si="1717">P621</f>
        <v>(Select Language)</v>
      </c>
      <c r="Q622" s="12" t="str">
        <f t="shared" si="1717"/>
        <v>(Select Usage)</v>
      </c>
      <c r="R622" s="33">
        <f t="shared" si="1685"/>
        <v>0</v>
      </c>
      <c r="S622" s="33">
        <f t="shared" si="1686"/>
        <v>0</v>
      </c>
      <c r="T622" s="33">
        <f t="shared" si="1687"/>
        <v>0</v>
      </c>
      <c r="U622" s="33">
        <f t="shared" si="1688"/>
        <v>0</v>
      </c>
      <c r="V622" s="33">
        <f t="shared" si="1689"/>
        <v>0</v>
      </c>
      <c r="W622" s="33">
        <f t="shared" si="1690"/>
        <v>0</v>
      </c>
      <c r="X622" s="33">
        <f t="shared" si="1691"/>
        <v>0</v>
      </c>
      <c r="Y622" s="33">
        <f t="shared" si="1692"/>
        <v>0</v>
      </c>
      <c r="Z622" s="33">
        <f t="shared" si="1693"/>
        <v>0</v>
      </c>
      <c r="AA622" s="33">
        <f t="shared" si="1694"/>
        <v>0</v>
      </c>
      <c r="AB622" s="33">
        <f t="shared" si="1695"/>
        <v>0</v>
      </c>
      <c r="AC622" s="33">
        <f t="shared" si="1696"/>
        <v>0</v>
      </c>
      <c r="AD622" s="26">
        <f t="shared" si="1713"/>
        <v>0</v>
      </c>
      <c r="AE622" s="46" t="str">
        <f>IFERROR(IF(AE$3=VLOOKUP($E622,Template!$AK$5:$AM$17,3,FALSE),$AD622*$F622,0),"0.00")</f>
        <v>0.00</v>
      </c>
      <c r="AF622" s="46" t="str">
        <f>IFERROR(IF(AF$3=VLOOKUP($E622,Template!$AK$5:$AM$17,3,FALSE),$AD622*$F622,0),"0.00")</f>
        <v>0.00</v>
      </c>
      <c r="AG622" s="28">
        <f t="shared" si="1698"/>
        <v>0</v>
      </c>
      <c r="AH622" s="13" t="s">
        <v>40</v>
      </c>
      <c r="AI622" s="13" t="s">
        <v>41</v>
      </c>
      <c r="AK622" s="14" t="s">
        <v>69</v>
      </c>
      <c r="AL622" s="15">
        <v>0.15</v>
      </c>
      <c r="AM622" s="16" t="s">
        <v>2</v>
      </c>
    </row>
    <row r="623" spans="1:39" s="3" customFormat="1" ht="13.8" x14ac:dyDescent="0.25">
      <c r="A623" s="7" t="str">
        <f t="shared" ref="A623:C623" si="1718">A622</f>
        <v>(Enter Broadcasting Company Name)</v>
      </c>
      <c r="B623" s="7" t="str">
        <f t="shared" si="1718"/>
        <v>(Enter Call Letters)</v>
      </c>
      <c r="C623" s="8" t="str">
        <f t="shared" si="1718"/>
        <v>(Select AM/FM)</v>
      </c>
      <c r="D623" s="30"/>
      <c r="E623" s="8" t="str">
        <f t="shared" si="1700"/>
        <v>(Select Station Province)</v>
      </c>
      <c r="F623" s="9" t="str">
        <f>IFERROR(VLOOKUP(E623,Template!$AK$5:$AL$17,2,FALSE),"")</f>
        <v/>
      </c>
      <c r="G623" s="42" t="s">
        <v>17</v>
      </c>
      <c r="H623" s="42" t="s">
        <v>7</v>
      </c>
      <c r="I623" s="32" t="s">
        <v>65</v>
      </c>
      <c r="J623" s="32" t="s">
        <v>66</v>
      </c>
      <c r="K623" s="33">
        <f t="shared" si="1682"/>
        <v>0</v>
      </c>
      <c r="L623" s="33">
        <f t="shared" si="1683"/>
        <v>0</v>
      </c>
      <c r="M623" s="34">
        <f t="shared" si="1681"/>
        <v>0</v>
      </c>
      <c r="N623" s="34">
        <f t="shared" si="1701"/>
        <v>0</v>
      </c>
      <c r="O623" s="34">
        <f t="shared" si="1684"/>
        <v>0</v>
      </c>
      <c r="P623" s="12" t="str">
        <f t="shared" ref="P623:Q623" si="1719">P622</f>
        <v>(Select Language)</v>
      </c>
      <c r="Q623" s="12" t="str">
        <f t="shared" si="1719"/>
        <v>(Select Usage)</v>
      </c>
      <c r="R623" s="33">
        <f t="shared" si="1685"/>
        <v>0</v>
      </c>
      <c r="S623" s="33">
        <f t="shared" si="1686"/>
        <v>0</v>
      </c>
      <c r="T623" s="33">
        <f t="shared" si="1687"/>
        <v>0</v>
      </c>
      <c r="U623" s="33">
        <f t="shared" si="1688"/>
        <v>0</v>
      </c>
      <c r="V623" s="33">
        <f t="shared" si="1689"/>
        <v>0</v>
      </c>
      <c r="W623" s="33">
        <f t="shared" si="1690"/>
        <v>0</v>
      </c>
      <c r="X623" s="33">
        <f t="shared" si="1691"/>
        <v>0</v>
      </c>
      <c r="Y623" s="33">
        <f t="shared" si="1692"/>
        <v>0</v>
      </c>
      <c r="Z623" s="33">
        <f t="shared" si="1693"/>
        <v>0</v>
      </c>
      <c r="AA623" s="33">
        <f t="shared" si="1694"/>
        <v>0</v>
      </c>
      <c r="AB623" s="33">
        <f t="shared" si="1695"/>
        <v>0</v>
      </c>
      <c r="AC623" s="33">
        <f t="shared" si="1696"/>
        <v>0</v>
      </c>
      <c r="AD623" s="26">
        <f>SUM(R623:AC623)</f>
        <v>0</v>
      </c>
      <c r="AE623" s="46" t="str">
        <f>IFERROR(IF(AE$3=VLOOKUP($E623,Template!$AK$5:$AM$17,3,FALSE),$AD623*$F623,0),"0.00")</f>
        <v>0.00</v>
      </c>
      <c r="AF623" s="46" t="str">
        <f>IFERROR(IF(AF$3=VLOOKUP($E623,Template!$AK$5:$AM$17,3,FALSE),$AD623*$F623,0),"0.00")</f>
        <v>0.00</v>
      </c>
      <c r="AG623" s="28">
        <f t="shared" si="1698"/>
        <v>0</v>
      </c>
      <c r="AH623" s="13" t="s">
        <v>40</v>
      </c>
      <c r="AI623" s="13" t="s">
        <v>41</v>
      </c>
      <c r="AK623" s="14" t="s">
        <v>29</v>
      </c>
      <c r="AL623" s="15">
        <v>0.05</v>
      </c>
      <c r="AM623" s="16" t="s">
        <v>3</v>
      </c>
    </row>
    <row r="624" spans="1:39" s="3" customFormat="1" ht="13.8" x14ac:dyDescent="0.25">
      <c r="A624" s="7" t="str">
        <f t="shared" ref="A624:C624" si="1720">A623</f>
        <v>(Enter Broadcasting Company Name)</v>
      </c>
      <c r="B624" s="7" t="str">
        <f t="shared" si="1720"/>
        <v>(Enter Call Letters)</v>
      </c>
      <c r="C624" s="8" t="str">
        <f t="shared" si="1720"/>
        <v>(Select AM/FM)</v>
      </c>
      <c r="D624" s="30"/>
      <c r="E624" s="8" t="str">
        <f t="shared" si="1700"/>
        <v>(Select Station Province)</v>
      </c>
      <c r="F624" s="9" t="str">
        <f>IFERROR(VLOOKUP(E624,Template!$AK$5:$AL$17,2,FALSE),"")</f>
        <v/>
      </c>
      <c r="G624" s="42" t="s">
        <v>18</v>
      </c>
      <c r="H624" s="43" t="s">
        <v>8</v>
      </c>
      <c r="I624" s="32" t="s">
        <v>65</v>
      </c>
      <c r="J624" s="32" t="s">
        <v>66</v>
      </c>
      <c r="K624" s="33">
        <f t="shared" si="1682"/>
        <v>0</v>
      </c>
      <c r="L624" s="33">
        <f t="shared" si="1683"/>
        <v>0</v>
      </c>
      <c r="M624" s="34">
        <f t="shared" si="1681"/>
        <v>0</v>
      </c>
      <c r="N624" s="34">
        <f t="shared" si="1701"/>
        <v>0</v>
      </c>
      <c r="O624" s="34">
        <f t="shared" si="1684"/>
        <v>0</v>
      </c>
      <c r="P624" s="12" t="str">
        <f t="shared" ref="P624:Q624" si="1721">P623</f>
        <v>(Select Language)</v>
      </c>
      <c r="Q624" s="12" t="str">
        <f t="shared" si="1721"/>
        <v>(Select Usage)</v>
      </c>
      <c r="R624" s="33">
        <f t="shared" si="1685"/>
        <v>0</v>
      </c>
      <c r="S624" s="33">
        <f t="shared" si="1686"/>
        <v>0</v>
      </c>
      <c r="T624" s="33">
        <f t="shared" si="1687"/>
        <v>0</v>
      </c>
      <c r="U624" s="33">
        <f t="shared" si="1688"/>
        <v>0</v>
      </c>
      <c r="V624" s="33">
        <f t="shared" si="1689"/>
        <v>0</v>
      </c>
      <c r="W624" s="33">
        <f t="shared" si="1690"/>
        <v>0</v>
      </c>
      <c r="X624" s="33">
        <f t="shared" si="1691"/>
        <v>0</v>
      </c>
      <c r="Y624" s="33">
        <f t="shared" si="1692"/>
        <v>0</v>
      </c>
      <c r="Z624" s="33">
        <f t="shared" si="1693"/>
        <v>0</v>
      </c>
      <c r="AA624" s="33">
        <f t="shared" si="1694"/>
        <v>0</v>
      </c>
      <c r="AB624" s="33">
        <f t="shared" si="1695"/>
        <v>0</v>
      </c>
      <c r="AC624" s="33">
        <f t="shared" si="1696"/>
        <v>0</v>
      </c>
      <c r="AD624" s="26">
        <f t="shared" ref="AD624" si="1722">SUM(R624:AC624)</f>
        <v>0</v>
      </c>
      <c r="AE624" s="46" t="str">
        <f>IFERROR(IF(AE$3=VLOOKUP($E624,Template!$AK$5:$AM$17,3,FALSE),$AD624*$F624,0),"0.00")</f>
        <v>0.00</v>
      </c>
      <c r="AF624" s="46" t="str">
        <f>IFERROR(IF(AF$3=VLOOKUP($E624,Template!$AK$5:$AM$17,3,FALSE),$AD624*$F624,0),"0.00")</f>
        <v>0.00</v>
      </c>
      <c r="AG624" s="28">
        <f t="shared" si="1698"/>
        <v>0</v>
      </c>
      <c r="AH624" s="13" t="s">
        <v>40</v>
      </c>
      <c r="AI624" s="13" t="s">
        <v>41</v>
      </c>
      <c r="AK624" s="14" t="s">
        <v>21</v>
      </c>
      <c r="AL624" s="15">
        <v>0.05</v>
      </c>
      <c r="AM624" s="16" t="s">
        <v>3</v>
      </c>
    </row>
    <row r="625" spans="1:39" ht="13.8" x14ac:dyDescent="0.25">
      <c r="A625" s="19" t="s">
        <v>4</v>
      </c>
      <c r="B625" s="19"/>
      <c r="C625" s="20"/>
      <c r="D625" s="20"/>
      <c r="E625" s="20"/>
      <c r="F625" s="20"/>
      <c r="G625" s="44"/>
      <c r="H625" s="44"/>
      <c r="I625" s="21">
        <f t="shared" ref="I625:K625" si="1723">SUM(I613:I624)</f>
        <v>0</v>
      </c>
      <c r="J625" s="21">
        <f t="shared" si="1723"/>
        <v>0</v>
      </c>
      <c r="K625" s="21">
        <f t="shared" si="1723"/>
        <v>0</v>
      </c>
      <c r="L625" s="21">
        <f>L624</f>
        <v>0</v>
      </c>
      <c r="M625" s="21">
        <f>SUM(M613:M624)</f>
        <v>0</v>
      </c>
      <c r="N625" s="21">
        <f t="shared" ref="N625:O625" si="1724">SUM(N613:N624)</f>
        <v>0</v>
      </c>
      <c r="O625" s="21">
        <f t="shared" si="1724"/>
        <v>0</v>
      </c>
      <c r="P625" s="21"/>
      <c r="Q625" s="22"/>
      <c r="R625" s="21">
        <f t="shared" ref="R625:AI625" si="1725">SUM(R613:R624)</f>
        <v>0</v>
      </c>
      <c r="S625" s="21">
        <f t="shared" si="1725"/>
        <v>0</v>
      </c>
      <c r="T625" s="21">
        <f t="shared" si="1725"/>
        <v>0</v>
      </c>
      <c r="U625" s="21">
        <f t="shared" si="1725"/>
        <v>0</v>
      </c>
      <c r="V625" s="21">
        <f t="shared" si="1725"/>
        <v>0</v>
      </c>
      <c r="W625" s="21">
        <f t="shared" si="1725"/>
        <v>0</v>
      </c>
      <c r="X625" s="21">
        <f t="shared" si="1725"/>
        <v>0</v>
      </c>
      <c r="Y625" s="21">
        <f t="shared" si="1725"/>
        <v>0</v>
      </c>
      <c r="Z625" s="21">
        <f t="shared" si="1725"/>
        <v>0</v>
      </c>
      <c r="AA625" s="21">
        <f t="shared" si="1725"/>
        <v>0</v>
      </c>
      <c r="AB625" s="21">
        <f t="shared" si="1725"/>
        <v>0</v>
      </c>
      <c r="AC625" s="21">
        <f t="shared" si="1725"/>
        <v>0</v>
      </c>
      <c r="AD625" s="27">
        <f t="shared" si="1725"/>
        <v>0</v>
      </c>
      <c r="AE625" s="21">
        <f t="shared" si="1725"/>
        <v>0</v>
      </c>
      <c r="AF625" s="21">
        <f t="shared" si="1725"/>
        <v>0</v>
      </c>
      <c r="AG625" s="27">
        <f t="shared" si="1725"/>
        <v>0</v>
      </c>
      <c r="AH625" s="21">
        <f t="shared" si="1725"/>
        <v>0</v>
      </c>
      <c r="AI625" s="21">
        <f t="shared" si="1725"/>
        <v>0</v>
      </c>
      <c r="AK625" s="14" t="s">
        <v>71</v>
      </c>
      <c r="AL625" s="15">
        <v>0.05</v>
      </c>
      <c r="AM625" s="16" t="s">
        <v>3</v>
      </c>
    </row>
    <row r="626" spans="1:39" x14ac:dyDescent="0.25">
      <c r="A626" s="2"/>
      <c r="G626" s="2"/>
      <c r="H626" s="2"/>
      <c r="O626" s="2"/>
      <c r="P626" s="2"/>
    </row>
    <row r="627" spans="1:39" ht="42" customHeight="1" x14ac:dyDescent="0.25">
      <c r="A627" s="223" t="s">
        <v>63</v>
      </c>
      <c r="B627" s="223" t="s">
        <v>43</v>
      </c>
      <c r="C627" s="224" t="s">
        <v>19</v>
      </c>
      <c r="D627" s="226"/>
      <c r="E627" s="223" t="s">
        <v>14</v>
      </c>
      <c r="F627" s="223" t="s">
        <v>38</v>
      </c>
      <c r="G627" s="223" t="s">
        <v>1</v>
      </c>
      <c r="H627" s="223" t="s">
        <v>5</v>
      </c>
      <c r="I627" s="225" t="s">
        <v>31</v>
      </c>
      <c r="J627" s="225" t="s">
        <v>32</v>
      </c>
      <c r="K627" s="225" t="s">
        <v>48</v>
      </c>
      <c r="L627" s="225" t="s">
        <v>0</v>
      </c>
      <c r="M627" s="4" t="s">
        <v>45</v>
      </c>
      <c r="N627" s="4" t="s">
        <v>46</v>
      </c>
      <c r="O627" s="4" t="s">
        <v>47</v>
      </c>
      <c r="P627" s="225" t="s">
        <v>50</v>
      </c>
      <c r="Q627" s="225" t="s">
        <v>33</v>
      </c>
      <c r="R627" s="4" t="s">
        <v>51</v>
      </c>
      <c r="S627" s="4" t="s">
        <v>52</v>
      </c>
      <c r="T627" s="4" t="s">
        <v>53</v>
      </c>
      <c r="U627" s="4" t="s">
        <v>54</v>
      </c>
      <c r="V627" s="4" t="s">
        <v>55</v>
      </c>
      <c r="W627" s="4" t="s">
        <v>56</v>
      </c>
      <c r="X627" s="4" t="s">
        <v>57</v>
      </c>
      <c r="Y627" s="4" t="s">
        <v>58</v>
      </c>
      <c r="Z627" s="4" t="s">
        <v>59</v>
      </c>
      <c r="AA627" s="4" t="s">
        <v>62</v>
      </c>
      <c r="AB627" s="4" t="s">
        <v>60</v>
      </c>
      <c r="AC627" s="4" t="s">
        <v>61</v>
      </c>
      <c r="AD627" s="233" t="s">
        <v>34</v>
      </c>
      <c r="AE627" s="231" t="s">
        <v>2</v>
      </c>
      <c r="AF627" s="231" t="s">
        <v>3</v>
      </c>
      <c r="AG627" s="233" t="s">
        <v>35</v>
      </c>
      <c r="AH627" s="223" t="s">
        <v>36</v>
      </c>
      <c r="AI627" s="223" t="s">
        <v>37</v>
      </c>
      <c r="AK627" s="229" t="s">
        <v>30</v>
      </c>
      <c r="AL627" s="229"/>
      <c r="AM627" s="229"/>
    </row>
    <row r="628" spans="1:39" s="6" customFormat="1" ht="35.25" customHeight="1" x14ac:dyDescent="0.3">
      <c r="A628" s="224"/>
      <c r="B628" s="224"/>
      <c r="C628" s="224"/>
      <c r="D628" s="227"/>
      <c r="E628" s="223"/>
      <c r="F628" s="223"/>
      <c r="G628" s="223"/>
      <c r="H628" s="223"/>
      <c r="I628" s="230"/>
      <c r="J628" s="230"/>
      <c r="K628" s="230"/>
      <c r="L628" s="230"/>
      <c r="M628" s="5">
        <v>0</v>
      </c>
      <c r="N628" s="5">
        <v>625000</v>
      </c>
      <c r="O628" s="5">
        <v>1250000</v>
      </c>
      <c r="P628" s="225"/>
      <c r="Q628" s="225"/>
      <c r="R628" s="29">
        <v>4.95E-4</v>
      </c>
      <c r="S628" s="29">
        <v>9.5200000000000005E-4</v>
      </c>
      <c r="T628" s="29">
        <v>1.5900000000000001E-3</v>
      </c>
      <c r="U628" s="29">
        <v>1.1169999999999999E-3</v>
      </c>
      <c r="V628" s="29">
        <v>2.189E-3</v>
      </c>
      <c r="W628" s="29">
        <v>4.5430000000000002E-3</v>
      </c>
      <c r="X628" s="29">
        <v>8.8199999999999997E-4</v>
      </c>
      <c r="Y628" s="29">
        <v>1.6949999999999999E-3</v>
      </c>
      <c r="Z628" s="29">
        <v>2.8319999999999999E-3</v>
      </c>
      <c r="AA628" s="29">
        <v>1.9889999999999999E-3</v>
      </c>
      <c r="AB628" s="29">
        <v>3.8999999999999998E-3</v>
      </c>
      <c r="AC628" s="29">
        <v>8.0949999999999998E-3</v>
      </c>
      <c r="AD628" s="233"/>
      <c r="AE628" s="232"/>
      <c r="AF628" s="232"/>
      <c r="AG628" s="234"/>
      <c r="AH628" s="223"/>
      <c r="AI628" s="223"/>
      <c r="AK628" s="229"/>
      <c r="AL628" s="229"/>
      <c r="AM628" s="229"/>
    </row>
    <row r="629" spans="1:39" s="3" customFormat="1" ht="13.8" x14ac:dyDescent="0.25">
      <c r="A629" s="7" t="s">
        <v>44</v>
      </c>
      <c r="B629" s="7" t="s">
        <v>42</v>
      </c>
      <c r="C629" s="8" t="s">
        <v>39</v>
      </c>
      <c r="D629" s="30"/>
      <c r="E629" s="8" t="s">
        <v>64</v>
      </c>
      <c r="F629" s="9" t="str">
        <f>IFERROR(VLOOKUP(E629,Template!$AK$5:$AL$17,2,FALSE),"")</f>
        <v/>
      </c>
      <c r="G629" s="41" t="s">
        <v>7</v>
      </c>
      <c r="H629" s="41" t="s">
        <v>6</v>
      </c>
      <c r="I629" s="32" t="s">
        <v>65</v>
      </c>
      <c r="J629" s="32" t="s">
        <v>66</v>
      </c>
      <c r="K629" s="33">
        <f>IFERROR(I629+J629,0)</f>
        <v>0</v>
      </c>
      <c r="L629" s="33">
        <f>IFERROR(K629,"")</f>
        <v>0</v>
      </c>
      <c r="M629" s="34">
        <f t="shared" ref="M629:M640" si="1726">IF(L629&lt;=$N$4,K629,IF(L628&gt;$N$4,0,$N$4-L628))</f>
        <v>0</v>
      </c>
      <c r="N629" s="34">
        <f>IF(AND(L629&gt;$N$4,L629&lt;=$O$4),K629-M629,IF(AND(L628&gt;$N$4,L628&lt;=$O$4),$O$4-L628,IF(L628&gt;$O$4,0,IF(L629&lt;$N$4,0,MIN(L629-$N$4,$N$4)))))</f>
        <v>0</v>
      </c>
      <c r="O629" s="34">
        <f>IF(L629&gt;$O$4,K629-M629-N629,0)</f>
        <v>0</v>
      </c>
      <c r="P629" s="12" t="s">
        <v>94</v>
      </c>
      <c r="Q629" s="12" t="s">
        <v>68</v>
      </c>
      <c r="R629" s="33">
        <f>IF(AND($Q629="LOW",$P629="French"),M629*R$4,0)</f>
        <v>0</v>
      </c>
      <c r="S629" s="33">
        <f>IF(AND($Q629="LOW",$P629="French"),N629*S$4,0)</f>
        <v>0</v>
      </c>
      <c r="T629" s="33">
        <f>IF(AND($Q629="LOW",$P629="French"),O629*T$4,0)</f>
        <v>0</v>
      </c>
      <c r="U629" s="33">
        <f>IF(AND($Q629="HIGH",$P629="French"),M629*U$4,0)</f>
        <v>0</v>
      </c>
      <c r="V629" s="33">
        <f>IF(AND($Q629="HIGH",$P629="French"),N629*V$4,0)</f>
        <v>0</v>
      </c>
      <c r="W629" s="33">
        <f>IF(AND($Q629="HIGH",$P629="French"),O629*W$4,0)</f>
        <v>0</v>
      </c>
      <c r="X629" s="33">
        <f>IF(AND($Q629="LOW",$P629="English"),M629*X$4,0)</f>
        <v>0</v>
      </c>
      <c r="Y629" s="33">
        <f>IF(AND($Q629="LOW",$P629="English"),N629*Y$4,0)</f>
        <v>0</v>
      </c>
      <c r="Z629" s="33">
        <f>IF(AND($Q629="LOW",$P629="English"),O629*Z$4,0)</f>
        <v>0</v>
      </c>
      <c r="AA629" s="33">
        <f>IF(AND($Q629="HIGH",$P629="English"),M629*AA$4,0)</f>
        <v>0</v>
      </c>
      <c r="AB629" s="33">
        <f>IF(AND($Q629="HIGH",$P629="English"),N629*AB$4,0)</f>
        <v>0</v>
      </c>
      <c r="AC629" s="33">
        <f>IF(AND($Q629="HIGH",$P629="English"),O629*AC$4,0)</f>
        <v>0</v>
      </c>
      <c r="AD629" s="26">
        <f>SUM(R629:AC629)</f>
        <v>0</v>
      </c>
      <c r="AE629" s="46" t="str">
        <f>IFERROR(IF(AE$3=VLOOKUP($E629,Template!$AK$5:$AM$17,3,FALSE),$AD629*$F629,0),"0.00")</f>
        <v>0.00</v>
      </c>
      <c r="AF629" s="46" t="str">
        <f>IFERROR(IF(AF$3=VLOOKUP($E629,Template!$AK$5:$AM$17,3,FALSE),$AD629*$F629,0),"0.00")</f>
        <v>0.00</v>
      </c>
      <c r="AG629" s="28">
        <f>SUM(AD629:AF629)</f>
        <v>0</v>
      </c>
      <c r="AH629" s="13" t="s">
        <v>40</v>
      </c>
      <c r="AI629" s="13" t="s">
        <v>41</v>
      </c>
      <c r="AK629" s="14" t="s">
        <v>25</v>
      </c>
      <c r="AL629" s="15">
        <v>0.05</v>
      </c>
      <c r="AM629" s="16" t="s">
        <v>3</v>
      </c>
    </row>
    <row r="630" spans="1:39" s="3" customFormat="1" ht="13.8" x14ac:dyDescent="0.25">
      <c r="A630" s="7" t="str">
        <f>A629</f>
        <v>(Enter Broadcasting Company Name)</v>
      </c>
      <c r="B630" s="7" t="str">
        <f>B629</f>
        <v>(Enter Call Letters)</v>
      </c>
      <c r="C630" s="8" t="str">
        <f>C629</f>
        <v>(Select AM/FM)</v>
      </c>
      <c r="D630" s="30"/>
      <c r="E630" s="8" t="str">
        <f>E629</f>
        <v>(Select Station Province)</v>
      </c>
      <c r="F630" s="9" t="str">
        <f>IFERROR(VLOOKUP(E630,Template!$AK$5:$AL$17,2,FALSE),"")</f>
        <v/>
      </c>
      <c r="G630" s="42" t="s">
        <v>8</v>
      </c>
      <c r="H630" s="42" t="s">
        <v>9</v>
      </c>
      <c r="I630" s="32" t="s">
        <v>65</v>
      </c>
      <c r="J630" s="32" t="s">
        <v>66</v>
      </c>
      <c r="K630" s="33">
        <f t="shared" ref="K630:K640" si="1727">IFERROR(I630+J630,0)</f>
        <v>0</v>
      </c>
      <c r="L630" s="33">
        <f t="shared" ref="L630:L640" si="1728">IFERROR(L629+K630,"")</f>
        <v>0</v>
      </c>
      <c r="M630" s="34">
        <f t="shared" si="1726"/>
        <v>0</v>
      </c>
      <c r="N630" s="34">
        <f>IF(AND(L630&gt;$N$4,L630&lt;=$O$4),K630-M630,IF(AND(L629&gt;$N$4,L629&lt;=$O$4),$O$4-L629,IF(L629&gt;$O$4,0,IF(L630&lt;$N$4,0,MIN(L630-$N$4,$N$4)))))</f>
        <v>0</v>
      </c>
      <c r="O630" s="34">
        <f t="shared" ref="O630:O640" si="1729">IF(L630&gt;$O$4,K630-M630-N630,0)</f>
        <v>0</v>
      </c>
      <c r="P630" s="12" t="str">
        <f>P629</f>
        <v>(Select Language)</v>
      </c>
      <c r="Q630" s="12" t="str">
        <f>Q629</f>
        <v>(Select Usage)</v>
      </c>
      <c r="R630" s="33">
        <f t="shared" ref="R630:R640" si="1730">IF(AND($Q630="LOW",$P630="French"),M630*R$4,0)</f>
        <v>0</v>
      </c>
      <c r="S630" s="33">
        <f t="shared" ref="S630:S640" si="1731">IF(AND($Q630="LOW",$P630="French"),N630*S$4,0)</f>
        <v>0</v>
      </c>
      <c r="T630" s="33">
        <f t="shared" ref="T630:T640" si="1732">IF(AND($Q630="LOW",$P630="French"),O630*T$4,0)</f>
        <v>0</v>
      </c>
      <c r="U630" s="33">
        <f t="shared" ref="U630:U640" si="1733">IF(AND($Q630="HIGH",$P630="French"),M630*U$4,0)</f>
        <v>0</v>
      </c>
      <c r="V630" s="33">
        <f t="shared" ref="V630:V640" si="1734">IF(AND($Q630="HIGH",$P630="French"),N630*V$4,0)</f>
        <v>0</v>
      </c>
      <c r="W630" s="33">
        <f t="shared" ref="W630:W640" si="1735">IF(AND($Q630="HIGH",$P630="French"),O630*W$4,0)</f>
        <v>0</v>
      </c>
      <c r="X630" s="33">
        <f t="shared" ref="X630:X640" si="1736">IF(AND($Q630="LOW",$P630="English"),M630*X$4,0)</f>
        <v>0</v>
      </c>
      <c r="Y630" s="33">
        <f t="shared" ref="Y630:Y640" si="1737">IF(AND($Q630="LOW",$P630="English"),N630*Y$4,0)</f>
        <v>0</v>
      </c>
      <c r="Z630" s="33">
        <f t="shared" ref="Z630:Z640" si="1738">IF(AND($Q630="LOW",$P630="English"),O630*Z$4,0)</f>
        <v>0</v>
      </c>
      <c r="AA630" s="33">
        <f t="shared" ref="AA630:AA640" si="1739">IF(AND($Q630="HIGH",$P630="English"),M630*AA$4,0)</f>
        <v>0</v>
      </c>
      <c r="AB630" s="33">
        <f t="shared" ref="AB630:AB640" si="1740">IF(AND($Q630="HIGH",$P630="English"),N630*AB$4,0)</f>
        <v>0</v>
      </c>
      <c r="AC630" s="33">
        <f t="shared" ref="AC630:AC640" si="1741">IF(AND($Q630="HIGH",$P630="English"),O630*AC$4,0)</f>
        <v>0</v>
      </c>
      <c r="AD630" s="26">
        <f t="shared" ref="AD630:AD634" si="1742">SUM(R630:AC630)</f>
        <v>0</v>
      </c>
      <c r="AE630" s="46" t="str">
        <f>IFERROR(IF(AE$3=VLOOKUP($E630,Template!$AK$5:$AM$17,3,FALSE),$AD630*$F630,0),"0.00")</f>
        <v>0.00</v>
      </c>
      <c r="AF630" s="46" t="str">
        <f>IFERROR(IF(AF$3=VLOOKUP($E630,Template!$AK$5:$AM$17,3,FALSE),$AD630*$F630,0),"0.00")</f>
        <v>0.00</v>
      </c>
      <c r="AG630" s="28">
        <f t="shared" ref="AG630:AG640" si="1743">SUM(AD630:AF630)</f>
        <v>0</v>
      </c>
      <c r="AH630" s="13" t="s">
        <v>40</v>
      </c>
      <c r="AI630" s="13" t="s">
        <v>41</v>
      </c>
      <c r="AK630" s="14" t="s">
        <v>23</v>
      </c>
      <c r="AL630" s="15">
        <v>0.05</v>
      </c>
      <c r="AM630" s="16" t="s">
        <v>3</v>
      </c>
    </row>
    <row r="631" spans="1:39" s="3" customFormat="1" ht="13.8" x14ac:dyDescent="0.25">
      <c r="A631" s="7" t="str">
        <f t="shared" ref="A631:C631" si="1744">A630</f>
        <v>(Enter Broadcasting Company Name)</v>
      </c>
      <c r="B631" s="7" t="str">
        <f t="shared" si="1744"/>
        <v>(Enter Call Letters)</v>
      </c>
      <c r="C631" s="8" t="str">
        <f t="shared" si="1744"/>
        <v>(Select AM/FM)</v>
      </c>
      <c r="D631" s="30"/>
      <c r="E631" s="8" t="str">
        <f t="shared" ref="E631:E640" si="1745">E630</f>
        <v>(Select Station Province)</v>
      </c>
      <c r="F631" s="9" t="str">
        <f>IFERROR(VLOOKUP(E631,Template!$AK$5:$AL$17,2,FALSE),"")</f>
        <v/>
      </c>
      <c r="G631" s="42" t="s">
        <v>6</v>
      </c>
      <c r="H631" s="42" t="s">
        <v>10</v>
      </c>
      <c r="I631" s="32" t="s">
        <v>65</v>
      </c>
      <c r="J631" s="32" t="s">
        <v>66</v>
      </c>
      <c r="K631" s="33">
        <f t="shared" si="1727"/>
        <v>0</v>
      </c>
      <c r="L631" s="33">
        <f t="shared" si="1728"/>
        <v>0</v>
      </c>
      <c r="M631" s="34">
        <f t="shared" si="1726"/>
        <v>0</v>
      </c>
      <c r="N631" s="34">
        <f t="shared" ref="N631:N640" si="1746">IF(AND(L631&gt;$N$4,L631&lt;=$O$4),K631-M631,IF(AND(L630&gt;$N$4,L630&lt;=$O$4),$O$4-L630,IF(L630&gt;$O$4,0,IF(L631&lt;$N$4,0,MIN(L631-$N$4,$N$4)))))</f>
        <v>0</v>
      </c>
      <c r="O631" s="34">
        <f t="shared" si="1729"/>
        <v>0</v>
      </c>
      <c r="P631" s="12" t="str">
        <f t="shared" ref="P631:Q631" si="1747">P630</f>
        <v>(Select Language)</v>
      </c>
      <c r="Q631" s="12" t="str">
        <f t="shared" si="1747"/>
        <v>(Select Usage)</v>
      </c>
      <c r="R631" s="33">
        <f t="shared" si="1730"/>
        <v>0</v>
      </c>
      <c r="S631" s="33">
        <f t="shared" si="1731"/>
        <v>0</v>
      </c>
      <c r="T631" s="33">
        <f t="shared" si="1732"/>
        <v>0</v>
      </c>
      <c r="U631" s="33">
        <f t="shared" si="1733"/>
        <v>0</v>
      </c>
      <c r="V631" s="33">
        <f t="shared" si="1734"/>
        <v>0</v>
      </c>
      <c r="W631" s="33">
        <f t="shared" si="1735"/>
        <v>0</v>
      </c>
      <c r="X631" s="33">
        <f t="shared" si="1736"/>
        <v>0</v>
      </c>
      <c r="Y631" s="33">
        <f t="shared" si="1737"/>
        <v>0</v>
      </c>
      <c r="Z631" s="33">
        <f t="shared" si="1738"/>
        <v>0</v>
      </c>
      <c r="AA631" s="33">
        <f t="shared" si="1739"/>
        <v>0</v>
      </c>
      <c r="AB631" s="33">
        <f t="shared" si="1740"/>
        <v>0</v>
      </c>
      <c r="AC631" s="33">
        <f t="shared" si="1741"/>
        <v>0</v>
      </c>
      <c r="AD631" s="26">
        <f t="shared" si="1742"/>
        <v>0</v>
      </c>
      <c r="AE631" s="46" t="str">
        <f>IFERROR(IF(AE$3=VLOOKUP($E631,Template!$AK$5:$AM$17,3,FALSE),$AD631*$F631,0),"0.00")</f>
        <v>0.00</v>
      </c>
      <c r="AF631" s="46" t="str">
        <f>IFERROR(IF(AF$3=VLOOKUP($E631,Template!$AK$5:$AM$17,3,FALSE),$AD631*$F631,0),"0.00")</f>
        <v>0.00</v>
      </c>
      <c r="AG631" s="28">
        <f t="shared" si="1743"/>
        <v>0</v>
      </c>
      <c r="AH631" s="13" t="s">
        <v>40</v>
      </c>
      <c r="AI631" s="13" t="s">
        <v>41</v>
      </c>
      <c r="AK631" s="14" t="s">
        <v>24</v>
      </c>
      <c r="AL631" s="15">
        <v>0.05</v>
      </c>
      <c r="AM631" s="16" t="s">
        <v>3</v>
      </c>
    </row>
    <row r="632" spans="1:39" s="3" customFormat="1" ht="13.8" x14ac:dyDescent="0.25">
      <c r="A632" s="7" t="str">
        <f t="shared" ref="A632:C632" si="1748">A631</f>
        <v>(Enter Broadcasting Company Name)</v>
      </c>
      <c r="B632" s="7" t="str">
        <f t="shared" si="1748"/>
        <v>(Enter Call Letters)</v>
      </c>
      <c r="C632" s="8" t="str">
        <f t="shared" si="1748"/>
        <v>(Select AM/FM)</v>
      </c>
      <c r="D632" s="30"/>
      <c r="E632" s="8" t="str">
        <f t="shared" si="1745"/>
        <v>(Select Station Province)</v>
      </c>
      <c r="F632" s="9" t="str">
        <f>IFERROR(VLOOKUP(E632,Template!$AK$5:$AL$17,2,FALSE),"")</f>
        <v/>
      </c>
      <c r="G632" s="42" t="s">
        <v>9</v>
      </c>
      <c r="H632" s="42" t="s">
        <v>11</v>
      </c>
      <c r="I632" s="32" t="s">
        <v>65</v>
      </c>
      <c r="J632" s="32" t="s">
        <v>66</v>
      </c>
      <c r="K632" s="33">
        <f t="shared" si="1727"/>
        <v>0</v>
      </c>
      <c r="L632" s="33">
        <f t="shared" si="1728"/>
        <v>0</v>
      </c>
      <c r="M632" s="34">
        <f t="shared" si="1726"/>
        <v>0</v>
      </c>
      <c r="N632" s="34">
        <f t="shared" si="1746"/>
        <v>0</v>
      </c>
      <c r="O632" s="34">
        <f t="shared" si="1729"/>
        <v>0</v>
      </c>
      <c r="P632" s="12" t="str">
        <f t="shared" ref="P632:Q632" si="1749">P631</f>
        <v>(Select Language)</v>
      </c>
      <c r="Q632" s="12" t="str">
        <f t="shared" si="1749"/>
        <v>(Select Usage)</v>
      </c>
      <c r="R632" s="33">
        <f t="shared" si="1730"/>
        <v>0</v>
      </c>
      <c r="S632" s="33">
        <f t="shared" si="1731"/>
        <v>0</v>
      </c>
      <c r="T632" s="33">
        <f t="shared" si="1732"/>
        <v>0</v>
      </c>
      <c r="U632" s="33">
        <f t="shared" si="1733"/>
        <v>0</v>
      </c>
      <c r="V632" s="33">
        <f t="shared" si="1734"/>
        <v>0</v>
      </c>
      <c r="W632" s="33">
        <f t="shared" si="1735"/>
        <v>0</v>
      </c>
      <c r="X632" s="33">
        <f t="shared" si="1736"/>
        <v>0</v>
      </c>
      <c r="Y632" s="33">
        <f t="shared" si="1737"/>
        <v>0</v>
      </c>
      <c r="Z632" s="33">
        <f t="shared" si="1738"/>
        <v>0</v>
      </c>
      <c r="AA632" s="33">
        <f t="shared" si="1739"/>
        <v>0</v>
      </c>
      <c r="AB632" s="33">
        <f t="shared" si="1740"/>
        <v>0</v>
      </c>
      <c r="AC632" s="33">
        <f t="shared" si="1741"/>
        <v>0</v>
      </c>
      <c r="AD632" s="26">
        <f t="shared" si="1742"/>
        <v>0</v>
      </c>
      <c r="AE632" s="46" t="str">
        <f>IFERROR(IF(AE$3=VLOOKUP($E632,Template!$AK$5:$AM$17,3,FALSE),$AD632*$F632,0),"0.00")</f>
        <v>0.00</v>
      </c>
      <c r="AF632" s="46" t="str">
        <f>IFERROR(IF(AF$3=VLOOKUP($E632,Template!$AK$5:$AM$17,3,FALSE),$AD632*$F632,0),"0.00")</f>
        <v>0.00</v>
      </c>
      <c r="AG632" s="28">
        <f t="shared" si="1743"/>
        <v>0</v>
      </c>
      <c r="AH632" s="13" t="s">
        <v>40</v>
      </c>
      <c r="AI632" s="13" t="s">
        <v>41</v>
      </c>
      <c r="AK632" s="14" t="s">
        <v>22</v>
      </c>
      <c r="AL632" s="15">
        <v>0.15</v>
      </c>
      <c r="AM632" s="16" t="s">
        <v>2</v>
      </c>
    </row>
    <row r="633" spans="1:39" s="3" customFormat="1" ht="13.8" x14ac:dyDescent="0.25">
      <c r="A633" s="7" t="str">
        <f t="shared" ref="A633:C633" si="1750">A632</f>
        <v>(Enter Broadcasting Company Name)</v>
      </c>
      <c r="B633" s="7" t="str">
        <f t="shared" si="1750"/>
        <v>(Enter Call Letters)</v>
      </c>
      <c r="C633" s="8" t="str">
        <f t="shared" si="1750"/>
        <v>(Select AM/FM)</v>
      </c>
      <c r="D633" s="30"/>
      <c r="E633" s="8" t="str">
        <f t="shared" si="1745"/>
        <v>(Select Station Province)</v>
      </c>
      <c r="F633" s="9" t="str">
        <f>IFERROR(VLOOKUP(E633,Template!$AK$5:$AL$17,2,FALSE),"")</f>
        <v/>
      </c>
      <c r="G633" s="42" t="s">
        <v>10</v>
      </c>
      <c r="H633" s="42" t="s">
        <v>12</v>
      </c>
      <c r="I633" s="32" t="s">
        <v>65</v>
      </c>
      <c r="J633" s="32" t="s">
        <v>66</v>
      </c>
      <c r="K633" s="33">
        <f t="shared" si="1727"/>
        <v>0</v>
      </c>
      <c r="L633" s="33">
        <f t="shared" si="1728"/>
        <v>0</v>
      </c>
      <c r="M633" s="34">
        <f t="shared" si="1726"/>
        <v>0</v>
      </c>
      <c r="N633" s="34">
        <f t="shared" si="1746"/>
        <v>0</v>
      </c>
      <c r="O633" s="34">
        <f t="shared" si="1729"/>
        <v>0</v>
      </c>
      <c r="P633" s="12" t="str">
        <f t="shared" ref="P633:Q633" si="1751">P632</f>
        <v>(Select Language)</v>
      </c>
      <c r="Q633" s="12" t="str">
        <f t="shared" si="1751"/>
        <v>(Select Usage)</v>
      </c>
      <c r="R633" s="33">
        <f t="shared" si="1730"/>
        <v>0</v>
      </c>
      <c r="S633" s="33">
        <f t="shared" si="1731"/>
        <v>0</v>
      </c>
      <c r="T633" s="33">
        <f t="shared" si="1732"/>
        <v>0</v>
      </c>
      <c r="U633" s="33">
        <f t="shared" si="1733"/>
        <v>0</v>
      </c>
      <c r="V633" s="33">
        <f t="shared" si="1734"/>
        <v>0</v>
      </c>
      <c r="W633" s="33">
        <f t="shared" si="1735"/>
        <v>0</v>
      </c>
      <c r="X633" s="33">
        <f t="shared" si="1736"/>
        <v>0</v>
      </c>
      <c r="Y633" s="33">
        <f t="shared" si="1737"/>
        <v>0</v>
      </c>
      <c r="Z633" s="33">
        <f t="shared" si="1738"/>
        <v>0</v>
      </c>
      <c r="AA633" s="33">
        <f t="shared" si="1739"/>
        <v>0</v>
      </c>
      <c r="AB633" s="33">
        <f t="shared" si="1740"/>
        <v>0</v>
      </c>
      <c r="AC633" s="33">
        <f t="shared" si="1741"/>
        <v>0</v>
      </c>
      <c r="AD633" s="26">
        <f t="shared" si="1742"/>
        <v>0</v>
      </c>
      <c r="AE633" s="46" t="str">
        <f>IFERROR(IF(AE$3=VLOOKUP($E633,Template!$AK$5:$AM$17,3,FALSE),$AD633*$F633,0),"0.00")</f>
        <v>0.00</v>
      </c>
      <c r="AF633" s="46" t="str">
        <f>IFERROR(IF(AF$3=VLOOKUP($E633,Template!$AK$5:$AM$17,3,FALSE),$AD633*$F633,0),"0.00")</f>
        <v>0.00</v>
      </c>
      <c r="AG633" s="28">
        <f t="shared" si="1743"/>
        <v>0</v>
      </c>
      <c r="AH633" s="13" t="s">
        <v>40</v>
      </c>
      <c r="AI633" s="13" t="s">
        <v>41</v>
      </c>
      <c r="AK633" s="14" t="s">
        <v>26</v>
      </c>
      <c r="AL633" s="15">
        <v>0.15</v>
      </c>
      <c r="AM633" s="16" t="s">
        <v>2</v>
      </c>
    </row>
    <row r="634" spans="1:39" s="3" customFormat="1" ht="13.8" x14ac:dyDescent="0.25">
      <c r="A634" s="7" t="str">
        <f t="shared" ref="A634:C634" si="1752">A633</f>
        <v>(Enter Broadcasting Company Name)</v>
      </c>
      <c r="B634" s="7" t="str">
        <f t="shared" si="1752"/>
        <v>(Enter Call Letters)</v>
      </c>
      <c r="C634" s="8" t="str">
        <f t="shared" si="1752"/>
        <v>(Select AM/FM)</v>
      </c>
      <c r="D634" s="30"/>
      <c r="E634" s="8" t="str">
        <f t="shared" si="1745"/>
        <v>(Select Station Province)</v>
      </c>
      <c r="F634" s="9" t="str">
        <f>IFERROR(VLOOKUP(E634,Template!$AK$5:$AL$17,2,FALSE),"")</f>
        <v/>
      </c>
      <c r="G634" s="42" t="s">
        <v>11</v>
      </c>
      <c r="H634" s="42" t="s">
        <v>13</v>
      </c>
      <c r="I634" s="32" t="s">
        <v>65</v>
      </c>
      <c r="J634" s="32" t="s">
        <v>66</v>
      </c>
      <c r="K634" s="33">
        <f t="shared" si="1727"/>
        <v>0</v>
      </c>
      <c r="L634" s="33">
        <f t="shared" si="1728"/>
        <v>0</v>
      </c>
      <c r="M634" s="34">
        <f t="shared" si="1726"/>
        <v>0</v>
      </c>
      <c r="N634" s="34">
        <f t="shared" si="1746"/>
        <v>0</v>
      </c>
      <c r="O634" s="34">
        <f t="shared" si="1729"/>
        <v>0</v>
      </c>
      <c r="P634" s="12" t="str">
        <f t="shared" ref="P634:Q634" si="1753">P633</f>
        <v>(Select Language)</v>
      </c>
      <c r="Q634" s="12" t="str">
        <f t="shared" si="1753"/>
        <v>(Select Usage)</v>
      </c>
      <c r="R634" s="33">
        <f t="shared" si="1730"/>
        <v>0</v>
      </c>
      <c r="S634" s="33">
        <f t="shared" si="1731"/>
        <v>0</v>
      </c>
      <c r="T634" s="33">
        <f t="shared" si="1732"/>
        <v>0</v>
      </c>
      <c r="U634" s="33">
        <f t="shared" si="1733"/>
        <v>0</v>
      </c>
      <c r="V634" s="33">
        <f t="shared" si="1734"/>
        <v>0</v>
      </c>
      <c r="W634" s="33">
        <f t="shared" si="1735"/>
        <v>0</v>
      </c>
      <c r="X634" s="33">
        <f t="shared" si="1736"/>
        <v>0</v>
      </c>
      <c r="Y634" s="33">
        <f t="shared" si="1737"/>
        <v>0</v>
      </c>
      <c r="Z634" s="33">
        <f t="shared" si="1738"/>
        <v>0</v>
      </c>
      <c r="AA634" s="33">
        <f t="shared" si="1739"/>
        <v>0</v>
      </c>
      <c r="AB634" s="33">
        <f t="shared" si="1740"/>
        <v>0</v>
      </c>
      <c r="AC634" s="33">
        <f t="shared" si="1741"/>
        <v>0</v>
      </c>
      <c r="AD634" s="26">
        <f t="shared" si="1742"/>
        <v>0</v>
      </c>
      <c r="AE634" s="46" t="str">
        <f>IFERROR(IF(AE$3=VLOOKUP($E634,Template!$AK$5:$AM$17,3,FALSE),$AD634*$F634,0),"0.00")</f>
        <v>0.00</v>
      </c>
      <c r="AF634" s="46" t="str">
        <f>IFERROR(IF(AF$3=VLOOKUP($E634,Template!$AK$5:$AM$17,3,FALSE),$AD634*$F634,0),"0.00")</f>
        <v>0.00</v>
      </c>
      <c r="AG634" s="28">
        <f t="shared" si="1743"/>
        <v>0</v>
      </c>
      <c r="AH634" s="13" t="s">
        <v>40</v>
      </c>
      <c r="AI634" s="13" t="s">
        <v>41</v>
      </c>
      <c r="AK634" s="14" t="s">
        <v>27</v>
      </c>
      <c r="AL634" s="15">
        <v>0.15</v>
      </c>
      <c r="AM634" s="16" t="s">
        <v>2</v>
      </c>
    </row>
    <row r="635" spans="1:39" s="3" customFormat="1" ht="13.8" x14ac:dyDescent="0.25">
      <c r="A635" s="7" t="str">
        <f t="shared" ref="A635:C635" si="1754">A634</f>
        <v>(Enter Broadcasting Company Name)</v>
      </c>
      <c r="B635" s="7" t="str">
        <f t="shared" si="1754"/>
        <v>(Enter Call Letters)</v>
      </c>
      <c r="C635" s="8" t="str">
        <f t="shared" si="1754"/>
        <v>(Select AM/FM)</v>
      </c>
      <c r="D635" s="30"/>
      <c r="E635" s="8" t="str">
        <f t="shared" si="1745"/>
        <v>(Select Station Province)</v>
      </c>
      <c r="F635" s="9" t="str">
        <f>IFERROR(VLOOKUP(E635,Template!$AK$5:$AL$17,2,FALSE),"")</f>
        <v/>
      </c>
      <c r="G635" s="42" t="s">
        <v>12</v>
      </c>
      <c r="H635" s="42" t="s">
        <v>15</v>
      </c>
      <c r="I635" s="32" t="s">
        <v>65</v>
      </c>
      <c r="J635" s="32" t="s">
        <v>66</v>
      </c>
      <c r="K635" s="33">
        <f t="shared" si="1727"/>
        <v>0</v>
      </c>
      <c r="L635" s="33">
        <f t="shared" si="1728"/>
        <v>0</v>
      </c>
      <c r="M635" s="34">
        <f t="shared" si="1726"/>
        <v>0</v>
      </c>
      <c r="N635" s="34">
        <f t="shared" si="1746"/>
        <v>0</v>
      </c>
      <c r="O635" s="34">
        <f t="shared" si="1729"/>
        <v>0</v>
      </c>
      <c r="P635" s="12" t="str">
        <f t="shared" ref="P635:Q635" si="1755">P634</f>
        <v>(Select Language)</v>
      </c>
      <c r="Q635" s="12" t="str">
        <f t="shared" si="1755"/>
        <v>(Select Usage)</v>
      </c>
      <c r="R635" s="33">
        <f t="shared" si="1730"/>
        <v>0</v>
      </c>
      <c r="S635" s="33">
        <f t="shared" si="1731"/>
        <v>0</v>
      </c>
      <c r="T635" s="33">
        <f t="shared" si="1732"/>
        <v>0</v>
      </c>
      <c r="U635" s="33">
        <f t="shared" si="1733"/>
        <v>0</v>
      </c>
      <c r="V635" s="33">
        <f t="shared" si="1734"/>
        <v>0</v>
      </c>
      <c r="W635" s="33">
        <f t="shared" si="1735"/>
        <v>0</v>
      </c>
      <c r="X635" s="33">
        <f t="shared" si="1736"/>
        <v>0</v>
      </c>
      <c r="Y635" s="33">
        <f t="shared" si="1737"/>
        <v>0</v>
      </c>
      <c r="Z635" s="33">
        <f t="shared" si="1738"/>
        <v>0</v>
      </c>
      <c r="AA635" s="33">
        <f t="shared" si="1739"/>
        <v>0</v>
      </c>
      <c r="AB635" s="33">
        <f t="shared" si="1740"/>
        <v>0</v>
      </c>
      <c r="AC635" s="33">
        <f t="shared" si="1741"/>
        <v>0</v>
      </c>
      <c r="AD635" s="26">
        <f>SUM(R635:AC635)</f>
        <v>0</v>
      </c>
      <c r="AE635" s="46" t="str">
        <f>IFERROR(IF(AE$3=VLOOKUP($E635,Template!$AK$5:$AM$17,3,FALSE),$AD635*$F635,0),"0.00")</f>
        <v>0.00</v>
      </c>
      <c r="AF635" s="46" t="str">
        <f>IFERROR(IF(AF$3=VLOOKUP($E635,Template!$AK$5:$AM$17,3,FALSE),$AD635*$F635,0),"0.00")</f>
        <v>0.00</v>
      </c>
      <c r="AG635" s="28">
        <f t="shared" si="1743"/>
        <v>0</v>
      </c>
      <c r="AH635" s="13" t="s">
        <v>40</v>
      </c>
      <c r="AI635" s="13" t="s">
        <v>41</v>
      </c>
      <c r="AK635" s="14" t="s">
        <v>28</v>
      </c>
      <c r="AL635" s="15">
        <v>0.05</v>
      </c>
      <c r="AM635" s="16" t="s">
        <v>3</v>
      </c>
    </row>
    <row r="636" spans="1:39" s="3" customFormat="1" ht="13.8" x14ac:dyDescent="0.25">
      <c r="A636" s="7" t="str">
        <f t="shared" ref="A636:C636" si="1756">A635</f>
        <v>(Enter Broadcasting Company Name)</v>
      </c>
      <c r="B636" s="7" t="str">
        <f t="shared" si="1756"/>
        <v>(Enter Call Letters)</v>
      </c>
      <c r="C636" s="8" t="str">
        <f t="shared" si="1756"/>
        <v>(Select AM/FM)</v>
      </c>
      <c r="D636" s="30"/>
      <c r="E636" s="8" t="str">
        <f t="shared" si="1745"/>
        <v>(Select Station Province)</v>
      </c>
      <c r="F636" s="9" t="str">
        <f>IFERROR(VLOOKUP(E636,Template!$AK$5:$AL$17,2,FALSE),"")</f>
        <v/>
      </c>
      <c r="G636" s="42" t="s">
        <v>13</v>
      </c>
      <c r="H636" s="42" t="s">
        <v>16</v>
      </c>
      <c r="I636" s="32" t="s">
        <v>65</v>
      </c>
      <c r="J636" s="32" t="s">
        <v>66</v>
      </c>
      <c r="K636" s="33">
        <f t="shared" si="1727"/>
        <v>0</v>
      </c>
      <c r="L636" s="33">
        <f t="shared" si="1728"/>
        <v>0</v>
      </c>
      <c r="M636" s="34">
        <f t="shared" si="1726"/>
        <v>0</v>
      </c>
      <c r="N636" s="34">
        <f t="shared" si="1746"/>
        <v>0</v>
      </c>
      <c r="O636" s="34">
        <f t="shared" si="1729"/>
        <v>0</v>
      </c>
      <c r="P636" s="12" t="str">
        <f t="shared" ref="P636:Q636" si="1757">P635</f>
        <v>(Select Language)</v>
      </c>
      <c r="Q636" s="12" t="str">
        <f t="shared" si="1757"/>
        <v>(Select Usage)</v>
      </c>
      <c r="R636" s="33">
        <f t="shared" si="1730"/>
        <v>0</v>
      </c>
      <c r="S636" s="33">
        <f t="shared" si="1731"/>
        <v>0</v>
      </c>
      <c r="T636" s="33">
        <f t="shared" si="1732"/>
        <v>0</v>
      </c>
      <c r="U636" s="33">
        <f t="shared" si="1733"/>
        <v>0</v>
      </c>
      <c r="V636" s="33">
        <f t="shared" si="1734"/>
        <v>0</v>
      </c>
      <c r="W636" s="33">
        <f t="shared" si="1735"/>
        <v>0</v>
      </c>
      <c r="X636" s="33">
        <f t="shared" si="1736"/>
        <v>0</v>
      </c>
      <c r="Y636" s="33">
        <f t="shared" si="1737"/>
        <v>0</v>
      </c>
      <c r="Z636" s="33">
        <f t="shared" si="1738"/>
        <v>0</v>
      </c>
      <c r="AA636" s="33">
        <f t="shared" si="1739"/>
        <v>0</v>
      </c>
      <c r="AB636" s="33">
        <f t="shared" si="1740"/>
        <v>0</v>
      </c>
      <c r="AC636" s="33">
        <f t="shared" si="1741"/>
        <v>0</v>
      </c>
      <c r="AD636" s="26">
        <f t="shared" ref="AD636:AD638" si="1758">SUM(R636:AC636)</f>
        <v>0</v>
      </c>
      <c r="AE636" s="46" t="str">
        <f>IFERROR(IF(AE$3=VLOOKUP($E636,Template!$AK$5:$AM$17,3,FALSE),$AD636*$F636,0),"0.00")</f>
        <v>0.00</v>
      </c>
      <c r="AF636" s="46" t="str">
        <f>IFERROR(IF(AF$3=VLOOKUP($E636,Template!$AK$5:$AM$17,3,FALSE),$AD636*$F636,0),"0.00")</f>
        <v>0.00</v>
      </c>
      <c r="AG636" s="28">
        <f t="shared" si="1743"/>
        <v>0</v>
      </c>
      <c r="AH636" s="13" t="s">
        <v>40</v>
      </c>
      <c r="AI636" s="13" t="s">
        <v>41</v>
      </c>
      <c r="AK636" s="14" t="s">
        <v>70</v>
      </c>
      <c r="AL636" s="15">
        <v>0.05</v>
      </c>
      <c r="AM636" s="16" t="s">
        <v>3</v>
      </c>
    </row>
    <row r="637" spans="1:39" s="3" customFormat="1" ht="13.8" x14ac:dyDescent="0.25">
      <c r="A637" s="7" t="str">
        <f t="shared" ref="A637:C637" si="1759">A636</f>
        <v>(Enter Broadcasting Company Name)</v>
      </c>
      <c r="B637" s="7" t="str">
        <f t="shared" si="1759"/>
        <v>(Enter Call Letters)</v>
      </c>
      <c r="C637" s="8" t="str">
        <f t="shared" si="1759"/>
        <v>(Select AM/FM)</v>
      </c>
      <c r="D637" s="30"/>
      <c r="E637" s="8" t="str">
        <f t="shared" si="1745"/>
        <v>(Select Station Province)</v>
      </c>
      <c r="F637" s="9" t="str">
        <f>IFERROR(VLOOKUP(E637,Template!$AK$5:$AL$17,2,FALSE),"")</f>
        <v/>
      </c>
      <c r="G637" s="42" t="s">
        <v>15</v>
      </c>
      <c r="H637" s="42" t="s">
        <v>17</v>
      </c>
      <c r="I637" s="32" t="s">
        <v>65</v>
      </c>
      <c r="J637" s="32" t="s">
        <v>66</v>
      </c>
      <c r="K637" s="33">
        <f t="shared" si="1727"/>
        <v>0</v>
      </c>
      <c r="L637" s="33">
        <f t="shared" si="1728"/>
        <v>0</v>
      </c>
      <c r="M637" s="34">
        <f t="shared" si="1726"/>
        <v>0</v>
      </c>
      <c r="N637" s="34">
        <f t="shared" si="1746"/>
        <v>0</v>
      </c>
      <c r="O637" s="34">
        <f t="shared" si="1729"/>
        <v>0</v>
      </c>
      <c r="P637" s="12" t="str">
        <f t="shared" ref="P637:Q637" si="1760">P636</f>
        <v>(Select Language)</v>
      </c>
      <c r="Q637" s="12" t="str">
        <f t="shared" si="1760"/>
        <v>(Select Usage)</v>
      </c>
      <c r="R637" s="33">
        <f t="shared" si="1730"/>
        <v>0</v>
      </c>
      <c r="S637" s="33">
        <f t="shared" si="1731"/>
        <v>0</v>
      </c>
      <c r="T637" s="33">
        <f t="shared" si="1732"/>
        <v>0</v>
      </c>
      <c r="U637" s="33">
        <f t="shared" si="1733"/>
        <v>0</v>
      </c>
      <c r="V637" s="33">
        <f t="shared" si="1734"/>
        <v>0</v>
      </c>
      <c r="W637" s="33">
        <f t="shared" si="1735"/>
        <v>0</v>
      </c>
      <c r="X637" s="33">
        <f t="shared" si="1736"/>
        <v>0</v>
      </c>
      <c r="Y637" s="33">
        <f t="shared" si="1737"/>
        <v>0</v>
      </c>
      <c r="Z637" s="33">
        <f t="shared" si="1738"/>
        <v>0</v>
      </c>
      <c r="AA637" s="33">
        <f t="shared" si="1739"/>
        <v>0</v>
      </c>
      <c r="AB637" s="33">
        <f t="shared" si="1740"/>
        <v>0</v>
      </c>
      <c r="AC637" s="33">
        <f t="shared" si="1741"/>
        <v>0</v>
      </c>
      <c r="AD637" s="26">
        <f t="shared" si="1758"/>
        <v>0</v>
      </c>
      <c r="AE637" s="46" t="str">
        <f>IFERROR(IF(AE$3=VLOOKUP($E637,Template!$AK$5:$AM$17,3,FALSE),$AD637*$F637,0),"0.00")</f>
        <v>0.00</v>
      </c>
      <c r="AF637" s="46" t="str">
        <f>IFERROR(IF(AF$3=VLOOKUP($E637,Template!$AK$5:$AM$17,3,FALSE),$AD637*$F637,0),"0.00")</f>
        <v>0.00</v>
      </c>
      <c r="AG637" s="28">
        <f t="shared" si="1743"/>
        <v>0</v>
      </c>
      <c r="AH637" s="13" t="s">
        <v>40</v>
      </c>
      <c r="AI637" s="13" t="s">
        <v>41</v>
      </c>
      <c r="AK637" s="14" t="s">
        <v>20</v>
      </c>
      <c r="AL637" s="15">
        <v>0.13</v>
      </c>
      <c r="AM637" s="16" t="s">
        <v>2</v>
      </c>
    </row>
    <row r="638" spans="1:39" s="3" customFormat="1" ht="13.8" x14ac:dyDescent="0.25">
      <c r="A638" s="7" t="str">
        <f t="shared" ref="A638:C638" si="1761">A637</f>
        <v>(Enter Broadcasting Company Name)</v>
      </c>
      <c r="B638" s="7" t="str">
        <f t="shared" si="1761"/>
        <v>(Enter Call Letters)</v>
      </c>
      <c r="C638" s="8" t="str">
        <f t="shared" si="1761"/>
        <v>(Select AM/FM)</v>
      </c>
      <c r="D638" s="30"/>
      <c r="E638" s="8" t="str">
        <f t="shared" si="1745"/>
        <v>(Select Station Province)</v>
      </c>
      <c r="F638" s="9" t="str">
        <f>IFERROR(VLOOKUP(E638,Template!$AK$5:$AL$17,2,FALSE),"")</f>
        <v/>
      </c>
      <c r="G638" s="42" t="s">
        <v>16</v>
      </c>
      <c r="H638" s="42" t="s">
        <v>18</v>
      </c>
      <c r="I638" s="32" t="s">
        <v>65</v>
      </c>
      <c r="J638" s="32" t="s">
        <v>66</v>
      </c>
      <c r="K638" s="33">
        <f t="shared" si="1727"/>
        <v>0</v>
      </c>
      <c r="L638" s="33">
        <f t="shared" si="1728"/>
        <v>0</v>
      </c>
      <c r="M638" s="34">
        <f t="shared" si="1726"/>
        <v>0</v>
      </c>
      <c r="N638" s="34">
        <f t="shared" si="1746"/>
        <v>0</v>
      </c>
      <c r="O638" s="34">
        <f t="shared" si="1729"/>
        <v>0</v>
      </c>
      <c r="P638" s="12" t="str">
        <f t="shared" ref="P638:Q638" si="1762">P637</f>
        <v>(Select Language)</v>
      </c>
      <c r="Q638" s="12" t="str">
        <f t="shared" si="1762"/>
        <v>(Select Usage)</v>
      </c>
      <c r="R638" s="33">
        <f t="shared" si="1730"/>
        <v>0</v>
      </c>
      <c r="S638" s="33">
        <f t="shared" si="1731"/>
        <v>0</v>
      </c>
      <c r="T638" s="33">
        <f t="shared" si="1732"/>
        <v>0</v>
      </c>
      <c r="U638" s="33">
        <f t="shared" si="1733"/>
        <v>0</v>
      </c>
      <c r="V638" s="33">
        <f t="shared" si="1734"/>
        <v>0</v>
      </c>
      <c r="W638" s="33">
        <f t="shared" si="1735"/>
        <v>0</v>
      </c>
      <c r="X638" s="33">
        <f t="shared" si="1736"/>
        <v>0</v>
      </c>
      <c r="Y638" s="33">
        <f t="shared" si="1737"/>
        <v>0</v>
      </c>
      <c r="Z638" s="33">
        <f t="shared" si="1738"/>
        <v>0</v>
      </c>
      <c r="AA638" s="33">
        <f t="shared" si="1739"/>
        <v>0</v>
      </c>
      <c r="AB638" s="33">
        <f t="shared" si="1740"/>
        <v>0</v>
      </c>
      <c r="AC638" s="33">
        <f t="shared" si="1741"/>
        <v>0</v>
      </c>
      <c r="AD638" s="26">
        <f t="shared" si="1758"/>
        <v>0</v>
      </c>
      <c r="AE638" s="46" t="str">
        <f>IFERROR(IF(AE$3=VLOOKUP($E638,Template!$AK$5:$AM$17,3,FALSE),$AD638*$F638,0),"0.00")</f>
        <v>0.00</v>
      </c>
      <c r="AF638" s="46" t="str">
        <f>IFERROR(IF(AF$3=VLOOKUP($E638,Template!$AK$5:$AM$17,3,FALSE),$AD638*$F638,0),"0.00")</f>
        <v>0.00</v>
      </c>
      <c r="AG638" s="28">
        <f t="shared" si="1743"/>
        <v>0</v>
      </c>
      <c r="AH638" s="13" t="s">
        <v>40</v>
      </c>
      <c r="AI638" s="13" t="s">
        <v>41</v>
      </c>
      <c r="AK638" s="14" t="s">
        <v>69</v>
      </c>
      <c r="AL638" s="15">
        <v>0.15</v>
      </c>
      <c r="AM638" s="16" t="s">
        <v>2</v>
      </c>
    </row>
    <row r="639" spans="1:39" s="3" customFormat="1" ht="13.8" x14ac:dyDescent="0.25">
      <c r="A639" s="7" t="str">
        <f t="shared" ref="A639:C639" si="1763">A638</f>
        <v>(Enter Broadcasting Company Name)</v>
      </c>
      <c r="B639" s="7" t="str">
        <f t="shared" si="1763"/>
        <v>(Enter Call Letters)</v>
      </c>
      <c r="C639" s="8" t="str">
        <f t="shared" si="1763"/>
        <v>(Select AM/FM)</v>
      </c>
      <c r="D639" s="30"/>
      <c r="E639" s="8" t="str">
        <f t="shared" si="1745"/>
        <v>(Select Station Province)</v>
      </c>
      <c r="F639" s="9" t="str">
        <f>IFERROR(VLOOKUP(E639,Template!$AK$5:$AL$17,2,FALSE),"")</f>
        <v/>
      </c>
      <c r="G639" s="42" t="s">
        <v>17</v>
      </c>
      <c r="H639" s="42" t="s">
        <v>7</v>
      </c>
      <c r="I639" s="32" t="s">
        <v>65</v>
      </c>
      <c r="J639" s="32" t="s">
        <v>66</v>
      </c>
      <c r="K639" s="33">
        <f t="shared" si="1727"/>
        <v>0</v>
      </c>
      <c r="L639" s="33">
        <f t="shared" si="1728"/>
        <v>0</v>
      </c>
      <c r="M639" s="34">
        <f t="shared" si="1726"/>
        <v>0</v>
      </c>
      <c r="N639" s="34">
        <f t="shared" si="1746"/>
        <v>0</v>
      </c>
      <c r="O639" s="34">
        <f t="shared" si="1729"/>
        <v>0</v>
      </c>
      <c r="P639" s="12" t="str">
        <f t="shared" ref="P639:Q639" si="1764">P638</f>
        <v>(Select Language)</v>
      </c>
      <c r="Q639" s="12" t="str">
        <f t="shared" si="1764"/>
        <v>(Select Usage)</v>
      </c>
      <c r="R639" s="33">
        <f t="shared" si="1730"/>
        <v>0</v>
      </c>
      <c r="S639" s="33">
        <f t="shared" si="1731"/>
        <v>0</v>
      </c>
      <c r="T639" s="33">
        <f t="shared" si="1732"/>
        <v>0</v>
      </c>
      <c r="U639" s="33">
        <f t="shared" si="1733"/>
        <v>0</v>
      </c>
      <c r="V639" s="33">
        <f t="shared" si="1734"/>
        <v>0</v>
      </c>
      <c r="W639" s="33">
        <f t="shared" si="1735"/>
        <v>0</v>
      </c>
      <c r="X639" s="33">
        <f t="shared" si="1736"/>
        <v>0</v>
      </c>
      <c r="Y639" s="33">
        <f t="shared" si="1737"/>
        <v>0</v>
      </c>
      <c r="Z639" s="33">
        <f t="shared" si="1738"/>
        <v>0</v>
      </c>
      <c r="AA639" s="33">
        <f t="shared" si="1739"/>
        <v>0</v>
      </c>
      <c r="AB639" s="33">
        <f t="shared" si="1740"/>
        <v>0</v>
      </c>
      <c r="AC639" s="33">
        <f t="shared" si="1741"/>
        <v>0</v>
      </c>
      <c r="AD639" s="26">
        <f>SUM(R639:AC639)</f>
        <v>0</v>
      </c>
      <c r="AE639" s="46" t="str">
        <f>IFERROR(IF(AE$3=VLOOKUP($E639,Template!$AK$5:$AM$17,3,FALSE),$AD639*$F639,0),"0.00")</f>
        <v>0.00</v>
      </c>
      <c r="AF639" s="46" t="str">
        <f>IFERROR(IF(AF$3=VLOOKUP($E639,Template!$AK$5:$AM$17,3,FALSE),$AD639*$F639,0),"0.00")</f>
        <v>0.00</v>
      </c>
      <c r="AG639" s="28">
        <f t="shared" si="1743"/>
        <v>0</v>
      </c>
      <c r="AH639" s="13" t="s">
        <v>40</v>
      </c>
      <c r="AI639" s="13" t="s">
        <v>41</v>
      </c>
      <c r="AK639" s="14" t="s">
        <v>29</v>
      </c>
      <c r="AL639" s="15">
        <v>0.05</v>
      </c>
      <c r="AM639" s="16" t="s">
        <v>3</v>
      </c>
    </row>
    <row r="640" spans="1:39" s="3" customFormat="1" ht="13.8" x14ac:dyDescent="0.25">
      <c r="A640" s="7" t="str">
        <f t="shared" ref="A640:C640" si="1765">A639</f>
        <v>(Enter Broadcasting Company Name)</v>
      </c>
      <c r="B640" s="7" t="str">
        <f t="shared" si="1765"/>
        <v>(Enter Call Letters)</v>
      </c>
      <c r="C640" s="8" t="str">
        <f t="shared" si="1765"/>
        <v>(Select AM/FM)</v>
      </c>
      <c r="D640" s="30"/>
      <c r="E640" s="8" t="str">
        <f t="shared" si="1745"/>
        <v>(Select Station Province)</v>
      </c>
      <c r="F640" s="9" t="str">
        <f>IFERROR(VLOOKUP(E640,Template!$AK$5:$AL$17,2,FALSE),"")</f>
        <v/>
      </c>
      <c r="G640" s="42" t="s">
        <v>18</v>
      </c>
      <c r="H640" s="43" t="s">
        <v>8</v>
      </c>
      <c r="I640" s="32" t="s">
        <v>65</v>
      </c>
      <c r="J640" s="32" t="s">
        <v>66</v>
      </c>
      <c r="K640" s="33">
        <f t="shared" si="1727"/>
        <v>0</v>
      </c>
      <c r="L640" s="33">
        <f t="shared" si="1728"/>
        <v>0</v>
      </c>
      <c r="M640" s="34">
        <f t="shared" si="1726"/>
        <v>0</v>
      </c>
      <c r="N640" s="34">
        <f t="shared" si="1746"/>
        <v>0</v>
      </c>
      <c r="O640" s="34">
        <f t="shared" si="1729"/>
        <v>0</v>
      </c>
      <c r="P640" s="12" t="str">
        <f t="shared" ref="P640:Q640" si="1766">P639</f>
        <v>(Select Language)</v>
      </c>
      <c r="Q640" s="12" t="str">
        <f t="shared" si="1766"/>
        <v>(Select Usage)</v>
      </c>
      <c r="R640" s="33">
        <f t="shared" si="1730"/>
        <v>0</v>
      </c>
      <c r="S640" s="33">
        <f t="shared" si="1731"/>
        <v>0</v>
      </c>
      <c r="T640" s="33">
        <f t="shared" si="1732"/>
        <v>0</v>
      </c>
      <c r="U640" s="33">
        <f t="shared" si="1733"/>
        <v>0</v>
      </c>
      <c r="V640" s="33">
        <f t="shared" si="1734"/>
        <v>0</v>
      </c>
      <c r="W640" s="33">
        <f t="shared" si="1735"/>
        <v>0</v>
      </c>
      <c r="X640" s="33">
        <f t="shared" si="1736"/>
        <v>0</v>
      </c>
      <c r="Y640" s="33">
        <f t="shared" si="1737"/>
        <v>0</v>
      </c>
      <c r="Z640" s="33">
        <f t="shared" si="1738"/>
        <v>0</v>
      </c>
      <c r="AA640" s="33">
        <f t="shared" si="1739"/>
        <v>0</v>
      </c>
      <c r="AB640" s="33">
        <f t="shared" si="1740"/>
        <v>0</v>
      </c>
      <c r="AC640" s="33">
        <f t="shared" si="1741"/>
        <v>0</v>
      </c>
      <c r="AD640" s="26">
        <f t="shared" ref="AD640" si="1767">SUM(R640:AC640)</f>
        <v>0</v>
      </c>
      <c r="AE640" s="46" t="str">
        <f>IFERROR(IF(AE$3=VLOOKUP($E640,Template!$AK$5:$AM$17,3,FALSE),$AD640*$F640,0),"0.00")</f>
        <v>0.00</v>
      </c>
      <c r="AF640" s="46" t="str">
        <f>IFERROR(IF(AF$3=VLOOKUP($E640,Template!$AK$5:$AM$17,3,FALSE),$AD640*$F640,0),"0.00")</f>
        <v>0.00</v>
      </c>
      <c r="AG640" s="28">
        <f t="shared" si="1743"/>
        <v>0</v>
      </c>
      <c r="AH640" s="13" t="s">
        <v>40</v>
      </c>
      <c r="AI640" s="13" t="s">
        <v>41</v>
      </c>
      <c r="AK640" s="14" t="s">
        <v>21</v>
      </c>
      <c r="AL640" s="15">
        <v>0.05</v>
      </c>
      <c r="AM640" s="16" t="s">
        <v>3</v>
      </c>
    </row>
    <row r="641" spans="1:39" ht="13.8" x14ac:dyDescent="0.25">
      <c r="A641" s="19" t="s">
        <v>4</v>
      </c>
      <c r="B641" s="19"/>
      <c r="C641" s="20"/>
      <c r="D641" s="20"/>
      <c r="E641" s="20"/>
      <c r="F641" s="20"/>
      <c r="G641" s="44"/>
      <c r="H641" s="44"/>
      <c r="I641" s="21">
        <f t="shared" ref="I641:K641" si="1768">SUM(I629:I640)</f>
        <v>0</v>
      </c>
      <c r="J641" s="21">
        <f t="shared" si="1768"/>
        <v>0</v>
      </c>
      <c r="K641" s="21">
        <f t="shared" si="1768"/>
        <v>0</v>
      </c>
      <c r="L641" s="21">
        <f>L640</f>
        <v>0</v>
      </c>
      <c r="M641" s="21">
        <f>SUM(M629:M640)</f>
        <v>0</v>
      </c>
      <c r="N641" s="21">
        <f t="shared" ref="N641:O641" si="1769">SUM(N629:N640)</f>
        <v>0</v>
      </c>
      <c r="O641" s="21">
        <f t="shared" si="1769"/>
        <v>0</v>
      </c>
      <c r="P641" s="21"/>
      <c r="Q641" s="22"/>
      <c r="R641" s="21">
        <f t="shared" ref="R641:AI641" si="1770">SUM(R629:R640)</f>
        <v>0</v>
      </c>
      <c r="S641" s="21">
        <f t="shared" si="1770"/>
        <v>0</v>
      </c>
      <c r="T641" s="21">
        <f t="shared" si="1770"/>
        <v>0</v>
      </c>
      <c r="U641" s="21">
        <f t="shared" si="1770"/>
        <v>0</v>
      </c>
      <c r="V641" s="21">
        <f t="shared" si="1770"/>
        <v>0</v>
      </c>
      <c r="W641" s="21">
        <f t="shared" si="1770"/>
        <v>0</v>
      </c>
      <c r="X641" s="21">
        <f t="shared" si="1770"/>
        <v>0</v>
      </c>
      <c r="Y641" s="21">
        <f t="shared" si="1770"/>
        <v>0</v>
      </c>
      <c r="Z641" s="21">
        <f t="shared" si="1770"/>
        <v>0</v>
      </c>
      <c r="AA641" s="21">
        <f t="shared" si="1770"/>
        <v>0</v>
      </c>
      <c r="AB641" s="21">
        <f t="shared" si="1770"/>
        <v>0</v>
      </c>
      <c r="AC641" s="21">
        <f t="shared" si="1770"/>
        <v>0</v>
      </c>
      <c r="AD641" s="27">
        <f t="shared" si="1770"/>
        <v>0</v>
      </c>
      <c r="AE641" s="21">
        <f t="shared" si="1770"/>
        <v>0</v>
      </c>
      <c r="AF641" s="21">
        <f t="shared" si="1770"/>
        <v>0</v>
      </c>
      <c r="AG641" s="27">
        <f t="shared" si="1770"/>
        <v>0</v>
      </c>
      <c r="AH641" s="21">
        <f t="shared" si="1770"/>
        <v>0</v>
      </c>
      <c r="AI641" s="21">
        <f t="shared" si="1770"/>
        <v>0</v>
      </c>
      <c r="AK641" s="14" t="s">
        <v>71</v>
      </c>
      <c r="AL641" s="15">
        <v>0.05</v>
      </c>
      <c r="AM641" s="16" t="s">
        <v>3</v>
      </c>
    </row>
    <row r="642" spans="1:39" x14ac:dyDescent="0.25">
      <c r="A642" s="2"/>
      <c r="G642" s="2"/>
      <c r="H642" s="2"/>
      <c r="O642" s="2"/>
      <c r="P642" s="2"/>
    </row>
    <row r="643" spans="1:39" ht="42" customHeight="1" x14ac:dyDescent="0.25">
      <c r="A643" s="223" t="s">
        <v>63</v>
      </c>
      <c r="B643" s="223" t="s">
        <v>43</v>
      </c>
      <c r="C643" s="224" t="s">
        <v>19</v>
      </c>
      <c r="D643" s="226"/>
      <c r="E643" s="223" t="s">
        <v>14</v>
      </c>
      <c r="F643" s="223" t="s">
        <v>38</v>
      </c>
      <c r="G643" s="223" t="s">
        <v>1</v>
      </c>
      <c r="H643" s="223" t="s">
        <v>5</v>
      </c>
      <c r="I643" s="225" t="s">
        <v>31</v>
      </c>
      <c r="J643" s="225" t="s">
        <v>32</v>
      </c>
      <c r="K643" s="225" t="s">
        <v>48</v>
      </c>
      <c r="L643" s="225" t="s">
        <v>0</v>
      </c>
      <c r="M643" s="4" t="s">
        <v>45</v>
      </c>
      <c r="N643" s="4" t="s">
        <v>46</v>
      </c>
      <c r="O643" s="4" t="s">
        <v>47</v>
      </c>
      <c r="P643" s="225" t="s">
        <v>50</v>
      </c>
      <c r="Q643" s="225" t="s">
        <v>33</v>
      </c>
      <c r="R643" s="4" t="s">
        <v>51</v>
      </c>
      <c r="S643" s="4" t="s">
        <v>52</v>
      </c>
      <c r="T643" s="4" t="s">
        <v>53</v>
      </c>
      <c r="U643" s="4" t="s">
        <v>54</v>
      </c>
      <c r="V643" s="4" t="s">
        <v>55</v>
      </c>
      <c r="W643" s="4" t="s">
        <v>56</v>
      </c>
      <c r="X643" s="4" t="s">
        <v>57</v>
      </c>
      <c r="Y643" s="4" t="s">
        <v>58</v>
      </c>
      <c r="Z643" s="4" t="s">
        <v>59</v>
      </c>
      <c r="AA643" s="4" t="s">
        <v>62</v>
      </c>
      <c r="AB643" s="4" t="s">
        <v>60</v>
      </c>
      <c r="AC643" s="4" t="s">
        <v>61</v>
      </c>
      <c r="AD643" s="233" t="s">
        <v>34</v>
      </c>
      <c r="AE643" s="231" t="s">
        <v>2</v>
      </c>
      <c r="AF643" s="231" t="s">
        <v>3</v>
      </c>
      <c r="AG643" s="233" t="s">
        <v>35</v>
      </c>
      <c r="AH643" s="223" t="s">
        <v>36</v>
      </c>
      <c r="AI643" s="223" t="s">
        <v>37</v>
      </c>
      <c r="AK643" s="229" t="s">
        <v>30</v>
      </c>
      <c r="AL643" s="229"/>
      <c r="AM643" s="229"/>
    </row>
    <row r="644" spans="1:39" s="6" customFormat="1" ht="35.25" customHeight="1" x14ac:dyDescent="0.3">
      <c r="A644" s="224"/>
      <c r="B644" s="224"/>
      <c r="C644" s="224"/>
      <c r="D644" s="227"/>
      <c r="E644" s="223"/>
      <c r="F644" s="223"/>
      <c r="G644" s="223"/>
      <c r="H644" s="223"/>
      <c r="I644" s="230"/>
      <c r="J644" s="230"/>
      <c r="K644" s="230"/>
      <c r="L644" s="230"/>
      <c r="M644" s="5">
        <v>0</v>
      </c>
      <c r="N644" s="5">
        <v>625000</v>
      </c>
      <c r="O644" s="5">
        <v>1250000</v>
      </c>
      <c r="P644" s="225"/>
      <c r="Q644" s="225"/>
      <c r="R644" s="29">
        <v>4.95E-4</v>
      </c>
      <c r="S644" s="29">
        <v>9.5200000000000005E-4</v>
      </c>
      <c r="T644" s="29">
        <v>1.5900000000000001E-3</v>
      </c>
      <c r="U644" s="29">
        <v>1.1169999999999999E-3</v>
      </c>
      <c r="V644" s="29">
        <v>2.189E-3</v>
      </c>
      <c r="W644" s="29">
        <v>4.5430000000000002E-3</v>
      </c>
      <c r="X644" s="29">
        <v>8.8199999999999997E-4</v>
      </c>
      <c r="Y644" s="29">
        <v>1.6949999999999999E-3</v>
      </c>
      <c r="Z644" s="29">
        <v>2.8319999999999999E-3</v>
      </c>
      <c r="AA644" s="29">
        <v>1.9889999999999999E-3</v>
      </c>
      <c r="AB644" s="29">
        <v>3.8999999999999998E-3</v>
      </c>
      <c r="AC644" s="29">
        <v>8.0949999999999998E-3</v>
      </c>
      <c r="AD644" s="233"/>
      <c r="AE644" s="232"/>
      <c r="AF644" s="232"/>
      <c r="AG644" s="234"/>
      <c r="AH644" s="223"/>
      <c r="AI644" s="223"/>
      <c r="AK644" s="229"/>
      <c r="AL644" s="229"/>
      <c r="AM644" s="229"/>
    </row>
    <row r="645" spans="1:39" s="3" customFormat="1" ht="13.8" x14ac:dyDescent="0.25">
      <c r="A645" s="7" t="s">
        <v>44</v>
      </c>
      <c r="B645" s="7" t="s">
        <v>42</v>
      </c>
      <c r="C645" s="8" t="s">
        <v>39</v>
      </c>
      <c r="D645" s="30"/>
      <c r="E645" s="8" t="s">
        <v>64</v>
      </c>
      <c r="F645" s="9" t="str">
        <f>IFERROR(VLOOKUP(E645,Template!$AK$5:$AL$17,2,FALSE),"")</f>
        <v/>
      </c>
      <c r="G645" s="41" t="s">
        <v>7</v>
      </c>
      <c r="H645" s="41" t="s">
        <v>6</v>
      </c>
      <c r="I645" s="32" t="s">
        <v>65</v>
      </c>
      <c r="J645" s="32" t="s">
        <v>66</v>
      </c>
      <c r="K645" s="33">
        <f>IFERROR(I645+J645,0)</f>
        <v>0</v>
      </c>
      <c r="L645" s="33">
        <f>IFERROR(K645,"")</f>
        <v>0</v>
      </c>
      <c r="M645" s="34">
        <f t="shared" ref="M645:M656" si="1771">IF(L645&lt;=$N$4,K645,IF(L644&gt;$N$4,0,$N$4-L644))</f>
        <v>0</v>
      </c>
      <c r="N645" s="34">
        <f>IF(AND(L645&gt;$N$4,L645&lt;=$O$4),K645-M645,IF(AND(L644&gt;$N$4,L644&lt;=$O$4),$O$4-L644,IF(L644&gt;$O$4,0,IF(L645&lt;$N$4,0,MIN(L645-$N$4,$N$4)))))</f>
        <v>0</v>
      </c>
      <c r="O645" s="34">
        <f>IF(L645&gt;$O$4,K645-M645-N645,0)</f>
        <v>0</v>
      </c>
      <c r="P645" s="12" t="s">
        <v>94</v>
      </c>
      <c r="Q645" s="12" t="s">
        <v>68</v>
      </c>
      <c r="R645" s="33">
        <f>IF(AND($Q645="LOW",$P645="French"),M645*R$4,0)</f>
        <v>0</v>
      </c>
      <c r="S645" s="33">
        <f>IF(AND($Q645="LOW",$P645="French"),N645*S$4,0)</f>
        <v>0</v>
      </c>
      <c r="T645" s="33">
        <f>IF(AND($Q645="LOW",$P645="French"),O645*T$4,0)</f>
        <v>0</v>
      </c>
      <c r="U645" s="33">
        <f>IF(AND($Q645="HIGH",$P645="French"),M645*U$4,0)</f>
        <v>0</v>
      </c>
      <c r="V645" s="33">
        <f>IF(AND($Q645="HIGH",$P645="French"),N645*V$4,0)</f>
        <v>0</v>
      </c>
      <c r="W645" s="33">
        <f>IF(AND($Q645="HIGH",$P645="French"),O645*W$4,0)</f>
        <v>0</v>
      </c>
      <c r="X645" s="33">
        <f>IF(AND($Q645="LOW",$P645="English"),M645*X$4,0)</f>
        <v>0</v>
      </c>
      <c r="Y645" s="33">
        <f>IF(AND($Q645="LOW",$P645="English"),N645*Y$4,0)</f>
        <v>0</v>
      </c>
      <c r="Z645" s="33">
        <f>IF(AND($Q645="LOW",$P645="English"),O645*Z$4,0)</f>
        <v>0</v>
      </c>
      <c r="AA645" s="33">
        <f>IF(AND($Q645="HIGH",$P645="English"),M645*AA$4,0)</f>
        <v>0</v>
      </c>
      <c r="AB645" s="33">
        <f>IF(AND($Q645="HIGH",$P645="English"),N645*AB$4,0)</f>
        <v>0</v>
      </c>
      <c r="AC645" s="33">
        <f>IF(AND($Q645="HIGH",$P645="English"),O645*AC$4,0)</f>
        <v>0</v>
      </c>
      <c r="AD645" s="26">
        <f>SUM(R645:AC645)</f>
        <v>0</v>
      </c>
      <c r="AE645" s="46" t="str">
        <f>IFERROR(IF(AE$3=VLOOKUP($E645,Template!$AK$5:$AM$17,3,FALSE),$AD645*$F645,0),"0.00")</f>
        <v>0.00</v>
      </c>
      <c r="AF645" s="46" t="str">
        <f>IFERROR(IF(AF$3=VLOOKUP($E645,Template!$AK$5:$AM$17,3,FALSE),$AD645*$F645,0),"0.00")</f>
        <v>0.00</v>
      </c>
      <c r="AG645" s="28">
        <f>SUM(AD645:AF645)</f>
        <v>0</v>
      </c>
      <c r="AH645" s="13" t="s">
        <v>40</v>
      </c>
      <c r="AI645" s="13" t="s">
        <v>41</v>
      </c>
      <c r="AK645" s="14" t="s">
        <v>25</v>
      </c>
      <c r="AL645" s="15">
        <v>0.05</v>
      </c>
      <c r="AM645" s="16" t="s">
        <v>3</v>
      </c>
    </row>
    <row r="646" spans="1:39" s="3" customFormat="1" ht="13.8" x14ac:dyDescent="0.25">
      <c r="A646" s="7" t="str">
        <f>A645</f>
        <v>(Enter Broadcasting Company Name)</v>
      </c>
      <c r="B646" s="7" t="str">
        <f>B645</f>
        <v>(Enter Call Letters)</v>
      </c>
      <c r="C646" s="8" t="str">
        <f>C645</f>
        <v>(Select AM/FM)</v>
      </c>
      <c r="D646" s="30"/>
      <c r="E646" s="8" t="str">
        <f>E645</f>
        <v>(Select Station Province)</v>
      </c>
      <c r="F646" s="9" t="str">
        <f>IFERROR(VLOOKUP(E646,Template!$AK$5:$AL$17,2,FALSE),"")</f>
        <v/>
      </c>
      <c r="G646" s="42" t="s">
        <v>8</v>
      </c>
      <c r="H646" s="42" t="s">
        <v>9</v>
      </c>
      <c r="I646" s="32" t="s">
        <v>65</v>
      </c>
      <c r="J646" s="32" t="s">
        <v>66</v>
      </c>
      <c r="K646" s="33">
        <f t="shared" ref="K646:K656" si="1772">IFERROR(I646+J646,0)</f>
        <v>0</v>
      </c>
      <c r="L646" s="33">
        <f t="shared" ref="L646:L656" si="1773">IFERROR(L645+K646,"")</f>
        <v>0</v>
      </c>
      <c r="M646" s="34">
        <f t="shared" si="1771"/>
        <v>0</v>
      </c>
      <c r="N646" s="34">
        <f>IF(AND(L646&gt;$N$4,L646&lt;=$O$4),K646-M646,IF(AND(L645&gt;$N$4,L645&lt;=$O$4),$O$4-L645,IF(L645&gt;$O$4,0,IF(L646&lt;$N$4,0,MIN(L646-$N$4,$N$4)))))</f>
        <v>0</v>
      </c>
      <c r="O646" s="34">
        <f t="shared" ref="O646:O656" si="1774">IF(L646&gt;$O$4,K646-M646-N646,0)</f>
        <v>0</v>
      </c>
      <c r="P646" s="12" t="str">
        <f>P645</f>
        <v>(Select Language)</v>
      </c>
      <c r="Q646" s="12" t="str">
        <f>Q645</f>
        <v>(Select Usage)</v>
      </c>
      <c r="R646" s="33">
        <f t="shared" ref="R646:R656" si="1775">IF(AND($Q646="LOW",$P646="French"),M646*R$4,0)</f>
        <v>0</v>
      </c>
      <c r="S646" s="33">
        <f t="shared" ref="S646:S656" si="1776">IF(AND($Q646="LOW",$P646="French"),N646*S$4,0)</f>
        <v>0</v>
      </c>
      <c r="T646" s="33">
        <f t="shared" ref="T646:T656" si="1777">IF(AND($Q646="LOW",$P646="French"),O646*T$4,0)</f>
        <v>0</v>
      </c>
      <c r="U646" s="33">
        <f t="shared" ref="U646:U656" si="1778">IF(AND($Q646="HIGH",$P646="French"),M646*U$4,0)</f>
        <v>0</v>
      </c>
      <c r="V646" s="33">
        <f t="shared" ref="V646:V656" si="1779">IF(AND($Q646="HIGH",$P646="French"),N646*V$4,0)</f>
        <v>0</v>
      </c>
      <c r="W646" s="33">
        <f t="shared" ref="W646:W656" si="1780">IF(AND($Q646="HIGH",$P646="French"),O646*W$4,0)</f>
        <v>0</v>
      </c>
      <c r="X646" s="33">
        <f t="shared" ref="X646:X656" si="1781">IF(AND($Q646="LOW",$P646="English"),M646*X$4,0)</f>
        <v>0</v>
      </c>
      <c r="Y646" s="33">
        <f t="shared" ref="Y646:Y656" si="1782">IF(AND($Q646="LOW",$P646="English"),N646*Y$4,0)</f>
        <v>0</v>
      </c>
      <c r="Z646" s="33">
        <f t="shared" ref="Z646:Z656" si="1783">IF(AND($Q646="LOW",$P646="English"),O646*Z$4,0)</f>
        <v>0</v>
      </c>
      <c r="AA646" s="33">
        <f t="shared" ref="AA646:AA656" si="1784">IF(AND($Q646="HIGH",$P646="English"),M646*AA$4,0)</f>
        <v>0</v>
      </c>
      <c r="AB646" s="33">
        <f t="shared" ref="AB646:AB656" si="1785">IF(AND($Q646="HIGH",$P646="English"),N646*AB$4,0)</f>
        <v>0</v>
      </c>
      <c r="AC646" s="33">
        <f t="shared" ref="AC646:AC656" si="1786">IF(AND($Q646="HIGH",$P646="English"),O646*AC$4,0)</f>
        <v>0</v>
      </c>
      <c r="AD646" s="26">
        <f t="shared" ref="AD646:AD650" si="1787">SUM(R646:AC646)</f>
        <v>0</v>
      </c>
      <c r="AE646" s="46" t="str">
        <f>IFERROR(IF(AE$3=VLOOKUP($E646,Template!$AK$5:$AM$17,3,FALSE),$AD646*$F646,0),"0.00")</f>
        <v>0.00</v>
      </c>
      <c r="AF646" s="46" t="str">
        <f>IFERROR(IF(AF$3=VLOOKUP($E646,Template!$AK$5:$AM$17,3,FALSE),$AD646*$F646,0),"0.00")</f>
        <v>0.00</v>
      </c>
      <c r="AG646" s="28">
        <f t="shared" ref="AG646:AG656" si="1788">SUM(AD646:AF646)</f>
        <v>0</v>
      </c>
      <c r="AH646" s="13" t="s">
        <v>40</v>
      </c>
      <c r="AI646" s="13" t="s">
        <v>41</v>
      </c>
      <c r="AK646" s="14" t="s">
        <v>23</v>
      </c>
      <c r="AL646" s="15">
        <v>0.05</v>
      </c>
      <c r="AM646" s="16" t="s">
        <v>3</v>
      </c>
    </row>
    <row r="647" spans="1:39" s="3" customFormat="1" ht="13.8" x14ac:dyDescent="0.25">
      <c r="A647" s="7" t="str">
        <f t="shared" ref="A647:C647" si="1789">A646</f>
        <v>(Enter Broadcasting Company Name)</v>
      </c>
      <c r="B647" s="7" t="str">
        <f t="shared" si="1789"/>
        <v>(Enter Call Letters)</v>
      </c>
      <c r="C647" s="8" t="str">
        <f t="shared" si="1789"/>
        <v>(Select AM/FM)</v>
      </c>
      <c r="D647" s="30"/>
      <c r="E647" s="8" t="str">
        <f t="shared" ref="E647:E656" si="1790">E646</f>
        <v>(Select Station Province)</v>
      </c>
      <c r="F647" s="9" t="str">
        <f>IFERROR(VLOOKUP(E647,Template!$AK$5:$AL$17,2,FALSE),"")</f>
        <v/>
      </c>
      <c r="G647" s="42" t="s">
        <v>6</v>
      </c>
      <c r="H647" s="42" t="s">
        <v>10</v>
      </c>
      <c r="I647" s="32" t="s">
        <v>65</v>
      </c>
      <c r="J647" s="32" t="s">
        <v>66</v>
      </c>
      <c r="K647" s="33">
        <f t="shared" si="1772"/>
        <v>0</v>
      </c>
      <c r="L647" s="33">
        <f t="shared" si="1773"/>
        <v>0</v>
      </c>
      <c r="M647" s="34">
        <f t="shared" si="1771"/>
        <v>0</v>
      </c>
      <c r="N647" s="34">
        <f t="shared" ref="N647:N656" si="1791">IF(AND(L647&gt;$N$4,L647&lt;=$O$4),K647-M647,IF(AND(L646&gt;$N$4,L646&lt;=$O$4),$O$4-L646,IF(L646&gt;$O$4,0,IF(L647&lt;$N$4,0,MIN(L647-$N$4,$N$4)))))</f>
        <v>0</v>
      </c>
      <c r="O647" s="34">
        <f t="shared" si="1774"/>
        <v>0</v>
      </c>
      <c r="P647" s="12" t="str">
        <f t="shared" ref="P647:Q647" si="1792">P646</f>
        <v>(Select Language)</v>
      </c>
      <c r="Q647" s="12" t="str">
        <f t="shared" si="1792"/>
        <v>(Select Usage)</v>
      </c>
      <c r="R647" s="33">
        <f t="shared" si="1775"/>
        <v>0</v>
      </c>
      <c r="S647" s="33">
        <f t="shared" si="1776"/>
        <v>0</v>
      </c>
      <c r="T647" s="33">
        <f t="shared" si="1777"/>
        <v>0</v>
      </c>
      <c r="U647" s="33">
        <f t="shared" si="1778"/>
        <v>0</v>
      </c>
      <c r="V647" s="33">
        <f t="shared" si="1779"/>
        <v>0</v>
      </c>
      <c r="W647" s="33">
        <f t="shared" si="1780"/>
        <v>0</v>
      </c>
      <c r="X647" s="33">
        <f t="shared" si="1781"/>
        <v>0</v>
      </c>
      <c r="Y647" s="33">
        <f t="shared" si="1782"/>
        <v>0</v>
      </c>
      <c r="Z647" s="33">
        <f t="shared" si="1783"/>
        <v>0</v>
      </c>
      <c r="AA647" s="33">
        <f t="shared" si="1784"/>
        <v>0</v>
      </c>
      <c r="AB647" s="33">
        <f t="shared" si="1785"/>
        <v>0</v>
      </c>
      <c r="AC647" s="33">
        <f t="shared" si="1786"/>
        <v>0</v>
      </c>
      <c r="AD647" s="26">
        <f t="shared" si="1787"/>
        <v>0</v>
      </c>
      <c r="AE647" s="46" t="str">
        <f>IFERROR(IF(AE$3=VLOOKUP($E647,Template!$AK$5:$AM$17,3,FALSE),$AD647*$F647,0),"0.00")</f>
        <v>0.00</v>
      </c>
      <c r="AF647" s="46" t="str">
        <f>IFERROR(IF(AF$3=VLOOKUP($E647,Template!$AK$5:$AM$17,3,FALSE),$AD647*$F647,0),"0.00")</f>
        <v>0.00</v>
      </c>
      <c r="AG647" s="28">
        <f t="shared" si="1788"/>
        <v>0</v>
      </c>
      <c r="AH647" s="13" t="s">
        <v>40</v>
      </c>
      <c r="AI647" s="13" t="s">
        <v>41</v>
      </c>
      <c r="AK647" s="14" t="s">
        <v>24</v>
      </c>
      <c r="AL647" s="15">
        <v>0.05</v>
      </c>
      <c r="AM647" s="16" t="s">
        <v>3</v>
      </c>
    </row>
    <row r="648" spans="1:39" s="3" customFormat="1" ht="13.8" x14ac:dyDescent="0.25">
      <c r="A648" s="7" t="str">
        <f t="shared" ref="A648:C648" si="1793">A647</f>
        <v>(Enter Broadcasting Company Name)</v>
      </c>
      <c r="B648" s="7" t="str">
        <f t="shared" si="1793"/>
        <v>(Enter Call Letters)</v>
      </c>
      <c r="C648" s="8" t="str">
        <f t="shared" si="1793"/>
        <v>(Select AM/FM)</v>
      </c>
      <c r="D648" s="30"/>
      <c r="E648" s="8" t="str">
        <f t="shared" si="1790"/>
        <v>(Select Station Province)</v>
      </c>
      <c r="F648" s="9" t="str">
        <f>IFERROR(VLOOKUP(E648,Template!$AK$5:$AL$17,2,FALSE),"")</f>
        <v/>
      </c>
      <c r="G648" s="42" t="s">
        <v>9</v>
      </c>
      <c r="H648" s="42" t="s">
        <v>11</v>
      </c>
      <c r="I648" s="32" t="s">
        <v>65</v>
      </c>
      <c r="J648" s="32" t="s">
        <v>66</v>
      </c>
      <c r="K648" s="33">
        <f t="shared" si="1772"/>
        <v>0</v>
      </c>
      <c r="L648" s="33">
        <f t="shared" si="1773"/>
        <v>0</v>
      </c>
      <c r="M648" s="34">
        <f t="shared" si="1771"/>
        <v>0</v>
      </c>
      <c r="N648" s="34">
        <f t="shared" si="1791"/>
        <v>0</v>
      </c>
      <c r="O648" s="34">
        <f t="shared" si="1774"/>
        <v>0</v>
      </c>
      <c r="P648" s="12" t="str">
        <f t="shared" ref="P648:Q648" si="1794">P647</f>
        <v>(Select Language)</v>
      </c>
      <c r="Q648" s="12" t="str">
        <f t="shared" si="1794"/>
        <v>(Select Usage)</v>
      </c>
      <c r="R648" s="33">
        <f t="shared" si="1775"/>
        <v>0</v>
      </c>
      <c r="S648" s="33">
        <f t="shared" si="1776"/>
        <v>0</v>
      </c>
      <c r="T648" s="33">
        <f t="shared" si="1777"/>
        <v>0</v>
      </c>
      <c r="U648" s="33">
        <f t="shared" si="1778"/>
        <v>0</v>
      </c>
      <c r="V648" s="33">
        <f t="shared" si="1779"/>
        <v>0</v>
      </c>
      <c r="W648" s="33">
        <f t="shared" si="1780"/>
        <v>0</v>
      </c>
      <c r="X648" s="33">
        <f t="shared" si="1781"/>
        <v>0</v>
      </c>
      <c r="Y648" s="33">
        <f t="shared" si="1782"/>
        <v>0</v>
      </c>
      <c r="Z648" s="33">
        <f t="shared" si="1783"/>
        <v>0</v>
      </c>
      <c r="AA648" s="33">
        <f t="shared" si="1784"/>
        <v>0</v>
      </c>
      <c r="AB648" s="33">
        <f t="shared" si="1785"/>
        <v>0</v>
      </c>
      <c r="AC648" s="33">
        <f t="shared" si="1786"/>
        <v>0</v>
      </c>
      <c r="AD648" s="26">
        <f t="shared" si="1787"/>
        <v>0</v>
      </c>
      <c r="AE648" s="46" t="str">
        <f>IFERROR(IF(AE$3=VLOOKUP($E648,Template!$AK$5:$AM$17,3,FALSE),$AD648*$F648,0),"0.00")</f>
        <v>0.00</v>
      </c>
      <c r="AF648" s="46" t="str">
        <f>IFERROR(IF(AF$3=VLOOKUP($E648,Template!$AK$5:$AM$17,3,FALSE),$AD648*$F648,0),"0.00")</f>
        <v>0.00</v>
      </c>
      <c r="AG648" s="28">
        <f t="shared" si="1788"/>
        <v>0</v>
      </c>
      <c r="AH648" s="13" t="s">
        <v>40</v>
      </c>
      <c r="AI648" s="13" t="s">
        <v>41</v>
      </c>
      <c r="AK648" s="14" t="s">
        <v>22</v>
      </c>
      <c r="AL648" s="15">
        <v>0.15</v>
      </c>
      <c r="AM648" s="16" t="s">
        <v>2</v>
      </c>
    </row>
    <row r="649" spans="1:39" s="3" customFormat="1" ht="13.8" x14ac:dyDescent="0.25">
      <c r="A649" s="7" t="str">
        <f t="shared" ref="A649:C649" si="1795">A648</f>
        <v>(Enter Broadcasting Company Name)</v>
      </c>
      <c r="B649" s="7" t="str">
        <f t="shared" si="1795"/>
        <v>(Enter Call Letters)</v>
      </c>
      <c r="C649" s="8" t="str">
        <f t="shared" si="1795"/>
        <v>(Select AM/FM)</v>
      </c>
      <c r="D649" s="30"/>
      <c r="E649" s="8" t="str">
        <f t="shared" si="1790"/>
        <v>(Select Station Province)</v>
      </c>
      <c r="F649" s="9" t="str">
        <f>IFERROR(VLOOKUP(E649,Template!$AK$5:$AL$17,2,FALSE),"")</f>
        <v/>
      </c>
      <c r="G649" s="42" t="s">
        <v>10</v>
      </c>
      <c r="H649" s="42" t="s">
        <v>12</v>
      </c>
      <c r="I649" s="32" t="s">
        <v>65</v>
      </c>
      <c r="J649" s="32" t="s">
        <v>66</v>
      </c>
      <c r="K649" s="33">
        <f t="shared" si="1772"/>
        <v>0</v>
      </c>
      <c r="L649" s="33">
        <f t="shared" si="1773"/>
        <v>0</v>
      </c>
      <c r="M649" s="34">
        <f t="shared" si="1771"/>
        <v>0</v>
      </c>
      <c r="N649" s="34">
        <f t="shared" si="1791"/>
        <v>0</v>
      </c>
      <c r="O649" s="34">
        <f t="shared" si="1774"/>
        <v>0</v>
      </c>
      <c r="P649" s="12" t="str">
        <f t="shared" ref="P649:Q649" si="1796">P648</f>
        <v>(Select Language)</v>
      </c>
      <c r="Q649" s="12" t="str">
        <f t="shared" si="1796"/>
        <v>(Select Usage)</v>
      </c>
      <c r="R649" s="33">
        <f t="shared" si="1775"/>
        <v>0</v>
      </c>
      <c r="S649" s="33">
        <f t="shared" si="1776"/>
        <v>0</v>
      </c>
      <c r="T649" s="33">
        <f t="shared" si="1777"/>
        <v>0</v>
      </c>
      <c r="U649" s="33">
        <f t="shared" si="1778"/>
        <v>0</v>
      </c>
      <c r="V649" s="33">
        <f t="shared" si="1779"/>
        <v>0</v>
      </c>
      <c r="W649" s="33">
        <f t="shared" si="1780"/>
        <v>0</v>
      </c>
      <c r="X649" s="33">
        <f t="shared" si="1781"/>
        <v>0</v>
      </c>
      <c r="Y649" s="33">
        <f t="shared" si="1782"/>
        <v>0</v>
      </c>
      <c r="Z649" s="33">
        <f t="shared" si="1783"/>
        <v>0</v>
      </c>
      <c r="AA649" s="33">
        <f t="shared" si="1784"/>
        <v>0</v>
      </c>
      <c r="AB649" s="33">
        <f t="shared" si="1785"/>
        <v>0</v>
      </c>
      <c r="AC649" s="33">
        <f t="shared" si="1786"/>
        <v>0</v>
      </c>
      <c r="AD649" s="26">
        <f t="shared" si="1787"/>
        <v>0</v>
      </c>
      <c r="AE649" s="46" t="str">
        <f>IFERROR(IF(AE$3=VLOOKUP($E649,Template!$AK$5:$AM$17,3,FALSE),$AD649*$F649,0),"0.00")</f>
        <v>0.00</v>
      </c>
      <c r="AF649" s="46" t="str">
        <f>IFERROR(IF(AF$3=VLOOKUP($E649,Template!$AK$5:$AM$17,3,FALSE),$AD649*$F649,0),"0.00")</f>
        <v>0.00</v>
      </c>
      <c r="AG649" s="28">
        <f t="shared" si="1788"/>
        <v>0</v>
      </c>
      <c r="AH649" s="13" t="s">
        <v>40</v>
      </c>
      <c r="AI649" s="13" t="s">
        <v>41</v>
      </c>
      <c r="AK649" s="14" t="s">
        <v>26</v>
      </c>
      <c r="AL649" s="15">
        <v>0.15</v>
      </c>
      <c r="AM649" s="16" t="s">
        <v>2</v>
      </c>
    </row>
    <row r="650" spans="1:39" s="3" customFormat="1" ht="13.8" x14ac:dyDescent="0.25">
      <c r="A650" s="7" t="str">
        <f t="shared" ref="A650:C650" si="1797">A649</f>
        <v>(Enter Broadcasting Company Name)</v>
      </c>
      <c r="B650" s="7" t="str">
        <f t="shared" si="1797"/>
        <v>(Enter Call Letters)</v>
      </c>
      <c r="C650" s="8" t="str">
        <f t="shared" si="1797"/>
        <v>(Select AM/FM)</v>
      </c>
      <c r="D650" s="30"/>
      <c r="E650" s="8" t="str">
        <f t="shared" si="1790"/>
        <v>(Select Station Province)</v>
      </c>
      <c r="F650" s="9" t="str">
        <f>IFERROR(VLOOKUP(E650,Template!$AK$5:$AL$17,2,FALSE),"")</f>
        <v/>
      </c>
      <c r="G650" s="42" t="s">
        <v>11</v>
      </c>
      <c r="H650" s="42" t="s">
        <v>13</v>
      </c>
      <c r="I650" s="32" t="s">
        <v>65</v>
      </c>
      <c r="J650" s="32" t="s">
        <v>66</v>
      </c>
      <c r="K650" s="33">
        <f t="shared" si="1772"/>
        <v>0</v>
      </c>
      <c r="L650" s="33">
        <f t="shared" si="1773"/>
        <v>0</v>
      </c>
      <c r="M650" s="34">
        <f t="shared" si="1771"/>
        <v>0</v>
      </c>
      <c r="N650" s="34">
        <f t="shared" si="1791"/>
        <v>0</v>
      </c>
      <c r="O650" s="34">
        <f t="shared" si="1774"/>
        <v>0</v>
      </c>
      <c r="P650" s="12" t="str">
        <f t="shared" ref="P650:Q650" si="1798">P649</f>
        <v>(Select Language)</v>
      </c>
      <c r="Q650" s="12" t="str">
        <f t="shared" si="1798"/>
        <v>(Select Usage)</v>
      </c>
      <c r="R650" s="33">
        <f t="shared" si="1775"/>
        <v>0</v>
      </c>
      <c r="S650" s="33">
        <f t="shared" si="1776"/>
        <v>0</v>
      </c>
      <c r="T650" s="33">
        <f t="shared" si="1777"/>
        <v>0</v>
      </c>
      <c r="U650" s="33">
        <f t="shared" si="1778"/>
        <v>0</v>
      </c>
      <c r="V650" s="33">
        <f t="shared" si="1779"/>
        <v>0</v>
      </c>
      <c r="W650" s="33">
        <f t="shared" si="1780"/>
        <v>0</v>
      </c>
      <c r="X650" s="33">
        <f t="shared" si="1781"/>
        <v>0</v>
      </c>
      <c r="Y650" s="33">
        <f t="shared" si="1782"/>
        <v>0</v>
      </c>
      <c r="Z650" s="33">
        <f t="shared" si="1783"/>
        <v>0</v>
      </c>
      <c r="AA650" s="33">
        <f t="shared" si="1784"/>
        <v>0</v>
      </c>
      <c r="AB650" s="33">
        <f t="shared" si="1785"/>
        <v>0</v>
      </c>
      <c r="AC650" s="33">
        <f t="shared" si="1786"/>
        <v>0</v>
      </c>
      <c r="AD650" s="26">
        <f t="shared" si="1787"/>
        <v>0</v>
      </c>
      <c r="AE650" s="46" t="str">
        <f>IFERROR(IF(AE$3=VLOOKUP($E650,Template!$AK$5:$AM$17,3,FALSE),$AD650*$F650,0),"0.00")</f>
        <v>0.00</v>
      </c>
      <c r="AF650" s="46" t="str">
        <f>IFERROR(IF(AF$3=VLOOKUP($E650,Template!$AK$5:$AM$17,3,FALSE),$AD650*$F650,0),"0.00")</f>
        <v>0.00</v>
      </c>
      <c r="AG650" s="28">
        <f t="shared" si="1788"/>
        <v>0</v>
      </c>
      <c r="AH650" s="13" t="s">
        <v>40</v>
      </c>
      <c r="AI650" s="13" t="s">
        <v>41</v>
      </c>
      <c r="AK650" s="14" t="s">
        <v>27</v>
      </c>
      <c r="AL650" s="15">
        <v>0.15</v>
      </c>
      <c r="AM650" s="16" t="s">
        <v>2</v>
      </c>
    </row>
    <row r="651" spans="1:39" s="3" customFormat="1" ht="13.8" x14ac:dyDescent="0.25">
      <c r="A651" s="7" t="str">
        <f t="shared" ref="A651:C651" si="1799">A650</f>
        <v>(Enter Broadcasting Company Name)</v>
      </c>
      <c r="B651" s="7" t="str">
        <f t="shared" si="1799"/>
        <v>(Enter Call Letters)</v>
      </c>
      <c r="C651" s="8" t="str">
        <f t="shared" si="1799"/>
        <v>(Select AM/FM)</v>
      </c>
      <c r="D651" s="30"/>
      <c r="E651" s="8" t="str">
        <f t="shared" si="1790"/>
        <v>(Select Station Province)</v>
      </c>
      <c r="F651" s="9" t="str">
        <f>IFERROR(VLOOKUP(E651,Template!$AK$5:$AL$17,2,FALSE),"")</f>
        <v/>
      </c>
      <c r="G651" s="42" t="s">
        <v>12</v>
      </c>
      <c r="H651" s="42" t="s">
        <v>15</v>
      </c>
      <c r="I651" s="32" t="s">
        <v>65</v>
      </c>
      <c r="J651" s="32" t="s">
        <v>66</v>
      </c>
      <c r="K651" s="33">
        <f t="shared" si="1772"/>
        <v>0</v>
      </c>
      <c r="L651" s="33">
        <f t="shared" si="1773"/>
        <v>0</v>
      </c>
      <c r="M651" s="34">
        <f t="shared" si="1771"/>
        <v>0</v>
      </c>
      <c r="N651" s="34">
        <f t="shared" si="1791"/>
        <v>0</v>
      </c>
      <c r="O651" s="34">
        <f t="shared" si="1774"/>
        <v>0</v>
      </c>
      <c r="P651" s="12" t="str">
        <f t="shared" ref="P651:Q651" si="1800">P650</f>
        <v>(Select Language)</v>
      </c>
      <c r="Q651" s="12" t="str">
        <f t="shared" si="1800"/>
        <v>(Select Usage)</v>
      </c>
      <c r="R651" s="33">
        <f t="shared" si="1775"/>
        <v>0</v>
      </c>
      <c r="S651" s="33">
        <f t="shared" si="1776"/>
        <v>0</v>
      </c>
      <c r="T651" s="33">
        <f t="shared" si="1777"/>
        <v>0</v>
      </c>
      <c r="U651" s="33">
        <f t="shared" si="1778"/>
        <v>0</v>
      </c>
      <c r="V651" s="33">
        <f t="shared" si="1779"/>
        <v>0</v>
      </c>
      <c r="W651" s="33">
        <f t="shared" si="1780"/>
        <v>0</v>
      </c>
      <c r="X651" s="33">
        <f t="shared" si="1781"/>
        <v>0</v>
      </c>
      <c r="Y651" s="33">
        <f t="shared" si="1782"/>
        <v>0</v>
      </c>
      <c r="Z651" s="33">
        <f t="shared" si="1783"/>
        <v>0</v>
      </c>
      <c r="AA651" s="33">
        <f t="shared" si="1784"/>
        <v>0</v>
      </c>
      <c r="AB651" s="33">
        <f t="shared" si="1785"/>
        <v>0</v>
      </c>
      <c r="AC651" s="33">
        <f t="shared" si="1786"/>
        <v>0</v>
      </c>
      <c r="AD651" s="26">
        <f>SUM(R651:AC651)</f>
        <v>0</v>
      </c>
      <c r="AE651" s="46" t="str">
        <f>IFERROR(IF(AE$3=VLOOKUP($E651,Template!$AK$5:$AM$17,3,FALSE),$AD651*$F651,0),"0.00")</f>
        <v>0.00</v>
      </c>
      <c r="AF651" s="46" t="str">
        <f>IFERROR(IF(AF$3=VLOOKUP($E651,Template!$AK$5:$AM$17,3,FALSE),$AD651*$F651,0),"0.00")</f>
        <v>0.00</v>
      </c>
      <c r="AG651" s="28">
        <f t="shared" si="1788"/>
        <v>0</v>
      </c>
      <c r="AH651" s="13" t="s">
        <v>40</v>
      </c>
      <c r="AI651" s="13" t="s">
        <v>41</v>
      </c>
      <c r="AK651" s="14" t="s">
        <v>28</v>
      </c>
      <c r="AL651" s="15">
        <v>0.05</v>
      </c>
      <c r="AM651" s="16" t="s">
        <v>3</v>
      </c>
    </row>
    <row r="652" spans="1:39" s="3" customFormat="1" ht="13.8" x14ac:dyDescent="0.25">
      <c r="A652" s="7" t="str">
        <f t="shared" ref="A652:C652" si="1801">A651</f>
        <v>(Enter Broadcasting Company Name)</v>
      </c>
      <c r="B652" s="7" t="str">
        <f t="shared" si="1801"/>
        <v>(Enter Call Letters)</v>
      </c>
      <c r="C652" s="8" t="str">
        <f t="shared" si="1801"/>
        <v>(Select AM/FM)</v>
      </c>
      <c r="D652" s="30"/>
      <c r="E652" s="8" t="str">
        <f t="shared" si="1790"/>
        <v>(Select Station Province)</v>
      </c>
      <c r="F652" s="9" t="str">
        <f>IFERROR(VLOOKUP(E652,Template!$AK$5:$AL$17,2,FALSE),"")</f>
        <v/>
      </c>
      <c r="G652" s="42" t="s">
        <v>13</v>
      </c>
      <c r="H652" s="42" t="s">
        <v>16</v>
      </c>
      <c r="I652" s="32" t="s">
        <v>65</v>
      </c>
      <c r="J652" s="32" t="s">
        <v>66</v>
      </c>
      <c r="K652" s="33">
        <f t="shared" si="1772"/>
        <v>0</v>
      </c>
      <c r="L652" s="33">
        <f t="shared" si="1773"/>
        <v>0</v>
      </c>
      <c r="M652" s="34">
        <f t="shared" si="1771"/>
        <v>0</v>
      </c>
      <c r="N652" s="34">
        <f t="shared" si="1791"/>
        <v>0</v>
      </c>
      <c r="O652" s="34">
        <f t="shared" si="1774"/>
        <v>0</v>
      </c>
      <c r="P652" s="12" t="str">
        <f t="shared" ref="P652:Q652" si="1802">P651</f>
        <v>(Select Language)</v>
      </c>
      <c r="Q652" s="12" t="str">
        <f t="shared" si="1802"/>
        <v>(Select Usage)</v>
      </c>
      <c r="R652" s="33">
        <f t="shared" si="1775"/>
        <v>0</v>
      </c>
      <c r="S652" s="33">
        <f t="shared" si="1776"/>
        <v>0</v>
      </c>
      <c r="T652" s="33">
        <f t="shared" si="1777"/>
        <v>0</v>
      </c>
      <c r="U652" s="33">
        <f t="shared" si="1778"/>
        <v>0</v>
      </c>
      <c r="V652" s="33">
        <f t="shared" si="1779"/>
        <v>0</v>
      </c>
      <c r="W652" s="33">
        <f t="shared" si="1780"/>
        <v>0</v>
      </c>
      <c r="X652" s="33">
        <f t="shared" si="1781"/>
        <v>0</v>
      </c>
      <c r="Y652" s="33">
        <f t="shared" si="1782"/>
        <v>0</v>
      </c>
      <c r="Z652" s="33">
        <f t="shared" si="1783"/>
        <v>0</v>
      </c>
      <c r="AA652" s="33">
        <f t="shared" si="1784"/>
        <v>0</v>
      </c>
      <c r="AB652" s="33">
        <f t="shared" si="1785"/>
        <v>0</v>
      </c>
      <c r="AC652" s="33">
        <f t="shared" si="1786"/>
        <v>0</v>
      </c>
      <c r="AD652" s="26">
        <f t="shared" ref="AD652:AD654" si="1803">SUM(R652:AC652)</f>
        <v>0</v>
      </c>
      <c r="AE652" s="46" t="str">
        <f>IFERROR(IF(AE$3=VLOOKUP($E652,Template!$AK$5:$AM$17,3,FALSE),$AD652*$F652,0),"0.00")</f>
        <v>0.00</v>
      </c>
      <c r="AF652" s="46" t="str">
        <f>IFERROR(IF(AF$3=VLOOKUP($E652,Template!$AK$5:$AM$17,3,FALSE),$AD652*$F652,0),"0.00")</f>
        <v>0.00</v>
      </c>
      <c r="AG652" s="28">
        <f t="shared" si="1788"/>
        <v>0</v>
      </c>
      <c r="AH652" s="13" t="s">
        <v>40</v>
      </c>
      <c r="AI652" s="13" t="s">
        <v>41</v>
      </c>
      <c r="AK652" s="14" t="s">
        <v>70</v>
      </c>
      <c r="AL652" s="15">
        <v>0.05</v>
      </c>
      <c r="AM652" s="16" t="s">
        <v>3</v>
      </c>
    </row>
    <row r="653" spans="1:39" s="3" customFormat="1" ht="13.8" x14ac:dyDescent="0.25">
      <c r="A653" s="7" t="str">
        <f t="shared" ref="A653:C653" si="1804">A652</f>
        <v>(Enter Broadcasting Company Name)</v>
      </c>
      <c r="B653" s="7" t="str">
        <f t="shared" si="1804"/>
        <v>(Enter Call Letters)</v>
      </c>
      <c r="C653" s="8" t="str">
        <f t="shared" si="1804"/>
        <v>(Select AM/FM)</v>
      </c>
      <c r="D653" s="30"/>
      <c r="E653" s="8" t="str">
        <f t="shared" si="1790"/>
        <v>(Select Station Province)</v>
      </c>
      <c r="F653" s="9" t="str">
        <f>IFERROR(VLOOKUP(E653,Template!$AK$5:$AL$17,2,FALSE),"")</f>
        <v/>
      </c>
      <c r="G653" s="42" t="s">
        <v>15</v>
      </c>
      <c r="H653" s="42" t="s">
        <v>17</v>
      </c>
      <c r="I653" s="32" t="s">
        <v>65</v>
      </c>
      <c r="J653" s="32" t="s">
        <v>66</v>
      </c>
      <c r="K653" s="33">
        <f t="shared" si="1772"/>
        <v>0</v>
      </c>
      <c r="L653" s="33">
        <f t="shared" si="1773"/>
        <v>0</v>
      </c>
      <c r="M653" s="34">
        <f t="shared" si="1771"/>
        <v>0</v>
      </c>
      <c r="N653" s="34">
        <f t="shared" si="1791"/>
        <v>0</v>
      </c>
      <c r="O653" s="34">
        <f t="shared" si="1774"/>
        <v>0</v>
      </c>
      <c r="P653" s="12" t="str">
        <f t="shared" ref="P653:Q653" si="1805">P652</f>
        <v>(Select Language)</v>
      </c>
      <c r="Q653" s="12" t="str">
        <f t="shared" si="1805"/>
        <v>(Select Usage)</v>
      </c>
      <c r="R653" s="33">
        <f t="shared" si="1775"/>
        <v>0</v>
      </c>
      <c r="S653" s="33">
        <f t="shared" si="1776"/>
        <v>0</v>
      </c>
      <c r="T653" s="33">
        <f t="shared" si="1777"/>
        <v>0</v>
      </c>
      <c r="U653" s="33">
        <f t="shared" si="1778"/>
        <v>0</v>
      </c>
      <c r="V653" s="33">
        <f t="shared" si="1779"/>
        <v>0</v>
      </c>
      <c r="W653" s="33">
        <f t="shared" si="1780"/>
        <v>0</v>
      </c>
      <c r="X653" s="33">
        <f t="shared" si="1781"/>
        <v>0</v>
      </c>
      <c r="Y653" s="33">
        <f t="shared" si="1782"/>
        <v>0</v>
      </c>
      <c r="Z653" s="33">
        <f t="shared" si="1783"/>
        <v>0</v>
      </c>
      <c r="AA653" s="33">
        <f t="shared" si="1784"/>
        <v>0</v>
      </c>
      <c r="AB653" s="33">
        <f t="shared" si="1785"/>
        <v>0</v>
      </c>
      <c r="AC653" s="33">
        <f t="shared" si="1786"/>
        <v>0</v>
      </c>
      <c r="AD653" s="26">
        <f t="shared" si="1803"/>
        <v>0</v>
      </c>
      <c r="AE653" s="46" t="str">
        <f>IFERROR(IF(AE$3=VLOOKUP($E653,Template!$AK$5:$AM$17,3,FALSE),$AD653*$F653,0),"0.00")</f>
        <v>0.00</v>
      </c>
      <c r="AF653" s="46" t="str">
        <f>IFERROR(IF(AF$3=VLOOKUP($E653,Template!$AK$5:$AM$17,3,FALSE),$AD653*$F653,0),"0.00")</f>
        <v>0.00</v>
      </c>
      <c r="AG653" s="28">
        <f t="shared" si="1788"/>
        <v>0</v>
      </c>
      <c r="AH653" s="13" t="s">
        <v>40</v>
      </c>
      <c r="AI653" s="13" t="s">
        <v>41</v>
      </c>
      <c r="AK653" s="14" t="s">
        <v>20</v>
      </c>
      <c r="AL653" s="15">
        <v>0.13</v>
      </c>
      <c r="AM653" s="16" t="s">
        <v>2</v>
      </c>
    </row>
    <row r="654" spans="1:39" s="3" customFormat="1" ht="13.8" x14ac:dyDescent="0.25">
      <c r="A654" s="7" t="str">
        <f t="shared" ref="A654:C654" si="1806">A653</f>
        <v>(Enter Broadcasting Company Name)</v>
      </c>
      <c r="B654" s="7" t="str">
        <f t="shared" si="1806"/>
        <v>(Enter Call Letters)</v>
      </c>
      <c r="C654" s="8" t="str">
        <f t="shared" si="1806"/>
        <v>(Select AM/FM)</v>
      </c>
      <c r="D654" s="30"/>
      <c r="E654" s="8" t="str">
        <f t="shared" si="1790"/>
        <v>(Select Station Province)</v>
      </c>
      <c r="F654" s="9" t="str">
        <f>IFERROR(VLOOKUP(E654,Template!$AK$5:$AL$17,2,FALSE),"")</f>
        <v/>
      </c>
      <c r="G654" s="42" t="s">
        <v>16</v>
      </c>
      <c r="H654" s="42" t="s">
        <v>18</v>
      </c>
      <c r="I654" s="32" t="s">
        <v>65</v>
      </c>
      <c r="J654" s="32" t="s">
        <v>66</v>
      </c>
      <c r="K654" s="33">
        <f t="shared" si="1772"/>
        <v>0</v>
      </c>
      <c r="L654" s="33">
        <f t="shared" si="1773"/>
        <v>0</v>
      </c>
      <c r="M654" s="34">
        <f t="shared" si="1771"/>
        <v>0</v>
      </c>
      <c r="N654" s="34">
        <f t="shared" si="1791"/>
        <v>0</v>
      </c>
      <c r="O654" s="34">
        <f t="shared" si="1774"/>
        <v>0</v>
      </c>
      <c r="P654" s="12" t="str">
        <f t="shared" ref="P654:Q654" si="1807">P653</f>
        <v>(Select Language)</v>
      </c>
      <c r="Q654" s="12" t="str">
        <f t="shared" si="1807"/>
        <v>(Select Usage)</v>
      </c>
      <c r="R654" s="33">
        <f t="shared" si="1775"/>
        <v>0</v>
      </c>
      <c r="S654" s="33">
        <f t="shared" si="1776"/>
        <v>0</v>
      </c>
      <c r="T654" s="33">
        <f t="shared" si="1777"/>
        <v>0</v>
      </c>
      <c r="U654" s="33">
        <f t="shared" si="1778"/>
        <v>0</v>
      </c>
      <c r="V654" s="33">
        <f t="shared" si="1779"/>
        <v>0</v>
      </c>
      <c r="W654" s="33">
        <f t="shared" si="1780"/>
        <v>0</v>
      </c>
      <c r="X654" s="33">
        <f t="shared" si="1781"/>
        <v>0</v>
      </c>
      <c r="Y654" s="33">
        <f t="shared" si="1782"/>
        <v>0</v>
      </c>
      <c r="Z654" s="33">
        <f t="shared" si="1783"/>
        <v>0</v>
      </c>
      <c r="AA654" s="33">
        <f t="shared" si="1784"/>
        <v>0</v>
      </c>
      <c r="AB654" s="33">
        <f t="shared" si="1785"/>
        <v>0</v>
      </c>
      <c r="AC654" s="33">
        <f t="shared" si="1786"/>
        <v>0</v>
      </c>
      <c r="AD654" s="26">
        <f t="shared" si="1803"/>
        <v>0</v>
      </c>
      <c r="AE654" s="46" t="str">
        <f>IFERROR(IF(AE$3=VLOOKUP($E654,Template!$AK$5:$AM$17,3,FALSE),$AD654*$F654,0),"0.00")</f>
        <v>0.00</v>
      </c>
      <c r="AF654" s="46" t="str">
        <f>IFERROR(IF(AF$3=VLOOKUP($E654,Template!$AK$5:$AM$17,3,FALSE),$AD654*$F654,0),"0.00")</f>
        <v>0.00</v>
      </c>
      <c r="AG654" s="28">
        <f t="shared" si="1788"/>
        <v>0</v>
      </c>
      <c r="AH654" s="13" t="s">
        <v>40</v>
      </c>
      <c r="AI654" s="13" t="s">
        <v>41</v>
      </c>
      <c r="AK654" s="14" t="s">
        <v>69</v>
      </c>
      <c r="AL654" s="15">
        <v>0.15</v>
      </c>
      <c r="AM654" s="16" t="s">
        <v>2</v>
      </c>
    </row>
    <row r="655" spans="1:39" s="3" customFormat="1" ht="13.8" x14ac:dyDescent="0.25">
      <c r="A655" s="7" t="str">
        <f t="shared" ref="A655:C655" si="1808">A654</f>
        <v>(Enter Broadcasting Company Name)</v>
      </c>
      <c r="B655" s="7" t="str">
        <f t="shared" si="1808"/>
        <v>(Enter Call Letters)</v>
      </c>
      <c r="C655" s="8" t="str">
        <f t="shared" si="1808"/>
        <v>(Select AM/FM)</v>
      </c>
      <c r="D655" s="30"/>
      <c r="E655" s="8" t="str">
        <f t="shared" si="1790"/>
        <v>(Select Station Province)</v>
      </c>
      <c r="F655" s="9" t="str">
        <f>IFERROR(VLOOKUP(E655,Template!$AK$5:$AL$17,2,FALSE),"")</f>
        <v/>
      </c>
      <c r="G655" s="42" t="s">
        <v>17</v>
      </c>
      <c r="H655" s="42" t="s">
        <v>7</v>
      </c>
      <c r="I655" s="32" t="s">
        <v>65</v>
      </c>
      <c r="J655" s="32" t="s">
        <v>66</v>
      </c>
      <c r="K655" s="33">
        <f t="shared" si="1772"/>
        <v>0</v>
      </c>
      <c r="L655" s="33">
        <f t="shared" si="1773"/>
        <v>0</v>
      </c>
      <c r="M655" s="34">
        <f t="shared" si="1771"/>
        <v>0</v>
      </c>
      <c r="N655" s="34">
        <f t="shared" si="1791"/>
        <v>0</v>
      </c>
      <c r="O655" s="34">
        <f t="shared" si="1774"/>
        <v>0</v>
      </c>
      <c r="P655" s="12" t="str">
        <f t="shared" ref="P655:Q655" si="1809">P654</f>
        <v>(Select Language)</v>
      </c>
      <c r="Q655" s="12" t="str">
        <f t="shared" si="1809"/>
        <v>(Select Usage)</v>
      </c>
      <c r="R655" s="33">
        <f t="shared" si="1775"/>
        <v>0</v>
      </c>
      <c r="S655" s="33">
        <f t="shared" si="1776"/>
        <v>0</v>
      </c>
      <c r="T655" s="33">
        <f t="shared" si="1777"/>
        <v>0</v>
      </c>
      <c r="U655" s="33">
        <f t="shared" si="1778"/>
        <v>0</v>
      </c>
      <c r="V655" s="33">
        <f t="shared" si="1779"/>
        <v>0</v>
      </c>
      <c r="W655" s="33">
        <f t="shared" si="1780"/>
        <v>0</v>
      </c>
      <c r="X655" s="33">
        <f t="shared" si="1781"/>
        <v>0</v>
      </c>
      <c r="Y655" s="33">
        <f t="shared" si="1782"/>
        <v>0</v>
      </c>
      <c r="Z655" s="33">
        <f t="shared" si="1783"/>
        <v>0</v>
      </c>
      <c r="AA655" s="33">
        <f t="shared" si="1784"/>
        <v>0</v>
      </c>
      <c r="AB655" s="33">
        <f t="shared" si="1785"/>
        <v>0</v>
      </c>
      <c r="AC655" s="33">
        <f t="shared" si="1786"/>
        <v>0</v>
      </c>
      <c r="AD655" s="26">
        <f>SUM(R655:AC655)</f>
        <v>0</v>
      </c>
      <c r="AE655" s="46" t="str">
        <f>IFERROR(IF(AE$3=VLOOKUP($E655,Template!$AK$5:$AM$17,3,FALSE),$AD655*$F655,0),"0.00")</f>
        <v>0.00</v>
      </c>
      <c r="AF655" s="46" t="str">
        <f>IFERROR(IF(AF$3=VLOOKUP($E655,Template!$AK$5:$AM$17,3,FALSE),$AD655*$F655,0),"0.00")</f>
        <v>0.00</v>
      </c>
      <c r="AG655" s="28">
        <f t="shared" si="1788"/>
        <v>0</v>
      </c>
      <c r="AH655" s="13" t="s">
        <v>40</v>
      </c>
      <c r="AI655" s="13" t="s">
        <v>41</v>
      </c>
      <c r="AK655" s="14" t="s">
        <v>29</v>
      </c>
      <c r="AL655" s="15">
        <v>0.05</v>
      </c>
      <c r="AM655" s="16" t="s">
        <v>3</v>
      </c>
    </row>
    <row r="656" spans="1:39" s="3" customFormat="1" ht="13.8" x14ac:dyDescent="0.25">
      <c r="A656" s="7" t="str">
        <f t="shared" ref="A656:C656" si="1810">A655</f>
        <v>(Enter Broadcasting Company Name)</v>
      </c>
      <c r="B656" s="7" t="str">
        <f t="shared" si="1810"/>
        <v>(Enter Call Letters)</v>
      </c>
      <c r="C656" s="8" t="str">
        <f t="shared" si="1810"/>
        <v>(Select AM/FM)</v>
      </c>
      <c r="D656" s="30"/>
      <c r="E656" s="8" t="str">
        <f t="shared" si="1790"/>
        <v>(Select Station Province)</v>
      </c>
      <c r="F656" s="9" t="str">
        <f>IFERROR(VLOOKUP(E656,Template!$AK$5:$AL$17,2,FALSE),"")</f>
        <v/>
      </c>
      <c r="G656" s="42" t="s">
        <v>18</v>
      </c>
      <c r="H656" s="43" t="s">
        <v>8</v>
      </c>
      <c r="I656" s="32" t="s">
        <v>65</v>
      </c>
      <c r="J656" s="32" t="s">
        <v>66</v>
      </c>
      <c r="K656" s="33">
        <f t="shared" si="1772"/>
        <v>0</v>
      </c>
      <c r="L656" s="33">
        <f t="shared" si="1773"/>
        <v>0</v>
      </c>
      <c r="M656" s="34">
        <f t="shared" si="1771"/>
        <v>0</v>
      </c>
      <c r="N656" s="34">
        <f t="shared" si="1791"/>
        <v>0</v>
      </c>
      <c r="O656" s="34">
        <f t="shared" si="1774"/>
        <v>0</v>
      </c>
      <c r="P656" s="12" t="str">
        <f t="shared" ref="P656:Q656" si="1811">P655</f>
        <v>(Select Language)</v>
      </c>
      <c r="Q656" s="12" t="str">
        <f t="shared" si="1811"/>
        <v>(Select Usage)</v>
      </c>
      <c r="R656" s="33">
        <f t="shared" si="1775"/>
        <v>0</v>
      </c>
      <c r="S656" s="33">
        <f t="shared" si="1776"/>
        <v>0</v>
      </c>
      <c r="T656" s="33">
        <f t="shared" si="1777"/>
        <v>0</v>
      </c>
      <c r="U656" s="33">
        <f t="shared" si="1778"/>
        <v>0</v>
      </c>
      <c r="V656" s="33">
        <f t="shared" si="1779"/>
        <v>0</v>
      </c>
      <c r="W656" s="33">
        <f t="shared" si="1780"/>
        <v>0</v>
      </c>
      <c r="X656" s="33">
        <f t="shared" si="1781"/>
        <v>0</v>
      </c>
      <c r="Y656" s="33">
        <f t="shared" si="1782"/>
        <v>0</v>
      </c>
      <c r="Z656" s="33">
        <f t="shared" si="1783"/>
        <v>0</v>
      </c>
      <c r="AA656" s="33">
        <f t="shared" si="1784"/>
        <v>0</v>
      </c>
      <c r="AB656" s="33">
        <f t="shared" si="1785"/>
        <v>0</v>
      </c>
      <c r="AC656" s="33">
        <f t="shared" si="1786"/>
        <v>0</v>
      </c>
      <c r="AD656" s="26">
        <f t="shared" ref="AD656" si="1812">SUM(R656:AC656)</f>
        <v>0</v>
      </c>
      <c r="AE656" s="46" t="str">
        <f>IFERROR(IF(AE$3=VLOOKUP($E656,Template!$AK$5:$AM$17,3,FALSE),$AD656*$F656,0),"0.00")</f>
        <v>0.00</v>
      </c>
      <c r="AF656" s="46" t="str">
        <f>IFERROR(IF(AF$3=VLOOKUP($E656,Template!$AK$5:$AM$17,3,FALSE),$AD656*$F656,0),"0.00")</f>
        <v>0.00</v>
      </c>
      <c r="AG656" s="28">
        <f t="shared" si="1788"/>
        <v>0</v>
      </c>
      <c r="AH656" s="13" t="s">
        <v>40</v>
      </c>
      <c r="AI656" s="13" t="s">
        <v>41</v>
      </c>
      <c r="AK656" s="14" t="s">
        <v>21</v>
      </c>
      <c r="AL656" s="15">
        <v>0.05</v>
      </c>
      <c r="AM656" s="16" t="s">
        <v>3</v>
      </c>
    </row>
    <row r="657" spans="1:39" ht="13.8" x14ac:dyDescent="0.25">
      <c r="A657" s="19" t="s">
        <v>4</v>
      </c>
      <c r="B657" s="19"/>
      <c r="C657" s="20"/>
      <c r="D657" s="20"/>
      <c r="E657" s="20"/>
      <c r="F657" s="20"/>
      <c r="G657" s="44"/>
      <c r="H657" s="44"/>
      <c r="I657" s="21">
        <f t="shared" ref="I657:K657" si="1813">SUM(I645:I656)</f>
        <v>0</v>
      </c>
      <c r="J657" s="21">
        <f t="shared" si="1813"/>
        <v>0</v>
      </c>
      <c r="K657" s="21">
        <f t="shared" si="1813"/>
        <v>0</v>
      </c>
      <c r="L657" s="21">
        <f>L656</f>
        <v>0</v>
      </c>
      <c r="M657" s="21">
        <f>SUM(M645:M656)</f>
        <v>0</v>
      </c>
      <c r="N657" s="21">
        <f t="shared" ref="N657:O657" si="1814">SUM(N645:N656)</f>
        <v>0</v>
      </c>
      <c r="O657" s="21">
        <f t="shared" si="1814"/>
        <v>0</v>
      </c>
      <c r="P657" s="21"/>
      <c r="Q657" s="22"/>
      <c r="R657" s="21">
        <f t="shared" ref="R657:AI657" si="1815">SUM(R645:R656)</f>
        <v>0</v>
      </c>
      <c r="S657" s="21">
        <f t="shared" si="1815"/>
        <v>0</v>
      </c>
      <c r="T657" s="21">
        <f t="shared" si="1815"/>
        <v>0</v>
      </c>
      <c r="U657" s="21">
        <f t="shared" si="1815"/>
        <v>0</v>
      </c>
      <c r="V657" s="21">
        <f t="shared" si="1815"/>
        <v>0</v>
      </c>
      <c r="W657" s="21">
        <f t="shared" si="1815"/>
        <v>0</v>
      </c>
      <c r="X657" s="21">
        <f t="shared" si="1815"/>
        <v>0</v>
      </c>
      <c r="Y657" s="21">
        <f t="shared" si="1815"/>
        <v>0</v>
      </c>
      <c r="Z657" s="21">
        <f t="shared" si="1815"/>
        <v>0</v>
      </c>
      <c r="AA657" s="21">
        <f t="shared" si="1815"/>
        <v>0</v>
      </c>
      <c r="AB657" s="21">
        <f t="shared" si="1815"/>
        <v>0</v>
      </c>
      <c r="AC657" s="21">
        <f t="shared" si="1815"/>
        <v>0</v>
      </c>
      <c r="AD657" s="27">
        <f t="shared" si="1815"/>
        <v>0</v>
      </c>
      <c r="AE657" s="21">
        <f t="shared" si="1815"/>
        <v>0</v>
      </c>
      <c r="AF657" s="21">
        <f t="shared" si="1815"/>
        <v>0</v>
      </c>
      <c r="AG657" s="27">
        <f t="shared" si="1815"/>
        <v>0</v>
      </c>
      <c r="AH657" s="21">
        <f t="shared" si="1815"/>
        <v>0</v>
      </c>
      <c r="AI657" s="21">
        <f t="shared" si="1815"/>
        <v>0</v>
      </c>
      <c r="AK657" s="14" t="s">
        <v>71</v>
      </c>
      <c r="AL657" s="15">
        <v>0.05</v>
      </c>
      <c r="AM657" s="16" t="s">
        <v>3</v>
      </c>
    </row>
    <row r="658" spans="1:39" x14ac:dyDescent="0.25">
      <c r="N658" s="24"/>
      <c r="AJ658" s="6"/>
      <c r="AK658" s="6"/>
      <c r="AL658" s="6"/>
    </row>
    <row r="659" spans="1:39" ht="42" customHeight="1" x14ac:dyDescent="0.25">
      <c r="A659" s="223" t="s">
        <v>63</v>
      </c>
      <c r="B659" s="223" t="s">
        <v>43</v>
      </c>
      <c r="C659" s="224" t="s">
        <v>19</v>
      </c>
      <c r="D659" s="226"/>
      <c r="E659" s="223" t="s">
        <v>14</v>
      </c>
      <c r="F659" s="223" t="s">
        <v>38</v>
      </c>
      <c r="G659" s="223" t="s">
        <v>1</v>
      </c>
      <c r="H659" s="223" t="s">
        <v>5</v>
      </c>
      <c r="I659" s="225" t="s">
        <v>31</v>
      </c>
      <c r="J659" s="225" t="s">
        <v>32</v>
      </c>
      <c r="K659" s="225" t="s">
        <v>48</v>
      </c>
      <c r="L659" s="225" t="s">
        <v>0</v>
      </c>
      <c r="M659" s="4" t="s">
        <v>45</v>
      </c>
      <c r="N659" s="4" t="s">
        <v>46</v>
      </c>
      <c r="O659" s="4" t="s">
        <v>47</v>
      </c>
      <c r="P659" s="225" t="s">
        <v>50</v>
      </c>
      <c r="Q659" s="225" t="s">
        <v>33</v>
      </c>
      <c r="R659" s="4" t="s">
        <v>51</v>
      </c>
      <c r="S659" s="4" t="s">
        <v>52</v>
      </c>
      <c r="T659" s="4" t="s">
        <v>53</v>
      </c>
      <c r="U659" s="4" t="s">
        <v>54</v>
      </c>
      <c r="V659" s="4" t="s">
        <v>55</v>
      </c>
      <c r="W659" s="4" t="s">
        <v>56</v>
      </c>
      <c r="X659" s="4" t="s">
        <v>57</v>
      </c>
      <c r="Y659" s="4" t="s">
        <v>58</v>
      </c>
      <c r="Z659" s="4" t="s">
        <v>59</v>
      </c>
      <c r="AA659" s="4" t="s">
        <v>62</v>
      </c>
      <c r="AB659" s="4" t="s">
        <v>60</v>
      </c>
      <c r="AC659" s="4" t="s">
        <v>61</v>
      </c>
      <c r="AD659" s="233" t="s">
        <v>34</v>
      </c>
      <c r="AE659" s="231" t="s">
        <v>2</v>
      </c>
      <c r="AF659" s="231" t="s">
        <v>3</v>
      </c>
      <c r="AG659" s="233" t="s">
        <v>35</v>
      </c>
      <c r="AH659" s="223" t="s">
        <v>36</v>
      </c>
      <c r="AI659" s="223" t="s">
        <v>37</v>
      </c>
      <c r="AK659" s="229" t="s">
        <v>30</v>
      </c>
      <c r="AL659" s="229"/>
      <c r="AM659" s="229"/>
    </row>
    <row r="660" spans="1:39" s="6" customFormat="1" ht="35.25" customHeight="1" x14ac:dyDescent="0.3">
      <c r="A660" s="224"/>
      <c r="B660" s="224"/>
      <c r="C660" s="224"/>
      <c r="D660" s="227"/>
      <c r="E660" s="223"/>
      <c r="F660" s="223"/>
      <c r="G660" s="223"/>
      <c r="H660" s="223"/>
      <c r="I660" s="230"/>
      <c r="J660" s="230"/>
      <c r="K660" s="230"/>
      <c r="L660" s="230"/>
      <c r="M660" s="5">
        <v>0</v>
      </c>
      <c r="N660" s="5">
        <v>625000</v>
      </c>
      <c r="O660" s="5">
        <v>1250000</v>
      </c>
      <c r="P660" s="225"/>
      <c r="Q660" s="225"/>
      <c r="R660" s="29">
        <v>4.95E-4</v>
      </c>
      <c r="S660" s="29">
        <v>9.5200000000000005E-4</v>
      </c>
      <c r="T660" s="29">
        <v>1.5900000000000001E-3</v>
      </c>
      <c r="U660" s="29">
        <v>1.1169999999999999E-3</v>
      </c>
      <c r="V660" s="29">
        <v>2.189E-3</v>
      </c>
      <c r="W660" s="29">
        <v>4.5430000000000002E-3</v>
      </c>
      <c r="X660" s="29">
        <v>8.8199999999999997E-4</v>
      </c>
      <c r="Y660" s="29">
        <v>1.6949999999999999E-3</v>
      </c>
      <c r="Z660" s="29">
        <v>2.8319999999999999E-3</v>
      </c>
      <c r="AA660" s="29">
        <v>1.9889999999999999E-3</v>
      </c>
      <c r="AB660" s="29">
        <v>3.8999999999999998E-3</v>
      </c>
      <c r="AC660" s="29">
        <v>8.0949999999999998E-3</v>
      </c>
      <c r="AD660" s="233"/>
      <c r="AE660" s="232"/>
      <c r="AF660" s="232"/>
      <c r="AG660" s="234"/>
      <c r="AH660" s="223"/>
      <c r="AI660" s="223"/>
      <c r="AK660" s="229"/>
      <c r="AL660" s="229"/>
      <c r="AM660" s="229"/>
    </row>
    <row r="661" spans="1:39" s="3" customFormat="1" ht="13.8" x14ac:dyDescent="0.25">
      <c r="A661" s="7" t="s">
        <v>44</v>
      </c>
      <c r="B661" s="7" t="s">
        <v>42</v>
      </c>
      <c r="C661" s="8" t="s">
        <v>39</v>
      </c>
      <c r="D661" s="30"/>
      <c r="E661" s="8" t="s">
        <v>64</v>
      </c>
      <c r="F661" s="9" t="str">
        <f>IFERROR(VLOOKUP(E661,Template!$AK$5:$AL$17,2,FALSE),"")</f>
        <v/>
      </c>
      <c r="G661" s="41" t="s">
        <v>7</v>
      </c>
      <c r="H661" s="41" t="s">
        <v>6</v>
      </c>
      <c r="I661" s="32" t="s">
        <v>65</v>
      </c>
      <c r="J661" s="32" t="s">
        <v>66</v>
      </c>
      <c r="K661" s="33">
        <f>IFERROR(I661+J661,0)</f>
        <v>0</v>
      </c>
      <c r="L661" s="33">
        <f>IFERROR(K661,"")</f>
        <v>0</v>
      </c>
      <c r="M661" s="34">
        <f t="shared" ref="M661:M672" si="1816">IF(L661&lt;=$N$4,K661,IF(L660&gt;$N$4,0,$N$4-L660))</f>
        <v>0</v>
      </c>
      <c r="N661" s="34">
        <f>IF(AND(L661&gt;$N$4,L661&lt;=$O$4),K661-M661,IF(AND(L660&gt;$N$4,L660&lt;=$O$4),$O$4-L660,IF(L660&gt;$O$4,0,IF(L661&lt;$N$4,0,MIN(L661-$N$4,$N$4)))))</f>
        <v>0</v>
      </c>
      <c r="O661" s="34">
        <f>IF(L661&gt;$O$4,K661-M661-N661,0)</f>
        <v>0</v>
      </c>
      <c r="P661" s="12" t="s">
        <v>94</v>
      </c>
      <c r="Q661" s="12" t="s">
        <v>68</v>
      </c>
      <c r="R661" s="33">
        <f>IF(AND($Q661="LOW",$P661="French"),M661*R$4,0)</f>
        <v>0</v>
      </c>
      <c r="S661" s="33">
        <f>IF(AND($Q661="LOW",$P661="French"),N661*S$4,0)</f>
        <v>0</v>
      </c>
      <c r="T661" s="33">
        <f>IF(AND($Q661="LOW",$P661="French"),O661*T$4,0)</f>
        <v>0</v>
      </c>
      <c r="U661" s="33">
        <f>IF(AND($Q661="HIGH",$P661="French"),M661*U$4,0)</f>
        <v>0</v>
      </c>
      <c r="V661" s="33">
        <f>IF(AND($Q661="HIGH",$P661="French"),N661*V$4,0)</f>
        <v>0</v>
      </c>
      <c r="W661" s="33">
        <f>IF(AND($Q661="HIGH",$P661="French"),O661*W$4,0)</f>
        <v>0</v>
      </c>
      <c r="X661" s="33">
        <f>IF(AND($Q661="LOW",$P661="English"),M661*X$4,0)</f>
        <v>0</v>
      </c>
      <c r="Y661" s="33">
        <f>IF(AND($Q661="LOW",$P661="English"),N661*Y$4,0)</f>
        <v>0</v>
      </c>
      <c r="Z661" s="33">
        <f>IF(AND($Q661="LOW",$P661="English"),O661*Z$4,0)</f>
        <v>0</v>
      </c>
      <c r="AA661" s="33">
        <f>IF(AND($Q661="HIGH",$P661="English"),M661*AA$4,0)</f>
        <v>0</v>
      </c>
      <c r="AB661" s="33">
        <f>IF(AND($Q661="HIGH",$P661="English"),N661*AB$4,0)</f>
        <v>0</v>
      </c>
      <c r="AC661" s="33">
        <f>IF(AND($Q661="HIGH",$P661="English"),O661*AC$4,0)</f>
        <v>0</v>
      </c>
      <c r="AD661" s="26">
        <f>SUM(R661:AC661)</f>
        <v>0</v>
      </c>
      <c r="AE661" s="46" t="str">
        <f>IFERROR(IF(AE$3=VLOOKUP($E661,Template!$AK$5:$AM$17,3,FALSE),$AD661*$F661,0),"0.00")</f>
        <v>0.00</v>
      </c>
      <c r="AF661" s="46" t="str">
        <f>IFERROR(IF(AF$3=VLOOKUP($E661,Template!$AK$5:$AM$17,3,FALSE),$AD661*$F661,0),"0.00")</f>
        <v>0.00</v>
      </c>
      <c r="AG661" s="28">
        <f>SUM(AD661:AF661)</f>
        <v>0</v>
      </c>
      <c r="AH661" s="13" t="s">
        <v>40</v>
      </c>
      <c r="AI661" s="13" t="s">
        <v>41</v>
      </c>
      <c r="AK661" s="14" t="s">
        <v>25</v>
      </c>
      <c r="AL661" s="15">
        <v>0.05</v>
      </c>
      <c r="AM661" s="16" t="s">
        <v>3</v>
      </c>
    </row>
    <row r="662" spans="1:39" s="3" customFormat="1" ht="13.8" x14ac:dyDescent="0.25">
      <c r="A662" s="7" t="str">
        <f>A661</f>
        <v>(Enter Broadcasting Company Name)</v>
      </c>
      <c r="B662" s="7" t="str">
        <f>B661</f>
        <v>(Enter Call Letters)</v>
      </c>
      <c r="C662" s="8" t="str">
        <f>C661</f>
        <v>(Select AM/FM)</v>
      </c>
      <c r="D662" s="30"/>
      <c r="E662" s="8" t="str">
        <f>E661</f>
        <v>(Select Station Province)</v>
      </c>
      <c r="F662" s="9" t="str">
        <f>IFERROR(VLOOKUP(E662,Template!$AK$5:$AL$17,2,FALSE),"")</f>
        <v/>
      </c>
      <c r="G662" s="42" t="s">
        <v>8</v>
      </c>
      <c r="H662" s="42" t="s">
        <v>9</v>
      </c>
      <c r="I662" s="32" t="s">
        <v>65</v>
      </c>
      <c r="J662" s="32" t="s">
        <v>66</v>
      </c>
      <c r="K662" s="33">
        <f t="shared" ref="K662:K672" si="1817">IFERROR(I662+J662,0)</f>
        <v>0</v>
      </c>
      <c r="L662" s="33">
        <f t="shared" ref="L662:L672" si="1818">IFERROR(L661+K662,"")</f>
        <v>0</v>
      </c>
      <c r="M662" s="34">
        <f t="shared" si="1816"/>
        <v>0</v>
      </c>
      <c r="N662" s="34">
        <f>IF(AND(L662&gt;$N$4,L662&lt;=$O$4),K662-M662,IF(AND(L661&gt;$N$4,L661&lt;=$O$4),$O$4-L661,IF(L661&gt;$O$4,0,IF(L662&lt;$N$4,0,MIN(L662-$N$4,$N$4)))))</f>
        <v>0</v>
      </c>
      <c r="O662" s="34">
        <f t="shared" ref="O662:O672" si="1819">IF(L662&gt;$O$4,K662-M662-N662,0)</f>
        <v>0</v>
      </c>
      <c r="P662" s="12" t="str">
        <f>P661</f>
        <v>(Select Language)</v>
      </c>
      <c r="Q662" s="12" t="str">
        <f>Q661</f>
        <v>(Select Usage)</v>
      </c>
      <c r="R662" s="33">
        <f t="shared" ref="R662:R672" si="1820">IF(AND($Q662="LOW",$P662="French"),M662*R$4,0)</f>
        <v>0</v>
      </c>
      <c r="S662" s="33">
        <f t="shared" ref="S662:S672" si="1821">IF(AND($Q662="LOW",$P662="French"),N662*S$4,0)</f>
        <v>0</v>
      </c>
      <c r="T662" s="33">
        <f t="shared" ref="T662:T672" si="1822">IF(AND($Q662="LOW",$P662="French"),O662*T$4,0)</f>
        <v>0</v>
      </c>
      <c r="U662" s="33">
        <f t="shared" ref="U662:U672" si="1823">IF(AND($Q662="HIGH",$P662="French"),M662*U$4,0)</f>
        <v>0</v>
      </c>
      <c r="V662" s="33">
        <f t="shared" ref="V662:V672" si="1824">IF(AND($Q662="HIGH",$P662="French"),N662*V$4,0)</f>
        <v>0</v>
      </c>
      <c r="W662" s="33">
        <f t="shared" ref="W662:W672" si="1825">IF(AND($Q662="HIGH",$P662="French"),O662*W$4,0)</f>
        <v>0</v>
      </c>
      <c r="X662" s="33">
        <f t="shared" ref="X662:X672" si="1826">IF(AND($Q662="LOW",$P662="English"),M662*X$4,0)</f>
        <v>0</v>
      </c>
      <c r="Y662" s="33">
        <f t="shared" ref="Y662:Y672" si="1827">IF(AND($Q662="LOW",$P662="English"),N662*Y$4,0)</f>
        <v>0</v>
      </c>
      <c r="Z662" s="33">
        <f t="shared" ref="Z662:Z672" si="1828">IF(AND($Q662="LOW",$P662="English"),O662*Z$4,0)</f>
        <v>0</v>
      </c>
      <c r="AA662" s="33">
        <f t="shared" ref="AA662:AA672" si="1829">IF(AND($Q662="HIGH",$P662="English"),M662*AA$4,0)</f>
        <v>0</v>
      </c>
      <c r="AB662" s="33">
        <f t="shared" ref="AB662:AB672" si="1830">IF(AND($Q662="HIGH",$P662="English"),N662*AB$4,0)</f>
        <v>0</v>
      </c>
      <c r="AC662" s="33">
        <f t="shared" ref="AC662:AC672" si="1831">IF(AND($Q662="HIGH",$P662="English"),O662*AC$4,0)</f>
        <v>0</v>
      </c>
      <c r="AD662" s="26">
        <f t="shared" ref="AD662:AD666" si="1832">SUM(R662:AC662)</f>
        <v>0</v>
      </c>
      <c r="AE662" s="46" t="str">
        <f>IFERROR(IF(AE$3=VLOOKUP($E662,Template!$AK$5:$AM$17,3,FALSE),$AD662*$F662,0),"0.00")</f>
        <v>0.00</v>
      </c>
      <c r="AF662" s="46" t="str">
        <f>IFERROR(IF(AF$3=VLOOKUP($E662,Template!$AK$5:$AM$17,3,FALSE),$AD662*$F662,0),"0.00")</f>
        <v>0.00</v>
      </c>
      <c r="AG662" s="28">
        <f t="shared" ref="AG662:AG672" si="1833">SUM(AD662:AF662)</f>
        <v>0</v>
      </c>
      <c r="AH662" s="13" t="s">
        <v>40</v>
      </c>
      <c r="AI662" s="13" t="s">
        <v>41</v>
      </c>
      <c r="AK662" s="14" t="s">
        <v>23</v>
      </c>
      <c r="AL662" s="15">
        <v>0.05</v>
      </c>
      <c r="AM662" s="16" t="s">
        <v>3</v>
      </c>
    </row>
    <row r="663" spans="1:39" s="3" customFormat="1" ht="13.8" x14ac:dyDescent="0.25">
      <c r="A663" s="7" t="str">
        <f t="shared" ref="A663:C663" si="1834">A662</f>
        <v>(Enter Broadcasting Company Name)</v>
      </c>
      <c r="B663" s="7" t="str">
        <f t="shared" si="1834"/>
        <v>(Enter Call Letters)</v>
      </c>
      <c r="C663" s="8" t="str">
        <f t="shared" si="1834"/>
        <v>(Select AM/FM)</v>
      </c>
      <c r="D663" s="30"/>
      <c r="E663" s="8" t="str">
        <f t="shared" ref="E663:E672" si="1835">E662</f>
        <v>(Select Station Province)</v>
      </c>
      <c r="F663" s="9" t="str">
        <f>IFERROR(VLOOKUP(E663,Template!$AK$5:$AL$17,2,FALSE),"")</f>
        <v/>
      </c>
      <c r="G663" s="42" t="s">
        <v>6</v>
      </c>
      <c r="H663" s="42" t="s">
        <v>10</v>
      </c>
      <c r="I663" s="32" t="s">
        <v>65</v>
      </c>
      <c r="J663" s="32" t="s">
        <v>66</v>
      </c>
      <c r="K663" s="33">
        <f t="shared" si="1817"/>
        <v>0</v>
      </c>
      <c r="L663" s="33">
        <f t="shared" si="1818"/>
        <v>0</v>
      </c>
      <c r="M663" s="34">
        <f t="shared" si="1816"/>
        <v>0</v>
      </c>
      <c r="N663" s="34">
        <f t="shared" ref="N663:N672" si="1836">IF(AND(L663&gt;$N$4,L663&lt;=$O$4),K663-M663,IF(AND(L662&gt;$N$4,L662&lt;=$O$4),$O$4-L662,IF(L662&gt;$O$4,0,IF(L663&lt;$N$4,0,MIN(L663-$N$4,$N$4)))))</f>
        <v>0</v>
      </c>
      <c r="O663" s="34">
        <f t="shared" si="1819"/>
        <v>0</v>
      </c>
      <c r="P663" s="12" t="str">
        <f t="shared" ref="P663:Q663" si="1837">P662</f>
        <v>(Select Language)</v>
      </c>
      <c r="Q663" s="12" t="str">
        <f t="shared" si="1837"/>
        <v>(Select Usage)</v>
      </c>
      <c r="R663" s="33">
        <f t="shared" si="1820"/>
        <v>0</v>
      </c>
      <c r="S663" s="33">
        <f t="shared" si="1821"/>
        <v>0</v>
      </c>
      <c r="T663" s="33">
        <f t="shared" si="1822"/>
        <v>0</v>
      </c>
      <c r="U663" s="33">
        <f t="shared" si="1823"/>
        <v>0</v>
      </c>
      <c r="V663" s="33">
        <f t="shared" si="1824"/>
        <v>0</v>
      </c>
      <c r="W663" s="33">
        <f t="shared" si="1825"/>
        <v>0</v>
      </c>
      <c r="X663" s="33">
        <f t="shared" si="1826"/>
        <v>0</v>
      </c>
      <c r="Y663" s="33">
        <f t="shared" si="1827"/>
        <v>0</v>
      </c>
      <c r="Z663" s="33">
        <f t="shared" si="1828"/>
        <v>0</v>
      </c>
      <c r="AA663" s="33">
        <f t="shared" si="1829"/>
        <v>0</v>
      </c>
      <c r="AB663" s="33">
        <f t="shared" si="1830"/>
        <v>0</v>
      </c>
      <c r="AC663" s="33">
        <f t="shared" si="1831"/>
        <v>0</v>
      </c>
      <c r="AD663" s="26">
        <f t="shared" si="1832"/>
        <v>0</v>
      </c>
      <c r="AE663" s="46" t="str">
        <f>IFERROR(IF(AE$3=VLOOKUP($E663,Template!$AK$5:$AM$17,3,FALSE),$AD663*$F663,0),"0.00")</f>
        <v>0.00</v>
      </c>
      <c r="AF663" s="46" t="str">
        <f>IFERROR(IF(AF$3=VLOOKUP($E663,Template!$AK$5:$AM$17,3,FALSE),$AD663*$F663,0),"0.00")</f>
        <v>0.00</v>
      </c>
      <c r="AG663" s="28">
        <f t="shared" si="1833"/>
        <v>0</v>
      </c>
      <c r="AH663" s="13" t="s">
        <v>40</v>
      </c>
      <c r="AI663" s="13" t="s">
        <v>41</v>
      </c>
      <c r="AK663" s="14" t="s">
        <v>24</v>
      </c>
      <c r="AL663" s="15">
        <v>0.05</v>
      </c>
      <c r="AM663" s="16" t="s">
        <v>3</v>
      </c>
    </row>
    <row r="664" spans="1:39" s="3" customFormat="1" ht="13.8" x14ac:dyDescent="0.25">
      <c r="A664" s="7" t="str">
        <f t="shared" ref="A664:C664" si="1838">A663</f>
        <v>(Enter Broadcasting Company Name)</v>
      </c>
      <c r="B664" s="7" t="str">
        <f t="shared" si="1838"/>
        <v>(Enter Call Letters)</v>
      </c>
      <c r="C664" s="8" t="str">
        <f t="shared" si="1838"/>
        <v>(Select AM/FM)</v>
      </c>
      <c r="D664" s="30"/>
      <c r="E664" s="8" t="str">
        <f t="shared" si="1835"/>
        <v>(Select Station Province)</v>
      </c>
      <c r="F664" s="9" t="str">
        <f>IFERROR(VLOOKUP(E664,Template!$AK$5:$AL$17,2,FALSE),"")</f>
        <v/>
      </c>
      <c r="G664" s="42" t="s">
        <v>9</v>
      </c>
      <c r="H664" s="42" t="s">
        <v>11</v>
      </c>
      <c r="I664" s="32" t="s">
        <v>65</v>
      </c>
      <c r="J664" s="32" t="s">
        <v>66</v>
      </c>
      <c r="K664" s="33">
        <f t="shared" si="1817"/>
        <v>0</v>
      </c>
      <c r="L664" s="33">
        <f t="shared" si="1818"/>
        <v>0</v>
      </c>
      <c r="M664" s="34">
        <f t="shared" si="1816"/>
        <v>0</v>
      </c>
      <c r="N664" s="34">
        <f t="shared" si="1836"/>
        <v>0</v>
      </c>
      <c r="O664" s="34">
        <f t="shared" si="1819"/>
        <v>0</v>
      </c>
      <c r="P664" s="12" t="str">
        <f t="shared" ref="P664:Q664" si="1839">P663</f>
        <v>(Select Language)</v>
      </c>
      <c r="Q664" s="12" t="str">
        <f t="shared" si="1839"/>
        <v>(Select Usage)</v>
      </c>
      <c r="R664" s="33">
        <f t="shared" si="1820"/>
        <v>0</v>
      </c>
      <c r="S664" s="33">
        <f t="shared" si="1821"/>
        <v>0</v>
      </c>
      <c r="T664" s="33">
        <f t="shared" si="1822"/>
        <v>0</v>
      </c>
      <c r="U664" s="33">
        <f t="shared" si="1823"/>
        <v>0</v>
      </c>
      <c r="V664" s="33">
        <f t="shared" si="1824"/>
        <v>0</v>
      </c>
      <c r="W664" s="33">
        <f t="shared" si="1825"/>
        <v>0</v>
      </c>
      <c r="X664" s="33">
        <f t="shared" si="1826"/>
        <v>0</v>
      </c>
      <c r="Y664" s="33">
        <f t="shared" si="1827"/>
        <v>0</v>
      </c>
      <c r="Z664" s="33">
        <f t="shared" si="1828"/>
        <v>0</v>
      </c>
      <c r="AA664" s="33">
        <f t="shared" si="1829"/>
        <v>0</v>
      </c>
      <c r="AB664" s="33">
        <f t="shared" si="1830"/>
        <v>0</v>
      </c>
      <c r="AC664" s="33">
        <f t="shared" si="1831"/>
        <v>0</v>
      </c>
      <c r="AD664" s="26">
        <f t="shared" si="1832"/>
        <v>0</v>
      </c>
      <c r="AE664" s="46" t="str">
        <f>IFERROR(IF(AE$3=VLOOKUP($E664,Template!$AK$5:$AM$17,3,FALSE),$AD664*$F664,0),"0.00")</f>
        <v>0.00</v>
      </c>
      <c r="AF664" s="46" t="str">
        <f>IFERROR(IF(AF$3=VLOOKUP($E664,Template!$AK$5:$AM$17,3,FALSE),$AD664*$F664,0),"0.00")</f>
        <v>0.00</v>
      </c>
      <c r="AG664" s="28">
        <f t="shared" si="1833"/>
        <v>0</v>
      </c>
      <c r="AH664" s="13" t="s">
        <v>40</v>
      </c>
      <c r="AI664" s="13" t="s">
        <v>41</v>
      </c>
      <c r="AK664" s="14" t="s">
        <v>22</v>
      </c>
      <c r="AL664" s="15">
        <v>0.15</v>
      </c>
      <c r="AM664" s="16" t="s">
        <v>2</v>
      </c>
    </row>
    <row r="665" spans="1:39" s="3" customFormat="1" ht="13.8" x14ac:dyDescent="0.25">
      <c r="A665" s="7" t="str">
        <f t="shared" ref="A665:C665" si="1840">A664</f>
        <v>(Enter Broadcasting Company Name)</v>
      </c>
      <c r="B665" s="7" t="str">
        <f t="shared" si="1840"/>
        <v>(Enter Call Letters)</v>
      </c>
      <c r="C665" s="8" t="str">
        <f t="shared" si="1840"/>
        <v>(Select AM/FM)</v>
      </c>
      <c r="D665" s="30"/>
      <c r="E665" s="8" t="str">
        <f t="shared" si="1835"/>
        <v>(Select Station Province)</v>
      </c>
      <c r="F665" s="9" t="str">
        <f>IFERROR(VLOOKUP(E665,Template!$AK$5:$AL$17,2,FALSE),"")</f>
        <v/>
      </c>
      <c r="G665" s="42" t="s">
        <v>10</v>
      </c>
      <c r="H665" s="42" t="s">
        <v>12</v>
      </c>
      <c r="I665" s="32" t="s">
        <v>65</v>
      </c>
      <c r="J665" s="32" t="s">
        <v>66</v>
      </c>
      <c r="K665" s="33">
        <f t="shared" si="1817"/>
        <v>0</v>
      </c>
      <c r="L665" s="33">
        <f t="shared" si="1818"/>
        <v>0</v>
      </c>
      <c r="M665" s="34">
        <f t="shared" si="1816"/>
        <v>0</v>
      </c>
      <c r="N665" s="34">
        <f t="shared" si="1836"/>
        <v>0</v>
      </c>
      <c r="O665" s="34">
        <f t="shared" si="1819"/>
        <v>0</v>
      </c>
      <c r="P665" s="12" t="str">
        <f t="shared" ref="P665:Q665" si="1841">P664</f>
        <v>(Select Language)</v>
      </c>
      <c r="Q665" s="12" t="str">
        <f t="shared" si="1841"/>
        <v>(Select Usage)</v>
      </c>
      <c r="R665" s="33">
        <f t="shared" si="1820"/>
        <v>0</v>
      </c>
      <c r="S665" s="33">
        <f t="shared" si="1821"/>
        <v>0</v>
      </c>
      <c r="T665" s="33">
        <f t="shared" si="1822"/>
        <v>0</v>
      </c>
      <c r="U665" s="33">
        <f t="shared" si="1823"/>
        <v>0</v>
      </c>
      <c r="V665" s="33">
        <f t="shared" si="1824"/>
        <v>0</v>
      </c>
      <c r="W665" s="33">
        <f t="shared" si="1825"/>
        <v>0</v>
      </c>
      <c r="X665" s="33">
        <f t="shared" si="1826"/>
        <v>0</v>
      </c>
      <c r="Y665" s="33">
        <f t="shared" si="1827"/>
        <v>0</v>
      </c>
      <c r="Z665" s="33">
        <f t="shared" si="1828"/>
        <v>0</v>
      </c>
      <c r="AA665" s="33">
        <f t="shared" si="1829"/>
        <v>0</v>
      </c>
      <c r="AB665" s="33">
        <f t="shared" si="1830"/>
        <v>0</v>
      </c>
      <c r="AC665" s="33">
        <f t="shared" si="1831"/>
        <v>0</v>
      </c>
      <c r="AD665" s="26">
        <f t="shared" si="1832"/>
        <v>0</v>
      </c>
      <c r="AE665" s="46" t="str">
        <f>IFERROR(IF(AE$3=VLOOKUP($E665,Template!$AK$5:$AM$17,3,FALSE),$AD665*$F665,0),"0.00")</f>
        <v>0.00</v>
      </c>
      <c r="AF665" s="46" t="str">
        <f>IFERROR(IF(AF$3=VLOOKUP($E665,Template!$AK$5:$AM$17,3,FALSE),$AD665*$F665,0),"0.00")</f>
        <v>0.00</v>
      </c>
      <c r="AG665" s="28">
        <f t="shared" si="1833"/>
        <v>0</v>
      </c>
      <c r="AH665" s="13" t="s">
        <v>40</v>
      </c>
      <c r="AI665" s="13" t="s">
        <v>41</v>
      </c>
      <c r="AK665" s="14" t="s">
        <v>26</v>
      </c>
      <c r="AL665" s="15">
        <v>0.15</v>
      </c>
      <c r="AM665" s="16" t="s">
        <v>2</v>
      </c>
    </row>
    <row r="666" spans="1:39" s="3" customFormat="1" ht="13.8" x14ac:dyDescent="0.25">
      <c r="A666" s="7" t="str">
        <f t="shared" ref="A666:C666" si="1842">A665</f>
        <v>(Enter Broadcasting Company Name)</v>
      </c>
      <c r="B666" s="7" t="str">
        <f t="shared" si="1842"/>
        <v>(Enter Call Letters)</v>
      </c>
      <c r="C666" s="8" t="str">
        <f t="shared" si="1842"/>
        <v>(Select AM/FM)</v>
      </c>
      <c r="D666" s="30"/>
      <c r="E666" s="8" t="str">
        <f t="shared" si="1835"/>
        <v>(Select Station Province)</v>
      </c>
      <c r="F666" s="9" t="str">
        <f>IFERROR(VLOOKUP(E666,Template!$AK$5:$AL$17,2,FALSE),"")</f>
        <v/>
      </c>
      <c r="G666" s="42" t="s">
        <v>11</v>
      </c>
      <c r="H666" s="42" t="s">
        <v>13</v>
      </c>
      <c r="I666" s="32" t="s">
        <v>65</v>
      </c>
      <c r="J666" s="32" t="s">
        <v>66</v>
      </c>
      <c r="K666" s="33">
        <f t="shared" si="1817"/>
        <v>0</v>
      </c>
      <c r="L666" s="33">
        <f t="shared" si="1818"/>
        <v>0</v>
      </c>
      <c r="M666" s="34">
        <f t="shared" si="1816"/>
        <v>0</v>
      </c>
      <c r="N666" s="34">
        <f t="shared" si="1836"/>
        <v>0</v>
      </c>
      <c r="O666" s="34">
        <f t="shared" si="1819"/>
        <v>0</v>
      </c>
      <c r="P666" s="12" t="str">
        <f t="shared" ref="P666:Q666" si="1843">P665</f>
        <v>(Select Language)</v>
      </c>
      <c r="Q666" s="12" t="str">
        <f t="shared" si="1843"/>
        <v>(Select Usage)</v>
      </c>
      <c r="R666" s="33">
        <f t="shared" si="1820"/>
        <v>0</v>
      </c>
      <c r="S666" s="33">
        <f t="shared" si="1821"/>
        <v>0</v>
      </c>
      <c r="T666" s="33">
        <f t="shared" si="1822"/>
        <v>0</v>
      </c>
      <c r="U666" s="33">
        <f t="shared" si="1823"/>
        <v>0</v>
      </c>
      <c r="V666" s="33">
        <f t="shared" si="1824"/>
        <v>0</v>
      </c>
      <c r="W666" s="33">
        <f t="shared" si="1825"/>
        <v>0</v>
      </c>
      <c r="X666" s="33">
        <f t="shared" si="1826"/>
        <v>0</v>
      </c>
      <c r="Y666" s="33">
        <f t="shared" si="1827"/>
        <v>0</v>
      </c>
      <c r="Z666" s="33">
        <f t="shared" si="1828"/>
        <v>0</v>
      </c>
      <c r="AA666" s="33">
        <f t="shared" si="1829"/>
        <v>0</v>
      </c>
      <c r="AB666" s="33">
        <f t="shared" si="1830"/>
        <v>0</v>
      </c>
      <c r="AC666" s="33">
        <f t="shared" si="1831"/>
        <v>0</v>
      </c>
      <c r="AD666" s="26">
        <f t="shared" si="1832"/>
        <v>0</v>
      </c>
      <c r="AE666" s="46" t="str">
        <f>IFERROR(IF(AE$3=VLOOKUP($E666,Template!$AK$5:$AM$17,3,FALSE),$AD666*$F666,0),"0.00")</f>
        <v>0.00</v>
      </c>
      <c r="AF666" s="46" t="str">
        <f>IFERROR(IF(AF$3=VLOOKUP($E666,Template!$AK$5:$AM$17,3,FALSE),$AD666*$F666,0),"0.00")</f>
        <v>0.00</v>
      </c>
      <c r="AG666" s="28">
        <f t="shared" si="1833"/>
        <v>0</v>
      </c>
      <c r="AH666" s="13" t="s">
        <v>40</v>
      </c>
      <c r="AI666" s="13" t="s">
        <v>41</v>
      </c>
      <c r="AK666" s="14" t="s">
        <v>27</v>
      </c>
      <c r="AL666" s="15">
        <v>0.15</v>
      </c>
      <c r="AM666" s="16" t="s">
        <v>2</v>
      </c>
    </row>
    <row r="667" spans="1:39" s="3" customFormat="1" ht="13.8" x14ac:dyDescent="0.25">
      <c r="A667" s="7" t="str">
        <f t="shared" ref="A667:C667" si="1844">A666</f>
        <v>(Enter Broadcasting Company Name)</v>
      </c>
      <c r="B667" s="7" t="str">
        <f t="shared" si="1844"/>
        <v>(Enter Call Letters)</v>
      </c>
      <c r="C667" s="8" t="str">
        <f t="shared" si="1844"/>
        <v>(Select AM/FM)</v>
      </c>
      <c r="D667" s="30"/>
      <c r="E667" s="8" t="str">
        <f t="shared" si="1835"/>
        <v>(Select Station Province)</v>
      </c>
      <c r="F667" s="9" t="str">
        <f>IFERROR(VLOOKUP(E667,Template!$AK$5:$AL$17,2,FALSE),"")</f>
        <v/>
      </c>
      <c r="G667" s="42" t="s">
        <v>12</v>
      </c>
      <c r="H667" s="42" t="s">
        <v>15</v>
      </c>
      <c r="I667" s="32" t="s">
        <v>65</v>
      </c>
      <c r="J667" s="32" t="s">
        <v>66</v>
      </c>
      <c r="K667" s="33">
        <f t="shared" si="1817"/>
        <v>0</v>
      </c>
      <c r="L667" s="33">
        <f t="shared" si="1818"/>
        <v>0</v>
      </c>
      <c r="M667" s="34">
        <f t="shared" si="1816"/>
        <v>0</v>
      </c>
      <c r="N667" s="34">
        <f t="shared" si="1836"/>
        <v>0</v>
      </c>
      <c r="O667" s="34">
        <f t="shared" si="1819"/>
        <v>0</v>
      </c>
      <c r="P667" s="12" t="str">
        <f t="shared" ref="P667:Q667" si="1845">P666</f>
        <v>(Select Language)</v>
      </c>
      <c r="Q667" s="12" t="str">
        <f t="shared" si="1845"/>
        <v>(Select Usage)</v>
      </c>
      <c r="R667" s="33">
        <f t="shared" si="1820"/>
        <v>0</v>
      </c>
      <c r="S667" s="33">
        <f t="shared" si="1821"/>
        <v>0</v>
      </c>
      <c r="T667" s="33">
        <f t="shared" si="1822"/>
        <v>0</v>
      </c>
      <c r="U667" s="33">
        <f t="shared" si="1823"/>
        <v>0</v>
      </c>
      <c r="V667" s="33">
        <f t="shared" si="1824"/>
        <v>0</v>
      </c>
      <c r="W667" s="33">
        <f t="shared" si="1825"/>
        <v>0</v>
      </c>
      <c r="X667" s="33">
        <f t="shared" si="1826"/>
        <v>0</v>
      </c>
      <c r="Y667" s="33">
        <f t="shared" si="1827"/>
        <v>0</v>
      </c>
      <c r="Z667" s="33">
        <f t="shared" si="1828"/>
        <v>0</v>
      </c>
      <c r="AA667" s="33">
        <f t="shared" si="1829"/>
        <v>0</v>
      </c>
      <c r="AB667" s="33">
        <f t="shared" si="1830"/>
        <v>0</v>
      </c>
      <c r="AC667" s="33">
        <f t="shared" si="1831"/>
        <v>0</v>
      </c>
      <c r="AD667" s="26">
        <f>SUM(R667:AC667)</f>
        <v>0</v>
      </c>
      <c r="AE667" s="46" t="str">
        <f>IFERROR(IF(AE$3=VLOOKUP($E667,Template!$AK$5:$AM$17,3,FALSE),$AD667*$F667,0),"0.00")</f>
        <v>0.00</v>
      </c>
      <c r="AF667" s="46" t="str">
        <f>IFERROR(IF(AF$3=VLOOKUP($E667,Template!$AK$5:$AM$17,3,FALSE),$AD667*$F667,0),"0.00")</f>
        <v>0.00</v>
      </c>
      <c r="AG667" s="28">
        <f t="shared" si="1833"/>
        <v>0</v>
      </c>
      <c r="AH667" s="13" t="s">
        <v>40</v>
      </c>
      <c r="AI667" s="13" t="s">
        <v>41</v>
      </c>
      <c r="AK667" s="14" t="s">
        <v>28</v>
      </c>
      <c r="AL667" s="15">
        <v>0.05</v>
      </c>
      <c r="AM667" s="16" t="s">
        <v>3</v>
      </c>
    </row>
    <row r="668" spans="1:39" s="3" customFormat="1" ht="13.8" x14ac:dyDescent="0.25">
      <c r="A668" s="7" t="str">
        <f t="shared" ref="A668:C668" si="1846">A667</f>
        <v>(Enter Broadcasting Company Name)</v>
      </c>
      <c r="B668" s="7" t="str">
        <f t="shared" si="1846"/>
        <v>(Enter Call Letters)</v>
      </c>
      <c r="C668" s="8" t="str">
        <f t="shared" si="1846"/>
        <v>(Select AM/FM)</v>
      </c>
      <c r="D668" s="30"/>
      <c r="E668" s="8" t="str">
        <f t="shared" si="1835"/>
        <v>(Select Station Province)</v>
      </c>
      <c r="F668" s="9" t="str">
        <f>IFERROR(VLOOKUP(E668,Template!$AK$5:$AL$17,2,FALSE),"")</f>
        <v/>
      </c>
      <c r="G668" s="42" t="s">
        <v>13</v>
      </c>
      <c r="H668" s="42" t="s">
        <v>16</v>
      </c>
      <c r="I668" s="32" t="s">
        <v>65</v>
      </c>
      <c r="J668" s="32" t="s">
        <v>66</v>
      </c>
      <c r="K668" s="33">
        <f t="shared" si="1817"/>
        <v>0</v>
      </c>
      <c r="L668" s="33">
        <f t="shared" si="1818"/>
        <v>0</v>
      </c>
      <c r="M668" s="34">
        <f t="shared" si="1816"/>
        <v>0</v>
      </c>
      <c r="N668" s="34">
        <f t="shared" si="1836"/>
        <v>0</v>
      </c>
      <c r="O668" s="34">
        <f t="shared" si="1819"/>
        <v>0</v>
      </c>
      <c r="P668" s="12" t="str">
        <f t="shared" ref="P668:Q668" si="1847">P667</f>
        <v>(Select Language)</v>
      </c>
      <c r="Q668" s="12" t="str">
        <f t="shared" si="1847"/>
        <v>(Select Usage)</v>
      </c>
      <c r="R668" s="33">
        <f t="shared" si="1820"/>
        <v>0</v>
      </c>
      <c r="S668" s="33">
        <f t="shared" si="1821"/>
        <v>0</v>
      </c>
      <c r="T668" s="33">
        <f t="shared" si="1822"/>
        <v>0</v>
      </c>
      <c r="U668" s="33">
        <f t="shared" si="1823"/>
        <v>0</v>
      </c>
      <c r="V668" s="33">
        <f t="shared" si="1824"/>
        <v>0</v>
      </c>
      <c r="W668" s="33">
        <f t="shared" si="1825"/>
        <v>0</v>
      </c>
      <c r="X668" s="33">
        <f t="shared" si="1826"/>
        <v>0</v>
      </c>
      <c r="Y668" s="33">
        <f t="shared" si="1827"/>
        <v>0</v>
      </c>
      <c r="Z668" s="33">
        <f t="shared" si="1828"/>
        <v>0</v>
      </c>
      <c r="AA668" s="33">
        <f t="shared" si="1829"/>
        <v>0</v>
      </c>
      <c r="AB668" s="33">
        <f t="shared" si="1830"/>
        <v>0</v>
      </c>
      <c r="AC668" s="33">
        <f t="shared" si="1831"/>
        <v>0</v>
      </c>
      <c r="AD668" s="26">
        <f t="shared" ref="AD668:AD670" si="1848">SUM(R668:AC668)</f>
        <v>0</v>
      </c>
      <c r="AE668" s="46" t="str">
        <f>IFERROR(IF(AE$3=VLOOKUP($E668,Template!$AK$5:$AM$17,3,FALSE),$AD668*$F668,0),"0.00")</f>
        <v>0.00</v>
      </c>
      <c r="AF668" s="46" t="str">
        <f>IFERROR(IF(AF$3=VLOOKUP($E668,Template!$AK$5:$AM$17,3,FALSE),$AD668*$F668,0),"0.00")</f>
        <v>0.00</v>
      </c>
      <c r="AG668" s="28">
        <f t="shared" si="1833"/>
        <v>0</v>
      </c>
      <c r="AH668" s="13" t="s">
        <v>40</v>
      </c>
      <c r="AI668" s="13" t="s">
        <v>41</v>
      </c>
      <c r="AK668" s="14" t="s">
        <v>70</v>
      </c>
      <c r="AL668" s="15">
        <v>0.05</v>
      </c>
      <c r="AM668" s="16" t="s">
        <v>3</v>
      </c>
    </row>
    <row r="669" spans="1:39" s="3" customFormat="1" ht="13.8" x14ac:dyDescent="0.25">
      <c r="A669" s="7" t="str">
        <f t="shared" ref="A669:C669" si="1849">A668</f>
        <v>(Enter Broadcasting Company Name)</v>
      </c>
      <c r="B669" s="7" t="str">
        <f t="shared" si="1849"/>
        <v>(Enter Call Letters)</v>
      </c>
      <c r="C669" s="8" t="str">
        <f t="shared" si="1849"/>
        <v>(Select AM/FM)</v>
      </c>
      <c r="D669" s="30"/>
      <c r="E669" s="8" t="str">
        <f t="shared" si="1835"/>
        <v>(Select Station Province)</v>
      </c>
      <c r="F669" s="9" t="str">
        <f>IFERROR(VLOOKUP(E669,Template!$AK$5:$AL$17,2,FALSE),"")</f>
        <v/>
      </c>
      <c r="G669" s="42" t="s">
        <v>15</v>
      </c>
      <c r="H669" s="42" t="s">
        <v>17</v>
      </c>
      <c r="I669" s="32" t="s">
        <v>65</v>
      </c>
      <c r="J669" s="32" t="s">
        <v>66</v>
      </c>
      <c r="K669" s="33">
        <f t="shared" si="1817"/>
        <v>0</v>
      </c>
      <c r="L669" s="33">
        <f t="shared" si="1818"/>
        <v>0</v>
      </c>
      <c r="M669" s="34">
        <f t="shared" si="1816"/>
        <v>0</v>
      </c>
      <c r="N669" s="34">
        <f t="shared" si="1836"/>
        <v>0</v>
      </c>
      <c r="O669" s="34">
        <f t="shared" si="1819"/>
        <v>0</v>
      </c>
      <c r="P669" s="12" t="str">
        <f t="shared" ref="P669:Q669" si="1850">P668</f>
        <v>(Select Language)</v>
      </c>
      <c r="Q669" s="12" t="str">
        <f t="shared" si="1850"/>
        <v>(Select Usage)</v>
      </c>
      <c r="R669" s="33">
        <f t="shared" si="1820"/>
        <v>0</v>
      </c>
      <c r="S669" s="33">
        <f t="shared" si="1821"/>
        <v>0</v>
      </c>
      <c r="T669" s="33">
        <f t="shared" si="1822"/>
        <v>0</v>
      </c>
      <c r="U669" s="33">
        <f t="shared" si="1823"/>
        <v>0</v>
      </c>
      <c r="V669" s="33">
        <f t="shared" si="1824"/>
        <v>0</v>
      </c>
      <c r="W669" s="33">
        <f t="shared" si="1825"/>
        <v>0</v>
      </c>
      <c r="X669" s="33">
        <f t="shared" si="1826"/>
        <v>0</v>
      </c>
      <c r="Y669" s="33">
        <f t="shared" si="1827"/>
        <v>0</v>
      </c>
      <c r="Z669" s="33">
        <f t="shared" si="1828"/>
        <v>0</v>
      </c>
      <c r="AA669" s="33">
        <f t="shared" si="1829"/>
        <v>0</v>
      </c>
      <c r="AB669" s="33">
        <f t="shared" si="1830"/>
        <v>0</v>
      </c>
      <c r="AC669" s="33">
        <f t="shared" si="1831"/>
        <v>0</v>
      </c>
      <c r="AD669" s="26">
        <f t="shared" si="1848"/>
        <v>0</v>
      </c>
      <c r="AE669" s="46" t="str">
        <f>IFERROR(IF(AE$3=VLOOKUP($E669,Template!$AK$5:$AM$17,3,FALSE),$AD669*$F669,0),"0.00")</f>
        <v>0.00</v>
      </c>
      <c r="AF669" s="46" t="str">
        <f>IFERROR(IF(AF$3=VLOOKUP($E669,Template!$AK$5:$AM$17,3,FALSE),$AD669*$F669,0),"0.00")</f>
        <v>0.00</v>
      </c>
      <c r="AG669" s="28">
        <f t="shared" si="1833"/>
        <v>0</v>
      </c>
      <c r="AH669" s="13" t="s">
        <v>40</v>
      </c>
      <c r="AI669" s="13" t="s">
        <v>41</v>
      </c>
      <c r="AK669" s="14" t="s">
        <v>20</v>
      </c>
      <c r="AL669" s="15">
        <v>0.13</v>
      </c>
      <c r="AM669" s="16" t="s">
        <v>2</v>
      </c>
    </row>
    <row r="670" spans="1:39" s="3" customFormat="1" ht="13.8" x14ac:dyDescent="0.25">
      <c r="A670" s="7" t="str">
        <f t="shared" ref="A670:C670" si="1851">A669</f>
        <v>(Enter Broadcasting Company Name)</v>
      </c>
      <c r="B670" s="7" t="str">
        <f t="shared" si="1851"/>
        <v>(Enter Call Letters)</v>
      </c>
      <c r="C670" s="8" t="str">
        <f t="shared" si="1851"/>
        <v>(Select AM/FM)</v>
      </c>
      <c r="D670" s="30"/>
      <c r="E670" s="8" t="str">
        <f t="shared" si="1835"/>
        <v>(Select Station Province)</v>
      </c>
      <c r="F670" s="9" t="str">
        <f>IFERROR(VLOOKUP(E670,Template!$AK$5:$AL$17,2,FALSE),"")</f>
        <v/>
      </c>
      <c r="G670" s="42" t="s">
        <v>16</v>
      </c>
      <c r="H670" s="42" t="s">
        <v>18</v>
      </c>
      <c r="I670" s="32" t="s">
        <v>65</v>
      </c>
      <c r="J670" s="32" t="s">
        <v>66</v>
      </c>
      <c r="K670" s="33">
        <f t="shared" si="1817"/>
        <v>0</v>
      </c>
      <c r="L670" s="33">
        <f t="shared" si="1818"/>
        <v>0</v>
      </c>
      <c r="M670" s="34">
        <f t="shared" si="1816"/>
        <v>0</v>
      </c>
      <c r="N670" s="34">
        <f t="shared" si="1836"/>
        <v>0</v>
      </c>
      <c r="O670" s="34">
        <f t="shared" si="1819"/>
        <v>0</v>
      </c>
      <c r="P670" s="12" t="str">
        <f t="shared" ref="P670:Q670" si="1852">P669</f>
        <v>(Select Language)</v>
      </c>
      <c r="Q670" s="12" t="str">
        <f t="shared" si="1852"/>
        <v>(Select Usage)</v>
      </c>
      <c r="R670" s="33">
        <f t="shared" si="1820"/>
        <v>0</v>
      </c>
      <c r="S670" s="33">
        <f t="shared" si="1821"/>
        <v>0</v>
      </c>
      <c r="T670" s="33">
        <f t="shared" si="1822"/>
        <v>0</v>
      </c>
      <c r="U670" s="33">
        <f t="shared" si="1823"/>
        <v>0</v>
      </c>
      <c r="V670" s="33">
        <f t="shared" si="1824"/>
        <v>0</v>
      </c>
      <c r="W670" s="33">
        <f t="shared" si="1825"/>
        <v>0</v>
      </c>
      <c r="X670" s="33">
        <f t="shared" si="1826"/>
        <v>0</v>
      </c>
      <c r="Y670" s="33">
        <f t="shared" si="1827"/>
        <v>0</v>
      </c>
      <c r="Z670" s="33">
        <f t="shared" si="1828"/>
        <v>0</v>
      </c>
      <c r="AA670" s="33">
        <f t="shared" si="1829"/>
        <v>0</v>
      </c>
      <c r="AB670" s="33">
        <f t="shared" si="1830"/>
        <v>0</v>
      </c>
      <c r="AC670" s="33">
        <f t="shared" si="1831"/>
        <v>0</v>
      </c>
      <c r="AD670" s="26">
        <f t="shared" si="1848"/>
        <v>0</v>
      </c>
      <c r="AE670" s="46" t="str">
        <f>IFERROR(IF(AE$3=VLOOKUP($E670,Template!$AK$5:$AM$17,3,FALSE),$AD670*$F670,0),"0.00")</f>
        <v>0.00</v>
      </c>
      <c r="AF670" s="46" t="str">
        <f>IFERROR(IF(AF$3=VLOOKUP($E670,Template!$AK$5:$AM$17,3,FALSE),$AD670*$F670,0),"0.00")</f>
        <v>0.00</v>
      </c>
      <c r="AG670" s="28">
        <f t="shared" si="1833"/>
        <v>0</v>
      </c>
      <c r="AH670" s="13" t="s">
        <v>40</v>
      </c>
      <c r="AI670" s="13" t="s">
        <v>41</v>
      </c>
      <c r="AK670" s="14" t="s">
        <v>69</v>
      </c>
      <c r="AL670" s="15">
        <v>0.15</v>
      </c>
      <c r="AM670" s="16" t="s">
        <v>2</v>
      </c>
    </row>
    <row r="671" spans="1:39" s="3" customFormat="1" ht="13.8" x14ac:dyDescent="0.25">
      <c r="A671" s="7" t="str">
        <f t="shared" ref="A671:C671" si="1853">A670</f>
        <v>(Enter Broadcasting Company Name)</v>
      </c>
      <c r="B671" s="7" t="str">
        <f t="shared" si="1853"/>
        <v>(Enter Call Letters)</v>
      </c>
      <c r="C671" s="8" t="str">
        <f t="shared" si="1853"/>
        <v>(Select AM/FM)</v>
      </c>
      <c r="D671" s="30"/>
      <c r="E671" s="8" t="str">
        <f t="shared" si="1835"/>
        <v>(Select Station Province)</v>
      </c>
      <c r="F671" s="9" t="str">
        <f>IFERROR(VLOOKUP(E671,Template!$AK$5:$AL$17,2,FALSE),"")</f>
        <v/>
      </c>
      <c r="G671" s="42" t="s">
        <v>17</v>
      </c>
      <c r="H671" s="42" t="s">
        <v>7</v>
      </c>
      <c r="I671" s="32" t="s">
        <v>65</v>
      </c>
      <c r="J671" s="32" t="s">
        <v>66</v>
      </c>
      <c r="K671" s="33">
        <f t="shared" si="1817"/>
        <v>0</v>
      </c>
      <c r="L671" s="33">
        <f t="shared" si="1818"/>
        <v>0</v>
      </c>
      <c r="M671" s="34">
        <f t="shared" si="1816"/>
        <v>0</v>
      </c>
      <c r="N671" s="34">
        <f t="shared" si="1836"/>
        <v>0</v>
      </c>
      <c r="O671" s="34">
        <f t="shared" si="1819"/>
        <v>0</v>
      </c>
      <c r="P671" s="12" t="str">
        <f t="shared" ref="P671:Q671" si="1854">P670</f>
        <v>(Select Language)</v>
      </c>
      <c r="Q671" s="12" t="str">
        <f t="shared" si="1854"/>
        <v>(Select Usage)</v>
      </c>
      <c r="R671" s="33">
        <f t="shared" si="1820"/>
        <v>0</v>
      </c>
      <c r="S671" s="33">
        <f t="shared" si="1821"/>
        <v>0</v>
      </c>
      <c r="T671" s="33">
        <f t="shared" si="1822"/>
        <v>0</v>
      </c>
      <c r="U671" s="33">
        <f t="shared" si="1823"/>
        <v>0</v>
      </c>
      <c r="V671" s="33">
        <f t="shared" si="1824"/>
        <v>0</v>
      </c>
      <c r="W671" s="33">
        <f t="shared" si="1825"/>
        <v>0</v>
      </c>
      <c r="X671" s="33">
        <f t="shared" si="1826"/>
        <v>0</v>
      </c>
      <c r="Y671" s="33">
        <f t="shared" si="1827"/>
        <v>0</v>
      </c>
      <c r="Z671" s="33">
        <f t="shared" si="1828"/>
        <v>0</v>
      </c>
      <c r="AA671" s="33">
        <f t="shared" si="1829"/>
        <v>0</v>
      </c>
      <c r="AB671" s="33">
        <f t="shared" si="1830"/>
        <v>0</v>
      </c>
      <c r="AC671" s="33">
        <f t="shared" si="1831"/>
        <v>0</v>
      </c>
      <c r="AD671" s="26">
        <f>SUM(R671:AC671)</f>
        <v>0</v>
      </c>
      <c r="AE671" s="46" t="str">
        <f>IFERROR(IF(AE$3=VLOOKUP($E671,Template!$AK$5:$AM$17,3,FALSE),$AD671*$F671,0),"0.00")</f>
        <v>0.00</v>
      </c>
      <c r="AF671" s="46" t="str">
        <f>IFERROR(IF(AF$3=VLOOKUP($E671,Template!$AK$5:$AM$17,3,FALSE),$AD671*$F671,0),"0.00")</f>
        <v>0.00</v>
      </c>
      <c r="AG671" s="28">
        <f t="shared" si="1833"/>
        <v>0</v>
      </c>
      <c r="AH671" s="13" t="s">
        <v>40</v>
      </c>
      <c r="AI671" s="13" t="s">
        <v>41</v>
      </c>
      <c r="AK671" s="14" t="s">
        <v>29</v>
      </c>
      <c r="AL671" s="15">
        <v>0.05</v>
      </c>
      <c r="AM671" s="16" t="s">
        <v>3</v>
      </c>
    </row>
    <row r="672" spans="1:39" s="3" customFormat="1" ht="13.8" x14ac:dyDescent="0.25">
      <c r="A672" s="7" t="str">
        <f t="shared" ref="A672:C672" si="1855">A671</f>
        <v>(Enter Broadcasting Company Name)</v>
      </c>
      <c r="B672" s="7" t="str">
        <f t="shared" si="1855"/>
        <v>(Enter Call Letters)</v>
      </c>
      <c r="C672" s="8" t="str">
        <f t="shared" si="1855"/>
        <v>(Select AM/FM)</v>
      </c>
      <c r="D672" s="30"/>
      <c r="E672" s="8" t="str">
        <f t="shared" si="1835"/>
        <v>(Select Station Province)</v>
      </c>
      <c r="F672" s="9" t="str">
        <f>IFERROR(VLOOKUP(E672,Template!$AK$5:$AL$17,2,FALSE),"")</f>
        <v/>
      </c>
      <c r="G672" s="42" t="s">
        <v>18</v>
      </c>
      <c r="H672" s="43" t="s">
        <v>8</v>
      </c>
      <c r="I672" s="32" t="s">
        <v>65</v>
      </c>
      <c r="J672" s="32" t="s">
        <v>66</v>
      </c>
      <c r="K672" s="33">
        <f t="shared" si="1817"/>
        <v>0</v>
      </c>
      <c r="L672" s="33">
        <f t="shared" si="1818"/>
        <v>0</v>
      </c>
      <c r="M672" s="34">
        <f t="shared" si="1816"/>
        <v>0</v>
      </c>
      <c r="N672" s="34">
        <f t="shared" si="1836"/>
        <v>0</v>
      </c>
      <c r="O672" s="34">
        <f t="shared" si="1819"/>
        <v>0</v>
      </c>
      <c r="P672" s="12" t="str">
        <f t="shared" ref="P672:Q672" si="1856">P671</f>
        <v>(Select Language)</v>
      </c>
      <c r="Q672" s="12" t="str">
        <f t="shared" si="1856"/>
        <v>(Select Usage)</v>
      </c>
      <c r="R672" s="33">
        <f t="shared" si="1820"/>
        <v>0</v>
      </c>
      <c r="S672" s="33">
        <f t="shared" si="1821"/>
        <v>0</v>
      </c>
      <c r="T672" s="33">
        <f t="shared" si="1822"/>
        <v>0</v>
      </c>
      <c r="U672" s="33">
        <f t="shared" si="1823"/>
        <v>0</v>
      </c>
      <c r="V672" s="33">
        <f t="shared" si="1824"/>
        <v>0</v>
      </c>
      <c r="W672" s="33">
        <f t="shared" si="1825"/>
        <v>0</v>
      </c>
      <c r="X672" s="33">
        <f t="shared" si="1826"/>
        <v>0</v>
      </c>
      <c r="Y672" s="33">
        <f t="shared" si="1827"/>
        <v>0</v>
      </c>
      <c r="Z672" s="33">
        <f t="shared" si="1828"/>
        <v>0</v>
      </c>
      <c r="AA672" s="33">
        <f t="shared" si="1829"/>
        <v>0</v>
      </c>
      <c r="AB672" s="33">
        <f t="shared" si="1830"/>
        <v>0</v>
      </c>
      <c r="AC672" s="33">
        <f t="shared" si="1831"/>
        <v>0</v>
      </c>
      <c r="AD672" s="26">
        <f t="shared" ref="AD672" si="1857">SUM(R672:AC672)</f>
        <v>0</v>
      </c>
      <c r="AE672" s="46" t="str">
        <f>IFERROR(IF(AE$3=VLOOKUP($E672,Template!$AK$5:$AM$17,3,FALSE),$AD672*$F672,0),"0.00")</f>
        <v>0.00</v>
      </c>
      <c r="AF672" s="46" t="str">
        <f>IFERROR(IF(AF$3=VLOOKUP($E672,Template!$AK$5:$AM$17,3,FALSE),$AD672*$F672,0),"0.00")</f>
        <v>0.00</v>
      </c>
      <c r="AG672" s="28">
        <f t="shared" si="1833"/>
        <v>0</v>
      </c>
      <c r="AH672" s="13" t="s">
        <v>40</v>
      </c>
      <c r="AI672" s="13" t="s">
        <v>41</v>
      </c>
      <c r="AK672" s="14" t="s">
        <v>21</v>
      </c>
      <c r="AL672" s="15">
        <v>0.05</v>
      </c>
      <c r="AM672" s="16" t="s">
        <v>3</v>
      </c>
    </row>
    <row r="673" spans="1:39" ht="13.8" x14ac:dyDescent="0.25">
      <c r="A673" s="19" t="s">
        <v>4</v>
      </c>
      <c r="B673" s="19"/>
      <c r="C673" s="20"/>
      <c r="D673" s="20"/>
      <c r="E673" s="20"/>
      <c r="F673" s="20"/>
      <c r="G673" s="44"/>
      <c r="H673" s="44"/>
      <c r="I673" s="21">
        <f t="shared" ref="I673:K673" si="1858">SUM(I661:I672)</f>
        <v>0</v>
      </c>
      <c r="J673" s="21">
        <f t="shared" si="1858"/>
        <v>0</v>
      </c>
      <c r="K673" s="21">
        <f t="shared" si="1858"/>
        <v>0</v>
      </c>
      <c r="L673" s="21">
        <f>L672</f>
        <v>0</v>
      </c>
      <c r="M673" s="21">
        <f>SUM(M661:M672)</f>
        <v>0</v>
      </c>
      <c r="N673" s="21">
        <f t="shared" ref="N673:O673" si="1859">SUM(N661:N672)</f>
        <v>0</v>
      </c>
      <c r="O673" s="21">
        <f t="shared" si="1859"/>
        <v>0</v>
      </c>
      <c r="P673" s="21"/>
      <c r="Q673" s="22"/>
      <c r="R673" s="21">
        <f t="shared" ref="R673:AI673" si="1860">SUM(R661:R672)</f>
        <v>0</v>
      </c>
      <c r="S673" s="21">
        <f t="shared" si="1860"/>
        <v>0</v>
      </c>
      <c r="T673" s="21">
        <f t="shared" si="1860"/>
        <v>0</v>
      </c>
      <c r="U673" s="21">
        <f t="shared" si="1860"/>
        <v>0</v>
      </c>
      <c r="V673" s="21">
        <f t="shared" si="1860"/>
        <v>0</v>
      </c>
      <c r="W673" s="21">
        <f t="shared" si="1860"/>
        <v>0</v>
      </c>
      <c r="X673" s="21">
        <f t="shared" si="1860"/>
        <v>0</v>
      </c>
      <c r="Y673" s="21">
        <f t="shared" si="1860"/>
        <v>0</v>
      </c>
      <c r="Z673" s="21">
        <f t="shared" si="1860"/>
        <v>0</v>
      </c>
      <c r="AA673" s="21">
        <f t="shared" si="1860"/>
        <v>0</v>
      </c>
      <c r="AB673" s="21">
        <f t="shared" si="1860"/>
        <v>0</v>
      </c>
      <c r="AC673" s="21">
        <f t="shared" si="1860"/>
        <v>0</v>
      </c>
      <c r="AD673" s="27">
        <f t="shared" si="1860"/>
        <v>0</v>
      </c>
      <c r="AE673" s="21">
        <f t="shared" si="1860"/>
        <v>0</v>
      </c>
      <c r="AF673" s="21">
        <f t="shared" si="1860"/>
        <v>0</v>
      </c>
      <c r="AG673" s="27">
        <f t="shared" si="1860"/>
        <v>0</v>
      </c>
      <c r="AH673" s="21">
        <f t="shared" si="1860"/>
        <v>0</v>
      </c>
      <c r="AI673" s="21">
        <f t="shared" si="1860"/>
        <v>0</v>
      </c>
      <c r="AK673" s="14" t="s">
        <v>71</v>
      </c>
      <c r="AL673" s="15">
        <v>0.05</v>
      </c>
      <c r="AM673" s="16" t="s">
        <v>3</v>
      </c>
    </row>
    <row r="674" spans="1:39" x14ac:dyDescent="0.25">
      <c r="A674" s="2"/>
      <c r="G674" s="2"/>
      <c r="H674" s="2"/>
      <c r="O674" s="2"/>
      <c r="P674" s="2"/>
    </row>
    <row r="675" spans="1:39" ht="42" customHeight="1" x14ac:dyDescent="0.25">
      <c r="A675" s="223" t="s">
        <v>63</v>
      </c>
      <c r="B675" s="223" t="s">
        <v>43</v>
      </c>
      <c r="C675" s="224" t="s">
        <v>19</v>
      </c>
      <c r="D675" s="226"/>
      <c r="E675" s="223" t="s">
        <v>14</v>
      </c>
      <c r="F675" s="223" t="s">
        <v>38</v>
      </c>
      <c r="G675" s="223" t="s">
        <v>1</v>
      </c>
      <c r="H675" s="223" t="s">
        <v>5</v>
      </c>
      <c r="I675" s="225" t="s">
        <v>31</v>
      </c>
      <c r="J675" s="225" t="s">
        <v>32</v>
      </c>
      <c r="K675" s="225" t="s">
        <v>48</v>
      </c>
      <c r="L675" s="225" t="s">
        <v>0</v>
      </c>
      <c r="M675" s="4" t="s">
        <v>45</v>
      </c>
      <c r="N675" s="4" t="s">
        <v>46</v>
      </c>
      <c r="O675" s="4" t="s">
        <v>47</v>
      </c>
      <c r="P675" s="225" t="s">
        <v>50</v>
      </c>
      <c r="Q675" s="225" t="s">
        <v>33</v>
      </c>
      <c r="R675" s="4" t="s">
        <v>51</v>
      </c>
      <c r="S675" s="4" t="s">
        <v>52</v>
      </c>
      <c r="T675" s="4" t="s">
        <v>53</v>
      </c>
      <c r="U675" s="4" t="s">
        <v>54</v>
      </c>
      <c r="V675" s="4" t="s">
        <v>55</v>
      </c>
      <c r="W675" s="4" t="s">
        <v>56</v>
      </c>
      <c r="X675" s="4" t="s">
        <v>57</v>
      </c>
      <c r="Y675" s="4" t="s">
        <v>58</v>
      </c>
      <c r="Z675" s="4" t="s">
        <v>59</v>
      </c>
      <c r="AA675" s="4" t="s">
        <v>62</v>
      </c>
      <c r="AB675" s="4" t="s">
        <v>60</v>
      </c>
      <c r="AC675" s="4" t="s">
        <v>61</v>
      </c>
      <c r="AD675" s="233" t="s">
        <v>34</v>
      </c>
      <c r="AE675" s="231" t="s">
        <v>2</v>
      </c>
      <c r="AF675" s="231" t="s">
        <v>3</v>
      </c>
      <c r="AG675" s="233" t="s">
        <v>35</v>
      </c>
      <c r="AH675" s="223" t="s">
        <v>36</v>
      </c>
      <c r="AI675" s="223" t="s">
        <v>37</v>
      </c>
      <c r="AK675" s="229" t="s">
        <v>30</v>
      </c>
      <c r="AL675" s="229"/>
      <c r="AM675" s="229"/>
    </row>
    <row r="676" spans="1:39" s="6" customFormat="1" ht="35.25" customHeight="1" x14ac:dyDescent="0.3">
      <c r="A676" s="224"/>
      <c r="B676" s="224"/>
      <c r="C676" s="224"/>
      <c r="D676" s="227"/>
      <c r="E676" s="223"/>
      <c r="F676" s="223"/>
      <c r="G676" s="223"/>
      <c r="H676" s="223"/>
      <c r="I676" s="230"/>
      <c r="J676" s="230"/>
      <c r="K676" s="230"/>
      <c r="L676" s="230"/>
      <c r="M676" s="5">
        <v>0</v>
      </c>
      <c r="N676" s="5">
        <v>625000</v>
      </c>
      <c r="O676" s="5">
        <v>1250000</v>
      </c>
      <c r="P676" s="225"/>
      <c r="Q676" s="225"/>
      <c r="R676" s="29">
        <v>4.95E-4</v>
      </c>
      <c r="S676" s="29">
        <v>9.5200000000000005E-4</v>
      </c>
      <c r="T676" s="29">
        <v>1.5900000000000001E-3</v>
      </c>
      <c r="U676" s="29">
        <v>1.1169999999999999E-3</v>
      </c>
      <c r="V676" s="29">
        <v>2.189E-3</v>
      </c>
      <c r="W676" s="29">
        <v>4.5430000000000002E-3</v>
      </c>
      <c r="X676" s="29">
        <v>8.8199999999999997E-4</v>
      </c>
      <c r="Y676" s="29">
        <v>1.6949999999999999E-3</v>
      </c>
      <c r="Z676" s="29">
        <v>2.8319999999999999E-3</v>
      </c>
      <c r="AA676" s="29">
        <v>1.9889999999999999E-3</v>
      </c>
      <c r="AB676" s="29">
        <v>3.8999999999999998E-3</v>
      </c>
      <c r="AC676" s="29">
        <v>8.0949999999999998E-3</v>
      </c>
      <c r="AD676" s="233"/>
      <c r="AE676" s="232"/>
      <c r="AF676" s="232"/>
      <c r="AG676" s="234"/>
      <c r="AH676" s="223"/>
      <c r="AI676" s="223"/>
      <c r="AK676" s="229"/>
      <c r="AL676" s="229"/>
      <c r="AM676" s="229"/>
    </row>
    <row r="677" spans="1:39" s="3" customFormat="1" ht="13.8" x14ac:dyDescent="0.25">
      <c r="A677" s="7" t="s">
        <v>44</v>
      </c>
      <c r="B677" s="7" t="s">
        <v>42</v>
      </c>
      <c r="C677" s="8" t="s">
        <v>39</v>
      </c>
      <c r="D677" s="30"/>
      <c r="E677" s="8" t="s">
        <v>64</v>
      </c>
      <c r="F677" s="9" t="str">
        <f>IFERROR(VLOOKUP(E677,Template!$AK$5:$AL$17,2,FALSE),"")</f>
        <v/>
      </c>
      <c r="G677" s="41" t="s">
        <v>7</v>
      </c>
      <c r="H677" s="41" t="s">
        <v>6</v>
      </c>
      <c r="I677" s="32" t="s">
        <v>65</v>
      </c>
      <c r="J677" s="32" t="s">
        <v>66</v>
      </c>
      <c r="K677" s="33">
        <f>IFERROR(I677+J677,0)</f>
        <v>0</v>
      </c>
      <c r="L677" s="33">
        <f>IFERROR(K677,"")</f>
        <v>0</v>
      </c>
      <c r="M677" s="34">
        <f t="shared" ref="M677:M688" si="1861">IF(L677&lt;=$N$4,K677,IF(L676&gt;$N$4,0,$N$4-L676))</f>
        <v>0</v>
      </c>
      <c r="N677" s="34">
        <f>IF(AND(L677&gt;$N$4,L677&lt;=$O$4),K677-M677,IF(AND(L676&gt;$N$4,L676&lt;=$O$4),$O$4-L676,IF(L676&gt;$O$4,0,IF(L677&lt;$N$4,0,MIN(L677-$N$4,$N$4)))))</f>
        <v>0</v>
      </c>
      <c r="O677" s="34">
        <f>IF(L677&gt;$O$4,K677-M677-N677,0)</f>
        <v>0</v>
      </c>
      <c r="P677" s="12" t="s">
        <v>94</v>
      </c>
      <c r="Q677" s="12" t="s">
        <v>68</v>
      </c>
      <c r="R677" s="33">
        <f>IF(AND($Q677="LOW",$P677="French"),M677*R$4,0)</f>
        <v>0</v>
      </c>
      <c r="S677" s="33">
        <f>IF(AND($Q677="LOW",$P677="French"),N677*S$4,0)</f>
        <v>0</v>
      </c>
      <c r="T677" s="33">
        <f>IF(AND($Q677="LOW",$P677="French"),O677*T$4,0)</f>
        <v>0</v>
      </c>
      <c r="U677" s="33">
        <f>IF(AND($Q677="HIGH",$P677="French"),M677*U$4,0)</f>
        <v>0</v>
      </c>
      <c r="V677" s="33">
        <f>IF(AND($Q677="HIGH",$P677="French"),N677*V$4,0)</f>
        <v>0</v>
      </c>
      <c r="W677" s="33">
        <f>IF(AND($Q677="HIGH",$P677="French"),O677*W$4,0)</f>
        <v>0</v>
      </c>
      <c r="X677" s="33">
        <f>IF(AND($Q677="LOW",$P677="English"),M677*X$4,0)</f>
        <v>0</v>
      </c>
      <c r="Y677" s="33">
        <f>IF(AND($Q677="LOW",$P677="English"),N677*Y$4,0)</f>
        <v>0</v>
      </c>
      <c r="Z677" s="33">
        <f>IF(AND($Q677="LOW",$P677="English"),O677*Z$4,0)</f>
        <v>0</v>
      </c>
      <c r="AA677" s="33">
        <f>IF(AND($Q677="HIGH",$P677="English"),M677*AA$4,0)</f>
        <v>0</v>
      </c>
      <c r="AB677" s="33">
        <f>IF(AND($Q677="HIGH",$P677="English"),N677*AB$4,0)</f>
        <v>0</v>
      </c>
      <c r="AC677" s="33">
        <f>IF(AND($Q677="HIGH",$P677="English"),O677*AC$4,0)</f>
        <v>0</v>
      </c>
      <c r="AD677" s="26">
        <f>SUM(R677:AC677)</f>
        <v>0</v>
      </c>
      <c r="AE677" s="46" t="str">
        <f>IFERROR(IF(AE$3=VLOOKUP($E677,Template!$AK$5:$AM$17,3,FALSE),$AD677*$F677,0),"0.00")</f>
        <v>0.00</v>
      </c>
      <c r="AF677" s="46" t="str">
        <f>IFERROR(IF(AF$3=VLOOKUP($E677,Template!$AK$5:$AM$17,3,FALSE),$AD677*$F677,0),"0.00")</f>
        <v>0.00</v>
      </c>
      <c r="AG677" s="28">
        <f>SUM(AD677:AF677)</f>
        <v>0</v>
      </c>
      <c r="AH677" s="13" t="s">
        <v>40</v>
      </c>
      <c r="AI677" s="13" t="s">
        <v>41</v>
      </c>
      <c r="AK677" s="14" t="s">
        <v>25</v>
      </c>
      <c r="AL677" s="15">
        <v>0.05</v>
      </c>
      <c r="AM677" s="16" t="s">
        <v>3</v>
      </c>
    </row>
    <row r="678" spans="1:39" s="3" customFormat="1" ht="13.8" x14ac:dyDescent="0.25">
      <c r="A678" s="7" t="str">
        <f>A677</f>
        <v>(Enter Broadcasting Company Name)</v>
      </c>
      <c r="B678" s="7" t="str">
        <f>B677</f>
        <v>(Enter Call Letters)</v>
      </c>
      <c r="C678" s="8" t="str">
        <f>C677</f>
        <v>(Select AM/FM)</v>
      </c>
      <c r="D678" s="30"/>
      <c r="E678" s="8" t="str">
        <f>E677</f>
        <v>(Select Station Province)</v>
      </c>
      <c r="F678" s="9" t="str">
        <f>IFERROR(VLOOKUP(E678,Template!$AK$5:$AL$17,2,FALSE),"")</f>
        <v/>
      </c>
      <c r="G678" s="42" t="s">
        <v>8</v>
      </c>
      <c r="H678" s="42" t="s">
        <v>9</v>
      </c>
      <c r="I678" s="32" t="s">
        <v>65</v>
      </c>
      <c r="J678" s="32" t="s">
        <v>66</v>
      </c>
      <c r="K678" s="33">
        <f t="shared" ref="K678:K688" si="1862">IFERROR(I678+J678,0)</f>
        <v>0</v>
      </c>
      <c r="L678" s="33">
        <f t="shared" ref="L678:L688" si="1863">IFERROR(L677+K678,"")</f>
        <v>0</v>
      </c>
      <c r="M678" s="34">
        <f t="shared" si="1861"/>
        <v>0</v>
      </c>
      <c r="N678" s="34">
        <f>IF(AND(L678&gt;$N$4,L678&lt;=$O$4),K678-M678,IF(AND(L677&gt;$N$4,L677&lt;=$O$4),$O$4-L677,IF(L677&gt;$O$4,0,IF(L678&lt;$N$4,0,MIN(L678-$N$4,$N$4)))))</f>
        <v>0</v>
      </c>
      <c r="O678" s="34">
        <f t="shared" ref="O678:O688" si="1864">IF(L678&gt;$O$4,K678-M678-N678,0)</f>
        <v>0</v>
      </c>
      <c r="P678" s="12" t="str">
        <f>P677</f>
        <v>(Select Language)</v>
      </c>
      <c r="Q678" s="12" t="str">
        <f>Q677</f>
        <v>(Select Usage)</v>
      </c>
      <c r="R678" s="33">
        <f t="shared" ref="R678:R688" si="1865">IF(AND($Q678="LOW",$P678="French"),M678*R$4,0)</f>
        <v>0</v>
      </c>
      <c r="S678" s="33">
        <f t="shared" ref="S678:S688" si="1866">IF(AND($Q678="LOW",$P678="French"),N678*S$4,0)</f>
        <v>0</v>
      </c>
      <c r="T678" s="33">
        <f t="shared" ref="T678:T688" si="1867">IF(AND($Q678="LOW",$P678="French"),O678*T$4,0)</f>
        <v>0</v>
      </c>
      <c r="U678" s="33">
        <f t="shared" ref="U678:U688" si="1868">IF(AND($Q678="HIGH",$P678="French"),M678*U$4,0)</f>
        <v>0</v>
      </c>
      <c r="V678" s="33">
        <f t="shared" ref="V678:V688" si="1869">IF(AND($Q678="HIGH",$P678="French"),N678*V$4,0)</f>
        <v>0</v>
      </c>
      <c r="W678" s="33">
        <f t="shared" ref="W678:W688" si="1870">IF(AND($Q678="HIGH",$P678="French"),O678*W$4,0)</f>
        <v>0</v>
      </c>
      <c r="X678" s="33">
        <f t="shared" ref="X678:X688" si="1871">IF(AND($Q678="LOW",$P678="English"),M678*X$4,0)</f>
        <v>0</v>
      </c>
      <c r="Y678" s="33">
        <f t="shared" ref="Y678:Y688" si="1872">IF(AND($Q678="LOW",$P678="English"),N678*Y$4,0)</f>
        <v>0</v>
      </c>
      <c r="Z678" s="33">
        <f t="shared" ref="Z678:Z688" si="1873">IF(AND($Q678="LOW",$P678="English"),O678*Z$4,0)</f>
        <v>0</v>
      </c>
      <c r="AA678" s="33">
        <f t="shared" ref="AA678:AA688" si="1874">IF(AND($Q678="HIGH",$P678="English"),M678*AA$4,0)</f>
        <v>0</v>
      </c>
      <c r="AB678" s="33">
        <f t="shared" ref="AB678:AB688" si="1875">IF(AND($Q678="HIGH",$P678="English"),N678*AB$4,0)</f>
        <v>0</v>
      </c>
      <c r="AC678" s="33">
        <f t="shared" ref="AC678:AC688" si="1876">IF(AND($Q678="HIGH",$P678="English"),O678*AC$4,0)</f>
        <v>0</v>
      </c>
      <c r="AD678" s="26">
        <f t="shared" ref="AD678:AD682" si="1877">SUM(R678:AC678)</f>
        <v>0</v>
      </c>
      <c r="AE678" s="46" t="str">
        <f>IFERROR(IF(AE$3=VLOOKUP($E678,Template!$AK$5:$AM$17,3,FALSE),$AD678*$F678,0),"0.00")</f>
        <v>0.00</v>
      </c>
      <c r="AF678" s="46" t="str">
        <f>IFERROR(IF(AF$3=VLOOKUP($E678,Template!$AK$5:$AM$17,3,FALSE),$AD678*$F678,0),"0.00")</f>
        <v>0.00</v>
      </c>
      <c r="AG678" s="28">
        <f t="shared" ref="AG678:AG688" si="1878">SUM(AD678:AF678)</f>
        <v>0</v>
      </c>
      <c r="AH678" s="13" t="s">
        <v>40</v>
      </c>
      <c r="AI678" s="13" t="s">
        <v>41</v>
      </c>
      <c r="AK678" s="14" t="s">
        <v>23</v>
      </c>
      <c r="AL678" s="15">
        <v>0.05</v>
      </c>
      <c r="AM678" s="16" t="s">
        <v>3</v>
      </c>
    </row>
    <row r="679" spans="1:39" s="3" customFormat="1" ht="13.8" x14ac:dyDescent="0.25">
      <c r="A679" s="7" t="str">
        <f t="shared" ref="A679:C679" si="1879">A678</f>
        <v>(Enter Broadcasting Company Name)</v>
      </c>
      <c r="B679" s="7" t="str">
        <f t="shared" si="1879"/>
        <v>(Enter Call Letters)</v>
      </c>
      <c r="C679" s="8" t="str">
        <f t="shared" si="1879"/>
        <v>(Select AM/FM)</v>
      </c>
      <c r="D679" s="30"/>
      <c r="E679" s="8" t="str">
        <f t="shared" ref="E679:E688" si="1880">E678</f>
        <v>(Select Station Province)</v>
      </c>
      <c r="F679" s="9" t="str">
        <f>IFERROR(VLOOKUP(E679,Template!$AK$5:$AL$17,2,FALSE),"")</f>
        <v/>
      </c>
      <c r="G679" s="42" t="s">
        <v>6</v>
      </c>
      <c r="H679" s="42" t="s">
        <v>10</v>
      </c>
      <c r="I679" s="32" t="s">
        <v>65</v>
      </c>
      <c r="J679" s="32" t="s">
        <v>66</v>
      </c>
      <c r="K679" s="33">
        <f t="shared" si="1862"/>
        <v>0</v>
      </c>
      <c r="L679" s="33">
        <f t="shared" si="1863"/>
        <v>0</v>
      </c>
      <c r="M679" s="34">
        <f t="shared" si="1861"/>
        <v>0</v>
      </c>
      <c r="N679" s="34">
        <f t="shared" ref="N679:N688" si="1881">IF(AND(L679&gt;$N$4,L679&lt;=$O$4),K679-M679,IF(AND(L678&gt;$N$4,L678&lt;=$O$4),$O$4-L678,IF(L678&gt;$O$4,0,IF(L679&lt;$N$4,0,MIN(L679-$N$4,$N$4)))))</f>
        <v>0</v>
      </c>
      <c r="O679" s="34">
        <f t="shared" si="1864"/>
        <v>0</v>
      </c>
      <c r="P679" s="12" t="str">
        <f t="shared" ref="P679:Q679" si="1882">P678</f>
        <v>(Select Language)</v>
      </c>
      <c r="Q679" s="12" t="str">
        <f t="shared" si="1882"/>
        <v>(Select Usage)</v>
      </c>
      <c r="R679" s="33">
        <f t="shared" si="1865"/>
        <v>0</v>
      </c>
      <c r="S679" s="33">
        <f t="shared" si="1866"/>
        <v>0</v>
      </c>
      <c r="T679" s="33">
        <f t="shared" si="1867"/>
        <v>0</v>
      </c>
      <c r="U679" s="33">
        <f t="shared" si="1868"/>
        <v>0</v>
      </c>
      <c r="V679" s="33">
        <f t="shared" si="1869"/>
        <v>0</v>
      </c>
      <c r="W679" s="33">
        <f t="shared" si="1870"/>
        <v>0</v>
      </c>
      <c r="X679" s="33">
        <f t="shared" si="1871"/>
        <v>0</v>
      </c>
      <c r="Y679" s="33">
        <f t="shared" si="1872"/>
        <v>0</v>
      </c>
      <c r="Z679" s="33">
        <f t="shared" si="1873"/>
        <v>0</v>
      </c>
      <c r="AA679" s="33">
        <f t="shared" si="1874"/>
        <v>0</v>
      </c>
      <c r="AB679" s="33">
        <f t="shared" si="1875"/>
        <v>0</v>
      </c>
      <c r="AC679" s="33">
        <f t="shared" si="1876"/>
        <v>0</v>
      </c>
      <c r="AD679" s="26">
        <f t="shared" si="1877"/>
        <v>0</v>
      </c>
      <c r="AE679" s="46" t="str">
        <f>IFERROR(IF(AE$3=VLOOKUP($E679,Template!$AK$5:$AM$17,3,FALSE),$AD679*$F679,0),"0.00")</f>
        <v>0.00</v>
      </c>
      <c r="AF679" s="46" t="str">
        <f>IFERROR(IF(AF$3=VLOOKUP($E679,Template!$AK$5:$AM$17,3,FALSE),$AD679*$F679,0),"0.00")</f>
        <v>0.00</v>
      </c>
      <c r="AG679" s="28">
        <f t="shared" si="1878"/>
        <v>0</v>
      </c>
      <c r="AH679" s="13" t="s">
        <v>40</v>
      </c>
      <c r="AI679" s="13" t="s">
        <v>41</v>
      </c>
      <c r="AK679" s="14" t="s">
        <v>24</v>
      </c>
      <c r="AL679" s="15">
        <v>0.05</v>
      </c>
      <c r="AM679" s="16" t="s">
        <v>3</v>
      </c>
    </row>
    <row r="680" spans="1:39" s="3" customFormat="1" ht="13.8" x14ac:dyDescent="0.25">
      <c r="A680" s="7" t="str">
        <f t="shared" ref="A680:C680" si="1883">A679</f>
        <v>(Enter Broadcasting Company Name)</v>
      </c>
      <c r="B680" s="7" t="str">
        <f t="shared" si="1883"/>
        <v>(Enter Call Letters)</v>
      </c>
      <c r="C680" s="8" t="str">
        <f t="shared" si="1883"/>
        <v>(Select AM/FM)</v>
      </c>
      <c r="D680" s="30"/>
      <c r="E680" s="8" t="str">
        <f t="shared" si="1880"/>
        <v>(Select Station Province)</v>
      </c>
      <c r="F680" s="9" t="str">
        <f>IFERROR(VLOOKUP(E680,Template!$AK$5:$AL$17,2,FALSE),"")</f>
        <v/>
      </c>
      <c r="G680" s="42" t="s">
        <v>9</v>
      </c>
      <c r="H680" s="42" t="s">
        <v>11</v>
      </c>
      <c r="I680" s="32" t="s">
        <v>65</v>
      </c>
      <c r="J680" s="32" t="s">
        <v>66</v>
      </c>
      <c r="K680" s="33">
        <f t="shared" si="1862"/>
        <v>0</v>
      </c>
      <c r="L680" s="33">
        <f t="shared" si="1863"/>
        <v>0</v>
      </c>
      <c r="M680" s="34">
        <f t="shared" si="1861"/>
        <v>0</v>
      </c>
      <c r="N680" s="34">
        <f t="shared" si="1881"/>
        <v>0</v>
      </c>
      <c r="O680" s="34">
        <f t="shared" si="1864"/>
        <v>0</v>
      </c>
      <c r="P680" s="12" t="str">
        <f t="shared" ref="P680:Q680" si="1884">P679</f>
        <v>(Select Language)</v>
      </c>
      <c r="Q680" s="12" t="str">
        <f t="shared" si="1884"/>
        <v>(Select Usage)</v>
      </c>
      <c r="R680" s="33">
        <f t="shared" si="1865"/>
        <v>0</v>
      </c>
      <c r="S680" s="33">
        <f t="shared" si="1866"/>
        <v>0</v>
      </c>
      <c r="T680" s="33">
        <f t="shared" si="1867"/>
        <v>0</v>
      </c>
      <c r="U680" s="33">
        <f t="shared" si="1868"/>
        <v>0</v>
      </c>
      <c r="V680" s="33">
        <f t="shared" si="1869"/>
        <v>0</v>
      </c>
      <c r="W680" s="33">
        <f t="shared" si="1870"/>
        <v>0</v>
      </c>
      <c r="X680" s="33">
        <f t="shared" si="1871"/>
        <v>0</v>
      </c>
      <c r="Y680" s="33">
        <f t="shared" si="1872"/>
        <v>0</v>
      </c>
      <c r="Z680" s="33">
        <f t="shared" si="1873"/>
        <v>0</v>
      </c>
      <c r="AA680" s="33">
        <f t="shared" si="1874"/>
        <v>0</v>
      </c>
      <c r="AB680" s="33">
        <f t="shared" si="1875"/>
        <v>0</v>
      </c>
      <c r="AC680" s="33">
        <f t="shared" si="1876"/>
        <v>0</v>
      </c>
      <c r="AD680" s="26">
        <f t="shared" si="1877"/>
        <v>0</v>
      </c>
      <c r="AE680" s="46" t="str">
        <f>IFERROR(IF(AE$3=VLOOKUP($E680,Template!$AK$5:$AM$17,3,FALSE),$AD680*$F680,0),"0.00")</f>
        <v>0.00</v>
      </c>
      <c r="AF680" s="46" t="str">
        <f>IFERROR(IF(AF$3=VLOOKUP($E680,Template!$AK$5:$AM$17,3,FALSE),$AD680*$F680,0),"0.00")</f>
        <v>0.00</v>
      </c>
      <c r="AG680" s="28">
        <f t="shared" si="1878"/>
        <v>0</v>
      </c>
      <c r="AH680" s="13" t="s">
        <v>40</v>
      </c>
      <c r="AI680" s="13" t="s">
        <v>41</v>
      </c>
      <c r="AK680" s="14" t="s">
        <v>22</v>
      </c>
      <c r="AL680" s="15">
        <v>0.15</v>
      </c>
      <c r="AM680" s="16" t="s">
        <v>2</v>
      </c>
    </row>
    <row r="681" spans="1:39" s="3" customFormat="1" ht="13.8" x14ac:dyDescent="0.25">
      <c r="A681" s="7" t="str">
        <f t="shared" ref="A681:C681" si="1885">A680</f>
        <v>(Enter Broadcasting Company Name)</v>
      </c>
      <c r="B681" s="7" t="str">
        <f t="shared" si="1885"/>
        <v>(Enter Call Letters)</v>
      </c>
      <c r="C681" s="8" t="str">
        <f t="shared" si="1885"/>
        <v>(Select AM/FM)</v>
      </c>
      <c r="D681" s="30"/>
      <c r="E681" s="8" t="str">
        <f t="shared" si="1880"/>
        <v>(Select Station Province)</v>
      </c>
      <c r="F681" s="9" t="str">
        <f>IFERROR(VLOOKUP(E681,Template!$AK$5:$AL$17,2,FALSE),"")</f>
        <v/>
      </c>
      <c r="G681" s="42" t="s">
        <v>10</v>
      </c>
      <c r="H681" s="42" t="s">
        <v>12</v>
      </c>
      <c r="I681" s="32" t="s">
        <v>65</v>
      </c>
      <c r="J681" s="32" t="s">
        <v>66</v>
      </c>
      <c r="K681" s="33">
        <f t="shared" si="1862"/>
        <v>0</v>
      </c>
      <c r="L681" s="33">
        <f t="shared" si="1863"/>
        <v>0</v>
      </c>
      <c r="M681" s="34">
        <f t="shared" si="1861"/>
        <v>0</v>
      </c>
      <c r="N681" s="34">
        <f t="shared" si="1881"/>
        <v>0</v>
      </c>
      <c r="O681" s="34">
        <f t="shared" si="1864"/>
        <v>0</v>
      </c>
      <c r="P681" s="12" t="str">
        <f t="shared" ref="P681:Q681" si="1886">P680</f>
        <v>(Select Language)</v>
      </c>
      <c r="Q681" s="12" t="str">
        <f t="shared" si="1886"/>
        <v>(Select Usage)</v>
      </c>
      <c r="R681" s="33">
        <f t="shared" si="1865"/>
        <v>0</v>
      </c>
      <c r="S681" s="33">
        <f t="shared" si="1866"/>
        <v>0</v>
      </c>
      <c r="T681" s="33">
        <f t="shared" si="1867"/>
        <v>0</v>
      </c>
      <c r="U681" s="33">
        <f t="shared" si="1868"/>
        <v>0</v>
      </c>
      <c r="V681" s="33">
        <f t="shared" si="1869"/>
        <v>0</v>
      </c>
      <c r="W681" s="33">
        <f t="shared" si="1870"/>
        <v>0</v>
      </c>
      <c r="X681" s="33">
        <f t="shared" si="1871"/>
        <v>0</v>
      </c>
      <c r="Y681" s="33">
        <f t="shared" si="1872"/>
        <v>0</v>
      </c>
      <c r="Z681" s="33">
        <f t="shared" si="1873"/>
        <v>0</v>
      </c>
      <c r="AA681" s="33">
        <f t="shared" si="1874"/>
        <v>0</v>
      </c>
      <c r="AB681" s="33">
        <f t="shared" si="1875"/>
        <v>0</v>
      </c>
      <c r="AC681" s="33">
        <f t="shared" si="1876"/>
        <v>0</v>
      </c>
      <c r="AD681" s="26">
        <f t="shared" si="1877"/>
        <v>0</v>
      </c>
      <c r="AE681" s="46" t="str">
        <f>IFERROR(IF(AE$3=VLOOKUP($E681,Template!$AK$5:$AM$17,3,FALSE),$AD681*$F681,0),"0.00")</f>
        <v>0.00</v>
      </c>
      <c r="AF681" s="46" t="str">
        <f>IFERROR(IF(AF$3=VLOOKUP($E681,Template!$AK$5:$AM$17,3,FALSE),$AD681*$F681,0),"0.00")</f>
        <v>0.00</v>
      </c>
      <c r="AG681" s="28">
        <f t="shared" si="1878"/>
        <v>0</v>
      </c>
      <c r="AH681" s="13" t="s">
        <v>40</v>
      </c>
      <c r="AI681" s="13" t="s">
        <v>41</v>
      </c>
      <c r="AK681" s="14" t="s">
        <v>26</v>
      </c>
      <c r="AL681" s="15">
        <v>0.15</v>
      </c>
      <c r="AM681" s="16" t="s">
        <v>2</v>
      </c>
    </row>
    <row r="682" spans="1:39" s="3" customFormat="1" ht="13.8" x14ac:dyDescent="0.25">
      <c r="A682" s="7" t="str">
        <f t="shared" ref="A682:C682" si="1887">A681</f>
        <v>(Enter Broadcasting Company Name)</v>
      </c>
      <c r="B682" s="7" t="str">
        <f t="shared" si="1887"/>
        <v>(Enter Call Letters)</v>
      </c>
      <c r="C682" s="8" t="str">
        <f t="shared" si="1887"/>
        <v>(Select AM/FM)</v>
      </c>
      <c r="D682" s="30"/>
      <c r="E682" s="8" t="str">
        <f t="shared" si="1880"/>
        <v>(Select Station Province)</v>
      </c>
      <c r="F682" s="9" t="str">
        <f>IFERROR(VLOOKUP(E682,Template!$AK$5:$AL$17,2,FALSE),"")</f>
        <v/>
      </c>
      <c r="G682" s="42" t="s">
        <v>11</v>
      </c>
      <c r="H682" s="42" t="s">
        <v>13</v>
      </c>
      <c r="I682" s="32" t="s">
        <v>65</v>
      </c>
      <c r="J682" s="32" t="s">
        <v>66</v>
      </c>
      <c r="K682" s="33">
        <f t="shared" si="1862"/>
        <v>0</v>
      </c>
      <c r="L682" s="33">
        <f t="shared" si="1863"/>
        <v>0</v>
      </c>
      <c r="M682" s="34">
        <f t="shared" si="1861"/>
        <v>0</v>
      </c>
      <c r="N682" s="34">
        <f t="shared" si="1881"/>
        <v>0</v>
      </c>
      <c r="O682" s="34">
        <f t="shared" si="1864"/>
        <v>0</v>
      </c>
      <c r="P682" s="12" t="str">
        <f t="shared" ref="P682:Q682" si="1888">P681</f>
        <v>(Select Language)</v>
      </c>
      <c r="Q682" s="12" t="str">
        <f t="shared" si="1888"/>
        <v>(Select Usage)</v>
      </c>
      <c r="R682" s="33">
        <f t="shared" si="1865"/>
        <v>0</v>
      </c>
      <c r="S682" s="33">
        <f t="shared" si="1866"/>
        <v>0</v>
      </c>
      <c r="T682" s="33">
        <f t="shared" si="1867"/>
        <v>0</v>
      </c>
      <c r="U682" s="33">
        <f t="shared" si="1868"/>
        <v>0</v>
      </c>
      <c r="V682" s="33">
        <f t="shared" si="1869"/>
        <v>0</v>
      </c>
      <c r="W682" s="33">
        <f t="shared" si="1870"/>
        <v>0</v>
      </c>
      <c r="X682" s="33">
        <f t="shared" si="1871"/>
        <v>0</v>
      </c>
      <c r="Y682" s="33">
        <f t="shared" si="1872"/>
        <v>0</v>
      </c>
      <c r="Z682" s="33">
        <f t="shared" si="1873"/>
        <v>0</v>
      </c>
      <c r="AA682" s="33">
        <f t="shared" si="1874"/>
        <v>0</v>
      </c>
      <c r="AB682" s="33">
        <f t="shared" si="1875"/>
        <v>0</v>
      </c>
      <c r="AC682" s="33">
        <f t="shared" si="1876"/>
        <v>0</v>
      </c>
      <c r="AD682" s="26">
        <f t="shared" si="1877"/>
        <v>0</v>
      </c>
      <c r="AE682" s="46" t="str">
        <f>IFERROR(IF(AE$3=VLOOKUP($E682,Template!$AK$5:$AM$17,3,FALSE),$AD682*$F682,0),"0.00")</f>
        <v>0.00</v>
      </c>
      <c r="AF682" s="46" t="str">
        <f>IFERROR(IF(AF$3=VLOOKUP($E682,Template!$AK$5:$AM$17,3,FALSE),$AD682*$F682,0),"0.00")</f>
        <v>0.00</v>
      </c>
      <c r="AG682" s="28">
        <f t="shared" si="1878"/>
        <v>0</v>
      </c>
      <c r="AH682" s="13" t="s">
        <v>40</v>
      </c>
      <c r="AI682" s="13" t="s">
        <v>41</v>
      </c>
      <c r="AK682" s="14" t="s">
        <v>27</v>
      </c>
      <c r="AL682" s="15">
        <v>0.15</v>
      </c>
      <c r="AM682" s="16" t="s">
        <v>2</v>
      </c>
    </row>
    <row r="683" spans="1:39" s="3" customFormat="1" ht="13.8" x14ac:dyDescent="0.25">
      <c r="A683" s="7" t="str">
        <f t="shared" ref="A683:C683" si="1889">A682</f>
        <v>(Enter Broadcasting Company Name)</v>
      </c>
      <c r="B683" s="7" t="str">
        <f t="shared" si="1889"/>
        <v>(Enter Call Letters)</v>
      </c>
      <c r="C683" s="8" t="str">
        <f t="shared" si="1889"/>
        <v>(Select AM/FM)</v>
      </c>
      <c r="D683" s="30"/>
      <c r="E683" s="8" t="str">
        <f t="shared" si="1880"/>
        <v>(Select Station Province)</v>
      </c>
      <c r="F683" s="9" t="str">
        <f>IFERROR(VLOOKUP(E683,Template!$AK$5:$AL$17,2,FALSE),"")</f>
        <v/>
      </c>
      <c r="G683" s="42" t="s">
        <v>12</v>
      </c>
      <c r="H683" s="42" t="s">
        <v>15</v>
      </c>
      <c r="I683" s="32" t="s">
        <v>65</v>
      </c>
      <c r="J683" s="32" t="s">
        <v>66</v>
      </c>
      <c r="K683" s="33">
        <f t="shared" si="1862"/>
        <v>0</v>
      </c>
      <c r="L683" s="33">
        <f t="shared" si="1863"/>
        <v>0</v>
      </c>
      <c r="M683" s="34">
        <f t="shared" si="1861"/>
        <v>0</v>
      </c>
      <c r="N683" s="34">
        <f t="shared" si="1881"/>
        <v>0</v>
      </c>
      <c r="O683" s="34">
        <f t="shared" si="1864"/>
        <v>0</v>
      </c>
      <c r="P683" s="12" t="str">
        <f t="shared" ref="P683:Q683" si="1890">P682</f>
        <v>(Select Language)</v>
      </c>
      <c r="Q683" s="12" t="str">
        <f t="shared" si="1890"/>
        <v>(Select Usage)</v>
      </c>
      <c r="R683" s="33">
        <f t="shared" si="1865"/>
        <v>0</v>
      </c>
      <c r="S683" s="33">
        <f t="shared" si="1866"/>
        <v>0</v>
      </c>
      <c r="T683" s="33">
        <f t="shared" si="1867"/>
        <v>0</v>
      </c>
      <c r="U683" s="33">
        <f t="shared" si="1868"/>
        <v>0</v>
      </c>
      <c r="V683" s="33">
        <f t="shared" si="1869"/>
        <v>0</v>
      </c>
      <c r="W683" s="33">
        <f t="shared" si="1870"/>
        <v>0</v>
      </c>
      <c r="X683" s="33">
        <f t="shared" si="1871"/>
        <v>0</v>
      </c>
      <c r="Y683" s="33">
        <f t="shared" si="1872"/>
        <v>0</v>
      </c>
      <c r="Z683" s="33">
        <f t="shared" si="1873"/>
        <v>0</v>
      </c>
      <c r="AA683" s="33">
        <f t="shared" si="1874"/>
        <v>0</v>
      </c>
      <c r="AB683" s="33">
        <f t="shared" si="1875"/>
        <v>0</v>
      </c>
      <c r="AC683" s="33">
        <f t="shared" si="1876"/>
        <v>0</v>
      </c>
      <c r="AD683" s="26">
        <f>SUM(R683:AC683)</f>
        <v>0</v>
      </c>
      <c r="AE683" s="46" t="str">
        <f>IFERROR(IF(AE$3=VLOOKUP($E683,Template!$AK$5:$AM$17,3,FALSE),$AD683*$F683,0),"0.00")</f>
        <v>0.00</v>
      </c>
      <c r="AF683" s="46" t="str">
        <f>IFERROR(IF(AF$3=VLOOKUP($E683,Template!$AK$5:$AM$17,3,FALSE),$AD683*$F683,0),"0.00")</f>
        <v>0.00</v>
      </c>
      <c r="AG683" s="28">
        <f t="shared" si="1878"/>
        <v>0</v>
      </c>
      <c r="AH683" s="13" t="s">
        <v>40</v>
      </c>
      <c r="AI683" s="13" t="s">
        <v>41</v>
      </c>
      <c r="AK683" s="14" t="s">
        <v>28</v>
      </c>
      <c r="AL683" s="15">
        <v>0.05</v>
      </c>
      <c r="AM683" s="16" t="s">
        <v>3</v>
      </c>
    </row>
    <row r="684" spans="1:39" s="3" customFormat="1" ht="13.8" x14ac:dyDescent="0.25">
      <c r="A684" s="7" t="str">
        <f t="shared" ref="A684:C684" si="1891">A683</f>
        <v>(Enter Broadcasting Company Name)</v>
      </c>
      <c r="B684" s="7" t="str">
        <f t="shared" si="1891"/>
        <v>(Enter Call Letters)</v>
      </c>
      <c r="C684" s="8" t="str">
        <f t="shared" si="1891"/>
        <v>(Select AM/FM)</v>
      </c>
      <c r="D684" s="30"/>
      <c r="E684" s="8" t="str">
        <f t="shared" si="1880"/>
        <v>(Select Station Province)</v>
      </c>
      <c r="F684" s="9" t="str">
        <f>IFERROR(VLOOKUP(E684,Template!$AK$5:$AL$17,2,FALSE),"")</f>
        <v/>
      </c>
      <c r="G684" s="42" t="s">
        <v>13</v>
      </c>
      <c r="H684" s="42" t="s">
        <v>16</v>
      </c>
      <c r="I684" s="32" t="s">
        <v>65</v>
      </c>
      <c r="J684" s="32" t="s">
        <v>66</v>
      </c>
      <c r="K684" s="33">
        <f t="shared" si="1862"/>
        <v>0</v>
      </c>
      <c r="L684" s="33">
        <f t="shared" si="1863"/>
        <v>0</v>
      </c>
      <c r="M684" s="34">
        <f t="shared" si="1861"/>
        <v>0</v>
      </c>
      <c r="N684" s="34">
        <f t="shared" si="1881"/>
        <v>0</v>
      </c>
      <c r="O684" s="34">
        <f t="shared" si="1864"/>
        <v>0</v>
      </c>
      <c r="P684" s="12" t="str">
        <f t="shared" ref="P684:Q684" si="1892">P683</f>
        <v>(Select Language)</v>
      </c>
      <c r="Q684" s="12" t="str">
        <f t="shared" si="1892"/>
        <v>(Select Usage)</v>
      </c>
      <c r="R684" s="33">
        <f t="shared" si="1865"/>
        <v>0</v>
      </c>
      <c r="S684" s="33">
        <f t="shared" si="1866"/>
        <v>0</v>
      </c>
      <c r="T684" s="33">
        <f t="shared" si="1867"/>
        <v>0</v>
      </c>
      <c r="U684" s="33">
        <f t="shared" si="1868"/>
        <v>0</v>
      </c>
      <c r="V684" s="33">
        <f t="shared" si="1869"/>
        <v>0</v>
      </c>
      <c r="W684" s="33">
        <f t="shared" si="1870"/>
        <v>0</v>
      </c>
      <c r="X684" s="33">
        <f t="shared" si="1871"/>
        <v>0</v>
      </c>
      <c r="Y684" s="33">
        <f t="shared" si="1872"/>
        <v>0</v>
      </c>
      <c r="Z684" s="33">
        <f t="shared" si="1873"/>
        <v>0</v>
      </c>
      <c r="AA684" s="33">
        <f t="shared" si="1874"/>
        <v>0</v>
      </c>
      <c r="AB684" s="33">
        <f t="shared" si="1875"/>
        <v>0</v>
      </c>
      <c r="AC684" s="33">
        <f t="shared" si="1876"/>
        <v>0</v>
      </c>
      <c r="AD684" s="26">
        <f t="shared" ref="AD684:AD686" si="1893">SUM(R684:AC684)</f>
        <v>0</v>
      </c>
      <c r="AE684" s="46" t="str">
        <f>IFERROR(IF(AE$3=VLOOKUP($E684,Template!$AK$5:$AM$17,3,FALSE),$AD684*$F684,0),"0.00")</f>
        <v>0.00</v>
      </c>
      <c r="AF684" s="46" t="str">
        <f>IFERROR(IF(AF$3=VLOOKUP($E684,Template!$AK$5:$AM$17,3,FALSE),$AD684*$F684,0),"0.00")</f>
        <v>0.00</v>
      </c>
      <c r="AG684" s="28">
        <f t="shared" si="1878"/>
        <v>0</v>
      </c>
      <c r="AH684" s="13" t="s">
        <v>40</v>
      </c>
      <c r="AI684" s="13" t="s">
        <v>41</v>
      </c>
      <c r="AK684" s="14" t="s">
        <v>70</v>
      </c>
      <c r="AL684" s="15">
        <v>0.05</v>
      </c>
      <c r="AM684" s="16" t="s">
        <v>3</v>
      </c>
    </row>
    <row r="685" spans="1:39" s="3" customFormat="1" ht="13.8" x14ac:dyDescent="0.25">
      <c r="A685" s="7" t="str">
        <f t="shared" ref="A685:C685" si="1894">A684</f>
        <v>(Enter Broadcasting Company Name)</v>
      </c>
      <c r="B685" s="7" t="str">
        <f t="shared" si="1894"/>
        <v>(Enter Call Letters)</v>
      </c>
      <c r="C685" s="8" t="str">
        <f t="shared" si="1894"/>
        <v>(Select AM/FM)</v>
      </c>
      <c r="D685" s="30"/>
      <c r="E685" s="8" t="str">
        <f t="shared" si="1880"/>
        <v>(Select Station Province)</v>
      </c>
      <c r="F685" s="9" t="str">
        <f>IFERROR(VLOOKUP(E685,Template!$AK$5:$AL$17,2,FALSE),"")</f>
        <v/>
      </c>
      <c r="G685" s="42" t="s">
        <v>15</v>
      </c>
      <c r="H685" s="42" t="s">
        <v>17</v>
      </c>
      <c r="I685" s="32" t="s">
        <v>65</v>
      </c>
      <c r="J685" s="32" t="s">
        <v>66</v>
      </c>
      <c r="K685" s="33">
        <f t="shared" si="1862"/>
        <v>0</v>
      </c>
      <c r="L685" s="33">
        <f t="shared" si="1863"/>
        <v>0</v>
      </c>
      <c r="M685" s="34">
        <f t="shared" si="1861"/>
        <v>0</v>
      </c>
      <c r="N685" s="34">
        <f t="shared" si="1881"/>
        <v>0</v>
      </c>
      <c r="O685" s="34">
        <f t="shared" si="1864"/>
        <v>0</v>
      </c>
      <c r="P685" s="12" t="str">
        <f t="shared" ref="P685:Q685" si="1895">P684</f>
        <v>(Select Language)</v>
      </c>
      <c r="Q685" s="12" t="str">
        <f t="shared" si="1895"/>
        <v>(Select Usage)</v>
      </c>
      <c r="R685" s="33">
        <f t="shared" si="1865"/>
        <v>0</v>
      </c>
      <c r="S685" s="33">
        <f t="shared" si="1866"/>
        <v>0</v>
      </c>
      <c r="T685" s="33">
        <f t="shared" si="1867"/>
        <v>0</v>
      </c>
      <c r="U685" s="33">
        <f t="shared" si="1868"/>
        <v>0</v>
      </c>
      <c r="V685" s="33">
        <f t="shared" si="1869"/>
        <v>0</v>
      </c>
      <c r="W685" s="33">
        <f t="shared" si="1870"/>
        <v>0</v>
      </c>
      <c r="X685" s="33">
        <f t="shared" si="1871"/>
        <v>0</v>
      </c>
      <c r="Y685" s="33">
        <f t="shared" si="1872"/>
        <v>0</v>
      </c>
      <c r="Z685" s="33">
        <f t="shared" si="1873"/>
        <v>0</v>
      </c>
      <c r="AA685" s="33">
        <f t="shared" si="1874"/>
        <v>0</v>
      </c>
      <c r="AB685" s="33">
        <f t="shared" si="1875"/>
        <v>0</v>
      </c>
      <c r="AC685" s="33">
        <f t="shared" si="1876"/>
        <v>0</v>
      </c>
      <c r="AD685" s="26">
        <f t="shared" si="1893"/>
        <v>0</v>
      </c>
      <c r="AE685" s="46" t="str">
        <f>IFERROR(IF(AE$3=VLOOKUP($E685,Template!$AK$5:$AM$17,3,FALSE),$AD685*$F685,0),"0.00")</f>
        <v>0.00</v>
      </c>
      <c r="AF685" s="46" t="str">
        <f>IFERROR(IF(AF$3=VLOOKUP($E685,Template!$AK$5:$AM$17,3,FALSE),$AD685*$F685,0),"0.00")</f>
        <v>0.00</v>
      </c>
      <c r="AG685" s="28">
        <f t="shared" si="1878"/>
        <v>0</v>
      </c>
      <c r="AH685" s="13" t="s">
        <v>40</v>
      </c>
      <c r="AI685" s="13" t="s">
        <v>41</v>
      </c>
      <c r="AK685" s="14" t="s">
        <v>20</v>
      </c>
      <c r="AL685" s="15">
        <v>0.13</v>
      </c>
      <c r="AM685" s="16" t="s">
        <v>2</v>
      </c>
    </row>
    <row r="686" spans="1:39" s="3" customFormat="1" ht="13.8" x14ac:dyDescent="0.25">
      <c r="A686" s="7" t="str">
        <f t="shared" ref="A686:C686" si="1896">A685</f>
        <v>(Enter Broadcasting Company Name)</v>
      </c>
      <c r="B686" s="7" t="str">
        <f t="shared" si="1896"/>
        <v>(Enter Call Letters)</v>
      </c>
      <c r="C686" s="8" t="str">
        <f t="shared" si="1896"/>
        <v>(Select AM/FM)</v>
      </c>
      <c r="D686" s="30"/>
      <c r="E686" s="8" t="str">
        <f t="shared" si="1880"/>
        <v>(Select Station Province)</v>
      </c>
      <c r="F686" s="9" t="str">
        <f>IFERROR(VLOOKUP(E686,Template!$AK$5:$AL$17,2,FALSE),"")</f>
        <v/>
      </c>
      <c r="G686" s="42" t="s">
        <v>16</v>
      </c>
      <c r="H686" s="42" t="s">
        <v>18</v>
      </c>
      <c r="I686" s="32" t="s">
        <v>65</v>
      </c>
      <c r="J686" s="32" t="s">
        <v>66</v>
      </c>
      <c r="K686" s="33">
        <f t="shared" si="1862"/>
        <v>0</v>
      </c>
      <c r="L686" s="33">
        <f t="shared" si="1863"/>
        <v>0</v>
      </c>
      <c r="M686" s="34">
        <f t="shared" si="1861"/>
        <v>0</v>
      </c>
      <c r="N686" s="34">
        <f t="shared" si="1881"/>
        <v>0</v>
      </c>
      <c r="O686" s="34">
        <f t="shared" si="1864"/>
        <v>0</v>
      </c>
      <c r="P686" s="12" t="str">
        <f t="shared" ref="P686:Q686" si="1897">P685</f>
        <v>(Select Language)</v>
      </c>
      <c r="Q686" s="12" t="str">
        <f t="shared" si="1897"/>
        <v>(Select Usage)</v>
      </c>
      <c r="R686" s="33">
        <f t="shared" si="1865"/>
        <v>0</v>
      </c>
      <c r="S686" s="33">
        <f t="shared" si="1866"/>
        <v>0</v>
      </c>
      <c r="T686" s="33">
        <f t="shared" si="1867"/>
        <v>0</v>
      </c>
      <c r="U686" s="33">
        <f t="shared" si="1868"/>
        <v>0</v>
      </c>
      <c r="V686" s="33">
        <f t="shared" si="1869"/>
        <v>0</v>
      </c>
      <c r="W686" s="33">
        <f t="shared" si="1870"/>
        <v>0</v>
      </c>
      <c r="X686" s="33">
        <f t="shared" si="1871"/>
        <v>0</v>
      </c>
      <c r="Y686" s="33">
        <f t="shared" si="1872"/>
        <v>0</v>
      </c>
      <c r="Z686" s="33">
        <f t="shared" si="1873"/>
        <v>0</v>
      </c>
      <c r="AA686" s="33">
        <f t="shared" si="1874"/>
        <v>0</v>
      </c>
      <c r="AB686" s="33">
        <f t="shared" si="1875"/>
        <v>0</v>
      </c>
      <c r="AC686" s="33">
        <f t="shared" si="1876"/>
        <v>0</v>
      </c>
      <c r="AD686" s="26">
        <f t="shared" si="1893"/>
        <v>0</v>
      </c>
      <c r="AE686" s="46" t="str">
        <f>IFERROR(IF(AE$3=VLOOKUP($E686,Template!$AK$5:$AM$17,3,FALSE),$AD686*$F686,0),"0.00")</f>
        <v>0.00</v>
      </c>
      <c r="AF686" s="46" t="str">
        <f>IFERROR(IF(AF$3=VLOOKUP($E686,Template!$AK$5:$AM$17,3,FALSE),$AD686*$F686,0),"0.00")</f>
        <v>0.00</v>
      </c>
      <c r="AG686" s="28">
        <f t="shared" si="1878"/>
        <v>0</v>
      </c>
      <c r="AH686" s="13" t="s">
        <v>40</v>
      </c>
      <c r="AI686" s="13" t="s">
        <v>41</v>
      </c>
      <c r="AK686" s="14" t="s">
        <v>69</v>
      </c>
      <c r="AL686" s="15">
        <v>0.15</v>
      </c>
      <c r="AM686" s="16" t="s">
        <v>2</v>
      </c>
    </row>
    <row r="687" spans="1:39" s="3" customFormat="1" ht="13.8" x14ac:dyDescent="0.25">
      <c r="A687" s="7" t="str">
        <f t="shared" ref="A687:C687" si="1898">A686</f>
        <v>(Enter Broadcasting Company Name)</v>
      </c>
      <c r="B687" s="7" t="str">
        <f t="shared" si="1898"/>
        <v>(Enter Call Letters)</v>
      </c>
      <c r="C687" s="8" t="str">
        <f t="shared" si="1898"/>
        <v>(Select AM/FM)</v>
      </c>
      <c r="D687" s="30"/>
      <c r="E687" s="8" t="str">
        <f t="shared" si="1880"/>
        <v>(Select Station Province)</v>
      </c>
      <c r="F687" s="9" t="str">
        <f>IFERROR(VLOOKUP(E687,Template!$AK$5:$AL$17,2,FALSE),"")</f>
        <v/>
      </c>
      <c r="G687" s="42" t="s">
        <v>17</v>
      </c>
      <c r="H687" s="42" t="s">
        <v>7</v>
      </c>
      <c r="I687" s="32" t="s">
        <v>65</v>
      </c>
      <c r="J687" s="32" t="s">
        <v>66</v>
      </c>
      <c r="K687" s="33">
        <f t="shared" si="1862"/>
        <v>0</v>
      </c>
      <c r="L687" s="33">
        <f t="shared" si="1863"/>
        <v>0</v>
      </c>
      <c r="M687" s="34">
        <f t="shared" si="1861"/>
        <v>0</v>
      </c>
      <c r="N687" s="34">
        <f t="shared" si="1881"/>
        <v>0</v>
      </c>
      <c r="O687" s="34">
        <f t="shared" si="1864"/>
        <v>0</v>
      </c>
      <c r="P687" s="12" t="str">
        <f t="shared" ref="P687:Q687" si="1899">P686</f>
        <v>(Select Language)</v>
      </c>
      <c r="Q687" s="12" t="str">
        <f t="shared" si="1899"/>
        <v>(Select Usage)</v>
      </c>
      <c r="R687" s="33">
        <f t="shared" si="1865"/>
        <v>0</v>
      </c>
      <c r="S687" s="33">
        <f t="shared" si="1866"/>
        <v>0</v>
      </c>
      <c r="T687" s="33">
        <f t="shared" si="1867"/>
        <v>0</v>
      </c>
      <c r="U687" s="33">
        <f t="shared" si="1868"/>
        <v>0</v>
      </c>
      <c r="V687" s="33">
        <f t="shared" si="1869"/>
        <v>0</v>
      </c>
      <c r="W687" s="33">
        <f t="shared" si="1870"/>
        <v>0</v>
      </c>
      <c r="X687" s="33">
        <f t="shared" si="1871"/>
        <v>0</v>
      </c>
      <c r="Y687" s="33">
        <f t="shared" si="1872"/>
        <v>0</v>
      </c>
      <c r="Z687" s="33">
        <f t="shared" si="1873"/>
        <v>0</v>
      </c>
      <c r="AA687" s="33">
        <f t="shared" si="1874"/>
        <v>0</v>
      </c>
      <c r="AB687" s="33">
        <f t="shared" si="1875"/>
        <v>0</v>
      </c>
      <c r="AC687" s="33">
        <f t="shared" si="1876"/>
        <v>0</v>
      </c>
      <c r="AD687" s="26">
        <f>SUM(R687:AC687)</f>
        <v>0</v>
      </c>
      <c r="AE687" s="46" t="str">
        <f>IFERROR(IF(AE$3=VLOOKUP($E687,Template!$AK$5:$AM$17,3,FALSE),$AD687*$F687,0),"0.00")</f>
        <v>0.00</v>
      </c>
      <c r="AF687" s="46" t="str">
        <f>IFERROR(IF(AF$3=VLOOKUP($E687,Template!$AK$5:$AM$17,3,FALSE),$AD687*$F687,0),"0.00")</f>
        <v>0.00</v>
      </c>
      <c r="AG687" s="28">
        <f t="shared" si="1878"/>
        <v>0</v>
      </c>
      <c r="AH687" s="13" t="s">
        <v>40</v>
      </c>
      <c r="AI687" s="13" t="s">
        <v>41</v>
      </c>
      <c r="AK687" s="14" t="s">
        <v>29</v>
      </c>
      <c r="AL687" s="15">
        <v>0.05</v>
      </c>
      <c r="AM687" s="16" t="s">
        <v>3</v>
      </c>
    </row>
    <row r="688" spans="1:39" s="3" customFormat="1" ht="13.8" x14ac:dyDescent="0.25">
      <c r="A688" s="7" t="str">
        <f t="shared" ref="A688:C688" si="1900">A687</f>
        <v>(Enter Broadcasting Company Name)</v>
      </c>
      <c r="B688" s="7" t="str">
        <f t="shared" si="1900"/>
        <v>(Enter Call Letters)</v>
      </c>
      <c r="C688" s="8" t="str">
        <f t="shared" si="1900"/>
        <v>(Select AM/FM)</v>
      </c>
      <c r="D688" s="30"/>
      <c r="E688" s="8" t="str">
        <f t="shared" si="1880"/>
        <v>(Select Station Province)</v>
      </c>
      <c r="F688" s="9" t="str">
        <f>IFERROR(VLOOKUP(E688,Template!$AK$5:$AL$17,2,FALSE),"")</f>
        <v/>
      </c>
      <c r="G688" s="42" t="s">
        <v>18</v>
      </c>
      <c r="H688" s="43" t="s">
        <v>8</v>
      </c>
      <c r="I688" s="32" t="s">
        <v>65</v>
      </c>
      <c r="J688" s="32" t="s">
        <v>66</v>
      </c>
      <c r="K688" s="33">
        <f t="shared" si="1862"/>
        <v>0</v>
      </c>
      <c r="L688" s="33">
        <f t="shared" si="1863"/>
        <v>0</v>
      </c>
      <c r="M688" s="34">
        <f t="shared" si="1861"/>
        <v>0</v>
      </c>
      <c r="N688" s="34">
        <f t="shared" si="1881"/>
        <v>0</v>
      </c>
      <c r="O688" s="34">
        <f t="shared" si="1864"/>
        <v>0</v>
      </c>
      <c r="P688" s="12" t="str">
        <f t="shared" ref="P688:Q688" si="1901">P687</f>
        <v>(Select Language)</v>
      </c>
      <c r="Q688" s="12" t="str">
        <f t="shared" si="1901"/>
        <v>(Select Usage)</v>
      </c>
      <c r="R688" s="33">
        <f t="shared" si="1865"/>
        <v>0</v>
      </c>
      <c r="S688" s="33">
        <f t="shared" si="1866"/>
        <v>0</v>
      </c>
      <c r="T688" s="33">
        <f t="shared" si="1867"/>
        <v>0</v>
      </c>
      <c r="U688" s="33">
        <f t="shared" si="1868"/>
        <v>0</v>
      </c>
      <c r="V688" s="33">
        <f t="shared" si="1869"/>
        <v>0</v>
      </c>
      <c r="W688" s="33">
        <f t="shared" si="1870"/>
        <v>0</v>
      </c>
      <c r="X688" s="33">
        <f t="shared" si="1871"/>
        <v>0</v>
      </c>
      <c r="Y688" s="33">
        <f t="shared" si="1872"/>
        <v>0</v>
      </c>
      <c r="Z688" s="33">
        <f t="shared" si="1873"/>
        <v>0</v>
      </c>
      <c r="AA688" s="33">
        <f t="shared" si="1874"/>
        <v>0</v>
      </c>
      <c r="AB688" s="33">
        <f t="shared" si="1875"/>
        <v>0</v>
      </c>
      <c r="AC688" s="33">
        <f t="shared" si="1876"/>
        <v>0</v>
      </c>
      <c r="AD688" s="26">
        <f t="shared" ref="AD688" si="1902">SUM(R688:AC688)</f>
        <v>0</v>
      </c>
      <c r="AE688" s="46" t="str">
        <f>IFERROR(IF(AE$3=VLOOKUP($E688,Template!$AK$5:$AM$17,3,FALSE),$AD688*$F688,0),"0.00")</f>
        <v>0.00</v>
      </c>
      <c r="AF688" s="46" t="str">
        <f>IFERROR(IF(AF$3=VLOOKUP($E688,Template!$AK$5:$AM$17,3,FALSE),$AD688*$F688,0),"0.00")</f>
        <v>0.00</v>
      </c>
      <c r="AG688" s="28">
        <f t="shared" si="1878"/>
        <v>0</v>
      </c>
      <c r="AH688" s="13" t="s">
        <v>40</v>
      </c>
      <c r="AI688" s="13" t="s">
        <v>41</v>
      </c>
      <c r="AK688" s="14" t="s">
        <v>21</v>
      </c>
      <c r="AL688" s="15">
        <v>0.05</v>
      </c>
      <c r="AM688" s="16" t="s">
        <v>3</v>
      </c>
    </row>
    <row r="689" spans="1:39" ht="13.8" x14ac:dyDescent="0.25">
      <c r="A689" s="19" t="s">
        <v>4</v>
      </c>
      <c r="B689" s="19"/>
      <c r="C689" s="20"/>
      <c r="D689" s="20"/>
      <c r="E689" s="20"/>
      <c r="F689" s="20"/>
      <c r="G689" s="44"/>
      <c r="H689" s="44"/>
      <c r="I689" s="21">
        <f t="shared" ref="I689:K689" si="1903">SUM(I677:I688)</f>
        <v>0</v>
      </c>
      <c r="J689" s="21">
        <f t="shared" si="1903"/>
        <v>0</v>
      </c>
      <c r="K689" s="21">
        <f t="shared" si="1903"/>
        <v>0</v>
      </c>
      <c r="L689" s="21">
        <f>L688</f>
        <v>0</v>
      </c>
      <c r="M689" s="21">
        <f>SUM(M677:M688)</f>
        <v>0</v>
      </c>
      <c r="N689" s="21">
        <f t="shared" ref="N689:O689" si="1904">SUM(N677:N688)</f>
        <v>0</v>
      </c>
      <c r="O689" s="21">
        <f t="shared" si="1904"/>
        <v>0</v>
      </c>
      <c r="P689" s="21"/>
      <c r="Q689" s="22"/>
      <c r="R689" s="21">
        <f t="shared" ref="R689:AI689" si="1905">SUM(R677:R688)</f>
        <v>0</v>
      </c>
      <c r="S689" s="21">
        <f t="shared" si="1905"/>
        <v>0</v>
      </c>
      <c r="T689" s="21">
        <f t="shared" si="1905"/>
        <v>0</v>
      </c>
      <c r="U689" s="21">
        <f t="shared" si="1905"/>
        <v>0</v>
      </c>
      <c r="V689" s="21">
        <f t="shared" si="1905"/>
        <v>0</v>
      </c>
      <c r="W689" s="21">
        <f t="shared" si="1905"/>
        <v>0</v>
      </c>
      <c r="X689" s="21">
        <f t="shared" si="1905"/>
        <v>0</v>
      </c>
      <c r="Y689" s="21">
        <f t="shared" si="1905"/>
        <v>0</v>
      </c>
      <c r="Z689" s="21">
        <f t="shared" si="1905"/>
        <v>0</v>
      </c>
      <c r="AA689" s="21">
        <f t="shared" si="1905"/>
        <v>0</v>
      </c>
      <c r="AB689" s="21">
        <f t="shared" si="1905"/>
        <v>0</v>
      </c>
      <c r="AC689" s="21">
        <f t="shared" si="1905"/>
        <v>0</v>
      </c>
      <c r="AD689" s="27">
        <f t="shared" si="1905"/>
        <v>0</v>
      </c>
      <c r="AE689" s="21">
        <f t="shared" si="1905"/>
        <v>0</v>
      </c>
      <c r="AF689" s="21">
        <f t="shared" si="1905"/>
        <v>0</v>
      </c>
      <c r="AG689" s="27">
        <f t="shared" si="1905"/>
        <v>0</v>
      </c>
      <c r="AH689" s="21">
        <f t="shared" si="1905"/>
        <v>0</v>
      </c>
      <c r="AI689" s="21">
        <f t="shared" si="1905"/>
        <v>0</v>
      </c>
      <c r="AK689" s="14" t="s">
        <v>71</v>
      </c>
      <c r="AL689" s="15">
        <v>0.05</v>
      </c>
      <c r="AM689" s="16" t="s">
        <v>3</v>
      </c>
    </row>
    <row r="690" spans="1:39" x14ac:dyDescent="0.25">
      <c r="A690" s="2"/>
      <c r="G690" s="2"/>
      <c r="H690" s="2"/>
      <c r="O690" s="2"/>
      <c r="P690" s="2"/>
    </row>
    <row r="691" spans="1:39" ht="42" customHeight="1" x14ac:dyDescent="0.25">
      <c r="A691" s="223" t="s">
        <v>63</v>
      </c>
      <c r="B691" s="223" t="s">
        <v>43</v>
      </c>
      <c r="C691" s="224" t="s">
        <v>19</v>
      </c>
      <c r="D691" s="226"/>
      <c r="E691" s="223" t="s">
        <v>14</v>
      </c>
      <c r="F691" s="223" t="s">
        <v>38</v>
      </c>
      <c r="G691" s="223" t="s">
        <v>1</v>
      </c>
      <c r="H691" s="223" t="s">
        <v>5</v>
      </c>
      <c r="I691" s="225" t="s">
        <v>31</v>
      </c>
      <c r="J691" s="225" t="s">
        <v>32</v>
      </c>
      <c r="K691" s="225" t="s">
        <v>48</v>
      </c>
      <c r="L691" s="225" t="s">
        <v>0</v>
      </c>
      <c r="M691" s="4" t="s">
        <v>45</v>
      </c>
      <c r="N691" s="4" t="s">
        <v>46</v>
      </c>
      <c r="O691" s="4" t="s">
        <v>47</v>
      </c>
      <c r="P691" s="225" t="s">
        <v>50</v>
      </c>
      <c r="Q691" s="225" t="s">
        <v>33</v>
      </c>
      <c r="R691" s="4" t="s">
        <v>51</v>
      </c>
      <c r="S691" s="4" t="s">
        <v>52</v>
      </c>
      <c r="T691" s="4" t="s">
        <v>53</v>
      </c>
      <c r="U691" s="4" t="s">
        <v>54</v>
      </c>
      <c r="V691" s="4" t="s">
        <v>55</v>
      </c>
      <c r="W691" s="4" t="s">
        <v>56</v>
      </c>
      <c r="X691" s="4" t="s">
        <v>57</v>
      </c>
      <c r="Y691" s="4" t="s">
        <v>58</v>
      </c>
      <c r="Z691" s="4" t="s">
        <v>59</v>
      </c>
      <c r="AA691" s="4" t="s">
        <v>62</v>
      </c>
      <c r="AB691" s="4" t="s">
        <v>60</v>
      </c>
      <c r="AC691" s="4" t="s">
        <v>61</v>
      </c>
      <c r="AD691" s="233" t="s">
        <v>34</v>
      </c>
      <c r="AE691" s="231" t="s">
        <v>2</v>
      </c>
      <c r="AF691" s="231" t="s">
        <v>3</v>
      </c>
      <c r="AG691" s="233" t="s">
        <v>35</v>
      </c>
      <c r="AH691" s="223" t="s">
        <v>36</v>
      </c>
      <c r="AI691" s="223" t="s">
        <v>37</v>
      </c>
      <c r="AK691" s="229" t="s">
        <v>30</v>
      </c>
      <c r="AL691" s="229"/>
      <c r="AM691" s="229"/>
    </row>
    <row r="692" spans="1:39" s="6" customFormat="1" ht="35.25" customHeight="1" x14ac:dyDescent="0.3">
      <c r="A692" s="224"/>
      <c r="B692" s="224"/>
      <c r="C692" s="224"/>
      <c r="D692" s="227"/>
      <c r="E692" s="223"/>
      <c r="F692" s="223"/>
      <c r="G692" s="223"/>
      <c r="H692" s="223"/>
      <c r="I692" s="230"/>
      <c r="J692" s="230"/>
      <c r="K692" s="230"/>
      <c r="L692" s="230"/>
      <c r="M692" s="5">
        <v>0</v>
      </c>
      <c r="N692" s="5">
        <v>625000</v>
      </c>
      <c r="O692" s="5">
        <v>1250000</v>
      </c>
      <c r="P692" s="225"/>
      <c r="Q692" s="225"/>
      <c r="R692" s="29">
        <v>4.95E-4</v>
      </c>
      <c r="S692" s="29">
        <v>9.5200000000000005E-4</v>
      </c>
      <c r="T692" s="29">
        <v>1.5900000000000001E-3</v>
      </c>
      <c r="U692" s="29">
        <v>1.1169999999999999E-3</v>
      </c>
      <c r="V692" s="29">
        <v>2.189E-3</v>
      </c>
      <c r="W692" s="29">
        <v>4.5430000000000002E-3</v>
      </c>
      <c r="X692" s="29">
        <v>8.8199999999999997E-4</v>
      </c>
      <c r="Y692" s="29">
        <v>1.6949999999999999E-3</v>
      </c>
      <c r="Z692" s="29">
        <v>2.8319999999999999E-3</v>
      </c>
      <c r="AA692" s="29">
        <v>1.9889999999999999E-3</v>
      </c>
      <c r="AB692" s="29">
        <v>3.8999999999999998E-3</v>
      </c>
      <c r="AC692" s="29">
        <v>8.0949999999999998E-3</v>
      </c>
      <c r="AD692" s="233"/>
      <c r="AE692" s="232"/>
      <c r="AF692" s="232"/>
      <c r="AG692" s="234"/>
      <c r="AH692" s="223"/>
      <c r="AI692" s="223"/>
      <c r="AK692" s="229"/>
      <c r="AL692" s="229"/>
      <c r="AM692" s="229"/>
    </row>
    <row r="693" spans="1:39" s="3" customFormat="1" ht="13.8" x14ac:dyDescent="0.25">
      <c r="A693" s="7" t="s">
        <v>44</v>
      </c>
      <c r="B693" s="7" t="s">
        <v>42</v>
      </c>
      <c r="C693" s="8" t="s">
        <v>39</v>
      </c>
      <c r="D693" s="30"/>
      <c r="E693" s="8" t="s">
        <v>64</v>
      </c>
      <c r="F693" s="9" t="str">
        <f>IFERROR(VLOOKUP(E693,Template!$AK$5:$AL$17,2,FALSE),"")</f>
        <v/>
      </c>
      <c r="G693" s="41" t="s">
        <v>7</v>
      </c>
      <c r="H693" s="41" t="s">
        <v>6</v>
      </c>
      <c r="I693" s="32" t="s">
        <v>65</v>
      </c>
      <c r="J693" s="32" t="s">
        <v>66</v>
      </c>
      <c r="K693" s="33">
        <f>IFERROR(I693+J693,0)</f>
        <v>0</v>
      </c>
      <c r="L693" s="33">
        <f>IFERROR(K693,"")</f>
        <v>0</v>
      </c>
      <c r="M693" s="34">
        <f t="shared" ref="M693:M704" si="1906">IF(L693&lt;=$N$4,K693,IF(L692&gt;$N$4,0,$N$4-L692))</f>
        <v>0</v>
      </c>
      <c r="N693" s="34">
        <f>IF(AND(L693&gt;$N$4,L693&lt;=$O$4),K693-M693,IF(AND(L692&gt;$N$4,L692&lt;=$O$4),$O$4-L692,IF(L692&gt;$O$4,0,IF(L693&lt;$N$4,0,MIN(L693-$N$4,$N$4)))))</f>
        <v>0</v>
      </c>
      <c r="O693" s="34">
        <f>IF(L693&gt;$O$4,K693-M693-N693,0)</f>
        <v>0</v>
      </c>
      <c r="P693" s="12" t="s">
        <v>94</v>
      </c>
      <c r="Q693" s="12" t="s">
        <v>68</v>
      </c>
      <c r="R693" s="33">
        <f>IF(AND($Q693="LOW",$P693="French"),M693*R$4,0)</f>
        <v>0</v>
      </c>
      <c r="S693" s="33">
        <f>IF(AND($Q693="LOW",$P693="French"),N693*S$4,0)</f>
        <v>0</v>
      </c>
      <c r="T693" s="33">
        <f>IF(AND($Q693="LOW",$P693="French"),O693*T$4,0)</f>
        <v>0</v>
      </c>
      <c r="U693" s="33">
        <f>IF(AND($Q693="HIGH",$P693="French"),M693*U$4,0)</f>
        <v>0</v>
      </c>
      <c r="V693" s="33">
        <f>IF(AND($Q693="HIGH",$P693="French"),N693*V$4,0)</f>
        <v>0</v>
      </c>
      <c r="W693" s="33">
        <f>IF(AND($Q693="HIGH",$P693="French"),O693*W$4,0)</f>
        <v>0</v>
      </c>
      <c r="X693" s="33">
        <f>IF(AND($Q693="LOW",$P693="English"),M693*X$4,0)</f>
        <v>0</v>
      </c>
      <c r="Y693" s="33">
        <f>IF(AND($Q693="LOW",$P693="English"),N693*Y$4,0)</f>
        <v>0</v>
      </c>
      <c r="Z693" s="33">
        <f>IF(AND($Q693="LOW",$P693="English"),O693*Z$4,0)</f>
        <v>0</v>
      </c>
      <c r="AA693" s="33">
        <f>IF(AND($Q693="HIGH",$P693="English"),M693*AA$4,0)</f>
        <v>0</v>
      </c>
      <c r="AB693" s="33">
        <f>IF(AND($Q693="HIGH",$P693="English"),N693*AB$4,0)</f>
        <v>0</v>
      </c>
      <c r="AC693" s="33">
        <f>IF(AND($Q693="HIGH",$P693="English"),O693*AC$4,0)</f>
        <v>0</v>
      </c>
      <c r="AD693" s="26">
        <f>SUM(R693:AC693)</f>
        <v>0</v>
      </c>
      <c r="AE693" s="46" t="str">
        <f>IFERROR(IF(AE$3=VLOOKUP($E693,Template!$AK$5:$AM$17,3,FALSE),$AD693*$F693,0),"0.00")</f>
        <v>0.00</v>
      </c>
      <c r="AF693" s="46" t="str">
        <f>IFERROR(IF(AF$3=VLOOKUP($E693,Template!$AK$5:$AM$17,3,FALSE),$AD693*$F693,0),"0.00")</f>
        <v>0.00</v>
      </c>
      <c r="AG693" s="28">
        <f>SUM(AD693:AF693)</f>
        <v>0</v>
      </c>
      <c r="AH693" s="13" t="s">
        <v>40</v>
      </c>
      <c r="AI693" s="13" t="s">
        <v>41</v>
      </c>
      <c r="AK693" s="14" t="s">
        <v>25</v>
      </c>
      <c r="AL693" s="15">
        <v>0.05</v>
      </c>
      <c r="AM693" s="16" t="s">
        <v>3</v>
      </c>
    </row>
    <row r="694" spans="1:39" s="3" customFormat="1" ht="13.8" x14ac:dyDescent="0.25">
      <c r="A694" s="7" t="str">
        <f>A693</f>
        <v>(Enter Broadcasting Company Name)</v>
      </c>
      <c r="B694" s="7" t="str">
        <f>B693</f>
        <v>(Enter Call Letters)</v>
      </c>
      <c r="C694" s="8" t="str">
        <f>C693</f>
        <v>(Select AM/FM)</v>
      </c>
      <c r="D694" s="30"/>
      <c r="E694" s="8" t="str">
        <f>E693</f>
        <v>(Select Station Province)</v>
      </c>
      <c r="F694" s="9" t="str">
        <f>IFERROR(VLOOKUP(E694,Template!$AK$5:$AL$17,2,FALSE),"")</f>
        <v/>
      </c>
      <c r="G694" s="42" t="s">
        <v>8</v>
      </c>
      <c r="H694" s="42" t="s">
        <v>9</v>
      </c>
      <c r="I694" s="32" t="s">
        <v>65</v>
      </c>
      <c r="J694" s="32" t="s">
        <v>66</v>
      </c>
      <c r="K694" s="33">
        <f t="shared" ref="K694:K704" si="1907">IFERROR(I694+J694,0)</f>
        <v>0</v>
      </c>
      <c r="L694" s="33">
        <f t="shared" ref="L694:L704" si="1908">IFERROR(L693+K694,"")</f>
        <v>0</v>
      </c>
      <c r="M694" s="34">
        <f t="shared" si="1906"/>
        <v>0</v>
      </c>
      <c r="N694" s="34">
        <f>IF(AND(L694&gt;$N$4,L694&lt;=$O$4),K694-M694,IF(AND(L693&gt;$N$4,L693&lt;=$O$4),$O$4-L693,IF(L693&gt;$O$4,0,IF(L694&lt;$N$4,0,MIN(L694-$N$4,$N$4)))))</f>
        <v>0</v>
      </c>
      <c r="O694" s="34">
        <f t="shared" ref="O694:O704" si="1909">IF(L694&gt;$O$4,K694-M694-N694,0)</f>
        <v>0</v>
      </c>
      <c r="P694" s="12" t="str">
        <f>P693</f>
        <v>(Select Language)</v>
      </c>
      <c r="Q694" s="12" t="str">
        <f>Q693</f>
        <v>(Select Usage)</v>
      </c>
      <c r="R694" s="33">
        <f t="shared" ref="R694:R704" si="1910">IF(AND($Q694="LOW",$P694="French"),M694*R$4,0)</f>
        <v>0</v>
      </c>
      <c r="S694" s="33">
        <f t="shared" ref="S694:S704" si="1911">IF(AND($Q694="LOW",$P694="French"),N694*S$4,0)</f>
        <v>0</v>
      </c>
      <c r="T694" s="33">
        <f t="shared" ref="T694:T704" si="1912">IF(AND($Q694="LOW",$P694="French"),O694*T$4,0)</f>
        <v>0</v>
      </c>
      <c r="U694" s="33">
        <f t="shared" ref="U694:U704" si="1913">IF(AND($Q694="HIGH",$P694="French"),M694*U$4,0)</f>
        <v>0</v>
      </c>
      <c r="V694" s="33">
        <f t="shared" ref="V694:V704" si="1914">IF(AND($Q694="HIGH",$P694="French"),N694*V$4,0)</f>
        <v>0</v>
      </c>
      <c r="W694" s="33">
        <f t="shared" ref="W694:W704" si="1915">IF(AND($Q694="HIGH",$P694="French"),O694*W$4,0)</f>
        <v>0</v>
      </c>
      <c r="X694" s="33">
        <f t="shared" ref="X694:X704" si="1916">IF(AND($Q694="LOW",$P694="English"),M694*X$4,0)</f>
        <v>0</v>
      </c>
      <c r="Y694" s="33">
        <f t="shared" ref="Y694:Y704" si="1917">IF(AND($Q694="LOW",$P694="English"),N694*Y$4,0)</f>
        <v>0</v>
      </c>
      <c r="Z694" s="33">
        <f t="shared" ref="Z694:Z704" si="1918">IF(AND($Q694="LOW",$P694="English"),O694*Z$4,0)</f>
        <v>0</v>
      </c>
      <c r="AA694" s="33">
        <f t="shared" ref="AA694:AA704" si="1919">IF(AND($Q694="HIGH",$P694="English"),M694*AA$4,0)</f>
        <v>0</v>
      </c>
      <c r="AB694" s="33">
        <f t="shared" ref="AB694:AB704" si="1920">IF(AND($Q694="HIGH",$P694="English"),N694*AB$4,0)</f>
        <v>0</v>
      </c>
      <c r="AC694" s="33">
        <f t="shared" ref="AC694:AC704" si="1921">IF(AND($Q694="HIGH",$P694="English"),O694*AC$4,0)</f>
        <v>0</v>
      </c>
      <c r="AD694" s="26">
        <f t="shared" ref="AD694:AD698" si="1922">SUM(R694:AC694)</f>
        <v>0</v>
      </c>
      <c r="AE694" s="46" t="str">
        <f>IFERROR(IF(AE$3=VLOOKUP($E694,Template!$AK$5:$AM$17,3,FALSE),$AD694*$F694,0),"0.00")</f>
        <v>0.00</v>
      </c>
      <c r="AF694" s="46" t="str">
        <f>IFERROR(IF(AF$3=VLOOKUP($E694,Template!$AK$5:$AM$17,3,FALSE),$AD694*$F694,0),"0.00")</f>
        <v>0.00</v>
      </c>
      <c r="AG694" s="28">
        <f t="shared" ref="AG694:AG704" si="1923">SUM(AD694:AF694)</f>
        <v>0</v>
      </c>
      <c r="AH694" s="13" t="s">
        <v>40</v>
      </c>
      <c r="AI694" s="13" t="s">
        <v>41</v>
      </c>
      <c r="AK694" s="14" t="s">
        <v>23</v>
      </c>
      <c r="AL694" s="15">
        <v>0.05</v>
      </c>
      <c r="AM694" s="16" t="s">
        <v>3</v>
      </c>
    </row>
    <row r="695" spans="1:39" s="3" customFormat="1" ht="13.8" x14ac:dyDescent="0.25">
      <c r="A695" s="7" t="str">
        <f t="shared" ref="A695:C695" si="1924">A694</f>
        <v>(Enter Broadcasting Company Name)</v>
      </c>
      <c r="B695" s="7" t="str">
        <f t="shared" si="1924"/>
        <v>(Enter Call Letters)</v>
      </c>
      <c r="C695" s="8" t="str">
        <f t="shared" si="1924"/>
        <v>(Select AM/FM)</v>
      </c>
      <c r="D695" s="30"/>
      <c r="E695" s="8" t="str">
        <f t="shared" ref="E695:E704" si="1925">E694</f>
        <v>(Select Station Province)</v>
      </c>
      <c r="F695" s="9" t="str">
        <f>IFERROR(VLOOKUP(E695,Template!$AK$5:$AL$17,2,FALSE),"")</f>
        <v/>
      </c>
      <c r="G695" s="42" t="s">
        <v>6</v>
      </c>
      <c r="H695" s="42" t="s">
        <v>10</v>
      </c>
      <c r="I695" s="32" t="s">
        <v>65</v>
      </c>
      <c r="J695" s="32" t="s">
        <v>66</v>
      </c>
      <c r="K695" s="33">
        <f t="shared" si="1907"/>
        <v>0</v>
      </c>
      <c r="L695" s="33">
        <f t="shared" si="1908"/>
        <v>0</v>
      </c>
      <c r="M695" s="34">
        <f t="shared" si="1906"/>
        <v>0</v>
      </c>
      <c r="N695" s="34">
        <f t="shared" ref="N695:N704" si="1926">IF(AND(L695&gt;$N$4,L695&lt;=$O$4),K695-M695,IF(AND(L694&gt;$N$4,L694&lt;=$O$4),$O$4-L694,IF(L694&gt;$O$4,0,IF(L695&lt;$N$4,0,MIN(L695-$N$4,$N$4)))))</f>
        <v>0</v>
      </c>
      <c r="O695" s="34">
        <f t="shared" si="1909"/>
        <v>0</v>
      </c>
      <c r="P695" s="12" t="str">
        <f t="shared" ref="P695:Q695" si="1927">P694</f>
        <v>(Select Language)</v>
      </c>
      <c r="Q695" s="12" t="str">
        <f t="shared" si="1927"/>
        <v>(Select Usage)</v>
      </c>
      <c r="R695" s="33">
        <f t="shared" si="1910"/>
        <v>0</v>
      </c>
      <c r="S695" s="33">
        <f t="shared" si="1911"/>
        <v>0</v>
      </c>
      <c r="T695" s="33">
        <f t="shared" si="1912"/>
        <v>0</v>
      </c>
      <c r="U695" s="33">
        <f t="shared" si="1913"/>
        <v>0</v>
      </c>
      <c r="V695" s="33">
        <f t="shared" si="1914"/>
        <v>0</v>
      </c>
      <c r="W695" s="33">
        <f t="shared" si="1915"/>
        <v>0</v>
      </c>
      <c r="X695" s="33">
        <f t="shared" si="1916"/>
        <v>0</v>
      </c>
      <c r="Y695" s="33">
        <f t="shared" si="1917"/>
        <v>0</v>
      </c>
      <c r="Z695" s="33">
        <f t="shared" si="1918"/>
        <v>0</v>
      </c>
      <c r="AA695" s="33">
        <f t="shared" si="1919"/>
        <v>0</v>
      </c>
      <c r="AB695" s="33">
        <f t="shared" si="1920"/>
        <v>0</v>
      </c>
      <c r="AC695" s="33">
        <f t="shared" si="1921"/>
        <v>0</v>
      </c>
      <c r="AD695" s="26">
        <f t="shared" si="1922"/>
        <v>0</v>
      </c>
      <c r="AE695" s="46" t="str">
        <f>IFERROR(IF(AE$3=VLOOKUP($E695,Template!$AK$5:$AM$17,3,FALSE),$AD695*$F695,0),"0.00")</f>
        <v>0.00</v>
      </c>
      <c r="AF695" s="46" t="str">
        <f>IFERROR(IF(AF$3=VLOOKUP($E695,Template!$AK$5:$AM$17,3,FALSE),$AD695*$F695,0),"0.00")</f>
        <v>0.00</v>
      </c>
      <c r="AG695" s="28">
        <f t="shared" si="1923"/>
        <v>0</v>
      </c>
      <c r="AH695" s="13" t="s">
        <v>40</v>
      </c>
      <c r="AI695" s="13" t="s">
        <v>41</v>
      </c>
      <c r="AK695" s="14" t="s">
        <v>24</v>
      </c>
      <c r="AL695" s="15">
        <v>0.05</v>
      </c>
      <c r="AM695" s="16" t="s">
        <v>3</v>
      </c>
    </row>
    <row r="696" spans="1:39" s="3" customFormat="1" ht="13.8" x14ac:dyDescent="0.25">
      <c r="A696" s="7" t="str">
        <f t="shared" ref="A696:C696" si="1928">A695</f>
        <v>(Enter Broadcasting Company Name)</v>
      </c>
      <c r="B696" s="7" t="str">
        <f t="shared" si="1928"/>
        <v>(Enter Call Letters)</v>
      </c>
      <c r="C696" s="8" t="str">
        <f t="shared" si="1928"/>
        <v>(Select AM/FM)</v>
      </c>
      <c r="D696" s="30"/>
      <c r="E696" s="8" t="str">
        <f t="shared" si="1925"/>
        <v>(Select Station Province)</v>
      </c>
      <c r="F696" s="9" t="str">
        <f>IFERROR(VLOOKUP(E696,Template!$AK$5:$AL$17,2,FALSE),"")</f>
        <v/>
      </c>
      <c r="G696" s="42" t="s">
        <v>9</v>
      </c>
      <c r="H696" s="42" t="s">
        <v>11</v>
      </c>
      <c r="I696" s="32" t="s">
        <v>65</v>
      </c>
      <c r="J696" s="32" t="s">
        <v>66</v>
      </c>
      <c r="K696" s="33">
        <f t="shared" si="1907"/>
        <v>0</v>
      </c>
      <c r="L696" s="33">
        <f t="shared" si="1908"/>
        <v>0</v>
      </c>
      <c r="M696" s="34">
        <f t="shared" si="1906"/>
        <v>0</v>
      </c>
      <c r="N696" s="34">
        <f t="shared" si="1926"/>
        <v>0</v>
      </c>
      <c r="O696" s="34">
        <f t="shared" si="1909"/>
        <v>0</v>
      </c>
      <c r="P696" s="12" t="str">
        <f t="shared" ref="P696:Q696" si="1929">P695</f>
        <v>(Select Language)</v>
      </c>
      <c r="Q696" s="12" t="str">
        <f t="shared" si="1929"/>
        <v>(Select Usage)</v>
      </c>
      <c r="R696" s="33">
        <f t="shared" si="1910"/>
        <v>0</v>
      </c>
      <c r="S696" s="33">
        <f t="shared" si="1911"/>
        <v>0</v>
      </c>
      <c r="T696" s="33">
        <f t="shared" si="1912"/>
        <v>0</v>
      </c>
      <c r="U696" s="33">
        <f t="shared" si="1913"/>
        <v>0</v>
      </c>
      <c r="V696" s="33">
        <f t="shared" si="1914"/>
        <v>0</v>
      </c>
      <c r="W696" s="33">
        <f t="shared" si="1915"/>
        <v>0</v>
      </c>
      <c r="X696" s="33">
        <f t="shared" si="1916"/>
        <v>0</v>
      </c>
      <c r="Y696" s="33">
        <f t="shared" si="1917"/>
        <v>0</v>
      </c>
      <c r="Z696" s="33">
        <f t="shared" si="1918"/>
        <v>0</v>
      </c>
      <c r="AA696" s="33">
        <f t="shared" si="1919"/>
        <v>0</v>
      </c>
      <c r="AB696" s="33">
        <f t="shared" si="1920"/>
        <v>0</v>
      </c>
      <c r="AC696" s="33">
        <f t="shared" si="1921"/>
        <v>0</v>
      </c>
      <c r="AD696" s="26">
        <f t="shared" si="1922"/>
        <v>0</v>
      </c>
      <c r="AE696" s="46" t="str">
        <f>IFERROR(IF(AE$3=VLOOKUP($E696,Template!$AK$5:$AM$17,3,FALSE),$AD696*$F696,0),"0.00")</f>
        <v>0.00</v>
      </c>
      <c r="AF696" s="46" t="str">
        <f>IFERROR(IF(AF$3=VLOOKUP($E696,Template!$AK$5:$AM$17,3,FALSE),$AD696*$F696,0),"0.00")</f>
        <v>0.00</v>
      </c>
      <c r="AG696" s="28">
        <f t="shared" si="1923"/>
        <v>0</v>
      </c>
      <c r="AH696" s="13" t="s">
        <v>40</v>
      </c>
      <c r="AI696" s="13" t="s">
        <v>41</v>
      </c>
      <c r="AK696" s="14" t="s">
        <v>22</v>
      </c>
      <c r="AL696" s="15">
        <v>0.15</v>
      </c>
      <c r="AM696" s="16" t="s">
        <v>2</v>
      </c>
    </row>
    <row r="697" spans="1:39" s="3" customFormat="1" ht="13.8" x14ac:dyDescent="0.25">
      <c r="A697" s="7" t="str">
        <f t="shared" ref="A697:C697" si="1930">A696</f>
        <v>(Enter Broadcasting Company Name)</v>
      </c>
      <c r="B697" s="7" t="str">
        <f t="shared" si="1930"/>
        <v>(Enter Call Letters)</v>
      </c>
      <c r="C697" s="8" t="str">
        <f t="shared" si="1930"/>
        <v>(Select AM/FM)</v>
      </c>
      <c r="D697" s="30"/>
      <c r="E697" s="8" t="str">
        <f t="shared" si="1925"/>
        <v>(Select Station Province)</v>
      </c>
      <c r="F697" s="9" t="str">
        <f>IFERROR(VLOOKUP(E697,Template!$AK$5:$AL$17,2,FALSE),"")</f>
        <v/>
      </c>
      <c r="G697" s="42" t="s">
        <v>10</v>
      </c>
      <c r="H697" s="42" t="s">
        <v>12</v>
      </c>
      <c r="I697" s="32" t="s">
        <v>65</v>
      </c>
      <c r="J697" s="32" t="s">
        <v>66</v>
      </c>
      <c r="K697" s="33">
        <f t="shared" si="1907"/>
        <v>0</v>
      </c>
      <c r="L697" s="33">
        <f t="shared" si="1908"/>
        <v>0</v>
      </c>
      <c r="M697" s="34">
        <f t="shared" si="1906"/>
        <v>0</v>
      </c>
      <c r="N697" s="34">
        <f t="shared" si="1926"/>
        <v>0</v>
      </c>
      <c r="O697" s="34">
        <f t="shared" si="1909"/>
        <v>0</v>
      </c>
      <c r="P697" s="12" t="str">
        <f t="shared" ref="P697:Q697" si="1931">P696</f>
        <v>(Select Language)</v>
      </c>
      <c r="Q697" s="12" t="str">
        <f t="shared" si="1931"/>
        <v>(Select Usage)</v>
      </c>
      <c r="R697" s="33">
        <f t="shared" si="1910"/>
        <v>0</v>
      </c>
      <c r="S697" s="33">
        <f t="shared" si="1911"/>
        <v>0</v>
      </c>
      <c r="T697" s="33">
        <f t="shared" si="1912"/>
        <v>0</v>
      </c>
      <c r="U697" s="33">
        <f t="shared" si="1913"/>
        <v>0</v>
      </c>
      <c r="V697" s="33">
        <f t="shared" si="1914"/>
        <v>0</v>
      </c>
      <c r="W697" s="33">
        <f t="shared" si="1915"/>
        <v>0</v>
      </c>
      <c r="X697" s="33">
        <f t="shared" si="1916"/>
        <v>0</v>
      </c>
      <c r="Y697" s="33">
        <f t="shared" si="1917"/>
        <v>0</v>
      </c>
      <c r="Z697" s="33">
        <f t="shared" si="1918"/>
        <v>0</v>
      </c>
      <c r="AA697" s="33">
        <f t="shared" si="1919"/>
        <v>0</v>
      </c>
      <c r="AB697" s="33">
        <f t="shared" si="1920"/>
        <v>0</v>
      </c>
      <c r="AC697" s="33">
        <f t="shared" si="1921"/>
        <v>0</v>
      </c>
      <c r="AD697" s="26">
        <f t="shared" si="1922"/>
        <v>0</v>
      </c>
      <c r="AE697" s="46" t="str">
        <f>IFERROR(IF(AE$3=VLOOKUP($E697,Template!$AK$5:$AM$17,3,FALSE),$AD697*$F697,0),"0.00")</f>
        <v>0.00</v>
      </c>
      <c r="AF697" s="46" t="str">
        <f>IFERROR(IF(AF$3=VLOOKUP($E697,Template!$AK$5:$AM$17,3,FALSE),$AD697*$F697,0),"0.00")</f>
        <v>0.00</v>
      </c>
      <c r="AG697" s="28">
        <f t="shared" si="1923"/>
        <v>0</v>
      </c>
      <c r="AH697" s="13" t="s">
        <v>40</v>
      </c>
      <c r="AI697" s="13" t="s">
        <v>41</v>
      </c>
      <c r="AK697" s="14" t="s">
        <v>26</v>
      </c>
      <c r="AL697" s="15">
        <v>0.15</v>
      </c>
      <c r="AM697" s="16" t="s">
        <v>2</v>
      </c>
    </row>
    <row r="698" spans="1:39" s="3" customFormat="1" ht="13.8" x14ac:dyDescent="0.25">
      <c r="A698" s="7" t="str">
        <f t="shared" ref="A698:C698" si="1932">A697</f>
        <v>(Enter Broadcasting Company Name)</v>
      </c>
      <c r="B698" s="7" t="str">
        <f t="shared" si="1932"/>
        <v>(Enter Call Letters)</v>
      </c>
      <c r="C698" s="8" t="str">
        <f t="shared" si="1932"/>
        <v>(Select AM/FM)</v>
      </c>
      <c r="D698" s="30"/>
      <c r="E698" s="8" t="str">
        <f t="shared" si="1925"/>
        <v>(Select Station Province)</v>
      </c>
      <c r="F698" s="9" t="str">
        <f>IFERROR(VLOOKUP(E698,Template!$AK$5:$AL$17,2,FALSE),"")</f>
        <v/>
      </c>
      <c r="G698" s="42" t="s">
        <v>11</v>
      </c>
      <c r="H698" s="42" t="s">
        <v>13</v>
      </c>
      <c r="I698" s="32" t="s">
        <v>65</v>
      </c>
      <c r="J698" s="32" t="s">
        <v>66</v>
      </c>
      <c r="K698" s="33">
        <f t="shared" si="1907"/>
        <v>0</v>
      </c>
      <c r="L698" s="33">
        <f t="shared" si="1908"/>
        <v>0</v>
      </c>
      <c r="M698" s="34">
        <f t="shared" si="1906"/>
        <v>0</v>
      </c>
      <c r="N698" s="34">
        <f t="shared" si="1926"/>
        <v>0</v>
      </c>
      <c r="O698" s="34">
        <f t="shared" si="1909"/>
        <v>0</v>
      </c>
      <c r="P698" s="12" t="str">
        <f t="shared" ref="P698:Q698" si="1933">P697</f>
        <v>(Select Language)</v>
      </c>
      <c r="Q698" s="12" t="str">
        <f t="shared" si="1933"/>
        <v>(Select Usage)</v>
      </c>
      <c r="R698" s="33">
        <f t="shared" si="1910"/>
        <v>0</v>
      </c>
      <c r="S698" s="33">
        <f t="shared" si="1911"/>
        <v>0</v>
      </c>
      <c r="T698" s="33">
        <f t="shared" si="1912"/>
        <v>0</v>
      </c>
      <c r="U698" s="33">
        <f t="shared" si="1913"/>
        <v>0</v>
      </c>
      <c r="V698" s="33">
        <f t="shared" si="1914"/>
        <v>0</v>
      </c>
      <c r="W698" s="33">
        <f t="shared" si="1915"/>
        <v>0</v>
      </c>
      <c r="X698" s="33">
        <f t="shared" si="1916"/>
        <v>0</v>
      </c>
      <c r="Y698" s="33">
        <f t="shared" si="1917"/>
        <v>0</v>
      </c>
      <c r="Z698" s="33">
        <f t="shared" si="1918"/>
        <v>0</v>
      </c>
      <c r="AA698" s="33">
        <f t="shared" si="1919"/>
        <v>0</v>
      </c>
      <c r="AB698" s="33">
        <f t="shared" si="1920"/>
        <v>0</v>
      </c>
      <c r="AC698" s="33">
        <f t="shared" si="1921"/>
        <v>0</v>
      </c>
      <c r="AD698" s="26">
        <f t="shared" si="1922"/>
        <v>0</v>
      </c>
      <c r="AE698" s="46" t="str">
        <f>IFERROR(IF(AE$3=VLOOKUP($E698,Template!$AK$5:$AM$17,3,FALSE),$AD698*$F698,0),"0.00")</f>
        <v>0.00</v>
      </c>
      <c r="AF698" s="46" t="str">
        <f>IFERROR(IF(AF$3=VLOOKUP($E698,Template!$AK$5:$AM$17,3,FALSE),$AD698*$F698,0),"0.00")</f>
        <v>0.00</v>
      </c>
      <c r="AG698" s="28">
        <f t="shared" si="1923"/>
        <v>0</v>
      </c>
      <c r="AH698" s="13" t="s">
        <v>40</v>
      </c>
      <c r="AI698" s="13" t="s">
        <v>41</v>
      </c>
      <c r="AK698" s="14" t="s">
        <v>27</v>
      </c>
      <c r="AL698" s="15">
        <v>0.15</v>
      </c>
      <c r="AM698" s="16" t="s">
        <v>2</v>
      </c>
    </row>
    <row r="699" spans="1:39" s="3" customFormat="1" ht="13.8" x14ac:dyDescent="0.25">
      <c r="A699" s="7" t="str">
        <f t="shared" ref="A699:C699" si="1934">A698</f>
        <v>(Enter Broadcasting Company Name)</v>
      </c>
      <c r="B699" s="7" t="str">
        <f t="shared" si="1934"/>
        <v>(Enter Call Letters)</v>
      </c>
      <c r="C699" s="8" t="str">
        <f t="shared" si="1934"/>
        <v>(Select AM/FM)</v>
      </c>
      <c r="D699" s="30"/>
      <c r="E699" s="8" t="str">
        <f t="shared" si="1925"/>
        <v>(Select Station Province)</v>
      </c>
      <c r="F699" s="9" t="str">
        <f>IFERROR(VLOOKUP(E699,Template!$AK$5:$AL$17,2,FALSE),"")</f>
        <v/>
      </c>
      <c r="G699" s="42" t="s">
        <v>12</v>
      </c>
      <c r="H699" s="42" t="s">
        <v>15</v>
      </c>
      <c r="I699" s="32" t="s">
        <v>65</v>
      </c>
      <c r="J699" s="32" t="s">
        <v>66</v>
      </c>
      <c r="K699" s="33">
        <f t="shared" si="1907"/>
        <v>0</v>
      </c>
      <c r="L699" s="33">
        <f t="shared" si="1908"/>
        <v>0</v>
      </c>
      <c r="M699" s="34">
        <f t="shared" si="1906"/>
        <v>0</v>
      </c>
      <c r="N699" s="34">
        <f t="shared" si="1926"/>
        <v>0</v>
      </c>
      <c r="O699" s="34">
        <f t="shared" si="1909"/>
        <v>0</v>
      </c>
      <c r="P699" s="12" t="str">
        <f t="shared" ref="P699:Q699" si="1935">P698</f>
        <v>(Select Language)</v>
      </c>
      <c r="Q699" s="12" t="str">
        <f t="shared" si="1935"/>
        <v>(Select Usage)</v>
      </c>
      <c r="R699" s="33">
        <f t="shared" si="1910"/>
        <v>0</v>
      </c>
      <c r="S699" s="33">
        <f t="shared" si="1911"/>
        <v>0</v>
      </c>
      <c r="T699" s="33">
        <f t="shared" si="1912"/>
        <v>0</v>
      </c>
      <c r="U699" s="33">
        <f t="shared" si="1913"/>
        <v>0</v>
      </c>
      <c r="V699" s="33">
        <f t="shared" si="1914"/>
        <v>0</v>
      </c>
      <c r="W699" s="33">
        <f t="shared" si="1915"/>
        <v>0</v>
      </c>
      <c r="X699" s="33">
        <f t="shared" si="1916"/>
        <v>0</v>
      </c>
      <c r="Y699" s="33">
        <f t="shared" si="1917"/>
        <v>0</v>
      </c>
      <c r="Z699" s="33">
        <f t="shared" si="1918"/>
        <v>0</v>
      </c>
      <c r="AA699" s="33">
        <f t="shared" si="1919"/>
        <v>0</v>
      </c>
      <c r="AB699" s="33">
        <f t="shared" si="1920"/>
        <v>0</v>
      </c>
      <c r="AC699" s="33">
        <f t="shared" si="1921"/>
        <v>0</v>
      </c>
      <c r="AD699" s="26">
        <f>SUM(R699:AC699)</f>
        <v>0</v>
      </c>
      <c r="AE699" s="46" t="str">
        <f>IFERROR(IF(AE$3=VLOOKUP($E699,Template!$AK$5:$AM$17,3,FALSE),$AD699*$F699,0),"0.00")</f>
        <v>0.00</v>
      </c>
      <c r="AF699" s="46" t="str">
        <f>IFERROR(IF(AF$3=VLOOKUP($E699,Template!$AK$5:$AM$17,3,FALSE),$AD699*$F699,0),"0.00")</f>
        <v>0.00</v>
      </c>
      <c r="AG699" s="28">
        <f t="shared" si="1923"/>
        <v>0</v>
      </c>
      <c r="AH699" s="13" t="s">
        <v>40</v>
      </c>
      <c r="AI699" s="13" t="s">
        <v>41</v>
      </c>
      <c r="AK699" s="14" t="s">
        <v>28</v>
      </c>
      <c r="AL699" s="15">
        <v>0.05</v>
      </c>
      <c r="AM699" s="16" t="s">
        <v>3</v>
      </c>
    </row>
    <row r="700" spans="1:39" s="3" customFormat="1" ht="13.8" x14ac:dyDescent="0.25">
      <c r="A700" s="7" t="str">
        <f t="shared" ref="A700:C700" si="1936">A699</f>
        <v>(Enter Broadcasting Company Name)</v>
      </c>
      <c r="B700" s="7" t="str">
        <f t="shared" si="1936"/>
        <v>(Enter Call Letters)</v>
      </c>
      <c r="C700" s="8" t="str">
        <f t="shared" si="1936"/>
        <v>(Select AM/FM)</v>
      </c>
      <c r="D700" s="30"/>
      <c r="E700" s="8" t="str">
        <f t="shared" si="1925"/>
        <v>(Select Station Province)</v>
      </c>
      <c r="F700" s="9" t="str">
        <f>IFERROR(VLOOKUP(E700,Template!$AK$5:$AL$17,2,FALSE),"")</f>
        <v/>
      </c>
      <c r="G700" s="42" t="s">
        <v>13</v>
      </c>
      <c r="H700" s="42" t="s">
        <v>16</v>
      </c>
      <c r="I700" s="32" t="s">
        <v>65</v>
      </c>
      <c r="J700" s="32" t="s">
        <v>66</v>
      </c>
      <c r="K700" s="33">
        <f t="shared" si="1907"/>
        <v>0</v>
      </c>
      <c r="L700" s="33">
        <f t="shared" si="1908"/>
        <v>0</v>
      </c>
      <c r="M700" s="34">
        <f t="shared" si="1906"/>
        <v>0</v>
      </c>
      <c r="N700" s="34">
        <f t="shared" si="1926"/>
        <v>0</v>
      </c>
      <c r="O700" s="34">
        <f t="shared" si="1909"/>
        <v>0</v>
      </c>
      <c r="P700" s="12" t="str">
        <f t="shared" ref="P700:Q700" si="1937">P699</f>
        <v>(Select Language)</v>
      </c>
      <c r="Q700" s="12" t="str">
        <f t="shared" si="1937"/>
        <v>(Select Usage)</v>
      </c>
      <c r="R700" s="33">
        <f t="shared" si="1910"/>
        <v>0</v>
      </c>
      <c r="S700" s="33">
        <f t="shared" si="1911"/>
        <v>0</v>
      </c>
      <c r="T700" s="33">
        <f t="shared" si="1912"/>
        <v>0</v>
      </c>
      <c r="U700" s="33">
        <f t="shared" si="1913"/>
        <v>0</v>
      </c>
      <c r="V700" s="33">
        <f t="shared" si="1914"/>
        <v>0</v>
      </c>
      <c r="W700" s="33">
        <f t="shared" si="1915"/>
        <v>0</v>
      </c>
      <c r="X700" s="33">
        <f t="shared" si="1916"/>
        <v>0</v>
      </c>
      <c r="Y700" s="33">
        <f t="shared" si="1917"/>
        <v>0</v>
      </c>
      <c r="Z700" s="33">
        <f t="shared" si="1918"/>
        <v>0</v>
      </c>
      <c r="AA700" s="33">
        <f t="shared" si="1919"/>
        <v>0</v>
      </c>
      <c r="AB700" s="33">
        <f t="shared" si="1920"/>
        <v>0</v>
      </c>
      <c r="AC700" s="33">
        <f t="shared" si="1921"/>
        <v>0</v>
      </c>
      <c r="AD700" s="26">
        <f t="shared" ref="AD700:AD702" si="1938">SUM(R700:AC700)</f>
        <v>0</v>
      </c>
      <c r="AE700" s="46" t="str">
        <f>IFERROR(IF(AE$3=VLOOKUP($E700,Template!$AK$5:$AM$17,3,FALSE),$AD700*$F700,0),"0.00")</f>
        <v>0.00</v>
      </c>
      <c r="AF700" s="46" t="str">
        <f>IFERROR(IF(AF$3=VLOOKUP($E700,Template!$AK$5:$AM$17,3,FALSE),$AD700*$F700,0),"0.00")</f>
        <v>0.00</v>
      </c>
      <c r="AG700" s="28">
        <f t="shared" si="1923"/>
        <v>0</v>
      </c>
      <c r="AH700" s="13" t="s">
        <v>40</v>
      </c>
      <c r="AI700" s="13" t="s">
        <v>41</v>
      </c>
      <c r="AK700" s="14" t="s">
        <v>70</v>
      </c>
      <c r="AL700" s="15">
        <v>0.05</v>
      </c>
      <c r="AM700" s="16" t="s">
        <v>3</v>
      </c>
    </row>
    <row r="701" spans="1:39" s="3" customFormat="1" ht="13.8" x14ac:dyDescent="0.25">
      <c r="A701" s="7" t="str">
        <f t="shared" ref="A701:C701" si="1939">A700</f>
        <v>(Enter Broadcasting Company Name)</v>
      </c>
      <c r="B701" s="7" t="str">
        <f t="shared" si="1939"/>
        <v>(Enter Call Letters)</v>
      </c>
      <c r="C701" s="8" t="str">
        <f t="shared" si="1939"/>
        <v>(Select AM/FM)</v>
      </c>
      <c r="D701" s="30"/>
      <c r="E701" s="8" t="str">
        <f t="shared" si="1925"/>
        <v>(Select Station Province)</v>
      </c>
      <c r="F701" s="9" t="str">
        <f>IFERROR(VLOOKUP(E701,Template!$AK$5:$AL$17,2,FALSE),"")</f>
        <v/>
      </c>
      <c r="G701" s="42" t="s">
        <v>15</v>
      </c>
      <c r="H701" s="42" t="s">
        <v>17</v>
      </c>
      <c r="I701" s="32" t="s">
        <v>65</v>
      </c>
      <c r="J701" s="32" t="s">
        <v>66</v>
      </c>
      <c r="K701" s="33">
        <f t="shared" si="1907"/>
        <v>0</v>
      </c>
      <c r="L701" s="33">
        <f t="shared" si="1908"/>
        <v>0</v>
      </c>
      <c r="M701" s="34">
        <f t="shared" si="1906"/>
        <v>0</v>
      </c>
      <c r="N701" s="34">
        <f t="shared" si="1926"/>
        <v>0</v>
      </c>
      <c r="O701" s="34">
        <f t="shared" si="1909"/>
        <v>0</v>
      </c>
      <c r="P701" s="12" t="str">
        <f t="shared" ref="P701:Q701" si="1940">P700</f>
        <v>(Select Language)</v>
      </c>
      <c r="Q701" s="12" t="str">
        <f t="shared" si="1940"/>
        <v>(Select Usage)</v>
      </c>
      <c r="R701" s="33">
        <f t="shared" si="1910"/>
        <v>0</v>
      </c>
      <c r="S701" s="33">
        <f t="shared" si="1911"/>
        <v>0</v>
      </c>
      <c r="T701" s="33">
        <f t="shared" si="1912"/>
        <v>0</v>
      </c>
      <c r="U701" s="33">
        <f t="shared" si="1913"/>
        <v>0</v>
      </c>
      <c r="V701" s="33">
        <f t="shared" si="1914"/>
        <v>0</v>
      </c>
      <c r="W701" s="33">
        <f t="shared" si="1915"/>
        <v>0</v>
      </c>
      <c r="X701" s="33">
        <f t="shared" si="1916"/>
        <v>0</v>
      </c>
      <c r="Y701" s="33">
        <f t="shared" si="1917"/>
        <v>0</v>
      </c>
      <c r="Z701" s="33">
        <f t="shared" si="1918"/>
        <v>0</v>
      </c>
      <c r="AA701" s="33">
        <f t="shared" si="1919"/>
        <v>0</v>
      </c>
      <c r="AB701" s="33">
        <f t="shared" si="1920"/>
        <v>0</v>
      </c>
      <c r="AC701" s="33">
        <f t="shared" si="1921"/>
        <v>0</v>
      </c>
      <c r="AD701" s="26">
        <f t="shared" si="1938"/>
        <v>0</v>
      </c>
      <c r="AE701" s="46" t="str">
        <f>IFERROR(IF(AE$3=VLOOKUP($E701,Template!$AK$5:$AM$17,3,FALSE),$AD701*$F701,0),"0.00")</f>
        <v>0.00</v>
      </c>
      <c r="AF701" s="46" t="str">
        <f>IFERROR(IF(AF$3=VLOOKUP($E701,Template!$AK$5:$AM$17,3,FALSE),$AD701*$F701,0),"0.00")</f>
        <v>0.00</v>
      </c>
      <c r="AG701" s="28">
        <f t="shared" si="1923"/>
        <v>0</v>
      </c>
      <c r="AH701" s="13" t="s">
        <v>40</v>
      </c>
      <c r="AI701" s="13" t="s">
        <v>41</v>
      </c>
      <c r="AK701" s="14" t="s">
        <v>20</v>
      </c>
      <c r="AL701" s="15">
        <v>0.13</v>
      </c>
      <c r="AM701" s="16" t="s">
        <v>2</v>
      </c>
    </row>
    <row r="702" spans="1:39" s="3" customFormat="1" ht="13.8" x14ac:dyDescent="0.25">
      <c r="A702" s="7" t="str">
        <f t="shared" ref="A702:C702" si="1941">A701</f>
        <v>(Enter Broadcasting Company Name)</v>
      </c>
      <c r="B702" s="7" t="str">
        <f t="shared" si="1941"/>
        <v>(Enter Call Letters)</v>
      </c>
      <c r="C702" s="8" t="str">
        <f t="shared" si="1941"/>
        <v>(Select AM/FM)</v>
      </c>
      <c r="D702" s="30"/>
      <c r="E702" s="8" t="str">
        <f t="shared" si="1925"/>
        <v>(Select Station Province)</v>
      </c>
      <c r="F702" s="9" t="str">
        <f>IFERROR(VLOOKUP(E702,Template!$AK$5:$AL$17,2,FALSE),"")</f>
        <v/>
      </c>
      <c r="G702" s="42" t="s">
        <v>16</v>
      </c>
      <c r="H702" s="42" t="s">
        <v>18</v>
      </c>
      <c r="I702" s="32" t="s">
        <v>65</v>
      </c>
      <c r="J702" s="32" t="s">
        <v>66</v>
      </c>
      <c r="K702" s="33">
        <f t="shared" si="1907"/>
        <v>0</v>
      </c>
      <c r="L702" s="33">
        <f t="shared" si="1908"/>
        <v>0</v>
      </c>
      <c r="M702" s="34">
        <f t="shared" si="1906"/>
        <v>0</v>
      </c>
      <c r="N702" s="34">
        <f t="shared" si="1926"/>
        <v>0</v>
      </c>
      <c r="O702" s="34">
        <f t="shared" si="1909"/>
        <v>0</v>
      </c>
      <c r="P702" s="12" t="str">
        <f t="shared" ref="P702:Q702" si="1942">P701</f>
        <v>(Select Language)</v>
      </c>
      <c r="Q702" s="12" t="str">
        <f t="shared" si="1942"/>
        <v>(Select Usage)</v>
      </c>
      <c r="R702" s="33">
        <f t="shared" si="1910"/>
        <v>0</v>
      </c>
      <c r="S702" s="33">
        <f t="shared" si="1911"/>
        <v>0</v>
      </c>
      <c r="T702" s="33">
        <f t="shared" si="1912"/>
        <v>0</v>
      </c>
      <c r="U702" s="33">
        <f t="shared" si="1913"/>
        <v>0</v>
      </c>
      <c r="V702" s="33">
        <f t="shared" si="1914"/>
        <v>0</v>
      </c>
      <c r="W702" s="33">
        <f t="shared" si="1915"/>
        <v>0</v>
      </c>
      <c r="X702" s="33">
        <f t="shared" si="1916"/>
        <v>0</v>
      </c>
      <c r="Y702" s="33">
        <f t="shared" si="1917"/>
        <v>0</v>
      </c>
      <c r="Z702" s="33">
        <f t="shared" si="1918"/>
        <v>0</v>
      </c>
      <c r="AA702" s="33">
        <f t="shared" si="1919"/>
        <v>0</v>
      </c>
      <c r="AB702" s="33">
        <f t="shared" si="1920"/>
        <v>0</v>
      </c>
      <c r="AC702" s="33">
        <f t="shared" si="1921"/>
        <v>0</v>
      </c>
      <c r="AD702" s="26">
        <f t="shared" si="1938"/>
        <v>0</v>
      </c>
      <c r="AE702" s="46" t="str">
        <f>IFERROR(IF(AE$3=VLOOKUP($E702,Template!$AK$5:$AM$17,3,FALSE),$AD702*$F702,0),"0.00")</f>
        <v>0.00</v>
      </c>
      <c r="AF702" s="46" t="str">
        <f>IFERROR(IF(AF$3=VLOOKUP($E702,Template!$AK$5:$AM$17,3,FALSE),$AD702*$F702,0),"0.00")</f>
        <v>0.00</v>
      </c>
      <c r="AG702" s="28">
        <f t="shared" si="1923"/>
        <v>0</v>
      </c>
      <c r="AH702" s="13" t="s">
        <v>40</v>
      </c>
      <c r="AI702" s="13" t="s">
        <v>41</v>
      </c>
      <c r="AK702" s="14" t="s">
        <v>69</v>
      </c>
      <c r="AL702" s="15">
        <v>0.15</v>
      </c>
      <c r="AM702" s="16" t="s">
        <v>2</v>
      </c>
    </row>
    <row r="703" spans="1:39" s="3" customFormat="1" ht="13.8" x14ac:dyDescent="0.25">
      <c r="A703" s="7" t="str">
        <f t="shared" ref="A703:C703" si="1943">A702</f>
        <v>(Enter Broadcasting Company Name)</v>
      </c>
      <c r="B703" s="7" t="str">
        <f t="shared" si="1943"/>
        <v>(Enter Call Letters)</v>
      </c>
      <c r="C703" s="8" t="str">
        <f t="shared" si="1943"/>
        <v>(Select AM/FM)</v>
      </c>
      <c r="D703" s="30"/>
      <c r="E703" s="8" t="str">
        <f t="shared" si="1925"/>
        <v>(Select Station Province)</v>
      </c>
      <c r="F703" s="9" t="str">
        <f>IFERROR(VLOOKUP(E703,Template!$AK$5:$AL$17,2,FALSE),"")</f>
        <v/>
      </c>
      <c r="G703" s="42" t="s">
        <v>17</v>
      </c>
      <c r="H703" s="42" t="s">
        <v>7</v>
      </c>
      <c r="I703" s="32" t="s">
        <v>65</v>
      </c>
      <c r="J703" s="32" t="s">
        <v>66</v>
      </c>
      <c r="K703" s="33">
        <f t="shared" si="1907"/>
        <v>0</v>
      </c>
      <c r="L703" s="33">
        <f t="shared" si="1908"/>
        <v>0</v>
      </c>
      <c r="M703" s="34">
        <f t="shared" si="1906"/>
        <v>0</v>
      </c>
      <c r="N703" s="34">
        <f t="shared" si="1926"/>
        <v>0</v>
      </c>
      <c r="O703" s="34">
        <f t="shared" si="1909"/>
        <v>0</v>
      </c>
      <c r="P703" s="12" t="str">
        <f t="shared" ref="P703:Q703" si="1944">P702</f>
        <v>(Select Language)</v>
      </c>
      <c r="Q703" s="12" t="str">
        <f t="shared" si="1944"/>
        <v>(Select Usage)</v>
      </c>
      <c r="R703" s="33">
        <f t="shared" si="1910"/>
        <v>0</v>
      </c>
      <c r="S703" s="33">
        <f t="shared" si="1911"/>
        <v>0</v>
      </c>
      <c r="T703" s="33">
        <f t="shared" si="1912"/>
        <v>0</v>
      </c>
      <c r="U703" s="33">
        <f t="shared" si="1913"/>
        <v>0</v>
      </c>
      <c r="V703" s="33">
        <f t="shared" si="1914"/>
        <v>0</v>
      </c>
      <c r="W703" s="33">
        <f t="shared" si="1915"/>
        <v>0</v>
      </c>
      <c r="X703" s="33">
        <f t="shared" si="1916"/>
        <v>0</v>
      </c>
      <c r="Y703" s="33">
        <f t="shared" si="1917"/>
        <v>0</v>
      </c>
      <c r="Z703" s="33">
        <f t="shared" si="1918"/>
        <v>0</v>
      </c>
      <c r="AA703" s="33">
        <f t="shared" si="1919"/>
        <v>0</v>
      </c>
      <c r="AB703" s="33">
        <f t="shared" si="1920"/>
        <v>0</v>
      </c>
      <c r="AC703" s="33">
        <f t="shared" si="1921"/>
        <v>0</v>
      </c>
      <c r="AD703" s="26">
        <f>SUM(R703:AC703)</f>
        <v>0</v>
      </c>
      <c r="AE703" s="46" t="str">
        <f>IFERROR(IF(AE$3=VLOOKUP($E703,Template!$AK$5:$AM$17,3,FALSE),$AD703*$F703,0),"0.00")</f>
        <v>0.00</v>
      </c>
      <c r="AF703" s="46" t="str">
        <f>IFERROR(IF(AF$3=VLOOKUP($E703,Template!$AK$5:$AM$17,3,FALSE),$AD703*$F703,0),"0.00")</f>
        <v>0.00</v>
      </c>
      <c r="AG703" s="28">
        <f t="shared" si="1923"/>
        <v>0</v>
      </c>
      <c r="AH703" s="13" t="s">
        <v>40</v>
      </c>
      <c r="AI703" s="13" t="s">
        <v>41</v>
      </c>
      <c r="AK703" s="14" t="s">
        <v>29</v>
      </c>
      <c r="AL703" s="15">
        <v>0.05</v>
      </c>
      <c r="AM703" s="16" t="s">
        <v>3</v>
      </c>
    </row>
    <row r="704" spans="1:39" s="3" customFormat="1" ht="13.8" x14ac:dyDescent="0.25">
      <c r="A704" s="7" t="str">
        <f t="shared" ref="A704:C704" si="1945">A703</f>
        <v>(Enter Broadcasting Company Name)</v>
      </c>
      <c r="B704" s="7" t="str">
        <f t="shared" si="1945"/>
        <v>(Enter Call Letters)</v>
      </c>
      <c r="C704" s="8" t="str">
        <f t="shared" si="1945"/>
        <v>(Select AM/FM)</v>
      </c>
      <c r="D704" s="30"/>
      <c r="E704" s="8" t="str">
        <f t="shared" si="1925"/>
        <v>(Select Station Province)</v>
      </c>
      <c r="F704" s="9" t="str">
        <f>IFERROR(VLOOKUP(E704,Template!$AK$5:$AL$17,2,FALSE),"")</f>
        <v/>
      </c>
      <c r="G704" s="42" t="s">
        <v>18</v>
      </c>
      <c r="H704" s="43" t="s">
        <v>8</v>
      </c>
      <c r="I704" s="32" t="s">
        <v>65</v>
      </c>
      <c r="J704" s="32" t="s">
        <v>66</v>
      </c>
      <c r="K704" s="33">
        <f t="shared" si="1907"/>
        <v>0</v>
      </c>
      <c r="L704" s="33">
        <f t="shared" si="1908"/>
        <v>0</v>
      </c>
      <c r="M704" s="34">
        <f t="shared" si="1906"/>
        <v>0</v>
      </c>
      <c r="N704" s="34">
        <f t="shared" si="1926"/>
        <v>0</v>
      </c>
      <c r="O704" s="34">
        <f t="shared" si="1909"/>
        <v>0</v>
      </c>
      <c r="P704" s="12" t="str">
        <f t="shared" ref="P704:Q704" si="1946">P703</f>
        <v>(Select Language)</v>
      </c>
      <c r="Q704" s="12" t="str">
        <f t="shared" si="1946"/>
        <v>(Select Usage)</v>
      </c>
      <c r="R704" s="33">
        <f t="shared" si="1910"/>
        <v>0</v>
      </c>
      <c r="S704" s="33">
        <f t="shared" si="1911"/>
        <v>0</v>
      </c>
      <c r="T704" s="33">
        <f t="shared" si="1912"/>
        <v>0</v>
      </c>
      <c r="U704" s="33">
        <f t="shared" si="1913"/>
        <v>0</v>
      </c>
      <c r="V704" s="33">
        <f t="shared" si="1914"/>
        <v>0</v>
      </c>
      <c r="W704" s="33">
        <f t="shared" si="1915"/>
        <v>0</v>
      </c>
      <c r="X704" s="33">
        <f t="shared" si="1916"/>
        <v>0</v>
      </c>
      <c r="Y704" s="33">
        <f t="shared" si="1917"/>
        <v>0</v>
      </c>
      <c r="Z704" s="33">
        <f t="shared" si="1918"/>
        <v>0</v>
      </c>
      <c r="AA704" s="33">
        <f t="shared" si="1919"/>
        <v>0</v>
      </c>
      <c r="AB704" s="33">
        <f t="shared" si="1920"/>
        <v>0</v>
      </c>
      <c r="AC704" s="33">
        <f t="shared" si="1921"/>
        <v>0</v>
      </c>
      <c r="AD704" s="26">
        <f t="shared" ref="AD704" si="1947">SUM(R704:AC704)</f>
        <v>0</v>
      </c>
      <c r="AE704" s="46" t="str">
        <f>IFERROR(IF(AE$3=VLOOKUP($E704,Template!$AK$5:$AM$17,3,FALSE),$AD704*$F704,0),"0.00")</f>
        <v>0.00</v>
      </c>
      <c r="AF704" s="46" t="str">
        <f>IFERROR(IF(AF$3=VLOOKUP($E704,Template!$AK$5:$AM$17,3,FALSE),$AD704*$F704,0),"0.00")</f>
        <v>0.00</v>
      </c>
      <c r="AG704" s="28">
        <f t="shared" si="1923"/>
        <v>0</v>
      </c>
      <c r="AH704" s="13" t="s">
        <v>40</v>
      </c>
      <c r="AI704" s="13" t="s">
        <v>41</v>
      </c>
      <c r="AK704" s="14" t="s">
        <v>21</v>
      </c>
      <c r="AL704" s="15">
        <v>0.05</v>
      </c>
      <c r="AM704" s="16" t="s">
        <v>3</v>
      </c>
    </row>
    <row r="705" spans="1:39" ht="13.8" x14ac:dyDescent="0.25">
      <c r="A705" s="19" t="s">
        <v>4</v>
      </c>
      <c r="B705" s="19"/>
      <c r="C705" s="20"/>
      <c r="D705" s="20"/>
      <c r="E705" s="20"/>
      <c r="F705" s="20"/>
      <c r="G705" s="44"/>
      <c r="H705" s="44"/>
      <c r="I705" s="21">
        <f t="shared" ref="I705:K705" si="1948">SUM(I693:I704)</f>
        <v>0</v>
      </c>
      <c r="J705" s="21">
        <f t="shared" si="1948"/>
        <v>0</v>
      </c>
      <c r="K705" s="21">
        <f t="shared" si="1948"/>
        <v>0</v>
      </c>
      <c r="L705" s="21">
        <f>L704</f>
        <v>0</v>
      </c>
      <c r="M705" s="21">
        <f>SUM(M693:M704)</f>
        <v>0</v>
      </c>
      <c r="N705" s="21">
        <f t="shared" ref="N705:O705" si="1949">SUM(N693:N704)</f>
        <v>0</v>
      </c>
      <c r="O705" s="21">
        <f t="shared" si="1949"/>
        <v>0</v>
      </c>
      <c r="P705" s="21"/>
      <c r="Q705" s="22"/>
      <c r="R705" s="21">
        <f t="shared" ref="R705:AI705" si="1950">SUM(R693:R704)</f>
        <v>0</v>
      </c>
      <c r="S705" s="21">
        <f t="shared" si="1950"/>
        <v>0</v>
      </c>
      <c r="T705" s="21">
        <f t="shared" si="1950"/>
        <v>0</v>
      </c>
      <c r="U705" s="21">
        <f t="shared" si="1950"/>
        <v>0</v>
      </c>
      <c r="V705" s="21">
        <f t="shared" si="1950"/>
        <v>0</v>
      </c>
      <c r="W705" s="21">
        <f t="shared" si="1950"/>
        <v>0</v>
      </c>
      <c r="X705" s="21">
        <f t="shared" si="1950"/>
        <v>0</v>
      </c>
      <c r="Y705" s="21">
        <f t="shared" si="1950"/>
        <v>0</v>
      </c>
      <c r="Z705" s="21">
        <f t="shared" si="1950"/>
        <v>0</v>
      </c>
      <c r="AA705" s="21">
        <f t="shared" si="1950"/>
        <v>0</v>
      </c>
      <c r="AB705" s="21">
        <f t="shared" si="1950"/>
        <v>0</v>
      </c>
      <c r="AC705" s="21">
        <f t="shared" si="1950"/>
        <v>0</v>
      </c>
      <c r="AD705" s="27">
        <f t="shared" si="1950"/>
        <v>0</v>
      </c>
      <c r="AE705" s="21">
        <f t="shared" si="1950"/>
        <v>0</v>
      </c>
      <c r="AF705" s="21">
        <f t="shared" si="1950"/>
        <v>0</v>
      </c>
      <c r="AG705" s="27">
        <f t="shared" si="1950"/>
        <v>0</v>
      </c>
      <c r="AH705" s="21">
        <f t="shared" si="1950"/>
        <v>0</v>
      </c>
      <c r="AI705" s="21">
        <f t="shared" si="1950"/>
        <v>0</v>
      </c>
      <c r="AK705" s="14" t="s">
        <v>71</v>
      </c>
      <c r="AL705" s="15">
        <v>0.05</v>
      </c>
      <c r="AM705" s="16" t="s">
        <v>3</v>
      </c>
    </row>
    <row r="706" spans="1:39" x14ac:dyDescent="0.25">
      <c r="A706" s="2"/>
      <c r="G706" s="2"/>
      <c r="H706" s="2"/>
      <c r="O706" s="2"/>
      <c r="P706" s="2"/>
    </row>
    <row r="707" spans="1:39" ht="42" customHeight="1" x14ac:dyDescent="0.25">
      <c r="A707" s="223" t="s">
        <v>63</v>
      </c>
      <c r="B707" s="223" t="s">
        <v>43</v>
      </c>
      <c r="C707" s="224" t="s">
        <v>19</v>
      </c>
      <c r="D707" s="226"/>
      <c r="E707" s="223" t="s">
        <v>14</v>
      </c>
      <c r="F707" s="223" t="s">
        <v>38</v>
      </c>
      <c r="G707" s="223" t="s">
        <v>1</v>
      </c>
      <c r="H707" s="223" t="s">
        <v>5</v>
      </c>
      <c r="I707" s="225" t="s">
        <v>31</v>
      </c>
      <c r="J707" s="225" t="s">
        <v>32</v>
      </c>
      <c r="K707" s="225" t="s">
        <v>48</v>
      </c>
      <c r="L707" s="225" t="s">
        <v>0</v>
      </c>
      <c r="M707" s="4" t="s">
        <v>45</v>
      </c>
      <c r="N707" s="4" t="s">
        <v>46</v>
      </c>
      <c r="O707" s="4" t="s">
        <v>47</v>
      </c>
      <c r="P707" s="225" t="s">
        <v>50</v>
      </c>
      <c r="Q707" s="225" t="s">
        <v>33</v>
      </c>
      <c r="R707" s="4" t="s">
        <v>51</v>
      </c>
      <c r="S707" s="4" t="s">
        <v>52</v>
      </c>
      <c r="T707" s="4" t="s">
        <v>53</v>
      </c>
      <c r="U707" s="4" t="s">
        <v>54</v>
      </c>
      <c r="V707" s="4" t="s">
        <v>55</v>
      </c>
      <c r="W707" s="4" t="s">
        <v>56</v>
      </c>
      <c r="X707" s="4" t="s">
        <v>57</v>
      </c>
      <c r="Y707" s="4" t="s">
        <v>58</v>
      </c>
      <c r="Z707" s="4" t="s">
        <v>59</v>
      </c>
      <c r="AA707" s="4" t="s">
        <v>62</v>
      </c>
      <c r="AB707" s="4" t="s">
        <v>60</v>
      </c>
      <c r="AC707" s="4" t="s">
        <v>61</v>
      </c>
      <c r="AD707" s="233" t="s">
        <v>34</v>
      </c>
      <c r="AE707" s="231" t="s">
        <v>2</v>
      </c>
      <c r="AF707" s="231" t="s">
        <v>3</v>
      </c>
      <c r="AG707" s="233" t="s">
        <v>35</v>
      </c>
      <c r="AH707" s="223" t="s">
        <v>36</v>
      </c>
      <c r="AI707" s="223" t="s">
        <v>37</v>
      </c>
      <c r="AK707" s="229" t="s">
        <v>30</v>
      </c>
      <c r="AL707" s="229"/>
      <c r="AM707" s="229"/>
    </row>
    <row r="708" spans="1:39" s="6" customFormat="1" ht="35.25" customHeight="1" x14ac:dyDescent="0.3">
      <c r="A708" s="224"/>
      <c r="B708" s="224"/>
      <c r="C708" s="224"/>
      <c r="D708" s="227"/>
      <c r="E708" s="223"/>
      <c r="F708" s="223"/>
      <c r="G708" s="223"/>
      <c r="H708" s="223"/>
      <c r="I708" s="230"/>
      <c r="J708" s="230"/>
      <c r="K708" s="230"/>
      <c r="L708" s="230"/>
      <c r="M708" s="5">
        <v>0</v>
      </c>
      <c r="N708" s="5">
        <v>625000</v>
      </c>
      <c r="O708" s="5">
        <v>1250000</v>
      </c>
      <c r="P708" s="225"/>
      <c r="Q708" s="225"/>
      <c r="R708" s="29">
        <v>4.95E-4</v>
      </c>
      <c r="S708" s="29">
        <v>9.5200000000000005E-4</v>
      </c>
      <c r="T708" s="29">
        <v>1.5900000000000001E-3</v>
      </c>
      <c r="U708" s="29">
        <v>1.1169999999999999E-3</v>
      </c>
      <c r="V708" s="29">
        <v>2.189E-3</v>
      </c>
      <c r="W708" s="29">
        <v>4.5430000000000002E-3</v>
      </c>
      <c r="X708" s="29">
        <v>8.8199999999999997E-4</v>
      </c>
      <c r="Y708" s="29">
        <v>1.6949999999999999E-3</v>
      </c>
      <c r="Z708" s="29">
        <v>2.8319999999999999E-3</v>
      </c>
      <c r="AA708" s="29">
        <v>1.9889999999999999E-3</v>
      </c>
      <c r="AB708" s="29">
        <v>3.8999999999999998E-3</v>
      </c>
      <c r="AC708" s="29">
        <v>8.0949999999999998E-3</v>
      </c>
      <c r="AD708" s="233"/>
      <c r="AE708" s="232"/>
      <c r="AF708" s="232"/>
      <c r="AG708" s="234"/>
      <c r="AH708" s="223"/>
      <c r="AI708" s="223"/>
      <c r="AK708" s="229"/>
      <c r="AL708" s="229"/>
      <c r="AM708" s="229"/>
    </row>
    <row r="709" spans="1:39" s="3" customFormat="1" ht="13.8" x14ac:dyDescent="0.25">
      <c r="A709" s="7" t="s">
        <v>44</v>
      </c>
      <c r="B709" s="7" t="s">
        <v>42</v>
      </c>
      <c r="C709" s="8" t="s">
        <v>39</v>
      </c>
      <c r="D709" s="30"/>
      <c r="E709" s="8" t="s">
        <v>64</v>
      </c>
      <c r="F709" s="9" t="str">
        <f>IFERROR(VLOOKUP(E709,Template!$AK$5:$AL$17,2,FALSE),"")</f>
        <v/>
      </c>
      <c r="G709" s="41" t="s">
        <v>7</v>
      </c>
      <c r="H709" s="41" t="s">
        <v>6</v>
      </c>
      <c r="I709" s="32" t="s">
        <v>65</v>
      </c>
      <c r="J709" s="32" t="s">
        <v>66</v>
      </c>
      <c r="K709" s="33">
        <f>IFERROR(I709+J709,0)</f>
        <v>0</v>
      </c>
      <c r="L709" s="33">
        <f>IFERROR(K709,"")</f>
        <v>0</v>
      </c>
      <c r="M709" s="34">
        <f t="shared" ref="M709:M720" si="1951">IF(L709&lt;=$N$4,K709,IF(L708&gt;$N$4,0,$N$4-L708))</f>
        <v>0</v>
      </c>
      <c r="N709" s="34">
        <f>IF(AND(L709&gt;$N$4,L709&lt;=$O$4),K709-M709,IF(AND(L708&gt;$N$4,L708&lt;=$O$4),$O$4-L708,IF(L708&gt;$O$4,0,IF(L709&lt;$N$4,0,MIN(L709-$N$4,$N$4)))))</f>
        <v>0</v>
      </c>
      <c r="O709" s="34">
        <f>IF(L709&gt;$O$4,K709-M709-N709,0)</f>
        <v>0</v>
      </c>
      <c r="P709" s="12" t="s">
        <v>94</v>
      </c>
      <c r="Q709" s="12" t="s">
        <v>68</v>
      </c>
      <c r="R709" s="33">
        <f>IF(AND($Q709="LOW",$P709="French"),M709*R$4,0)</f>
        <v>0</v>
      </c>
      <c r="S709" s="33">
        <f>IF(AND($Q709="LOW",$P709="French"),N709*S$4,0)</f>
        <v>0</v>
      </c>
      <c r="T709" s="33">
        <f>IF(AND($Q709="LOW",$P709="French"),O709*T$4,0)</f>
        <v>0</v>
      </c>
      <c r="U709" s="33">
        <f>IF(AND($Q709="HIGH",$P709="French"),M709*U$4,0)</f>
        <v>0</v>
      </c>
      <c r="V709" s="33">
        <f>IF(AND($Q709="HIGH",$P709="French"),N709*V$4,0)</f>
        <v>0</v>
      </c>
      <c r="W709" s="33">
        <f>IF(AND($Q709="HIGH",$P709="French"),O709*W$4,0)</f>
        <v>0</v>
      </c>
      <c r="X709" s="33">
        <f>IF(AND($Q709="LOW",$P709="English"),M709*X$4,0)</f>
        <v>0</v>
      </c>
      <c r="Y709" s="33">
        <f>IF(AND($Q709="LOW",$P709="English"),N709*Y$4,0)</f>
        <v>0</v>
      </c>
      <c r="Z709" s="33">
        <f>IF(AND($Q709="LOW",$P709="English"),O709*Z$4,0)</f>
        <v>0</v>
      </c>
      <c r="AA709" s="33">
        <f>IF(AND($Q709="HIGH",$P709="English"),M709*AA$4,0)</f>
        <v>0</v>
      </c>
      <c r="AB709" s="33">
        <f>IF(AND($Q709="HIGH",$P709="English"),N709*AB$4,0)</f>
        <v>0</v>
      </c>
      <c r="AC709" s="33">
        <f>IF(AND($Q709="HIGH",$P709="English"),O709*AC$4,0)</f>
        <v>0</v>
      </c>
      <c r="AD709" s="26">
        <f>SUM(R709:AC709)</f>
        <v>0</v>
      </c>
      <c r="AE709" s="46" t="str">
        <f>IFERROR(IF(AE$3=VLOOKUP($E709,Template!$AK$5:$AM$17,3,FALSE),$AD709*$F709,0),"0.00")</f>
        <v>0.00</v>
      </c>
      <c r="AF709" s="46" t="str">
        <f>IFERROR(IF(AF$3=VLOOKUP($E709,Template!$AK$5:$AM$17,3,FALSE),$AD709*$F709,0),"0.00")</f>
        <v>0.00</v>
      </c>
      <c r="AG709" s="28">
        <f>SUM(AD709:AF709)</f>
        <v>0</v>
      </c>
      <c r="AH709" s="13" t="s">
        <v>40</v>
      </c>
      <c r="AI709" s="13" t="s">
        <v>41</v>
      </c>
      <c r="AK709" s="14" t="s">
        <v>25</v>
      </c>
      <c r="AL709" s="15">
        <v>0.05</v>
      </c>
      <c r="AM709" s="16" t="s">
        <v>3</v>
      </c>
    </row>
    <row r="710" spans="1:39" s="3" customFormat="1" ht="13.8" x14ac:dyDescent="0.25">
      <c r="A710" s="7" t="str">
        <f>A709</f>
        <v>(Enter Broadcasting Company Name)</v>
      </c>
      <c r="B710" s="7" t="str">
        <f>B709</f>
        <v>(Enter Call Letters)</v>
      </c>
      <c r="C710" s="8" t="str">
        <f>C709</f>
        <v>(Select AM/FM)</v>
      </c>
      <c r="D710" s="30"/>
      <c r="E710" s="8" t="str">
        <f>E709</f>
        <v>(Select Station Province)</v>
      </c>
      <c r="F710" s="9" t="str">
        <f>IFERROR(VLOOKUP(E710,Template!$AK$5:$AL$17,2,FALSE),"")</f>
        <v/>
      </c>
      <c r="G710" s="42" t="s">
        <v>8</v>
      </c>
      <c r="H710" s="42" t="s">
        <v>9</v>
      </c>
      <c r="I710" s="32" t="s">
        <v>65</v>
      </c>
      <c r="J710" s="32" t="s">
        <v>66</v>
      </c>
      <c r="K710" s="33">
        <f t="shared" ref="K710:K720" si="1952">IFERROR(I710+J710,0)</f>
        <v>0</v>
      </c>
      <c r="L710" s="33">
        <f t="shared" ref="L710:L720" si="1953">IFERROR(L709+K710,"")</f>
        <v>0</v>
      </c>
      <c r="M710" s="34">
        <f t="shared" si="1951"/>
        <v>0</v>
      </c>
      <c r="N710" s="34">
        <f>IF(AND(L710&gt;$N$4,L710&lt;=$O$4),K710-M710,IF(AND(L709&gt;$N$4,L709&lt;=$O$4),$O$4-L709,IF(L709&gt;$O$4,0,IF(L710&lt;$N$4,0,MIN(L710-$N$4,$N$4)))))</f>
        <v>0</v>
      </c>
      <c r="O710" s="34">
        <f t="shared" ref="O710:O720" si="1954">IF(L710&gt;$O$4,K710-M710-N710,0)</f>
        <v>0</v>
      </c>
      <c r="P710" s="12" t="str">
        <f>P709</f>
        <v>(Select Language)</v>
      </c>
      <c r="Q710" s="12" t="str">
        <f>Q709</f>
        <v>(Select Usage)</v>
      </c>
      <c r="R710" s="33">
        <f t="shared" ref="R710:R720" si="1955">IF(AND($Q710="LOW",$P710="French"),M710*R$4,0)</f>
        <v>0</v>
      </c>
      <c r="S710" s="33">
        <f t="shared" ref="S710:S720" si="1956">IF(AND($Q710="LOW",$P710="French"),N710*S$4,0)</f>
        <v>0</v>
      </c>
      <c r="T710" s="33">
        <f t="shared" ref="T710:T720" si="1957">IF(AND($Q710="LOW",$P710="French"),O710*T$4,0)</f>
        <v>0</v>
      </c>
      <c r="U710" s="33">
        <f t="shared" ref="U710:U720" si="1958">IF(AND($Q710="HIGH",$P710="French"),M710*U$4,0)</f>
        <v>0</v>
      </c>
      <c r="V710" s="33">
        <f t="shared" ref="V710:V720" si="1959">IF(AND($Q710="HIGH",$P710="French"),N710*V$4,0)</f>
        <v>0</v>
      </c>
      <c r="W710" s="33">
        <f t="shared" ref="W710:W720" si="1960">IF(AND($Q710="HIGH",$P710="French"),O710*W$4,0)</f>
        <v>0</v>
      </c>
      <c r="X710" s="33">
        <f t="shared" ref="X710:X720" si="1961">IF(AND($Q710="LOW",$P710="English"),M710*X$4,0)</f>
        <v>0</v>
      </c>
      <c r="Y710" s="33">
        <f t="shared" ref="Y710:Y720" si="1962">IF(AND($Q710="LOW",$P710="English"),N710*Y$4,0)</f>
        <v>0</v>
      </c>
      <c r="Z710" s="33">
        <f t="shared" ref="Z710:Z720" si="1963">IF(AND($Q710="LOW",$P710="English"),O710*Z$4,0)</f>
        <v>0</v>
      </c>
      <c r="AA710" s="33">
        <f t="shared" ref="AA710:AA720" si="1964">IF(AND($Q710="HIGH",$P710="English"),M710*AA$4,0)</f>
        <v>0</v>
      </c>
      <c r="AB710" s="33">
        <f t="shared" ref="AB710:AB720" si="1965">IF(AND($Q710="HIGH",$P710="English"),N710*AB$4,0)</f>
        <v>0</v>
      </c>
      <c r="AC710" s="33">
        <f t="shared" ref="AC710:AC720" si="1966">IF(AND($Q710="HIGH",$P710="English"),O710*AC$4,0)</f>
        <v>0</v>
      </c>
      <c r="AD710" s="26">
        <f t="shared" ref="AD710:AD714" si="1967">SUM(R710:AC710)</f>
        <v>0</v>
      </c>
      <c r="AE710" s="46" t="str">
        <f>IFERROR(IF(AE$3=VLOOKUP($E710,Template!$AK$5:$AM$17,3,FALSE),$AD710*$F710,0),"0.00")</f>
        <v>0.00</v>
      </c>
      <c r="AF710" s="46" t="str">
        <f>IFERROR(IF(AF$3=VLOOKUP($E710,Template!$AK$5:$AM$17,3,FALSE),$AD710*$F710,0),"0.00")</f>
        <v>0.00</v>
      </c>
      <c r="AG710" s="28">
        <f t="shared" ref="AG710:AG720" si="1968">SUM(AD710:AF710)</f>
        <v>0</v>
      </c>
      <c r="AH710" s="13" t="s">
        <v>40</v>
      </c>
      <c r="AI710" s="13" t="s">
        <v>41</v>
      </c>
      <c r="AK710" s="14" t="s">
        <v>23</v>
      </c>
      <c r="AL710" s="15">
        <v>0.05</v>
      </c>
      <c r="AM710" s="16" t="s">
        <v>3</v>
      </c>
    </row>
    <row r="711" spans="1:39" s="3" customFormat="1" ht="13.8" x14ac:dyDescent="0.25">
      <c r="A711" s="7" t="str">
        <f t="shared" ref="A711:C711" si="1969">A710</f>
        <v>(Enter Broadcasting Company Name)</v>
      </c>
      <c r="B711" s="7" t="str">
        <f t="shared" si="1969"/>
        <v>(Enter Call Letters)</v>
      </c>
      <c r="C711" s="8" t="str">
        <f t="shared" si="1969"/>
        <v>(Select AM/FM)</v>
      </c>
      <c r="D711" s="30"/>
      <c r="E711" s="8" t="str">
        <f t="shared" ref="E711:E720" si="1970">E710</f>
        <v>(Select Station Province)</v>
      </c>
      <c r="F711" s="9" t="str">
        <f>IFERROR(VLOOKUP(E711,Template!$AK$5:$AL$17,2,FALSE),"")</f>
        <v/>
      </c>
      <c r="G711" s="42" t="s">
        <v>6</v>
      </c>
      <c r="H711" s="42" t="s">
        <v>10</v>
      </c>
      <c r="I711" s="32" t="s">
        <v>65</v>
      </c>
      <c r="J711" s="32" t="s">
        <v>66</v>
      </c>
      <c r="K711" s="33">
        <f t="shared" si="1952"/>
        <v>0</v>
      </c>
      <c r="L711" s="33">
        <f t="shared" si="1953"/>
        <v>0</v>
      </c>
      <c r="M711" s="34">
        <f t="shared" si="1951"/>
        <v>0</v>
      </c>
      <c r="N711" s="34">
        <f t="shared" ref="N711:N720" si="1971">IF(AND(L711&gt;$N$4,L711&lt;=$O$4),K711-M711,IF(AND(L710&gt;$N$4,L710&lt;=$O$4),$O$4-L710,IF(L710&gt;$O$4,0,IF(L711&lt;$N$4,0,MIN(L711-$N$4,$N$4)))))</f>
        <v>0</v>
      </c>
      <c r="O711" s="34">
        <f t="shared" si="1954"/>
        <v>0</v>
      </c>
      <c r="P711" s="12" t="str">
        <f t="shared" ref="P711:Q711" si="1972">P710</f>
        <v>(Select Language)</v>
      </c>
      <c r="Q711" s="12" t="str">
        <f t="shared" si="1972"/>
        <v>(Select Usage)</v>
      </c>
      <c r="R711" s="33">
        <f t="shared" si="1955"/>
        <v>0</v>
      </c>
      <c r="S711" s="33">
        <f t="shared" si="1956"/>
        <v>0</v>
      </c>
      <c r="T711" s="33">
        <f t="shared" si="1957"/>
        <v>0</v>
      </c>
      <c r="U711" s="33">
        <f t="shared" si="1958"/>
        <v>0</v>
      </c>
      <c r="V711" s="33">
        <f t="shared" si="1959"/>
        <v>0</v>
      </c>
      <c r="W711" s="33">
        <f t="shared" si="1960"/>
        <v>0</v>
      </c>
      <c r="X711" s="33">
        <f t="shared" si="1961"/>
        <v>0</v>
      </c>
      <c r="Y711" s="33">
        <f t="shared" si="1962"/>
        <v>0</v>
      </c>
      <c r="Z711" s="33">
        <f t="shared" si="1963"/>
        <v>0</v>
      </c>
      <c r="AA711" s="33">
        <f t="shared" si="1964"/>
        <v>0</v>
      </c>
      <c r="AB711" s="33">
        <f t="shared" si="1965"/>
        <v>0</v>
      </c>
      <c r="AC711" s="33">
        <f t="shared" si="1966"/>
        <v>0</v>
      </c>
      <c r="AD711" s="26">
        <f t="shared" si="1967"/>
        <v>0</v>
      </c>
      <c r="AE711" s="46" t="str">
        <f>IFERROR(IF(AE$3=VLOOKUP($E711,Template!$AK$5:$AM$17,3,FALSE),$AD711*$F711,0),"0.00")</f>
        <v>0.00</v>
      </c>
      <c r="AF711" s="46" t="str">
        <f>IFERROR(IF(AF$3=VLOOKUP($E711,Template!$AK$5:$AM$17,3,FALSE),$AD711*$F711,0),"0.00")</f>
        <v>0.00</v>
      </c>
      <c r="AG711" s="28">
        <f t="shared" si="1968"/>
        <v>0</v>
      </c>
      <c r="AH711" s="13" t="s">
        <v>40</v>
      </c>
      <c r="AI711" s="13" t="s">
        <v>41</v>
      </c>
      <c r="AK711" s="14" t="s">
        <v>24</v>
      </c>
      <c r="AL711" s="15">
        <v>0.05</v>
      </c>
      <c r="AM711" s="16" t="s">
        <v>3</v>
      </c>
    </row>
    <row r="712" spans="1:39" s="3" customFormat="1" ht="13.8" x14ac:dyDescent="0.25">
      <c r="A712" s="7" t="str">
        <f t="shared" ref="A712:C712" si="1973">A711</f>
        <v>(Enter Broadcasting Company Name)</v>
      </c>
      <c r="B712" s="7" t="str">
        <f t="shared" si="1973"/>
        <v>(Enter Call Letters)</v>
      </c>
      <c r="C712" s="8" t="str">
        <f t="shared" si="1973"/>
        <v>(Select AM/FM)</v>
      </c>
      <c r="D712" s="30"/>
      <c r="E712" s="8" t="str">
        <f t="shared" si="1970"/>
        <v>(Select Station Province)</v>
      </c>
      <c r="F712" s="9" t="str">
        <f>IFERROR(VLOOKUP(E712,Template!$AK$5:$AL$17,2,FALSE),"")</f>
        <v/>
      </c>
      <c r="G712" s="42" t="s">
        <v>9</v>
      </c>
      <c r="H712" s="42" t="s">
        <v>11</v>
      </c>
      <c r="I712" s="32" t="s">
        <v>65</v>
      </c>
      <c r="J712" s="32" t="s">
        <v>66</v>
      </c>
      <c r="K712" s="33">
        <f t="shared" si="1952"/>
        <v>0</v>
      </c>
      <c r="L712" s="33">
        <f t="shared" si="1953"/>
        <v>0</v>
      </c>
      <c r="M712" s="34">
        <f t="shared" si="1951"/>
        <v>0</v>
      </c>
      <c r="N712" s="34">
        <f t="shared" si="1971"/>
        <v>0</v>
      </c>
      <c r="O712" s="34">
        <f t="shared" si="1954"/>
        <v>0</v>
      </c>
      <c r="P712" s="12" t="str">
        <f t="shared" ref="P712:Q712" si="1974">P711</f>
        <v>(Select Language)</v>
      </c>
      <c r="Q712" s="12" t="str">
        <f t="shared" si="1974"/>
        <v>(Select Usage)</v>
      </c>
      <c r="R712" s="33">
        <f t="shared" si="1955"/>
        <v>0</v>
      </c>
      <c r="S712" s="33">
        <f t="shared" si="1956"/>
        <v>0</v>
      </c>
      <c r="T712" s="33">
        <f t="shared" si="1957"/>
        <v>0</v>
      </c>
      <c r="U712" s="33">
        <f t="shared" si="1958"/>
        <v>0</v>
      </c>
      <c r="V712" s="33">
        <f t="shared" si="1959"/>
        <v>0</v>
      </c>
      <c r="W712" s="33">
        <f t="shared" si="1960"/>
        <v>0</v>
      </c>
      <c r="X712" s="33">
        <f t="shared" si="1961"/>
        <v>0</v>
      </c>
      <c r="Y712" s="33">
        <f t="shared" si="1962"/>
        <v>0</v>
      </c>
      <c r="Z712" s="33">
        <f t="shared" si="1963"/>
        <v>0</v>
      </c>
      <c r="AA712" s="33">
        <f t="shared" si="1964"/>
        <v>0</v>
      </c>
      <c r="AB712" s="33">
        <f t="shared" si="1965"/>
        <v>0</v>
      </c>
      <c r="AC712" s="33">
        <f t="shared" si="1966"/>
        <v>0</v>
      </c>
      <c r="AD712" s="26">
        <f t="shared" si="1967"/>
        <v>0</v>
      </c>
      <c r="AE712" s="46" t="str">
        <f>IFERROR(IF(AE$3=VLOOKUP($E712,Template!$AK$5:$AM$17,3,FALSE),$AD712*$F712,0),"0.00")</f>
        <v>0.00</v>
      </c>
      <c r="AF712" s="46" t="str">
        <f>IFERROR(IF(AF$3=VLOOKUP($E712,Template!$AK$5:$AM$17,3,FALSE),$AD712*$F712,0),"0.00")</f>
        <v>0.00</v>
      </c>
      <c r="AG712" s="28">
        <f t="shared" si="1968"/>
        <v>0</v>
      </c>
      <c r="AH712" s="13" t="s">
        <v>40</v>
      </c>
      <c r="AI712" s="13" t="s">
        <v>41</v>
      </c>
      <c r="AK712" s="14" t="s">
        <v>22</v>
      </c>
      <c r="AL712" s="15">
        <v>0.15</v>
      </c>
      <c r="AM712" s="16" t="s">
        <v>2</v>
      </c>
    </row>
    <row r="713" spans="1:39" s="3" customFormat="1" ht="13.8" x14ac:dyDescent="0.25">
      <c r="A713" s="7" t="str">
        <f t="shared" ref="A713:C713" si="1975">A712</f>
        <v>(Enter Broadcasting Company Name)</v>
      </c>
      <c r="B713" s="7" t="str">
        <f t="shared" si="1975"/>
        <v>(Enter Call Letters)</v>
      </c>
      <c r="C713" s="8" t="str">
        <f t="shared" si="1975"/>
        <v>(Select AM/FM)</v>
      </c>
      <c r="D713" s="30"/>
      <c r="E713" s="8" t="str">
        <f t="shared" si="1970"/>
        <v>(Select Station Province)</v>
      </c>
      <c r="F713" s="9" t="str">
        <f>IFERROR(VLOOKUP(E713,Template!$AK$5:$AL$17,2,FALSE),"")</f>
        <v/>
      </c>
      <c r="G713" s="42" t="s">
        <v>10</v>
      </c>
      <c r="H713" s="42" t="s">
        <v>12</v>
      </c>
      <c r="I713" s="32" t="s">
        <v>65</v>
      </c>
      <c r="J713" s="32" t="s">
        <v>66</v>
      </c>
      <c r="K713" s="33">
        <f t="shared" si="1952"/>
        <v>0</v>
      </c>
      <c r="L713" s="33">
        <f t="shared" si="1953"/>
        <v>0</v>
      </c>
      <c r="M713" s="34">
        <f t="shared" si="1951"/>
        <v>0</v>
      </c>
      <c r="N713" s="34">
        <f t="shared" si="1971"/>
        <v>0</v>
      </c>
      <c r="O713" s="34">
        <f t="shared" si="1954"/>
        <v>0</v>
      </c>
      <c r="P713" s="12" t="str">
        <f t="shared" ref="P713:Q713" si="1976">P712</f>
        <v>(Select Language)</v>
      </c>
      <c r="Q713" s="12" t="str">
        <f t="shared" si="1976"/>
        <v>(Select Usage)</v>
      </c>
      <c r="R713" s="33">
        <f t="shared" si="1955"/>
        <v>0</v>
      </c>
      <c r="S713" s="33">
        <f t="shared" si="1956"/>
        <v>0</v>
      </c>
      <c r="T713" s="33">
        <f t="shared" si="1957"/>
        <v>0</v>
      </c>
      <c r="U713" s="33">
        <f t="shared" si="1958"/>
        <v>0</v>
      </c>
      <c r="V713" s="33">
        <f t="shared" si="1959"/>
        <v>0</v>
      </c>
      <c r="W713" s="33">
        <f t="shared" si="1960"/>
        <v>0</v>
      </c>
      <c r="X713" s="33">
        <f t="shared" si="1961"/>
        <v>0</v>
      </c>
      <c r="Y713" s="33">
        <f t="shared" si="1962"/>
        <v>0</v>
      </c>
      <c r="Z713" s="33">
        <f t="shared" si="1963"/>
        <v>0</v>
      </c>
      <c r="AA713" s="33">
        <f t="shared" si="1964"/>
        <v>0</v>
      </c>
      <c r="AB713" s="33">
        <f t="shared" si="1965"/>
        <v>0</v>
      </c>
      <c r="AC713" s="33">
        <f t="shared" si="1966"/>
        <v>0</v>
      </c>
      <c r="AD713" s="26">
        <f t="shared" si="1967"/>
        <v>0</v>
      </c>
      <c r="AE713" s="46" t="str">
        <f>IFERROR(IF(AE$3=VLOOKUP($E713,Template!$AK$5:$AM$17,3,FALSE),$AD713*$F713,0),"0.00")</f>
        <v>0.00</v>
      </c>
      <c r="AF713" s="46" t="str">
        <f>IFERROR(IF(AF$3=VLOOKUP($E713,Template!$AK$5:$AM$17,3,FALSE),$AD713*$F713,0),"0.00")</f>
        <v>0.00</v>
      </c>
      <c r="AG713" s="28">
        <f t="shared" si="1968"/>
        <v>0</v>
      </c>
      <c r="AH713" s="13" t="s">
        <v>40</v>
      </c>
      <c r="AI713" s="13" t="s">
        <v>41</v>
      </c>
      <c r="AK713" s="14" t="s">
        <v>26</v>
      </c>
      <c r="AL713" s="15">
        <v>0.15</v>
      </c>
      <c r="AM713" s="16" t="s">
        <v>2</v>
      </c>
    </row>
    <row r="714" spans="1:39" s="3" customFormat="1" ht="13.8" x14ac:dyDescent="0.25">
      <c r="A714" s="7" t="str">
        <f t="shared" ref="A714:C714" si="1977">A713</f>
        <v>(Enter Broadcasting Company Name)</v>
      </c>
      <c r="B714" s="7" t="str">
        <f t="shared" si="1977"/>
        <v>(Enter Call Letters)</v>
      </c>
      <c r="C714" s="8" t="str">
        <f t="shared" si="1977"/>
        <v>(Select AM/FM)</v>
      </c>
      <c r="D714" s="30"/>
      <c r="E714" s="8" t="str">
        <f t="shared" si="1970"/>
        <v>(Select Station Province)</v>
      </c>
      <c r="F714" s="9" t="str">
        <f>IFERROR(VLOOKUP(E714,Template!$AK$5:$AL$17,2,FALSE),"")</f>
        <v/>
      </c>
      <c r="G714" s="42" t="s">
        <v>11</v>
      </c>
      <c r="H714" s="42" t="s">
        <v>13</v>
      </c>
      <c r="I714" s="32" t="s">
        <v>65</v>
      </c>
      <c r="J714" s="32" t="s">
        <v>66</v>
      </c>
      <c r="K714" s="33">
        <f t="shared" si="1952"/>
        <v>0</v>
      </c>
      <c r="L714" s="33">
        <f t="shared" si="1953"/>
        <v>0</v>
      </c>
      <c r="M714" s="34">
        <f t="shared" si="1951"/>
        <v>0</v>
      </c>
      <c r="N714" s="34">
        <f t="shared" si="1971"/>
        <v>0</v>
      </c>
      <c r="O714" s="34">
        <f t="shared" si="1954"/>
        <v>0</v>
      </c>
      <c r="P714" s="12" t="str">
        <f t="shared" ref="P714:Q714" si="1978">P713</f>
        <v>(Select Language)</v>
      </c>
      <c r="Q714" s="12" t="str">
        <f t="shared" si="1978"/>
        <v>(Select Usage)</v>
      </c>
      <c r="R714" s="33">
        <f t="shared" si="1955"/>
        <v>0</v>
      </c>
      <c r="S714" s="33">
        <f t="shared" si="1956"/>
        <v>0</v>
      </c>
      <c r="T714" s="33">
        <f t="shared" si="1957"/>
        <v>0</v>
      </c>
      <c r="U714" s="33">
        <f t="shared" si="1958"/>
        <v>0</v>
      </c>
      <c r="V714" s="33">
        <f t="shared" si="1959"/>
        <v>0</v>
      </c>
      <c r="W714" s="33">
        <f t="shared" si="1960"/>
        <v>0</v>
      </c>
      <c r="X714" s="33">
        <f t="shared" si="1961"/>
        <v>0</v>
      </c>
      <c r="Y714" s="33">
        <f t="shared" si="1962"/>
        <v>0</v>
      </c>
      <c r="Z714" s="33">
        <f t="shared" si="1963"/>
        <v>0</v>
      </c>
      <c r="AA714" s="33">
        <f t="shared" si="1964"/>
        <v>0</v>
      </c>
      <c r="AB714" s="33">
        <f t="shared" si="1965"/>
        <v>0</v>
      </c>
      <c r="AC714" s="33">
        <f t="shared" si="1966"/>
        <v>0</v>
      </c>
      <c r="AD714" s="26">
        <f t="shared" si="1967"/>
        <v>0</v>
      </c>
      <c r="AE714" s="46" t="str">
        <f>IFERROR(IF(AE$3=VLOOKUP($E714,Template!$AK$5:$AM$17,3,FALSE),$AD714*$F714,0),"0.00")</f>
        <v>0.00</v>
      </c>
      <c r="AF714" s="46" t="str">
        <f>IFERROR(IF(AF$3=VLOOKUP($E714,Template!$AK$5:$AM$17,3,FALSE),$AD714*$F714,0),"0.00")</f>
        <v>0.00</v>
      </c>
      <c r="AG714" s="28">
        <f t="shared" si="1968"/>
        <v>0</v>
      </c>
      <c r="AH714" s="13" t="s">
        <v>40</v>
      </c>
      <c r="AI714" s="13" t="s">
        <v>41</v>
      </c>
      <c r="AK714" s="14" t="s">
        <v>27</v>
      </c>
      <c r="AL714" s="15">
        <v>0.15</v>
      </c>
      <c r="AM714" s="16" t="s">
        <v>2</v>
      </c>
    </row>
    <row r="715" spans="1:39" s="3" customFormat="1" ht="13.8" x14ac:dyDescent="0.25">
      <c r="A715" s="7" t="str">
        <f t="shared" ref="A715:C715" si="1979">A714</f>
        <v>(Enter Broadcasting Company Name)</v>
      </c>
      <c r="B715" s="7" t="str">
        <f t="shared" si="1979"/>
        <v>(Enter Call Letters)</v>
      </c>
      <c r="C715" s="8" t="str">
        <f t="shared" si="1979"/>
        <v>(Select AM/FM)</v>
      </c>
      <c r="D715" s="30"/>
      <c r="E715" s="8" t="str">
        <f t="shared" si="1970"/>
        <v>(Select Station Province)</v>
      </c>
      <c r="F715" s="9" t="str">
        <f>IFERROR(VLOOKUP(E715,Template!$AK$5:$AL$17,2,FALSE),"")</f>
        <v/>
      </c>
      <c r="G715" s="42" t="s">
        <v>12</v>
      </c>
      <c r="H715" s="42" t="s">
        <v>15</v>
      </c>
      <c r="I715" s="32" t="s">
        <v>65</v>
      </c>
      <c r="J715" s="32" t="s">
        <v>66</v>
      </c>
      <c r="K715" s="33">
        <f t="shared" si="1952"/>
        <v>0</v>
      </c>
      <c r="L715" s="33">
        <f t="shared" si="1953"/>
        <v>0</v>
      </c>
      <c r="M715" s="34">
        <f t="shared" si="1951"/>
        <v>0</v>
      </c>
      <c r="N715" s="34">
        <f t="shared" si="1971"/>
        <v>0</v>
      </c>
      <c r="O715" s="34">
        <f t="shared" si="1954"/>
        <v>0</v>
      </c>
      <c r="P715" s="12" t="str">
        <f t="shared" ref="P715:Q715" si="1980">P714</f>
        <v>(Select Language)</v>
      </c>
      <c r="Q715" s="12" t="str">
        <f t="shared" si="1980"/>
        <v>(Select Usage)</v>
      </c>
      <c r="R715" s="33">
        <f t="shared" si="1955"/>
        <v>0</v>
      </c>
      <c r="S715" s="33">
        <f t="shared" si="1956"/>
        <v>0</v>
      </c>
      <c r="T715" s="33">
        <f t="shared" si="1957"/>
        <v>0</v>
      </c>
      <c r="U715" s="33">
        <f t="shared" si="1958"/>
        <v>0</v>
      </c>
      <c r="V715" s="33">
        <f t="shared" si="1959"/>
        <v>0</v>
      </c>
      <c r="W715" s="33">
        <f t="shared" si="1960"/>
        <v>0</v>
      </c>
      <c r="X715" s="33">
        <f t="shared" si="1961"/>
        <v>0</v>
      </c>
      <c r="Y715" s="33">
        <f t="shared" si="1962"/>
        <v>0</v>
      </c>
      <c r="Z715" s="33">
        <f t="shared" si="1963"/>
        <v>0</v>
      </c>
      <c r="AA715" s="33">
        <f t="shared" si="1964"/>
        <v>0</v>
      </c>
      <c r="AB715" s="33">
        <f t="shared" si="1965"/>
        <v>0</v>
      </c>
      <c r="AC715" s="33">
        <f t="shared" si="1966"/>
        <v>0</v>
      </c>
      <c r="AD715" s="26">
        <f>SUM(R715:AC715)</f>
        <v>0</v>
      </c>
      <c r="AE715" s="46" t="str">
        <f>IFERROR(IF(AE$3=VLOOKUP($E715,Template!$AK$5:$AM$17,3,FALSE),$AD715*$F715,0),"0.00")</f>
        <v>0.00</v>
      </c>
      <c r="AF715" s="46" t="str">
        <f>IFERROR(IF(AF$3=VLOOKUP($E715,Template!$AK$5:$AM$17,3,FALSE),$AD715*$F715,0),"0.00")</f>
        <v>0.00</v>
      </c>
      <c r="AG715" s="28">
        <f t="shared" si="1968"/>
        <v>0</v>
      </c>
      <c r="AH715" s="13" t="s">
        <v>40</v>
      </c>
      <c r="AI715" s="13" t="s">
        <v>41</v>
      </c>
      <c r="AK715" s="14" t="s">
        <v>28</v>
      </c>
      <c r="AL715" s="15">
        <v>0.05</v>
      </c>
      <c r="AM715" s="16" t="s">
        <v>3</v>
      </c>
    </row>
    <row r="716" spans="1:39" s="3" customFormat="1" ht="13.8" x14ac:dyDescent="0.25">
      <c r="A716" s="7" t="str">
        <f t="shared" ref="A716:C716" si="1981">A715</f>
        <v>(Enter Broadcasting Company Name)</v>
      </c>
      <c r="B716" s="7" t="str">
        <f t="shared" si="1981"/>
        <v>(Enter Call Letters)</v>
      </c>
      <c r="C716" s="8" t="str">
        <f t="shared" si="1981"/>
        <v>(Select AM/FM)</v>
      </c>
      <c r="D716" s="30"/>
      <c r="E716" s="8" t="str">
        <f t="shared" si="1970"/>
        <v>(Select Station Province)</v>
      </c>
      <c r="F716" s="9" t="str">
        <f>IFERROR(VLOOKUP(E716,Template!$AK$5:$AL$17,2,FALSE),"")</f>
        <v/>
      </c>
      <c r="G716" s="42" t="s">
        <v>13</v>
      </c>
      <c r="H716" s="42" t="s">
        <v>16</v>
      </c>
      <c r="I716" s="32" t="s">
        <v>65</v>
      </c>
      <c r="J716" s="32" t="s">
        <v>66</v>
      </c>
      <c r="K716" s="33">
        <f t="shared" si="1952"/>
        <v>0</v>
      </c>
      <c r="L716" s="33">
        <f t="shared" si="1953"/>
        <v>0</v>
      </c>
      <c r="M716" s="34">
        <f t="shared" si="1951"/>
        <v>0</v>
      </c>
      <c r="N716" s="34">
        <f t="shared" si="1971"/>
        <v>0</v>
      </c>
      <c r="O716" s="34">
        <f t="shared" si="1954"/>
        <v>0</v>
      </c>
      <c r="P716" s="12" t="str">
        <f t="shared" ref="P716:Q716" si="1982">P715</f>
        <v>(Select Language)</v>
      </c>
      <c r="Q716" s="12" t="str">
        <f t="shared" si="1982"/>
        <v>(Select Usage)</v>
      </c>
      <c r="R716" s="33">
        <f t="shared" si="1955"/>
        <v>0</v>
      </c>
      <c r="S716" s="33">
        <f t="shared" si="1956"/>
        <v>0</v>
      </c>
      <c r="T716" s="33">
        <f t="shared" si="1957"/>
        <v>0</v>
      </c>
      <c r="U716" s="33">
        <f t="shared" si="1958"/>
        <v>0</v>
      </c>
      <c r="V716" s="33">
        <f t="shared" si="1959"/>
        <v>0</v>
      </c>
      <c r="W716" s="33">
        <f t="shared" si="1960"/>
        <v>0</v>
      </c>
      <c r="X716" s="33">
        <f t="shared" si="1961"/>
        <v>0</v>
      </c>
      <c r="Y716" s="33">
        <f t="shared" si="1962"/>
        <v>0</v>
      </c>
      <c r="Z716" s="33">
        <f t="shared" si="1963"/>
        <v>0</v>
      </c>
      <c r="AA716" s="33">
        <f t="shared" si="1964"/>
        <v>0</v>
      </c>
      <c r="AB716" s="33">
        <f t="shared" si="1965"/>
        <v>0</v>
      </c>
      <c r="AC716" s="33">
        <f t="shared" si="1966"/>
        <v>0</v>
      </c>
      <c r="AD716" s="26">
        <f t="shared" ref="AD716:AD718" si="1983">SUM(R716:AC716)</f>
        <v>0</v>
      </c>
      <c r="AE716" s="46" t="str">
        <f>IFERROR(IF(AE$3=VLOOKUP($E716,Template!$AK$5:$AM$17,3,FALSE),$AD716*$F716,0),"0.00")</f>
        <v>0.00</v>
      </c>
      <c r="AF716" s="46" t="str">
        <f>IFERROR(IF(AF$3=VLOOKUP($E716,Template!$AK$5:$AM$17,3,FALSE),$AD716*$F716,0),"0.00")</f>
        <v>0.00</v>
      </c>
      <c r="AG716" s="28">
        <f t="shared" si="1968"/>
        <v>0</v>
      </c>
      <c r="AH716" s="13" t="s">
        <v>40</v>
      </c>
      <c r="AI716" s="13" t="s">
        <v>41</v>
      </c>
      <c r="AK716" s="14" t="s">
        <v>70</v>
      </c>
      <c r="AL716" s="15">
        <v>0.05</v>
      </c>
      <c r="AM716" s="16" t="s">
        <v>3</v>
      </c>
    </row>
    <row r="717" spans="1:39" s="3" customFormat="1" ht="13.8" x14ac:dyDescent="0.25">
      <c r="A717" s="7" t="str">
        <f t="shared" ref="A717:C717" si="1984">A716</f>
        <v>(Enter Broadcasting Company Name)</v>
      </c>
      <c r="B717" s="7" t="str">
        <f t="shared" si="1984"/>
        <v>(Enter Call Letters)</v>
      </c>
      <c r="C717" s="8" t="str">
        <f t="shared" si="1984"/>
        <v>(Select AM/FM)</v>
      </c>
      <c r="D717" s="30"/>
      <c r="E717" s="8" t="str">
        <f t="shared" si="1970"/>
        <v>(Select Station Province)</v>
      </c>
      <c r="F717" s="9" t="str">
        <f>IFERROR(VLOOKUP(E717,Template!$AK$5:$AL$17,2,FALSE),"")</f>
        <v/>
      </c>
      <c r="G717" s="42" t="s">
        <v>15</v>
      </c>
      <c r="H717" s="42" t="s">
        <v>17</v>
      </c>
      <c r="I717" s="32" t="s">
        <v>65</v>
      </c>
      <c r="J717" s="32" t="s">
        <v>66</v>
      </c>
      <c r="K717" s="33">
        <f t="shared" si="1952"/>
        <v>0</v>
      </c>
      <c r="L717" s="33">
        <f t="shared" si="1953"/>
        <v>0</v>
      </c>
      <c r="M717" s="34">
        <f t="shared" si="1951"/>
        <v>0</v>
      </c>
      <c r="N717" s="34">
        <f t="shared" si="1971"/>
        <v>0</v>
      </c>
      <c r="O717" s="34">
        <f t="shared" si="1954"/>
        <v>0</v>
      </c>
      <c r="P717" s="12" t="str">
        <f t="shared" ref="P717:Q717" si="1985">P716</f>
        <v>(Select Language)</v>
      </c>
      <c r="Q717" s="12" t="str">
        <f t="shared" si="1985"/>
        <v>(Select Usage)</v>
      </c>
      <c r="R717" s="33">
        <f t="shared" si="1955"/>
        <v>0</v>
      </c>
      <c r="S717" s="33">
        <f t="shared" si="1956"/>
        <v>0</v>
      </c>
      <c r="T717" s="33">
        <f t="shared" si="1957"/>
        <v>0</v>
      </c>
      <c r="U717" s="33">
        <f t="shared" si="1958"/>
        <v>0</v>
      </c>
      <c r="V717" s="33">
        <f t="shared" si="1959"/>
        <v>0</v>
      </c>
      <c r="W717" s="33">
        <f t="shared" si="1960"/>
        <v>0</v>
      </c>
      <c r="X717" s="33">
        <f t="shared" si="1961"/>
        <v>0</v>
      </c>
      <c r="Y717" s="33">
        <f t="shared" si="1962"/>
        <v>0</v>
      </c>
      <c r="Z717" s="33">
        <f t="shared" si="1963"/>
        <v>0</v>
      </c>
      <c r="AA717" s="33">
        <f t="shared" si="1964"/>
        <v>0</v>
      </c>
      <c r="AB717" s="33">
        <f t="shared" si="1965"/>
        <v>0</v>
      </c>
      <c r="AC717" s="33">
        <f t="shared" si="1966"/>
        <v>0</v>
      </c>
      <c r="AD717" s="26">
        <f t="shared" si="1983"/>
        <v>0</v>
      </c>
      <c r="AE717" s="46" t="str">
        <f>IFERROR(IF(AE$3=VLOOKUP($E717,Template!$AK$5:$AM$17,3,FALSE),$AD717*$F717,0),"0.00")</f>
        <v>0.00</v>
      </c>
      <c r="AF717" s="46" t="str">
        <f>IFERROR(IF(AF$3=VLOOKUP($E717,Template!$AK$5:$AM$17,3,FALSE),$AD717*$F717,0),"0.00")</f>
        <v>0.00</v>
      </c>
      <c r="AG717" s="28">
        <f t="shared" si="1968"/>
        <v>0</v>
      </c>
      <c r="AH717" s="13" t="s">
        <v>40</v>
      </c>
      <c r="AI717" s="13" t="s">
        <v>41</v>
      </c>
      <c r="AK717" s="14" t="s">
        <v>20</v>
      </c>
      <c r="AL717" s="15">
        <v>0.13</v>
      </c>
      <c r="AM717" s="16" t="s">
        <v>2</v>
      </c>
    </row>
    <row r="718" spans="1:39" s="3" customFormat="1" ht="13.8" x14ac:dyDescent="0.25">
      <c r="A718" s="7" t="str">
        <f t="shared" ref="A718:C718" si="1986">A717</f>
        <v>(Enter Broadcasting Company Name)</v>
      </c>
      <c r="B718" s="7" t="str">
        <f t="shared" si="1986"/>
        <v>(Enter Call Letters)</v>
      </c>
      <c r="C718" s="8" t="str">
        <f t="shared" si="1986"/>
        <v>(Select AM/FM)</v>
      </c>
      <c r="D718" s="30"/>
      <c r="E718" s="8" t="str">
        <f t="shared" si="1970"/>
        <v>(Select Station Province)</v>
      </c>
      <c r="F718" s="9" t="str">
        <f>IFERROR(VLOOKUP(E718,Template!$AK$5:$AL$17,2,FALSE),"")</f>
        <v/>
      </c>
      <c r="G718" s="42" t="s">
        <v>16</v>
      </c>
      <c r="H718" s="42" t="s">
        <v>18</v>
      </c>
      <c r="I718" s="32" t="s">
        <v>65</v>
      </c>
      <c r="J718" s="32" t="s">
        <v>66</v>
      </c>
      <c r="K718" s="33">
        <f t="shared" si="1952"/>
        <v>0</v>
      </c>
      <c r="L718" s="33">
        <f t="shared" si="1953"/>
        <v>0</v>
      </c>
      <c r="M718" s="34">
        <f t="shared" si="1951"/>
        <v>0</v>
      </c>
      <c r="N718" s="34">
        <f t="shared" si="1971"/>
        <v>0</v>
      </c>
      <c r="O718" s="34">
        <f t="shared" si="1954"/>
        <v>0</v>
      </c>
      <c r="P718" s="12" t="str">
        <f t="shared" ref="P718:Q718" si="1987">P717</f>
        <v>(Select Language)</v>
      </c>
      <c r="Q718" s="12" t="str">
        <f t="shared" si="1987"/>
        <v>(Select Usage)</v>
      </c>
      <c r="R718" s="33">
        <f t="shared" si="1955"/>
        <v>0</v>
      </c>
      <c r="S718" s="33">
        <f t="shared" si="1956"/>
        <v>0</v>
      </c>
      <c r="T718" s="33">
        <f t="shared" si="1957"/>
        <v>0</v>
      </c>
      <c r="U718" s="33">
        <f t="shared" si="1958"/>
        <v>0</v>
      </c>
      <c r="V718" s="33">
        <f t="shared" si="1959"/>
        <v>0</v>
      </c>
      <c r="W718" s="33">
        <f t="shared" si="1960"/>
        <v>0</v>
      </c>
      <c r="X718" s="33">
        <f t="shared" si="1961"/>
        <v>0</v>
      </c>
      <c r="Y718" s="33">
        <f t="shared" si="1962"/>
        <v>0</v>
      </c>
      <c r="Z718" s="33">
        <f t="shared" si="1963"/>
        <v>0</v>
      </c>
      <c r="AA718" s="33">
        <f t="shared" si="1964"/>
        <v>0</v>
      </c>
      <c r="AB718" s="33">
        <f t="shared" si="1965"/>
        <v>0</v>
      </c>
      <c r="AC718" s="33">
        <f t="shared" si="1966"/>
        <v>0</v>
      </c>
      <c r="AD718" s="26">
        <f t="shared" si="1983"/>
        <v>0</v>
      </c>
      <c r="AE718" s="46" t="str">
        <f>IFERROR(IF(AE$3=VLOOKUP($E718,Template!$AK$5:$AM$17,3,FALSE),$AD718*$F718,0),"0.00")</f>
        <v>0.00</v>
      </c>
      <c r="AF718" s="46" t="str">
        <f>IFERROR(IF(AF$3=VLOOKUP($E718,Template!$AK$5:$AM$17,3,FALSE),$AD718*$F718,0),"0.00")</f>
        <v>0.00</v>
      </c>
      <c r="AG718" s="28">
        <f t="shared" si="1968"/>
        <v>0</v>
      </c>
      <c r="AH718" s="13" t="s">
        <v>40</v>
      </c>
      <c r="AI718" s="13" t="s">
        <v>41</v>
      </c>
      <c r="AK718" s="14" t="s">
        <v>69</v>
      </c>
      <c r="AL718" s="15">
        <v>0.15</v>
      </c>
      <c r="AM718" s="16" t="s">
        <v>2</v>
      </c>
    </row>
    <row r="719" spans="1:39" s="3" customFormat="1" ht="13.8" x14ac:dyDescent="0.25">
      <c r="A719" s="7" t="str">
        <f t="shared" ref="A719:C719" si="1988">A718</f>
        <v>(Enter Broadcasting Company Name)</v>
      </c>
      <c r="B719" s="7" t="str">
        <f t="shared" si="1988"/>
        <v>(Enter Call Letters)</v>
      </c>
      <c r="C719" s="8" t="str">
        <f t="shared" si="1988"/>
        <v>(Select AM/FM)</v>
      </c>
      <c r="D719" s="30"/>
      <c r="E719" s="8" t="str">
        <f t="shared" si="1970"/>
        <v>(Select Station Province)</v>
      </c>
      <c r="F719" s="9" t="str">
        <f>IFERROR(VLOOKUP(E719,Template!$AK$5:$AL$17,2,FALSE),"")</f>
        <v/>
      </c>
      <c r="G719" s="42" t="s">
        <v>17</v>
      </c>
      <c r="H719" s="42" t="s">
        <v>7</v>
      </c>
      <c r="I719" s="32" t="s">
        <v>65</v>
      </c>
      <c r="J719" s="32" t="s">
        <v>66</v>
      </c>
      <c r="K719" s="33">
        <f t="shared" si="1952"/>
        <v>0</v>
      </c>
      <c r="L719" s="33">
        <f t="shared" si="1953"/>
        <v>0</v>
      </c>
      <c r="M719" s="34">
        <f t="shared" si="1951"/>
        <v>0</v>
      </c>
      <c r="N719" s="34">
        <f t="shared" si="1971"/>
        <v>0</v>
      </c>
      <c r="O719" s="34">
        <f t="shared" si="1954"/>
        <v>0</v>
      </c>
      <c r="P719" s="12" t="str">
        <f t="shared" ref="P719:Q719" si="1989">P718</f>
        <v>(Select Language)</v>
      </c>
      <c r="Q719" s="12" t="str">
        <f t="shared" si="1989"/>
        <v>(Select Usage)</v>
      </c>
      <c r="R719" s="33">
        <f t="shared" si="1955"/>
        <v>0</v>
      </c>
      <c r="S719" s="33">
        <f t="shared" si="1956"/>
        <v>0</v>
      </c>
      <c r="T719" s="33">
        <f t="shared" si="1957"/>
        <v>0</v>
      </c>
      <c r="U719" s="33">
        <f t="shared" si="1958"/>
        <v>0</v>
      </c>
      <c r="V719" s="33">
        <f t="shared" si="1959"/>
        <v>0</v>
      </c>
      <c r="W719" s="33">
        <f t="shared" si="1960"/>
        <v>0</v>
      </c>
      <c r="X719" s="33">
        <f t="shared" si="1961"/>
        <v>0</v>
      </c>
      <c r="Y719" s="33">
        <f t="shared" si="1962"/>
        <v>0</v>
      </c>
      <c r="Z719" s="33">
        <f t="shared" si="1963"/>
        <v>0</v>
      </c>
      <c r="AA719" s="33">
        <f t="shared" si="1964"/>
        <v>0</v>
      </c>
      <c r="AB719" s="33">
        <f t="shared" si="1965"/>
        <v>0</v>
      </c>
      <c r="AC719" s="33">
        <f t="shared" si="1966"/>
        <v>0</v>
      </c>
      <c r="AD719" s="26">
        <f>SUM(R719:AC719)</f>
        <v>0</v>
      </c>
      <c r="AE719" s="46" t="str">
        <f>IFERROR(IF(AE$3=VLOOKUP($E719,Template!$AK$5:$AM$17,3,FALSE),$AD719*$F719,0),"0.00")</f>
        <v>0.00</v>
      </c>
      <c r="AF719" s="46" t="str">
        <f>IFERROR(IF(AF$3=VLOOKUP($E719,Template!$AK$5:$AM$17,3,FALSE),$AD719*$F719,0),"0.00")</f>
        <v>0.00</v>
      </c>
      <c r="AG719" s="28">
        <f t="shared" si="1968"/>
        <v>0</v>
      </c>
      <c r="AH719" s="13" t="s">
        <v>40</v>
      </c>
      <c r="AI719" s="13" t="s">
        <v>41</v>
      </c>
      <c r="AK719" s="14" t="s">
        <v>29</v>
      </c>
      <c r="AL719" s="15">
        <v>0.05</v>
      </c>
      <c r="AM719" s="16" t="s">
        <v>3</v>
      </c>
    </row>
    <row r="720" spans="1:39" s="3" customFormat="1" ht="13.8" x14ac:dyDescent="0.25">
      <c r="A720" s="7" t="str">
        <f t="shared" ref="A720:C720" si="1990">A719</f>
        <v>(Enter Broadcasting Company Name)</v>
      </c>
      <c r="B720" s="7" t="str">
        <f t="shared" si="1990"/>
        <v>(Enter Call Letters)</v>
      </c>
      <c r="C720" s="8" t="str">
        <f t="shared" si="1990"/>
        <v>(Select AM/FM)</v>
      </c>
      <c r="D720" s="30"/>
      <c r="E720" s="8" t="str">
        <f t="shared" si="1970"/>
        <v>(Select Station Province)</v>
      </c>
      <c r="F720" s="9" t="str">
        <f>IFERROR(VLOOKUP(E720,Template!$AK$5:$AL$17,2,FALSE),"")</f>
        <v/>
      </c>
      <c r="G720" s="42" t="s">
        <v>18</v>
      </c>
      <c r="H720" s="43" t="s">
        <v>8</v>
      </c>
      <c r="I720" s="32" t="s">
        <v>65</v>
      </c>
      <c r="J720" s="32" t="s">
        <v>66</v>
      </c>
      <c r="K720" s="33">
        <f t="shared" si="1952"/>
        <v>0</v>
      </c>
      <c r="L720" s="33">
        <f t="shared" si="1953"/>
        <v>0</v>
      </c>
      <c r="M720" s="34">
        <f t="shared" si="1951"/>
        <v>0</v>
      </c>
      <c r="N720" s="34">
        <f t="shared" si="1971"/>
        <v>0</v>
      </c>
      <c r="O720" s="34">
        <f t="shared" si="1954"/>
        <v>0</v>
      </c>
      <c r="P720" s="12" t="str">
        <f t="shared" ref="P720:Q720" si="1991">P719</f>
        <v>(Select Language)</v>
      </c>
      <c r="Q720" s="12" t="str">
        <f t="shared" si="1991"/>
        <v>(Select Usage)</v>
      </c>
      <c r="R720" s="33">
        <f t="shared" si="1955"/>
        <v>0</v>
      </c>
      <c r="S720" s="33">
        <f t="shared" si="1956"/>
        <v>0</v>
      </c>
      <c r="T720" s="33">
        <f t="shared" si="1957"/>
        <v>0</v>
      </c>
      <c r="U720" s="33">
        <f t="shared" si="1958"/>
        <v>0</v>
      </c>
      <c r="V720" s="33">
        <f t="shared" si="1959"/>
        <v>0</v>
      </c>
      <c r="W720" s="33">
        <f t="shared" si="1960"/>
        <v>0</v>
      </c>
      <c r="X720" s="33">
        <f t="shared" si="1961"/>
        <v>0</v>
      </c>
      <c r="Y720" s="33">
        <f t="shared" si="1962"/>
        <v>0</v>
      </c>
      <c r="Z720" s="33">
        <f t="shared" si="1963"/>
        <v>0</v>
      </c>
      <c r="AA720" s="33">
        <f t="shared" si="1964"/>
        <v>0</v>
      </c>
      <c r="AB720" s="33">
        <f t="shared" si="1965"/>
        <v>0</v>
      </c>
      <c r="AC720" s="33">
        <f t="shared" si="1966"/>
        <v>0</v>
      </c>
      <c r="AD720" s="26">
        <f t="shared" ref="AD720" si="1992">SUM(R720:AC720)</f>
        <v>0</v>
      </c>
      <c r="AE720" s="46" t="str">
        <f>IFERROR(IF(AE$3=VLOOKUP($E720,Template!$AK$5:$AM$17,3,FALSE),$AD720*$F720,0),"0.00")</f>
        <v>0.00</v>
      </c>
      <c r="AF720" s="46" t="str">
        <f>IFERROR(IF(AF$3=VLOOKUP($E720,Template!$AK$5:$AM$17,3,FALSE),$AD720*$F720,0),"0.00")</f>
        <v>0.00</v>
      </c>
      <c r="AG720" s="28">
        <f t="shared" si="1968"/>
        <v>0</v>
      </c>
      <c r="AH720" s="13" t="s">
        <v>40</v>
      </c>
      <c r="AI720" s="13" t="s">
        <v>41</v>
      </c>
      <c r="AK720" s="14" t="s">
        <v>21</v>
      </c>
      <c r="AL720" s="15">
        <v>0.05</v>
      </c>
      <c r="AM720" s="16" t="s">
        <v>3</v>
      </c>
    </row>
    <row r="721" spans="1:39" ht="13.8" x14ac:dyDescent="0.25">
      <c r="A721" s="19" t="s">
        <v>4</v>
      </c>
      <c r="B721" s="19"/>
      <c r="C721" s="20"/>
      <c r="D721" s="20"/>
      <c r="E721" s="20"/>
      <c r="F721" s="20"/>
      <c r="G721" s="44"/>
      <c r="H721" s="44"/>
      <c r="I721" s="21">
        <f t="shared" ref="I721:K721" si="1993">SUM(I709:I720)</f>
        <v>0</v>
      </c>
      <c r="J721" s="21">
        <f t="shared" si="1993"/>
        <v>0</v>
      </c>
      <c r="K721" s="21">
        <f t="shared" si="1993"/>
        <v>0</v>
      </c>
      <c r="L721" s="21">
        <f>L720</f>
        <v>0</v>
      </c>
      <c r="M721" s="21">
        <f>SUM(M709:M720)</f>
        <v>0</v>
      </c>
      <c r="N721" s="21">
        <f t="shared" ref="N721:O721" si="1994">SUM(N709:N720)</f>
        <v>0</v>
      </c>
      <c r="O721" s="21">
        <f t="shared" si="1994"/>
        <v>0</v>
      </c>
      <c r="P721" s="21"/>
      <c r="Q721" s="22"/>
      <c r="R721" s="21">
        <f t="shared" ref="R721:AI721" si="1995">SUM(R709:R720)</f>
        <v>0</v>
      </c>
      <c r="S721" s="21">
        <f t="shared" si="1995"/>
        <v>0</v>
      </c>
      <c r="T721" s="21">
        <f t="shared" si="1995"/>
        <v>0</v>
      </c>
      <c r="U721" s="21">
        <f t="shared" si="1995"/>
        <v>0</v>
      </c>
      <c r="V721" s="21">
        <f t="shared" si="1995"/>
        <v>0</v>
      </c>
      <c r="W721" s="21">
        <f t="shared" si="1995"/>
        <v>0</v>
      </c>
      <c r="X721" s="21">
        <f t="shared" si="1995"/>
        <v>0</v>
      </c>
      <c r="Y721" s="21">
        <f t="shared" si="1995"/>
        <v>0</v>
      </c>
      <c r="Z721" s="21">
        <f t="shared" si="1995"/>
        <v>0</v>
      </c>
      <c r="AA721" s="21">
        <f t="shared" si="1995"/>
        <v>0</v>
      </c>
      <c r="AB721" s="21">
        <f t="shared" si="1995"/>
        <v>0</v>
      </c>
      <c r="AC721" s="21">
        <f t="shared" si="1995"/>
        <v>0</v>
      </c>
      <c r="AD721" s="27">
        <f t="shared" si="1995"/>
        <v>0</v>
      </c>
      <c r="AE721" s="21">
        <f t="shared" si="1995"/>
        <v>0</v>
      </c>
      <c r="AF721" s="21">
        <f t="shared" si="1995"/>
        <v>0</v>
      </c>
      <c r="AG721" s="27">
        <f t="shared" si="1995"/>
        <v>0</v>
      </c>
      <c r="AH721" s="21">
        <f t="shared" si="1995"/>
        <v>0</v>
      </c>
      <c r="AI721" s="21">
        <f t="shared" si="1995"/>
        <v>0</v>
      </c>
      <c r="AK721" s="14" t="s">
        <v>71</v>
      </c>
      <c r="AL721" s="15">
        <v>0.05</v>
      </c>
      <c r="AM721" s="16" t="s">
        <v>3</v>
      </c>
    </row>
    <row r="722" spans="1:39" x14ac:dyDescent="0.25">
      <c r="A722" s="2"/>
      <c r="G722" s="2"/>
      <c r="H722" s="2"/>
      <c r="O722" s="2"/>
      <c r="P722" s="2"/>
    </row>
    <row r="723" spans="1:39" ht="42" customHeight="1" x14ac:dyDescent="0.25">
      <c r="A723" s="223" t="s">
        <v>63</v>
      </c>
      <c r="B723" s="223" t="s">
        <v>43</v>
      </c>
      <c r="C723" s="224" t="s">
        <v>19</v>
      </c>
      <c r="D723" s="226"/>
      <c r="E723" s="223" t="s">
        <v>14</v>
      </c>
      <c r="F723" s="223" t="s">
        <v>38</v>
      </c>
      <c r="G723" s="223" t="s">
        <v>1</v>
      </c>
      <c r="H723" s="223" t="s">
        <v>5</v>
      </c>
      <c r="I723" s="225" t="s">
        <v>31</v>
      </c>
      <c r="J723" s="225" t="s">
        <v>32</v>
      </c>
      <c r="K723" s="225" t="s">
        <v>48</v>
      </c>
      <c r="L723" s="225" t="s">
        <v>0</v>
      </c>
      <c r="M723" s="4" t="s">
        <v>45</v>
      </c>
      <c r="N723" s="4" t="s">
        <v>46</v>
      </c>
      <c r="O723" s="4" t="s">
        <v>47</v>
      </c>
      <c r="P723" s="225" t="s">
        <v>50</v>
      </c>
      <c r="Q723" s="225" t="s">
        <v>33</v>
      </c>
      <c r="R723" s="4" t="s">
        <v>51</v>
      </c>
      <c r="S723" s="4" t="s">
        <v>52</v>
      </c>
      <c r="T723" s="4" t="s">
        <v>53</v>
      </c>
      <c r="U723" s="4" t="s">
        <v>54</v>
      </c>
      <c r="V723" s="4" t="s">
        <v>55</v>
      </c>
      <c r="W723" s="4" t="s">
        <v>56</v>
      </c>
      <c r="X723" s="4" t="s">
        <v>57</v>
      </c>
      <c r="Y723" s="4" t="s">
        <v>58</v>
      </c>
      <c r="Z723" s="4" t="s">
        <v>59</v>
      </c>
      <c r="AA723" s="4" t="s">
        <v>62</v>
      </c>
      <c r="AB723" s="4" t="s">
        <v>60</v>
      </c>
      <c r="AC723" s="4" t="s">
        <v>61</v>
      </c>
      <c r="AD723" s="233" t="s">
        <v>34</v>
      </c>
      <c r="AE723" s="231" t="s">
        <v>2</v>
      </c>
      <c r="AF723" s="231" t="s">
        <v>3</v>
      </c>
      <c r="AG723" s="233" t="s">
        <v>35</v>
      </c>
      <c r="AH723" s="223" t="s">
        <v>36</v>
      </c>
      <c r="AI723" s="223" t="s">
        <v>37</v>
      </c>
      <c r="AK723" s="229" t="s">
        <v>30</v>
      </c>
      <c r="AL723" s="229"/>
      <c r="AM723" s="229"/>
    </row>
    <row r="724" spans="1:39" s="6" customFormat="1" ht="35.25" customHeight="1" x14ac:dyDescent="0.3">
      <c r="A724" s="224"/>
      <c r="B724" s="224"/>
      <c r="C724" s="224"/>
      <c r="D724" s="227"/>
      <c r="E724" s="223"/>
      <c r="F724" s="223"/>
      <c r="G724" s="223"/>
      <c r="H724" s="223"/>
      <c r="I724" s="230"/>
      <c r="J724" s="230"/>
      <c r="K724" s="230"/>
      <c r="L724" s="230"/>
      <c r="M724" s="5">
        <v>0</v>
      </c>
      <c r="N724" s="5">
        <v>625000</v>
      </c>
      <c r="O724" s="5">
        <v>1250000</v>
      </c>
      <c r="P724" s="225"/>
      <c r="Q724" s="225"/>
      <c r="R724" s="29">
        <v>4.95E-4</v>
      </c>
      <c r="S724" s="29">
        <v>9.5200000000000005E-4</v>
      </c>
      <c r="T724" s="29">
        <v>1.5900000000000001E-3</v>
      </c>
      <c r="U724" s="29">
        <v>1.1169999999999999E-3</v>
      </c>
      <c r="V724" s="29">
        <v>2.189E-3</v>
      </c>
      <c r="W724" s="29">
        <v>4.5430000000000002E-3</v>
      </c>
      <c r="X724" s="29">
        <v>8.8199999999999997E-4</v>
      </c>
      <c r="Y724" s="29">
        <v>1.6949999999999999E-3</v>
      </c>
      <c r="Z724" s="29">
        <v>2.8319999999999999E-3</v>
      </c>
      <c r="AA724" s="29">
        <v>1.9889999999999999E-3</v>
      </c>
      <c r="AB724" s="29">
        <v>3.8999999999999998E-3</v>
      </c>
      <c r="AC724" s="29">
        <v>8.0949999999999998E-3</v>
      </c>
      <c r="AD724" s="233"/>
      <c r="AE724" s="232"/>
      <c r="AF724" s="232"/>
      <c r="AG724" s="234"/>
      <c r="AH724" s="223"/>
      <c r="AI724" s="223"/>
      <c r="AK724" s="229"/>
      <c r="AL724" s="229"/>
      <c r="AM724" s="229"/>
    </row>
    <row r="725" spans="1:39" s="3" customFormat="1" ht="13.8" x14ac:dyDescent="0.25">
      <c r="A725" s="7" t="s">
        <v>44</v>
      </c>
      <c r="B725" s="7" t="s">
        <v>42</v>
      </c>
      <c r="C725" s="8" t="s">
        <v>39</v>
      </c>
      <c r="D725" s="30"/>
      <c r="E725" s="8" t="s">
        <v>64</v>
      </c>
      <c r="F725" s="9" t="str">
        <f>IFERROR(VLOOKUP(E725,Template!$AK$5:$AL$17,2,FALSE),"")</f>
        <v/>
      </c>
      <c r="G725" s="41" t="s">
        <v>7</v>
      </c>
      <c r="H725" s="41" t="s">
        <v>6</v>
      </c>
      <c r="I725" s="32" t="s">
        <v>65</v>
      </c>
      <c r="J725" s="32" t="s">
        <v>66</v>
      </c>
      <c r="K725" s="33">
        <f>IFERROR(I725+J725,0)</f>
        <v>0</v>
      </c>
      <c r="L725" s="33">
        <f>IFERROR(K725,"")</f>
        <v>0</v>
      </c>
      <c r="M725" s="34">
        <f t="shared" ref="M725:M736" si="1996">IF(L725&lt;=$N$4,K725,IF(L724&gt;$N$4,0,$N$4-L724))</f>
        <v>0</v>
      </c>
      <c r="N725" s="34">
        <f>IF(AND(L725&gt;$N$4,L725&lt;=$O$4),K725-M725,IF(AND(L724&gt;$N$4,L724&lt;=$O$4),$O$4-L724,IF(L724&gt;$O$4,0,IF(L725&lt;$N$4,0,MIN(L725-$N$4,$N$4)))))</f>
        <v>0</v>
      </c>
      <c r="O725" s="34">
        <f>IF(L725&gt;$O$4,K725-M725-N725,0)</f>
        <v>0</v>
      </c>
      <c r="P725" s="12" t="s">
        <v>94</v>
      </c>
      <c r="Q725" s="12" t="s">
        <v>68</v>
      </c>
      <c r="R725" s="33">
        <f>IF(AND($Q725="LOW",$P725="French"),M725*R$4,0)</f>
        <v>0</v>
      </c>
      <c r="S725" s="33">
        <f>IF(AND($Q725="LOW",$P725="French"),N725*S$4,0)</f>
        <v>0</v>
      </c>
      <c r="T725" s="33">
        <f>IF(AND($Q725="LOW",$P725="French"),O725*T$4,0)</f>
        <v>0</v>
      </c>
      <c r="U725" s="33">
        <f>IF(AND($Q725="HIGH",$P725="French"),M725*U$4,0)</f>
        <v>0</v>
      </c>
      <c r="V725" s="33">
        <f>IF(AND($Q725="HIGH",$P725="French"),N725*V$4,0)</f>
        <v>0</v>
      </c>
      <c r="W725" s="33">
        <f>IF(AND($Q725="HIGH",$P725="French"),O725*W$4,0)</f>
        <v>0</v>
      </c>
      <c r="X725" s="33">
        <f>IF(AND($Q725="LOW",$P725="English"),M725*X$4,0)</f>
        <v>0</v>
      </c>
      <c r="Y725" s="33">
        <f>IF(AND($Q725="LOW",$P725="English"),N725*Y$4,0)</f>
        <v>0</v>
      </c>
      <c r="Z725" s="33">
        <f>IF(AND($Q725="LOW",$P725="English"),O725*Z$4,0)</f>
        <v>0</v>
      </c>
      <c r="AA725" s="33">
        <f>IF(AND($Q725="HIGH",$P725="English"),M725*AA$4,0)</f>
        <v>0</v>
      </c>
      <c r="AB725" s="33">
        <f>IF(AND($Q725="HIGH",$P725="English"),N725*AB$4,0)</f>
        <v>0</v>
      </c>
      <c r="AC725" s="33">
        <f>IF(AND($Q725="HIGH",$P725="English"),O725*AC$4,0)</f>
        <v>0</v>
      </c>
      <c r="AD725" s="26">
        <f>SUM(R725:AC725)</f>
        <v>0</v>
      </c>
      <c r="AE725" s="46" t="str">
        <f>IFERROR(IF(AE$3=VLOOKUP($E725,Template!$AK$5:$AM$17,3,FALSE),$AD725*$F725,0),"0.00")</f>
        <v>0.00</v>
      </c>
      <c r="AF725" s="46" t="str">
        <f>IFERROR(IF(AF$3=VLOOKUP($E725,Template!$AK$5:$AM$17,3,FALSE),$AD725*$F725,0),"0.00")</f>
        <v>0.00</v>
      </c>
      <c r="AG725" s="28">
        <f>SUM(AD725:AF725)</f>
        <v>0</v>
      </c>
      <c r="AH725" s="13" t="s">
        <v>40</v>
      </c>
      <c r="AI725" s="13" t="s">
        <v>41</v>
      </c>
      <c r="AK725" s="14" t="s">
        <v>25</v>
      </c>
      <c r="AL725" s="15">
        <v>0.05</v>
      </c>
      <c r="AM725" s="16" t="s">
        <v>3</v>
      </c>
    </row>
    <row r="726" spans="1:39" s="3" customFormat="1" ht="13.8" x14ac:dyDescent="0.25">
      <c r="A726" s="7" t="str">
        <f>A725</f>
        <v>(Enter Broadcasting Company Name)</v>
      </c>
      <c r="B726" s="7" t="str">
        <f>B725</f>
        <v>(Enter Call Letters)</v>
      </c>
      <c r="C726" s="8" t="str">
        <f>C725</f>
        <v>(Select AM/FM)</v>
      </c>
      <c r="D726" s="30"/>
      <c r="E726" s="8" t="str">
        <f>E725</f>
        <v>(Select Station Province)</v>
      </c>
      <c r="F726" s="9" t="str">
        <f>IFERROR(VLOOKUP(E726,Template!$AK$5:$AL$17,2,FALSE),"")</f>
        <v/>
      </c>
      <c r="G726" s="42" t="s">
        <v>8</v>
      </c>
      <c r="H726" s="42" t="s">
        <v>9</v>
      </c>
      <c r="I726" s="32" t="s">
        <v>65</v>
      </c>
      <c r="J726" s="32" t="s">
        <v>66</v>
      </c>
      <c r="K726" s="33">
        <f t="shared" ref="K726:K736" si="1997">IFERROR(I726+J726,0)</f>
        <v>0</v>
      </c>
      <c r="L726" s="33">
        <f t="shared" ref="L726:L736" si="1998">IFERROR(L725+K726,"")</f>
        <v>0</v>
      </c>
      <c r="M726" s="34">
        <f t="shared" si="1996"/>
        <v>0</v>
      </c>
      <c r="N726" s="34">
        <f>IF(AND(L726&gt;$N$4,L726&lt;=$O$4),K726-M726,IF(AND(L725&gt;$N$4,L725&lt;=$O$4),$O$4-L725,IF(L725&gt;$O$4,0,IF(L726&lt;$N$4,0,MIN(L726-$N$4,$N$4)))))</f>
        <v>0</v>
      </c>
      <c r="O726" s="34">
        <f t="shared" ref="O726:O736" si="1999">IF(L726&gt;$O$4,K726-M726-N726,0)</f>
        <v>0</v>
      </c>
      <c r="P726" s="12" t="str">
        <f>P725</f>
        <v>(Select Language)</v>
      </c>
      <c r="Q726" s="12" t="str">
        <f>Q725</f>
        <v>(Select Usage)</v>
      </c>
      <c r="R726" s="33">
        <f t="shared" ref="R726:R736" si="2000">IF(AND($Q726="LOW",$P726="French"),M726*R$4,0)</f>
        <v>0</v>
      </c>
      <c r="S726" s="33">
        <f t="shared" ref="S726:S736" si="2001">IF(AND($Q726="LOW",$P726="French"),N726*S$4,0)</f>
        <v>0</v>
      </c>
      <c r="T726" s="33">
        <f t="shared" ref="T726:T736" si="2002">IF(AND($Q726="LOW",$P726="French"),O726*T$4,0)</f>
        <v>0</v>
      </c>
      <c r="U726" s="33">
        <f t="shared" ref="U726:U736" si="2003">IF(AND($Q726="HIGH",$P726="French"),M726*U$4,0)</f>
        <v>0</v>
      </c>
      <c r="V726" s="33">
        <f t="shared" ref="V726:V736" si="2004">IF(AND($Q726="HIGH",$P726="French"),N726*V$4,0)</f>
        <v>0</v>
      </c>
      <c r="W726" s="33">
        <f t="shared" ref="W726:W736" si="2005">IF(AND($Q726="HIGH",$P726="French"),O726*W$4,0)</f>
        <v>0</v>
      </c>
      <c r="X726" s="33">
        <f t="shared" ref="X726:X736" si="2006">IF(AND($Q726="LOW",$P726="English"),M726*X$4,0)</f>
        <v>0</v>
      </c>
      <c r="Y726" s="33">
        <f t="shared" ref="Y726:Y736" si="2007">IF(AND($Q726="LOW",$P726="English"),N726*Y$4,0)</f>
        <v>0</v>
      </c>
      <c r="Z726" s="33">
        <f t="shared" ref="Z726:Z736" si="2008">IF(AND($Q726="LOW",$P726="English"),O726*Z$4,0)</f>
        <v>0</v>
      </c>
      <c r="AA726" s="33">
        <f t="shared" ref="AA726:AA736" si="2009">IF(AND($Q726="HIGH",$P726="English"),M726*AA$4,0)</f>
        <v>0</v>
      </c>
      <c r="AB726" s="33">
        <f t="shared" ref="AB726:AB736" si="2010">IF(AND($Q726="HIGH",$P726="English"),N726*AB$4,0)</f>
        <v>0</v>
      </c>
      <c r="AC726" s="33">
        <f t="shared" ref="AC726:AC736" si="2011">IF(AND($Q726="HIGH",$P726="English"),O726*AC$4,0)</f>
        <v>0</v>
      </c>
      <c r="AD726" s="26">
        <f t="shared" ref="AD726:AD730" si="2012">SUM(R726:AC726)</f>
        <v>0</v>
      </c>
      <c r="AE726" s="46" t="str">
        <f>IFERROR(IF(AE$3=VLOOKUP($E726,Template!$AK$5:$AM$17,3,FALSE),$AD726*$F726,0),"0.00")</f>
        <v>0.00</v>
      </c>
      <c r="AF726" s="46" t="str">
        <f>IFERROR(IF(AF$3=VLOOKUP($E726,Template!$AK$5:$AM$17,3,FALSE),$AD726*$F726,0),"0.00")</f>
        <v>0.00</v>
      </c>
      <c r="AG726" s="28">
        <f t="shared" ref="AG726:AG736" si="2013">SUM(AD726:AF726)</f>
        <v>0</v>
      </c>
      <c r="AH726" s="13" t="s">
        <v>40</v>
      </c>
      <c r="AI726" s="13" t="s">
        <v>41</v>
      </c>
      <c r="AK726" s="14" t="s">
        <v>23</v>
      </c>
      <c r="AL726" s="15">
        <v>0.05</v>
      </c>
      <c r="AM726" s="16" t="s">
        <v>3</v>
      </c>
    </row>
    <row r="727" spans="1:39" s="3" customFormat="1" ht="13.8" x14ac:dyDescent="0.25">
      <c r="A727" s="7" t="str">
        <f t="shared" ref="A727:C727" si="2014">A726</f>
        <v>(Enter Broadcasting Company Name)</v>
      </c>
      <c r="B727" s="7" t="str">
        <f t="shared" si="2014"/>
        <v>(Enter Call Letters)</v>
      </c>
      <c r="C727" s="8" t="str">
        <f t="shared" si="2014"/>
        <v>(Select AM/FM)</v>
      </c>
      <c r="D727" s="30"/>
      <c r="E727" s="8" t="str">
        <f t="shared" ref="E727:E736" si="2015">E726</f>
        <v>(Select Station Province)</v>
      </c>
      <c r="F727" s="9" t="str">
        <f>IFERROR(VLOOKUP(E727,Template!$AK$5:$AL$17,2,FALSE),"")</f>
        <v/>
      </c>
      <c r="G727" s="42" t="s">
        <v>6</v>
      </c>
      <c r="H727" s="42" t="s">
        <v>10</v>
      </c>
      <c r="I727" s="32" t="s">
        <v>65</v>
      </c>
      <c r="J727" s="32" t="s">
        <v>66</v>
      </c>
      <c r="K727" s="33">
        <f t="shared" si="1997"/>
        <v>0</v>
      </c>
      <c r="L727" s="33">
        <f t="shared" si="1998"/>
        <v>0</v>
      </c>
      <c r="M727" s="34">
        <f t="shared" si="1996"/>
        <v>0</v>
      </c>
      <c r="N727" s="34">
        <f t="shared" ref="N727:N736" si="2016">IF(AND(L727&gt;$N$4,L727&lt;=$O$4),K727-M727,IF(AND(L726&gt;$N$4,L726&lt;=$O$4),$O$4-L726,IF(L726&gt;$O$4,0,IF(L727&lt;$N$4,0,MIN(L727-$N$4,$N$4)))))</f>
        <v>0</v>
      </c>
      <c r="O727" s="34">
        <f t="shared" si="1999"/>
        <v>0</v>
      </c>
      <c r="P727" s="12" t="str">
        <f t="shared" ref="P727:Q727" si="2017">P726</f>
        <v>(Select Language)</v>
      </c>
      <c r="Q727" s="12" t="str">
        <f t="shared" si="2017"/>
        <v>(Select Usage)</v>
      </c>
      <c r="R727" s="33">
        <f t="shared" si="2000"/>
        <v>0</v>
      </c>
      <c r="S727" s="33">
        <f t="shared" si="2001"/>
        <v>0</v>
      </c>
      <c r="T727" s="33">
        <f t="shared" si="2002"/>
        <v>0</v>
      </c>
      <c r="U727" s="33">
        <f t="shared" si="2003"/>
        <v>0</v>
      </c>
      <c r="V727" s="33">
        <f t="shared" si="2004"/>
        <v>0</v>
      </c>
      <c r="W727" s="33">
        <f t="shared" si="2005"/>
        <v>0</v>
      </c>
      <c r="X727" s="33">
        <f t="shared" si="2006"/>
        <v>0</v>
      </c>
      <c r="Y727" s="33">
        <f t="shared" si="2007"/>
        <v>0</v>
      </c>
      <c r="Z727" s="33">
        <f t="shared" si="2008"/>
        <v>0</v>
      </c>
      <c r="AA727" s="33">
        <f t="shared" si="2009"/>
        <v>0</v>
      </c>
      <c r="AB727" s="33">
        <f t="shared" si="2010"/>
        <v>0</v>
      </c>
      <c r="AC727" s="33">
        <f t="shared" si="2011"/>
        <v>0</v>
      </c>
      <c r="AD727" s="26">
        <f t="shared" si="2012"/>
        <v>0</v>
      </c>
      <c r="AE727" s="46" t="str">
        <f>IFERROR(IF(AE$3=VLOOKUP($E727,Template!$AK$5:$AM$17,3,FALSE),$AD727*$F727,0),"0.00")</f>
        <v>0.00</v>
      </c>
      <c r="AF727" s="46" t="str">
        <f>IFERROR(IF(AF$3=VLOOKUP($E727,Template!$AK$5:$AM$17,3,FALSE),$AD727*$F727,0),"0.00")</f>
        <v>0.00</v>
      </c>
      <c r="AG727" s="28">
        <f t="shared" si="2013"/>
        <v>0</v>
      </c>
      <c r="AH727" s="13" t="s">
        <v>40</v>
      </c>
      <c r="AI727" s="13" t="s">
        <v>41</v>
      </c>
      <c r="AK727" s="14" t="s">
        <v>24</v>
      </c>
      <c r="AL727" s="15">
        <v>0.05</v>
      </c>
      <c r="AM727" s="16" t="s">
        <v>3</v>
      </c>
    </row>
    <row r="728" spans="1:39" s="3" customFormat="1" ht="13.8" x14ac:dyDescent="0.25">
      <c r="A728" s="7" t="str">
        <f t="shared" ref="A728:C728" si="2018">A727</f>
        <v>(Enter Broadcasting Company Name)</v>
      </c>
      <c r="B728" s="7" t="str">
        <f t="shared" si="2018"/>
        <v>(Enter Call Letters)</v>
      </c>
      <c r="C728" s="8" t="str">
        <f t="shared" si="2018"/>
        <v>(Select AM/FM)</v>
      </c>
      <c r="D728" s="30"/>
      <c r="E728" s="8" t="str">
        <f t="shared" si="2015"/>
        <v>(Select Station Province)</v>
      </c>
      <c r="F728" s="9" t="str">
        <f>IFERROR(VLOOKUP(E728,Template!$AK$5:$AL$17,2,FALSE),"")</f>
        <v/>
      </c>
      <c r="G728" s="42" t="s">
        <v>9</v>
      </c>
      <c r="H728" s="42" t="s">
        <v>11</v>
      </c>
      <c r="I728" s="32" t="s">
        <v>65</v>
      </c>
      <c r="J728" s="32" t="s">
        <v>66</v>
      </c>
      <c r="K728" s="33">
        <f t="shared" si="1997"/>
        <v>0</v>
      </c>
      <c r="L728" s="33">
        <f t="shared" si="1998"/>
        <v>0</v>
      </c>
      <c r="M728" s="34">
        <f t="shared" si="1996"/>
        <v>0</v>
      </c>
      <c r="N728" s="34">
        <f t="shared" si="2016"/>
        <v>0</v>
      </c>
      <c r="O728" s="34">
        <f t="shared" si="1999"/>
        <v>0</v>
      </c>
      <c r="P728" s="12" t="str">
        <f t="shared" ref="P728:Q728" si="2019">P727</f>
        <v>(Select Language)</v>
      </c>
      <c r="Q728" s="12" t="str">
        <f t="shared" si="2019"/>
        <v>(Select Usage)</v>
      </c>
      <c r="R728" s="33">
        <f t="shared" si="2000"/>
        <v>0</v>
      </c>
      <c r="S728" s="33">
        <f t="shared" si="2001"/>
        <v>0</v>
      </c>
      <c r="T728" s="33">
        <f t="shared" si="2002"/>
        <v>0</v>
      </c>
      <c r="U728" s="33">
        <f t="shared" si="2003"/>
        <v>0</v>
      </c>
      <c r="V728" s="33">
        <f t="shared" si="2004"/>
        <v>0</v>
      </c>
      <c r="W728" s="33">
        <f t="shared" si="2005"/>
        <v>0</v>
      </c>
      <c r="X728" s="33">
        <f t="shared" si="2006"/>
        <v>0</v>
      </c>
      <c r="Y728" s="33">
        <f t="shared" si="2007"/>
        <v>0</v>
      </c>
      <c r="Z728" s="33">
        <f t="shared" si="2008"/>
        <v>0</v>
      </c>
      <c r="AA728" s="33">
        <f t="shared" si="2009"/>
        <v>0</v>
      </c>
      <c r="AB728" s="33">
        <f t="shared" si="2010"/>
        <v>0</v>
      </c>
      <c r="AC728" s="33">
        <f t="shared" si="2011"/>
        <v>0</v>
      </c>
      <c r="AD728" s="26">
        <f t="shared" si="2012"/>
        <v>0</v>
      </c>
      <c r="AE728" s="46" t="str">
        <f>IFERROR(IF(AE$3=VLOOKUP($E728,Template!$AK$5:$AM$17,3,FALSE),$AD728*$F728,0),"0.00")</f>
        <v>0.00</v>
      </c>
      <c r="AF728" s="46" t="str">
        <f>IFERROR(IF(AF$3=VLOOKUP($E728,Template!$AK$5:$AM$17,3,FALSE),$AD728*$F728,0),"0.00")</f>
        <v>0.00</v>
      </c>
      <c r="AG728" s="28">
        <f t="shared" si="2013"/>
        <v>0</v>
      </c>
      <c r="AH728" s="13" t="s">
        <v>40</v>
      </c>
      <c r="AI728" s="13" t="s">
        <v>41</v>
      </c>
      <c r="AK728" s="14" t="s">
        <v>22</v>
      </c>
      <c r="AL728" s="15">
        <v>0.15</v>
      </c>
      <c r="AM728" s="16" t="s">
        <v>2</v>
      </c>
    </row>
    <row r="729" spans="1:39" s="3" customFormat="1" ht="13.8" x14ac:dyDescent="0.25">
      <c r="A729" s="7" t="str">
        <f t="shared" ref="A729:C729" si="2020">A728</f>
        <v>(Enter Broadcasting Company Name)</v>
      </c>
      <c r="B729" s="7" t="str">
        <f t="shared" si="2020"/>
        <v>(Enter Call Letters)</v>
      </c>
      <c r="C729" s="8" t="str">
        <f t="shared" si="2020"/>
        <v>(Select AM/FM)</v>
      </c>
      <c r="D729" s="30"/>
      <c r="E729" s="8" t="str">
        <f t="shared" si="2015"/>
        <v>(Select Station Province)</v>
      </c>
      <c r="F729" s="9" t="str">
        <f>IFERROR(VLOOKUP(E729,Template!$AK$5:$AL$17,2,FALSE),"")</f>
        <v/>
      </c>
      <c r="G729" s="42" t="s">
        <v>10</v>
      </c>
      <c r="H729" s="42" t="s">
        <v>12</v>
      </c>
      <c r="I729" s="32" t="s">
        <v>65</v>
      </c>
      <c r="J729" s="32" t="s">
        <v>66</v>
      </c>
      <c r="K729" s="33">
        <f t="shared" si="1997"/>
        <v>0</v>
      </c>
      <c r="L729" s="33">
        <f t="shared" si="1998"/>
        <v>0</v>
      </c>
      <c r="M729" s="34">
        <f t="shared" si="1996"/>
        <v>0</v>
      </c>
      <c r="N729" s="34">
        <f t="shared" si="2016"/>
        <v>0</v>
      </c>
      <c r="O729" s="34">
        <f t="shared" si="1999"/>
        <v>0</v>
      </c>
      <c r="P729" s="12" t="str">
        <f t="shared" ref="P729:Q729" si="2021">P728</f>
        <v>(Select Language)</v>
      </c>
      <c r="Q729" s="12" t="str">
        <f t="shared" si="2021"/>
        <v>(Select Usage)</v>
      </c>
      <c r="R729" s="33">
        <f t="shared" si="2000"/>
        <v>0</v>
      </c>
      <c r="S729" s="33">
        <f t="shared" si="2001"/>
        <v>0</v>
      </c>
      <c r="T729" s="33">
        <f t="shared" si="2002"/>
        <v>0</v>
      </c>
      <c r="U729" s="33">
        <f t="shared" si="2003"/>
        <v>0</v>
      </c>
      <c r="V729" s="33">
        <f t="shared" si="2004"/>
        <v>0</v>
      </c>
      <c r="W729" s="33">
        <f t="shared" si="2005"/>
        <v>0</v>
      </c>
      <c r="X729" s="33">
        <f t="shared" si="2006"/>
        <v>0</v>
      </c>
      <c r="Y729" s="33">
        <f t="shared" si="2007"/>
        <v>0</v>
      </c>
      <c r="Z729" s="33">
        <f t="shared" si="2008"/>
        <v>0</v>
      </c>
      <c r="AA729" s="33">
        <f t="shared" si="2009"/>
        <v>0</v>
      </c>
      <c r="AB729" s="33">
        <f t="shared" si="2010"/>
        <v>0</v>
      </c>
      <c r="AC729" s="33">
        <f t="shared" si="2011"/>
        <v>0</v>
      </c>
      <c r="AD729" s="26">
        <f t="shared" si="2012"/>
        <v>0</v>
      </c>
      <c r="AE729" s="46" t="str">
        <f>IFERROR(IF(AE$3=VLOOKUP($E729,Template!$AK$5:$AM$17,3,FALSE),$AD729*$F729,0),"0.00")</f>
        <v>0.00</v>
      </c>
      <c r="AF729" s="46" t="str">
        <f>IFERROR(IF(AF$3=VLOOKUP($E729,Template!$AK$5:$AM$17,3,FALSE),$AD729*$F729,0),"0.00")</f>
        <v>0.00</v>
      </c>
      <c r="AG729" s="28">
        <f t="shared" si="2013"/>
        <v>0</v>
      </c>
      <c r="AH729" s="13" t="s">
        <v>40</v>
      </c>
      <c r="AI729" s="13" t="s">
        <v>41</v>
      </c>
      <c r="AK729" s="14" t="s">
        <v>26</v>
      </c>
      <c r="AL729" s="15">
        <v>0.15</v>
      </c>
      <c r="AM729" s="16" t="s">
        <v>2</v>
      </c>
    </row>
    <row r="730" spans="1:39" s="3" customFormat="1" ht="13.8" x14ac:dyDescent="0.25">
      <c r="A730" s="7" t="str">
        <f t="shared" ref="A730:C730" si="2022">A729</f>
        <v>(Enter Broadcasting Company Name)</v>
      </c>
      <c r="B730" s="7" t="str">
        <f t="shared" si="2022"/>
        <v>(Enter Call Letters)</v>
      </c>
      <c r="C730" s="8" t="str">
        <f t="shared" si="2022"/>
        <v>(Select AM/FM)</v>
      </c>
      <c r="D730" s="30"/>
      <c r="E730" s="8" t="str">
        <f t="shared" si="2015"/>
        <v>(Select Station Province)</v>
      </c>
      <c r="F730" s="9" t="str">
        <f>IFERROR(VLOOKUP(E730,Template!$AK$5:$AL$17,2,FALSE),"")</f>
        <v/>
      </c>
      <c r="G730" s="42" t="s">
        <v>11</v>
      </c>
      <c r="H730" s="42" t="s">
        <v>13</v>
      </c>
      <c r="I730" s="32" t="s">
        <v>65</v>
      </c>
      <c r="J730" s="32" t="s">
        <v>66</v>
      </c>
      <c r="K730" s="33">
        <f t="shared" si="1997"/>
        <v>0</v>
      </c>
      <c r="L730" s="33">
        <f t="shared" si="1998"/>
        <v>0</v>
      </c>
      <c r="M730" s="34">
        <f t="shared" si="1996"/>
        <v>0</v>
      </c>
      <c r="N730" s="34">
        <f t="shared" si="2016"/>
        <v>0</v>
      </c>
      <c r="O730" s="34">
        <f t="shared" si="1999"/>
        <v>0</v>
      </c>
      <c r="P730" s="12" t="str">
        <f t="shared" ref="P730:Q730" si="2023">P729</f>
        <v>(Select Language)</v>
      </c>
      <c r="Q730" s="12" t="str">
        <f t="shared" si="2023"/>
        <v>(Select Usage)</v>
      </c>
      <c r="R730" s="33">
        <f t="shared" si="2000"/>
        <v>0</v>
      </c>
      <c r="S730" s="33">
        <f t="shared" si="2001"/>
        <v>0</v>
      </c>
      <c r="T730" s="33">
        <f t="shared" si="2002"/>
        <v>0</v>
      </c>
      <c r="U730" s="33">
        <f t="shared" si="2003"/>
        <v>0</v>
      </c>
      <c r="V730" s="33">
        <f t="shared" si="2004"/>
        <v>0</v>
      </c>
      <c r="W730" s="33">
        <f t="shared" si="2005"/>
        <v>0</v>
      </c>
      <c r="X730" s="33">
        <f t="shared" si="2006"/>
        <v>0</v>
      </c>
      <c r="Y730" s="33">
        <f t="shared" si="2007"/>
        <v>0</v>
      </c>
      <c r="Z730" s="33">
        <f t="shared" si="2008"/>
        <v>0</v>
      </c>
      <c r="AA730" s="33">
        <f t="shared" si="2009"/>
        <v>0</v>
      </c>
      <c r="AB730" s="33">
        <f t="shared" si="2010"/>
        <v>0</v>
      </c>
      <c r="AC730" s="33">
        <f t="shared" si="2011"/>
        <v>0</v>
      </c>
      <c r="AD730" s="26">
        <f t="shared" si="2012"/>
        <v>0</v>
      </c>
      <c r="AE730" s="46" t="str">
        <f>IFERROR(IF(AE$3=VLOOKUP($E730,Template!$AK$5:$AM$17,3,FALSE),$AD730*$F730,0),"0.00")</f>
        <v>0.00</v>
      </c>
      <c r="AF730" s="46" t="str">
        <f>IFERROR(IF(AF$3=VLOOKUP($E730,Template!$AK$5:$AM$17,3,FALSE),$AD730*$F730,0),"0.00")</f>
        <v>0.00</v>
      </c>
      <c r="AG730" s="28">
        <f t="shared" si="2013"/>
        <v>0</v>
      </c>
      <c r="AH730" s="13" t="s">
        <v>40</v>
      </c>
      <c r="AI730" s="13" t="s">
        <v>41</v>
      </c>
      <c r="AK730" s="14" t="s">
        <v>27</v>
      </c>
      <c r="AL730" s="15">
        <v>0.15</v>
      </c>
      <c r="AM730" s="16" t="s">
        <v>2</v>
      </c>
    </row>
    <row r="731" spans="1:39" s="3" customFormat="1" ht="13.8" x14ac:dyDescent="0.25">
      <c r="A731" s="7" t="str">
        <f t="shared" ref="A731:C731" si="2024">A730</f>
        <v>(Enter Broadcasting Company Name)</v>
      </c>
      <c r="B731" s="7" t="str">
        <f t="shared" si="2024"/>
        <v>(Enter Call Letters)</v>
      </c>
      <c r="C731" s="8" t="str">
        <f t="shared" si="2024"/>
        <v>(Select AM/FM)</v>
      </c>
      <c r="D731" s="30"/>
      <c r="E731" s="8" t="str">
        <f t="shared" si="2015"/>
        <v>(Select Station Province)</v>
      </c>
      <c r="F731" s="9" t="str">
        <f>IFERROR(VLOOKUP(E731,Template!$AK$5:$AL$17,2,FALSE),"")</f>
        <v/>
      </c>
      <c r="G731" s="42" t="s">
        <v>12</v>
      </c>
      <c r="H731" s="42" t="s">
        <v>15</v>
      </c>
      <c r="I731" s="32" t="s">
        <v>65</v>
      </c>
      <c r="J731" s="32" t="s">
        <v>66</v>
      </c>
      <c r="K731" s="33">
        <f t="shared" si="1997"/>
        <v>0</v>
      </c>
      <c r="L731" s="33">
        <f t="shared" si="1998"/>
        <v>0</v>
      </c>
      <c r="M731" s="34">
        <f t="shared" si="1996"/>
        <v>0</v>
      </c>
      <c r="N731" s="34">
        <f t="shared" si="2016"/>
        <v>0</v>
      </c>
      <c r="O731" s="34">
        <f t="shared" si="1999"/>
        <v>0</v>
      </c>
      <c r="P731" s="12" t="str">
        <f t="shared" ref="P731:Q731" si="2025">P730</f>
        <v>(Select Language)</v>
      </c>
      <c r="Q731" s="12" t="str">
        <f t="shared" si="2025"/>
        <v>(Select Usage)</v>
      </c>
      <c r="R731" s="33">
        <f t="shared" si="2000"/>
        <v>0</v>
      </c>
      <c r="S731" s="33">
        <f t="shared" si="2001"/>
        <v>0</v>
      </c>
      <c r="T731" s="33">
        <f t="shared" si="2002"/>
        <v>0</v>
      </c>
      <c r="U731" s="33">
        <f t="shared" si="2003"/>
        <v>0</v>
      </c>
      <c r="V731" s="33">
        <f t="shared" si="2004"/>
        <v>0</v>
      </c>
      <c r="W731" s="33">
        <f t="shared" si="2005"/>
        <v>0</v>
      </c>
      <c r="X731" s="33">
        <f t="shared" si="2006"/>
        <v>0</v>
      </c>
      <c r="Y731" s="33">
        <f t="shared" si="2007"/>
        <v>0</v>
      </c>
      <c r="Z731" s="33">
        <f t="shared" si="2008"/>
        <v>0</v>
      </c>
      <c r="AA731" s="33">
        <f t="shared" si="2009"/>
        <v>0</v>
      </c>
      <c r="AB731" s="33">
        <f t="shared" si="2010"/>
        <v>0</v>
      </c>
      <c r="AC731" s="33">
        <f t="shared" si="2011"/>
        <v>0</v>
      </c>
      <c r="AD731" s="26">
        <f>SUM(R731:AC731)</f>
        <v>0</v>
      </c>
      <c r="AE731" s="46" t="str">
        <f>IFERROR(IF(AE$3=VLOOKUP($E731,Template!$AK$5:$AM$17,3,FALSE),$AD731*$F731,0),"0.00")</f>
        <v>0.00</v>
      </c>
      <c r="AF731" s="46" t="str">
        <f>IFERROR(IF(AF$3=VLOOKUP($E731,Template!$AK$5:$AM$17,3,FALSE),$AD731*$F731,0),"0.00")</f>
        <v>0.00</v>
      </c>
      <c r="AG731" s="28">
        <f t="shared" si="2013"/>
        <v>0</v>
      </c>
      <c r="AH731" s="13" t="s">
        <v>40</v>
      </c>
      <c r="AI731" s="13" t="s">
        <v>41</v>
      </c>
      <c r="AK731" s="14" t="s">
        <v>28</v>
      </c>
      <c r="AL731" s="15">
        <v>0.05</v>
      </c>
      <c r="AM731" s="16" t="s">
        <v>3</v>
      </c>
    </row>
    <row r="732" spans="1:39" s="3" customFormat="1" ht="13.8" x14ac:dyDescent="0.25">
      <c r="A732" s="7" t="str">
        <f t="shared" ref="A732:C732" si="2026">A731</f>
        <v>(Enter Broadcasting Company Name)</v>
      </c>
      <c r="B732" s="7" t="str">
        <f t="shared" si="2026"/>
        <v>(Enter Call Letters)</v>
      </c>
      <c r="C732" s="8" t="str">
        <f t="shared" si="2026"/>
        <v>(Select AM/FM)</v>
      </c>
      <c r="D732" s="30"/>
      <c r="E732" s="8" t="str">
        <f t="shared" si="2015"/>
        <v>(Select Station Province)</v>
      </c>
      <c r="F732" s="9" t="str">
        <f>IFERROR(VLOOKUP(E732,Template!$AK$5:$AL$17,2,FALSE),"")</f>
        <v/>
      </c>
      <c r="G732" s="42" t="s">
        <v>13</v>
      </c>
      <c r="H732" s="42" t="s">
        <v>16</v>
      </c>
      <c r="I732" s="32" t="s">
        <v>65</v>
      </c>
      <c r="J732" s="32" t="s">
        <v>66</v>
      </c>
      <c r="K732" s="33">
        <f t="shared" si="1997"/>
        <v>0</v>
      </c>
      <c r="L732" s="33">
        <f t="shared" si="1998"/>
        <v>0</v>
      </c>
      <c r="M732" s="34">
        <f t="shared" si="1996"/>
        <v>0</v>
      </c>
      <c r="N732" s="34">
        <f t="shared" si="2016"/>
        <v>0</v>
      </c>
      <c r="O732" s="34">
        <f t="shared" si="1999"/>
        <v>0</v>
      </c>
      <c r="P732" s="12" t="str">
        <f t="shared" ref="P732:Q732" si="2027">P731</f>
        <v>(Select Language)</v>
      </c>
      <c r="Q732" s="12" t="str">
        <f t="shared" si="2027"/>
        <v>(Select Usage)</v>
      </c>
      <c r="R732" s="33">
        <f t="shared" si="2000"/>
        <v>0</v>
      </c>
      <c r="S732" s="33">
        <f t="shared" si="2001"/>
        <v>0</v>
      </c>
      <c r="T732" s="33">
        <f t="shared" si="2002"/>
        <v>0</v>
      </c>
      <c r="U732" s="33">
        <f t="shared" si="2003"/>
        <v>0</v>
      </c>
      <c r="V732" s="33">
        <f t="shared" si="2004"/>
        <v>0</v>
      </c>
      <c r="W732" s="33">
        <f t="shared" si="2005"/>
        <v>0</v>
      </c>
      <c r="X732" s="33">
        <f t="shared" si="2006"/>
        <v>0</v>
      </c>
      <c r="Y732" s="33">
        <f t="shared" si="2007"/>
        <v>0</v>
      </c>
      <c r="Z732" s="33">
        <f t="shared" si="2008"/>
        <v>0</v>
      </c>
      <c r="AA732" s="33">
        <f t="shared" si="2009"/>
        <v>0</v>
      </c>
      <c r="AB732" s="33">
        <f t="shared" si="2010"/>
        <v>0</v>
      </c>
      <c r="AC732" s="33">
        <f t="shared" si="2011"/>
        <v>0</v>
      </c>
      <c r="AD732" s="26">
        <f t="shared" ref="AD732:AD734" si="2028">SUM(R732:AC732)</f>
        <v>0</v>
      </c>
      <c r="AE732" s="46" t="str">
        <f>IFERROR(IF(AE$3=VLOOKUP($E732,Template!$AK$5:$AM$17,3,FALSE),$AD732*$F732,0),"0.00")</f>
        <v>0.00</v>
      </c>
      <c r="AF732" s="46" t="str">
        <f>IFERROR(IF(AF$3=VLOOKUP($E732,Template!$AK$5:$AM$17,3,FALSE),$AD732*$F732,0),"0.00")</f>
        <v>0.00</v>
      </c>
      <c r="AG732" s="28">
        <f t="shared" si="2013"/>
        <v>0</v>
      </c>
      <c r="AH732" s="13" t="s">
        <v>40</v>
      </c>
      <c r="AI732" s="13" t="s">
        <v>41</v>
      </c>
      <c r="AK732" s="14" t="s">
        <v>70</v>
      </c>
      <c r="AL732" s="15">
        <v>0.05</v>
      </c>
      <c r="AM732" s="16" t="s">
        <v>3</v>
      </c>
    </row>
    <row r="733" spans="1:39" s="3" customFormat="1" ht="13.8" x14ac:dyDescent="0.25">
      <c r="A733" s="7" t="str">
        <f t="shared" ref="A733:C733" si="2029">A732</f>
        <v>(Enter Broadcasting Company Name)</v>
      </c>
      <c r="B733" s="7" t="str">
        <f t="shared" si="2029"/>
        <v>(Enter Call Letters)</v>
      </c>
      <c r="C733" s="8" t="str">
        <f t="shared" si="2029"/>
        <v>(Select AM/FM)</v>
      </c>
      <c r="D733" s="30"/>
      <c r="E733" s="8" t="str">
        <f t="shared" si="2015"/>
        <v>(Select Station Province)</v>
      </c>
      <c r="F733" s="9" t="str">
        <f>IFERROR(VLOOKUP(E733,Template!$AK$5:$AL$17,2,FALSE),"")</f>
        <v/>
      </c>
      <c r="G733" s="42" t="s">
        <v>15</v>
      </c>
      <c r="H733" s="42" t="s">
        <v>17</v>
      </c>
      <c r="I733" s="32" t="s">
        <v>65</v>
      </c>
      <c r="J733" s="32" t="s">
        <v>66</v>
      </c>
      <c r="K733" s="33">
        <f t="shared" si="1997"/>
        <v>0</v>
      </c>
      <c r="L733" s="33">
        <f t="shared" si="1998"/>
        <v>0</v>
      </c>
      <c r="M733" s="34">
        <f t="shared" si="1996"/>
        <v>0</v>
      </c>
      <c r="N733" s="34">
        <f t="shared" si="2016"/>
        <v>0</v>
      </c>
      <c r="O733" s="34">
        <f t="shared" si="1999"/>
        <v>0</v>
      </c>
      <c r="P733" s="12" t="str">
        <f t="shared" ref="P733:Q733" si="2030">P732</f>
        <v>(Select Language)</v>
      </c>
      <c r="Q733" s="12" t="str">
        <f t="shared" si="2030"/>
        <v>(Select Usage)</v>
      </c>
      <c r="R733" s="33">
        <f t="shared" si="2000"/>
        <v>0</v>
      </c>
      <c r="S733" s="33">
        <f t="shared" si="2001"/>
        <v>0</v>
      </c>
      <c r="T733" s="33">
        <f t="shared" si="2002"/>
        <v>0</v>
      </c>
      <c r="U733" s="33">
        <f t="shared" si="2003"/>
        <v>0</v>
      </c>
      <c r="V733" s="33">
        <f t="shared" si="2004"/>
        <v>0</v>
      </c>
      <c r="W733" s="33">
        <f t="shared" si="2005"/>
        <v>0</v>
      </c>
      <c r="X733" s="33">
        <f t="shared" si="2006"/>
        <v>0</v>
      </c>
      <c r="Y733" s="33">
        <f t="shared" si="2007"/>
        <v>0</v>
      </c>
      <c r="Z733" s="33">
        <f t="shared" si="2008"/>
        <v>0</v>
      </c>
      <c r="AA733" s="33">
        <f t="shared" si="2009"/>
        <v>0</v>
      </c>
      <c r="AB733" s="33">
        <f t="shared" si="2010"/>
        <v>0</v>
      </c>
      <c r="AC733" s="33">
        <f t="shared" si="2011"/>
        <v>0</v>
      </c>
      <c r="AD733" s="26">
        <f t="shared" si="2028"/>
        <v>0</v>
      </c>
      <c r="AE733" s="46" t="str">
        <f>IFERROR(IF(AE$3=VLOOKUP($E733,Template!$AK$5:$AM$17,3,FALSE),$AD733*$F733,0),"0.00")</f>
        <v>0.00</v>
      </c>
      <c r="AF733" s="46" t="str">
        <f>IFERROR(IF(AF$3=VLOOKUP($E733,Template!$AK$5:$AM$17,3,FALSE),$AD733*$F733,0),"0.00")</f>
        <v>0.00</v>
      </c>
      <c r="AG733" s="28">
        <f t="shared" si="2013"/>
        <v>0</v>
      </c>
      <c r="AH733" s="13" t="s">
        <v>40</v>
      </c>
      <c r="AI733" s="13" t="s">
        <v>41</v>
      </c>
      <c r="AK733" s="14" t="s">
        <v>20</v>
      </c>
      <c r="AL733" s="15">
        <v>0.13</v>
      </c>
      <c r="AM733" s="16" t="s">
        <v>2</v>
      </c>
    </row>
    <row r="734" spans="1:39" s="3" customFormat="1" ht="13.8" x14ac:dyDescent="0.25">
      <c r="A734" s="7" t="str">
        <f t="shared" ref="A734:C734" si="2031">A733</f>
        <v>(Enter Broadcasting Company Name)</v>
      </c>
      <c r="B734" s="7" t="str">
        <f t="shared" si="2031"/>
        <v>(Enter Call Letters)</v>
      </c>
      <c r="C734" s="8" t="str">
        <f t="shared" si="2031"/>
        <v>(Select AM/FM)</v>
      </c>
      <c r="D734" s="30"/>
      <c r="E734" s="8" t="str">
        <f t="shared" si="2015"/>
        <v>(Select Station Province)</v>
      </c>
      <c r="F734" s="9" t="str">
        <f>IFERROR(VLOOKUP(E734,Template!$AK$5:$AL$17,2,FALSE),"")</f>
        <v/>
      </c>
      <c r="G734" s="42" t="s">
        <v>16</v>
      </c>
      <c r="H734" s="42" t="s">
        <v>18</v>
      </c>
      <c r="I734" s="32" t="s">
        <v>65</v>
      </c>
      <c r="J734" s="32" t="s">
        <v>66</v>
      </c>
      <c r="K734" s="33">
        <f t="shared" si="1997"/>
        <v>0</v>
      </c>
      <c r="L734" s="33">
        <f t="shared" si="1998"/>
        <v>0</v>
      </c>
      <c r="M734" s="34">
        <f t="shared" si="1996"/>
        <v>0</v>
      </c>
      <c r="N734" s="34">
        <f t="shared" si="2016"/>
        <v>0</v>
      </c>
      <c r="O734" s="34">
        <f t="shared" si="1999"/>
        <v>0</v>
      </c>
      <c r="P734" s="12" t="str">
        <f t="shared" ref="P734:Q734" si="2032">P733</f>
        <v>(Select Language)</v>
      </c>
      <c r="Q734" s="12" t="str">
        <f t="shared" si="2032"/>
        <v>(Select Usage)</v>
      </c>
      <c r="R734" s="33">
        <f t="shared" si="2000"/>
        <v>0</v>
      </c>
      <c r="S734" s="33">
        <f t="shared" si="2001"/>
        <v>0</v>
      </c>
      <c r="T734" s="33">
        <f t="shared" si="2002"/>
        <v>0</v>
      </c>
      <c r="U734" s="33">
        <f t="shared" si="2003"/>
        <v>0</v>
      </c>
      <c r="V734" s="33">
        <f t="shared" si="2004"/>
        <v>0</v>
      </c>
      <c r="W734" s="33">
        <f t="shared" si="2005"/>
        <v>0</v>
      </c>
      <c r="X734" s="33">
        <f t="shared" si="2006"/>
        <v>0</v>
      </c>
      <c r="Y734" s="33">
        <f t="shared" si="2007"/>
        <v>0</v>
      </c>
      <c r="Z734" s="33">
        <f t="shared" si="2008"/>
        <v>0</v>
      </c>
      <c r="AA734" s="33">
        <f t="shared" si="2009"/>
        <v>0</v>
      </c>
      <c r="AB734" s="33">
        <f t="shared" si="2010"/>
        <v>0</v>
      </c>
      <c r="AC734" s="33">
        <f t="shared" si="2011"/>
        <v>0</v>
      </c>
      <c r="AD734" s="26">
        <f t="shared" si="2028"/>
        <v>0</v>
      </c>
      <c r="AE734" s="46" t="str">
        <f>IFERROR(IF(AE$3=VLOOKUP($E734,Template!$AK$5:$AM$17,3,FALSE),$AD734*$F734,0),"0.00")</f>
        <v>0.00</v>
      </c>
      <c r="AF734" s="46" t="str">
        <f>IFERROR(IF(AF$3=VLOOKUP($E734,Template!$AK$5:$AM$17,3,FALSE),$AD734*$F734,0),"0.00")</f>
        <v>0.00</v>
      </c>
      <c r="AG734" s="28">
        <f t="shared" si="2013"/>
        <v>0</v>
      </c>
      <c r="AH734" s="13" t="s">
        <v>40</v>
      </c>
      <c r="AI734" s="13" t="s">
        <v>41</v>
      </c>
      <c r="AK734" s="14" t="s">
        <v>69</v>
      </c>
      <c r="AL734" s="15">
        <v>0.15</v>
      </c>
      <c r="AM734" s="16" t="s">
        <v>2</v>
      </c>
    </row>
    <row r="735" spans="1:39" s="3" customFormat="1" ht="13.8" x14ac:dyDescent="0.25">
      <c r="A735" s="7" t="str">
        <f t="shared" ref="A735:C735" si="2033">A734</f>
        <v>(Enter Broadcasting Company Name)</v>
      </c>
      <c r="B735" s="7" t="str">
        <f t="shared" si="2033"/>
        <v>(Enter Call Letters)</v>
      </c>
      <c r="C735" s="8" t="str">
        <f t="shared" si="2033"/>
        <v>(Select AM/FM)</v>
      </c>
      <c r="D735" s="30"/>
      <c r="E735" s="8" t="str">
        <f t="shared" si="2015"/>
        <v>(Select Station Province)</v>
      </c>
      <c r="F735" s="9" t="str">
        <f>IFERROR(VLOOKUP(E735,Template!$AK$5:$AL$17,2,FALSE),"")</f>
        <v/>
      </c>
      <c r="G735" s="42" t="s">
        <v>17</v>
      </c>
      <c r="H735" s="42" t="s">
        <v>7</v>
      </c>
      <c r="I735" s="32" t="s">
        <v>65</v>
      </c>
      <c r="J735" s="32" t="s">
        <v>66</v>
      </c>
      <c r="K735" s="33">
        <f t="shared" si="1997"/>
        <v>0</v>
      </c>
      <c r="L735" s="33">
        <f t="shared" si="1998"/>
        <v>0</v>
      </c>
      <c r="M735" s="34">
        <f t="shared" si="1996"/>
        <v>0</v>
      </c>
      <c r="N735" s="34">
        <f t="shared" si="2016"/>
        <v>0</v>
      </c>
      <c r="O735" s="34">
        <f t="shared" si="1999"/>
        <v>0</v>
      </c>
      <c r="P735" s="12" t="str">
        <f t="shared" ref="P735:Q735" si="2034">P734</f>
        <v>(Select Language)</v>
      </c>
      <c r="Q735" s="12" t="str">
        <f t="shared" si="2034"/>
        <v>(Select Usage)</v>
      </c>
      <c r="R735" s="33">
        <f t="shared" si="2000"/>
        <v>0</v>
      </c>
      <c r="S735" s="33">
        <f t="shared" si="2001"/>
        <v>0</v>
      </c>
      <c r="T735" s="33">
        <f t="shared" si="2002"/>
        <v>0</v>
      </c>
      <c r="U735" s="33">
        <f t="shared" si="2003"/>
        <v>0</v>
      </c>
      <c r="V735" s="33">
        <f t="shared" si="2004"/>
        <v>0</v>
      </c>
      <c r="W735" s="33">
        <f t="shared" si="2005"/>
        <v>0</v>
      </c>
      <c r="X735" s="33">
        <f t="shared" si="2006"/>
        <v>0</v>
      </c>
      <c r="Y735" s="33">
        <f t="shared" si="2007"/>
        <v>0</v>
      </c>
      <c r="Z735" s="33">
        <f t="shared" si="2008"/>
        <v>0</v>
      </c>
      <c r="AA735" s="33">
        <f t="shared" si="2009"/>
        <v>0</v>
      </c>
      <c r="AB735" s="33">
        <f t="shared" si="2010"/>
        <v>0</v>
      </c>
      <c r="AC735" s="33">
        <f t="shared" si="2011"/>
        <v>0</v>
      </c>
      <c r="AD735" s="26">
        <f>SUM(R735:AC735)</f>
        <v>0</v>
      </c>
      <c r="AE735" s="46" t="str">
        <f>IFERROR(IF(AE$3=VLOOKUP($E735,Template!$AK$5:$AM$17,3,FALSE),$AD735*$F735,0),"0.00")</f>
        <v>0.00</v>
      </c>
      <c r="AF735" s="46" t="str">
        <f>IFERROR(IF(AF$3=VLOOKUP($E735,Template!$AK$5:$AM$17,3,FALSE),$AD735*$F735,0),"0.00")</f>
        <v>0.00</v>
      </c>
      <c r="AG735" s="28">
        <f t="shared" si="2013"/>
        <v>0</v>
      </c>
      <c r="AH735" s="13" t="s">
        <v>40</v>
      </c>
      <c r="AI735" s="13" t="s">
        <v>41</v>
      </c>
      <c r="AK735" s="14" t="s">
        <v>29</v>
      </c>
      <c r="AL735" s="15">
        <v>0.05</v>
      </c>
      <c r="AM735" s="16" t="s">
        <v>3</v>
      </c>
    </row>
    <row r="736" spans="1:39" s="3" customFormat="1" ht="13.8" x14ac:dyDescent="0.25">
      <c r="A736" s="7" t="str">
        <f t="shared" ref="A736:C736" si="2035">A735</f>
        <v>(Enter Broadcasting Company Name)</v>
      </c>
      <c r="B736" s="7" t="str">
        <f t="shared" si="2035"/>
        <v>(Enter Call Letters)</v>
      </c>
      <c r="C736" s="8" t="str">
        <f t="shared" si="2035"/>
        <v>(Select AM/FM)</v>
      </c>
      <c r="D736" s="30"/>
      <c r="E736" s="8" t="str">
        <f t="shared" si="2015"/>
        <v>(Select Station Province)</v>
      </c>
      <c r="F736" s="9" t="str">
        <f>IFERROR(VLOOKUP(E736,Template!$AK$5:$AL$17,2,FALSE),"")</f>
        <v/>
      </c>
      <c r="G736" s="42" t="s">
        <v>18</v>
      </c>
      <c r="H736" s="43" t="s">
        <v>8</v>
      </c>
      <c r="I736" s="32" t="s">
        <v>65</v>
      </c>
      <c r="J736" s="32" t="s">
        <v>66</v>
      </c>
      <c r="K736" s="33">
        <f t="shared" si="1997"/>
        <v>0</v>
      </c>
      <c r="L736" s="33">
        <f t="shared" si="1998"/>
        <v>0</v>
      </c>
      <c r="M736" s="34">
        <f t="shared" si="1996"/>
        <v>0</v>
      </c>
      <c r="N736" s="34">
        <f t="shared" si="2016"/>
        <v>0</v>
      </c>
      <c r="O736" s="34">
        <f t="shared" si="1999"/>
        <v>0</v>
      </c>
      <c r="P736" s="12" t="str">
        <f t="shared" ref="P736:Q736" si="2036">P735</f>
        <v>(Select Language)</v>
      </c>
      <c r="Q736" s="12" t="str">
        <f t="shared" si="2036"/>
        <v>(Select Usage)</v>
      </c>
      <c r="R736" s="33">
        <f t="shared" si="2000"/>
        <v>0</v>
      </c>
      <c r="S736" s="33">
        <f t="shared" si="2001"/>
        <v>0</v>
      </c>
      <c r="T736" s="33">
        <f t="shared" si="2002"/>
        <v>0</v>
      </c>
      <c r="U736" s="33">
        <f t="shared" si="2003"/>
        <v>0</v>
      </c>
      <c r="V736" s="33">
        <f t="shared" si="2004"/>
        <v>0</v>
      </c>
      <c r="W736" s="33">
        <f t="shared" si="2005"/>
        <v>0</v>
      </c>
      <c r="X736" s="33">
        <f t="shared" si="2006"/>
        <v>0</v>
      </c>
      <c r="Y736" s="33">
        <f t="shared" si="2007"/>
        <v>0</v>
      </c>
      <c r="Z736" s="33">
        <f t="shared" si="2008"/>
        <v>0</v>
      </c>
      <c r="AA736" s="33">
        <f t="shared" si="2009"/>
        <v>0</v>
      </c>
      <c r="AB736" s="33">
        <f t="shared" si="2010"/>
        <v>0</v>
      </c>
      <c r="AC736" s="33">
        <f t="shared" si="2011"/>
        <v>0</v>
      </c>
      <c r="AD736" s="26">
        <f t="shared" ref="AD736" si="2037">SUM(R736:AC736)</f>
        <v>0</v>
      </c>
      <c r="AE736" s="46" t="str">
        <f>IFERROR(IF(AE$3=VLOOKUP($E736,Template!$AK$5:$AM$17,3,FALSE),$AD736*$F736,0),"0.00")</f>
        <v>0.00</v>
      </c>
      <c r="AF736" s="46" t="str">
        <f>IFERROR(IF(AF$3=VLOOKUP($E736,Template!$AK$5:$AM$17,3,FALSE),$AD736*$F736,0),"0.00")</f>
        <v>0.00</v>
      </c>
      <c r="AG736" s="28">
        <f t="shared" si="2013"/>
        <v>0</v>
      </c>
      <c r="AH736" s="13" t="s">
        <v>40</v>
      </c>
      <c r="AI736" s="13" t="s">
        <v>41</v>
      </c>
      <c r="AK736" s="14" t="s">
        <v>21</v>
      </c>
      <c r="AL736" s="15">
        <v>0.05</v>
      </c>
      <c r="AM736" s="16" t="s">
        <v>3</v>
      </c>
    </row>
    <row r="737" spans="1:39" ht="13.8" x14ac:dyDescent="0.25">
      <c r="A737" s="19" t="s">
        <v>4</v>
      </c>
      <c r="B737" s="19"/>
      <c r="C737" s="20"/>
      <c r="D737" s="20"/>
      <c r="E737" s="20"/>
      <c r="F737" s="20"/>
      <c r="G737" s="44"/>
      <c r="H737" s="44"/>
      <c r="I737" s="21">
        <f t="shared" ref="I737:K737" si="2038">SUM(I725:I736)</f>
        <v>0</v>
      </c>
      <c r="J737" s="21">
        <f t="shared" si="2038"/>
        <v>0</v>
      </c>
      <c r="K737" s="21">
        <f t="shared" si="2038"/>
        <v>0</v>
      </c>
      <c r="L737" s="21">
        <f>L736</f>
        <v>0</v>
      </c>
      <c r="M737" s="21">
        <f>SUM(M725:M736)</f>
        <v>0</v>
      </c>
      <c r="N737" s="21">
        <f t="shared" ref="N737:O737" si="2039">SUM(N725:N736)</f>
        <v>0</v>
      </c>
      <c r="O737" s="21">
        <f t="shared" si="2039"/>
        <v>0</v>
      </c>
      <c r="P737" s="21"/>
      <c r="Q737" s="22"/>
      <c r="R737" s="21">
        <f t="shared" ref="R737:AI737" si="2040">SUM(R725:R736)</f>
        <v>0</v>
      </c>
      <c r="S737" s="21">
        <f t="shared" si="2040"/>
        <v>0</v>
      </c>
      <c r="T737" s="21">
        <f t="shared" si="2040"/>
        <v>0</v>
      </c>
      <c r="U737" s="21">
        <f t="shared" si="2040"/>
        <v>0</v>
      </c>
      <c r="V737" s="21">
        <f t="shared" si="2040"/>
        <v>0</v>
      </c>
      <c r="W737" s="21">
        <f t="shared" si="2040"/>
        <v>0</v>
      </c>
      <c r="X737" s="21">
        <f t="shared" si="2040"/>
        <v>0</v>
      </c>
      <c r="Y737" s="21">
        <f t="shared" si="2040"/>
        <v>0</v>
      </c>
      <c r="Z737" s="21">
        <f t="shared" si="2040"/>
        <v>0</v>
      </c>
      <c r="AA737" s="21">
        <f t="shared" si="2040"/>
        <v>0</v>
      </c>
      <c r="AB737" s="21">
        <f t="shared" si="2040"/>
        <v>0</v>
      </c>
      <c r="AC737" s="21">
        <f t="shared" si="2040"/>
        <v>0</v>
      </c>
      <c r="AD737" s="27">
        <f t="shared" si="2040"/>
        <v>0</v>
      </c>
      <c r="AE737" s="21">
        <f t="shared" si="2040"/>
        <v>0</v>
      </c>
      <c r="AF737" s="21">
        <f t="shared" si="2040"/>
        <v>0</v>
      </c>
      <c r="AG737" s="27">
        <f t="shared" si="2040"/>
        <v>0</v>
      </c>
      <c r="AH737" s="21">
        <f t="shared" si="2040"/>
        <v>0</v>
      </c>
      <c r="AI737" s="21">
        <f t="shared" si="2040"/>
        <v>0</v>
      </c>
      <c r="AK737" s="14" t="s">
        <v>71</v>
      </c>
      <c r="AL737" s="15">
        <v>0.05</v>
      </c>
      <c r="AM737" s="16" t="s">
        <v>3</v>
      </c>
    </row>
    <row r="738" spans="1:39" x14ac:dyDescent="0.25">
      <c r="A738" s="2"/>
      <c r="G738" s="2"/>
      <c r="H738" s="2"/>
      <c r="O738" s="2"/>
      <c r="P738" s="2"/>
    </row>
    <row r="739" spans="1:39" ht="42" customHeight="1" x14ac:dyDescent="0.25">
      <c r="A739" s="223" t="s">
        <v>63</v>
      </c>
      <c r="B739" s="223" t="s">
        <v>43</v>
      </c>
      <c r="C739" s="224" t="s">
        <v>19</v>
      </c>
      <c r="D739" s="226"/>
      <c r="E739" s="223" t="s">
        <v>14</v>
      </c>
      <c r="F739" s="223" t="s">
        <v>38</v>
      </c>
      <c r="G739" s="223" t="s">
        <v>1</v>
      </c>
      <c r="H739" s="223" t="s">
        <v>5</v>
      </c>
      <c r="I739" s="225" t="s">
        <v>31</v>
      </c>
      <c r="J739" s="225" t="s">
        <v>32</v>
      </c>
      <c r="K739" s="225" t="s">
        <v>48</v>
      </c>
      <c r="L739" s="225" t="s">
        <v>0</v>
      </c>
      <c r="M739" s="4" t="s">
        <v>45</v>
      </c>
      <c r="N739" s="4" t="s">
        <v>46</v>
      </c>
      <c r="O739" s="4" t="s">
        <v>47</v>
      </c>
      <c r="P739" s="225" t="s">
        <v>50</v>
      </c>
      <c r="Q739" s="225" t="s">
        <v>33</v>
      </c>
      <c r="R739" s="4" t="s">
        <v>51</v>
      </c>
      <c r="S739" s="4" t="s">
        <v>52</v>
      </c>
      <c r="T739" s="4" t="s">
        <v>53</v>
      </c>
      <c r="U739" s="4" t="s">
        <v>54</v>
      </c>
      <c r="V739" s="4" t="s">
        <v>55</v>
      </c>
      <c r="W739" s="4" t="s">
        <v>56</v>
      </c>
      <c r="X739" s="4" t="s">
        <v>57</v>
      </c>
      <c r="Y739" s="4" t="s">
        <v>58</v>
      </c>
      <c r="Z739" s="4" t="s">
        <v>59</v>
      </c>
      <c r="AA739" s="4" t="s">
        <v>62</v>
      </c>
      <c r="AB739" s="4" t="s">
        <v>60</v>
      </c>
      <c r="AC739" s="4" t="s">
        <v>61</v>
      </c>
      <c r="AD739" s="233" t="s">
        <v>34</v>
      </c>
      <c r="AE739" s="231" t="s">
        <v>2</v>
      </c>
      <c r="AF739" s="231" t="s">
        <v>3</v>
      </c>
      <c r="AG739" s="233" t="s">
        <v>35</v>
      </c>
      <c r="AH739" s="223" t="s">
        <v>36</v>
      </c>
      <c r="AI739" s="223" t="s">
        <v>37</v>
      </c>
      <c r="AK739" s="229" t="s">
        <v>30</v>
      </c>
      <c r="AL739" s="229"/>
      <c r="AM739" s="229"/>
    </row>
    <row r="740" spans="1:39" s="6" customFormat="1" ht="35.25" customHeight="1" x14ac:dyDescent="0.3">
      <c r="A740" s="224"/>
      <c r="B740" s="224"/>
      <c r="C740" s="224"/>
      <c r="D740" s="227"/>
      <c r="E740" s="223"/>
      <c r="F740" s="223"/>
      <c r="G740" s="223"/>
      <c r="H740" s="223"/>
      <c r="I740" s="230"/>
      <c r="J740" s="230"/>
      <c r="K740" s="230"/>
      <c r="L740" s="230"/>
      <c r="M740" s="5">
        <v>0</v>
      </c>
      <c r="N740" s="5">
        <v>625000</v>
      </c>
      <c r="O740" s="5">
        <v>1250000</v>
      </c>
      <c r="P740" s="225"/>
      <c r="Q740" s="225"/>
      <c r="R740" s="29">
        <v>4.95E-4</v>
      </c>
      <c r="S740" s="29">
        <v>9.5200000000000005E-4</v>
      </c>
      <c r="T740" s="29">
        <v>1.5900000000000001E-3</v>
      </c>
      <c r="U740" s="29">
        <v>1.1169999999999999E-3</v>
      </c>
      <c r="V740" s="29">
        <v>2.189E-3</v>
      </c>
      <c r="W740" s="29">
        <v>4.5430000000000002E-3</v>
      </c>
      <c r="X740" s="29">
        <v>8.8199999999999997E-4</v>
      </c>
      <c r="Y740" s="29">
        <v>1.6949999999999999E-3</v>
      </c>
      <c r="Z740" s="29">
        <v>2.8319999999999999E-3</v>
      </c>
      <c r="AA740" s="29">
        <v>1.9889999999999999E-3</v>
      </c>
      <c r="AB740" s="29">
        <v>3.8999999999999998E-3</v>
      </c>
      <c r="AC740" s="29">
        <v>8.0949999999999998E-3</v>
      </c>
      <c r="AD740" s="233"/>
      <c r="AE740" s="232"/>
      <c r="AF740" s="232"/>
      <c r="AG740" s="234"/>
      <c r="AH740" s="223"/>
      <c r="AI740" s="223"/>
      <c r="AK740" s="229"/>
      <c r="AL740" s="229"/>
      <c r="AM740" s="229"/>
    </row>
    <row r="741" spans="1:39" s="3" customFormat="1" ht="13.8" x14ac:dyDescent="0.25">
      <c r="A741" s="7" t="s">
        <v>44</v>
      </c>
      <c r="B741" s="7" t="s">
        <v>42</v>
      </c>
      <c r="C741" s="8" t="s">
        <v>39</v>
      </c>
      <c r="D741" s="30"/>
      <c r="E741" s="8" t="s">
        <v>64</v>
      </c>
      <c r="F741" s="9" t="str">
        <f>IFERROR(VLOOKUP(E741,Template!$AK$5:$AL$17,2,FALSE),"")</f>
        <v/>
      </c>
      <c r="G741" s="41" t="s">
        <v>7</v>
      </c>
      <c r="H741" s="41" t="s">
        <v>6</v>
      </c>
      <c r="I741" s="32" t="s">
        <v>65</v>
      </c>
      <c r="J741" s="32" t="s">
        <v>66</v>
      </c>
      <c r="K741" s="33">
        <f>IFERROR(I741+J741,0)</f>
        <v>0</v>
      </c>
      <c r="L741" s="33">
        <f>IFERROR(K741,"")</f>
        <v>0</v>
      </c>
      <c r="M741" s="34">
        <f t="shared" ref="M741:M752" si="2041">IF(L741&lt;=$N$4,K741,IF(L740&gt;$N$4,0,$N$4-L740))</f>
        <v>0</v>
      </c>
      <c r="N741" s="34">
        <f>IF(AND(L741&gt;$N$4,L741&lt;=$O$4),K741-M741,IF(AND(L740&gt;$N$4,L740&lt;=$O$4),$O$4-L740,IF(L740&gt;$O$4,0,IF(L741&lt;$N$4,0,MIN(L741-$N$4,$N$4)))))</f>
        <v>0</v>
      </c>
      <c r="O741" s="34">
        <f>IF(L741&gt;$O$4,K741-M741-N741,0)</f>
        <v>0</v>
      </c>
      <c r="P741" s="12" t="s">
        <v>94</v>
      </c>
      <c r="Q741" s="12" t="s">
        <v>68</v>
      </c>
      <c r="R741" s="33">
        <f>IF(AND($Q741="LOW",$P741="French"),M741*R$4,0)</f>
        <v>0</v>
      </c>
      <c r="S741" s="33">
        <f>IF(AND($Q741="LOW",$P741="French"),N741*S$4,0)</f>
        <v>0</v>
      </c>
      <c r="T741" s="33">
        <f>IF(AND($Q741="LOW",$P741="French"),O741*T$4,0)</f>
        <v>0</v>
      </c>
      <c r="U741" s="33">
        <f>IF(AND($Q741="HIGH",$P741="French"),M741*U$4,0)</f>
        <v>0</v>
      </c>
      <c r="V741" s="33">
        <f>IF(AND($Q741="HIGH",$P741="French"),N741*V$4,0)</f>
        <v>0</v>
      </c>
      <c r="W741" s="33">
        <f>IF(AND($Q741="HIGH",$P741="French"),O741*W$4,0)</f>
        <v>0</v>
      </c>
      <c r="X741" s="33">
        <f>IF(AND($Q741="LOW",$P741="English"),M741*X$4,0)</f>
        <v>0</v>
      </c>
      <c r="Y741" s="33">
        <f>IF(AND($Q741="LOW",$P741="English"),N741*Y$4,0)</f>
        <v>0</v>
      </c>
      <c r="Z741" s="33">
        <f>IF(AND($Q741="LOW",$P741="English"),O741*Z$4,0)</f>
        <v>0</v>
      </c>
      <c r="AA741" s="33">
        <f>IF(AND($Q741="HIGH",$P741="English"),M741*AA$4,0)</f>
        <v>0</v>
      </c>
      <c r="AB741" s="33">
        <f>IF(AND($Q741="HIGH",$P741="English"),N741*AB$4,0)</f>
        <v>0</v>
      </c>
      <c r="AC741" s="33">
        <f>IF(AND($Q741="HIGH",$P741="English"),O741*AC$4,0)</f>
        <v>0</v>
      </c>
      <c r="AD741" s="26">
        <f>SUM(R741:AC741)</f>
        <v>0</v>
      </c>
      <c r="AE741" s="46" t="str">
        <f>IFERROR(IF(AE$3=VLOOKUP($E741,Template!$AK$5:$AM$17,3,FALSE),$AD741*$F741,0),"0.00")</f>
        <v>0.00</v>
      </c>
      <c r="AF741" s="46" t="str">
        <f>IFERROR(IF(AF$3=VLOOKUP($E741,Template!$AK$5:$AM$17,3,FALSE),$AD741*$F741,0),"0.00")</f>
        <v>0.00</v>
      </c>
      <c r="AG741" s="28">
        <f>SUM(AD741:AF741)</f>
        <v>0</v>
      </c>
      <c r="AH741" s="13" t="s">
        <v>40</v>
      </c>
      <c r="AI741" s="13" t="s">
        <v>41</v>
      </c>
      <c r="AK741" s="14" t="s">
        <v>25</v>
      </c>
      <c r="AL741" s="15">
        <v>0.05</v>
      </c>
      <c r="AM741" s="16" t="s">
        <v>3</v>
      </c>
    </row>
    <row r="742" spans="1:39" s="3" customFormat="1" ht="13.8" x14ac:dyDescent="0.25">
      <c r="A742" s="7" t="str">
        <f>A741</f>
        <v>(Enter Broadcasting Company Name)</v>
      </c>
      <c r="B742" s="7" t="str">
        <f>B741</f>
        <v>(Enter Call Letters)</v>
      </c>
      <c r="C742" s="8" t="str">
        <f>C741</f>
        <v>(Select AM/FM)</v>
      </c>
      <c r="D742" s="30"/>
      <c r="E742" s="8" t="str">
        <f>E741</f>
        <v>(Select Station Province)</v>
      </c>
      <c r="F742" s="9" t="str">
        <f>IFERROR(VLOOKUP(E742,Template!$AK$5:$AL$17,2,FALSE),"")</f>
        <v/>
      </c>
      <c r="G742" s="42" t="s">
        <v>8</v>
      </c>
      <c r="H742" s="42" t="s">
        <v>9</v>
      </c>
      <c r="I742" s="32" t="s">
        <v>65</v>
      </c>
      <c r="J742" s="32" t="s">
        <v>66</v>
      </c>
      <c r="K742" s="33">
        <f t="shared" ref="K742:K752" si="2042">IFERROR(I742+J742,0)</f>
        <v>0</v>
      </c>
      <c r="L742" s="33">
        <f t="shared" ref="L742:L752" si="2043">IFERROR(L741+K742,"")</f>
        <v>0</v>
      </c>
      <c r="M742" s="34">
        <f t="shared" si="2041"/>
        <v>0</v>
      </c>
      <c r="N742" s="34">
        <f>IF(AND(L742&gt;$N$4,L742&lt;=$O$4),K742-M742,IF(AND(L741&gt;$N$4,L741&lt;=$O$4),$O$4-L741,IF(L741&gt;$O$4,0,IF(L742&lt;$N$4,0,MIN(L742-$N$4,$N$4)))))</f>
        <v>0</v>
      </c>
      <c r="O742" s="34">
        <f t="shared" ref="O742:O752" si="2044">IF(L742&gt;$O$4,K742-M742-N742,0)</f>
        <v>0</v>
      </c>
      <c r="P742" s="12" t="str">
        <f>P741</f>
        <v>(Select Language)</v>
      </c>
      <c r="Q742" s="12" t="str">
        <f>Q741</f>
        <v>(Select Usage)</v>
      </c>
      <c r="R742" s="33">
        <f t="shared" ref="R742:R752" si="2045">IF(AND($Q742="LOW",$P742="French"),M742*R$4,0)</f>
        <v>0</v>
      </c>
      <c r="S742" s="33">
        <f t="shared" ref="S742:S752" si="2046">IF(AND($Q742="LOW",$P742="French"),N742*S$4,0)</f>
        <v>0</v>
      </c>
      <c r="T742" s="33">
        <f t="shared" ref="T742:T752" si="2047">IF(AND($Q742="LOW",$P742="French"),O742*T$4,0)</f>
        <v>0</v>
      </c>
      <c r="U742" s="33">
        <f t="shared" ref="U742:U752" si="2048">IF(AND($Q742="HIGH",$P742="French"),M742*U$4,0)</f>
        <v>0</v>
      </c>
      <c r="V742" s="33">
        <f t="shared" ref="V742:V752" si="2049">IF(AND($Q742="HIGH",$P742="French"),N742*V$4,0)</f>
        <v>0</v>
      </c>
      <c r="W742" s="33">
        <f t="shared" ref="W742:W752" si="2050">IF(AND($Q742="HIGH",$P742="French"),O742*W$4,0)</f>
        <v>0</v>
      </c>
      <c r="X742" s="33">
        <f t="shared" ref="X742:X752" si="2051">IF(AND($Q742="LOW",$P742="English"),M742*X$4,0)</f>
        <v>0</v>
      </c>
      <c r="Y742" s="33">
        <f t="shared" ref="Y742:Y752" si="2052">IF(AND($Q742="LOW",$P742="English"),N742*Y$4,0)</f>
        <v>0</v>
      </c>
      <c r="Z742" s="33">
        <f t="shared" ref="Z742:Z752" si="2053">IF(AND($Q742="LOW",$P742="English"),O742*Z$4,0)</f>
        <v>0</v>
      </c>
      <c r="AA742" s="33">
        <f t="shared" ref="AA742:AA752" si="2054">IF(AND($Q742="HIGH",$P742="English"),M742*AA$4,0)</f>
        <v>0</v>
      </c>
      <c r="AB742" s="33">
        <f t="shared" ref="AB742:AB752" si="2055">IF(AND($Q742="HIGH",$P742="English"),N742*AB$4,0)</f>
        <v>0</v>
      </c>
      <c r="AC742" s="33">
        <f t="shared" ref="AC742:AC752" si="2056">IF(AND($Q742="HIGH",$P742="English"),O742*AC$4,0)</f>
        <v>0</v>
      </c>
      <c r="AD742" s="26">
        <f t="shared" ref="AD742:AD746" si="2057">SUM(R742:AC742)</f>
        <v>0</v>
      </c>
      <c r="AE742" s="46" t="str">
        <f>IFERROR(IF(AE$3=VLOOKUP($E742,Template!$AK$5:$AM$17,3,FALSE),$AD742*$F742,0),"0.00")</f>
        <v>0.00</v>
      </c>
      <c r="AF742" s="46" t="str">
        <f>IFERROR(IF(AF$3=VLOOKUP($E742,Template!$AK$5:$AM$17,3,FALSE),$AD742*$F742,0),"0.00")</f>
        <v>0.00</v>
      </c>
      <c r="AG742" s="28">
        <f t="shared" ref="AG742:AG752" si="2058">SUM(AD742:AF742)</f>
        <v>0</v>
      </c>
      <c r="AH742" s="13" t="s">
        <v>40</v>
      </c>
      <c r="AI742" s="13" t="s">
        <v>41</v>
      </c>
      <c r="AK742" s="14" t="s">
        <v>23</v>
      </c>
      <c r="AL742" s="15">
        <v>0.05</v>
      </c>
      <c r="AM742" s="16" t="s">
        <v>3</v>
      </c>
    </row>
    <row r="743" spans="1:39" s="3" customFormat="1" ht="13.8" x14ac:dyDescent="0.25">
      <c r="A743" s="7" t="str">
        <f t="shared" ref="A743:C743" si="2059">A742</f>
        <v>(Enter Broadcasting Company Name)</v>
      </c>
      <c r="B743" s="7" t="str">
        <f t="shared" si="2059"/>
        <v>(Enter Call Letters)</v>
      </c>
      <c r="C743" s="8" t="str">
        <f t="shared" si="2059"/>
        <v>(Select AM/FM)</v>
      </c>
      <c r="D743" s="30"/>
      <c r="E743" s="8" t="str">
        <f t="shared" ref="E743:E752" si="2060">E742</f>
        <v>(Select Station Province)</v>
      </c>
      <c r="F743" s="9" t="str">
        <f>IFERROR(VLOOKUP(E743,Template!$AK$5:$AL$17,2,FALSE),"")</f>
        <v/>
      </c>
      <c r="G743" s="42" t="s">
        <v>6</v>
      </c>
      <c r="H743" s="42" t="s">
        <v>10</v>
      </c>
      <c r="I743" s="32" t="s">
        <v>65</v>
      </c>
      <c r="J743" s="32" t="s">
        <v>66</v>
      </c>
      <c r="K743" s="33">
        <f t="shared" si="2042"/>
        <v>0</v>
      </c>
      <c r="L743" s="33">
        <f t="shared" si="2043"/>
        <v>0</v>
      </c>
      <c r="M743" s="34">
        <f t="shared" si="2041"/>
        <v>0</v>
      </c>
      <c r="N743" s="34">
        <f t="shared" ref="N743:N752" si="2061">IF(AND(L743&gt;$N$4,L743&lt;=$O$4),K743-M743,IF(AND(L742&gt;$N$4,L742&lt;=$O$4),$O$4-L742,IF(L742&gt;$O$4,0,IF(L743&lt;$N$4,0,MIN(L743-$N$4,$N$4)))))</f>
        <v>0</v>
      </c>
      <c r="O743" s="34">
        <f t="shared" si="2044"/>
        <v>0</v>
      </c>
      <c r="P743" s="12" t="str">
        <f t="shared" ref="P743:Q743" si="2062">P742</f>
        <v>(Select Language)</v>
      </c>
      <c r="Q743" s="12" t="str">
        <f t="shared" si="2062"/>
        <v>(Select Usage)</v>
      </c>
      <c r="R743" s="33">
        <f t="shared" si="2045"/>
        <v>0</v>
      </c>
      <c r="S743" s="33">
        <f t="shared" si="2046"/>
        <v>0</v>
      </c>
      <c r="T743" s="33">
        <f t="shared" si="2047"/>
        <v>0</v>
      </c>
      <c r="U743" s="33">
        <f t="shared" si="2048"/>
        <v>0</v>
      </c>
      <c r="V743" s="33">
        <f t="shared" si="2049"/>
        <v>0</v>
      </c>
      <c r="W743" s="33">
        <f t="shared" si="2050"/>
        <v>0</v>
      </c>
      <c r="X743" s="33">
        <f t="shared" si="2051"/>
        <v>0</v>
      </c>
      <c r="Y743" s="33">
        <f t="shared" si="2052"/>
        <v>0</v>
      </c>
      <c r="Z743" s="33">
        <f t="shared" si="2053"/>
        <v>0</v>
      </c>
      <c r="AA743" s="33">
        <f t="shared" si="2054"/>
        <v>0</v>
      </c>
      <c r="AB743" s="33">
        <f t="shared" si="2055"/>
        <v>0</v>
      </c>
      <c r="AC743" s="33">
        <f t="shared" si="2056"/>
        <v>0</v>
      </c>
      <c r="AD743" s="26">
        <f t="shared" si="2057"/>
        <v>0</v>
      </c>
      <c r="AE743" s="46" t="str">
        <f>IFERROR(IF(AE$3=VLOOKUP($E743,Template!$AK$5:$AM$17,3,FALSE),$AD743*$F743,0),"0.00")</f>
        <v>0.00</v>
      </c>
      <c r="AF743" s="46" t="str">
        <f>IFERROR(IF(AF$3=VLOOKUP($E743,Template!$AK$5:$AM$17,3,FALSE),$AD743*$F743,0),"0.00")</f>
        <v>0.00</v>
      </c>
      <c r="AG743" s="28">
        <f t="shared" si="2058"/>
        <v>0</v>
      </c>
      <c r="AH743" s="13" t="s">
        <v>40</v>
      </c>
      <c r="AI743" s="13" t="s">
        <v>41</v>
      </c>
      <c r="AK743" s="14" t="s">
        <v>24</v>
      </c>
      <c r="AL743" s="15">
        <v>0.05</v>
      </c>
      <c r="AM743" s="16" t="s">
        <v>3</v>
      </c>
    </row>
    <row r="744" spans="1:39" s="3" customFormat="1" ht="13.8" x14ac:dyDescent="0.25">
      <c r="A744" s="7" t="str">
        <f t="shared" ref="A744:C744" si="2063">A743</f>
        <v>(Enter Broadcasting Company Name)</v>
      </c>
      <c r="B744" s="7" t="str">
        <f t="shared" si="2063"/>
        <v>(Enter Call Letters)</v>
      </c>
      <c r="C744" s="8" t="str">
        <f t="shared" si="2063"/>
        <v>(Select AM/FM)</v>
      </c>
      <c r="D744" s="30"/>
      <c r="E744" s="8" t="str">
        <f t="shared" si="2060"/>
        <v>(Select Station Province)</v>
      </c>
      <c r="F744" s="9" t="str">
        <f>IFERROR(VLOOKUP(E744,Template!$AK$5:$AL$17,2,FALSE),"")</f>
        <v/>
      </c>
      <c r="G744" s="42" t="s">
        <v>9</v>
      </c>
      <c r="H744" s="42" t="s">
        <v>11</v>
      </c>
      <c r="I744" s="32" t="s">
        <v>65</v>
      </c>
      <c r="J744" s="32" t="s">
        <v>66</v>
      </c>
      <c r="K744" s="33">
        <f t="shared" si="2042"/>
        <v>0</v>
      </c>
      <c r="L744" s="33">
        <f t="shared" si="2043"/>
        <v>0</v>
      </c>
      <c r="M744" s="34">
        <f t="shared" si="2041"/>
        <v>0</v>
      </c>
      <c r="N744" s="34">
        <f t="shared" si="2061"/>
        <v>0</v>
      </c>
      <c r="O744" s="34">
        <f t="shared" si="2044"/>
        <v>0</v>
      </c>
      <c r="P744" s="12" t="str">
        <f t="shared" ref="P744:Q744" si="2064">P743</f>
        <v>(Select Language)</v>
      </c>
      <c r="Q744" s="12" t="str">
        <f t="shared" si="2064"/>
        <v>(Select Usage)</v>
      </c>
      <c r="R744" s="33">
        <f t="shared" si="2045"/>
        <v>0</v>
      </c>
      <c r="S744" s="33">
        <f t="shared" si="2046"/>
        <v>0</v>
      </c>
      <c r="T744" s="33">
        <f t="shared" si="2047"/>
        <v>0</v>
      </c>
      <c r="U744" s="33">
        <f t="shared" si="2048"/>
        <v>0</v>
      </c>
      <c r="V744" s="33">
        <f t="shared" si="2049"/>
        <v>0</v>
      </c>
      <c r="W744" s="33">
        <f t="shared" si="2050"/>
        <v>0</v>
      </c>
      <c r="X744" s="33">
        <f t="shared" si="2051"/>
        <v>0</v>
      </c>
      <c r="Y744" s="33">
        <f t="shared" si="2052"/>
        <v>0</v>
      </c>
      <c r="Z744" s="33">
        <f t="shared" si="2053"/>
        <v>0</v>
      </c>
      <c r="AA744" s="33">
        <f t="shared" si="2054"/>
        <v>0</v>
      </c>
      <c r="AB744" s="33">
        <f t="shared" si="2055"/>
        <v>0</v>
      </c>
      <c r="AC744" s="33">
        <f t="shared" si="2056"/>
        <v>0</v>
      </c>
      <c r="AD744" s="26">
        <f t="shared" si="2057"/>
        <v>0</v>
      </c>
      <c r="AE744" s="46" t="str">
        <f>IFERROR(IF(AE$3=VLOOKUP($E744,Template!$AK$5:$AM$17,3,FALSE),$AD744*$F744,0),"0.00")</f>
        <v>0.00</v>
      </c>
      <c r="AF744" s="46" t="str">
        <f>IFERROR(IF(AF$3=VLOOKUP($E744,Template!$AK$5:$AM$17,3,FALSE),$AD744*$F744,0),"0.00")</f>
        <v>0.00</v>
      </c>
      <c r="AG744" s="28">
        <f t="shared" si="2058"/>
        <v>0</v>
      </c>
      <c r="AH744" s="13" t="s">
        <v>40</v>
      </c>
      <c r="AI744" s="13" t="s">
        <v>41</v>
      </c>
      <c r="AK744" s="14" t="s">
        <v>22</v>
      </c>
      <c r="AL744" s="15">
        <v>0.15</v>
      </c>
      <c r="AM744" s="16" t="s">
        <v>2</v>
      </c>
    </row>
    <row r="745" spans="1:39" s="3" customFormat="1" ht="13.8" x14ac:dyDescent="0.25">
      <c r="A745" s="7" t="str">
        <f t="shared" ref="A745:C745" si="2065">A744</f>
        <v>(Enter Broadcasting Company Name)</v>
      </c>
      <c r="B745" s="7" t="str">
        <f t="shared" si="2065"/>
        <v>(Enter Call Letters)</v>
      </c>
      <c r="C745" s="8" t="str">
        <f t="shared" si="2065"/>
        <v>(Select AM/FM)</v>
      </c>
      <c r="D745" s="30"/>
      <c r="E745" s="8" t="str">
        <f t="shared" si="2060"/>
        <v>(Select Station Province)</v>
      </c>
      <c r="F745" s="9" t="str">
        <f>IFERROR(VLOOKUP(E745,Template!$AK$5:$AL$17,2,FALSE),"")</f>
        <v/>
      </c>
      <c r="G745" s="42" t="s">
        <v>10</v>
      </c>
      <c r="H745" s="42" t="s">
        <v>12</v>
      </c>
      <c r="I745" s="32" t="s">
        <v>65</v>
      </c>
      <c r="J745" s="32" t="s">
        <v>66</v>
      </c>
      <c r="K745" s="33">
        <f t="shared" si="2042"/>
        <v>0</v>
      </c>
      <c r="L745" s="33">
        <f t="shared" si="2043"/>
        <v>0</v>
      </c>
      <c r="M745" s="34">
        <f t="shared" si="2041"/>
        <v>0</v>
      </c>
      <c r="N745" s="34">
        <f t="shared" si="2061"/>
        <v>0</v>
      </c>
      <c r="O745" s="34">
        <f t="shared" si="2044"/>
        <v>0</v>
      </c>
      <c r="P745" s="12" t="str">
        <f t="shared" ref="P745:Q745" si="2066">P744</f>
        <v>(Select Language)</v>
      </c>
      <c r="Q745" s="12" t="str">
        <f t="shared" si="2066"/>
        <v>(Select Usage)</v>
      </c>
      <c r="R745" s="33">
        <f t="shared" si="2045"/>
        <v>0</v>
      </c>
      <c r="S745" s="33">
        <f t="shared" si="2046"/>
        <v>0</v>
      </c>
      <c r="T745" s="33">
        <f t="shared" si="2047"/>
        <v>0</v>
      </c>
      <c r="U745" s="33">
        <f t="shared" si="2048"/>
        <v>0</v>
      </c>
      <c r="V745" s="33">
        <f t="shared" si="2049"/>
        <v>0</v>
      </c>
      <c r="W745" s="33">
        <f t="shared" si="2050"/>
        <v>0</v>
      </c>
      <c r="X745" s="33">
        <f t="shared" si="2051"/>
        <v>0</v>
      </c>
      <c r="Y745" s="33">
        <f t="shared" si="2052"/>
        <v>0</v>
      </c>
      <c r="Z745" s="33">
        <f t="shared" si="2053"/>
        <v>0</v>
      </c>
      <c r="AA745" s="33">
        <f t="shared" si="2054"/>
        <v>0</v>
      </c>
      <c r="AB745" s="33">
        <f t="shared" si="2055"/>
        <v>0</v>
      </c>
      <c r="AC745" s="33">
        <f t="shared" si="2056"/>
        <v>0</v>
      </c>
      <c r="AD745" s="26">
        <f t="shared" si="2057"/>
        <v>0</v>
      </c>
      <c r="AE745" s="46" t="str">
        <f>IFERROR(IF(AE$3=VLOOKUP($E745,Template!$AK$5:$AM$17,3,FALSE),$AD745*$F745,0),"0.00")</f>
        <v>0.00</v>
      </c>
      <c r="AF745" s="46" t="str">
        <f>IFERROR(IF(AF$3=VLOOKUP($E745,Template!$AK$5:$AM$17,3,FALSE),$AD745*$F745,0),"0.00")</f>
        <v>0.00</v>
      </c>
      <c r="AG745" s="28">
        <f t="shared" si="2058"/>
        <v>0</v>
      </c>
      <c r="AH745" s="13" t="s">
        <v>40</v>
      </c>
      <c r="AI745" s="13" t="s">
        <v>41</v>
      </c>
      <c r="AK745" s="14" t="s">
        <v>26</v>
      </c>
      <c r="AL745" s="15">
        <v>0.15</v>
      </c>
      <c r="AM745" s="16" t="s">
        <v>2</v>
      </c>
    </row>
    <row r="746" spans="1:39" s="3" customFormat="1" ht="13.8" x14ac:dyDescent="0.25">
      <c r="A746" s="7" t="str">
        <f t="shared" ref="A746:C746" si="2067">A745</f>
        <v>(Enter Broadcasting Company Name)</v>
      </c>
      <c r="B746" s="7" t="str">
        <f t="shared" si="2067"/>
        <v>(Enter Call Letters)</v>
      </c>
      <c r="C746" s="8" t="str">
        <f t="shared" si="2067"/>
        <v>(Select AM/FM)</v>
      </c>
      <c r="D746" s="30"/>
      <c r="E746" s="8" t="str">
        <f t="shared" si="2060"/>
        <v>(Select Station Province)</v>
      </c>
      <c r="F746" s="9" t="str">
        <f>IFERROR(VLOOKUP(E746,Template!$AK$5:$AL$17,2,FALSE),"")</f>
        <v/>
      </c>
      <c r="G746" s="42" t="s">
        <v>11</v>
      </c>
      <c r="H746" s="42" t="s">
        <v>13</v>
      </c>
      <c r="I746" s="32" t="s">
        <v>65</v>
      </c>
      <c r="J746" s="32" t="s">
        <v>66</v>
      </c>
      <c r="K746" s="33">
        <f t="shared" si="2042"/>
        <v>0</v>
      </c>
      <c r="L746" s="33">
        <f t="shared" si="2043"/>
        <v>0</v>
      </c>
      <c r="M746" s="34">
        <f t="shared" si="2041"/>
        <v>0</v>
      </c>
      <c r="N746" s="34">
        <f t="shared" si="2061"/>
        <v>0</v>
      </c>
      <c r="O746" s="34">
        <f t="shared" si="2044"/>
        <v>0</v>
      </c>
      <c r="P746" s="12" t="str">
        <f t="shared" ref="P746:Q746" si="2068">P745</f>
        <v>(Select Language)</v>
      </c>
      <c r="Q746" s="12" t="str">
        <f t="shared" si="2068"/>
        <v>(Select Usage)</v>
      </c>
      <c r="R746" s="33">
        <f t="shared" si="2045"/>
        <v>0</v>
      </c>
      <c r="S746" s="33">
        <f t="shared" si="2046"/>
        <v>0</v>
      </c>
      <c r="T746" s="33">
        <f t="shared" si="2047"/>
        <v>0</v>
      </c>
      <c r="U746" s="33">
        <f t="shared" si="2048"/>
        <v>0</v>
      </c>
      <c r="V746" s="33">
        <f t="shared" si="2049"/>
        <v>0</v>
      </c>
      <c r="W746" s="33">
        <f t="shared" si="2050"/>
        <v>0</v>
      </c>
      <c r="X746" s="33">
        <f t="shared" si="2051"/>
        <v>0</v>
      </c>
      <c r="Y746" s="33">
        <f t="shared" si="2052"/>
        <v>0</v>
      </c>
      <c r="Z746" s="33">
        <f t="shared" si="2053"/>
        <v>0</v>
      </c>
      <c r="AA746" s="33">
        <f t="shared" si="2054"/>
        <v>0</v>
      </c>
      <c r="AB746" s="33">
        <f t="shared" si="2055"/>
        <v>0</v>
      </c>
      <c r="AC746" s="33">
        <f t="shared" si="2056"/>
        <v>0</v>
      </c>
      <c r="AD746" s="26">
        <f t="shared" si="2057"/>
        <v>0</v>
      </c>
      <c r="AE746" s="46" t="str">
        <f>IFERROR(IF(AE$3=VLOOKUP($E746,Template!$AK$5:$AM$17,3,FALSE),$AD746*$F746,0),"0.00")</f>
        <v>0.00</v>
      </c>
      <c r="AF746" s="46" t="str">
        <f>IFERROR(IF(AF$3=VLOOKUP($E746,Template!$AK$5:$AM$17,3,FALSE),$AD746*$F746,0),"0.00")</f>
        <v>0.00</v>
      </c>
      <c r="AG746" s="28">
        <f t="shared" si="2058"/>
        <v>0</v>
      </c>
      <c r="AH746" s="13" t="s">
        <v>40</v>
      </c>
      <c r="AI746" s="13" t="s">
        <v>41</v>
      </c>
      <c r="AK746" s="14" t="s">
        <v>27</v>
      </c>
      <c r="AL746" s="15">
        <v>0.15</v>
      </c>
      <c r="AM746" s="16" t="s">
        <v>2</v>
      </c>
    </row>
    <row r="747" spans="1:39" s="3" customFormat="1" ht="13.8" x14ac:dyDescent="0.25">
      <c r="A747" s="7" t="str">
        <f t="shared" ref="A747:C747" si="2069">A746</f>
        <v>(Enter Broadcasting Company Name)</v>
      </c>
      <c r="B747" s="7" t="str">
        <f t="shared" si="2069"/>
        <v>(Enter Call Letters)</v>
      </c>
      <c r="C747" s="8" t="str">
        <f t="shared" si="2069"/>
        <v>(Select AM/FM)</v>
      </c>
      <c r="D747" s="30"/>
      <c r="E747" s="8" t="str">
        <f t="shared" si="2060"/>
        <v>(Select Station Province)</v>
      </c>
      <c r="F747" s="9" t="str">
        <f>IFERROR(VLOOKUP(E747,Template!$AK$5:$AL$17,2,FALSE),"")</f>
        <v/>
      </c>
      <c r="G747" s="42" t="s">
        <v>12</v>
      </c>
      <c r="H747" s="42" t="s">
        <v>15</v>
      </c>
      <c r="I747" s="32" t="s">
        <v>65</v>
      </c>
      <c r="J747" s="32" t="s">
        <v>66</v>
      </c>
      <c r="K747" s="33">
        <f t="shared" si="2042"/>
        <v>0</v>
      </c>
      <c r="L747" s="33">
        <f t="shared" si="2043"/>
        <v>0</v>
      </c>
      <c r="M747" s="34">
        <f t="shared" si="2041"/>
        <v>0</v>
      </c>
      <c r="N747" s="34">
        <f t="shared" si="2061"/>
        <v>0</v>
      </c>
      <c r="O747" s="34">
        <f t="shared" si="2044"/>
        <v>0</v>
      </c>
      <c r="P747" s="12" t="str">
        <f t="shared" ref="P747:Q747" si="2070">P746</f>
        <v>(Select Language)</v>
      </c>
      <c r="Q747" s="12" t="str">
        <f t="shared" si="2070"/>
        <v>(Select Usage)</v>
      </c>
      <c r="R747" s="33">
        <f t="shared" si="2045"/>
        <v>0</v>
      </c>
      <c r="S747" s="33">
        <f t="shared" si="2046"/>
        <v>0</v>
      </c>
      <c r="T747" s="33">
        <f t="shared" si="2047"/>
        <v>0</v>
      </c>
      <c r="U747" s="33">
        <f t="shared" si="2048"/>
        <v>0</v>
      </c>
      <c r="V747" s="33">
        <f t="shared" si="2049"/>
        <v>0</v>
      </c>
      <c r="W747" s="33">
        <f t="shared" si="2050"/>
        <v>0</v>
      </c>
      <c r="X747" s="33">
        <f t="shared" si="2051"/>
        <v>0</v>
      </c>
      <c r="Y747" s="33">
        <f t="shared" si="2052"/>
        <v>0</v>
      </c>
      <c r="Z747" s="33">
        <f t="shared" si="2053"/>
        <v>0</v>
      </c>
      <c r="AA747" s="33">
        <f t="shared" si="2054"/>
        <v>0</v>
      </c>
      <c r="AB747" s="33">
        <f t="shared" si="2055"/>
        <v>0</v>
      </c>
      <c r="AC747" s="33">
        <f t="shared" si="2056"/>
        <v>0</v>
      </c>
      <c r="AD747" s="26">
        <f>SUM(R747:AC747)</f>
        <v>0</v>
      </c>
      <c r="AE747" s="46" t="str">
        <f>IFERROR(IF(AE$3=VLOOKUP($E747,Template!$AK$5:$AM$17,3,FALSE),$AD747*$F747,0),"0.00")</f>
        <v>0.00</v>
      </c>
      <c r="AF747" s="46" t="str">
        <f>IFERROR(IF(AF$3=VLOOKUP($E747,Template!$AK$5:$AM$17,3,FALSE),$AD747*$F747,0),"0.00")</f>
        <v>0.00</v>
      </c>
      <c r="AG747" s="28">
        <f t="shared" si="2058"/>
        <v>0</v>
      </c>
      <c r="AH747" s="13" t="s">
        <v>40</v>
      </c>
      <c r="AI747" s="13" t="s">
        <v>41</v>
      </c>
      <c r="AK747" s="14" t="s">
        <v>28</v>
      </c>
      <c r="AL747" s="15">
        <v>0.05</v>
      </c>
      <c r="AM747" s="16" t="s">
        <v>3</v>
      </c>
    </row>
    <row r="748" spans="1:39" s="3" customFormat="1" ht="13.8" x14ac:dyDescent="0.25">
      <c r="A748" s="7" t="str">
        <f t="shared" ref="A748:C748" si="2071">A747</f>
        <v>(Enter Broadcasting Company Name)</v>
      </c>
      <c r="B748" s="7" t="str">
        <f t="shared" si="2071"/>
        <v>(Enter Call Letters)</v>
      </c>
      <c r="C748" s="8" t="str">
        <f t="shared" si="2071"/>
        <v>(Select AM/FM)</v>
      </c>
      <c r="D748" s="30"/>
      <c r="E748" s="8" t="str">
        <f t="shared" si="2060"/>
        <v>(Select Station Province)</v>
      </c>
      <c r="F748" s="9" t="str">
        <f>IFERROR(VLOOKUP(E748,Template!$AK$5:$AL$17,2,FALSE),"")</f>
        <v/>
      </c>
      <c r="G748" s="42" t="s">
        <v>13</v>
      </c>
      <c r="H748" s="42" t="s">
        <v>16</v>
      </c>
      <c r="I748" s="32" t="s">
        <v>65</v>
      </c>
      <c r="J748" s="32" t="s">
        <v>66</v>
      </c>
      <c r="K748" s="33">
        <f t="shared" si="2042"/>
        <v>0</v>
      </c>
      <c r="L748" s="33">
        <f t="shared" si="2043"/>
        <v>0</v>
      </c>
      <c r="M748" s="34">
        <f t="shared" si="2041"/>
        <v>0</v>
      </c>
      <c r="N748" s="34">
        <f t="shared" si="2061"/>
        <v>0</v>
      </c>
      <c r="O748" s="34">
        <f t="shared" si="2044"/>
        <v>0</v>
      </c>
      <c r="P748" s="12" t="str">
        <f t="shared" ref="P748:Q748" si="2072">P747</f>
        <v>(Select Language)</v>
      </c>
      <c r="Q748" s="12" t="str">
        <f t="shared" si="2072"/>
        <v>(Select Usage)</v>
      </c>
      <c r="R748" s="33">
        <f t="shared" si="2045"/>
        <v>0</v>
      </c>
      <c r="S748" s="33">
        <f t="shared" si="2046"/>
        <v>0</v>
      </c>
      <c r="T748" s="33">
        <f t="shared" si="2047"/>
        <v>0</v>
      </c>
      <c r="U748" s="33">
        <f t="shared" si="2048"/>
        <v>0</v>
      </c>
      <c r="V748" s="33">
        <f t="shared" si="2049"/>
        <v>0</v>
      </c>
      <c r="W748" s="33">
        <f t="shared" si="2050"/>
        <v>0</v>
      </c>
      <c r="X748" s="33">
        <f t="shared" si="2051"/>
        <v>0</v>
      </c>
      <c r="Y748" s="33">
        <f t="shared" si="2052"/>
        <v>0</v>
      </c>
      <c r="Z748" s="33">
        <f t="shared" si="2053"/>
        <v>0</v>
      </c>
      <c r="AA748" s="33">
        <f t="shared" si="2054"/>
        <v>0</v>
      </c>
      <c r="AB748" s="33">
        <f t="shared" si="2055"/>
        <v>0</v>
      </c>
      <c r="AC748" s="33">
        <f t="shared" si="2056"/>
        <v>0</v>
      </c>
      <c r="AD748" s="26">
        <f t="shared" ref="AD748:AD750" si="2073">SUM(R748:AC748)</f>
        <v>0</v>
      </c>
      <c r="AE748" s="46" t="str">
        <f>IFERROR(IF(AE$3=VLOOKUP($E748,Template!$AK$5:$AM$17,3,FALSE),$AD748*$F748,0),"0.00")</f>
        <v>0.00</v>
      </c>
      <c r="AF748" s="46" t="str">
        <f>IFERROR(IF(AF$3=VLOOKUP($E748,Template!$AK$5:$AM$17,3,FALSE),$AD748*$F748,0),"0.00")</f>
        <v>0.00</v>
      </c>
      <c r="AG748" s="28">
        <f t="shared" si="2058"/>
        <v>0</v>
      </c>
      <c r="AH748" s="13" t="s">
        <v>40</v>
      </c>
      <c r="AI748" s="13" t="s">
        <v>41</v>
      </c>
      <c r="AK748" s="14" t="s">
        <v>70</v>
      </c>
      <c r="AL748" s="15">
        <v>0.05</v>
      </c>
      <c r="AM748" s="16" t="s">
        <v>3</v>
      </c>
    </row>
    <row r="749" spans="1:39" s="3" customFormat="1" ht="13.8" x14ac:dyDescent="0.25">
      <c r="A749" s="7" t="str">
        <f t="shared" ref="A749:C749" si="2074">A748</f>
        <v>(Enter Broadcasting Company Name)</v>
      </c>
      <c r="B749" s="7" t="str">
        <f t="shared" si="2074"/>
        <v>(Enter Call Letters)</v>
      </c>
      <c r="C749" s="8" t="str">
        <f t="shared" si="2074"/>
        <v>(Select AM/FM)</v>
      </c>
      <c r="D749" s="30"/>
      <c r="E749" s="8" t="str">
        <f t="shared" si="2060"/>
        <v>(Select Station Province)</v>
      </c>
      <c r="F749" s="9" t="str">
        <f>IFERROR(VLOOKUP(E749,Template!$AK$5:$AL$17,2,FALSE),"")</f>
        <v/>
      </c>
      <c r="G749" s="42" t="s">
        <v>15</v>
      </c>
      <c r="H749" s="42" t="s">
        <v>17</v>
      </c>
      <c r="I749" s="32" t="s">
        <v>65</v>
      </c>
      <c r="J749" s="32" t="s">
        <v>66</v>
      </c>
      <c r="K749" s="33">
        <f t="shared" si="2042"/>
        <v>0</v>
      </c>
      <c r="L749" s="33">
        <f t="shared" si="2043"/>
        <v>0</v>
      </c>
      <c r="M749" s="34">
        <f t="shared" si="2041"/>
        <v>0</v>
      </c>
      <c r="N749" s="34">
        <f t="shared" si="2061"/>
        <v>0</v>
      </c>
      <c r="O749" s="34">
        <f t="shared" si="2044"/>
        <v>0</v>
      </c>
      <c r="P749" s="12" t="str">
        <f t="shared" ref="P749:Q749" si="2075">P748</f>
        <v>(Select Language)</v>
      </c>
      <c r="Q749" s="12" t="str">
        <f t="shared" si="2075"/>
        <v>(Select Usage)</v>
      </c>
      <c r="R749" s="33">
        <f t="shared" si="2045"/>
        <v>0</v>
      </c>
      <c r="S749" s="33">
        <f t="shared" si="2046"/>
        <v>0</v>
      </c>
      <c r="T749" s="33">
        <f t="shared" si="2047"/>
        <v>0</v>
      </c>
      <c r="U749" s="33">
        <f t="shared" si="2048"/>
        <v>0</v>
      </c>
      <c r="V749" s="33">
        <f t="shared" si="2049"/>
        <v>0</v>
      </c>
      <c r="W749" s="33">
        <f t="shared" si="2050"/>
        <v>0</v>
      </c>
      <c r="X749" s="33">
        <f t="shared" si="2051"/>
        <v>0</v>
      </c>
      <c r="Y749" s="33">
        <f t="shared" si="2052"/>
        <v>0</v>
      </c>
      <c r="Z749" s="33">
        <f t="shared" si="2053"/>
        <v>0</v>
      </c>
      <c r="AA749" s="33">
        <f t="shared" si="2054"/>
        <v>0</v>
      </c>
      <c r="AB749" s="33">
        <f t="shared" si="2055"/>
        <v>0</v>
      </c>
      <c r="AC749" s="33">
        <f t="shared" si="2056"/>
        <v>0</v>
      </c>
      <c r="AD749" s="26">
        <f t="shared" si="2073"/>
        <v>0</v>
      </c>
      <c r="AE749" s="46" t="str">
        <f>IFERROR(IF(AE$3=VLOOKUP($E749,Template!$AK$5:$AM$17,3,FALSE),$AD749*$F749,0),"0.00")</f>
        <v>0.00</v>
      </c>
      <c r="AF749" s="46" t="str">
        <f>IFERROR(IF(AF$3=VLOOKUP($E749,Template!$AK$5:$AM$17,3,FALSE),$AD749*$F749,0),"0.00")</f>
        <v>0.00</v>
      </c>
      <c r="AG749" s="28">
        <f t="shared" si="2058"/>
        <v>0</v>
      </c>
      <c r="AH749" s="13" t="s">
        <v>40</v>
      </c>
      <c r="AI749" s="13" t="s">
        <v>41</v>
      </c>
      <c r="AK749" s="14" t="s">
        <v>20</v>
      </c>
      <c r="AL749" s="15">
        <v>0.13</v>
      </c>
      <c r="AM749" s="16" t="s">
        <v>2</v>
      </c>
    </row>
    <row r="750" spans="1:39" s="3" customFormat="1" ht="13.8" x14ac:dyDescent="0.25">
      <c r="A750" s="7" t="str">
        <f t="shared" ref="A750:C750" si="2076">A749</f>
        <v>(Enter Broadcasting Company Name)</v>
      </c>
      <c r="B750" s="7" t="str">
        <f t="shared" si="2076"/>
        <v>(Enter Call Letters)</v>
      </c>
      <c r="C750" s="8" t="str">
        <f t="shared" si="2076"/>
        <v>(Select AM/FM)</v>
      </c>
      <c r="D750" s="30"/>
      <c r="E750" s="8" t="str">
        <f t="shared" si="2060"/>
        <v>(Select Station Province)</v>
      </c>
      <c r="F750" s="9" t="str">
        <f>IFERROR(VLOOKUP(E750,Template!$AK$5:$AL$17,2,FALSE),"")</f>
        <v/>
      </c>
      <c r="G750" s="42" t="s">
        <v>16</v>
      </c>
      <c r="H750" s="42" t="s">
        <v>18</v>
      </c>
      <c r="I750" s="32" t="s">
        <v>65</v>
      </c>
      <c r="J750" s="32" t="s">
        <v>66</v>
      </c>
      <c r="K750" s="33">
        <f t="shared" si="2042"/>
        <v>0</v>
      </c>
      <c r="L750" s="33">
        <f t="shared" si="2043"/>
        <v>0</v>
      </c>
      <c r="M750" s="34">
        <f t="shared" si="2041"/>
        <v>0</v>
      </c>
      <c r="N750" s="34">
        <f t="shared" si="2061"/>
        <v>0</v>
      </c>
      <c r="O750" s="34">
        <f t="shared" si="2044"/>
        <v>0</v>
      </c>
      <c r="P750" s="12" t="str">
        <f t="shared" ref="P750:Q750" si="2077">P749</f>
        <v>(Select Language)</v>
      </c>
      <c r="Q750" s="12" t="str">
        <f t="shared" si="2077"/>
        <v>(Select Usage)</v>
      </c>
      <c r="R750" s="33">
        <f t="shared" si="2045"/>
        <v>0</v>
      </c>
      <c r="S750" s="33">
        <f t="shared" si="2046"/>
        <v>0</v>
      </c>
      <c r="T750" s="33">
        <f t="shared" si="2047"/>
        <v>0</v>
      </c>
      <c r="U750" s="33">
        <f t="shared" si="2048"/>
        <v>0</v>
      </c>
      <c r="V750" s="33">
        <f t="shared" si="2049"/>
        <v>0</v>
      </c>
      <c r="W750" s="33">
        <f t="shared" si="2050"/>
        <v>0</v>
      </c>
      <c r="X750" s="33">
        <f t="shared" si="2051"/>
        <v>0</v>
      </c>
      <c r="Y750" s="33">
        <f t="shared" si="2052"/>
        <v>0</v>
      </c>
      <c r="Z750" s="33">
        <f t="shared" si="2053"/>
        <v>0</v>
      </c>
      <c r="AA750" s="33">
        <f t="shared" si="2054"/>
        <v>0</v>
      </c>
      <c r="AB750" s="33">
        <f t="shared" si="2055"/>
        <v>0</v>
      </c>
      <c r="AC750" s="33">
        <f t="shared" si="2056"/>
        <v>0</v>
      </c>
      <c r="AD750" s="26">
        <f t="shared" si="2073"/>
        <v>0</v>
      </c>
      <c r="AE750" s="46" t="str">
        <f>IFERROR(IF(AE$3=VLOOKUP($E750,Template!$AK$5:$AM$17,3,FALSE),$AD750*$F750,0),"0.00")</f>
        <v>0.00</v>
      </c>
      <c r="AF750" s="46" t="str">
        <f>IFERROR(IF(AF$3=VLOOKUP($E750,Template!$AK$5:$AM$17,3,FALSE),$AD750*$F750,0),"0.00")</f>
        <v>0.00</v>
      </c>
      <c r="AG750" s="28">
        <f t="shared" si="2058"/>
        <v>0</v>
      </c>
      <c r="AH750" s="13" t="s">
        <v>40</v>
      </c>
      <c r="AI750" s="13" t="s">
        <v>41</v>
      </c>
      <c r="AK750" s="14" t="s">
        <v>69</v>
      </c>
      <c r="AL750" s="15">
        <v>0.15</v>
      </c>
      <c r="AM750" s="16" t="s">
        <v>2</v>
      </c>
    </row>
    <row r="751" spans="1:39" s="3" customFormat="1" ht="13.8" x14ac:dyDescent="0.25">
      <c r="A751" s="7" t="str">
        <f t="shared" ref="A751:C751" si="2078">A750</f>
        <v>(Enter Broadcasting Company Name)</v>
      </c>
      <c r="B751" s="7" t="str">
        <f t="shared" si="2078"/>
        <v>(Enter Call Letters)</v>
      </c>
      <c r="C751" s="8" t="str">
        <f t="shared" si="2078"/>
        <v>(Select AM/FM)</v>
      </c>
      <c r="D751" s="30"/>
      <c r="E751" s="8" t="str">
        <f t="shared" si="2060"/>
        <v>(Select Station Province)</v>
      </c>
      <c r="F751" s="9" t="str">
        <f>IFERROR(VLOOKUP(E751,Template!$AK$5:$AL$17,2,FALSE),"")</f>
        <v/>
      </c>
      <c r="G751" s="42" t="s">
        <v>17</v>
      </c>
      <c r="H751" s="42" t="s">
        <v>7</v>
      </c>
      <c r="I751" s="32" t="s">
        <v>65</v>
      </c>
      <c r="J751" s="32" t="s">
        <v>66</v>
      </c>
      <c r="K751" s="33">
        <f t="shared" si="2042"/>
        <v>0</v>
      </c>
      <c r="L751" s="33">
        <f t="shared" si="2043"/>
        <v>0</v>
      </c>
      <c r="M751" s="34">
        <f t="shared" si="2041"/>
        <v>0</v>
      </c>
      <c r="N751" s="34">
        <f t="shared" si="2061"/>
        <v>0</v>
      </c>
      <c r="O751" s="34">
        <f t="shared" si="2044"/>
        <v>0</v>
      </c>
      <c r="P751" s="12" t="str">
        <f t="shared" ref="P751:Q751" si="2079">P750</f>
        <v>(Select Language)</v>
      </c>
      <c r="Q751" s="12" t="str">
        <f t="shared" si="2079"/>
        <v>(Select Usage)</v>
      </c>
      <c r="R751" s="33">
        <f t="shared" si="2045"/>
        <v>0</v>
      </c>
      <c r="S751" s="33">
        <f t="shared" si="2046"/>
        <v>0</v>
      </c>
      <c r="T751" s="33">
        <f t="shared" si="2047"/>
        <v>0</v>
      </c>
      <c r="U751" s="33">
        <f t="shared" si="2048"/>
        <v>0</v>
      </c>
      <c r="V751" s="33">
        <f t="shared" si="2049"/>
        <v>0</v>
      </c>
      <c r="W751" s="33">
        <f t="shared" si="2050"/>
        <v>0</v>
      </c>
      <c r="X751" s="33">
        <f t="shared" si="2051"/>
        <v>0</v>
      </c>
      <c r="Y751" s="33">
        <f t="shared" si="2052"/>
        <v>0</v>
      </c>
      <c r="Z751" s="33">
        <f t="shared" si="2053"/>
        <v>0</v>
      </c>
      <c r="AA751" s="33">
        <f t="shared" si="2054"/>
        <v>0</v>
      </c>
      <c r="AB751" s="33">
        <f t="shared" si="2055"/>
        <v>0</v>
      </c>
      <c r="AC751" s="33">
        <f t="shared" si="2056"/>
        <v>0</v>
      </c>
      <c r="AD751" s="26">
        <f>SUM(R751:AC751)</f>
        <v>0</v>
      </c>
      <c r="AE751" s="46" t="str">
        <f>IFERROR(IF(AE$3=VLOOKUP($E751,Template!$AK$5:$AM$17,3,FALSE),$AD751*$F751,0),"0.00")</f>
        <v>0.00</v>
      </c>
      <c r="AF751" s="46" t="str">
        <f>IFERROR(IF(AF$3=VLOOKUP($E751,Template!$AK$5:$AM$17,3,FALSE),$AD751*$F751,0),"0.00")</f>
        <v>0.00</v>
      </c>
      <c r="AG751" s="28">
        <f t="shared" si="2058"/>
        <v>0</v>
      </c>
      <c r="AH751" s="13" t="s">
        <v>40</v>
      </c>
      <c r="AI751" s="13" t="s">
        <v>41</v>
      </c>
      <c r="AK751" s="14" t="s">
        <v>29</v>
      </c>
      <c r="AL751" s="15">
        <v>0.05</v>
      </c>
      <c r="AM751" s="16" t="s">
        <v>3</v>
      </c>
    </row>
    <row r="752" spans="1:39" s="3" customFormat="1" ht="13.8" x14ac:dyDescent="0.25">
      <c r="A752" s="7" t="str">
        <f t="shared" ref="A752:C752" si="2080">A751</f>
        <v>(Enter Broadcasting Company Name)</v>
      </c>
      <c r="B752" s="7" t="str">
        <f t="shared" si="2080"/>
        <v>(Enter Call Letters)</v>
      </c>
      <c r="C752" s="8" t="str">
        <f t="shared" si="2080"/>
        <v>(Select AM/FM)</v>
      </c>
      <c r="D752" s="30"/>
      <c r="E752" s="8" t="str">
        <f t="shared" si="2060"/>
        <v>(Select Station Province)</v>
      </c>
      <c r="F752" s="9" t="str">
        <f>IFERROR(VLOOKUP(E752,Template!$AK$5:$AL$17,2,FALSE),"")</f>
        <v/>
      </c>
      <c r="G752" s="42" t="s">
        <v>18</v>
      </c>
      <c r="H752" s="43" t="s">
        <v>8</v>
      </c>
      <c r="I752" s="32" t="s">
        <v>65</v>
      </c>
      <c r="J752" s="32" t="s">
        <v>66</v>
      </c>
      <c r="K752" s="33">
        <f t="shared" si="2042"/>
        <v>0</v>
      </c>
      <c r="L752" s="33">
        <f t="shared" si="2043"/>
        <v>0</v>
      </c>
      <c r="M752" s="34">
        <f t="shared" si="2041"/>
        <v>0</v>
      </c>
      <c r="N752" s="34">
        <f t="shared" si="2061"/>
        <v>0</v>
      </c>
      <c r="O752" s="34">
        <f t="shared" si="2044"/>
        <v>0</v>
      </c>
      <c r="P752" s="12" t="str">
        <f t="shared" ref="P752:Q752" si="2081">P751</f>
        <v>(Select Language)</v>
      </c>
      <c r="Q752" s="12" t="str">
        <f t="shared" si="2081"/>
        <v>(Select Usage)</v>
      </c>
      <c r="R752" s="33">
        <f t="shared" si="2045"/>
        <v>0</v>
      </c>
      <c r="S752" s="33">
        <f t="shared" si="2046"/>
        <v>0</v>
      </c>
      <c r="T752" s="33">
        <f t="shared" si="2047"/>
        <v>0</v>
      </c>
      <c r="U752" s="33">
        <f t="shared" si="2048"/>
        <v>0</v>
      </c>
      <c r="V752" s="33">
        <f t="shared" si="2049"/>
        <v>0</v>
      </c>
      <c r="W752" s="33">
        <f t="shared" si="2050"/>
        <v>0</v>
      </c>
      <c r="X752" s="33">
        <f t="shared" si="2051"/>
        <v>0</v>
      </c>
      <c r="Y752" s="33">
        <f t="shared" si="2052"/>
        <v>0</v>
      </c>
      <c r="Z752" s="33">
        <f t="shared" si="2053"/>
        <v>0</v>
      </c>
      <c r="AA752" s="33">
        <f t="shared" si="2054"/>
        <v>0</v>
      </c>
      <c r="AB752" s="33">
        <f t="shared" si="2055"/>
        <v>0</v>
      </c>
      <c r="AC752" s="33">
        <f t="shared" si="2056"/>
        <v>0</v>
      </c>
      <c r="AD752" s="26">
        <f t="shared" ref="AD752" si="2082">SUM(R752:AC752)</f>
        <v>0</v>
      </c>
      <c r="AE752" s="46" t="str">
        <f>IFERROR(IF(AE$3=VLOOKUP($E752,Template!$AK$5:$AM$17,3,FALSE),$AD752*$F752,0),"0.00")</f>
        <v>0.00</v>
      </c>
      <c r="AF752" s="46" t="str">
        <f>IFERROR(IF(AF$3=VLOOKUP($E752,Template!$AK$5:$AM$17,3,FALSE),$AD752*$F752,0),"0.00")</f>
        <v>0.00</v>
      </c>
      <c r="AG752" s="28">
        <f t="shared" si="2058"/>
        <v>0</v>
      </c>
      <c r="AH752" s="13" t="s">
        <v>40</v>
      </c>
      <c r="AI752" s="13" t="s">
        <v>41</v>
      </c>
      <c r="AK752" s="14" t="s">
        <v>21</v>
      </c>
      <c r="AL752" s="15">
        <v>0.05</v>
      </c>
      <c r="AM752" s="16" t="s">
        <v>3</v>
      </c>
    </row>
    <row r="753" spans="1:39" ht="13.8" x14ac:dyDescent="0.25">
      <c r="A753" s="19" t="s">
        <v>4</v>
      </c>
      <c r="B753" s="19"/>
      <c r="C753" s="20"/>
      <c r="D753" s="20"/>
      <c r="E753" s="20"/>
      <c r="F753" s="20"/>
      <c r="G753" s="44"/>
      <c r="H753" s="44"/>
      <c r="I753" s="21">
        <f t="shared" ref="I753:K753" si="2083">SUM(I741:I752)</f>
        <v>0</v>
      </c>
      <c r="J753" s="21">
        <f t="shared" si="2083"/>
        <v>0</v>
      </c>
      <c r="K753" s="21">
        <f t="shared" si="2083"/>
        <v>0</v>
      </c>
      <c r="L753" s="21">
        <f>L752</f>
        <v>0</v>
      </c>
      <c r="M753" s="21">
        <f>SUM(M741:M752)</f>
        <v>0</v>
      </c>
      <c r="N753" s="21">
        <f t="shared" ref="N753:O753" si="2084">SUM(N741:N752)</f>
        <v>0</v>
      </c>
      <c r="O753" s="21">
        <f t="shared" si="2084"/>
        <v>0</v>
      </c>
      <c r="P753" s="21"/>
      <c r="Q753" s="22"/>
      <c r="R753" s="21">
        <f t="shared" ref="R753:AI753" si="2085">SUM(R741:R752)</f>
        <v>0</v>
      </c>
      <c r="S753" s="21">
        <f t="shared" si="2085"/>
        <v>0</v>
      </c>
      <c r="T753" s="21">
        <f t="shared" si="2085"/>
        <v>0</v>
      </c>
      <c r="U753" s="21">
        <f t="shared" si="2085"/>
        <v>0</v>
      </c>
      <c r="V753" s="21">
        <f t="shared" si="2085"/>
        <v>0</v>
      </c>
      <c r="W753" s="21">
        <f t="shared" si="2085"/>
        <v>0</v>
      </c>
      <c r="X753" s="21">
        <f t="shared" si="2085"/>
        <v>0</v>
      </c>
      <c r="Y753" s="21">
        <f t="shared" si="2085"/>
        <v>0</v>
      </c>
      <c r="Z753" s="21">
        <f t="shared" si="2085"/>
        <v>0</v>
      </c>
      <c r="AA753" s="21">
        <f t="shared" si="2085"/>
        <v>0</v>
      </c>
      <c r="AB753" s="21">
        <f t="shared" si="2085"/>
        <v>0</v>
      </c>
      <c r="AC753" s="21">
        <f t="shared" si="2085"/>
        <v>0</v>
      </c>
      <c r="AD753" s="27">
        <f t="shared" si="2085"/>
        <v>0</v>
      </c>
      <c r="AE753" s="21">
        <f t="shared" si="2085"/>
        <v>0</v>
      </c>
      <c r="AF753" s="21">
        <f t="shared" si="2085"/>
        <v>0</v>
      </c>
      <c r="AG753" s="27">
        <f t="shared" si="2085"/>
        <v>0</v>
      </c>
      <c r="AH753" s="21">
        <f t="shared" si="2085"/>
        <v>0</v>
      </c>
      <c r="AI753" s="21">
        <f t="shared" si="2085"/>
        <v>0</v>
      </c>
      <c r="AK753" s="14" t="s">
        <v>71</v>
      </c>
      <c r="AL753" s="15">
        <v>0.05</v>
      </c>
      <c r="AM753" s="16" t="s">
        <v>3</v>
      </c>
    </row>
    <row r="754" spans="1:39" x14ac:dyDescent="0.25">
      <c r="A754" s="2"/>
      <c r="G754" s="2"/>
      <c r="H754" s="2"/>
      <c r="O754" s="2"/>
      <c r="P754" s="2"/>
    </row>
    <row r="755" spans="1:39" ht="42" customHeight="1" x14ac:dyDescent="0.25">
      <c r="A755" s="223" t="s">
        <v>63</v>
      </c>
      <c r="B755" s="223" t="s">
        <v>43</v>
      </c>
      <c r="C755" s="224" t="s">
        <v>19</v>
      </c>
      <c r="D755" s="226"/>
      <c r="E755" s="223" t="s">
        <v>14</v>
      </c>
      <c r="F755" s="223" t="s">
        <v>38</v>
      </c>
      <c r="G755" s="223" t="s">
        <v>1</v>
      </c>
      <c r="H755" s="223" t="s">
        <v>5</v>
      </c>
      <c r="I755" s="225" t="s">
        <v>31</v>
      </c>
      <c r="J755" s="225" t="s">
        <v>32</v>
      </c>
      <c r="K755" s="225" t="s">
        <v>48</v>
      </c>
      <c r="L755" s="225" t="s">
        <v>0</v>
      </c>
      <c r="M755" s="4" t="s">
        <v>45</v>
      </c>
      <c r="N755" s="4" t="s">
        <v>46</v>
      </c>
      <c r="O755" s="4" t="s">
        <v>47</v>
      </c>
      <c r="P755" s="225" t="s">
        <v>50</v>
      </c>
      <c r="Q755" s="225" t="s">
        <v>33</v>
      </c>
      <c r="R755" s="4" t="s">
        <v>51</v>
      </c>
      <c r="S755" s="4" t="s">
        <v>52</v>
      </c>
      <c r="T755" s="4" t="s">
        <v>53</v>
      </c>
      <c r="U755" s="4" t="s">
        <v>54</v>
      </c>
      <c r="V755" s="4" t="s">
        <v>55</v>
      </c>
      <c r="W755" s="4" t="s">
        <v>56</v>
      </c>
      <c r="X755" s="4" t="s">
        <v>57</v>
      </c>
      <c r="Y755" s="4" t="s">
        <v>58</v>
      </c>
      <c r="Z755" s="4" t="s">
        <v>59</v>
      </c>
      <c r="AA755" s="4" t="s">
        <v>62</v>
      </c>
      <c r="AB755" s="4" t="s">
        <v>60</v>
      </c>
      <c r="AC755" s="4" t="s">
        <v>61</v>
      </c>
      <c r="AD755" s="233" t="s">
        <v>34</v>
      </c>
      <c r="AE755" s="231" t="s">
        <v>2</v>
      </c>
      <c r="AF755" s="231" t="s">
        <v>3</v>
      </c>
      <c r="AG755" s="233" t="s">
        <v>35</v>
      </c>
      <c r="AH755" s="223" t="s">
        <v>36</v>
      </c>
      <c r="AI755" s="223" t="s">
        <v>37</v>
      </c>
      <c r="AK755" s="229" t="s">
        <v>30</v>
      </c>
      <c r="AL755" s="229"/>
      <c r="AM755" s="229"/>
    </row>
    <row r="756" spans="1:39" s="6" customFormat="1" ht="35.25" customHeight="1" x14ac:dyDescent="0.3">
      <c r="A756" s="224"/>
      <c r="B756" s="224"/>
      <c r="C756" s="224"/>
      <c r="D756" s="227"/>
      <c r="E756" s="223"/>
      <c r="F756" s="223"/>
      <c r="G756" s="223"/>
      <c r="H756" s="223"/>
      <c r="I756" s="230"/>
      <c r="J756" s="230"/>
      <c r="K756" s="230"/>
      <c r="L756" s="230"/>
      <c r="M756" s="5">
        <v>0</v>
      </c>
      <c r="N756" s="5">
        <v>625000</v>
      </c>
      <c r="O756" s="5">
        <v>1250000</v>
      </c>
      <c r="P756" s="225"/>
      <c r="Q756" s="225"/>
      <c r="R756" s="29">
        <v>4.95E-4</v>
      </c>
      <c r="S756" s="29">
        <v>9.5200000000000005E-4</v>
      </c>
      <c r="T756" s="29">
        <v>1.5900000000000001E-3</v>
      </c>
      <c r="U756" s="29">
        <v>1.1169999999999999E-3</v>
      </c>
      <c r="V756" s="29">
        <v>2.189E-3</v>
      </c>
      <c r="W756" s="29">
        <v>4.5430000000000002E-3</v>
      </c>
      <c r="X756" s="29">
        <v>8.8199999999999997E-4</v>
      </c>
      <c r="Y756" s="29">
        <v>1.6949999999999999E-3</v>
      </c>
      <c r="Z756" s="29">
        <v>2.8319999999999999E-3</v>
      </c>
      <c r="AA756" s="29">
        <v>1.9889999999999999E-3</v>
      </c>
      <c r="AB756" s="29">
        <v>3.8999999999999998E-3</v>
      </c>
      <c r="AC756" s="29">
        <v>8.0949999999999998E-3</v>
      </c>
      <c r="AD756" s="233"/>
      <c r="AE756" s="232"/>
      <c r="AF756" s="232"/>
      <c r="AG756" s="234"/>
      <c r="AH756" s="223"/>
      <c r="AI756" s="223"/>
      <c r="AK756" s="229"/>
      <c r="AL756" s="229"/>
      <c r="AM756" s="229"/>
    </row>
    <row r="757" spans="1:39" s="3" customFormat="1" ht="13.8" x14ac:dyDescent="0.25">
      <c r="A757" s="7" t="s">
        <v>44</v>
      </c>
      <c r="B757" s="7" t="s">
        <v>42</v>
      </c>
      <c r="C757" s="8" t="s">
        <v>39</v>
      </c>
      <c r="D757" s="30"/>
      <c r="E757" s="8" t="s">
        <v>64</v>
      </c>
      <c r="F757" s="9" t="str">
        <f>IFERROR(VLOOKUP(E757,Template!$AK$5:$AL$17,2,FALSE),"")</f>
        <v/>
      </c>
      <c r="G757" s="41" t="s">
        <v>7</v>
      </c>
      <c r="H757" s="41" t="s">
        <v>6</v>
      </c>
      <c r="I757" s="32" t="s">
        <v>65</v>
      </c>
      <c r="J757" s="32" t="s">
        <v>66</v>
      </c>
      <c r="K757" s="33">
        <f>IFERROR(I757+J757,0)</f>
        <v>0</v>
      </c>
      <c r="L757" s="33">
        <f>IFERROR(K757,"")</f>
        <v>0</v>
      </c>
      <c r="M757" s="34">
        <f t="shared" ref="M757:M768" si="2086">IF(L757&lt;=$N$4,K757,IF(L756&gt;$N$4,0,$N$4-L756))</f>
        <v>0</v>
      </c>
      <c r="N757" s="34">
        <f>IF(AND(L757&gt;$N$4,L757&lt;=$O$4),K757-M757,IF(AND(L756&gt;$N$4,L756&lt;=$O$4),$O$4-L756,IF(L756&gt;$O$4,0,IF(L757&lt;$N$4,0,MIN(L757-$N$4,$N$4)))))</f>
        <v>0</v>
      </c>
      <c r="O757" s="34">
        <f>IF(L757&gt;$O$4,K757-M757-N757,0)</f>
        <v>0</v>
      </c>
      <c r="P757" s="12" t="s">
        <v>94</v>
      </c>
      <c r="Q757" s="12" t="s">
        <v>68</v>
      </c>
      <c r="R757" s="33">
        <f>IF(AND($Q757="LOW",$P757="French"),M757*R$4,0)</f>
        <v>0</v>
      </c>
      <c r="S757" s="33">
        <f>IF(AND($Q757="LOW",$P757="French"),N757*S$4,0)</f>
        <v>0</v>
      </c>
      <c r="T757" s="33">
        <f>IF(AND($Q757="LOW",$P757="French"),O757*T$4,0)</f>
        <v>0</v>
      </c>
      <c r="U757" s="33">
        <f>IF(AND($Q757="HIGH",$P757="French"),M757*U$4,0)</f>
        <v>0</v>
      </c>
      <c r="V757" s="33">
        <f>IF(AND($Q757="HIGH",$P757="French"),N757*V$4,0)</f>
        <v>0</v>
      </c>
      <c r="W757" s="33">
        <f>IF(AND($Q757="HIGH",$P757="French"),O757*W$4,0)</f>
        <v>0</v>
      </c>
      <c r="X757" s="33">
        <f>IF(AND($Q757="LOW",$P757="English"),M757*X$4,0)</f>
        <v>0</v>
      </c>
      <c r="Y757" s="33">
        <f>IF(AND($Q757="LOW",$P757="English"),N757*Y$4,0)</f>
        <v>0</v>
      </c>
      <c r="Z757" s="33">
        <f>IF(AND($Q757="LOW",$P757="English"),O757*Z$4,0)</f>
        <v>0</v>
      </c>
      <c r="AA757" s="33">
        <f>IF(AND($Q757="HIGH",$P757="English"),M757*AA$4,0)</f>
        <v>0</v>
      </c>
      <c r="AB757" s="33">
        <f>IF(AND($Q757="HIGH",$P757="English"),N757*AB$4,0)</f>
        <v>0</v>
      </c>
      <c r="AC757" s="33">
        <f>IF(AND($Q757="HIGH",$P757="English"),O757*AC$4,0)</f>
        <v>0</v>
      </c>
      <c r="AD757" s="26">
        <f>SUM(R757:AC757)</f>
        <v>0</v>
      </c>
      <c r="AE757" s="46" t="str">
        <f>IFERROR(IF(AE$3=VLOOKUP($E757,Template!$AK$5:$AM$17,3,FALSE),$AD757*$F757,0),"0.00")</f>
        <v>0.00</v>
      </c>
      <c r="AF757" s="46" t="str">
        <f>IFERROR(IF(AF$3=VLOOKUP($E757,Template!$AK$5:$AM$17,3,FALSE),$AD757*$F757,0),"0.00")</f>
        <v>0.00</v>
      </c>
      <c r="AG757" s="28">
        <f>SUM(AD757:AF757)</f>
        <v>0</v>
      </c>
      <c r="AH757" s="13" t="s">
        <v>40</v>
      </c>
      <c r="AI757" s="13" t="s">
        <v>41</v>
      </c>
      <c r="AK757" s="14" t="s">
        <v>25</v>
      </c>
      <c r="AL757" s="15">
        <v>0.05</v>
      </c>
      <c r="AM757" s="16" t="s">
        <v>3</v>
      </c>
    </row>
    <row r="758" spans="1:39" s="3" customFormat="1" ht="13.8" x14ac:dyDescent="0.25">
      <c r="A758" s="7" t="str">
        <f>A757</f>
        <v>(Enter Broadcasting Company Name)</v>
      </c>
      <c r="B758" s="7" t="str">
        <f>B757</f>
        <v>(Enter Call Letters)</v>
      </c>
      <c r="C758" s="8" t="str">
        <f>C757</f>
        <v>(Select AM/FM)</v>
      </c>
      <c r="D758" s="30"/>
      <c r="E758" s="8" t="str">
        <f>E757</f>
        <v>(Select Station Province)</v>
      </c>
      <c r="F758" s="9" t="str">
        <f>IFERROR(VLOOKUP(E758,Template!$AK$5:$AL$17,2,FALSE),"")</f>
        <v/>
      </c>
      <c r="G758" s="42" t="s">
        <v>8</v>
      </c>
      <c r="H758" s="42" t="s">
        <v>9</v>
      </c>
      <c r="I758" s="32" t="s">
        <v>65</v>
      </c>
      <c r="J758" s="32" t="s">
        <v>66</v>
      </c>
      <c r="K758" s="33">
        <f t="shared" ref="K758:K768" si="2087">IFERROR(I758+J758,0)</f>
        <v>0</v>
      </c>
      <c r="L758" s="33">
        <f t="shared" ref="L758:L768" si="2088">IFERROR(L757+K758,"")</f>
        <v>0</v>
      </c>
      <c r="M758" s="34">
        <f t="shared" si="2086"/>
        <v>0</v>
      </c>
      <c r="N758" s="34">
        <f>IF(AND(L758&gt;$N$4,L758&lt;=$O$4),K758-M758,IF(AND(L757&gt;$N$4,L757&lt;=$O$4),$O$4-L757,IF(L757&gt;$O$4,0,IF(L758&lt;$N$4,0,MIN(L758-$N$4,$N$4)))))</f>
        <v>0</v>
      </c>
      <c r="O758" s="34">
        <f t="shared" ref="O758:O768" si="2089">IF(L758&gt;$O$4,K758-M758-N758,0)</f>
        <v>0</v>
      </c>
      <c r="P758" s="12" t="str">
        <f>P757</f>
        <v>(Select Language)</v>
      </c>
      <c r="Q758" s="12" t="str">
        <f>Q757</f>
        <v>(Select Usage)</v>
      </c>
      <c r="R758" s="33">
        <f t="shared" ref="R758:R768" si="2090">IF(AND($Q758="LOW",$P758="French"),M758*R$4,0)</f>
        <v>0</v>
      </c>
      <c r="S758" s="33">
        <f t="shared" ref="S758:S768" si="2091">IF(AND($Q758="LOW",$P758="French"),N758*S$4,0)</f>
        <v>0</v>
      </c>
      <c r="T758" s="33">
        <f t="shared" ref="T758:T768" si="2092">IF(AND($Q758="LOW",$P758="French"),O758*T$4,0)</f>
        <v>0</v>
      </c>
      <c r="U758" s="33">
        <f t="shared" ref="U758:U768" si="2093">IF(AND($Q758="HIGH",$P758="French"),M758*U$4,0)</f>
        <v>0</v>
      </c>
      <c r="V758" s="33">
        <f t="shared" ref="V758:V768" si="2094">IF(AND($Q758="HIGH",$P758="French"),N758*V$4,0)</f>
        <v>0</v>
      </c>
      <c r="W758" s="33">
        <f t="shared" ref="W758:W768" si="2095">IF(AND($Q758="HIGH",$P758="French"),O758*W$4,0)</f>
        <v>0</v>
      </c>
      <c r="X758" s="33">
        <f t="shared" ref="X758:X768" si="2096">IF(AND($Q758="LOW",$P758="English"),M758*X$4,0)</f>
        <v>0</v>
      </c>
      <c r="Y758" s="33">
        <f t="shared" ref="Y758:Y768" si="2097">IF(AND($Q758="LOW",$P758="English"),N758*Y$4,0)</f>
        <v>0</v>
      </c>
      <c r="Z758" s="33">
        <f t="shared" ref="Z758:Z768" si="2098">IF(AND($Q758="LOW",$P758="English"),O758*Z$4,0)</f>
        <v>0</v>
      </c>
      <c r="AA758" s="33">
        <f t="shared" ref="AA758:AA768" si="2099">IF(AND($Q758="HIGH",$P758="English"),M758*AA$4,0)</f>
        <v>0</v>
      </c>
      <c r="AB758" s="33">
        <f t="shared" ref="AB758:AB768" si="2100">IF(AND($Q758="HIGH",$P758="English"),N758*AB$4,0)</f>
        <v>0</v>
      </c>
      <c r="AC758" s="33">
        <f t="shared" ref="AC758:AC768" si="2101">IF(AND($Q758="HIGH",$P758="English"),O758*AC$4,0)</f>
        <v>0</v>
      </c>
      <c r="AD758" s="26">
        <f t="shared" ref="AD758:AD762" si="2102">SUM(R758:AC758)</f>
        <v>0</v>
      </c>
      <c r="AE758" s="46" t="str">
        <f>IFERROR(IF(AE$3=VLOOKUP($E758,Template!$AK$5:$AM$17,3,FALSE),$AD758*$F758,0),"0.00")</f>
        <v>0.00</v>
      </c>
      <c r="AF758" s="46" t="str">
        <f>IFERROR(IF(AF$3=VLOOKUP($E758,Template!$AK$5:$AM$17,3,FALSE),$AD758*$F758,0),"0.00")</f>
        <v>0.00</v>
      </c>
      <c r="AG758" s="28">
        <f t="shared" ref="AG758:AG768" si="2103">SUM(AD758:AF758)</f>
        <v>0</v>
      </c>
      <c r="AH758" s="13" t="s">
        <v>40</v>
      </c>
      <c r="AI758" s="13" t="s">
        <v>41</v>
      </c>
      <c r="AK758" s="14" t="s">
        <v>23</v>
      </c>
      <c r="AL758" s="15">
        <v>0.05</v>
      </c>
      <c r="AM758" s="16" t="s">
        <v>3</v>
      </c>
    </row>
    <row r="759" spans="1:39" s="3" customFormat="1" ht="13.8" x14ac:dyDescent="0.25">
      <c r="A759" s="7" t="str">
        <f t="shared" ref="A759:C759" si="2104">A758</f>
        <v>(Enter Broadcasting Company Name)</v>
      </c>
      <c r="B759" s="7" t="str">
        <f t="shared" si="2104"/>
        <v>(Enter Call Letters)</v>
      </c>
      <c r="C759" s="8" t="str">
        <f t="shared" si="2104"/>
        <v>(Select AM/FM)</v>
      </c>
      <c r="D759" s="30"/>
      <c r="E759" s="8" t="str">
        <f t="shared" ref="E759:E768" si="2105">E758</f>
        <v>(Select Station Province)</v>
      </c>
      <c r="F759" s="9" t="str">
        <f>IFERROR(VLOOKUP(E759,Template!$AK$5:$AL$17,2,FALSE),"")</f>
        <v/>
      </c>
      <c r="G759" s="42" t="s">
        <v>6</v>
      </c>
      <c r="H759" s="42" t="s">
        <v>10</v>
      </c>
      <c r="I759" s="32" t="s">
        <v>65</v>
      </c>
      <c r="J759" s="32" t="s">
        <v>66</v>
      </c>
      <c r="K759" s="33">
        <f t="shared" si="2087"/>
        <v>0</v>
      </c>
      <c r="L759" s="33">
        <f t="shared" si="2088"/>
        <v>0</v>
      </c>
      <c r="M759" s="34">
        <f t="shared" si="2086"/>
        <v>0</v>
      </c>
      <c r="N759" s="34">
        <f t="shared" ref="N759:N768" si="2106">IF(AND(L759&gt;$N$4,L759&lt;=$O$4),K759-M759,IF(AND(L758&gt;$N$4,L758&lt;=$O$4),$O$4-L758,IF(L758&gt;$O$4,0,IF(L759&lt;$N$4,0,MIN(L759-$N$4,$N$4)))))</f>
        <v>0</v>
      </c>
      <c r="O759" s="34">
        <f t="shared" si="2089"/>
        <v>0</v>
      </c>
      <c r="P759" s="12" t="str">
        <f t="shared" ref="P759:Q759" si="2107">P758</f>
        <v>(Select Language)</v>
      </c>
      <c r="Q759" s="12" t="str">
        <f t="shared" si="2107"/>
        <v>(Select Usage)</v>
      </c>
      <c r="R759" s="33">
        <f t="shared" si="2090"/>
        <v>0</v>
      </c>
      <c r="S759" s="33">
        <f t="shared" si="2091"/>
        <v>0</v>
      </c>
      <c r="T759" s="33">
        <f t="shared" si="2092"/>
        <v>0</v>
      </c>
      <c r="U759" s="33">
        <f t="shared" si="2093"/>
        <v>0</v>
      </c>
      <c r="V759" s="33">
        <f t="shared" si="2094"/>
        <v>0</v>
      </c>
      <c r="W759" s="33">
        <f t="shared" si="2095"/>
        <v>0</v>
      </c>
      <c r="X759" s="33">
        <f t="shared" si="2096"/>
        <v>0</v>
      </c>
      <c r="Y759" s="33">
        <f t="shared" si="2097"/>
        <v>0</v>
      </c>
      <c r="Z759" s="33">
        <f t="shared" si="2098"/>
        <v>0</v>
      </c>
      <c r="AA759" s="33">
        <f t="shared" si="2099"/>
        <v>0</v>
      </c>
      <c r="AB759" s="33">
        <f t="shared" si="2100"/>
        <v>0</v>
      </c>
      <c r="AC759" s="33">
        <f t="shared" si="2101"/>
        <v>0</v>
      </c>
      <c r="AD759" s="26">
        <f t="shared" si="2102"/>
        <v>0</v>
      </c>
      <c r="AE759" s="46" t="str">
        <f>IFERROR(IF(AE$3=VLOOKUP($E759,Template!$AK$5:$AM$17,3,FALSE),$AD759*$F759,0),"0.00")</f>
        <v>0.00</v>
      </c>
      <c r="AF759" s="46" t="str">
        <f>IFERROR(IF(AF$3=VLOOKUP($E759,Template!$AK$5:$AM$17,3,FALSE),$AD759*$F759,0),"0.00")</f>
        <v>0.00</v>
      </c>
      <c r="AG759" s="28">
        <f t="shared" si="2103"/>
        <v>0</v>
      </c>
      <c r="AH759" s="13" t="s">
        <v>40</v>
      </c>
      <c r="AI759" s="13" t="s">
        <v>41</v>
      </c>
      <c r="AK759" s="14" t="s">
        <v>24</v>
      </c>
      <c r="AL759" s="15">
        <v>0.05</v>
      </c>
      <c r="AM759" s="16" t="s">
        <v>3</v>
      </c>
    </row>
    <row r="760" spans="1:39" s="3" customFormat="1" ht="13.8" x14ac:dyDescent="0.25">
      <c r="A760" s="7" t="str">
        <f t="shared" ref="A760:C760" si="2108">A759</f>
        <v>(Enter Broadcasting Company Name)</v>
      </c>
      <c r="B760" s="7" t="str">
        <f t="shared" si="2108"/>
        <v>(Enter Call Letters)</v>
      </c>
      <c r="C760" s="8" t="str">
        <f t="shared" si="2108"/>
        <v>(Select AM/FM)</v>
      </c>
      <c r="D760" s="30"/>
      <c r="E760" s="8" t="str">
        <f t="shared" si="2105"/>
        <v>(Select Station Province)</v>
      </c>
      <c r="F760" s="9" t="str">
        <f>IFERROR(VLOOKUP(E760,Template!$AK$5:$AL$17,2,FALSE),"")</f>
        <v/>
      </c>
      <c r="G760" s="42" t="s">
        <v>9</v>
      </c>
      <c r="H760" s="42" t="s">
        <v>11</v>
      </c>
      <c r="I760" s="32" t="s">
        <v>65</v>
      </c>
      <c r="J760" s="32" t="s">
        <v>66</v>
      </c>
      <c r="K760" s="33">
        <f t="shared" si="2087"/>
        <v>0</v>
      </c>
      <c r="L760" s="33">
        <f t="shared" si="2088"/>
        <v>0</v>
      </c>
      <c r="M760" s="34">
        <f t="shared" si="2086"/>
        <v>0</v>
      </c>
      <c r="N760" s="34">
        <f t="shared" si="2106"/>
        <v>0</v>
      </c>
      <c r="O760" s="34">
        <f t="shared" si="2089"/>
        <v>0</v>
      </c>
      <c r="P760" s="12" t="str">
        <f t="shared" ref="P760:Q760" si="2109">P759</f>
        <v>(Select Language)</v>
      </c>
      <c r="Q760" s="12" t="str">
        <f t="shared" si="2109"/>
        <v>(Select Usage)</v>
      </c>
      <c r="R760" s="33">
        <f t="shared" si="2090"/>
        <v>0</v>
      </c>
      <c r="S760" s="33">
        <f t="shared" si="2091"/>
        <v>0</v>
      </c>
      <c r="T760" s="33">
        <f t="shared" si="2092"/>
        <v>0</v>
      </c>
      <c r="U760" s="33">
        <f t="shared" si="2093"/>
        <v>0</v>
      </c>
      <c r="V760" s="33">
        <f t="shared" si="2094"/>
        <v>0</v>
      </c>
      <c r="W760" s="33">
        <f t="shared" si="2095"/>
        <v>0</v>
      </c>
      <c r="X760" s="33">
        <f t="shared" si="2096"/>
        <v>0</v>
      </c>
      <c r="Y760" s="33">
        <f t="shared" si="2097"/>
        <v>0</v>
      </c>
      <c r="Z760" s="33">
        <f t="shared" si="2098"/>
        <v>0</v>
      </c>
      <c r="AA760" s="33">
        <f t="shared" si="2099"/>
        <v>0</v>
      </c>
      <c r="AB760" s="33">
        <f t="shared" si="2100"/>
        <v>0</v>
      </c>
      <c r="AC760" s="33">
        <f t="shared" si="2101"/>
        <v>0</v>
      </c>
      <c r="AD760" s="26">
        <f t="shared" si="2102"/>
        <v>0</v>
      </c>
      <c r="AE760" s="46" t="str">
        <f>IFERROR(IF(AE$3=VLOOKUP($E760,Template!$AK$5:$AM$17,3,FALSE),$AD760*$F760,0),"0.00")</f>
        <v>0.00</v>
      </c>
      <c r="AF760" s="46" t="str">
        <f>IFERROR(IF(AF$3=VLOOKUP($E760,Template!$AK$5:$AM$17,3,FALSE),$AD760*$F760,0),"0.00")</f>
        <v>0.00</v>
      </c>
      <c r="AG760" s="28">
        <f t="shared" si="2103"/>
        <v>0</v>
      </c>
      <c r="AH760" s="13" t="s">
        <v>40</v>
      </c>
      <c r="AI760" s="13" t="s">
        <v>41</v>
      </c>
      <c r="AK760" s="14" t="s">
        <v>22</v>
      </c>
      <c r="AL760" s="15">
        <v>0.15</v>
      </c>
      <c r="AM760" s="16" t="s">
        <v>2</v>
      </c>
    </row>
    <row r="761" spans="1:39" s="3" customFormat="1" ht="13.8" x14ac:dyDescent="0.25">
      <c r="A761" s="7" t="str">
        <f t="shared" ref="A761:C761" si="2110">A760</f>
        <v>(Enter Broadcasting Company Name)</v>
      </c>
      <c r="B761" s="7" t="str">
        <f t="shared" si="2110"/>
        <v>(Enter Call Letters)</v>
      </c>
      <c r="C761" s="8" t="str">
        <f t="shared" si="2110"/>
        <v>(Select AM/FM)</v>
      </c>
      <c r="D761" s="30"/>
      <c r="E761" s="8" t="str">
        <f t="shared" si="2105"/>
        <v>(Select Station Province)</v>
      </c>
      <c r="F761" s="9" t="str">
        <f>IFERROR(VLOOKUP(E761,Template!$AK$5:$AL$17,2,FALSE),"")</f>
        <v/>
      </c>
      <c r="G761" s="42" t="s">
        <v>10</v>
      </c>
      <c r="H761" s="42" t="s">
        <v>12</v>
      </c>
      <c r="I761" s="32" t="s">
        <v>65</v>
      </c>
      <c r="J761" s="32" t="s">
        <v>66</v>
      </c>
      <c r="K761" s="33">
        <f t="shared" si="2087"/>
        <v>0</v>
      </c>
      <c r="L761" s="33">
        <f t="shared" si="2088"/>
        <v>0</v>
      </c>
      <c r="M761" s="34">
        <f t="shared" si="2086"/>
        <v>0</v>
      </c>
      <c r="N761" s="34">
        <f t="shared" si="2106"/>
        <v>0</v>
      </c>
      <c r="O761" s="34">
        <f t="shared" si="2089"/>
        <v>0</v>
      </c>
      <c r="P761" s="12" t="str">
        <f t="shared" ref="P761:Q761" si="2111">P760</f>
        <v>(Select Language)</v>
      </c>
      <c r="Q761" s="12" t="str">
        <f t="shared" si="2111"/>
        <v>(Select Usage)</v>
      </c>
      <c r="R761" s="33">
        <f t="shared" si="2090"/>
        <v>0</v>
      </c>
      <c r="S761" s="33">
        <f t="shared" si="2091"/>
        <v>0</v>
      </c>
      <c r="T761" s="33">
        <f t="shared" si="2092"/>
        <v>0</v>
      </c>
      <c r="U761" s="33">
        <f t="shared" si="2093"/>
        <v>0</v>
      </c>
      <c r="V761" s="33">
        <f t="shared" si="2094"/>
        <v>0</v>
      </c>
      <c r="W761" s="33">
        <f t="shared" si="2095"/>
        <v>0</v>
      </c>
      <c r="X761" s="33">
        <f t="shared" si="2096"/>
        <v>0</v>
      </c>
      <c r="Y761" s="33">
        <f t="shared" si="2097"/>
        <v>0</v>
      </c>
      <c r="Z761" s="33">
        <f t="shared" si="2098"/>
        <v>0</v>
      </c>
      <c r="AA761" s="33">
        <f t="shared" si="2099"/>
        <v>0</v>
      </c>
      <c r="AB761" s="33">
        <f t="shared" si="2100"/>
        <v>0</v>
      </c>
      <c r="AC761" s="33">
        <f t="shared" si="2101"/>
        <v>0</v>
      </c>
      <c r="AD761" s="26">
        <f t="shared" si="2102"/>
        <v>0</v>
      </c>
      <c r="AE761" s="46" t="str">
        <f>IFERROR(IF(AE$3=VLOOKUP($E761,Template!$AK$5:$AM$17,3,FALSE),$AD761*$F761,0),"0.00")</f>
        <v>0.00</v>
      </c>
      <c r="AF761" s="46" t="str">
        <f>IFERROR(IF(AF$3=VLOOKUP($E761,Template!$AK$5:$AM$17,3,FALSE),$AD761*$F761,0),"0.00")</f>
        <v>0.00</v>
      </c>
      <c r="AG761" s="28">
        <f t="shared" si="2103"/>
        <v>0</v>
      </c>
      <c r="AH761" s="13" t="s">
        <v>40</v>
      </c>
      <c r="AI761" s="13" t="s">
        <v>41</v>
      </c>
      <c r="AK761" s="14" t="s">
        <v>26</v>
      </c>
      <c r="AL761" s="15">
        <v>0.15</v>
      </c>
      <c r="AM761" s="16" t="s">
        <v>2</v>
      </c>
    </row>
    <row r="762" spans="1:39" s="3" customFormat="1" ht="13.8" x14ac:dyDescent="0.25">
      <c r="A762" s="7" t="str">
        <f t="shared" ref="A762:C762" si="2112">A761</f>
        <v>(Enter Broadcasting Company Name)</v>
      </c>
      <c r="B762" s="7" t="str">
        <f t="shared" si="2112"/>
        <v>(Enter Call Letters)</v>
      </c>
      <c r="C762" s="8" t="str">
        <f t="shared" si="2112"/>
        <v>(Select AM/FM)</v>
      </c>
      <c r="D762" s="30"/>
      <c r="E762" s="8" t="str">
        <f t="shared" si="2105"/>
        <v>(Select Station Province)</v>
      </c>
      <c r="F762" s="9" t="str">
        <f>IFERROR(VLOOKUP(E762,Template!$AK$5:$AL$17,2,FALSE),"")</f>
        <v/>
      </c>
      <c r="G762" s="42" t="s">
        <v>11</v>
      </c>
      <c r="H762" s="42" t="s">
        <v>13</v>
      </c>
      <c r="I762" s="32" t="s">
        <v>65</v>
      </c>
      <c r="J762" s="32" t="s">
        <v>66</v>
      </c>
      <c r="K762" s="33">
        <f t="shared" si="2087"/>
        <v>0</v>
      </c>
      <c r="L762" s="33">
        <f t="shared" si="2088"/>
        <v>0</v>
      </c>
      <c r="M762" s="34">
        <f t="shared" si="2086"/>
        <v>0</v>
      </c>
      <c r="N762" s="34">
        <f t="shared" si="2106"/>
        <v>0</v>
      </c>
      <c r="O762" s="34">
        <f t="shared" si="2089"/>
        <v>0</v>
      </c>
      <c r="P762" s="12" t="str">
        <f t="shared" ref="P762:Q762" si="2113">P761</f>
        <v>(Select Language)</v>
      </c>
      <c r="Q762" s="12" t="str">
        <f t="shared" si="2113"/>
        <v>(Select Usage)</v>
      </c>
      <c r="R762" s="33">
        <f t="shared" si="2090"/>
        <v>0</v>
      </c>
      <c r="S762" s="33">
        <f t="shared" si="2091"/>
        <v>0</v>
      </c>
      <c r="T762" s="33">
        <f t="shared" si="2092"/>
        <v>0</v>
      </c>
      <c r="U762" s="33">
        <f t="shared" si="2093"/>
        <v>0</v>
      </c>
      <c r="V762" s="33">
        <f t="shared" si="2094"/>
        <v>0</v>
      </c>
      <c r="W762" s="33">
        <f t="shared" si="2095"/>
        <v>0</v>
      </c>
      <c r="X762" s="33">
        <f t="shared" si="2096"/>
        <v>0</v>
      </c>
      <c r="Y762" s="33">
        <f t="shared" si="2097"/>
        <v>0</v>
      </c>
      <c r="Z762" s="33">
        <f t="shared" si="2098"/>
        <v>0</v>
      </c>
      <c r="AA762" s="33">
        <f t="shared" si="2099"/>
        <v>0</v>
      </c>
      <c r="AB762" s="33">
        <f t="shared" si="2100"/>
        <v>0</v>
      </c>
      <c r="AC762" s="33">
        <f t="shared" si="2101"/>
        <v>0</v>
      </c>
      <c r="AD762" s="26">
        <f t="shared" si="2102"/>
        <v>0</v>
      </c>
      <c r="AE762" s="46" t="str">
        <f>IFERROR(IF(AE$3=VLOOKUP($E762,Template!$AK$5:$AM$17,3,FALSE),$AD762*$F762,0),"0.00")</f>
        <v>0.00</v>
      </c>
      <c r="AF762" s="46" t="str">
        <f>IFERROR(IF(AF$3=VLOOKUP($E762,Template!$AK$5:$AM$17,3,FALSE),$AD762*$F762,0),"0.00")</f>
        <v>0.00</v>
      </c>
      <c r="AG762" s="28">
        <f t="shared" si="2103"/>
        <v>0</v>
      </c>
      <c r="AH762" s="13" t="s">
        <v>40</v>
      </c>
      <c r="AI762" s="13" t="s">
        <v>41</v>
      </c>
      <c r="AK762" s="14" t="s">
        <v>27</v>
      </c>
      <c r="AL762" s="15">
        <v>0.15</v>
      </c>
      <c r="AM762" s="16" t="s">
        <v>2</v>
      </c>
    </row>
    <row r="763" spans="1:39" s="3" customFormat="1" ht="13.8" x14ac:dyDescent="0.25">
      <c r="A763" s="7" t="str">
        <f t="shared" ref="A763:C763" si="2114">A762</f>
        <v>(Enter Broadcasting Company Name)</v>
      </c>
      <c r="B763" s="7" t="str">
        <f t="shared" si="2114"/>
        <v>(Enter Call Letters)</v>
      </c>
      <c r="C763" s="8" t="str">
        <f t="shared" si="2114"/>
        <v>(Select AM/FM)</v>
      </c>
      <c r="D763" s="30"/>
      <c r="E763" s="8" t="str">
        <f t="shared" si="2105"/>
        <v>(Select Station Province)</v>
      </c>
      <c r="F763" s="9" t="str">
        <f>IFERROR(VLOOKUP(E763,Template!$AK$5:$AL$17,2,FALSE),"")</f>
        <v/>
      </c>
      <c r="G763" s="42" t="s">
        <v>12</v>
      </c>
      <c r="H763" s="42" t="s">
        <v>15</v>
      </c>
      <c r="I763" s="32" t="s">
        <v>65</v>
      </c>
      <c r="J763" s="32" t="s">
        <v>66</v>
      </c>
      <c r="K763" s="33">
        <f t="shared" si="2087"/>
        <v>0</v>
      </c>
      <c r="L763" s="33">
        <f t="shared" si="2088"/>
        <v>0</v>
      </c>
      <c r="M763" s="34">
        <f t="shared" si="2086"/>
        <v>0</v>
      </c>
      <c r="N763" s="34">
        <f t="shared" si="2106"/>
        <v>0</v>
      </c>
      <c r="O763" s="34">
        <f t="shared" si="2089"/>
        <v>0</v>
      </c>
      <c r="P763" s="12" t="str">
        <f t="shared" ref="P763:Q763" si="2115">P762</f>
        <v>(Select Language)</v>
      </c>
      <c r="Q763" s="12" t="str">
        <f t="shared" si="2115"/>
        <v>(Select Usage)</v>
      </c>
      <c r="R763" s="33">
        <f t="shared" si="2090"/>
        <v>0</v>
      </c>
      <c r="S763" s="33">
        <f t="shared" si="2091"/>
        <v>0</v>
      </c>
      <c r="T763" s="33">
        <f t="shared" si="2092"/>
        <v>0</v>
      </c>
      <c r="U763" s="33">
        <f t="shared" si="2093"/>
        <v>0</v>
      </c>
      <c r="V763" s="33">
        <f t="shared" si="2094"/>
        <v>0</v>
      </c>
      <c r="W763" s="33">
        <f t="shared" si="2095"/>
        <v>0</v>
      </c>
      <c r="X763" s="33">
        <f t="shared" si="2096"/>
        <v>0</v>
      </c>
      <c r="Y763" s="33">
        <f t="shared" si="2097"/>
        <v>0</v>
      </c>
      <c r="Z763" s="33">
        <f t="shared" si="2098"/>
        <v>0</v>
      </c>
      <c r="AA763" s="33">
        <f t="shared" si="2099"/>
        <v>0</v>
      </c>
      <c r="AB763" s="33">
        <f t="shared" si="2100"/>
        <v>0</v>
      </c>
      <c r="AC763" s="33">
        <f t="shared" si="2101"/>
        <v>0</v>
      </c>
      <c r="AD763" s="26">
        <f>SUM(R763:AC763)</f>
        <v>0</v>
      </c>
      <c r="AE763" s="46" t="str">
        <f>IFERROR(IF(AE$3=VLOOKUP($E763,Template!$AK$5:$AM$17,3,FALSE),$AD763*$F763,0),"0.00")</f>
        <v>0.00</v>
      </c>
      <c r="AF763" s="46" t="str">
        <f>IFERROR(IF(AF$3=VLOOKUP($E763,Template!$AK$5:$AM$17,3,FALSE),$AD763*$F763,0),"0.00")</f>
        <v>0.00</v>
      </c>
      <c r="AG763" s="28">
        <f t="shared" si="2103"/>
        <v>0</v>
      </c>
      <c r="AH763" s="13" t="s">
        <v>40</v>
      </c>
      <c r="AI763" s="13" t="s">
        <v>41</v>
      </c>
      <c r="AK763" s="14" t="s">
        <v>28</v>
      </c>
      <c r="AL763" s="15">
        <v>0.05</v>
      </c>
      <c r="AM763" s="16" t="s">
        <v>3</v>
      </c>
    </row>
    <row r="764" spans="1:39" s="3" customFormat="1" ht="13.8" x14ac:dyDescent="0.25">
      <c r="A764" s="7" t="str">
        <f t="shared" ref="A764:C764" si="2116">A763</f>
        <v>(Enter Broadcasting Company Name)</v>
      </c>
      <c r="B764" s="7" t="str">
        <f t="shared" si="2116"/>
        <v>(Enter Call Letters)</v>
      </c>
      <c r="C764" s="8" t="str">
        <f t="shared" si="2116"/>
        <v>(Select AM/FM)</v>
      </c>
      <c r="D764" s="30"/>
      <c r="E764" s="8" t="str">
        <f t="shared" si="2105"/>
        <v>(Select Station Province)</v>
      </c>
      <c r="F764" s="9" t="str">
        <f>IFERROR(VLOOKUP(E764,Template!$AK$5:$AL$17,2,FALSE),"")</f>
        <v/>
      </c>
      <c r="G764" s="42" t="s">
        <v>13</v>
      </c>
      <c r="H764" s="42" t="s">
        <v>16</v>
      </c>
      <c r="I764" s="32" t="s">
        <v>65</v>
      </c>
      <c r="J764" s="32" t="s">
        <v>66</v>
      </c>
      <c r="K764" s="33">
        <f t="shared" si="2087"/>
        <v>0</v>
      </c>
      <c r="L764" s="33">
        <f t="shared" si="2088"/>
        <v>0</v>
      </c>
      <c r="M764" s="34">
        <f t="shared" si="2086"/>
        <v>0</v>
      </c>
      <c r="N764" s="34">
        <f t="shared" si="2106"/>
        <v>0</v>
      </c>
      <c r="O764" s="34">
        <f t="shared" si="2089"/>
        <v>0</v>
      </c>
      <c r="P764" s="12" t="str">
        <f t="shared" ref="P764:Q764" si="2117">P763</f>
        <v>(Select Language)</v>
      </c>
      <c r="Q764" s="12" t="str">
        <f t="shared" si="2117"/>
        <v>(Select Usage)</v>
      </c>
      <c r="R764" s="33">
        <f t="shared" si="2090"/>
        <v>0</v>
      </c>
      <c r="S764" s="33">
        <f t="shared" si="2091"/>
        <v>0</v>
      </c>
      <c r="T764" s="33">
        <f t="shared" si="2092"/>
        <v>0</v>
      </c>
      <c r="U764" s="33">
        <f t="shared" si="2093"/>
        <v>0</v>
      </c>
      <c r="V764" s="33">
        <f t="shared" si="2094"/>
        <v>0</v>
      </c>
      <c r="W764" s="33">
        <f t="shared" si="2095"/>
        <v>0</v>
      </c>
      <c r="X764" s="33">
        <f t="shared" si="2096"/>
        <v>0</v>
      </c>
      <c r="Y764" s="33">
        <f t="shared" si="2097"/>
        <v>0</v>
      </c>
      <c r="Z764" s="33">
        <f t="shared" si="2098"/>
        <v>0</v>
      </c>
      <c r="AA764" s="33">
        <f t="shared" si="2099"/>
        <v>0</v>
      </c>
      <c r="AB764" s="33">
        <f t="shared" si="2100"/>
        <v>0</v>
      </c>
      <c r="AC764" s="33">
        <f t="shared" si="2101"/>
        <v>0</v>
      </c>
      <c r="AD764" s="26">
        <f t="shared" ref="AD764:AD766" si="2118">SUM(R764:AC764)</f>
        <v>0</v>
      </c>
      <c r="AE764" s="46" t="str">
        <f>IFERROR(IF(AE$3=VLOOKUP($E764,Template!$AK$5:$AM$17,3,FALSE),$AD764*$F764,0),"0.00")</f>
        <v>0.00</v>
      </c>
      <c r="AF764" s="46" t="str">
        <f>IFERROR(IF(AF$3=VLOOKUP($E764,Template!$AK$5:$AM$17,3,FALSE),$AD764*$F764,0),"0.00")</f>
        <v>0.00</v>
      </c>
      <c r="AG764" s="28">
        <f t="shared" si="2103"/>
        <v>0</v>
      </c>
      <c r="AH764" s="13" t="s">
        <v>40</v>
      </c>
      <c r="AI764" s="13" t="s">
        <v>41</v>
      </c>
      <c r="AK764" s="14" t="s">
        <v>70</v>
      </c>
      <c r="AL764" s="15">
        <v>0.05</v>
      </c>
      <c r="AM764" s="16" t="s">
        <v>3</v>
      </c>
    </row>
    <row r="765" spans="1:39" s="3" customFormat="1" ht="13.8" x14ac:dyDescent="0.25">
      <c r="A765" s="7" t="str">
        <f t="shared" ref="A765:C765" si="2119">A764</f>
        <v>(Enter Broadcasting Company Name)</v>
      </c>
      <c r="B765" s="7" t="str">
        <f t="shared" si="2119"/>
        <v>(Enter Call Letters)</v>
      </c>
      <c r="C765" s="8" t="str">
        <f t="shared" si="2119"/>
        <v>(Select AM/FM)</v>
      </c>
      <c r="D765" s="30"/>
      <c r="E765" s="8" t="str">
        <f t="shared" si="2105"/>
        <v>(Select Station Province)</v>
      </c>
      <c r="F765" s="9" t="str">
        <f>IFERROR(VLOOKUP(E765,Template!$AK$5:$AL$17,2,FALSE),"")</f>
        <v/>
      </c>
      <c r="G765" s="42" t="s">
        <v>15</v>
      </c>
      <c r="H765" s="42" t="s">
        <v>17</v>
      </c>
      <c r="I765" s="32" t="s">
        <v>65</v>
      </c>
      <c r="J765" s="32" t="s">
        <v>66</v>
      </c>
      <c r="K765" s="33">
        <f t="shared" si="2087"/>
        <v>0</v>
      </c>
      <c r="L765" s="33">
        <f t="shared" si="2088"/>
        <v>0</v>
      </c>
      <c r="M765" s="34">
        <f t="shared" si="2086"/>
        <v>0</v>
      </c>
      <c r="N765" s="34">
        <f t="shared" si="2106"/>
        <v>0</v>
      </c>
      <c r="O765" s="34">
        <f t="shared" si="2089"/>
        <v>0</v>
      </c>
      <c r="P765" s="12" t="str">
        <f t="shared" ref="P765:Q765" si="2120">P764</f>
        <v>(Select Language)</v>
      </c>
      <c r="Q765" s="12" t="str">
        <f t="shared" si="2120"/>
        <v>(Select Usage)</v>
      </c>
      <c r="R765" s="33">
        <f t="shared" si="2090"/>
        <v>0</v>
      </c>
      <c r="S765" s="33">
        <f t="shared" si="2091"/>
        <v>0</v>
      </c>
      <c r="T765" s="33">
        <f t="shared" si="2092"/>
        <v>0</v>
      </c>
      <c r="U765" s="33">
        <f t="shared" si="2093"/>
        <v>0</v>
      </c>
      <c r="V765" s="33">
        <f t="shared" si="2094"/>
        <v>0</v>
      </c>
      <c r="W765" s="33">
        <f t="shared" si="2095"/>
        <v>0</v>
      </c>
      <c r="X765" s="33">
        <f t="shared" si="2096"/>
        <v>0</v>
      </c>
      <c r="Y765" s="33">
        <f t="shared" si="2097"/>
        <v>0</v>
      </c>
      <c r="Z765" s="33">
        <f t="shared" si="2098"/>
        <v>0</v>
      </c>
      <c r="AA765" s="33">
        <f t="shared" si="2099"/>
        <v>0</v>
      </c>
      <c r="AB765" s="33">
        <f t="shared" si="2100"/>
        <v>0</v>
      </c>
      <c r="AC765" s="33">
        <f t="shared" si="2101"/>
        <v>0</v>
      </c>
      <c r="AD765" s="26">
        <f t="shared" si="2118"/>
        <v>0</v>
      </c>
      <c r="AE765" s="46" t="str">
        <f>IFERROR(IF(AE$3=VLOOKUP($E765,Template!$AK$5:$AM$17,3,FALSE),$AD765*$F765,0),"0.00")</f>
        <v>0.00</v>
      </c>
      <c r="AF765" s="46" t="str">
        <f>IFERROR(IF(AF$3=VLOOKUP($E765,Template!$AK$5:$AM$17,3,FALSE),$AD765*$F765,0),"0.00")</f>
        <v>0.00</v>
      </c>
      <c r="AG765" s="28">
        <f t="shared" si="2103"/>
        <v>0</v>
      </c>
      <c r="AH765" s="13" t="s">
        <v>40</v>
      </c>
      <c r="AI765" s="13" t="s">
        <v>41</v>
      </c>
      <c r="AK765" s="14" t="s">
        <v>20</v>
      </c>
      <c r="AL765" s="15">
        <v>0.13</v>
      </c>
      <c r="AM765" s="16" t="s">
        <v>2</v>
      </c>
    </row>
    <row r="766" spans="1:39" s="3" customFormat="1" ht="13.8" x14ac:dyDescent="0.25">
      <c r="A766" s="7" t="str">
        <f t="shared" ref="A766:C766" si="2121">A765</f>
        <v>(Enter Broadcasting Company Name)</v>
      </c>
      <c r="B766" s="7" t="str">
        <f t="shared" si="2121"/>
        <v>(Enter Call Letters)</v>
      </c>
      <c r="C766" s="8" t="str">
        <f t="shared" si="2121"/>
        <v>(Select AM/FM)</v>
      </c>
      <c r="D766" s="30"/>
      <c r="E766" s="8" t="str">
        <f t="shared" si="2105"/>
        <v>(Select Station Province)</v>
      </c>
      <c r="F766" s="9" t="str">
        <f>IFERROR(VLOOKUP(E766,Template!$AK$5:$AL$17,2,FALSE),"")</f>
        <v/>
      </c>
      <c r="G766" s="42" t="s">
        <v>16</v>
      </c>
      <c r="H766" s="42" t="s">
        <v>18</v>
      </c>
      <c r="I766" s="32" t="s">
        <v>65</v>
      </c>
      <c r="J766" s="32" t="s">
        <v>66</v>
      </c>
      <c r="K766" s="33">
        <f t="shared" si="2087"/>
        <v>0</v>
      </c>
      <c r="L766" s="33">
        <f t="shared" si="2088"/>
        <v>0</v>
      </c>
      <c r="M766" s="34">
        <f t="shared" si="2086"/>
        <v>0</v>
      </c>
      <c r="N766" s="34">
        <f t="shared" si="2106"/>
        <v>0</v>
      </c>
      <c r="O766" s="34">
        <f t="shared" si="2089"/>
        <v>0</v>
      </c>
      <c r="P766" s="12" t="str">
        <f t="shared" ref="P766:Q766" si="2122">P765</f>
        <v>(Select Language)</v>
      </c>
      <c r="Q766" s="12" t="str">
        <f t="shared" si="2122"/>
        <v>(Select Usage)</v>
      </c>
      <c r="R766" s="33">
        <f t="shared" si="2090"/>
        <v>0</v>
      </c>
      <c r="S766" s="33">
        <f t="shared" si="2091"/>
        <v>0</v>
      </c>
      <c r="T766" s="33">
        <f t="shared" si="2092"/>
        <v>0</v>
      </c>
      <c r="U766" s="33">
        <f t="shared" si="2093"/>
        <v>0</v>
      </c>
      <c r="V766" s="33">
        <f t="shared" si="2094"/>
        <v>0</v>
      </c>
      <c r="W766" s="33">
        <f t="shared" si="2095"/>
        <v>0</v>
      </c>
      <c r="X766" s="33">
        <f t="shared" si="2096"/>
        <v>0</v>
      </c>
      <c r="Y766" s="33">
        <f t="shared" si="2097"/>
        <v>0</v>
      </c>
      <c r="Z766" s="33">
        <f t="shared" si="2098"/>
        <v>0</v>
      </c>
      <c r="AA766" s="33">
        <f t="shared" si="2099"/>
        <v>0</v>
      </c>
      <c r="AB766" s="33">
        <f t="shared" si="2100"/>
        <v>0</v>
      </c>
      <c r="AC766" s="33">
        <f t="shared" si="2101"/>
        <v>0</v>
      </c>
      <c r="AD766" s="26">
        <f t="shared" si="2118"/>
        <v>0</v>
      </c>
      <c r="AE766" s="46" t="str">
        <f>IFERROR(IF(AE$3=VLOOKUP($E766,Template!$AK$5:$AM$17,3,FALSE),$AD766*$F766,0),"0.00")</f>
        <v>0.00</v>
      </c>
      <c r="AF766" s="46" t="str">
        <f>IFERROR(IF(AF$3=VLOOKUP($E766,Template!$AK$5:$AM$17,3,FALSE),$AD766*$F766,0),"0.00")</f>
        <v>0.00</v>
      </c>
      <c r="AG766" s="28">
        <f t="shared" si="2103"/>
        <v>0</v>
      </c>
      <c r="AH766" s="13" t="s">
        <v>40</v>
      </c>
      <c r="AI766" s="13" t="s">
        <v>41</v>
      </c>
      <c r="AK766" s="14" t="s">
        <v>69</v>
      </c>
      <c r="AL766" s="15">
        <v>0.15</v>
      </c>
      <c r="AM766" s="16" t="s">
        <v>2</v>
      </c>
    </row>
    <row r="767" spans="1:39" s="3" customFormat="1" ht="13.8" x14ac:dyDescent="0.25">
      <c r="A767" s="7" t="str">
        <f t="shared" ref="A767:C767" si="2123">A766</f>
        <v>(Enter Broadcasting Company Name)</v>
      </c>
      <c r="B767" s="7" t="str">
        <f t="shared" si="2123"/>
        <v>(Enter Call Letters)</v>
      </c>
      <c r="C767" s="8" t="str">
        <f t="shared" si="2123"/>
        <v>(Select AM/FM)</v>
      </c>
      <c r="D767" s="30"/>
      <c r="E767" s="8" t="str">
        <f t="shared" si="2105"/>
        <v>(Select Station Province)</v>
      </c>
      <c r="F767" s="9" t="str">
        <f>IFERROR(VLOOKUP(E767,Template!$AK$5:$AL$17,2,FALSE),"")</f>
        <v/>
      </c>
      <c r="G767" s="42" t="s">
        <v>17</v>
      </c>
      <c r="H767" s="42" t="s">
        <v>7</v>
      </c>
      <c r="I767" s="32" t="s">
        <v>65</v>
      </c>
      <c r="J767" s="32" t="s">
        <v>66</v>
      </c>
      <c r="K767" s="33">
        <f t="shared" si="2087"/>
        <v>0</v>
      </c>
      <c r="L767" s="33">
        <f t="shared" si="2088"/>
        <v>0</v>
      </c>
      <c r="M767" s="34">
        <f t="shared" si="2086"/>
        <v>0</v>
      </c>
      <c r="N767" s="34">
        <f t="shared" si="2106"/>
        <v>0</v>
      </c>
      <c r="O767" s="34">
        <f t="shared" si="2089"/>
        <v>0</v>
      </c>
      <c r="P767" s="12" t="str">
        <f t="shared" ref="P767:Q767" si="2124">P766</f>
        <v>(Select Language)</v>
      </c>
      <c r="Q767" s="12" t="str">
        <f t="shared" si="2124"/>
        <v>(Select Usage)</v>
      </c>
      <c r="R767" s="33">
        <f t="shared" si="2090"/>
        <v>0</v>
      </c>
      <c r="S767" s="33">
        <f t="shared" si="2091"/>
        <v>0</v>
      </c>
      <c r="T767" s="33">
        <f t="shared" si="2092"/>
        <v>0</v>
      </c>
      <c r="U767" s="33">
        <f t="shared" si="2093"/>
        <v>0</v>
      </c>
      <c r="V767" s="33">
        <f t="shared" si="2094"/>
        <v>0</v>
      </c>
      <c r="W767" s="33">
        <f t="shared" si="2095"/>
        <v>0</v>
      </c>
      <c r="X767" s="33">
        <f t="shared" si="2096"/>
        <v>0</v>
      </c>
      <c r="Y767" s="33">
        <f t="shared" si="2097"/>
        <v>0</v>
      </c>
      <c r="Z767" s="33">
        <f t="shared" si="2098"/>
        <v>0</v>
      </c>
      <c r="AA767" s="33">
        <f t="shared" si="2099"/>
        <v>0</v>
      </c>
      <c r="AB767" s="33">
        <f t="shared" si="2100"/>
        <v>0</v>
      </c>
      <c r="AC767" s="33">
        <f t="shared" si="2101"/>
        <v>0</v>
      </c>
      <c r="AD767" s="26">
        <f>SUM(R767:AC767)</f>
        <v>0</v>
      </c>
      <c r="AE767" s="46" t="str">
        <f>IFERROR(IF(AE$3=VLOOKUP($E767,Template!$AK$5:$AM$17,3,FALSE),$AD767*$F767,0),"0.00")</f>
        <v>0.00</v>
      </c>
      <c r="AF767" s="46" t="str">
        <f>IFERROR(IF(AF$3=VLOOKUP($E767,Template!$AK$5:$AM$17,3,FALSE),$AD767*$F767,0),"0.00")</f>
        <v>0.00</v>
      </c>
      <c r="AG767" s="28">
        <f t="shared" si="2103"/>
        <v>0</v>
      </c>
      <c r="AH767" s="13" t="s">
        <v>40</v>
      </c>
      <c r="AI767" s="13" t="s">
        <v>41</v>
      </c>
      <c r="AK767" s="14" t="s">
        <v>29</v>
      </c>
      <c r="AL767" s="15">
        <v>0.05</v>
      </c>
      <c r="AM767" s="16" t="s">
        <v>3</v>
      </c>
    </row>
    <row r="768" spans="1:39" s="3" customFormat="1" ht="13.8" x14ac:dyDescent="0.25">
      <c r="A768" s="7" t="str">
        <f t="shared" ref="A768:C768" si="2125">A767</f>
        <v>(Enter Broadcasting Company Name)</v>
      </c>
      <c r="B768" s="7" t="str">
        <f t="shared" si="2125"/>
        <v>(Enter Call Letters)</v>
      </c>
      <c r="C768" s="8" t="str">
        <f t="shared" si="2125"/>
        <v>(Select AM/FM)</v>
      </c>
      <c r="D768" s="30"/>
      <c r="E768" s="8" t="str">
        <f t="shared" si="2105"/>
        <v>(Select Station Province)</v>
      </c>
      <c r="F768" s="9" t="str">
        <f>IFERROR(VLOOKUP(E768,Template!$AK$5:$AL$17,2,FALSE),"")</f>
        <v/>
      </c>
      <c r="G768" s="42" t="s">
        <v>18</v>
      </c>
      <c r="H768" s="43" t="s">
        <v>8</v>
      </c>
      <c r="I768" s="32" t="s">
        <v>65</v>
      </c>
      <c r="J768" s="32" t="s">
        <v>66</v>
      </c>
      <c r="K768" s="33">
        <f t="shared" si="2087"/>
        <v>0</v>
      </c>
      <c r="L768" s="33">
        <f t="shared" si="2088"/>
        <v>0</v>
      </c>
      <c r="M768" s="34">
        <f t="shared" si="2086"/>
        <v>0</v>
      </c>
      <c r="N768" s="34">
        <f t="shared" si="2106"/>
        <v>0</v>
      </c>
      <c r="O768" s="34">
        <f t="shared" si="2089"/>
        <v>0</v>
      </c>
      <c r="P768" s="12" t="str">
        <f t="shared" ref="P768:Q768" si="2126">P767</f>
        <v>(Select Language)</v>
      </c>
      <c r="Q768" s="12" t="str">
        <f t="shared" si="2126"/>
        <v>(Select Usage)</v>
      </c>
      <c r="R768" s="33">
        <f t="shared" si="2090"/>
        <v>0</v>
      </c>
      <c r="S768" s="33">
        <f t="shared" si="2091"/>
        <v>0</v>
      </c>
      <c r="T768" s="33">
        <f t="shared" si="2092"/>
        <v>0</v>
      </c>
      <c r="U768" s="33">
        <f t="shared" si="2093"/>
        <v>0</v>
      </c>
      <c r="V768" s="33">
        <f t="shared" si="2094"/>
        <v>0</v>
      </c>
      <c r="W768" s="33">
        <f t="shared" si="2095"/>
        <v>0</v>
      </c>
      <c r="X768" s="33">
        <f t="shared" si="2096"/>
        <v>0</v>
      </c>
      <c r="Y768" s="33">
        <f t="shared" si="2097"/>
        <v>0</v>
      </c>
      <c r="Z768" s="33">
        <f t="shared" si="2098"/>
        <v>0</v>
      </c>
      <c r="AA768" s="33">
        <f t="shared" si="2099"/>
        <v>0</v>
      </c>
      <c r="AB768" s="33">
        <f t="shared" si="2100"/>
        <v>0</v>
      </c>
      <c r="AC768" s="33">
        <f t="shared" si="2101"/>
        <v>0</v>
      </c>
      <c r="AD768" s="26">
        <f t="shared" ref="AD768" si="2127">SUM(R768:AC768)</f>
        <v>0</v>
      </c>
      <c r="AE768" s="46" t="str">
        <f>IFERROR(IF(AE$3=VLOOKUP($E768,Template!$AK$5:$AM$17,3,FALSE),$AD768*$F768,0),"0.00")</f>
        <v>0.00</v>
      </c>
      <c r="AF768" s="46" t="str">
        <f>IFERROR(IF(AF$3=VLOOKUP($E768,Template!$AK$5:$AM$17,3,FALSE),$AD768*$F768,0),"0.00")</f>
        <v>0.00</v>
      </c>
      <c r="AG768" s="28">
        <f t="shared" si="2103"/>
        <v>0</v>
      </c>
      <c r="AH768" s="13" t="s">
        <v>40</v>
      </c>
      <c r="AI768" s="13" t="s">
        <v>41</v>
      </c>
      <c r="AK768" s="14" t="s">
        <v>21</v>
      </c>
      <c r="AL768" s="15">
        <v>0.05</v>
      </c>
      <c r="AM768" s="16" t="s">
        <v>3</v>
      </c>
    </row>
    <row r="769" spans="1:39" ht="13.8" x14ac:dyDescent="0.25">
      <c r="A769" s="19" t="s">
        <v>4</v>
      </c>
      <c r="B769" s="19"/>
      <c r="C769" s="20"/>
      <c r="D769" s="20"/>
      <c r="E769" s="20"/>
      <c r="F769" s="20"/>
      <c r="G769" s="44"/>
      <c r="H769" s="44"/>
      <c r="I769" s="21">
        <f t="shared" ref="I769:K769" si="2128">SUM(I757:I768)</f>
        <v>0</v>
      </c>
      <c r="J769" s="21">
        <f t="shared" si="2128"/>
        <v>0</v>
      </c>
      <c r="K769" s="21">
        <f t="shared" si="2128"/>
        <v>0</v>
      </c>
      <c r="L769" s="21">
        <f>L768</f>
        <v>0</v>
      </c>
      <c r="M769" s="21">
        <f>SUM(M757:M768)</f>
        <v>0</v>
      </c>
      <c r="N769" s="21">
        <f t="shared" ref="N769:O769" si="2129">SUM(N757:N768)</f>
        <v>0</v>
      </c>
      <c r="O769" s="21">
        <f t="shared" si="2129"/>
        <v>0</v>
      </c>
      <c r="P769" s="21"/>
      <c r="Q769" s="22"/>
      <c r="R769" s="21">
        <f t="shared" ref="R769:AI769" si="2130">SUM(R757:R768)</f>
        <v>0</v>
      </c>
      <c r="S769" s="21">
        <f t="shared" si="2130"/>
        <v>0</v>
      </c>
      <c r="T769" s="21">
        <f t="shared" si="2130"/>
        <v>0</v>
      </c>
      <c r="U769" s="21">
        <f t="shared" si="2130"/>
        <v>0</v>
      </c>
      <c r="V769" s="21">
        <f t="shared" si="2130"/>
        <v>0</v>
      </c>
      <c r="W769" s="21">
        <f t="shared" si="2130"/>
        <v>0</v>
      </c>
      <c r="X769" s="21">
        <f t="shared" si="2130"/>
        <v>0</v>
      </c>
      <c r="Y769" s="21">
        <f t="shared" si="2130"/>
        <v>0</v>
      </c>
      <c r="Z769" s="21">
        <f t="shared" si="2130"/>
        <v>0</v>
      </c>
      <c r="AA769" s="21">
        <f t="shared" si="2130"/>
        <v>0</v>
      </c>
      <c r="AB769" s="21">
        <f t="shared" si="2130"/>
        <v>0</v>
      </c>
      <c r="AC769" s="21">
        <f t="shared" si="2130"/>
        <v>0</v>
      </c>
      <c r="AD769" s="27">
        <f t="shared" si="2130"/>
        <v>0</v>
      </c>
      <c r="AE769" s="21">
        <f t="shared" si="2130"/>
        <v>0</v>
      </c>
      <c r="AF769" s="21">
        <f t="shared" si="2130"/>
        <v>0</v>
      </c>
      <c r="AG769" s="27">
        <f t="shared" si="2130"/>
        <v>0</v>
      </c>
      <c r="AH769" s="21">
        <f t="shared" si="2130"/>
        <v>0</v>
      </c>
      <c r="AI769" s="21">
        <f t="shared" si="2130"/>
        <v>0</v>
      </c>
      <c r="AK769" s="14" t="s">
        <v>71</v>
      </c>
      <c r="AL769" s="15">
        <v>0.05</v>
      </c>
      <c r="AM769" s="16" t="s">
        <v>3</v>
      </c>
    </row>
    <row r="770" spans="1:39" x14ac:dyDescent="0.25">
      <c r="A770" s="2"/>
      <c r="G770" s="2"/>
      <c r="H770" s="2"/>
      <c r="O770" s="2"/>
      <c r="P770" s="2"/>
    </row>
    <row r="771" spans="1:39" ht="42" customHeight="1" x14ac:dyDescent="0.25">
      <c r="A771" s="223" t="s">
        <v>63</v>
      </c>
      <c r="B771" s="223" t="s">
        <v>43</v>
      </c>
      <c r="C771" s="224" t="s">
        <v>19</v>
      </c>
      <c r="D771" s="226"/>
      <c r="E771" s="223" t="s">
        <v>14</v>
      </c>
      <c r="F771" s="223" t="s">
        <v>38</v>
      </c>
      <c r="G771" s="223" t="s">
        <v>1</v>
      </c>
      <c r="H771" s="223" t="s">
        <v>5</v>
      </c>
      <c r="I771" s="225" t="s">
        <v>31</v>
      </c>
      <c r="J771" s="225" t="s">
        <v>32</v>
      </c>
      <c r="K771" s="225" t="s">
        <v>48</v>
      </c>
      <c r="L771" s="225" t="s">
        <v>0</v>
      </c>
      <c r="M771" s="4" t="s">
        <v>45</v>
      </c>
      <c r="N771" s="4" t="s">
        <v>46</v>
      </c>
      <c r="O771" s="4" t="s">
        <v>47</v>
      </c>
      <c r="P771" s="225" t="s">
        <v>50</v>
      </c>
      <c r="Q771" s="225" t="s">
        <v>33</v>
      </c>
      <c r="R771" s="4" t="s">
        <v>51</v>
      </c>
      <c r="S771" s="4" t="s">
        <v>52</v>
      </c>
      <c r="T771" s="4" t="s">
        <v>53</v>
      </c>
      <c r="U771" s="4" t="s">
        <v>54</v>
      </c>
      <c r="V771" s="4" t="s">
        <v>55</v>
      </c>
      <c r="W771" s="4" t="s">
        <v>56</v>
      </c>
      <c r="X771" s="4" t="s">
        <v>57</v>
      </c>
      <c r="Y771" s="4" t="s">
        <v>58</v>
      </c>
      <c r="Z771" s="4" t="s">
        <v>59</v>
      </c>
      <c r="AA771" s="4" t="s">
        <v>62</v>
      </c>
      <c r="AB771" s="4" t="s">
        <v>60</v>
      </c>
      <c r="AC771" s="4" t="s">
        <v>61</v>
      </c>
      <c r="AD771" s="233" t="s">
        <v>34</v>
      </c>
      <c r="AE771" s="231" t="s">
        <v>2</v>
      </c>
      <c r="AF771" s="231" t="s">
        <v>3</v>
      </c>
      <c r="AG771" s="233" t="s">
        <v>35</v>
      </c>
      <c r="AH771" s="223" t="s">
        <v>36</v>
      </c>
      <c r="AI771" s="223" t="s">
        <v>37</v>
      </c>
      <c r="AK771" s="229" t="s">
        <v>30</v>
      </c>
      <c r="AL771" s="229"/>
      <c r="AM771" s="229"/>
    </row>
    <row r="772" spans="1:39" s="6" customFormat="1" ht="35.25" customHeight="1" x14ac:dyDescent="0.3">
      <c r="A772" s="224"/>
      <c r="B772" s="224"/>
      <c r="C772" s="224"/>
      <c r="D772" s="227"/>
      <c r="E772" s="223"/>
      <c r="F772" s="223"/>
      <c r="G772" s="223"/>
      <c r="H772" s="223"/>
      <c r="I772" s="230"/>
      <c r="J772" s="230"/>
      <c r="K772" s="230"/>
      <c r="L772" s="230"/>
      <c r="M772" s="5">
        <v>0</v>
      </c>
      <c r="N772" s="5">
        <v>625000</v>
      </c>
      <c r="O772" s="5">
        <v>1250000</v>
      </c>
      <c r="P772" s="225"/>
      <c r="Q772" s="225"/>
      <c r="R772" s="29">
        <v>4.95E-4</v>
      </c>
      <c r="S772" s="29">
        <v>9.5200000000000005E-4</v>
      </c>
      <c r="T772" s="29">
        <v>1.5900000000000001E-3</v>
      </c>
      <c r="U772" s="29">
        <v>1.1169999999999999E-3</v>
      </c>
      <c r="V772" s="29">
        <v>2.189E-3</v>
      </c>
      <c r="W772" s="29">
        <v>4.5430000000000002E-3</v>
      </c>
      <c r="X772" s="29">
        <v>8.8199999999999997E-4</v>
      </c>
      <c r="Y772" s="29">
        <v>1.6949999999999999E-3</v>
      </c>
      <c r="Z772" s="29">
        <v>2.8319999999999999E-3</v>
      </c>
      <c r="AA772" s="29">
        <v>1.9889999999999999E-3</v>
      </c>
      <c r="AB772" s="29">
        <v>3.8999999999999998E-3</v>
      </c>
      <c r="AC772" s="29">
        <v>8.0949999999999998E-3</v>
      </c>
      <c r="AD772" s="233"/>
      <c r="AE772" s="232"/>
      <c r="AF772" s="232"/>
      <c r="AG772" s="234"/>
      <c r="AH772" s="223"/>
      <c r="AI772" s="223"/>
      <c r="AK772" s="229"/>
      <c r="AL772" s="229"/>
      <c r="AM772" s="229"/>
    </row>
    <row r="773" spans="1:39" s="3" customFormat="1" ht="13.8" x14ac:dyDescent="0.25">
      <c r="A773" s="7" t="s">
        <v>44</v>
      </c>
      <c r="B773" s="7" t="s">
        <v>42</v>
      </c>
      <c r="C773" s="8" t="s">
        <v>39</v>
      </c>
      <c r="D773" s="30"/>
      <c r="E773" s="8" t="s">
        <v>64</v>
      </c>
      <c r="F773" s="9" t="str">
        <f>IFERROR(VLOOKUP(E773,Template!$AK$5:$AL$17,2,FALSE),"")</f>
        <v/>
      </c>
      <c r="G773" s="41" t="s">
        <v>7</v>
      </c>
      <c r="H773" s="41" t="s">
        <v>6</v>
      </c>
      <c r="I773" s="32" t="s">
        <v>65</v>
      </c>
      <c r="J773" s="32" t="s">
        <v>66</v>
      </c>
      <c r="K773" s="33">
        <f>IFERROR(I773+J773,0)</f>
        <v>0</v>
      </c>
      <c r="L773" s="33">
        <f>IFERROR(K773,"")</f>
        <v>0</v>
      </c>
      <c r="M773" s="34">
        <f t="shared" ref="M773:M784" si="2131">IF(L773&lt;=$N$4,K773,IF(L772&gt;$N$4,0,$N$4-L772))</f>
        <v>0</v>
      </c>
      <c r="N773" s="34">
        <f>IF(AND(L773&gt;$N$4,L773&lt;=$O$4),K773-M773,IF(AND(L772&gt;$N$4,L772&lt;=$O$4),$O$4-L772,IF(L772&gt;$O$4,0,IF(L773&lt;$N$4,0,MIN(L773-$N$4,$N$4)))))</f>
        <v>0</v>
      </c>
      <c r="O773" s="34">
        <f>IF(L773&gt;$O$4,K773-M773-N773,0)</f>
        <v>0</v>
      </c>
      <c r="P773" s="12" t="s">
        <v>94</v>
      </c>
      <c r="Q773" s="12" t="s">
        <v>68</v>
      </c>
      <c r="R773" s="33">
        <f>IF(AND($Q773="LOW",$P773="French"),M773*R$4,0)</f>
        <v>0</v>
      </c>
      <c r="S773" s="33">
        <f>IF(AND($Q773="LOW",$P773="French"),N773*S$4,0)</f>
        <v>0</v>
      </c>
      <c r="T773" s="33">
        <f>IF(AND($Q773="LOW",$P773="French"),O773*T$4,0)</f>
        <v>0</v>
      </c>
      <c r="U773" s="33">
        <f>IF(AND($Q773="HIGH",$P773="French"),M773*U$4,0)</f>
        <v>0</v>
      </c>
      <c r="V773" s="33">
        <f>IF(AND($Q773="HIGH",$P773="French"),N773*V$4,0)</f>
        <v>0</v>
      </c>
      <c r="W773" s="33">
        <f>IF(AND($Q773="HIGH",$P773="French"),O773*W$4,0)</f>
        <v>0</v>
      </c>
      <c r="X773" s="33">
        <f>IF(AND($Q773="LOW",$P773="English"),M773*X$4,0)</f>
        <v>0</v>
      </c>
      <c r="Y773" s="33">
        <f>IF(AND($Q773="LOW",$P773="English"),N773*Y$4,0)</f>
        <v>0</v>
      </c>
      <c r="Z773" s="33">
        <f>IF(AND($Q773="LOW",$P773="English"),O773*Z$4,0)</f>
        <v>0</v>
      </c>
      <c r="AA773" s="33">
        <f>IF(AND($Q773="HIGH",$P773="English"),M773*AA$4,0)</f>
        <v>0</v>
      </c>
      <c r="AB773" s="33">
        <f>IF(AND($Q773="HIGH",$P773="English"),N773*AB$4,0)</f>
        <v>0</v>
      </c>
      <c r="AC773" s="33">
        <f>IF(AND($Q773="HIGH",$P773="English"),O773*AC$4,0)</f>
        <v>0</v>
      </c>
      <c r="AD773" s="26">
        <f>SUM(R773:AC773)</f>
        <v>0</v>
      </c>
      <c r="AE773" s="46" t="str">
        <f>IFERROR(IF(AE$3=VLOOKUP($E773,Template!$AK$5:$AM$17,3,FALSE),$AD773*$F773,0),"0.00")</f>
        <v>0.00</v>
      </c>
      <c r="AF773" s="46" t="str">
        <f>IFERROR(IF(AF$3=VLOOKUP($E773,Template!$AK$5:$AM$17,3,FALSE),$AD773*$F773,0),"0.00")</f>
        <v>0.00</v>
      </c>
      <c r="AG773" s="28">
        <f>SUM(AD773:AF773)</f>
        <v>0</v>
      </c>
      <c r="AH773" s="13" t="s">
        <v>40</v>
      </c>
      <c r="AI773" s="13" t="s">
        <v>41</v>
      </c>
      <c r="AK773" s="14" t="s">
        <v>25</v>
      </c>
      <c r="AL773" s="15">
        <v>0.05</v>
      </c>
      <c r="AM773" s="16" t="s">
        <v>3</v>
      </c>
    </row>
    <row r="774" spans="1:39" s="3" customFormat="1" ht="13.8" x14ac:dyDescent="0.25">
      <c r="A774" s="7" t="str">
        <f>A773</f>
        <v>(Enter Broadcasting Company Name)</v>
      </c>
      <c r="B774" s="7" t="str">
        <f>B773</f>
        <v>(Enter Call Letters)</v>
      </c>
      <c r="C774" s="8" t="str">
        <f>C773</f>
        <v>(Select AM/FM)</v>
      </c>
      <c r="D774" s="30"/>
      <c r="E774" s="8" t="str">
        <f>E773</f>
        <v>(Select Station Province)</v>
      </c>
      <c r="F774" s="9" t="str">
        <f>IFERROR(VLOOKUP(E774,Template!$AK$5:$AL$17,2,FALSE),"")</f>
        <v/>
      </c>
      <c r="G774" s="42" t="s">
        <v>8</v>
      </c>
      <c r="H774" s="42" t="s">
        <v>9</v>
      </c>
      <c r="I774" s="32" t="s">
        <v>65</v>
      </c>
      <c r="J774" s="32" t="s">
        <v>66</v>
      </c>
      <c r="K774" s="33">
        <f t="shared" ref="K774:K784" si="2132">IFERROR(I774+J774,0)</f>
        <v>0</v>
      </c>
      <c r="L774" s="33">
        <f t="shared" ref="L774:L784" si="2133">IFERROR(L773+K774,"")</f>
        <v>0</v>
      </c>
      <c r="M774" s="34">
        <f t="shared" si="2131"/>
        <v>0</v>
      </c>
      <c r="N774" s="34">
        <f>IF(AND(L774&gt;$N$4,L774&lt;=$O$4),K774-M774,IF(AND(L773&gt;$N$4,L773&lt;=$O$4),$O$4-L773,IF(L773&gt;$O$4,0,IF(L774&lt;$N$4,0,MIN(L774-$N$4,$N$4)))))</f>
        <v>0</v>
      </c>
      <c r="O774" s="34">
        <f t="shared" ref="O774:O784" si="2134">IF(L774&gt;$O$4,K774-M774-N774,0)</f>
        <v>0</v>
      </c>
      <c r="P774" s="12" t="str">
        <f>P773</f>
        <v>(Select Language)</v>
      </c>
      <c r="Q774" s="12" t="str">
        <f>Q773</f>
        <v>(Select Usage)</v>
      </c>
      <c r="R774" s="33">
        <f t="shared" ref="R774:R784" si="2135">IF(AND($Q774="LOW",$P774="French"),M774*R$4,0)</f>
        <v>0</v>
      </c>
      <c r="S774" s="33">
        <f t="shared" ref="S774:S784" si="2136">IF(AND($Q774="LOW",$P774="French"),N774*S$4,0)</f>
        <v>0</v>
      </c>
      <c r="T774" s="33">
        <f t="shared" ref="T774:T784" si="2137">IF(AND($Q774="LOW",$P774="French"),O774*T$4,0)</f>
        <v>0</v>
      </c>
      <c r="U774" s="33">
        <f t="shared" ref="U774:U784" si="2138">IF(AND($Q774="HIGH",$P774="French"),M774*U$4,0)</f>
        <v>0</v>
      </c>
      <c r="V774" s="33">
        <f t="shared" ref="V774:V784" si="2139">IF(AND($Q774="HIGH",$P774="French"),N774*V$4,0)</f>
        <v>0</v>
      </c>
      <c r="W774" s="33">
        <f t="shared" ref="W774:W784" si="2140">IF(AND($Q774="HIGH",$P774="French"),O774*W$4,0)</f>
        <v>0</v>
      </c>
      <c r="X774" s="33">
        <f t="shared" ref="X774:X784" si="2141">IF(AND($Q774="LOW",$P774="English"),M774*X$4,0)</f>
        <v>0</v>
      </c>
      <c r="Y774" s="33">
        <f t="shared" ref="Y774:Y784" si="2142">IF(AND($Q774="LOW",$P774="English"),N774*Y$4,0)</f>
        <v>0</v>
      </c>
      <c r="Z774" s="33">
        <f t="shared" ref="Z774:Z784" si="2143">IF(AND($Q774="LOW",$P774="English"),O774*Z$4,0)</f>
        <v>0</v>
      </c>
      <c r="AA774" s="33">
        <f t="shared" ref="AA774:AA784" si="2144">IF(AND($Q774="HIGH",$P774="English"),M774*AA$4,0)</f>
        <v>0</v>
      </c>
      <c r="AB774" s="33">
        <f t="shared" ref="AB774:AB784" si="2145">IF(AND($Q774="HIGH",$P774="English"),N774*AB$4,0)</f>
        <v>0</v>
      </c>
      <c r="AC774" s="33">
        <f t="shared" ref="AC774:AC784" si="2146">IF(AND($Q774="HIGH",$P774="English"),O774*AC$4,0)</f>
        <v>0</v>
      </c>
      <c r="AD774" s="26">
        <f t="shared" ref="AD774:AD778" si="2147">SUM(R774:AC774)</f>
        <v>0</v>
      </c>
      <c r="AE774" s="46" t="str">
        <f>IFERROR(IF(AE$3=VLOOKUP($E774,Template!$AK$5:$AM$17,3,FALSE),$AD774*$F774,0),"0.00")</f>
        <v>0.00</v>
      </c>
      <c r="AF774" s="46" t="str">
        <f>IFERROR(IF(AF$3=VLOOKUP($E774,Template!$AK$5:$AM$17,3,FALSE),$AD774*$F774,0),"0.00")</f>
        <v>0.00</v>
      </c>
      <c r="AG774" s="28">
        <f t="shared" ref="AG774:AG784" si="2148">SUM(AD774:AF774)</f>
        <v>0</v>
      </c>
      <c r="AH774" s="13" t="s">
        <v>40</v>
      </c>
      <c r="AI774" s="13" t="s">
        <v>41</v>
      </c>
      <c r="AK774" s="14" t="s">
        <v>23</v>
      </c>
      <c r="AL774" s="15">
        <v>0.05</v>
      </c>
      <c r="AM774" s="16" t="s">
        <v>3</v>
      </c>
    </row>
    <row r="775" spans="1:39" s="3" customFormat="1" ht="13.8" x14ac:dyDescent="0.25">
      <c r="A775" s="7" t="str">
        <f t="shared" ref="A775:C775" si="2149">A774</f>
        <v>(Enter Broadcasting Company Name)</v>
      </c>
      <c r="B775" s="7" t="str">
        <f t="shared" si="2149"/>
        <v>(Enter Call Letters)</v>
      </c>
      <c r="C775" s="8" t="str">
        <f t="shared" si="2149"/>
        <v>(Select AM/FM)</v>
      </c>
      <c r="D775" s="30"/>
      <c r="E775" s="8" t="str">
        <f t="shared" ref="E775:E784" si="2150">E774</f>
        <v>(Select Station Province)</v>
      </c>
      <c r="F775" s="9" t="str">
        <f>IFERROR(VLOOKUP(E775,Template!$AK$5:$AL$17,2,FALSE),"")</f>
        <v/>
      </c>
      <c r="G775" s="42" t="s">
        <v>6</v>
      </c>
      <c r="H775" s="42" t="s">
        <v>10</v>
      </c>
      <c r="I775" s="32" t="s">
        <v>65</v>
      </c>
      <c r="J775" s="32" t="s">
        <v>66</v>
      </c>
      <c r="K775" s="33">
        <f t="shared" si="2132"/>
        <v>0</v>
      </c>
      <c r="L775" s="33">
        <f t="shared" si="2133"/>
        <v>0</v>
      </c>
      <c r="M775" s="34">
        <f t="shared" si="2131"/>
        <v>0</v>
      </c>
      <c r="N775" s="34">
        <f t="shared" ref="N775:N784" si="2151">IF(AND(L775&gt;$N$4,L775&lt;=$O$4),K775-M775,IF(AND(L774&gt;$N$4,L774&lt;=$O$4),$O$4-L774,IF(L774&gt;$O$4,0,IF(L775&lt;$N$4,0,MIN(L775-$N$4,$N$4)))))</f>
        <v>0</v>
      </c>
      <c r="O775" s="34">
        <f t="shared" si="2134"/>
        <v>0</v>
      </c>
      <c r="P775" s="12" t="str">
        <f t="shared" ref="P775:Q775" si="2152">P774</f>
        <v>(Select Language)</v>
      </c>
      <c r="Q775" s="12" t="str">
        <f t="shared" si="2152"/>
        <v>(Select Usage)</v>
      </c>
      <c r="R775" s="33">
        <f t="shared" si="2135"/>
        <v>0</v>
      </c>
      <c r="S775" s="33">
        <f t="shared" si="2136"/>
        <v>0</v>
      </c>
      <c r="T775" s="33">
        <f t="shared" si="2137"/>
        <v>0</v>
      </c>
      <c r="U775" s="33">
        <f t="shared" si="2138"/>
        <v>0</v>
      </c>
      <c r="V775" s="33">
        <f t="shared" si="2139"/>
        <v>0</v>
      </c>
      <c r="W775" s="33">
        <f t="shared" si="2140"/>
        <v>0</v>
      </c>
      <c r="X775" s="33">
        <f t="shared" si="2141"/>
        <v>0</v>
      </c>
      <c r="Y775" s="33">
        <f t="shared" si="2142"/>
        <v>0</v>
      </c>
      <c r="Z775" s="33">
        <f t="shared" si="2143"/>
        <v>0</v>
      </c>
      <c r="AA775" s="33">
        <f t="shared" si="2144"/>
        <v>0</v>
      </c>
      <c r="AB775" s="33">
        <f t="shared" si="2145"/>
        <v>0</v>
      </c>
      <c r="AC775" s="33">
        <f t="shared" si="2146"/>
        <v>0</v>
      </c>
      <c r="AD775" s="26">
        <f t="shared" si="2147"/>
        <v>0</v>
      </c>
      <c r="AE775" s="46" t="str">
        <f>IFERROR(IF(AE$3=VLOOKUP($E775,Template!$AK$5:$AM$17,3,FALSE),$AD775*$F775,0),"0.00")</f>
        <v>0.00</v>
      </c>
      <c r="AF775" s="46" t="str">
        <f>IFERROR(IF(AF$3=VLOOKUP($E775,Template!$AK$5:$AM$17,3,FALSE),$AD775*$F775,0),"0.00")</f>
        <v>0.00</v>
      </c>
      <c r="AG775" s="28">
        <f t="shared" si="2148"/>
        <v>0</v>
      </c>
      <c r="AH775" s="13" t="s">
        <v>40</v>
      </c>
      <c r="AI775" s="13" t="s">
        <v>41</v>
      </c>
      <c r="AK775" s="14" t="s">
        <v>24</v>
      </c>
      <c r="AL775" s="15">
        <v>0.05</v>
      </c>
      <c r="AM775" s="16" t="s">
        <v>3</v>
      </c>
    </row>
    <row r="776" spans="1:39" s="3" customFormat="1" ht="13.8" x14ac:dyDescent="0.25">
      <c r="A776" s="7" t="str">
        <f t="shared" ref="A776:C776" si="2153">A775</f>
        <v>(Enter Broadcasting Company Name)</v>
      </c>
      <c r="B776" s="7" t="str">
        <f t="shared" si="2153"/>
        <v>(Enter Call Letters)</v>
      </c>
      <c r="C776" s="8" t="str">
        <f t="shared" si="2153"/>
        <v>(Select AM/FM)</v>
      </c>
      <c r="D776" s="30"/>
      <c r="E776" s="8" t="str">
        <f t="shared" si="2150"/>
        <v>(Select Station Province)</v>
      </c>
      <c r="F776" s="9" t="str">
        <f>IFERROR(VLOOKUP(E776,Template!$AK$5:$AL$17,2,FALSE),"")</f>
        <v/>
      </c>
      <c r="G776" s="42" t="s">
        <v>9</v>
      </c>
      <c r="H776" s="42" t="s">
        <v>11</v>
      </c>
      <c r="I776" s="32" t="s">
        <v>65</v>
      </c>
      <c r="J776" s="32" t="s">
        <v>66</v>
      </c>
      <c r="K776" s="33">
        <f t="shared" si="2132"/>
        <v>0</v>
      </c>
      <c r="L776" s="33">
        <f t="shared" si="2133"/>
        <v>0</v>
      </c>
      <c r="M776" s="34">
        <f t="shared" si="2131"/>
        <v>0</v>
      </c>
      <c r="N776" s="34">
        <f t="shared" si="2151"/>
        <v>0</v>
      </c>
      <c r="O776" s="34">
        <f t="shared" si="2134"/>
        <v>0</v>
      </c>
      <c r="P776" s="12" t="str">
        <f t="shared" ref="P776:Q776" si="2154">P775</f>
        <v>(Select Language)</v>
      </c>
      <c r="Q776" s="12" t="str">
        <f t="shared" si="2154"/>
        <v>(Select Usage)</v>
      </c>
      <c r="R776" s="33">
        <f t="shared" si="2135"/>
        <v>0</v>
      </c>
      <c r="S776" s="33">
        <f t="shared" si="2136"/>
        <v>0</v>
      </c>
      <c r="T776" s="33">
        <f t="shared" si="2137"/>
        <v>0</v>
      </c>
      <c r="U776" s="33">
        <f t="shared" si="2138"/>
        <v>0</v>
      </c>
      <c r="V776" s="33">
        <f t="shared" si="2139"/>
        <v>0</v>
      </c>
      <c r="W776" s="33">
        <f t="shared" si="2140"/>
        <v>0</v>
      </c>
      <c r="X776" s="33">
        <f t="shared" si="2141"/>
        <v>0</v>
      </c>
      <c r="Y776" s="33">
        <f t="shared" si="2142"/>
        <v>0</v>
      </c>
      <c r="Z776" s="33">
        <f t="shared" si="2143"/>
        <v>0</v>
      </c>
      <c r="AA776" s="33">
        <f t="shared" si="2144"/>
        <v>0</v>
      </c>
      <c r="AB776" s="33">
        <f t="shared" si="2145"/>
        <v>0</v>
      </c>
      <c r="AC776" s="33">
        <f t="shared" si="2146"/>
        <v>0</v>
      </c>
      <c r="AD776" s="26">
        <f t="shared" si="2147"/>
        <v>0</v>
      </c>
      <c r="AE776" s="46" t="str">
        <f>IFERROR(IF(AE$3=VLOOKUP($E776,Template!$AK$5:$AM$17,3,FALSE),$AD776*$F776,0),"0.00")</f>
        <v>0.00</v>
      </c>
      <c r="AF776" s="46" t="str">
        <f>IFERROR(IF(AF$3=VLOOKUP($E776,Template!$AK$5:$AM$17,3,FALSE),$AD776*$F776,0),"0.00")</f>
        <v>0.00</v>
      </c>
      <c r="AG776" s="28">
        <f t="shared" si="2148"/>
        <v>0</v>
      </c>
      <c r="AH776" s="13" t="s">
        <v>40</v>
      </c>
      <c r="AI776" s="13" t="s">
        <v>41</v>
      </c>
      <c r="AK776" s="14" t="s">
        <v>22</v>
      </c>
      <c r="AL776" s="15">
        <v>0.15</v>
      </c>
      <c r="AM776" s="16" t="s">
        <v>2</v>
      </c>
    </row>
    <row r="777" spans="1:39" s="3" customFormat="1" ht="13.8" x14ac:dyDescent="0.25">
      <c r="A777" s="7" t="str">
        <f t="shared" ref="A777:C777" si="2155">A776</f>
        <v>(Enter Broadcasting Company Name)</v>
      </c>
      <c r="B777" s="7" t="str">
        <f t="shared" si="2155"/>
        <v>(Enter Call Letters)</v>
      </c>
      <c r="C777" s="8" t="str">
        <f t="shared" si="2155"/>
        <v>(Select AM/FM)</v>
      </c>
      <c r="D777" s="30"/>
      <c r="E777" s="8" t="str">
        <f t="shared" si="2150"/>
        <v>(Select Station Province)</v>
      </c>
      <c r="F777" s="9" t="str">
        <f>IFERROR(VLOOKUP(E777,Template!$AK$5:$AL$17,2,FALSE),"")</f>
        <v/>
      </c>
      <c r="G777" s="42" t="s">
        <v>10</v>
      </c>
      <c r="H777" s="42" t="s">
        <v>12</v>
      </c>
      <c r="I777" s="32" t="s">
        <v>65</v>
      </c>
      <c r="J777" s="32" t="s">
        <v>66</v>
      </c>
      <c r="K777" s="33">
        <f t="shared" si="2132"/>
        <v>0</v>
      </c>
      <c r="L777" s="33">
        <f t="shared" si="2133"/>
        <v>0</v>
      </c>
      <c r="M777" s="34">
        <f t="shared" si="2131"/>
        <v>0</v>
      </c>
      <c r="N777" s="34">
        <f t="shared" si="2151"/>
        <v>0</v>
      </c>
      <c r="O777" s="34">
        <f t="shared" si="2134"/>
        <v>0</v>
      </c>
      <c r="P777" s="12" t="str">
        <f t="shared" ref="P777:Q777" si="2156">P776</f>
        <v>(Select Language)</v>
      </c>
      <c r="Q777" s="12" t="str">
        <f t="shared" si="2156"/>
        <v>(Select Usage)</v>
      </c>
      <c r="R777" s="33">
        <f t="shared" si="2135"/>
        <v>0</v>
      </c>
      <c r="S777" s="33">
        <f t="shared" si="2136"/>
        <v>0</v>
      </c>
      <c r="T777" s="33">
        <f t="shared" si="2137"/>
        <v>0</v>
      </c>
      <c r="U777" s="33">
        <f t="shared" si="2138"/>
        <v>0</v>
      </c>
      <c r="V777" s="33">
        <f t="shared" si="2139"/>
        <v>0</v>
      </c>
      <c r="W777" s="33">
        <f t="shared" si="2140"/>
        <v>0</v>
      </c>
      <c r="X777" s="33">
        <f t="shared" si="2141"/>
        <v>0</v>
      </c>
      <c r="Y777" s="33">
        <f t="shared" si="2142"/>
        <v>0</v>
      </c>
      <c r="Z777" s="33">
        <f t="shared" si="2143"/>
        <v>0</v>
      </c>
      <c r="AA777" s="33">
        <f t="shared" si="2144"/>
        <v>0</v>
      </c>
      <c r="AB777" s="33">
        <f t="shared" si="2145"/>
        <v>0</v>
      </c>
      <c r="AC777" s="33">
        <f t="shared" si="2146"/>
        <v>0</v>
      </c>
      <c r="AD777" s="26">
        <f t="shared" si="2147"/>
        <v>0</v>
      </c>
      <c r="AE777" s="46" t="str">
        <f>IFERROR(IF(AE$3=VLOOKUP($E777,Template!$AK$5:$AM$17,3,FALSE),$AD777*$F777,0),"0.00")</f>
        <v>0.00</v>
      </c>
      <c r="AF777" s="46" t="str">
        <f>IFERROR(IF(AF$3=VLOOKUP($E777,Template!$AK$5:$AM$17,3,FALSE),$AD777*$F777,0),"0.00")</f>
        <v>0.00</v>
      </c>
      <c r="AG777" s="28">
        <f t="shared" si="2148"/>
        <v>0</v>
      </c>
      <c r="AH777" s="13" t="s">
        <v>40</v>
      </c>
      <c r="AI777" s="13" t="s">
        <v>41</v>
      </c>
      <c r="AK777" s="14" t="s">
        <v>26</v>
      </c>
      <c r="AL777" s="15">
        <v>0.15</v>
      </c>
      <c r="AM777" s="16" t="s">
        <v>2</v>
      </c>
    </row>
    <row r="778" spans="1:39" s="3" customFormat="1" ht="13.8" x14ac:dyDescent="0.25">
      <c r="A778" s="7" t="str">
        <f t="shared" ref="A778:C778" si="2157">A777</f>
        <v>(Enter Broadcasting Company Name)</v>
      </c>
      <c r="B778" s="7" t="str">
        <f t="shared" si="2157"/>
        <v>(Enter Call Letters)</v>
      </c>
      <c r="C778" s="8" t="str">
        <f t="shared" si="2157"/>
        <v>(Select AM/FM)</v>
      </c>
      <c r="D778" s="30"/>
      <c r="E778" s="8" t="str">
        <f t="shared" si="2150"/>
        <v>(Select Station Province)</v>
      </c>
      <c r="F778" s="9" t="str">
        <f>IFERROR(VLOOKUP(E778,Template!$AK$5:$AL$17,2,FALSE),"")</f>
        <v/>
      </c>
      <c r="G778" s="42" t="s">
        <v>11</v>
      </c>
      <c r="H778" s="42" t="s">
        <v>13</v>
      </c>
      <c r="I778" s="32" t="s">
        <v>65</v>
      </c>
      <c r="J778" s="32" t="s">
        <v>66</v>
      </c>
      <c r="K778" s="33">
        <f t="shared" si="2132"/>
        <v>0</v>
      </c>
      <c r="L778" s="33">
        <f t="shared" si="2133"/>
        <v>0</v>
      </c>
      <c r="M778" s="34">
        <f t="shared" si="2131"/>
        <v>0</v>
      </c>
      <c r="N778" s="34">
        <f t="shared" si="2151"/>
        <v>0</v>
      </c>
      <c r="O778" s="34">
        <f t="shared" si="2134"/>
        <v>0</v>
      </c>
      <c r="P778" s="12" t="str">
        <f t="shared" ref="P778:Q778" si="2158">P777</f>
        <v>(Select Language)</v>
      </c>
      <c r="Q778" s="12" t="str">
        <f t="shared" si="2158"/>
        <v>(Select Usage)</v>
      </c>
      <c r="R778" s="33">
        <f t="shared" si="2135"/>
        <v>0</v>
      </c>
      <c r="S778" s="33">
        <f t="shared" si="2136"/>
        <v>0</v>
      </c>
      <c r="T778" s="33">
        <f t="shared" si="2137"/>
        <v>0</v>
      </c>
      <c r="U778" s="33">
        <f t="shared" si="2138"/>
        <v>0</v>
      </c>
      <c r="V778" s="33">
        <f t="shared" si="2139"/>
        <v>0</v>
      </c>
      <c r="W778" s="33">
        <f t="shared" si="2140"/>
        <v>0</v>
      </c>
      <c r="X778" s="33">
        <f t="shared" si="2141"/>
        <v>0</v>
      </c>
      <c r="Y778" s="33">
        <f t="shared" si="2142"/>
        <v>0</v>
      </c>
      <c r="Z778" s="33">
        <f t="shared" si="2143"/>
        <v>0</v>
      </c>
      <c r="AA778" s="33">
        <f t="shared" si="2144"/>
        <v>0</v>
      </c>
      <c r="AB778" s="33">
        <f t="shared" si="2145"/>
        <v>0</v>
      </c>
      <c r="AC778" s="33">
        <f t="shared" si="2146"/>
        <v>0</v>
      </c>
      <c r="AD778" s="26">
        <f t="shared" si="2147"/>
        <v>0</v>
      </c>
      <c r="AE778" s="46" t="str">
        <f>IFERROR(IF(AE$3=VLOOKUP($E778,Template!$AK$5:$AM$17,3,FALSE),$AD778*$F778,0),"0.00")</f>
        <v>0.00</v>
      </c>
      <c r="AF778" s="46" t="str">
        <f>IFERROR(IF(AF$3=VLOOKUP($E778,Template!$AK$5:$AM$17,3,FALSE),$AD778*$F778,0),"0.00")</f>
        <v>0.00</v>
      </c>
      <c r="AG778" s="28">
        <f t="shared" si="2148"/>
        <v>0</v>
      </c>
      <c r="AH778" s="13" t="s">
        <v>40</v>
      </c>
      <c r="AI778" s="13" t="s">
        <v>41</v>
      </c>
      <c r="AK778" s="14" t="s">
        <v>27</v>
      </c>
      <c r="AL778" s="15">
        <v>0.15</v>
      </c>
      <c r="AM778" s="16" t="s">
        <v>2</v>
      </c>
    </row>
    <row r="779" spans="1:39" s="3" customFormat="1" ht="13.8" x14ac:dyDescent="0.25">
      <c r="A779" s="7" t="str">
        <f t="shared" ref="A779:C779" si="2159">A778</f>
        <v>(Enter Broadcasting Company Name)</v>
      </c>
      <c r="B779" s="7" t="str">
        <f t="shared" si="2159"/>
        <v>(Enter Call Letters)</v>
      </c>
      <c r="C779" s="8" t="str">
        <f t="shared" si="2159"/>
        <v>(Select AM/FM)</v>
      </c>
      <c r="D779" s="30"/>
      <c r="E779" s="8" t="str">
        <f t="shared" si="2150"/>
        <v>(Select Station Province)</v>
      </c>
      <c r="F779" s="9" t="str">
        <f>IFERROR(VLOOKUP(E779,Template!$AK$5:$AL$17,2,FALSE),"")</f>
        <v/>
      </c>
      <c r="G779" s="42" t="s">
        <v>12</v>
      </c>
      <c r="H779" s="42" t="s">
        <v>15</v>
      </c>
      <c r="I779" s="32" t="s">
        <v>65</v>
      </c>
      <c r="J779" s="32" t="s">
        <v>66</v>
      </c>
      <c r="K779" s="33">
        <f t="shared" si="2132"/>
        <v>0</v>
      </c>
      <c r="L779" s="33">
        <f t="shared" si="2133"/>
        <v>0</v>
      </c>
      <c r="M779" s="34">
        <f t="shared" si="2131"/>
        <v>0</v>
      </c>
      <c r="N779" s="34">
        <f t="shared" si="2151"/>
        <v>0</v>
      </c>
      <c r="O779" s="34">
        <f t="shared" si="2134"/>
        <v>0</v>
      </c>
      <c r="P779" s="12" t="str">
        <f t="shared" ref="P779:Q779" si="2160">P778</f>
        <v>(Select Language)</v>
      </c>
      <c r="Q779" s="12" t="str">
        <f t="shared" si="2160"/>
        <v>(Select Usage)</v>
      </c>
      <c r="R779" s="33">
        <f t="shared" si="2135"/>
        <v>0</v>
      </c>
      <c r="S779" s="33">
        <f t="shared" si="2136"/>
        <v>0</v>
      </c>
      <c r="T779" s="33">
        <f t="shared" si="2137"/>
        <v>0</v>
      </c>
      <c r="U779" s="33">
        <f t="shared" si="2138"/>
        <v>0</v>
      </c>
      <c r="V779" s="33">
        <f t="shared" si="2139"/>
        <v>0</v>
      </c>
      <c r="W779" s="33">
        <f t="shared" si="2140"/>
        <v>0</v>
      </c>
      <c r="X779" s="33">
        <f t="shared" si="2141"/>
        <v>0</v>
      </c>
      <c r="Y779" s="33">
        <f t="shared" si="2142"/>
        <v>0</v>
      </c>
      <c r="Z779" s="33">
        <f t="shared" si="2143"/>
        <v>0</v>
      </c>
      <c r="AA779" s="33">
        <f t="shared" si="2144"/>
        <v>0</v>
      </c>
      <c r="AB779" s="33">
        <f t="shared" si="2145"/>
        <v>0</v>
      </c>
      <c r="AC779" s="33">
        <f t="shared" si="2146"/>
        <v>0</v>
      </c>
      <c r="AD779" s="26">
        <f>SUM(R779:AC779)</f>
        <v>0</v>
      </c>
      <c r="AE779" s="46" t="str">
        <f>IFERROR(IF(AE$3=VLOOKUP($E779,Template!$AK$5:$AM$17,3,FALSE),$AD779*$F779,0),"0.00")</f>
        <v>0.00</v>
      </c>
      <c r="AF779" s="46" t="str">
        <f>IFERROR(IF(AF$3=VLOOKUP($E779,Template!$AK$5:$AM$17,3,FALSE),$AD779*$F779,0),"0.00")</f>
        <v>0.00</v>
      </c>
      <c r="AG779" s="28">
        <f t="shared" si="2148"/>
        <v>0</v>
      </c>
      <c r="AH779" s="13" t="s">
        <v>40</v>
      </c>
      <c r="AI779" s="13" t="s">
        <v>41</v>
      </c>
      <c r="AK779" s="14" t="s">
        <v>28</v>
      </c>
      <c r="AL779" s="15">
        <v>0.05</v>
      </c>
      <c r="AM779" s="16" t="s">
        <v>3</v>
      </c>
    </row>
    <row r="780" spans="1:39" s="3" customFormat="1" ht="13.8" x14ac:dyDescent="0.25">
      <c r="A780" s="7" t="str">
        <f t="shared" ref="A780:C780" si="2161">A779</f>
        <v>(Enter Broadcasting Company Name)</v>
      </c>
      <c r="B780" s="7" t="str">
        <f t="shared" si="2161"/>
        <v>(Enter Call Letters)</v>
      </c>
      <c r="C780" s="8" t="str">
        <f t="shared" si="2161"/>
        <v>(Select AM/FM)</v>
      </c>
      <c r="D780" s="30"/>
      <c r="E780" s="8" t="str">
        <f t="shared" si="2150"/>
        <v>(Select Station Province)</v>
      </c>
      <c r="F780" s="9" t="str">
        <f>IFERROR(VLOOKUP(E780,Template!$AK$5:$AL$17,2,FALSE),"")</f>
        <v/>
      </c>
      <c r="G780" s="42" t="s">
        <v>13</v>
      </c>
      <c r="H780" s="42" t="s">
        <v>16</v>
      </c>
      <c r="I780" s="32" t="s">
        <v>65</v>
      </c>
      <c r="J780" s="32" t="s">
        <v>66</v>
      </c>
      <c r="K780" s="33">
        <f t="shared" si="2132"/>
        <v>0</v>
      </c>
      <c r="L780" s="33">
        <f t="shared" si="2133"/>
        <v>0</v>
      </c>
      <c r="M780" s="34">
        <f t="shared" si="2131"/>
        <v>0</v>
      </c>
      <c r="N780" s="34">
        <f t="shared" si="2151"/>
        <v>0</v>
      </c>
      <c r="O780" s="34">
        <f t="shared" si="2134"/>
        <v>0</v>
      </c>
      <c r="P780" s="12" t="str">
        <f t="shared" ref="P780:Q780" si="2162">P779</f>
        <v>(Select Language)</v>
      </c>
      <c r="Q780" s="12" t="str">
        <f t="shared" si="2162"/>
        <v>(Select Usage)</v>
      </c>
      <c r="R780" s="33">
        <f t="shared" si="2135"/>
        <v>0</v>
      </c>
      <c r="S780" s="33">
        <f t="shared" si="2136"/>
        <v>0</v>
      </c>
      <c r="T780" s="33">
        <f t="shared" si="2137"/>
        <v>0</v>
      </c>
      <c r="U780" s="33">
        <f t="shared" si="2138"/>
        <v>0</v>
      </c>
      <c r="V780" s="33">
        <f t="shared" si="2139"/>
        <v>0</v>
      </c>
      <c r="W780" s="33">
        <f t="shared" si="2140"/>
        <v>0</v>
      </c>
      <c r="X780" s="33">
        <f t="shared" si="2141"/>
        <v>0</v>
      </c>
      <c r="Y780" s="33">
        <f t="shared" si="2142"/>
        <v>0</v>
      </c>
      <c r="Z780" s="33">
        <f t="shared" si="2143"/>
        <v>0</v>
      </c>
      <c r="AA780" s="33">
        <f t="shared" si="2144"/>
        <v>0</v>
      </c>
      <c r="AB780" s="33">
        <f t="shared" si="2145"/>
        <v>0</v>
      </c>
      <c r="AC780" s="33">
        <f t="shared" si="2146"/>
        <v>0</v>
      </c>
      <c r="AD780" s="26">
        <f t="shared" ref="AD780:AD782" si="2163">SUM(R780:AC780)</f>
        <v>0</v>
      </c>
      <c r="AE780" s="46" t="str">
        <f>IFERROR(IF(AE$3=VLOOKUP($E780,Template!$AK$5:$AM$17,3,FALSE),$AD780*$F780,0),"0.00")</f>
        <v>0.00</v>
      </c>
      <c r="AF780" s="46" t="str">
        <f>IFERROR(IF(AF$3=VLOOKUP($E780,Template!$AK$5:$AM$17,3,FALSE),$AD780*$F780,0),"0.00")</f>
        <v>0.00</v>
      </c>
      <c r="AG780" s="28">
        <f t="shared" si="2148"/>
        <v>0</v>
      </c>
      <c r="AH780" s="13" t="s">
        <v>40</v>
      </c>
      <c r="AI780" s="13" t="s">
        <v>41</v>
      </c>
      <c r="AK780" s="14" t="s">
        <v>70</v>
      </c>
      <c r="AL780" s="15">
        <v>0.05</v>
      </c>
      <c r="AM780" s="16" t="s">
        <v>3</v>
      </c>
    </row>
    <row r="781" spans="1:39" s="3" customFormat="1" ht="13.8" x14ac:dyDescent="0.25">
      <c r="A781" s="7" t="str">
        <f t="shared" ref="A781:C781" si="2164">A780</f>
        <v>(Enter Broadcasting Company Name)</v>
      </c>
      <c r="B781" s="7" t="str">
        <f t="shared" si="2164"/>
        <v>(Enter Call Letters)</v>
      </c>
      <c r="C781" s="8" t="str">
        <f t="shared" si="2164"/>
        <v>(Select AM/FM)</v>
      </c>
      <c r="D781" s="30"/>
      <c r="E781" s="8" t="str">
        <f t="shared" si="2150"/>
        <v>(Select Station Province)</v>
      </c>
      <c r="F781" s="9" t="str">
        <f>IFERROR(VLOOKUP(E781,Template!$AK$5:$AL$17,2,FALSE),"")</f>
        <v/>
      </c>
      <c r="G781" s="42" t="s">
        <v>15</v>
      </c>
      <c r="H781" s="42" t="s">
        <v>17</v>
      </c>
      <c r="I781" s="32" t="s">
        <v>65</v>
      </c>
      <c r="J781" s="32" t="s">
        <v>66</v>
      </c>
      <c r="K781" s="33">
        <f t="shared" si="2132"/>
        <v>0</v>
      </c>
      <c r="L781" s="33">
        <f t="shared" si="2133"/>
        <v>0</v>
      </c>
      <c r="M781" s="34">
        <f t="shared" si="2131"/>
        <v>0</v>
      </c>
      <c r="N781" s="34">
        <f t="shared" si="2151"/>
        <v>0</v>
      </c>
      <c r="O781" s="34">
        <f t="shared" si="2134"/>
        <v>0</v>
      </c>
      <c r="P781" s="12" t="str">
        <f t="shared" ref="P781:Q781" si="2165">P780</f>
        <v>(Select Language)</v>
      </c>
      <c r="Q781" s="12" t="str">
        <f t="shared" si="2165"/>
        <v>(Select Usage)</v>
      </c>
      <c r="R781" s="33">
        <f t="shared" si="2135"/>
        <v>0</v>
      </c>
      <c r="S781" s="33">
        <f t="shared" si="2136"/>
        <v>0</v>
      </c>
      <c r="T781" s="33">
        <f t="shared" si="2137"/>
        <v>0</v>
      </c>
      <c r="U781" s="33">
        <f t="shared" si="2138"/>
        <v>0</v>
      </c>
      <c r="V781" s="33">
        <f t="shared" si="2139"/>
        <v>0</v>
      </c>
      <c r="W781" s="33">
        <f t="shared" si="2140"/>
        <v>0</v>
      </c>
      <c r="X781" s="33">
        <f t="shared" si="2141"/>
        <v>0</v>
      </c>
      <c r="Y781" s="33">
        <f t="shared" si="2142"/>
        <v>0</v>
      </c>
      <c r="Z781" s="33">
        <f t="shared" si="2143"/>
        <v>0</v>
      </c>
      <c r="AA781" s="33">
        <f t="shared" si="2144"/>
        <v>0</v>
      </c>
      <c r="AB781" s="33">
        <f t="shared" si="2145"/>
        <v>0</v>
      </c>
      <c r="AC781" s="33">
        <f t="shared" si="2146"/>
        <v>0</v>
      </c>
      <c r="AD781" s="26">
        <f t="shared" si="2163"/>
        <v>0</v>
      </c>
      <c r="AE781" s="46" t="str">
        <f>IFERROR(IF(AE$3=VLOOKUP($E781,Template!$AK$5:$AM$17,3,FALSE),$AD781*$F781,0),"0.00")</f>
        <v>0.00</v>
      </c>
      <c r="AF781" s="46" t="str">
        <f>IFERROR(IF(AF$3=VLOOKUP($E781,Template!$AK$5:$AM$17,3,FALSE),$AD781*$F781,0),"0.00")</f>
        <v>0.00</v>
      </c>
      <c r="AG781" s="28">
        <f t="shared" si="2148"/>
        <v>0</v>
      </c>
      <c r="AH781" s="13" t="s">
        <v>40</v>
      </c>
      <c r="AI781" s="13" t="s">
        <v>41</v>
      </c>
      <c r="AK781" s="14" t="s">
        <v>20</v>
      </c>
      <c r="AL781" s="15">
        <v>0.13</v>
      </c>
      <c r="AM781" s="16" t="s">
        <v>2</v>
      </c>
    </row>
    <row r="782" spans="1:39" s="3" customFormat="1" ht="13.8" x14ac:dyDescent="0.25">
      <c r="A782" s="7" t="str">
        <f t="shared" ref="A782:C782" si="2166">A781</f>
        <v>(Enter Broadcasting Company Name)</v>
      </c>
      <c r="B782" s="7" t="str">
        <f t="shared" si="2166"/>
        <v>(Enter Call Letters)</v>
      </c>
      <c r="C782" s="8" t="str">
        <f t="shared" si="2166"/>
        <v>(Select AM/FM)</v>
      </c>
      <c r="D782" s="30"/>
      <c r="E782" s="8" t="str">
        <f t="shared" si="2150"/>
        <v>(Select Station Province)</v>
      </c>
      <c r="F782" s="9" t="str">
        <f>IFERROR(VLOOKUP(E782,Template!$AK$5:$AL$17,2,FALSE),"")</f>
        <v/>
      </c>
      <c r="G782" s="42" t="s">
        <v>16</v>
      </c>
      <c r="H782" s="42" t="s">
        <v>18</v>
      </c>
      <c r="I782" s="32" t="s">
        <v>65</v>
      </c>
      <c r="J782" s="32" t="s">
        <v>66</v>
      </c>
      <c r="K782" s="33">
        <f t="shared" si="2132"/>
        <v>0</v>
      </c>
      <c r="L782" s="33">
        <f t="shared" si="2133"/>
        <v>0</v>
      </c>
      <c r="M782" s="34">
        <f t="shared" si="2131"/>
        <v>0</v>
      </c>
      <c r="N782" s="34">
        <f t="shared" si="2151"/>
        <v>0</v>
      </c>
      <c r="O782" s="34">
        <f t="shared" si="2134"/>
        <v>0</v>
      </c>
      <c r="P782" s="12" t="str">
        <f t="shared" ref="P782:Q782" si="2167">P781</f>
        <v>(Select Language)</v>
      </c>
      <c r="Q782" s="12" t="str">
        <f t="shared" si="2167"/>
        <v>(Select Usage)</v>
      </c>
      <c r="R782" s="33">
        <f t="shared" si="2135"/>
        <v>0</v>
      </c>
      <c r="S782" s="33">
        <f t="shared" si="2136"/>
        <v>0</v>
      </c>
      <c r="T782" s="33">
        <f t="shared" si="2137"/>
        <v>0</v>
      </c>
      <c r="U782" s="33">
        <f t="shared" si="2138"/>
        <v>0</v>
      </c>
      <c r="V782" s="33">
        <f t="shared" si="2139"/>
        <v>0</v>
      </c>
      <c r="W782" s="33">
        <f t="shared" si="2140"/>
        <v>0</v>
      </c>
      <c r="X782" s="33">
        <f t="shared" si="2141"/>
        <v>0</v>
      </c>
      <c r="Y782" s="33">
        <f t="shared" si="2142"/>
        <v>0</v>
      </c>
      <c r="Z782" s="33">
        <f t="shared" si="2143"/>
        <v>0</v>
      </c>
      <c r="AA782" s="33">
        <f t="shared" si="2144"/>
        <v>0</v>
      </c>
      <c r="AB782" s="33">
        <f t="shared" si="2145"/>
        <v>0</v>
      </c>
      <c r="AC782" s="33">
        <f t="shared" si="2146"/>
        <v>0</v>
      </c>
      <c r="AD782" s="26">
        <f t="shared" si="2163"/>
        <v>0</v>
      </c>
      <c r="AE782" s="46" t="str">
        <f>IFERROR(IF(AE$3=VLOOKUP($E782,Template!$AK$5:$AM$17,3,FALSE),$AD782*$F782,0),"0.00")</f>
        <v>0.00</v>
      </c>
      <c r="AF782" s="46" t="str">
        <f>IFERROR(IF(AF$3=VLOOKUP($E782,Template!$AK$5:$AM$17,3,FALSE),$AD782*$F782,0),"0.00")</f>
        <v>0.00</v>
      </c>
      <c r="AG782" s="28">
        <f t="shared" si="2148"/>
        <v>0</v>
      </c>
      <c r="AH782" s="13" t="s">
        <v>40</v>
      </c>
      <c r="AI782" s="13" t="s">
        <v>41</v>
      </c>
      <c r="AK782" s="14" t="s">
        <v>69</v>
      </c>
      <c r="AL782" s="15">
        <v>0.15</v>
      </c>
      <c r="AM782" s="16" t="s">
        <v>2</v>
      </c>
    </row>
    <row r="783" spans="1:39" s="3" customFormat="1" ht="13.8" x14ac:dyDescent="0.25">
      <c r="A783" s="7" t="str">
        <f t="shared" ref="A783:C783" si="2168">A782</f>
        <v>(Enter Broadcasting Company Name)</v>
      </c>
      <c r="B783" s="7" t="str">
        <f t="shared" si="2168"/>
        <v>(Enter Call Letters)</v>
      </c>
      <c r="C783" s="8" t="str">
        <f t="shared" si="2168"/>
        <v>(Select AM/FM)</v>
      </c>
      <c r="D783" s="30"/>
      <c r="E783" s="8" t="str">
        <f t="shared" si="2150"/>
        <v>(Select Station Province)</v>
      </c>
      <c r="F783" s="9" t="str">
        <f>IFERROR(VLOOKUP(E783,Template!$AK$5:$AL$17,2,FALSE),"")</f>
        <v/>
      </c>
      <c r="G783" s="42" t="s">
        <v>17</v>
      </c>
      <c r="H783" s="42" t="s">
        <v>7</v>
      </c>
      <c r="I783" s="32" t="s">
        <v>65</v>
      </c>
      <c r="J783" s="32" t="s">
        <v>66</v>
      </c>
      <c r="K783" s="33">
        <f t="shared" si="2132"/>
        <v>0</v>
      </c>
      <c r="L783" s="33">
        <f t="shared" si="2133"/>
        <v>0</v>
      </c>
      <c r="M783" s="34">
        <f t="shared" si="2131"/>
        <v>0</v>
      </c>
      <c r="N783" s="34">
        <f t="shared" si="2151"/>
        <v>0</v>
      </c>
      <c r="O783" s="34">
        <f t="shared" si="2134"/>
        <v>0</v>
      </c>
      <c r="P783" s="12" t="str">
        <f t="shared" ref="P783:Q783" si="2169">P782</f>
        <v>(Select Language)</v>
      </c>
      <c r="Q783" s="12" t="str">
        <f t="shared" si="2169"/>
        <v>(Select Usage)</v>
      </c>
      <c r="R783" s="33">
        <f t="shared" si="2135"/>
        <v>0</v>
      </c>
      <c r="S783" s="33">
        <f t="shared" si="2136"/>
        <v>0</v>
      </c>
      <c r="T783" s="33">
        <f t="shared" si="2137"/>
        <v>0</v>
      </c>
      <c r="U783" s="33">
        <f t="shared" si="2138"/>
        <v>0</v>
      </c>
      <c r="V783" s="33">
        <f t="shared" si="2139"/>
        <v>0</v>
      </c>
      <c r="W783" s="33">
        <f t="shared" si="2140"/>
        <v>0</v>
      </c>
      <c r="X783" s="33">
        <f t="shared" si="2141"/>
        <v>0</v>
      </c>
      <c r="Y783" s="33">
        <f t="shared" si="2142"/>
        <v>0</v>
      </c>
      <c r="Z783" s="33">
        <f t="shared" si="2143"/>
        <v>0</v>
      </c>
      <c r="AA783" s="33">
        <f t="shared" si="2144"/>
        <v>0</v>
      </c>
      <c r="AB783" s="33">
        <f t="shared" si="2145"/>
        <v>0</v>
      </c>
      <c r="AC783" s="33">
        <f t="shared" si="2146"/>
        <v>0</v>
      </c>
      <c r="AD783" s="26">
        <f>SUM(R783:AC783)</f>
        <v>0</v>
      </c>
      <c r="AE783" s="46" t="str">
        <f>IFERROR(IF(AE$3=VLOOKUP($E783,Template!$AK$5:$AM$17,3,FALSE),$AD783*$F783,0),"0.00")</f>
        <v>0.00</v>
      </c>
      <c r="AF783" s="46" t="str">
        <f>IFERROR(IF(AF$3=VLOOKUP($E783,Template!$AK$5:$AM$17,3,FALSE),$AD783*$F783,0),"0.00")</f>
        <v>0.00</v>
      </c>
      <c r="AG783" s="28">
        <f t="shared" si="2148"/>
        <v>0</v>
      </c>
      <c r="AH783" s="13" t="s">
        <v>40</v>
      </c>
      <c r="AI783" s="13" t="s">
        <v>41</v>
      </c>
      <c r="AK783" s="14" t="s">
        <v>29</v>
      </c>
      <c r="AL783" s="15">
        <v>0.05</v>
      </c>
      <c r="AM783" s="16" t="s">
        <v>3</v>
      </c>
    </row>
    <row r="784" spans="1:39" s="3" customFormat="1" ht="13.8" x14ac:dyDescent="0.25">
      <c r="A784" s="7" t="str">
        <f t="shared" ref="A784:C784" si="2170">A783</f>
        <v>(Enter Broadcasting Company Name)</v>
      </c>
      <c r="B784" s="7" t="str">
        <f t="shared" si="2170"/>
        <v>(Enter Call Letters)</v>
      </c>
      <c r="C784" s="8" t="str">
        <f t="shared" si="2170"/>
        <v>(Select AM/FM)</v>
      </c>
      <c r="D784" s="30"/>
      <c r="E784" s="8" t="str">
        <f t="shared" si="2150"/>
        <v>(Select Station Province)</v>
      </c>
      <c r="F784" s="9" t="str">
        <f>IFERROR(VLOOKUP(E784,Template!$AK$5:$AL$17,2,FALSE),"")</f>
        <v/>
      </c>
      <c r="G784" s="42" t="s">
        <v>18</v>
      </c>
      <c r="H784" s="43" t="s">
        <v>8</v>
      </c>
      <c r="I784" s="32" t="s">
        <v>65</v>
      </c>
      <c r="J784" s="32" t="s">
        <v>66</v>
      </c>
      <c r="K784" s="33">
        <f t="shared" si="2132"/>
        <v>0</v>
      </c>
      <c r="L784" s="33">
        <f t="shared" si="2133"/>
        <v>0</v>
      </c>
      <c r="M784" s="34">
        <f t="shared" si="2131"/>
        <v>0</v>
      </c>
      <c r="N784" s="34">
        <f t="shared" si="2151"/>
        <v>0</v>
      </c>
      <c r="O784" s="34">
        <f t="shared" si="2134"/>
        <v>0</v>
      </c>
      <c r="P784" s="12" t="str">
        <f t="shared" ref="P784:Q784" si="2171">P783</f>
        <v>(Select Language)</v>
      </c>
      <c r="Q784" s="12" t="str">
        <f t="shared" si="2171"/>
        <v>(Select Usage)</v>
      </c>
      <c r="R784" s="33">
        <f t="shared" si="2135"/>
        <v>0</v>
      </c>
      <c r="S784" s="33">
        <f t="shared" si="2136"/>
        <v>0</v>
      </c>
      <c r="T784" s="33">
        <f t="shared" si="2137"/>
        <v>0</v>
      </c>
      <c r="U784" s="33">
        <f t="shared" si="2138"/>
        <v>0</v>
      </c>
      <c r="V784" s="33">
        <f t="shared" si="2139"/>
        <v>0</v>
      </c>
      <c r="W784" s="33">
        <f t="shared" si="2140"/>
        <v>0</v>
      </c>
      <c r="X784" s="33">
        <f t="shared" si="2141"/>
        <v>0</v>
      </c>
      <c r="Y784" s="33">
        <f t="shared" si="2142"/>
        <v>0</v>
      </c>
      <c r="Z784" s="33">
        <f t="shared" si="2143"/>
        <v>0</v>
      </c>
      <c r="AA784" s="33">
        <f t="shared" si="2144"/>
        <v>0</v>
      </c>
      <c r="AB784" s="33">
        <f t="shared" si="2145"/>
        <v>0</v>
      </c>
      <c r="AC784" s="33">
        <f t="shared" si="2146"/>
        <v>0</v>
      </c>
      <c r="AD784" s="26">
        <f t="shared" ref="AD784" si="2172">SUM(R784:AC784)</f>
        <v>0</v>
      </c>
      <c r="AE784" s="46" t="str">
        <f>IFERROR(IF(AE$3=VLOOKUP($E784,Template!$AK$5:$AM$17,3,FALSE),$AD784*$F784,0),"0.00")</f>
        <v>0.00</v>
      </c>
      <c r="AF784" s="46" t="str">
        <f>IFERROR(IF(AF$3=VLOOKUP($E784,Template!$AK$5:$AM$17,3,FALSE),$AD784*$F784,0),"0.00")</f>
        <v>0.00</v>
      </c>
      <c r="AG784" s="28">
        <f t="shared" si="2148"/>
        <v>0</v>
      </c>
      <c r="AH784" s="13" t="s">
        <v>40</v>
      </c>
      <c r="AI784" s="13" t="s">
        <v>41</v>
      </c>
      <c r="AK784" s="14" t="s">
        <v>21</v>
      </c>
      <c r="AL784" s="15">
        <v>0.05</v>
      </c>
      <c r="AM784" s="16" t="s">
        <v>3</v>
      </c>
    </row>
    <row r="785" spans="1:39" ht="13.8" x14ac:dyDescent="0.25">
      <c r="A785" s="19" t="s">
        <v>4</v>
      </c>
      <c r="B785" s="19"/>
      <c r="C785" s="20"/>
      <c r="D785" s="20"/>
      <c r="E785" s="20"/>
      <c r="F785" s="20"/>
      <c r="G785" s="44"/>
      <c r="H785" s="44"/>
      <c r="I785" s="21">
        <f t="shared" ref="I785:K785" si="2173">SUM(I773:I784)</f>
        <v>0</v>
      </c>
      <c r="J785" s="21">
        <f t="shared" si="2173"/>
        <v>0</v>
      </c>
      <c r="K785" s="21">
        <f t="shared" si="2173"/>
        <v>0</v>
      </c>
      <c r="L785" s="21">
        <f>L784</f>
        <v>0</v>
      </c>
      <c r="M785" s="21">
        <f>SUM(M773:M784)</f>
        <v>0</v>
      </c>
      <c r="N785" s="21">
        <f t="shared" ref="N785:O785" si="2174">SUM(N773:N784)</f>
        <v>0</v>
      </c>
      <c r="O785" s="21">
        <f t="shared" si="2174"/>
        <v>0</v>
      </c>
      <c r="P785" s="21"/>
      <c r="Q785" s="22"/>
      <c r="R785" s="21">
        <f t="shared" ref="R785:AI785" si="2175">SUM(R773:R784)</f>
        <v>0</v>
      </c>
      <c r="S785" s="21">
        <f t="shared" si="2175"/>
        <v>0</v>
      </c>
      <c r="T785" s="21">
        <f t="shared" si="2175"/>
        <v>0</v>
      </c>
      <c r="U785" s="21">
        <f t="shared" si="2175"/>
        <v>0</v>
      </c>
      <c r="V785" s="21">
        <f t="shared" si="2175"/>
        <v>0</v>
      </c>
      <c r="W785" s="21">
        <f t="shared" si="2175"/>
        <v>0</v>
      </c>
      <c r="X785" s="21">
        <f t="shared" si="2175"/>
        <v>0</v>
      </c>
      <c r="Y785" s="21">
        <f t="shared" si="2175"/>
        <v>0</v>
      </c>
      <c r="Z785" s="21">
        <f t="shared" si="2175"/>
        <v>0</v>
      </c>
      <c r="AA785" s="21">
        <f t="shared" si="2175"/>
        <v>0</v>
      </c>
      <c r="AB785" s="21">
        <f t="shared" si="2175"/>
        <v>0</v>
      </c>
      <c r="AC785" s="21">
        <f t="shared" si="2175"/>
        <v>0</v>
      </c>
      <c r="AD785" s="27">
        <f t="shared" si="2175"/>
        <v>0</v>
      </c>
      <c r="AE785" s="21">
        <f t="shared" si="2175"/>
        <v>0</v>
      </c>
      <c r="AF785" s="21">
        <f t="shared" si="2175"/>
        <v>0</v>
      </c>
      <c r="AG785" s="27">
        <f t="shared" si="2175"/>
        <v>0</v>
      </c>
      <c r="AH785" s="21">
        <f t="shared" si="2175"/>
        <v>0</v>
      </c>
      <c r="AI785" s="21">
        <f t="shared" si="2175"/>
        <v>0</v>
      </c>
      <c r="AK785" s="14" t="s">
        <v>71</v>
      </c>
      <c r="AL785" s="15">
        <v>0.05</v>
      </c>
      <c r="AM785" s="16" t="s">
        <v>3</v>
      </c>
    </row>
    <row r="786" spans="1:39" x14ac:dyDescent="0.25">
      <c r="A786" s="2"/>
      <c r="G786" s="2"/>
      <c r="H786" s="2"/>
      <c r="O786" s="2"/>
      <c r="P786" s="2"/>
    </row>
    <row r="787" spans="1:39" ht="42" customHeight="1" x14ac:dyDescent="0.25">
      <c r="A787" s="223" t="s">
        <v>63</v>
      </c>
      <c r="B787" s="223" t="s">
        <v>43</v>
      </c>
      <c r="C787" s="224" t="s">
        <v>19</v>
      </c>
      <c r="D787" s="226"/>
      <c r="E787" s="223" t="s">
        <v>14</v>
      </c>
      <c r="F787" s="223" t="s">
        <v>38</v>
      </c>
      <c r="G787" s="223" t="s">
        <v>1</v>
      </c>
      <c r="H787" s="223" t="s">
        <v>5</v>
      </c>
      <c r="I787" s="225" t="s">
        <v>31</v>
      </c>
      <c r="J787" s="225" t="s">
        <v>32</v>
      </c>
      <c r="K787" s="225" t="s">
        <v>48</v>
      </c>
      <c r="L787" s="225" t="s">
        <v>0</v>
      </c>
      <c r="M787" s="4" t="s">
        <v>45</v>
      </c>
      <c r="N787" s="4" t="s">
        <v>46</v>
      </c>
      <c r="O787" s="4" t="s">
        <v>47</v>
      </c>
      <c r="P787" s="225" t="s">
        <v>50</v>
      </c>
      <c r="Q787" s="225" t="s">
        <v>33</v>
      </c>
      <c r="R787" s="4" t="s">
        <v>51</v>
      </c>
      <c r="S787" s="4" t="s">
        <v>52</v>
      </c>
      <c r="T787" s="4" t="s">
        <v>53</v>
      </c>
      <c r="U787" s="4" t="s">
        <v>54</v>
      </c>
      <c r="V787" s="4" t="s">
        <v>55</v>
      </c>
      <c r="W787" s="4" t="s">
        <v>56</v>
      </c>
      <c r="X787" s="4" t="s">
        <v>57</v>
      </c>
      <c r="Y787" s="4" t="s">
        <v>58</v>
      </c>
      <c r="Z787" s="4" t="s">
        <v>59</v>
      </c>
      <c r="AA787" s="4" t="s">
        <v>62</v>
      </c>
      <c r="AB787" s="4" t="s">
        <v>60</v>
      </c>
      <c r="AC787" s="4" t="s">
        <v>61</v>
      </c>
      <c r="AD787" s="233" t="s">
        <v>34</v>
      </c>
      <c r="AE787" s="231" t="s">
        <v>2</v>
      </c>
      <c r="AF787" s="231" t="s">
        <v>3</v>
      </c>
      <c r="AG787" s="233" t="s">
        <v>35</v>
      </c>
      <c r="AH787" s="223" t="s">
        <v>36</v>
      </c>
      <c r="AI787" s="223" t="s">
        <v>37</v>
      </c>
      <c r="AK787" s="229" t="s">
        <v>30</v>
      </c>
      <c r="AL787" s="229"/>
      <c r="AM787" s="229"/>
    </row>
    <row r="788" spans="1:39" s="6" customFormat="1" ht="35.25" customHeight="1" x14ac:dyDescent="0.3">
      <c r="A788" s="224"/>
      <c r="B788" s="224"/>
      <c r="C788" s="224"/>
      <c r="D788" s="227"/>
      <c r="E788" s="223"/>
      <c r="F788" s="223"/>
      <c r="G788" s="223"/>
      <c r="H788" s="223"/>
      <c r="I788" s="230"/>
      <c r="J788" s="230"/>
      <c r="K788" s="230"/>
      <c r="L788" s="230"/>
      <c r="M788" s="5">
        <v>0</v>
      </c>
      <c r="N788" s="5">
        <v>625000</v>
      </c>
      <c r="O788" s="5">
        <v>1250000</v>
      </c>
      <c r="P788" s="225"/>
      <c r="Q788" s="225"/>
      <c r="R788" s="29">
        <v>4.95E-4</v>
      </c>
      <c r="S788" s="29">
        <v>9.5200000000000005E-4</v>
      </c>
      <c r="T788" s="29">
        <v>1.5900000000000001E-3</v>
      </c>
      <c r="U788" s="29">
        <v>1.1169999999999999E-3</v>
      </c>
      <c r="V788" s="29">
        <v>2.189E-3</v>
      </c>
      <c r="W788" s="29">
        <v>4.5430000000000002E-3</v>
      </c>
      <c r="X788" s="29">
        <v>8.8199999999999997E-4</v>
      </c>
      <c r="Y788" s="29">
        <v>1.6949999999999999E-3</v>
      </c>
      <c r="Z788" s="29">
        <v>2.8319999999999999E-3</v>
      </c>
      <c r="AA788" s="29">
        <v>1.9889999999999999E-3</v>
      </c>
      <c r="AB788" s="29">
        <v>3.8999999999999998E-3</v>
      </c>
      <c r="AC788" s="29">
        <v>8.0949999999999998E-3</v>
      </c>
      <c r="AD788" s="233"/>
      <c r="AE788" s="232"/>
      <c r="AF788" s="232"/>
      <c r="AG788" s="234"/>
      <c r="AH788" s="223"/>
      <c r="AI788" s="223"/>
      <c r="AK788" s="229"/>
      <c r="AL788" s="229"/>
      <c r="AM788" s="229"/>
    </row>
    <row r="789" spans="1:39" s="3" customFormat="1" ht="13.8" x14ac:dyDescent="0.25">
      <c r="A789" s="7" t="s">
        <v>44</v>
      </c>
      <c r="B789" s="7" t="s">
        <v>42</v>
      </c>
      <c r="C789" s="8" t="s">
        <v>39</v>
      </c>
      <c r="D789" s="30"/>
      <c r="E789" s="8" t="s">
        <v>64</v>
      </c>
      <c r="F789" s="9" t="str">
        <f>IFERROR(VLOOKUP(E789,Template!$AK$5:$AL$17,2,FALSE),"")</f>
        <v/>
      </c>
      <c r="G789" s="41" t="s">
        <v>7</v>
      </c>
      <c r="H789" s="41" t="s">
        <v>6</v>
      </c>
      <c r="I789" s="32" t="s">
        <v>65</v>
      </c>
      <c r="J789" s="32" t="s">
        <v>66</v>
      </c>
      <c r="K789" s="33">
        <f>IFERROR(I789+J789,0)</f>
        <v>0</v>
      </c>
      <c r="L789" s="33">
        <f>IFERROR(K789,"")</f>
        <v>0</v>
      </c>
      <c r="M789" s="34">
        <f t="shared" ref="M789:M800" si="2176">IF(L789&lt;=$N$4,K789,IF(L788&gt;$N$4,0,$N$4-L788))</f>
        <v>0</v>
      </c>
      <c r="N789" s="34">
        <f>IF(AND(L789&gt;$N$4,L789&lt;=$O$4),K789-M789,IF(AND(L788&gt;$N$4,L788&lt;=$O$4),$O$4-L788,IF(L788&gt;$O$4,0,IF(L789&lt;$N$4,0,MIN(L789-$N$4,$N$4)))))</f>
        <v>0</v>
      </c>
      <c r="O789" s="34">
        <f>IF(L789&gt;$O$4,K789-M789-N789,0)</f>
        <v>0</v>
      </c>
      <c r="P789" s="12" t="s">
        <v>94</v>
      </c>
      <c r="Q789" s="12" t="s">
        <v>68</v>
      </c>
      <c r="R789" s="33">
        <f>IF(AND($Q789="LOW",$P789="French"),M789*R$4,0)</f>
        <v>0</v>
      </c>
      <c r="S789" s="33">
        <f>IF(AND($Q789="LOW",$P789="French"),N789*S$4,0)</f>
        <v>0</v>
      </c>
      <c r="T789" s="33">
        <f>IF(AND($Q789="LOW",$P789="French"),O789*T$4,0)</f>
        <v>0</v>
      </c>
      <c r="U789" s="33">
        <f>IF(AND($Q789="HIGH",$P789="French"),M789*U$4,0)</f>
        <v>0</v>
      </c>
      <c r="V789" s="33">
        <f>IF(AND($Q789="HIGH",$P789="French"),N789*V$4,0)</f>
        <v>0</v>
      </c>
      <c r="W789" s="33">
        <f>IF(AND($Q789="HIGH",$P789="French"),O789*W$4,0)</f>
        <v>0</v>
      </c>
      <c r="X789" s="33">
        <f>IF(AND($Q789="LOW",$P789="English"),M789*X$4,0)</f>
        <v>0</v>
      </c>
      <c r="Y789" s="33">
        <f>IF(AND($Q789="LOW",$P789="English"),N789*Y$4,0)</f>
        <v>0</v>
      </c>
      <c r="Z789" s="33">
        <f>IF(AND($Q789="LOW",$P789="English"),O789*Z$4,0)</f>
        <v>0</v>
      </c>
      <c r="AA789" s="33">
        <f>IF(AND($Q789="HIGH",$P789="English"),M789*AA$4,0)</f>
        <v>0</v>
      </c>
      <c r="AB789" s="33">
        <f>IF(AND($Q789="HIGH",$P789="English"),N789*AB$4,0)</f>
        <v>0</v>
      </c>
      <c r="AC789" s="33">
        <f>IF(AND($Q789="HIGH",$P789="English"),O789*AC$4,0)</f>
        <v>0</v>
      </c>
      <c r="AD789" s="26">
        <f>SUM(R789:AC789)</f>
        <v>0</v>
      </c>
      <c r="AE789" s="46" t="str">
        <f>IFERROR(IF(AE$3=VLOOKUP($E789,Template!$AK$5:$AM$17,3,FALSE),$AD789*$F789,0),"0.00")</f>
        <v>0.00</v>
      </c>
      <c r="AF789" s="46" t="str">
        <f>IFERROR(IF(AF$3=VLOOKUP($E789,Template!$AK$5:$AM$17,3,FALSE),$AD789*$F789,0),"0.00")</f>
        <v>0.00</v>
      </c>
      <c r="AG789" s="28">
        <f>SUM(AD789:AF789)</f>
        <v>0</v>
      </c>
      <c r="AH789" s="13" t="s">
        <v>40</v>
      </c>
      <c r="AI789" s="13" t="s">
        <v>41</v>
      </c>
      <c r="AK789" s="14" t="s">
        <v>25</v>
      </c>
      <c r="AL789" s="15">
        <v>0.05</v>
      </c>
      <c r="AM789" s="16" t="s">
        <v>3</v>
      </c>
    </row>
    <row r="790" spans="1:39" s="3" customFormat="1" ht="13.8" x14ac:dyDescent="0.25">
      <c r="A790" s="7" t="str">
        <f>A789</f>
        <v>(Enter Broadcasting Company Name)</v>
      </c>
      <c r="B790" s="7" t="str">
        <f>B789</f>
        <v>(Enter Call Letters)</v>
      </c>
      <c r="C790" s="8" t="str">
        <f>C789</f>
        <v>(Select AM/FM)</v>
      </c>
      <c r="D790" s="30"/>
      <c r="E790" s="8" t="str">
        <f>E789</f>
        <v>(Select Station Province)</v>
      </c>
      <c r="F790" s="9" t="str">
        <f>IFERROR(VLOOKUP(E790,Template!$AK$5:$AL$17,2,FALSE),"")</f>
        <v/>
      </c>
      <c r="G790" s="42" t="s">
        <v>8</v>
      </c>
      <c r="H790" s="42" t="s">
        <v>9</v>
      </c>
      <c r="I790" s="32" t="s">
        <v>65</v>
      </c>
      <c r="J790" s="32" t="s">
        <v>66</v>
      </c>
      <c r="K790" s="33">
        <f t="shared" ref="K790:K800" si="2177">IFERROR(I790+J790,0)</f>
        <v>0</v>
      </c>
      <c r="L790" s="33">
        <f t="shared" ref="L790:L800" si="2178">IFERROR(L789+K790,"")</f>
        <v>0</v>
      </c>
      <c r="M790" s="34">
        <f t="shared" si="2176"/>
        <v>0</v>
      </c>
      <c r="N790" s="34">
        <f>IF(AND(L790&gt;$N$4,L790&lt;=$O$4),K790-M790,IF(AND(L789&gt;$N$4,L789&lt;=$O$4),$O$4-L789,IF(L789&gt;$O$4,0,IF(L790&lt;$N$4,0,MIN(L790-$N$4,$N$4)))))</f>
        <v>0</v>
      </c>
      <c r="O790" s="34">
        <f t="shared" ref="O790:O800" si="2179">IF(L790&gt;$O$4,K790-M790-N790,0)</f>
        <v>0</v>
      </c>
      <c r="P790" s="12" t="str">
        <f>P789</f>
        <v>(Select Language)</v>
      </c>
      <c r="Q790" s="12" t="str">
        <f>Q789</f>
        <v>(Select Usage)</v>
      </c>
      <c r="R790" s="33">
        <f t="shared" ref="R790:R800" si="2180">IF(AND($Q790="LOW",$P790="French"),M790*R$4,0)</f>
        <v>0</v>
      </c>
      <c r="S790" s="33">
        <f t="shared" ref="S790:S800" si="2181">IF(AND($Q790="LOW",$P790="French"),N790*S$4,0)</f>
        <v>0</v>
      </c>
      <c r="T790" s="33">
        <f t="shared" ref="T790:T800" si="2182">IF(AND($Q790="LOW",$P790="French"),O790*T$4,0)</f>
        <v>0</v>
      </c>
      <c r="U790" s="33">
        <f t="shared" ref="U790:U800" si="2183">IF(AND($Q790="HIGH",$P790="French"),M790*U$4,0)</f>
        <v>0</v>
      </c>
      <c r="V790" s="33">
        <f t="shared" ref="V790:V800" si="2184">IF(AND($Q790="HIGH",$P790="French"),N790*V$4,0)</f>
        <v>0</v>
      </c>
      <c r="W790" s="33">
        <f t="shared" ref="W790:W800" si="2185">IF(AND($Q790="HIGH",$P790="French"),O790*W$4,0)</f>
        <v>0</v>
      </c>
      <c r="X790" s="33">
        <f t="shared" ref="X790:X800" si="2186">IF(AND($Q790="LOW",$P790="English"),M790*X$4,0)</f>
        <v>0</v>
      </c>
      <c r="Y790" s="33">
        <f t="shared" ref="Y790:Y800" si="2187">IF(AND($Q790="LOW",$P790="English"),N790*Y$4,0)</f>
        <v>0</v>
      </c>
      <c r="Z790" s="33">
        <f t="shared" ref="Z790:Z800" si="2188">IF(AND($Q790="LOW",$P790="English"),O790*Z$4,0)</f>
        <v>0</v>
      </c>
      <c r="AA790" s="33">
        <f t="shared" ref="AA790:AA800" si="2189">IF(AND($Q790="HIGH",$P790="English"),M790*AA$4,0)</f>
        <v>0</v>
      </c>
      <c r="AB790" s="33">
        <f t="shared" ref="AB790:AB800" si="2190">IF(AND($Q790="HIGH",$P790="English"),N790*AB$4,0)</f>
        <v>0</v>
      </c>
      <c r="AC790" s="33">
        <f t="shared" ref="AC790:AC800" si="2191">IF(AND($Q790="HIGH",$P790="English"),O790*AC$4,0)</f>
        <v>0</v>
      </c>
      <c r="AD790" s="26">
        <f t="shared" ref="AD790:AD794" si="2192">SUM(R790:AC790)</f>
        <v>0</v>
      </c>
      <c r="AE790" s="46" t="str">
        <f>IFERROR(IF(AE$3=VLOOKUP($E790,Template!$AK$5:$AM$17,3,FALSE),$AD790*$F790,0),"0.00")</f>
        <v>0.00</v>
      </c>
      <c r="AF790" s="46" t="str">
        <f>IFERROR(IF(AF$3=VLOOKUP($E790,Template!$AK$5:$AM$17,3,FALSE),$AD790*$F790,0),"0.00")</f>
        <v>0.00</v>
      </c>
      <c r="AG790" s="28">
        <f t="shared" ref="AG790:AG800" si="2193">SUM(AD790:AF790)</f>
        <v>0</v>
      </c>
      <c r="AH790" s="13" t="s">
        <v>40</v>
      </c>
      <c r="AI790" s="13" t="s">
        <v>41</v>
      </c>
      <c r="AK790" s="14" t="s">
        <v>23</v>
      </c>
      <c r="AL790" s="15">
        <v>0.05</v>
      </c>
      <c r="AM790" s="16" t="s">
        <v>3</v>
      </c>
    </row>
    <row r="791" spans="1:39" s="3" customFormat="1" ht="13.8" x14ac:dyDescent="0.25">
      <c r="A791" s="7" t="str">
        <f t="shared" ref="A791:C791" si="2194">A790</f>
        <v>(Enter Broadcasting Company Name)</v>
      </c>
      <c r="B791" s="7" t="str">
        <f t="shared" si="2194"/>
        <v>(Enter Call Letters)</v>
      </c>
      <c r="C791" s="8" t="str">
        <f t="shared" si="2194"/>
        <v>(Select AM/FM)</v>
      </c>
      <c r="D791" s="30"/>
      <c r="E791" s="8" t="str">
        <f t="shared" ref="E791:E800" si="2195">E790</f>
        <v>(Select Station Province)</v>
      </c>
      <c r="F791" s="9" t="str">
        <f>IFERROR(VLOOKUP(E791,Template!$AK$5:$AL$17,2,FALSE),"")</f>
        <v/>
      </c>
      <c r="G791" s="42" t="s">
        <v>6</v>
      </c>
      <c r="H791" s="42" t="s">
        <v>10</v>
      </c>
      <c r="I791" s="32" t="s">
        <v>65</v>
      </c>
      <c r="J791" s="32" t="s">
        <v>66</v>
      </c>
      <c r="K791" s="33">
        <f t="shared" si="2177"/>
        <v>0</v>
      </c>
      <c r="L791" s="33">
        <f t="shared" si="2178"/>
        <v>0</v>
      </c>
      <c r="M791" s="34">
        <f t="shared" si="2176"/>
        <v>0</v>
      </c>
      <c r="N791" s="34">
        <f t="shared" ref="N791:N800" si="2196">IF(AND(L791&gt;$N$4,L791&lt;=$O$4),K791-M791,IF(AND(L790&gt;$N$4,L790&lt;=$O$4),$O$4-L790,IF(L790&gt;$O$4,0,IF(L791&lt;$N$4,0,MIN(L791-$N$4,$N$4)))))</f>
        <v>0</v>
      </c>
      <c r="O791" s="34">
        <f t="shared" si="2179"/>
        <v>0</v>
      </c>
      <c r="P791" s="12" t="str">
        <f t="shared" ref="P791:Q791" si="2197">P790</f>
        <v>(Select Language)</v>
      </c>
      <c r="Q791" s="12" t="str">
        <f t="shared" si="2197"/>
        <v>(Select Usage)</v>
      </c>
      <c r="R791" s="33">
        <f t="shared" si="2180"/>
        <v>0</v>
      </c>
      <c r="S791" s="33">
        <f t="shared" si="2181"/>
        <v>0</v>
      </c>
      <c r="T791" s="33">
        <f t="shared" si="2182"/>
        <v>0</v>
      </c>
      <c r="U791" s="33">
        <f t="shared" si="2183"/>
        <v>0</v>
      </c>
      <c r="V791" s="33">
        <f t="shared" si="2184"/>
        <v>0</v>
      </c>
      <c r="W791" s="33">
        <f t="shared" si="2185"/>
        <v>0</v>
      </c>
      <c r="X791" s="33">
        <f t="shared" si="2186"/>
        <v>0</v>
      </c>
      <c r="Y791" s="33">
        <f t="shared" si="2187"/>
        <v>0</v>
      </c>
      <c r="Z791" s="33">
        <f t="shared" si="2188"/>
        <v>0</v>
      </c>
      <c r="AA791" s="33">
        <f t="shared" si="2189"/>
        <v>0</v>
      </c>
      <c r="AB791" s="33">
        <f t="shared" si="2190"/>
        <v>0</v>
      </c>
      <c r="AC791" s="33">
        <f t="shared" si="2191"/>
        <v>0</v>
      </c>
      <c r="AD791" s="26">
        <f t="shared" si="2192"/>
        <v>0</v>
      </c>
      <c r="AE791" s="46" t="str">
        <f>IFERROR(IF(AE$3=VLOOKUP($E791,Template!$AK$5:$AM$17,3,FALSE),$AD791*$F791,0),"0.00")</f>
        <v>0.00</v>
      </c>
      <c r="AF791" s="46" t="str">
        <f>IFERROR(IF(AF$3=VLOOKUP($E791,Template!$AK$5:$AM$17,3,FALSE),$AD791*$F791,0),"0.00")</f>
        <v>0.00</v>
      </c>
      <c r="AG791" s="28">
        <f t="shared" si="2193"/>
        <v>0</v>
      </c>
      <c r="AH791" s="13" t="s">
        <v>40</v>
      </c>
      <c r="AI791" s="13" t="s">
        <v>41</v>
      </c>
      <c r="AK791" s="14" t="s">
        <v>24</v>
      </c>
      <c r="AL791" s="15">
        <v>0.05</v>
      </c>
      <c r="AM791" s="16" t="s">
        <v>3</v>
      </c>
    </row>
    <row r="792" spans="1:39" s="3" customFormat="1" ht="13.8" x14ac:dyDescent="0.25">
      <c r="A792" s="7" t="str">
        <f t="shared" ref="A792:C792" si="2198">A791</f>
        <v>(Enter Broadcasting Company Name)</v>
      </c>
      <c r="B792" s="7" t="str">
        <f t="shared" si="2198"/>
        <v>(Enter Call Letters)</v>
      </c>
      <c r="C792" s="8" t="str">
        <f t="shared" si="2198"/>
        <v>(Select AM/FM)</v>
      </c>
      <c r="D792" s="30"/>
      <c r="E792" s="8" t="str">
        <f t="shared" si="2195"/>
        <v>(Select Station Province)</v>
      </c>
      <c r="F792" s="9" t="str">
        <f>IFERROR(VLOOKUP(E792,Template!$AK$5:$AL$17,2,FALSE),"")</f>
        <v/>
      </c>
      <c r="G792" s="42" t="s">
        <v>9</v>
      </c>
      <c r="H792" s="42" t="s">
        <v>11</v>
      </c>
      <c r="I792" s="32" t="s">
        <v>65</v>
      </c>
      <c r="J792" s="32" t="s">
        <v>66</v>
      </c>
      <c r="K792" s="33">
        <f t="shared" si="2177"/>
        <v>0</v>
      </c>
      <c r="L792" s="33">
        <f t="shared" si="2178"/>
        <v>0</v>
      </c>
      <c r="M792" s="34">
        <f t="shared" si="2176"/>
        <v>0</v>
      </c>
      <c r="N792" s="34">
        <f t="shared" si="2196"/>
        <v>0</v>
      </c>
      <c r="O792" s="34">
        <f t="shared" si="2179"/>
        <v>0</v>
      </c>
      <c r="P792" s="12" t="str">
        <f t="shared" ref="P792:Q792" si="2199">P791</f>
        <v>(Select Language)</v>
      </c>
      <c r="Q792" s="12" t="str">
        <f t="shared" si="2199"/>
        <v>(Select Usage)</v>
      </c>
      <c r="R792" s="33">
        <f t="shared" si="2180"/>
        <v>0</v>
      </c>
      <c r="S792" s="33">
        <f t="shared" si="2181"/>
        <v>0</v>
      </c>
      <c r="T792" s="33">
        <f t="shared" si="2182"/>
        <v>0</v>
      </c>
      <c r="U792" s="33">
        <f t="shared" si="2183"/>
        <v>0</v>
      </c>
      <c r="V792" s="33">
        <f t="shared" si="2184"/>
        <v>0</v>
      </c>
      <c r="W792" s="33">
        <f t="shared" si="2185"/>
        <v>0</v>
      </c>
      <c r="X792" s="33">
        <f t="shared" si="2186"/>
        <v>0</v>
      </c>
      <c r="Y792" s="33">
        <f t="shared" si="2187"/>
        <v>0</v>
      </c>
      <c r="Z792" s="33">
        <f t="shared" si="2188"/>
        <v>0</v>
      </c>
      <c r="AA792" s="33">
        <f t="shared" si="2189"/>
        <v>0</v>
      </c>
      <c r="AB792" s="33">
        <f t="shared" si="2190"/>
        <v>0</v>
      </c>
      <c r="AC792" s="33">
        <f t="shared" si="2191"/>
        <v>0</v>
      </c>
      <c r="AD792" s="26">
        <f t="shared" si="2192"/>
        <v>0</v>
      </c>
      <c r="AE792" s="46" t="str">
        <f>IFERROR(IF(AE$3=VLOOKUP($E792,Template!$AK$5:$AM$17,3,FALSE),$AD792*$F792,0),"0.00")</f>
        <v>0.00</v>
      </c>
      <c r="AF792" s="46" t="str">
        <f>IFERROR(IF(AF$3=VLOOKUP($E792,Template!$AK$5:$AM$17,3,FALSE),$AD792*$F792,0),"0.00")</f>
        <v>0.00</v>
      </c>
      <c r="AG792" s="28">
        <f t="shared" si="2193"/>
        <v>0</v>
      </c>
      <c r="AH792" s="13" t="s">
        <v>40</v>
      </c>
      <c r="AI792" s="13" t="s">
        <v>41</v>
      </c>
      <c r="AK792" s="14" t="s">
        <v>22</v>
      </c>
      <c r="AL792" s="15">
        <v>0.15</v>
      </c>
      <c r="AM792" s="16" t="s">
        <v>2</v>
      </c>
    </row>
    <row r="793" spans="1:39" s="3" customFormat="1" ht="13.8" x14ac:dyDescent="0.25">
      <c r="A793" s="7" t="str">
        <f t="shared" ref="A793:C793" si="2200">A792</f>
        <v>(Enter Broadcasting Company Name)</v>
      </c>
      <c r="B793" s="7" t="str">
        <f t="shared" si="2200"/>
        <v>(Enter Call Letters)</v>
      </c>
      <c r="C793" s="8" t="str">
        <f t="shared" si="2200"/>
        <v>(Select AM/FM)</v>
      </c>
      <c r="D793" s="30"/>
      <c r="E793" s="8" t="str">
        <f t="shared" si="2195"/>
        <v>(Select Station Province)</v>
      </c>
      <c r="F793" s="9" t="str">
        <f>IFERROR(VLOOKUP(E793,Template!$AK$5:$AL$17,2,FALSE),"")</f>
        <v/>
      </c>
      <c r="G793" s="42" t="s">
        <v>10</v>
      </c>
      <c r="H793" s="42" t="s">
        <v>12</v>
      </c>
      <c r="I793" s="32" t="s">
        <v>65</v>
      </c>
      <c r="J793" s="32" t="s">
        <v>66</v>
      </c>
      <c r="K793" s="33">
        <f t="shared" si="2177"/>
        <v>0</v>
      </c>
      <c r="L793" s="33">
        <f t="shared" si="2178"/>
        <v>0</v>
      </c>
      <c r="M793" s="34">
        <f t="shared" si="2176"/>
        <v>0</v>
      </c>
      <c r="N793" s="34">
        <f t="shared" si="2196"/>
        <v>0</v>
      </c>
      <c r="O793" s="34">
        <f t="shared" si="2179"/>
        <v>0</v>
      </c>
      <c r="P793" s="12" t="str">
        <f t="shared" ref="P793:Q793" si="2201">P792</f>
        <v>(Select Language)</v>
      </c>
      <c r="Q793" s="12" t="str">
        <f t="shared" si="2201"/>
        <v>(Select Usage)</v>
      </c>
      <c r="R793" s="33">
        <f t="shared" si="2180"/>
        <v>0</v>
      </c>
      <c r="S793" s="33">
        <f t="shared" si="2181"/>
        <v>0</v>
      </c>
      <c r="T793" s="33">
        <f t="shared" si="2182"/>
        <v>0</v>
      </c>
      <c r="U793" s="33">
        <f t="shared" si="2183"/>
        <v>0</v>
      </c>
      <c r="V793" s="33">
        <f t="shared" si="2184"/>
        <v>0</v>
      </c>
      <c r="W793" s="33">
        <f t="shared" si="2185"/>
        <v>0</v>
      </c>
      <c r="X793" s="33">
        <f t="shared" si="2186"/>
        <v>0</v>
      </c>
      <c r="Y793" s="33">
        <f t="shared" si="2187"/>
        <v>0</v>
      </c>
      <c r="Z793" s="33">
        <f t="shared" si="2188"/>
        <v>0</v>
      </c>
      <c r="AA793" s="33">
        <f t="shared" si="2189"/>
        <v>0</v>
      </c>
      <c r="AB793" s="33">
        <f t="shared" si="2190"/>
        <v>0</v>
      </c>
      <c r="AC793" s="33">
        <f t="shared" si="2191"/>
        <v>0</v>
      </c>
      <c r="AD793" s="26">
        <f t="shared" si="2192"/>
        <v>0</v>
      </c>
      <c r="AE793" s="46" t="str">
        <f>IFERROR(IF(AE$3=VLOOKUP($E793,Template!$AK$5:$AM$17,3,FALSE),$AD793*$F793,0),"0.00")</f>
        <v>0.00</v>
      </c>
      <c r="AF793" s="46" t="str">
        <f>IFERROR(IF(AF$3=VLOOKUP($E793,Template!$AK$5:$AM$17,3,FALSE),$AD793*$F793,0),"0.00")</f>
        <v>0.00</v>
      </c>
      <c r="AG793" s="28">
        <f t="shared" si="2193"/>
        <v>0</v>
      </c>
      <c r="AH793" s="13" t="s">
        <v>40</v>
      </c>
      <c r="AI793" s="13" t="s">
        <v>41</v>
      </c>
      <c r="AK793" s="14" t="s">
        <v>26</v>
      </c>
      <c r="AL793" s="15">
        <v>0.15</v>
      </c>
      <c r="AM793" s="16" t="s">
        <v>2</v>
      </c>
    </row>
    <row r="794" spans="1:39" s="3" customFormat="1" ht="13.8" x14ac:dyDescent="0.25">
      <c r="A794" s="7" t="str">
        <f t="shared" ref="A794:C794" si="2202">A793</f>
        <v>(Enter Broadcasting Company Name)</v>
      </c>
      <c r="B794" s="7" t="str">
        <f t="shared" si="2202"/>
        <v>(Enter Call Letters)</v>
      </c>
      <c r="C794" s="8" t="str">
        <f t="shared" si="2202"/>
        <v>(Select AM/FM)</v>
      </c>
      <c r="D794" s="30"/>
      <c r="E794" s="8" t="str">
        <f t="shared" si="2195"/>
        <v>(Select Station Province)</v>
      </c>
      <c r="F794" s="9" t="str">
        <f>IFERROR(VLOOKUP(E794,Template!$AK$5:$AL$17,2,FALSE),"")</f>
        <v/>
      </c>
      <c r="G794" s="42" t="s">
        <v>11</v>
      </c>
      <c r="H794" s="42" t="s">
        <v>13</v>
      </c>
      <c r="I794" s="32" t="s">
        <v>65</v>
      </c>
      <c r="J794" s="32" t="s">
        <v>66</v>
      </c>
      <c r="K794" s="33">
        <f t="shared" si="2177"/>
        <v>0</v>
      </c>
      <c r="L794" s="33">
        <f t="shared" si="2178"/>
        <v>0</v>
      </c>
      <c r="M794" s="34">
        <f t="shared" si="2176"/>
        <v>0</v>
      </c>
      <c r="N794" s="34">
        <f t="shared" si="2196"/>
        <v>0</v>
      </c>
      <c r="O794" s="34">
        <f t="shared" si="2179"/>
        <v>0</v>
      </c>
      <c r="P794" s="12" t="str">
        <f t="shared" ref="P794:Q794" si="2203">P793</f>
        <v>(Select Language)</v>
      </c>
      <c r="Q794" s="12" t="str">
        <f t="shared" si="2203"/>
        <v>(Select Usage)</v>
      </c>
      <c r="R794" s="33">
        <f t="shared" si="2180"/>
        <v>0</v>
      </c>
      <c r="S794" s="33">
        <f t="shared" si="2181"/>
        <v>0</v>
      </c>
      <c r="T794" s="33">
        <f t="shared" si="2182"/>
        <v>0</v>
      </c>
      <c r="U794" s="33">
        <f t="shared" si="2183"/>
        <v>0</v>
      </c>
      <c r="V794" s="33">
        <f t="shared" si="2184"/>
        <v>0</v>
      </c>
      <c r="W794" s="33">
        <f t="shared" si="2185"/>
        <v>0</v>
      </c>
      <c r="X794" s="33">
        <f t="shared" si="2186"/>
        <v>0</v>
      </c>
      <c r="Y794" s="33">
        <f t="shared" si="2187"/>
        <v>0</v>
      </c>
      <c r="Z794" s="33">
        <f t="shared" si="2188"/>
        <v>0</v>
      </c>
      <c r="AA794" s="33">
        <f t="shared" si="2189"/>
        <v>0</v>
      </c>
      <c r="AB794" s="33">
        <f t="shared" si="2190"/>
        <v>0</v>
      </c>
      <c r="AC794" s="33">
        <f t="shared" si="2191"/>
        <v>0</v>
      </c>
      <c r="AD794" s="26">
        <f t="shared" si="2192"/>
        <v>0</v>
      </c>
      <c r="AE794" s="46" t="str">
        <f>IFERROR(IF(AE$3=VLOOKUP($E794,Template!$AK$5:$AM$17,3,FALSE),$AD794*$F794,0),"0.00")</f>
        <v>0.00</v>
      </c>
      <c r="AF794" s="46" t="str">
        <f>IFERROR(IF(AF$3=VLOOKUP($E794,Template!$AK$5:$AM$17,3,FALSE),$AD794*$F794,0),"0.00")</f>
        <v>0.00</v>
      </c>
      <c r="AG794" s="28">
        <f t="shared" si="2193"/>
        <v>0</v>
      </c>
      <c r="AH794" s="13" t="s">
        <v>40</v>
      </c>
      <c r="AI794" s="13" t="s">
        <v>41</v>
      </c>
      <c r="AK794" s="14" t="s">
        <v>27</v>
      </c>
      <c r="AL794" s="15">
        <v>0.15</v>
      </c>
      <c r="AM794" s="16" t="s">
        <v>2</v>
      </c>
    </row>
    <row r="795" spans="1:39" s="3" customFormat="1" ht="13.8" x14ac:dyDescent="0.25">
      <c r="A795" s="7" t="str">
        <f t="shared" ref="A795:C795" si="2204">A794</f>
        <v>(Enter Broadcasting Company Name)</v>
      </c>
      <c r="B795" s="7" t="str">
        <f t="shared" si="2204"/>
        <v>(Enter Call Letters)</v>
      </c>
      <c r="C795" s="8" t="str">
        <f t="shared" si="2204"/>
        <v>(Select AM/FM)</v>
      </c>
      <c r="D795" s="30"/>
      <c r="E795" s="8" t="str">
        <f t="shared" si="2195"/>
        <v>(Select Station Province)</v>
      </c>
      <c r="F795" s="9" t="str">
        <f>IFERROR(VLOOKUP(E795,Template!$AK$5:$AL$17,2,FALSE),"")</f>
        <v/>
      </c>
      <c r="G795" s="42" t="s">
        <v>12</v>
      </c>
      <c r="H795" s="42" t="s">
        <v>15</v>
      </c>
      <c r="I795" s="32" t="s">
        <v>65</v>
      </c>
      <c r="J795" s="32" t="s">
        <v>66</v>
      </c>
      <c r="K795" s="33">
        <f t="shared" si="2177"/>
        <v>0</v>
      </c>
      <c r="L795" s="33">
        <f t="shared" si="2178"/>
        <v>0</v>
      </c>
      <c r="M795" s="34">
        <f t="shared" si="2176"/>
        <v>0</v>
      </c>
      <c r="N795" s="34">
        <f t="shared" si="2196"/>
        <v>0</v>
      </c>
      <c r="O795" s="34">
        <f t="shared" si="2179"/>
        <v>0</v>
      </c>
      <c r="P795" s="12" t="str">
        <f t="shared" ref="P795:Q795" si="2205">P794</f>
        <v>(Select Language)</v>
      </c>
      <c r="Q795" s="12" t="str">
        <f t="shared" si="2205"/>
        <v>(Select Usage)</v>
      </c>
      <c r="R795" s="33">
        <f t="shared" si="2180"/>
        <v>0</v>
      </c>
      <c r="S795" s="33">
        <f t="shared" si="2181"/>
        <v>0</v>
      </c>
      <c r="T795" s="33">
        <f t="shared" si="2182"/>
        <v>0</v>
      </c>
      <c r="U795" s="33">
        <f t="shared" si="2183"/>
        <v>0</v>
      </c>
      <c r="V795" s="33">
        <f t="shared" si="2184"/>
        <v>0</v>
      </c>
      <c r="W795" s="33">
        <f t="shared" si="2185"/>
        <v>0</v>
      </c>
      <c r="X795" s="33">
        <f t="shared" si="2186"/>
        <v>0</v>
      </c>
      <c r="Y795" s="33">
        <f t="shared" si="2187"/>
        <v>0</v>
      </c>
      <c r="Z795" s="33">
        <f t="shared" si="2188"/>
        <v>0</v>
      </c>
      <c r="AA795" s="33">
        <f t="shared" si="2189"/>
        <v>0</v>
      </c>
      <c r="AB795" s="33">
        <f t="shared" si="2190"/>
        <v>0</v>
      </c>
      <c r="AC795" s="33">
        <f t="shared" si="2191"/>
        <v>0</v>
      </c>
      <c r="AD795" s="26">
        <f>SUM(R795:AC795)</f>
        <v>0</v>
      </c>
      <c r="AE795" s="46" t="str">
        <f>IFERROR(IF(AE$3=VLOOKUP($E795,Template!$AK$5:$AM$17,3,FALSE),$AD795*$F795,0),"0.00")</f>
        <v>0.00</v>
      </c>
      <c r="AF795" s="46" t="str">
        <f>IFERROR(IF(AF$3=VLOOKUP($E795,Template!$AK$5:$AM$17,3,FALSE),$AD795*$F795,0),"0.00")</f>
        <v>0.00</v>
      </c>
      <c r="AG795" s="28">
        <f t="shared" si="2193"/>
        <v>0</v>
      </c>
      <c r="AH795" s="13" t="s">
        <v>40</v>
      </c>
      <c r="AI795" s="13" t="s">
        <v>41</v>
      </c>
      <c r="AK795" s="14" t="s">
        <v>28</v>
      </c>
      <c r="AL795" s="15">
        <v>0.05</v>
      </c>
      <c r="AM795" s="16" t="s">
        <v>3</v>
      </c>
    </row>
    <row r="796" spans="1:39" s="3" customFormat="1" ht="13.8" x14ac:dyDescent="0.25">
      <c r="A796" s="7" t="str">
        <f t="shared" ref="A796:C796" si="2206">A795</f>
        <v>(Enter Broadcasting Company Name)</v>
      </c>
      <c r="B796" s="7" t="str">
        <f t="shared" si="2206"/>
        <v>(Enter Call Letters)</v>
      </c>
      <c r="C796" s="8" t="str">
        <f t="shared" si="2206"/>
        <v>(Select AM/FM)</v>
      </c>
      <c r="D796" s="30"/>
      <c r="E796" s="8" t="str">
        <f t="shared" si="2195"/>
        <v>(Select Station Province)</v>
      </c>
      <c r="F796" s="9" t="str">
        <f>IFERROR(VLOOKUP(E796,Template!$AK$5:$AL$17,2,FALSE),"")</f>
        <v/>
      </c>
      <c r="G796" s="42" t="s">
        <v>13</v>
      </c>
      <c r="H796" s="42" t="s">
        <v>16</v>
      </c>
      <c r="I796" s="32" t="s">
        <v>65</v>
      </c>
      <c r="J796" s="32" t="s">
        <v>66</v>
      </c>
      <c r="K796" s="33">
        <f t="shared" si="2177"/>
        <v>0</v>
      </c>
      <c r="L796" s="33">
        <f t="shared" si="2178"/>
        <v>0</v>
      </c>
      <c r="M796" s="34">
        <f t="shared" si="2176"/>
        <v>0</v>
      </c>
      <c r="N796" s="34">
        <f t="shared" si="2196"/>
        <v>0</v>
      </c>
      <c r="O796" s="34">
        <f t="shared" si="2179"/>
        <v>0</v>
      </c>
      <c r="P796" s="12" t="str">
        <f t="shared" ref="P796:Q796" si="2207">P795</f>
        <v>(Select Language)</v>
      </c>
      <c r="Q796" s="12" t="str">
        <f t="shared" si="2207"/>
        <v>(Select Usage)</v>
      </c>
      <c r="R796" s="33">
        <f t="shared" si="2180"/>
        <v>0</v>
      </c>
      <c r="S796" s="33">
        <f t="shared" si="2181"/>
        <v>0</v>
      </c>
      <c r="T796" s="33">
        <f t="shared" si="2182"/>
        <v>0</v>
      </c>
      <c r="U796" s="33">
        <f t="shared" si="2183"/>
        <v>0</v>
      </c>
      <c r="V796" s="33">
        <f t="shared" si="2184"/>
        <v>0</v>
      </c>
      <c r="W796" s="33">
        <f t="shared" si="2185"/>
        <v>0</v>
      </c>
      <c r="X796" s="33">
        <f t="shared" si="2186"/>
        <v>0</v>
      </c>
      <c r="Y796" s="33">
        <f t="shared" si="2187"/>
        <v>0</v>
      </c>
      <c r="Z796" s="33">
        <f t="shared" si="2188"/>
        <v>0</v>
      </c>
      <c r="AA796" s="33">
        <f t="shared" si="2189"/>
        <v>0</v>
      </c>
      <c r="AB796" s="33">
        <f t="shared" si="2190"/>
        <v>0</v>
      </c>
      <c r="AC796" s="33">
        <f t="shared" si="2191"/>
        <v>0</v>
      </c>
      <c r="AD796" s="26">
        <f t="shared" ref="AD796:AD798" si="2208">SUM(R796:AC796)</f>
        <v>0</v>
      </c>
      <c r="AE796" s="46" t="str">
        <f>IFERROR(IF(AE$3=VLOOKUP($E796,Template!$AK$5:$AM$17,3,FALSE),$AD796*$F796,0),"0.00")</f>
        <v>0.00</v>
      </c>
      <c r="AF796" s="46" t="str">
        <f>IFERROR(IF(AF$3=VLOOKUP($E796,Template!$AK$5:$AM$17,3,FALSE),$AD796*$F796,0),"0.00")</f>
        <v>0.00</v>
      </c>
      <c r="AG796" s="28">
        <f t="shared" si="2193"/>
        <v>0</v>
      </c>
      <c r="AH796" s="13" t="s">
        <v>40</v>
      </c>
      <c r="AI796" s="13" t="s">
        <v>41</v>
      </c>
      <c r="AK796" s="14" t="s">
        <v>70</v>
      </c>
      <c r="AL796" s="15">
        <v>0.05</v>
      </c>
      <c r="AM796" s="16" t="s">
        <v>3</v>
      </c>
    </row>
    <row r="797" spans="1:39" s="3" customFormat="1" ht="13.8" x14ac:dyDescent="0.25">
      <c r="A797" s="7" t="str">
        <f t="shared" ref="A797:C797" si="2209">A796</f>
        <v>(Enter Broadcasting Company Name)</v>
      </c>
      <c r="B797" s="7" t="str">
        <f t="shared" si="2209"/>
        <v>(Enter Call Letters)</v>
      </c>
      <c r="C797" s="8" t="str">
        <f t="shared" si="2209"/>
        <v>(Select AM/FM)</v>
      </c>
      <c r="D797" s="30"/>
      <c r="E797" s="8" t="str">
        <f t="shared" si="2195"/>
        <v>(Select Station Province)</v>
      </c>
      <c r="F797" s="9" t="str">
        <f>IFERROR(VLOOKUP(E797,Template!$AK$5:$AL$17,2,FALSE),"")</f>
        <v/>
      </c>
      <c r="G797" s="42" t="s">
        <v>15</v>
      </c>
      <c r="H797" s="42" t="s">
        <v>17</v>
      </c>
      <c r="I797" s="32" t="s">
        <v>65</v>
      </c>
      <c r="J797" s="32" t="s">
        <v>66</v>
      </c>
      <c r="K797" s="33">
        <f t="shared" si="2177"/>
        <v>0</v>
      </c>
      <c r="L797" s="33">
        <f t="shared" si="2178"/>
        <v>0</v>
      </c>
      <c r="M797" s="34">
        <f t="shared" si="2176"/>
        <v>0</v>
      </c>
      <c r="N797" s="34">
        <f t="shared" si="2196"/>
        <v>0</v>
      </c>
      <c r="O797" s="34">
        <f t="shared" si="2179"/>
        <v>0</v>
      </c>
      <c r="P797" s="12" t="str">
        <f t="shared" ref="P797:Q797" si="2210">P796</f>
        <v>(Select Language)</v>
      </c>
      <c r="Q797" s="12" t="str">
        <f t="shared" si="2210"/>
        <v>(Select Usage)</v>
      </c>
      <c r="R797" s="33">
        <f t="shared" si="2180"/>
        <v>0</v>
      </c>
      <c r="S797" s="33">
        <f t="shared" si="2181"/>
        <v>0</v>
      </c>
      <c r="T797" s="33">
        <f t="shared" si="2182"/>
        <v>0</v>
      </c>
      <c r="U797" s="33">
        <f t="shared" si="2183"/>
        <v>0</v>
      </c>
      <c r="V797" s="33">
        <f t="shared" si="2184"/>
        <v>0</v>
      </c>
      <c r="W797" s="33">
        <f t="shared" si="2185"/>
        <v>0</v>
      </c>
      <c r="X797" s="33">
        <f t="shared" si="2186"/>
        <v>0</v>
      </c>
      <c r="Y797" s="33">
        <f t="shared" si="2187"/>
        <v>0</v>
      </c>
      <c r="Z797" s="33">
        <f t="shared" si="2188"/>
        <v>0</v>
      </c>
      <c r="AA797" s="33">
        <f t="shared" si="2189"/>
        <v>0</v>
      </c>
      <c r="AB797" s="33">
        <f t="shared" si="2190"/>
        <v>0</v>
      </c>
      <c r="AC797" s="33">
        <f t="shared" si="2191"/>
        <v>0</v>
      </c>
      <c r="AD797" s="26">
        <f t="shared" si="2208"/>
        <v>0</v>
      </c>
      <c r="AE797" s="46" t="str">
        <f>IFERROR(IF(AE$3=VLOOKUP($E797,Template!$AK$5:$AM$17,3,FALSE),$AD797*$F797,0),"0.00")</f>
        <v>0.00</v>
      </c>
      <c r="AF797" s="46" t="str">
        <f>IFERROR(IF(AF$3=VLOOKUP($E797,Template!$AK$5:$AM$17,3,FALSE),$AD797*$F797,0),"0.00")</f>
        <v>0.00</v>
      </c>
      <c r="AG797" s="28">
        <f t="shared" si="2193"/>
        <v>0</v>
      </c>
      <c r="AH797" s="13" t="s">
        <v>40</v>
      </c>
      <c r="AI797" s="13" t="s">
        <v>41</v>
      </c>
      <c r="AK797" s="14" t="s">
        <v>20</v>
      </c>
      <c r="AL797" s="15">
        <v>0.13</v>
      </c>
      <c r="AM797" s="16" t="s">
        <v>2</v>
      </c>
    </row>
    <row r="798" spans="1:39" s="3" customFormat="1" ht="13.8" x14ac:dyDescent="0.25">
      <c r="A798" s="7" t="str">
        <f t="shared" ref="A798:C798" si="2211">A797</f>
        <v>(Enter Broadcasting Company Name)</v>
      </c>
      <c r="B798" s="7" t="str">
        <f t="shared" si="2211"/>
        <v>(Enter Call Letters)</v>
      </c>
      <c r="C798" s="8" t="str">
        <f t="shared" si="2211"/>
        <v>(Select AM/FM)</v>
      </c>
      <c r="D798" s="30"/>
      <c r="E798" s="8" t="str">
        <f t="shared" si="2195"/>
        <v>(Select Station Province)</v>
      </c>
      <c r="F798" s="9" t="str">
        <f>IFERROR(VLOOKUP(E798,Template!$AK$5:$AL$17,2,FALSE),"")</f>
        <v/>
      </c>
      <c r="G798" s="42" t="s">
        <v>16</v>
      </c>
      <c r="H798" s="42" t="s">
        <v>18</v>
      </c>
      <c r="I798" s="32" t="s">
        <v>65</v>
      </c>
      <c r="J798" s="32" t="s">
        <v>66</v>
      </c>
      <c r="K798" s="33">
        <f t="shared" si="2177"/>
        <v>0</v>
      </c>
      <c r="L798" s="33">
        <f t="shared" si="2178"/>
        <v>0</v>
      </c>
      <c r="M798" s="34">
        <f t="shared" si="2176"/>
        <v>0</v>
      </c>
      <c r="N798" s="34">
        <f t="shared" si="2196"/>
        <v>0</v>
      </c>
      <c r="O798" s="34">
        <f t="shared" si="2179"/>
        <v>0</v>
      </c>
      <c r="P798" s="12" t="str">
        <f t="shared" ref="P798:Q798" si="2212">P797</f>
        <v>(Select Language)</v>
      </c>
      <c r="Q798" s="12" t="str">
        <f t="shared" si="2212"/>
        <v>(Select Usage)</v>
      </c>
      <c r="R798" s="33">
        <f t="shared" si="2180"/>
        <v>0</v>
      </c>
      <c r="S798" s="33">
        <f t="shared" si="2181"/>
        <v>0</v>
      </c>
      <c r="T798" s="33">
        <f t="shared" si="2182"/>
        <v>0</v>
      </c>
      <c r="U798" s="33">
        <f t="shared" si="2183"/>
        <v>0</v>
      </c>
      <c r="V798" s="33">
        <f t="shared" si="2184"/>
        <v>0</v>
      </c>
      <c r="W798" s="33">
        <f t="shared" si="2185"/>
        <v>0</v>
      </c>
      <c r="X798" s="33">
        <f t="shared" si="2186"/>
        <v>0</v>
      </c>
      <c r="Y798" s="33">
        <f t="shared" si="2187"/>
        <v>0</v>
      </c>
      <c r="Z798" s="33">
        <f t="shared" si="2188"/>
        <v>0</v>
      </c>
      <c r="AA798" s="33">
        <f t="shared" si="2189"/>
        <v>0</v>
      </c>
      <c r="AB798" s="33">
        <f t="shared" si="2190"/>
        <v>0</v>
      </c>
      <c r="AC798" s="33">
        <f t="shared" si="2191"/>
        <v>0</v>
      </c>
      <c r="AD798" s="26">
        <f t="shared" si="2208"/>
        <v>0</v>
      </c>
      <c r="AE798" s="46" t="str">
        <f>IFERROR(IF(AE$3=VLOOKUP($E798,Template!$AK$5:$AM$17,3,FALSE),$AD798*$F798,0),"0.00")</f>
        <v>0.00</v>
      </c>
      <c r="AF798" s="46" t="str">
        <f>IFERROR(IF(AF$3=VLOOKUP($E798,Template!$AK$5:$AM$17,3,FALSE),$AD798*$F798,0),"0.00")</f>
        <v>0.00</v>
      </c>
      <c r="AG798" s="28">
        <f t="shared" si="2193"/>
        <v>0</v>
      </c>
      <c r="AH798" s="13" t="s">
        <v>40</v>
      </c>
      <c r="AI798" s="13" t="s">
        <v>41</v>
      </c>
      <c r="AK798" s="14" t="s">
        <v>69</v>
      </c>
      <c r="AL798" s="15">
        <v>0.15</v>
      </c>
      <c r="AM798" s="16" t="s">
        <v>2</v>
      </c>
    </row>
    <row r="799" spans="1:39" s="3" customFormat="1" ht="13.8" x14ac:dyDescent="0.25">
      <c r="A799" s="7" t="str">
        <f t="shared" ref="A799:C799" si="2213">A798</f>
        <v>(Enter Broadcasting Company Name)</v>
      </c>
      <c r="B799" s="7" t="str">
        <f t="shared" si="2213"/>
        <v>(Enter Call Letters)</v>
      </c>
      <c r="C799" s="8" t="str">
        <f t="shared" si="2213"/>
        <v>(Select AM/FM)</v>
      </c>
      <c r="D799" s="30"/>
      <c r="E799" s="8" t="str">
        <f t="shared" si="2195"/>
        <v>(Select Station Province)</v>
      </c>
      <c r="F799" s="9" t="str">
        <f>IFERROR(VLOOKUP(E799,Template!$AK$5:$AL$17,2,FALSE),"")</f>
        <v/>
      </c>
      <c r="G799" s="42" t="s">
        <v>17</v>
      </c>
      <c r="H799" s="42" t="s">
        <v>7</v>
      </c>
      <c r="I799" s="32" t="s">
        <v>65</v>
      </c>
      <c r="J799" s="32" t="s">
        <v>66</v>
      </c>
      <c r="K799" s="33">
        <f t="shared" si="2177"/>
        <v>0</v>
      </c>
      <c r="L799" s="33">
        <f t="shared" si="2178"/>
        <v>0</v>
      </c>
      <c r="M799" s="34">
        <f t="shared" si="2176"/>
        <v>0</v>
      </c>
      <c r="N799" s="34">
        <f t="shared" si="2196"/>
        <v>0</v>
      </c>
      <c r="O799" s="34">
        <f t="shared" si="2179"/>
        <v>0</v>
      </c>
      <c r="P799" s="12" t="str">
        <f t="shared" ref="P799:Q799" si="2214">P798</f>
        <v>(Select Language)</v>
      </c>
      <c r="Q799" s="12" t="str">
        <f t="shared" si="2214"/>
        <v>(Select Usage)</v>
      </c>
      <c r="R799" s="33">
        <f t="shared" si="2180"/>
        <v>0</v>
      </c>
      <c r="S799" s="33">
        <f t="shared" si="2181"/>
        <v>0</v>
      </c>
      <c r="T799" s="33">
        <f t="shared" si="2182"/>
        <v>0</v>
      </c>
      <c r="U799" s="33">
        <f t="shared" si="2183"/>
        <v>0</v>
      </c>
      <c r="V799" s="33">
        <f t="shared" si="2184"/>
        <v>0</v>
      </c>
      <c r="W799" s="33">
        <f t="shared" si="2185"/>
        <v>0</v>
      </c>
      <c r="X799" s="33">
        <f t="shared" si="2186"/>
        <v>0</v>
      </c>
      <c r="Y799" s="33">
        <f t="shared" si="2187"/>
        <v>0</v>
      </c>
      <c r="Z799" s="33">
        <f t="shared" si="2188"/>
        <v>0</v>
      </c>
      <c r="AA799" s="33">
        <f t="shared" si="2189"/>
        <v>0</v>
      </c>
      <c r="AB799" s="33">
        <f t="shared" si="2190"/>
        <v>0</v>
      </c>
      <c r="AC799" s="33">
        <f t="shared" si="2191"/>
        <v>0</v>
      </c>
      <c r="AD799" s="26">
        <f>SUM(R799:AC799)</f>
        <v>0</v>
      </c>
      <c r="AE799" s="46" t="str">
        <f>IFERROR(IF(AE$3=VLOOKUP($E799,Template!$AK$5:$AM$17,3,FALSE),$AD799*$F799,0),"0.00")</f>
        <v>0.00</v>
      </c>
      <c r="AF799" s="46" t="str">
        <f>IFERROR(IF(AF$3=VLOOKUP($E799,Template!$AK$5:$AM$17,3,FALSE),$AD799*$F799,0),"0.00")</f>
        <v>0.00</v>
      </c>
      <c r="AG799" s="28">
        <f t="shared" si="2193"/>
        <v>0</v>
      </c>
      <c r="AH799" s="13" t="s">
        <v>40</v>
      </c>
      <c r="AI799" s="13" t="s">
        <v>41</v>
      </c>
      <c r="AK799" s="14" t="s">
        <v>29</v>
      </c>
      <c r="AL799" s="15">
        <v>0.05</v>
      </c>
      <c r="AM799" s="16" t="s">
        <v>3</v>
      </c>
    </row>
    <row r="800" spans="1:39" s="3" customFormat="1" ht="13.8" x14ac:dyDescent="0.25">
      <c r="A800" s="7" t="str">
        <f t="shared" ref="A800:C800" si="2215">A799</f>
        <v>(Enter Broadcasting Company Name)</v>
      </c>
      <c r="B800" s="7" t="str">
        <f t="shared" si="2215"/>
        <v>(Enter Call Letters)</v>
      </c>
      <c r="C800" s="8" t="str">
        <f t="shared" si="2215"/>
        <v>(Select AM/FM)</v>
      </c>
      <c r="D800" s="30"/>
      <c r="E800" s="8" t="str">
        <f t="shared" si="2195"/>
        <v>(Select Station Province)</v>
      </c>
      <c r="F800" s="9" t="str">
        <f>IFERROR(VLOOKUP(E800,Template!$AK$5:$AL$17,2,FALSE),"")</f>
        <v/>
      </c>
      <c r="G800" s="42" t="s">
        <v>18</v>
      </c>
      <c r="H800" s="43" t="s">
        <v>8</v>
      </c>
      <c r="I800" s="32" t="s">
        <v>65</v>
      </c>
      <c r="J800" s="32" t="s">
        <v>66</v>
      </c>
      <c r="K800" s="33">
        <f t="shared" si="2177"/>
        <v>0</v>
      </c>
      <c r="L800" s="33">
        <f t="shared" si="2178"/>
        <v>0</v>
      </c>
      <c r="M800" s="34">
        <f t="shared" si="2176"/>
        <v>0</v>
      </c>
      <c r="N800" s="34">
        <f t="shared" si="2196"/>
        <v>0</v>
      </c>
      <c r="O800" s="34">
        <f t="shared" si="2179"/>
        <v>0</v>
      </c>
      <c r="P800" s="12" t="str">
        <f t="shared" ref="P800:Q800" si="2216">P799</f>
        <v>(Select Language)</v>
      </c>
      <c r="Q800" s="12" t="str">
        <f t="shared" si="2216"/>
        <v>(Select Usage)</v>
      </c>
      <c r="R800" s="33">
        <f t="shared" si="2180"/>
        <v>0</v>
      </c>
      <c r="S800" s="33">
        <f t="shared" si="2181"/>
        <v>0</v>
      </c>
      <c r="T800" s="33">
        <f t="shared" si="2182"/>
        <v>0</v>
      </c>
      <c r="U800" s="33">
        <f t="shared" si="2183"/>
        <v>0</v>
      </c>
      <c r="V800" s="33">
        <f t="shared" si="2184"/>
        <v>0</v>
      </c>
      <c r="W800" s="33">
        <f t="shared" si="2185"/>
        <v>0</v>
      </c>
      <c r="X800" s="33">
        <f t="shared" si="2186"/>
        <v>0</v>
      </c>
      <c r="Y800" s="33">
        <f t="shared" si="2187"/>
        <v>0</v>
      </c>
      <c r="Z800" s="33">
        <f t="shared" si="2188"/>
        <v>0</v>
      </c>
      <c r="AA800" s="33">
        <f t="shared" si="2189"/>
        <v>0</v>
      </c>
      <c r="AB800" s="33">
        <f t="shared" si="2190"/>
        <v>0</v>
      </c>
      <c r="AC800" s="33">
        <f t="shared" si="2191"/>
        <v>0</v>
      </c>
      <c r="AD800" s="26">
        <f t="shared" ref="AD800" si="2217">SUM(R800:AC800)</f>
        <v>0</v>
      </c>
      <c r="AE800" s="46" t="str">
        <f>IFERROR(IF(AE$3=VLOOKUP($E800,Template!$AK$5:$AM$17,3,FALSE),$AD800*$F800,0),"0.00")</f>
        <v>0.00</v>
      </c>
      <c r="AF800" s="46" t="str">
        <f>IFERROR(IF(AF$3=VLOOKUP($E800,Template!$AK$5:$AM$17,3,FALSE),$AD800*$F800,0),"0.00")</f>
        <v>0.00</v>
      </c>
      <c r="AG800" s="28">
        <f t="shared" si="2193"/>
        <v>0</v>
      </c>
      <c r="AH800" s="13" t="s">
        <v>40</v>
      </c>
      <c r="AI800" s="13" t="s">
        <v>41</v>
      </c>
      <c r="AK800" s="14" t="s">
        <v>21</v>
      </c>
      <c r="AL800" s="15">
        <v>0.05</v>
      </c>
      <c r="AM800" s="16" t="s">
        <v>3</v>
      </c>
    </row>
    <row r="801" spans="1:39" ht="13.8" x14ac:dyDescent="0.25">
      <c r="A801" s="19" t="s">
        <v>4</v>
      </c>
      <c r="B801" s="19"/>
      <c r="C801" s="20"/>
      <c r="D801" s="20"/>
      <c r="E801" s="20"/>
      <c r="F801" s="20"/>
      <c r="G801" s="44"/>
      <c r="H801" s="44"/>
      <c r="I801" s="21">
        <f t="shared" ref="I801:K801" si="2218">SUM(I789:I800)</f>
        <v>0</v>
      </c>
      <c r="J801" s="21">
        <f t="shared" si="2218"/>
        <v>0</v>
      </c>
      <c r="K801" s="21">
        <f t="shared" si="2218"/>
        <v>0</v>
      </c>
      <c r="L801" s="21">
        <f>L800</f>
        <v>0</v>
      </c>
      <c r="M801" s="21">
        <f>SUM(M789:M800)</f>
        <v>0</v>
      </c>
      <c r="N801" s="21">
        <f t="shared" ref="N801:O801" si="2219">SUM(N789:N800)</f>
        <v>0</v>
      </c>
      <c r="O801" s="21">
        <f t="shared" si="2219"/>
        <v>0</v>
      </c>
      <c r="P801" s="21"/>
      <c r="Q801" s="22"/>
      <c r="R801" s="21">
        <f t="shared" ref="R801:AI801" si="2220">SUM(R789:R800)</f>
        <v>0</v>
      </c>
      <c r="S801" s="21">
        <f t="shared" si="2220"/>
        <v>0</v>
      </c>
      <c r="T801" s="21">
        <f t="shared" si="2220"/>
        <v>0</v>
      </c>
      <c r="U801" s="21">
        <f t="shared" si="2220"/>
        <v>0</v>
      </c>
      <c r="V801" s="21">
        <f t="shared" si="2220"/>
        <v>0</v>
      </c>
      <c r="W801" s="21">
        <f t="shared" si="2220"/>
        <v>0</v>
      </c>
      <c r="X801" s="21">
        <f t="shared" si="2220"/>
        <v>0</v>
      </c>
      <c r="Y801" s="21">
        <f t="shared" si="2220"/>
        <v>0</v>
      </c>
      <c r="Z801" s="21">
        <f t="shared" si="2220"/>
        <v>0</v>
      </c>
      <c r="AA801" s="21">
        <f t="shared" si="2220"/>
        <v>0</v>
      </c>
      <c r="AB801" s="21">
        <f t="shared" si="2220"/>
        <v>0</v>
      </c>
      <c r="AC801" s="21">
        <f t="shared" si="2220"/>
        <v>0</v>
      </c>
      <c r="AD801" s="27">
        <f t="shared" si="2220"/>
        <v>0</v>
      </c>
      <c r="AE801" s="21">
        <f t="shared" si="2220"/>
        <v>0</v>
      </c>
      <c r="AF801" s="21">
        <f t="shared" si="2220"/>
        <v>0</v>
      </c>
      <c r="AG801" s="27">
        <f t="shared" si="2220"/>
        <v>0</v>
      </c>
      <c r="AH801" s="21">
        <f t="shared" si="2220"/>
        <v>0</v>
      </c>
      <c r="AI801" s="21">
        <f t="shared" si="2220"/>
        <v>0</v>
      </c>
      <c r="AK801" s="14" t="s">
        <v>71</v>
      </c>
      <c r="AL801" s="15">
        <v>0.05</v>
      </c>
      <c r="AM801" s="16" t="s">
        <v>3</v>
      </c>
    </row>
    <row r="802" spans="1:39" x14ac:dyDescent="0.25">
      <c r="A802" s="2"/>
      <c r="G802" s="2"/>
      <c r="H802" s="2"/>
      <c r="O802" s="2"/>
      <c r="P802" s="2"/>
    </row>
    <row r="803" spans="1:39" ht="42" customHeight="1" x14ac:dyDescent="0.25">
      <c r="A803" s="223" t="s">
        <v>63</v>
      </c>
      <c r="B803" s="223" t="s">
        <v>43</v>
      </c>
      <c r="C803" s="224" t="s">
        <v>19</v>
      </c>
      <c r="D803" s="226"/>
      <c r="E803" s="223" t="s">
        <v>14</v>
      </c>
      <c r="F803" s="223" t="s">
        <v>38</v>
      </c>
      <c r="G803" s="223" t="s">
        <v>1</v>
      </c>
      <c r="H803" s="223" t="s">
        <v>5</v>
      </c>
      <c r="I803" s="225" t="s">
        <v>31</v>
      </c>
      <c r="J803" s="225" t="s">
        <v>32</v>
      </c>
      <c r="K803" s="225" t="s">
        <v>48</v>
      </c>
      <c r="L803" s="225" t="s">
        <v>0</v>
      </c>
      <c r="M803" s="4" t="s">
        <v>45</v>
      </c>
      <c r="N803" s="4" t="s">
        <v>46</v>
      </c>
      <c r="O803" s="4" t="s">
        <v>47</v>
      </c>
      <c r="P803" s="225" t="s">
        <v>50</v>
      </c>
      <c r="Q803" s="225" t="s">
        <v>33</v>
      </c>
      <c r="R803" s="4" t="s">
        <v>51</v>
      </c>
      <c r="S803" s="4" t="s">
        <v>52</v>
      </c>
      <c r="T803" s="4" t="s">
        <v>53</v>
      </c>
      <c r="U803" s="4" t="s">
        <v>54</v>
      </c>
      <c r="V803" s="4" t="s">
        <v>55</v>
      </c>
      <c r="W803" s="4" t="s">
        <v>56</v>
      </c>
      <c r="X803" s="4" t="s">
        <v>57</v>
      </c>
      <c r="Y803" s="4" t="s">
        <v>58</v>
      </c>
      <c r="Z803" s="4" t="s">
        <v>59</v>
      </c>
      <c r="AA803" s="4" t="s">
        <v>62</v>
      </c>
      <c r="AB803" s="4" t="s">
        <v>60</v>
      </c>
      <c r="AC803" s="4" t="s">
        <v>61</v>
      </c>
      <c r="AD803" s="233" t="s">
        <v>34</v>
      </c>
      <c r="AE803" s="231" t="s">
        <v>2</v>
      </c>
      <c r="AF803" s="231" t="s">
        <v>3</v>
      </c>
      <c r="AG803" s="233" t="s">
        <v>35</v>
      </c>
      <c r="AH803" s="223" t="s">
        <v>36</v>
      </c>
      <c r="AI803" s="223" t="s">
        <v>37</v>
      </c>
      <c r="AK803" s="229" t="s">
        <v>30</v>
      </c>
      <c r="AL803" s="229"/>
      <c r="AM803" s="229"/>
    </row>
    <row r="804" spans="1:39" s="6" customFormat="1" ht="35.25" customHeight="1" x14ac:dyDescent="0.3">
      <c r="A804" s="224"/>
      <c r="B804" s="224"/>
      <c r="C804" s="224"/>
      <c r="D804" s="227"/>
      <c r="E804" s="223"/>
      <c r="F804" s="223"/>
      <c r="G804" s="223"/>
      <c r="H804" s="223"/>
      <c r="I804" s="230"/>
      <c r="J804" s="230"/>
      <c r="K804" s="230"/>
      <c r="L804" s="230"/>
      <c r="M804" s="5">
        <v>0</v>
      </c>
      <c r="N804" s="5">
        <v>625000</v>
      </c>
      <c r="O804" s="5">
        <v>1250000</v>
      </c>
      <c r="P804" s="225"/>
      <c r="Q804" s="225"/>
      <c r="R804" s="29">
        <v>4.95E-4</v>
      </c>
      <c r="S804" s="29">
        <v>9.5200000000000005E-4</v>
      </c>
      <c r="T804" s="29">
        <v>1.5900000000000001E-3</v>
      </c>
      <c r="U804" s="29">
        <v>1.1169999999999999E-3</v>
      </c>
      <c r="V804" s="29">
        <v>2.189E-3</v>
      </c>
      <c r="W804" s="29">
        <v>4.5430000000000002E-3</v>
      </c>
      <c r="X804" s="29">
        <v>8.8199999999999997E-4</v>
      </c>
      <c r="Y804" s="29">
        <v>1.6949999999999999E-3</v>
      </c>
      <c r="Z804" s="29">
        <v>2.8319999999999999E-3</v>
      </c>
      <c r="AA804" s="29">
        <v>1.9889999999999999E-3</v>
      </c>
      <c r="AB804" s="29">
        <v>3.8999999999999998E-3</v>
      </c>
      <c r="AC804" s="29">
        <v>8.0949999999999998E-3</v>
      </c>
      <c r="AD804" s="233"/>
      <c r="AE804" s="232"/>
      <c r="AF804" s="232"/>
      <c r="AG804" s="234"/>
      <c r="AH804" s="223"/>
      <c r="AI804" s="223"/>
      <c r="AK804" s="229"/>
      <c r="AL804" s="229"/>
      <c r="AM804" s="229"/>
    </row>
    <row r="805" spans="1:39" s="3" customFormat="1" ht="13.8" x14ac:dyDescent="0.25">
      <c r="A805" s="7" t="s">
        <v>44</v>
      </c>
      <c r="B805" s="7" t="s">
        <v>42</v>
      </c>
      <c r="C805" s="8" t="s">
        <v>39</v>
      </c>
      <c r="D805" s="30"/>
      <c r="E805" s="8" t="s">
        <v>64</v>
      </c>
      <c r="F805" s="9" t="str">
        <f>IFERROR(VLOOKUP(E805,Template!$AK$5:$AL$17,2,FALSE),"")</f>
        <v/>
      </c>
      <c r="G805" s="41" t="s">
        <v>7</v>
      </c>
      <c r="H805" s="41" t="s">
        <v>6</v>
      </c>
      <c r="I805" s="32" t="s">
        <v>65</v>
      </c>
      <c r="J805" s="32" t="s">
        <v>66</v>
      </c>
      <c r="K805" s="33">
        <f>IFERROR(I805+J805,0)</f>
        <v>0</v>
      </c>
      <c r="L805" s="33">
        <f>IFERROR(K805,"")</f>
        <v>0</v>
      </c>
      <c r="M805" s="34">
        <f t="shared" ref="M805:M816" si="2221">IF(L805&lt;=$N$4,K805,IF(L804&gt;$N$4,0,$N$4-L804))</f>
        <v>0</v>
      </c>
      <c r="N805" s="34">
        <f>IF(AND(L805&gt;$N$4,L805&lt;=$O$4),K805-M805,IF(AND(L804&gt;$N$4,L804&lt;=$O$4),$O$4-L804,IF(L804&gt;$O$4,0,IF(L805&lt;$N$4,0,MIN(L805-$N$4,$N$4)))))</f>
        <v>0</v>
      </c>
      <c r="O805" s="34">
        <f>IF(L805&gt;$O$4,K805-M805-N805,0)</f>
        <v>0</v>
      </c>
      <c r="P805" s="12" t="s">
        <v>94</v>
      </c>
      <c r="Q805" s="12" t="s">
        <v>68</v>
      </c>
      <c r="R805" s="33">
        <f>IF(AND($Q805="LOW",$P805="French"),M805*R$4,0)</f>
        <v>0</v>
      </c>
      <c r="S805" s="33">
        <f>IF(AND($Q805="LOW",$P805="French"),N805*S$4,0)</f>
        <v>0</v>
      </c>
      <c r="T805" s="33">
        <f>IF(AND($Q805="LOW",$P805="French"),O805*T$4,0)</f>
        <v>0</v>
      </c>
      <c r="U805" s="33">
        <f>IF(AND($Q805="HIGH",$P805="French"),M805*U$4,0)</f>
        <v>0</v>
      </c>
      <c r="V805" s="33">
        <f>IF(AND($Q805="HIGH",$P805="French"),N805*V$4,0)</f>
        <v>0</v>
      </c>
      <c r="W805" s="33">
        <f>IF(AND($Q805="HIGH",$P805="French"),O805*W$4,0)</f>
        <v>0</v>
      </c>
      <c r="X805" s="33">
        <f>IF(AND($Q805="LOW",$P805="English"),M805*X$4,0)</f>
        <v>0</v>
      </c>
      <c r="Y805" s="33">
        <f>IF(AND($Q805="LOW",$P805="English"),N805*Y$4,0)</f>
        <v>0</v>
      </c>
      <c r="Z805" s="33">
        <f>IF(AND($Q805="LOW",$P805="English"),O805*Z$4,0)</f>
        <v>0</v>
      </c>
      <c r="AA805" s="33">
        <f>IF(AND($Q805="HIGH",$P805="English"),M805*AA$4,0)</f>
        <v>0</v>
      </c>
      <c r="AB805" s="33">
        <f>IF(AND($Q805="HIGH",$P805="English"),N805*AB$4,0)</f>
        <v>0</v>
      </c>
      <c r="AC805" s="33">
        <f>IF(AND($Q805="HIGH",$P805="English"),O805*AC$4,0)</f>
        <v>0</v>
      </c>
      <c r="AD805" s="26">
        <f>SUM(R805:AC805)</f>
        <v>0</v>
      </c>
      <c r="AE805" s="46" t="str">
        <f>IFERROR(IF(AE$3=VLOOKUP($E805,Template!$AK$5:$AM$17,3,FALSE),$AD805*$F805,0),"0.00")</f>
        <v>0.00</v>
      </c>
      <c r="AF805" s="46" t="str">
        <f>IFERROR(IF(AF$3=VLOOKUP($E805,Template!$AK$5:$AM$17,3,FALSE),$AD805*$F805,0),"0.00")</f>
        <v>0.00</v>
      </c>
      <c r="AG805" s="28">
        <f>SUM(AD805:AF805)</f>
        <v>0</v>
      </c>
      <c r="AH805" s="13" t="s">
        <v>40</v>
      </c>
      <c r="AI805" s="13" t="s">
        <v>41</v>
      </c>
      <c r="AK805" s="14" t="s">
        <v>25</v>
      </c>
      <c r="AL805" s="15">
        <v>0.05</v>
      </c>
      <c r="AM805" s="16" t="s">
        <v>3</v>
      </c>
    </row>
    <row r="806" spans="1:39" s="3" customFormat="1" ht="13.8" x14ac:dyDescent="0.25">
      <c r="A806" s="7" t="str">
        <f>A805</f>
        <v>(Enter Broadcasting Company Name)</v>
      </c>
      <c r="B806" s="7" t="str">
        <f>B805</f>
        <v>(Enter Call Letters)</v>
      </c>
      <c r="C806" s="8" t="str">
        <f>C805</f>
        <v>(Select AM/FM)</v>
      </c>
      <c r="D806" s="30"/>
      <c r="E806" s="8" t="str">
        <f>E805</f>
        <v>(Select Station Province)</v>
      </c>
      <c r="F806" s="9" t="str">
        <f>IFERROR(VLOOKUP(E806,Template!$AK$5:$AL$17,2,FALSE),"")</f>
        <v/>
      </c>
      <c r="G806" s="42" t="s">
        <v>8</v>
      </c>
      <c r="H806" s="42" t="s">
        <v>9</v>
      </c>
      <c r="I806" s="32" t="s">
        <v>65</v>
      </c>
      <c r="J806" s="32" t="s">
        <v>66</v>
      </c>
      <c r="K806" s="33">
        <f t="shared" ref="K806:K816" si="2222">IFERROR(I806+J806,0)</f>
        <v>0</v>
      </c>
      <c r="L806" s="33">
        <f t="shared" ref="L806:L816" si="2223">IFERROR(L805+K806,"")</f>
        <v>0</v>
      </c>
      <c r="M806" s="34">
        <f t="shared" si="2221"/>
        <v>0</v>
      </c>
      <c r="N806" s="34">
        <f>IF(AND(L806&gt;$N$4,L806&lt;=$O$4),K806-M806,IF(AND(L805&gt;$N$4,L805&lt;=$O$4),$O$4-L805,IF(L805&gt;$O$4,0,IF(L806&lt;$N$4,0,MIN(L806-$N$4,$N$4)))))</f>
        <v>0</v>
      </c>
      <c r="O806" s="34">
        <f t="shared" ref="O806:O816" si="2224">IF(L806&gt;$O$4,K806-M806-N806,0)</f>
        <v>0</v>
      </c>
      <c r="P806" s="12" t="str">
        <f>P805</f>
        <v>(Select Language)</v>
      </c>
      <c r="Q806" s="12" t="str">
        <f>Q805</f>
        <v>(Select Usage)</v>
      </c>
      <c r="R806" s="33">
        <f t="shared" ref="R806:R816" si="2225">IF(AND($Q806="LOW",$P806="French"),M806*R$4,0)</f>
        <v>0</v>
      </c>
      <c r="S806" s="33">
        <f t="shared" ref="S806:S816" si="2226">IF(AND($Q806="LOW",$P806="French"),N806*S$4,0)</f>
        <v>0</v>
      </c>
      <c r="T806" s="33">
        <f t="shared" ref="T806:T816" si="2227">IF(AND($Q806="LOW",$P806="French"),O806*T$4,0)</f>
        <v>0</v>
      </c>
      <c r="U806" s="33">
        <f t="shared" ref="U806:U816" si="2228">IF(AND($Q806="HIGH",$P806="French"),M806*U$4,0)</f>
        <v>0</v>
      </c>
      <c r="V806" s="33">
        <f t="shared" ref="V806:V816" si="2229">IF(AND($Q806="HIGH",$P806="French"),N806*V$4,0)</f>
        <v>0</v>
      </c>
      <c r="W806" s="33">
        <f t="shared" ref="W806:W816" si="2230">IF(AND($Q806="HIGH",$P806="French"),O806*W$4,0)</f>
        <v>0</v>
      </c>
      <c r="X806" s="33">
        <f t="shared" ref="X806:X816" si="2231">IF(AND($Q806="LOW",$P806="English"),M806*X$4,0)</f>
        <v>0</v>
      </c>
      <c r="Y806" s="33">
        <f t="shared" ref="Y806:Y816" si="2232">IF(AND($Q806="LOW",$P806="English"),N806*Y$4,0)</f>
        <v>0</v>
      </c>
      <c r="Z806" s="33">
        <f t="shared" ref="Z806:Z816" si="2233">IF(AND($Q806="LOW",$P806="English"),O806*Z$4,0)</f>
        <v>0</v>
      </c>
      <c r="AA806" s="33">
        <f t="shared" ref="AA806:AA816" si="2234">IF(AND($Q806="HIGH",$P806="English"),M806*AA$4,0)</f>
        <v>0</v>
      </c>
      <c r="AB806" s="33">
        <f t="shared" ref="AB806:AB816" si="2235">IF(AND($Q806="HIGH",$P806="English"),N806*AB$4,0)</f>
        <v>0</v>
      </c>
      <c r="AC806" s="33">
        <f t="shared" ref="AC806:AC816" si="2236">IF(AND($Q806="HIGH",$P806="English"),O806*AC$4,0)</f>
        <v>0</v>
      </c>
      <c r="AD806" s="26">
        <f t="shared" ref="AD806:AD810" si="2237">SUM(R806:AC806)</f>
        <v>0</v>
      </c>
      <c r="AE806" s="46" t="str">
        <f>IFERROR(IF(AE$3=VLOOKUP($E806,Template!$AK$5:$AM$17,3,FALSE),$AD806*$F806,0),"0.00")</f>
        <v>0.00</v>
      </c>
      <c r="AF806" s="46" t="str">
        <f>IFERROR(IF(AF$3=VLOOKUP($E806,Template!$AK$5:$AM$17,3,FALSE),$AD806*$F806,0),"0.00")</f>
        <v>0.00</v>
      </c>
      <c r="AG806" s="28">
        <f t="shared" ref="AG806:AG816" si="2238">SUM(AD806:AF806)</f>
        <v>0</v>
      </c>
      <c r="AH806" s="13" t="s">
        <v>40</v>
      </c>
      <c r="AI806" s="13" t="s">
        <v>41</v>
      </c>
      <c r="AK806" s="14" t="s">
        <v>23</v>
      </c>
      <c r="AL806" s="15">
        <v>0.05</v>
      </c>
      <c r="AM806" s="16" t="s">
        <v>3</v>
      </c>
    </row>
    <row r="807" spans="1:39" s="3" customFormat="1" ht="13.8" x14ac:dyDescent="0.25">
      <c r="A807" s="7" t="str">
        <f t="shared" ref="A807:C807" si="2239">A806</f>
        <v>(Enter Broadcasting Company Name)</v>
      </c>
      <c r="B807" s="7" t="str">
        <f t="shared" si="2239"/>
        <v>(Enter Call Letters)</v>
      </c>
      <c r="C807" s="8" t="str">
        <f t="shared" si="2239"/>
        <v>(Select AM/FM)</v>
      </c>
      <c r="D807" s="30"/>
      <c r="E807" s="8" t="str">
        <f t="shared" ref="E807:E816" si="2240">E806</f>
        <v>(Select Station Province)</v>
      </c>
      <c r="F807" s="9" t="str">
        <f>IFERROR(VLOOKUP(E807,Template!$AK$5:$AL$17,2,FALSE),"")</f>
        <v/>
      </c>
      <c r="G807" s="42" t="s">
        <v>6</v>
      </c>
      <c r="H807" s="42" t="s">
        <v>10</v>
      </c>
      <c r="I807" s="32" t="s">
        <v>65</v>
      </c>
      <c r="J807" s="32" t="s">
        <v>66</v>
      </c>
      <c r="K807" s="33">
        <f t="shared" si="2222"/>
        <v>0</v>
      </c>
      <c r="L807" s="33">
        <f t="shared" si="2223"/>
        <v>0</v>
      </c>
      <c r="M807" s="34">
        <f t="shared" si="2221"/>
        <v>0</v>
      </c>
      <c r="N807" s="34">
        <f t="shared" ref="N807:N816" si="2241">IF(AND(L807&gt;$N$4,L807&lt;=$O$4),K807-M807,IF(AND(L806&gt;$N$4,L806&lt;=$O$4),$O$4-L806,IF(L806&gt;$O$4,0,IF(L807&lt;$N$4,0,MIN(L807-$N$4,$N$4)))))</f>
        <v>0</v>
      </c>
      <c r="O807" s="34">
        <f t="shared" si="2224"/>
        <v>0</v>
      </c>
      <c r="P807" s="12" t="str">
        <f t="shared" ref="P807:Q807" si="2242">P806</f>
        <v>(Select Language)</v>
      </c>
      <c r="Q807" s="12" t="str">
        <f t="shared" si="2242"/>
        <v>(Select Usage)</v>
      </c>
      <c r="R807" s="33">
        <f t="shared" si="2225"/>
        <v>0</v>
      </c>
      <c r="S807" s="33">
        <f t="shared" si="2226"/>
        <v>0</v>
      </c>
      <c r="T807" s="33">
        <f t="shared" si="2227"/>
        <v>0</v>
      </c>
      <c r="U807" s="33">
        <f t="shared" si="2228"/>
        <v>0</v>
      </c>
      <c r="V807" s="33">
        <f t="shared" si="2229"/>
        <v>0</v>
      </c>
      <c r="W807" s="33">
        <f t="shared" si="2230"/>
        <v>0</v>
      </c>
      <c r="X807" s="33">
        <f t="shared" si="2231"/>
        <v>0</v>
      </c>
      <c r="Y807" s="33">
        <f t="shared" si="2232"/>
        <v>0</v>
      </c>
      <c r="Z807" s="33">
        <f t="shared" si="2233"/>
        <v>0</v>
      </c>
      <c r="AA807" s="33">
        <f t="shared" si="2234"/>
        <v>0</v>
      </c>
      <c r="AB807" s="33">
        <f t="shared" si="2235"/>
        <v>0</v>
      </c>
      <c r="AC807" s="33">
        <f t="shared" si="2236"/>
        <v>0</v>
      </c>
      <c r="AD807" s="26">
        <f t="shared" si="2237"/>
        <v>0</v>
      </c>
      <c r="AE807" s="46" t="str">
        <f>IFERROR(IF(AE$3=VLOOKUP($E807,Template!$AK$5:$AM$17,3,FALSE),$AD807*$F807,0),"0.00")</f>
        <v>0.00</v>
      </c>
      <c r="AF807" s="46" t="str">
        <f>IFERROR(IF(AF$3=VLOOKUP($E807,Template!$AK$5:$AM$17,3,FALSE),$AD807*$F807,0),"0.00")</f>
        <v>0.00</v>
      </c>
      <c r="AG807" s="28">
        <f t="shared" si="2238"/>
        <v>0</v>
      </c>
      <c r="AH807" s="13" t="s">
        <v>40</v>
      </c>
      <c r="AI807" s="13" t="s">
        <v>41</v>
      </c>
      <c r="AK807" s="14" t="s">
        <v>24</v>
      </c>
      <c r="AL807" s="15">
        <v>0.05</v>
      </c>
      <c r="AM807" s="16" t="s">
        <v>3</v>
      </c>
    </row>
    <row r="808" spans="1:39" s="3" customFormat="1" ht="13.8" x14ac:dyDescent="0.25">
      <c r="A808" s="7" t="str">
        <f t="shared" ref="A808:C808" si="2243">A807</f>
        <v>(Enter Broadcasting Company Name)</v>
      </c>
      <c r="B808" s="7" t="str">
        <f t="shared" si="2243"/>
        <v>(Enter Call Letters)</v>
      </c>
      <c r="C808" s="8" t="str">
        <f t="shared" si="2243"/>
        <v>(Select AM/FM)</v>
      </c>
      <c r="D808" s="30"/>
      <c r="E808" s="8" t="str">
        <f t="shared" si="2240"/>
        <v>(Select Station Province)</v>
      </c>
      <c r="F808" s="9" t="str">
        <f>IFERROR(VLOOKUP(E808,Template!$AK$5:$AL$17,2,FALSE),"")</f>
        <v/>
      </c>
      <c r="G808" s="42" t="s">
        <v>9</v>
      </c>
      <c r="H808" s="42" t="s">
        <v>11</v>
      </c>
      <c r="I808" s="32" t="s">
        <v>65</v>
      </c>
      <c r="J808" s="32" t="s">
        <v>66</v>
      </c>
      <c r="K808" s="33">
        <f t="shared" si="2222"/>
        <v>0</v>
      </c>
      <c r="L808" s="33">
        <f t="shared" si="2223"/>
        <v>0</v>
      </c>
      <c r="M808" s="34">
        <f t="shared" si="2221"/>
        <v>0</v>
      </c>
      <c r="N808" s="34">
        <f t="shared" si="2241"/>
        <v>0</v>
      </c>
      <c r="O808" s="34">
        <f t="shared" si="2224"/>
        <v>0</v>
      </c>
      <c r="P808" s="12" t="str">
        <f t="shared" ref="P808:Q808" si="2244">P807</f>
        <v>(Select Language)</v>
      </c>
      <c r="Q808" s="12" t="str">
        <f t="shared" si="2244"/>
        <v>(Select Usage)</v>
      </c>
      <c r="R808" s="33">
        <f t="shared" si="2225"/>
        <v>0</v>
      </c>
      <c r="S808" s="33">
        <f t="shared" si="2226"/>
        <v>0</v>
      </c>
      <c r="T808" s="33">
        <f t="shared" si="2227"/>
        <v>0</v>
      </c>
      <c r="U808" s="33">
        <f t="shared" si="2228"/>
        <v>0</v>
      </c>
      <c r="V808" s="33">
        <f t="shared" si="2229"/>
        <v>0</v>
      </c>
      <c r="W808" s="33">
        <f t="shared" si="2230"/>
        <v>0</v>
      </c>
      <c r="X808" s="33">
        <f t="shared" si="2231"/>
        <v>0</v>
      </c>
      <c r="Y808" s="33">
        <f t="shared" si="2232"/>
        <v>0</v>
      </c>
      <c r="Z808" s="33">
        <f t="shared" si="2233"/>
        <v>0</v>
      </c>
      <c r="AA808" s="33">
        <f t="shared" si="2234"/>
        <v>0</v>
      </c>
      <c r="AB808" s="33">
        <f t="shared" si="2235"/>
        <v>0</v>
      </c>
      <c r="AC808" s="33">
        <f t="shared" si="2236"/>
        <v>0</v>
      </c>
      <c r="AD808" s="26">
        <f t="shared" si="2237"/>
        <v>0</v>
      </c>
      <c r="AE808" s="46" t="str">
        <f>IFERROR(IF(AE$3=VLOOKUP($E808,Template!$AK$5:$AM$17,3,FALSE),$AD808*$F808,0),"0.00")</f>
        <v>0.00</v>
      </c>
      <c r="AF808" s="46" t="str">
        <f>IFERROR(IF(AF$3=VLOOKUP($E808,Template!$AK$5:$AM$17,3,FALSE),$AD808*$F808,0),"0.00")</f>
        <v>0.00</v>
      </c>
      <c r="AG808" s="28">
        <f t="shared" si="2238"/>
        <v>0</v>
      </c>
      <c r="AH808" s="13" t="s">
        <v>40</v>
      </c>
      <c r="AI808" s="13" t="s">
        <v>41</v>
      </c>
      <c r="AK808" s="14" t="s">
        <v>22</v>
      </c>
      <c r="AL808" s="15">
        <v>0.15</v>
      </c>
      <c r="AM808" s="16" t="s">
        <v>2</v>
      </c>
    </row>
    <row r="809" spans="1:39" s="3" customFormat="1" ht="13.8" x14ac:dyDescent="0.25">
      <c r="A809" s="7" t="str">
        <f t="shared" ref="A809:C809" si="2245">A808</f>
        <v>(Enter Broadcasting Company Name)</v>
      </c>
      <c r="B809" s="7" t="str">
        <f t="shared" si="2245"/>
        <v>(Enter Call Letters)</v>
      </c>
      <c r="C809" s="8" t="str">
        <f t="shared" si="2245"/>
        <v>(Select AM/FM)</v>
      </c>
      <c r="D809" s="30"/>
      <c r="E809" s="8" t="str">
        <f t="shared" si="2240"/>
        <v>(Select Station Province)</v>
      </c>
      <c r="F809" s="9" t="str">
        <f>IFERROR(VLOOKUP(E809,Template!$AK$5:$AL$17,2,FALSE),"")</f>
        <v/>
      </c>
      <c r="G809" s="42" t="s">
        <v>10</v>
      </c>
      <c r="H809" s="42" t="s">
        <v>12</v>
      </c>
      <c r="I809" s="32" t="s">
        <v>65</v>
      </c>
      <c r="J809" s="32" t="s">
        <v>66</v>
      </c>
      <c r="K809" s="33">
        <f t="shared" si="2222"/>
        <v>0</v>
      </c>
      <c r="L809" s="33">
        <f t="shared" si="2223"/>
        <v>0</v>
      </c>
      <c r="M809" s="34">
        <f t="shared" si="2221"/>
        <v>0</v>
      </c>
      <c r="N809" s="34">
        <f t="shared" si="2241"/>
        <v>0</v>
      </c>
      <c r="O809" s="34">
        <f t="shared" si="2224"/>
        <v>0</v>
      </c>
      <c r="P809" s="12" t="str">
        <f t="shared" ref="P809:Q809" si="2246">P808</f>
        <v>(Select Language)</v>
      </c>
      <c r="Q809" s="12" t="str">
        <f t="shared" si="2246"/>
        <v>(Select Usage)</v>
      </c>
      <c r="R809" s="33">
        <f t="shared" si="2225"/>
        <v>0</v>
      </c>
      <c r="S809" s="33">
        <f t="shared" si="2226"/>
        <v>0</v>
      </c>
      <c r="T809" s="33">
        <f t="shared" si="2227"/>
        <v>0</v>
      </c>
      <c r="U809" s="33">
        <f t="shared" si="2228"/>
        <v>0</v>
      </c>
      <c r="V809" s="33">
        <f t="shared" si="2229"/>
        <v>0</v>
      </c>
      <c r="W809" s="33">
        <f t="shared" si="2230"/>
        <v>0</v>
      </c>
      <c r="X809" s="33">
        <f t="shared" si="2231"/>
        <v>0</v>
      </c>
      <c r="Y809" s="33">
        <f t="shared" si="2232"/>
        <v>0</v>
      </c>
      <c r="Z809" s="33">
        <f t="shared" si="2233"/>
        <v>0</v>
      </c>
      <c r="AA809" s="33">
        <f t="shared" si="2234"/>
        <v>0</v>
      </c>
      <c r="AB809" s="33">
        <f t="shared" si="2235"/>
        <v>0</v>
      </c>
      <c r="AC809" s="33">
        <f t="shared" si="2236"/>
        <v>0</v>
      </c>
      <c r="AD809" s="26">
        <f t="shared" si="2237"/>
        <v>0</v>
      </c>
      <c r="AE809" s="46" t="str">
        <f>IFERROR(IF(AE$3=VLOOKUP($E809,Template!$AK$5:$AM$17,3,FALSE),$AD809*$F809,0),"0.00")</f>
        <v>0.00</v>
      </c>
      <c r="AF809" s="46" t="str">
        <f>IFERROR(IF(AF$3=VLOOKUP($E809,Template!$AK$5:$AM$17,3,FALSE),$AD809*$F809,0),"0.00")</f>
        <v>0.00</v>
      </c>
      <c r="AG809" s="28">
        <f t="shared" si="2238"/>
        <v>0</v>
      </c>
      <c r="AH809" s="13" t="s">
        <v>40</v>
      </c>
      <c r="AI809" s="13" t="s">
        <v>41</v>
      </c>
      <c r="AK809" s="14" t="s">
        <v>26</v>
      </c>
      <c r="AL809" s="15">
        <v>0.15</v>
      </c>
      <c r="AM809" s="16" t="s">
        <v>2</v>
      </c>
    </row>
    <row r="810" spans="1:39" s="3" customFormat="1" ht="13.8" x14ac:dyDescent="0.25">
      <c r="A810" s="7" t="str">
        <f t="shared" ref="A810:C810" si="2247">A809</f>
        <v>(Enter Broadcasting Company Name)</v>
      </c>
      <c r="B810" s="7" t="str">
        <f t="shared" si="2247"/>
        <v>(Enter Call Letters)</v>
      </c>
      <c r="C810" s="8" t="str">
        <f t="shared" si="2247"/>
        <v>(Select AM/FM)</v>
      </c>
      <c r="D810" s="30"/>
      <c r="E810" s="8" t="str">
        <f t="shared" si="2240"/>
        <v>(Select Station Province)</v>
      </c>
      <c r="F810" s="9" t="str">
        <f>IFERROR(VLOOKUP(E810,Template!$AK$5:$AL$17,2,FALSE),"")</f>
        <v/>
      </c>
      <c r="G810" s="42" t="s">
        <v>11</v>
      </c>
      <c r="H810" s="42" t="s">
        <v>13</v>
      </c>
      <c r="I810" s="32" t="s">
        <v>65</v>
      </c>
      <c r="J810" s="32" t="s">
        <v>66</v>
      </c>
      <c r="K810" s="33">
        <f t="shared" si="2222"/>
        <v>0</v>
      </c>
      <c r="L810" s="33">
        <f t="shared" si="2223"/>
        <v>0</v>
      </c>
      <c r="M810" s="34">
        <f t="shared" si="2221"/>
        <v>0</v>
      </c>
      <c r="N810" s="34">
        <f t="shared" si="2241"/>
        <v>0</v>
      </c>
      <c r="O810" s="34">
        <f t="shared" si="2224"/>
        <v>0</v>
      </c>
      <c r="P810" s="12" t="str">
        <f t="shared" ref="P810:Q810" si="2248">P809</f>
        <v>(Select Language)</v>
      </c>
      <c r="Q810" s="12" t="str">
        <f t="shared" si="2248"/>
        <v>(Select Usage)</v>
      </c>
      <c r="R810" s="33">
        <f t="shared" si="2225"/>
        <v>0</v>
      </c>
      <c r="S810" s="33">
        <f t="shared" si="2226"/>
        <v>0</v>
      </c>
      <c r="T810" s="33">
        <f t="shared" si="2227"/>
        <v>0</v>
      </c>
      <c r="U810" s="33">
        <f t="shared" si="2228"/>
        <v>0</v>
      </c>
      <c r="V810" s="33">
        <f t="shared" si="2229"/>
        <v>0</v>
      </c>
      <c r="W810" s="33">
        <f t="shared" si="2230"/>
        <v>0</v>
      </c>
      <c r="X810" s="33">
        <f t="shared" si="2231"/>
        <v>0</v>
      </c>
      <c r="Y810" s="33">
        <f t="shared" si="2232"/>
        <v>0</v>
      </c>
      <c r="Z810" s="33">
        <f t="shared" si="2233"/>
        <v>0</v>
      </c>
      <c r="AA810" s="33">
        <f t="shared" si="2234"/>
        <v>0</v>
      </c>
      <c r="AB810" s="33">
        <f t="shared" si="2235"/>
        <v>0</v>
      </c>
      <c r="AC810" s="33">
        <f t="shared" si="2236"/>
        <v>0</v>
      </c>
      <c r="AD810" s="26">
        <f t="shared" si="2237"/>
        <v>0</v>
      </c>
      <c r="AE810" s="46" t="str">
        <f>IFERROR(IF(AE$3=VLOOKUP($E810,Template!$AK$5:$AM$17,3,FALSE),$AD810*$F810,0),"0.00")</f>
        <v>0.00</v>
      </c>
      <c r="AF810" s="46" t="str">
        <f>IFERROR(IF(AF$3=VLOOKUP($E810,Template!$AK$5:$AM$17,3,FALSE),$AD810*$F810,0),"0.00")</f>
        <v>0.00</v>
      </c>
      <c r="AG810" s="28">
        <f t="shared" si="2238"/>
        <v>0</v>
      </c>
      <c r="AH810" s="13" t="s">
        <v>40</v>
      </c>
      <c r="AI810" s="13" t="s">
        <v>41</v>
      </c>
      <c r="AK810" s="14" t="s">
        <v>27</v>
      </c>
      <c r="AL810" s="15">
        <v>0.15</v>
      </c>
      <c r="AM810" s="16" t="s">
        <v>2</v>
      </c>
    </row>
    <row r="811" spans="1:39" s="3" customFormat="1" ht="13.8" x14ac:dyDescent="0.25">
      <c r="A811" s="7" t="str">
        <f t="shared" ref="A811:C811" si="2249">A810</f>
        <v>(Enter Broadcasting Company Name)</v>
      </c>
      <c r="B811" s="7" t="str">
        <f t="shared" si="2249"/>
        <v>(Enter Call Letters)</v>
      </c>
      <c r="C811" s="8" t="str">
        <f t="shared" si="2249"/>
        <v>(Select AM/FM)</v>
      </c>
      <c r="D811" s="30"/>
      <c r="E811" s="8" t="str">
        <f t="shared" si="2240"/>
        <v>(Select Station Province)</v>
      </c>
      <c r="F811" s="9" t="str">
        <f>IFERROR(VLOOKUP(E811,Template!$AK$5:$AL$17,2,FALSE),"")</f>
        <v/>
      </c>
      <c r="G811" s="42" t="s">
        <v>12</v>
      </c>
      <c r="H811" s="42" t="s">
        <v>15</v>
      </c>
      <c r="I811" s="32" t="s">
        <v>65</v>
      </c>
      <c r="J811" s="32" t="s">
        <v>66</v>
      </c>
      <c r="K811" s="33">
        <f t="shared" si="2222"/>
        <v>0</v>
      </c>
      <c r="L811" s="33">
        <f t="shared" si="2223"/>
        <v>0</v>
      </c>
      <c r="M811" s="34">
        <f t="shared" si="2221"/>
        <v>0</v>
      </c>
      <c r="N811" s="34">
        <f t="shared" si="2241"/>
        <v>0</v>
      </c>
      <c r="O811" s="34">
        <f t="shared" si="2224"/>
        <v>0</v>
      </c>
      <c r="P811" s="12" t="str">
        <f t="shared" ref="P811:Q811" si="2250">P810</f>
        <v>(Select Language)</v>
      </c>
      <c r="Q811" s="12" t="str">
        <f t="shared" si="2250"/>
        <v>(Select Usage)</v>
      </c>
      <c r="R811" s="33">
        <f t="shared" si="2225"/>
        <v>0</v>
      </c>
      <c r="S811" s="33">
        <f t="shared" si="2226"/>
        <v>0</v>
      </c>
      <c r="T811" s="33">
        <f t="shared" si="2227"/>
        <v>0</v>
      </c>
      <c r="U811" s="33">
        <f t="shared" si="2228"/>
        <v>0</v>
      </c>
      <c r="V811" s="33">
        <f t="shared" si="2229"/>
        <v>0</v>
      </c>
      <c r="W811" s="33">
        <f t="shared" si="2230"/>
        <v>0</v>
      </c>
      <c r="X811" s="33">
        <f t="shared" si="2231"/>
        <v>0</v>
      </c>
      <c r="Y811" s="33">
        <f t="shared" si="2232"/>
        <v>0</v>
      </c>
      <c r="Z811" s="33">
        <f t="shared" si="2233"/>
        <v>0</v>
      </c>
      <c r="AA811" s="33">
        <f t="shared" si="2234"/>
        <v>0</v>
      </c>
      <c r="AB811" s="33">
        <f t="shared" si="2235"/>
        <v>0</v>
      </c>
      <c r="AC811" s="33">
        <f t="shared" si="2236"/>
        <v>0</v>
      </c>
      <c r="AD811" s="26">
        <f>SUM(R811:AC811)</f>
        <v>0</v>
      </c>
      <c r="AE811" s="46" t="str">
        <f>IFERROR(IF(AE$3=VLOOKUP($E811,Template!$AK$5:$AM$17,3,FALSE),$AD811*$F811,0),"0.00")</f>
        <v>0.00</v>
      </c>
      <c r="AF811" s="46" t="str">
        <f>IFERROR(IF(AF$3=VLOOKUP($E811,Template!$AK$5:$AM$17,3,FALSE),$AD811*$F811,0),"0.00")</f>
        <v>0.00</v>
      </c>
      <c r="AG811" s="28">
        <f t="shared" si="2238"/>
        <v>0</v>
      </c>
      <c r="AH811" s="13" t="s">
        <v>40</v>
      </c>
      <c r="AI811" s="13" t="s">
        <v>41</v>
      </c>
      <c r="AK811" s="14" t="s">
        <v>28</v>
      </c>
      <c r="AL811" s="15">
        <v>0.05</v>
      </c>
      <c r="AM811" s="16" t="s">
        <v>3</v>
      </c>
    </row>
    <row r="812" spans="1:39" s="3" customFormat="1" ht="13.8" x14ac:dyDescent="0.25">
      <c r="A812" s="7" t="str">
        <f t="shared" ref="A812:C812" si="2251">A811</f>
        <v>(Enter Broadcasting Company Name)</v>
      </c>
      <c r="B812" s="7" t="str">
        <f t="shared" si="2251"/>
        <v>(Enter Call Letters)</v>
      </c>
      <c r="C812" s="8" t="str">
        <f t="shared" si="2251"/>
        <v>(Select AM/FM)</v>
      </c>
      <c r="D812" s="30"/>
      <c r="E812" s="8" t="str">
        <f t="shared" si="2240"/>
        <v>(Select Station Province)</v>
      </c>
      <c r="F812" s="9" t="str">
        <f>IFERROR(VLOOKUP(E812,Template!$AK$5:$AL$17,2,FALSE),"")</f>
        <v/>
      </c>
      <c r="G812" s="42" t="s">
        <v>13</v>
      </c>
      <c r="H812" s="42" t="s">
        <v>16</v>
      </c>
      <c r="I812" s="32" t="s">
        <v>65</v>
      </c>
      <c r="J812" s="32" t="s">
        <v>66</v>
      </c>
      <c r="K812" s="33">
        <f t="shared" si="2222"/>
        <v>0</v>
      </c>
      <c r="L812" s="33">
        <f t="shared" si="2223"/>
        <v>0</v>
      </c>
      <c r="M812" s="34">
        <f t="shared" si="2221"/>
        <v>0</v>
      </c>
      <c r="N812" s="34">
        <f t="shared" si="2241"/>
        <v>0</v>
      </c>
      <c r="O812" s="34">
        <f t="shared" si="2224"/>
        <v>0</v>
      </c>
      <c r="P812" s="12" t="str">
        <f t="shared" ref="P812:Q812" si="2252">P811</f>
        <v>(Select Language)</v>
      </c>
      <c r="Q812" s="12" t="str">
        <f t="shared" si="2252"/>
        <v>(Select Usage)</v>
      </c>
      <c r="R812" s="33">
        <f t="shared" si="2225"/>
        <v>0</v>
      </c>
      <c r="S812" s="33">
        <f t="shared" si="2226"/>
        <v>0</v>
      </c>
      <c r="T812" s="33">
        <f t="shared" si="2227"/>
        <v>0</v>
      </c>
      <c r="U812" s="33">
        <f t="shared" si="2228"/>
        <v>0</v>
      </c>
      <c r="V812" s="33">
        <f t="shared" si="2229"/>
        <v>0</v>
      </c>
      <c r="W812" s="33">
        <f t="shared" si="2230"/>
        <v>0</v>
      </c>
      <c r="X812" s="33">
        <f t="shared" si="2231"/>
        <v>0</v>
      </c>
      <c r="Y812" s="33">
        <f t="shared" si="2232"/>
        <v>0</v>
      </c>
      <c r="Z812" s="33">
        <f t="shared" si="2233"/>
        <v>0</v>
      </c>
      <c r="AA812" s="33">
        <f t="shared" si="2234"/>
        <v>0</v>
      </c>
      <c r="AB812" s="33">
        <f t="shared" si="2235"/>
        <v>0</v>
      </c>
      <c r="AC812" s="33">
        <f t="shared" si="2236"/>
        <v>0</v>
      </c>
      <c r="AD812" s="26">
        <f t="shared" ref="AD812:AD814" si="2253">SUM(R812:AC812)</f>
        <v>0</v>
      </c>
      <c r="AE812" s="46" t="str">
        <f>IFERROR(IF(AE$3=VLOOKUP($E812,Template!$AK$5:$AM$17,3,FALSE),$AD812*$F812,0),"0.00")</f>
        <v>0.00</v>
      </c>
      <c r="AF812" s="46" t="str">
        <f>IFERROR(IF(AF$3=VLOOKUP($E812,Template!$AK$5:$AM$17,3,FALSE),$AD812*$F812,0),"0.00")</f>
        <v>0.00</v>
      </c>
      <c r="AG812" s="28">
        <f t="shared" si="2238"/>
        <v>0</v>
      </c>
      <c r="AH812" s="13" t="s">
        <v>40</v>
      </c>
      <c r="AI812" s="13" t="s">
        <v>41</v>
      </c>
      <c r="AK812" s="14" t="s">
        <v>70</v>
      </c>
      <c r="AL812" s="15">
        <v>0.05</v>
      </c>
      <c r="AM812" s="16" t="s">
        <v>3</v>
      </c>
    </row>
    <row r="813" spans="1:39" s="3" customFormat="1" ht="13.8" x14ac:dyDescent="0.25">
      <c r="A813" s="7" t="str">
        <f t="shared" ref="A813:C813" si="2254">A812</f>
        <v>(Enter Broadcasting Company Name)</v>
      </c>
      <c r="B813" s="7" t="str">
        <f t="shared" si="2254"/>
        <v>(Enter Call Letters)</v>
      </c>
      <c r="C813" s="8" t="str">
        <f t="shared" si="2254"/>
        <v>(Select AM/FM)</v>
      </c>
      <c r="D813" s="30"/>
      <c r="E813" s="8" t="str">
        <f t="shared" si="2240"/>
        <v>(Select Station Province)</v>
      </c>
      <c r="F813" s="9" t="str">
        <f>IFERROR(VLOOKUP(E813,Template!$AK$5:$AL$17,2,FALSE),"")</f>
        <v/>
      </c>
      <c r="G813" s="42" t="s">
        <v>15</v>
      </c>
      <c r="H813" s="42" t="s">
        <v>17</v>
      </c>
      <c r="I813" s="32" t="s">
        <v>65</v>
      </c>
      <c r="J813" s="32" t="s">
        <v>66</v>
      </c>
      <c r="K813" s="33">
        <f t="shared" si="2222"/>
        <v>0</v>
      </c>
      <c r="L813" s="33">
        <f t="shared" si="2223"/>
        <v>0</v>
      </c>
      <c r="M813" s="34">
        <f t="shared" si="2221"/>
        <v>0</v>
      </c>
      <c r="N813" s="34">
        <f t="shared" si="2241"/>
        <v>0</v>
      </c>
      <c r="O813" s="34">
        <f t="shared" si="2224"/>
        <v>0</v>
      </c>
      <c r="P813" s="12" t="str">
        <f t="shared" ref="P813:Q813" si="2255">P812</f>
        <v>(Select Language)</v>
      </c>
      <c r="Q813" s="12" t="str">
        <f t="shared" si="2255"/>
        <v>(Select Usage)</v>
      </c>
      <c r="R813" s="33">
        <f t="shared" si="2225"/>
        <v>0</v>
      </c>
      <c r="S813" s="33">
        <f t="shared" si="2226"/>
        <v>0</v>
      </c>
      <c r="T813" s="33">
        <f t="shared" si="2227"/>
        <v>0</v>
      </c>
      <c r="U813" s="33">
        <f t="shared" si="2228"/>
        <v>0</v>
      </c>
      <c r="V813" s="33">
        <f t="shared" si="2229"/>
        <v>0</v>
      </c>
      <c r="W813" s="33">
        <f t="shared" si="2230"/>
        <v>0</v>
      </c>
      <c r="X813" s="33">
        <f t="shared" si="2231"/>
        <v>0</v>
      </c>
      <c r="Y813" s="33">
        <f t="shared" si="2232"/>
        <v>0</v>
      </c>
      <c r="Z813" s="33">
        <f t="shared" si="2233"/>
        <v>0</v>
      </c>
      <c r="AA813" s="33">
        <f t="shared" si="2234"/>
        <v>0</v>
      </c>
      <c r="AB813" s="33">
        <f t="shared" si="2235"/>
        <v>0</v>
      </c>
      <c r="AC813" s="33">
        <f t="shared" si="2236"/>
        <v>0</v>
      </c>
      <c r="AD813" s="26">
        <f t="shared" si="2253"/>
        <v>0</v>
      </c>
      <c r="AE813" s="46" t="str">
        <f>IFERROR(IF(AE$3=VLOOKUP($E813,Template!$AK$5:$AM$17,3,FALSE),$AD813*$F813,0),"0.00")</f>
        <v>0.00</v>
      </c>
      <c r="AF813" s="46" t="str">
        <f>IFERROR(IF(AF$3=VLOOKUP($E813,Template!$AK$5:$AM$17,3,FALSE),$AD813*$F813,0),"0.00")</f>
        <v>0.00</v>
      </c>
      <c r="AG813" s="28">
        <f t="shared" si="2238"/>
        <v>0</v>
      </c>
      <c r="AH813" s="13" t="s">
        <v>40</v>
      </c>
      <c r="AI813" s="13" t="s">
        <v>41</v>
      </c>
      <c r="AK813" s="14" t="s">
        <v>20</v>
      </c>
      <c r="AL813" s="15">
        <v>0.13</v>
      </c>
      <c r="AM813" s="16" t="s">
        <v>2</v>
      </c>
    </row>
    <row r="814" spans="1:39" s="3" customFormat="1" ht="13.8" x14ac:dyDescent="0.25">
      <c r="A814" s="7" t="str">
        <f t="shared" ref="A814:C814" si="2256">A813</f>
        <v>(Enter Broadcasting Company Name)</v>
      </c>
      <c r="B814" s="7" t="str">
        <f t="shared" si="2256"/>
        <v>(Enter Call Letters)</v>
      </c>
      <c r="C814" s="8" t="str">
        <f t="shared" si="2256"/>
        <v>(Select AM/FM)</v>
      </c>
      <c r="D814" s="30"/>
      <c r="E814" s="8" t="str">
        <f t="shared" si="2240"/>
        <v>(Select Station Province)</v>
      </c>
      <c r="F814" s="9" t="str">
        <f>IFERROR(VLOOKUP(E814,Template!$AK$5:$AL$17,2,FALSE),"")</f>
        <v/>
      </c>
      <c r="G814" s="42" t="s">
        <v>16</v>
      </c>
      <c r="H814" s="42" t="s">
        <v>18</v>
      </c>
      <c r="I814" s="32" t="s">
        <v>65</v>
      </c>
      <c r="J814" s="32" t="s">
        <v>66</v>
      </c>
      <c r="K814" s="33">
        <f t="shared" si="2222"/>
        <v>0</v>
      </c>
      <c r="L814" s="33">
        <f t="shared" si="2223"/>
        <v>0</v>
      </c>
      <c r="M814" s="34">
        <f t="shared" si="2221"/>
        <v>0</v>
      </c>
      <c r="N814" s="34">
        <f t="shared" si="2241"/>
        <v>0</v>
      </c>
      <c r="O814" s="34">
        <f t="shared" si="2224"/>
        <v>0</v>
      </c>
      <c r="P814" s="12" t="str">
        <f t="shared" ref="P814:Q814" si="2257">P813</f>
        <v>(Select Language)</v>
      </c>
      <c r="Q814" s="12" t="str">
        <f t="shared" si="2257"/>
        <v>(Select Usage)</v>
      </c>
      <c r="R814" s="33">
        <f t="shared" si="2225"/>
        <v>0</v>
      </c>
      <c r="S814" s="33">
        <f t="shared" si="2226"/>
        <v>0</v>
      </c>
      <c r="T814" s="33">
        <f t="shared" si="2227"/>
        <v>0</v>
      </c>
      <c r="U814" s="33">
        <f t="shared" si="2228"/>
        <v>0</v>
      </c>
      <c r="V814" s="33">
        <f t="shared" si="2229"/>
        <v>0</v>
      </c>
      <c r="W814" s="33">
        <f t="shared" si="2230"/>
        <v>0</v>
      </c>
      <c r="X814" s="33">
        <f t="shared" si="2231"/>
        <v>0</v>
      </c>
      <c r="Y814" s="33">
        <f t="shared" si="2232"/>
        <v>0</v>
      </c>
      <c r="Z814" s="33">
        <f t="shared" si="2233"/>
        <v>0</v>
      </c>
      <c r="AA814" s="33">
        <f t="shared" si="2234"/>
        <v>0</v>
      </c>
      <c r="AB814" s="33">
        <f t="shared" si="2235"/>
        <v>0</v>
      </c>
      <c r="AC814" s="33">
        <f t="shared" si="2236"/>
        <v>0</v>
      </c>
      <c r="AD814" s="26">
        <f t="shared" si="2253"/>
        <v>0</v>
      </c>
      <c r="AE814" s="46" t="str">
        <f>IFERROR(IF(AE$3=VLOOKUP($E814,Template!$AK$5:$AM$17,3,FALSE),$AD814*$F814,0),"0.00")</f>
        <v>0.00</v>
      </c>
      <c r="AF814" s="46" t="str">
        <f>IFERROR(IF(AF$3=VLOOKUP($E814,Template!$AK$5:$AM$17,3,FALSE),$AD814*$F814,0),"0.00")</f>
        <v>0.00</v>
      </c>
      <c r="AG814" s="28">
        <f t="shared" si="2238"/>
        <v>0</v>
      </c>
      <c r="AH814" s="13" t="s">
        <v>40</v>
      </c>
      <c r="AI814" s="13" t="s">
        <v>41</v>
      </c>
      <c r="AK814" s="14" t="s">
        <v>69</v>
      </c>
      <c r="AL814" s="15">
        <v>0.15</v>
      </c>
      <c r="AM814" s="16" t="s">
        <v>2</v>
      </c>
    </row>
    <row r="815" spans="1:39" s="3" customFormat="1" ht="13.8" x14ac:dyDescent="0.25">
      <c r="A815" s="7" t="str">
        <f t="shared" ref="A815:C815" si="2258">A814</f>
        <v>(Enter Broadcasting Company Name)</v>
      </c>
      <c r="B815" s="7" t="str">
        <f t="shared" si="2258"/>
        <v>(Enter Call Letters)</v>
      </c>
      <c r="C815" s="8" t="str">
        <f t="shared" si="2258"/>
        <v>(Select AM/FM)</v>
      </c>
      <c r="D815" s="30"/>
      <c r="E815" s="8" t="str">
        <f t="shared" si="2240"/>
        <v>(Select Station Province)</v>
      </c>
      <c r="F815" s="9" t="str">
        <f>IFERROR(VLOOKUP(E815,Template!$AK$5:$AL$17,2,FALSE),"")</f>
        <v/>
      </c>
      <c r="G815" s="42" t="s">
        <v>17</v>
      </c>
      <c r="H815" s="42" t="s">
        <v>7</v>
      </c>
      <c r="I815" s="32" t="s">
        <v>65</v>
      </c>
      <c r="J815" s="32" t="s">
        <v>66</v>
      </c>
      <c r="K815" s="33">
        <f t="shared" si="2222"/>
        <v>0</v>
      </c>
      <c r="L815" s="33">
        <f t="shared" si="2223"/>
        <v>0</v>
      </c>
      <c r="M815" s="34">
        <f t="shared" si="2221"/>
        <v>0</v>
      </c>
      <c r="N815" s="34">
        <f t="shared" si="2241"/>
        <v>0</v>
      </c>
      <c r="O815" s="34">
        <f t="shared" si="2224"/>
        <v>0</v>
      </c>
      <c r="P815" s="12" t="str">
        <f t="shared" ref="P815:Q815" si="2259">P814</f>
        <v>(Select Language)</v>
      </c>
      <c r="Q815" s="12" t="str">
        <f t="shared" si="2259"/>
        <v>(Select Usage)</v>
      </c>
      <c r="R815" s="33">
        <f t="shared" si="2225"/>
        <v>0</v>
      </c>
      <c r="S815" s="33">
        <f t="shared" si="2226"/>
        <v>0</v>
      </c>
      <c r="T815" s="33">
        <f t="shared" si="2227"/>
        <v>0</v>
      </c>
      <c r="U815" s="33">
        <f t="shared" si="2228"/>
        <v>0</v>
      </c>
      <c r="V815" s="33">
        <f t="shared" si="2229"/>
        <v>0</v>
      </c>
      <c r="W815" s="33">
        <f t="shared" si="2230"/>
        <v>0</v>
      </c>
      <c r="X815" s="33">
        <f t="shared" si="2231"/>
        <v>0</v>
      </c>
      <c r="Y815" s="33">
        <f t="shared" si="2232"/>
        <v>0</v>
      </c>
      <c r="Z815" s="33">
        <f t="shared" si="2233"/>
        <v>0</v>
      </c>
      <c r="AA815" s="33">
        <f t="shared" si="2234"/>
        <v>0</v>
      </c>
      <c r="AB815" s="33">
        <f t="shared" si="2235"/>
        <v>0</v>
      </c>
      <c r="AC815" s="33">
        <f t="shared" si="2236"/>
        <v>0</v>
      </c>
      <c r="AD815" s="26">
        <f>SUM(R815:AC815)</f>
        <v>0</v>
      </c>
      <c r="AE815" s="46" t="str">
        <f>IFERROR(IF(AE$3=VLOOKUP($E815,Template!$AK$5:$AM$17,3,FALSE),$AD815*$F815,0),"0.00")</f>
        <v>0.00</v>
      </c>
      <c r="AF815" s="46" t="str">
        <f>IFERROR(IF(AF$3=VLOOKUP($E815,Template!$AK$5:$AM$17,3,FALSE),$AD815*$F815,0),"0.00")</f>
        <v>0.00</v>
      </c>
      <c r="AG815" s="28">
        <f t="shared" si="2238"/>
        <v>0</v>
      </c>
      <c r="AH815" s="13" t="s">
        <v>40</v>
      </c>
      <c r="AI815" s="13" t="s">
        <v>41</v>
      </c>
      <c r="AK815" s="14" t="s">
        <v>29</v>
      </c>
      <c r="AL815" s="15">
        <v>0.05</v>
      </c>
      <c r="AM815" s="16" t="s">
        <v>3</v>
      </c>
    </row>
    <row r="816" spans="1:39" s="3" customFormat="1" ht="13.8" x14ac:dyDescent="0.25">
      <c r="A816" s="7" t="str">
        <f t="shared" ref="A816:C816" si="2260">A815</f>
        <v>(Enter Broadcasting Company Name)</v>
      </c>
      <c r="B816" s="7" t="str">
        <f t="shared" si="2260"/>
        <v>(Enter Call Letters)</v>
      </c>
      <c r="C816" s="8" t="str">
        <f t="shared" si="2260"/>
        <v>(Select AM/FM)</v>
      </c>
      <c r="D816" s="30"/>
      <c r="E816" s="8" t="str">
        <f t="shared" si="2240"/>
        <v>(Select Station Province)</v>
      </c>
      <c r="F816" s="9" t="str">
        <f>IFERROR(VLOOKUP(E816,Template!$AK$5:$AL$17,2,FALSE),"")</f>
        <v/>
      </c>
      <c r="G816" s="42" t="s">
        <v>18</v>
      </c>
      <c r="H816" s="43" t="s">
        <v>8</v>
      </c>
      <c r="I816" s="32" t="s">
        <v>65</v>
      </c>
      <c r="J816" s="32" t="s">
        <v>66</v>
      </c>
      <c r="K816" s="33">
        <f t="shared" si="2222"/>
        <v>0</v>
      </c>
      <c r="L816" s="33">
        <f t="shared" si="2223"/>
        <v>0</v>
      </c>
      <c r="M816" s="34">
        <f t="shared" si="2221"/>
        <v>0</v>
      </c>
      <c r="N816" s="34">
        <f t="shared" si="2241"/>
        <v>0</v>
      </c>
      <c r="O816" s="34">
        <f t="shared" si="2224"/>
        <v>0</v>
      </c>
      <c r="P816" s="12" t="str">
        <f t="shared" ref="P816:Q816" si="2261">P815</f>
        <v>(Select Language)</v>
      </c>
      <c r="Q816" s="12" t="str">
        <f t="shared" si="2261"/>
        <v>(Select Usage)</v>
      </c>
      <c r="R816" s="33">
        <f t="shared" si="2225"/>
        <v>0</v>
      </c>
      <c r="S816" s="33">
        <f t="shared" si="2226"/>
        <v>0</v>
      </c>
      <c r="T816" s="33">
        <f t="shared" si="2227"/>
        <v>0</v>
      </c>
      <c r="U816" s="33">
        <f t="shared" si="2228"/>
        <v>0</v>
      </c>
      <c r="V816" s="33">
        <f t="shared" si="2229"/>
        <v>0</v>
      </c>
      <c r="W816" s="33">
        <f t="shared" si="2230"/>
        <v>0</v>
      </c>
      <c r="X816" s="33">
        <f t="shared" si="2231"/>
        <v>0</v>
      </c>
      <c r="Y816" s="33">
        <f t="shared" si="2232"/>
        <v>0</v>
      </c>
      <c r="Z816" s="33">
        <f t="shared" si="2233"/>
        <v>0</v>
      </c>
      <c r="AA816" s="33">
        <f t="shared" si="2234"/>
        <v>0</v>
      </c>
      <c r="AB816" s="33">
        <f t="shared" si="2235"/>
        <v>0</v>
      </c>
      <c r="AC816" s="33">
        <f t="shared" si="2236"/>
        <v>0</v>
      </c>
      <c r="AD816" s="26">
        <f t="shared" ref="AD816" si="2262">SUM(R816:AC816)</f>
        <v>0</v>
      </c>
      <c r="AE816" s="46" t="str">
        <f>IFERROR(IF(AE$3=VLOOKUP($E816,Template!$AK$5:$AM$17,3,FALSE),$AD816*$F816,0),"0.00")</f>
        <v>0.00</v>
      </c>
      <c r="AF816" s="46" t="str">
        <f>IFERROR(IF(AF$3=VLOOKUP($E816,Template!$AK$5:$AM$17,3,FALSE),$AD816*$F816,0),"0.00")</f>
        <v>0.00</v>
      </c>
      <c r="AG816" s="28">
        <f t="shared" si="2238"/>
        <v>0</v>
      </c>
      <c r="AH816" s="13" t="s">
        <v>40</v>
      </c>
      <c r="AI816" s="13" t="s">
        <v>41</v>
      </c>
      <c r="AK816" s="14" t="s">
        <v>21</v>
      </c>
      <c r="AL816" s="15">
        <v>0.05</v>
      </c>
      <c r="AM816" s="16" t="s">
        <v>3</v>
      </c>
    </row>
    <row r="817" spans="1:39" ht="13.8" x14ac:dyDescent="0.25">
      <c r="A817" s="19" t="s">
        <v>4</v>
      </c>
      <c r="B817" s="19"/>
      <c r="C817" s="20"/>
      <c r="D817" s="20"/>
      <c r="E817" s="20"/>
      <c r="F817" s="20"/>
      <c r="G817" s="44"/>
      <c r="H817" s="44"/>
      <c r="I817" s="21">
        <f t="shared" ref="I817:K817" si="2263">SUM(I805:I816)</f>
        <v>0</v>
      </c>
      <c r="J817" s="21">
        <f t="shared" si="2263"/>
        <v>0</v>
      </c>
      <c r="K817" s="21">
        <f t="shared" si="2263"/>
        <v>0</v>
      </c>
      <c r="L817" s="21">
        <f>L816</f>
        <v>0</v>
      </c>
      <c r="M817" s="21">
        <f>SUM(M805:M816)</f>
        <v>0</v>
      </c>
      <c r="N817" s="21">
        <f t="shared" ref="N817:O817" si="2264">SUM(N805:N816)</f>
        <v>0</v>
      </c>
      <c r="O817" s="21">
        <f t="shared" si="2264"/>
        <v>0</v>
      </c>
      <c r="P817" s="21"/>
      <c r="Q817" s="22"/>
      <c r="R817" s="21">
        <f t="shared" ref="R817:AI817" si="2265">SUM(R805:R816)</f>
        <v>0</v>
      </c>
      <c r="S817" s="21">
        <f t="shared" si="2265"/>
        <v>0</v>
      </c>
      <c r="T817" s="21">
        <f t="shared" si="2265"/>
        <v>0</v>
      </c>
      <c r="U817" s="21">
        <f t="shared" si="2265"/>
        <v>0</v>
      </c>
      <c r="V817" s="21">
        <f t="shared" si="2265"/>
        <v>0</v>
      </c>
      <c r="W817" s="21">
        <f t="shared" si="2265"/>
        <v>0</v>
      </c>
      <c r="X817" s="21">
        <f t="shared" si="2265"/>
        <v>0</v>
      </c>
      <c r="Y817" s="21">
        <f t="shared" si="2265"/>
        <v>0</v>
      </c>
      <c r="Z817" s="21">
        <f t="shared" si="2265"/>
        <v>0</v>
      </c>
      <c r="AA817" s="21">
        <f t="shared" si="2265"/>
        <v>0</v>
      </c>
      <c r="AB817" s="21">
        <f t="shared" si="2265"/>
        <v>0</v>
      </c>
      <c r="AC817" s="21">
        <f t="shared" si="2265"/>
        <v>0</v>
      </c>
      <c r="AD817" s="27">
        <f t="shared" si="2265"/>
        <v>0</v>
      </c>
      <c r="AE817" s="21">
        <f t="shared" si="2265"/>
        <v>0</v>
      </c>
      <c r="AF817" s="21">
        <f t="shared" si="2265"/>
        <v>0</v>
      </c>
      <c r="AG817" s="27">
        <f t="shared" si="2265"/>
        <v>0</v>
      </c>
      <c r="AH817" s="21">
        <f t="shared" si="2265"/>
        <v>0</v>
      </c>
      <c r="AI817" s="21">
        <f t="shared" si="2265"/>
        <v>0</v>
      </c>
      <c r="AK817" s="14" t="s">
        <v>71</v>
      </c>
      <c r="AL817" s="15">
        <v>0.05</v>
      </c>
      <c r="AM817" s="16" t="s">
        <v>3</v>
      </c>
    </row>
    <row r="818" spans="1:39" x14ac:dyDescent="0.25">
      <c r="N818" s="24"/>
      <c r="AJ818" s="6"/>
      <c r="AK818" s="6"/>
      <c r="AL818" s="6"/>
    </row>
    <row r="819" spans="1:39" ht="42" customHeight="1" x14ac:dyDescent="0.25">
      <c r="A819" s="223" t="s">
        <v>63</v>
      </c>
      <c r="B819" s="223" t="s">
        <v>43</v>
      </c>
      <c r="C819" s="224" t="s">
        <v>19</v>
      </c>
      <c r="D819" s="226"/>
      <c r="E819" s="223" t="s">
        <v>14</v>
      </c>
      <c r="F819" s="223" t="s">
        <v>38</v>
      </c>
      <c r="G819" s="223" t="s">
        <v>1</v>
      </c>
      <c r="H819" s="223" t="s">
        <v>5</v>
      </c>
      <c r="I819" s="225" t="s">
        <v>31</v>
      </c>
      <c r="J819" s="225" t="s">
        <v>32</v>
      </c>
      <c r="K819" s="225" t="s">
        <v>48</v>
      </c>
      <c r="L819" s="225" t="s">
        <v>0</v>
      </c>
      <c r="M819" s="4" t="s">
        <v>45</v>
      </c>
      <c r="N819" s="4" t="s">
        <v>46</v>
      </c>
      <c r="O819" s="4" t="s">
        <v>47</v>
      </c>
      <c r="P819" s="225" t="s">
        <v>50</v>
      </c>
      <c r="Q819" s="225" t="s">
        <v>33</v>
      </c>
      <c r="R819" s="4" t="s">
        <v>51</v>
      </c>
      <c r="S819" s="4" t="s">
        <v>52</v>
      </c>
      <c r="T819" s="4" t="s">
        <v>53</v>
      </c>
      <c r="U819" s="4" t="s">
        <v>54</v>
      </c>
      <c r="V819" s="4" t="s">
        <v>55</v>
      </c>
      <c r="W819" s="4" t="s">
        <v>56</v>
      </c>
      <c r="X819" s="4" t="s">
        <v>57</v>
      </c>
      <c r="Y819" s="4" t="s">
        <v>58</v>
      </c>
      <c r="Z819" s="4" t="s">
        <v>59</v>
      </c>
      <c r="AA819" s="4" t="s">
        <v>62</v>
      </c>
      <c r="AB819" s="4" t="s">
        <v>60</v>
      </c>
      <c r="AC819" s="4" t="s">
        <v>61</v>
      </c>
      <c r="AD819" s="233" t="s">
        <v>34</v>
      </c>
      <c r="AE819" s="231" t="s">
        <v>2</v>
      </c>
      <c r="AF819" s="231" t="s">
        <v>3</v>
      </c>
      <c r="AG819" s="233" t="s">
        <v>35</v>
      </c>
      <c r="AH819" s="223" t="s">
        <v>36</v>
      </c>
      <c r="AI819" s="223" t="s">
        <v>37</v>
      </c>
      <c r="AK819" s="229" t="s">
        <v>30</v>
      </c>
      <c r="AL819" s="229"/>
      <c r="AM819" s="229"/>
    </row>
    <row r="820" spans="1:39" s="6" customFormat="1" ht="35.25" customHeight="1" x14ac:dyDescent="0.3">
      <c r="A820" s="224"/>
      <c r="B820" s="224"/>
      <c r="C820" s="224"/>
      <c r="D820" s="227"/>
      <c r="E820" s="223"/>
      <c r="F820" s="223"/>
      <c r="G820" s="223"/>
      <c r="H820" s="223"/>
      <c r="I820" s="230"/>
      <c r="J820" s="230"/>
      <c r="K820" s="230"/>
      <c r="L820" s="230"/>
      <c r="M820" s="5">
        <v>0</v>
      </c>
      <c r="N820" s="5">
        <v>625000</v>
      </c>
      <c r="O820" s="5">
        <v>1250000</v>
      </c>
      <c r="P820" s="225"/>
      <c r="Q820" s="225"/>
      <c r="R820" s="29">
        <v>4.95E-4</v>
      </c>
      <c r="S820" s="29">
        <v>9.5200000000000005E-4</v>
      </c>
      <c r="T820" s="29">
        <v>1.5900000000000001E-3</v>
      </c>
      <c r="U820" s="29">
        <v>1.1169999999999999E-3</v>
      </c>
      <c r="V820" s="29">
        <v>2.189E-3</v>
      </c>
      <c r="W820" s="29">
        <v>4.5430000000000002E-3</v>
      </c>
      <c r="X820" s="29">
        <v>8.8199999999999997E-4</v>
      </c>
      <c r="Y820" s="29">
        <v>1.6949999999999999E-3</v>
      </c>
      <c r="Z820" s="29">
        <v>2.8319999999999999E-3</v>
      </c>
      <c r="AA820" s="29">
        <v>1.9889999999999999E-3</v>
      </c>
      <c r="AB820" s="29">
        <v>3.8999999999999998E-3</v>
      </c>
      <c r="AC820" s="29">
        <v>8.0949999999999998E-3</v>
      </c>
      <c r="AD820" s="233"/>
      <c r="AE820" s="232"/>
      <c r="AF820" s="232"/>
      <c r="AG820" s="234"/>
      <c r="AH820" s="223"/>
      <c r="AI820" s="223"/>
      <c r="AK820" s="229"/>
      <c r="AL820" s="229"/>
      <c r="AM820" s="229"/>
    </row>
    <row r="821" spans="1:39" s="3" customFormat="1" ht="13.8" x14ac:dyDescent="0.25">
      <c r="A821" s="7" t="s">
        <v>44</v>
      </c>
      <c r="B821" s="7" t="s">
        <v>42</v>
      </c>
      <c r="C821" s="8" t="s">
        <v>39</v>
      </c>
      <c r="D821" s="30"/>
      <c r="E821" s="8" t="s">
        <v>64</v>
      </c>
      <c r="F821" s="9" t="str">
        <f>IFERROR(VLOOKUP(E821,Template!$AK$5:$AL$17,2,FALSE),"")</f>
        <v/>
      </c>
      <c r="G821" s="41" t="s">
        <v>7</v>
      </c>
      <c r="H821" s="41" t="s">
        <v>6</v>
      </c>
      <c r="I821" s="32" t="s">
        <v>65</v>
      </c>
      <c r="J821" s="32" t="s">
        <v>66</v>
      </c>
      <c r="K821" s="33">
        <f>IFERROR(I821+J821,0)</f>
        <v>0</v>
      </c>
      <c r="L821" s="33">
        <f>IFERROR(K821,"")</f>
        <v>0</v>
      </c>
      <c r="M821" s="34">
        <f t="shared" ref="M821:M832" si="2266">IF(L821&lt;=$N$4,K821,IF(L820&gt;$N$4,0,$N$4-L820))</f>
        <v>0</v>
      </c>
      <c r="N821" s="34">
        <f>IF(AND(L821&gt;$N$4,L821&lt;=$O$4),K821-M821,IF(AND(L820&gt;$N$4,L820&lt;=$O$4),$O$4-L820,IF(L820&gt;$O$4,0,IF(L821&lt;$N$4,0,MIN(L821-$N$4,$N$4)))))</f>
        <v>0</v>
      </c>
      <c r="O821" s="34">
        <f>IF(L821&gt;$O$4,K821-M821-N821,0)</f>
        <v>0</v>
      </c>
      <c r="P821" s="12" t="s">
        <v>94</v>
      </c>
      <c r="Q821" s="12" t="s">
        <v>68</v>
      </c>
      <c r="R821" s="33">
        <f>IF(AND($Q821="LOW",$P821="French"),M821*R$4,0)</f>
        <v>0</v>
      </c>
      <c r="S821" s="33">
        <f>IF(AND($Q821="LOW",$P821="French"),N821*S$4,0)</f>
        <v>0</v>
      </c>
      <c r="T821" s="33">
        <f>IF(AND($Q821="LOW",$P821="French"),O821*T$4,0)</f>
        <v>0</v>
      </c>
      <c r="U821" s="33">
        <f>IF(AND($Q821="HIGH",$P821="French"),M821*U$4,0)</f>
        <v>0</v>
      </c>
      <c r="V821" s="33">
        <f>IF(AND($Q821="HIGH",$P821="French"),N821*V$4,0)</f>
        <v>0</v>
      </c>
      <c r="W821" s="33">
        <f>IF(AND($Q821="HIGH",$P821="French"),O821*W$4,0)</f>
        <v>0</v>
      </c>
      <c r="X821" s="33">
        <f>IF(AND($Q821="LOW",$P821="English"),M821*X$4,0)</f>
        <v>0</v>
      </c>
      <c r="Y821" s="33">
        <f>IF(AND($Q821="LOW",$P821="English"),N821*Y$4,0)</f>
        <v>0</v>
      </c>
      <c r="Z821" s="33">
        <f>IF(AND($Q821="LOW",$P821="English"),O821*Z$4,0)</f>
        <v>0</v>
      </c>
      <c r="AA821" s="33">
        <f>IF(AND($Q821="HIGH",$P821="English"),M821*AA$4,0)</f>
        <v>0</v>
      </c>
      <c r="AB821" s="33">
        <f>IF(AND($Q821="HIGH",$P821="English"),N821*AB$4,0)</f>
        <v>0</v>
      </c>
      <c r="AC821" s="33">
        <f>IF(AND($Q821="HIGH",$P821="English"),O821*AC$4,0)</f>
        <v>0</v>
      </c>
      <c r="AD821" s="26">
        <f>SUM(R821:AC821)</f>
        <v>0</v>
      </c>
      <c r="AE821" s="46" t="str">
        <f>IFERROR(IF(AE$3=VLOOKUP($E821,Template!$AK$5:$AM$17,3,FALSE),$AD821*$F821,0),"0.00")</f>
        <v>0.00</v>
      </c>
      <c r="AF821" s="46" t="str">
        <f>IFERROR(IF(AF$3=VLOOKUP($E821,Template!$AK$5:$AM$17,3,FALSE),$AD821*$F821,0),"0.00")</f>
        <v>0.00</v>
      </c>
      <c r="AG821" s="28">
        <f>SUM(AD821:AF821)</f>
        <v>0</v>
      </c>
      <c r="AH821" s="13" t="s">
        <v>40</v>
      </c>
      <c r="AI821" s="13" t="s">
        <v>41</v>
      </c>
      <c r="AK821" s="14" t="s">
        <v>25</v>
      </c>
      <c r="AL821" s="15">
        <v>0.05</v>
      </c>
      <c r="AM821" s="16" t="s">
        <v>3</v>
      </c>
    </row>
    <row r="822" spans="1:39" s="3" customFormat="1" ht="13.8" x14ac:dyDescent="0.25">
      <c r="A822" s="7" t="str">
        <f>A821</f>
        <v>(Enter Broadcasting Company Name)</v>
      </c>
      <c r="B822" s="7" t="str">
        <f>B821</f>
        <v>(Enter Call Letters)</v>
      </c>
      <c r="C822" s="8" t="str">
        <f>C821</f>
        <v>(Select AM/FM)</v>
      </c>
      <c r="D822" s="30"/>
      <c r="E822" s="8" t="str">
        <f>E821</f>
        <v>(Select Station Province)</v>
      </c>
      <c r="F822" s="9" t="str">
        <f>IFERROR(VLOOKUP(E822,Template!$AK$5:$AL$17,2,FALSE),"")</f>
        <v/>
      </c>
      <c r="G822" s="42" t="s">
        <v>8</v>
      </c>
      <c r="H822" s="42" t="s">
        <v>9</v>
      </c>
      <c r="I822" s="32" t="s">
        <v>65</v>
      </c>
      <c r="J822" s="32" t="s">
        <v>66</v>
      </c>
      <c r="K822" s="33">
        <f t="shared" ref="K822:K832" si="2267">IFERROR(I822+J822,0)</f>
        <v>0</v>
      </c>
      <c r="L822" s="33">
        <f t="shared" ref="L822:L832" si="2268">IFERROR(L821+K822,"")</f>
        <v>0</v>
      </c>
      <c r="M822" s="34">
        <f t="shared" si="2266"/>
        <v>0</v>
      </c>
      <c r="N822" s="34">
        <f>IF(AND(L822&gt;$N$4,L822&lt;=$O$4),K822-M822,IF(AND(L821&gt;$N$4,L821&lt;=$O$4),$O$4-L821,IF(L821&gt;$O$4,0,IF(L822&lt;$N$4,0,MIN(L822-$N$4,$N$4)))))</f>
        <v>0</v>
      </c>
      <c r="O822" s="34">
        <f t="shared" ref="O822:O832" si="2269">IF(L822&gt;$O$4,K822-M822-N822,0)</f>
        <v>0</v>
      </c>
      <c r="P822" s="12" t="str">
        <f>P821</f>
        <v>(Select Language)</v>
      </c>
      <c r="Q822" s="12" t="str">
        <f>Q821</f>
        <v>(Select Usage)</v>
      </c>
      <c r="R822" s="33">
        <f t="shared" ref="R822:R832" si="2270">IF(AND($Q822="LOW",$P822="French"),M822*R$4,0)</f>
        <v>0</v>
      </c>
      <c r="S822" s="33">
        <f t="shared" ref="S822:S832" si="2271">IF(AND($Q822="LOW",$P822="French"),N822*S$4,0)</f>
        <v>0</v>
      </c>
      <c r="T822" s="33">
        <f t="shared" ref="T822:T832" si="2272">IF(AND($Q822="LOW",$P822="French"),O822*T$4,0)</f>
        <v>0</v>
      </c>
      <c r="U822" s="33">
        <f t="shared" ref="U822:U832" si="2273">IF(AND($Q822="HIGH",$P822="French"),M822*U$4,0)</f>
        <v>0</v>
      </c>
      <c r="V822" s="33">
        <f t="shared" ref="V822:V832" si="2274">IF(AND($Q822="HIGH",$P822="French"),N822*V$4,0)</f>
        <v>0</v>
      </c>
      <c r="W822" s="33">
        <f t="shared" ref="W822:W832" si="2275">IF(AND($Q822="HIGH",$P822="French"),O822*W$4,0)</f>
        <v>0</v>
      </c>
      <c r="X822" s="33">
        <f t="shared" ref="X822:X832" si="2276">IF(AND($Q822="LOW",$P822="English"),M822*X$4,0)</f>
        <v>0</v>
      </c>
      <c r="Y822" s="33">
        <f t="shared" ref="Y822:Y832" si="2277">IF(AND($Q822="LOW",$P822="English"),N822*Y$4,0)</f>
        <v>0</v>
      </c>
      <c r="Z822" s="33">
        <f t="shared" ref="Z822:Z832" si="2278">IF(AND($Q822="LOW",$P822="English"),O822*Z$4,0)</f>
        <v>0</v>
      </c>
      <c r="AA822" s="33">
        <f t="shared" ref="AA822:AA832" si="2279">IF(AND($Q822="HIGH",$P822="English"),M822*AA$4,0)</f>
        <v>0</v>
      </c>
      <c r="AB822" s="33">
        <f t="shared" ref="AB822:AB832" si="2280">IF(AND($Q822="HIGH",$P822="English"),N822*AB$4,0)</f>
        <v>0</v>
      </c>
      <c r="AC822" s="33">
        <f t="shared" ref="AC822:AC832" si="2281">IF(AND($Q822="HIGH",$P822="English"),O822*AC$4,0)</f>
        <v>0</v>
      </c>
      <c r="AD822" s="26">
        <f t="shared" ref="AD822:AD826" si="2282">SUM(R822:AC822)</f>
        <v>0</v>
      </c>
      <c r="AE822" s="46" t="str">
        <f>IFERROR(IF(AE$3=VLOOKUP($E822,Template!$AK$5:$AM$17,3,FALSE),$AD822*$F822,0),"0.00")</f>
        <v>0.00</v>
      </c>
      <c r="AF822" s="46" t="str">
        <f>IFERROR(IF(AF$3=VLOOKUP($E822,Template!$AK$5:$AM$17,3,FALSE),$AD822*$F822,0),"0.00")</f>
        <v>0.00</v>
      </c>
      <c r="AG822" s="28">
        <f t="shared" ref="AG822:AG832" si="2283">SUM(AD822:AF822)</f>
        <v>0</v>
      </c>
      <c r="AH822" s="13" t="s">
        <v>40</v>
      </c>
      <c r="AI822" s="13" t="s">
        <v>41</v>
      </c>
      <c r="AK822" s="14" t="s">
        <v>23</v>
      </c>
      <c r="AL822" s="15">
        <v>0.05</v>
      </c>
      <c r="AM822" s="16" t="s">
        <v>3</v>
      </c>
    </row>
    <row r="823" spans="1:39" s="3" customFormat="1" ht="13.8" x14ac:dyDescent="0.25">
      <c r="A823" s="7" t="str">
        <f t="shared" ref="A823:C823" si="2284">A822</f>
        <v>(Enter Broadcasting Company Name)</v>
      </c>
      <c r="B823" s="7" t="str">
        <f t="shared" si="2284"/>
        <v>(Enter Call Letters)</v>
      </c>
      <c r="C823" s="8" t="str">
        <f t="shared" si="2284"/>
        <v>(Select AM/FM)</v>
      </c>
      <c r="D823" s="30"/>
      <c r="E823" s="8" t="str">
        <f t="shared" ref="E823:E832" si="2285">E822</f>
        <v>(Select Station Province)</v>
      </c>
      <c r="F823" s="9" t="str">
        <f>IFERROR(VLOOKUP(E823,Template!$AK$5:$AL$17,2,FALSE),"")</f>
        <v/>
      </c>
      <c r="G823" s="42" t="s">
        <v>6</v>
      </c>
      <c r="H823" s="42" t="s">
        <v>10</v>
      </c>
      <c r="I823" s="32" t="s">
        <v>65</v>
      </c>
      <c r="J823" s="32" t="s">
        <v>66</v>
      </c>
      <c r="K823" s="33">
        <f t="shared" si="2267"/>
        <v>0</v>
      </c>
      <c r="L823" s="33">
        <f t="shared" si="2268"/>
        <v>0</v>
      </c>
      <c r="M823" s="34">
        <f t="shared" si="2266"/>
        <v>0</v>
      </c>
      <c r="N823" s="34">
        <f t="shared" ref="N823:N832" si="2286">IF(AND(L823&gt;$N$4,L823&lt;=$O$4),K823-M823,IF(AND(L822&gt;$N$4,L822&lt;=$O$4),$O$4-L822,IF(L822&gt;$O$4,0,IF(L823&lt;$N$4,0,MIN(L823-$N$4,$N$4)))))</f>
        <v>0</v>
      </c>
      <c r="O823" s="34">
        <f t="shared" si="2269"/>
        <v>0</v>
      </c>
      <c r="P823" s="12" t="str">
        <f t="shared" ref="P823:Q823" si="2287">P822</f>
        <v>(Select Language)</v>
      </c>
      <c r="Q823" s="12" t="str">
        <f t="shared" si="2287"/>
        <v>(Select Usage)</v>
      </c>
      <c r="R823" s="33">
        <f t="shared" si="2270"/>
        <v>0</v>
      </c>
      <c r="S823" s="33">
        <f t="shared" si="2271"/>
        <v>0</v>
      </c>
      <c r="T823" s="33">
        <f t="shared" si="2272"/>
        <v>0</v>
      </c>
      <c r="U823" s="33">
        <f t="shared" si="2273"/>
        <v>0</v>
      </c>
      <c r="V823" s="33">
        <f t="shared" si="2274"/>
        <v>0</v>
      </c>
      <c r="W823" s="33">
        <f t="shared" si="2275"/>
        <v>0</v>
      </c>
      <c r="X823" s="33">
        <f t="shared" si="2276"/>
        <v>0</v>
      </c>
      <c r="Y823" s="33">
        <f t="shared" si="2277"/>
        <v>0</v>
      </c>
      <c r="Z823" s="33">
        <f t="shared" si="2278"/>
        <v>0</v>
      </c>
      <c r="AA823" s="33">
        <f t="shared" si="2279"/>
        <v>0</v>
      </c>
      <c r="AB823" s="33">
        <f t="shared" si="2280"/>
        <v>0</v>
      </c>
      <c r="AC823" s="33">
        <f t="shared" si="2281"/>
        <v>0</v>
      </c>
      <c r="AD823" s="26">
        <f t="shared" si="2282"/>
        <v>0</v>
      </c>
      <c r="AE823" s="46" t="str">
        <f>IFERROR(IF(AE$3=VLOOKUP($E823,Template!$AK$5:$AM$17,3,FALSE),$AD823*$F823,0),"0.00")</f>
        <v>0.00</v>
      </c>
      <c r="AF823" s="46" t="str">
        <f>IFERROR(IF(AF$3=VLOOKUP($E823,Template!$AK$5:$AM$17,3,FALSE),$AD823*$F823,0),"0.00")</f>
        <v>0.00</v>
      </c>
      <c r="AG823" s="28">
        <f t="shared" si="2283"/>
        <v>0</v>
      </c>
      <c r="AH823" s="13" t="s">
        <v>40</v>
      </c>
      <c r="AI823" s="13" t="s">
        <v>41</v>
      </c>
      <c r="AK823" s="14" t="s">
        <v>24</v>
      </c>
      <c r="AL823" s="15">
        <v>0.05</v>
      </c>
      <c r="AM823" s="16" t="s">
        <v>3</v>
      </c>
    </row>
    <row r="824" spans="1:39" s="3" customFormat="1" ht="13.8" x14ac:dyDescent="0.25">
      <c r="A824" s="7" t="str">
        <f t="shared" ref="A824:C824" si="2288">A823</f>
        <v>(Enter Broadcasting Company Name)</v>
      </c>
      <c r="B824" s="7" t="str">
        <f t="shared" si="2288"/>
        <v>(Enter Call Letters)</v>
      </c>
      <c r="C824" s="8" t="str">
        <f t="shared" si="2288"/>
        <v>(Select AM/FM)</v>
      </c>
      <c r="D824" s="30"/>
      <c r="E824" s="8" t="str">
        <f t="shared" si="2285"/>
        <v>(Select Station Province)</v>
      </c>
      <c r="F824" s="9" t="str">
        <f>IFERROR(VLOOKUP(E824,Template!$AK$5:$AL$17,2,FALSE),"")</f>
        <v/>
      </c>
      <c r="G824" s="42" t="s">
        <v>9</v>
      </c>
      <c r="H824" s="42" t="s">
        <v>11</v>
      </c>
      <c r="I824" s="32" t="s">
        <v>65</v>
      </c>
      <c r="J824" s="32" t="s">
        <v>66</v>
      </c>
      <c r="K824" s="33">
        <f t="shared" si="2267"/>
        <v>0</v>
      </c>
      <c r="L824" s="33">
        <f t="shared" si="2268"/>
        <v>0</v>
      </c>
      <c r="M824" s="34">
        <f t="shared" si="2266"/>
        <v>0</v>
      </c>
      <c r="N824" s="34">
        <f t="shared" si="2286"/>
        <v>0</v>
      </c>
      <c r="O824" s="34">
        <f t="shared" si="2269"/>
        <v>0</v>
      </c>
      <c r="P824" s="12" t="str">
        <f t="shared" ref="P824:Q824" si="2289">P823</f>
        <v>(Select Language)</v>
      </c>
      <c r="Q824" s="12" t="str">
        <f t="shared" si="2289"/>
        <v>(Select Usage)</v>
      </c>
      <c r="R824" s="33">
        <f t="shared" si="2270"/>
        <v>0</v>
      </c>
      <c r="S824" s="33">
        <f t="shared" si="2271"/>
        <v>0</v>
      </c>
      <c r="T824" s="33">
        <f t="shared" si="2272"/>
        <v>0</v>
      </c>
      <c r="U824" s="33">
        <f t="shared" si="2273"/>
        <v>0</v>
      </c>
      <c r="V824" s="33">
        <f t="shared" si="2274"/>
        <v>0</v>
      </c>
      <c r="W824" s="33">
        <f t="shared" si="2275"/>
        <v>0</v>
      </c>
      <c r="X824" s="33">
        <f t="shared" si="2276"/>
        <v>0</v>
      </c>
      <c r="Y824" s="33">
        <f t="shared" si="2277"/>
        <v>0</v>
      </c>
      <c r="Z824" s="33">
        <f t="shared" si="2278"/>
        <v>0</v>
      </c>
      <c r="AA824" s="33">
        <f t="shared" si="2279"/>
        <v>0</v>
      </c>
      <c r="AB824" s="33">
        <f t="shared" si="2280"/>
        <v>0</v>
      </c>
      <c r="AC824" s="33">
        <f t="shared" si="2281"/>
        <v>0</v>
      </c>
      <c r="AD824" s="26">
        <f t="shared" si="2282"/>
        <v>0</v>
      </c>
      <c r="AE824" s="46" t="str">
        <f>IFERROR(IF(AE$3=VLOOKUP($E824,Template!$AK$5:$AM$17,3,FALSE),$AD824*$F824,0),"0.00")</f>
        <v>0.00</v>
      </c>
      <c r="AF824" s="46" t="str">
        <f>IFERROR(IF(AF$3=VLOOKUP($E824,Template!$AK$5:$AM$17,3,FALSE),$AD824*$F824,0),"0.00")</f>
        <v>0.00</v>
      </c>
      <c r="AG824" s="28">
        <f t="shared" si="2283"/>
        <v>0</v>
      </c>
      <c r="AH824" s="13" t="s">
        <v>40</v>
      </c>
      <c r="AI824" s="13" t="s">
        <v>41</v>
      </c>
      <c r="AK824" s="14" t="s">
        <v>22</v>
      </c>
      <c r="AL824" s="15">
        <v>0.15</v>
      </c>
      <c r="AM824" s="16" t="s">
        <v>2</v>
      </c>
    </row>
    <row r="825" spans="1:39" s="3" customFormat="1" ht="13.8" x14ac:dyDescent="0.25">
      <c r="A825" s="7" t="str">
        <f t="shared" ref="A825:C825" si="2290">A824</f>
        <v>(Enter Broadcasting Company Name)</v>
      </c>
      <c r="B825" s="7" t="str">
        <f t="shared" si="2290"/>
        <v>(Enter Call Letters)</v>
      </c>
      <c r="C825" s="8" t="str">
        <f t="shared" si="2290"/>
        <v>(Select AM/FM)</v>
      </c>
      <c r="D825" s="30"/>
      <c r="E825" s="8" t="str">
        <f t="shared" si="2285"/>
        <v>(Select Station Province)</v>
      </c>
      <c r="F825" s="9" t="str">
        <f>IFERROR(VLOOKUP(E825,Template!$AK$5:$AL$17,2,FALSE),"")</f>
        <v/>
      </c>
      <c r="G825" s="42" t="s">
        <v>10</v>
      </c>
      <c r="H825" s="42" t="s">
        <v>12</v>
      </c>
      <c r="I825" s="32" t="s">
        <v>65</v>
      </c>
      <c r="J825" s="32" t="s">
        <v>66</v>
      </c>
      <c r="K825" s="33">
        <f t="shared" si="2267"/>
        <v>0</v>
      </c>
      <c r="L825" s="33">
        <f t="shared" si="2268"/>
        <v>0</v>
      </c>
      <c r="M825" s="34">
        <f t="shared" si="2266"/>
        <v>0</v>
      </c>
      <c r="N825" s="34">
        <f t="shared" si="2286"/>
        <v>0</v>
      </c>
      <c r="O825" s="34">
        <f t="shared" si="2269"/>
        <v>0</v>
      </c>
      <c r="P825" s="12" t="str">
        <f t="shared" ref="P825:Q825" si="2291">P824</f>
        <v>(Select Language)</v>
      </c>
      <c r="Q825" s="12" t="str">
        <f t="shared" si="2291"/>
        <v>(Select Usage)</v>
      </c>
      <c r="R825" s="33">
        <f t="shared" si="2270"/>
        <v>0</v>
      </c>
      <c r="S825" s="33">
        <f t="shared" si="2271"/>
        <v>0</v>
      </c>
      <c r="T825" s="33">
        <f t="shared" si="2272"/>
        <v>0</v>
      </c>
      <c r="U825" s="33">
        <f t="shared" si="2273"/>
        <v>0</v>
      </c>
      <c r="V825" s="33">
        <f t="shared" si="2274"/>
        <v>0</v>
      </c>
      <c r="W825" s="33">
        <f t="shared" si="2275"/>
        <v>0</v>
      </c>
      <c r="X825" s="33">
        <f t="shared" si="2276"/>
        <v>0</v>
      </c>
      <c r="Y825" s="33">
        <f t="shared" si="2277"/>
        <v>0</v>
      </c>
      <c r="Z825" s="33">
        <f t="shared" si="2278"/>
        <v>0</v>
      </c>
      <c r="AA825" s="33">
        <f t="shared" si="2279"/>
        <v>0</v>
      </c>
      <c r="AB825" s="33">
        <f t="shared" si="2280"/>
        <v>0</v>
      </c>
      <c r="AC825" s="33">
        <f t="shared" si="2281"/>
        <v>0</v>
      </c>
      <c r="AD825" s="26">
        <f t="shared" si="2282"/>
        <v>0</v>
      </c>
      <c r="AE825" s="46" t="str">
        <f>IFERROR(IF(AE$3=VLOOKUP($E825,Template!$AK$5:$AM$17,3,FALSE),$AD825*$F825,0),"0.00")</f>
        <v>0.00</v>
      </c>
      <c r="AF825" s="46" t="str">
        <f>IFERROR(IF(AF$3=VLOOKUP($E825,Template!$AK$5:$AM$17,3,FALSE),$AD825*$F825,0),"0.00")</f>
        <v>0.00</v>
      </c>
      <c r="AG825" s="28">
        <f t="shared" si="2283"/>
        <v>0</v>
      </c>
      <c r="AH825" s="13" t="s">
        <v>40</v>
      </c>
      <c r="AI825" s="13" t="s">
        <v>41</v>
      </c>
      <c r="AK825" s="14" t="s">
        <v>26</v>
      </c>
      <c r="AL825" s="15">
        <v>0.15</v>
      </c>
      <c r="AM825" s="16" t="s">
        <v>2</v>
      </c>
    </row>
    <row r="826" spans="1:39" s="3" customFormat="1" ht="13.8" x14ac:dyDescent="0.25">
      <c r="A826" s="7" t="str">
        <f t="shared" ref="A826:C826" si="2292">A825</f>
        <v>(Enter Broadcasting Company Name)</v>
      </c>
      <c r="B826" s="7" t="str">
        <f t="shared" si="2292"/>
        <v>(Enter Call Letters)</v>
      </c>
      <c r="C826" s="8" t="str">
        <f t="shared" si="2292"/>
        <v>(Select AM/FM)</v>
      </c>
      <c r="D826" s="30"/>
      <c r="E826" s="8" t="str">
        <f t="shared" si="2285"/>
        <v>(Select Station Province)</v>
      </c>
      <c r="F826" s="9" t="str">
        <f>IFERROR(VLOOKUP(E826,Template!$AK$5:$AL$17,2,FALSE),"")</f>
        <v/>
      </c>
      <c r="G826" s="42" t="s">
        <v>11</v>
      </c>
      <c r="H826" s="42" t="s">
        <v>13</v>
      </c>
      <c r="I826" s="32" t="s">
        <v>65</v>
      </c>
      <c r="J826" s="32" t="s">
        <v>66</v>
      </c>
      <c r="K826" s="33">
        <f t="shared" si="2267"/>
        <v>0</v>
      </c>
      <c r="L826" s="33">
        <f t="shared" si="2268"/>
        <v>0</v>
      </c>
      <c r="M826" s="34">
        <f t="shared" si="2266"/>
        <v>0</v>
      </c>
      <c r="N826" s="34">
        <f t="shared" si="2286"/>
        <v>0</v>
      </c>
      <c r="O826" s="34">
        <f t="shared" si="2269"/>
        <v>0</v>
      </c>
      <c r="P826" s="12" t="str">
        <f t="shared" ref="P826:Q826" si="2293">P825</f>
        <v>(Select Language)</v>
      </c>
      <c r="Q826" s="12" t="str">
        <f t="shared" si="2293"/>
        <v>(Select Usage)</v>
      </c>
      <c r="R826" s="33">
        <f t="shared" si="2270"/>
        <v>0</v>
      </c>
      <c r="S826" s="33">
        <f t="shared" si="2271"/>
        <v>0</v>
      </c>
      <c r="T826" s="33">
        <f t="shared" si="2272"/>
        <v>0</v>
      </c>
      <c r="U826" s="33">
        <f t="shared" si="2273"/>
        <v>0</v>
      </c>
      <c r="V826" s="33">
        <f t="shared" si="2274"/>
        <v>0</v>
      </c>
      <c r="W826" s="33">
        <f t="shared" si="2275"/>
        <v>0</v>
      </c>
      <c r="X826" s="33">
        <f t="shared" si="2276"/>
        <v>0</v>
      </c>
      <c r="Y826" s="33">
        <f t="shared" si="2277"/>
        <v>0</v>
      </c>
      <c r="Z826" s="33">
        <f t="shared" si="2278"/>
        <v>0</v>
      </c>
      <c r="AA826" s="33">
        <f t="shared" si="2279"/>
        <v>0</v>
      </c>
      <c r="AB826" s="33">
        <f t="shared" si="2280"/>
        <v>0</v>
      </c>
      <c r="AC826" s="33">
        <f t="shared" si="2281"/>
        <v>0</v>
      </c>
      <c r="AD826" s="26">
        <f t="shared" si="2282"/>
        <v>0</v>
      </c>
      <c r="AE826" s="46" t="str">
        <f>IFERROR(IF(AE$3=VLOOKUP($E826,Template!$AK$5:$AM$17,3,FALSE),$AD826*$F826,0),"0.00")</f>
        <v>0.00</v>
      </c>
      <c r="AF826" s="46" t="str">
        <f>IFERROR(IF(AF$3=VLOOKUP($E826,Template!$AK$5:$AM$17,3,FALSE),$AD826*$F826,0),"0.00")</f>
        <v>0.00</v>
      </c>
      <c r="AG826" s="28">
        <f t="shared" si="2283"/>
        <v>0</v>
      </c>
      <c r="AH826" s="13" t="s">
        <v>40</v>
      </c>
      <c r="AI826" s="13" t="s">
        <v>41</v>
      </c>
      <c r="AK826" s="14" t="s">
        <v>27</v>
      </c>
      <c r="AL826" s="15">
        <v>0.15</v>
      </c>
      <c r="AM826" s="16" t="s">
        <v>2</v>
      </c>
    </row>
    <row r="827" spans="1:39" s="3" customFormat="1" ht="13.8" x14ac:dyDescent="0.25">
      <c r="A827" s="7" t="str">
        <f t="shared" ref="A827:C827" si="2294">A826</f>
        <v>(Enter Broadcasting Company Name)</v>
      </c>
      <c r="B827" s="7" t="str">
        <f t="shared" si="2294"/>
        <v>(Enter Call Letters)</v>
      </c>
      <c r="C827" s="8" t="str">
        <f t="shared" si="2294"/>
        <v>(Select AM/FM)</v>
      </c>
      <c r="D827" s="30"/>
      <c r="E827" s="8" t="str">
        <f t="shared" si="2285"/>
        <v>(Select Station Province)</v>
      </c>
      <c r="F827" s="9" t="str">
        <f>IFERROR(VLOOKUP(E827,Template!$AK$5:$AL$17,2,FALSE),"")</f>
        <v/>
      </c>
      <c r="G827" s="42" t="s">
        <v>12</v>
      </c>
      <c r="H827" s="42" t="s">
        <v>15</v>
      </c>
      <c r="I827" s="32" t="s">
        <v>65</v>
      </c>
      <c r="J827" s="32" t="s">
        <v>66</v>
      </c>
      <c r="K827" s="33">
        <f t="shared" si="2267"/>
        <v>0</v>
      </c>
      <c r="L827" s="33">
        <f t="shared" si="2268"/>
        <v>0</v>
      </c>
      <c r="M827" s="34">
        <f t="shared" si="2266"/>
        <v>0</v>
      </c>
      <c r="N827" s="34">
        <f t="shared" si="2286"/>
        <v>0</v>
      </c>
      <c r="O827" s="34">
        <f t="shared" si="2269"/>
        <v>0</v>
      </c>
      <c r="P827" s="12" t="str">
        <f t="shared" ref="P827:Q827" si="2295">P826</f>
        <v>(Select Language)</v>
      </c>
      <c r="Q827" s="12" t="str">
        <f t="shared" si="2295"/>
        <v>(Select Usage)</v>
      </c>
      <c r="R827" s="33">
        <f t="shared" si="2270"/>
        <v>0</v>
      </c>
      <c r="S827" s="33">
        <f t="shared" si="2271"/>
        <v>0</v>
      </c>
      <c r="T827" s="33">
        <f t="shared" si="2272"/>
        <v>0</v>
      </c>
      <c r="U827" s="33">
        <f t="shared" si="2273"/>
        <v>0</v>
      </c>
      <c r="V827" s="33">
        <f t="shared" si="2274"/>
        <v>0</v>
      </c>
      <c r="W827" s="33">
        <f t="shared" si="2275"/>
        <v>0</v>
      </c>
      <c r="X827" s="33">
        <f t="shared" si="2276"/>
        <v>0</v>
      </c>
      <c r="Y827" s="33">
        <f t="shared" si="2277"/>
        <v>0</v>
      </c>
      <c r="Z827" s="33">
        <f t="shared" si="2278"/>
        <v>0</v>
      </c>
      <c r="AA827" s="33">
        <f t="shared" si="2279"/>
        <v>0</v>
      </c>
      <c r="AB827" s="33">
        <f t="shared" si="2280"/>
        <v>0</v>
      </c>
      <c r="AC827" s="33">
        <f t="shared" si="2281"/>
        <v>0</v>
      </c>
      <c r="AD827" s="26">
        <f>SUM(R827:AC827)</f>
        <v>0</v>
      </c>
      <c r="AE827" s="46" t="str">
        <f>IFERROR(IF(AE$3=VLOOKUP($E827,Template!$AK$5:$AM$17,3,FALSE),$AD827*$F827,0),"0.00")</f>
        <v>0.00</v>
      </c>
      <c r="AF827" s="46" t="str">
        <f>IFERROR(IF(AF$3=VLOOKUP($E827,Template!$AK$5:$AM$17,3,FALSE),$AD827*$F827,0),"0.00")</f>
        <v>0.00</v>
      </c>
      <c r="AG827" s="28">
        <f t="shared" si="2283"/>
        <v>0</v>
      </c>
      <c r="AH827" s="13" t="s">
        <v>40</v>
      </c>
      <c r="AI827" s="13" t="s">
        <v>41</v>
      </c>
      <c r="AK827" s="14" t="s">
        <v>28</v>
      </c>
      <c r="AL827" s="15">
        <v>0.05</v>
      </c>
      <c r="AM827" s="16" t="s">
        <v>3</v>
      </c>
    </row>
    <row r="828" spans="1:39" s="3" customFormat="1" ht="13.8" x14ac:dyDescent="0.25">
      <c r="A828" s="7" t="str">
        <f t="shared" ref="A828:C828" si="2296">A827</f>
        <v>(Enter Broadcasting Company Name)</v>
      </c>
      <c r="B828" s="7" t="str">
        <f t="shared" si="2296"/>
        <v>(Enter Call Letters)</v>
      </c>
      <c r="C828" s="8" t="str">
        <f t="shared" si="2296"/>
        <v>(Select AM/FM)</v>
      </c>
      <c r="D828" s="30"/>
      <c r="E828" s="8" t="str">
        <f t="shared" si="2285"/>
        <v>(Select Station Province)</v>
      </c>
      <c r="F828" s="9" t="str">
        <f>IFERROR(VLOOKUP(E828,Template!$AK$5:$AL$17,2,FALSE),"")</f>
        <v/>
      </c>
      <c r="G828" s="42" t="s">
        <v>13</v>
      </c>
      <c r="H828" s="42" t="s">
        <v>16</v>
      </c>
      <c r="I828" s="32" t="s">
        <v>65</v>
      </c>
      <c r="J828" s="32" t="s">
        <v>66</v>
      </c>
      <c r="K828" s="33">
        <f t="shared" si="2267"/>
        <v>0</v>
      </c>
      <c r="L828" s="33">
        <f t="shared" si="2268"/>
        <v>0</v>
      </c>
      <c r="M828" s="34">
        <f t="shared" si="2266"/>
        <v>0</v>
      </c>
      <c r="N828" s="34">
        <f t="shared" si="2286"/>
        <v>0</v>
      </c>
      <c r="O828" s="34">
        <f t="shared" si="2269"/>
        <v>0</v>
      </c>
      <c r="P828" s="12" t="str">
        <f t="shared" ref="P828:Q828" si="2297">P827</f>
        <v>(Select Language)</v>
      </c>
      <c r="Q828" s="12" t="str">
        <f t="shared" si="2297"/>
        <v>(Select Usage)</v>
      </c>
      <c r="R828" s="33">
        <f t="shared" si="2270"/>
        <v>0</v>
      </c>
      <c r="S828" s="33">
        <f t="shared" si="2271"/>
        <v>0</v>
      </c>
      <c r="T828" s="33">
        <f t="shared" si="2272"/>
        <v>0</v>
      </c>
      <c r="U828" s="33">
        <f t="shared" si="2273"/>
        <v>0</v>
      </c>
      <c r="V828" s="33">
        <f t="shared" si="2274"/>
        <v>0</v>
      </c>
      <c r="W828" s="33">
        <f t="shared" si="2275"/>
        <v>0</v>
      </c>
      <c r="X828" s="33">
        <f t="shared" si="2276"/>
        <v>0</v>
      </c>
      <c r="Y828" s="33">
        <f t="shared" si="2277"/>
        <v>0</v>
      </c>
      <c r="Z828" s="33">
        <f t="shared" si="2278"/>
        <v>0</v>
      </c>
      <c r="AA828" s="33">
        <f t="shared" si="2279"/>
        <v>0</v>
      </c>
      <c r="AB828" s="33">
        <f t="shared" si="2280"/>
        <v>0</v>
      </c>
      <c r="AC828" s="33">
        <f t="shared" si="2281"/>
        <v>0</v>
      </c>
      <c r="AD828" s="26">
        <f t="shared" ref="AD828:AD830" si="2298">SUM(R828:AC828)</f>
        <v>0</v>
      </c>
      <c r="AE828" s="46" t="str">
        <f>IFERROR(IF(AE$3=VLOOKUP($E828,Template!$AK$5:$AM$17,3,FALSE),$AD828*$F828,0),"0.00")</f>
        <v>0.00</v>
      </c>
      <c r="AF828" s="46" t="str">
        <f>IFERROR(IF(AF$3=VLOOKUP($E828,Template!$AK$5:$AM$17,3,FALSE),$AD828*$F828,0),"0.00")</f>
        <v>0.00</v>
      </c>
      <c r="AG828" s="28">
        <f t="shared" si="2283"/>
        <v>0</v>
      </c>
      <c r="AH828" s="13" t="s">
        <v>40</v>
      </c>
      <c r="AI828" s="13" t="s">
        <v>41</v>
      </c>
      <c r="AK828" s="14" t="s">
        <v>70</v>
      </c>
      <c r="AL828" s="15">
        <v>0.05</v>
      </c>
      <c r="AM828" s="16" t="s">
        <v>3</v>
      </c>
    </row>
    <row r="829" spans="1:39" s="3" customFormat="1" ht="13.8" x14ac:dyDescent="0.25">
      <c r="A829" s="7" t="str">
        <f t="shared" ref="A829:C829" si="2299">A828</f>
        <v>(Enter Broadcasting Company Name)</v>
      </c>
      <c r="B829" s="7" t="str">
        <f t="shared" si="2299"/>
        <v>(Enter Call Letters)</v>
      </c>
      <c r="C829" s="8" t="str">
        <f t="shared" si="2299"/>
        <v>(Select AM/FM)</v>
      </c>
      <c r="D829" s="30"/>
      <c r="E829" s="8" t="str">
        <f t="shared" si="2285"/>
        <v>(Select Station Province)</v>
      </c>
      <c r="F829" s="9" t="str">
        <f>IFERROR(VLOOKUP(E829,Template!$AK$5:$AL$17,2,FALSE),"")</f>
        <v/>
      </c>
      <c r="G829" s="42" t="s">
        <v>15</v>
      </c>
      <c r="H829" s="42" t="s">
        <v>17</v>
      </c>
      <c r="I829" s="32" t="s">
        <v>65</v>
      </c>
      <c r="J829" s="32" t="s">
        <v>66</v>
      </c>
      <c r="K829" s="33">
        <f t="shared" si="2267"/>
        <v>0</v>
      </c>
      <c r="L829" s="33">
        <f t="shared" si="2268"/>
        <v>0</v>
      </c>
      <c r="M829" s="34">
        <f t="shared" si="2266"/>
        <v>0</v>
      </c>
      <c r="N829" s="34">
        <f t="shared" si="2286"/>
        <v>0</v>
      </c>
      <c r="O829" s="34">
        <f t="shared" si="2269"/>
        <v>0</v>
      </c>
      <c r="P829" s="12" t="str">
        <f t="shared" ref="P829:Q829" si="2300">P828</f>
        <v>(Select Language)</v>
      </c>
      <c r="Q829" s="12" t="str">
        <f t="shared" si="2300"/>
        <v>(Select Usage)</v>
      </c>
      <c r="R829" s="33">
        <f t="shared" si="2270"/>
        <v>0</v>
      </c>
      <c r="S829" s="33">
        <f t="shared" si="2271"/>
        <v>0</v>
      </c>
      <c r="T829" s="33">
        <f t="shared" si="2272"/>
        <v>0</v>
      </c>
      <c r="U829" s="33">
        <f t="shared" si="2273"/>
        <v>0</v>
      </c>
      <c r="V829" s="33">
        <f t="shared" si="2274"/>
        <v>0</v>
      </c>
      <c r="W829" s="33">
        <f t="shared" si="2275"/>
        <v>0</v>
      </c>
      <c r="X829" s="33">
        <f t="shared" si="2276"/>
        <v>0</v>
      </c>
      <c r="Y829" s="33">
        <f t="shared" si="2277"/>
        <v>0</v>
      </c>
      <c r="Z829" s="33">
        <f t="shared" si="2278"/>
        <v>0</v>
      </c>
      <c r="AA829" s="33">
        <f t="shared" si="2279"/>
        <v>0</v>
      </c>
      <c r="AB829" s="33">
        <f t="shared" si="2280"/>
        <v>0</v>
      </c>
      <c r="AC829" s="33">
        <f t="shared" si="2281"/>
        <v>0</v>
      </c>
      <c r="AD829" s="26">
        <f t="shared" si="2298"/>
        <v>0</v>
      </c>
      <c r="AE829" s="46" t="str">
        <f>IFERROR(IF(AE$3=VLOOKUP($E829,Template!$AK$5:$AM$17,3,FALSE),$AD829*$F829,0),"0.00")</f>
        <v>0.00</v>
      </c>
      <c r="AF829" s="46" t="str">
        <f>IFERROR(IF(AF$3=VLOOKUP($E829,Template!$AK$5:$AM$17,3,FALSE),$AD829*$F829,0),"0.00")</f>
        <v>0.00</v>
      </c>
      <c r="AG829" s="28">
        <f t="shared" si="2283"/>
        <v>0</v>
      </c>
      <c r="AH829" s="13" t="s">
        <v>40</v>
      </c>
      <c r="AI829" s="13" t="s">
        <v>41</v>
      </c>
      <c r="AK829" s="14" t="s">
        <v>20</v>
      </c>
      <c r="AL829" s="15">
        <v>0.13</v>
      </c>
      <c r="AM829" s="16" t="s">
        <v>2</v>
      </c>
    </row>
    <row r="830" spans="1:39" s="3" customFormat="1" ht="13.8" x14ac:dyDescent="0.25">
      <c r="A830" s="7" t="str">
        <f t="shared" ref="A830:C830" si="2301">A829</f>
        <v>(Enter Broadcasting Company Name)</v>
      </c>
      <c r="B830" s="7" t="str">
        <f t="shared" si="2301"/>
        <v>(Enter Call Letters)</v>
      </c>
      <c r="C830" s="8" t="str">
        <f t="shared" si="2301"/>
        <v>(Select AM/FM)</v>
      </c>
      <c r="D830" s="30"/>
      <c r="E830" s="8" t="str">
        <f t="shared" si="2285"/>
        <v>(Select Station Province)</v>
      </c>
      <c r="F830" s="9" t="str">
        <f>IFERROR(VLOOKUP(E830,Template!$AK$5:$AL$17,2,FALSE),"")</f>
        <v/>
      </c>
      <c r="G830" s="42" t="s">
        <v>16</v>
      </c>
      <c r="H830" s="42" t="s">
        <v>18</v>
      </c>
      <c r="I830" s="32" t="s">
        <v>65</v>
      </c>
      <c r="J830" s="32" t="s">
        <v>66</v>
      </c>
      <c r="K830" s="33">
        <f t="shared" si="2267"/>
        <v>0</v>
      </c>
      <c r="L830" s="33">
        <f t="shared" si="2268"/>
        <v>0</v>
      </c>
      <c r="M830" s="34">
        <f t="shared" si="2266"/>
        <v>0</v>
      </c>
      <c r="N830" s="34">
        <f t="shared" si="2286"/>
        <v>0</v>
      </c>
      <c r="O830" s="34">
        <f t="shared" si="2269"/>
        <v>0</v>
      </c>
      <c r="P830" s="12" t="str">
        <f t="shared" ref="P830:Q830" si="2302">P829</f>
        <v>(Select Language)</v>
      </c>
      <c r="Q830" s="12" t="str">
        <f t="shared" si="2302"/>
        <v>(Select Usage)</v>
      </c>
      <c r="R830" s="33">
        <f t="shared" si="2270"/>
        <v>0</v>
      </c>
      <c r="S830" s="33">
        <f t="shared" si="2271"/>
        <v>0</v>
      </c>
      <c r="T830" s="33">
        <f t="shared" si="2272"/>
        <v>0</v>
      </c>
      <c r="U830" s="33">
        <f t="shared" si="2273"/>
        <v>0</v>
      </c>
      <c r="V830" s="33">
        <f t="shared" si="2274"/>
        <v>0</v>
      </c>
      <c r="W830" s="33">
        <f t="shared" si="2275"/>
        <v>0</v>
      </c>
      <c r="X830" s="33">
        <f t="shared" si="2276"/>
        <v>0</v>
      </c>
      <c r="Y830" s="33">
        <f t="shared" si="2277"/>
        <v>0</v>
      </c>
      <c r="Z830" s="33">
        <f t="shared" si="2278"/>
        <v>0</v>
      </c>
      <c r="AA830" s="33">
        <f t="shared" si="2279"/>
        <v>0</v>
      </c>
      <c r="AB830" s="33">
        <f t="shared" si="2280"/>
        <v>0</v>
      </c>
      <c r="AC830" s="33">
        <f t="shared" si="2281"/>
        <v>0</v>
      </c>
      <c r="AD830" s="26">
        <f t="shared" si="2298"/>
        <v>0</v>
      </c>
      <c r="AE830" s="46" t="str">
        <f>IFERROR(IF(AE$3=VLOOKUP($E830,Template!$AK$5:$AM$17,3,FALSE),$AD830*$F830,0),"0.00")</f>
        <v>0.00</v>
      </c>
      <c r="AF830" s="46" t="str">
        <f>IFERROR(IF(AF$3=VLOOKUP($E830,Template!$AK$5:$AM$17,3,FALSE),$AD830*$F830,0),"0.00")</f>
        <v>0.00</v>
      </c>
      <c r="AG830" s="28">
        <f t="shared" si="2283"/>
        <v>0</v>
      </c>
      <c r="AH830" s="13" t="s">
        <v>40</v>
      </c>
      <c r="AI830" s="13" t="s">
        <v>41</v>
      </c>
      <c r="AK830" s="14" t="s">
        <v>69</v>
      </c>
      <c r="AL830" s="15">
        <v>0.15</v>
      </c>
      <c r="AM830" s="16" t="s">
        <v>2</v>
      </c>
    </row>
    <row r="831" spans="1:39" s="3" customFormat="1" ht="13.8" x14ac:dyDescent="0.25">
      <c r="A831" s="7" t="str">
        <f t="shared" ref="A831:C831" si="2303">A830</f>
        <v>(Enter Broadcasting Company Name)</v>
      </c>
      <c r="B831" s="7" t="str">
        <f t="shared" si="2303"/>
        <v>(Enter Call Letters)</v>
      </c>
      <c r="C831" s="8" t="str">
        <f t="shared" si="2303"/>
        <v>(Select AM/FM)</v>
      </c>
      <c r="D831" s="30"/>
      <c r="E831" s="8" t="str">
        <f t="shared" si="2285"/>
        <v>(Select Station Province)</v>
      </c>
      <c r="F831" s="9" t="str">
        <f>IFERROR(VLOOKUP(E831,Template!$AK$5:$AL$17,2,FALSE),"")</f>
        <v/>
      </c>
      <c r="G831" s="42" t="s">
        <v>17</v>
      </c>
      <c r="H831" s="42" t="s">
        <v>7</v>
      </c>
      <c r="I831" s="32" t="s">
        <v>65</v>
      </c>
      <c r="J831" s="32" t="s">
        <v>66</v>
      </c>
      <c r="K831" s="33">
        <f t="shared" si="2267"/>
        <v>0</v>
      </c>
      <c r="L831" s="33">
        <f t="shared" si="2268"/>
        <v>0</v>
      </c>
      <c r="M831" s="34">
        <f t="shared" si="2266"/>
        <v>0</v>
      </c>
      <c r="N831" s="34">
        <f t="shared" si="2286"/>
        <v>0</v>
      </c>
      <c r="O831" s="34">
        <f t="shared" si="2269"/>
        <v>0</v>
      </c>
      <c r="P831" s="12" t="str">
        <f t="shared" ref="P831:Q831" si="2304">P830</f>
        <v>(Select Language)</v>
      </c>
      <c r="Q831" s="12" t="str">
        <f t="shared" si="2304"/>
        <v>(Select Usage)</v>
      </c>
      <c r="R831" s="33">
        <f t="shared" si="2270"/>
        <v>0</v>
      </c>
      <c r="S831" s="33">
        <f t="shared" si="2271"/>
        <v>0</v>
      </c>
      <c r="T831" s="33">
        <f t="shared" si="2272"/>
        <v>0</v>
      </c>
      <c r="U831" s="33">
        <f t="shared" si="2273"/>
        <v>0</v>
      </c>
      <c r="V831" s="33">
        <f t="shared" si="2274"/>
        <v>0</v>
      </c>
      <c r="W831" s="33">
        <f t="shared" si="2275"/>
        <v>0</v>
      </c>
      <c r="X831" s="33">
        <f t="shared" si="2276"/>
        <v>0</v>
      </c>
      <c r="Y831" s="33">
        <f t="shared" si="2277"/>
        <v>0</v>
      </c>
      <c r="Z831" s="33">
        <f t="shared" si="2278"/>
        <v>0</v>
      </c>
      <c r="AA831" s="33">
        <f t="shared" si="2279"/>
        <v>0</v>
      </c>
      <c r="AB831" s="33">
        <f t="shared" si="2280"/>
        <v>0</v>
      </c>
      <c r="AC831" s="33">
        <f t="shared" si="2281"/>
        <v>0</v>
      </c>
      <c r="AD831" s="26">
        <f>SUM(R831:AC831)</f>
        <v>0</v>
      </c>
      <c r="AE831" s="46" t="str">
        <f>IFERROR(IF(AE$3=VLOOKUP($E831,Template!$AK$5:$AM$17,3,FALSE),$AD831*$F831,0),"0.00")</f>
        <v>0.00</v>
      </c>
      <c r="AF831" s="46" t="str">
        <f>IFERROR(IF(AF$3=VLOOKUP($E831,Template!$AK$5:$AM$17,3,FALSE),$AD831*$F831,0),"0.00")</f>
        <v>0.00</v>
      </c>
      <c r="AG831" s="28">
        <f t="shared" si="2283"/>
        <v>0</v>
      </c>
      <c r="AH831" s="13" t="s">
        <v>40</v>
      </c>
      <c r="AI831" s="13" t="s">
        <v>41</v>
      </c>
      <c r="AK831" s="14" t="s">
        <v>29</v>
      </c>
      <c r="AL831" s="15">
        <v>0.05</v>
      </c>
      <c r="AM831" s="16" t="s">
        <v>3</v>
      </c>
    </row>
    <row r="832" spans="1:39" s="3" customFormat="1" ht="13.8" x14ac:dyDescent="0.25">
      <c r="A832" s="7" t="str">
        <f t="shared" ref="A832:C832" si="2305">A831</f>
        <v>(Enter Broadcasting Company Name)</v>
      </c>
      <c r="B832" s="7" t="str">
        <f t="shared" si="2305"/>
        <v>(Enter Call Letters)</v>
      </c>
      <c r="C832" s="8" t="str">
        <f t="shared" si="2305"/>
        <v>(Select AM/FM)</v>
      </c>
      <c r="D832" s="30"/>
      <c r="E832" s="8" t="str">
        <f t="shared" si="2285"/>
        <v>(Select Station Province)</v>
      </c>
      <c r="F832" s="9" t="str">
        <f>IFERROR(VLOOKUP(E832,Template!$AK$5:$AL$17,2,FALSE),"")</f>
        <v/>
      </c>
      <c r="G832" s="42" t="s">
        <v>18</v>
      </c>
      <c r="H832" s="43" t="s">
        <v>8</v>
      </c>
      <c r="I832" s="32" t="s">
        <v>65</v>
      </c>
      <c r="J832" s="32" t="s">
        <v>66</v>
      </c>
      <c r="K832" s="33">
        <f t="shared" si="2267"/>
        <v>0</v>
      </c>
      <c r="L832" s="33">
        <f t="shared" si="2268"/>
        <v>0</v>
      </c>
      <c r="M832" s="34">
        <f t="shared" si="2266"/>
        <v>0</v>
      </c>
      <c r="N832" s="34">
        <f t="shared" si="2286"/>
        <v>0</v>
      </c>
      <c r="O832" s="34">
        <f t="shared" si="2269"/>
        <v>0</v>
      </c>
      <c r="P832" s="12" t="str">
        <f t="shared" ref="P832:Q832" si="2306">P831</f>
        <v>(Select Language)</v>
      </c>
      <c r="Q832" s="12" t="str">
        <f t="shared" si="2306"/>
        <v>(Select Usage)</v>
      </c>
      <c r="R832" s="33">
        <f t="shared" si="2270"/>
        <v>0</v>
      </c>
      <c r="S832" s="33">
        <f t="shared" si="2271"/>
        <v>0</v>
      </c>
      <c r="T832" s="33">
        <f t="shared" si="2272"/>
        <v>0</v>
      </c>
      <c r="U832" s="33">
        <f t="shared" si="2273"/>
        <v>0</v>
      </c>
      <c r="V832" s="33">
        <f t="shared" si="2274"/>
        <v>0</v>
      </c>
      <c r="W832" s="33">
        <f t="shared" si="2275"/>
        <v>0</v>
      </c>
      <c r="X832" s="33">
        <f t="shared" si="2276"/>
        <v>0</v>
      </c>
      <c r="Y832" s="33">
        <f t="shared" si="2277"/>
        <v>0</v>
      </c>
      <c r="Z832" s="33">
        <f t="shared" si="2278"/>
        <v>0</v>
      </c>
      <c r="AA832" s="33">
        <f t="shared" si="2279"/>
        <v>0</v>
      </c>
      <c r="AB832" s="33">
        <f t="shared" si="2280"/>
        <v>0</v>
      </c>
      <c r="AC832" s="33">
        <f t="shared" si="2281"/>
        <v>0</v>
      </c>
      <c r="AD832" s="26">
        <f t="shared" ref="AD832" si="2307">SUM(R832:AC832)</f>
        <v>0</v>
      </c>
      <c r="AE832" s="46" t="str">
        <f>IFERROR(IF(AE$3=VLOOKUP($E832,Template!$AK$5:$AM$17,3,FALSE),$AD832*$F832,0),"0.00")</f>
        <v>0.00</v>
      </c>
      <c r="AF832" s="46" t="str">
        <f>IFERROR(IF(AF$3=VLOOKUP($E832,Template!$AK$5:$AM$17,3,FALSE),$AD832*$F832,0),"0.00")</f>
        <v>0.00</v>
      </c>
      <c r="AG832" s="28">
        <f t="shared" si="2283"/>
        <v>0</v>
      </c>
      <c r="AH832" s="13" t="s">
        <v>40</v>
      </c>
      <c r="AI832" s="13" t="s">
        <v>41</v>
      </c>
      <c r="AK832" s="14" t="s">
        <v>21</v>
      </c>
      <c r="AL832" s="15">
        <v>0.05</v>
      </c>
      <c r="AM832" s="16" t="s">
        <v>3</v>
      </c>
    </row>
    <row r="833" spans="1:39" ht="13.8" x14ac:dyDescent="0.25">
      <c r="A833" s="19" t="s">
        <v>4</v>
      </c>
      <c r="B833" s="19"/>
      <c r="C833" s="20"/>
      <c r="D833" s="20"/>
      <c r="E833" s="20"/>
      <c r="F833" s="20"/>
      <c r="G833" s="44"/>
      <c r="H833" s="44"/>
      <c r="I833" s="21">
        <f t="shared" ref="I833:K833" si="2308">SUM(I821:I832)</f>
        <v>0</v>
      </c>
      <c r="J833" s="21">
        <f t="shared" si="2308"/>
        <v>0</v>
      </c>
      <c r="K833" s="21">
        <f t="shared" si="2308"/>
        <v>0</v>
      </c>
      <c r="L833" s="21">
        <f>L832</f>
        <v>0</v>
      </c>
      <c r="M833" s="21">
        <f>SUM(M821:M832)</f>
        <v>0</v>
      </c>
      <c r="N833" s="21">
        <f t="shared" ref="N833:O833" si="2309">SUM(N821:N832)</f>
        <v>0</v>
      </c>
      <c r="O833" s="21">
        <f t="shared" si="2309"/>
        <v>0</v>
      </c>
      <c r="P833" s="21"/>
      <c r="Q833" s="22"/>
      <c r="R833" s="21">
        <f t="shared" ref="R833:AI833" si="2310">SUM(R821:R832)</f>
        <v>0</v>
      </c>
      <c r="S833" s="21">
        <f t="shared" si="2310"/>
        <v>0</v>
      </c>
      <c r="T833" s="21">
        <f t="shared" si="2310"/>
        <v>0</v>
      </c>
      <c r="U833" s="21">
        <f t="shared" si="2310"/>
        <v>0</v>
      </c>
      <c r="V833" s="21">
        <f t="shared" si="2310"/>
        <v>0</v>
      </c>
      <c r="W833" s="21">
        <f t="shared" si="2310"/>
        <v>0</v>
      </c>
      <c r="X833" s="21">
        <f t="shared" si="2310"/>
        <v>0</v>
      </c>
      <c r="Y833" s="21">
        <f t="shared" si="2310"/>
        <v>0</v>
      </c>
      <c r="Z833" s="21">
        <f t="shared" si="2310"/>
        <v>0</v>
      </c>
      <c r="AA833" s="21">
        <f t="shared" si="2310"/>
        <v>0</v>
      </c>
      <c r="AB833" s="21">
        <f t="shared" si="2310"/>
        <v>0</v>
      </c>
      <c r="AC833" s="21">
        <f t="shared" si="2310"/>
        <v>0</v>
      </c>
      <c r="AD833" s="27">
        <f t="shared" si="2310"/>
        <v>0</v>
      </c>
      <c r="AE833" s="21">
        <f t="shared" si="2310"/>
        <v>0</v>
      </c>
      <c r="AF833" s="21">
        <f t="shared" si="2310"/>
        <v>0</v>
      </c>
      <c r="AG833" s="27">
        <f t="shared" si="2310"/>
        <v>0</v>
      </c>
      <c r="AH833" s="21">
        <f t="shared" si="2310"/>
        <v>0</v>
      </c>
      <c r="AI833" s="21">
        <f t="shared" si="2310"/>
        <v>0</v>
      </c>
      <c r="AK833" s="14" t="s">
        <v>71</v>
      </c>
      <c r="AL833" s="15">
        <v>0.05</v>
      </c>
      <c r="AM833" s="16" t="s">
        <v>3</v>
      </c>
    </row>
    <row r="834" spans="1:39" x14ac:dyDescent="0.25">
      <c r="A834" s="2"/>
      <c r="G834" s="2"/>
      <c r="H834" s="2"/>
      <c r="O834" s="2"/>
      <c r="P834" s="2"/>
    </row>
    <row r="835" spans="1:39" ht="42" customHeight="1" x14ac:dyDescent="0.25">
      <c r="A835" s="223" t="s">
        <v>63</v>
      </c>
      <c r="B835" s="223" t="s">
        <v>43</v>
      </c>
      <c r="C835" s="224" t="s">
        <v>19</v>
      </c>
      <c r="D835" s="226"/>
      <c r="E835" s="223" t="s">
        <v>14</v>
      </c>
      <c r="F835" s="223" t="s">
        <v>38</v>
      </c>
      <c r="G835" s="223" t="s">
        <v>1</v>
      </c>
      <c r="H835" s="223" t="s">
        <v>5</v>
      </c>
      <c r="I835" s="225" t="s">
        <v>31</v>
      </c>
      <c r="J835" s="225" t="s">
        <v>32</v>
      </c>
      <c r="K835" s="225" t="s">
        <v>48</v>
      </c>
      <c r="L835" s="225" t="s">
        <v>0</v>
      </c>
      <c r="M835" s="4" t="s">
        <v>45</v>
      </c>
      <c r="N835" s="4" t="s">
        <v>46</v>
      </c>
      <c r="O835" s="4" t="s">
        <v>47</v>
      </c>
      <c r="P835" s="225" t="s">
        <v>50</v>
      </c>
      <c r="Q835" s="225" t="s">
        <v>33</v>
      </c>
      <c r="R835" s="4" t="s">
        <v>51</v>
      </c>
      <c r="S835" s="4" t="s">
        <v>52</v>
      </c>
      <c r="T835" s="4" t="s">
        <v>53</v>
      </c>
      <c r="U835" s="4" t="s">
        <v>54</v>
      </c>
      <c r="V835" s="4" t="s">
        <v>55</v>
      </c>
      <c r="W835" s="4" t="s">
        <v>56</v>
      </c>
      <c r="X835" s="4" t="s">
        <v>57</v>
      </c>
      <c r="Y835" s="4" t="s">
        <v>58</v>
      </c>
      <c r="Z835" s="4" t="s">
        <v>59</v>
      </c>
      <c r="AA835" s="4" t="s">
        <v>62</v>
      </c>
      <c r="AB835" s="4" t="s">
        <v>60</v>
      </c>
      <c r="AC835" s="4" t="s">
        <v>61</v>
      </c>
      <c r="AD835" s="233" t="s">
        <v>34</v>
      </c>
      <c r="AE835" s="231" t="s">
        <v>2</v>
      </c>
      <c r="AF835" s="231" t="s">
        <v>3</v>
      </c>
      <c r="AG835" s="233" t="s">
        <v>35</v>
      </c>
      <c r="AH835" s="223" t="s">
        <v>36</v>
      </c>
      <c r="AI835" s="223" t="s">
        <v>37</v>
      </c>
      <c r="AK835" s="229" t="s">
        <v>30</v>
      </c>
      <c r="AL835" s="229"/>
      <c r="AM835" s="229"/>
    </row>
    <row r="836" spans="1:39" s="6" customFormat="1" ht="35.25" customHeight="1" x14ac:dyDescent="0.3">
      <c r="A836" s="224"/>
      <c r="B836" s="224"/>
      <c r="C836" s="224"/>
      <c r="D836" s="227"/>
      <c r="E836" s="223"/>
      <c r="F836" s="223"/>
      <c r="G836" s="223"/>
      <c r="H836" s="223"/>
      <c r="I836" s="230"/>
      <c r="J836" s="230"/>
      <c r="K836" s="230"/>
      <c r="L836" s="230"/>
      <c r="M836" s="5">
        <v>0</v>
      </c>
      <c r="N836" s="5">
        <v>625000</v>
      </c>
      <c r="O836" s="5">
        <v>1250000</v>
      </c>
      <c r="P836" s="225"/>
      <c r="Q836" s="225"/>
      <c r="R836" s="29">
        <v>4.95E-4</v>
      </c>
      <c r="S836" s="29">
        <v>9.5200000000000005E-4</v>
      </c>
      <c r="T836" s="29">
        <v>1.5900000000000001E-3</v>
      </c>
      <c r="U836" s="29">
        <v>1.1169999999999999E-3</v>
      </c>
      <c r="V836" s="29">
        <v>2.189E-3</v>
      </c>
      <c r="W836" s="29">
        <v>4.5430000000000002E-3</v>
      </c>
      <c r="X836" s="29">
        <v>8.8199999999999997E-4</v>
      </c>
      <c r="Y836" s="29">
        <v>1.6949999999999999E-3</v>
      </c>
      <c r="Z836" s="29">
        <v>2.8319999999999999E-3</v>
      </c>
      <c r="AA836" s="29">
        <v>1.9889999999999999E-3</v>
      </c>
      <c r="AB836" s="29">
        <v>3.8999999999999998E-3</v>
      </c>
      <c r="AC836" s="29">
        <v>8.0949999999999998E-3</v>
      </c>
      <c r="AD836" s="233"/>
      <c r="AE836" s="232"/>
      <c r="AF836" s="232"/>
      <c r="AG836" s="234"/>
      <c r="AH836" s="223"/>
      <c r="AI836" s="223"/>
      <c r="AK836" s="229"/>
      <c r="AL836" s="229"/>
      <c r="AM836" s="229"/>
    </row>
    <row r="837" spans="1:39" s="3" customFormat="1" ht="13.8" x14ac:dyDescent="0.25">
      <c r="A837" s="7" t="s">
        <v>44</v>
      </c>
      <c r="B837" s="7" t="s">
        <v>42</v>
      </c>
      <c r="C837" s="8" t="s">
        <v>39</v>
      </c>
      <c r="D837" s="30"/>
      <c r="E837" s="8" t="s">
        <v>64</v>
      </c>
      <c r="F837" s="9" t="str">
        <f>IFERROR(VLOOKUP(E837,Template!$AK$5:$AL$17,2,FALSE),"")</f>
        <v/>
      </c>
      <c r="G837" s="41" t="s">
        <v>7</v>
      </c>
      <c r="H837" s="41" t="s">
        <v>6</v>
      </c>
      <c r="I837" s="32" t="s">
        <v>65</v>
      </c>
      <c r="J837" s="32" t="s">
        <v>66</v>
      </c>
      <c r="K837" s="33">
        <f>IFERROR(I837+J837,0)</f>
        <v>0</v>
      </c>
      <c r="L837" s="33">
        <f>IFERROR(K837,"")</f>
        <v>0</v>
      </c>
      <c r="M837" s="34">
        <f t="shared" ref="M837:M848" si="2311">IF(L837&lt;=$N$4,K837,IF(L836&gt;$N$4,0,$N$4-L836))</f>
        <v>0</v>
      </c>
      <c r="N837" s="34">
        <f>IF(AND(L837&gt;$N$4,L837&lt;=$O$4),K837-M837,IF(AND(L836&gt;$N$4,L836&lt;=$O$4),$O$4-L836,IF(L836&gt;$O$4,0,IF(L837&lt;$N$4,0,MIN(L837-$N$4,$N$4)))))</f>
        <v>0</v>
      </c>
      <c r="O837" s="34">
        <f>IF(L837&gt;$O$4,K837-M837-N837,0)</f>
        <v>0</v>
      </c>
      <c r="P837" s="12" t="s">
        <v>94</v>
      </c>
      <c r="Q837" s="12" t="s">
        <v>68</v>
      </c>
      <c r="R837" s="33">
        <f>IF(AND($Q837="LOW",$P837="French"),M837*R$4,0)</f>
        <v>0</v>
      </c>
      <c r="S837" s="33">
        <f>IF(AND($Q837="LOW",$P837="French"),N837*S$4,0)</f>
        <v>0</v>
      </c>
      <c r="T837" s="33">
        <f>IF(AND($Q837="LOW",$P837="French"),O837*T$4,0)</f>
        <v>0</v>
      </c>
      <c r="U837" s="33">
        <f>IF(AND($Q837="HIGH",$P837="French"),M837*U$4,0)</f>
        <v>0</v>
      </c>
      <c r="V837" s="33">
        <f>IF(AND($Q837="HIGH",$P837="French"),N837*V$4,0)</f>
        <v>0</v>
      </c>
      <c r="W837" s="33">
        <f>IF(AND($Q837="HIGH",$P837="French"),O837*W$4,0)</f>
        <v>0</v>
      </c>
      <c r="X837" s="33">
        <f>IF(AND($Q837="LOW",$P837="English"),M837*X$4,0)</f>
        <v>0</v>
      </c>
      <c r="Y837" s="33">
        <f>IF(AND($Q837="LOW",$P837="English"),N837*Y$4,0)</f>
        <v>0</v>
      </c>
      <c r="Z837" s="33">
        <f>IF(AND($Q837="LOW",$P837="English"),O837*Z$4,0)</f>
        <v>0</v>
      </c>
      <c r="AA837" s="33">
        <f>IF(AND($Q837="HIGH",$P837="English"),M837*AA$4,0)</f>
        <v>0</v>
      </c>
      <c r="AB837" s="33">
        <f>IF(AND($Q837="HIGH",$P837="English"),N837*AB$4,0)</f>
        <v>0</v>
      </c>
      <c r="AC837" s="33">
        <f>IF(AND($Q837="HIGH",$P837="English"),O837*AC$4,0)</f>
        <v>0</v>
      </c>
      <c r="AD837" s="26">
        <f>SUM(R837:AC837)</f>
        <v>0</v>
      </c>
      <c r="AE837" s="46" t="str">
        <f>IFERROR(IF(AE$3=VLOOKUP($E837,Template!$AK$5:$AM$17,3,FALSE),$AD837*$F837,0),"0.00")</f>
        <v>0.00</v>
      </c>
      <c r="AF837" s="46" t="str">
        <f>IFERROR(IF(AF$3=VLOOKUP($E837,Template!$AK$5:$AM$17,3,FALSE),$AD837*$F837,0),"0.00")</f>
        <v>0.00</v>
      </c>
      <c r="AG837" s="28">
        <f>SUM(AD837:AF837)</f>
        <v>0</v>
      </c>
      <c r="AH837" s="13" t="s">
        <v>40</v>
      </c>
      <c r="AI837" s="13" t="s">
        <v>41</v>
      </c>
      <c r="AK837" s="14" t="s">
        <v>25</v>
      </c>
      <c r="AL837" s="15">
        <v>0.05</v>
      </c>
      <c r="AM837" s="16" t="s">
        <v>3</v>
      </c>
    </row>
    <row r="838" spans="1:39" s="3" customFormat="1" ht="13.8" x14ac:dyDescent="0.25">
      <c r="A838" s="7" t="str">
        <f>A837</f>
        <v>(Enter Broadcasting Company Name)</v>
      </c>
      <c r="B838" s="7" t="str">
        <f>B837</f>
        <v>(Enter Call Letters)</v>
      </c>
      <c r="C838" s="8" t="str">
        <f>C837</f>
        <v>(Select AM/FM)</v>
      </c>
      <c r="D838" s="30"/>
      <c r="E838" s="8" t="str">
        <f>E837</f>
        <v>(Select Station Province)</v>
      </c>
      <c r="F838" s="9" t="str">
        <f>IFERROR(VLOOKUP(E838,Template!$AK$5:$AL$17,2,FALSE),"")</f>
        <v/>
      </c>
      <c r="G838" s="42" t="s">
        <v>8</v>
      </c>
      <c r="H838" s="42" t="s">
        <v>9</v>
      </c>
      <c r="I838" s="32" t="s">
        <v>65</v>
      </c>
      <c r="J838" s="32" t="s">
        <v>66</v>
      </c>
      <c r="K838" s="33">
        <f t="shared" ref="K838:K848" si="2312">IFERROR(I838+J838,0)</f>
        <v>0</v>
      </c>
      <c r="L838" s="33">
        <f t="shared" ref="L838:L848" si="2313">IFERROR(L837+K838,"")</f>
        <v>0</v>
      </c>
      <c r="M838" s="34">
        <f t="shared" si="2311"/>
        <v>0</v>
      </c>
      <c r="N838" s="34">
        <f>IF(AND(L838&gt;$N$4,L838&lt;=$O$4),K838-M838,IF(AND(L837&gt;$N$4,L837&lt;=$O$4),$O$4-L837,IF(L837&gt;$O$4,0,IF(L838&lt;$N$4,0,MIN(L838-$N$4,$N$4)))))</f>
        <v>0</v>
      </c>
      <c r="O838" s="34">
        <f t="shared" ref="O838:O848" si="2314">IF(L838&gt;$O$4,K838-M838-N838,0)</f>
        <v>0</v>
      </c>
      <c r="P838" s="12" t="str">
        <f>P837</f>
        <v>(Select Language)</v>
      </c>
      <c r="Q838" s="12" t="str">
        <f>Q837</f>
        <v>(Select Usage)</v>
      </c>
      <c r="R838" s="33">
        <f t="shared" ref="R838:R848" si="2315">IF(AND($Q838="LOW",$P838="French"),M838*R$4,0)</f>
        <v>0</v>
      </c>
      <c r="S838" s="33">
        <f t="shared" ref="S838:S848" si="2316">IF(AND($Q838="LOW",$P838="French"),N838*S$4,0)</f>
        <v>0</v>
      </c>
      <c r="T838" s="33">
        <f t="shared" ref="T838:T848" si="2317">IF(AND($Q838="LOW",$P838="French"),O838*T$4,0)</f>
        <v>0</v>
      </c>
      <c r="U838" s="33">
        <f t="shared" ref="U838:U848" si="2318">IF(AND($Q838="HIGH",$P838="French"),M838*U$4,0)</f>
        <v>0</v>
      </c>
      <c r="V838" s="33">
        <f t="shared" ref="V838:V848" si="2319">IF(AND($Q838="HIGH",$P838="French"),N838*V$4,0)</f>
        <v>0</v>
      </c>
      <c r="W838" s="33">
        <f t="shared" ref="W838:W848" si="2320">IF(AND($Q838="HIGH",$P838="French"),O838*W$4,0)</f>
        <v>0</v>
      </c>
      <c r="X838" s="33">
        <f t="shared" ref="X838:X848" si="2321">IF(AND($Q838="LOW",$P838="English"),M838*X$4,0)</f>
        <v>0</v>
      </c>
      <c r="Y838" s="33">
        <f t="shared" ref="Y838:Y848" si="2322">IF(AND($Q838="LOW",$P838="English"),N838*Y$4,0)</f>
        <v>0</v>
      </c>
      <c r="Z838" s="33">
        <f t="shared" ref="Z838:Z848" si="2323">IF(AND($Q838="LOW",$P838="English"),O838*Z$4,0)</f>
        <v>0</v>
      </c>
      <c r="AA838" s="33">
        <f t="shared" ref="AA838:AA848" si="2324">IF(AND($Q838="HIGH",$P838="English"),M838*AA$4,0)</f>
        <v>0</v>
      </c>
      <c r="AB838" s="33">
        <f t="shared" ref="AB838:AB848" si="2325">IF(AND($Q838="HIGH",$P838="English"),N838*AB$4,0)</f>
        <v>0</v>
      </c>
      <c r="AC838" s="33">
        <f t="shared" ref="AC838:AC848" si="2326">IF(AND($Q838="HIGH",$P838="English"),O838*AC$4,0)</f>
        <v>0</v>
      </c>
      <c r="AD838" s="26">
        <f t="shared" ref="AD838:AD842" si="2327">SUM(R838:AC838)</f>
        <v>0</v>
      </c>
      <c r="AE838" s="46" t="str">
        <f>IFERROR(IF(AE$3=VLOOKUP($E838,Template!$AK$5:$AM$17,3,FALSE),$AD838*$F838,0),"0.00")</f>
        <v>0.00</v>
      </c>
      <c r="AF838" s="46" t="str">
        <f>IFERROR(IF(AF$3=VLOOKUP($E838,Template!$AK$5:$AM$17,3,FALSE),$AD838*$F838,0),"0.00")</f>
        <v>0.00</v>
      </c>
      <c r="AG838" s="28">
        <f t="shared" ref="AG838:AG848" si="2328">SUM(AD838:AF838)</f>
        <v>0</v>
      </c>
      <c r="AH838" s="13" t="s">
        <v>40</v>
      </c>
      <c r="AI838" s="13" t="s">
        <v>41</v>
      </c>
      <c r="AK838" s="14" t="s">
        <v>23</v>
      </c>
      <c r="AL838" s="15">
        <v>0.05</v>
      </c>
      <c r="AM838" s="16" t="s">
        <v>3</v>
      </c>
    </row>
    <row r="839" spans="1:39" s="3" customFormat="1" ht="13.8" x14ac:dyDescent="0.25">
      <c r="A839" s="7" t="str">
        <f t="shared" ref="A839:C839" si="2329">A838</f>
        <v>(Enter Broadcasting Company Name)</v>
      </c>
      <c r="B839" s="7" t="str">
        <f t="shared" si="2329"/>
        <v>(Enter Call Letters)</v>
      </c>
      <c r="C839" s="8" t="str">
        <f t="shared" si="2329"/>
        <v>(Select AM/FM)</v>
      </c>
      <c r="D839" s="30"/>
      <c r="E839" s="8" t="str">
        <f t="shared" ref="E839:E848" si="2330">E838</f>
        <v>(Select Station Province)</v>
      </c>
      <c r="F839" s="9" t="str">
        <f>IFERROR(VLOOKUP(E839,Template!$AK$5:$AL$17,2,FALSE),"")</f>
        <v/>
      </c>
      <c r="G839" s="42" t="s">
        <v>6</v>
      </c>
      <c r="H839" s="42" t="s">
        <v>10</v>
      </c>
      <c r="I839" s="32" t="s">
        <v>65</v>
      </c>
      <c r="J839" s="32" t="s">
        <v>66</v>
      </c>
      <c r="K839" s="33">
        <f t="shared" si="2312"/>
        <v>0</v>
      </c>
      <c r="L839" s="33">
        <f t="shared" si="2313"/>
        <v>0</v>
      </c>
      <c r="M839" s="34">
        <f t="shared" si="2311"/>
        <v>0</v>
      </c>
      <c r="N839" s="34">
        <f t="shared" ref="N839:N848" si="2331">IF(AND(L839&gt;$N$4,L839&lt;=$O$4),K839-M839,IF(AND(L838&gt;$N$4,L838&lt;=$O$4),$O$4-L838,IF(L838&gt;$O$4,0,IF(L839&lt;$N$4,0,MIN(L839-$N$4,$N$4)))))</f>
        <v>0</v>
      </c>
      <c r="O839" s="34">
        <f t="shared" si="2314"/>
        <v>0</v>
      </c>
      <c r="P839" s="12" t="str">
        <f t="shared" ref="P839:Q839" si="2332">P838</f>
        <v>(Select Language)</v>
      </c>
      <c r="Q839" s="12" t="str">
        <f t="shared" si="2332"/>
        <v>(Select Usage)</v>
      </c>
      <c r="R839" s="33">
        <f t="shared" si="2315"/>
        <v>0</v>
      </c>
      <c r="S839" s="33">
        <f t="shared" si="2316"/>
        <v>0</v>
      </c>
      <c r="T839" s="33">
        <f t="shared" si="2317"/>
        <v>0</v>
      </c>
      <c r="U839" s="33">
        <f t="shared" si="2318"/>
        <v>0</v>
      </c>
      <c r="V839" s="33">
        <f t="shared" si="2319"/>
        <v>0</v>
      </c>
      <c r="W839" s="33">
        <f t="shared" si="2320"/>
        <v>0</v>
      </c>
      <c r="X839" s="33">
        <f t="shared" si="2321"/>
        <v>0</v>
      </c>
      <c r="Y839" s="33">
        <f t="shared" si="2322"/>
        <v>0</v>
      </c>
      <c r="Z839" s="33">
        <f t="shared" si="2323"/>
        <v>0</v>
      </c>
      <c r="AA839" s="33">
        <f t="shared" si="2324"/>
        <v>0</v>
      </c>
      <c r="AB839" s="33">
        <f t="shared" si="2325"/>
        <v>0</v>
      </c>
      <c r="AC839" s="33">
        <f t="shared" si="2326"/>
        <v>0</v>
      </c>
      <c r="AD839" s="26">
        <f t="shared" si="2327"/>
        <v>0</v>
      </c>
      <c r="AE839" s="46" t="str">
        <f>IFERROR(IF(AE$3=VLOOKUP($E839,Template!$AK$5:$AM$17,3,FALSE),$AD839*$F839,0),"0.00")</f>
        <v>0.00</v>
      </c>
      <c r="AF839" s="46" t="str">
        <f>IFERROR(IF(AF$3=VLOOKUP($E839,Template!$AK$5:$AM$17,3,FALSE),$AD839*$F839,0),"0.00")</f>
        <v>0.00</v>
      </c>
      <c r="AG839" s="28">
        <f t="shared" si="2328"/>
        <v>0</v>
      </c>
      <c r="AH839" s="13" t="s">
        <v>40</v>
      </c>
      <c r="AI839" s="13" t="s">
        <v>41</v>
      </c>
      <c r="AK839" s="14" t="s">
        <v>24</v>
      </c>
      <c r="AL839" s="15">
        <v>0.05</v>
      </c>
      <c r="AM839" s="16" t="s">
        <v>3</v>
      </c>
    </row>
    <row r="840" spans="1:39" s="3" customFormat="1" ht="13.8" x14ac:dyDescent="0.25">
      <c r="A840" s="7" t="str">
        <f t="shared" ref="A840:C840" si="2333">A839</f>
        <v>(Enter Broadcasting Company Name)</v>
      </c>
      <c r="B840" s="7" t="str">
        <f t="shared" si="2333"/>
        <v>(Enter Call Letters)</v>
      </c>
      <c r="C840" s="8" t="str">
        <f t="shared" si="2333"/>
        <v>(Select AM/FM)</v>
      </c>
      <c r="D840" s="30"/>
      <c r="E840" s="8" t="str">
        <f t="shared" si="2330"/>
        <v>(Select Station Province)</v>
      </c>
      <c r="F840" s="9" t="str">
        <f>IFERROR(VLOOKUP(E840,Template!$AK$5:$AL$17,2,FALSE),"")</f>
        <v/>
      </c>
      <c r="G840" s="42" t="s">
        <v>9</v>
      </c>
      <c r="H840" s="42" t="s">
        <v>11</v>
      </c>
      <c r="I840" s="32" t="s">
        <v>65</v>
      </c>
      <c r="J840" s="32" t="s">
        <v>66</v>
      </c>
      <c r="K840" s="33">
        <f t="shared" si="2312"/>
        <v>0</v>
      </c>
      <c r="L840" s="33">
        <f t="shared" si="2313"/>
        <v>0</v>
      </c>
      <c r="M840" s="34">
        <f t="shared" si="2311"/>
        <v>0</v>
      </c>
      <c r="N840" s="34">
        <f t="shared" si="2331"/>
        <v>0</v>
      </c>
      <c r="O840" s="34">
        <f t="shared" si="2314"/>
        <v>0</v>
      </c>
      <c r="P840" s="12" t="str">
        <f t="shared" ref="P840:Q840" si="2334">P839</f>
        <v>(Select Language)</v>
      </c>
      <c r="Q840" s="12" t="str">
        <f t="shared" si="2334"/>
        <v>(Select Usage)</v>
      </c>
      <c r="R840" s="33">
        <f t="shared" si="2315"/>
        <v>0</v>
      </c>
      <c r="S840" s="33">
        <f t="shared" si="2316"/>
        <v>0</v>
      </c>
      <c r="T840" s="33">
        <f t="shared" si="2317"/>
        <v>0</v>
      </c>
      <c r="U840" s="33">
        <f t="shared" si="2318"/>
        <v>0</v>
      </c>
      <c r="V840" s="33">
        <f t="shared" si="2319"/>
        <v>0</v>
      </c>
      <c r="W840" s="33">
        <f t="shared" si="2320"/>
        <v>0</v>
      </c>
      <c r="X840" s="33">
        <f t="shared" si="2321"/>
        <v>0</v>
      </c>
      <c r="Y840" s="33">
        <f t="shared" si="2322"/>
        <v>0</v>
      </c>
      <c r="Z840" s="33">
        <f t="shared" si="2323"/>
        <v>0</v>
      </c>
      <c r="AA840" s="33">
        <f t="shared" si="2324"/>
        <v>0</v>
      </c>
      <c r="AB840" s="33">
        <f t="shared" si="2325"/>
        <v>0</v>
      </c>
      <c r="AC840" s="33">
        <f t="shared" si="2326"/>
        <v>0</v>
      </c>
      <c r="AD840" s="26">
        <f t="shared" si="2327"/>
        <v>0</v>
      </c>
      <c r="AE840" s="46" t="str">
        <f>IFERROR(IF(AE$3=VLOOKUP($E840,Template!$AK$5:$AM$17,3,FALSE),$AD840*$F840,0),"0.00")</f>
        <v>0.00</v>
      </c>
      <c r="AF840" s="46" t="str">
        <f>IFERROR(IF(AF$3=VLOOKUP($E840,Template!$AK$5:$AM$17,3,FALSE),$AD840*$F840,0),"0.00")</f>
        <v>0.00</v>
      </c>
      <c r="AG840" s="28">
        <f t="shared" si="2328"/>
        <v>0</v>
      </c>
      <c r="AH840" s="13" t="s">
        <v>40</v>
      </c>
      <c r="AI840" s="13" t="s">
        <v>41</v>
      </c>
      <c r="AK840" s="14" t="s">
        <v>22</v>
      </c>
      <c r="AL840" s="15">
        <v>0.15</v>
      </c>
      <c r="AM840" s="16" t="s">
        <v>2</v>
      </c>
    </row>
    <row r="841" spans="1:39" s="3" customFormat="1" ht="13.8" x14ac:dyDescent="0.25">
      <c r="A841" s="7" t="str">
        <f t="shared" ref="A841:C841" si="2335">A840</f>
        <v>(Enter Broadcasting Company Name)</v>
      </c>
      <c r="B841" s="7" t="str">
        <f t="shared" si="2335"/>
        <v>(Enter Call Letters)</v>
      </c>
      <c r="C841" s="8" t="str">
        <f t="shared" si="2335"/>
        <v>(Select AM/FM)</v>
      </c>
      <c r="D841" s="30"/>
      <c r="E841" s="8" t="str">
        <f t="shared" si="2330"/>
        <v>(Select Station Province)</v>
      </c>
      <c r="F841" s="9" t="str">
        <f>IFERROR(VLOOKUP(E841,Template!$AK$5:$AL$17,2,FALSE),"")</f>
        <v/>
      </c>
      <c r="G841" s="42" t="s">
        <v>10</v>
      </c>
      <c r="H841" s="42" t="s">
        <v>12</v>
      </c>
      <c r="I841" s="32" t="s">
        <v>65</v>
      </c>
      <c r="J841" s="32" t="s">
        <v>66</v>
      </c>
      <c r="K841" s="33">
        <f t="shared" si="2312"/>
        <v>0</v>
      </c>
      <c r="L841" s="33">
        <f t="shared" si="2313"/>
        <v>0</v>
      </c>
      <c r="M841" s="34">
        <f t="shared" si="2311"/>
        <v>0</v>
      </c>
      <c r="N841" s="34">
        <f t="shared" si="2331"/>
        <v>0</v>
      </c>
      <c r="O841" s="34">
        <f t="shared" si="2314"/>
        <v>0</v>
      </c>
      <c r="P841" s="12" t="str">
        <f t="shared" ref="P841:Q841" si="2336">P840</f>
        <v>(Select Language)</v>
      </c>
      <c r="Q841" s="12" t="str">
        <f t="shared" si="2336"/>
        <v>(Select Usage)</v>
      </c>
      <c r="R841" s="33">
        <f t="shared" si="2315"/>
        <v>0</v>
      </c>
      <c r="S841" s="33">
        <f t="shared" si="2316"/>
        <v>0</v>
      </c>
      <c r="T841" s="33">
        <f t="shared" si="2317"/>
        <v>0</v>
      </c>
      <c r="U841" s="33">
        <f t="shared" si="2318"/>
        <v>0</v>
      </c>
      <c r="V841" s="33">
        <f t="shared" si="2319"/>
        <v>0</v>
      </c>
      <c r="W841" s="33">
        <f t="shared" si="2320"/>
        <v>0</v>
      </c>
      <c r="X841" s="33">
        <f t="shared" si="2321"/>
        <v>0</v>
      </c>
      <c r="Y841" s="33">
        <f t="shared" si="2322"/>
        <v>0</v>
      </c>
      <c r="Z841" s="33">
        <f t="shared" si="2323"/>
        <v>0</v>
      </c>
      <c r="AA841" s="33">
        <f t="shared" si="2324"/>
        <v>0</v>
      </c>
      <c r="AB841" s="33">
        <f t="shared" si="2325"/>
        <v>0</v>
      </c>
      <c r="AC841" s="33">
        <f t="shared" si="2326"/>
        <v>0</v>
      </c>
      <c r="AD841" s="26">
        <f t="shared" si="2327"/>
        <v>0</v>
      </c>
      <c r="AE841" s="46" t="str">
        <f>IFERROR(IF(AE$3=VLOOKUP($E841,Template!$AK$5:$AM$17,3,FALSE),$AD841*$F841,0),"0.00")</f>
        <v>0.00</v>
      </c>
      <c r="AF841" s="46" t="str">
        <f>IFERROR(IF(AF$3=VLOOKUP($E841,Template!$AK$5:$AM$17,3,FALSE),$AD841*$F841,0),"0.00")</f>
        <v>0.00</v>
      </c>
      <c r="AG841" s="28">
        <f t="shared" si="2328"/>
        <v>0</v>
      </c>
      <c r="AH841" s="13" t="s">
        <v>40</v>
      </c>
      <c r="AI841" s="13" t="s">
        <v>41</v>
      </c>
      <c r="AK841" s="14" t="s">
        <v>26</v>
      </c>
      <c r="AL841" s="15">
        <v>0.15</v>
      </c>
      <c r="AM841" s="16" t="s">
        <v>2</v>
      </c>
    </row>
    <row r="842" spans="1:39" s="3" customFormat="1" ht="13.8" x14ac:dyDescent="0.25">
      <c r="A842" s="7" t="str">
        <f t="shared" ref="A842:C842" si="2337">A841</f>
        <v>(Enter Broadcasting Company Name)</v>
      </c>
      <c r="B842" s="7" t="str">
        <f t="shared" si="2337"/>
        <v>(Enter Call Letters)</v>
      </c>
      <c r="C842" s="8" t="str">
        <f t="shared" si="2337"/>
        <v>(Select AM/FM)</v>
      </c>
      <c r="D842" s="30"/>
      <c r="E842" s="8" t="str">
        <f t="shared" si="2330"/>
        <v>(Select Station Province)</v>
      </c>
      <c r="F842" s="9" t="str">
        <f>IFERROR(VLOOKUP(E842,Template!$AK$5:$AL$17,2,FALSE),"")</f>
        <v/>
      </c>
      <c r="G842" s="42" t="s">
        <v>11</v>
      </c>
      <c r="H842" s="42" t="s">
        <v>13</v>
      </c>
      <c r="I842" s="32" t="s">
        <v>65</v>
      </c>
      <c r="J842" s="32" t="s">
        <v>66</v>
      </c>
      <c r="K842" s="33">
        <f t="shared" si="2312"/>
        <v>0</v>
      </c>
      <c r="L842" s="33">
        <f t="shared" si="2313"/>
        <v>0</v>
      </c>
      <c r="M842" s="34">
        <f t="shared" si="2311"/>
        <v>0</v>
      </c>
      <c r="N842" s="34">
        <f t="shared" si="2331"/>
        <v>0</v>
      </c>
      <c r="O842" s="34">
        <f t="shared" si="2314"/>
        <v>0</v>
      </c>
      <c r="P842" s="12" t="str">
        <f t="shared" ref="P842:Q842" si="2338">P841</f>
        <v>(Select Language)</v>
      </c>
      <c r="Q842" s="12" t="str">
        <f t="shared" si="2338"/>
        <v>(Select Usage)</v>
      </c>
      <c r="R842" s="33">
        <f t="shared" si="2315"/>
        <v>0</v>
      </c>
      <c r="S842" s="33">
        <f t="shared" si="2316"/>
        <v>0</v>
      </c>
      <c r="T842" s="33">
        <f t="shared" si="2317"/>
        <v>0</v>
      </c>
      <c r="U842" s="33">
        <f t="shared" si="2318"/>
        <v>0</v>
      </c>
      <c r="V842" s="33">
        <f t="shared" si="2319"/>
        <v>0</v>
      </c>
      <c r="W842" s="33">
        <f t="shared" si="2320"/>
        <v>0</v>
      </c>
      <c r="X842" s="33">
        <f t="shared" si="2321"/>
        <v>0</v>
      </c>
      <c r="Y842" s="33">
        <f t="shared" si="2322"/>
        <v>0</v>
      </c>
      <c r="Z842" s="33">
        <f t="shared" si="2323"/>
        <v>0</v>
      </c>
      <c r="AA842" s="33">
        <f t="shared" si="2324"/>
        <v>0</v>
      </c>
      <c r="AB842" s="33">
        <f t="shared" si="2325"/>
        <v>0</v>
      </c>
      <c r="AC842" s="33">
        <f t="shared" si="2326"/>
        <v>0</v>
      </c>
      <c r="AD842" s="26">
        <f t="shared" si="2327"/>
        <v>0</v>
      </c>
      <c r="AE842" s="46" t="str">
        <f>IFERROR(IF(AE$3=VLOOKUP($E842,Template!$AK$5:$AM$17,3,FALSE),$AD842*$F842,0),"0.00")</f>
        <v>0.00</v>
      </c>
      <c r="AF842" s="46" t="str">
        <f>IFERROR(IF(AF$3=VLOOKUP($E842,Template!$AK$5:$AM$17,3,FALSE),$AD842*$F842,0),"0.00")</f>
        <v>0.00</v>
      </c>
      <c r="AG842" s="28">
        <f t="shared" si="2328"/>
        <v>0</v>
      </c>
      <c r="AH842" s="13" t="s">
        <v>40</v>
      </c>
      <c r="AI842" s="13" t="s">
        <v>41</v>
      </c>
      <c r="AK842" s="14" t="s">
        <v>27</v>
      </c>
      <c r="AL842" s="15">
        <v>0.15</v>
      </c>
      <c r="AM842" s="16" t="s">
        <v>2</v>
      </c>
    </row>
    <row r="843" spans="1:39" s="3" customFormat="1" ht="13.8" x14ac:dyDescent="0.25">
      <c r="A843" s="7" t="str">
        <f t="shared" ref="A843:C843" si="2339">A842</f>
        <v>(Enter Broadcasting Company Name)</v>
      </c>
      <c r="B843" s="7" t="str">
        <f t="shared" si="2339"/>
        <v>(Enter Call Letters)</v>
      </c>
      <c r="C843" s="8" t="str">
        <f t="shared" si="2339"/>
        <v>(Select AM/FM)</v>
      </c>
      <c r="D843" s="30"/>
      <c r="E843" s="8" t="str">
        <f t="shared" si="2330"/>
        <v>(Select Station Province)</v>
      </c>
      <c r="F843" s="9" t="str">
        <f>IFERROR(VLOOKUP(E843,Template!$AK$5:$AL$17,2,FALSE),"")</f>
        <v/>
      </c>
      <c r="G843" s="42" t="s">
        <v>12</v>
      </c>
      <c r="H843" s="42" t="s">
        <v>15</v>
      </c>
      <c r="I843" s="32" t="s">
        <v>65</v>
      </c>
      <c r="J843" s="32" t="s">
        <v>66</v>
      </c>
      <c r="K843" s="33">
        <f t="shared" si="2312"/>
        <v>0</v>
      </c>
      <c r="L843" s="33">
        <f t="shared" si="2313"/>
        <v>0</v>
      </c>
      <c r="M843" s="34">
        <f t="shared" si="2311"/>
        <v>0</v>
      </c>
      <c r="N843" s="34">
        <f t="shared" si="2331"/>
        <v>0</v>
      </c>
      <c r="O843" s="34">
        <f t="shared" si="2314"/>
        <v>0</v>
      </c>
      <c r="P843" s="12" t="str">
        <f t="shared" ref="P843:Q843" si="2340">P842</f>
        <v>(Select Language)</v>
      </c>
      <c r="Q843" s="12" t="str">
        <f t="shared" si="2340"/>
        <v>(Select Usage)</v>
      </c>
      <c r="R843" s="33">
        <f t="shared" si="2315"/>
        <v>0</v>
      </c>
      <c r="S843" s="33">
        <f t="shared" si="2316"/>
        <v>0</v>
      </c>
      <c r="T843" s="33">
        <f t="shared" si="2317"/>
        <v>0</v>
      </c>
      <c r="U843" s="33">
        <f t="shared" si="2318"/>
        <v>0</v>
      </c>
      <c r="V843" s="33">
        <f t="shared" si="2319"/>
        <v>0</v>
      </c>
      <c r="W843" s="33">
        <f t="shared" si="2320"/>
        <v>0</v>
      </c>
      <c r="X843" s="33">
        <f t="shared" si="2321"/>
        <v>0</v>
      </c>
      <c r="Y843" s="33">
        <f t="shared" si="2322"/>
        <v>0</v>
      </c>
      <c r="Z843" s="33">
        <f t="shared" si="2323"/>
        <v>0</v>
      </c>
      <c r="AA843" s="33">
        <f t="shared" si="2324"/>
        <v>0</v>
      </c>
      <c r="AB843" s="33">
        <f t="shared" si="2325"/>
        <v>0</v>
      </c>
      <c r="AC843" s="33">
        <f t="shared" si="2326"/>
        <v>0</v>
      </c>
      <c r="AD843" s="26">
        <f>SUM(R843:AC843)</f>
        <v>0</v>
      </c>
      <c r="AE843" s="46" t="str">
        <f>IFERROR(IF(AE$3=VLOOKUP($E843,Template!$AK$5:$AM$17,3,FALSE),$AD843*$F843,0),"0.00")</f>
        <v>0.00</v>
      </c>
      <c r="AF843" s="46" t="str">
        <f>IFERROR(IF(AF$3=VLOOKUP($E843,Template!$AK$5:$AM$17,3,FALSE),$AD843*$F843,0),"0.00")</f>
        <v>0.00</v>
      </c>
      <c r="AG843" s="28">
        <f t="shared" si="2328"/>
        <v>0</v>
      </c>
      <c r="AH843" s="13" t="s">
        <v>40</v>
      </c>
      <c r="AI843" s="13" t="s">
        <v>41</v>
      </c>
      <c r="AK843" s="14" t="s">
        <v>28</v>
      </c>
      <c r="AL843" s="15">
        <v>0.05</v>
      </c>
      <c r="AM843" s="16" t="s">
        <v>3</v>
      </c>
    </row>
    <row r="844" spans="1:39" s="3" customFormat="1" ht="13.8" x14ac:dyDescent="0.25">
      <c r="A844" s="7" t="str">
        <f t="shared" ref="A844:C844" si="2341">A843</f>
        <v>(Enter Broadcasting Company Name)</v>
      </c>
      <c r="B844" s="7" t="str">
        <f t="shared" si="2341"/>
        <v>(Enter Call Letters)</v>
      </c>
      <c r="C844" s="8" t="str">
        <f t="shared" si="2341"/>
        <v>(Select AM/FM)</v>
      </c>
      <c r="D844" s="30"/>
      <c r="E844" s="8" t="str">
        <f t="shared" si="2330"/>
        <v>(Select Station Province)</v>
      </c>
      <c r="F844" s="9" t="str">
        <f>IFERROR(VLOOKUP(E844,Template!$AK$5:$AL$17,2,FALSE),"")</f>
        <v/>
      </c>
      <c r="G844" s="42" t="s">
        <v>13</v>
      </c>
      <c r="H844" s="42" t="s">
        <v>16</v>
      </c>
      <c r="I844" s="32" t="s">
        <v>65</v>
      </c>
      <c r="J844" s="32" t="s">
        <v>66</v>
      </c>
      <c r="K844" s="33">
        <f t="shared" si="2312"/>
        <v>0</v>
      </c>
      <c r="L844" s="33">
        <f t="shared" si="2313"/>
        <v>0</v>
      </c>
      <c r="M844" s="34">
        <f t="shared" si="2311"/>
        <v>0</v>
      </c>
      <c r="N844" s="34">
        <f t="shared" si="2331"/>
        <v>0</v>
      </c>
      <c r="O844" s="34">
        <f t="shared" si="2314"/>
        <v>0</v>
      </c>
      <c r="P844" s="12" t="str">
        <f t="shared" ref="P844:Q844" si="2342">P843</f>
        <v>(Select Language)</v>
      </c>
      <c r="Q844" s="12" t="str">
        <f t="shared" si="2342"/>
        <v>(Select Usage)</v>
      </c>
      <c r="R844" s="33">
        <f t="shared" si="2315"/>
        <v>0</v>
      </c>
      <c r="S844" s="33">
        <f t="shared" si="2316"/>
        <v>0</v>
      </c>
      <c r="T844" s="33">
        <f t="shared" si="2317"/>
        <v>0</v>
      </c>
      <c r="U844" s="33">
        <f t="shared" si="2318"/>
        <v>0</v>
      </c>
      <c r="V844" s="33">
        <f t="shared" si="2319"/>
        <v>0</v>
      </c>
      <c r="W844" s="33">
        <f t="shared" si="2320"/>
        <v>0</v>
      </c>
      <c r="X844" s="33">
        <f t="shared" si="2321"/>
        <v>0</v>
      </c>
      <c r="Y844" s="33">
        <f t="shared" si="2322"/>
        <v>0</v>
      </c>
      <c r="Z844" s="33">
        <f t="shared" si="2323"/>
        <v>0</v>
      </c>
      <c r="AA844" s="33">
        <f t="shared" si="2324"/>
        <v>0</v>
      </c>
      <c r="AB844" s="33">
        <f t="shared" si="2325"/>
        <v>0</v>
      </c>
      <c r="AC844" s="33">
        <f t="shared" si="2326"/>
        <v>0</v>
      </c>
      <c r="AD844" s="26">
        <f t="shared" ref="AD844:AD846" si="2343">SUM(R844:AC844)</f>
        <v>0</v>
      </c>
      <c r="AE844" s="46" t="str">
        <f>IFERROR(IF(AE$3=VLOOKUP($E844,Template!$AK$5:$AM$17,3,FALSE),$AD844*$F844,0),"0.00")</f>
        <v>0.00</v>
      </c>
      <c r="AF844" s="46" t="str">
        <f>IFERROR(IF(AF$3=VLOOKUP($E844,Template!$AK$5:$AM$17,3,FALSE),$AD844*$F844,0),"0.00")</f>
        <v>0.00</v>
      </c>
      <c r="AG844" s="28">
        <f t="shared" si="2328"/>
        <v>0</v>
      </c>
      <c r="AH844" s="13" t="s">
        <v>40</v>
      </c>
      <c r="AI844" s="13" t="s">
        <v>41</v>
      </c>
      <c r="AK844" s="14" t="s">
        <v>70</v>
      </c>
      <c r="AL844" s="15">
        <v>0.05</v>
      </c>
      <c r="AM844" s="16" t="s">
        <v>3</v>
      </c>
    </row>
    <row r="845" spans="1:39" s="3" customFormat="1" ht="13.8" x14ac:dyDescent="0.25">
      <c r="A845" s="7" t="str">
        <f t="shared" ref="A845:C845" si="2344">A844</f>
        <v>(Enter Broadcasting Company Name)</v>
      </c>
      <c r="B845" s="7" t="str">
        <f t="shared" si="2344"/>
        <v>(Enter Call Letters)</v>
      </c>
      <c r="C845" s="8" t="str">
        <f t="shared" si="2344"/>
        <v>(Select AM/FM)</v>
      </c>
      <c r="D845" s="30"/>
      <c r="E845" s="8" t="str">
        <f t="shared" si="2330"/>
        <v>(Select Station Province)</v>
      </c>
      <c r="F845" s="9" t="str">
        <f>IFERROR(VLOOKUP(E845,Template!$AK$5:$AL$17,2,FALSE),"")</f>
        <v/>
      </c>
      <c r="G845" s="42" t="s">
        <v>15</v>
      </c>
      <c r="H845" s="42" t="s">
        <v>17</v>
      </c>
      <c r="I845" s="32" t="s">
        <v>65</v>
      </c>
      <c r="J845" s="32" t="s">
        <v>66</v>
      </c>
      <c r="K845" s="33">
        <f t="shared" si="2312"/>
        <v>0</v>
      </c>
      <c r="L845" s="33">
        <f t="shared" si="2313"/>
        <v>0</v>
      </c>
      <c r="M845" s="34">
        <f t="shared" si="2311"/>
        <v>0</v>
      </c>
      <c r="N845" s="34">
        <f t="shared" si="2331"/>
        <v>0</v>
      </c>
      <c r="O845" s="34">
        <f t="shared" si="2314"/>
        <v>0</v>
      </c>
      <c r="P845" s="12" t="str">
        <f t="shared" ref="P845:Q845" si="2345">P844</f>
        <v>(Select Language)</v>
      </c>
      <c r="Q845" s="12" t="str">
        <f t="shared" si="2345"/>
        <v>(Select Usage)</v>
      </c>
      <c r="R845" s="33">
        <f t="shared" si="2315"/>
        <v>0</v>
      </c>
      <c r="S845" s="33">
        <f t="shared" si="2316"/>
        <v>0</v>
      </c>
      <c r="T845" s="33">
        <f t="shared" si="2317"/>
        <v>0</v>
      </c>
      <c r="U845" s="33">
        <f t="shared" si="2318"/>
        <v>0</v>
      </c>
      <c r="V845" s="33">
        <f t="shared" si="2319"/>
        <v>0</v>
      </c>
      <c r="W845" s="33">
        <f t="shared" si="2320"/>
        <v>0</v>
      </c>
      <c r="X845" s="33">
        <f t="shared" si="2321"/>
        <v>0</v>
      </c>
      <c r="Y845" s="33">
        <f t="shared" si="2322"/>
        <v>0</v>
      </c>
      <c r="Z845" s="33">
        <f t="shared" si="2323"/>
        <v>0</v>
      </c>
      <c r="AA845" s="33">
        <f t="shared" si="2324"/>
        <v>0</v>
      </c>
      <c r="AB845" s="33">
        <f t="shared" si="2325"/>
        <v>0</v>
      </c>
      <c r="AC845" s="33">
        <f t="shared" si="2326"/>
        <v>0</v>
      </c>
      <c r="AD845" s="26">
        <f t="shared" si="2343"/>
        <v>0</v>
      </c>
      <c r="AE845" s="46" t="str">
        <f>IFERROR(IF(AE$3=VLOOKUP($E845,Template!$AK$5:$AM$17,3,FALSE),$AD845*$F845,0),"0.00")</f>
        <v>0.00</v>
      </c>
      <c r="AF845" s="46" t="str">
        <f>IFERROR(IF(AF$3=VLOOKUP($E845,Template!$AK$5:$AM$17,3,FALSE),$AD845*$F845,0),"0.00")</f>
        <v>0.00</v>
      </c>
      <c r="AG845" s="28">
        <f t="shared" si="2328"/>
        <v>0</v>
      </c>
      <c r="AH845" s="13" t="s">
        <v>40</v>
      </c>
      <c r="AI845" s="13" t="s">
        <v>41</v>
      </c>
      <c r="AK845" s="14" t="s">
        <v>20</v>
      </c>
      <c r="AL845" s="15">
        <v>0.13</v>
      </c>
      <c r="AM845" s="16" t="s">
        <v>2</v>
      </c>
    </row>
    <row r="846" spans="1:39" s="3" customFormat="1" ht="13.8" x14ac:dyDescent="0.25">
      <c r="A846" s="7" t="str">
        <f t="shared" ref="A846:C846" si="2346">A845</f>
        <v>(Enter Broadcasting Company Name)</v>
      </c>
      <c r="B846" s="7" t="str">
        <f t="shared" si="2346"/>
        <v>(Enter Call Letters)</v>
      </c>
      <c r="C846" s="8" t="str">
        <f t="shared" si="2346"/>
        <v>(Select AM/FM)</v>
      </c>
      <c r="D846" s="30"/>
      <c r="E846" s="8" t="str">
        <f t="shared" si="2330"/>
        <v>(Select Station Province)</v>
      </c>
      <c r="F846" s="9" t="str">
        <f>IFERROR(VLOOKUP(E846,Template!$AK$5:$AL$17,2,FALSE),"")</f>
        <v/>
      </c>
      <c r="G846" s="42" t="s">
        <v>16</v>
      </c>
      <c r="H846" s="42" t="s">
        <v>18</v>
      </c>
      <c r="I846" s="32" t="s">
        <v>65</v>
      </c>
      <c r="J846" s="32" t="s">
        <v>66</v>
      </c>
      <c r="K846" s="33">
        <f t="shared" si="2312"/>
        <v>0</v>
      </c>
      <c r="L846" s="33">
        <f t="shared" si="2313"/>
        <v>0</v>
      </c>
      <c r="M846" s="34">
        <f t="shared" si="2311"/>
        <v>0</v>
      </c>
      <c r="N846" s="34">
        <f t="shared" si="2331"/>
        <v>0</v>
      </c>
      <c r="O846" s="34">
        <f t="shared" si="2314"/>
        <v>0</v>
      </c>
      <c r="P846" s="12" t="str">
        <f t="shared" ref="P846:Q846" si="2347">P845</f>
        <v>(Select Language)</v>
      </c>
      <c r="Q846" s="12" t="str">
        <f t="shared" si="2347"/>
        <v>(Select Usage)</v>
      </c>
      <c r="R846" s="33">
        <f t="shared" si="2315"/>
        <v>0</v>
      </c>
      <c r="S846" s="33">
        <f t="shared" si="2316"/>
        <v>0</v>
      </c>
      <c r="T846" s="33">
        <f t="shared" si="2317"/>
        <v>0</v>
      </c>
      <c r="U846" s="33">
        <f t="shared" si="2318"/>
        <v>0</v>
      </c>
      <c r="V846" s="33">
        <f t="shared" si="2319"/>
        <v>0</v>
      </c>
      <c r="W846" s="33">
        <f t="shared" si="2320"/>
        <v>0</v>
      </c>
      <c r="X846" s="33">
        <f t="shared" si="2321"/>
        <v>0</v>
      </c>
      <c r="Y846" s="33">
        <f t="shared" si="2322"/>
        <v>0</v>
      </c>
      <c r="Z846" s="33">
        <f t="shared" si="2323"/>
        <v>0</v>
      </c>
      <c r="AA846" s="33">
        <f t="shared" si="2324"/>
        <v>0</v>
      </c>
      <c r="AB846" s="33">
        <f t="shared" si="2325"/>
        <v>0</v>
      </c>
      <c r="AC846" s="33">
        <f t="shared" si="2326"/>
        <v>0</v>
      </c>
      <c r="AD846" s="26">
        <f t="shared" si="2343"/>
        <v>0</v>
      </c>
      <c r="AE846" s="46" t="str">
        <f>IFERROR(IF(AE$3=VLOOKUP($E846,Template!$AK$5:$AM$17,3,FALSE),$AD846*$F846,0),"0.00")</f>
        <v>0.00</v>
      </c>
      <c r="AF846" s="46" t="str">
        <f>IFERROR(IF(AF$3=VLOOKUP($E846,Template!$AK$5:$AM$17,3,FALSE),$AD846*$F846,0),"0.00")</f>
        <v>0.00</v>
      </c>
      <c r="AG846" s="28">
        <f t="shared" si="2328"/>
        <v>0</v>
      </c>
      <c r="AH846" s="13" t="s">
        <v>40</v>
      </c>
      <c r="AI846" s="13" t="s">
        <v>41</v>
      </c>
      <c r="AK846" s="14" t="s">
        <v>69</v>
      </c>
      <c r="AL846" s="15">
        <v>0.15</v>
      </c>
      <c r="AM846" s="16" t="s">
        <v>2</v>
      </c>
    </row>
    <row r="847" spans="1:39" s="3" customFormat="1" ht="13.8" x14ac:dyDescent="0.25">
      <c r="A847" s="7" t="str">
        <f t="shared" ref="A847:C847" si="2348">A846</f>
        <v>(Enter Broadcasting Company Name)</v>
      </c>
      <c r="B847" s="7" t="str">
        <f t="shared" si="2348"/>
        <v>(Enter Call Letters)</v>
      </c>
      <c r="C847" s="8" t="str">
        <f t="shared" si="2348"/>
        <v>(Select AM/FM)</v>
      </c>
      <c r="D847" s="30"/>
      <c r="E847" s="8" t="str">
        <f t="shared" si="2330"/>
        <v>(Select Station Province)</v>
      </c>
      <c r="F847" s="9" t="str">
        <f>IFERROR(VLOOKUP(E847,Template!$AK$5:$AL$17,2,FALSE),"")</f>
        <v/>
      </c>
      <c r="G847" s="42" t="s">
        <v>17</v>
      </c>
      <c r="H847" s="42" t="s">
        <v>7</v>
      </c>
      <c r="I847" s="32" t="s">
        <v>65</v>
      </c>
      <c r="J847" s="32" t="s">
        <v>66</v>
      </c>
      <c r="K847" s="33">
        <f t="shared" si="2312"/>
        <v>0</v>
      </c>
      <c r="L847" s="33">
        <f t="shared" si="2313"/>
        <v>0</v>
      </c>
      <c r="M847" s="34">
        <f t="shared" si="2311"/>
        <v>0</v>
      </c>
      <c r="N847" s="34">
        <f t="shared" si="2331"/>
        <v>0</v>
      </c>
      <c r="O847" s="34">
        <f t="shared" si="2314"/>
        <v>0</v>
      </c>
      <c r="P847" s="12" t="str">
        <f t="shared" ref="P847:Q847" si="2349">P846</f>
        <v>(Select Language)</v>
      </c>
      <c r="Q847" s="12" t="str">
        <f t="shared" si="2349"/>
        <v>(Select Usage)</v>
      </c>
      <c r="R847" s="33">
        <f t="shared" si="2315"/>
        <v>0</v>
      </c>
      <c r="S847" s="33">
        <f t="shared" si="2316"/>
        <v>0</v>
      </c>
      <c r="T847" s="33">
        <f t="shared" si="2317"/>
        <v>0</v>
      </c>
      <c r="U847" s="33">
        <f t="shared" si="2318"/>
        <v>0</v>
      </c>
      <c r="V847" s="33">
        <f t="shared" si="2319"/>
        <v>0</v>
      </c>
      <c r="W847" s="33">
        <f t="shared" si="2320"/>
        <v>0</v>
      </c>
      <c r="X847" s="33">
        <f t="shared" si="2321"/>
        <v>0</v>
      </c>
      <c r="Y847" s="33">
        <f t="shared" si="2322"/>
        <v>0</v>
      </c>
      <c r="Z847" s="33">
        <f t="shared" si="2323"/>
        <v>0</v>
      </c>
      <c r="AA847" s="33">
        <f t="shared" si="2324"/>
        <v>0</v>
      </c>
      <c r="AB847" s="33">
        <f t="shared" si="2325"/>
        <v>0</v>
      </c>
      <c r="AC847" s="33">
        <f t="shared" si="2326"/>
        <v>0</v>
      </c>
      <c r="AD847" s="26">
        <f>SUM(R847:AC847)</f>
        <v>0</v>
      </c>
      <c r="AE847" s="46" t="str">
        <f>IFERROR(IF(AE$3=VLOOKUP($E847,Template!$AK$5:$AM$17,3,FALSE),$AD847*$F847,0),"0.00")</f>
        <v>0.00</v>
      </c>
      <c r="AF847" s="46" t="str">
        <f>IFERROR(IF(AF$3=VLOOKUP($E847,Template!$AK$5:$AM$17,3,FALSE),$AD847*$F847,0),"0.00")</f>
        <v>0.00</v>
      </c>
      <c r="AG847" s="28">
        <f t="shared" si="2328"/>
        <v>0</v>
      </c>
      <c r="AH847" s="13" t="s">
        <v>40</v>
      </c>
      <c r="AI847" s="13" t="s">
        <v>41</v>
      </c>
      <c r="AK847" s="14" t="s">
        <v>29</v>
      </c>
      <c r="AL847" s="15">
        <v>0.05</v>
      </c>
      <c r="AM847" s="16" t="s">
        <v>3</v>
      </c>
    </row>
    <row r="848" spans="1:39" s="3" customFormat="1" ht="13.8" x14ac:dyDescent="0.25">
      <c r="A848" s="7" t="str">
        <f t="shared" ref="A848:C848" si="2350">A847</f>
        <v>(Enter Broadcasting Company Name)</v>
      </c>
      <c r="B848" s="7" t="str">
        <f t="shared" si="2350"/>
        <v>(Enter Call Letters)</v>
      </c>
      <c r="C848" s="8" t="str">
        <f t="shared" si="2350"/>
        <v>(Select AM/FM)</v>
      </c>
      <c r="D848" s="30"/>
      <c r="E848" s="8" t="str">
        <f t="shared" si="2330"/>
        <v>(Select Station Province)</v>
      </c>
      <c r="F848" s="9" t="str">
        <f>IFERROR(VLOOKUP(E848,Template!$AK$5:$AL$17,2,FALSE),"")</f>
        <v/>
      </c>
      <c r="G848" s="42" t="s">
        <v>18</v>
      </c>
      <c r="H848" s="43" t="s">
        <v>8</v>
      </c>
      <c r="I848" s="32" t="s">
        <v>65</v>
      </c>
      <c r="J848" s="32" t="s">
        <v>66</v>
      </c>
      <c r="K848" s="33">
        <f t="shared" si="2312"/>
        <v>0</v>
      </c>
      <c r="L848" s="33">
        <f t="shared" si="2313"/>
        <v>0</v>
      </c>
      <c r="M848" s="34">
        <f t="shared" si="2311"/>
        <v>0</v>
      </c>
      <c r="N848" s="34">
        <f t="shared" si="2331"/>
        <v>0</v>
      </c>
      <c r="O848" s="34">
        <f t="shared" si="2314"/>
        <v>0</v>
      </c>
      <c r="P848" s="12" t="str">
        <f t="shared" ref="P848:Q848" si="2351">P847</f>
        <v>(Select Language)</v>
      </c>
      <c r="Q848" s="12" t="str">
        <f t="shared" si="2351"/>
        <v>(Select Usage)</v>
      </c>
      <c r="R848" s="33">
        <f t="shared" si="2315"/>
        <v>0</v>
      </c>
      <c r="S848" s="33">
        <f t="shared" si="2316"/>
        <v>0</v>
      </c>
      <c r="T848" s="33">
        <f t="shared" si="2317"/>
        <v>0</v>
      </c>
      <c r="U848" s="33">
        <f t="shared" si="2318"/>
        <v>0</v>
      </c>
      <c r="V848" s="33">
        <f t="shared" si="2319"/>
        <v>0</v>
      </c>
      <c r="W848" s="33">
        <f t="shared" si="2320"/>
        <v>0</v>
      </c>
      <c r="X848" s="33">
        <f t="shared" si="2321"/>
        <v>0</v>
      </c>
      <c r="Y848" s="33">
        <f t="shared" si="2322"/>
        <v>0</v>
      </c>
      <c r="Z848" s="33">
        <f t="shared" si="2323"/>
        <v>0</v>
      </c>
      <c r="AA848" s="33">
        <f t="shared" si="2324"/>
        <v>0</v>
      </c>
      <c r="AB848" s="33">
        <f t="shared" si="2325"/>
        <v>0</v>
      </c>
      <c r="AC848" s="33">
        <f t="shared" si="2326"/>
        <v>0</v>
      </c>
      <c r="AD848" s="26">
        <f t="shared" ref="AD848" si="2352">SUM(R848:AC848)</f>
        <v>0</v>
      </c>
      <c r="AE848" s="46" t="str">
        <f>IFERROR(IF(AE$3=VLOOKUP($E848,Template!$AK$5:$AM$17,3,FALSE),$AD848*$F848,0),"0.00")</f>
        <v>0.00</v>
      </c>
      <c r="AF848" s="46" t="str">
        <f>IFERROR(IF(AF$3=VLOOKUP($E848,Template!$AK$5:$AM$17,3,FALSE),$AD848*$F848,0),"0.00")</f>
        <v>0.00</v>
      </c>
      <c r="AG848" s="28">
        <f t="shared" si="2328"/>
        <v>0</v>
      </c>
      <c r="AH848" s="13" t="s">
        <v>40</v>
      </c>
      <c r="AI848" s="13" t="s">
        <v>41</v>
      </c>
      <c r="AK848" s="14" t="s">
        <v>21</v>
      </c>
      <c r="AL848" s="15">
        <v>0.05</v>
      </c>
      <c r="AM848" s="16" t="s">
        <v>3</v>
      </c>
    </row>
    <row r="849" spans="1:39" ht="13.8" x14ac:dyDescent="0.25">
      <c r="A849" s="19" t="s">
        <v>4</v>
      </c>
      <c r="B849" s="19"/>
      <c r="C849" s="20"/>
      <c r="D849" s="20"/>
      <c r="E849" s="20"/>
      <c r="F849" s="20"/>
      <c r="G849" s="44"/>
      <c r="H849" s="44"/>
      <c r="I849" s="21">
        <f t="shared" ref="I849:K849" si="2353">SUM(I837:I848)</f>
        <v>0</v>
      </c>
      <c r="J849" s="21">
        <f t="shared" si="2353"/>
        <v>0</v>
      </c>
      <c r="K849" s="21">
        <f t="shared" si="2353"/>
        <v>0</v>
      </c>
      <c r="L849" s="21">
        <f>L848</f>
        <v>0</v>
      </c>
      <c r="M849" s="21">
        <f>SUM(M837:M848)</f>
        <v>0</v>
      </c>
      <c r="N849" s="21">
        <f t="shared" ref="N849:O849" si="2354">SUM(N837:N848)</f>
        <v>0</v>
      </c>
      <c r="O849" s="21">
        <f t="shared" si="2354"/>
        <v>0</v>
      </c>
      <c r="P849" s="21"/>
      <c r="Q849" s="22"/>
      <c r="R849" s="21">
        <f t="shared" ref="R849:AI849" si="2355">SUM(R837:R848)</f>
        <v>0</v>
      </c>
      <c r="S849" s="21">
        <f t="shared" si="2355"/>
        <v>0</v>
      </c>
      <c r="T849" s="21">
        <f t="shared" si="2355"/>
        <v>0</v>
      </c>
      <c r="U849" s="21">
        <f t="shared" si="2355"/>
        <v>0</v>
      </c>
      <c r="V849" s="21">
        <f t="shared" si="2355"/>
        <v>0</v>
      </c>
      <c r="W849" s="21">
        <f t="shared" si="2355"/>
        <v>0</v>
      </c>
      <c r="X849" s="21">
        <f t="shared" si="2355"/>
        <v>0</v>
      </c>
      <c r="Y849" s="21">
        <f t="shared" si="2355"/>
        <v>0</v>
      </c>
      <c r="Z849" s="21">
        <f t="shared" si="2355"/>
        <v>0</v>
      </c>
      <c r="AA849" s="21">
        <f t="shared" si="2355"/>
        <v>0</v>
      </c>
      <c r="AB849" s="21">
        <f t="shared" si="2355"/>
        <v>0</v>
      </c>
      <c r="AC849" s="21">
        <f t="shared" si="2355"/>
        <v>0</v>
      </c>
      <c r="AD849" s="27">
        <f t="shared" si="2355"/>
        <v>0</v>
      </c>
      <c r="AE849" s="21">
        <f t="shared" si="2355"/>
        <v>0</v>
      </c>
      <c r="AF849" s="21">
        <f t="shared" si="2355"/>
        <v>0</v>
      </c>
      <c r="AG849" s="27">
        <f t="shared" si="2355"/>
        <v>0</v>
      </c>
      <c r="AH849" s="21">
        <f t="shared" si="2355"/>
        <v>0</v>
      </c>
      <c r="AI849" s="21">
        <f t="shared" si="2355"/>
        <v>0</v>
      </c>
      <c r="AK849" s="14" t="s">
        <v>71</v>
      </c>
      <c r="AL849" s="15">
        <v>0.05</v>
      </c>
      <c r="AM849" s="16" t="s">
        <v>3</v>
      </c>
    </row>
    <row r="850" spans="1:39" x14ac:dyDescent="0.25">
      <c r="A850" s="2"/>
      <c r="G850" s="2"/>
      <c r="H850" s="2"/>
      <c r="O850" s="2"/>
      <c r="P850" s="2"/>
    </row>
    <row r="851" spans="1:39" ht="42" customHeight="1" x14ac:dyDescent="0.25">
      <c r="A851" s="223" t="s">
        <v>63</v>
      </c>
      <c r="B851" s="223" t="s">
        <v>43</v>
      </c>
      <c r="C851" s="224" t="s">
        <v>19</v>
      </c>
      <c r="D851" s="226"/>
      <c r="E851" s="223" t="s">
        <v>14</v>
      </c>
      <c r="F851" s="223" t="s">
        <v>38</v>
      </c>
      <c r="G851" s="223" t="s">
        <v>1</v>
      </c>
      <c r="H851" s="223" t="s">
        <v>5</v>
      </c>
      <c r="I851" s="225" t="s">
        <v>31</v>
      </c>
      <c r="J851" s="225" t="s">
        <v>32</v>
      </c>
      <c r="K851" s="225" t="s">
        <v>48</v>
      </c>
      <c r="L851" s="225" t="s">
        <v>0</v>
      </c>
      <c r="M851" s="4" t="s">
        <v>45</v>
      </c>
      <c r="N851" s="4" t="s">
        <v>46</v>
      </c>
      <c r="O851" s="4" t="s">
        <v>47</v>
      </c>
      <c r="P851" s="225" t="s">
        <v>50</v>
      </c>
      <c r="Q851" s="225" t="s">
        <v>33</v>
      </c>
      <c r="R851" s="4" t="s">
        <v>51</v>
      </c>
      <c r="S851" s="4" t="s">
        <v>52</v>
      </c>
      <c r="T851" s="4" t="s">
        <v>53</v>
      </c>
      <c r="U851" s="4" t="s">
        <v>54</v>
      </c>
      <c r="V851" s="4" t="s">
        <v>55</v>
      </c>
      <c r="W851" s="4" t="s">
        <v>56</v>
      </c>
      <c r="X851" s="4" t="s">
        <v>57</v>
      </c>
      <c r="Y851" s="4" t="s">
        <v>58</v>
      </c>
      <c r="Z851" s="4" t="s">
        <v>59</v>
      </c>
      <c r="AA851" s="4" t="s">
        <v>62</v>
      </c>
      <c r="AB851" s="4" t="s">
        <v>60</v>
      </c>
      <c r="AC851" s="4" t="s">
        <v>61</v>
      </c>
      <c r="AD851" s="233" t="s">
        <v>34</v>
      </c>
      <c r="AE851" s="231" t="s">
        <v>2</v>
      </c>
      <c r="AF851" s="231" t="s">
        <v>3</v>
      </c>
      <c r="AG851" s="233" t="s">
        <v>35</v>
      </c>
      <c r="AH851" s="223" t="s">
        <v>36</v>
      </c>
      <c r="AI851" s="223" t="s">
        <v>37</v>
      </c>
      <c r="AK851" s="229" t="s">
        <v>30</v>
      </c>
      <c r="AL851" s="229"/>
      <c r="AM851" s="229"/>
    </row>
    <row r="852" spans="1:39" s="6" customFormat="1" ht="35.25" customHeight="1" x14ac:dyDescent="0.3">
      <c r="A852" s="224"/>
      <c r="B852" s="224"/>
      <c r="C852" s="224"/>
      <c r="D852" s="227"/>
      <c r="E852" s="223"/>
      <c r="F852" s="223"/>
      <c r="G852" s="223"/>
      <c r="H852" s="223"/>
      <c r="I852" s="230"/>
      <c r="J852" s="230"/>
      <c r="K852" s="230"/>
      <c r="L852" s="230"/>
      <c r="M852" s="5">
        <v>0</v>
      </c>
      <c r="N852" s="5">
        <v>625000</v>
      </c>
      <c r="O852" s="5">
        <v>1250000</v>
      </c>
      <c r="P852" s="225"/>
      <c r="Q852" s="225"/>
      <c r="R852" s="29">
        <v>4.95E-4</v>
      </c>
      <c r="S852" s="29">
        <v>9.5200000000000005E-4</v>
      </c>
      <c r="T852" s="29">
        <v>1.5900000000000001E-3</v>
      </c>
      <c r="U852" s="29">
        <v>1.1169999999999999E-3</v>
      </c>
      <c r="V852" s="29">
        <v>2.189E-3</v>
      </c>
      <c r="W852" s="29">
        <v>4.5430000000000002E-3</v>
      </c>
      <c r="X852" s="29">
        <v>8.8199999999999997E-4</v>
      </c>
      <c r="Y852" s="29">
        <v>1.6949999999999999E-3</v>
      </c>
      <c r="Z852" s="29">
        <v>2.8319999999999999E-3</v>
      </c>
      <c r="AA852" s="29">
        <v>1.9889999999999999E-3</v>
      </c>
      <c r="AB852" s="29">
        <v>3.8999999999999998E-3</v>
      </c>
      <c r="AC852" s="29">
        <v>8.0949999999999998E-3</v>
      </c>
      <c r="AD852" s="233"/>
      <c r="AE852" s="232"/>
      <c r="AF852" s="232"/>
      <c r="AG852" s="234"/>
      <c r="AH852" s="223"/>
      <c r="AI852" s="223"/>
      <c r="AK852" s="229"/>
      <c r="AL852" s="229"/>
      <c r="AM852" s="229"/>
    </row>
    <row r="853" spans="1:39" s="3" customFormat="1" ht="13.8" x14ac:dyDescent="0.25">
      <c r="A853" s="7" t="s">
        <v>44</v>
      </c>
      <c r="B853" s="7" t="s">
        <v>42</v>
      </c>
      <c r="C853" s="8" t="s">
        <v>39</v>
      </c>
      <c r="D853" s="30"/>
      <c r="E853" s="8" t="s">
        <v>64</v>
      </c>
      <c r="F853" s="9" t="str">
        <f>IFERROR(VLOOKUP(E853,Template!$AK$5:$AL$17,2,FALSE),"")</f>
        <v/>
      </c>
      <c r="G853" s="41" t="s">
        <v>7</v>
      </c>
      <c r="H853" s="41" t="s">
        <v>6</v>
      </c>
      <c r="I853" s="32" t="s">
        <v>65</v>
      </c>
      <c r="J853" s="32" t="s">
        <v>66</v>
      </c>
      <c r="K853" s="33">
        <f>IFERROR(I853+J853,0)</f>
        <v>0</v>
      </c>
      <c r="L853" s="33">
        <f>IFERROR(K853,"")</f>
        <v>0</v>
      </c>
      <c r="M853" s="34">
        <f t="shared" ref="M853:M864" si="2356">IF(L853&lt;=$N$4,K853,IF(L852&gt;$N$4,0,$N$4-L852))</f>
        <v>0</v>
      </c>
      <c r="N853" s="34">
        <f>IF(AND(L853&gt;$N$4,L853&lt;=$O$4),K853-M853,IF(AND(L852&gt;$N$4,L852&lt;=$O$4),$O$4-L852,IF(L852&gt;$O$4,0,IF(L853&lt;$N$4,0,MIN(L853-$N$4,$N$4)))))</f>
        <v>0</v>
      </c>
      <c r="O853" s="34">
        <f>IF(L853&gt;$O$4,K853-M853-N853,0)</f>
        <v>0</v>
      </c>
      <c r="P853" s="12" t="s">
        <v>94</v>
      </c>
      <c r="Q853" s="12" t="s">
        <v>68</v>
      </c>
      <c r="R853" s="33">
        <f>IF(AND($Q853="LOW",$P853="French"),M853*R$4,0)</f>
        <v>0</v>
      </c>
      <c r="S853" s="33">
        <f>IF(AND($Q853="LOW",$P853="French"),N853*S$4,0)</f>
        <v>0</v>
      </c>
      <c r="T853" s="33">
        <f>IF(AND($Q853="LOW",$P853="French"),O853*T$4,0)</f>
        <v>0</v>
      </c>
      <c r="U853" s="33">
        <f>IF(AND($Q853="HIGH",$P853="French"),M853*U$4,0)</f>
        <v>0</v>
      </c>
      <c r="V853" s="33">
        <f>IF(AND($Q853="HIGH",$P853="French"),N853*V$4,0)</f>
        <v>0</v>
      </c>
      <c r="W853" s="33">
        <f>IF(AND($Q853="HIGH",$P853="French"),O853*W$4,0)</f>
        <v>0</v>
      </c>
      <c r="X853" s="33">
        <f>IF(AND($Q853="LOW",$P853="English"),M853*X$4,0)</f>
        <v>0</v>
      </c>
      <c r="Y853" s="33">
        <f>IF(AND($Q853="LOW",$P853="English"),N853*Y$4,0)</f>
        <v>0</v>
      </c>
      <c r="Z853" s="33">
        <f>IF(AND($Q853="LOW",$P853="English"),O853*Z$4,0)</f>
        <v>0</v>
      </c>
      <c r="AA853" s="33">
        <f>IF(AND($Q853="HIGH",$P853="English"),M853*AA$4,0)</f>
        <v>0</v>
      </c>
      <c r="AB853" s="33">
        <f>IF(AND($Q853="HIGH",$P853="English"),N853*AB$4,0)</f>
        <v>0</v>
      </c>
      <c r="AC853" s="33">
        <f>IF(AND($Q853="HIGH",$P853="English"),O853*AC$4,0)</f>
        <v>0</v>
      </c>
      <c r="AD853" s="26">
        <f>SUM(R853:AC853)</f>
        <v>0</v>
      </c>
      <c r="AE853" s="46" t="str">
        <f>IFERROR(IF(AE$3=VLOOKUP($E853,Template!$AK$5:$AM$17,3,FALSE),$AD853*$F853,0),"0.00")</f>
        <v>0.00</v>
      </c>
      <c r="AF853" s="46" t="str">
        <f>IFERROR(IF(AF$3=VLOOKUP($E853,Template!$AK$5:$AM$17,3,FALSE),$AD853*$F853,0),"0.00")</f>
        <v>0.00</v>
      </c>
      <c r="AG853" s="28">
        <f>SUM(AD853:AF853)</f>
        <v>0</v>
      </c>
      <c r="AH853" s="13" t="s">
        <v>40</v>
      </c>
      <c r="AI853" s="13" t="s">
        <v>41</v>
      </c>
      <c r="AK853" s="14" t="s">
        <v>25</v>
      </c>
      <c r="AL853" s="15">
        <v>0.05</v>
      </c>
      <c r="AM853" s="16" t="s">
        <v>3</v>
      </c>
    </row>
    <row r="854" spans="1:39" s="3" customFormat="1" ht="13.8" x14ac:dyDescent="0.25">
      <c r="A854" s="7" t="str">
        <f>A853</f>
        <v>(Enter Broadcasting Company Name)</v>
      </c>
      <c r="B854" s="7" t="str">
        <f>B853</f>
        <v>(Enter Call Letters)</v>
      </c>
      <c r="C854" s="8" t="str">
        <f>C853</f>
        <v>(Select AM/FM)</v>
      </c>
      <c r="D854" s="30"/>
      <c r="E854" s="8" t="str">
        <f>E853</f>
        <v>(Select Station Province)</v>
      </c>
      <c r="F854" s="9" t="str">
        <f>IFERROR(VLOOKUP(E854,Template!$AK$5:$AL$17,2,FALSE),"")</f>
        <v/>
      </c>
      <c r="G854" s="42" t="s">
        <v>8</v>
      </c>
      <c r="H854" s="42" t="s">
        <v>9</v>
      </c>
      <c r="I854" s="32" t="s">
        <v>65</v>
      </c>
      <c r="J854" s="32" t="s">
        <v>66</v>
      </c>
      <c r="K854" s="33">
        <f t="shared" ref="K854:K864" si="2357">IFERROR(I854+J854,0)</f>
        <v>0</v>
      </c>
      <c r="L854" s="33">
        <f t="shared" ref="L854:L864" si="2358">IFERROR(L853+K854,"")</f>
        <v>0</v>
      </c>
      <c r="M854" s="34">
        <f t="shared" si="2356"/>
        <v>0</v>
      </c>
      <c r="N854" s="34">
        <f>IF(AND(L854&gt;$N$4,L854&lt;=$O$4),K854-M854,IF(AND(L853&gt;$N$4,L853&lt;=$O$4),$O$4-L853,IF(L853&gt;$O$4,0,IF(L854&lt;$N$4,0,MIN(L854-$N$4,$N$4)))))</f>
        <v>0</v>
      </c>
      <c r="O854" s="34">
        <f t="shared" ref="O854:O864" si="2359">IF(L854&gt;$O$4,K854-M854-N854,0)</f>
        <v>0</v>
      </c>
      <c r="P854" s="12" t="str">
        <f>P853</f>
        <v>(Select Language)</v>
      </c>
      <c r="Q854" s="12" t="str">
        <f>Q853</f>
        <v>(Select Usage)</v>
      </c>
      <c r="R854" s="33">
        <f t="shared" ref="R854:R864" si="2360">IF(AND($Q854="LOW",$P854="French"),M854*R$4,0)</f>
        <v>0</v>
      </c>
      <c r="S854" s="33">
        <f t="shared" ref="S854:S864" si="2361">IF(AND($Q854="LOW",$P854="French"),N854*S$4,0)</f>
        <v>0</v>
      </c>
      <c r="T854" s="33">
        <f t="shared" ref="T854:T864" si="2362">IF(AND($Q854="LOW",$P854="French"),O854*T$4,0)</f>
        <v>0</v>
      </c>
      <c r="U854" s="33">
        <f t="shared" ref="U854:U864" si="2363">IF(AND($Q854="HIGH",$P854="French"),M854*U$4,0)</f>
        <v>0</v>
      </c>
      <c r="V854" s="33">
        <f t="shared" ref="V854:V864" si="2364">IF(AND($Q854="HIGH",$P854="French"),N854*V$4,0)</f>
        <v>0</v>
      </c>
      <c r="W854" s="33">
        <f t="shared" ref="W854:W864" si="2365">IF(AND($Q854="HIGH",$P854="French"),O854*W$4,0)</f>
        <v>0</v>
      </c>
      <c r="X854" s="33">
        <f t="shared" ref="X854:X864" si="2366">IF(AND($Q854="LOW",$P854="English"),M854*X$4,0)</f>
        <v>0</v>
      </c>
      <c r="Y854" s="33">
        <f t="shared" ref="Y854:Y864" si="2367">IF(AND($Q854="LOW",$P854="English"),N854*Y$4,0)</f>
        <v>0</v>
      </c>
      <c r="Z854" s="33">
        <f t="shared" ref="Z854:Z864" si="2368">IF(AND($Q854="LOW",$P854="English"),O854*Z$4,0)</f>
        <v>0</v>
      </c>
      <c r="AA854" s="33">
        <f t="shared" ref="AA854:AA864" si="2369">IF(AND($Q854="HIGH",$P854="English"),M854*AA$4,0)</f>
        <v>0</v>
      </c>
      <c r="AB854" s="33">
        <f t="shared" ref="AB854:AB864" si="2370">IF(AND($Q854="HIGH",$P854="English"),N854*AB$4,0)</f>
        <v>0</v>
      </c>
      <c r="AC854" s="33">
        <f t="shared" ref="AC854:AC864" si="2371">IF(AND($Q854="HIGH",$P854="English"),O854*AC$4,0)</f>
        <v>0</v>
      </c>
      <c r="AD854" s="26">
        <f t="shared" ref="AD854:AD858" si="2372">SUM(R854:AC854)</f>
        <v>0</v>
      </c>
      <c r="AE854" s="46" t="str">
        <f>IFERROR(IF(AE$3=VLOOKUP($E854,Template!$AK$5:$AM$17,3,FALSE),$AD854*$F854,0),"0.00")</f>
        <v>0.00</v>
      </c>
      <c r="AF854" s="46" t="str">
        <f>IFERROR(IF(AF$3=VLOOKUP($E854,Template!$AK$5:$AM$17,3,FALSE),$AD854*$F854,0),"0.00")</f>
        <v>0.00</v>
      </c>
      <c r="AG854" s="28">
        <f t="shared" ref="AG854:AG864" si="2373">SUM(AD854:AF854)</f>
        <v>0</v>
      </c>
      <c r="AH854" s="13" t="s">
        <v>40</v>
      </c>
      <c r="AI854" s="13" t="s">
        <v>41</v>
      </c>
      <c r="AK854" s="14" t="s">
        <v>23</v>
      </c>
      <c r="AL854" s="15">
        <v>0.05</v>
      </c>
      <c r="AM854" s="16" t="s">
        <v>3</v>
      </c>
    </row>
    <row r="855" spans="1:39" s="3" customFormat="1" ht="13.8" x14ac:dyDescent="0.25">
      <c r="A855" s="7" t="str">
        <f t="shared" ref="A855:C855" si="2374">A854</f>
        <v>(Enter Broadcasting Company Name)</v>
      </c>
      <c r="B855" s="7" t="str">
        <f t="shared" si="2374"/>
        <v>(Enter Call Letters)</v>
      </c>
      <c r="C855" s="8" t="str">
        <f t="shared" si="2374"/>
        <v>(Select AM/FM)</v>
      </c>
      <c r="D855" s="30"/>
      <c r="E855" s="8" t="str">
        <f t="shared" ref="E855:E864" si="2375">E854</f>
        <v>(Select Station Province)</v>
      </c>
      <c r="F855" s="9" t="str">
        <f>IFERROR(VLOOKUP(E855,Template!$AK$5:$AL$17,2,FALSE),"")</f>
        <v/>
      </c>
      <c r="G855" s="42" t="s">
        <v>6</v>
      </c>
      <c r="H855" s="42" t="s">
        <v>10</v>
      </c>
      <c r="I855" s="32" t="s">
        <v>65</v>
      </c>
      <c r="J855" s="32" t="s">
        <v>66</v>
      </c>
      <c r="K855" s="33">
        <f t="shared" si="2357"/>
        <v>0</v>
      </c>
      <c r="L855" s="33">
        <f t="shared" si="2358"/>
        <v>0</v>
      </c>
      <c r="M855" s="34">
        <f t="shared" si="2356"/>
        <v>0</v>
      </c>
      <c r="N855" s="34">
        <f t="shared" ref="N855:N864" si="2376">IF(AND(L855&gt;$N$4,L855&lt;=$O$4),K855-M855,IF(AND(L854&gt;$N$4,L854&lt;=$O$4),$O$4-L854,IF(L854&gt;$O$4,0,IF(L855&lt;$N$4,0,MIN(L855-$N$4,$N$4)))))</f>
        <v>0</v>
      </c>
      <c r="O855" s="34">
        <f t="shared" si="2359"/>
        <v>0</v>
      </c>
      <c r="P855" s="12" t="str">
        <f t="shared" ref="P855:Q855" si="2377">P854</f>
        <v>(Select Language)</v>
      </c>
      <c r="Q855" s="12" t="str">
        <f t="shared" si="2377"/>
        <v>(Select Usage)</v>
      </c>
      <c r="R855" s="33">
        <f t="shared" si="2360"/>
        <v>0</v>
      </c>
      <c r="S855" s="33">
        <f t="shared" si="2361"/>
        <v>0</v>
      </c>
      <c r="T855" s="33">
        <f t="shared" si="2362"/>
        <v>0</v>
      </c>
      <c r="U855" s="33">
        <f t="shared" si="2363"/>
        <v>0</v>
      </c>
      <c r="V855" s="33">
        <f t="shared" si="2364"/>
        <v>0</v>
      </c>
      <c r="W855" s="33">
        <f t="shared" si="2365"/>
        <v>0</v>
      </c>
      <c r="X855" s="33">
        <f t="shared" si="2366"/>
        <v>0</v>
      </c>
      <c r="Y855" s="33">
        <f t="shared" si="2367"/>
        <v>0</v>
      </c>
      <c r="Z855" s="33">
        <f t="shared" si="2368"/>
        <v>0</v>
      </c>
      <c r="AA855" s="33">
        <f t="shared" si="2369"/>
        <v>0</v>
      </c>
      <c r="AB855" s="33">
        <f t="shared" si="2370"/>
        <v>0</v>
      </c>
      <c r="AC855" s="33">
        <f t="shared" si="2371"/>
        <v>0</v>
      </c>
      <c r="AD855" s="26">
        <f t="shared" si="2372"/>
        <v>0</v>
      </c>
      <c r="AE855" s="46" t="str">
        <f>IFERROR(IF(AE$3=VLOOKUP($E855,Template!$AK$5:$AM$17,3,FALSE),$AD855*$F855,0),"0.00")</f>
        <v>0.00</v>
      </c>
      <c r="AF855" s="46" t="str">
        <f>IFERROR(IF(AF$3=VLOOKUP($E855,Template!$AK$5:$AM$17,3,FALSE),$AD855*$F855,0),"0.00")</f>
        <v>0.00</v>
      </c>
      <c r="AG855" s="28">
        <f t="shared" si="2373"/>
        <v>0</v>
      </c>
      <c r="AH855" s="13" t="s">
        <v>40</v>
      </c>
      <c r="AI855" s="13" t="s">
        <v>41</v>
      </c>
      <c r="AK855" s="14" t="s">
        <v>24</v>
      </c>
      <c r="AL855" s="15">
        <v>0.05</v>
      </c>
      <c r="AM855" s="16" t="s">
        <v>3</v>
      </c>
    </row>
    <row r="856" spans="1:39" s="3" customFormat="1" ht="13.8" x14ac:dyDescent="0.25">
      <c r="A856" s="7" t="str">
        <f t="shared" ref="A856:C856" si="2378">A855</f>
        <v>(Enter Broadcasting Company Name)</v>
      </c>
      <c r="B856" s="7" t="str">
        <f t="shared" si="2378"/>
        <v>(Enter Call Letters)</v>
      </c>
      <c r="C856" s="8" t="str">
        <f t="shared" si="2378"/>
        <v>(Select AM/FM)</v>
      </c>
      <c r="D856" s="30"/>
      <c r="E856" s="8" t="str">
        <f t="shared" si="2375"/>
        <v>(Select Station Province)</v>
      </c>
      <c r="F856" s="9" t="str">
        <f>IFERROR(VLOOKUP(E856,Template!$AK$5:$AL$17,2,FALSE),"")</f>
        <v/>
      </c>
      <c r="G856" s="42" t="s">
        <v>9</v>
      </c>
      <c r="H856" s="42" t="s">
        <v>11</v>
      </c>
      <c r="I856" s="32" t="s">
        <v>65</v>
      </c>
      <c r="J856" s="32" t="s">
        <v>66</v>
      </c>
      <c r="K856" s="33">
        <f t="shared" si="2357"/>
        <v>0</v>
      </c>
      <c r="L856" s="33">
        <f t="shared" si="2358"/>
        <v>0</v>
      </c>
      <c r="M856" s="34">
        <f t="shared" si="2356"/>
        <v>0</v>
      </c>
      <c r="N856" s="34">
        <f t="shared" si="2376"/>
        <v>0</v>
      </c>
      <c r="O856" s="34">
        <f t="shared" si="2359"/>
        <v>0</v>
      </c>
      <c r="P856" s="12" t="str">
        <f t="shared" ref="P856:Q856" si="2379">P855</f>
        <v>(Select Language)</v>
      </c>
      <c r="Q856" s="12" t="str">
        <f t="shared" si="2379"/>
        <v>(Select Usage)</v>
      </c>
      <c r="R856" s="33">
        <f t="shared" si="2360"/>
        <v>0</v>
      </c>
      <c r="S856" s="33">
        <f t="shared" si="2361"/>
        <v>0</v>
      </c>
      <c r="T856" s="33">
        <f t="shared" si="2362"/>
        <v>0</v>
      </c>
      <c r="U856" s="33">
        <f t="shared" si="2363"/>
        <v>0</v>
      </c>
      <c r="V856" s="33">
        <f t="shared" si="2364"/>
        <v>0</v>
      </c>
      <c r="W856" s="33">
        <f t="shared" si="2365"/>
        <v>0</v>
      </c>
      <c r="X856" s="33">
        <f t="shared" si="2366"/>
        <v>0</v>
      </c>
      <c r="Y856" s="33">
        <f t="shared" si="2367"/>
        <v>0</v>
      </c>
      <c r="Z856" s="33">
        <f t="shared" si="2368"/>
        <v>0</v>
      </c>
      <c r="AA856" s="33">
        <f t="shared" si="2369"/>
        <v>0</v>
      </c>
      <c r="AB856" s="33">
        <f t="shared" si="2370"/>
        <v>0</v>
      </c>
      <c r="AC856" s="33">
        <f t="shared" si="2371"/>
        <v>0</v>
      </c>
      <c r="AD856" s="26">
        <f t="shared" si="2372"/>
        <v>0</v>
      </c>
      <c r="AE856" s="46" t="str">
        <f>IFERROR(IF(AE$3=VLOOKUP($E856,Template!$AK$5:$AM$17,3,FALSE),$AD856*$F856,0),"0.00")</f>
        <v>0.00</v>
      </c>
      <c r="AF856" s="46" t="str">
        <f>IFERROR(IF(AF$3=VLOOKUP($E856,Template!$AK$5:$AM$17,3,FALSE),$AD856*$F856,0),"0.00")</f>
        <v>0.00</v>
      </c>
      <c r="AG856" s="28">
        <f t="shared" si="2373"/>
        <v>0</v>
      </c>
      <c r="AH856" s="13" t="s">
        <v>40</v>
      </c>
      <c r="AI856" s="13" t="s">
        <v>41</v>
      </c>
      <c r="AK856" s="14" t="s">
        <v>22</v>
      </c>
      <c r="AL856" s="15">
        <v>0.15</v>
      </c>
      <c r="AM856" s="16" t="s">
        <v>2</v>
      </c>
    </row>
    <row r="857" spans="1:39" s="3" customFormat="1" ht="13.8" x14ac:dyDescent="0.25">
      <c r="A857" s="7" t="str">
        <f t="shared" ref="A857:C857" si="2380">A856</f>
        <v>(Enter Broadcasting Company Name)</v>
      </c>
      <c r="B857" s="7" t="str">
        <f t="shared" si="2380"/>
        <v>(Enter Call Letters)</v>
      </c>
      <c r="C857" s="8" t="str">
        <f t="shared" si="2380"/>
        <v>(Select AM/FM)</v>
      </c>
      <c r="D857" s="30"/>
      <c r="E857" s="8" t="str">
        <f t="shared" si="2375"/>
        <v>(Select Station Province)</v>
      </c>
      <c r="F857" s="9" t="str">
        <f>IFERROR(VLOOKUP(E857,Template!$AK$5:$AL$17,2,FALSE),"")</f>
        <v/>
      </c>
      <c r="G857" s="42" t="s">
        <v>10</v>
      </c>
      <c r="H857" s="42" t="s">
        <v>12</v>
      </c>
      <c r="I857" s="32" t="s">
        <v>65</v>
      </c>
      <c r="J857" s="32" t="s">
        <v>66</v>
      </c>
      <c r="K857" s="33">
        <f t="shared" si="2357"/>
        <v>0</v>
      </c>
      <c r="L857" s="33">
        <f t="shared" si="2358"/>
        <v>0</v>
      </c>
      <c r="M857" s="34">
        <f t="shared" si="2356"/>
        <v>0</v>
      </c>
      <c r="N857" s="34">
        <f t="shared" si="2376"/>
        <v>0</v>
      </c>
      <c r="O857" s="34">
        <f t="shared" si="2359"/>
        <v>0</v>
      </c>
      <c r="P857" s="12" t="str">
        <f t="shared" ref="P857:Q857" si="2381">P856</f>
        <v>(Select Language)</v>
      </c>
      <c r="Q857" s="12" t="str">
        <f t="shared" si="2381"/>
        <v>(Select Usage)</v>
      </c>
      <c r="R857" s="33">
        <f t="shared" si="2360"/>
        <v>0</v>
      </c>
      <c r="S857" s="33">
        <f t="shared" si="2361"/>
        <v>0</v>
      </c>
      <c r="T857" s="33">
        <f t="shared" si="2362"/>
        <v>0</v>
      </c>
      <c r="U857" s="33">
        <f t="shared" si="2363"/>
        <v>0</v>
      </c>
      <c r="V857" s="33">
        <f t="shared" si="2364"/>
        <v>0</v>
      </c>
      <c r="W857" s="33">
        <f t="shared" si="2365"/>
        <v>0</v>
      </c>
      <c r="X857" s="33">
        <f t="shared" si="2366"/>
        <v>0</v>
      </c>
      <c r="Y857" s="33">
        <f t="shared" si="2367"/>
        <v>0</v>
      </c>
      <c r="Z857" s="33">
        <f t="shared" si="2368"/>
        <v>0</v>
      </c>
      <c r="AA857" s="33">
        <f t="shared" si="2369"/>
        <v>0</v>
      </c>
      <c r="AB857" s="33">
        <f t="shared" si="2370"/>
        <v>0</v>
      </c>
      <c r="AC857" s="33">
        <f t="shared" si="2371"/>
        <v>0</v>
      </c>
      <c r="AD857" s="26">
        <f t="shared" si="2372"/>
        <v>0</v>
      </c>
      <c r="AE857" s="46" t="str">
        <f>IFERROR(IF(AE$3=VLOOKUP($E857,Template!$AK$5:$AM$17,3,FALSE),$AD857*$F857,0),"0.00")</f>
        <v>0.00</v>
      </c>
      <c r="AF857" s="46" t="str">
        <f>IFERROR(IF(AF$3=VLOOKUP($E857,Template!$AK$5:$AM$17,3,FALSE),$AD857*$F857,0),"0.00")</f>
        <v>0.00</v>
      </c>
      <c r="AG857" s="28">
        <f t="shared" si="2373"/>
        <v>0</v>
      </c>
      <c r="AH857" s="13" t="s">
        <v>40</v>
      </c>
      <c r="AI857" s="13" t="s">
        <v>41</v>
      </c>
      <c r="AK857" s="14" t="s">
        <v>26</v>
      </c>
      <c r="AL857" s="15">
        <v>0.15</v>
      </c>
      <c r="AM857" s="16" t="s">
        <v>2</v>
      </c>
    </row>
    <row r="858" spans="1:39" s="3" customFormat="1" ht="13.8" x14ac:dyDescent="0.25">
      <c r="A858" s="7" t="str">
        <f t="shared" ref="A858:C858" si="2382">A857</f>
        <v>(Enter Broadcasting Company Name)</v>
      </c>
      <c r="B858" s="7" t="str">
        <f t="shared" si="2382"/>
        <v>(Enter Call Letters)</v>
      </c>
      <c r="C858" s="8" t="str">
        <f t="shared" si="2382"/>
        <v>(Select AM/FM)</v>
      </c>
      <c r="D858" s="30"/>
      <c r="E858" s="8" t="str">
        <f t="shared" si="2375"/>
        <v>(Select Station Province)</v>
      </c>
      <c r="F858" s="9" t="str">
        <f>IFERROR(VLOOKUP(E858,Template!$AK$5:$AL$17,2,FALSE),"")</f>
        <v/>
      </c>
      <c r="G858" s="42" t="s">
        <v>11</v>
      </c>
      <c r="H858" s="42" t="s">
        <v>13</v>
      </c>
      <c r="I858" s="32" t="s">
        <v>65</v>
      </c>
      <c r="J858" s="32" t="s">
        <v>66</v>
      </c>
      <c r="K858" s="33">
        <f t="shared" si="2357"/>
        <v>0</v>
      </c>
      <c r="L858" s="33">
        <f t="shared" si="2358"/>
        <v>0</v>
      </c>
      <c r="M858" s="34">
        <f t="shared" si="2356"/>
        <v>0</v>
      </c>
      <c r="N858" s="34">
        <f t="shared" si="2376"/>
        <v>0</v>
      </c>
      <c r="O858" s="34">
        <f t="shared" si="2359"/>
        <v>0</v>
      </c>
      <c r="P858" s="12" t="str">
        <f t="shared" ref="P858:Q858" si="2383">P857</f>
        <v>(Select Language)</v>
      </c>
      <c r="Q858" s="12" t="str">
        <f t="shared" si="2383"/>
        <v>(Select Usage)</v>
      </c>
      <c r="R858" s="33">
        <f t="shared" si="2360"/>
        <v>0</v>
      </c>
      <c r="S858" s="33">
        <f t="shared" si="2361"/>
        <v>0</v>
      </c>
      <c r="T858" s="33">
        <f t="shared" si="2362"/>
        <v>0</v>
      </c>
      <c r="U858" s="33">
        <f t="shared" si="2363"/>
        <v>0</v>
      </c>
      <c r="V858" s="33">
        <f t="shared" si="2364"/>
        <v>0</v>
      </c>
      <c r="W858" s="33">
        <f t="shared" si="2365"/>
        <v>0</v>
      </c>
      <c r="X858" s="33">
        <f t="shared" si="2366"/>
        <v>0</v>
      </c>
      <c r="Y858" s="33">
        <f t="shared" si="2367"/>
        <v>0</v>
      </c>
      <c r="Z858" s="33">
        <f t="shared" si="2368"/>
        <v>0</v>
      </c>
      <c r="AA858" s="33">
        <f t="shared" si="2369"/>
        <v>0</v>
      </c>
      <c r="AB858" s="33">
        <f t="shared" si="2370"/>
        <v>0</v>
      </c>
      <c r="AC858" s="33">
        <f t="shared" si="2371"/>
        <v>0</v>
      </c>
      <c r="AD858" s="26">
        <f t="shared" si="2372"/>
        <v>0</v>
      </c>
      <c r="AE858" s="46" t="str">
        <f>IFERROR(IF(AE$3=VLOOKUP($E858,Template!$AK$5:$AM$17,3,FALSE),$AD858*$F858,0),"0.00")</f>
        <v>0.00</v>
      </c>
      <c r="AF858" s="46" t="str">
        <f>IFERROR(IF(AF$3=VLOOKUP($E858,Template!$AK$5:$AM$17,3,FALSE),$AD858*$F858,0),"0.00")</f>
        <v>0.00</v>
      </c>
      <c r="AG858" s="28">
        <f t="shared" si="2373"/>
        <v>0</v>
      </c>
      <c r="AH858" s="13" t="s">
        <v>40</v>
      </c>
      <c r="AI858" s="13" t="s">
        <v>41</v>
      </c>
      <c r="AK858" s="14" t="s">
        <v>27</v>
      </c>
      <c r="AL858" s="15">
        <v>0.15</v>
      </c>
      <c r="AM858" s="16" t="s">
        <v>2</v>
      </c>
    </row>
    <row r="859" spans="1:39" s="3" customFormat="1" ht="13.8" x14ac:dyDescent="0.25">
      <c r="A859" s="7" t="str">
        <f t="shared" ref="A859:C859" si="2384">A858</f>
        <v>(Enter Broadcasting Company Name)</v>
      </c>
      <c r="B859" s="7" t="str">
        <f t="shared" si="2384"/>
        <v>(Enter Call Letters)</v>
      </c>
      <c r="C859" s="8" t="str">
        <f t="shared" si="2384"/>
        <v>(Select AM/FM)</v>
      </c>
      <c r="D859" s="30"/>
      <c r="E859" s="8" t="str">
        <f t="shared" si="2375"/>
        <v>(Select Station Province)</v>
      </c>
      <c r="F859" s="9" t="str">
        <f>IFERROR(VLOOKUP(E859,Template!$AK$5:$AL$17,2,FALSE),"")</f>
        <v/>
      </c>
      <c r="G859" s="42" t="s">
        <v>12</v>
      </c>
      <c r="H859" s="42" t="s">
        <v>15</v>
      </c>
      <c r="I859" s="32" t="s">
        <v>65</v>
      </c>
      <c r="J859" s="32" t="s">
        <v>66</v>
      </c>
      <c r="K859" s="33">
        <f t="shared" si="2357"/>
        <v>0</v>
      </c>
      <c r="L859" s="33">
        <f t="shared" si="2358"/>
        <v>0</v>
      </c>
      <c r="M859" s="34">
        <f t="shared" si="2356"/>
        <v>0</v>
      </c>
      <c r="N859" s="34">
        <f t="shared" si="2376"/>
        <v>0</v>
      </c>
      <c r="O859" s="34">
        <f t="shared" si="2359"/>
        <v>0</v>
      </c>
      <c r="P859" s="12" t="str">
        <f t="shared" ref="P859:Q859" si="2385">P858</f>
        <v>(Select Language)</v>
      </c>
      <c r="Q859" s="12" t="str">
        <f t="shared" si="2385"/>
        <v>(Select Usage)</v>
      </c>
      <c r="R859" s="33">
        <f t="shared" si="2360"/>
        <v>0</v>
      </c>
      <c r="S859" s="33">
        <f t="shared" si="2361"/>
        <v>0</v>
      </c>
      <c r="T859" s="33">
        <f t="shared" si="2362"/>
        <v>0</v>
      </c>
      <c r="U859" s="33">
        <f t="shared" si="2363"/>
        <v>0</v>
      </c>
      <c r="V859" s="33">
        <f t="shared" si="2364"/>
        <v>0</v>
      </c>
      <c r="W859" s="33">
        <f t="shared" si="2365"/>
        <v>0</v>
      </c>
      <c r="X859" s="33">
        <f t="shared" si="2366"/>
        <v>0</v>
      </c>
      <c r="Y859" s="33">
        <f t="shared" si="2367"/>
        <v>0</v>
      </c>
      <c r="Z859" s="33">
        <f t="shared" si="2368"/>
        <v>0</v>
      </c>
      <c r="AA859" s="33">
        <f t="shared" si="2369"/>
        <v>0</v>
      </c>
      <c r="AB859" s="33">
        <f t="shared" si="2370"/>
        <v>0</v>
      </c>
      <c r="AC859" s="33">
        <f t="shared" si="2371"/>
        <v>0</v>
      </c>
      <c r="AD859" s="26">
        <f>SUM(R859:AC859)</f>
        <v>0</v>
      </c>
      <c r="AE859" s="46" t="str">
        <f>IFERROR(IF(AE$3=VLOOKUP($E859,Template!$AK$5:$AM$17,3,FALSE),$AD859*$F859,0),"0.00")</f>
        <v>0.00</v>
      </c>
      <c r="AF859" s="46" t="str">
        <f>IFERROR(IF(AF$3=VLOOKUP($E859,Template!$AK$5:$AM$17,3,FALSE),$AD859*$F859,0),"0.00")</f>
        <v>0.00</v>
      </c>
      <c r="AG859" s="28">
        <f t="shared" si="2373"/>
        <v>0</v>
      </c>
      <c r="AH859" s="13" t="s">
        <v>40</v>
      </c>
      <c r="AI859" s="13" t="s">
        <v>41</v>
      </c>
      <c r="AK859" s="14" t="s">
        <v>28</v>
      </c>
      <c r="AL859" s="15">
        <v>0.05</v>
      </c>
      <c r="AM859" s="16" t="s">
        <v>3</v>
      </c>
    </row>
    <row r="860" spans="1:39" s="3" customFormat="1" ht="13.8" x14ac:dyDescent="0.25">
      <c r="A860" s="7" t="str">
        <f t="shared" ref="A860:C860" si="2386">A859</f>
        <v>(Enter Broadcasting Company Name)</v>
      </c>
      <c r="B860" s="7" t="str">
        <f t="shared" si="2386"/>
        <v>(Enter Call Letters)</v>
      </c>
      <c r="C860" s="8" t="str">
        <f t="shared" si="2386"/>
        <v>(Select AM/FM)</v>
      </c>
      <c r="D860" s="30"/>
      <c r="E860" s="8" t="str">
        <f t="shared" si="2375"/>
        <v>(Select Station Province)</v>
      </c>
      <c r="F860" s="9" t="str">
        <f>IFERROR(VLOOKUP(E860,Template!$AK$5:$AL$17,2,FALSE),"")</f>
        <v/>
      </c>
      <c r="G860" s="42" t="s">
        <v>13</v>
      </c>
      <c r="H860" s="42" t="s">
        <v>16</v>
      </c>
      <c r="I860" s="32" t="s">
        <v>65</v>
      </c>
      <c r="J860" s="32" t="s">
        <v>66</v>
      </c>
      <c r="K860" s="33">
        <f t="shared" si="2357"/>
        <v>0</v>
      </c>
      <c r="L860" s="33">
        <f t="shared" si="2358"/>
        <v>0</v>
      </c>
      <c r="M860" s="34">
        <f t="shared" si="2356"/>
        <v>0</v>
      </c>
      <c r="N860" s="34">
        <f t="shared" si="2376"/>
        <v>0</v>
      </c>
      <c r="O860" s="34">
        <f t="shared" si="2359"/>
        <v>0</v>
      </c>
      <c r="P860" s="12" t="str">
        <f t="shared" ref="P860:Q860" si="2387">P859</f>
        <v>(Select Language)</v>
      </c>
      <c r="Q860" s="12" t="str">
        <f t="shared" si="2387"/>
        <v>(Select Usage)</v>
      </c>
      <c r="R860" s="33">
        <f t="shared" si="2360"/>
        <v>0</v>
      </c>
      <c r="S860" s="33">
        <f t="shared" si="2361"/>
        <v>0</v>
      </c>
      <c r="T860" s="33">
        <f t="shared" si="2362"/>
        <v>0</v>
      </c>
      <c r="U860" s="33">
        <f t="shared" si="2363"/>
        <v>0</v>
      </c>
      <c r="V860" s="33">
        <f t="shared" si="2364"/>
        <v>0</v>
      </c>
      <c r="W860" s="33">
        <f t="shared" si="2365"/>
        <v>0</v>
      </c>
      <c r="X860" s="33">
        <f t="shared" si="2366"/>
        <v>0</v>
      </c>
      <c r="Y860" s="33">
        <f t="shared" si="2367"/>
        <v>0</v>
      </c>
      <c r="Z860" s="33">
        <f t="shared" si="2368"/>
        <v>0</v>
      </c>
      <c r="AA860" s="33">
        <f t="shared" si="2369"/>
        <v>0</v>
      </c>
      <c r="AB860" s="33">
        <f t="shared" si="2370"/>
        <v>0</v>
      </c>
      <c r="AC860" s="33">
        <f t="shared" si="2371"/>
        <v>0</v>
      </c>
      <c r="AD860" s="26">
        <f t="shared" ref="AD860:AD862" si="2388">SUM(R860:AC860)</f>
        <v>0</v>
      </c>
      <c r="AE860" s="46" t="str">
        <f>IFERROR(IF(AE$3=VLOOKUP($E860,Template!$AK$5:$AM$17,3,FALSE),$AD860*$F860,0),"0.00")</f>
        <v>0.00</v>
      </c>
      <c r="AF860" s="46" t="str">
        <f>IFERROR(IF(AF$3=VLOOKUP($E860,Template!$AK$5:$AM$17,3,FALSE),$AD860*$F860,0),"0.00")</f>
        <v>0.00</v>
      </c>
      <c r="AG860" s="28">
        <f t="shared" si="2373"/>
        <v>0</v>
      </c>
      <c r="AH860" s="13" t="s">
        <v>40</v>
      </c>
      <c r="AI860" s="13" t="s">
        <v>41</v>
      </c>
      <c r="AK860" s="14" t="s">
        <v>70</v>
      </c>
      <c r="AL860" s="15">
        <v>0.05</v>
      </c>
      <c r="AM860" s="16" t="s">
        <v>3</v>
      </c>
    </row>
    <row r="861" spans="1:39" s="3" customFormat="1" ht="13.8" x14ac:dyDescent="0.25">
      <c r="A861" s="7" t="str">
        <f t="shared" ref="A861:C861" si="2389">A860</f>
        <v>(Enter Broadcasting Company Name)</v>
      </c>
      <c r="B861" s="7" t="str">
        <f t="shared" si="2389"/>
        <v>(Enter Call Letters)</v>
      </c>
      <c r="C861" s="8" t="str">
        <f t="shared" si="2389"/>
        <v>(Select AM/FM)</v>
      </c>
      <c r="D861" s="30"/>
      <c r="E861" s="8" t="str">
        <f t="shared" si="2375"/>
        <v>(Select Station Province)</v>
      </c>
      <c r="F861" s="9" t="str">
        <f>IFERROR(VLOOKUP(E861,Template!$AK$5:$AL$17,2,FALSE),"")</f>
        <v/>
      </c>
      <c r="G861" s="42" t="s">
        <v>15</v>
      </c>
      <c r="H861" s="42" t="s">
        <v>17</v>
      </c>
      <c r="I861" s="32" t="s">
        <v>65</v>
      </c>
      <c r="J861" s="32" t="s">
        <v>66</v>
      </c>
      <c r="K861" s="33">
        <f t="shared" si="2357"/>
        <v>0</v>
      </c>
      <c r="L861" s="33">
        <f t="shared" si="2358"/>
        <v>0</v>
      </c>
      <c r="M861" s="34">
        <f t="shared" si="2356"/>
        <v>0</v>
      </c>
      <c r="N861" s="34">
        <f t="shared" si="2376"/>
        <v>0</v>
      </c>
      <c r="O861" s="34">
        <f t="shared" si="2359"/>
        <v>0</v>
      </c>
      <c r="P861" s="12" t="str">
        <f t="shared" ref="P861:Q861" si="2390">P860</f>
        <v>(Select Language)</v>
      </c>
      <c r="Q861" s="12" t="str">
        <f t="shared" si="2390"/>
        <v>(Select Usage)</v>
      </c>
      <c r="R861" s="33">
        <f t="shared" si="2360"/>
        <v>0</v>
      </c>
      <c r="S861" s="33">
        <f t="shared" si="2361"/>
        <v>0</v>
      </c>
      <c r="T861" s="33">
        <f t="shared" si="2362"/>
        <v>0</v>
      </c>
      <c r="U861" s="33">
        <f t="shared" si="2363"/>
        <v>0</v>
      </c>
      <c r="V861" s="33">
        <f t="shared" si="2364"/>
        <v>0</v>
      </c>
      <c r="W861" s="33">
        <f t="shared" si="2365"/>
        <v>0</v>
      </c>
      <c r="X861" s="33">
        <f t="shared" si="2366"/>
        <v>0</v>
      </c>
      <c r="Y861" s="33">
        <f t="shared" si="2367"/>
        <v>0</v>
      </c>
      <c r="Z861" s="33">
        <f t="shared" si="2368"/>
        <v>0</v>
      </c>
      <c r="AA861" s="33">
        <f t="shared" si="2369"/>
        <v>0</v>
      </c>
      <c r="AB861" s="33">
        <f t="shared" si="2370"/>
        <v>0</v>
      </c>
      <c r="AC861" s="33">
        <f t="shared" si="2371"/>
        <v>0</v>
      </c>
      <c r="AD861" s="26">
        <f t="shared" si="2388"/>
        <v>0</v>
      </c>
      <c r="AE861" s="46" t="str">
        <f>IFERROR(IF(AE$3=VLOOKUP($E861,Template!$AK$5:$AM$17,3,FALSE),$AD861*$F861,0),"0.00")</f>
        <v>0.00</v>
      </c>
      <c r="AF861" s="46" t="str">
        <f>IFERROR(IF(AF$3=VLOOKUP($E861,Template!$AK$5:$AM$17,3,FALSE),$AD861*$F861,0),"0.00")</f>
        <v>0.00</v>
      </c>
      <c r="AG861" s="28">
        <f t="shared" si="2373"/>
        <v>0</v>
      </c>
      <c r="AH861" s="13" t="s">
        <v>40</v>
      </c>
      <c r="AI861" s="13" t="s">
        <v>41</v>
      </c>
      <c r="AK861" s="14" t="s">
        <v>20</v>
      </c>
      <c r="AL861" s="15">
        <v>0.13</v>
      </c>
      <c r="AM861" s="16" t="s">
        <v>2</v>
      </c>
    </row>
    <row r="862" spans="1:39" s="3" customFormat="1" ht="13.8" x14ac:dyDescent="0.25">
      <c r="A862" s="7" t="str">
        <f t="shared" ref="A862:C862" si="2391">A861</f>
        <v>(Enter Broadcasting Company Name)</v>
      </c>
      <c r="B862" s="7" t="str">
        <f t="shared" si="2391"/>
        <v>(Enter Call Letters)</v>
      </c>
      <c r="C862" s="8" t="str">
        <f t="shared" si="2391"/>
        <v>(Select AM/FM)</v>
      </c>
      <c r="D862" s="30"/>
      <c r="E862" s="8" t="str">
        <f t="shared" si="2375"/>
        <v>(Select Station Province)</v>
      </c>
      <c r="F862" s="9" t="str">
        <f>IFERROR(VLOOKUP(E862,Template!$AK$5:$AL$17,2,FALSE),"")</f>
        <v/>
      </c>
      <c r="G862" s="42" t="s">
        <v>16</v>
      </c>
      <c r="H862" s="42" t="s">
        <v>18</v>
      </c>
      <c r="I862" s="32" t="s">
        <v>65</v>
      </c>
      <c r="J862" s="32" t="s">
        <v>66</v>
      </c>
      <c r="K862" s="33">
        <f t="shared" si="2357"/>
        <v>0</v>
      </c>
      <c r="L862" s="33">
        <f t="shared" si="2358"/>
        <v>0</v>
      </c>
      <c r="M862" s="34">
        <f t="shared" si="2356"/>
        <v>0</v>
      </c>
      <c r="N862" s="34">
        <f t="shared" si="2376"/>
        <v>0</v>
      </c>
      <c r="O862" s="34">
        <f t="shared" si="2359"/>
        <v>0</v>
      </c>
      <c r="P862" s="12" t="str">
        <f t="shared" ref="P862:Q862" si="2392">P861</f>
        <v>(Select Language)</v>
      </c>
      <c r="Q862" s="12" t="str">
        <f t="shared" si="2392"/>
        <v>(Select Usage)</v>
      </c>
      <c r="R862" s="33">
        <f t="shared" si="2360"/>
        <v>0</v>
      </c>
      <c r="S862" s="33">
        <f t="shared" si="2361"/>
        <v>0</v>
      </c>
      <c r="T862" s="33">
        <f t="shared" si="2362"/>
        <v>0</v>
      </c>
      <c r="U862" s="33">
        <f t="shared" si="2363"/>
        <v>0</v>
      </c>
      <c r="V862" s="33">
        <f t="shared" si="2364"/>
        <v>0</v>
      </c>
      <c r="W862" s="33">
        <f t="shared" si="2365"/>
        <v>0</v>
      </c>
      <c r="X862" s="33">
        <f t="shared" si="2366"/>
        <v>0</v>
      </c>
      <c r="Y862" s="33">
        <f t="shared" si="2367"/>
        <v>0</v>
      </c>
      <c r="Z862" s="33">
        <f t="shared" si="2368"/>
        <v>0</v>
      </c>
      <c r="AA862" s="33">
        <f t="shared" si="2369"/>
        <v>0</v>
      </c>
      <c r="AB862" s="33">
        <f t="shared" si="2370"/>
        <v>0</v>
      </c>
      <c r="AC862" s="33">
        <f t="shared" si="2371"/>
        <v>0</v>
      </c>
      <c r="AD862" s="26">
        <f t="shared" si="2388"/>
        <v>0</v>
      </c>
      <c r="AE862" s="46" t="str">
        <f>IFERROR(IF(AE$3=VLOOKUP($E862,Template!$AK$5:$AM$17,3,FALSE),$AD862*$F862,0),"0.00")</f>
        <v>0.00</v>
      </c>
      <c r="AF862" s="46" t="str">
        <f>IFERROR(IF(AF$3=VLOOKUP($E862,Template!$AK$5:$AM$17,3,FALSE),$AD862*$F862,0),"0.00")</f>
        <v>0.00</v>
      </c>
      <c r="AG862" s="28">
        <f t="shared" si="2373"/>
        <v>0</v>
      </c>
      <c r="AH862" s="13" t="s">
        <v>40</v>
      </c>
      <c r="AI862" s="13" t="s">
        <v>41</v>
      </c>
      <c r="AK862" s="14" t="s">
        <v>69</v>
      </c>
      <c r="AL862" s="15">
        <v>0.15</v>
      </c>
      <c r="AM862" s="16" t="s">
        <v>2</v>
      </c>
    </row>
    <row r="863" spans="1:39" s="3" customFormat="1" ht="13.8" x14ac:dyDescent="0.25">
      <c r="A863" s="7" t="str">
        <f t="shared" ref="A863:C863" si="2393">A862</f>
        <v>(Enter Broadcasting Company Name)</v>
      </c>
      <c r="B863" s="7" t="str">
        <f t="shared" si="2393"/>
        <v>(Enter Call Letters)</v>
      </c>
      <c r="C863" s="8" t="str">
        <f t="shared" si="2393"/>
        <v>(Select AM/FM)</v>
      </c>
      <c r="D863" s="30"/>
      <c r="E863" s="8" t="str">
        <f t="shared" si="2375"/>
        <v>(Select Station Province)</v>
      </c>
      <c r="F863" s="9" t="str">
        <f>IFERROR(VLOOKUP(E863,Template!$AK$5:$AL$17,2,FALSE),"")</f>
        <v/>
      </c>
      <c r="G863" s="42" t="s">
        <v>17</v>
      </c>
      <c r="H863" s="42" t="s">
        <v>7</v>
      </c>
      <c r="I863" s="32" t="s">
        <v>65</v>
      </c>
      <c r="J863" s="32" t="s">
        <v>66</v>
      </c>
      <c r="K863" s="33">
        <f t="shared" si="2357"/>
        <v>0</v>
      </c>
      <c r="L863" s="33">
        <f t="shared" si="2358"/>
        <v>0</v>
      </c>
      <c r="M863" s="34">
        <f t="shared" si="2356"/>
        <v>0</v>
      </c>
      <c r="N863" s="34">
        <f t="shared" si="2376"/>
        <v>0</v>
      </c>
      <c r="O863" s="34">
        <f t="shared" si="2359"/>
        <v>0</v>
      </c>
      <c r="P863" s="12" t="str">
        <f t="shared" ref="P863:Q863" si="2394">P862</f>
        <v>(Select Language)</v>
      </c>
      <c r="Q863" s="12" t="str">
        <f t="shared" si="2394"/>
        <v>(Select Usage)</v>
      </c>
      <c r="R863" s="33">
        <f t="shared" si="2360"/>
        <v>0</v>
      </c>
      <c r="S863" s="33">
        <f t="shared" si="2361"/>
        <v>0</v>
      </c>
      <c r="T863" s="33">
        <f t="shared" si="2362"/>
        <v>0</v>
      </c>
      <c r="U863" s="33">
        <f t="shared" si="2363"/>
        <v>0</v>
      </c>
      <c r="V863" s="33">
        <f t="shared" si="2364"/>
        <v>0</v>
      </c>
      <c r="W863" s="33">
        <f t="shared" si="2365"/>
        <v>0</v>
      </c>
      <c r="X863" s="33">
        <f t="shared" si="2366"/>
        <v>0</v>
      </c>
      <c r="Y863" s="33">
        <f t="shared" si="2367"/>
        <v>0</v>
      </c>
      <c r="Z863" s="33">
        <f t="shared" si="2368"/>
        <v>0</v>
      </c>
      <c r="AA863" s="33">
        <f t="shared" si="2369"/>
        <v>0</v>
      </c>
      <c r="AB863" s="33">
        <f t="shared" si="2370"/>
        <v>0</v>
      </c>
      <c r="AC863" s="33">
        <f t="shared" si="2371"/>
        <v>0</v>
      </c>
      <c r="AD863" s="26">
        <f>SUM(R863:AC863)</f>
        <v>0</v>
      </c>
      <c r="AE863" s="46" t="str">
        <f>IFERROR(IF(AE$3=VLOOKUP($E863,Template!$AK$5:$AM$17,3,FALSE),$AD863*$F863,0),"0.00")</f>
        <v>0.00</v>
      </c>
      <c r="AF863" s="46" t="str">
        <f>IFERROR(IF(AF$3=VLOOKUP($E863,Template!$AK$5:$AM$17,3,FALSE),$AD863*$F863,0),"0.00")</f>
        <v>0.00</v>
      </c>
      <c r="AG863" s="28">
        <f t="shared" si="2373"/>
        <v>0</v>
      </c>
      <c r="AH863" s="13" t="s">
        <v>40</v>
      </c>
      <c r="AI863" s="13" t="s">
        <v>41</v>
      </c>
      <c r="AK863" s="14" t="s">
        <v>29</v>
      </c>
      <c r="AL863" s="15">
        <v>0.05</v>
      </c>
      <c r="AM863" s="16" t="s">
        <v>3</v>
      </c>
    </row>
    <row r="864" spans="1:39" s="3" customFormat="1" ht="13.8" x14ac:dyDescent="0.25">
      <c r="A864" s="7" t="str">
        <f t="shared" ref="A864:C864" si="2395">A863</f>
        <v>(Enter Broadcasting Company Name)</v>
      </c>
      <c r="B864" s="7" t="str">
        <f t="shared" si="2395"/>
        <v>(Enter Call Letters)</v>
      </c>
      <c r="C864" s="8" t="str">
        <f t="shared" si="2395"/>
        <v>(Select AM/FM)</v>
      </c>
      <c r="D864" s="30"/>
      <c r="E864" s="8" t="str">
        <f t="shared" si="2375"/>
        <v>(Select Station Province)</v>
      </c>
      <c r="F864" s="9" t="str">
        <f>IFERROR(VLOOKUP(E864,Template!$AK$5:$AL$17,2,FALSE),"")</f>
        <v/>
      </c>
      <c r="G864" s="42" t="s">
        <v>18</v>
      </c>
      <c r="H864" s="43" t="s">
        <v>8</v>
      </c>
      <c r="I864" s="32" t="s">
        <v>65</v>
      </c>
      <c r="J864" s="32" t="s">
        <v>66</v>
      </c>
      <c r="K864" s="33">
        <f t="shared" si="2357"/>
        <v>0</v>
      </c>
      <c r="L864" s="33">
        <f t="shared" si="2358"/>
        <v>0</v>
      </c>
      <c r="M864" s="34">
        <f t="shared" si="2356"/>
        <v>0</v>
      </c>
      <c r="N864" s="34">
        <f t="shared" si="2376"/>
        <v>0</v>
      </c>
      <c r="O864" s="34">
        <f t="shared" si="2359"/>
        <v>0</v>
      </c>
      <c r="P864" s="12" t="str">
        <f t="shared" ref="P864:Q864" si="2396">P863</f>
        <v>(Select Language)</v>
      </c>
      <c r="Q864" s="12" t="str">
        <f t="shared" si="2396"/>
        <v>(Select Usage)</v>
      </c>
      <c r="R864" s="33">
        <f t="shared" si="2360"/>
        <v>0</v>
      </c>
      <c r="S864" s="33">
        <f t="shared" si="2361"/>
        <v>0</v>
      </c>
      <c r="T864" s="33">
        <f t="shared" si="2362"/>
        <v>0</v>
      </c>
      <c r="U864" s="33">
        <f t="shared" si="2363"/>
        <v>0</v>
      </c>
      <c r="V864" s="33">
        <f t="shared" si="2364"/>
        <v>0</v>
      </c>
      <c r="W864" s="33">
        <f t="shared" si="2365"/>
        <v>0</v>
      </c>
      <c r="X864" s="33">
        <f t="shared" si="2366"/>
        <v>0</v>
      </c>
      <c r="Y864" s="33">
        <f t="shared" si="2367"/>
        <v>0</v>
      </c>
      <c r="Z864" s="33">
        <f t="shared" si="2368"/>
        <v>0</v>
      </c>
      <c r="AA864" s="33">
        <f t="shared" si="2369"/>
        <v>0</v>
      </c>
      <c r="AB864" s="33">
        <f t="shared" si="2370"/>
        <v>0</v>
      </c>
      <c r="AC864" s="33">
        <f t="shared" si="2371"/>
        <v>0</v>
      </c>
      <c r="AD864" s="26">
        <f t="shared" ref="AD864" si="2397">SUM(R864:AC864)</f>
        <v>0</v>
      </c>
      <c r="AE864" s="46" t="str">
        <f>IFERROR(IF(AE$3=VLOOKUP($E864,Template!$AK$5:$AM$17,3,FALSE),$AD864*$F864,0),"0.00")</f>
        <v>0.00</v>
      </c>
      <c r="AF864" s="46" t="str">
        <f>IFERROR(IF(AF$3=VLOOKUP($E864,Template!$AK$5:$AM$17,3,FALSE),$AD864*$F864,0),"0.00")</f>
        <v>0.00</v>
      </c>
      <c r="AG864" s="28">
        <f t="shared" si="2373"/>
        <v>0</v>
      </c>
      <c r="AH864" s="13" t="s">
        <v>40</v>
      </c>
      <c r="AI864" s="13" t="s">
        <v>41</v>
      </c>
      <c r="AK864" s="14" t="s">
        <v>21</v>
      </c>
      <c r="AL864" s="15">
        <v>0.05</v>
      </c>
      <c r="AM864" s="16" t="s">
        <v>3</v>
      </c>
    </row>
    <row r="865" spans="1:39" ht="13.8" x14ac:dyDescent="0.25">
      <c r="A865" s="19" t="s">
        <v>4</v>
      </c>
      <c r="B865" s="19"/>
      <c r="C865" s="20"/>
      <c r="D865" s="20"/>
      <c r="E865" s="20"/>
      <c r="F865" s="20"/>
      <c r="G865" s="44"/>
      <c r="H865" s="44"/>
      <c r="I865" s="21">
        <f t="shared" ref="I865:K865" si="2398">SUM(I853:I864)</f>
        <v>0</v>
      </c>
      <c r="J865" s="21">
        <f t="shared" si="2398"/>
        <v>0</v>
      </c>
      <c r="K865" s="21">
        <f t="shared" si="2398"/>
        <v>0</v>
      </c>
      <c r="L865" s="21">
        <f>L864</f>
        <v>0</v>
      </c>
      <c r="M865" s="21">
        <f>SUM(M853:M864)</f>
        <v>0</v>
      </c>
      <c r="N865" s="21">
        <f t="shared" ref="N865:O865" si="2399">SUM(N853:N864)</f>
        <v>0</v>
      </c>
      <c r="O865" s="21">
        <f t="shared" si="2399"/>
        <v>0</v>
      </c>
      <c r="P865" s="21"/>
      <c r="Q865" s="22"/>
      <c r="R865" s="21">
        <f t="shared" ref="R865:AI865" si="2400">SUM(R853:R864)</f>
        <v>0</v>
      </c>
      <c r="S865" s="21">
        <f t="shared" si="2400"/>
        <v>0</v>
      </c>
      <c r="T865" s="21">
        <f t="shared" si="2400"/>
        <v>0</v>
      </c>
      <c r="U865" s="21">
        <f t="shared" si="2400"/>
        <v>0</v>
      </c>
      <c r="V865" s="21">
        <f t="shared" si="2400"/>
        <v>0</v>
      </c>
      <c r="W865" s="21">
        <f t="shared" si="2400"/>
        <v>0</v>
      </c>
      <c r="X865" s="21">
        <f t="shared" si="2400"/>
        <v>0</v>
      </c>
      <c r="Y865" s="21">
        <f t="shared" si="2400"/>
        <v>0</v>
      </c>
      <c r="Z865" s="21">
        <f t="shared" si="2400"/>
        <v>0</v>
      </c>
      <c r="AA865" s="21">
        <f t="shared" si="2400"/>
        <v>0</v>
      </c>
      <c r="AB865" s="21">
        <f t="shared" si="2400"/>
        <v>0</v>
      </c>
      <c r="AC865" s="21">
        <f t="shared" si="2400"/>
        <v>0</v>
      </c>
      <c r="AD865" s="27">
        <f t="shared" si="2400"/>
        <v>0</v>
      </c>
      <c r="AE865" s="21">
        <f t="shared" si="2400"/>
        <v>0</v>
      </c>
      <c r="AF865" s="21">
        <f t="shared" si="2400"/>
        <v>0</v>
      </c>
      <c r="AG865" s="27">
        <f t="shared" si="2400"/>
        <v>0</v>
      </c>
      <c r="AH865" s="21">
        <f t="shared" si="2400"/>
        <v>0</v>
      </c>
      <c r="AI865" s="21">
        <f t="shared" si="2400"/>
        <v>0</v>
      </c>
      <c r="AK865" s="14" t="s">
        <v>71</v>
      </c>
      <c r="AL865" s="15">
        <v>0.05</v>
      </c>
      <c r="AM865" s="16" t="s">
        <v>3</v>
      </c>
    </row>
    <row r="866" spans="1:39" x14ac:dyDescent="0.25">
      <c r="A866" s="2"/>
      <c r="G866" s="2"/>
      <c r="H866" s="2"/>
      <c r="O866" s="2"/>
      <c r="P866" s="2"/>
    </row>
    <row r="867" spans="1:39" ht="42" customHeight="1" x14ac:dyDescent="0.25">
      <c r="A867" s="223" t="s">
        <v>63</v>
      </c>
      <c r="B867" s="223" t="s">
        <v>43</v>
      </c>
      <c r="C867" s="224" t="s">
        <v>19</v>
      </c>
      <c r="D867" s="226"/>
      <c r="E867" s="223" t="s">
        <v>14</v>
      </c>
      <c r="F867" s="223" t="s">
        <v>38</v>
      </c>
      <c r="G867" s="223" t="s">
        <v>1</v>
      </c>
      <c r="H867" s="223" t="s">
        <v>5</v>
      </c>
      <c r="I867" s="225" t="s">
        <v>31</v>
      </c>
      <c r="J867" s="225" t="s">
        <v>32</v>
      </c>
      <c r="K867" s="225" t="s">
        <v>48</v>
      </c>
      <c r="L867" s="225" t="s">
        <v>0</v>
      </c>
      <c r="M867" s="4" t="s">
        <v>45</v>
      </c>
      <c r="N867" s="4" t="s">
        <v>46</v>
      </c>
      <c r="O867" s="4" t="s">
        <v>47</v>
      </c>
      <c r="P867" s="225" t="s">
        <v>50</v>
      </c>
      <c r="Q867" s="225" t="s">
        <v>33</v>
      </c>
      <c r="R867" s="4" t="s">
        <v>51</v>
      </c>
      <c r="S867" s="4" t="s">
        <v>52</v>
      </c>
      <c r="T867" s="4" t="s">
        <v>53</v>
      </c>
      <c r="U867" s="4" t="s">
        <v>54</v>
      </c>
      <c r="V867" s="4" t="s">
        <v>55</v>
      </c>
      <c r="W867" s="4" t="s">
        <v>56</v>
      </c>
      <c r="X867" s="4" t="s">
        <v>57</v>
      </c>
      <c r="Y867" s="4" t="s">
        <v>58</v>
      </c>
      <c r="Z867" s="4" t="s">
        <v>59</v>
      </c>
      <c r="AA867" s="4" t="s">
        <v>62</v>
      </c>
      <c r="AB867" s="4" t="s">
        <v>60</v>
      </c>
      <c r="AC867" s="4" t="s">
        <v>61</v>
      </c>
      <c r="AD867" s="233" t="s">
        <v>34</v>
      </c>
      <c r="AE867" s="231" t="s">
        <v>2</v>
      </c>
      <c r="AF867" s="231" t="s">
        <v>3</v>
      </c>
      <c r="AG867" s="233" t="s">
        <v>35</v>
      </c>
      <c r="AH867" s="223" t="s">
        <v>36</v>
      </c>
      <c r="AI867" s="223" t="s">
        <v>37</v>
      </c>
      <c r="AK867" s="229" t="s">
        <v>30</v>
      </c>
      <c r="AL867" s="229"/>
      <c r="AM867" s="229"/>
    </row>
    <row r="868" spans="1:39" s="6" customFormat="1" ht="35.25" customHeight="1" x14ac:dyDescent="0.3">
      <c r="A868" s="224"/>
      <c r="B868" s="224"/>
      <c r="C868" s="224"/>
      <c r="D868" s="227"/>
      <c r="E868" s="223"/>
      <c r="F868" s="223"/>
      <c r="G868" s="223"/>
      <c r="H868" s="223"/>
      <c r="I868" s="230"/>
      <c r="J868" s="230"/>
      <c r="K868" s="230"/>
      <c r="L868" s="230"/>
      <c r="M868" s="5">
        <v>0</v>
      </c>
      <c r="N868" s="5">
        <v>625000</v>
      </c>
      <c r="O868" s="5">
        <v>1250000</v>
      </c>
      <c r="P868" s="225"/>
      <c r="Q868" s="225"/>
      <c r="R868" s="29">
        <v>4.95E-4</v>
      </c>
      <c r="S868" s="29">
        <v>9.5200000000000005E-4</v>
      </c>
      <c r="T868" s="29">
        <v>1.5900000000000001E-3</v>
      </c>
      <c r="U868" s="29">
        <v>1.1169999999999999E-3</v>
      </c>
      <c r="V868" s="29">
        <v>2.189E-3</v>
      </c>
      <c r="W868" s="29">
        <v>4.5430000000000002E-3</v>
      </c>
      <c r="X868" s="29">
        <v>8.8199999999999997E-4</v>
      </c>
      <c r="Y868" s="29">
        <v>1.6949999999999999E-3</v>
      </c>
      <c r="Z868" s="29">
        <v>2.8319999999999999E-3</v>
      </c>
      <c r="AA868" s="29">
        <v>1.9889999999999999E-3</v>
      </c>
      <c r="AB868" s="29">
        <v>3.8999999999999998E-3</v>
      </c>
      <c r="AC868" s="29">
        <v>8.0949999999999998E-3</v>
      </c>
      <c r="AD868" s="233"/>
      <c r="AE868" s="232"/>
      <c r="AF868" s="232"/>
      <c r="AG868" s="234"/>
      <c r="AH868" s="223"/>
      <c r="AI868" s="223"/>
      <c r="AK868" s="229"/>
      <c r="AL868" s="229"/>
      <c r="AM868" s="229"/>
    </row>
    <row r="869" spans="1:39" s="3" customFormat="1" ht="13.8" x14ac:dyDescent="0.25">
      <c r="A869" s="7" t="s">
        <v>44</v>
      </c>
      <c r="B869" s="7" t="s">
        <v>42</v>
      </c>
      <c r="C869" s="8" t="s">
        <v>39</v>
      </c>
      <c r="D869" s="30"/>
      <c r="E869" s="8" t="s">
        <v>64</v>
      </c>
      <c r="F869" s="9" t="str">
        <f>IFERROR(VLOOKUP(E869,Template!$AK$5:$AL$17,2,FALSE),"")</f>
        <v/>
      </c>
      <c r="G869" s="41" t="s">
        <v>7</v>
      </c>
      <c r="H869" s="41" t="s">
        <v>6</v>
      </c>
      <c r="I869" s="32" t="s">
        <v>65</v>
      </c>
      <c r="J869" s="32" t="s">
        <v>66</v>
      </c>
      <c r="K869" s="33">
        <f>IFERROR(I869+J869,0)</f>
        <v>0</v>
      </c>
      <c r="L869" s="33">
        <f>IFERROR(K869,"")</f>
        <v>0</v>
      </c>
      <c r="M869" s="34">
        <f t="shared" ref="M869:M880" si="2401">IF(L869&lt;=$N$4,K869,IF(L868&gt;$N$4,0,$N$4-L868))</f>
        <v>0</v>
      </c>
      <c r="N869" s="34">
        <f>IF(AND(L869&gt;$N$4,L869&lt;=$O$4),K869-M869,IF(AND(L868&gt;$N$4,L868&lt;=$O$4),$O$4-L868,IF(L868&gt;$O$4,0,IF(L869&lt;$N$4,0,MIN(L869-$N$4,$N$4)))))</f>
        <v>0</v>
      </c>
      <c r="O869" s="34">
        <f>IF(L869&gt;$O$4,K869-M869-N869,0)</f>
        <v>0</v>
      </c>
      <c r="P869" s="12" t="s">
        <v>94</v>
      </c>
      <c r="Q869" s="12" t="s">
        <v>68</v>
      </c>
      <c r="R869" s="33">
        <f>IF(AND($Q869="LOW",$P869="French"),M869*R$4,0)</f>
        <v>0</v>
      </c>
      <c r="S869" s="33">
        <f>IF(AND($Q869="LOW",$P869="French"),N869*S$4,0)</f>
        <v>0</v>
      </c>
      <c r="T869" s="33">
        <f>IF(AND($Q869="LOW",$P869="French"),O869*T$4,0)</f>
        <v>0</v>
      </c>
      <c r="U869" s="33">
        <f>IF(AND($Q869="HIGH",$P869="French"),M869*U$4,0)</f>
        <v>0</v>
      </c>
      <c r="V869" s="33">
        <f>IF(AND($Q869="HIGH",$P869="French"),N869*V$4,0)</f>
        <v>0</v>
      </c>
      <c r="W869" s="33">
        <f>IF(AND($Q869="HIGH",$P869="French"),O869*W$4,0)</f>
        <v>0</v>
      </c>
      <c r="X869" s="33">
        <f>IF(AND($Q869="LOW",$P869="English"),M869*X$4,0)</f>
        <v>0</v>
      </c>
      <c r="Y869" s="33">
        <f>IF(AND($Q869="LOW",$P869="English"),N869*Y$4,0)</f>
        <v>0</v>
      </c>
      <c r="Z869" s="33">
        <f>IF(AND($Q869="LOW",$P869="English"),O869*Z$4,0)</f>
        <v>0</v>
      </c>
      <c r="AA869" s="33">
        <f>IF(AND($Q869="HIGH",$P869="English"),M869*AA$4,0)</f>
        <v>0</v>
      </c>
      <c r="AB869" s="33">
        <f>IF(AND($Q869="HIGH",$P869="English"),N869*AB$4,0)</f>
        <v>0</v>
      </c>
      <c r="AC869" s="33">
        <f>IF(AND($Q869="HIGH",$P869="English"),O869*AC$4,0)</f>
        <v>0</v>
      </c>
      <c r="AD869" s="26">
        <f>SUM(R869:AC869)</f>
        <v>0</v>
      </c>
      <c r="AE869" s="46" t="str">
        <f>IFERROR(IF(AE$3=VLOOKUP($E869,Template!$AK$5:$AM$17,3,FALSE),$AD869*$F869,0),"0.00")</f>
        <v>0.00</v>
      </c>
      <c r="AF869" s="46" t="str">
        <f>IFERROR(IF(AF$3=VLOOKUP($E869,Template!$AK$5:$AM$17,3,FALSE),$AD869*$F869,0),"0.00")</f>
        <v>0.00</v>
      </c>
      <c r="AG869" s="28">
        <f>SUM(AD869:AF869)</f>
        <v>0</v>
      </c>
      <c r="AH869" s="13" t="s">
        <v>40</v>
      </c>
      <c r="AI869" s="13" t="s">
        <v>41</v>
      </c>
      <c r="AK869" s="14" t="s">
        <v>25</v>
      </c>
      <c r="AL869" s="15">
        <v>0.05</v>
      </c>
      <c r="AM869" s="16" t="s">
        <v>3</v>
      </c>
    </row>
    <row r="870" spans="1:39" s="3" customFormat="1" ht="13.8" x14ac:dyDescent="0.25">
      <c r="A870" s="7" t="str">
        <f>A869</f>
        <v>(Enter Broadcasting Company Name)</v>
      </c>
      <c r="B870" s="7" t="str">
        <f>B869</f>
        <v>(Enter Call Letters)</v>
      </c>
      <c r="C870" s="8" t="str">
        <f>C869</f>
        <v>(Select AM/FM)</v>
      </c>
      <c r="D870" s="30"/>
      <c r="E870" s="8" t="str">
        <f>E869</f>
        <v>(Select Station Province)</v>
      </c>
      <c r="F870" s="9" t="str">
        <f>IFERROR(VLOOKUP(E870,Template!$AK$5:$AL$17,2,FALSE),"")</f>
        <v/>
      </c>
      <c r="G870" s="42" t="s">
        <v>8</v>
      </c>
      <c r="H870" s="42" t="s">
        <v>9</v>
      </c>
      <c r="I870" s="32" t="s">
        <v>65</v>
      </c>
      <c r="J870" s="32" t="s">
        <v>66</v>
      </c>
      <c r="K870" s="33">
        <f t="shared" ref="K870:K880" si="2402">IFERROR(I870+J870,0)</f>
        <v>0</v>
      </c>
      <c r="L870" s="33">
        <f t="shared" ref="L870:L880" si="2403">IFERROR(L869+K870,"")</f>
        <v>0</v>
      </c>
      <c r="M870" s="34">
        <f t="shared" si="2401"/>
        <v>0</v>
      </c>
      <c r="N870" s="34">
        <f>IF(AND(L870&gt;$N$4,L870&lt;=$O$4),K870-M870,IF(AND(L869&gt;$N$4,L869&lt;=$O$4),$O$4-L869,IF(L869&gt;$O$4,0,IF(L870&lt;$N$4,0,MIN(L870-$N$4,$N$4)))))</f>
        <v>0</v>
      </c>
      <c r="O870" s="34">
        <f t="shared" ref="O870:O880" si="2404">IF(L870&gt;$O$4,K870-M870-N870,0)</f>
        <v>0</v>
      </c>
      <c r="P870" s="12" t="str">
        <f>P869</f>
        <v>(Select Language)</v>
      </c>
      <c r="Q870" s="12" t="str">
        <f>Q869</f>
        <v>(Select Usage)</v>
      </c>
      <c r="R870" s="33">
        <f t="shared" ref="R870:R880" si="2405">IF(AND($Q870="LOW",$P870="French"),M870*R$4,0)</f>
        <v>0</v>
      </c>
      <c r="S870" s="33">
        <f t="shared" ref="S870:S880" si="2406">IF(AND($Q870="LOW",$P870="French"),N870*S$4,0)</f>
        <v>0</v>
      </c>
      <c r="T870" s="33">
        <f t="shared" ref="T870:T880" si="2407">IF(AND($Q870="LOW",$P870="French"),O870*T$4,0)</f>
        <v>0</v>
      </c>
      <c r="U870" s="33">
        <f t="shared" ref="U870:U880" si="2408">IF(AND($Q870="HIGH",$P870="French"),M870*U$4,0)</f>
        <v>0</v>
      </c>
      <c r="V870" s="33">
        <f t="shared" ref="V870:V880" si="2409">IF(AND($Q870="HIGH",$P870="French"),N870*V$4,0)</f>
        <v>0</v>
      </c>
      <c r="W870" s="33">
        <f t="shared" ref="W870:W880" si="2410">IF(AND($Q870="HIGH",$P870="French"),O870*W$4,0)</f>
        <v>0</v>
      </c>
      <c r="X870" s="33">
        <f t="shared" ref="X870:X880" si="2411">IF(AND($Q870="LOW",$P870="English"),M870*X$4,0)</f>
        <v>0</v>
      </c>
      <c r="Y870" s="33">
        <f t="shared" ref="Y870:Y880" si="2412">IF(AND($Q870="LOW",$P870="English"),N870*Y$4,0)</f>
        <v>0</v>
      </c>
      <c r="Z870" s="33">
        <f t="shared" ref="Z870:Z880" si="2413">IF(AND($Q870="LOW",$P870="English"),O870*Z$4,0)</f>
        <v>0</v>
      </c>
      <c r="AA870" s="33">
        <f t="shared" ref="AA870:AA880" si="2414">IF(AND($Q870="HIGH",$P870="English"),M870*AA$4,0)</f>
        <v>0</v>
      </c>
      <c r="AB870" s="33">
        <f t="shared" ref="AB870:AB880" si="2415">IF(AND($Q870="HIGH",$P870="English"),N870*AB$4,0)</f>
        <v>0</v>
      </c>
      <c r="AC870" s="33">
        <f t="shared" ref="AC870:AC880" si="2416">IF(AND($Q870="HIGH",$P870="English"),O870*AC$4,0)</f>
        <v>0</v>
      </c>
      <c r="AD870" s="26">
        <f t="shared" ref="AD870:AD874" si="2417">SUM(R870:AC870)</f>
        <v>0</v>
      </c>
      <c r="AE870" s="46" t="str">
        <f>IFERROR(IF(AE$3=VLOOKUP($E870,Template!$AK$5:$AM$17,3,FALSE),$AD870*$F870,0),"0.00")</f>
        <v>0.00</v>
      </c>
      <c r="AF870" s="46" t="str">
        <f>IFERROR(IF(AF$3=VLOOKUP($E870,Template!$AK$5:$AM$17,3,FALSE),$AD870*$F870,0),"0.00")</f>
        <v>0.00</v>
      </c>
      <c r="AG870" s="28">
        <f t="shared" ref="AG870:AG880" si="2418">SUM(AD870:AF870)</f>
        <v>0</v>
      </c>
      <c r="AH870" s="13" t="s">
        <v>40</v>
      </c>
      <c r="AI870" s="13" t="s">
        <v>41</v>
      </c>
      <c r="AK870" s="14" t="s">
        <v>23</v>
      </c>
      <c r="AL870" s="15">
        <v>0.05</v>
      </c>
      <c r="AM870" s="16" t="s">
        <v>3</v>
      </c>
    </row>
    <row r="871" spans="1:39" s="3" customFormat="1" ht="13.8" x14ac:dyDescent="0.25">
      <c r="A871" s="7" t="str">
        <f t="shared" ref="A871:C871" si="2419">A870</f>
        <v>(Enter Broadcasting Company Name)</v>
      </c>
      <c r="B871" s="7" t="str">
        <f t="shared" si="2419"/>
        <v>(Enter Call Letters)</v>
      </c>
      <c r="C871" s="8" t="str">
        <f t="shared" si="2419"/>
        <v>(Select AM/FM)</v>
      </c>
      <c r="D871" s="30"/>
      <c r="E871" s="8" t="str">
        <f t="shared" ref="E871:E880" si="2420">E870</f>
        <v>(Select Station Province)</v>
      </c>
      <c r="F871" s="9" t="str">
        <f>IFERROR(VLOOKUP(E871,Template!$AK$5:$AL$17,2,FALSE),"")</f>
        <v/>
      </c>
      <c r="G871" s="42" t="s">
        <v>6</v>
      </c>
      <c r="H871" s="42" t="s">
        <v>10</v>
      </c>
      <c r="I871" s="32" t="s">
        <v>65</v>
      </c>
      <c r="J871" s="32" t="s">
        <v>66</v>
      </c>
      <c r="K871" s="33">
        <f t="shared" si="2402"/>
        <v>0</v>
      </c>
      <c r="L871" s="33">
        <f t="shared" si="2403"/>
        <v>0</v>
      </c>
      <c r="M871" s="34">
        <f t="shared" si="2401"/>
        <v>0</v>
      </c>
      <c r="N871" s="34">
        <f t="shared" ref="N871:N880" si="2421">IF(AND(L871&gt;$N$4,L871&lt;=$O$4),K871-M871,IF(AND(L870&gt;$N$4,L870&lt;=$O$4),$O$4-L870,IF(L870&gt;$O$4,0,IF(L871&lt;$N$4,0,MIN(L871-$N$4,$N$4)))))</f>
        <v>0</v>
      </c>
      <c r="O871" s="34">
        <f t="shared" si="2404"/>
        <v>0</v>
      </c>
      <c r="P871" s="12" t="str">
        <f t="shared" ref="P871:Q871" si="2422">P870</f>
        <v>(Select Language)</v>
      </c>
      <c r="Q871" s="12" t="str">
        <f t="shared" si="2422"/>
        <v>(Select Usage)</v>
      </c>
      <c r="R871" s="33">
        <f t="shared" si="2405"/>
        <v>0</v>
      </c>
      <c r="S871" s="33">
        <f t="shared" si="2406"/>
        <v>0</v>
      </c>
      <c r="T871" s="33">
        <f t="shared" si="2407"/>
        <v>0</v>
      </c>
      <c r="U871" s="33">
        <f t="shared" si="2408"/>
        <v>0</v>
      </c>
      <c r="V871" s="33">
        <f t="shared" si="2409"/>
        <v>0</v>
      </c>
      <c r="W871" s="33">
        <f t="shared" si="2410"/>
        <v>0</v>
      </c>
      <c r="X871" s="33">
        <f t="shared" si="2411"/>
        <v>0</v>
      </c>
      <c r="Y871" s="33">
        <f t="shared" si="2412"/>
        <v>0</v>
      </c>
      <c r="Z871" s="33">
        <f t="shared" si="2413"/>
        <v>0</v>
      </c>
      <c r="AA871" s="33">
        <f t="shared" si="2414"/>
        <v>0</v>
      </c>
      <c r="AB871" s="33">
        <f t="shared" si="2415"/>
        <v>0</v>
      </c>
      <c r="AC871" s="33">
        <f t="shared" si="2416"/>
        <v>0</v>
      </c>
      <c r="AD871" s="26">
        <f t="shared" si="2417"/>
        <v>0</v>
      </c>
      <c r="AE871" s="46" t="str">
        <f>IFERROR(IF(AE$3=VLOOKUP($E871,Template!$AK$5:$AM$17,3,FALSE),$AD871*$F871,0),"0.00")</f>
        <v>0.00</v>
      </c>
      <c r="AF871" s="46" t="str">
        <f>IFERROR(IF(AF$3=VLOOKUP($E871,Template!$AK$5:$AM$17,3,FALSE),$AD871*$F871,0),"0.00")</f>
        <v>0.00</v>
      </c>
      <c r="AG871" s="28">
        <f t="shared" si="2418"/>
        <v>0</v>
      </c>
      <c r="AH871" s="13" t="s">
        <v>40</v>
      </c>
      <c r="AI871" s="13" t="s">
        <v>41</v>
      </c>
      <c r="AK871" s="14" t="s">
        <v>24</v>
      </c>
      <c r="AL871" s="15">
        <v>0.05</v>
      </c>
      <c r="AM871" s="16" t="s">
        <v>3</v>
      </c>
    </row>
    <row r="872" spans="1:39" s="3" customFormat="1" ht="13.8" x14ac:dyDescent="0.25">
      <c r="A872" s="7" t="str">
        <f t="shared" ref="A872:C872" si="2423">A871</f>
        <v>(Enter Broadcasting Company Name)</v>
      </c>
      <c r="B872" s="7" t="str">
        <f t="shared" si="2423"/>
        <v>(Enter Call Letters)</v>
      </c>
      <c r="C872" s="8" t="str">
        <f t="shared" si="2423"/>
        <v>(Select AM/FM)</v>
      </c>
      <c r="D872" s="30"/>
      <c r="E872" s="8" t="str">
        <f t="shared" si="2420"/>
        <v>(Select Station Province)</v>
      </c>
      <c r="F872" s="9" t="str">
        <f>IFERROR(VLOOKUP(E872,Template!$AK$5:$AL$17,2,FALSE),"")</f>
        <v/>
      </c>
      <c r="G872" s="42" t="s">
        <v>9</v>
      </c>
      <c r="H872" s="42" t="s">
        <v>11</v>
      </c>
      <c r="I872" s="32" t="s">
        <v>65</v>
      </c>
      <c r="J872" s="32" t="s">
        <v>66</v>
      </c>
      <c r="K872" s="33">
        <f t="shared" si="2402"/>
        <v>0</v>
      </c>
      <c r="L872" s="33">
        <f t="shared" si="2403"/>
        <v>0</v>
      </c>
      <c r="M872" s="34">
        <f t="shared" si="2401"/>
        <v>0</v>
      </c>
      <c r="N872" s="34">
        <f t="shared" si="2421"/>
        <v>0</v>
      </c>
      <c r="O872" s="34">
        <f t="shared" si="2404"/>
        <v>0</v>
      </c>
      <c r="P872" s="12" t="str">
        <f t="shared" ref="P872:Q872" si="2424">P871</f>
        <v>(Select Language)</v>
      </c>
      <c r="Q872" s="12" t="str">
        <f t="shared" si="2424"/>
        <v>(Select Usage)</v>
      </c>
      <c r="R872" s="33">
        <f t="shared" si="2405"/>
        <v>0</v>
      </c>
      <c r="S872" s="33">
        <f t="shared" si="2406"/>
        <v>0</v>
      </c>
      <c r="T872" s="33">
        <f t="shared" si="2407"/>
        <v>0</v>
      </c>
      <c r="U872" s="33">
        <f t="shared" si="2408"/>
        <v>0</v>
      </c>
      <c r="V872" s="33">
        <f t="shared" si="2409"/>
        <v>0</v>
      </c>
      <c r="W872" s="33">
        <f t="shared" si="2410"/>
        <v>0</v>
      </c>
      <c r="X872" s="33">
        <f t="shared" si="2411"/>
        <v>0</v>
      </c>
      <c r="Y872" s="33">
        <f t="shared" si="2412"/>
        <v>0</v>
      </c>
      <c r="Z872" s="33">
        <f t="shared" si="2413"/>
        <v>0</v>
      </c>
      <c r="AA872" s="33">
        <f t="shared" si="2414"/>
        <v>0</v>
      </c>
      <c r="AB872" s="33">
        <f t="shared" si="2415"/>
        <v>0</v>
      </c>
      <c r="AC872" s="33">
        <f t="shared" si="2416"/>
        <v>0</v>
      </c>
      <c r="AD872" s="26">
        <f t="shared" si="2417"/>
        <v>0</v>
      </c>
      <c r="AE872" s="46" t="str">
        <f>IFERROR(IF(AE$3=VLOOKUP($E872,Template!$AK$5:$AM$17,3,FALSE),$AD872*$F872,0),"0.00")</f>
        <v>0.00</v>
      </c>
      <c r="AF872" s="46" t="str">
        <f>IFERROR(IF(AF$3=VLOOKUP($E872,Template!$AK$5:$AM$17,3,FALSE),$AD872*$F872,0),"0.00")</f>
        <v>0.00</v>
      </c>
      <c r="AG872" s="28">
        <f t="shared" si="2418"/>
        <v>0</v>
      </c>
      <c r="AH872" s="13" t="s">
        <v>40</v>
      </c>
      <c r="AI872" s="13" t="s">
        <v>41</v>
      </c>
      <c r="AK872" s="14" t="s">
        <v>22</v>
      </c>
      <c r="AL872" s="15">
        <v>0.15</v>
      </c>
      <c r="AM872" s="16" t="s">
        <v>2</v>
      </c>
    </row>
    <row r="873" spans="1:39" s="3" customFormat="1" ht="13.8" x14ac:dyDescent="0.25">
      <c r="A873" s="7" t="str">
        <f t="shared" ref="A873:C873" si="2425">A872</f>
        <v>(Enter Broadcasting Company Name)</v>
      </c>
      <c r="B873" s="7" t="str">
        <f t="shared" si="2425"/>
        <v>(Enter Call Letters)</v>
      </c>
      <c r="C873" s="8" t="str">
        <f t="shared" si="2425"/>
        <v>(Select AM/FM)</v>
      </c>
      <c r="D873" s="30"/>
      <c r="E873" s="8" t="str">
        <f t="shared" si="2420"/>
        <v>(Select Station Province)</v>
      </c>
      <c r="F873" s="9" t="str">
        <f>IFERROR(VLOOKUP(E873,Template!$AK$5:$AL$17,2,FALSE),"")</f>
        <v/>
      </c>
      <c r="G873" s="42" t="s">
        <v>10</v>
      </c>
      <c r="H873" s="42" t="s">
        <v>12</v>
      </c>
      <c r="I873" s="32" t="s">
        <v>65</v>
      </c>
      <c r="J873" s="32" t="s">
        <v>66</v>
      </c>
      <c r="K873" s="33">
        <f t="shared" si="2402"/>
        <v>0</v>
      </c>
      <c r="L873" s="33">
        <f t="shared" si="2403"/>
        <v>0</v>
      </c>
      <c r="M873" s="34">
        <f t="shared" si="2401"/>
        <v>0</v>
      </c>
      <c r="N873" s="34">
        <f t="shared" si="2421"/>
        <v>0</v>
      </c>
      <c r="O873" s="34">
        <f t="shared" si="2404"/>
        <v>0</v>
      </c>
      <c r="P873" s="12" t="str">
        <f t="shared" ref="P873:Q873" si="2426">P872</f>
        <v>(Select Language)</v>
      </c>
      <c r="Q873" s="12" t="str">
        <f t="shared" si="2426"/>
        <v>(Select Usage)</v>
      </c>
      <c r="R873" s="33">
        <f t="shared" si="2405"/>
        <v>0</v>
      </c>
      <c r="S873" s="33">
        <f t="shared" si="2406"/>
        <v>0</v>
      </c>
      <c r="T873" s="33">
        <f t="shared" si="2407"/>
        <v>0</v>
      </c>
      <c r="U873" s="33">
        <f t="shared" si="2408"/>
        <v>0</v>
      </c>
      <c r="V873" s="33">
        <f t="shared" si="2409"/>
        <v>0</v>
      </c>
      <c r="W873" s="33">
        <f t="shared" si="2410"/>
        <v>0</v>
      </c>
      <c r="X873" s="33">
        <f t="shared" si="2411"/>
        <v>0</v>
      </c>
      <c r="Y873" s="33">
        <f t="shared" si="2412"/>
        <v>0</v>
      </c>
      <c r="Z873" s="33">
        <f t="shared" si="2413"/>
        <v>0</v>
      </c>
      <c r="AA873" s="33">
        <f t="shared" si="2414"/>
        <v>0</v>
      </c>
      <c r="AB873" s="33">
        <f t="shared" si="2415"/>
        <v>0</v>
      </c>
      <c r="AC873" s="33">
        <f t="shared" si="2416"/>
        <v>0</v>
      </c>
      <c r="AD873" s="26">
        <f t="shared" si="2417"/>
        <v>0</v>
      </c>
      <c r="AE873" s="46" t="str">
        <f>IFERROR(IF(AE$3=VLOOKUP($E873,Template!$AK$5:$AM$17,3,FALSE),$AD873*$F873,0),"0.00")</f>
        <v>0.00</v>
      </c>
      <c r="AF873" s="46" t="str">
        <f>IFERROR(IF(AF$3=VLOOKUP($E873,Template!$AK$5:$AM$17,3,FALSE),$AD873*$F873,0),"0.00")</f>
        <v>0.00</v>
      </c>
      <c r="AG873" s="28">
        <f t="shared" si="2418"/>
        <v>0</v>
      </c>
      <c r="AH873" s="13" t="s">
        <v>40</v>
      </c>
      <c r="AI873" s="13" t="s">
        <v>41</v>
      </c>
      <c r="AK873" s="14" t="s">
        <v>26</v>
      </c>
      <c r="AL873" s="15">
        <v>0.15</v>
      </c>
      <c r="AM873" s="16" t="s">
        <v>2</v>
      </c>
    </row>
    <row r="874" spans="1:39" s="3" customFormat="1" ht="13.8" x14ac:dyDescent="0.25">
      <c r="A874" s="7" t="str">
        <f t="shared" ref="A874:C874" si="2427">A873</f>
        <v>(Enter Broadcasting Company Name)</v>
      </c>
      <c r="B874" s="7" t="str">
        <f t="shared" si="2427"/>
        <v>(Enter Call Letters)</v>
      </c>
      <c r="C874" s="8" t="str">
        <f t="shared" si="2427"/>
        <v>(Select AM/FM)</v>
      </c>
      <c r="D874" s="30"/>
      <c r="E874" s="8" t="str">
        <f t="shared" si="2420"/>
        <v>(Select Station Province)</v>
      </c>
      <c r="F874" s="9" t="str">
        <f>IFERROR(VLOOKUP(E874,Template!$AK$5:$AL$17,2,FALSE),"")</f>
        <v/>
      </c>
      <c r="G874" s="42" t="s">
        <v>11</v>
      </c>
      <c r="H874" s="42" t="s">
        <v>13</v>
      </c>
      <c r="I874" s="32" t="s">
        <v>65</v>
      </c>
      <c r="J874" s="32" t="s">
        <v>66</v>
      </c>
      <c r="K874" s="33">
        <f t="shared" si="2402"/>
        <v>0</v>
      </c>
      <c r="L874" s="33">
        <f t="shared" si="2403"/>
        <v>0</v>
      </c>
      <c r="M874" s="34">
        <f t="shared" si="2401"/>
        <v>0</v>
      </c>
      <c r="N874" s="34">
        <f t="shared" si="2421"/>
        <v>0</v>
      </c>
      <c r="O874" s="34">
        <f t="shared" si="2404"/>
        <v>0</v>
      </c>
      <c r="P874" s="12" t="str">
        <f t="shared" ref="P874:Q874" si="2428">P873</f>
        <v>(Select Language)</v>
      </c>
      <c r="Q874" s="12" t="str">
        <f t="shared" si="2428"/>
        <v>(Select Usage)</v>
      </c>
      <c r="R874" s="33">
        <f t="shared" si="2405"/>
        <v>0</v>
      </c>
      <c r="S874" s="33">
        <f t="shared" si="2406"/>
        <v>0</v>
      </c>
      <c r="T874" s="33">
        <f t="shared" si="2407"/>
        <v>0</v>
      </c>
      <c r="U874" s="33">
        <f t="shared" si="2408"/>
        <v>0</v>
      </c>
      <c r="V874" s="33">
        <f t="shared" si="2409"/>
        <v>0</v>
      </c>
      <c r="W874" s="33">
        <f t="shared" si="2410"/>
        <v>0</v>
      </c>
      <c r="X874" s="33">
        <f t="shared" si="2411"/>
        <v>0</v>
      </c>
      <c r="Y874" s="33">
        <f t="shared" si="2412"/>
        <v>0</v>
      </c>
      <c r="Z874" s="33">
        <f t="shared" si="2413"/>
        <v>0</v>
      </c>
      <c r="AA874" s="33">
        <f t="shared" si="2414"/>
        <v>0</v>
      </c>
      <c r="AB874" s="33">
        <f t="shared" si="2415"/>
        <v>0</v>
      </c>
      <c r="AC874" s="33">
        <f t="shared" si="2416"/>
        <v>0</v>
      </c>
      <c r="AD874" s="26">
        <f t="shared" si="2417"/>
        <v>0</v>
      </c>
      <c r="AE874" s="46" t="str">
        <f>IFERROR(IF(AE$3=VLOOKUP($E874,Template!$AK$5:$AM$17,3,FALSE),$AD874*$F874,0),"0.00")</f>
        <v>0.00</v>
      </c>
      <c r="AF874" s="46" t="str">
        <f>IFERROR(IF(AF$3=VLOOKUP($E874,Template!$AK$5:$AM$17,3,FALSE),$AD874*$F874,0),"0.00")</f>
        <v>0.00</v>
      </c>
      <c r="AG874" s="28">
        <f t="shared" si="2418"/>
        <v>0</v>
      </c>
      <c r="AH874" s="13" t="s">
        <v>40</v>
      </c>
      <c r="AI874" s="13" t="s">
        <v>41</v>
      </c>
      <c r="AK874" s="14" t="s">
        <v>27</v>
      </c>
      <c r="AL874" s="15">
        <v>0.15</v>
      </c>
      <c r="AM874" s="16" t="s">
        <v>2</v>
      </c>
    </row>
    <row r="875" spans="1:39" s="3" customFormat="1" ht="13.8" x14ac:dyDescent="0.25">
      <c r="A875" s="7" t="str">
        <f t="shared" ref="A875:C875" si="2429">A874</f>
        <v>(Enter Broadcasting Company Name)</v>
      </c>
      <c r="B875" s="7" t="str">
        <f t="shared" si="2429"/>
        <v>(Enter Call Letters)</v>
      </c>
      <c r="C875" s="8" t="str">
        <f t="shared" si="2429"/>
        <v>(Select AM/FM)</v>
      </c>
      <c r="D875" s="30"/>
      <c r="E875" s="8" t="str">
        <f t="shared" si="2420"/>
        <v>(Select Station Province)</v>
      </c>
      <c r="F875" s="9" t="str">
        <f>IFERROR(VLOOKUP(E875,Template!$AK$5:$AL$17,2,FALSE),"")</f>
        <v/>
      </c>
      <c r="G875" s="42" t="s">
        <v>12</v>
      </c>
      <c r="H875" s="42" t="s">
        <v>15</v>
      </c>
      <c r="I875" s="32" t="s">
        <v>65</v>
      </c>
      <c r="J875" s="32" t="s">
        <v>66</v>
      </c>
      <c r="K875" s="33">
        <f t="shared" si="2402"/>
        <v>0</v>
      </c>
      <c r="L875" s="33">
        <f t="shared" si="2403"/>
        <v>0</v>
      </c>
      <c r="M875" s="34">
        <f t="shared" si="2401"/>
        <v>0</v>
      </c>
      <c r="N875" s="34">
        <f t="shared" si="2421"/>
        <v>0</v>
      </c>
      <c r="O875" s="34">
        <f t="shared" si="2404"/>
        <v>0</v>
      </c>
      <c r="P875" s="12" t="str">
        <f t="shared" ref="P875:Q875" si="2430">P874</f>
        <v>(Select Language)</v>
      </c>
      <c r="Q875" s="12" t="str">
        <f t="shared" si="2430"/>
        <v>(Select Usage)</v>
      </c>
      <c r="R875" s="33">
        <f t="shared" si="2405"/>
        <v>0</v>
      </c>
      <c r="S875" s="33">
        <f t="shared" si="2406"/>
        <v>0</v>
      </c>
      <c r="T875" s="33">
        <f t="shared" si="2407"/>
        <v>0</v>
      </c>
      <c r="U875" s="33">
        <f t="shared" si="2408"/>
        <v>0</v>
      </c>
      <c r="V875" s="33">
        <f t="shared" si="2409"/>
        <v>0</v>
      </c>
      <c r="W875" s="33">
        <f t="shared" si="2410"/>
        <v>0</v>
      </c>
      <c r="X875" s="33">
        <f t="shared" si="2411"/>
        <v>0</v>
      </c>
      <c r="Y875" s="33">
        <f t="shared" si="2412"/>
        <v>0</v>
      </c>
      <c r="Z875" s="33">
        <f t="shared" si="2413"/>
        <v>0</v>
      </c>
      <c r="AA875" s="33">
        <f t="shared" si="2414"/>
        <v>0</v>
      </c>
      <c r="AB875" s="33">
        <f t="shared" si="2415"/>
        <v>0</v>
      </c>
      <c r="AC875" s="33">
        <f t="shared" si="2416"/>
        <v>0</v>
      </c>
      <c r="AD875" s="26">
        <f>SUM(R875:AC875)</f>
        <v>0</v>
      </c>
      <c r="AE875" s="46" t="str">
        <f>IFERROR(IF(AE$3=VLOOKUP($E875,Template!$AK$5:$AM$17,3,FALSE),$AD875*$F875,0),"0.00")</f>
        <v>0.00</v>
      </c>
      <c r="AF875" s="46" t="str">
        <f>IFERROR(IF(AF$3=VLOOKUP($E875,Template!$AK$5:$AM$17,3,FALSE),$AD875*$F875,0),"0.00")</f>
        <v>0.00</v>
      </c>
      <c r="AG875" s="28">
        <f t="shared" si="2418"/>
        <v>0</v>
      </c>
      <c r="AH875" s="13" t="s">
        <v>40</v>
      </c>
      <c r="AI875" s="13" t="s">
        <v>41</v>
      </c>
      <c r="AK875" s="14" t="s">
        <v>28</v>
      </c>
      <c r="AL875" s="15">
        <v>0.05</v>
      </c>
      <c r="AM875" s="16" t="s">
        <v>3</v>
      </c>
    </row>
    <row r="876" spans="1:39" s="3" customFormat="1" ht="13.8" x14ac:dyDescent="0.25">
      <c r="A876" s="7" t="str">
        <f t="shared" ref="A876:C876" si="2431">A875</f>
        <v>(Enter Broadcasting Company Name)</v>
      </c>
      <c r="B876" s="7" t="str">
        <f t="shared" si="2431"/>
        <v>(Enter Call Letters)</v>
      </c>
      <c r="C876" s="8" t="str">
        <f t="shared" si="2431"/>
        <v>(Select AM/FM)</v>
      </c>
      <c r="D876" s="30"/>
      <c r="E876" s="8" t="str">
        <f t="shared" si="2420"/>
        <v>(Select Station Province)</v>
      </c>
      <c r="F876" s="9" t="str">
        <f>IFERROR(VLOOKUP(E876,Template!$AK$5:$AL$17,2,FALSE),"")</f>
        <v/>
      </c>
      <c r="G876" s="42" t="s">
        <v>13</v>
      </c>
      <c r="H876" s="42" t="s">
        <v>16</v>
      </c>
      <c r="I876" s="32" t="s">
        <v>65</v>
      </c>
      <c r="J876" s="32" t="s">
        <v>66</v>
      </c>
      <c r="K876" s="33">
        <f t="shared" si="2402"/>
        <v>0</v>
      </c>
      <c r="L876" s="33">
        <f t="shared" si="2403"/>
        <v>0</v>
      </c>
      <c r="M876" s="34">
        <f t="shared" si="2401"/>
        <v>0</v>
      </c>
      <c r="N876" s="34">
        <f t="shared" si="2421"/>
        <v>0</v>
      </c>
      <c r="O876" s="34">
        <f t="shared" si="2404"/>
        <v>0</v>
      </c>
      <c r="P876" s="12" t="str">
        <f t="shared" ref="P876:Q876" si="2432">P875</f>
        <v>(Select Language)</v>
      </c>
      <c r="Q876" s="12" t="str">
        <f t="shared" si="2432"/>
        <v>(Select Usage)</v>
      </c>
      <c r="R876" s="33">
        <f t="shared" si="2405"/>
        <v>0</v>
      </c>
      <c r="S876" s="33">
        <f t="shared" si="2406"/>
        <v>0</v>
      </c>
      <c r="T876" s="33">
        <f t="shared" si="2407"/>
        <v>0</v>
      </c>
      <c r="U876" s="33">
        <f t="shared" si="2408"/>
        <v>0</v>
      </c>
      <c r="V876" s="33">
        <f t="shared" si="2409"/>
        <v>0</v>
      </c>
      <c r="W876" s="33">
        <f t="shared" si="2410"/>
        <v>0</v>
      </c>
      <c r="X876" s="33">
        <f t="shared" si="2411"/>
        <v>0</v>
      </c>
      <c r="Y876" s="33">
        <f t="shared" si="2412"/>
        <v>0</v>
      </c>
      <c r="Z876" s="33">
        <f t="shared" si="2413"/>
        <v>0</v>
      </c>
      <c r="AA876" s="33">
        <f t="shared" si="2414"/>
        <v>0</v>
      </c>
      <c r="AB876" s="33">
        <f t="shared" si="2415"/>
        <v>0</v>
      </c>
      <c r="AC876" s="33">
        <f t="shared" si="2416"/>
        <v>0</v>
      </c>
      <c r="AD876" s="26">
        <f t="shared" ref="AD876:AD878" si="2433">SUM(R876:AC876)</f>
        <v>0</v>
      </c>
      <c r="AE876" s="46" t="str">
        <f>IFERROR(IF(AE$3=VLOOKUP($E876,Template!$AK$5:$AM$17,3,FALSE),$AD876*$F876,0),"0.00")</f>
        <v>0.00</v>
      </c>
      <c r="AF876" s="46" t="str">
        <f>IFERROR(IF(AF$3=VLOOKUP($E876,Template!$AK$5:$AM$17,3,FALSE),$AD876*$F876,0),"0.00")</f>
        <v>0.00</v>
      </c>
      <c r="AG876" s="28">
        <f t="shared" si="2418"/>
        <v>0</v>
      </c>
      <c r="AH876" s="13" t="s">
        <v>40</v>
      </c>
      <c r="AI876" s="13" t="s">
        <v>41</v>
      </c>
      <c r="AK876" s="14" t="s">
        <v>70</v>
      </c>
      <c r="AL876" s="15">
        <v>0.05</v>
      </c>
      <c r="AM876" s="16" t="s">
        <v>3</v>
      </c>
    </row>
    <row r="877" spans="1:39" s="3" customFormat="1" ht="13.8" x14ac:dyDescent="0.25">
      <c r="A877" s="7" t="str">
        <f t="shared" ref="A877:C877" si="2434">A876</f>
        <v>(Enter Broadcasting Company Name)</v>
      </c>
      <c r="B877" s="7" t="str">
        <f t="shared" si="2434"/>
        <v>(Enter Call Letters)</v>
      </c>
      <c r="C877" s="8" t="str">
        <f t="shared" si="2434"/>
        <v>(Select AM/FM)</v>
      </c>
      <c r="D877" s="30"/>
      <c r="E877" s="8" t="str">
        <f t="shared" si="2420"/>
        <v>(Select Station Province)</v>
      </c>
      <c r="F877" s="9" t="str">
        <f>IFERROR(VLOOKUP(E877,Template!$AK$5:$AL$17,2,FALSE),"")</f>
        <v/>
      </c>
      <c r="G877" s="42" t="s">
        <v>15</v>
      </c>
      <c r="H877" s="42" t="s">
        <v>17</v>
      </c>
      <c r="I877" s="32" t="s">
        <v>65</v>
      </c>
      <c r="J877" s="32" t="s">
        <v>66</v>
      </c>
      <c r="K877" s="33">
        <f t="shared" si="2402"/>
        <v>0</v>
      </c>
      <c r="L877" s="33">
        <f t="shared" si="2403"/>
        <v>0</v>
      </c>
      <c r="M877" s="34">
        <f t="shared" si="2401"/>
        <v>0</v>
      </c>
      <c r="N877" s="34">
        <f t="shared" si="2421"/>
        <v>0</v>
      </c>
      <c r="O877" s="34">
        <f t="shared" si="2404"/>
        <v>0</v>
      </c>
      <c r="P877" s="12" t="str">
        <f t="shared" ref="P877:Q877" si="2435">P876</f>
        <v>(Select Language)</v>
      </c>
      <c r="Q877" s="12" t="str">
        <f t="shared" si="2435"/>
        <v>(Select Usage)</v>
      </c>
      <c r="R877" s="33">
        <f t="shared" si="2405"/>
        <v>0</v>
      </c>
      <c r="S877" s="33">
        <f t="shared" si="2406"/>
        <v>0</v>
      </c>
      <c r="T877" s="33">
        <f t="shared" si="2407"/>
        <v>0</v>
      </c>
      <c r="U877" s="33">
        <f t="shared" si="2408"/>
        <v>0</v>
      </c>
      <c r="V877" s="33">
        <f t="shared" si="2409"/>
        <v>0</v>
      </c>
      <c r="W877" s="33">
        <f t="shared" si="2410"/>
        <v>0</v>
      </c>
      <c r="X877" s="33">
        <f t="shared" si="2411"/>
        <v>0</v>
      </c>
      <c r="Y877" s="33">
        <f t="shared" si="2412"/>
        <v>0</v>
      </c>
      <c r="Z877" s="33">
        <f t="shared" si="2413"/>
        <v>0</v>
      </c>
      <c r="AA877" s="33">
        <f t="shared" si="2414"/>
        <v>0</v>
      </c>
      <c r="AB877" s="33">
        <f t="shared" si="2415"/>
        <v>0</v>
      </c>
      <c r="AC877" s="33">
        <f t="shared" si="2416"/>
        <v>0</v>
      </c>
      <c r="AD877" s="26">
        <f t="shared" si="2433"/>
        <v>0</v>
      </c>
      <c r="AE877" s="46" t="str">
        <f>IFERROR(IF(AE$3=VLOOKUP($E877,Template!$AK$5:$AM$17,3,FALSE),$AD877*$F877,0),"0.00")</f>
        <v>0.00</v>
      </c>
      <c r="AF877" s="46" t="str">
        <f>IFERROR(IF(AF$3=VLOOKUP($E877,Template!$AK$5:$AM$17,3,FALSE),$AD877*$F877,0),"0.00")</f>
        <v>0.00</v>
      </c>
      <c r="AG877" s="28">
        <f t="shared" si="2418"/>
        <v>0</v>
      </c>
      <c r="AH877" s="13" t="s">
        <v>40</v>
      </c>
      <c r="AI877" s="13" t="s">
        <v>41</v>
      </c>
      <c r="AK877" s="14" t="s">
        <v>20</v>
      </c>
      <c r="AL877" s="15">
        <v>0.13</v>
      </c>
      <c r="AM877" s="16" t="s">
        <v>2</v>
      </c>
    </row>
    <row r="878" spans="1:39" s="3" customFormat="1" ht="13.8" x14ac:dyDescent="0.25">
      <c r="A878" s="7" t="str">
        <f t="shared" ref="A878:C878" si="2436">A877</f>
        <v>(Enter Broadcasting Company Name)</v>
      </c>
      <c r="B878" s="7" t="str">
        <f t="shared" si="2436"/>
        <v>(Enter Call Letters)</v>
      </c>
      <c r="C878" s="8" t="str">
        <f t="shared" si="2436"/>
        <v>(Select AM/FM)</v>
      </c>
      <c r="D878" s="30"/>
      <c r="E878" s="8" t="str">
        <f t="shared" si="2420"/>
        <v>(Select Station Province)</v>
      </c>
      <c r="F878" s="9" t="str">
        <f>IFERROR(VLOOKUP(E878,Template!$AK$5:$AL$17,2,FALSE),"")</f>
        <v/>
      </c>
      <c r="G878" s="42" t="s">
        <v>16</v>
      </c>
      <c r="H878" s="42" t="s">
        <v>18</v>
      </c>
      <c r="I878" s="32" t="s">
        <v>65</v>
      </c>
      <c r="J878" s="32" t="s">
        <v>66</v>
      </c>
      <c r="K878" s="33">
        <f t="shared" si="2402"/>
        <v>0</v>
      </c>
      <c r="L878" s="33">
        <f t="shared" si="2403"/>
        <v>0</v>
      </c>
      <c r="M878" s="34">
        <f t="shared" si="2401"/>
        <v>0</v>
      </c>
      <c r="N878" s="34">
        <f t="shared" si="2421"/>
        <v>0</v>
      </c>
      <c r="O878" s="34">
        <f t="shared" si="2404"/>
        <v>0</v>
      </c>
      <c r="P878" s="12" t="str">
        <f t="shared" ref="P878:Q878" si="2437">P877</f>
        <v>(Select Language)</v>
      </c>
      <c r="Q878" s="12" t="str">
        <f t="shared" si="2437"/>
        <v>(Select Usage)</v>
      </c>
      <c r="R878" s="33">
        <f t="shared" si="2405"/>
        <v>0</v>
      </c>
      <c r="S878" s="33">
        <f t="shared" si="2406"/>
        <v>0</v>
      </c>
      <c r="T878" s="33">
        <f t="shared" si="2407"/>
        <v>0</v>
      </c>
      <c r="U878" s="33">
        <f t="shared" si="2408"/>
        <v>0</v>
      </c>
      <c r="V878" s="33">
        <f t="shared" si="2409"/>
        <v>0</v>
      </c>
      <c r="W878" s="33">
        <f t="shared" si="2410"/>
        <v>0</v>
      </c>
      <c r="X878" s="33">
        <f t="shared" si="2411"/>
        <v>0</v>
      </c>
      <c r="Y878" s="33">
        <f t="shared" si="2412"/>
        <v>0</v>
      </c>
      <c r="Z878" s="33">
        <f t="shared" si="2413"/>
        <v>0</v>
      </c>
      <c r="AA878" s="33">
        <f t="shared" si="2414"/>
        <v>0</v>
      </c>
      <c r="AB878" s="33">
        <f t="shared" si="2415"/>
        <v>0</v>
      </c>
      <c r="AC878" s="33">
        <f t="shared" si="2416"/>
        <v>0</v>
      </c>
      <c r="AD878" s="26">
        <f t="shared" si="2433"/>
        <v>0</v>
      </c>
      <c r="AE878" s="46" t="str">
        <f>IFERROR(IF(AE$3=VLOOKUP($E878,Template!$AK$5:$AM$17,3,FALSE),$AD878*$F878,0),"0.00")</f>
        <v>0.00</v>
      </c>
      <c r="AF878" s="46" t="str">
        <f>IFERROR(IF(AF$3=VLOOKUP($E878,Template!$AK$5:$AM$17,3,FALSE),$AD878*$F878,0),"0.00")</f>
        <v>0.00</v>
      </c>
      <c r="AG878" s="28">
        <f t="shared" si="2418"/>
        <v>0</v>
      </c>
      <c r="AH878" s="13" t="s">
        <v>40</v>
      </c>
      <c r="AI878" s="13" t="s">
        <v>41</v>
      </c>
      <c r="AK878" s="14" t="s">
        <v>69</v>
      </c>
      <c r="AL878" s="15">
        <v>0.15</v>
      </c>
      <c r="AM878" s="16" t="s">
        <v>2</v>
      </c>
    </row>
    <row r="879" spans="1:39" s="3" customFormat="1" ht="13.8" x14ac:dyDescent="0.25">
      <c r="A879" s="7" t="str">
        <f t="shared" ref="A879:C879" si="2438">A878</f>
        <v>(Enter Broadcasting Company Name)</v>
      </c>
      <c r="B879" s="7" t="str">
        <f t="shared" si="2438"/>
        <v>(Enter Call Letters)</v>
      </c>
      <c r="C879" s="8" t="str">
        <f t="shared" si="2438"/>
        <v>(Select AM/FM)</v>
      </c>
      <c r="D879" s="30"/>
      <c r="E879" s="8" t="str">
        <f t="shared" si="2420"/>
        <v>(Select Station Province)</v>
      </c>
      <c r="F879" s="9" t="str">
        <f>IFERROR(VLOOKUP(E879,Template!$AK$5:$AL$17,2,FALSE),"")</f>
        <v/>
      </c>
      <c r="G879" s="42" t="s">
        <v>17</v>
      </c>
      <c r="H879" s="42" t="s">
        <v>7</v>
      </c>
      <c r="I879" s="32" t="s">
        <v>65</v>
      </c>
      <c r="J879" s="32" t="s">
        <v>66</v>
      </c>
      <c r="K879" s="33">
        <f t="shared" si="2402"/>
        <v>0</v>
      </c>
      <c r="L879" s="33">
        <f t="shared" si="2403"/>
        <v>0</v>
      </c>
      <c r="M879" s="34">
        <f t="shared" si="2401"/>
        <v>0</v>
      </c>
      <c r="N879" s="34">
        <f t="shared" si="2421"/>
        <v>0</v>
      </c>
      <c r="O879" s="34">
        <f t="shared" si="2404"/>
        <v>0</v>
      </c>
      <c r="P879" s="12" t="str">
        <f t="shared" ref="P879:Q879" si="2439">P878</f>
        <v>(Select Language)</v>
      </c>
      <c r="Q879" s="12" t="str">
        <f t="shared" si="2439"/>
        <v>(Select Usage)</v>
      </c>
      <c r="R879" s="33">
        <f t="shared" si="2405"/>
        <v>0</v>
      </c>
      <c r="S879" s="33">
        <f t="shared" si="2406"/>
        <v>0</v>
      </c>
      <c r="T879" s="33">
        <f t="shared" si="2407"/>
        <v>0</v>
      </c>
      <c r="U879" s="33">
        <f t="shared" si="2408"/>
        <v>0</v>
      </c>
      <c r="V879" s="33">
        <f t="shared" si="2409"/>
        <v>0</v>
      </c>
      <c r="W879" s="33">
        <f t="shared" si="2410"/>
        <v>0</v>
      </c>
      <c r="X879" s="33">
        <f t="shared" si="2411"/>
        <v>0</v>
      </c>
      <c r="Y879" s="33">
        <f t="shared" si="2412"/>
        <v>0</v>
      </c>
      <c r="Z879" s="33">
        <f t="shared" si="2413"/>
        <v>0</v>
      </c>
      <c r="AA879" s="33">
        <f t="shared" si="2414"/>
        <v>0</v>
      </c>
      <c r="AB879" s="33">
        <f t="shared" si="2415"/>
        <v>0</v>
      </c>
      <c r="AC879" s="33">
        <f t="shared" si="2416"/>
        <v>0</v>
      </c>
      <c r="AD879" s="26">
        <f>SUM(R879:AC879)</f>
        <v>0</v>
      </c>
      <c r="AE879" s="46" t="str">
        <f>IFERROR(IF(AE$3=VLOOKUP($E879,Template!$AK$5:$AM$17,3,FALSE),$AD879*$F879,0),"0.00")</f>
        <v>0.00</v>
      </c>
      <c r="AF879" s="46" t="str">
        <f>IFERROR(IF(AF$3=VLOOKUP($E879,Template!$AK$5:$AM$17,3,FALSE),$AD879*$F879,0),"0.00")</f>
        <v>0.00</v>
      </c>
      <c r="AG879" s="28">
        <f t="shared" si="2418"/>
        <v>0</v>
      </c>
      <c r="AH879" s="13" t="s">
        <v>40</v>
      </c>
      <c r="AI879" s="13" t="s">
        <v>41</v>
      </c>
      <c r="AK879" s="14" t="s">
        <v>29</v>
      </c>
      <c r="AL879" s="15">
        <v>0.05</v>
      </c>
      <c r="AM879" s="16" t="s">
        <v>3</v>
      </c>
    </row>
    <row r="880" spans="1:39" s="3" customFormat="1" ht="13.8" x14ac:dyDescent="0.25">
      <c r="A880" s="7" t="str">
        <f t="shared" ref="A880:C880" si="2440">A879</f>
        <v>(Enter Broadcasting Company Name)</v>
      </c>
      <c r="B880" s="7" t="str">
        <f t="shared" si="2440"/>
        <v>(Enter Call Letters)</v>
      </c>
      <c r="C880" s="8" t="str">
        <f t="shared" si="2440"/>
        <v>(Select AM/FM)</v>
      </c>
      <c r="D880" s="30"/>
      <c r="E880" s="8" t="str">
        <f t="shared" si="2420"/>
        <v>(Select Station Province)</v>
      </c>
      <c r="F880" s="9" t="str">
        <f>IFERROR(VLOOKUP(E880,Template!$AK$5:$AL$17,2,FALSE),"")</f>
        <v/>
      </c>
      <c r="G880" s="42" t="s">
        <v>18</v>
      </c>
      <c r="H880" s="43" t="s">
        <v>8</v>
      </c>
      <c r="I880" s="32" t="s">
        <v>65</v>
      </c>
      <c r="J880" s="32" t="s">
        <v>66</v>
      </c>
      <c r="K880" s="33">
        <f t="shared" si="2402"/>
        <v>0</v>
      </c>
      <c r="L880" s="33">
        <f t="shared" si="2403"/>
        <v>0</v>
      </c>
      <c r="M880" s="34">
        <f t="shared" si="2401"/>
        <v>0</v>
      </c>
      <c r="N880" s="34">
        <f t="shared" si="2421"/>
        <v>0</v>
      </c>
      <c r="O880" s="34">
        <f t="shared" si="2404"/>
        <v>0</v>
      </c>
      <c r="P880" s="12" t="str">
        <f t="shared" ref="P880:Q880" si="2441">P879</f>
        <v>(Select Language)</v>
      </c>
      <c r="Q880" s="12" t="str">
        <f t="shared" si="2441"/>
        <v>(Select Usage)</v>
      </c>
      <c r="R880" s="33">
        <f t="shared" si="2405"/>
        <v>0</v>
      </c>
      <c r="S880" s="33">
        <f t="shared" si="2406"/>
        <v>0</v>
      </c>
      <c r="T880" s="33">
        <f t="shared" si="2407"/>
        <v>0</v>
      </c>
      <c r="U880" s="33">
        <f t="shared" si="2408"/>
        <v>0</v>
      </c>
      <c r="V880" s="33">
        <f t="shared" si="2409"/>
        <v>0</v>
      </c>
      <c r="W880" s="33">
        <f t="shared" si="2410"/>
        <v>0</v>
      </c>
      <c r="X880" s="33">
        <f t="shared" si="2411"/>
        <v>0</v>
      </c>
      <c r="Y880" s="33">
        <f t="shared" si="2412"/>
        <v>0</v>
      </c>
      <c r="Z880" s="33">
        <f t="shared" si="2413"/>
        <v>0</v>
      </c>
      <c r="AA880" s="33">
        <f t="shared" si="2414"/>
        <v>0</v>
      </c>
      <c r="AB880" s="33">
        <f t="shared" si="2415"/>
        <v>0</v>
      </c>
      <c r="AC880" s="33">
        <f t="shared" si="2416"/>
        <v>0</v>
      </c>
      <c r="AD880" s="26">
        <f t="shared" ref="AD880" si="2442">SUM(R880:AC880)</f>
        <v>0</v>
      </c>
      <c r="AE880" s="46" t="str">
        <f>IFERROR(IF(AE$3=VLOOKUP($E880,Template!$AK$5:$AM$17,3,FALSE),$AD880*$F880,0),"0.00")</f>
        <v>0.00</v>
      </c>
      <c r="AF880" s="46" t="str">
        <f>IFERROR(IF(AF$3=VLOOKUP($E880,Template!$AK$5:$AM$17,3,FALSE),$AD880*$F880,0),"0.00")</f>
        <v>0.00</v>
      </c>
      <c r="AG880" s="28">
        <f t="shared" si="2418"/>
        <v>0</v>
      </c>
      <c r="AH880" s="13" t="s">
        <v>40</v>
      </c>
      <c r="AI880" s="13" t="s">
        <v>41</v>
      </c>
      <c r="AK880" s="14" t="s">
        <v>21</v>
      </c>
      <c r="AL880" s="15">
        <v>0.05</v>
      </c>
      <c r="AM880" s="16" t="s">
        <v>3</v>
      </c>
    </row>
    <row r="881" spans="1:39" ht="13.8" x14ac:dyDescent="0.25">
      <c r="A881" s="19" t="s">
        <v>4</v>
      </c>
      <c r="B881" s="19"/>
      <c r="C881" s="20"/>
      <c r="D881" s="20"/>
      <c r="E881" s="20"/>
      <c r="F881" s="20"/>
      <c r="G881" s="44"/>
      <c r="H881" s="44"/>
      <c r="I881" s="21">
        <f t="shared" ref="I881:K881" si="2443">SUM(I869:I880)</f>
        <v>0</v>
      </c>
      <c r="J881" s="21">
        <f t="shared" si="2443"/>
        <v>0</v>
      </c>
      <c r="K881" s="21">
        <f t="shared" si="2443"/>
        <v>0</v>
      </c>
      <c r="L881" s="21">
        <f>L880</f>
        <v>0</v>
      </c>
      <c r="M881" s="21">
        <f>SUM(M869:M880)</f>
        <v>0</v>
      </c>
      <c r="N881" s="21">
        <f t="shared" ref="N881:O881" si="2444">SUM(N869:N880)</f>
        <v>0</v>
      </c>
      <c r="O881" s="21">
        <f t="shared" si="2444"/>
        <v>0</v>
      </c>
      <c r="P881" s="21"/>
      <c r="Q881" s="22"/>
      <c r="R881" s="21">
        <f t="shared" ref="R881:AI881" si="2445">SUM(R869:R880)</f>
        <v>0</v>
      </c>
      <c r="S881" s="21">
        <f t="shared" si="2445"/>
        <v>0</v>
      </c>
      <c r="T881" s="21">
        <f t="shared" si="2445"/>
        <v>0</v>
      </c>
      <c r="U881" s="21">
        <f t="shared" si="2445"/>
        <v>0</v>
      </c>
      <c r="V881" s="21">
        <f t="shared" si="2445"/>
        <v>0</v>
      </c>
      <c r="W881" s="21">
        <f t="shared" si="2445"/>
        <v>0</v>
      </c>
      <c r="X881" s="21">
        <f t="shared" si="2445"/>
        <v>0</v>
      </c>
      <c r="Y881" s="21">
        <f t="shared" si="2445"/>
        <v>0</v>
      </c>
      <c r="Z881" s="21">
        <f t="shared" si="2445"/>
        <v>0</v>
      </c>
      <c r="AA881" s="21">
        <f t="shared" si="2445"/>
        <v>0</v>
      </c>
      <c r="AB881" s="21">
        <f t="shared" si="2445"/>
        <v>0</v>
      </c>
      <c r="AC881" s="21">
        <f t="shared" si="2445"/>
        <v>0</v>
      </c>
      <c r="AD881" s="27">
        <f t="shared" si="2445"/>
        <v>0</v>
      </c>
      <c r="AE881" s="21">
        <f t="shared" si="2445"/>
        <v>0</v>
      </c>
      <c r="AF881" s="21">
        <f t="shared" si="2445"/>
        <v>0</v>
      </c>
      <c r="AG881" s="27">
        <f t="shared" si="2445"/>
        <v>0</v>
      </c>
      <c r="AH881" s="21">
        <f t="shared" si="2445"/>
        <v>0</v>
      </c>
      <c r="AI881" s="21">
        <f t="shared" si="2445"/>
        <v>0</v>
      </c>
      <c r="AK881" s="14" t="s">
        <v>71</v>
      </c>
      <c r="AL881" s="15">
        <v>0.05</v>
      </c>
      <c r="AM881" s="16" t="s">
        <v>3</v>
      </c>
    </row>
    <row r="882" spans="1:39" x14ac:dyDescent="0.25">
      <c r="A882" s="2"/>
      <c r="G882" s="2"/>
      <c r="H882" s="2"/>
      <c r="O882" s="2"/>
      <c r="P882" s="2"/>
    </row>
    <row r="883" spans="1:39" ht="42" customHeight="1" x14ac:dyDescent="0.25">
      <c r="A883" s="223" t="s">
        <v>63</v>
      </c>
      <c r="B883" s="223" t="s">
        <v>43</v>
      </c>
      <c r="C883" s="224" t="s">
        <v>19</v>
      </c>
      <c r="D883" s="226"/>
      <c r="E883" s="223" t="s">
        <v>14</v>
      </c>
      <c r="F883" s="223" t="s">
        <v>38</v>
      </c>
      <c r="G883" s="223" t="s">
        <v>1</v>
      </c>
      <c r="H883" s="223" t="s">
        <v>5</v>
      </c>
      <c r="I883" s="225" t="s">
        <v>31</v>
      </c>
      <c r="J883" s="225" t="s">
        <v>32</v>
      </c>
      <c r="K883" s="225" t="s">
        <v>48</v>
      </c>
      <c r="L883" s="225" t="s">
        <v>0</v>
      </c>
      <c r="M883" s="4" t="s">
        <v>45</v>
      </c>
      <c r="N883" s="4" t="s">
        <v>46</v>
      </c>
      <c r="O883" s="4" t="s">
        <v>47</v>
      </c>
      <c r="P883" s="225" t="s">
        <v>50</v>
      </c>
      <c r="Q883" s="225" t="s">
        <v>33</v>
      </c>
      <c r="R883" s="4" t="s">
        <v>51</v>
      </c>
      <c r="S883" s="4" t="s">
        <v>52</v>
      </c>
      <c r="T883" s="4" t="s">
        <v>53</v>
      </c>
      <c r="U883" s="4" t="s">
        <v>54</v>
      </c>
      <c r="V883" s="4" t="s">
        <v>55</v>
      </c>
      <c r="W883" s="4" t="s">
        <v>56</v>
      </c>
      <c r="X883" s="4" t="s">
        <v>57</v>
      </c>
      <c r="Y883" s="4" t="s">
        <v>58</v>
      </c>
      <c r="Z883" s="4" t="s">
        <v>59</v>
      </c>
      <c r="AA883" s="4" t="s">
        <v>62</v>
      </c>
      <c r="AB883" s="4" t="s">
        <v>60</v>
      </c>
      <c r="AC883" s="4" t="s">
        <v>61</v>
      </c>
      <c r="AD883" s="233" t="s">
        <v>34</v>
      </c>
      <c r="AE883" s="231" t="s">
        <v>2</v>
      </c>
      <c r="AF883" s="231" t="s">
        <v>3</v>
      </c>
      <c r="AG883" s="233" t="s">
        <v>35</v>
      </c>
      <c r="AH883" s="223" t="s">
        <v>36</v>
      </c>
      <c r="AI883" s="223" t="s">
        <v>37</v>
      </c>
      <c r="AK883" s="229" t="s">
        <v>30</v>
      </c>
      <c r="AL883" s="229"/>
      <c r="AM883" s="229"/>
    </row>
    <row r="884" spans="1:39" s="6" customFormat="1" ht="35.25" customHeight="1" x14ac:dyDescent="0.3">
      <c r="A884" s="224"/>
      <c r="B884" s="224"/>
      <c r="C884" s="224"/>
      <c r="D884" s="227"/>
      <c r="E884" s="223"/>
      <c r="F884" s="223"/>
      <c r="G884" s="223"/>
      <c r="H884" s="223"/>
      <c r="I884" s="230"/>
      <c r="J884" s="230"/>
      <c r="K884" s="230"/>
      <c r="L884" s="230"/>
      <c r="M884" s="5">
        <v>0</v>
      </c>
      <c r="N884" s="5">
        <v>625000</v>
      </c>
      <c r="O884" s="5">
        <v>1250000</v>
      </c>
      <c r="P884" s="225"/>
      <c r="Q884" s="225"/>
      <c r="R884" s="29">
        <v>4.95E-4</v>
      </c>
      <c r="S884" s="29">
        <v>9.5200000000000005E-4</v>
      </c>
      <c r="T884" s="29">
        <v>1.5900000000000001E-3</v>
      </c>
      <c r="U884" s="29">
        <v>1.1169999999999999E-3</v>
      </c>
      <c r="V884" s="29">
        <v>2.189E-3</v>
      </c>
      <c r="W884" s="29">
        <v>4.5430000000000002E-3</v>
      </c>
      <c r="X884" s="29">
        <v>8.8199999999999997E-4</v>
      </c>
      <c r="Y884" s="29">
        <v>1.6949999999999999E-3</v>
      </c>
      <c r="Z884" s="29">
        <v>2.8319999999999999E-3</v>
      </c>
      <c r="AA884" s="29">
        <v>1.9889999999999999E-3</v>
      </c>
      <c r="AB884" s="29">
        <v>3.8999999999999998E-3</v>
      </c>
      <c r="AC884" s="29">
        <v>8.0949999999999998E-3</v>
      </c>
      <c r="AD884" s="233"/>
      <c r="AE884" s="232"/>
      <c r="AF884" s="232"/>
      <c r="AG884" s="234"/>
      <c r="AH884" s="223"/>
      <c r="AI884" s="223"/>
      <c r="AK884" s="229"/>
      <c r="AL884" s="229"/>
      <c r="AM884" s="229"/>
    </row>
    <row r="885" spans="1:39" s="3" customFormat="1" ht="13.8" x14ac:dyDescent="0.25">
      <c r="A885" s="7" t="s">
        <v>44</v>
      </c>
      <c r="B885" s="7" t="s">
        <v>42</v>
      </c>
      <c r="C885" s="8" t="s">
        <v>39</v>
      </c>
      <c r="D885" s="30"/>
      <c r="E885" s="8" t="s">
        <v>64</v>
      </c>
      <c r="F885" s="9" t="str">
        <f>IFERROR(VLOOKUP(E885,Template!$AK$5:$AL$17,2,FALSE),"")</f>
        <v/>
      </c>
      <c r="G885" s="41" t="s">
        <v>7</v>
      </c>
      <c r="H885" s="41" t="s">
        <v>6</v>
      </c>
      <c r="I885" s="32" t="s">
        <v>65</v>
      </c>
      <c r="J885" s="32" t="s">
        <v>66</v>
      </c>
      <c r="K885" s="33">
        <f>IFERROR(I885+J885,0)</f>
        <v>0</v>
      </c>
      <c r="L885" s="33">
        <f>IFERROR(K885,"")</f>
        <v>0</v>
      </c>
      <c r="M885" s="34">
        <f t="shared" ref="M885:M896" si="2446">IF(L885&lt;=$N$4,K885,IF(L884&gt;$N$4,0,$N$4-L884))</f>
        <v>0</v>
      </c>
      <c r="N885" s="34">
        <f>IF(AND(L885&gt;$N$4,L885&lt;=$O$4),K885-M885,IF(AND(L884&gt;$N$4,L884&lt;=$O$4),$O$4-L884,IF(L884&gt;$O$4,0,IF(L885&lt;$N$4,0,MIN(L885-$N$4,$N$4)))))</f>
        <v>0</v>
      </c>
      <c r="O885" s="34">
        <f>IF(L885&gt;$O$4,K885-M885-N885,0)</f>
        <v>0</v>
      </c>
      <c r="P885" s="12" t="s">
        <v>94</v>
      </c>
      <c r="Q885" s="12" t="s">
        <v>68</v>
      </c>
      <c r="R885" s="33">
        <f>IF(AND($Q885="LOW",$P885="French"),M885*R$4,0)</f>
        <v>0</v>
      </c>
      <c r="S885" s="33">
        <f>IF(AND($Q885="LOW",$P885="French"),N885*S$4,0)</f>
        <v>0</v>
      </c>
      <c r="T885" s="33">
        <f>IF(AND($Q885="LOW",$P885="French"),O885*T$4,0)</f>
        <v>0</v>
      </c>
      <c r="U885" s="33">
        <f>IF(AND($Q885="HIGH",$P885="French"),M885*U$4,0)</f>
        <v>0</v>
      </c>
      <c r="V885" s="33">
        <f>IF(AND($Q885="HIGH",$P885="French"),N885*V$4,0)</f>
        <v>0</v>
      </c>
      <c r="W885" s="33">
        <f>IF(AND($Q885="HIGH",$P885="French"),O885*W$4,0)</f>
        <v>0</v>
      </c>
      <c r="X885" s="33">
        <f>IF(AND($Q885="LOW",$P885="English"),M885*X$4,0)</f>
        <v>0</v>
      </c>
      <c r="Y885" s="33">
        <f>IF(AND($Q885="LOW",$P885="English"),N885*Y$4,0)</f>
        <v>0</v>
      </c>
      <c r="Z885" s="33">
        <f>IF(AND($Q885="LOW",$P885="English"),O885*Z$4,0)</f>
        <v>0</v>
      </c>
      <c r="AA885" s="33">
        <f>IF(AND($Q885="HIGH",$P885="English"),M885*AA$4,0)</f>
        <v>0</v>
      </c>
      <c r="AB885" s="33">
        <f>IF(AND($Q885="HIGH",$P885="English"),N885*AB$4,0)</f>
        <v>0</v>
      </c>
      <c r="AC885" s="33">
        <f>IF(AND($Q885="HIGH",$P885="English"),O885*AC$4,0)</f>
        <v>0</v>
      </c>
      <c r="AD885" s="26">
        <f>SUM(R885:AC885)</f>
        <v>0</v>
      </c>
      <c r="AE885" s="46" t="str">
        <f>IFERROR(IF(AE$3=VLOOKUP($E885,Template!$AK$5:$AM$17,3,FALSE),$AD885*$F885,0),"0.00")</f>
        <v>0.00</v>
      </c>
      <c r="AF885" s="46" t="str">
        <f>IFERROR(IF(AF$3=VLOOKUP($E885,Template!$AK$5:$AM$17,3,FALSE),$AD885*$F885,0),"0.00")</f>
        <v>0.00</v>
      </c>
      <c r="AG885" s="28">
        <f>SUM(AD885:AF885)</f>
        <v>0</v>
      </c>
      <c r="AH885" s="13" t="s">
        <v>40</v>
      </c>
      <c r="AI885" s="13" t="s">
        <v>41</v>
      </c>
      <c r="AK885" s="14" t="s">
        <v>25</v>
      </c>
      <c r="AL885" s="15">
        <v>0.05</v>
      </c>
      <c r="AM885" s="16" t="s">
        <v>3</v>
      </c>
    </row>
    <row r="886" spans="1:39" s="3" customFormat="1" ht="13.8" x14ac:dyDescent="0.25">
      <c r="A886" s="7" t="str">
        <f>A885</f>
        <v>(Enter Broadcasting Company Name)</v>
      </c>
      <c r="B886" s="7" t="str">
        <f>B885</f>
        <v>(Enter Call Letters)</v>
      </c>
      <c r="C886" s="8" t="str">
        <f>C885</f>
        <v>(Select AM/FM)</v>
      </c>
      <c r="D886" s="30"/>
      <c r="E886" s="8" t="str">
        <f>E885</f>
        <v>(Select Station Province)</v>
      </c>
      <c r="F886" s="9" t="str">
        <f>IFERROR(VLOOKUP(E886,Template!$AK$5:$AL$17,2,FALSE),"")</f>
        <v/>
      </c>
      <c r="G886" s="42" t="s">
        <v>8</v>
      </c>
      <c r="H886" s="42" t="s">
        <v>9</v>
      </c>
      <c r="I886" s="32" t="s">
        <v>65</v>
      </c>
      <c r="J886" s="32" t="s">
        <v>66</v>
      </c>
      <c r="K886" s="33">
        <f t="shared" ref="K886:K896" si="2447">IFERROR(I886+J886,0)</f>
        <v>0</v>
      </c>
      <c r="L886" s="33">
        <f t="shared" ref="L886:L896" si="2448">IFERROR(L885+K886,"")</f>
        <v>0</v>
      </c>
      <c r="M886" s="34">
        <f t="shared" si="2446"/>
        <v>0</v>
      </c>
      <c r="N886" s="34">
        <f>IF(AND(L886&gt;$N$4,L886&lt;=$O$4),K886-M886,IF(AND(L885&gt;$N$4,L885&lt;=$O$4),$O$4-L885,IF(L885&gt;$O$4,0,IF(L886&lt;$N$4,0,MIN(L886-$N$4,$N$4)))))</f>
        <v>0</v>
      </c>
      <c r="O886" s="34">
        <f t="shared" ref="O886:O896" si="2449">IF(L886&gt;$O$4,K886-M886-N886,0)</f>
        <v>0</v>
      </c>
      <c r="P886" s="12" t="str">
        <f>P885</f>
        <v>(Select Language)</v>
      </c>
      <c r="Q886" s="12" t="str">
        <f>Q885</f>
        <v>(Select Usage)</v>
      </c>
      <c r="R886" s="33">
        <f t="shared" ref="R886:R896" si="2450">IF(AND($Q886="LOW",$P886="French"),M886*R$4,0)</f>
        <v>0</v>
      </c>
      <c r="S886" s="33">
        <f t="shared" ref="S886:S896" si="2451">IF(AND($Q886="LOW",$P886="French"),N886*S$4,0)</f>
        <v>0</v>
      </c>
      <c r="T886" s="33">
        <f t="shared" ref="T886:T896" si="2452">IF(AND($Q886="LOW",$P886="French"),O886*T$4,0)</f>
        <v>0</v>
      </c>
      <c r="U886" s="33">
        <f t="shared" ref="U886:U896" si="2453">IF(AND($Q886="HIGH",$P886="French"),M886*U$4,0)</f>
        <v>0</v>
      </c>
      <c r="V886" s="33">
        <f t="shared" ref="V886:V896" si="2454">IF(AND($Q886="HIGH",$P886="French"),N886*V$4,0)</f>
        <v>0</v>
      </c>
      <c r="W886" s="33">
        <f t="shared" ref="W886:W896" si="2455">IF(AND($Q886="HIGH",$P886="French"),O886*W$4,0)</f>
        <v>0</v>
      </c>
      <c r="X886" s="33">
        <f t="shared" ref="X886:X896" si="2456">IF(AND($Q886="LOW",$P886="English"),M886*X$4,0)</f>
        <v>0</v>
      </c>
      <c r="Y886" s="33">
        <f t="shared" ref="Y886:Y896" si="2457">IF(AND($Q886="LOW",$P886="English"),N886*Y$4,0)</f>
        <v>0</v>
      </c>
      <c r="Z886" s="33">
        <f t="shared" ref="Z886:Z896" si="2458">IF(AND($Q886="LOW",$P886="English"),O886*Z$4,0)</f>
        <v>0</v>
      </c>
      <c r="AA886" s="33">
        <f t="shared" ref="AA886:AA896" si="2459">IF(AND($Q886="HIGH",$P886="English"),M886*AA$4,0)</f>
        <v>0</v>
      </c>
      <c r="AB886" s="33">
        <f t="shared" ref="AB886:AB896" si="2460">IF(AND($Q886="HIGH",$P886="English"),N886*AB$4,0)</f>
        <v>0</v>
      </c>
      <c r="AC886" s="33">
        <f t="shared" ref="AC886:AC896" si="2461">IF(AND($Q886="HIGH",$P886="English"),O886*AC$4,0)</f>
        <v>0</v>
      </c>
      <c r="AD886" s="26">
        <f t="shared" ref="AD886:AD890" si="2462">SUM(R886:AC886)</f>
        <v>0</v>
      </c>
      <c r="AE886" s="46" t="str">
        <f>IFERROR(IF(AE$3=VLOOKUP($E886,Template!$AK$5:$AM$17,3,FALSE),$AD886*$F886,0),"0.00")</f>
        <v>0.00</v>
      </c>
      <c r="AF886" s="46" t="str">
        <f>IFERROR(IF(AF$3=VLOOKUP($E886,Template!$AK$5:$AM$17,3,FALSE),$AD886*$F886,0),"0.00")</f>
        <v>0.00</v>
      </c>
      <c r="AG886" s="28">
        <f t="shared" ref="AG886:AG896" si="2463">SUM(AD886:AF886)</f>
        <v>0</v>
      </c>
      <c r="AH886" s="13" t="s">
        <v>40</v>
      </c>
      <c r="AI886" s="13" t="s">
        <v>41</v>
      </c>
      <c r="AK886" s="14" t="s">
        <v>23</v>
      </c>
      <c r="AL886" s="15">
        <v>0.05</v>
      </c>
      <c r="AM886" s="16" t="s">
        <v>3</v>
      </c>
    </row>
    <row r="887" spans="1:39" s="3" customFormat="1" ht="13.8" x14ac:dyDescent="0.25">
      <c r="A887" s="7" t="str">
        <f t="shared" ref="A887:C887" si="2464">A886</f>
        <v>(Enter Broadcasting Company Name)</v>
      </c>
      <c r="B887" s="7" t="str">
        <f t="shared" si="2464"/>
        <v>(Enter Call Letters)</v>
      </c>
      <c r="C887" s="8" t="str">
        <f t="shared" si="2464"/>
        <v>(Select AM/FM)</v>
      </c>
      <c r="D887" s="30"/>
      <c r="E887" s="8" t="str">
        <f t="shared" ref="E887:E896" si="2465">E886</f>
        <v>(Select Station Province)</v>
      </c>
      <c r="F887" s="9" t="str">
        <f>IFERROR(VLOOKUP(E887,Template!$AK$5:$AL$17,2,FALSE),"")</f>
        <v/>
      </c>
      <c r="G887" s="42" t="s">
        <v>6</v>
      </c>
      <c r="H887" s="42" t="s">
        <v>10</v>
      </c>
      <c r="I887" s="32" t="s">
        <v>65</v>
      </c>
      <c r="J887" s="32" t="s">
        <v>66</v>
      </c>
      <c r="K887" s="33">
        <f t="shared" si="2447"/>
        <v>0</v>
      </c>
      <c r="L887" s="33">
        <f t="shared" si="2448"/>
        <v>0</v>
      </c>
      <c r="M887" s="34">
        <f t="shared" si="2446"/>
        <v>0</v>
      </c>
      <c r="N887" s="34">
        <f t="shared" ref="N887:N896" si="2466">IF(AND(L887&gt;$N$4,L887&lt;=$O$4),K887-M887,IF(AND(L886&gt;$N$4,L886&lt;=$O$4),$O$4-L886,IF(L886&gt;$O$4,0,IF(L887&lt;$N$4,0,MIN(L887-$N$4,$N$4)))))</f>
        <v>0</v>
      </c>
      <c r="O887" s="34">
        <f t="shared" si="2449"/>
        <v>0</v>
      </c>
      <c r="P887" s="12" t="str">
        <f t="shared" ref="P887:Q887" si="2467">P886</f>
        <v>(Select Language)</v>
      </c>
      <c r="Q887" s="12" t="str">
        <f t="shared" si="2467"/>
        <v>(Select Usage)</v>
      </c>
      <c r="R887" s="33">
        <f t="shared" si="2450"/>
        <v>0</v>
      </c>
      <c r="S887" s="33">
        <f t="shared" si="2451"/>
        <v>0</v>
      </c>
      <c r="T887" s="33">
        <f t="shared" si="2452"/>
        <v>0</v>
      </c>
      <c r="U887" s="33">
        <f t="shared" si="2453"/>
        <v>0</v>
      </c>
      <c r="V887" s="33">
        <f t="shared" si="2454"/>
        <v>0</v>
      </c>
      <c r="W887" s="33">
        <f t="shared" si="2455"/>
        <v>0</v>
      </c>
      <c r="X887" s="33">
        <f t="shared" si="2456"/>
        <v>0</v>
      </c>
      <c r="Y887" s="33">
        <f t="shared" si="2457"/>
        <v>0</v>
      </c>
      <c r="Z887" s="33">
        <f t="shared" si="2458"/>
        <v>0</v>
      </c>
      <c r="AA887" s="33">
        <f t="shared" si="2459"/>
        <v>0</v>
      </c>
      <c r="AB887" s="33">
        <f t="shared" si="2460"/>
        <v>0</v>
      </c>
      <c r="AC887" s="33">
        <f t="shared" si="2461"/>
        <v>0</v>
      </c>
      <c r="AD887" s="26">
        <f t="shared" si="2462"/>
        <v>0</v>
      </c>
      <c r="AE887" s="46" t="str">
        <f>IFERROR(IF(AE$3=VLOOKUP($E887,Template!$AK$5:$AM$17,3,FALSE),$AD887*$F887,0),"0.00")</f>
        <v>0.00</v>
      </c>
      <c r="AF887" s="46" t="str">
        <f>IFERROR(IF(AF$3=VLOOKUP($E887,Template!$AK$5:$AM$17,3,FALSE),$AD887*$F887,0),"0.00")</f>
        <v>0.00</v>
      </c>
      <c r="AG887" s="28">
        <f t="shared" si="2463"/>
        <v>0</v>
      </c>
      <c r="AH887" s="13" t="s">
        <v>40</v>
      </c>
      <c r="AI887" s="13" t="s">
        <v>41</v>
      </c>
      <c r="AK887" s="14" t="s">
        <v>24</v>
      </c>
      <c r="AL887" s="15">
        <v>0.05</v>
      </c>
      <c r="AM887" s="16" t="s">
        <v>3</v>
      </c>
    </row>
    <row r="888" spans="1:39" s="3" customFormat="1" ht="13.8" x14ac:dyDescent="0.25">
      <c r="A888" s="7" t="str">
        <f t="shared" ref="A888:C888" si="2468">A887</f>
        <v>(Enter Broadcasting Company Name)</v>
      </c>
      <c r="B888" s="7" t="str">
        <f t="shared" si="2468"/>
        <v>(Enter Call Letters)</v>
      </c>
      <c r="C888" s="8" t="str">
        <f t="shared" si="2468"/>
        <v>(Select AM/FM)</v>
      </c>
      <c r="D888" s="30"/>
      <c r="E888" s="8" t="str">
        <f t="shared" si="2465"/>
        <v>(Select Station Province)</v>
      </c>
      <c r="F888" s="9" t="str">
        <f>IFERROR(VLOOKUP(E888,Template!$AK$5:$AL$17,2,FALSE),"")</f>
        <v/>
      </c>
      <c r="G888" s="42" t="s">
        <v>9</v>
      </c>
      <c r="H888" s="42" t="s">
        <v>11</v>
      </c>
      <c r="I888" s="32" t="s">
        <v>65</v>
      </c>
      <c r="J888" s="32" t="s">
        <v>66</v>
      </c>
      <c r="K888" s="33">
        <f t="shared" si="2447"/>
        <v>0</v>
      </c>
      <c r="L888" s="33">
        <f t="shared" si="2448"/>
        <v>0</v>
      </c>
      <c r="M888" s="34">
        <f t="shared" si="2446"/>
        <v>0</v>
      </c>
      <c r="N888" s="34">
        <f t="shared" si="2466"/>
        <v>0</v>
      </c>
      <c r="O888" s="34">
        <f t="shared" si="2449"/>
        <v>0</v>
      </c>
      <c r="P888" s="12" t="str">
        <f t="shared" ref="P888:Q888" si="2469">P887</f>
        <v>(Select Language)</v>
      </c>
      <c r="Q888" s="12" t="str">
        <f t="shared" si="2469"/>
        <v>(Select Usage)</v>
      </c>
      <c r="R888" s="33">
        <f t="shared" si="2450"/>
        <v>0</v>
      </c>
      <c r="S888" s="33">
        <f t="shared" si="2451"/>
        <v>0</v>
      </c>
      <c r="T888" s="33">
        <f t="shared" si="2452"/>
        <v>0</v>
      </c>
      <c r="U888" s="33">
        <f t="shared" si="2453"/>
        <v>0</v>
      </c>
      <c r="V888" s="33">
        <f t="shared" si="2454"/>
        <v>0</v>
      </c>
      <c r="W888" s="33">
        <f t="shared" si="2455"/>
        <v>0</v>
      </c>
      <c r="X888" s="33">
        <f t="shared" si="2456"/>
        <v>0</v>
      </c>
      <c r="Y888" s="33">
        <f t="shared" si="2457"/>
        <v>0</v>
      </c>
      <c r="Z888" s="33">
        <f t="shared" si="2458"/>
        <v>0</v>
      </c>
      <c r="AA888" s="33">
        <f t="shared" si="2459"/>
        <v>0</v>
      </c>
      <c r="AB888" s="33">
        <f t="shared" si="2460"/>
        <v>0</v>
      </c>
      <c r="AC888" s="33">
        <f t="shared" si="2461"/>
        <v>0</v>
      </c>
      <c r="AD888" s="26">
        <f t="shared" si="2462"/>
        <v>0</v>
      </c>
      <c r="AE888" s="46" t="str">
        <f>IFERROR(IF(AE$3=VLOOKUP($E888,Template!$AK$5:$AM$17,3,FALSE),$AD888*$F888,0),"0.00")</f>
        <v>0.00</v>
      </c>
      <c r="AF888" s="46" t="str">
        <f>IFERROR(IF(AF$3=VLOOKUP($E888,Template!$AK$5:$AM$17,3,FALSE),$AD888*$F888,0),"0.00")</f>
        <v>0.00</v>
      </c>
      <c r="AG888" s="28">
        <f t="shared" si="2463"/>
        <v>0</v>
      </c>
      <c r="AH888" s="13" t="s">
        <v>40</v>
      </c>
      <c r="AI888" s="13" t="s">
        <v>41</v>
      </c>
      <c r="AK888" s="14" t="s">
        <v>22</v>
      </c>
      <c r="AL888" s="15">
        <v>0.15</v>
      </c>
      <c r="AM888" s="16" t="s">
        <v>2</v>
      </c>
    </row>
    <row r="889" spans="1:39" s="3" customFormat="1" ht="13.8" x14ac:dyDescent="0.25">
      <c r="A889" s="7" t="str">
        <f t="shared" ref="A889:C889" si="2470">A888</f>
        <v>(Enter Broadcasting Company Name)</v>
      </c>
      <c r="B889" s="7" t="str">
        <f t="shared" si="2470"/>
        <v>(Enter Call Letters)</v>
      </c>
      <c r="C889" s="8" t="str">
        <f t="shared" si="2470"/>
        <v>(Select AM/FM)</v>
      </c>
      <c r="D889" s="30"/>
      <c r="E889" s="8" t="str">
        <f t="shared" si="2465"/>
        <v>(Select Station Province)</v>
      </c>
      <c r="F889" s="9" t="str">
        <f>IFERROR(VLOOKUP(E889,Template!$AK$5:$AL$17,2,FALSE),"")</f>
        <v/>
      </c>
      <c r="G889" s="42" t="s">
        <v>10</v>
      </c>
      <c r="H889" s="42" t="s">
        <v>12</v>
      </c>
      <c r="I889" s="32" t="s">
        <v>65</v>
      </c>
      <c r="J889" s="32" t="s">
        <v>66</v>
      </c>
      <c r="K889" s="33">
        <f t="shared" si="2447"/>
        <v>0</v>
      </c>
      <c r="L889" s="33">
        <f t="shared" si="2448"/>
        <v>0</v>
      </c>
      <c r="M889" s="34">
        <f t="shared" si="2446"/>
        <v>0</v>
      </c>
      <c r="N889" s="34">
        <f t="shared" si="2466"/>
        <v>0</v>
      </c>
      <c r="O889" s="34">
        <f t="shared" si="2449"/>
        <v>0</v>
      </c>
      <c r="P889" s="12" t="str">
        <f t="shared" ref="P889:Q889" si="2471">P888</f>
        <v>(Select Language)</v>
      </c>
      <c r="Q889" s="12" t="str">
        <f t="shared" si="2471"/>
        <v>(Select Usage)</v>
      </c>
      <c r="R889" s="33">
        <f t="shared" si="2450"/>
        <v>0</v>
      </c>
      <c r="S889" s="33">
        <f t="shared" si="2451"/>
        <v>0</v>
      </c>
      <c r="T889" s="33">
        <f t="shared" si="2452"/>
        <v>0</v>
      </c>
      <c r="U889" s="33">
        <f t="shared" si="2453"/>
        <v>0</v>
      </c>
      <c r="V889" s="33">
        <f t="shared" si="2454"/>
        <v>0</v>
      </c>
      <c r="W889" s="33">
        <f t="shared" si="2455"/>
        <v>0</v>
      </c>
      <c r="X889" s="33">
        <f t="shared" si="2456"/>
        <v>0</v>
      </c>
      <c r="Y889" s="33">
        <f t="shared" si="2457"/>
        <v>0</v>
      </c>
      <c r="Z889" s="33">
        <f t="shared" si="2458"/>
        <v>0</v>
      </c>
      <c r="AA889" s="33">
        <f t="shared" si="2459"/>
        <v>0</v>
      </c>
      <c r="AB889" s="33">
        <f t="shared" si="2460"/>
        <v>0</v>
      </c>
      <c r="AC889" s="33">
        <f t="shared" si="2461"/>
        <v>0</v>
      </c>
      <c r="AD889" s="26">
        <f t="shared" si="2462"/>
        <v>0</v>
      </c>
      <c r="AE889" s="46" t="str">
        <f>IFERROR(IF(AE$3=VLOOKUP($E889,Template!$AK$5:$AM$17,3,FALSE),$AD889*$F889,0),"0.00")</f>
        <v>0.00</v>
      </c>
      <c r="AF889" s="46" t="str">
        <f>IFERROR(IF(AF$3=VLOOKUP($E889,Template!$AK$5:$AM$17,3,FALSE),$AD889*$F889,0),"0.00")</f>
        <v>0.00</v>
      </c>
      <c r="AG889" s="28">
        <f t="shared" si="2463"/>
        <v>0</v>
      </c>
      <c r="AH889" s="13" t="s">
        <v>40</v>
      </c>
      <c r="AI889" s="13" t="s">
        <v>41</v>
      </c>
      <c r="AK889" s="14" t="s">
        <v>26</v>
      </c>
      <c r="AL889" s="15">
        <v>0.15</v>
      </c>
      <c r="AM889" s="16" t="s">
        <v>2</v>
      </c>
    </row>
    <row r="890" spans="1:39" s="3" customFormat="1" ht="13.8" x14ac:dyDescent="0.25">
      <c r="A890" s="7" t="str">
        <f t="shared" ref="A890:C890" si="2472">A889</f>
        <v>(Enter Broadcasting Company Name)</v>
      </c>
      <c r="B890" s="7" t="str">
        <f t="shared" si="2472"/>
        <v>(Enter Call Letters)</v>
      </c>
      <c r="C890" s="8" t="str">
        <f t="shared" si="2472"/>
        <v>(Select AM/FM)</v>
      </c>
      <c r="D890" s="30"/>
      <c r="E890" s="8" t="str">
        <f t="shared" si="2465"/>
        <v>(Select Station Province)</v>
      </c>
      <c r="F890" s="9" t="str">
        <f>IFERROR(VLOOKUP(E890,Template!$AK$5:$AL$17,2,FALSE),"")</f>
        <v/>
      </c>
      <c r="G890" s="42" t="s">
        <v>11</v>
      </c>
      <c r="H890" s="42" t="s">
        <v>13</v>
      </c>
      <c r="I890" s="32" t="s">
        <v>65</v>
      </c>
      <c r="J890" s="32" t="s">
        <v>66</v>
      </c>
      <c r="K890" s="33">
        <f t="shared" si="2447"/>
        <v>0</v>
      </c>
      <c r="L890" s="33">
        <f t="shared" si="2448"/>
        <v>0</v>
      </c>
      <c r="M890" s="34">
        <f t="shared" si="2446"/>
        <v>0</v>
      </c>
      <c r="N890" s="34">
        <f t="shared" si="2466"/>
        <v>0</v>
      </c>
      <c r="O890" s="34">
        <f t="shared" si="2449"/>
        <v>0</v>
      </c>
      <c r="P890" s="12" t="str">
        <f t="shared" ref="P890:Q890" si="2473">P889</f>
        <v>(Select Language)</v>
      </c>
      <c r="Q890" s="12" t="str">
        <f t="shared" si="2473"/>
        <v>(Select Usage)</v>
      </c>
      <c r="R890" s="33">
        <f t="shared" si="2450"/>
        <v>0</v>
      </c>
      <c r="S890" s="33">
        <f t="shared" si="2451"/>
        <v>0</v>
      </c>
      <c r="T890" s="33">
        <f t="shared" si="2452"/>
        <v>0</v>
      </c>
      <c r="U890" s="33">
        <f t="shared" si="2453"/>
        <v>0</v>
      </c>
      <c r="V890" s="33">
        <f t="shared" si="2454"/>
        <v>0</v>
      </c>
      <c r="W890" s="33">
        <f t="shared" si="2455"/>
        <v>0</v>
      </c>
      <c r="X890" s="33">
        <f t="shared" si="2456"/>
        <v>0</v>
      </c>
      <c r="Y890" s="33">
        <f t="shared" si="2457"/>
        <v>0</v>
      </c>
      <c r="Z890" s="33">
        <f t="shared" si="2458"/>
        <v>0</v>
      </c>
      <c r="AA890" s="33">
        <f t="shared" si="2459"/>
        <v>0</v>
      </c>
      <c r="AB890" s="33">
        <f t="shared" si="2460"/>
        <v>0</v>
      </c>
      <c r="AC890" s="33">
        <f t="shared" si="2461"/>
        <v>0</v>
      </c>
      <c r="AD890" s="26">
        <f t="shared" si="2462"/>
        <v>0</v>
      </c>
      <c r="AE890" s="46" t="str">
        <f>IFERROR(IF(AE$3=VLOOKUP($E890,Template!$AK$5:$AM$17,3,FALSE),$AD890*$F890,0),"0.00")</f>
        <v>0.00</v>
      </c>
      <c r="AF890" s="46" t="str">
        <f>IFERROR(IF(AF$3=VLOOKUP($E890,Template!$AK$5:$AM$17,3,FALSE),$AD890*$F890,0),"0.00")</f>
        <v>0.00</v>
      </c>
      <c r="AG890" s="28">
        <f t="shared" si="2463"/>
        <v>0</v>
      </c>
      <c r="AH890" s="13" t="s">
        <v>40</v>
      </c>
      <c r="AI890" s="13" t="s">
        <v>41</v>
      </c>
      <c r="AK890" s="14" t="s">
        <v>27</v>
      </c>
      <c r="AL890" s="15">
        <v>0.15</v>
      </c>
      <c r="AM890" s="16" t="s">
        <v>2</v>
      </c>
    </row>
    <row r="891" spans="1:39" s="3" customFormat="1" ht="13.8" x14ac:dyDescent="0.25">
      <c r="A891" s="7" t="str">
        <f t="shared" ref="A891:C891" si="2474">A890</f>
        <v>(Enter Broadcasting Company Name)</v>
      </c>
      <c r="B891" s="7" t="str">
        <f t="shared" si="2474"/>
        <v>(Enter Call Letters)</v>
      </c>
      <c r="C891" s="8" t="str">
        <f t="shared" si="2474"/>
        <v>(Select AM/FM)</v>
      </c>
      <c r="D891" s="30"/>
      <c r="E891" s="8" t="str">
        <f t="shared" si="2465"/>
        <v>(Select Station Province)</v>
      </c>
      <c r="F891" s="9" t="str">
        <f>IFERROR(VLOOKUP(E891,Template!$AK$5:$AL$17,2,FALSE),"")</f>
        <v/>
      </c>
      <c r="G891" s="42" t="s">
        <v>12</v>
      </c>
      <c r="H891" s="42" t="s">
        <v>15</v>
      </c>
      <c r="I891" s="32" t="s">
        <v>65</v>
      </c>
      <c r="J891" s="32" t="s">
        <v>66</v>
      </c>
      <c r="K891" s="33">
        <f t="shared" si="2447"/>
        <v>0</v>
      </c>
      <c r="L891" s="33">
        <f t="shared" si="2448"/>
        <v>0</v>
      </c>
      <c r="M891" s="34">
        <f t="shared" si="2446"/>
        <v>0</v>
      </c>
      <c r="N891" s="34">
        <f t="shared" si="2466"/>
        <v>0</v>
      </c>
      <c r="O891" s="34">
        <f t="shared" si="2449"/>
        <v>0</v>
      </c>
      <c r="P891" s="12" t="str">
        <f t="shared" ref="P891:Q891" si="2475">P890</f>
        <v>(Select Language)</v>
      </c>
      <c r="Q891" s="12" t="str">
        <f t="shared" si="2475"/>
        <v>(Select Usage)</v>
      </c>
      <c r="R891" s="33">
        <f t="shared" si="2450"/>
        <v>0</v>
      </c>
      <c r="S891" s="33">
        <f t="shared" si="2451"/>
        <v>0</v>
      </c>
      <c r="T891" s="33">
        <f t="shared" si="2452"/>
        <v>0</v>
      </c>
      <c r="U891" s="33">
        <f t="shared" si="2453"/>
        <v>0</v>
      </c>
      <c r="V891" s="33">
        <f t="shared" si="2454"/>
        <v>0</v>
      </c>
      <c r="W891" s="33">
        <f t="shared" si="2455"/>
        <v>0</v>
      </c>
      <c r="X891" s="33">
        <f t="shared" si="2456"/>
        <v>0</v>
      </c>
      <c r="Y891" s="33">
        <f t="shared" si="2457"/>
        <v>0</v>
      </c>
      <c r="Z891" s="33">
        <f t="shared" si="2458"/>
        <v>0</v>
      </c>
      <c r="AA891" s="33">
        <f t="shared" si="2459"/>
        <v>0</v>
      </c>
      <c r="AB891" s="33">
        <f t="shared" si="2460"/>
        <v>0</v>
      </c>
      <c r="AC891" s="33">
        <f t="shared" si="2461"/>
        <v>0</v>
      </c>
      <c r="AD891" s="26">
        <f>SUM(R891:AC891)</f>
        <v>0</v>
      </c>
      <c r="AE891" s="46" t="str">
        <f>IFERROR(IF(AE$3=VLOOKUP($E891,Template!$AK$5:$AM$17,3,FALSE),$AD891*$F891,0),"0.00")</f>
        <v>0.00</v>
      </c>
      <c r="AF891" s="46" t="str">
        <f>IFERROR(IF(AF$3=VLOOKUP($E891,Template!$AK$5:$AM$17,3,FALSE),$AD891*$F891,0),"0.00")</f>
        <v>0.00</v>
      </c>
      <c r="AG891" s="28">
        <f t="shared" si="2463"/>
        <v>0</v>
      </c>
      <c r="AH891" s="13" t="s">
        <v>40</v>
      </c>
      <c r="AI891" s="13" t="s">
        <v>41</v>
      </c>
      <c r="AK891" s="14" t="s">
        <v>28</v>
      </c>
      <c r="AL891" s="15">
        <v>0.05</v>
      </c>
      <c r="AM891" s="16" t="s">
        <v>3</v>
      </c>
    </row>
    <row r="892" spans="1:39" s="3" customFormat="1" ht="13.8" x14ac:dyDescent="0.25">
      <c r="A892" s="7" t="str">
        <f t="shared" ref="A892:C892" si="2476">A891</f>
        <v>(Enter Broadcasting Company Name)</v>
      </c>
      <c r="B892" s="7" t="str">
        <f t="shared" si="2476"/>
        <v>(Enter Call Letters)</v>
      </c>
      <c r="C892" s="8" t="str">
        <f t="shared" si="2476"/>
        <v>(Select AM/FM)</v>
      </c>
      <c r="D892" s="30"/>
      <c r="E892" s="8" t="str">
        <f t="shared" si="2465"/>
        <v>(Select Station Province)</v>
      </c>
      <c r="F892" s="9" t="str">
        <f>IFERROR(VLOOKUP(E892,Template!$AK$5:$AL$17,2,FALSE),"")</f>
        <v/>
      </c>
      <c r="G892" s="42" t="s">
        <v>13</v>
      </c>
      <c r="H892" s="42" t="s">
        <v>16</v>
      </c>
      <c r="I892" s="32" t="s">
        <v>65</v>
      </c>
      <c r="J892" s="32" t="s">
        <v>66</v>
      </c>
      <c r="K892" s="33">
        <f t="shared" si="2447"/>
        <v>0</v>
      </c>
      <c r="L892" s="33">
        <f t="shared" si="2448"/>
        <v>0</v>
      </c>
      <c r="M892" s="34">
        <f t="shared" si="2446"/>
        <v>0</v>
      </c>
      <c r="N892" s="34">
        <f t="shared" si="2466"/>
        <v>0</v>
      </c>
      <c r="O892" s="34">
        <f t="shared" si="2449"/>
        <v>0</v>
      </c>
      <c r="P892" s="12" t="str">
        <f t="shared" ref="P892:Q892" si="2477">P891</f>
        <v>(Select Language)</v>
      </c>
      <c r="Q892" s="12" t="str">
        <f t="shared" si="2477"/>
        <v>(Select Usage)</v>
      </c>
      <c r="R892" s="33">
        <f t="shared" si="2450"/>
        <v>0</v>
      </c>
      <c r="S892" s="33">
        <f t="shared" si="2451"/>
        <v>0</v>
      </c>
      <c r="T892" s="33">
        <f t="shared" si="2452"/>
        <v>0</v>
      </c>
      <c r="U892" s="33">
        <f t="shared" si="2453"/>
        <v>0</v>
      </c>
      <c r="V892" s="33">
        <f t="shared" si="2454"/>
        <v>0</v>
      </c>
      <c r="W892" s="33">
        <f t="shared" si="2455"/>
        <v>0</v>
      </c>
      <c r="X892" s="33">
        <f t="shared" si="2456"/>
        <v>0</v>
      </c>
      <c r="Y892" s="33">
        <f t="shared" si="2457"/>
        <v>0</v>
      </c>
      <c r="Z892" s="33">
        <f t="shared" si="2458"/>
        <v>0</v>
      </c>
      <c r="AA892" s="33">
        <f t="shared" si="2459"/>
        <v>0</v>
      </c>
      <c r="AB892" s="33">
        <f t="shared" si="2460"/>
        <v>0</v>
      </c>
      <c r="AC892" s="33">
        <f t="shared" si="2461"/>
        <v>0</v>
      </c>
      <c r="AD892" s="26">
        <f t="shared" ref="AD892:AD894" si="2478">SUM(R892:AC892)</f>
        <v>0</v>
      </c>
      <c r="AE892" s="46" t="str">
        <f>IFERROR(IF(AE$3=VLOOKUP($E892,Template!$AK$5:$AM$17,3,FALSE),$AD892*$F892,0),"0.00")</f>
        <v>0.00</v>
      </c>
      <c r="AF892" s="46" t="str">
        <f>IFERROR(IF(AF$3=VLOOKUP($E892,Template!$AK$5:$AM$17,3,FALSE),$AD892*$F892,0),"0.00")</f>
        <v>0.00</v>
      </c>
      <c r="AG892" s="28">
        <f t="shared" si="2463"/>
        <v>0</v>
      </c>
      <c r="AH892" s="13" t="s">
        <v>40</v>
      </c>
      <c r="AI892" s="13" t="s">
        <v>41</v>
      </c>
      <c r="AK892" s="14" t="s">
        <v>70</v>
      </c>
      <c r="AL892" s="15">
        <v>0.05</v>
      </c>
      <c r="AM892" s="16" t="s">
        <v>3</v>
      </c>
    </row>
    <row r="893" spans="1:39" s="3" customFormat="1" ht="13.8" x14ac:dyDescent="0.25">
      <c r="A893" s="7" t="str">
        <f t="shared" ref="A893:C893" si="2479">A892</f>
        <v>(Enter Broadcasting Company Name)</v>
      </c>
      <c r="B893" s="7" t="str">
        <f t="shared" si="2479"/>
        <v>(Enter Call Letters)</v>
      </c>
      <c r="C893" s="8" t="str">
        <f t="shared" si="2479"/>
        <v>(Select AM/FM)</v>
      </c>
      <c r="D893" s="30"/>
      <c r="E893" s="8" t="str">
        <f t="shared" si="2465"/>
        <v>(Select Station Province)</v>
      </c>
      <c r="F893" s="9" t="str">
        <f>IFERROR(VLOOKUP(E893,Template!$AK$5:$AL$17,2,FALSE),"")</f>
        <v/>
      </c>
      <c r="G893" s="42" t="s">
        <v>15</v>
      </c>
      <c r="H893" s="42" t="s">
        <v>17</v>
      </c>
      <c r="I893" s="32" t="s">
        <v>65</v>
      </c>
      <c r="J893" s="32" t="s">
        <v>66</v>
      </c>
      <c r="K893" s="33">
        <f t="shared" si="2447"/>
        <v>0</v>
      </c>
      <c r="L893" s="33">
        <f t="shared" si="2448"/>
        <v>0</v>
      </c>
      <c r="M893" s="34">
        <f t="shared" si="2446"/>
        <v>0</v>
      </c>
      <c r="N893" s="34">
        <f t="shared" si="2466"/>
        <v>0</v>
      </c>
      <c r="O893" s="34">
        <f t="shared" si="2449"/>
        <v>0</v>
      </c>
      <c r="P893" s="12" t="str">
        <f t="shared" ref="P893:Q893" si="2480">P892</f>
        <v>(Select Language)</v>
      </c>
      <c r="Q893" s="12" t="str">
        <f t="shared" si="2480"/>
        <v>(Select Usage)</v>
      </c>
      <c r="R893" s="33">
        <f t="shared" si="2450"/>
        <v>0</v>
      </c>
      <c r="S893" s="33">
        <f t="shared" si="2451"/>
        <v>0</v>
      </c>
      <c r="T893" s="33">
        <f t="shared" si="2452"/>
        <v>0</v>
      </c>
      <c r="U893" s="33">
        <f t="shared" si="2453"/>
        <v>0</v>
      </c>
      <c r="V893" s="33">
        <f t="shared" si="2454"/>
        <v>0</v>
      </c>
      <c r="W893" s="33">
        <f t="shared" si="2455"/>
        <v>0</v>
      </c>
      <c r="X893" s="33">
        <f t="shared" si="2456"/>
        <v>0</v>
      </c>
      <c r="Y893" s="33">
        <f t="shared" si="2457"/>
        <v>0</v>
      </c>
      <c r="Z893" s="33">
        <f t="shared" si="2458"/>
        <v>0</v>
      </c>
      <c r="AA893" s="33">
        <f t="shared" si="2459"/>
        <v>0</v>
      </c>
      <c r="AB893" s="33">
        <f t="shared" si="2460"/>
        <v>0</v>
      </c>
      <c r="AC893" s="33">
        <f t="shared" si="2461"/>
        <v>0</v>
      </c>
      <c r="AD893" s="26">
        <f t="shared" si="2478"/>
        <v>0</v>
      </c>
      <c r="AE893" s="46" t="str">
        <f>IFERROR(IF(AE$3=VLOOKUP($E893,Template!$AK$5:$AM$17,3,FALSE),$AD893*$F893,0),"0.00")</f>
        <v>0.00</v>
      </c>
      <c r="AF893" s="46" t="str">
        <f>IFERROR(IF(AF$3=VLOOKUP($E893,Template!$AK$5:$AM$17,3,FALSE),$AD893*$F893,0),"0.00")</f>
        <v>0.00</v>
      </c>
      <c r="AG893" s="28">
        <f t="shared" si="2463"/>
        <v>0</v>
      </c>
      <c r="AH893" s="13" t="s">
        <v>40</v>
      </c>
      <c r="AI893" s="13" t="s">
        <v>41</v>
      </c>
      <c r="AK893" s="14" t="s">
        <v>20</v>
      </c>
      <c r="AL893" s="15">
        <v>0.13</v>
      </c>
      <c r="AM893" s="16" t="s">
        <v>2</v>
      </c>
    </row>
    <row r="894" spans="1:39" s="3" customFormat="1" ht="13.8" x14ac:dyDescent="0.25">
      <c r="A894" s="7" t="str">
        <f t="shared" ref="A894:C894" si="2481">A893</f>
        <v>(Enter Broadcasting Company Name)</v>
      </c>
      <c r="B894" s="7" t="str">
        <f t="shared" si="2481"/>
        <v>(Enter Call Letters)</v>
      </c>
      <c r="C894" s="8" t="str">
        <f t="shared" si="2481"/>
        <v>(Select AM/FM)</v>
      </c>
      <c r="D894" s="30"/>
      <c r="E894" s="8" t="str">
        <f t="shared" si="2465"/>
        <v>(Select Station Province)</v>
      </c>
      <c r="F894" s="9" t="str">
        <f>IFERROR(VLOOKUP(E894,Template!$AK$5:$AL$17,2,FALSE),"")</f>
        <v/>
      </c>
      <c r="G894" s="42" t="s">
        <v>16</v>
      </c>
      <c r="H894" s="42" t="s">
        <v>18</v>
      </c>
      <c r="I894" s="32" t="s">
        <v>65</v>
      </c>
      <c r="J894" s="32" t="s">
        <v>66</v>
      </c>
      <c r="K894" s="33">
        <f t="shared" si="2447"/>
        <v>0</v>
      </c>
      <c r="L894" s="33">
        <f t="shared" si="2448"/>
        <v>0</v>
      </c>
      <c r="M894" s="34">
        <f t="shared" si="2446"/>
        <v>0</v>
      </c>
      <c r="N894" s="34">
        <f t="shared" si="2466"/>
        <v>0</v>
      </c>
      <c r="O894" s="34">
        <f t="shared" si="2449"/>
        <v>0</v>
      </c>
      <c r="P894" s="12" t="str">
        <f t="shared" ref="P894:Q894" si="2482">P893</f>
        <v>(Select Language)</v>
      </c>
      <c r="Q894" s="12" t="str">
        <f t="shared" si="2482"/>
        <v>(Select Usage)</v>
      </c>
      <c r="R894" s="33">
        <f t="shared" si="2450"/>
        <v>0</v>
      </c>
      <c r="S894" s="33">
        <f t="shared" si="2451"/>
        <v>0</v>
      </c>
      <c r="T894" s="33">
        <f t="shared" si="2452"/>
        <v>0</v>
      </c>
      <c r="U894" s="33">
        <f t="shared" si="2453"/>
        <v>0</v>
      </c>
      <c r="V894" s="33">
        <f t="shared" si="2454"/>
        <v>0</v>
      </c>
      <c r="W894" s="33">
        <f t="shared" si="2455"/>
        <v>0</v>
      </c>
      <c r="X894" s="33">
        <f t="shared" si="2456"/>
        <v>0</v>
      </c>
      <c r="Y894" s="33">
        <f t="shared" si="2457"/>
        <v>0</v>
      </c>
      <c r="Z894" s="33">
        <f t="shared" si="2458"/>
        <v>0</v>
      </c>
      <c r="AA894" s="33">
        <f t="shared" si="2459"/>
        <v>0</v>
      </c>
      <c r="AB894" s="33">
        <f t="shared" si="2460"/>
        <v>0</v>
      </c>
      <c r="AC894" s="33">
        <f t="shared" si="2461"/>
        <v>0</v>
      </c>
      <c r="AD894" s="26">
        <f t="shared" si="2478"/>
        <v>0</v>
      </c>
      <c r="AE894" s="46" t="str">
        <f>IFERROR(IF(AE$3=VLOOKUP($E894,Template!$AK$5:$AM$17,3,FALSE),$AD894*$F894,0),"0.00")</f>
        <v>0.00</v>
      </c>
      <c r="AF894" s="46" t="str">
        <f>IFERROR(IF(AF$3=VLOOKUP($E894,Template!$AK$5:$AM$17,3,FALSE),$AD894*$F894,0),"0.00")</f>
        <v>0.00</v>
      </c>
      <c r="AG894" s="28">
        <f t="shared" si="2463"/>
        <v>0</v>
      </c>
      <c r="AH894" s="13" t="s">
        <v>40</v>
      </c>
      <c r="AI894" s="13" t="s">
        <v>41</v>
      </c>
      <c r="AK894" s="14" t="s">
        <v>69</v>
      </c>
      <c r="AL894" s="15">
        <v>0.15</v>
      </c>
      <c r="AM894" s="16" t="s">
        <v>2</v>
      </c>
    </row>
    <row r="895" spans="1:39" s="3" customFormat="1" ht="13.8" x14ac:dyDescent="0.25">
      <c r="A895" s="7" t="str">
        <f t="shared" ref="A895:C895" si="2483">A894</f>
        <v>(Enter Broadcasting Company Name)</v>
      </c>
      <c r="B895" s="7" t="str">
        <f t="shared" si="2483"/>
        <v>(Enter Call Letters)</v>
      </c>
      <c r="C895" s="8" t="str">
        <f t="shared" si="2483"/>
        <v>(Select AM/FM)</v>
      </c>
      <c r="D895" s="30"/>
      <c r="E895" s="8" t="str">
        <f t="shared" si="2465"/>
        <v>(Select Station Province)</v>
      </c>
      <c r="F895" s="9" t="str">
        <f>IFERROR(VLOOKUP(E895,Template!$AK$5:$AL$17,2,FALSE),"")</f>
        <v/>
      </c>
      <c r="G895" s="42" t="s">
        <v>17</v>
      </c>
      <c r="H895" s="42" t="s">
        <v>7</v>
      </c>
      <c r="I895" s="32" t="s">
        <v>65</v>
      </c>
      <c r="J895" s="32" t="s">
        <v>66</v>
      </c>
      <c r="K895" s="33">
        <f t="shared" si="2447"/>
        <v>0</v>
      </c>
      <c r="L895" s="33">
        <f t="shared" si="2448"/>
        <v>0</v>
      </c>
      <c r="M895" s="34">
        <f t="shared" si="2446"/>
        <v>0</v>
      </c>
      <c r="N895" s="34">
        <f t="shared" si="2466"/>
        <v>0</v>
      </c>
      <c r="O895" s="34">
        <f t="shared" si="2449"/>
        <v>0</v>
      </c>
      <c r="P895" s="12" t="str">
        <f t="shared" ref="P895:Q895" si="2484">P894</f>
        <v>(Select Language)</v>
      </c>
      <c r="Q895" s="12" t="str">
        <f t="shared" si="2484"/>
        <v>(Select Usage)</v>
      </c>
      <c r="R895" s="33">
        <f t="shared" si="2450"/>
        <v>0</v>
      </c>
      <c r="S895" s="33">
        <f t="shared" si="2451"/>
        <v>0</v>
      </c>
      <c r="T895" s="33">
        <f t="shared" si="2452"/>
        <v>0</v>
      </c>
      <c r="U895" s="33">
        <f t="shared" si="2453"/>
        <v>0</v>
      </c>
      <c r="V895" s="33">
        <f t="shared" si="2454"/>
        <v>0</v>
      </c>
      <c r="W895" s="33">
        <f t="shared" si="2455"/>
        <v>0</v>
      </c>
      <c r="X895" s="33">
        <f t="shared" si="2456"/>
        <v>0</v>
      </c>
      <c r="Y895" s="33">
        <f t="shared" si="2457"/>
        <v>0</v>
      </c>
      <c r="Z895" s="33">
        <f t="shared" si="2458"/>
        <v>0</v>
      </c>
      <c r="AA895" s="33">
        <f t="shared" si="2459"/>
        <v>0</v>
      </c>
      <c r="AB895" s="33">
        <f t="shared" si="2460"/>
        <v>0</v>
      </c>
      <c r="AC895" s="33">
        <f t="shared" si="2461"/>
        <v>0</v>
      </c>
      <c r="AD895" s="26">
        <f>SUM(R895:AC895)</f>
        <v>0</v>
      </c>
      <c r="AE895" s="46" t="str">
        <f>IFERROR(IF(AE$3=VLOOKUP($E895,Template!$AK$5:$AM$17,3,FALSE),$AD895*$F895,0),"0.00")</f>
        <v>0.00</v>
      </c>
      <c r="AF895" s="46" t="str">
        <f>IFERROR(IF(AF$3=VLOOKUP($E895,Template!$AK$5:$AM$17,3,FALSE),$AD895*$F895,0),"0.00")</f>
        <v>0.00</v>
      </c>
      <c r="AG895" s="28">
        <f t="shared" si="2463"/>
        <v>0</v>
      </c>
      <c r="AH895" s="13" t="s">
        <v>40</v>
      </c>
      <c r="AI895" s="13" t="s">
        <v>41</v>
      </c>
      <c r="AK895" s="14" t="s">
        <v>29</v>
      </c>
      <c r="AL895" s="15">
        <v>0.05</v>
      </c>
      <c r="AM895" s="16" t="s">
        <v>3</v>
      </c>
    </row>
    <row r="896" spans="1:39" s="3" customFormat="1" ht="13.8" x14ac:dyDescent="0.25">
      <c r="A896" s="7" t="str">
        <f t="shared" ref="A896:C896" si="2485">A895</f>
        <v>(Enter Broadcasting Company Name)</v>
      </c>
      <c r="B896" s="7" t="str">
        <f t="shared" si="2485"/>
        <v>(Enter Call Letters)</v>
      </c>
      <c r="C896" s="8" t="str">
        <f t="shared" si="2485"/>
        <v>(Select AM/FM)</v>
      </c>
      <c r="D896" s="30"/>
      <c r="E896" s="8" t="str">
        <f t="shared" si="2465"/>
        <v>(Select Station Province)</v>
      </c>
      <c r="F896" s="9" t="str">
        <f>IFERROR(VLOOKUP(E896,Template!$AK$5:$AL$17,2,FALSE),"")</f>
        <v/>
      </c>
      <c r="G896" s="42" t="s">
        <v>18</v>
      </c>
      <c r="H896" s="43" t="s">
        <v>8</v>
      </c>
      <c r="I896" s="32" t="s">
        <v>65</v>
      </c>
      <c r="J896" s="32" t="s">
        <v>66</v>
      </c>
      <c r="K896" s="33">
        <f t="shared" si="2447"/>
        <v>0</v>
      </c>
      <c r="L896" s="33">
        <f t="shared" si="2448"/>
        <v>0</v>
      </c>
      <c r="M896" s="34">
        <f t="shared" si="2446"/>
        <v>0</v>
      </c>
      <c r="N896" s="34">
        <f t="shared" si="2466"/>
        <v>0</v>
      </c>
      <c r="O896" s="34">
        <f t="shared" si="2449"/>
        <v>0</v>
      </c>
      <c r="P896" s="12" t="str">
        <f t="shared" ref="P896:Q896" si="2486">P895</f>
        <v>(Select Language)</v>
      </c>
      <c r="Q896" s="12" t="str">
        <f t="shared" si="2486"/>
        <v>(Select Usage)</v>
      </c>
      <c r="R896" s="33">
        <f t="shared" si="2450"/>
        <v>0</v>
      </c>
      <c r="S896" s="33">
        <f t="shared" si="2451"/>
        <v>0</v>
      </c>
      <c r="T896" s="33">
        <f t="shared" si="2452"/>
        <v>0</v>
      </c>
      <c r="U896" s="33">
        <f t="shared" si="2453"/>
        <v>0</v>
      </c>
      <c r="V896" s="33">
        <f t="shared" si="2454"/>
        <v>0</v>
      </c>
      <c r="W896" s="33">
        <f t="shared" si="2455"/>
        <v>0</v>
      </c>
      <c r="X896" s="33">
        <f t="shared" si="2456"/>
        <v>0</v>
      </c>
      <c r="Y896" s="33">
        <f t="shared" si="2457"/>
        <v>0</v>
      </c>
      <c r="Z896" s="33">
        <f t="shared" si="2458"/>
        <v>0</v>
      </c>
      <c r="AA896" s="33">
        <f t="shared" si="2459"/>
        <v>0</v>
      </c>
      <c r="AB896" s="33">
        <f t="shared" si="2460"/>
        <v>0</v>
      </c>
      <c r="AC896" s="33">
        <f t="shared" si="2461"/>
        <v>0</v>
      </c>
      <c r="AD896" s="26">
        <f t="shared" ref="AD896" si="2487">SUM(R896:AC896)</f>
        <v>0</v>
      </c>
      <c r="AE896" s="46" t="str">
        <f>IFERROR(IF(AE$3=VLOOKUP($E896,Template!$AK$5:$AM$17,3,FALSE),$AD896*$F896,0),"0.00")</f>
        <v>0.00</v>
      </c>
      <c r="AF896" s="46" t="str">
        <f>IFERROR(IF(AF$3=VLOOKUP($E896,Template!$AK$5:$AM$17,3,FALSE),$AD896*$F896,0),"0.00")</f>
        <v>0.00</v>
      </c>
      <c r="AG896" s="28">
        <f t="shared" si="2463"/>
        <v>0</v>
      </c>
      <c r="AH896" s="13" t="s">
        <v>40</v>
      </c>
      <c r="AI896" s="13" t="s">
        <v>41</v>
      </c>
      <c r="AK896" s="14" t="s">
        <v>21</v>
      </c>
      <c r="AL896" s="15">
        <v>0.05</v>
      </c>
      <c r="AM896" s="16" t="s">
        <v>3</v>
      </c>
    </row>
    <row r="897" spans="1:39" ht="13.8" x14ac:dyDescent="0.25">
      <c r="A897" s="19" t="s">
        <v>4</v>
      </c>
      <c r="B897" s="19"/>
      <c r="C897" s="20"/>
      <c r="D897" s="20"/>
      <c r="E897" s="20"/>
      <c r="F897" s="20"/>
      <c r="G897" s="44"/>
      <c r="H897" s="44"/>
      <c r="I897" s="21">
        <f t="shared" ref="I897:K897" si="2488">SUM(I885:I896)</f>
        <v>0</v>
      </c>
      <c r="J897" s="21">
        <f t="shared" si="2488"/>
        <v>0</v>
      </c>
      <c r="K897" s="21">
        <f t="shared" si="2488"/>
        <v>0</v>
      </c>
      <c r="L897" s="21">
        <f>L896</f>
        <v>0</v>
      </c>
      <c r="M897" s="21">
        <f>SUM(M885:M896)</f>
        <v>0</v>
      </c>
      <c r="N897" s="21">
        <f t="shared" ref="N897:O897" si="2489">SUM(N885:N896)</f>
        <v>0</v>
      </c>
      <c r="O897" s="21">
        <f t="shared" si="2489"/>
        <v>0</v>
      </c>
      <c r="P897" s="21"/>
      <c r="Q897" s="22"/>
      <c r="R897" s="21">
        <f t="shared" ref="R897:AI897" si="2490">SUM(R885:R896)</f>
        <v>0</v>
      </c>
      <c r="S897" s="21">
        <f t="shared" si="2490"/>
        <v>0</v>
      </c>
      <c r="T897" s="21">
        <f t="shared" si="2490"/>
        <v>0</v>
      </c>
      <c r="U897" s="21">
        <f t="shared" si="2490"/>
        <v>0</v>
      </c>
      <c r="V897" s="21">
        <f t="shared" si="2490"/>
        <v>0</v>
      </c>
      <c r="W897" s="21">
        <f t="shared" si="2490"/>
        <v>0</v>
      </c>
      <c r="X897" s="21">
        <f t="shared" si="2490"/>
        <v>0</v>
      </c>
      <c r="Y897" s="21">
        <f t="shared" si="2490"/>
        <v>0</v>
      </c>
      <c r="Z897" s="21">
        <f t="shared" si="2490"/>
        <v>0</v>
      </c>
      <c r="AA897" s="21">
        <f t="shared" si="2490"/>
        <v>0</v>
      </c>
      <c r="AB897" s="21">
        <f t="shared" si="2490"/>
        <v>0</v>
      </c>
      <c r="AC897" s="21">
        <f t="shared" si="2490"/>
        <v>0</v>
      </c>
      <c r="AD897" s="27">
        <f t="shared" si="2490"/>
        <v>0</v>
      </c>
      <c r="AE897" s="21">
        <f t="shared" si="2490"/>
        <v>0</v>
      </c>
      <c r="AF897" s="21">
        <f t="shared" si="2490"/>
        <v>0</v>
      </c>
      <c r="AG897" s="27">
        <f t="shared" si="2490"/>
        <v>0</v>
      </c>
      <c r="AH897" s="21">
        <f t="shared" si="2490"/>
        <v>0</v>
      </c>
      <c r="AI897" s="21">
        <f t="shared" si="2490"/>
        <v>0</v>
      </c>
      <c r="AK897" s="14" t="s">
        <v>71</v>
      </c>
      <c r="AL897" s="15">
        <v>0.05</v>
      </c>
      <c r="AM897" s="16" t="s">
        <v>3</v>
      </c>
    </row>
    <row r="898" spans="1:39" x14ac:dyDescent="0.25">
      <c r="A898" s="2"/>
      <c r="G898" s="2"/>
      <c r="H898" s="2"/>
      <c r="O898" s="2"/>
      <c r="P898" s="2"/>
    </row>
    <row r="899" spans="1:39" ht="42" customHeight="1" x14ac:dyDescent="0.25">
      <c r="A899" s="223" t="s">
        <v>63</v>
      </c>
      <c r="B899" s="223" t="s">
        <v>43</v>
      </c>
      <c r="C899" s="224" t="s">
        <v>19</v>
      </c>
      <c r="D899" s="226"/>
      <c r="E899" s="223" t="s">
        <v>14</v>
      </c>
      <c r="F899" s="223" t="s">
        <v>38</v>
      </c>
      <c r="G899" s="223" t="s">
        <v>1</v>
      </c>
      <c r="H899" s="223" t="s">
        <v>5</v>
      </c>
      <c r="I899" s="225" t="s">
        <v>31</v>
      </c>
      <c r="J899" s="225" t="s">
        <v>32</v>
      </c>
      <c r="K899" s="225" t="s">
        <v>48</v>
      </c>
      <c r="L899" s="225" t="s">
        <v>0</v>
      </c>
      <c r="M899" s="4" t="s">
        <v>45</v>
      </c>
      <c r="N899" s="4" t="s">
        <v>46</v>
      </c>
      <c r="O899" s="4" t="s">
        <v>47</v>
      </c>
      <c r="P899" s="225" t="s">
        <v>50</v>
      </c>
      <c r="Q899" s="225" t="s">
        <v>33</v>
      </c>
      <c r="R899" s="4" t="s">
        <v>51</v>
      </c>
      <c r="S899" s="4" t="s">
        <v>52</v>
      </c>
      <c r="T899" s="4" t="s">
        <v>53</v>
      </c>
      <c r="U899" s="4" t="s">
        <v>54</v>
      </c>
      <c r="V899" s="4" t="s">
        <v>55</v>
      </c>
      <c r="W899" s="4" t="s">
        <v>56</v>
      </c>
      <c r="X899" s="4" t="s">
        <v>57</v>
      </c>
      <c r="Y899" s="4" t="s">
        <v>58</v>
      </c>
      <c r="Z899" s="4" t="s">
        <v>59</v>
      </c>
      <c r="AA899" s="4" t="s">
        <v>62</v>
      </c>
      <c r="AB899" s="4" t="s">
        <v>60</v>
      </c>
      <c r="AC899" s="4" t="s">
        <v>61</v>
      </c>
      <c r="AD899" s="233" t="s">
        <v>34</v>
      </c>
      <c r="AE899" s="231" t="s">
        <v>2</v>
      </c>
      <c r="AF899" s="231" t="s">
        <v>3</v>
      </c>
      <c r="AG899" s="233" t="s">
        <v>35</v>
      </c>
      <c r="AH899" s="223" t="s">
        <v>36</v>
      </c>
      <c r="AI899" s="223" t="s">
        <v>37</v>
      </c>
      <c r="AK899" s="229" t="s">
        <v>30</v>
      </c>
      <c r="AL899" s="229"/>
      <c r="AM899" s="229"/>
    </row>
    <row r="900" spans="1:39" s="6" customFormat="1" ht="35.25" customHeight="1" x14ac:dyDescent="0.3">
      <c r="A900" s="224"/>
      <c r="B900" s="224"/>
      <c r="C900" s="224"/>
      <c r="D900" s="227"/>
      <c r="E900" s="223"/>
      <c r="F900" s="223"/>
      <c r="G900" s="223"/>
      <c r="H900" s="223"/>
      <c r="I900" s="230"/>
      <c r="J900" s="230"/>
      <c r="K900" s="230"/>
      <c r="L900" s="230"/>
      <c r="M900" s="5">
        <v>0</v>
      </c>
      <c r="N900" s="5">
        <v>625000</v>
      </c>
      <c r="O900" s="5">
        <v>1250000</v>
      </c>
      <c r="P900" s="225"/>
      <c r="Q900" s="225"/>
      <c r="R900" s="29">
        <v>4.95E-4</v>
      </c>
      <c r="S900" s="29">
        <v>9.5200000000000005E-4</v>
      </c>
      <c r="T900" s="29">
        <v>1.5900000000000001E-3</v>
      </c>
      <c r="U900" s="29">
        <v>1.1169999999999999E-3</v>
      </c>
      <c r="V900" s="29">
        <v>2.189E-3</v>
      </c>
      <c r="W900" s="29">
        <v>4.5430000000000002E-3</v>
      </c>
      <c r="X900" s="29">
        <v>8.8199999999999997E-4</v>
      </c>
      <c r="Y900" s="29">
        <v>1.6949999999999999E-3</v>
      </c>
      <c r="Z900" s="29">
        <v>2.8319999999999999E-3</v>
      </c>
      <c r="AA900" s="29">
        <v>1.9889999999999999E-3</v>
      </c>
      <c r="AB900" s="29">
        <v>3.8999999999999998E-3</v>
      </c>
      <c r="AC900" s="29">
        <v>8.0949999999999998E-3</v>
      </c>
      <c r="AD900" s="233"/>
      <c r="AE900" s="232"/>
      <c r="AF900" s="232"/>
      <c r="AG900" s="234"/>
      <c r="AH900" s="223"/>
      <c r="AI900" s="223"/>
      <c r="AK900" s="229"/>
      <c r="AL900" s="229"/>
      <c r="AM900" s="229"/>
    </row>
    <row r="901" spans="1:39" s="3" customFormat="1" ht="13.8" x14ac:dyDescent="0.25">
      <c r="A901" s="7" t="s">
        <v>44</v>
      </c>
      <c r="B901" s="7" t="s">
        <v>42</v>
      </c>
      <c r="C901" s="8" t="s">
        <v>39</v>
      </c>
      <c r="D901" s="30"/>
      <c r="E901" s="8" t="s">
        <v>64</v>
      </c>
      <c r="F901" s="9" t="str">
        <f>IFERROR(VLOOKUP(E901,Template!$AK$5:$AL$17,2,FALSE),"")</f>
        <v/>
      </c>
      <c r="G901" s="41" t="s">
        <v>7</v>
      </c>
      <c r="H901" s="41" t="s">
        <v>6</v>
      </c>
      <c r="I901" s="32" t="s">
        <v>65</v>
      </c>
      <c r="J901" s="32" t="s">
        <v>66</v>
      </c>
      <c r="K901" s="33">
        <f>IFERROR(I901+J901,0)</f>
        <v>0</v>
      </c>
      <c r="L901" s="33">
        <f>IFERROR(K901,"")</f>
        <v>0</v>
      </c>
      <c r="M901" s="34">
        <f t="shared" ref="M901:M912" si="2491">IF(L901&lt;=$N$4,K901,IF(L900&gt;$N$4,0,$N$4-L900))</f>
        <v>0</v>
      </c>
      <c r="N901" s="34">
        <f>IF(AND(L901&gt;$N$4,L901&lt;=$O$4),K901-M901,IF(AND(L900&gt;$N$4,L900&lt;=$O$4),$O$4-L900,IF(L900&gt;$O$4,0,IF(L901&lt;$N$4,0,MIN(L901-$N$4,$N$4)))))</f>
        <v>0</v>
      </c>
      <c r="O901" s="34">
        <f>IF(L901&gt;$O$4,K901-M901-N901,0)</f>
        <v>0</v>
      </c>
      <c r="P901" s="12" t="s">
        <v>94</v>
      </c>
      <c r="Q901" s="12" t="s">
        <v>68</v>
      </c>
      <c r="R901" s="33">
        <f>IF(AND($Q901="LOW",$P901="French"),M901*R$4,0)</f>
        <v>0</v>
      </c>
      <c r="S901" s="33">
        <f>IF(AND($Q901="LOW",$P901="French"),N901*S$4,0)</f>
        <v>0</v>
      </c>
      <c r="T901" s="33">
        <f>IF(AND($Q901="LOW",$P901="French"),O901*T$4,0)</f>
        <v>0</v>
      </c>
      <c r="U901" s="33">
        <f>IF(AND($Q901="HIGH",$P901="French"),M901*U$4,0)</f>
        <v>0</v>
      </c>
      <c r="V901" s="33">
        <f>IF(AND($Q901="HIGH",$P901="French"),N901*V$4,0)</f>
        <v>0</v>
      </c>
      <c r="W901" s="33">
        <f>IF(AND($Q901="HIGH",$P901="French"),O901*W$4,0)</f>
        <v>0</v>
      </c>
      <c r="X901" s="33">
        <f>IF(AND($Q901="LOW",$P901="English"),M901*X$4,0)</f>
        <v>0</v>
      </c>
      <c r="Y901" s="33">
        <f>IF(AND($Q901="LOW",$P901="English"),N901*Y$4,0)</f>
        <v>0</v>
      </c>
      <c r="Z901" s="33">
        <f>IF(AND($Q901="LOW",$P901="English"),O901*Z$4,0)</f>
        <v>0</v>
      </c>
      <c r="AA901" s="33">
        <f>IF(AND($Q901="HIGH",$P901="English"),M901*AA$4,0)</f>
        <v>0</v>
      </c>
      <c r="AB901" s="33">
        <f>IF(AND($Q901="HIGH",$P901="English"),N901*AB$4,0)</f>
        <v>0</v>
      </c>
      <c r="AC901" s="33">
        <f>IF(AND($Q901="HIGH",$P901="English"),O901*AC$4,0)</f>
        <v>0</v>
      </c>
      <c r="AD901" s="26">
        <f>SUM(R901:AC901)</f>
        <v>0</v>
      </c>
      <c r="AE901" s="46" t="str">
        <f>IFERROR(IF(AE$3=VLOOKUP($E901,Template!$AK$5:$AM$17,3,FALSE),$AD901*$F901,0),"0.00")</f>
        <v>0.00</v>
      </c>
      <c r="AF901" s="46" t="str">
        <f>IFERROR(IF(AF$3=VLOOKUP($E901,Template!$AK$5:$AM$17,3,FALSE),$AD901*$F901,0),"0.00")</f>
        <v>0.00</v>
      </c>
      <c r="AG901" s="28">
        <f>SUM(AD901:AF901)</f>
        <v>0</v>
      </c>
      <c r="AH901" s="13" t="s">
        <v>40</v>
      </c>
      <c r="AI901" s="13" t="s">
        <v>41</v>
      </c>
      <c r="AK901" s="14" t="s">
        <v>25</v>
      </c>
      <c r="AL901" s="15">
        <v>0.05</v>
      </c>
      <c r="AM901" s="16" t="s">
        <v>3</v>
      </c>
    </row>
    <row r="902" spans="1:39" s="3" customFormat="1" ht="13.8" x14ac:dyDescent="0.25">
      <c r="A902" s="7" t="str">
        <f>A901</f>
        <v>(Enter Broadcasting Company Name)</v>
      </c>
      <c r="B902" s="7" t="str">
        <f>B901</f>
        <v>(Enter Call Letters)</v>
      </c>
      <c r="C902" s="8" t="str">
        <f>C901</f>
        <v>(Select AM/FM)</v>
      </c>
      <c r="D902" s="30"/>
      <c r="E902" s="8" t="str">
        <f>E901</f>
        <v>(Select Station Province)</v>
      </c>
      <c r="F902" s="9" t="str">
        <f>IFERROR(VLOOKUP(E902,Template!$AK$5:$AL$17,2,FALSE),"")</f>
        <v/>
      </c>
      <c r="G902" s="42" t="s">
        <v>8</v>
      </c>
      <c r="H902" s="42" t="s">
        <v>9</v>
      </c>
      <c r="I902" s="32" t="s">
        <v>65</v>
      </c>
      <c r="J902" s="32" t="s">
        <v>66</v>
      </c>
      <c r="K902" s="33">
        <f t="shared" ref="K902:K912" si="2492">IFERROR(I902+J902,0)</f>
        <v>0</v>
      </c>
      <c r="L902" s="33">
        <f t="shared" ref="L902:L912" si="2493">IFERROR(L901+K902,"")</f>
        <v>0</v>
      </c>
      <c r="M902" s="34">
        <f t="shared" si="2491"/>
        <v>0</v>
      </c>
      <c r="N902" s="34">
        <f>IF(AND(L902&gt;$N$4,L902&lt;=$O$4),K902-M902,IF(AND(L901&gt;$N$4,L901&lt;=$O$4),$O$4-L901,IF(L901&gt;$O$4,0,IF(L902&lt;$N$4,0,MIN(L902-$N$4,$N$4)))))</f>
        <v>0</v>
      </c>
      <c r="O902" s="34">
        <f t="shared" ref="O902:O912" si="2494">IF(L902&gt;$O$4,K902-M902-N902,0)</f>
        <v>0</v>
      </c>
      <c r="P902" s="12" t="str">
        <f>P901</f>
        <v>(Select Language)</v>
      </c>
      <c r="Q902" s="12" t="str">
        <f>Q901</f>
        <v>(Select Usage)</v>
      </c>
      <c r="R902" s="33">
        <f t="shared" ref="R902:R912" si="2495">IF(AND($Q902="LOW",$P902="French"),M902*R$4,0)</f>
        <v>0</v>
      </c>
      <c r="S902" s="33">
        <f t="shared" ref="S902:S912" si="2496">IF(AND($Q902="LOW",$P902="French"),N902*S$4,0)</f>
        <v>0</v>
      </c>
      <c r="T902" s="33">
        <f t="shared" ref="T902:T912" si="2497">IF(AND($Q902="LOW",$P902="French"),O902*T$4,0)</f>
        <v>0</v>
      </c>
      <c r="U902" s="33">
        <f t="shared" ref="U902:U912" si="2498">IF(AND($Q902="HIGH",$P902="French"),M902*U$4,0)</f>
        <v>0</v>
      </c>
      <c r="V902" s="33">
        <f t="shared" ref="V902:V912" si="2499">IF(AND($Q902="HIGH",$P902="French"),N902*V$4,0)</f>
        <v>0</v>
      </c>
      <c r="W902" s="33">
        <f t="shared" ref="W902:W912" si="2500">IF(AND($Q902="HIGH",$P902="French"),O902*W$4,0)</f>
        <v>0</v>
      </c>
      <c r="X902" s="33">
        <f t="shared" ref="X902:X912" si="2501">IF(AND($Q902="LOW",$P902="English"),M902*X$4,0)</f>
        <v>0</v>
      </c>
      <c r="Y902" s="33">
        <f t="shared" ref="Y902:Y912" si="2502">IF(AND($Q902="LOW",$P902="English"),N902*Y$4,0)</f>
        <v>0</v>
      </c>
      <c r="Z902" s="33">
        <f t="shared" ref="Z902:Z912" si="2503">IF(AND($Q902="LOW",$P902="English"),O902*Z$4,0)</f>
        <v>0</v>
      </c>
      <c r="AA902" s="33">
        <f t="shared" ref="AA902:AA912" si="2504">IF(AND($Q902="HIGH",$P902="English"),M902*AA$4,0)</f>
        <v>0</v>
      </c>
      <c r="AB902" s="33">
        <f t="shared" ref="AB902:AB912" si="2505">IF(AND($Q902="HIGH",$P902="English"),N902*AB$4,0)</f>
        <v>0</v>
      </c>
      <c r="AC902" s="33">
        <f t="shared" ref="AC902:AC912" si="2506">IF(AND($Q902="HIGH",$P902="English"),O902*AC$4,0)</f>
        <v>0</v>
      </c>
      <c r="AD902" s="26">
        <f t="shared" ref="AD902:AD906" si="2507">SUM(R902:AC902)</f>
        <v>0</v>
      </c>
      <c r="AE902" s="46" t="str">
        <f>IFERROR(IF(AE$3=VLOOKUP($E902,Template!$AK$5:$AM$17,3,FALSE),$AD902*$F902,0),"0.00")</f>
        <v>0.00</v>
      </c>
      <c r="AF902" s="46" t="str">
        <f>IFERROR(IF(AF$3=VLOOKUP($E902,Template!$AK$5:$AM$17,3,FALSE),$AD902*$F902,0),"0.00")</f>
        <v>0.00</v>
      </c>
      <c r="AG902" s="28">
        <f t="shared" ref="AG902:AG912" si="2508">SUM(AD902:AF902)</f>
        <v>0</v>
      </c>
      <c r="AH902" s="13" t="s">
        <v>40</v>
      </c>
      <c r="AI902" s="13" t="s">
        <v>41</v>
      </c>
      <c r="AK902" s="14" t="s">
        <v>23</v>
      </c>
      <c r="AL902" s="15">
        <v>0.05</v>
      </c>
      <c r="AM902" s="16" t="s">
        <v>3</v>
      </c>
    </row>
    <row r="903" spans="1:39" s="3" customFormat="1" ht="13.8" x14ac:dyDescent="0.25">
      <c r="A903" s="7" t="str">
        <f t="shared" ref="A903:C903" si="2509">A902</f>
        <v>(Enter Broadcasting Company Name)</v>
      </c>
      <c r="B903" s="7" t="str">
        <f t="shared" si="2509"/>
        <v>(Enter Call Letters)</v>
      </c>
      <c r="C903" s="8" t="str">
        <f t="shared" si="2509"/>
        <v>(Select AM/FM)</v>
      </c>
      <c r="D903" s="30"/>
      <c r="E903" s="8" t="str">
        <f t="shared" ref="E903:E912" si="2510">E902</f>
        <v>(Select Station Province)</v>
      </c>
      <c r="F903" s="9" t="str">
        <f>IFERROR(VLOOKUP(E903,Template!$AK$5:$AL$17,2,FALSE),"")</f>
        <v/>
      </c>
      <c r="G903" s="42" t="s">
        <v>6</v>
      </c>
      <c r="H903" s="42" t="s">
        <v>10</v>
      </c>
      <c r="I903" s="32" t="s">
        <v>65</v>
      </c>
      <c r="J903" s="32" t="s">
        <v>66</v>
      </c>
      <c r="K903" s="33">
        <f t="shared" si="2492"/>
        <v>0</v>
      </c>
      <c r="L903" s="33">
        <f t="shared" si="2493"/>
        <v>0</v>
      </c>
      <c r="M903" s="34">
        <f t="shared" si="2491"/>
        <v>0</v>
      </c>
      <c r="N903" s="34">
        <f t="shared" ref="N903:N912" si="2511">IF(AND(L903&gt;$N$4,L903&lt;=$O$4),K903-M903,IF(AND(L902&gt;$N$4,L902&lt;=$O$4),$O$4-L902,IF(L902&gt;$O$4,0,IF(L903&lt;$N$4,0,MIN(L903-$N$4,$N$4)))))</f>
        <v>0</v>
      </c>
      <c r="O903" s="34">
        <f t="shared" si="2494"/>
        <v>0</v>
      </c>
      <c r="P903" s="12" t="str">
        <f t="shared" ref="P903:Q903" si="2512">P902</f>
        <v>(Select Language)</v>
      </c>
      <c r="Q903" s="12" t="str">
        <f t="shared" si="2512"/>
        <v>(Select Usage)</v>
      </c>
      <c r="R903" s="33">
        <f t="shared" si="2495"/>
        <v>0</v>
      </c>
      <c r="S903" s="33">
        <f t="shared" si="2496"/>
        <v>0</v>
      </c>
      <c r="T903" s="33">
        <f t="shared" si="2497"/>
        <v>0</v>
      </c>
      <c r="U903" s="33">
        <f t="shared" si="2498"/>
        <v>0</v>
      </c>
      <c r="V903" s="33">
        <f t="shared" si="2499"/>
        <v>0</v>
      </c>
      <c r="W903" s="33">
        <f t="shared" si="2500"/>
        <v>0</v>
      </c>
      <c r="X903" s="33">
        <f t="shared" si="2501"/>
        <v>0</v>
      </c>
      <c r="Y903" s="33">
        <f t="shared" si="2502"/>
        <v>0</v>
      </c>
      <c r="Z903" s="33">
        <f t="shared" si="2503"/>
        <v>0</v>
      </c>
      <c r="AA903" s="33">
        <f t="shared" si="2504"/>
        <v>0</v>
      </c>
      <c r="AB903" s="33">
        <f t="shared" si="2505"/>
        <v>0</v>
      </c>
      <c r="AC903" s="33">
        <f t="shared" si="2506"/>
        <v>0</v>
      </c>
      <c r="AD903" s="26">
        <f t="shared" si="2507"/>
        <v>0</v>
      </c>
      <c r="AE903" s="46" t="str">
        <f>IFERROR(IF(AE$3=VLOOKUP($E903,Template!$AK$5:$AM$17,3,FALSE),$AD903*$F903,0),"0.00")</f>
        <v>0.00</v>
      </c>
      <c r="AF903" s="46" t="str">
        <f>IFERROR(IF(AF$3=VLOOKUP($E903,Template!$AK$5:$AM$17,3,FALSE),$AD903*$F903,0),"0.00")</f>
        <v>0.00</v>
      </c>
      <c r="AG903" s="28">
        <f t="shared" si="2508"/>
        <v>0</v>
      </c>
      <c r="AH903" s="13" t="s">
        <v>40</v>
      </c>
      <c r="AI903" s="13" t="s">
        <v>41</v>
      </c>
      <c r="AK903" s="14" t="s">
        <v>24</v>
      </c>
      <c r="AL903" s="15">
        <v>0.05</v>
      </c>
      <c r="AM903" s="16" t="s">
        <v>3</v>
      </c>
    </row>
    <row r="904" spans="1:39" s="3" customFormat="1" ht="13.8" x14ac:dyDescent="0.25">
      <c r="A904" s="7" t="str">
        <f t="shared" ref="A904:C904" si="2513">A903</f>
        <v>(Enter Broadcasting Company Name)</v>
      </c>
      <c r="B904" s="7" t="str">
        <f t="shared" si="2513"/>
        <v>(Enter Call Letters)</v>
      </c>
      <c r="C904" s="8" t="str">
        <f t="shared" si="2513"/>
        <v>(Select AM/FM)</v>
      </c>
      <c r="D904" s="30"/>
      <c r="E904" s="8" t="str">
        <f t="shared" si="2510"/>
        <v>(Select Station Province)</v>
      </c>
      <c r="F904" s="9" t="str">
        <f>IFERROR(VLOOKUP(E904,Template!$AK$5:$AL$17,2,FALSE),"")</f>
        <v/>
      </c>
      <c r="G904" s="42" t="s">
        <v>9</v>
      </c>
      <c r="H904" s="42" t="s">
        <v>11</v>
      </c>
      <c r="I904" s="32" t="s">
        <v>65</v>
      </c>
      <c r="J904" s="32" t="s">
        <v>66</v>
      </c>
      <c r="K904" s="33">
        <f t="shared" si="2492"/>
        <v>0</v>
      </c>
      <c r="L904" s="33">
        <f t="shared" si="2493"/>
        <v>0</v>
      </c>
      <c r="M904" s="34">
        <f t="shared" si="2491"/>
        <v>0</v>
      </c>
      <c r="N904" s="34">
        <f t="shared" si="2511"/>
        <v>0</v>
      </c>
      <c r="O904" s="34">
        <f t="shared" si="2494"/>
        <v>0</v>
      </c>
      <c r="P904" s="12" t="str">
        <f t="shared" ref="P904:Q904" si="2514">P903</f>
        <v>(Select Language)</v>
      </c>
      <c r="Q904" s="12" t="str">
        <f t="shared" si="2514"/>
        <v>(Select Usage)</v>
      </c>
      <c r="R904" s="33">
        <f t="shared" si="2495"/>
        <v>0</v>
      </c>
      <c r="S904" s="33">
        <f t="shared" si="2496"/>
        <v>0</v>
      </c>
      <c r="T904" s="33">
        <f t="shared" si="2497"/>
        <v>0</v>
      </c>
      <c r="U904" s="33">
        <f t="shared" si="2498"/>
        <v>0</v>
      </c>
      <c r="V904" s="33">
        <f t="shared" si="2499"/>
        <v>0</v>
      </c>
      <c r="W904" s="33">
        <f t="shared" si="2500"/>
        <v>0</v>
      </c>
      <c r="X904" s="33">
        <f t="shared" si="2501"/>
        <v>0</v>
      </c>
      <c r="Y904" s="33">
        <f t="shared" si="2502"/>
        <v>0</v>
      </c>
      <c r="Z904" s="33">
        <f t="shared" si="2503"/>
        <v>0</v>
      </c>
      <c r="AA904" s="33">
        <f t="shared" si="2504"/>
        <v>0</v>
      </c>
      <c r="AB904" s="33">
        <f t="shared" si="2505"/>
        <v>0</v>
      </c>
      <c r="AC904" s="33">
        <f t="shared" si="2506"/>
        <v>0</v>
      </c>
      <c r="AD904" s="26">
        <f t="shared" si="2507"/>
        <v>0</v>
      </c>
      <c r="AE904" s="46" t="str">
        <f>IFERROR(IF(AE$3=VLOOKUP($E904,Template!$AK$5:$AM$17,3,FALSE),$AD904*$F904,0),"0.00")</f>
        <v>0.00</v>
      </c>
      <c r="AF904" s="46" t="str">
        <f>IFERROR(IF(AF$3=VLOOKUP($E904,Template!$AK$5:$AM$17,3,FALSE),$AD904*$F904,0),"0.00")</f>
        <v>0.00</v>
      </c>
      <c r="AG904" s="28">
        <f t="shared" si="2508"/>
        <v>0</v>
      </c>
      <c r="AH904" s="13" t="s">
        <v>40</v>
      </c>
      <c r="AI904" s="13" t="s">
        <v>41</v>
      </c>
      <c r="AK904" s="14" t="s">
        <v>22</v>
      </c>
      <c r="AL904" s="15">
        <v>0.15</v>
      </c>
      <c r="AM904" s="16" t="s">
        <v>2</v>
      </c>
    </row>
    <row r="905" spans="1:39" s="3" customFormat="1" ht="13.8" x14ac:dyDescent="0.25">
      <c r="A905" s="7" t="str">
        <f t="shared" ref="A905:C905" si="2515">A904</f>
        <v>(Enter Broadcasting Company Name)</v>
      </c>
      <c r="B905" s="7" t="str">
        <f t="shared" si="2515"/>
        <v>(Enter Call Letters)</v>
      </c>
      <c r="C905" s="8" t="str">
        <f t="shared" si="2515"/>
        <v>(Select AM/FM)</v>
      </c>
      <c r="D905" s="30"/>
      <c r="E905" s="8" t="str">
        <f t="shared" si="2510"/>
        <v>(Select Station Province)</v>
      </c>
      <c r="F905" s="9" t="str">
        <f>IFERROR(VLOOKUP(E905,Template!$AK$5:$AL$17,2,FALSE),"")</f>
        <v/>
      </c>
      <c r="G905" s="42" t="s">
        <v>10</v>
      </c>
      <c r="H905" s="42" t="s">
        <v>12</v>
      </c>
      <c r="I905" s="32" t="s">
        <v>65</v>
      </c>
      <c r="J905" s="32" t="s">
        <v>66</v>
      </c>
      <c r="K905" s="33">
        <f t="shared" si="2492"/>
        <v>0</v>
      </c>
      <c r="L905" s="33">
        <f t="shared" si="2493"/>
        <v>0</v>
      </c>
      <c r="M905" s="34">
        <f t="shared" si="2491"/>
        <v>0</v>
      </c>
      <c r="N905" s="34">
        <f t="shared" si="2511"/>
        <v>0</v>
      </c>
      <c r="O905" s="34">
        <f t="shared" si="2494"/>
        <v>0</v>
      </c>
      <c r="P905" s="12" t="str">
        <f t="shared" ref="P905:Q905" si="2516">P904</f>
        <v>(Select Language)</v>
      </c>
      <c r="Q905" s="12" t="str">
        <f t="shared" si="2516"/>
        <v>(Select Usage)</v>
      </c>
      <c r="R905" s="33">
        <f t="shared" si="2495"/>
        <v>0</v>
      </c>
      <c r="S905" s="33">
        <f t="shared" si="2496"/>
        <v>0</v>
      </c>
      <c r="T905" s="33">
        <f t="shared" si="2497"/>
        <v>0</v>
      </c>
      <c r="U905" s="33">
        <f t="shared" si="2498"/>
        <v>0</v>
      </c>
      <c r="V905" s="33">
        <f t="shared" si="2499"/>
        <v>0</v>
      </c>
      <c r="W905" s="33">
        <f t="shared" si="2500"/>
        <v>0</v>
      </c>
      <c r="X905" s="33">
        <f t="shared" si="2501"/>
        <v>0</v>
      </c>
      <c r="Y905" s="33">
        <f t="shared" si="2502"/>
        <v>0</v>
      </c>
      <c r="Z905" s="33">
        <f t="shared" si="2503"/>
        <v>0</v>
      </c>
      <c r="AA905" s="33">
        <f t="shared" si="2504"/>
        <v>0</v>
      </c>
      <c r="AB905" s="33">
        <f t="shared" si="2505"/>
        <v>0</v>
      </c>
      <c r="AC905" s="33">
        <f t="shared" si="2506"/>
        <v>0</v>
      </c>
      <c r="AD905" s="26">
        <f t="shared" si="2507"/>
        <v>0</v>
      </c>
      <c r="AE905" s="46" t="str">
        <f>IFERROR(IF(AE$3=VLOOKUP($E905,Template!$AK$5:$AM$17,3,FALSE),$AD905*$F905,0),"0.00")</f>
        <v>0.00</v>
      </c>
      <c r="AF905" s="46" t="str">
        <f>IFERROR(IF(AF$3=VLOOKUP($E905,Template!$AK$5:$AM$17,3,FALSE),$AD905*$F905,0),"0.00")</f>
        <v>0.00</v>
      </c>
      <c r="AG905" s="28">
        <f t="shared" si="2508"/>
        <v>0</v>
      </c>
      <c r="AH905" s="13" t="s">
        <v>40</v>
      </c>
      <c r="AI905" s="13" t="s">
        <v>41</v>
      </c>
      <c r="AK905" s="14" t="s">
        <v>26</v>
      </c>
      <c r="AL905" s="15">
        <v>0.15</v>
      </c>
      <c r="AM905" s="16" t="s">
        <v>2</v>
      </c>
    </row>
    <row r="906" spans="1:39" s="3" customFormat="1" ht="13.8" x14ac:dyDescent="0.25">
      <c r="A906" s="7" t="str">
        <f t="shared" ref="A906:C906" si="2517">A905</f>
        <v>(Enter Broadcasting Company Name)</v>
      </c>
      <c r="B906" s="7" t="str">
        <f t="shared" si="2517"/>
        <v>(Enter Call Letters)</v>
      </c>
      <c r="C906" s="8" t="str">
        <f t="shared" si="2517"/>
        <v>(Select AM/FM)</v>
      </c>
      <c r="D906" s="30"/>
      <c r="E906" s="8" t="str">
        <f t="shared" si="2510"/>
        <v>(Select Station Province)</v>
      </c>
      <c r="F906" s="9" t="str">
        <f>IFERROR(VLOOKUP(E906,Template!$AK$5:$AL$17,2,FALSE),"")</f>
        <v/>
      </c>
      <c r="G906" s="42" t="s">
        <v>11</v>
      </c>
      <c r="H906" s="42" t="s">
        <v>13</v>
      </c>
      <c r="I906" s="32" t="s">
        <v>65</v>
      </c>
      <c r="J906" s="32" t="s">
        <v>66</v>
      </c>
      <c r="K906" s="33">
        <f t="shared" si="2492"/>
        <v>0</v>
      </c>
      <c r="L906" s="33">
        <f t="shared" si="2493"/>
        <v>0</v>
      </c>
      <c r="M906" s="34">
        <f t="shared" si="2491"/>
        <v>0</v>
      </c>
      <c r="N906" s="34">
        <f t="shared" si="2511"/>
        <v>0</v>
      </c>
      <c r="O906" s="34">
        <f t="shared" si="2494"/>
        <v>0</v>
      </c>
      <c r="P906" s="12" t="str">
        <f t="shared" ref="P906:Q906" si="2518">P905</f>
        <v>(Select Language)</v>
      </c>
      <c r="Q906" s="12" t="str">
        <f t="shared" si="2518"/>
        <v>(Select Usage)</v>
      </c>
      <c r="R906" s="33">
        <f t="shared" si="2495"/>
        <v>0</v>
      </c>
      <c r="S906" s="33">
        <f t="shared" si="2496"/>
        <v>0</v>
      </c>
      <c r="T906" s="33">
        <f t="shared" si="2497"/>
        <v>0</v>
      </c>
      <c r="U906" s="33">
        <f t="shared" si="2498"/>
        <v>0</v>
      </c>
      <c r="V906" s="33">
        <f t="shared" si="2499"/>
        <v>0</v>
      </c>
      <c r="W906" s="33">
        <f t="shared" si="2500"/>
        <v>0</v>
      </c>
      <c r="X906" s="33">
        <f t="shared" si="2501"/>
        <v>0</v>
      </c>
      <c r="Y906" s="33">
        <f t="shared" si="2502"/>
        <v>0</v>
      </c>
      <c r="Z906" s="33">
        <f t="shared" si="2503"/>
        <v>0</v>
      </c>
      <c r="AA906" s="33">
        <f t="shared" si="2504"/>
        <v>0</v>
      </c>
      <c r="AB906" s="33">
        <f t="shared" si="2505"/>
        <v>0</v>
      </c>
      <c r="AC906" s="33">
        <f t="shared" si="2506"/>
        <v>0</v>
      </c>
      <c r="AD906" s="26">
        <f t="shared" si="2507"/>
        <v>0</v>
      </c>
      <c r="AE906" s="46" t="str">
        <f>IFERROR(IF(AE$3=VLOOKUP($E906,Template!$AK$5:$AM$17,3,FALSE),$AD906*$F906,0),"0.00")</f>
        <v>0.00</v>
      </c>
      <c r="AF906" s="46" t="str">
        <f>IFERROR(IF(AF$3=VLOOKUP($E906,Template!$AK$5:$AM$17,3,FALSE),$AD906*$F906,0),"0.00")</f>
        <v>0.00</v>
      </c>
      <c r="AG906" s="28">
        <f t="shared" si="2508"/>
        <v>0</v>
      </c>
      <c r="AH906" s="13" t="s">
        <v>40</v>
      </c>
      <c r="AI906" s="13" t="s">
        <v>41</v>
      </c>
      <c r="AK906" s="14" t="s">
        <v>27</v>
      </c>
      <c r="AL906" s="15">
        <v>0.15</v>
      </c>
      <c r="AM906" s="16" t="s">
        <v>2</v>
      </c>
    </row>
    <row r="907" spans="1:39" s="3" customFormat="1" ht="13.8" x14ac:dyDescent="0.25">
      <c r="A907" s="7" t="str">
        <f t="shared" ref="A907:C907" si="2519">A906</f>
        <v>(Enter Broadcasting Company Name)</v>
      </c>
      <c r="B907" s="7" t="str">
        <f t="shared" si="2519"/>
        <v>(Enter Call Letters)</v>
      </c>
      <c r="C907" s="8" t="str">
        <f t="shared" si="2519"/>
        <v>(Select AM/FM)</v>
      </c>
      <c r="D907" s="30"/>
      <c r="E907" s="8" t="str">
        <f t="shared" si="2510"/>
        <v>(Select Station Province)</v>
      </c>
      <c r="F907" s="9" t="str">
        <f>IFERROR(VLOOKUP(E907,Template!$AK$5:$AL$17,2,FALSE),"")</f>
        <v/>
      </c>
      <c r="G907" s="42" t="s">
        <v>12</v>
      </c>
      <c r="H907" s="42" t="s">
        <v>15</v>
      </c>
      <c r="I907" s="32" t="s">
        <v>65</v>
      </c>
      <c r="J907" s="32" t="s">
        <v>66</v>
      </c>
      <c r="K907" s="33">
        <f t="shared" si="2492"/>
        <v>0</v>
      </c>
      <c r="L907" s="33">
        <f t="shared" si="2493"/>
        <v>0</v>
      </c>
      <c r="M907" s="34">
        <f t="shared" si="2491"/>
        <v>0</v>
      </c>
      <c r="N907" s="34">
        <f t="shared" si="2511"/>
        <v>0</v>
      </c>
      <c r="O907" s="34">
        <f t="shared" si="2494"/>
        <v>0</v>
      </c>
      <c r="P907" s="12" t="str">
        <f t="shared" ref="P907:Q907" si="2520">P906</f>
        <v>(Select Language)</v>
      </c>
      <c r="Q907" s="12" t="str">
        <f t="shared" si="2520"/>
        <v>(Select Usage)</v>
      </c>
      <c r="R907" s="33">
        <f t="shared" si="2495"/>
        <v>0</v>
      </c>
      <c r="S907" s="33">
        <f t="shared" si="2496"/>
        <v>0</v>
      </c>
      <c r="T907" s="33">
        <f t="shared" si="2497"/>
        <v>0</v>
      </c>
      <c r="U907" s="33">
        <f t="shared" si="2498"/>
        <v>0</v>
      </c>
      <c r="V907" s="33">
        <f t="shared" si="2499"/>
        <v>0</v>
      </c>
      <c r="W907" s="33">
        <f t="shared" si="2500"/>
        <v>0</v>
      </c>
      <c r="X907" s="33">
        <f t="shared" si="2501"/>
        <v>0</v>
      </c>
      <c r="Y907" s="33">
        <f t="shared" si="2502"/>
        <v>0</v>
      </c>
      <c r="Z907" s="33">
        <f t="shared" si="2503"/>
        <v>0</v>
      </c>
      <c r="AA907" s="33">
        <f t="shared" si="2504"/>
        <v>0</v>
      </c>
      <c r="AB907" s="33">
        <f t="shared" si="2505"/>
        <v>0</v>
      </c>
      <c r="AC907" s="33">
        <f t="shared" si="2506"/>
        <v>0</v>
      </c>
      <c r="AD907" s="26">
        <f>SUM(R907:AC907)</f>
        <v>0</v>
      </c>
      <c r="AE907" s="46" t="str">
        <f>IFERROR(IF(AE$3=VLOOKUP($E907,Template!$AK$5:$AM$17,3,FALSE),$AD907*$F907,0),"0.00")</f>
        <v>0.00</v>
      </c>
      <c r="AF907" s="46" t="str">
        <f>IFERROR(IF(AF$3=VLOOKUP($E907,Template!$AK$5:$AM$17,3,FALSE),$AD907*$F907,0),"0.00")</f>
        <v>0.00</v>
      </c>
      <c r="AG907" s="28">
        <f t="shared" si="2508"/>
        <v>0</v>
      </c>
      <c r="AH907" s="13" t="s">
        <v>40</v>
      </c>
      <c r="AI907" s="13" t="s">
        <v>41</v>
      </c>
      <c r="AK907" s="14" t="s">
        <v>28</v>
      </c>
      <c r="AL907" s="15">
        <v>0.05</v>
      </c>
      <c r="AM907" s="16" t="s">
        <v>3</v>
      </c>
    </row>
    <row r="908" spans="1:39" s="3" customFormat="1" ht="13.8" x14ac:dyDescent="0.25">
      <c r="A908" s="7" t="str">
        <f t="shared" ref="A908:C908" si="2521">A907</f>
        <v>(Enter Broadcasting Company Name)</v>
      </c>
      <c r="B908" s="7" t="str">
        <f t="shared" si="2521"/>
        <v>(Enter Call Letters)</v>
      </c>
      <c r="C908" s="8" t="str">
        <f t="shared" si="2521"/>
        <v>(Select AM/FM)</v>
      </c>
      <c r="D908" s="30"/>
      <c r="E908" s="8" t="str">
        <f t="shared" si="2510"/>
        <v>(Select Station Province)</v>
      </c>
      <c r="F908" s="9" t="str">
        <f>IFERROR(VLOOKUP(E908,Template!$AK$5:$AL$17,2,FALSE),"")</f>
        <v/>
      </c>
      <c r="G908" s="42" t="s">
        <v>13</v>
      </c>
      <c r="H908" s="42" t="s">
        <v>16</v>
      </c>
      <c r="I908" s="32" t="s">
        <v>65</v>
      </c>
      <c r="J908" s="32" t="s">
        <v>66</v>
      </c>
      <c r="K908" s="33">
        <f t="shared" si="2492"/>
        <v>0</v>
      </c>
      <c r="L908" s="33">
        <f t="shared" si="2493"/>
        <v>0</v>
      </c>
      <c r="M908" s="34">
        <f t="shared" si="2491"/>
        <v>0</v>
      </c>
      <c r="N908" s="34">
        <f t="shared" si="2511"/>
        <v>0</v>
      </c>
      <c r="O908" s="34">
        <f t="shared" si="2494"/>
        <v>0</v>
      </c>
      <c r="P908" s="12" t="str">
        <f t="shared" ref="P908:Q908" si="2522">P907</f>
        <v>(Select Language)</v>
      </c>
      <c r="Q908" s="12" t="str">
        <f t="shared" si="2522"/>
        <v>(Select Usage)</v>
      </c>
      <c r="R908" s="33">
        <f t="shared" si="2495"/>
        <v>0</v>
      </c>
      <c r="S908" s="33">
        <f t="shared" si="2496"/>
        <v>0</v>
      </c>
      <c r="T908" s="33">
        <f t="shared" si="2497"/>
        <v>0</v>
      </c>
      <c r="U908" s="33">
        <f t="shared" si="2498"/>
        <v>0</v>
      </c>
      <c r="V908" s="33">
        <f t="shared" si="2499"/>
        <v>0</v>
      </c>
      <c r="W908" s="33">
        <f t="shared" si="2500"/>
        <v>0</v>
      </c>
      <c r="X908" s="33">
        <f t="shared" si="2501"/>
        <v>0</v>
      </c>
      <c r="Y908" s="33">
        <f t="shared" si="2502"/>
        <v>0</v>
      </c>
      <c r="Z908" s="33">
        <f t="shared" si="2503"/>
        <v>0</v>
      </c>
      <c r="AA908" s="33">
        <f t="shared" si="2504"/>
        <v>0</v>
      </c>
      <c r="AB908" s="33">
        <f t="shared" si="2505"/>
        <v>0</v>
      </c>
      <c r="AC908" s="33">
        <f t="shared" si="2506"/>
        <v>0</v>
      </c>
      <c r="AD908" s="26">
        <f t="shared" ref="AD908:AD910" si="2523">SUM(R908:AC908)</f>
        <v>0</v>
      </c>
      <c r="AE908" s="46" t="str">
        <f>IFERROR(IF(AE$3=VLOOKUP($E908,Template!$AK$5:$AM$17,3,FALSE),$AD908*$F908,0),"0.00")</f>
        <v>0.00</v>
      </c>
      <c r="AF908" s="46" t="str">
        <f>IFERROR(IF(AF$3=VLOOKUP($E908,Template!$AK$5:$AM$17,3,FALSE),$AD908*$F908,0),"0.00")</f>
        <v>0.00</v>
      </c>
      <c r="AG908" s="28">
        <f t="shared" si="2508"/>
        <v>0</v>
      </c>
      <c r="AH908" s="13" t="s">
        <v>40</v>
      </c>
      <c r="AI908" s="13" t="s">
        <v>41</v>
      </c>
      <c r="AK908" s="14" t="s">
        <v>70</v>
      </c>
      <c r="AL908" s="15">
        <v>0.05</v>
      </c>
      <c r="AM908" s="16" t="s">
        <v>3</v>
      </c>
    </row>
    <row r="909" spans="1:39" s="3" customFormat="1" ht="13.8" x14ac:dyDescent="0.25">
      <c r="A909" s="7" t="str">
        <f t="shared" ref="A909:C909" si="2524">A908</f>
        <v>(Enter Broadcasting Company Name)</v>
      </c>
      <c r="B909" s="7" t="str">
        <f t="shared" si="2524"/>
        <v>(Enter Call Letters)</v>
      </c>
      <c r="C909" s="8" t="str">
        <f t="shared" si="2524"/>
        <v>(Select AM/FM)</v>
      </c>
      <c r="D909" s="30"/>
      <c r="E909" s="8" t="str">
        <f t="shared" si="2510"/>
        <v>(Select Station Province)</v>
      </c>
      <c r="F909" s="9" t="str">
        <f>IFERROR(VLOOKUP(E909,Template!$AK$5:$AL$17,2,FALSE),"")</f>
        <v/>
      </c>
      <c r="G909" s="42" t="s">
        <v>15</v>
      </c>
      <c r="H909" s="42" t="s">
        <v>17</v>
      </c>
      <c r="I909" s="32" t="s">
        <v>65</v>
      </c>
      <c r="J909" s="32" t="s">
        <v>66</v>
      </c>
      <c r="K909" s="33">
        <f t="shared" si="2492"/>
        <v>0</v>
      </c>
      <c r="L909" s="33">
        <f t="shared" si="2493"/>
        <v>0</v>
      </c>
      <c r="M909" s="34">
        <f t="shared" si="2491"/>
        <v>0</v>
      </c>
      <c r="N909" s="34">
        <f t="shared" si="2511"/>
        <v>0</v>
      </c>
      <c r="O909" s="34">
        <f t="shared" si="2494"/>
        <v>0</v>
      </c>
      <c r="P909" s="12" t="str">
        <f t="shared" ref="P909:Q909" si="2525">P908</f>
        <v>(Select Language)</v>
      </c>
      <c r="Q909" s="12" t="str">
        <f t="shared" si="2525"/>
        <v>(Select Usage)</v>
      </c>
      <c r="R909" s="33">
        <f t="shared" si="2495"/>
        <v>0</v>
      </c>
      <c r="S909" s="33">
        <f t="shared" si="2496"/>
        <v>0</v>
      </c>
      <c r="T909" s="33">
        <f t="shared" si="2497"/>
        <v>0</v>
      </c>
      <c r="U909" s="33">
        <f t="shared" si="2498"/>
        <v>0</v>
      </c>
      <c r="V909" s="33">
        <f t="shared" si="2499"/>
        <v>0</v>
      </c>
      <c r="W909" s="33">
        <f t="shared" si="2500"/>
        <v>0</v>
      </c>
      <c r="X909" s="33">
        <f t="shared" si="2501"/>
        <v>0</v>
      </c>
      <c r="Y909" s="33">
        <f t="shared" si="2502"/>
        <v>0</v>
      </c>
      <c r="Z909" s="33">
        <f t="shared" si="2503"/>
        <v>0</v>
      </c>
      <c r="AA909" s="33">
        <f t="shared" si="2504"/>
        <v>0</v>
      </c>
      <c r="AB909" s="33">
        <f t="shared" si="2505"/>
        <v>0</v>
      </c>
      <c r="AC909" s="33">
        <f t="shared" si="2506"/>
        <v>0</v>
      </c>
      <c r="AD909" s="26">
        <f t="shared" si="2523"/>
        <v>0</v>
      </c>
      <c r="AE909" s="46" t="str">
        <f>IFERROR(IF(AE$3=VLOOKUP($E909,Template!$AK$5:$AM$17,3,FALSE),$AD909*$F909,0),"0.00")</f>
        <v>0.00</v>
      </c>
      <c r="AF909" s="46" t="str">
        <f>IFERROR(IF(AF$3=VLOOKUP($E909,Template!$AK$5:$AM$17,3,FALSE),$AD909*$F909,0),"0.00")</f>
        <v>0.00</v>
      </c>
      <c r="AG909" s="28">
        <f t="shared" si="2508"/>
        <v>0</v>
      </c>
      <c r="AH909" s="13" t="s">
        <v>40</v>
      </c>
      <c r="AI909" s="13" t="s">
        <v>41</v>
      </c>
      <c r="AK909" s="14" t="s">
        <v>20</v>
      </c>
      <c r="AL909" s="15">
        <v>0.13</v>
      </c>
      <c r="AM909" s="16" t="s">
        <v>2</v>
      </c>
    </row>
    <row r="910" spans="1:39" s="3" customFormat="1" ht="13.8" x14ac:dyDescent="0.25">
      <c r="A910" s="7" t="str">
        <f t="shared" ref="A910:C910" si="2526">A909</f>
        <v>(Enter Broadcasting Company Name)</v>
      </c>
      <c r="B910" s="7" t="str">
        <f t="shared" si="2526"/>
        <v>(Enter Call Letters)</v>
      </c>
      <c r="C910" s="8" t="str">
        <f t="shared" si="2526"/>
        <v>(Select AM/FM)</v>
      </c>
      <c r="D910" s="30"/>
      <c r="E910" s="8" t="str">
        <f t="shared" si="2510"/>
        <v>(Select Station Province)</v>
      </c>
      <c r="F910" s="9" t="str">
        <f>IFERROR(VLOOKUP(E910,Template!$AK$5:$AL$17,2,FALSE),"")</f>
        <v/>
      </c>
      <c r="G910" s="42" t="s">
        <v>16</v>
      </c>
      <c r="H910" s="42" t="s">
        <v>18</v>
      </c>
      <c r="I910" s="32" t="s">
        <v>65</v>
      </c>
      <c r="J910" s="32" t="s">
        <v>66</v>
      </c>
      <c r="K910" s="33">
        <f t="shared" si="2492"/>
        <v>0</v>
      </c>
      <c r="L910" s="33">
        <f t="shared" si="2493"/>
        <v>0</v>
      </c>
      <c r="M910" s="34">
        <f t="shared" si="2491"/>
        <v>0</v>
      </c>
      <c r="N910" s="34">
        <f t="shared" si="2511"/>
        <v>0</v>
      </c>
      <c r="O910" s="34">
        <f t="shared" si="2494"/>
        <v>0</v>
      </c>
      <c r="P910" s="12" t="str">
        <f t="shared" ref="P910:Q910" si="2527">P909</f>
        <v>(Select Language)</v>
      </c>
      <c r="Q910" s="12" t="str">
        <f t="shared" si="2527"/>
        <v>(Select Usage)</v>
      </c>
      <c r="R910" s="33">
        <f t="shared" si="2495"/>
        <v>0</v>
      </c>
      <c r="S910" s="33">
        <f t="shared" si="2496"/>
        <v>0</v>
      </c>
      <c r="T910" s="33">
        <f t="shared" si="2497"/>
        <v>0</v>
      </c>
      <c r="U910" s="33">
        <f t="shared" si="2498"/>
        <v>0</v>
      </c>
      <c r="V910" s="33">
        <f t="shared" si="2499"/>
        <v>0</v>
      </c>
      <c r="W910" s="33">
        <f t="shared" si="2500"/>
        <v>0</v>
      </c>
      <c r="X910" s="33">
        <f t="shared" si="2501"/>
        <v>0</v>
      </c>
      <c r="Y910" s="33">
        <f t="shared" si="2502"/>
        <v>0</v>
      </c>
      <c r="Z910" s="33">
        <f t="shared" si="2503"/>
        <v>0</v>
      </c>
      <c r="AA910" s="33">
        <f t="shared" si="2504"/>
        <v>0</v>
      </c>
      <c r="AB910" s="33">
        <f t="shared" si="2505"/>
        <v>0</v>
      </c>
      <c r="AC910" s="33">
        <f t="shared" si="2506"/>
        <v>0</v>
      </c>
      <c r="AD910" s="26">
        <f t="shared" si="2523"/>
        <v>0</v>
      </c>
      <c r="AE910" s="46" t="str">
        <f>IFERROR(IF(AE$3=VLOOKUP($E910,Template!$AK$5:$AM$17,3,FALSE),$AD910*$F910,0),"0.00")</f>
        <v>0.00</v>
      </c>
      <c r="AF910" s="46" t="str">
        <f>IFERROR(IF(AF$3=VLOOKUP($E910,Template!$AK$5:$AM$17,3,FALSE),$AD910*$F910,0),"0.00")</f>
        <v>0.00</v>
      </c>
      <c r="AG910" s="28">
        <f t="shared" si="2508"/>
        <v>0</v>
      </c>
      <c r="AH910" s="13" t="s">
        <v>40</v>
      </c>
      <c r="AI910" s="13" t="s">
        <v>41</v>
      </c>
      <c r="AK910" s="14" t="s">
        <v>69</v>
      </c>
      <c r="AL910" s="15">
        <v>0.15</v>
      </c>
      <c r="AM910" s="16" t="s">
        <v>2</v>
      </c>
    </row>
    <row r="911" spans="1:39" s="3" customFormat="1" ht="13.8" x14ac:dyDescent="0.25">
      <c r="A911" s="7" t="str">
        <f t="shared" ref="A911:C911" si="2528">A910</f>
        <v>(Enter Broadcasting Company Name)</v>
      </c>
      <c r="B911" s="7" t="str">
        <f t="shared" si="2528"/>
        <v>(Enter Call Letters)</v>
      </c>
      <c r="C911" s="8" t="str">
        <f t="shared" si="2528"/>
        <v>(Select AM/FM)</v>
      </c>
      <c r="D911" s="30"/>
      <c r="E911" s="8" t="str">
        <f t="shared" si="2510"/>
        <v>(Select Station Province)</v>
      </c>
      <c r="F911" s="9" t="str">
        <f>IFERROR(VLOOKUP(E911,Template!$AK$5:$AL$17,2,FALSE),"")</f>
        <v/>
      </c>
      <c r="G911" s="42" t="s">
        <v>17</v>
      </c>
      <c r="H911" s="42" t="s">
        <v>7</v>
      </c>
      <c r="I911" s="32" t="s">
        <v>65</v>
      </c>
      <c r="J911" s="32" t="s">
        <v>66</v>
      </c>
      <c r="K911" s="33">
        <f t="shared" si="2492"/>
        <v>0</v>
      </c>
      <c r="L911" s="33">
        <f t="shared" si="2493"/>
        <v>0</v>
      </c>
      <c r="M911" s="34">
        <f t="shared" si="2491"/>
        <v>0</v>
      </c>
      <c r="N911" s="34">
        <f t="shared" si="2511"/>
        <v>0</v>
      </c>
      <c r="O911" s="34">
        <f t="shared" si="2494"/>
        <v>0</v>
      </c>
      <c r="P911" s="12" t="str">
        <f t="shared" ref="P911:Q911" si="2529">P910</f>
        <v>(Select Language)</v>
      </c>
      <c r="Q911" s="12" t="str">
        <f t="shared" si="2529"/>
        <v>(Select Usage)</v>
      </c>
      <c r="R911" s="33">
        <f t="shared" si="2495"/>
        <v>0</v>
      </c>
      <c r="S911" s="33">
        <f t="shared" si="2496"/>
        <v>0</v>
      </c>
      <c r="T911" s="33">
        <f t="shared" si="2497"/>
        <v>0</v>
      </c>
      <c r="U911" s="33">
        <f t="shared" si="2498"/>
        <v>0</v>
      </c>
      <c r="V911" s="33">
        <f t="shared" si="2499"/>
        <v>0</v>
      </c>
      <c r="W911" s="33">
        <f t="shared" si="2500"/>
        <v>0</v>
      </c>
      <c r="X911" s="33">
        <f t="shared" si="2501"/>
        <v>0</v>
      </c>
      <c r="Y911" s="33">
        <f t="shared" si="2502"/>
        <v>0</v>
      </c>
      <c r="Z911" s="33">
        <f t="shared" si="2503"/>
        <v>0</v>
      </c>
      <c r="AA911" s="33">
        <f t="shared" si="2504"/>
        <v>0</v>
      </c>
      <c r="AB911" s="33">
        <f t="shared" si="2505"/>
        <v>0</v>
      </c>
      <c r="AC911" s="33">
        <f t="shared" si="2506"/>
        <v>0</v>
      </c>
      <c r="AD911" s="26">
        <f>SUM(R911:AC911)</f>
        <v>0</v>
      </c>
      <c r="AE911" s="46" t="str">
        <f>IFERROR(IF(AE$3=VLOOKUP($E911,Template!$AK$5:$AM$17,3,FALSE),$AD911*$F911,0),"0.00")</f>
        <v>0.00</v>
      </c>
      <c r="AF911" s="46" t="str">
        <f>IFERROR(IF(AF$3=VLOOKUP($E911,Template!$AK$5:$AM$17,3,FALSE),$AD911*$F911,0),"0.00")</f>
        <v>0.00</v>
      </c>
      <c r="AG911" s="28">
        <f t="shared" si="2508"/>
        <v>0</v>
      </c>
      <c r="AH911" s="13" t="s">
        <v>40</v>
      </c>
      <c r="AI911" s="13" t="s">
        <v>41</v>
      </c>
      <c r="AK911" s="14" t="s">
        <v>29</v>
      </c>
      <c r="AL911" s="15">
        <v>0.05</v>
      </c>
      <c r="AM911" s="16" t="s">
        <v>3</v>
      </c>
    </row>
    <row r="912" spans="1:39" s="3" customFormat="1" ht="13.8" x14ac:dyDescent="0.25">
      <c r="A912" s="7" t="str">
        <f t="shared" ref="A912:C912" si="2530">A911</f>
        <v>(Enter Broadcasting Company Name)</v>
      </c>
      <c r="B912" s="7" t="str">
        <f t="shared" si="2530"/>
        <v>(Enter Call Letters)</v>
      </c>
      <c r="C912" s="8" t="str">
        <f t="shared" si="2530"/>
        <v>(Select AM/FM)</v>
      </c>
      <c r="D912" s="30"/>
      <c r="E912" s="8" t="str">
        <f t="shared" si="2510"/>
        <v>(Select Station Province)</v>
      </c>
      <c r="F912" s="9" t="str">
        <f>IFERROR(VLOOKUP(E912,Template!$AK$5:$AL$17,2,FALSE),"")</f>
        <v/>
      </c>
      <c r="G912" s="42" t="s">
        <v>18</v>
      </c>
      <c r="H912" s="43" t="s">
        <v>8</v>
      </c>
      <c r="I912" s="32" t="s">
        <v>65</v>
      </c>
      <c r="J912" s="32" t="s">
        <v>66</v>
      </c>
      <c r="K912" s="33">
        <f t="shared" si="2492"/>
        <v>0</v>
      </c>
      <c r="L912" s="33">
        <f t="shared" si="2493"/>
        <v>0</v>
      </c>
      <c r="M912" s="34">
        <f t="shared" si="2491"/>
        <v>0</v>
      </c>
      <c r="N912" s="34">
        <f t="shared" si="2511"/>
        <v>0</v>
      </c>
      <c r="O912" s="34">
        <f t="shared" si="2494"/>
        <v>0</v>
      </c>
      <c r="P912" s="12" t="str">
        <f t="shared" ref="P912:Q912" si="2531">P911</f>
        <v>(Select Language)</v>
      </c>
      <c r="Q912" s="12" t="str">
        <f t="shared" si="2531"/>
        <v>(Select Usage)</v>
      </c>
      <c r="R912" s="33">
        <f t="shared" si="2495"/>
        <v>0</v>
      </c>
      <c r="S912" s="33">
        <f t="shared" si="2496"/>
        <v>0</v>
      </c>
      <c r="T912" s="33">
        <f t="shared" si="2497"/>
        <v>0</v>
      </c>
      <c r="U912" s="33">
        <f t="shared" si="2498"/>
        <v>0</v>
      </c>
      <c r="V912" s="33">
        <f t="shared" si="2499"/>
        <v>0</v>
      </c>
      <c r="W912" s="33">
        <f t="shared" si="2500"/>
        <v>0</v>
      </c>
      <c r="X912" s="33">
        <f t="shared" si="2501"/>
        <v>0</v>
      </c>
      <c r="Y912" s="33">
        <f t="shared" si="2502"/>
        <v>0</v>
      </c>
      <c r="Z912" s="33">
        <f t="shared" si="2503"/>
        <v>0</v>
      </c>
      <c r="AA912" s="33">
        <f t="shared" si="2504"/>
        <v>0</v>
      </c>
      <c r="AB912" s="33">
        <f t="shared" si="2505"/>
        <v>0</v>
      </c>
      <c r="AC912" s="33">
        <f t="shared" si="2506"/>
        <v>0</v>
      </c>
      <c r="AD912" s="26">
        <f t="shared" ref="AD912" si="2532">SUM(R912:AC912)</f>
        <v>0</v>
      </c>
      <c r="AE912" s="46" t="str">
        <f>IFERROR(IF(AE$3=VLOOKUP($E912,Template!$AK$5:$AM$17,3,FALSE),$AD912*$F912,0),"0.00")</f>
        <v>0.00</v>
      </c>
      <c r="AF912" s="46" t="str">
        <f>IFERROR(IF(AF$3=VLOOKUP($E912,Template!$AK$5:$AM$17,3,FALSE),$AD912*$F912,0),"0.00")</f>
        <v>0.00</v>
      </c>
      <c r="AG912" s="28">
        <f t="shared" si="2508"/>
        <v>0</v>
      </c>
      <c r="AH912" s="13" t="s">
        <v>40</v>
      </c>
      <c r="AI912" s="13" t="s">
        <v>41</v>
      </c>
      <c r="AK912" s="14" t="s">
        <v>21</v>
      </c>
      <c r="AL912" s="15">
        <v>0.05</v>
      </c>
      <c r="AM912" s="16" t="s">
        <v>3</v>
      </c>
    </row>
    <row r="913" spans="1:39" ht="13.8" x14ac:dyDescent="0.25">
      <c r="A913" s="19" t="s">
        <v>4</v>
      </c>
      <c r="B913" s="19"/>
      <c r="C913" s="20"/>
      <c r="D913" s="20"/>
      <c r="E913" s="20"/>
      <c r="F913" s="20"/>
      <c r="G913" s="44"/>
      <c r="H913" s="44"/>
      <c r="I913" s="21">
        <f t="shared" ref="I913:K913" si="2533">SUM(I901:I912)</f>
        <v>0</v>
      </c>
      <c r="J913" s="21">
        <f t="shared" si="2533"/>
        <v>0</v>
      </c>
      <c r="K913" s="21">
        <f t="shared" si="2533"/>
        <v>0</v>
      </c>
      <c r="L913" s="21">
        <f>L912</f>
        <v>0</v>
      </c>
      <c r="M913" s="21">
        <f>SUM(M901:M912)</f>
        <v>0</v>
      </c>
      <c r="N913" s="21">
        <f t="shared" ref="N913:O913" si="2534">SUM(N901:N912)</f>
        <v>0</v>
      </c>
      <c r="O913" s="21">
        <f t="shared" si="2534"/>
        <v>0</v>
      </c>
      <c r="P913" s="21"/>
      <c r="Q913" s="22"/>
      <c r="R913" s="21">
        <f t="shared" ref="R913:AI913" si="2535">SUM(R901:R912)</f>
        <v>0</v>
      </c>
      <c r="S913" s="21">
        <f t="shared" si="2535"/>
        <v>0</v>
      </c>
      <c r="T913" s="21">
        <f t="shared" si="2535"/>
        <v>0</v>
      </c>
      <c r="U913" s="21">
        <f t="shared" si="2535"/>
        <v>0</v>
      </c>
      <c r="V913" s="21">
        <f t="shared" si="2535"/>
        <v>0</v>
      </c>
      <c r="W913" s="21">
        <f t="shared" si="2535"/>
        <v>0</v>
      </c>
      <c r="X913" s="21">
        <f t="shared" si="2535"/>
        <v>0</v>
      </c>
      <c r="Y913" s="21">
        <f t="shared" si="2535"/>
        <v>0</v>
      </c>
      <c r="Z913" s="21">
        <f t="shared" si="2535"/>
        <v>0</v>
      </c>
      <c r="AA913" s="21">
        <f t="shared" si="2535"/>
        <v>0</v>
      </c>
      <c r="AB913" s="21">
        <f t="shared" si="2535"/>
        <v>0</v>
      </c>
      <c r="AC913" s="21">
        <f t="shared" si="2535"/>
        <v>0</v>
      </c>
      <c r="AD913" s="27">
        <f t="shared" si="2535"/>
        <v>0</v>
      </c>
      <c r="AE913" s="21">
        <f t="shared" si="2535"/>
        <v>0</v>
      </c>
      <c r="AF913" s="21">
        <f t="shared" si="2535"/>
        <v>0</v>
      </c>
      <c r="AG913" s="27">
        <f t="shared" si="2535"/>
        <v>0</v>
      </c>
      <c r="AH913" s="21">
        <f t="shared" si="2535"/>
        <v>0</v>
      </c>
      <c r="AI913" s="21">
        <f t="shared" si="2535"/>
        <v>0</v>
      </c>
      <c r="AK913" s="14" t="s">
        <v>71</v>
      </c>
      <c r="AL913" s="15">
        <v>0.05</v>
      </c>
      <c r="AM913" s="16" t="s">
        <v>3</v>
      </c>
    </row>
    <row r="914" spans="1:39" x14ac:dyDescent="0.25">
      <c r="A914" s="2"/>
      <c r="G914" s="2"/>
      <c r="H914" s="2"/>
      <c r="O914" s="2"/>
      <c r="P914" s="2"/>
    </row>
    <row r="915" spans="1:39" ht="42" customHeight="1" x14ac:dyDescent="0.25">
      <c r="A915" s="223" t="s">
        <v>63</v>
      </c>
      <c r="B915" s="223" t="s">
        <v>43</v>
      </c>
      <c r="C915" s="224" t="s">
        <v>19</v>
      </c>
      <c r="D915" s="226"/>
      <c r="E915" s="223" t="s">
        <v>14</v>
      </c>
      <c r="F915" s="223" t="s">
        <v>38</v>
      </c>
      <c r="G915" s="223" t="s">
        <v>1</v>
      </c>
      <c r="H915" s="223" t="s">
        <v>5</v>
      </c>
      <c r="I915" s="225" t="s">
        <v>31</v>
      </c>
      <c r="J915" s="225" t="s">
        <v>32</v>
      </c>
      <c r="K915" s="225" t="s">
        <v>48</v>
      </c>
      <c r="L915" s="225" t="s">
        <v>0</v>
      </c>
      <c r="M915" s="4" t="s">
        <v>45</v>
      </c>
      <c r="N915" s="4" t="s">
        <v>46</v>
      </c>
      <c r="O915" s="4" t="s">
        <v>47</v>
      </c>
      <c r="P915" s="225" t="s">
        <v>50</v>
      </c>
      <c r="Q915" s="225" t="s">
        <v>33</v>
      </c>
      <c r="R915" s="4" t="s">
        <v>51</v>
      </c>
      <c r="S915" s="4" t="s">
        <v>52</v>
      </c>
      <c r="T915" s="4" t="s">
        <v>53</v>
      </c>
      <c r="U915" s="4" t="s">
        <v>54</v>
      </c>
      <c r="V915" s="4" t="s">
        <v>55</v>
      </c>
      <c r="W915" s="4" t="s">
        <v>56</v>
      </c>
      <c r="X915" s="4" t="s">
        <v>57</v>
      </c>
      <c r="Y915" s="4" t="s">
        <v>58</v>
      </c>
      <c r="Z915" s="4" t="s">
        <v>59</v>
      </c>
      <c r="AA915" s="4" t="s">
        <v>62</v>
      </c>
      <c r="AB915" s="4" t="s">
        <v>60</v>
      </c>
      <c r="AC915" s="4" t="s">
        <v>61</v>
      </c>
      <c r="AD915" s="233" t="s">
        <v>34</v>
      </c>
      <c r="AE915" s="231" t="s">
        <v>2</v>
      </c>
      <c r="AF915" s="231" t="s">
        <v>3</v>
      </c>
      <c r="AG915" s="233" t="s">
        <v>35</v>
      </c>
      <c r="AH915" s="223" t="s">
        <v>36</v>
      </c>
      <c r="AI915" s="223" t="s">
        <v>37</v>
      </c>
      <c r="AK915" s="229" t="s">
        <v>30</v>
      </c>
      <c r="AL915" s="229"/>
      <c r="AM915" s="229"/>
    </row>
    <row r="916" spans="1:39" s="6" customFormat="1" ht="35.25" customHeight="1" x14ac:dyDescent="0.3">
      <c r="A916" s="224"/>
      <c r="B916" s="224"/>
      <c r="C916" s="224"/>
      <c r="D916" s="227"/>
      <c r="E916" s="223"/>
      <c r="F916" s="223"/>
      <c r="G916" s="223"/>
      <c r="H916" s="223"/>
      <c r="I916" s="230"/>
      <c r="J916" s="230"/>
      <c r="K916" s="230"/>
      <c r="L916" s="230"/>
      <c r="M916" s="5">
        <v>0</v>
      </c>
      <c r="N916" s="5">
        <v>625000</v>
      </c>
      <c r="O916" s="5">
        <v>1250000</v>
      </c>
      <c r="P916" s="225"/>
      <c r="Q916" s="225"/>
      <c r="R916" s="29">
        <v>4.95E-4</v>
      </c>
      <c r="S916" s="29">
        <v>9.5200000000000005E-4</v>
      </c>
      <c r="T916" s="29">
        <v>1.5900000000000001E-3</v>
      </c>
      <c r="U916" s="29">
        <v>1.1169999999999999E-3</v>
      </c>
      <c r="V916" s="29">
        <v>2.189E-3</v>
      </c>
      <c r="W916" s="29">
        <v>4.5430000000000002E-3</v>
      </c>
      <c r="X916" s="29">
        <v>8.8199999999999997E-4</v>
      </c>
      <c r="Y916" s="29">
        <v>1.6949999999999999E-3</v>
      </c>
      <c r="Z916" s="29">
        <v>2.8319999999999999E-3</v>
      </c>
      <c r="AA916" s="29">
        <v>1.9889999999999999E-3</v>
      </c>
      <c r="AB916" s="29">
        <v>3.8999999999999998E-3</v>
      </c>
      <c r="AC916" s="29">
        <v>8.0949999999999998E-3</v>
      </c>
      <c r="AD916" s="233"/>
      <c r="AE916" s="232"/>
      <c r="AF916" s="232"/>
      <c r="AG916" s="234"/>
      <c r="AH916" s="223"/>
      <c r="AI916" s="223"/>
      <c r="AK916" s="229"/>
      <c r="AL916" s="229"/>
      <c r="AM916" s="229"/>
    </row>
    <row r="917" spans="1:39" s="3" customFormat="1" ht="13.8" x14ac:dyDescent="0.25">
      <c r="A917" s="7" t="s">
        <v>44</v>
      </c>
      <c r="B917" s="7" t="s">
        <v>42</v>
      </c>
      <c r="C917" s="8" t="s">
        <v>39</v>
      </c>
      <c r="D917" s="30"/>
      <c r="E917" s="8" t="s">
        <v>64</v>
      </c>
      <c r="F917" s="9" t="str">
        <f>IFERROR(VLOOKUP(E917,Template!$AK$5:$AL$17,2,FALSE),"")</f>
        <v/>
      </c>
      <c r="G917" s="41" t="s">
        <v>7</v>
      </c>
      <c r="H917" s="41" t="s">
        <v>6</v>
      </c>
      <c r="I917" s="32" t="s">
        <v>65</v>
      </c>
      <c r="J917" s="32" t="s">
        <v>66</v>
      </c>
      <c r="K917" s="33">
        <f>IFERROR(I917+J917,0)</f>
        <v>0</v>
      </c>
      <c r="L917" s="33">
        <f>IFERROR(K917,"")</f>
        <v>0</v>
      </c>
      <c r="M917" s="34">
        <f t="shared" ref="M917:M928" si="2536">IF(L917&lt;=$N$4,K917,IF(L916&gt;$N$4,0,$N$4-L916))</f>
        <v>0</v>
      </c>
      <c r="N917" s="34">
        <f>IF(AND(L917&gt;$N$4,L917&lt;=$O$4),K917-M917,IF(AND(L916&gt;$N$4,L916&lt;=$O$4),$O$4-L916,IF(L916&gt;$O$4,0,IF(L917&lt;$N$4,0,MIN(L917-$N$4,$N$4)))))</f>
        <v>0</v>
      </c>
      <c r="O917" s="34">
        <f>IF(L917&gt;$O$4,K917-M917-N917,0)</f>
        <v>0</v>
      </c>
      <c r="P917" s="12" t="s">
        <v>94</v>
      </c>
      <c r="Q917" s="12" t="s">
        <v>68</v>
      </c>
      <c r="R917" s="33">
        <f>IF(AND($Q917="LOW",$P917="French"),M917*R$4,0)</f>
        <v>0</v>
      </c>
      <c r="S917" s="33">
        <f>IF(AND($Q917="LOW",$P917="French"),N917*S$4,0)</f>
        <v>0</v>
      </c>
      <c r="T917" s="33">
        <f>IF(AND($Q917="LOW",$P917="French"),O917*T$4,0)</f>
        <v>0</v>
      </c>
      <c r="U917" s="33">
        <f>IF(AND($Q917="HIGH",$P917="French"),M917*U$4,0)</f>
        <v>0</v>
      </c>
      <c r="V917" s="33">
        <f>IF(AND($Q917="HIGH",$P917="French"),N917*V$4,0)</f>
        <v>0</v>
      </c>
      <c r="W917" s="33">
        <f>IF(AND($Q917="HIGH",$P917="French"),O917*W$4,0)</f>
        <v>0</v>
      </c>
      <c r="X917" s="33">
        <f>IF(AND($Q917="LOW",$P917="English"),M917*X$4,0)</f>
        <v>0</v>
      </c>
      <c r="Y917" s="33">
        <f>IF(AND($Q917="LOW",$P917="English"),N917*Y$4,0)</f>
        <v>0</v>
      </c>
      <c r="Z917" s="33">
        <f>IF(AND($Q917="LOW",$P917="English"),O917*Z$4,0)</f>
        <v>0</v>
      </c>
      <c r="AA917" s="33">
        <f>IF(AND($Q917="HIGH",$P917="English"),M917*AA$4,0)</f>
        <v>0</v>
      </c>
      <c r="AB917" s="33">
        <f>IF(AND($Q917="HIGH",$P917="English"),N917*AB$4,0)</f>
        <v>0</v>
      </c>
      <c r="AC917" s="33">
        <f>IF(AND($Q917="HIGH",$P917="English"),O917*AC$4,0)</f>
        <v>0</v>
      </c>
      <c r="AD917" s="26">
        <f>SUM(R917:AC917)</f>
        <v>0</v>
      </c>
      <c r="AE917" s="46" t="str">
        <f>IFERROR(IF(AE$3=VLOOKUP($E917,Template!$AK$5:$AM$17,3,FALSE),$AD917*$F917,0),"0.00")</f>
        <v>0.00</v>
      </c>
      <c r="AF917" s="46" t="str">
        <f>IFERROR(IF(AF$3=VLOOKUP($E917,Template!$AK$5:$AM$17,3,FALSE),$AD917*$F917,0),"0.00")</f>
        <v>0.00</v>
      </c>
      <c r="AG917" s="28">
        <f>SUM(AD917:AF917)</f>
        <v>0</v>
      </c>
      <c r="AH917" s="13" t="s">
        <v>40</v>
      </c>
      <c r="AI917" s="13" t="s">
        <v>41</v>
      </c>
      <c r="AK917" s="14" t="s">
        <v>25</v>
      </c>
      <c r="AL917" s="15">
        <v>0.05</v>
      </c>
      <c r="AM917" s="16" t="s">
        <v>3</v>
      </c>
    </row>
    <row r="918" spans="1:39" s="3" customFormat="1" ht="13.8" x14ac:dyDescent="0.25">
      <c r="A918" s="7" t="str">
        <f>A917</f>
        <v>(Enter Broadcasting Company Name)</v>
      </c>
      <c r="B918" s="7" t="str">
        <f>B917</f>
        <v>(Enter Call Letters)</v>
      </c>
      <c r="C918" s="8" t="str">
        <f>C917</f>
        <v>(Select AM/FM)</v>
      </c>
      <c r="D918" s="30"/>
      <c r="E918" s="8" t="str">
        <f>E917</f>
        <v>(Select Station Province)</v>
      </c>
      <c r="F918" s="9" t="str">
        <f>IFERROR(VLOOKUP(E918,Template!$AK$5:$AL$17,2,FALSE),"")</f>
        <v/>
      </c>
      <c r="G918" s="42" t="s">
        <v>8</v>
      </c>
      <c r="H918" s="42" t="s">
        <v>9</v>
      </c>
      <c r="I918" s="32" t="s">
        <v>65</v>
      </c>
      <c r="J918" s="32" t="s">
        <v>66</v>
      </c>
      <c r="K918" s="33">
        <f t="shared" ref="K918:K928" si="2537">IFERROR(I918+J918,0)</f>
        <v>0</v>
      </c>
      <c r="L918" s="33">
        <f t="shared" ref="L918:L928" si="2538">IFERROR(L917+K918,"")</f>
        <v>0</v>
      </c>
      <c r="M918" s="34">
        <f t="shared" si="2536"/>
        <v>0</v>
      </c>
      <c r="N918" s="34">
        <f>IF(AND(L918&gt;$N$4,L918&lt;=$O$4),K918-M918,IF(AND(L917&gt;$N$4,L917&lt;=$O$4),$O$4-L917,IF(L917&gt;$O$4,0,IF(L918&lt;$N$4,0,MIN(L918-$N$4,$N$4)))))</f>
        <v>0</v>
      </c>
      <c r="O918" s="34">
        <f t="shared" ref="O918:O928" si="2539">IF(L918&gt;$O$4,K918-M918-N918,0)</f>
        <v>0</v>
      </c>
      <c r="P918" s="12" t="str">
        <f>P917</f>
        <v>(Select Language)</v>
      </c>
      <c r="Q918" s="12" t="str">
        <f>Q917</f>
        <v>(Select Usage)</v>
      </c>
      <c r="R918" s="33">
        <f t="shared" ref="R918:R928" si="2540">IF(AND($Q918="LOW",$P918="French"),M918*R$4,0)</f>
        <v>0</v>
      </c>
      <c r="S918" s="33">
        <f t="shared" ref="S918:S928" si="2541">IF(AND($Q918="LOW",$P918="French"),N918*S$4,0)</f>
        <v>0</v>
      </c>
      <c r="T918" s="33">
        <f t="shared" ref="T918:T928" si="2542">IF(AND($Q918="LOW",$P918="French"),O918*T$4,0)</f>
        <v>0</v>
      </c>
      <c r="U918" s="33">
        <f t="shared" ref="U918:U928" si="2543">IF(AND($Q918="HIGH",$P918="French"),M918*U$4,0)</f>
        <v>0</v>
      </c>
      <c r="V918" s="33">
        <f t="shared" ref="V918:V928" si="2544">IF(AND($Q918="HIGH",$P918="French"),N918*V$4,0)</f>
        <v>0</v>
      </c>
      <c r="W918" s="33">
        <f t="shared" ref="W918:W928" si="2545">IF(AND($Q918="HIGH",$P918="French"),O918*W$4,0)</f>
        <v>0</v>
      </c>
      <c r="X918" s="33">
        <f t="shared" ref="X918:X928" si="2546">IF(AND($Q918="LOW",$P918="English"),M918*X$4,0)</f>
        <v>0</v>
      </c>
      <c r="Y918" s="33">
        <f t="shared" ref="Y918:Y928" si="2547">IF(AND($Q918="LOW",$P918="English"),N918*Y$4,0)</f>
        <v>0</v>
      </c>
      <c r="Z918" s="33">
        <f t="shared" ref="Z918:Z928" si="2548">IF(AND($Q918="LOW",$P918="English"),O918*Z$4,0)</f>
        <v>0</v>
      </c>
      <c r="AA918" s="33">
        <f t="shared" ref="AA918:AA928" si="2549">IF(AND($Q918="HIGH",$P918="English"),M918*AA$4,0)</f>
        <v>0</v>
      </c>
      <c r="AB918" s="33">
        <f t="shared" ref="AB918:AB928" si="2550">IF(AND($Q918="HIGH",$P918="English"),N918*AB$4,0)</f>
        <v>0</v>
      </c>
      <c r="AC918" s="33">
        <f t="shared" ref="AC918:AC928" si="2551">IF(AND($Q918="HIGH",$P918="English"),O918*AC$4,0)</f>
        <v>0</v>
      </c>
      <c r="AD918" s="26">
        <f t="shared" ref="AD918:AD922" si="2552">SUM(R918:AC918)</f>
        <v>0</v>
      </c>
      <c r="AE918" s="46" t="str">
        <f>IFERROR(IF(AE$3=VLOOKUP($E918,Template!$AK$5:$AM$17,3,FALSE),$AD918*$F918,0),"0.00")</f>
        <v>0.00</v>
      </c>
      <c r="AF918" s="46" t="str">
        <f>IFERROR(IF(AF$3=VLOOKUP($E918,Template!$AK$5:$AM$17,3,FALSE),$AD918*$F918,0),"0.00")</f>
        <v>0.00</v>
      </c>
      <c r="AG918" s="28">
        <f t="shared" ref="AG918:AG928" si="2553">SUM(AD918:AF918)</f>
        <v>0</v>
      </c>
      <c r="AH918" s="13" t="s">
        <v>40</v>
      </c>
      <c r="AI918" s="13" t="s">
        <v>41</v>
      </c>
      <c r="AK918" s="14" t="s">
        <v>23</v>
      </c>
      <c r="AL918" s="15">
        <v>0.05</v>
      </c>
      <c r="AM918" s="16" t="s">
        <v>3</v>
      </c>
    </row>
    <row r="919" spans="1:39" s="3" customFormat="1" ht="13.8" x14ac:dyDescent="0.25">
      <c r="A919" s="7" t="str">
        <f t="shared" ref="A919:C919" si="2554">A918</f>
        <v>(Enter Broadcasting Company Name)</v>
      </c>
      <c r="B919" s="7" t="str">
        <f t="shared" si="2554"/>
        <v>(Enter Call Letters)</v>
      </c>
      <c r="C919" s="8" t="str">
        <f t="shared" si="2554"/>
        <v>(Select AM/FM)</v>
      </c>
      <c r="D919" s="30"/>
      <c r="E919" s="8" t="str">
        <f t="shared" ref="E919:E928" si="2555">E918</f>
        <v>(Select Station Province)</v>
      </c>
      <c r="F919" s="9" t="str">
        <f>IFERROR(VLOOKUP(E919,Template!$AK$5:$AL$17,2,FALSE),"")</f>
        <v/>
      </c>
      <c r="G919" s="42" t="s">
        <v>6</v>
      </c>
      <c r="H919" s="42" t="s">
        <v>10</v>
      </c>
      <c r="I919" s="32" t="s">
        <v>65</v>
      </c>
      <c r="J919" s="32" t="s">
        <v>66</v>
      </c>
      <c r="K919" s="33">
        <f t="shared" si="2537"/>
        <v>0</v>
      </c>
      <c r="L919" s="33">
        <f t="shared" si="2538"/>
        <v>0</v>
      </c>
      <c r="M919" s="34">
        <f t="shared" si="2536"/>
        <v>0</v>
      </c>
      <c r="N919" s="34">
        <f t="shared" ref="N919:N928" si="2556">IF(AND(L919&gt;$N$4,L919&lt;=$O$4),K919-M919,IF(AND(L918&gt;$N$4,L918&lt;=$O$4),$O$4-L918,IF(L918&gt;$O$4,0,IF(L919&lt;$N$4,0,MIN(L919-$N$4,$N$4)))))</f>
        <v>0</v>
      </c>
      <c r="O919" s="34">
        <f t="shared" si="2539"/>
        <v>0</v>
      </c>
      <c r="P919" s="12" t="str">
        <f t="shared" ref="P919:Q919" si="2557">P918</f>
        <v>(Select Language)</v>
      </c>
      <c r="Q919" s="12" t="str">
        <f t="shared" si="2557"/>
        <v>(Select Usage)</v>
      </c>
      <c r="R919" s="33">
        <f t="shared" si="2540"/>
        <v>0</v>
      </c>
      <c r="S919" s="33">
        <f t="shared" si="2541"/>
        <v>0</v>
      </c>
      <c r="T919" s="33">
        <f t="shared" si="2542"/>
        <v>0</v>
      </c>
      <c r="U919" s="33">
        <f t="shared" si="2543"/>
        <v>0</v>
      </c>
      <c r="V919" s="33">
        <f t="shared" si="2544"/>
        <v>0</v>
      </c>
      <c r="W919" s="33">
        <f t="shared" si="2545"/>
        <v>0</v>
      </c>
      <c r="X919" s="33">
        <f t="shared" si="2546"/>
        <v>0</v>
      </c>
      <c r="Y919" s="33">
        <f t="shared" si="2547"/>
        <v>0</v>
      </c>
      <c r="Z919" s="33">
        <f t="shared" si="2548"/>
        <v>0</v>
      </c>
      <c r="AA919" s="33">
        <f t="shared" si="2549"/>
        <v>0</v>
      </c>
      <c r="AB919" s="33">
        <f t="shared" si="2550"/>
        <v>0</v>
      </c>
      <c r="AC919" s="33">
        <f t="shared" si="2551"/>
        <v>0</v>
      </c>
      <c r="AD919" s="26">
        <f t="shared" si="2552"/>
        <v>0</v>
      </c>
      <c r="AE919" s="46" t="str">
        <f>IFERROR(IF(AE$3=VLOOKUP($E919,Template!$AK$5:$AM$17,3,FALSE),$AD919*$F919,0),"0.00")</f>
        <v>0.00</v>
      </c>
      <c r="AF919" s="46" t="str">
        <f>IFERROR(IF(AF$3=VLOOKUP($E919,Template!$AK$5:$AM$17,3,FALSE),$AD919*$F919,0),"0.00")</f>
        <v>0.00</v>
      </c>
      <c r="AG919" s="28">
        <f t="shared" si="2553"/>
        <v>0</v>
      </c>
      <c r="AH919" s="13" t="s">
        <v>40</v>
      </c>
      <c r="AI919" s="13" t="s">
        <v>41</v>
      </c>
      <c r="AK919" s="14" t="s">
        <v>24</v>
      </c>
      <c r="AL919" s="15">
        <v>0.05</v>
      </c>
      <c r="AM919" s="16" t="s">
        <v>3</v>
      </c>
    </row>
    <row r="920" spans="1:39" s="3" customFormat="1" ht="13.8" x14ac:dyDescent="0.25">
      <c r="A920" s="7" t="str">
        <f t="shared" ref="A920:C920" si="2558">A919</f>
        <v>(Enter Broadcasting Company Name)</v>
      </c>
      <c r="B920" s="7" t="str">
        <f t="shared" si="2558"/>
        <v>(Enter Call Letters)</v>
      </c>
      <c r="C920" s="8" t="str">
        <f t="shared" si="2558"/>
        <v>(Select AM/FM)</v>
      </c>
      <c r="D920" s="30"/>
      <c r="E920" s="8" t="str">
        <f t="shared" si="2555"/>
        <v>(Select Station Province)</v>
      </c>
      <c r="F920" s="9" t="str">
        <f>IFERROR(VLOOKUP(E920,Template!$AK$5:$AL$17,2,FALSE),"")</f>
        <v/>
      </c>
      <c r="G920" s="42" t="s">
        <v>9</v>
      </c>
      <c r="H920" s="42" t="s">
        <v>11</v>
      </c>
      <c r="I920" s="32" t="s">
        <v>65</v>
      </c>
      <c r="J920" s="32" t="s">
        <v>66</v>
      </c>
      <c r="K920" s="33">
        <f t="shared" si="2537"/>
        <v>0</v>
      </c>
      <c r="L920" s="33">
        <f t="shared" si="2538"/>
        <v>0</v>
      </c>
      <c r="M920" s="34">
        <f t="shared" si="2536"/>
        <v>0</v>
      </c>
      <c r="N920" s="34">
        <f t="shared" si="2556"/>
        <v>0</v>
      </c>
      <c r="O920" s="34">
        <f t="shared" si="2539"/>
        <v>0</v>
      </c>
      <c r="P920" s="12" t="str">
        <f t="shared" ref="P920:Q920" si="2559">P919</f>
        <v>(Select Language)</v>
      </c>
      <c r="Q920" s="12" t="str">
        <f t="shared" si="2559"/>
        <v>(Select Usage)</v>
      </c>
      <c r="R920" s="33">
        <f t="shared" si="2540"/>
        <v>0</v>
      </c>
      <c r="S920" s="33">
        <f t="shared" si="2541"/>
        <v>0</v>
      </c>
      <c r="T920" s="33">
        <f t="shared" si="2542"/>
        <v>0</v>
      </c>
      <c r="U920" s="33">
        <f t="shared" si="2543"/>
        <v>0</v>
      </c>
      <c r="V920" s="33">
        <f t="shared" si="2544"/>
        <v>0</v>
      </c>
      <c r="W920" s="33">
        <f t="shared" si="2545"/>
        <v>0</v>
      </c>
      <c r="X920" s="33">
        <f t="shared" si="2546"/>
        <v>0</v>
      </c>
      <c r="Y920" s="33">
        <f t="shared" si="2547"/>
        <v>0</v>
      </c>
      <c r="Z920" s="33">
        <f t="shared" si="2548"/>
        <v>0</v>
      </c>
      <c r="AA920" s="33">
        <f t="shared" si="2549"/>
        <v>0</v>
      </c>
      <c r="AB920" s="33">
        <f t="shared" si="2550"/>
        <v>0</v>
      </c>
      <c r="AC920" s="33">
        <f t="shared" si="2551"/>
        <v>0</v>
      </c>
      <c r="AD920" s="26">
        <f t="shared" si="2552"/>
        <v>0</v>
      </c>
      <c r="AE920" s="46" t="str">
        <f>IFERROR(IF(AE$3=VLOOKUP($E920,Template!$AK$5:$AM$17,3,FALSE),$AD920*$F920,0),"0.00")</f>
        <v>0.00</v>
      </c>
      <c r="AF920" s="46" t="str">
        <f>IFERROR(IF(AF$3=VLOOKUP($E920,Template!$AK$5:$AM$17,3,FALSE),$AD920*$F920,0),"0.00")</f>
        <v>0.00</v>
      </c>
      <c r="AG920" s="28">
        <f t="shared" si="2553"/>
        <v>0</v>
      </c>
      <c r="AH920" s="13" t="s">
        <v>40</v>
      </c>
      <c r="AI920" s="13" t="s">
        <v>41</v>
      </c>
      <c r="AK920" s="14" t="s">
        <v>22</v>
      </c>
      <c r="AL920" s="15">
        <v>0.15</v>
      </c>
      <c r="AM920" s="16" t="s">
        <v>2</v>
      </c>
    </row>
    <row r="921" spans="1:39" s="3" customFormat="1" ht="13.8" x14ac:dyDescent="0.25">
      <c r="A921" s="7" t="str">
        <f t="shared" ref="A921:C921" si="2560">A920</f>
        <v>(Enter Broadcasting Company Name)</v>
      </c>
      <c r="B921" s="7" t="str">
        <f t="shared" si="2560"/>
        <v>(Enter Call Letters)</v>
      </c>
      <c r="C921" s="8" t="str">
        <f t="shared" si="2560"/>
        <v>(Select AM/FM)</v>
      </c>
      <c r="D921" s="30"/>
      <c r="E921" s="8" t="str">
        <f t="shared" si="2555"/>
        <v>(Select Station Province)</v>
      </c>
      <c r="F921" s="9" t="str">
        <f>IFERROR(VLOOKUP(E921,Template!$AK$5:$AL$17,2,FALSE),"")</f>
        <v/>
      </c>
      <c r="G921" s="42" t="s">
        <v>10</v>
      </c>
      <c r="H921" s="42" t="s">
        <v>12</v>
      </c>
      <c r="I921" s="32" t="s">
        <v>65</v>
      </c>
      <c r="J921" s="32" t="s">
        <v>66</v>
      </c>
      <c r="K921" s="33">
        <f t="shared" si="2537"/>
        <v>0</v>
      </c>
      <c r="L921" s="33">
        <f t="shared" si="2538"/>
        <v>0</v>
      </c>
      <c r="M921" s="34">
        <f t="shared" si="2536"/>
        <v>0</v>
      </c>
      <c r="N921" s="34">
        <f t="shared" si="2556"/>
        <v>0</v>
      </c>
      <c r="O921" s="34">
        <f t="shared" si="2539"/>
        <v>0</v>
      </c>
      <c r="P921" s="12" t="str">
        <f t="shared" ref="P921:Q921" si="2561">P920</f>
        <v>(Select Language)</v>
      </c>
      <c r="Q921" s="12" t="str">
        <f t="shared" si="2561"/>
        <v>(Select Usage)</v>
      </c>
      <c r="R921" s="33">
        <f t="shared" si="2540"/>
        <v>0</v>
      </c>
      <c r="S921" s="33">
        <f t="shared" si="2541"/>
        <v>0</v>
      </c>
      <c r="T921" s="33">
        <f t="shared" si="2542"/>
        <v>0</v>
      </c>
      <c r="U921" s="33">
        <f t="shared" si="2543"/>
        <v>0</v>
      </c>
      <c r="V921" s="33">
        <f t="shared" si="2544"/>
        <v>0</v>
      </c>
      <c r="W921" s="33">
        <f t="shared" si="2545"/>
        <v>0</v>
      </c>
      <c r="X921" s="33">
        <f t="shared" si="2546"/>
        <v>0</v>
      </c>
      <c r="Y921" s="33">
        <f t="shared" si="2547"/>
        <v>0</v>
      </c>
      <c r="Z921" s="33">
        <f t="shared" si="2548"/>
        <v>0</v>
      </c>
      <c r="AA921" s="33">
        <f t="shared" si="2549"/>
        <v>0</v>
      </c>
      <c r="AB921" s="33">
        <f t="shared" si="2550"/>
        <v>0</v>
      </c>
      <c r="AC921" s="33">
        <f t="shared" si="2551"/>
        <v>0</v>
      </c>
      <c r="AD921" s="26">
        <f t="shared" si="2552"/>
        <v>0</v>
      </c>
      <c r="AE921" s="46" t="str">
        <f>IFERROR(IF(AE$3=VLOOKUP($E921,Template!$AK$5:$AM$17,3,FALSE),$AD921*$F921,0),"0.00")</f>
        <v>0.00</v>
      </c>
      <c r="AF921" s="46" t="str">
        <f>IFERROR(IF(AF$3=VLOOKUP($E921,Template!$AK$5:$AM$17,3,FALSE),$AD921*$F921,0),"0.00")</f>
        <v>0.00</v>
      </c>
      <c r="AG921" s="28">
        <f t="shared" si="2553"/>
        <v>0</v>
      </c>
      <c r="AH921" s="13" t="s">
        <v>40</v>
      </c>
      <c r="AI921" s="13" t="s">
        <v>41</v>
      </c>
      <c r="AK921" s="14" t="s">
        <v>26</v>
      </c>
      <c r="AL921" s="15">
        <v>0.15</v>
      </c>
      <c r="AM921" s="16" t="s">
        <v>2</v>
      </c>
    </row>
    <row r="922" spans="1:39" s="3" customFormat="1" ht="13.8" x14ac:dyDescent="0.25">
      <c r="A922" s="7" t="str">
        <f t="shared" ref="A922:C922" si="2562">A921</f>
        <v>(Enter Broadcasting Company Name)</v>
      </c>
      <c r="B922" s="7" t="str">
        <f t="shared" si="2562"/>
        <v>(Enter Call Letters)</v>
      </c>
      <c r="C922" s="8" t="str">
        <f t="shared" si="2562"/>
        <v>(Select AM/FM)</v>
      </c>
      <c r="D922" s="30"/>
      <c r="E922" s="8" t="str">
        <f t="shared" si="2555"/>
        <v>(Select Station Province)</v>
      </c>
      <c r="F922" s="9" t="str">
        <f>IFERROR(VLOOKUP(E922,Template!$AK$5:$AL$17,2,FALSE),"")</f>
        <v/>
      </c>
      <c r="G922" s="42" t="s">
        <v>11</v>
      </c>
      <c r="H922" s="42" t="s">
        <v>13</v>
      </c>
      <c r="I922" s="32" t="s">
        <v>65</v>
      </c>
      <c r="J922" s="32" t="s">
        <v>66</v>
      </c>
      <c r="K922" s="33">
        <f t="shared" si="2537"/>
        <v>0</v>
      </c>
      <c r="L922" s="33">
        <f t="shared" si="2538"/>
        <v>0</v>
      </c>
      <c r="M922" s="34">
        <f t="shared" si="2536"/>
        <v>0</v>
      </c>
      <c r="N922" s="34">
        <f t="shared" si="2556"/>
        <v>0</v>
      </c>
      <c r="O922" s="34">
        <f t="shared" si="2539"/>
        <v>0</v>
      </c>
      <c r="P922" s="12" t="str">
        <f t="shared" ref="P922:Q922" si="2563">P921</f>
        <v>(Select Language)</v>
      </c>
      <c r="Q922" s="12" t="str">
        <f t="shared" si="2563"/>
        <v>(Select Usage)</v>
      </c>
      <c r="R922" s="33">
        <f t="shared" si="2540"/>
        <v>0</v>
      </c>
      <c r="S922" s="33">
        <f t="shared" si="2541"/>
        <v>0</v>
      </c>
      <c r="T922" s="33">
        <f t="shared" si="2542"/>
        <v>0</v>
      </c>
      <c r="U922" s="33">
        <f t="shared" si="2543"/>
        <v>0</v>
      </c>
      <c r="V922" s="33">
        <f t="shared" si="2544"/>
        <v>0</v>
      </c>
      <c r="W922" s="33">
        <f t="shared" si="2545"/>
        <v>0</v>
      </c>
      <c r="X922" s="33">
        <f t="shared" si="2546"/>
        <v>0</v>
      </c>
      <c r="Y922" s="33">
        <f t="shared" si="2547"/>
        <v>0</v>
      </c>
      <c r="Z922" s="33">
        <f t="shared" si="2548"/>
        <v>0</v>
      </c>
      <c r="AA922" s="33">
        <f t="shared" si="2549"/>
        <v>0</v>
      </c>
      <c r="AB922" s="33">
        <f t="shared" si="2550"/>
        <v>0</v>
      </c>
      <c r="AC922" s="33">
        <f t="shared" si="2551"/>
        <v>0</v>
      </c>
      <c r="AD922" s="26">
        <f t="shared" si="2552"/>
        <v>0</v>
      </c>
      <c r="AE922" s="46" t="str">
        <f>IFERROR(IF(AE$3=VLOOKUP($E922,Template!$AK$5:$AM$17,3,FALSE),$AD922*$F922,0),"0.00")</f>
        <v>0.00</v>
      </c>
      <c r="AF922" s="46" t="str">
        <f>IFERROR(IF(AF$3=VLOOKUP($E922,Template!$AK$5:$AM$17,3,FALSE),$AD922*$F922,0),"0.00")</f>
        <v>0.00</v>
      </c>
      <c r="AG922" s="28">
        <f t="shared" si="2553"/>
        <v>0</v>
      </c>
      <c r="AH922" s="13" t="s">
        <v>40</v>
      </c>
      <c r="AI922" s="13" t="s">
        <v>41</v>
      </c>
      <c r="AK922" s="14" t="s">
        <v>27</v>
      </c>
      <c r="AL922" s="15">
        <v>0.15</v>
      </c>
      <c r="AM922" s="16" t="s">
        <v>2</v>
      </c>
    </row>
    <row r="923" spans="1:39" s="3" customFormat="1" ht="13.8" x14ac:dyDescent="0.25">
      <c r="A923" s="7" t="str">
        <f t="shared" ref="A923:C923" si="2564">A922</f>
        <v>(Enter Broadcasting Company Name)</v>
      </c>
      <c r="B923" s="7" t="str">
        <f t="shared" si="2564"/>
        <v>(Enter Call Letters)</v>
      </c>
      <c r="C923" s="8" t="str">
        <f t="shared" si="2564"/>
        <v>(Select AM/FM)</v>
      </c>
      <c r="D923" s="30"/>
      <c r="E923" s="8" t="str">
        <f t="shared" si="2555"/>
        <v>(Select Station Province)</v>
      </c>
      <c r="F923" s="9" t="str">
        <f>IFERROR(VLOOKUP(E923,Template!$AK$5:$AL$17,2,FALSE),"")</f>
        <v/>
      </c>
      <c r="G923" s="42" t="s">
        <v>12</v>
      </c>
      <c r="H923" s="42" t="s">
        <v>15</v>
      </c>
      <c r="I923" s="32" t="s">
        <v>65</v>
      </c>
      <c r="J923" s="32" t="s">
        <v>66</v>
      </c>
      <c r="K923" s="33">
        <f t="shared" si="2537"/>
        <v>0</v>
      </c>
      <c r="L923" s="33">
        <f t="shared" si="2538"/>
        <v>0</v>
      </c>
      <c r="M923" s="34">
        <f t="shared" si="2536"/>
        <v>0</v>
      </c>
      <c r="N923" s="34">
        <f t="shared" si="2556"/>
        <v>0</v>
      </c>
      <c r="O923" s="34">
        <f t="shared" si="2539"/>
        <v>0</v>
      </c>
      <c r="P923" s="12" t="str">
        <f t="shared" ref="P923:Q923" si="2565">P922</f>
        <v>(Select Language)</v>
      </c>
      <c r="Q923" s="12" t="str">
        <f t="shared" si="2565"/>
        <v>(Select Usage)</v>
      </c>
      <c r="R923" s="33">
        <f t="shared" si="2540"/>
        <v>0</v>
      </c>
      <c r="S923" s="33">
        <f t="shared" si="2541"/>
        <v>0</v>
      </c>
      <c r="T923" s="33">
        <f t="shared" si="2542"/>
        <v>0</v>
      </c>
      <c r="U923" s="33">
        <f t="shared" si="2543"/>
        <v>0</v>
      </c>
      <c r="V923" s="33">
        <f t="shared" si="2544"/>
        <v>0</v>
      </c>
      <c r="W923" s="33">
        <f t="shared" si="2545"/>
        <v>0</v>
      </c>
      <c r="X923" s="33">
        <f t="shared" si="2546"/>
        <v>0</v>
      </c>
      <c r="Y923" s="33">
        <f t="shared" si="2547"/>
        <v>0</v>
      </c>
      <c r="Z923" s="33">
        <f t="shared" si="2548"/>
        <v>0</v>
      </c>
      <c r="AA923" s="33">
        <f t="shared" si="2549"/>
        <v>0</v>
      </c>
      <c r="AB923" s="33">
        <f t="shared" si="2550"/>
        <v>0</v>
      </c>
      <c r="AC923" s="33">
        <f t="shared" si="2551"/>
        <v>0</v>
      </c>
      <c r="AD923" s="26">
        <f>SUM(R923:AC923)</f>
        <v>0</v>
      </c>
      <c r="AE923" s="46" t="str">
        <f>IFERROR(IF(AE$3=VLOOKUP($E923,Template!$AK$5:$AM$17,3,FALSE),$AD923*$F923,0),"0.00")</f>
        <v>0.00</v>
      </c>
      <c r="AF923" s="46" t="str">
        <f>IFERROR(IF(AF$3=VLOOKUP($E923,Template!$AK$5:$AM$17,3,FALSE),$AD923*$F923,0),"0.00")</f>
        <v>0.00</v>
      </c>
      <c r="AG923" s="28">
        <f t="shared" si="2553"/>
        <v>0</v>
      </c>
      <c r="AH923" s="13" t="s">
        <v>40</v>
      </c>
      <c r="AI923" s="13" t="s">
        <v>41</v>
      </c>
      <c r="AK923" s="14" t="s">
        <v>28</v>
      </c>
      <c r="AL923" s="15">
        <v>0.05</v>
      </c>
      <c r="AM923" s="16" t="s">
        <v>3</v>
      </c>
    </row>
    <row r="924" spans="1:39" s="3" customFormat="1" ht="13.8" x14ac:dyDescent="0.25">
      <c r="A924" s="7" t="str">
        <f t="shared" ref="A924:C924" si="2566">A923</f>
        <v>(Enter Broadcasting Company Name)</v>
      </c>
      <c r="B924" s="7" t="str">
        <f t="shared" si="2566"/>
        <v>(Enter Call Letters)</v>
      </c>
      <c r="C924" s="8" t="str">
        <f t="shared" si="2566"/>
        <v>(Select AM/FM)</v>
      </c>
      <c r="D924" s="30"/>
      <c r="E924" s="8" t="str">
        <f t="shared" si="2555"/>
        <v>(Select Station Province)</v>
      </c>
      <c r="F924" s="9" t="str">
        <f>IFERROR(VLOOKUP(E924,Template!$AK$5:$AL$17,2,FALSE),"")</f>
        <v/>
      </c>
      <c r="G924" s="42" t="s">
        <v>13</v>
      </c>
      <c r="H924" s="42" t="s">
        <v>16</v>
      </c>
      <c r="I924" s="32" t="s">
        <v>65</v>
      </c>
      <c r="J924" s="32" t="s">
        <v>66</v>
      </c>
      <c r="K924" s="33">
        <f t="shared" si="2537"/>
        <v>0</v>
      </c>
      <c r="L924" s="33">
        <f t="shared" si="2538"/>
        <v>0</v>
      </c>
      <c r="M924" s="34">
        <f t="shared" si="2536"/>
        <v>0</v>
      </c>
      <c r="N924" s="34">
        <f t="shared" si="2556"/>
        <v>0</v>
      </c>
      <c r="O924" s="34">
        <f t="shared" si="2539"/>
        <v>0</v>
      </c>
      <c r="P924" s="12" t="str">
        <f t="shared" ref="P924:Q924" si="2567">P923</f>
        <v>(Select Language)</v>
      </c>
      <c r="Q924" s="12" t="str">
        <f t="shared" si="2567"/>
        <v>(Select Usage)</v>
      </c>
      <c r="R924" s="33">
        <f t="shared" si="2540"/>
        <v>0</v>
      </c>
      <c r="S924" s="33">
        <f t="shared" si="2541"/>
        <v>0</v>
      </c>
      <c r="T924" s="33">
        <f t="shared" si="2542"/>
        <v>0</v>
      </c>
      <c r="U924" s="33">
        <f t="shared" si="2543"/>
        <v>0</v>
      </c>
      <c r="V924" s="33">
        <f t="shared" si="2544"/>
        <v>0</v>
      </c>
      <c r="W924" s="33">
        <f t="shared" si="2545"/>
        <v>0</v>
      </c>
      <c r="X924" s="33">
        <f t="shared" si="2546"/>
        <v>0</v>
      </c>
      <c r="Y924" s="33">
        <f t="shared" si="2547"/>
        <v>0</v>
      </c>
      <c r="Z924" s="33">
        <f t="shared" si="2548"/>
        <v>0</v>
      </c>
      <c r="AA924" s="33">
        <f t="shared" si="2549"/>
        <v>0</v>
      </c>
      <c r="AB924" s="33">
        <f t="shared" si="2550"/>
        <v>0</v>
      </c>
      <c r="AC924" s="33">
        <f t="shared" si="2551"/>
        <v>0</v>
      </c>
      <c r="AD924" s="26">
        <f t="shared" ref="AD924:AD926" si="2568">SUM(R924:AC924)</f>
        <v>0</v>
      </c>
      <c r="AE924" s="46" t="str">
        <f>IFERROR(IF(AE$3=VLOOKUP($E924,Template!$AK$5:$AM$17,3,FALSE),$AD924*$F924,0),"0.00")</f>
        <v>0.00</v>
      </c>
      <c r="AF924" s="46" t="str">
        <f>IFERROR(IF(AF$3=VLOOKUP($E924,Template!$AK$5:$AM$17,3,FALSE),$AD924*$F924,0),"0.00")</f>
        <v>0.00</v>
      </c>
      <c r="AG924" s="28">
        <f t="shared" si="2553"/>
        <v>0</v>
      </c>
      <c r="AH924" s="13" t="s">
        <v>40</v>
      </c>
      <c r="AI924" s="13" t="s">
        <v>41</v>
      </c>
      <c r="AK924" s="14" t="s">
        <v>70</v>
      </c>
      <c r="AL924" s="15">
        <v>0.05</v>
      </c>
      <c r="AM924" s="16" t="s">
        <v>3</v>
      </c>
    </row>
    <row r="925" spans="1:39" s="3" customFormat="1" ht="13.8" x14ac:dyDescent="0.25">
      <c r="A925" s="7" t="str">
        <f t="shared" ref="A925:C925" si="2569">A924</f>
        <v>(Enter Broadcasting Company Name)</v>
      </c>
      <c r="B925" s="7" t="str">
        <f t="shared" si="2569"/>
        <v>(Enter Call Letters)</v>
      </c>
      <c r="C925" s="8" t="str">
        <f t="shared" si="2569"/>
        <v>(Select AM/FM)</v>
      </c>
      <c r="D925" s="30"/>
      <c r="E925" s="8" t="str">
        <f t="shared" si="2555"/>
        <v>(Select Station Province)</v>
      </c>
      <c r="F925" s="9" t="str">
        <f>IFERROR(VLOOKUP(E925,Template!$AK$5:$AL$17,2,FALSE),"")</f>
        <v/>
      </c>
      <c r="G925" s="42" t="s">
        <v>15</v>
      </c>
      <c r="H925" s="42" t="s">
        <v>17</v>
      </c>
      <c r="I925" s="32" t="s">
        <v>65</v>
      </c>
      <c r="J925" s="32" t="s">
        <v>66</v>
      </c>
      <c r="K925" s="33">
        <f t="shared" si="2537"/>
        <v>0</v>
      </c>
      <c r="L925" s="33">
        <f t="shared" si="2538"/>
        <v>0</v>
      </c>
      <c r="M925" s="34">
        <f t="shared" si="2536"/>
        <v>0</v>
      </c>
      <c r="N925" s="34">
        <f t="shared" si="2556"/>
        <v>0</v>
      </c>
      <c r="O925" s="34">
        <f t="shared" si="2539"/>
        <v>0</v>
      </c>
      <c r="P925" s="12" t="str">
        <f t="shared" ref="P925:Q925" si="2570">P924</f>
        <v>(Select Language)</v>
      </c>
      <c r="Q925" s="12" t="str">
        <f t="shared" si="2570"/>
        <v>(Select Usage)</v>
      </c>
      <c r="R925" s="33">
        <f t="shared" si="2540"/>
        <v>0</v>
      </c>
      <c r="S925" s="33">
        <f t="shared" si="2541"/>
        <v>0</v>
      </c>
      <c r="T925" s="33">
        <f t="shared" si="2542"/>
        <v>0</v>
      </c>
      <c r="U925" s="33">
        <f t="shared" si="2543"/>
        <v>0</v>
      </c>
      <c r="V925" s="33">
        <f t="shared" si="2544"/>
        <v>0</v>
      </c>
      <c r="W925" s="33">
        <f t="shared" si="2545"/>
        <v>0</v>
      </c>
      <c r="X925" s="33">
        <f t="shared" si="2546"/>
        <v>0</v>
      </c>
      <c r="Y925" s="33">
        <f t="shared" si="2547"/>
        <v>0</v>
      </c>
      <c r="Z925" s="33">
        <f t="shared" si="2548"/>
        <v>0</v>
      </c>
      <c r="AA925" s="33">
        <f t="shared" si="2549"/>
        <v>0</v>
      </c>
      <c r="AB925" s="33">
        <f t="shared" si="2550"/>
        <v>0</v>
      </c>
      <c r="AC925" s="33">
        <f t="shared" si="2551"/>
        <v>0</v>
      </c>
      <c r="AD925" s="26">
        <f t="shared" si="2568"/>
        <v>0</v>
      </c>
      <c r="AE925" s="46" t="str">
        <f>IFERROR(IF(AE$3=VLOOKUP($E925,Template!$AK$5:$AM$17,3,FALSE),$AD925*$F925,0),"0.00")</f>
        <v>0.00</v>
      </c>
      <c r="AF925" s="46" t="str">
        <f>IFERROR(IF(AF$3=VLOOKUP($E925,Template!$AK$5:$AM$17,3,FALSE),$AD925*$F925,0),"0.00")</f>
        <v>0.00</v>
      </c>
      <c r="AG925" s="28">
        <f t="shared" si="2553"/>
        <v>0</v>
      </c>
      <c r="AH925" s="13" t="s">
        <v>40</v>
      </c>
      <c r="AI925" s="13" t="s">
        <v>41</v>
      </c>
      <c r="AK925" s="14" t="s">
        <v>20</v>
      </c>
      <c r="AL925" s="15">
        <v>0.13</v>
      </c>
      <c r="AM925" s="16" t="s">
        <v>2</v>
      </c>
    </row>
    <row r="926" spans="1:39" s="3" customFormat="1" ht="13.8" x14ac:dyDescent="0.25">
      <c r="A926" s="7" t="str">
        <f t="shared" ref="A926:C926" si="2571">A925</f>
        <v>(Enter Broadcasting Company Name)</v>
      </c>
      <c r="B926" s="7" t="str">
        <f t="shared" si="2571"/>
        <v>(Enter Call Letters)</v>
      </c>
      <c r="C926" s="8" t="str">
        <f t="shared" si="2571"/>
        <v>(Select AM/FM)</v>
      </c>
      <c r="D926" s="30"/>
      <c r="E926" s="8" t="str">
        <f t="shared" si="2555"/>
        <v>(Select Station Province)</v>
      </c>
      <c r="F926" s="9" t="str">
        <f>IFERROR(VLOOKUP(E926,Template!$AK$5:$AL$17,2,FALSE),"")</f>
        <v/>
      </c>
      <c r="G926" s="42" t="s">
        <v>16</v>
      </c>
      <c r="H926" s="42" t="s">
        <v>18</v>
      </c>
      <c r="I926" s="32" t="s">
        <v>65</v>
      </c>
      <c r="J926" s="32" t="s">
        <v>66</v>
      </c>
      <c r="K926" s="33">
        <f t="shared" si="2537"/>
        <v>0</v>
      </c>
      <c r="L926" s="33">
        <f t="shared" si="2538"/>
        <v>0</v>
      </c>
      <c r="M926" s="34">
        <f t="shared" si="2536"/>
        <v>0</v>
      </c>
      <c r="N926" s="34">
        <f t="shared" si="2556"/>
        <v>0</v>
      </c>
      <c r="O926" s="34">
        <f t="shared" si="2539"/>
        <v>0</v>
      </c>
      <c r="P926" s="12" t="str">
        <f t="shared" ref="P926:Q926" si="2572">P925</f>
        <v>(Select Language)</v>
      </c>
      <c r="Q926" s="12" t="str">
        <f t="shared" si="2572"/>
        <v>(Select Usage)</v>
      </c>
      <c r="R926" s="33">
        <f t="shared" si="2540"/>
        <v>0</v>
      </c>
      <c r="S926" s="33">
        <f t="shared" si="2541"/>
        <v>0</v>
      </c>
      <c r="T926" s="33">
        <f t="shared" si="2542"/>
        <v>0</v>
      </c>
      <c r="U926" s="33">
        <f t="shared" si="2543"/>
        <v>0</v>
      </c>
      <c r="V926" s="33">
        <f t="shared" si="2544"/>
        <v>0</v>
      </c>
      <c r="W926" s="33">
        <f t="shared" si="2545"/>
        <v>0</v>
      </c>
      <c r="X926" s="33">
        <f t="shared" si="2546"/>
        <v>0</v>
      </c>
      <c r="Y926" s="33">
        <f t="shared" si="2547"/>
        <v>0</v>
      </c>
      <c r="Z926" s="33">
        <f t="shared" si="2548"/>
        <v>0</v>
      </c>
      <c r="AA926" s="33">
        <f t="shared" si="2549"/>
        <v>0</v>
      </c>
      <c r="AB926" s="33">
        <f t="shared" si="2550"/>
        <v>0</v>
      </c>
      <c r="AC926" s="33">
        <f t="shared" si="2551"/>
        <v>0</v>
      </c>
      <c r="AD926" s="26">
        <f t="shared" si="2568"/>
        <v>0</v>
      </c>
      <c r="AE926" s="46" t="str">
        <f>IFERROR(IF(AE$3=VLOOKUP($E926,Template!$AK$5:$AM$17,3,FALSE),$AD926*$F926,0),"0.00")</f>
        <v>0.00</v>
      </c>
      <c r="AF926" s="46" t="str">
        <f>IFERROR(IF(AF$3=VLOOKUP($E926,Template!$AK$5:$AM$17,3,FALSE),$AD926*$F926,0),"0.00")</f>
        <v>0.00</v>
      </c>
      <c r="AG926" s="28">
        <f t="shared" si="2553"/>
        <v>0</v>
      </c>
      <c r="AH926" s="13" t="s">
        <v>40</v>
      </c>
      <c r="AI926" s="13" t="s">
        <v>41</v>
      </c>
      <c r="AK926" s="14" t="s">
        <v>69</v>
      </c>
      <c r="AL926" s="15">
        <v>0.15</v>
      </c>
      <c r="AM926" s="16" t="s">
        <v>2</v>
      </c>
    </row>
    <row r="927" spans="1:39" s="3" customFormat="1" ht="13.8" x14ac:dyDescent="0.25">
      <c r="A927" s="7" t="str">
        <f t="shared" ref="A927:C927" si="2573">A926</f>
        <v>(Enter Broadcasting Company Name)</v>
      </c>
      <c r="B927" s="7" t="str">
        <f t="shared" si="2573"/>
        <v>(Enter Call Letters)</v>
      </c>
      <c r="C927" s="8" t="str">
        <f t="shared" si="2573"/>
        <v>(Select AM/FM)</v>
      </c>
      <c r="D927" s="30"/>
      <c r="E927" s="8" t="str">
        <f t="shared" si="2555"/>
        <v>(Select Station Province)</v>
      </c>
      <c r="F927" s="9" t="str">
        <f>IFERROR(VLOOKUP(E927,Template!$AK$5:$AL$17,2,FALSE),"")</f>
        <v/>
      </c>
      <c r="G927" s="42" t="s">
        <v>17</v>
      </c>
      <c r="H927" s="42" t="s">
        <v>7</v>
      </c>
      <c r="I927" s="32" t="s">
        <v>65</v>
      </c>
      <c r="J927" s="32" t="s">
        <v>66</v>
      </c>
      <c r="K927" s="33">
        <f t="shared" si="2537"/>
        <v>0</v>
      </c>
      <c r="L927" s="33">
        <f t="shared" si="2538"/>
        <v>0</v>
      </c>
      <c r="M927" s="34">
        <f t="shared" si="2536"/>
        <v>0</v>
      </c>
      <c r="N927" s="34">
        <f t="shared" si="2556"/>
        <v>0</v>
      </c>
      <c r="O927" s="34">
        <f t="shared" si="2539"/>
        <v>0</v>
      </c>
      <c r="P927" s="12" t="str">
        <f t="shared" ref="P927:Q927" si="2574">P926</f>
        <v>(Select Language)</v>
      </c>
      <c r="Q927" s="12" t="str">
        <f t="shared" si="2574"/>
        <v>(Select Usage)</v>
      </c>
      <c r="R927" s="33">
        <f t="shared" si="2540"/>
        <v>0</v>
      </c>
      <c r="S927" s="33">
        <f t="shared" si="2541"/>
        <v>0</v>
      </c>
      <c r="T927" s="33">
        <f t="shared" si="2542"/>
        <v>0</v>
      </c>
      <c r="U927" s="33">
        <f t="shared" si="2543"/>
        <v>0</v>
      </c>
      <c r="V927" s="33">
        <f t="shared" si="2544"/>
        <v>0</v>
      </c>
      <c r="W927" s="33">
        <f t="shared" si="2545"/>
        <v>0</v>
      </c>
      <c r="X927" s="33">
        <f t="shared" si="2546"/>
        <v>0</v>
      </c>
      <c r="Y927" s="33">
        <f t="shared" si="2547"/>
        <v>0</v>
      </c>
      <c r="Z927" s="33">
        <f t="shared" si="2548"/>
        <v>0</v>
      </c>
      <c r="AA927" s="33">
        <f t="shared" si="2549"/>
        <v>0</v>
      </c>
      <c r="AB927" s="33">
        <f t="shared" si="2550"/>
        <v>0</v>
      </c>
      <c r="AC927" s="33">
        <f t="shared" si="2551"/>
        <v>0</v>
      </c>
      <c r="AD927" s="26">
        <f>SUM(R927:AC927)</f>
        <v>0</v>
      </c>
      <c r="AE927" s="46" t="str">
        <f>IFERROR(IF(AE$3=VLOOKUP($E927,Template!$AK$5:$AM$17,3,FALSE),$AD927*$F927,0),"0.00")</f>
        <v>0.00</v>
      </c>
      <c r="AF927" s="46" t="str">
        <f>IFERROR(IF(AF$3=VLOOKUP($E927,Template!$AK$5:$AM$17,3,FALSE),$AD927*$F927,0),"0.00")</f>
        <v>0.00</v>
      </c>
      <c r="AG927" s="28">
        <f t="shared" si="2553"/>
        <v>0</v>
      </c>
      <c r="AH927" s="13" t="s">
        <v>40</v>
      </c>
      <c r="AI927" s="13" t="s">
        <v>41</v>
      </c>
      <c r="AK927" s="14" t="s">
        <v>29</v>
      </c>
      <c r="AL927" s="15">
        <v>0.05</v>
      </c>
      <c r="AM927" s="16" t="s">
        <v>3</v>
      </c>
    </row>
    <row r="928" spans="1:39" s="3" customFormat="1" ht="13.8" x14ac:dyDescent="0.25">
      <c r="A928" s="7" t="str">
        <f t="shared" ref="A928:C928" si="2575">A927</f>
        <v>(Enter Broadcasting Company Name)</v>
      </c>
      <c r="B928" s="7" t="str">
        <f t="shared" si="2575"/>
        <v>(Enter Call Letters)</v>
      </c>
      <c r="C928" s="8" t="str">
        <f t="shared" si="2575"/>
        <v>(Select AM/FM)</v>
      </c>
      <c r="D928" s="30"/>
      <c r="E928" s="8" t="str">
        <f t="shared" si="2555"/>
        <v>(Select Station Province)</v>
      </c>
      <c r="F928" s="9" t="str">
        <f>IFERROR(VLOOKUP(E928,Template!$AK$5:$AL$17,2,FALSE),"")</f>
        <v/>
      </c>
      <c r="G928" s="42" t="s">
        <v>18</v>
      </c>
      <c r="H928" s="43" t="s">
        <v>8</v>
      </c>
      <c r="I928" s="32" t="s">
        <v>65</v>
      </c>
      <c r="J928" s="32" t="s">
        <v>66</v>
      </c>
      <c r="K928" s="33">
        <f t="shared" si="2537"/>
        <v>0</v>
      </c>
      <c r="L928" s="33">
        <f t="shared" si="2538"/>
        <v>0</v>
      </c>
      <c r="M928" s="34">
        <f t="shared" si="2536"/>
        <v>0</v>
      </c>
      <c r="N928" s="34">
        <f t="shared" si="2556"/>
        <v>0</v>
      </c>
      <c r="O928" s="34">
        <f t="shared" si="2539"/>
        <v>0</v>
      </c>
      <c r="P928" s="12" t="str">
        <f t="shared" ref="P928:Q928" si="2576">P927</f>
        <v>(Select Language)</v>
      </c>
      <c r="Q928" s="12" t="str">
        <f t="shared" si="2576"/>
        <v>(Select Usage)</v>
      </c>
      <c r="R928" s="33">
        <f t="shared" si="2540"/>
        <v>0</v>
      </c>
      <c r="S928" s="33">
        <f t="shared" si="2541"/>
        <v>0</v>
      </c>
      <c r="T928" s="33">
        <f t="shared" si="2542"/>
        <v>0</v>
      </c>
      <c r="U928" s="33">
        <f t="shared" si="2543"/>
        <v>0</v>
      </c>
      <c r="V928" s="33">
        <f t="shared" si="2544"/>
        <v>0</v>
      </c>
      <c r="W928" s="33">
        <f t="shared" si="2545"/>
        <v>0</v>
      </c>
      <c r="X928" s="33">
        <f t="shared" si="2546"/>
        <v>0</v>
      </c>
      <c r="Y928" s="33">
        <f t="shared" si="2547"/>
        <v>0</v>
      </c>
      <c r="Z928" s="33">
        <f t="shared" si="2548"/>
        <v>0</v>
      </c>
      <c r="AA928" s="33">
        <f t="shared" si="2549"/>
        <v>0</v>
      </c>
      <c r="AB928" s="33">
        <f t="shared" si="2550"/>
        <v>0</v>
      </c>
      <c r="AC928" s="33">
        <f t="shared" si="2551"/>
        <v>0</v>
      </c>
      <c r="AD928" s="26">
        <f t="shared" ref="AD928" si="2577">SUM(R928:AC928)</f>
        <v>0</v>
      </c>
      <c r="AE928" s="46" t="str">
        <f>IFERROR(IF(AE$3=VLOOKUP($E928,Template!$AK$5:$AM$17,3,FALSE),$AD928*$F928,0),"0.00")</f>
        <v>0.00</v>
      </c>
      <c r="AF928" s="46" t="str">
        <f>IFERROR(IF(AF$3=VLOOKUP($E928,Template!$AK$5:$AM$17,3,FALSE),$AD928*$F928,0),"0.00")</f>
        <v>0.00</v>
      </c>
      <c r="AG928" s="28">
        <f t="shared" si="2553"/>
        <v>0</v>
      </c>
      <c r="AH928" s="13" t="s">
        <v>40</v>
      </c>
      <c r="AI928" s="13" t="s">
        <v>41</v>
      </c>
      <c r="AK928" s="14" t="s">
        <v>21</v>
      </c>
      <c r="AL928" s="15">
        <v>0.05</v>
      </c>
      <c r="AM928" s="16" t="s">
        <v>3</v>
      </c>
    </row>
    <row r="929" spans="1:39" ht="13.8" x14ac:dyDescent="0.25">
      <c r="A929" s="19" t="s">
        <v>4</v>
      </c>
      <c r="B929" s="19"/>
      <c r="C929" s="20"/>
      <c r="D929" s="20"/>
      <c r="E929" s="20"/>
      <c r="F929" s="20"/>
      <c r="G929" s="44"/>
      <c r="H929" s="44"/>
      <c r="I929" s="21">
        <f t="shared" ref="I929:K929" si="2578">SUM(I917:I928)</f>
        <v>0</v>
      </c>
      <c r="J929" s="21">
        <f t="shared" si="2578"/>
        <v>0</v>
      </c>
      <c r="K929" s="21">
        <f t="shared" si="2578"/>
        <v>0</v>
      </c>
      <c r="L929" s="21">
        <f>L928</f>
        <v>0</v>
      </c>
      <c r="M929" s="21">
        <f>SUM(M917:M928)</f>
        <v>0</v>
      </c>
      <c r="N929" s="21">
        <f t="shared" ref="N929:O929" si="2579">SUM(N917:N928)</f>
        <v>0</v>
      </c>
      <c r="O929" s="21">
        <f t="shared" si="2579"/>
        <v>0</v>
      </c>
      <c r="P929" s="21"/>
      <c r="Q929" s="22"/>
      <c r="R929" s="21">
        <f t="shared" ref="R929:AI929" si="2580">SUM(R917:R928)</f>
        <v>0</v>
      </c>
      <c r="S929" s="21">
        <f t="shared" si="2580"/>
        <v>0</v>
      </c>
      <c r="T929" s="21">
        <f t="shared" si="2580"/>
        <v>0</v>
      </c>
      <c r="U929" s="21">
        <f t="shared" si="2580"/>
        <v>0</v>
      </c>
      <c r="V929" s="21">
        <f t="shared" si="2580"/>
        <v>0</v>
      </c>
      <c r="W929" s="21">
        <f t="shared" si="2580"/>
        <v>0</v>
      </c>
      <c r="X929" s="21">
        <f t="shared" si="2580"/>
        <v>0</v>
      </c>
      <c r="Y929" s="21">
        <f t="shared" si="2580"/>
        <v>0</v>
      </c>
      <c r="Z929" s="21">
        <f t="shared" si="2580"/>
        <v>0</v>
      </c>
      <c r="AA929" s="21">
        <f t="shared" si="2580"/>
        <v>0</v>
      </c>
      <c r="AB929" s="21">
        <f t="shared" si="2580"/>
        <v>0</v>
      </c>
      <c r="AC929" s="21">
        <f t="shared" si="2580"/>
        <v>0</v>
      </c>
      <c r="AD929" s="27">
        <f t="shared" si="2580"/>
        <v>0</v>
      </c>
      <c r="AE929" s="21">
        <f t="shared" si="2580"/>
        <v>0</v>
      </c>
      <c r="AF929" s="21">
        <f t="shared" si="2580"/>
        <v>0</v>
      </c>
      <c r="AG929" s="27">
        <f t="shared" si="2580"/>
        <v>0</v>
      </c>
      <c r="AH929" s="21">
        <f t="shared" si="2580"/>
        <v>0</v>
      </c>
      <c r="AI929" s="21">
        <f t="shared" si="2580"/>
        <v>0</v>
      </c>
      <c r="AK929" s="14" t="s">
        <v>71</v>
      </c>
      <c r="AL929" s="15">
        <v>0.05</v>
      </c>
      <c r="AM929" s="16" t="s">
        <v>3</v>
      </c>
    </row>
    <row r="930" spans="1:39" x14ac:dyDescent="0.25">
      <c r="A930" s="2"/>
      <c r="G930" s="2"/>
      <c r="H930" s="2"/>
      <c r="O930" s="2"/>
      <c r="P930" s="2"/>
    </row>
    <row r="931" spans="1:39" ht="42" customHeight="1" x14ac:dyDescent="0.25">
      <c r="A931" s="223" t="s">
        <v>63</v>
      </c>
      <c r="B931" s="223" t="s">
        <v>43</v>
      </c>
      <c r="C931" s="224" t="s">
        <v>19</v>
      </c>
      <c r="D931" s="226"/>
      <c r="E931" s="223" t="s">
        <v>14</v>
      </c>
      <c r="F931" s="223" t="s">
        <v>38</v>
      </c>
      <c r="G931" s="223" t="s">
        <v>1</v>
      </c>
      <c r="H931" s="223" t="s">
        <v>5</v>
      </c>
      <c r="I931" s="225" t="s">
        <v>31</v>
      </c>
      <c r="J931" s="225" t="s">
        <v>32</v>
      </c>
      <c r="K931" s="225" t="s">
        <v>48</v>
      </c>
      <c r="L931" s="225" t="s">
        <v>0</v>
      </c>
      <c r="M931" s="4" t="s">
        <v>45</v>
      </c>
      <c r="N931" s="4" t="s">
        <v>46</v>
      </c>
      <c r="O931" s="4" t="s">
        <v>47</v>
      </c>
      <c r="P931" s="225" t="s">
        <v>50</v>
      </c>
      <c r="Q931" s="225" t="s">
        <v>33</v>
      </c>
      <c r="R931" s="4" t="s">
        <v>51</v>
      </c>
      <c r="S931" s="4" t="s">
        <v>52</v>
      </c>
      <c r="T931" s="4" t="s">
        <v>53</v>
      </c>
      <c r="U931" s="4" t="s">
        <v>54</v>
      </c>
      <c r="V931" s="4" t="s">
        <v>55</v>
      </c>
      <c r="W931" s="4" t="s">
        <v>56</v>
      </c>
      <c r="X931" s="4" t="s">
        <v>57</v>
      </c>
      <c r="Y931" s="4" t="s">
        <v>58</v>
      </c>
      <c r="Z931" s="4" t="s">
        <v>59</v>
      </c>
      <c r="AA931" s="4" t="s">
        <v>62</v>
      </c>
      <c r="AB931" s="4" t="s">
        <v>60</v>
      </c>
      <c r="AC931" s="4" t="s">
        <v>61</v>
      </c>
      <c r="AD931" s="233" t="s">
        <v>34</v>
      </c>
      <c r="AE931" s="231" t="s">
        <v>2</v>
      </c>
      <c r="AF931" s="231" t="s">
        <v>3</v>
      </c>
      <c r="AG931" s="233" t="s">
        <v>35</v>
      </c>
      <c r="AH931" s="223" t="s">
        <v>36</v>
      </c>
      <c r="AI931" s="223" t="s">
        <v>37</v>
      </c>
      <c r="AK931" s="229" t="s">
        <v>30</v>
      </c>
      <c r="AL931" s="229"/>
      <c r="AM931" s="229"/>
    </row>
    <row r="932" spans="1:39" s="6" customFormat="1" ht="35.25" customHeight="1" x14ac:dyDescent="0.3">
      <c r="A932" s="224"/>
      <c r="B932" s="224"/>
      <c r="C932" s="224"/>
      <c r="D932" s="227"/>
      <c r="E932" s="223"/>
      <c r="F932" s="223"/>
      <c r="G932" s="223"/>
      <c r="H932" s="223"/>
      <c r="I932" s="230"/>
      <c r="J932" s="230"/>
      <c r="K932" s="230"/>
      <c r="L932" s="230"/>
      <c r="M932" s="5">
        <v>0</v>
      </c>
      <c r="N932" s="5">
        <v>625000</v>
      </c>
      <c r="O932" s="5">
        <v>1250000</v>
      </c>
      <c r="P932" s="225"/>
      <c r="Q932" s="225"/>
      <c r="R932" s="29">
        <v>4.95E-4</v>
      </c>
      <c r="S932" s="29">
        <v>9.5200000000000005E-4</v>
      </c>
      <c r="T932" s="29">
        <v>1.5900000000000001E-3</v>
      </c>
      <c r="U932" s="29">
        <v>1.1169999999999999E-3</v>
      </c>
      <c r="V932" s="29">
        <v>2.189E-3</v>
      </c>
      <c r="W932" s="29">
        <v>4.5430000000000002E-3</v>
      </c>
      <c r="X932" s="29">
        <v>8.8199999999999997E-4</v>
      </c>
      <c r="Y932" s="29">
        <v>1.6949999999999999E-3</v>
      </c>
      <c r="Z932" s="29">
        <v>2.8319999999999999E-3</v>
      </c>
      <c r="AA932" s="29">
        <v>1.9889999999999999E-3</v>
      </c>
      <c r="AB932" s="29">
        <v>3.8999999999999998E-3</v>
      </c>
      <c r="AC932" s="29">
        <v>8.0949999999999998E-3</v>
      </c>
      <c r="AD932" s="233"/>
      <c r="AE932" s="232"/>
      <c r="AF932" s="232"/>
      <c r="AG932" s="234"/>
      <c r="AH932" s="223"/>
      <c r="AI932" s="223"/>
      <c r="AK932" s="229"/>
      <c r="AL932" s="229"/>
      <c r="AM932" s="229"/>
    </row>
    <row r="933" spans="1:39" s="3" customFormat="1" ht="13.8" x14ac:dyDescent="0.25">
      <c r="A933" s="7" t="s">
        <v>44</v>
      </c>
      <c r="B933" s="7" t="s">
        <v>42</v>
      </c>
      <c r="C933" s="8" t="s">
        <v>39</v>
      </c>
      <c r="D933" s="30"/>
      <c r="E933" s="8" t="s">
        <v>64</v>
      </c>
      <c r="F933" s="9" t="str">
        <f>IFERROR(VLOOKUP(E933,Template!$AK$5:$AL$17,2,FALSE),"")</f>
        <v/>
      </c>
      <c r="G933" s="41" t="s">
        <v>7</v>
      </c>
      <c r="H933" s="41" t="s">
        <v>6</v>
      </c>
      <c r="I933" s="32" t="s">
        <v>65</v>
      </c>
      <c r="J933" s="32" t="s">
        <v>66</v>
      </c>
      <c r="K933" s="33">
        <f>IFERROR(I933+J933,0)</f>
        <v>0</v>
      </c>
      <c r="L933" s="33">
        <f>IFERROR(K933,"")</f>
        <v>0</v>
      </c>
      <c r="M933" s="34">
        <f t="shared" ref="M933:M944" si="2581">IF(L933&lt;=$N$4,K933,IF(L932&gt;$N$4,0,$N$4-L932))</f>
        <v>0</v>
      </c>
      <c r="N933" s="34">
        <f>IF(AND(L933&gt;$N$4,L933&lt;=$O$4),K933-M933,IF(AND(L932&gt;$N$4,L932&lt;=$O$4),$O$4-L932,IF(L932&gt;$O$4,0,IF(L933&lt;$N$4,0,MIN(L933-$N$4,$N$4)))))</f>
        <v>0</v>
      </c>
      <c r="O933" s="34">
        <f>IF(L933&gt;$O$4,K933-M933-N933,0)</f>
        <v>0</v>
      </c>
      <c r="P933" s="12" t="s">
        <v>94</v>
      </c>
      <c r="Q933" s="12" t="s">
        <v>68</v>
      </c>
      <c r="R933" s="33">
        <f>IF(AND($Q933="LOW",$P933="French"),M933*R$4,0)</f>
        <v>0</v>
      </c>
      <c r="S933" s="33">
        <f>IF(AND($Q933="LOW",$P933="French"),N933*S$4,0)</f>
        <v>0</v>
      </c>
      <c r="T933" s="33">
        <f>IF(AND($Q933="LOW",$P933="French"),O933*T$4,0)</f>
        <v>0</v>
      </c>
      <c r="U933" s="33">
        <f>IF(AND($Q933="HIGH",$P933="French"),M933*U$4,0)</f>
        <v>0</v>
      </c>
      <c r="V933" s="33">
        <f>IF(AND($Q933="HIGH",$P933="French"),N933*V$4,0)</f>
        <v>0</v>
      </c>
      <c r="W933" s="33">
        <f>IF(AND($Q933="HIGH",$P933="French"),O933*W$4,0)</f>
        <v>0</v>
      </c>
      <c r="X933" s="33">
        <f>IF(AND($Q933="LOW",$P933="English"),M933*X$4,0)</f>
        <v>0</v>
      </c>
      <c r="Y933" s="33">
        <f>IF(AND($Q933="LOW",$P933="English"),N933*Y$4,0)</f>
        <v>0</v>
      </c>
      <c r="Z933" s="33">
        <f>IF(AND($Q933="LOW",$P933="English"),O933*Z$4,0)</f>
        <v>0</v>
      </c>
      <c r="AA933" s="33">
        <f>IF(AND($Q933="HIGH",$P933="English"),M933*AA$4,0)</f>
        <v>0</v>
      </c>
      <c r="AB933" s="33">
        <f>IF(AND($Q933="HIGH",$P933="English"),N933*AB$4,0)</f>
        <v>0</v>
      </c>
      <c r="AC933" s="33">
        <f>IF(AND($Q933="HIGH",$P933="English"),O933*AC$4,0)</f>
        <v>0</v>
      </c>
      <c r="AD933" s="26">
        <f>SUM(R933:AC933)</f>
        <v>0</v>
      </c>
      <c r="AE933" s="46" t="str">
        <f>IFERROR(IF(AE$3=VLOOKUP($E933,Template!$AK$5:$AM$17,3,FALSE),$AD933*$F933,0),"0.00")</f>
        <v>0.00</v>
      </c>
      <c r="AF933" s="46" t="str">
        <f>IFERROR(IF(AF$3=VLOOKUP($E933,Template!$AK$5:$AM$17,3,FALSE),$AD933*$F933,0),"0.00")</f>
        <v>0.00</v>
      </c>
      <c r="AG933" s="28">
        <f>SUM(AD933:AF933)</f>
        <v>0</v>
      </c>
      <c r="AH933" s="13" t="s">
        <v>40</v>
      </c>
      <c r="AI933" s="13" t="s">
        <v>41</v>
      </c>
      <c r="AK933" s="14" t="s">
        <v>25</v>
      </c>
      <c r="AL933" s="15">
        <v>0.05</v>
      </c>
      <c r="AM933" s="16" t="s">
        <v>3</v>
      </c>
    </row>
    <row r="934" spans="1:39" s="3" customFormat="1" ht="13.8" x14ac:dyDescent="0.25">
      <c r="A934" s="7" t="str">
        <f>A933</f>
        <v>(Enter Broadcasting Company Name)</v>
      </c>
      <c r="B934" s="7" t="str">
        <f>B933</f>
        <v>(Enter Call Letters)</v>
      </c>
      <c r="C934" s="8" t="str">
        <f>C933</f>
        <v>(Select AM/FM)</v>
      </c>
      <c r="D934" s="30"/>
      <c r="E934" s="8" t="str">
        <f>E933</f>
        <v>(Select Station Province)</v>
      </c>
      <c r="F934" s="9" t="str">
        <f>IFERROR(VLOOKUP(E934,Template!$AK$5:$AL$17,2,FALSE),"")</f>
        <v/>
      </c>
      <c r="G934" s="42" t="s">
        <v>8</v>
      </c>
      <c r="H934" s="42" t="s">
        <v>9</v>
      </c>
      <c r="I934" s="32" t="s">
        <v>65</v>
      </c>
      <c r="J934" s="32" t="s">
        <v>66</v>
      </c>
      <c r="K934" s="33">
        <f t="shared" ref="K934:K944" si="2582">IFERROR(I934+J934,0)</f>
        <v>0</v>
      </c>
      <c r="L934" s="33">
        <f t="shared" ref="L934:L944" si="2583">IFERROR(L933+K934,"")</f>
        <v>0</v>
      </c>
      <c r="M934" s="34">
        <f t="shared" si="2581"/>
        <v>0</v>
      </c>
      <c r="N934" s="34">
        <f>IF(AND(L934&gt;$N$4,L934&lt;=$O$4),K934-M934,IF(AND(L933&gt;$N$4,L933&lt;=$O$4),$O$4-L933,IF(L933&gt;$O$4,0,IF(L934&lt;$N$4,0,MIN(L934-$N$4,$N$4)))))</f>
        <v>0</v>
      </c>
      <c r="O934" s="34">
        <f t="shared" ref="O934:O944" si="2584">IF(L934&gt;$O$4,K934-M934-N934,0)</f>
        <v>0</v>
      </c>
      <c r="P934" s="12" t="str">
        <f>P933</f>
        <v>(Select Language)</v>
      </c>
      <c r="Q934" s="12" t="str">
        <f>Q933</f>
        <v>(Select Usage)</v>
      </c>
      <c r="R934" s="33">
        <f t="shared" ref="R934:R944" si="2585">IF(AND($Q934="LOW",$P934="French"),M934*R$4,0)</f>
        <v>0</v>
      </c>
      <c r="S934" s="33">
        <f t="shared" ref="S934:S944" si="2586">IF(AND($Q934="LOW",$P934="French"),N934*S$4,0)</f>
        <v>0</v>
      </c>
      <c r="T934" s="33">
        <f t="shared" ref="T934:T944" si="2587">IF(AND($Q934="LOW",$P934="French"),O934*T$4,0)</f>
        <v>0</v>
      </c>
      <c r="U934" s="33">
        <f t="shared" ref="U934:U944" si="2588">IF(AND($Q934="HIGH",$P934="French"),M934*U$4,0)</f>
        <v>0</v>
      </c>
      <c r="V934" s="33">
        <f t="shared" ref="V934:V944" si="2589">IF(AND($Q934="HIGH",$P934="French"),N934*V$4,0)</f>
        <v>0</v>
      </c>
      <c r="W934" s="33">
        <f t="shared" ref="W934:W944" si="2590">IF(AND($Q934="HIGH",$P934="French"),O934*W$4,0)</f>
        <v>0</v>
      </c>
      <c r="X934" s="33">
        <f t="shared" ref="X934:X944" si="2591">IF(AND($Q934="LOW",$P934="English"),M934*X$4,0)</f>
        <v>0</v>
      </c>
      <c r="Y934" s="33">
        <f t="shared" ref="Y934:Y944" si="2592">IF(AND($Q934="LOW",$P934="English"),N934*Y$4,0)</f>
        <v>0</v>
      </c>
      <c r="Z934" s="33">
        <f t="shared" ref="Z934:Z944" si="2593">IF(AND($Q934="LOW",$P934="English"),O934*Z$4,0)</f>
        <v>0</v>
      </c>
      <c r="AA934" s="33">
        <f t="shared" ref="AA934:AA944" si="2594">IF(AND($Q934="HIGH",$P934="English"),M934*AA$4,0)</f>
        <v>0</v>
      </c>
      <c r="AB934" s="33">
        <f t="shared" ref="AB934:AB944" si="2595">IF(AND($Q934="HIGH",$P934="English"),N934*AB$4,0)</f>
        <v>0</v>
      </c>
      <c r="AC934" s="33">
        <f t="shared" ref="AC934:AC944" si="2596">IF(AND($Q934="HIGH",$P934="English"),O934*AC$4,0)</f>
        <v>0</v>
      </c>
      <c r="AD934" s="26">
        <f t="shared" ref="AD934:AD938" si="2597">SUM(R934:AC934)</f>
        <v>0</v>
      </c>
      <c r="AE934" s="46" t="str">
        <f>IFERROR(IF(AE$3=VLOOKUP($E934,Template!$AK$5:$AM$17,3,FALSE),$AD934*$F934,0),"0.00")</f>
        <v>0.00</v>
      </c>
      <c r="AF934" s="46" t="str">
        <f>IFERROR(IF(AF$3=VLOOKUP($E934,Template!$AK$5:$AM$17,3,FALSE),$AD934*$F934,0),"0.00")</f>
        <v>0.00</v>
      </c>
      <c r="AG934" s="28">
        <f t="shared" ref="AG934:AG944" si="2598">SUM(AD934:AF934)</f>
        <v>0</v>
      </c>
      <c r="AH934" s="13" t="s">
        <v>40</v>
      </c>
      <c r="AI934" s="13" t="s">
        <v>41</v>
      </c>
      <c r="AK934" s="14" t="s">
        <v>23</v>
      </c>
      <c r="AL934" s="15">
        <v>0.05</v>
      </c>
      <c r="AM934" s="16" t="s">
        <v>3</v>
      </c>
    </row>
    <row r="935" spans="1:39" s="3" customFormat="1" ht="13.8" x14ac:dyDescent="0.25">
      <c r="A935" s="7" t="str">
        <f t="shared" ref="A935:C935" si="2599">A934</f>
        <v>(Enter Broadcasting Company Name)</v>
      </c>
      <c r="B935" s="7" t="str">
        <f t="shared" si="2599"/>
        <v>(Enter Call Letters)</v>
      </c>
      <c r="C935" s="8" t="str">
        <f t="shared" si="2599"/>
        <v>(Select AM/FM)</v>
      </c>
      <c r="D935" s="30"/>
      <c r="E935" s="8" t="str">
        <f t="shared" ref="E935:E944" si="2600">E934</f>
        <v>(Select Station Province)</v>
      </c>
      <c r="F935" s="9" t="str">
        <f>IFERROR(VLOOKUP(E935,Template!$AK$5:$AL$17,2,FALSE),"")</f>
        <v/>
      </c>
      <c r="G935" s="42" t="s">
        <v>6</v>
      </c>
      <c r="H935" s="42" t="s">
        <v>10</v>
      </c>
      <c r="I935" s="32" t="s">
        <v>65</v>
      </c>
      <c r="J935" s="32" t="s">
        <v>66</v>
      </c>
      <c r="K935" s="33">
        <f t="shared" si="2582"/>
        <v>0</v>
      </c>
      <c r="L935" s="33">
        <f t="shared" si="2583"/>
        <v>0</v>
      </c>
      <c r="M935" s="34">
        <f t="shared" si="2581"/>
        <v>0</v>
      </c>
      <c r="N935" s="34">
        <f t="shared" ref="N935:N944" si="2601">IF(AND(L935&gt;$N$4,L935&lt;=$O$4),K935-M935,IF(AND(L934&gt;$N$4,L934&lt;=$O$4),$O$4-L934,IF(L934&gt;$O$4,0,IF(L935&lt;$N$4,0,MIN(L935-$N$4,$N$4)))))</f>
        <v>0</v>
      </c>
      <c r="O935" s="34">
        <f t="shared" si="2584"/>
        <v>0</v>
      </c>
      <c r="P935" s="12" t="str">
        <f t="shared" ref="P935:Q935" si="2602">P934</f>
        <v>(Select Language)</v>
      </c>
      <c r="Q935" s="12" t="str">
        <f t="shared" si="2602"/>
        <v>(Select Usage)</v>
      </c>
      <c r="R935" s="33">
        <f t="shared" si="2585"/>
        <v>0</v>
      </c>
      <c r="S935" s="33">
        <f t="shared" si="2586"/>
        <v>0</v>
      </c>
      <c r="T935" s="33">
        <f t="shared" si="2587"/>
        <v>0</v>
      </c>
      <c r="U935" s="33">
        <f t="shared" si="2588"/>
        <v>0</v>
      </c>
      <c r="V935" s="33">
        <f t="shared" si="2589"/>
        <v>0</v>
      </c>
      <c r="W935" s="33">
        <f t="shared" si="2590"/>
        <v>0</v>
      </c>
      <c r="X935" s="33">
        <f t="shared" si="2591"/>
        <v>0</v>
      </c>
      <c r="Y935" s="33">
        <f t="shared" si="2592"/>
        <v>0</v>
      </c>
      <c r="Z935" s="33">
        <f t="shared" si="2593"/>
        <v>0</v>
      </c>
      <c r="AA935" s="33">
        <f t="shared" si="2594"/>
        <v>0</v>
      </c>
      <c r="AB935" s="33">
        <f t="shared" si="2595"/>
        <v>0</v>
      </c>
      <c r="AC935" s="33">
        <f t="shared" si="2596"/>
        <v>0</v>
      </c>
      <c r="AD935" s="26">
        <f t="shared" si="2597"/>
        <v>0</v>
      </c>
      <c r="AE935" s="46" t="str">
        <f>IFERROR(IF(AE$3=VLOOKUP($E935,Template!$AK$5:$AM$17,3,FALSE),$AD935*$F935,0),"0.00")</f>
        <v>0.00</v>
      </c>
      <c r="AF935" s="46" t="str">
        <f>IFERROR(IF(AF$3=VLOOKUP($E935,Template!$AK$5:$AM$17,3,FALSE),$AD935*$F935,0),"0.00")</f>
        <v>0.00</v>
      </c>
      <c r="AG935" s="28">
        <f t="shared" si="2598"/>
        <v>0</v>
      </c>
      <c r="AH935" s="13" t="s">
        <v>40</v>
      </c>
      <c r="AI935" s="13" t="s">
        <v>41</v>
      </c>
      <c r="AK935" s="14" t="s">
        <v>24</v>
      </c>
      <c r="AL935" s="15">
        <v>0.05</v>
      </c>
      <c r="AM935" s="16" t="s">
        <v>3</v>
      </c>
    </row>
    <row r="936" spans="1:39" s="3" customFormat="1" ht="13.8" x14ac:dyDescent="0.25">
      <c r="A936" s="7" t="str">
        <f t="shared" ref="A936:C936" si="2603">A935</f>
        <v>(Enter Broadcasting Company Name)</v>
      </c>
      <c r="B936" s="7" t="str">
        <f t="shared" si="2603"/>
        <v>(Enter Call Letters)</v>
      </c>
      <c r="C936" s="8" t="str">
        <f t="shared" si="2603"/>
        <v>(Select AM/FM)</v>
      </c>
      <c r="D936" s="30"/>
      <c r="E936" s="8" t="str">
        <f t="shared" si="2600"/>
        <v>(Select Station Province)</v>
      </c>
      <c r="F936" s="9" t="str">
        <f>IFERROR(VLOOKUP(E936,Template!$AK$5:$AL$17,2,FALSE),"")</f>
        <v/>
      </c>
      <c r="G936" s="42" t="s">
        <v>9</v>
      </c>
      <c r="H936" s="42" t="s">
        <v>11</v>
      </c>
      <c r="I936" s="32" t="s">
        <v>65</v>
      </c>
      <c r="J936" s="32" t="s">
        <v>66</v>
      </c>
      <c r="K936" s="33">
        <f t="shared" si="2582"/>
        <v>0</v>
      </c>
      <c r="L936" s="33">
        <f t="shared" si="2583"/>
        <v>0</v>
      </c>
      <c r="M936" s="34">
        <f t="shared" si="2581"/>
        <v>0</v>
      </c>
      <c r="N936" s="34">
        <f t="shared" si="2601"/>
        <v>0</v>
      </c>
      <c r="O936" s="34">
        <f t="shared" si="2584"/>
        <v>0</v>
      </c>
      <c r="P936" s="12" t="str">
        <f t="shared" ref="P936:Q936" si="2604">P935</f>
        <v>(Select Language)</v>
      </c>
      <c r="Q936" s="12" t="str">
        <f t="shared" si="2604"/>
        <v>(Select Usage)</v>
      </c>
      <c r="R936" s="33">
        <f t="shared" si="2585"/>
        <v>0</v>
      </c>
      <c r="S936" s="33">
        <f t="shared" si="2586"/>
        <v>0</v>
      </c>
      <c r="T936" s="33">
        <f t="shared" si="2587"/>
        <v>0</v>
      </c>
      <c r="U936" s="33">
        <f t="shared" si="2588"/>
        <v>0</v>
      </c>
      <c r="V936" s="33">
        <f t="shared" si="2589"/>
        <v>0</v>
      </c>
      <c r="W936" s="33">
        <f t="shared" si="2590"/>
        <v>0</v>
      </c>
      <c r="X936" s="33">
        <f t="shared" si="2591"/>
        <v>0</v>
      </c>
      <c r="Y936" s="33">
        <f t="shared" si="2592"/>
        <v>0</v>
      </c>
      <c r="Z936" s="33">
        <f t="shared" si="2593"/>
        <v>0</v>
      </c>
      <c r="AA936" s="33">
        <f t="shared" si="2594"/>
        <v>0</v>
      </c>
      <c r="AB936" s="33">
        <f t="shared" si="2595"/>
        <v>0</v>
      </c>
      <c r="AC936" s="33">
        <f t="shared" si="2596"/>
        <v>0</v>
      </c>
      <c r="AD936" s="26">
        <f t="shared" si="2597"/>
        <v>0</v>
      </c>
      <c r="AE936" s="46" t="str">
        <f>IFERROR(IF(AE$3=VLOOKUP($E936,Template!$AK$5:$AM$17,3,FALSE),$AD936*$F936,0),"0.00")</f>
        <v>0.00</v>
      </c>
      <c r="AF936" s="46" t="str">
        <f>IFERROR(IF(AF$3=VLOOKUP($E936,Template!$AK$5:$AM$17,3,FALSE),$AD936*$F936,0),"0.00")</f>
        <v>0.00</v>
      </c>
      <c r="AG936" s="28">
        <f t="shared" si="2598"/>
        <v>0</v>
      </c>
      <c r="AH936" s="13" t="s">
        <v>40</v>
      </c>
      <c r="AI936" s="13" t="s">
        <v>41</v>
      </c>
      <c r="AK936" s="14" t="s">
        <v>22</v>
      </c>
      <c r="AL936" s="15">
        <v>0.15</v>
      </c>
      <c r="AM936" s="16" t="s">
        <v>2</v>
      </c>
    </row>
    <row r="937" spans="1:39" s="3" customFormat="1" ht="13.8" x14ac:dyDescent="0.25">
      <c r="A937" s="7" t="str">
        <f t="shared" ref="A937:C937" si="2605">A936</f>
        <v>(Enter Broadcasting Company Name)</v>
      </c>
      <c r="B937" s="7" t="str">
        <f t="shared" si="2605"/>
        <v>(Enter Call Letters)</v>
      </c>
      <c r="C937" s="8" t="str">
        <f t="shared" si="2605"/>
        <v>(Select AM/FM)</v>
      </c>
      <c r="D937" s="30"/>
      <c r="E937" s="8" t="str">
        <f t="shared" si="2600"/>
        <v>(Select Station Province)</v>
      </c>
      <c r="F937" s="9" t="str">
        <f>IFERROR(VLOOKUP(E937,Template!$AK$5:$AL$17,2,FALSE),"")</f>
        <v/>
      </c>
      <c r="G937" s="42" t="s">
        <v>10</v>
      </c>
      <c r="H937" s="42" t="s">
        <v>12</v>
      </c>
      <c r="I937" s="32" t="s">
        <v>65</v>
      </c>
      <c r="J937" s="32" t="s">
        <v>66</v>
      </c>
      <c r="K937" s="33">
        <f t="shared" si="2582"/>
        <v>0</v>
      </c>
      <c r="L937" s="33">
        <f t="shared" si="2583"/>
        <v>0</v>
      </c>
      <c r="M937" s="34">
        <f t="shared" si="2581"/>
        <v>0</v>
      </c>
      <c r="N937" s="34">
        <f t="shared" si="2601"/>
        <v>0</v>
      </c>
      <c r="O937" s="34">
        <f t="shared" si="2584"/>
        <v>0</v>
      </c>
      <c r="P937" s="12" t="str">
        <f t="shared" ref="P937:Q937" si="2606">P936</f>
        <v>(Select Language)</v>
      </c>
      <c r="Q937" s="12" t="str">
        <f t="shared" si="2606"/>
        <v>(Select Usage)</v>
      </c>
      <c r="R937" s="33">
        <f t="shared" si="2585"/>
        <v>0</v>
      </c>
      <c r="S937" s="33">
        <f t="shared" si="2586"/>
        <v>0</v>
      </c>
      <c r="T937" s="33">
        <f t="shared" si="2587"/>
        <v>0</v>
      </c>
      <c r="U937" s="33">
        <f t="shared" si="2588"/>
        <v>0</v>
      </c>
      <c r="V937" s="33">
        <f t="shared" si="2589"/>
        <v>0</v>
      </c>
      <c r="W937" s="33">
        <f t="shared" si="2590"/>
        <v>0</v>
      </c>
      <c r="X937" s="33">
        <f t="shared" si="2591"/>
        <v>0</v>
      </c>
      <c r="Y937" s="33">
        <f t="shared" si="2592"/>
        <v>0</v>
      </c>
      <c r="Z937" s="33">
        <f t="shared" si="2593"/>
        <v>0</v>
      </c>
      <c r="AA937" s="33">
        <f t="shared" si="2594"/>
        <v>0</v>
      </c>
      <c r="AB937" s="33">
        <f t="shared" si="2595"/>
        <v>0</v>
      </c>
      <c r="AC937" s="33">
        <f t="shared" si="2596"/>
        <v>0</v>
      </c>
      <c r="AD937" s="26">
        <f t="shared" si="2597"/>
        <v>0</v>
      </c>
      <c r="AE937" s="46" t="str">
        <f>IFERROR(IF(AE$3=VLOOKUP($E937,Template!$AK$5:$AM$17,3,FALSE),$AD937*$F937,0),"0.00")</f>
        <v>0.00</v>
      </c>
      <c r="AF937" s="46" t="str">
        <f>IFERROR(IF(AF$3=VLOOKUP($E937,Template!$AK$5:$AM$17,3,FALSE),$AD937*$F937,0),"0.00")</f>
        <v>0.00</v>
      </c>
      <c r="AG937" s="28">
        <f t="shared" si="2598"/>
        <v>0</v>
      </c>
      <c r="AH937" s="13" t="s">
        <v>40</v>
      </c>
      <c r="AI937" s="13" t="s">
        <v>41</v>
      </c>
      <c r="AK937" s="14" t="s">
        <v>26</v>
      </c>
      <c r="AL937" s="15">
        <v>0.15</v>
      </c>
      <c r="AM937" s="16" t="s">
        <v>2</v>
      </c>
    </row>
    <row r="938" spans="1:39" s="3" customFormat="1" ht="13.8" x14ac:dyDescent="0.25">
      <c r="A938" s="7" t="str">
        <f t="shared" ref="A938:C938" si="2607">A937</f>
        <v>(Enter Broadcasting Company Name)</v>
      </c>
      <c r="B938" s="7" t="str">
        <f t="shared" si="2607"/>
        <v>(Enter Call Letters)</v>
      </c>
      <c r="C938" s="8" t="str">
        <f t="shared" si="2607"/>
        <v>(Select AM/FM)</v>
      </c>
      <c r="D938" s="30"/>
      <c r="E938" s="8" t="str">
        <f t="shared" si="2600"/>
        <v>(Select Station Province)</v>
      </c>
      <c r="F938" s="9" t="str">
        <f>IFERROR(VLOOKUP(E938,Template!$AK$5:$AL$17,2,FALSE),"")</f>
        <v/>
      </c>
      <c r="G938" s="42" t="s">
        <v>11</v>
      </c>
      <c r="H938" s="42" t="s">
        <v>13</v>
      </c>
      <c r="I938" s="32" t="s">
        <v>65</v>
      </c>
      <c r="J938" s="32" t="s">
        <v>66</v>
      </c>
      <c r="K938" s="33">
        <f t="shared" si="2582"/>
        <v>0</v>
      </c>
      <c r="L938" s="33">
        <f t="shared" si="2583"/>
        <v>0</v>
      </c>
      <c r="M938" s="34">
        <f t="shared" si="2581"/>
        <v>0</v>
      </c>
      <c r="N938" s="34">
        <f t="shared" si="2601"/>
        <v>0</v>
      </c>
      <c r="O938" s="34">
        <f t="shared" si="2584"/>
        <v>0</v>
      </c>
      <c r="P938" s="12" t="str">
        <f t="shared" ref="P938:Q938" si="2608">P937</f>
        <v>(Select Language)</v>
      </c>
      <c r="Q938" s="12" t="str">
        <f t="shared" si="2608"/>
        <v>(Select Usage)</v>
      </c>
      <c r="R938" s="33">
        <f t="shared" si="2585"/>
        <v>0</v>
      </c>
      <c r="S938" s="33">
        <f t="shared" si="2586"/>
        <v>0</v>
      </c>
      <c r="T938" s="33">
        <f t="shared" si="2587"/>
        <v>0</v>
      </c>
      <c r="U938" s="33">
        <f t="shared" si="2588"/>
        <v>0</v>
      </c>
      <c r="V938" s="33">
        <f t="shared" si="2589"/>
        <v>0</v>
      </c>
      <c r="W938" s="33">
        <f t="shared" si="2590"/>
        <v>0</v>
      </c>
      <c r="X938" s="33">
        <f t="shared" si="2591"/>
        <v>0</v>
      </c>
      <c r="Y938" s="33">
        <f t="shared" si="2592"/>
        <v>0</v>
      </c>
      <c r="Z938" s="33">
        <f t="shared" si="2593"/>
        <v>0</v>
      </c>
      <c r="AA938" s="33">
        <f t="shared" si="2594"/>
        <v>0</v>
      </c>
      <c r="AB938" s="33">
        <f t="shared" si="2595"/>
        <v>0</v>
      </c>
      <c r="AC938" s="33">
        <f t="shared" si="2596"/>
        <v>0</v>
      </c>
      <c r="AD938" s="26">
        <f t="shared" si="2597"/>
        <v>0</v>
      </c>
      <c r="AE938" s="46" t="str">
        <f>IFERROR(IF(AE$3=VLOOKUP($E938,Template!$AK$5:$AM$17,3,FALSE),$AD938*$F938,0),"0.00")</f>
        <v>0.00</v>
      </c>
      <c r="AF938" s="46" t="str">
        <f>IFERROR(IF(AF$3=VLOOKUP($E938,Template!$AK$5:$AM$17,3,FALSE),$AD938*$F938,0),"0.00")</f>
        <v>0.00</v>
      </c>
      <c r="AG938" s="28">
        <f t="shared" si="2598"/>
        <v>0</v>
      </c>
      <c r="AH938" s="13" t="s">
        <v>40</v>
      </c>
      <c r="AI938" s="13" t="s">
        <v>41</v>
      </c>
      <c r="AK938" s="14" t="s">
        <v>27</v>
      </c>
      <c r="AL938" s="15">
        <v>0.15</v>
      </c>
      <c r="AM938" s="16" t="s">
        <v>2</v>
      </c>
    </row>
    <row r="939" spans="1:39" s="3" customFormat="1" ht="13.8" x14ac:dyDescent="0.25">
      <c r="A939" s="7" t="str">
        <f t="shared" ref="A939:C939" si="2609">A938</f>
        <v>(Enter Broadcasting Company Name)</v>
      </c>
      <c r="B939" s="7" t="str">
        <f t="shared" si="2609"/>
        <v>(Enter Call Letters)</v>
      </c>
      <c r="C939" s="8" t="str">
        <f t="shared" si="2609"/>
        <v>(Select AM/FM)</v>
      </c>
      <c r="D939" s="30"/>
      <c r="E939" s="8" t="str">
        <f t="shared" si="2600"/>
        <v>(Select Station Province)</v>
      </c>
      <c r="F939" s="9" t="str">
        <f>IFERROR(VLOOKUP(E939,Template!$AK$5:$AL$17,2,FALSE),"")</f>
        <v/>
      </c>
      <c r="G939" s="42" t="s">
        <v>12</v>
      </c>
      <c r="H939" s="42" t="s">
        <v>15</v>
      </c>
      <c r="I939" s="32" t="s">
        <v>65</v>
      </c>
      <c r="J939" s="32" t="s">
        <v>66</v>
      </c>
      <c r="K939" s="33">
        <f t="shared" si="2582"/>
        <v>0</v>
      </c>
      <c r="L939" s="33">
        <f t="shared" si="2583"/>
        <v>0</v>
      </c>
      <c r="M939" s="34">
        <f t="shared" si="2581"/>
        <v>0</v>
      </c>
      <c r="N939" s="34">
        <f t="shared" si="2601"/>
        <v>0</v>
      </c>
      <c r="O939" s="34">
        <f t="shared" si="2584"/>
        <v>0</v>
      </c>
      <c r="P939" s="12" t="str">
        <f t="shared" ref="P939:Q939" si="2610">P938</f>
        <v>(Select Language)</v>
      </c>
      <c r="Q939" s="12" t="str">
        <f t="shared" si="2610"/>
        <v>(Select Usage)</v>
      </c>
      <c r="R939" s="33">
        <f t="shared" si="2585"/>
        <v>0</v>
      </c>
      <c r="S939" s="33">
        <f t="shared" si="2586"/>
        <v>0</v>
      </c>
      <c r="T939" s="33">
        <f t="shared" si="2587"/>
        <v>0</v>
      </c>
      <c r="U939" s="33">
        <f t="shared" si="2588"/>
        <v>0</v>
      </c>
      <c r="V939" s="33">
        <f t="shared" si="2589"/>
        <v>0</v>
      </c>
      <c r="W939" s="33">
        <f t="shared" si="2590"/>
        <v>0</v>
      </c>
      <c r="X939" s="33">
        <f t="shared" si="2591"/>
        <v>0</v>
      </c>
      <c r="Y939" s="33">
        <f t="shared" si="2592"/>
        <v>0</v>
      </c>
      <c r="Z939" s="33">
        <f t="shared" si="2593"/>
        <v>0</v>
      </c>
      <c r="AA939" s="33">
        <f t="shared" si="2594"/>
        <v>0</v>
      </c>
      <c r="AB939" s="33">
        <f t="shared" si="2595"/>
        <v>0</v>
      </c>
      <c r="AC939" s="33">
        <f t="shared" si="2596"/>
        <v>0</v>
      </c>
      <c r="AD939" s="26">
        <f>SUM(R939:AC939)</f>
        <v>0</v>
      </c>
      <c r="AE939" s="46" t="str">
        <f>IFERROR(IF(AE$3=VLOOKUP($E939,Template!$AK$5:$AM$17,3,FALSE),$AD939*$F939,0),"0.00")</f>
        <v>0.00</v>
      </c>
      <c r="AF939" s="46" t="str">
        <f>IFERROR(IF(AF$3=VLOOKUP($E939,Template!$AK$5:$AM$17,3,FALSE),$AD939*$F939,0),"0.00")</f>
        <v>0.00</v>
      </c>
      <c r="AG939" s="28">
        <f t="shared" si="2598"/>
        <v>0</v>
      </c>
      <c r="AH939" s="13" t="s">
        <v>40</v>
      </c>
      <c r="AI939" s="13" t="s">
        <v>41</v>
      </c>
      <c r="AK939" s="14" t="s">
        <v>28</v>
      </c>
      <c r="AL939" s="15">
        <v>0.05</v>
      </c>
      <c r="AM939" s="16" t="s">
        <v>3</v>
      </c>
    </row>
    <row r="940" spans="1:39" s="3" customFormat="1" ht="13.8" x14ac:dyDescent="0.25">
      <c r="A940" s="7" t="str">
        <f t="shared" ref="A940:C940" si="2611">A939</f>
        <v>(Enter Broadcasting Company Name)</v>
      </c>
      <c r="B940" s="7" t="str">
        <f t="shared" si="2611"/>
        <v>(Enter Call Letters)</v>
      </c>
      <c r="C940" s="8" t="str">
        <f t="shared" si="2611"/>
        <v>(Select AM/FM)</v>
      </c>
      <c r="D940" s="30"/>
      <c r="E940" s="8" t="str">
        <f t="shared" si="2600"/>
        <v>(Select Station Province)</v>
      </c>
      <c r="F940" s="9" t="str">
        <f>IFERROR(VLOOKUP(E940,Template!$AK$5:$AL$17,2,FALSE),"")</f>
        <v/>
      </c>
      <c r="G940" s="42" t="s">
        <v>13</v>
      </c>
      <c r="H940" s="42" t="s">
        <v>16</v>
      </c>
      <c r="I940" s="32" t="s">
        <v>65</v>
      </c>
      <c r="J940" s="32" t="s">
        <v>66</v>
      </c>
      <c r="K940" s="33">
        <f t="shared" si="2582"/>
        <v>0</v>
      </c>
      <c r="L940" s="33">
        <f t="shared" si="2583"/>
        <v>0</v>
      </c>
      <c r="M940" s="34">
        <f t="shared" si="2581"/>
        <v>0</v>
      </c>
      <c r="N940" s="34">
        <f t="shared" si="2601"/>
        <v>0</v>
      </c>
      <c r="O940" s="34">
        <f t="shared" si="2584"/>
        <v>0</v>
      </c>
      <c r="P940" s="12" t="str">
        <f t="shared" ref="P940:Q940" si="2612">P939</f>
        <v>(Select Language)</v>
      </c>
      <c r="Q940" s="12" t="str">
        <f t="shared" si="2612"/>
        <v>(Select Usage)</v>
      </c>
      <c r="R940" s="33">
        <f t="shared" si="2585"/>
        <v>0</v>
      </c>
      <c r="S940" s="33">
        <f t="shared" si="2586"/>
        <v>0</v>
      </c>
      <c r="T940" s="33">
        <f t="shared" si="2587"/>
        <v>0</v>
      </c>
      <c r="U940" s="33">
        <f t="shared" si="2588"/>
        <v>0</v>
      </c>
      <c r="V940" s="33">
        <f t="shared" si="2589"/>
        <v>0</v>
      </c>
      <c r="W940" s="33">
        <f t="shared" si="2590"/>
        <v>0</v>
      </c>
      <c r="X940" s="33">
        <f t="shared" si="2591"/>
        <v>0</v>
      </c>
      <c r="Y940" s="33">
        <f t="shared" si="2592"/>
        <v>0</v>
      </c>
      <c r="Z940" s="33">
        <f t="shared" si="2593"/>
        <v>0</v>
      </c>
      <c r="AA940" s="33">
        <f t="shared" si="2594"/>
        <v>0</v>
      </c>
      <c r="AB940" s="33">
        <f t="shared" si="2595"/>
        <v>0</v>
      </c>
      <c r="AC940" s="33">
        <f t="shared" si="2596"/>
        <v>0</v>
      </c>
      <c r="AD940" s="26">
        <f t="shared" ref="AD940:AD942" si="2613">SUM(R940:AC940)</f>
        <v>0</v>
      </c>
      <c r="AE940" s="46" t="str">
        <f>IFERROR(IF(AE$3=VLOOKUP($E940,Template!$AK$5:$AM$17,3,FALSE),$AD940*$F940,0),"0.00")</f>
        <v>0.00</v>
      </c>
      <c r="AF940" s="46" t="str">
        <f>IFERROR(IF(AF$3=VLOOKUP($E940,Template!$AK$5:$AM$17,3,FALSE),$AD940*$F940,0),"0.00")</f>
        <v>0.00</v>
      </c>
      <c r="AG940" s="28">
        <f t="shared" si="2598"/>
        <v>0</v>
      </c>
      <c r="AH940" s="13" t="s">
        <v>40</v>
      </c>
      <c r="AI940" s="13" t="s">
        <v>41</v>
      </c>
      <c r="AK940" s="14" t="s">
        <v>70</v>
      </c>
      <c r="AL940" s="15">
        <v>0.05</v>
      </c>
      <c r="AM940" s="16" t="s">
        <v>3</v>
      </c>
    </row>
    <row r="941" spans="1:39" s="3" customFormat="1" ht="13.8" x14ac:dyDescent="0.25">
      <c r="A941" s="7" t="str">
        <f t="shared" ref="A941:C941" si="2614">A940</f>
        <v>(Enter Broadcasting Company Name)</v>
      </c>
      <c r="B941" s="7" t="str">
        <f t="shared" si="2614"/>
        <v>(Enter Call Letters)</v>
      </c>
      <c r="C941" s="8" t="str">
        <f t="shared" si="2614"/>
        <v>(Select AM/FM)</v>
      </c>
      <c r="D941" s="30"/>
      <c r="E941" s="8" t="str">
        <f t="shared" si="2600"/>
        <v>(Select Station Province)</v>
      </c>
      <c r="F941" s="9" t="str">
        <f>IFERROR(VLOOKUP(E941,Template!$AK$5:$AL$17,2,FALSE),"")</f>
        <v/>
      </c>
      <c r="G941" s="42" t="s">
        <v>15</v>
      </c>
      <c r="H941" s="42" t="s">
        <v>17</v>
      </c>
      <c r="I941" s="32" t="s">
        <v>65</v>
      </c>
      <c r="J941" s="32" t="s">
        <v>66</v>
      </c>
      <c r="K941" s="33">
        <f t="shared" si="2582"/>
        <v>0</v>
      </c>
      <c r="L941" s="33">
        <f t="shared" si="2583"/>
        <v>0</v>
      </c>
      <c r="M941" s="34">
        <f t="shared" si="2581"/>
        <v>0</v>
      </c>
      <c r="N941" s="34">
        <f t="shared" si="2601"/>
        <v>0</v>
      </c>
      <c r="O941" s="34">
        <f t="shared" si="2584"/>
        <v>0</v>
      </c>
      <c r="P941" s="12" t="str">
        <f t="shared" ref="P941:Q941" si="2615">P940</f>
        <v>(Select Language)</v>
      </c>
      <c r="Q941" s="12" t="str">
        <f t="shared" si="2615"/>
        <v>(Select Usage)</v>
      </c>
      <c r="R941" s="33">
        <f t="shared" si="2585"/>
        <v>0</v>
      </c>
      <c r="S941" s="33">
        <f t="shared" si="2586"/>
        <v>0</v>
      </c>
      <c r="T941" s="33">
        <f t="shared" si="2587"/>
        <v>0</v>
      </c>
      <c r="U941" s="33">
        <f t="shared" si="2588"/>
        <v>0</v>
      </c>
      <c r="V941" s="33">
        <f t="shared" si="2589"/>
        <v>0</v>
      </c>
      <c r="W941" s="33">
        <f t="shared" si="2590"/>
        <v>0</v>
      </c>
      <c r="X941" s="33">
        <f t="shared" si="2591"/>
        <v>0</v>
      </c>
      <c r="Y941" s="33">
        <f t="shared" si="2592"/>
        <v>0</v>
      </c>
      <c r="Z941" s="33">
        <f t="shared" si="2593"/>
        <v>0</v>
      </c>
      <c r="AA941" s="33">
        <f t="shared" si="2594"/>
        <v>0</v>
      </c>
      <c r="AB941" s="33">
        <f t="shared" si="2595"/>
        <v>0</v>
      </c>
      <c r="AC941" s="33">
        <f t="shared" si="2596"/>
        <v>0</v>
      </c>
      <c r="AD941" s="26">
        <f t="shared" si="2613"/>
        <v>0</v>
      </c>
      <c r="AE941" s="46" t="str">
        <f>IFERROR(IF(AE$3=VLOOKUP($E941,Template!$AK$5:$AM$17,3,FALSE),$AD941*$F941,0),"0.00")</f>
        <v>0.00</v>
      </c>
      <c r="AF941" s="46" t="str">
        <f>IFERROR(IF(AF$3=VLOOKUP($E941,Template!$AK$5:$AM$17,3,FALSE),$AD941*$F941,0),"0.00")</f>
        <v>0.00</v>
      </c>
      <c r="AG941" s="28">
        <f t="shared" si="2598"/>
        <v>0</v>
      </c>
      <c r="AH941" s="13" t="s">
        <v>40</v>
      </c>
      <c r="AI941" s="13" t="s">
        <v>41</v>
      </c>
      <c r="AK941" s="14" t="s">
        <v>20</v>
      </c>
      <c r="AL941" s="15">
        <v>0.13</v>
      </c>
      <c r="AM941" s="16" t="s">
        <v>2</v>
      </c>
    </row>
    <row r="942" spans="1:39" s="3" customFormat="1" ht="13.8" x14ac:dyDescent="0.25">
      <c r="A942" s="7" t="str">
        <f t="shared" ref="A942:C942" si="2616">A941</f>
        <v>(Enter Broadcasting Company Name)</v>
      </c>
      <c r="B942" s="7" t="str">
        <f t="shared" si="2616"/>
        <v>(Enter Call Letters)</v>
      </c>
      <c r="C942" s="8" t="str">
        <f t="shared" si="2616"/>
        <v>(Select AM/FM)</v>
      </c>
      <c r="D942" s="30"/>
      <c r="E942" s="8" t="str">
        <f t="shared" si="2600"/>
        <v>(Select Station Province)</v>
      </c>
      <c r="F942" s="9" t="str">
        <f>IFERROR(VLOOKUP(E942,Template!$AK$5:$AL$17,2,FALSE),"")</f>
        <v/>
      </c>
      <c r="G942" s="42" t="s">
        <v>16</v>
      </c>
      <c r="H942" s="42" t="s">
        <v>18</v>
      </c>
      <c r="I942" s="32" t="s">
        <v>65</v>
      </c>
      <c r="J942" s="32" t="s">
        <v>66</v>
      </c>
      <c r="K942" s="33">
        <f t="shared" si="2582"/>
        <v>0</v>
      </c>
      <c r="L942" s="33">
        <f t="shared" si="2583"/>
        <v>0</v>
      </c>
      <c r="M942" s="34">
        <f t="shared" si="2581"/>
        <v>0</v>
      </c>
      <c r="N942" s="34">
        <f t="shared" si="2601"/>
        <v>0</v>
      </c>
      <c r="O942" s="34">
        <f t="shared" si="2584"/>
        <v>0</v>
      </c>
      <c r="P942" s="12" t="str">
        <f t="shared" ref="P942:Q942" si="2617">P941</f>
        <v>(Select Language)</v>
      </c>
      <c r="Q942" s="12" t="str">
        <f t="shared" si="2617"/>
        <v>(Select Usage)</v>
      </c>
      <c r="R942" s="33">
        <f t="shared" si="2585"/>
        <v>0</v>
      </c>
      <c r="S942" s="33">
        <f t="shared" si="2586"/>
        <v>0</v>
      </c>
      <c r="T942" s="33">
        <f t="shared" si="2587"/>
        <v>0</v>
      </c>
      <c r="U942" s="33">
        <f t="shared" si="2588"/>
        <v>0</v>
      </c>
      <c r="V942" s="33">
        <f t="shared" si="2589"/>
        <v>0</v>
      </c>
      <c r="W942" s="33">
        <f t="shared" si="2590"/>
        <v>0</v>
      </c>
      <c r="X942" s="33">
        <f t="shared" si="2591"/>
        <v>0</v>
      </c>
      <c r="Y942" s="33">
        <f t="shared" si="2592"/>
        <v>0</v>
      </c>
      <c r="Z942" s="33">
        <f t="shared" si="2593"/>
        <v>0</v>
      </c>
      <c r="AA942" s="33">
        <f t="shared" si="2594"/>
        <v>0</v>
      </c>
      <c r="AB942" s="33">
        <f t="shared" si="2595"/>
        <v>0</v>
      </c>
      <c r="AC942" s="33">
        <f t="shared" si="2596"/>
        <v>0</v>
      </c>
      <c r="AD942" s="26">
        <f t="shared" si="2613"/>
        <v>0</v>
      </c>
      <c r="AE942" s="46" t="str">
        <f>IFERROR(IF(AE$3=VLOOKUP($E942,Template!$AK$5:$AM$17,3,FALSE),$AD942*$F942,0),"0.00")</f>
        <v>0.00</v>
      </c>
      <c r="AF942" s="46" t="str">
        <f>IFERROR(IF(AF$3=VLOOKUP($E942,Template!$AK$5:$AM$17,3,FALSE),$AD942*$F942,0),"0.00")</f>
        <v>0.00</v>
      </c>
      <c r="AG942" s="28">
        <f t="shared" si="2598"/>
        <v>0</v>
      </c>
      <c r="AH942" s="13" t="s">
        <v>40</v>
      </c>
      <c r="AI942" s="13" t="s">
        <v>41</v>
      </c>
      <c r="AK942" s="14" t="s">
        <v>69</v>
      </c>
      <c r="AL942" s="15">
        <v>0.15</v>
      </c>
      <c r="AM942" s="16" t="s">
        <v>2</v>
      </c>
    </row>
    <row r="943" spans="1:39" s="3" customFormat="1" ht="13.8" x14ac:dyDescent="0.25">
      <c r="A943" s="7" t="str">
        <f t="shared" ref="A943:C943" si="2618">A942</f>
        <v>(Enter Broadcasting Company Name)</v>
      </c>
      <c r="B943" s="7" t="str">
        <f t="shared" si="2618"/>
        <v>(Enter Call Letters)</v>
      </c>
      <c r="C943" s="8" t="str">
        <f t="shared" si="2618"/>
        <v>(Select AM/FM)</v>
      </c>
      <c r="D943" s="30"/>
      <c r="E943" s="8" t="str">
        <f t="shared" si="2600"/>
        <v>(Select Station Province)</v>
      </c>
      <c r="F943" s="9" t="str">
        <f>IFERROR(VLOOKUP(E943,Template!$AK$5:$AL$17,2,FALSE),"")</f>
        <v/>
      </c>
      <c r="G943" s="42" t="s">
        <v>17</v>
      </c>
      <c r="H943" s="42" t="s">
        <v>7</v>
      </c>
      <c r="I943" s="32" t="s">
        <v>65</v>
      </c>
      <c r="J943" s="32" t="s">
        <v>66</v>
      </c>
      <c r="K943" s="33">
        <f t="shared" si="2582"/>
        <v>0</v>
      </c>
      <c r="L943" s="33">
        <f t="shared" si="2583"/>
        <v>0</v>
      </c>
      <c r="M943" s="34">
        <f t="shared" si="2581"/>
        <v>0</v>
      </c>
      <c r="N943" s="34">
        <f t="shared" si="2601"/>
        <v>0</v>
      </c>
      <c r="O943" s="34">
        <f t="shared" si="2584"/>
        <v>0</v>
      </c>
      <c r="P943" s="12" t="str">
        <f t="shared" ref="P943:Q943" si="2619">P942</f>
        <v>(Select Language)</v>
      </c>
      <c r="Q943" s="12" t="str">
        <f t="shared" si="2619"/>
        <v>(Select Usage)</v>
      </c>
      <c r="R943" s="33">
        <f t="shared" si="2585"/>
        <v>0</v>
      </c>
      <c r="S943" s="33">
        <f t="shared" si="2586"/>
        <v>0</v>
      </c>
      <c r="T943" s="33">
        <f t="shared" si="2587"/>
        <v>0</v>
      </c>
      <c r="U943" s="33">
        <f t="shared" si="2588"/>
        <v>0</v>
      </c>
      <c r="V943" s="33">
        <f t="shared" si="2589"/>
        <v>0</v>
      </c>
      <c r="W943" s="33">
        <f t="shared" si="2590"/>
        <v>0</v>
      </c>
      <c r="X943" s="33">
        <f t="shared" si="2591"/>
        <v>0</v>
      </c>
      <c r="Y943" s="33">
        <f t="shared" si="2592"/>
        <v>0</v>
      </c>
      <c r="Z943" s="33">
        <f t="shared" si="2593"/>
        <v>0</v>
      </c>
      <c r="AA943" s="33">
        <f t="shared" si="2594"/>
        <v>0</v>
      </c>
      <c r="AB943" s="33">
        <f t="shared" si="2595"/>
        <v>0</v>
      </c>
      <c r="AC943" s="33">
        <f t="shared" si="2596"/>
        <v>0</v>
      </c>
      <c r="AD943" s="26">
        <f>SUM(R943:AC943)</f>
        <v>0</v>
      </c>
      <c r="AE943" s="46" t="str">
        <f>IFERROR(IF(AE$3=VLOOKUP($E943,Template!$AK$5:$AM$17,3,FALSE),$AD943*$F943,0),"0.00")</f>
        <v>0.00</v>
      </c>
      <c r="AF943" s="46" t="str">
        <f>IFERROR(IF(AF$3=VLOOKUP($E943,Template!$AK$5:$AM$17,3,FALSE),$AD943*$F943,0),"0.00")</f>
        <v>0.00</v>
      </c>
      <c r="AG943" s="28">
        <f t="shared" si="2598"/>
        <v>0</v>
      </c>
      <c r="AH943" s="13" t="s">
        <v>40</v>
      </c>
      <c r="AI943" s="13" t="s">
        <v>41</v>
      </c>
      <c r="AK943" s="14" t="s">
        <v>29</v>
      </c>
      <c r="AL943" s="15">
        <v>0.05</v>
      </c>
      <c r="AM943" s="16" t="s">
        <v>3</v>
      </c>
    </row>
    <row r="944" spans="1:39" s="3" customFormat="1" ht="13.8" x14ac:dyDescent="0.25">
      <c r="A944" s="7" t="str">
        <f t="shared" ref="A944:C944" si="2620">A943</f>
        <v>(Enter Broadcasting Company Name)</v>
      </c>
      <c r="B944" s="7" t="str">
        <f t="shared" si="2620"/>
        <v>(Enter Call Letters)</v>
      </c>
      <c r="C944" s="8" t="str">
        <f t="shared" si="2620"/>
        <v>(Select AM/FM)</v>
      </c>
      <c r="D944" s="30"/>
      <c r="E944" s="8" t="str">
        <f t="shared" si="2600"/>
        <v>(Select Station Province)</v>
      </c>
      <c r="F944" s="9" t="str">
        <f>IFERROR(VLOOKUP(E944,Template!$AK$5:$AL$17,2,FALSE),"")</f>
        <v/>
      </c>
      <c r="G944" s="42" t="s">
        <v>18</v>
      </c>
      <c r="H944" s="43" t="s">
        <v>8</v>
      </c>
      <c r="I944" s="32" t="s">
        <v>65</v>
      </c>
      <c r="J944" s="32" t="s">
        <v>66</v>
      </c>
      <c r="K944" s="33">
        <f t="shared" si="2582"/>
        <v>0</v>
      </c>
      <c r="L944" s="33">
        <f t="shared" si="2583"/>
        <v>0</v>
      </c>
      <c r="M944" s="34">
        <f t="shared" si="2581"/>
        <v>0</v>
      </c>
      <c r="N944" s="34">
        <f t="shared" si="2601"/>
        <v>0</v>
      </c>
      <c r="O944" s="34">
        <f t="shared" si="2584"/>
        <v>0</v>
      </c>
      <c r="P944" s="12" t="str">
        <f t="shared" ref="P944:Q944" si="2621">P943</f>
        <v>(Select Language)</v>
      </c>
      <c r="Q944" s="12" t="str">
        <f t="shared" si="2621"/>
        <v>(Select Usage)</v>
      </c>
      <c r="R944" s="33">
        <f t="shared" si="2585"/>
        <v>0</v>
      </c>
      <c r="S944" s="33">
        <f t="shared" si="2586"/>
        <v>0</v>
      </c>
      <c r="T944" s="33">
        <f t="shared" si="2587"/>
        <v>0</v>
      </c>
      <c r="U944" s="33">
        <f t="shared" si="2588"/>
        <v>0</v>
      </c>
      <c r="V944" s="33">
        <f t="shared" si="2589"/>
        <v>0</v>
      </c>
      <c r="W944" s="33">
        <f t="shared" si="2590"/>
        <v>0</v>
      </c>
      <c r="X944" s="33">
        <f t="shared" si="2591"/>
        <v>0</v>
      </c>
      <c r="Y944" s="33">
        <f t="shared" si="2592"/>
        <v>0</v>
      </c>
      <c r="Z944" s="33">
        <f t="shared" si="2593"/>
        <v>0</v>
      </c>
      <c r="AA944" s="33">
        <f t="shared" si="2594"/>
        <v>0</v>
      </c>
      <c r="AB944" s="33">
        <f t="shared" si="2595"/>
        <v>0</v>
      </c>
      <c r="AC944" s="33">
        <f t="shared" si="2596"/>
        <v>0</v>
      </c>
      <c r="AD944" s="26">
        <f t="shared" ref="AD944" si="2622">SUM(R944:AC944)</f>
        <v>0</v>
      </c>
      <c r="AE944" s="46" t="str">
        <f>IFERROR(IF(AE$3=VLOOKUP($E944,Template!$AK$5:$AM$17,3,FALSE),$AD944*$F944,0),"0.00")</f>
        <v>0.00</v>
      </c>
      <c r="AF944" s="46" t="str">
        <f>IFERROR(IF(AF$3=VLOOKUP($E944,Template!$AK$5:$AM$17,3,FALSE),$AD944*$F944,0),"0.00")</f>
        <v>0.00</v>
      </c>
      <c r="AG944" s="28">
        <f t="shared" si="2598"/>
        <v>0</v>
      </c>
      <c r="AH944" s="13" t="s">
        <v>40</v>
      </c>
      <c r="AI944" s="13" t="s">
        <v>41</v>
      </c>
      <c r="AK944" s="14" t="s">
        <v>21</v>
      </c>
      <c r="AL944" s="15">
        <v>0.05</v>
      </c>
      <c r="AM944" s="16" t="s">
        <v>3</v>
      </c>
    </row>
    <row r="945" spans="1:39" ht="13.8" x14ac:dyDescent="0.25">
      <c r="A945" s="19" t="s">
        <v>4</v>
      </c>
      <c r="B945" s="19"/>
      <c r="C945" s="20"/>
      <c r="D945" s="20"/>
      <c r="E945" s="20"/>
      <c r="F945" s="20"/>
      <c r="G945" s="44"/>
      <c r="H945" s="44"/>
      <c r="I945" s="21">
        <f t="shared" ref="I945:K945" si="2623">SUM(I933:I944)</f>
        <v>0</v>
      </c>
      <c r="J945" s="21">
        <f t="shared" si="2623"/>
        <v>0</v>
      </c>
      <c r="K945" s="21">
        <f t="shared" si="2623"/>
        <v>0</v>
      </c>
      <c r="L945" s="21">
        <f>L944</f>
        <v>0</v>
      </c>
      <c r="M945" s="21">
        <f>SUM(M933:M944)</f>
        <v>0</v>
      </c>
      <c r="N945" s="21">
        <f t="shared" ref="N945:O945" si="2624">SUM(N933:N944)</f>
        <v>0</v>
      </c>
      <c r="O945" s="21">
        <f t="shared" si="2624"/>
        <v>0</v>
      </c>
      <c r="P945" s="21"/>
      <c r="Q945" s="22"/>
      <c r="R945" s="21">
        <f t="shared" ref="R945:AI945" si="2625">SUM(R933:R944)</f>
        <v>0</v>
      </c>
      <c r="S945" s="21">
        <f t="shared" si="2625"/>
        <v>0</v>
      </c>
      <c r="T945" s="21">
        <f t="shared" si="2625"/>
        <v>0</v>
      </c>
      <c r="U945" s="21">
        <f t="shared" si="2625"/>
        <v>0</v>
      </c>
      <c r="V945" s="21">
        <f t="shared" si="2625"/>
        <v>0</v>
      </c>
      <c r="W945" s="21">
        <f t="shared" si="2625"/>
        <v>0</v>
      </c>
      <c r="X945" s="21">
        <f t="shared" si="2625"/>
        <v>0</v>
      </c>
      <c r="Y945" s="21">
        <f t="shared" si="2625"/>
        <v>0</v>
      </c>
      <c r="Z945" s="21">
        <f t="shared" si="2625"/>
        <v>0</v>
      </c>
      <c r="AA945" s="21">
        <f t="shared" si="2625"/>
        <v>0</v>
      </c>
      <c r="AB945" s="21">
        <f t="shared" si="2625"/>
        <v>0</v>
      </c>
      <c r="AC945" s="21">
        <f t="shared" si="2625"/>
        <v>0</v>
      </c>
      <c r="AD945" s="27">
        <f t="shared" si="2625"/>
        <v>0</v>
      </c>
      <c r="AE945" s="21">
        <f t="shared" si="2625"/>
        <v>0</v>
      </c>
      <c r="AF945" s="21">
        <f t="shared" si="2625"/>
        <v>0</v>
      </c>
      <c r="AG945" s="27">
        <f t="shared" si="2625"/>
        <v>0</v>
      </c>
      <c r="AH945" s="21">
        <f t="shared" si="2625"/>
        <v>0</v>
      </c>
      <c r="AI945" s="21">
        <f t="shared" si="2625"/>
        <v>0</v>
      </c>
      <c r="AK945" s="14" t="s">
        <v>71</v>
      </c>
      <c r="AL945" s="15">
        <v>0.05</v>
      </c>
      <c r="AM945" s="16" t="s">
        <v>3</v>
      </c>
    </row>
    <row r="946" spans="1:39" x14ac:dyDescent="0.25">
      <c r="A946" s="2"/>
      <c r="G946" s="2"/>
      <c r="H946" s="2"/>
      <c r="O946" s="2"/>
      <c r="P946" s="2"/>
    </row>
    <row r="947" spans="1:39" ht="42" customHeight="1" x14ac:dyDescent="0.25">
      <c r="A947" s="223" t="s">
        <v>63</v>
      </c>
      <c r="B947" s="223" t="s">
        <v>43</v>
      </c>
      <c r="C947" s="224" t="s">
        <v>19</v>
      </c>
      <c r="D947" s="226"/>
      <c r="E947" s="223" t="s">
        <v>14</v>
      </c>
      <c r="F947" s="223" t="s">
        <v>38</v>
      </c>
      <c r="G947" s="223" t="s">
        <v>1</v>
      </c>
      <c r="H947" s="223" t="s">
        <v>5</v>
      </c>
      <c r="I947" s="225" t="s">
        <v>31</v>
      </c>
      <c r="J947" s="225" t="s">
        <v>32</v>
      </c>
      <c r="K947" s="225" t="s">
        <v>48</v>
      </c>
      <c r="L947" s="225" t="s">
        <v>0</v>
      </c>
      <c r="M947" s="4" t="s">
        <v>45</v>
      </c>
      <c r="N947" s="4" t="s">
        <v>46</v>
      </c>
      <c r="O947" s="4" t="s">
        <v>47</v>
      </c>
      <c r="P947" s="225" t="s">
        <v>50</v>
      </c>
      <c r="Q947" s="225" t="s">
        <v>33</v>
      </c>
      <c r="R947" s="4" t="s">
        <v>51</v>
      </c>
      <c r="S947" s="4" t="s">
        <v>52</v>
      </c>
      <c r="T947" s="4" t="s">
        <v>53</v>
      </c>
      <c r="U947" s="4" t="s">
        <v>54</v>
      </c>
      <c r="V947" s="4" t="s">
        <v>55</v>
      </c>
      <c r="W947" s="4" t="s">
        <v>56</v>
      </c>
      <c r="X947" s="4" t="s">
        <v>57</v>
      </c>
      <c r="Y947" s="4" t="s">
        <v>58</v>
      </c>
      <c r="Z947" s="4" t="s">
        <v>59</v>
      </c>
      <c r="AA947" s="4" t="s">
        <v>62</v>
      </c>
      <c r="AB947" s="4" t="s">
        <v>60</v>
      </c>
      <c r="AC947" s="4" t="s">
        <v>61</v>
      </c>
      <c r="AD947" s="233" t="s">
        <v>34</v>
      </c>
      <c r="AE947" s="231" t="s">
        <v>2</v>
      </c>
      <c r="AF947" s="231" t="s">
        <v>3</v>
      </c>
      <c r="AG947" s="233" t="s">
        <v>35</v>
      </c>
      <c r="AH947" s="223" t="s">
        <v>36</v>
      </c>
      <c r="AI947" s="223" t="s">
        <v>37</v>
      </c>
      <c r="AK947" s="229" t="s">
        <v>30</v>
      </c>
      <c r="AL947" s="229"/>
      <c r="AM947" s="229"/>
    </row>
    <row r="948" spans="1:39" s="6" customFormat="1" ht="35.25" customHeight="1" x14ac:dyDescent="0.3">
      <c r="A948" s="224"/>
      <c r="B948" s="224"/>
      <c r="C948" s="224"/>
      <c r="D948" s="227"/>
      <c r="E948" s="223"/>
      <c r="F948" s="223"/>
      <c r="G948" s="223"/>
      <c r="H948" s="223"/>
      <c r="I948" s="230"/>
      <c r="J948" s="230"/>
      <c r="K948" s="230"/>
      <c r="L948" s="230"/>
      <c r="M948" s="5">
        <v>0</v>
      </c>
      <c r="N948" s="5">
        <v>625000</v>
      </c>
      <c r="O948" s="5">
        <v>1250000</v>
      </c>
      <c r="P948" s="225"/>
      <c r="Q948" s="225"/>
      <c r="R948" s="29">
        <v>4.95E-4</v>
      </c>
      <c r="S948" s="29">
        <v>9.5200000000000005E-4</v>
      </c>
      <c r="T948" s="29">
        <v>1.5900000000000001E-3</v>
      </c>
      <c r="U948" s="29">
        <v>1.1169999999999999E-3</v>
      </c>
      <c r="V948" s="29">
        <v>2.189E-3</v>
      </c>
      <c r="W948" s="29">
        <v>4.5430000000000002E-3</v>
      </c>
      <c r="X948" s="29">
        <v>8.8199999999999997E-4</v>
      </c>
      <c r="Y948" s="29">
        <v>1.6949999999999999E-3</v>
      </c>
      <c r="Z948" s="29">
        <v>2.8319999999999999E-3</v>
      </c>
      <c r="AA948" s="29">
        <v>1.9889999999999999E-3</v>
      </c>
      <c r="AB948" s="29">
        <v>3.8999999999999998E-3</v>
      </c>
      <c r="AC948" s="29">
        <v>8.0949999999999998E-3</v>
      </c>
      <c r="AD948" s="233"/>
      <c r="AE948" s="232"/>
      <c r="AF948" s="232"/>
      <c r="AG948" s="234"/>
      <c r="AH948" s="223"/>
      <c r="AI948" s="223"/>
      <c r="AK948" s="229"/>
      <c r="AL948" s="229"/>
      <c r="AM948" s="229"/>
    </row>
    <row r="949" spans="1:39" s="3" customFormat="1" ht="13.8" x14ac:dyDescent="0.25">
      <c r="A949" s="7" t="s">
        <v>44</v>
      </c>
      <c r="B949" s="7" t="s">
        <v>42</v>
      </c>
      <c r="C949" s="8" t="s">
        <v>39</v>
      </c>
      <c r="D949" s="30"/>
      <c r="E949" s="8" t="s">
        <v>64</v>
      </c>
      <c r="F949" s="9" t="str">
        <f>IFERROR(VLOOKUP(E949,Template!$AK$5:$AL$17,2,FALSE),"")</f>
        <v/>
      </c>
      <c r="G949" s="41" t="s">
        <v>7</v>
      </c>
      <c r="H949" s="41" t="s">
        <v>6</v>
      </c>
      <c r="I949" s="32" t="s">
        <v>65</v>
      </c>
      <c r="J949" s="32" t="s">
        <v>66</v>
      </c>
      <c r="K949" s="33">
        <f>IFERROR(I949+J949,0)</f>
        <v>0</v>
      </c>
      <c r="L949" s="33">
        <f>IFERROR(K949,"")</f>
        <v>0</v>
      </c>
      <c r="M949" s="34">
        <f t="shared" ref="M949:M960" si="2626">IF(L949&lt;=$N$4,K949,IF(L948&gt;$N$4,0,$N$4-L948))</f>
        <v>0</v>
      </c>
      <c r="N949" s="34">
        <f>IF(AND(L949&gt;$N$4,L949&lt;=$O$4),K949-M949,IF(AND(L948&gt;$N$4,L948&lt;=$O$4),$O$4-L948,IF(L948&gt;$O$4,0,IF(L949&lt;$N$4,0,MIN(L949-$N$4,$N$4)))))</f>
        <v>0</v>
      </c>
      <c r="O949" s="34">
        <f>IF(L949&gt;$O$4,K949-M949-N949,0)</f>
        <v>0</v>
      </c>
      <c r="P949" s="12" t="s">
        <v>94</v>
      </c>
      <c r="Q949" s="12" t="s">
        <v>68</v>
      </c>
      <c r="R949" s="33">
        <f>IF(AND($Q949="LOW",$P949="French"),M949*R$4,0)</f>
        <v>0</v>
      </c>
      <c r="S949" s="33">
        <f>IF(AND($Q949="LOW",$P949="French"),N949*S$4,0)</f>
        <v>0</v>
      </c>
      <c r="T949" s="33">
        <f>IF(AND($Q949="LOW",$P949="French"),O949*T$4,0)</f>
        <v>0</v>
      </c>
      <c r="U949" s="33">
        <f>IF(AND($Q949="HIGH",$P949="French"),M949*U$4,0)</f>
        <v>0</v>
      </c>
      <c r="V949" s="33">
        <f>IF(AND($Q949="HIGH",$P949="French"),N949*V$4,0)</f>
        <v>0</v>
      </c>
      <c r="W949" s="33">
        <f>IF(AND($Q949="HIGH",$P949="French"),O949*W$4,0)</f>
        <v>0</v>
      </c>
      <c r="X949" s="33">
        <f>IF(AND($Q949="LOW",$P949="English"),M949*X$4,0)</f>
        <v>0</v>
      </c>
      <c r="Y949" s="33">
        <f>IF(AND($Q949="LOW",$P949="English"),N949*Y$4,0)</f>
        <v>0</v>
      </c>
      <c r="Z949" s="33">
        <f>IF(AND($Q949="LOW",$P949="English"),O949*Z$4,0)</f>
        <v>0</v>
      </c>
      <c r="AA949" s="33">
        <f>IF(AND($Q949="HIGH",$P949="English"),M949*AA$4,0)</f>
        <v>0</v>
      </c>
      <c r="AB949" s="33">
        <f>IF(AND($Q949="HIGH",$P949="English"),N949*AB$4,0)</f>
        <v>0</v>
      </c>
      <c r="AC949" s="33">
        <f>IF(AND($Q949="HIGH",$P949="English"),O949*AC$4,0)</f>
        <v>0</v>
      </c>
      <c r="AD949" s="26">
        <f>SUM(R949:AC949)</f>
        <v>0</v>
      </c>
      <c r="AE949" s="46" t="str">
        <f>IFERROR(IF(AE$3=VLOOKUP($E949,Template!$AK$5:$AM$17,3,FALSE),$AD949*$F949,0),"0.00")</f>
        <v>0.00</v>
      </c>
      <c r="AF949" s="46" t="str">
        <f>IFERROR(IF(AF$3=VLOOKUP($E949,Template!$AK$5:$AM$17,3,FALSE),$AD949*$F949,0),"0.00")</f>
        <v>0.00</v>
      </c>
      <c r="AG949" s="28">
        <f>SUM(AD949:AF949)</f>
        <v>0</v>
      </c>
      <c r="AH949" s="13" t="s">
        <v>40</v>
      </c>
      <c r="AI949" s="13" t="s">
        <v>41</v>
      </c>
      <c r="AK949" s="14" t="s">
        <v>25</v>
      </c>
      <c r="AL949" s="15">
        <v>0.05</v>
      </c>
      <c r="AM949" s="16" t="s">
        <v>3</v>
      </c>
    </row>
    <row r="950" spans="1:39" s="3" customFormat="1" ht="13.8" x14ac:dyDescent="0.25">
      <c r="A950" s="7" t="str">
        <f>A949</f>
        <v>(Enter Broadcasting Company Name)</v>
      </c>
      <c r="B950" s="7" t="str">
        <f>B949</f>
        <v>(Enter Call Letters)</v>
      </c>
      <c r="C950" s="8" t="str">
        <f>C949</f>
        <v>(Select AM/FM)</v>
      </c>
      <c r="D950" s="30"/>
      <c r="E950" s="8" t="str">
        <f>E949</f>
        <v>(Select Station Province)</v>
      </c>
      <c r="F950" s="9" t="str">
        <f>IFERROR(VLOOKUP(E950,Template!$AK$5:$AL$17,2,FALSE),"")</f>
        <v/>
      </c>
      <c r="G950" s="42" t="s">
        <v>8</v>
      </c>
      <c r="H950" s="42" t="s">
        <v>9</v>
      </c>
      <c r="I950" s="32" t="s">
        <v>65</v>
      </c>
      <c r="J950" s="32" t="s">
        <v>66</v>
      </c>
      <c r="K950" s="33">
        <f t="shared" ref="K950:K960" si="2627">IFERROR(I950+J950,0)</f>
        <v>0</v>
      </c>
      <c r="L950" s="33">
        <f t="shared" ref="L950:L960" si="2628">IFERROR(L949+K950,"")</f>
        <v>0</v>
      </c>
      <c r="M950" s="34">
        <f t="shared" si="2626"/>
        <v>0</v>
      </c>
      <c r="N950" s="34">
        <f>IF(AND(L950&gt;$N$4,L950&lt;=$O$4),K950-M950,IF(AND(L949&gt;$N$4,L949&lt;=$O$4),$O$4-L949,IF(L949&gt;$O$4,0,IF(L950&lt;$N$4,0,MIN(L950-$N$4,$N$4)))))</f>
        <v>0</v>
      </c>
      <c r="O950" s="34">
        <f t="shared" ref="O950:O960" si="2629">IF(L950&gt;$O$4,K950-M950-N950,0)</f>
        <v>0</v>
      </c>
      <c r="P950" s="12" t="str">
        <f>P949</f>
        <v>(Select Language)</v>
      </c>
      <c r="Q950" s="12" t="str">
        <f>Q949</f>
        <v>(Select Usage)</v>
      </c>
      <c r="R950" s="33">
        <f t="shared" ref="R950:R960" si="2630">IF(AND($Q950="LOW",$P950="French"),M950*R$4,0)</f>
        <v>0</v>
      </c>
      <c r="S950" s="33">
        <f t="shared" ref="S950:S960" si="2631">IF(AND($Q950="LOW",$P950="French"),N950*S$4,0)</f>
        <v>0</v>
      </c>
      <c r="T950" s="33">
        <f t="shared" ref="T950:T960" si="2632">IF(AND($Q950="LOW",$P950="French"),O950*T$4,0)</f>
        <v>0</v>
      </c>
      <c r="U950" s="33">
        <f t="shared" ref="U950:U960" si="2633">IF(AND($Q950="HIGH",$P950="French"),M950*U$4,0)</f>
        <v>0</v>
      </c>
      <c r="V950" s="33">
        <f t="shared" ref="V950:V960" si="2634">IF(AND($Q950="HIGH",$P950="French"),N950*V$4,0)</f>
        <v>0</v>
      </c>
      <c r="W950" s="33">
        <f t="shared" ref="W950:W960" si="2635">IF(AND($Q950="HIGH",$P950="French"),O950*W$4,0)</f>
        <v>0</v>
      </c>
      <c r="X950" s="33">
        <f t="shared" ref="X950:X960" si="2636">IF(AND($Q950="LOW",$P950="English"),M950*X$4,0)</f>
        <v>0</v>
      </c>
      <c r="Y950" s="33">
        <f t="shared" ref="Y950:Y960" si="2637">IF(AND($Q950="LOW",$P950="English"),N950*Y$4,0)</f>
        <v>0</v>
      </c>
      <c r="Z950" s="33">
        <f t="shared" ref="Z950:Z960" si="2638">IF(AND($Q950="LOW",$P950="English"),O950*Z$4,0)</f>
        <v>0</v>
      </c>
      <c r="AA950" s="33">
        <f t="shared" ref="AA950:AA960" si="2639">IF(AND($Q950="HIGH",$P950="English"),M950*AA$4,0)</f>
        <v>0</v>
      </c>
      <c r="AB950" s="33">
        <f t="shared" ref="AB950:AB960" si="2640">IF(AND($Q950="HIGH",$P950="English"),N950*AB$4,0)</f>
        <v>0</v>
      </c>
      <c r="AC950" s="33">
        <f t="shared" ref="AC950:AC960" si="2641">IF(AND($Q950="HIGH",$P950="English"),O950*AC$4,0)</f>
        <v>0</v>
      </c>
      <c r="AD950" s="26">
        <f t="shared" ref="AD950:AD954" si="2642">SUM(R950:AC950)</f>
        <v>0</v>
      </c>
      <c r="AE950" s="46" t="str">
        <f>IFERROR(IF(AE$3=VLOOKUP($E950,Template!$AK$5:$AM$17,3,FALSE),$AD950*$F950,0),"0.00")</f>
        <v>0.00</v>
      </c>
      <c r="AF950" s="46" t="str">
        <f>IFERROR(IF(AF$3=VLOOKUP($E950,Template!$AK$5:$AM$17,3,FALSE),$AD950*$F950,0),"0.00")</f>
        <v>0.00</v>
      </c>
      <c r="AG950" s="28">
        <f t="shared" ref="AG950:AG960" si="2643">SUM(AD950:AF950)</f>
        <v>0</v>
      </c>
      <c r="AH950" s="13" t="s">
        <v>40</v>
      </c>
      <c r="AI950" s="13" t="s">
        <v>41</v>
      </c>
      <c r="AK950" s="14" t="s">
        <v>23</v>
      </c>
      <c r="AL950" s="15">
        <v>0.05</v>
      </c>
      <c r="AM950" s="16" t="s">
        <v>3</v>
      </c>
    </row>
    <row r="951" spans="1:39" s="3" customFormat="1" ht="13.8" x14ac:dyDescent="0.25">
      <c r="A951" s="7" t="str">
        <f t="shared" ref="A951:C951" si="2644">A950</f>
        <v>(Enter Broadcasting Company Name)</v>
      </c>
      <c r="B951" s="7" t="str">
        <f t="shared" si="2644"/>
        <v>(Enter Call Letters)</v>
      </c>
      <c r="C951" s="8" t="str">
        <f t="shared" si="2644"/>
        <v>(Select AM/FM)</v>
      </c>
      <c r="D951" s="30"/>
      <c r="E951" s="8" t="str">
        <f t="shared" ref="E951:E960" si="2645">E950</f>
        <v>(Select Station Province)</v>
      </c>
      <c r="F951" s="9" t="str">
        <f>IFERROR(VLOOKUP(E951,Template!$AK$5:$AL$17,2,FALSE),"")</f>
        <v/>
      </c>
      <c r="G951" s="42" t="s">
        <v>6</v>
      </c>
      <c r="H951" s="42" t="s">
        <v>10</v>
      </c>
      <c r="I951" s="32" t="s">
        <v>65</v>
      </c>
      <c r="J951" s="32" t="s">
        <v>66</v>
      </c>
      <c r="K951" s="33">
        <f t="shared" si="2627"/>
        <v>0</v>
      </c>
      <c r="L951" s="33">
        <f t="shared" si="2628"/>
        <v>0</v>
      </c>
      <c r="M951" s="34">
        <f t="shared" si="2626"/>
        <v>0</v>
      </c>
      <c r="N951" s="34">
        <f t="shared" ref="N951:N960" si="2646">IF(AND(L951&gt;$N$4,L951&lt;=$O$4),K951-M951,IF(AND(L950&gt;$N$4,L950&lt;=$O$4),$O$4-L950,IF(L950&gt;$O$4,0,IF(L951&lt;$N$4,0,MIN(L951-$N$4,$N$4)))))</f>
        <v>0</v>
      </c>
      <c r="O951" s="34">
        <f t="shared" si="2629"/>
        <v>0</v>
      </c>
      <c r="P951" s="12" t="str">
        <f t="shared" ref="P951:Q951" si="2647">P950</f>
        <v>(Select Language)</v>
      </c>
      <c r="Q951" s="12" t="str">
        <f t="shared" si="2647"/>
        <v>(Select Usage)</v>
      </c>
      <c r="R951" s="33">
        <f t="shared" si="2630"/>
        <v>0</v>
      </c>
      <c r="S951" s="33">
        <f t="shared" si="2631"/>
        <v>0</v>
      </c>
      <c r="T951" s="33">
        <f t="shared" si="2632"/>
        <v>0</v>
      </c>
      <c r="U951" s="33">
        <f t="shared" si="2633"/>
        <v>0</v>
      </c>
      <c r="V951" s="33">
        <f t="shared" si="2634"/>
        <v>0</v>
      </c>
      <c r="W951" s="33">
        <f t="shared" si="2635"/>
        <v>0</v>
      </c>
      <c r="X951" s="33">
        <f t="shared" si="2636"/>
        <v>0</v>
      </c>
      <c r="Y951" s="33">
        <f t="shared" si="2637"/>
        <v>0</v>
      </c>
      <c r="Z951" s="33">
        <f t="shared" si="2638"/>
        <v>0</v>
      </c>
      <c r="AA951" s="33">
        <f t="shared" si="2639"/>
        <v>0</v>
      </c>
      <c r="AB951" s="33">
        <f t="shared" si="2640"/>
        <v>0</v>
      </c>
      <c r="AC951" s="33">
        <f t="shared" si="2641"/>
        <v>0</v>
      </c>
      <c r="AD951" s="26">
        <f t="shared" si="2642"/>
        <v>0</v>
      </c>
      <c r="AE951" s="46" t="str">
        <f>IFERROR(IF(AE$3=VLOOKUP($E951,Template!$AK$5:$AM$17,3,FALSE),$AD951*$F951,0),"0.00")</f>
        <v>0.00</v>
      </c>
      <c r="AF951" s="46" t="str">
        <f>IFERROR(IF(AF$3=VLOOKUP($E951,Template!$AK$5:$AM$17,3,FALSE),$AD951*$F951,0),"0.00")</f>
        <v>0.00</v>
      </c>
      <c r="AG951" s="28">
        <f t="shared" si="2643"/>
        <v>0</v>
      </c>
      <c r="AH951" s="13" t="s">
        <v>40</v>
      </c>
      <c r="AI951" s="13" t="s">
        <v>41</v>
      </c>
      <c r="AK951" s="14" t="s">
        <v>24</v>
      </c>
      <c r="AL951" s="15">
        <v>0.05</v>
      </c>
      <c r="AM951" s="16" t="s">
        <v>3</v>
      </c>
    </row>
    <row r="952" spans="1:39" s="3" customFormat="1" ht="13.8" x14ac:dyDescent="0.25">
      <c r="A952" s="7" t="str">
        <f t="shared" ref="A952:C952" si="2648">A951</f>
        <v>(Enter Broadcasting Company Name)</v>
      </c>
      <c r="B952" s="7" t="str">
        <f t="shared" si="2648"/>
        <v>(Enter Call Letters)</v>
      </c>
      <c r="C952" s="8" t="str">
        <f t="shared" si="2648"/>
        <v>(Select AM/FM)</v>
      </c>
      <c r="D952" s="30"/>
      <c r="E952" s="8" t="str">
        <f t="shared" si="2645"/>
        <v>(Select Station Province)</v>
      </c>
      <c r="F952" s="9" t="str">
        <f>IFERROR(VLOOKUP(E952,Template!$AK$5:$AL$17,2,FALSE),"")</f>
        <v/>
      </c>
      <c r="G952" s="42" t="s">
        <v>9</v>
      </c>
      <c r="H952" s="42" t="s">
        <v>11</v>
      </c>
      <c r="I952" s="32" t="s">
        <v>65</v>
      </c>
      <c r="J952" s="32" t="s">
        <v>66</v>
      </c>
      <c r="K952" s="33">
        <f t="shared" si="2627"/>
        <v>0</v>
      </c>
      <c r="L952" s="33">
        <f t="shared" si="2628"/>
        <v>0</v>
      </c>
      <c r="M952" s="34">
        <f t="shared" si="2626"/>
        <v>0</v>
      </c>
      <c r="N952" s="34">
        <f t="shared" si="2646"/>
        <v>0</v>
      </c>
      <c r="O952" s="34">
        <f t="shared" si="2629"/>
        <v>0</v>
      </c>
      <c r="P952" s="12" t="str">
        <f t="shared" ref="P952:Q952" si="2649">P951</f>
        <v>(Select Language)</v>
      </c>
      <c r="Q952" s="12" t="str">
        <f t="shared" si="2649"/>
        <v>(Select Usage)</v>
      </c>
      <c r="R952" s="33">
        <f t="shared" si="2630"/>
        <v>0</v>
      </c>
      <c r="S952" s="33">
        <f t="shared" si="2631"/>
        <v>0</v>
      </c>
      <c r="T952" s="33">
        <f t="shared" si="2632"/>
        <v>0</v>
      </c>
      <c r="U952" s="33">
        <f t="shared" si="2633"/>
        <v>0</v>
      </c>
      <c r="V952" s="33">
        <f t="shared" si="2634"/>
        <v>0</v>
      </c>
      <c r="W952" s="33">
        <f t="shared" si="2635"/>
        <v>0</v>
      </c>
      <c r="X952" s="33">
        <f t="shared" si="2636"/>
        <v>0</v>
      </c>
      <c r="Y952" s="33">
        <f t="shared" si="2637"/>
        <v>0</v>
      </c>
      <c r="Z952" s="33">
        <f t="shared" si="2638"/>
        <v>0</v>
      </c>
      <c r="AA952" s="33">
        <f t="shared" si="2639"/>
        <v>0</v>
      </c>
      <c r="AB952" s="33">
        <f t="shared" si="2640"/>
        <v>0</v>
      </c>
      <c r="AC952" s="33">
        <f t="shared" si="2641"/>
        <v>0</v>
      </c>
      <c r="AD952" s="26">
        <f t="shared" si="2642"/>
        <v>0</v>
      </c>
      <c r="AE952" s="46" t="str">
        <f>IFERROR(IF(AE$3=VLOOKUP($E952,Template!$AK$5:$AM$17,3,FALSE),$AD952*$F952,0),"0.00")</f>
        <v>0.00</v>
      </c>
      <c r="AF952" s="46" t="str">
        <f>IFERROR(IF(AF$3=VLOOKUP($E952,Template!$AK$5:$AM$17,3,FALSE),$AD952*$F952,0),"0.00")</f>
        <v>0.00</v>
      </c>
      <c r="AG952" s="28">
        <f t="shared" si="2643"/>
        <v>0</v>
      </c>
      <c r="AH952" s="13" t="s">
        <v>40</v>
      </c>
      <c r="AI952" s="13" t="s">
        <v>41</v>
      </c>
      <c r="AK952" s="14" t="s">
        <v>22</v>
      </c>
      <c r="AL952" s="15">
        <v>0.15</v>
      </c>
      <c r="AM952" s="16" t="s">
        <v>2</v>
      </c>
    </row>
    <row r="953" spans="1:39" s="3" customFormat="1" ht="13.8" x14ac:dyDescent="0.25">
      <c r="A953" s="7" t="str">
        <f t="shared" ref="A953:C953" si="2650">A952</f>
        <v>(Enter Broadcasting Company Name)</v>
      </c>
      <c r="B953" s="7" t="str">
        <f t="shared" si="2650"/>
        <v>(Enter Call Letters)</v>
      </c>
      <c r="C953" s="8" t="str">
        <f t="shared" si="2650"/>
        <v>(Select AM/FM)</v>
      </c>
      <c r="D953" s="30"/>
      <c r="E953" s="8" t="str">
        <f t="shared" si="2645"/>
        <v>(Select Station Province)</v>
      </c>
      <c r="F953" s="9" t="str">
        <f>IFERROR(VLOOKUP(E953,Template!$AK$5:$AL$17,2,FALSE),"")</f>
        <v/>
      </c>
      <c r="G953" s="42" t="s">
        <v>10</v>
      </c>
      <c r="H953" s="42" t="s">
        <v>12</v>
      </c>
      <c r="I953" s="32" t="s">
        <v>65</v>
      </c>
      <c r="J953" s="32" t="s">
        <v>66</v>
      </c>
      <c r="K953" s="33">
        <f t="shared" si="2627"/>
        <v>0</v>
      </c>
      <c r="L953" s="33">
        <f t="shared" si="2628"/>
        <v>0</v>
      </c>
      <c r="M953" s="34">
        <f t="shared" si="2626"/>
        <v>0</v>
      </c>
      <c r="N953" s="34">
        <f t="shared" si="2646"/>
        <v>0</v>
      </c>
      <c r="O953" s="34">
        <f t="shared" si="2629"/>
        <v>0</v>
      </c>
      <c r="P953" s="12" t="str">
        <f t="shared" ref="P953:Q953" si="2651">P952</f>
        <v>(Select Language)</v>
      </c>
      <c r="Q953" s="12" t="str">
        <f t="shared" si="2651"/>
        <v>(Select Usage)</v>
      </c>
      <c r="R953" s="33">
        <f t="shared" si="2630"/>
        <v>0</v>
      </c>
      <c r="S953" s="33">
        <f t="shared" si="2631"/>
        <v>0</v>
      </c>
      <c r="T953" s="33">
        <f t="shared" si="2632"/>
        <v>0</v>
      </c>
      <c r="U953" s="33">
        <f t="shared" si="2633"/>
        <v>0</v>
      </c>
      <c r="V953" s="33">
        <f t="shared" si="2634"/>
        <v>0</v>
      </c>
      <c r="W953" s="33">
        <f t="shared" si="2635"/>
        <v>0</v>
      </c>
      <c r="X953" s="33">
        <f t="shared" si="2636"/>
        <v>0</v>
      </c>
      <c r="Y953" s="33">
        <f t="shared" si="2637"/>
        <v>0</v>
      </c>
      <c r="Z953" s="33">
        <f t="shared" si="2638"/>
        <v>0</v>
      </c>
      <c r="AA953" s="33">
        <f t="shared" si="2639"/>
        <v>0</v>
      </c>
      <c r="AB953" s="33">
        <f t="shared" si="2640"/>
        <v>0</v>
      </c>
      <c r="AC953" s="33">
        <f t="shared" si="2641"/>
        <v>0</v>
      </c>
      <c r="AD953" s="26">
        <f t="shared" si="2642"/>
        <v>0</v>
      </c>
      <c r="AE953" s="46" t="str">
        <f>IFERROR(IF(AE$3=VLOOKUP($E953,Template!$AK$5:$AM$17,3,FALSE),$AD953*$F953,0),"0.00")</f>
        <v>0.00</v>
      </c>
      <c r="AF953" s="46" t="str">
        <f>IFERROR(IF(AF$3=VLOOKUP($E953,Template!$AK$5:$AM$17,3,FALSE),$AD953*$F953,0),"0.00")</f>
        <v>0.00</v>
      </c>
      <c r="AG953" s="28">
        <f t="shared" si="2643"/>
        <v>0</v>
      </c>
      <c r="AH953" s="13" t="s">
        <v>40</v>
      </c>
      <c r="AI953" s="13" t="s">
        <v>41</v>
      </c>
      <c r="AK953" s="14" t="s">
        <v>26</v>
      </c>
      <c r="AL953" s="15">
        <v>0.15</v>
      </c>
      <c r="AM953" s="16" t="s">
        <v>2</v>
      </c>
    </row>
    <row r="954" spans="1:39" s="3" customFormat="1" ht="13.8" x14ac:dyDescent="0.25">
      <c r="A954" s="7" t="str">
        <f t="shared" ref="A954:C954" si="2652">A953</f>
        <v>(Enter Broadcasting Company Name)</v>
      </c>
      <c r="B954" s="7" t="str">
        <f t="shared" si="2652"/>
        <v>(Enter Call Letters)</v>
      </c>
      <c r="C954" s="8" t="str">
        <f t="shared" si="2652"/>
        <v>(Select AM/FM)</v>
      </c>
      <c r="D954" s="30"/>
      <c r="E954" s="8" t="str">
        <f t="shared" si="2645"/>
        <v>(Select Station Province)</v>
      </c>
      <c r="F954" s="9" t="str">
        <f>IFERROR(VLOOKUP(E954,Template!$AK$5:$AL$17,2,FALSE),"")</f>
        <v/>
      </c>
      <c r="G954" s="42" t="s">
        <v>11</v>
      </c>
      <c r="H954" s="42" t="s">
        <v>13</v>
      </c>
      <c r="I954" s="32" t="s">
        <v>65</v>
      </c>
      <c r="J954" s="32" t="s">
        <v>66</v>
      </c>
      <c r="K954" s="33">
        <f t="shared" si="2627"/>
        <v>0</v>
      </c>
      <c r="L954" s="33">
        <f t="shared" si="2628"/>
        <v>0</v>
      </c>
      <c r="M954" s="34">
        <f t="shared" si="2626"/>
        <v>0</v>
      </c>
      <c r="N954" s="34">
        <f t="shared" si="2646"/>
        <v>0</v>
      </c>
      <c r="O954" s="34">
        <f t="shared" si="2629"/>
        <v>0</v>
      </c>
      <c r="P954" s="12" t="str">
        <f t="shared" ref="P954:Q954" si="2653">P953</f>
        <v>(Select Language)</v>
      </c>
      <c r="Q954" s="12" t="str">
        <f t="shared" si="2653"/>
        <v>(Select Usage)</v>
      </c>
      <c r="R954" s="33">
        <f t="shared" si="2630"/>
        <v>0</v>
      </c>
      <c r="S954" s="33">
        <f t="shared" si="2631"/>
        <v>0</v>
      </c>
      <c r="T954" s="33">
        <f t="shared" si="2632"/>
        <v>0</v>
      </c>
      <c r="U954" s="33">
        <f t="shared" si="2633"/>
        <v>0</v>
      </c>
      <c r="V954" s="33">
        <f t="shared" si="2634"/>
        <v>0</v>
      </c>
      <c r="W954" s="33">
        <f t="shared" si="2635"/>
        <v>0</v>
      </c>
      <c r="X954" s="33">
        <f t="shared" si="2636"/>
        <v>0</v>
      </c>
      <c r="Y954" s="33">
        <f t="shared" si="2637"/>
        <v>0</v>
      </c>
      <c r="Z954" s="33">
        <f t="shared" si="2638"/>
        <v>0</v>
      </c>
      <c r="AA954" s="33">
        <f t="shared" si="2639"/>
        <v>0</v>
      </c>
      <c r="AB954" s="33">
        <f t="shared" si="2640"/>
        <v>0</v>
      </c>
      <c r="AC954" s="33">
        <f t="shared" si="2641"/>
        <v>0</v>
      </c>
      <c r="AD954" s="26">
        <f t="shared" si="2642"/>
        <v>0</v>
      </c>
      <c r="AE954" s="46" t="str">
        <f>IFERROR(IF(AE$3=VLOOKUP($E954,Template!$AK$5:$AM$17,3,FALSE),$AD954*$F954,0),"0.00")</f>
        <v>0.00</v>
      </c>
      <c r="AF954" s="46" t="str">
        <f>IFERROR(IF(AF$3=VLOOKUP($E954,Template!$AK$5:$AM$17,3,FALSE),$AD954*$F954,0),"0.00")</f>
        <v>0.00</v>
      </c>
      <c r="AG954" s="28">
        <f t="shared" si="2643"/>
        <v>0</v>
      </c>
      <c r="AH954" s="13" t="s">
        <v>40</v>
      </c>
      <c r="AI954" s="13" t="s">
        <v>41</v>
      </c>
      <c r="AK954" s="14" t="s">
        <v>27</v>
      </c>
      <c r="AL954" s="15">
        <v>0.15</v>
      </c>
      <c r="AM954" s="16" t="s">
        <v>2</v>
      </c>
    </row>
    <row r="955" spans="1:39" s="3" customFormat="1" ht="13.8" x14ac:dyDescent="0.25">
      <c r="A955" s="7" t="str">
        <f t="shared" ref="A955:C955" si="2654">A954</f>
        <v>(Enter Broadcasting Company Name)</v>
      </c>
      <c r="B955" s="7" t="str">
        <f t="shared" si="2654"/>
        <v>(Enter Call Letters)</v>
      </c>
      <c r="C955" s="8" t="str">
        <f t="shared" si="2654"/>
        <v>(Select AM/FM)</v>
      </c>
      <c r="D955" s="30"/>
      <c r="E955" s="8" t="str">
        <f t="shared" si="2645"/>
        <v>(Select Station Province)</v>
      </c>
      <c r="F955" s="9" t="str">
        <f>IFERROR(VLOOKUP(E955,Template!$AK$5:$AL$17,2,FALSE),"")</f>
        <v/>
      </c>
      <c r="G955" s="42" t="s">
        <v>12</v>
      </c>
      <c r="H955" s="42" t="s">
        <v>15</v>
      </c>
      <c r="I955" s="32" t="s">
        <v>65</v>
      </c>
      <c r="J955" s="32" t="s">
        <v>66</v>
      </c>
      <c r="K955" s="33">
        <f t="shared" si="2627"/>
        <v>0</v>
      </c>
      <c r="L955" s="33">
        <f t="shared" si="2628"/>
        <v>0</v>
      </c>
      <c r="M955" s="34">
        <f t="shared" si="2626"/>
        <v>0</v>
      </c>
      <c r="N955" s="34">
        <f t="shared" si="2646"/>
        <v>0</v>
      </c>
      <c r="O955" s="34">
        <f t="shared" si="2629"/>
        <v>0</v>
      </c>
      <c r="P955" s="12" t="str">
        <f t="shared" ref="P955:Q955" si="2655">P954</f>
        <v>(Select Language)</v>
      </c>
      <c r="Q955" s="12" t="str">
        <f t="shared" si="2655"/>
        <v>(Select Usage)</v>
      </c>
      <c r="R955" s="33">
        <f t="shared" si="2630"/>
        <v>0</v>
      </c>
      <c r="S955" s="33">
        <f t="shared" si="2631"/>
        <v>0</v>
      </c>
      <c r="T955" s="33">
        <f t="shared" si="2632"/>
        <v>0</v>
      </c>
      <c r="U955" s="33">
        <f t="shared" si="2633"/>
        <v>0</v>
      </c>
      <c r="V955" s="33">
        <f t="shared" si="2634"/>
        <v>0</v>
      </c>
      <c r="W955" s="33">
        <f t="shared" si="2635"/>
        <v>0</v>
      </c>
      <c r="X955" s="33">
        <f t="shared" si="2636"/>
        <v>0</v>
      </c>
      <c r="Y955" s="33">
        <f t="shared" si="2637"/>
        <v>0</v>
      </c>
      <c r="Z955" s="33">
        <f t="shared" si="2638"/>
        <v>0</v>
      </c>
      <c r="AA955" s="33">
        <f t="shared" si="2639"/>
        <v>0</v>
      </c>
      <c r="AB955" s="33">
        <f t="shared" si="2640"/>
        <v>0</v>
      </c>
      <c r="AC955" s="33">
        <f t="shared" si="2641"/>
        <v>0</v>
      </c>
      <c r="AD955" s="26">
        <f>SUM(R955:AC955)</f>
        <v>0</v>
      </c>
      <c r="AE955" s="46" t="str">
        <f>IFERROR(IF(AE$3=VLOOKUP($E955,Template!$AK$5:$AM$17,3,FALSE),$AD955*$F955,0),"0.00")</f>
        <v>0.00</v>
      </c>
      <c r="AF955" s="46" t="str">
        <f>IFERROR(IF(AF$3=VLOOKUP($E955,Template!$AK$5:$AM$17,3,FALSE),$AD955*$F955,0),"0.00")</f>
        <v>0.00</v>
      </c>
      <c r="AG955" s="28">
        <f t="shared" si="2643"/>
        <v>0</v>
      </c>
      <c r="AH955" s="13" t="s">
        <v>40</v>
      </c>
      <c r="AI955" s="13" t="s">
        <v>41</v>
      </c>
      <c r="AK955" s="14" t="s">
        <v>28</v>
      </c>
      <c r="AL955" s="15">
        <v>0.05</v>
      </c>
      <c r="AM955" s="16" t="s">
        <v>3</v>
      </c>
    </row>
    <row r="956" spans="1:39" s="3" customFormat="1" ht="13.8" x14ac:dyDescent="0.25">
      <c r="A956" s="7" t="str">
        <f t="shared" ref="A956:C956" si="2656">A955</f>
        <v>(Enter Broadcasting Company Name)</v>
      </c>
      <c r="B956" s="7" t="str">
        <f t="shared" si="2656"/>
        <v>(Enter Call Letters)</v>
      </c>
      <c r="C956" s="8" t="str">
        <f t="shared" si="2656"/>
        <v>(Select AM/FM)</v>
      </c>
      <c r="D956" s="30"/>
      <c r="E956" s="8" t="str">
        <f t="shared" si="2645"/>
        <v>(Select Station Province)</v>
      </c>
      <c r="F956" s="9" t="str">
        <f>IFERROR(VLOOKUP(E956,Template!$AK$5:$AL$17,2,FALSE),"")</f>
        <v/>
      </c>
      <c r="G956" s="42" t="s">
        <v>13</v>
      </c>
      <c r="H956" s="42" t="s">
        <v>16</v>
      </c>
      <c r="I956" s="32" t="s">
        <v>65</v>
      </c>
      <c r="J956" s="32" t="s">
        <v>66</v>
      </c>
      <c r="K956" s="33">
        <f t="shared" si="2627"/>
        <v>0</v>
      </c>
      <c r="L956" s="33">
        <f t="shared" si="2628"/>
        <v>0</v>
      </c>
      <c r="M956" s="34">
        <f t="shared" si="2626"/>
        <v>0</v>
      </c>
      <c r="N956" s="34">
        <f t="shared" si="2646"/>
        <v>0</v>
      </c>
      <c r="O956" s="34">
        <f t="shared" si="2629"/>
        <v>0</v>
      </c>
      <c r="P956" s="12" t="str">
        <f t="shared" ref="P956:Q956" si="2657">P955</f>
        <v>(Select Language)</v>
      </c>
      <c r="Q956" s="12" t="str">
        <f t="shared" si="2657"/>
        <v>(Select Usage)</v>
      </c>
      <c r="R956" s="33">
        <f t="shared" si="2630"/>
        <v>0</v>
      </c>
      <c r="S956" s="33">
        <f t="shared" si="2631"/>
        <v>0</v>
      </c>
      <c r="T956" s="33">
        <f t="shared" si="2632"/>
        <v>0</v>
      </c>
      <c r="U956" s="33">
        <f t="shared" si="2633"/>
        <v>0</v>
      </c>
      <c r="V956" s="33">
        <f t="shared" si="2634"/>
        <v>0</v>
      </c>
      <c r="W956" s="33">
        <f t="shared" si="2635"/>
        <v>0</v>
      </c>
      <c r="X956" s="33">
        <f t="shared" si="2636"/>
        <v>0</v>
      </c>
      <c r="Y956" s="33">
        <f t="shared" si="2637"/>
        <v>0</v>
      </c>
      <c r="Z956" s="33">
        <f t="shared" si="2638"/>
        <v>0</v>
      </c>
      <c r="AA956" s="33">
        <f t="shared" si="2639"/>
        <v>0</v>
      </c>
      <c r="AB956" s="33">
        <f t="shared" si="2640"/>
        <v>0</v>
      </c>
      <c r="AC956" s="33">
        <f t="shared" si="2641"/>
        <v>0</v>
      </c>
      <c r="AD956" s="26">
        <f t="shared" ref="AD956:AD958" si="2658">SUM(R956:AC956)</f>
        <v>0</v>
      </c>
      <c r="AE956" s="46" t="str">
        <f>IFERROR(IF(AE$3=VLOOKUP($E956,Template!$AK$5:$AM$17,3,FALSE),$AD956*$F956,0),"0.00")</f>
        <v>0.00</v>
      </c>
      <c r="AF956" s="46" t="str">
        <f>IFERROR(IF(AF$3=VLOOKUP($E956,Template!$AK$5:$AM$17,3,FALSE),$AD956*$F956,0),"0.00")</f>
        <v>0.00</v>
      </c>
      <c r="AG956" s="28">
        <f t="shared" si="2643"/>
        <v>0</v>
      </c>
      <c r="AH956" s="13" t="s">
        <v>40</v>
      </c>
      <c r="AI956" s="13" t="s">
        <v>41</v>
      </c>
      <c r="AK956" s="14" t="s">
        <v>70</v>
      </c>
      <c r="AL956" s="15">
        <v>0.05</v>
      </c>
      <c r="AM956" s="16" t="s">
        <v>3</v>
      </c>
    </row>
    <row r="957" spans="1:39" s="3" customFormat="1" ht="13.8" x14ac:dyDescent="0.25">
      <c r="A957" s="7" t="str">
        <f t="shared" ref="A957:C957" si="2659">A956</f>
        <v>(Enter Broadcasting Company Name)</v>
      </c>
      <c r="B957" s="7" t="str">
        <f t="shared" si="2659"/>
        <v>(Enter Call Letters)</v>
      </c>
      <c r="C957" s="8" t="str">
        <f t="shared" si="2659"/>
        <v>(Select AM/FM)</v>
      </c>
      <c r="D957" s="30"/>
      <c r="E957" s="8" t="str">
        <f t="shared" si="2645"/>
        <v>(Select Station Province)</v>
      </c>
      <c r="F957" s="9" t="str">
        <f>IFERROR(VLOOKUP(E957,Template!$AK$5:$AL$17,2,FALSE),"")</f>
        <v/>
      </c>
      <c r="G957" s="42" t="s">
        <v>15</v>
      </c>
      <c r="H957" s="42" t="s">
        <v>17</v>
      </c>
      <c r="I957" s="32" t="s">
        <v>65</v>
      </c>
      <c r="J957" s="32" t="s">
        <v>66</v>
      </c>
      <c r="K957" s="33">
        <f t="shared" si="2627"/>
        <v>0</v>
      </c>
      <c r="L957" s="33">
        <f t="shared" si="2628"/>
        <v>0</v>
      </c>
      <c r="M957" s="34">
        <f t="shared" si="2626"/>
        <v>0</v>
      </c>
      <c r="N957" s="34">
        <f t="shared" si="2646"/>
        <v>0</v>
      </c>
      <c r="O957" s="34">
        <f t="shared" si="2629"/>
        <v>0</v>
      </c>
      <c r="P957" s="12" t="str">
        <f t="shared" ref="P957:Q957" si="2660">P956</f>
        <v>(Select Language)</v>
      </c>
      <c r="Q957" s="12" t="str">
        <f t="shared" si="2660"/>
        <v>(Select Usage)</v>
      </c>
      <c r="R957" s="33">
        <f t="shared" si="2630"/>
        <v>0</v>
      </c>
      <c r="S957" s="33">
        <f t="shared" si="2631"/>
        <v>0</v>
      </c>
      <c r="T957" s="33">
        <f t="shared" si="2632"/>
        <v>0</v>
      </c>
      <c r="U957" s="33">
        <f t="shared" si="2633"/>
        <v>0</v>
      </c>
      <c r="V957" s="33">
        <f t="shared" si="2634"/>
        <v>0</v>
      </c>
      <c r="W957" s="33">
        <f t="shared" si="2635"/>
        <v>0</v>
      </c>
      <c r="X957" s="33">
        <f t="shared" si="2636"/>
        <v>0</v>
      </c>
      <c r="Y957" s="33">
        <f t="shared" si="2637"/>
        <v>0</v>
      </c>
      <c r="Z957" s="33">
        <f t="shared" si="2638"/>
        <v>0</v>
      </c>
      <c r="AA957" s="33">
        <f t="shared" si="2639"/>
        <v>0</v>
      </c>
      <c r="AB957" s="33">
        <f t="shared" si="2640"/>
        <v>0</v>
      </c>
      <c r="AC957" s="33">
        <f t="shared" si="2641"/>
        <v>0</v>
      </c>
      <c r="AD957" s="26">
        <f t="shared" si="2658"/>
        <v>0</v>
      </c>
      <c r="AE957" s="46" t="str">
        <f>IFERROR(IF(AE$3=VLOOKUP($E957,Template!$AK$5:$AM$17,3,FALSE),$AD957*$F957,0),"0.00")</f>
        <v>0.00</v>
      </c>
      <c r="AF957" s="46" t="str">
        <f>IFERROR(IF(AF$3=VLOOKUP($E957,Template!$AK$5:$AM$17,3,FALSE),$AD957*$F957,0),"0.00")</f>
        <v>0.00</v>
      </c>
      <c r="AG957" s="28">
        <f t="shared" si="2643"/>
        <v>0</v>
      </c>
      <c r="AH957" s="13" t="s">
        <v>40</v>
      </c>
      <c r="AI957" s="13" t="s">
        <v>41</v>
      </c>
      <c r="AK957" s="14" t="s">
        <v>20</v>
      </c>
      <c r="AL957" s="15">
        <v>0.13</v>
      </c>
      <c r="AM957" s="16" t="s">
        <v>2</v>
      </c>
    </row>
    <row r="958" spans="1:39" s="3" customFormat="1" ht="13.8" x14ac:dyDescent="0.25">
      <c r="A958" s="7" t="str">
        <f t="shared" ref="A958:C958" si="2661">A957</f>
        <v>(Enter Broadcasting Company Name)</v>
      </c>
      <c r="B958" s="7" t="str">
        <f t="shared" si="2661"/>
        <v>(Enter Call Letters)</v>
      </c>
      <c r="C958" s="8" t="str">
        <f t="shared" si="2661"/>
        <v>(Select AM/FM)</v>
      </c>
      <c r="D958" s="30"/>
      <c r="E958" s="8" t="str">
        <f t="shared" si="2645"/>
        <v>(Select Station Province)</v>
      </c>
      <c r="F958" s="9" t="str">
        <f>IFERROR(VLOOKUP(E958,Template!$AK$5:$AL$17,2,FALSE),"")</f>
        <v/>
      </c>
      <c r="G958" s="42" t="s">
        <v>16</v>
      </c>
      <c r="H958" s="42" t="s">
        <v>18</v>
      </c>
      <c r="I958" s="32" t="s">
        <v>65</v>
      </c>
      <c r="J958" s="32" t="s">
        <v>66</v>
      </c>
      <c r="K958" s="33">
        <f t="shared" si="2627"/>
        <v>0</v>
      </c>
      <c r="L958" s="33">
        <f t="shared" si="2628"/>
        <v>0</v>
      </c>
      <c r="M958" s="34">
        <f t="shared" si="2626"/>
        <v>0</v>
      </c>
      <c r="N958" s="34">
        <f t="shared" si="2646"/>
        <v>0</v>
      </c>
      <c r="O958" s="34">
        <f t="shared" si="2629"/>
        <v>0</v>
      </c>
      <c r="P958" s="12" t="str">
        <f t="shared" ref="P958:Q958" si="2662">P957</f>
        <v>(Select Language)</v>
      </c>
      <c r="Q958" s="12" t="str">
        <f t="shared" si="2662"/>
        <v>(Select Usage)</v>
      </c>
      <c r="R958" s="33">
        <f t="shared" si="2630"/>
        <v>0</v>
      </c>
      <c r="S958" s="33">
        <f t="shared" si="2631"/>
        <v>0</v>
      </c>
      <c r="T958" s="33">
        <f t="shared" si="2632"/>
        <v>0</v>
      </c>
      <c r="U958" s="33">
        <f t="shared" si="2633"/>
        <v>0</v>
      </c>
      <c r="V958" s="33">
        <f t="shared" si="2634"/>
        <v>0</v>
      </c>
      <c r="W958" s="33">
        <f t="shared" si="2635"/>
        <v>0</v>
      </c>
      <c r="X958" s="33">
        <f t="shared" si="2636"/>
        <v>0</v>
      </c>
      <c r="Y958" s="33">
        <f t="shared" si="2637"/>
        <v>0</v>
      </c>
      <c r="Z958" s="33">
        <f t="shared" si="2638"/>
        <v>0</v>
      </c>
      <c r="AA958" s="33">
        <f t="shared" si="2639"/>
        <v>0</v>
      </c>
      <c r="AB958" s="33">
        <f t="shared" si="2640"/>
        <v>0</v>
      </c>
      <c r="AC958" s="33">
        <f t="shared" si="2641"/>
        <v>0</v>
      </c>
      <c r="AD958" s="26">
        <f t="shared" si="2658"/>
        <v>0</v>
      </c>
      <c r="AE958" s="46" t="str">
        <f>IFERROR(IF(AE$3=VLOOKUP($E958,Template!$AK$5:$AM$17,3,FALSE),$AD958*$F958,0),"0.00")</f>
        <v>0.00</v>
      </c>
      <c r="AF958" s="46" t="str">
        <f>IFERROR(IF(AF$3=VLOOKUP($E958,Template!$AK$5:$AM$17,3,FALSE),$AD958*$F958,0),"0.00")</f>
        <v>0.00</v>
      </c>
      <c r="AG958" s="28">
        <f t="shared" si="2643"/>
        <v>0</v>
      </c>
      <c r="AH958" s="13" t="s">
        <v>40</v>
      </c>
      <c r="AI958" s="13" t="s">
        <v>41</v>
      </c>
      <c r="AK958" s="14" t="s">
        <v>69</v>
      </c>
      <c r="AL958" s="15">
        <v>0.15</v>
      </c>
      <c r="AM958" s="16" t="s">
        <v>2</v>
      </c>
    </row>
    <row r="959" spans="1:39" s="3" customFormat="1" ht="13.8" x14ac:dyDescent="0.25">
      <c r="A959" s="7" t="str">
        <f t="shared" ref="A959:C959" si="2663">A958</f>
        <v>(Enter Broadcasting Company Name)</v>
      </c>
      <c r="B959" s="7" t="str">
        <f t="shared" si="2663"/>
        <v>(Enter Call Letters)</v>
      </c>
      <c r="C959" s="8" t="str">
        <f t="shared" si="2663"/>
        <v>(Select AM/FM)</v>
      </c>
      <c r="D959" s="30"/>
      <c r="E959" s="8" t="str">
        <f t="shared" si="2645"/>
        <v>(Select Station Province)</v>
      </c>
      <c r="F959" s="9" t="str">
        <f>IFERROR(VLOOKUP(E959,Template!$AK$5:$AL$17,2,FALSE),"")</f>
        <v/>
      </c>
      <c r="G959" s="42" t="s">
        <v>17</v>
      </c>
      <c r="H959" s="42" t="s">
        <v>7</v>
      </c>
      <c r="I959" s="32" t="s">
        <v>65</v>
      </c>
      <c r="J959" s="32" t="s">
        <v>66</v>
      </c>
      <c r="K959" s="33">
        <f t="shared" si="2627"/>
        <v>0</v>
      </c>
      <c r="L959" s="33">
        <f t="shared" si="2628"/>
        <v>0</v>
      </c>
      <c r="M959" s="34">
        <f t="shared" si="2626"/>
        <v>0</v>
      </c>
      <c r="N959" s="34">
        <f t="shared" si="2646"/>
        <v>0</v>
      </c>
      <c r="O959" s="34">
        <f t="shared" si="2629"/>
        <v>0</v>
      </c>
      <c r="P959" s="12" t="str">
        <f t="shared" ref="P959:Q959" si="2664">P958</f>
        <v>(Select Language)</v>
      </c>
      <c r="Q959" s="12" t="str">
        <f t="shared" si="2664"/>
        <v>(Select Usage)</v>
      </c>
      <c r="R959" s="33">
        <f t="shared" si="2630"/>
        <v>0</v>
      </c>
      <c r="S959" s="33">
        <f t="shared" si="2631"/>
        <v>0</v>
      </c>
      <c r="T959" s="33">
        <f t="shared" si="2632"/>
        <v>0</v>
      </c>
      <c r="U959" s="33">
        <f t="shared" si="2633"/>
        <v>0</v>
      </c>
      <c r="V959" s="33">
        <f t="shared" si="2634"/>
        <v>0</v>
      </c>
      <c r="W959" s="33">
        <f t="shared" si="2635"/>
        <v>0</v>
      </c>
      <c r="X959" s="33">
        <f t="shared" si="2636"/>
        <v>0</v>
      </c>
      <c r="Y959" s="33">
        <f t="shared" si="2637"/>
        <v>0</v>
      </c>
      <c r="Z959" s="33">
        <f t="shared" si="2638"/>
        <v>0</v>
      </c>
      <c r="AA959" s="33">
        <f t="shared" si="2639"/>
        <v>0</v>
      </c>
      <c r="AB959" s="33">
        <f t="shared" si="2640"/>
        <v>0</v>
      </c>
      <c r="AC959" s="33">
        <f t="shared" si="2641"/>
        <v>0</v>
      </c>
      <c r="AD959" s="26">
        <f>SUM(R959:AC959)</f>
        <v>0</v>
      </c>
      <c r="AE959" s="46" t="str">
        <f>IFERROR(IF(AE$3=VLOOKUP($E959,Template!$AK$5:$AM$17,3,FALSE),$AD959*$F959,0),"0.00")</f>
        <v>0.00</v>
      </c>
      <c r="AF959" s="46" t="str">
        <f>IFERROR(IF(AF$3=VLOOKUP($E959,Template!$AK$5:$AM$17,3,FALSE),$AD959*$F959,0),"0.00")</f>
        <v>0.00</v>
      </c>
      <c r="AG959" s="28">
        <f t="shared" si="2643"/>
        <v>0</v>
      </c>
      <c r="AH959" s="13" t="s">
        <v>40</v>
      </c>
      <c r="AI959" s="13" t="s">
        <v>41</v>
      </c>
      <c r="AK959" s="14" t="s">
        <v>29</v>
      </c>
      <c r="AL959" s="15">
        <v>0.05</v>
      </c>
      <c r="AM959" s="16" t="s">
        <v>3</v>
      </c>
    </row>
    <row r="960" spans="1:39" s="3" customFormat="1" ht="13.8" x14ac:dyDescent="0.25">
      <c r="A960" s="7" t="str">
        <f t="shared" ref="A960:C960" si="2665">A959</f>
        <v>(Enter Broadcasting Company Name)</v>
      </c>
      <c r="B960" s="7" t="str">
        <f t="shared" si="2665"/>
        <v>(Enter Call Letters)</v>
      </c>
      <c r="C960" s="8" t="str">
        <f t="shared" si="2665"/>
        <v>(Select AM/FM)</v>
      </c>
      <c r="D960" s="30"/>
      <c r="E960" s="8" t="str">
        <f t="shared" si="2645"/>
        <v>(Select Station Province)</v>
      </c>
      <c r="F960" s="9" t="str">
        <f>IFERROR(VLOOKUP(E960,Template!$AK$5:$AL$17,2,FALSE),"")</f>
        <v/>
      </c>
      <c r="G960" s="42" t="s">
        <v>18</v>
      </c>
      <c r="H960" s="43" t="s">
        <v>8</v>
      </c>
      <c r="I960" s="32" t="s">
        <v>65</v>
      </c>
      <c r="J960" s="32" t="s">
        <v>66</v>
      </c>
      <c r="K960" s="33">
        <f t="shared" si="2627"/>
        <v>0</v>
      </c>
      <c r="L960" s="33">
        <f t="shared" si="2628"/>
        <v>0</v>
      </c>
      <c r="M960" s="34">
        <f t="shared" si="2626"/>
        <v>0</v>
      </c>
      <c r="N960" s="34">
        <f t="shared" si="2646"/>
        <v>0</v>
      </c>
      <c r="O960" s="34">
        <f t="shared" si="2629"/>
        <v>0</v>
      </c>
      <c r="P960" s="12" t="str">
        <f t="shared" ref="P960:Q960" si="2666">P959</f>
        <v>(Select Language)</v>
      </c>
      <c r="Q960" s="12" t="str">
        <f t="shared" si="2666"/>
        <v>(Select Usage)</v>
      </c>
      <c r="R960" s="33">
        <f t="shared" si="2630"/>
        <v>0</v>
      </c>
      <c r="S960" s="33">
        <f t="shared" si="2631"/>
        <v>0</v>
      </c>
      <c r="T960" s="33">
        <f t="shared" si="2632"/>
        <v>0</v>
      </c>
      <c r="U960" s="33">
        <f t="shared" si="2633"/>
        <v>0</v>
      </c>
      <c r="V960" s="33">
        <f t="shared" si="2634"/>
        <v>0</v>
      </c>
      <c r="W960" s="33">
        <f t="shared" si="2635"/>
        <v>0</v>
      </c>
      <c r="X960" s="33">
        <f t="shared" si="2636"/>
        <v>0</v>
      </c>
      <c r="Y960" s="33">
        <f t="shared" si="2637"/>
        <v>0</v>
      </c>
      <c r="Z960" s="33">
        <f t="shared" si="2638"/>
        <v>0</v>
      </c>
      <c r="AA960" s="33">
        <f t="shared" si="2639"/>
        <v>0</v>
      </c>
      <c r="AB960" s="33">
        <f t="shared" si="2640"/>
        <v>0</v>
      </c>
      <c r="AC960" s="33">
        <f t="shared" si="2641"/>
        <v>0</v>
      </c>
      <c r="AD960" s="26">
        <f t="shared" ref="AD960" si="2667">SUM(R960:AC960)</f>
        <v>0</v>
      </c>
      <c r="AE960" s="46" t="str">
        <f>IFERROR(IF(AE$3=VLOOKUP($E960,Template!$AK$5:$AM$17,3,FALSE),$AD960*$F960,0),"0.00")</f>
        <v>0.00</v>
      </c>
      <c r="AF960" s="46" t="str">
        <f>IFERROR(IF(AF$3=VLOOKUP($E960,Template!$AK$5:$AM$17,3,FALSE),$AD960*$F960,0),"0.00")</f>
        <v>0.00</v>
      </c>
      <c r="AG960" s="28">
        <f t="shared" si="2643"/>
        <v>0</v>
      </c>
      <c r="AH960" s="13" t="s">
        <v>40</v>
      </c>
      <c r="AI960" s="13" t="s">
        <v>41</v>
      </c>
      <c r="AK960" s="14" t="s">
        <v>21</v>
      </c>
      <c r="AL960" s="15">
        <v>0.05</v>
      </c>
      <c r="AM960" s="16" t="s">
        <v>3</v>
      </c>
    </row>
    <row r="961" spans="1:39" ht="13.8" x14ac:dyDescent="0.25">
      <c r="A961" s="19" t="s">
        <v>4</v>
      </c>
      <c r="B961" s="19"/>
      <c r="C961" s="20"/>
      <c r="D961" s="20"/>
      <c r="E961" s="20"/>
      <c r="F961" s="20"/>
      <c r="G961" s="44"/>
      <c r="H961" s="44"/>
      <c r="I961" s="21">
        <f t="shared" ref="I961:K961" si="2668">SUM(I949:I960)</f>
        <v>0</v>
      </c>
      <c r="J961" s="21">
        <f t="shared" si="2668"/>
        <v>0</v>
      </c>
      <c r="K961" s="21">
        <f t="shared" si="2668"/>
        <v>0</v>
      </c>
      <c r="L961" s="21">
        <f>L960</f>
        <v>0</v>
      </c>
      <c r="M961" s="21">
        <f>SUM(M949:M960)</f>
        <v>0</v>
      </c>
      <c r="N961" s="21">
        <f t="shared" ref="N961:O961" si="2669">SUM(N949:N960)</f>
        <v>0</v>
      </c>
      <c r="O961" s="21">
        <f t="shared" si="2669"/>
        <v>0</v>
      </c>
      <c r="P961" s="21"/>
      <c r="Q961" s="22"/>
      <c r="R961" s="21">
        <f t="shared" ref="R961:AI961" si="2670">SUM(R949:R960)</f>
        <v>0</v>
      </c>
      <c r="S961" s="21">
        <f t="shared" si="2670"/>
        <v>0</v>
      </c>
      <c r="T961" s="21">
        <f t="shared" si="2670"/>
        <v>0</v>
      </c>
      <c r="U961" s="21">
        <f t="shared" si="2670"/>
        <v>0</v>
      </c>
      <c r="V961" s="21">
        <f t="shared" si="2670"/>
        <v>0</v>
      </c>
      <c r="W961" s="21">
        <f t="shared" si="2670"/>
        <v>0</v>
      </c>
      <c r="X961" s="21">
        <f t="shared" si="2670"/>
        <v>0</v>
      </c>
      <c r="Y961" s="21">
        <f t="shared" si="2670"/>
        <v>0</v>
      </c>
      <c r="Z961" s="21">
        <f t="shared" si="2670"/>
        <v>0</v>
      </c>
      <c r="AA961" s="21">
        <f t="shared" si="2670"/>
        <v>0</v>
      </c>
      <c r="AB961" s="21">
        <f t="shared" si="2670"/>
        <v>0</v>
      </c>
      <c r="AC961" s="21">
        <f t="shared" si="2670"/>
        <v>0</v>
      </c>
      <c r="AD961" s="27">
        <f t="shared" si="2670"/>
        <v>0</v>
      </c>
      <c r="AE961" s="21">
        <f t="shared" si="2670"/>
        <v>0</v>
      </c>
      <c r="AF961" s="21">
        <f t="shared" si="2670"/>
        <v>0</v>
      </c>
      <c r="AG961" s="27">
        <f t="shared" si="2670"/>
        <v>0</v>
      </c>
      <c r="AH961" s="21">
        <f t="shared" si="2670"/>
        <v>0</v>
      </c>
      <c r="AI961" s="21">
        <f t="shared" si="2670"/>
        <v>0</v>
      </c>
      <c r="AK961" s="14" t="s">
        <v>71</v>
      </c>
      <c r="AL961" s="15">
        <v>0.05</v>
      </c>
      <c r="AM961" s="16" t="s">
        <v>3</v>
      </c>
    </row>
    <row r="962" spans="1:39" x14ac:dyDescent="0.25">
      <c r="A962" s="2"/>
      <c r="G962" s="2"/>
      <c r="H962" s="2"/>
      <c r="O962" s="2"/>
      <c r="P962" s="2"/>
    </row>
    <row r="963" spans="1:39" ht="42" customHeight="1" x14ac:dyDescent="0.25">
      <c r="A963" s="223" t="s">
        <v>63</v>
      </c>
      <c r="B963" s="223" t="s">
        <v>43</v>
      </c>
      <c r="C963" s="224" t="s">
        <v>19</v>
      </c>
      <c r="D963" s="226"/>
      <c r="E963" s="223" t="s">
        <v>14</v>
      </c>
      <c r="F963" s="223" t="s">
        <v>38</v>
      </c>
      <c r="G963" s="223" t="s">
        <v>1</v>
      </c>
      <c r="H963" s="223" t="s">
        <v>5</v>
      </c>
      <c r="I963" s="225" t="s">
        <v>31</v>
      </c>
      <c r="J963" s="225" t="s">
        <v>32</v>
      </c>
      <c r="K963" s="225" t="s">
        <v>48</v>
      </c>
      <c r="L963" s="225" t="s">
        <v>0</v>
      </c>
      <c r="M963" s="4" t="s">
        <v>45</v>
      </c>
      <c r="N963" s="4" t="s">
        <v>46</v>
      </c>
      <c r="O963" s="4" t="s">
        <v>47</v>
      </c>
      <c r="P963" s="225" t="s">
        <v>50</v>
      </c>
      <c r="Q963" s="225" t="s">
        <v>33</v>
      </c>
      <c r="R963" s="4" t="s">
        <v>51</v>
      </c>
      <c r="S963" s="4" t="s">
        <v>52</v>
      </c>
      <c r="T963" s="4" t="s">
        <v>53</v>
      </c>
      <c r="U963" s="4" t="s">
        <v>54</v>
      </c>
      <c r="V963" s="4" t="s">
        <v>55</v>
      </c>
      <c r="W963" s="4" t="s">
        <v>56</v>
      </c>
      <c r="X963" s="4" t="s">
        <v>57</v>
      </c>
      <c r="Y963" s="4" t="s">
        <v>58</v>
      </c>
      <c r="Z963" s="4" t="s">
        <v>59</v>
      </c>
      <c r="AA963" s="4" t="s">
        <v>62</v>
      </c>
      <c r="AB963" s="4" t="s">
        <v>60</v>
      </c>
      <c r="AC963" s="4" t="s">
        <v>61</v>
      </c>
      <c r="AD963" s="233" t="s">
        <v>34</v>
      </c>
      <c r="AE963" s="231" t="s">
        <v>2</v>
      </c>
      <c r="AF963" s="231" t="s">
        <v>3</v>
      </c>
      <c r="AG963" s="233" t="s">
        <v>35</v>
      </c>
      <c r="AH963" s="223" t="s">
        <v>36</v>
      </c>
      <c r="AI963" s="223" t="s">
        <v>37</v>
      </c>
      <c r="AK963" s="229" t="s">
        <v>30</v>
      </c>
      <c r="AL963" s="229"/>
      <c r="AM963" s="229"/>
    </row>
    <row r="964" spans="1:39" s="6" customFormat="1" ht="35.25" customHeight="1" x14ac:dyDescent="0.3">
      <c r="A964" s="224"/>
      <c r="B964" s="224"/>
      <c r="C964" s="224"/>
      <c r="D964" s="227"/>
      <c r="E964" s="223"/>
      <c r="F964" s="223"/>
      <c r="G964" s="223"/>
      <c r="H964" s="223"/>
      <c r="I964" s="230"/>
      <c r="J964" s="230"/>
      <c r="K964" s="230"/>
      <c r="L964" s="230"/>
      <c r="M964" s="5">
        <v>0</v>
      </c>
      <c r="N964" s="5">
        <v>625000</v>
      </c>
      <c r="O964" s="5">
        <v>1250000</v>
      </c>
      <c r="P964" s="225"/>
      <c r="Q964" s="225"/>
      <c r="R964" s="29">
        <v>4.95E-4</v>
      </c>
      <c r="S964" s="29">
        <v>9.5200000000000005E-4</v>
      </c>
      <c r="T964" s="29">
        <v>1.5900000000000001E-3</v>
      </c>
      <c r="U964" s="29">
        <v>1.1169999999999999E-3</v>
      </c>
      <c r="V964" s="29">
        <v>2.189E-3</v>
      </c>
      <c r="W964" s="29">
        <v>4.5430000000000002E-3</v>
      </c>
      <c r="X964" s="29">
        <v>8.8199999999999997E-4</v>
      </c>
      <c r="Y964" s="29">
        <v>1.6949999999999999E-3</v>
      </c>
      <c r="Z964" s="29">
        <v>2.8319999999999999E-3</v>
      </c>
      <c r="AA964" s="29">
        <v>1.9889999999999999E-3</v>
      </c>
      <c r="AB964" s="29">
        <v>3.8999999999999998E-3</v>
      </c>
      <c r="AC964" s="29">
        <v>8.0949999999999998E-3</v>
      </c>
      <c r="AD964" s="233"/>
      <c r="AE964" s="232"/>
      <c r="AF964" s="232"/>
      <c r="AG964" s="234"/>
      <c r="AH964" s="223"/>
      <c r="AI964" s="223"/>
      <c r="AK964" s="229"/>
      <c r="AL964" s="229"/>
      <c r="AM964" s="229"/>
    </row>
    <row r="965" spans="1:39" s="3" customFormat="1" ht="13.8" x14ac:dyDescent="0.25">
      <c r="A965" s="7" t="s">
        <v>44</v>
      </c>
      <c r="B965" s="7" t="s">
        <v>42</v>
      </c>
      <c r="C965" s="8" t="s">
        <v>39</v>
      </c>
      <c r="D965" s="30"/>
      <c r="E965" s="8" t="s">
        <v>64</v>
      </c>
      <c r="F965" s="9" t="str">
        <f>IFERROR(VLOOKUP(E965,Template!$AK$5:$AL$17,2,FALSE),"")</f>
        <v/>
      </c>
      <c r="G965" s="41" t="s">
        <v>7</v>
      </c>
      <c r="H965" s="41" t="s">
        <v>6</v>
      </c>
      <c r="I965" s="32" t="s">
        <v>65</v>
      </c>
      <c r="J965" s="32" t="s">
        <v>66</v>
      </c>
      <c r="K965" s="33">
        <f>IFERROR(I965+J965,0)</f>
        <v>0</v>
      </c>
      <c r="L965" s="33">
        <f>IFERROR(K965,"")</f>
        <v>0</v>
      </c>
      <c r="M965" s="34">
        <f t="shared" ref="M965:M976" si="2671">IF(L965&lt;=$N$4,K965,IF(L964&gt;$N$4,0,$N$4-L964))</f>
        <v>0</v>
      </c>
      <c r="N965" s="34">
        <f>IF(AND(L965&gt;$N$4,L965&lt;=$O$4),K965-M965,IF(AND(L964&gt;$N$4,L964&lt;=$O$4),$O$4-L964,IF(L964&gt;$O$4,0,IF(L965&lt;$N$4,0,MIN(L965-$N$4,$N$4)))))</f>
        <v>0</v>
      </c>
      <c r="O965" s="34">
        <f>IF(L965&gt;$O$4,K965-M965-N965,0)</f>
        <v>0</v>
      </c>
      <c r="P965" s="12" t="s">
        <v>94</v>
      </c>
      <c r="Q965" s="12" t="s">
        <v>68</v>
      </c>
      <c r="R965" s="33">
        <f>IF(AND($Q965="LOW",$P965="French"),M965*R$4,0)</f>
        <v>0</v>
      </c>
      <c r="S965" s="33">
        <f>IF(AND($Q965="LOW",$P965="French"),N965*S$4,0)</f>
        <v>0</v>
      </c>
      <c r="T965" s="33">
        <f>IF(AND($Q965="LOW",$P965="French"),O965*T$4,0)</f>
        <v>0</v>
      </c>
      <c r="U965" s="33">
        <f>IF(AND($Q965="HIGH",$P965="French"),M965*U$4,0)</f>
        <v>0</v>
      </c>
      <c r="V965" s="33">
        <f>IF(AND($Q965="HIGH",$P965="French"),N965*V$4,0)</f>
        <v>0</v>
      </c>
      <c r="W965" s="33">
        <f>IF(AND($Q965="HIGH",$P965="French"),O965*W$4,0)</f>
        <v>0</v>
      </c>
      <c r="X965" s="33">
        <f>IF(AND($Q965="LOW",$P965="English"),M965*X$4,0)</f>
        <v>0</v>
      </c>
      <c r="Y965" s="33">
        <f>IF(AND($Q965="LOW",$P965="English"),N965*Y$4,0)</f>
        <v>0</v>
      </c>
      <c r="Z965" s="33">
        <f>IF(AND($Q965="LOW",$P965="English"),O965*Z$4,0)</f>
        <v>0</v>
      </c>
      <c r="AA965" s="33">
        <f>IF(AND($Q965="HIGH",$P965="English"),M965*AA$4,0)</f>
        <v>0</v>
      </c>
      <c r="AB965" s="33">
        <f>IF(AND($Q965="HIGH",$P965="English"),N965*AB$4,0)</f>
        <v>0</v>
      </c>
      <c r="AC965" s="33">
        <f>IF(AND($Q965="HIGH",$P965="English"),O965*AC$4,0)</f>
        <v>0</v>
      </c>
      <c r="AD965" s="26">
        <f>SUM(R965:AC965)</f>
        <v>0</v>
      </c>
      <c r="AE965" s="46" t="str">
        <f>IFERROR(IF(AE$3=VLOOKUP($E965,Template!$AK$5:$AM$17,3,FALSE),$AD965*$F965,0),"0.00")</f>
        <v>0.00</v>
      </c>
      <c r="AF965" s="46" t="str">
        <f>IFERROR(IF(AF$3=VLOOKUP($E965,Template!$AK$5:$AM$17,3,FALSE),$AD965*$F965,0),"0.00")</f>
        <v>0.00</v>
      </c>
      <c r="AG965" s="28">
        <f>SUM(AD965:AF965)</f>
        <v>0</v>
      </c>
      <c r="AH965" s="13" t="s">
        <v>40</v>
      </c>
      <c r="AI965" s="13" t="s">
        <v>41</v>
      </c>
      <c r="AK965" s="14" t="s">
        <v>25</v>
      </c>
      <c r="AL965" s="15">
        <v>0.05</v>
      </c>
      <c r="AM965" s="16" t="s">
        <v>3</v>
      </c>
    </row>
    <row r="966" spans="1:39" s="3" customFormat="1" ht="13.8" x14ac:dyDescent="0.25">
      <c r="A966" s="7" t="str">
        <f>A965</f>
        <v>(Enter Broadcasting Company Name)</v>
      </c>
      <c r="B966" s="7" t="str">
        <f>B965</f>
        <v>(Enter Call Letters)</v>
      </c>
      <c r="C966" s="8" t="str">
        <f>C965</f>
        <v>(Select AM/FM)</v>
      </c>
      <c r="D966" s="30"/>
      <c r="E966" s="8" t="str">
        <f>E965</f>
        <v>(Select Station Province)</v>
      </c>
      <c r="F966" s="9" t="str">
        <f>IFERROR(VLOOKUP(E966,Template!$AK$5:$AL$17,2,FALSE),"")</f>
        <v/>
      </c>
      <c r="G966" s="42" t="s">
        <v>8</v>
      </c>
      <c r="H966" s="42" t="s">
        <v>9</v>
      </c>
      <c r="I966" s="32" t="s">
        <v>65</v>
      </c>
      <c r="J966" s="32" t="s">
        <v>66</v>
      </c>
      <c r="K966" s="33">
        <f t="shared" ref="K966:K976" si="2672">IFERROR(I966+J966,0)</f>
        <v>0</v>
      </c>
      <c r="L966" s="33">
        <f t="shared" ref="L966:L976" si="2673">IFERROR(L965+K966,"")</f>
        <v>0</v>
      </c>
      <c r="M966" s="34">
        <f t="shared" si="2671"/>
        <v>0</v>
      </c>
      <c r="N966" s="34">
        <f>IF(AND(L966&gt;$N$4,L966&lt;=$O$4),K966-M966,IF(AND(L965&gt;$N$4,L965&lt;=$O$4),$O$4-L965,IF(L965&gt;$O$4,0,IF(L966&lt;$N$4,0,MIN(L966-$N$4,$N$4)))))</f>
        <v>0</v>
      </c>
      <c r="O966" s="34">
        <f t="shared" ref="O966:O976" si="2674">IF(L966&gt;$O$4,K966-M966-N966,0)</f>
        <v>0</v>
      </c>
      <c r="P966" s="12" t="str">
        <f>P965</f>
        <v>(Select Language)</v>
      </c>
      <c r="Q966" s="12" t="str">
        <f>Q965</f>
        <v>(Select Usage)</v>
      </c>
      <c r="R966" s="33">
        <f t="shared" ref="R966:R976" si="2675">IF(AND($Q966="LOW",$P966="French"),M966*R$4,0)</f>
        <v>0</v>
      </c>
      <c r="S966" s="33">
        <f t="shared" ref="S966:S976" si="2676">IF(AND($Q966="LOW",$P966="French"),N966*S$4,0)</f>
        <v>0</v>
      </c>
      <c r="T966" s="33">
        <f t="shared" ref="T966:T976" si="2677">IF(AND($Q966="LOW",$P966="French"),O966*T$4,0)</f>
        <v>0</v>
      </c>
      <c r="U966" s="33">
        <f t="shared" ref="U966:U976" si="2678">IF(AND($Q966="HIGH",$P966="French"),M966*U$4,0)</f>
        <v>0</v>
      </c>
      <c r="V966" s="33">
        <f t="shared" ref="V966:V976" si="2679">IF(AND($Q966="HIGH",$P966="French"),N966*V$4,0)</f>
        <v>0</v>
      </c>
      <c r="W966" s="33">
        <f t="shared" ref="W966:W976" si="2680">IF(AND($Q966="HIGH",$P966="French"),O966*W$4,0)</f>
        <v>0</v>
      </c>
      <c r="X966" s="33">
        <f t="shared" ref="X966:X976" si="2681">IF(AND($Q966="LOW",$P966="English"),M966*X$4,0)</f>
        <v>0</v>
      </c>
      <c r="Y966" s="33">
        <f t="shared" ref="Y966:Y976" si="2682">IF(AND($Q966="LOW",$P966="English"),N966*Y$4,0)</f>
        <v>0</v>
      </c>
      <c r="Z966" s="33">
        <f t="shared" ref="Z966:Z976" si="2683">IF(AND($Q966="LOW",$P966="English"),O966*Z$4,0)</f>
        <v>0</v>
      </c>
      <c r="AA966" s="33">
        <f t="shared" ref="AA966:AA976" si="2684">IF(AND($Q966="HIGH",$P966="English"),M966*AA$4,0)</f>
        <v>0</v>
      </c>
      <c r="AB966" s="33">
        <f t="shared" ref="AB966:AB976" si="2685">IF(AND($Q966="HIGH",$P966="English"),N966*AB$4,0)</f>
        <v>0</v>
      </c>
      <c r="AC966" s="33">
        <f t="shared" ref="AC966:AC976" si="2686">IF(AND($Q966="HIGH",$P966="English"),O966*AC$4,0)</f>
        <v>0</v>
      </c>
      <c r="AD966" s="26">
        <f t="shared" ref="AD966:AD970" si="2687">SUM(R966:AC966)</f>
        <v>0</v>
      </c>
      <c r="AE966" s="46" t="str">
        <f>IFERROR(IF(AE$3=VLOOKUP($E966,Template!$AK$5:$AM$17,3,FALSE),$AD966*$F966,0),"0.00")</f>
        <v>0.00</v>
      </c>
      <c r="AF966" s="46" t="str">
        <f>IFERROR(IF(AF$3=VLOOKUP($E966,Template!$AK$5:$AM$17,3,FALSE),$AD966*$F966,0),"0.00")</f>
        <v>0.00</v>
      </c>
      <c r="AG966" s="28">
        <f t="shared" ref="AG966:AG976" si="2688">SUM(AD966:AF966)</f>
        <v>0</v>
      </c>
      <c r="AH966" s="13" t="s">
        <v>40</v>
      </c>
      <c r="AI966" s="13" t="s">
        <v>41</v>
      </c>
      <c r="AK966" s="14" t="s">
        <v>23</v>
      </c>
      <c r="AL966" s="15">
        <v>0.05</v>
      </c>
      <c r="AM966" s="16" t="s">
        <v>3</v>
      </c>
    </row>
    <row r="967" spans="1:39" s="3" customFormat="1" ht="13.8" x14ac:dyDescent="0.25">
      <c r="A967" s="7" t="str">
        <f t="shared" ref="A967:C967" si="2689">A966</f>
        <v>(Enter Broadcasting Company Name)</v>
      </c>
      <c r="B967" s="7" t="str">
        <f t="shared" si="2689"/>
        <v>(Enter Call Letters)</v>
      </c>
      <c r="C967" s="8" t="str">
        <f t="shared" si="2689"/>
        <v>(Select AM/FM)</v>
      </c>
      <c r="D967" s="30"/>
      <c r="E967" s="8" t="str">
        <f t="shared" ref="E967:E976" si="2690">E966</f>
        <v>(Select Station Province)</v>
      </c>
      <c r="F967" s="9" t="str">
        <f>IFERROR(VLOOKUP(E967,Template!$AK$5:$AL$17,2,FALSE),"")</f>
        <v/>
      </c>
      <c r="G967" s="42" t="s">
        <v>6</v>
      </c>
      <c r="H967" s="42" t="s">
        <v>10</v>
      </c>
      <c r="I967" s="32" t="s">
        <v>65</v>
      </c>
      <c r="J967" s="32" t="s">
        <v>66</v>
      </c>
      <c r="K967" s="33">
        <f t="shared" si="2672"/>
        <v>0</v>
      </c>
      <c r="L967" s="33">
        <f t="shared" si="2673"/>
        <v>0</v>
      </c>
      <c r="M967" s="34">
        <f t="shared" si="2671"/>
        <v>0</v>
      </c>
      <c r="N967" s="34">
        <f t="shared" ref="N967:N976" si="2691">IF(AND(L967&gt;$N$4,L967&lt;=$O$4),K967-M967,IF(AND(L966&gt;$N$4,L966&lt;=$O$4),$O$4-L966,IF(L966&gt;$O$4,0,IF(L967&lt;$N$4,0,MIN(L967-$N$4,$N$4)))))</f>
        <v>0</v>
      </c>
      <c r="O967" s="34">
        <f t="shared" si="2674"/>
        <v>0</v>
      </c>
      <c r="P967" s="12" t="str">
        <f t="shared" ref="P967:Q967" si="2692">P966</f>
        <v>(Select Language)</v>
      </c>
      <c r="Q967" s="12" t="str">
        <f t="shared" si="2692"/>
        <v>(Select Usage)</v>
      </c>
      <c r="R967" s="33">
        <f t="shared" si="2675"/>
        <v>0</v>
      </c>
      <c r="S967" s="33">
        <f t="shared" si="2676"/>
        <v>0</v>
      </c>
      <c r="T967" s="33">
        <f t="shared" si="2677"/>
        <v>0</v>
      </c>
      <c r="U967" s="33">
        <f t="shared" si="2678"/>
        <v>0</v>
      </c>
      <c r="V967" s="33">
        <f t="shared" si="2679"/>
        <v>0</v>
      </c>
      <c r="W967" s="33">
        <f t="shared" si="2680"/>
        <v>0</v>
      </c>
      <c r="X967" s="33">
        <f t="shared" si="2681"/>
        <v>0</v>
      </c>
      <c r="Y967" s="33">
        <f t="shared" si="2682"/>
        <v>0</v>
      </c>
      <c r="Z967" s="33">
        <f t="shared" si="2683"/>
        <v>0</v>
      </c>
      <c r="AA967" s="33">
        <f t="shared" si="2684"/>
        <v>0</v>
      </c>
      <c r="AB967" s="33">
        <f t="shared" si="2685"/>
        <v>0</v>
      </c>
      <c r="AC967" s="33">
        <f t="shared" si="2686"/>
        <v>0</v>
      </c>
      <c r="AD967" s="26">
        <f t="shared" si="2687"/>
        <v>0</v>
      </c>
      <c r="AE967" s="46" t="str">
        <f>IFERROR(IF(AE$3=VLOOKUP($E967,Template!$AK$5:$AM$17,3,FALSE),$AD967*$F967,0),"0.00")</f>
        <v>0.00</v>
      </c>
      <c r="AF967" s="46" t="str">
        <f>IFERROR(IF(AF$3=VLOOKUP($E967,Template!$AK$5:$AM$17,3,FALSE),$AD967*$F967,0),"0.00")</f>
        <v>0.00</v>
      </c>
      <c r="AG967" s="28">
        <f t="shared" si="2688"/>
        <v>0</v>
      </c>
      <c r="AH967" s="13" t="s">
        <v>40</v>
      </c>
      <c r="AI967" s="13" t="s">
        <v>41</v>
      </c>
      <c r="AK967" s="14" t="s">
        <v>24</v>
      </c>
      <c r="AL967" s="15">
        <v>0.05</v>
      </c>
      <c r="AM967" s="16" t="s">
        <v>3</v>
      </c>
    </row>
    <row r="968" spans="1:39" s="3" customFormat="1" ht="13.8" x14ac:dyDescent="0.25">
      <c r="A968" s="7" t="str">
        <f t="shared" ref="A968:C968" si="2693">A967</f>
        <v>(Enter Broadcasting Company Name)</v>
      </c>
      <c r="B968" s="7" t="str">
        <f t="shared" si="2693"/>
        <v>(Enter Call Letters)</v>
      </c>
      <c r="C968" s="8" t="str">
        <f t="shared" si="2693"/>
        <v>(Select AM/FM)</v>
      </c>
      <c r="D968" s="30"/>
      <c r="E968" s="8" t="str">
        <f t="shared" si="2690"/>
        <v>(Select Station Province)</v>
      </c>
      <c r="F968" s="9" t="str">
        <f>IFERROR(VLOOKUP(E968,Template!$AK$5:$AL$17,2,FALSE),"")</f>
        <v/>
      </c>
      <c r="G968" s="42" t="s">
        <v>9</v>
      </c>
      <c r="H968" s="42" t="s">
        <v>11</v>
      </c>
      <c r="I968" s="32" t="s">
        <v>65</v>
      </c>
      <c r="J968" s="32" t="s">
        <v>66</v>
      </c>
      <c r="K968" s="33">
        <f t="shared" si="2672"/>
        <v>0</v>
      </c>
      <c r="L968" s="33">
        <f t="shared" si="2673"/>
        <v>0</v>
      </c>
      <c r="M968" s="34">
        <f t="shared" si="2671"/>
        <v>0</v>
      </c>
      <c r="N968" s="34">
        <f t="shared" si="2691"/>
        <v>0</v>
      </c>
      <c r="O968" s="34">
        <f t="shared" si="2674"/>
        <v>0</v>
      </c>
      <c r="P968" s="12" t="str">
        <f t="shared" ref="P968:Q968" si="2694">P967</f>
        <v>(Select Language)</v>
      </c>
      <c r="Q968" s="12" t="str">
        <f t="shared" si="2694"/>
        <v>(Select Usage)</v>
      </c>
      <c r="R968" s="33">
        <f t="shared" si="2675"/>
        <v>0</v>
      </c>
      <c r="S968" s="33">
        <f t="shared" si="2676"/>
        <v>0</v>
      </c>
      <c r="T968" s="33">
        <f t="shared" si="2677"/>
        <v>0</v>
      </c>
      <c r="U968" s="33">
        <f t="shared" si="2678"/>
        <v>0</v>
      </c>
      <c r="V968" s="33">
        <f t="shared" si="2679"/>
        <v>0</v>
      </c>
      <c r="W968" s="33">
        <f t="shared" si="2680"/>
        <v>0</v>
      </c>
      <c r="X968" s="33">
        <f t="shared" si="2681"/>
        <v>0</v>
      </c>
      <c r="Y968" s="33">
        <f t="shared" si="2682"/>
        <v>0</v>
      </c>
      <c r="Z968" s="33">
        <f t="shared" si="2683"/>
        <v>0</v>
      </c>
      <c r="AA968" s="33">
        <f t="shared" si="2684"/>
        <v>0</v>
      </c>
      <c r="AB968" s="33">
        <f t="shared" si="2685"/>
        <v>0</v>
      </c>
      <c r="AC968" s="33">
        <f t="shared" si="2686"/>
        <v>0</v>
      </c>
      <c r="AD968" s="26">
        <f t="shared" si="2687"/>
        <v>0</v>
      </c>
      <c r="AE968" s="46" t="str">
        <f>IFERROR(IF(AE$3=VLOOKUP($E968,Template!$AK$5:$AM$17,3,FALSE),$AD968*$F968,0),"0.00")</f>
        <v>0.00</v>
      </c>
      <c r="AF968" s="46" t="str">
        <f>IFERROR(IF(AF$3=VLOOKUP($E968,Template!$AK$5:$AM$17,3,FALSE),$AD968*$F968,0),"0.00")</f>
        <v>0.00</v>
      </c>
      <c r="AG968" s="28">
        <f t="shared" si="2688"/>
        <v>0</v>
      </c>
      <c r="AH968" s="13" t="s">
        <v>40</v>
      </c>
      <c r="AI968" s="13" t="s">
        <v>41</v>
      </c>
      <c r="AK968" s="14" t="s">
        <v>22</v>
      </c>
      <c r="AL968" s="15">
        <v>0.15</v>
      </c>
      <c r="AM968" s="16" t="s">
        <v>2</v>
      </c>
    </row>
    <row r="969" spans="1:39" s="3" customFormat="1" ht="13.8" x14ac:dyDescent="0.25">
      <c r="A969" s="7" t="str">
        <f t="shared" ref="A969:C969" si="2695">A968</f>
        <v>(Enter Broadcasting Company Name)</v>
      </c>
      <c r="B969" s="7" t="str">
        <f t="shared" si="2695"/>
        <v>(Enter Call Letters)</v>
      </c>
      <c r="C969" s="8" t="str">
        <f t="shared" si="2695"/>
        <v>(Select AM/FM)</v>
      </c>
      <c r="D969" s="30"/>
      <c r="E969" s="8" t="str">
        <f t="shared" si="2690"/>
        <v>(Select Station Province)</v>
      </c>
      <c r="F969" s="9" t="str">
        <f>IFERROR(VLOOKUP(E969,Template!$AK$5:$AL$17,2,FALSE),"")</f>
        <v/>
      </c>
      <c r="G969" s="42" t="s">
        <v>10</v>
      </c>
      <c r="H969" s="42" t="s">
        <v>12</v>
      </c>
      <c r="I969" s="32" t="s">
        <v>65</v>
      </c>
      <c r="J969" s="32" t="s">
        <v>66</v>
      </c>
      <c r="K969" s="33">
        <f t="shared" si="2672"/>
        <v>0</v>
      </c>
      <c r="L969" s="33">
        <f t="shared" si="2673"/>
        <v>0</v>
      </c>
      <c r="M969" s="34">
        <f t="shared" si="2671"/>
        <v>0</v>
      </c>
      <c r="N969" s="34">
        <f t="shared" si="2691"/>
        <v>0</v>
      </c>
      <c r="O969" s="34">
        <f t="shared" si="2674"/>
        <v>0</v>
      </c>
      <c r="P969" s="12" t="str">
        <f t="shared" ref="P969:Q969" si="2696">P968</f>
        <v>(Select Language)</v>
      </c>
      <c r="Q969" s="12" t="str">
        <f t="shared" si="2696"/>
        <v>(Select Usage)</v>
      </c>
      <c r="R969" s="33">
        <f t="shared" si="2675"/>
        <v>0</v>
      </c>
      <c r="S969" s="33">
        <f t="shared" si="2676"/>
        <v>0</v>
      </c>
      <c r="T969" s="33">
        <f t="shared" si="2677"/>
        <v>0</v>
      </c>
      <c r="U969" s="33">
        <f t="shared" si="2678"/>
        <v>0</v>
      </c>
      <c r="V969" s="33">
        <f t="shared" si="2679"/>
        <v>0</v>
      </c>
      <c r="W969" s="33">
        <f t="shared" si="2680"/>
        <v>0</v>
      </c>
      <c r="X969" s="33">
        <f t="shared" si="2681"/>
        <v>0</v>
      </c>
      <c r="Y969" s="33">
        <f t="shared" si="2682"/>
        <v>0</v>
      </c>
      <c r="Z969" s="33">
        <f t="shared" si="2683"/>
        <v>0</v>
      </c>
      <c r="AA969" s="33">
        <f t="shared" si="2684"/>
        <v>0</v>
      </c>
      <c r="AB969" s="33">
        <f t="shared" si="2685"/>
        <v>0</v>
      </c>
      <c r="AC969" s="33">
        <f t="shared" si="2686"/>
        <v>0</v>
      </c>
      <c r="AD969" s="26">
        <f t="shared" si="2687"/>
        <v>0</v>
      </c>
      <c r="AE969" s="46" t="str">
        <f>IFERROR(IF(AE$3=VLOOKUP($E969,Template!$AK$5:$AM$17,3,FALSE),$AD969*$F969,0),"0.00")</f>
        <v>0.00</v>
      </c>
      <c r="AF969" s="46" t="str">
        <f>IFERROR(IF(AF$3=VLOOKUP($E969,Template!$AK$5:$AM$17,3,FALSE),$AD969*$F969,0),"0.00")</f>
        <v>0.00</v>
      </c>
      <c r="AG969" s="28">
        <f t="shared" si="2688"/>
        <v>0</v>
      </c>
      <c r="AH969" s="13" t="s">
        <v>40</v>
      </c>
      <c r="AI969" s="13" t="s">
        <v>41</v>
      </c>
      <c r="AK969" s="14" t="s">
        <v>26</v>
      </c>
      <c r="AL969" s="15">
        <v>0.15</v>
      </c>
      <c r="AM969" s="16" t="s">
        <v>2</v>
      </c>
    </row>
    <row r="970" spans="1:39" s="3" customFormat="1" ht="13.8" x14ac:dyDescent="0.25">
      <c r="A970" s="7" t="str">
        <f t="shared" ref="A970:C970" si="2697">A969</f>
        <v>(Enter Broadcasting Company Name)</v>
      </c>
      <c r="B970" s="7" t="str">
        <f t="shared" si="2697"/>
        <v>(Enter Call Letters)</v>
      </c>
      <c r="C970" s="8" t="str">
        <f t="shared" si="2697"/>
        <v>(Select AM/FM)</v>
      </c>
      <c r="D970" s="30"/>
      <c r="E970" s="8" t="str">
        <f t="shared" si="2690"/>
        <v>(Select Station Province)</v>
      </c>
      <c r="F970" s="9" t="str">
        <f>IFERROR(VLOOKUP(E970,Template!$AK$5:$AL$17,2,FALSE),"")</f>
        <v/>
      </c>
      <c r="G970" s="42" t="s">
        <v>11</v>
      </c>
      <c r="H970" s="42" t="s">
        <v>13</v>
      </c>
      <c r="I970" s="32" t="s">
        <v>65</v>
      </c>
      <c r="J970" s="32" t="s">
        <v>66</v>
      </c>
      <c r="K970" s="33">
        <f t="shared" si="2672"/>
        <v>0</v>
      </c>
      <c r="L970" s="33">
        <f t="shared" si="2673"/>
        <v>0</v>
      </c>
      <c r="M970" s="34">
        <f t="shared" si="2671"/>
        <v>0</v>
      </c>
      <c r="N970" s="34">
        <f t="shared" si="2691"/>
        <v>0</v>
      </c>
      <c r="O970" s="34">
        <f t="shared" si="2674"/>
        <v>0</v>
      </c>
      <c r="P970" s="12" t="str">
        <f t="shared" ref="P970:Q970" si="2698">P969</f>
        <v>(Select Language)</v>
      </c>
      <c r="Q970" s="12" t="str">
        <f t="shared" si="2698"/>
        <v>(Select Usage)</v>
      </c>
      <c r="R970" s="33">
        <f t="shared" si="2675"/>
        <v>0</v>
      </c>
      <c r="S970" s="33">
        <f t="shared" si="2676"/>
        <v>0</v>
      </c>
      <c r="T970" s="33">
        <f t="shared" si="2677"/>
        <v>0</v>
      </c>
      <c r="U970" s="33">
        <f t="shared" si="2678"/>
        <v>0</v>
      </c>
      <c r="V970" s="33">
        <f t="shared" si="2679"/>
        <v>0</v>
      </c>
      <c r="W970" s="33">
        <f t="shared" si="2680"/>
        <v>0</v>
      </c>
      <c r="X970" s="33">
        <f t="shared" si="2681"/>
        <v>0</v>
      </c>
      <c r="Y970" s="33">
        <f t="shared" si="2682"/>
        <v>0</v>
      </c>
      <c r="Z970" s="33">
        <f t="shared" si="2683"/>
        <v>0</v>
      </c>
      <c r="AA970" s="33">
        <f t="shared" si="2684"/>
        <v>0</v>
      </c>
      <c r="AB970" s="33">
        <f t="shared" si="2685"/>
        <v>0</v>
      </c>
      <c r="AC970" s="33">
        <f t="shared" si="2686"/>
        <v>0</v>
      </c>
      <c r="AD970" s="26">
        <f t="shared" si="2687"/>
        <v>0</v>
      </c>
      <c r="AE970" s="46" t="str">
        <f>IFERROR(IF(AE$3=VLOOKUP($E970,Template!$AK$5:$AM$17,3,FALSE),$AD970*$F970,0),"0.00")</f>
        <v>0.00</v>
      </c>
      <c r="AF970" s="46" t="str">
        <f>IFERROR(IF(AF$3=VLOOKUP($E970,Template!$AK$5:$AM$17,3,FALSE),$AD970*$F970,0),"0.00")</f>
        <v>0.00</v>
      </c>
      <c r="AG970" s="28">
        <f t="shared" si="2688"/>
        <v>0</v>
      </c>
      <c r="AH970" s="13" t="s">
        <v>40</v>
      </c>
      <c r="AI970" s="13" t="s">
        <v>41</v>
      </c>
      <c r="AK970" s="14" t="s">
        <v>27</v>
      </c>
      <c r="AL970" s="15">
        <v>0.15</v>
      </c>
      <c r="AM970" s="16" t="s">
        <v>2</v>
      </c>
    </row>
    <row r="971" spans="1:39" s="3" customFormat="1" ht="13.8" x14ac:dyDescent="0.25">
      <c r="A971" s="7" t="str">
        <f t="shared" ref="A971:C971" si="2699">A970</f>
        <v>(Enter Broadcasting Company Name)</v>
      </c>
      <c r="B971" s="7" t="str">
        <f t="shared" si="2699"/>
        <v>(Enter Call Letters)</v>
      </c>
      <c r="C971" s="8" t="str">
        <f t="shared" si="2699"/>
        <v>(Select AM/FM)</v>
      </c>
      <c r="D971" s="30"/>
      <c r="E971" s="8" t="str">
        <f t="shared" si="2690"/>
        <v>(Select Station Province)</v>
      </c>
      <c r="F971" s="9" t="str">
        <f>IFERROR(VLOOKUP(E971,Template!$AK$5:$AL$17,2,FALSE),"")</f>
        <v/>
      </c>
      <c r="G971" s="42" t="s">
        <v>12</v>
      </c>
      <c r="H971" s="42" t="s">
        <v>15</v>
      </c>
      <c r="I971" s="32" t="s">
        <v>65</v>
      </c>
      <c r="J971" s="32" t="s">
        <v>66</v>
      </c>
      <c r="K971" s="33">
        <f t="shared" si="2672"/>
        <v>0</v>
      </c>
      <c r="L971" s="33">
        <f t="shared" si="2673"/>
        <v>0</v>
      </c>
      <c r="M971" s="34">
        <f t="shared" si="2671"/>
        <v>0</v>
      </c>
      <c r="N971" s="34">
        <f t="shared" si="2691"/>
        <v>0</v>
      </c>
      <c r="O971" s="34">
        <f t="shared" si="2674"/>
        <v>0</v>
      </c>
      <c r="P971" s="12" t="str">
        <f t="shared" ref="P971:Q971" si="2700">P970</f>
        <v>(Select Language)</v>
      </c>
      <c r="Q971" s="12" t="str">
        <f t="shared" si="2700"/>
        <v>(Select Usage)</v>
      </c>
      <c r="R971" s="33">
        <f t="shared" si="2675"/>
        <v>0</v>
      </c>
      <c r="S971" s="33">
        <f t="shared" si="2676"/>
        <v>0</v>
      </c>
      <c r="T971" s="33">
        <f t="shared" si="2677"/>
        <v>0</v>
      </c>
      <c r="U971" s="33">
        <f t="shared" si="2678"/>
        <v>0</v>
      </c>
      <c r="V971" s="33">
        <f t="shared" si="2679"/>
        <v>0</v>
      </c>
      <c r="W971" s="33">
        <f t="shared" si="2680"/>
        <v>0</v>
      </c>
      <c r="X971" s="33">
        <f t="shared" si="2681"/>
        <v>0</v>
      </c>
      <c r="Y971" s="33">
        <f t="shared" si="2682"/>
        <v>0</v>
      </c>
      <c r="Z971" s="33">
        <f t="shared" si="2683"/>
        <v>0</v>
      </c>
      <c r="AA971" s="33">
        <f t="shared" si="2684"/>
        <v>0</v>
      </c>
      <c r="AB971" s="33">
        <f t="shared" si="2685"/>
        <v>0</v>
      </c>
      <c r="AC971" s="33">
        <f t="shared" si="2686"/>
        <v>0</v>
      </c>
      <c r="AD971" s="26">
        <f>SUM(R971:AC971)</f>
        <v>0</v>
      </c>
      <c r="AE971" s="46" t="str">
        <f>IFERROR(IF(AE$3=VLOOKUP($E971,Template!$AK$5:$AM$17,3,FALSE),$AD971*$F971,0),"0.00")</f>
        <v>0.00</v>
      </c>
      <c r="AF971" s="46" t="str">
        <f>IFERROR(IF(AF$3=VLOOKUP($E971,Template!$AK$5:$AM$17,3,FALSE),$AD971*$F971,0),"0.00")</f>
        <v>0.00</v>
      </c>
      <c r="AG971" s="28">
        <f t="shared" si="2688"/>
        <v>0</v>
      </c>
      <c r="AH971" s="13" t="s">
        <v>40</v>
      </c>
      <c r="AI971" s="13" t="s">
        <v>41</v>
      </c>
      <c r="AK971" s="14" t="s">
        <v>28</v>
      </c>
      <c r="AL971" s="15">
        <v>0.05</v>
      </c>
      <c r="AM971" s="16" t="s">
        <v>3</v>
      </c>
    </row>
    <row r="972" spans="1:39" s="3" customFormat="1" ht="13.8" x14ac:dyDescent="0.25">
      <c r="A972" s="7" t="str">
        <f t="shared" ref="A972:C972" si="2701">A971</f>
        <v>(Enter Broadcasting Company Name)</v>
      </c>
      <c r="B972" s="7" t="str">
        <f t="shared" si="2701"/>
        <v>(Enter Call Letters)</v>
      </c>
      <c r="C972" s="8" t="str">
        <f t="shared" si="2701"/>
        <v>(Select AM/FM)</v>
      </c>
      <c r="D972" s="30"/>
      <c r="E972" s="8" t="str">
        <f t="shared" si="2690"/>
        <v>(Select Station Province)</v>
      </c>
      <c r="F972" s="9" t="str">
        <f>IFERROR(VLOOKUP(E972,Template!$AK$5:$AL$17,2,FALSE),"")</f>
        <v/>
      </c>
      <c r="G972" s="42" t="s">
        <v>13</v>
      </c>
      <c r="H972" s="42" t="s">
        <v>16</v>
      </c>
      <c r="I972" s="32" t="s">
        <v>65</v>
      </c>
      <c r="J972" s="32" t="s">
        <v>66</v>
      </c>
      <c r="K972" s="33">
        <f t="shared" si="2672"/>
        <v>0</v>
      </c>
      <c r="L972" s="33">
        <f t="shared" si="2673"/>
        <v>0</v>
      </c>
      <c r="M972" s="34">
        <f t="shared" si="2671"/>
        <v>0</v>
      </c>
      <c r="N972" s="34">
        <f t="shared" si="2691"/>
        <v>0</v>
      </c>
      <c r="O972" s="34">
        <f t="shared" si="2674"/>
        <v>0</v>
      </c>
      <c r="P972" s="12" t="str">
        <f t="shared" ref="P972:Q972" si="2702">P971</f>
        <v>(Select Language)</v>
      </c>
      <c r="Q972" s="12" t="str">
        <f t="shared" si="2702"/>
        <v>(Select Usage)</v>
      </c>
      <c r="R972" s="33">
        <f t="shared" si="2675"/>
        <v>0</v>
      </c>
      <c r="S972" s="33">
        <f t="shared" si="2676"/>
        <v>0</v>
      </c>
      <c r="T972" s="33">
        <f t="shared" si="2677"/>
        <v>0</v>
      </c>
      <c r="U972" s="33">
        <f t="shared" si="2678"/>
        <v>0</v>
      </c>
      <c r="V972" s="33">
        <f t="shared" si="2679"/>
        <v>0</v>
      </c>
      <c r="W972" s="33">
        <f t="shared" si="2680"/>
        <v>0</v>
      </c>
      <c r="X972" s="33">
        <f t="shared" si="2681"/>
        <v>0</v>
      </c>
      <c r="Y972" s="33">
        <f t="shared" si="2682"/>
        <v>0</v>
      </c>
      <c r="Z972" s="33">
        <f t="shared" si="2683"/>
        <v>0</v>
      </c>
      <c r="AA972" s="33">
        <f t="shared" si="2684"/>
        <v>0</v>
      </c>
      <c r="AB972" s="33">
        <f t="shared" si="2685"/>
        <v>0</v>
      </c>
      <c r="AC972" s="33">
        <f t="shared" si="2686"/>
        <v>0</v>
      </c>
      <c r="AD972" s="26">
        <f t="shared" ref="AD972:AD974" si="2703">SUM(R972:AC972)</f>
        <v>0</v>
      </c>
      <c r="AE972" s="46" t="str">
        <f>IFERROR(IF(AE$3=VLOOKUP($E972,Template!$AK$5:$AM$17,3,FALSE),$AD972*$F972,0),"0.00")</f>
        <v>0.00</v>
      </c>
      <c r="AF972" s="46" t="str">
        <f>IFERROR(IF(AF$3=VLOOKUP($E972,Template!$AK$5:$AM$17,3,FALSE),$AD972*$F972,0),"0.00")</f>
        <v>0.00</v>
      </c>
      <c r="AG972" s="28">
        <f t="shared" si="2688"/>
        <v>0</v>
      </c>
      <c r="AH972" s="13" t="s">
        <v>40</v>
      </c>
      <c r="AI972" s="13" t="s">
        <v>41</v>
      </c>
      <c r="AK972" s="14" t="s">
        <v>70</v>
      </c>
      <c r="AL972" s="15">
        <v>0.05</v>
      </c>
      <c r="AM972" s="16" t="s">
        <v>3</v>
      </c>
    </row>
    <row r="973" spans="1:39" s="3" customFormat="1" ht="13.8" x14ac:dyDescent="0.25">
      <c r="A973" s="7" t="str">
        <f t="shared" ref="A973:C973" si="2704">A972</f>
        <v>(Enter Broadcasting Company Name)</v>
      </c>
      <c r="B973" s="7" t="str">
        <f t="shared" si="2704"/>
        <v>(Enter Call Letters)</v>
      </c>
      <c r="C973" s="8" t="str">
        <f t="shared" si="2704"/>
        <v>(Select AM/FM)</v>
      </c>
      <c r="D973" s="30"/>
      <c r="E973" s="8" t="str">
        <f t="shared" si="2690"/>
        <v>(Select Station Province)</v>
      </c>
      <c r="F973" s="9" t="str">
        <f>IFERROR(VLOOKUP(E973,Template!$AK$5:$AL$17,2,FALSE),"")</f>
        <v/>
      </c>
      <c r="G973" s="42" t="s">
        <v>15</v>
      </c>
      <c r="H973" s="42" t="s">
        <v>17</v>
      </c>
      <c r="I973" s="32" t="s">
        <v>65</v>
      </c>
      <c r="J973" s="32" t="s">
        <v>66</v>
      </c>
      <c r="K973" s="33">
        <f t="shared" si="2672"/>
        <v>0</v>
      </c>
      <c r="L973" s="33">
        <f t="shared" si="2673"/>
        <v>0</v>
      </c>
      <c r="M973" s="34">
        <f t="shared" si="2671"/>
        <v>0</v>
      </c>
      <c r="N973" s="34">
        <f t="shared" si="2691"/>
        <v>0</v>
      </c>
      <c r="O973" s="34">
        <f t="shared" si="2674"/>
        <v>0</v>
      </c>
      <c r="P973" s="12" t="str">
        <f t="shared" ref="P973:Q973" si="2705">P972</f>
        <v>(Select Language)</v>
      </c>
      <c r="Q973" s="12" t="str">
        <f t="shared" si="2705"/>
        <v>(Select Usage)</v>
      </c>
      <c r="R973" s="33">
        <f t="shared" si="2675"/>
        <v>0</v>
      </c>
      <c r="S973" s="33">
        <f t="shared" si="2676"/>
        <v>0</v>
      </c>
      <c r="T973" s="33">
        <f t="shared" si="2677"/>
        <v>0</v>
      </c>
      <c r="U973" s="33">
        <f t="shared" si="2678"/>
        <v>0</v>
      </c>
      <c r="V973" s="33">
        <f t="shared" si="2679"/>
        <v>0</v>
      </c>
      <c r="W973" s="33">
        <f t="shared" si="2680"/>
        <v>0</v>
      </c>
      <c r="X973" s="33">
        <f t="shared" si="2681"/>
        <v>0</v>
      </c>
      <c r="Y973" s="33">
        <f t="shared" si="2682"/>
        <v>0</v>
      </c>
      <c r="Z973" s="33">
        <f t="shared" si="2683"/>
        <v>0</v>
      </c>
      <c r="AA973" s="33">
        <f t="shared" si="2684"/>
        <v>0</v>
      </c>
      <c r="AB973" s="33">
        <f t="shared" si="2685"/>
        <v>0</v>
      </c>
      <c r="AC973" s="33">
        <f t="shared" si="2686"/>
        <v>0</v>
      </c>
      <c r="AD973" s="26">
        <f t="shared" si="2703"/>
        <v>0</v>
      </c>
      <c r="AE973" s="46" t="str">
        <f>IFERROR(IF(AE$3=VLOOKUP($E973,Template!$AK$5:$AM$17,3,FALSE),$AD973*$F973,0),"0.00")</f>
        <v>0.00</v>
      </c>
      <c r="AF973" s="46" t="str">
        <f>IFERROR(IF(AF$3=VLOOKUP($E973,Template!$AK$5:$AM$17,3,FALSE),$AD973*$F973,0),"0.00")</f>
        <v>0.00</v>
      </c>
      <c r="AG973" s="28">
        <f t="shared" si="2688"/>
        <v>0</v>
      </c>
      <c r="AH973" s="13" t="s">
        <v>40</v>
      </c>
      <c r="AI973" s="13" t="s">
        <v>41</v>
      </c>
      <c r="AK973" s="14" t="s">
        <v>20</v>
      </c>
      <c r="AL973" s="15">
        <v>0.13</v>
      </c>
      <c r="AM973" s="16" t="s">
        <v>2</v>
      </c>
    </row>
    <row r="974" spans="1:39" s="3" customFormat="1" ht="13.8" x14ac:dyDescent="0.25">
      <c r="A974" s="7" t="str">
        <f t="shared" ref="A974:C974" si="2706">A973</f>
        <v>(Enter Broadcasting Company Name)</v>
      </c>
      <c r="B974" s="7" t="str">
        <f t="shared" si="2706"/>
        <v>(Enter Call Letters)</v>
      </c>
      <c r="C974" s="8" t="str">
        <f t="shared" si="2706"/>
        <v>(Select AM/FM)</v>
      </c>
      <c r="D974" s="30"/>
      <c r="E974" s="8" t="str">
        <f t="shared" si="2690"/>
        <v>(Select Station Province)</v>
      </c>
      <c r="F974" s="9" t="str">
        <f>IFERROR(VLOOKUP(E974,Template!$AK$5:$AL$17,2,FALSE),"")</f>
        <v/>
      </c>
      <c r="G974" s="42" t="s">
        <v>16</v>
      </c>
      <c r="H974" s="42" t="s">
        <v>18</v>
      </c>
      <c r="I974" s="32" t="s">
        <v>65</v>
      </c>
      <c r="J974" s="32" t="s">
        <v>66</v>
      </c>
      <c r="K974" s="33">
        <f t="shared" si="2672"/>
        <v>0</v>
      </c>
      <c r="L974" s="33">
        <f t="shared" si="2673"/>
        <v>0</v>
      </c>
      <c r="M974" s="34">
        <f t="shared" si="2671"/>
        <v>0</v>
      </c>
      <c r="N974" s="34">
        <f t="shared" si="2691"/>
        <v>0</v>
      </c>
      <c r="O974" s="34">
        <f t="shared" si="2674"/>
        <v>0</v>
      </c>
      <c r="P974" s="12" t="str">
        <f t="shared" ref="P974:Q974" si="2707">P973</f>
        <v>(Select Language)</v>
      </c>
      <c r="Q974" s="12" t="str">
        <f t="shared" si="2707"/>
        <v>(Select Usage)</v>
      </c>
      <c r="R974" s="33">
        <f t="shared" si="2675"/>
        <v>0</v>
      </c>
      <c r="S974" s="33">
        <f t="shared" si="2676"/>
        <v>0</v>
      </c>
      <c r="T974" s="33">
        <f t="shared" si="2677"/>
        <v>0</v>
      </c>
      <c r="U974" s="33">
        <f t="shared" si="2678"/>
        <v>0</v>
      </c>
      <c r="V974" s="33">
        <f t="shared" si="2679"/>
        <v>0</v>
      </c>
      <c r="W974" s="33">
        <f t="shared" si="2680"/>
        <v>0</v>
      </c>
      <c r="X974" s="33">
        <f t="shared" si="2681"/>
        <v>0</v>
      </c>
      <c r="Y974" s="33">
        <f t="shared" si="2682"/>
        <v>0</v>
      </c>
      <c r="Z974" s="33">
        <f t="shared" si="2683"/>
        <v>0</v>
      </c>
      <c r="AA974" s="33">
        <f t="shared" si="2684"/>
        <v>0</v>
      </c>
      <c r="AB974" s="33">
        <f t="shared" si="2685"/>
        <v>0</v>
      </c>
      <c r="AC974" s="33">
        <f t="shared" si="2686"/>
        <v>0</v>
      </c>
      <c r="AD974" s="26">
        <f t="shared" si="2703"/>
        <v>0</v>
      </c>
      <c r="AE974" s="46" t="str">
        <f>IFERROR(IF(AE$3=VLOOKUP($E974,Template!$AK$5:$AM$17,3,FALSE),$AD974*$F974,0),"0.00")</f>
        <v>0.00</v>
      </c>
      <c r="AF974" s="46" t="str">
        <f>IFERROR(IF(AF$3=VLOOKUP($E974,Template!$AK$5:$AM$17,3,FALSE),$AD974*$F974,0),"0.00")</f>
        <v>0.00</v>
      </c>
      <c r="AG974" s="28">
        <f t="shared" si="2688"/>
        <v>0</v>
      </c>
      <c r="AH974" s="13" t="s">
        <v>40</v>
      </c>
      <c r="AI974" s="13" t="s">
        <v>41</v>
      </c>
      <c r="AK974" s="14" t="s">
        <v>69</v>
      </c>
      <c r="AL974" s="15">
        <v>0.15</v>
      </c>
      <c r="AM974" s="16" t="s">
        <v>2</v>
      </c>
    </row>
    <row r="975" spans="1:39" s="3" customFormat="1" ht="13.8" x14ac:dyDescent="0.25">
      <c r="A975" s="7" t="str">
        <f t="shared" ref="A975:C975" si="2708">A974</f>
        <v>(Enter Broadcasting Company Name)</v>
      </c>
      <c r="B975" s="7" t="str">
        <f t="shared" si="2708"/>
        <v>(Enter Call Letters)</v>
      </c>
      <c r="C975" s="8" t="str">
        <f t="shared" si="2708"/>
        <v>(Select AM/FM)</v>
      </c>
      <c r="D975" s="30"/>
      <c r="E975" s="8" t="str">
        <f t="shared" si="2690"/>
        <v>(Select Station Province)</v>
      </c>
      <c r="F975" s="9" t="str">
        <f>IFERROR(VLOOKUP(E975,Template!$AK$5:$AL$17,2,FALSE),"")</f>
        <v/>
      </c>
      <c r="G975" s="42" t="s">
        <v>17</v>
      </c>
      <c r="H975" s="42" t="s">
        <v>7</v>
      </c>
      <c r="I975" s="32" t="s">
        <v>65</v>
      </c>
      <c r="J975" s="32" t="s">
        <v>66</v>
      </c>
      <c r="K975" s="33">
        <f t="shared" si="2672"/>
        <v>0</v>
      </c>
      <c r="L975" s="33">
        <f t="shared" si="2673"/>
        <v>0</v>
      </c>
      <c r="M975" s="34">
        <f t="shared" si="2671"/>
        <v>0</v>
      </c>
      <c r="N975" s="34">
        <f t="shared" si="2691"/>
        <v>0</v>
      </c>
      <c r="O975" s="34">
        <f t="shared" si="2674"/>
        <v>0</v>
      </c>
      <c r="P975" s="12" t="str">
        <f t="shared" ref="P975:Q975" si="2709">P974</f>
        <v>(Select Language)</v>
      </c>
      <c r="Q975" s="12" t="str">
        <f t="shared" si="2709"/>
        <v>(Select Usage)</v>
      </c>
      <c r="R975" s="33">
        <f t="shared" si="2675"/>
        <v>0</v>
      </c>
      <c r="S975" s="33">
        <f t="shared" si="2676"/>
        <v>0</v>
      </c>
      <c r="T975" s="33">
        <f t="shared" si="2677"/>
        <v>0</v>
      </c>
      <c r="U975" s="33">
        <f t="shared" si="2678"/>
        <v>0</v>
      </c>
      <c r="V975" s="33">
        <f t="shared" si="2679"/>
        <v>0</v>
      </c>
      <c r="W975" s="33">
        <f t="shared" si="2680"/>
        <v>0</v>
      </c>
      <c r="X975" s="33">
        <f t="shared" si="2681"/>
        <v>0</v>
      </c>
      <c r="Y975" s="33">
        <f t="shared" si="2682"/>
        <v>0</v>
      </c>
      <c r="Z975" s="33">
        <f t="shared" si="2683"/>
        <v>0</v>
      </c>
      <c r="AA975" s="33">
        <f t="shared" si="2684"/>
        <v>0</v>
      </c>
      <c r="AB975" s="33">
        <f t="shared" si="2685"/>
        <v>0</v>
      </c>
      <c r="AC975" s="33">
        <f t="shared" si="2686"/>
        <v>0</v>
      </c>
      <c r="AD975" s="26">
        <f>SUM(R975:AC975)</f>
        <v>0</v>
      </c>
      <c r="AE975" s="46" t="str">
        <f>IFERROR(IF(AE$3=VLOOKUP($E975,Template!$AK$5:$AM$17,3,FALSE),$AD975*$F975,0),"0.00")</f>
        <v>0.00</v>
      </c>
      <c r="AF975" s="46" t="str">
        <f>IFERROR(IF(AF$3=VLOOKUP($E975,Template!$AK$5:$AM$17,3,FALSE),$AD975*$F975,0),"0.00")</f>
        <v>0.00</v>
      </c>
      <c r="AG975" s="28">
        <f t="shared" si="2688"/>
        <v>0</v>
      </c>
      <c r="AH975" s="13" t="s">
        <v>40</v>
      </c>
      <c r="AI975" s="13" t="s">
        <v>41</v>
      </c>
      <c r="AK975" s="14" t="s">
        <v>29</v>
      </c>
      <c r="AL975" s="15">
        <v>0.05</v>
      </c>
      <c r="AM975" s="16" t="s">
        <v>3</v>
      </c>
    </row>
    <row r="976" spans="1:39" s="3" customFormat="1" ht="13.8" x14ac:dyDescent="0.25">
      <c r="A976" s="7" t="str">
        <f t="shared" ref="A976:C976" si="2710">A975</f>
        <v>(Enter Broadcasting Company Name)</v>
      </c>
      <c r="B976" s="7" t="str">
        <f t="shared" si="2710"/>
        <v>(Enter Call Letters)</v>
      </c>
      <c r="C976" s="8" t="str">
        <f t="shared" si="2710"/>
        <v>(Select AM/FM)</v>
      </c>
      <c r="D976" s="30"/>
      <c r="E976" s="8" t="str">
        <f t="shared" si="2690"/>
        <v>(Select Station Province)</v>
      </c>
      <c r="F976" s="9" t="str">
        <f>IFERROR(VLOOKUP(E976,Template!$AK$5:$AL$17,2,FALSE),"")</f>
        <v/>
      </c>
      <c r="G976" s="42" t="s">
        <v>18</v>
      </c>
      <c r="H976" s="43" t="s">
        <v>8</v>
      </c>
      <c r="I976" s="32" t="s">
        <v>65</v>
      </c>
      <c r="J976" s="32" t="s">
        <v>66</v>
      </c>
      <c r="K976" s="33">
        <f t="shared" si="2672"/>
        <v>0</v>
      </c>
      <c r="L976" s="33">
        <f t="shared" si="2673"/>
        <v>0</v>
      </c>
      <c r="M976" s="34">
        <f t="shared" si="2671"/>
        <v>0</v>
      </c>
      <c r="N976" s="34">
        <f t="shared" si="2691"/>
        <v>0</v>
      </c>
      <c r="O976" s="34">
        <f t="shared" si="2674"/>
        <v>0</v>
      </c>
      <c r="P976" s="12" t="str">
        <f t="shared" ref="P976:Q976" si="2711">P975</f>
        <v>(Select Language)</v>
      </c>
      <c r="Q976" s="12" t="str">
        <f t="shared" si="2711"/>
        <v>(Select Usage)</v>
      </c>
      <c r="R976" s="33">
        <f t="shared" si="2675"/>
        <v>0</v>
      </c>
      <c r="S976" s="33">
        <f t="shared" si="2676"/>
        <v>0</v>
      </c>
      <c r="T976" s="33">
        <f t="shared" si="2677"/>
        <v>0</v>
      </c>
      <c r="U976" s="33">
        <f t="shared" si="2678"/>
        <v>0</v>
      </c>
      <c r="V976" s="33">
        <f t="shared" si="2679"/>
        <v>0</v>
      </c>
      <c r="W976" s="33">
        <f t="shared" si="2680"/>
        <v>0</v>
      </c>
      <c r="X976" s="33">
        <f t="shared" si="2681"/>
        <v>0</v>
      </c>
      <c r="Y976" s="33">
        <f t="shared" si="2682"/>
        <v>0</v>
      </c>
      <c r="Z976" s="33">
        <f t="shared" si="2683"/>
        <v>0</v>
      </c>
      <c r="AA976" s="33">
        <f t="shared" si="2684"/>
        <v>0</v>
      </c>
      <c r="AB976" s="33">
        <f t="shared" si="2685"/>
        <v>0</v>
      </c>
      <c r="AC976" s="33">
        <f t="shared" si="2686"/>
        <v>0</v>
      </c>
      <c r="AD976" s="26">
        <f t="shared" ref="AD976" si="2712">SUM(R976:AC976)</f>
        <v>0</v>
      </c>
      <c r="AE976" s="46" t="str">
        <f>IFERROR(IF(AE$3=VLOOKUP($E976,Template!$AK$5:$AM$17,3,FALSE),$AD976*$F976,0),"0.00")</f>
        <v>0.00</v>
      </c>
      <c r="AF976" s="46" t="str">
        <f>IFERROR(IF(AF$3=VLOOKUP($E976,Template!$AK$5:$AM$17,3,FALSE),$AD976*$F976,0),"0.00")</f>
        <v>0.00</v>
      </c>
      <c r="AG976" s="28">
        <f t="shared" si="2688"/>
        <v>0</v>
      </c>
      <c r="AH976" s="13" t="s">
        <v>40</v>
      </c>
      <c r="AI976" s="13" t="s">
        <v>41</v>
      </c>
      <c r="AK976" s="14" t="s">
        <v>21</v>
      </c>
      <c r="AL976" s="15">
        <v>0.05</v>
      </c>
      <c r="AM976" s="16" t="s">
        <v>3</v>
      </c>
    </row>
    <row r="977" spans="1:39" ht="13.8" x14ac:dyDescent="0.25">
      <c r="A977" s="19" t="s">
        <v>4</v>
      </c>
      <c r="B977" s="19"/>
      <c r="C977" s="20"/>
      <c r="D977" s="20"/>
      <c r="E977" s="20"/>
      <c r="F977" s="20"/>
      <c r="G977" s="44"/>
      <c r="H977" s="44"/>
      <c r="I977" s="21">
        <f t="shared" ref="I977:K977" si="2713">SUM(I965:I976)</f>
        <v>0</v>
      </c>
      <c r="J977" s="21">
        <f t="shared" si="2713"/>
        <v>0</v>
      </c>
      <c r="K977" s="21">
        <f t="shared" si="2713"/>
        <v>0</v>
      </c>
      <c r="L977" s="21">
        <f>L976</f>
        <v>0</v>
      </c>
      <c r="M977" s="21">
        <f>SUM(M965:M976)</f>
        <v>0</v>
      </c>
      <c r="N977" s="21">
        <f t="shared" ref="N977:O977" si="2714">SUM(N965:N976)</f>
        <v>0</v>
      </c>
      <c r="O977" s="21">
        <f t="shared" si="2714"/>
        <v>0</v>
      </c>
      <c r="P977" s="21"/>
      <c r="Q977" s="22"/>
      <c r="R977" s="21">
        <f t="shared" ref="R977:AI977" si="2715">SUM(R965:R976)</f>
        <v>0</v>
      </c>
      <c r="S977" s="21">
        <f t="shared" si="2715"/>
        <v>0</v>
      </c>
      <c r="T977" s="21">
        <f t="shared" si="2715"/>
        <v>0</v>
      </c>
      <c r="U977" s="21">
        <f t="shared" si="2715"/>
        <v>0</v>
      </c>
      <c r="V977" s="21">
        <f t="shared" si="2715"/>
        <v>0</v>
      </c>
      <c r="W977" s="21">
        <f t="shared" si="2715"/>
        <v>0</v>
      </c>
      <c r="X977" s="21">
        <f t="shared" si="2715"/>
        <v>0</v>
      </c>
      <c r="Y977" s="21">
        <f t="shared" si="2715"/>
        <v>0</v>
      </c>
      <c r="Z977" s="21">
        <f t="shared" si="2715"/>
        <v>0</v>
      </c>
      <c r="AA977" s="21">
        <f t="shared" si="2715"/>
        <v>0</v>
      </c>
      <c r="AB977" s="21">
        <f t="shared" si="2715"/>
        <v>0</v>
      </c>
      <c r="AC977" s="21">
        <f t="shared" si="2715"/>
        <v>0</v>
      </c>
      <c r="AD977" s="27">
        <f t="shared" si="2715"/>
        <v>0</v>
      </c>
      <c r="AE977" s="21">
        <f t="shared" si="2715"/>
        <v>0</v>
      </c>
      <c r="AF977" s="21">
        <f t="shared" si="2715"/>
        <v>0</v>
      </c>
      <c r="AG977" s="27">
        <f t="shared" si="2715"/>
        <v>0</v>
      </c>
      <c r="AH977" s="21">
        <f t="shared" si="2715"/>
        <v>0</v>
      </c>
      <c r="AI977" s="21">
        <f t="shared" si="2715"/>
        <v>0</v>
      </c>
      <c r="AK977" s="14" t="s">
        <v>71</v>
      </c>
      <c r="AL977" s="15">
        <v>0.05</v>
      </c>
      <c r="AM977" s="16" t="s">
        <v>3</v>
      </c>
    </row>
    <row r="978" spans="1:39" x14ac:dyDescent="0.25">
      <c r="N978" s="24"/>
      <c r="AJ978" s="6"/>
      <c r="AK978" s="6"/>
      <c r="AL978" s="6"/>
    </row>
    <row r="979" spans="1:39" ht="42" customHeight="1" x14ac:dyDescent="0.25">
      <c r="A979" s="223" t="s">
        <v>63</v>
      </c>
      <c r="B979" s="223" t="s">
        <v>43</v>
      </c>
      <c r="C979" s="224" t="s">
        <v>19</v>
      </c>
      <c r="D979" s="226"/>
      <c r="E979" s="223" t="s">
        <v>14</v>
      </c>
      <c r="F979" s="223" t="s">
        <v>38</v>
      </c>
      <c r="G979" s="223" t="s">
        <v>1</v>
      </c>
      <c r="H979" s="223" t="s">
        <v>5</v>
      </c>
      <c r="I979" s="225" t="s">
        <v>31</v>
      </c>
      <c r="J979" s="225" t="s">
        <v>32</v>
      </c>
      <c r="K979" s="225" t="s">
        <v>48</v>
      </c>
      <c r="L979" s="225" t="s">
        <v>0</v>
      </c>
      <c r="M979" s="4" t="s">
        <v>45</v>
      </c>
      <c r="N979" s="4" t="s">
        <v>46</v>
      </c>
      <c r="O979" s="4" t="s">
        <v>47</v>
      </c>
      <c r="P979" s="225" t="s">
        <v>50</v>
      </c>
      <c r="Q979" s="225" t="s">
        <v>33</v>
      </c>
      <c r="R979" s="4" t="s">
        <v>51</v>
      </c>
      <c r="S979" s="4" t="s">
        <v>52</v>
      </c>
      <c r="T979" s="4" t="s">
        <v>53</v>
      </c>
      <c r="U979" s="4" t="s">
        <v>54</v>
      </c>
      <c r="V979" s="4" t="s">
        <v>55</v>
      </c>
      <c r="W979" s="4" t="s">
        <v>56</v>
      </c>
      <c r="X979" s="4" t="s">
        <v>57</v>
      </c>
      <c r="Y979" s="4" t="s">
        <v>58</v>
      </c>
      <c r="Z979" s="4" t="s">
        <v>59</v>
      </c>
      <c r="AA979" s="4" t="s">
        <v>62</v>
      </c>
      <c r="AB979" s="4" t="s">
        <v>60</v>
      </c>
      <c r="AC979" s="4" t="s">
        <v>61</v>
      </c>
      <c r="AD979" s="233" t="s">
        <v>34</v>
      </c>
      <c r="AE979" s="231" t="s">
        <v>2</v>
      </c>
      <c r="AF979" s="231" t="s">
        <v>3</v>
      </c>
      <c r="AG979" s="233" t="s">
        <v>35</v>
      </c>
      <c r="AH979" s="223" t="s">
        <v>36</v>
      </c>
      <c r="AI979" s="223" t="s">
        <v>37</v>
      </c>
      <c r="AK979" s="229" t="s">
        <v>30</v>
      </c>
      <c r="AL979" s="229"/>
      <c r="AM979" s="229"/>
    </row>
    <row r="980" spans="1:39" s="6" customFormat="1" ht="35.25" customHeight="1" x14ac:dyDescent="0.3">
      <c r="A980" s="224"/>
      <c r="B980" s="224"/>
      <c r="C980" s="224"/>
      <c r="D980" s="227"/>
      <c r="E980" s="223"/>
      <c r="F980" s="223"/>
      <c r="G980" s="223"/>
      <c r="H980" s="223"/>
      <c r="I980" s="230"/>
      <c r="J980" s="230"/>
      <c r="K980" s="230"/>
      <c r="L980" s="230"/>
      <c r="M980" s="5">
        <v>0</v>
      </c>
      <c r="N980" s="5">
        <v>625000</v>
      </c>
      <c r="O980" s="5">
        <v>1250000</v>
      </c>
      <c r="P980" s="225"/>
      <c r="Q980" s="225"/>
      <c r="R980" s="29">
        <v>4.95E-4</v>
      </c>
      <c r="S980" s="29">
        <v>9.5200000000000005E-4</v>
      </c>
      <c r="T980" s="29">
        <v>1.5900000000000001E-3</v>
      </c>
      <c r="U980" s="29">
        <v>1.1169999999999999E-3</v>
      </c>
      <c r="V980" s="29">
        <v>2.189E-3</v>
      </c>
      <c r="W980" s="29">
        <v>4.5430000000000002E-3</v>
      </c>
      <c r="X980" s="29">
        <v>8.8199999999999997E-4</v>
      </c>
      <c r="Y980" s="29">
        <v>1.6949999999999999E-3</v>
      </c>
      <c r="Z980" s="29">
        <v>2.8319999999999999E-3</v>
      </c>
      <c r="AA980" s="29">
        <v>1.9889999999999999E-3</v>
      </c>
      <c r="AB980" s="29">
        <v>3.8999999999999998E-3</v>
      </c>
      <c r="AC980" s="29">
        <v>8.0949999999999998E-3</v>
      </c>
      <c r="AD980" s="233"/>
      <c r="AE980" s="232"/>
      <c r="AF980" s="232"/>
      <c r="AG980" s="234"/>
      <c r="AH980" s="223"/>
      <c r="AI980" s="223"/>
      <c r="AK980" s="229"/>
      <c r="AL980" s="229"/>
      <c r="AM980" s="229"/>
    </row>
    <row r="981" spans="1:39" s="3" customFormat="1" ht="13.8" x14ac:dyDescent="0.25">
      <c r="A981" s="7" t="s">
        <v>44</v>
      </c>
      <c r="B981" s="7" t="s">
        <v>42</v>
      </c>
      <c r="C981" s="8" t="s">
        <v>39</v>
      </c>
      <c r="D981" s="30"/>
      <c r="E981" s="8" t="s">
        <v>64</v>
      </c>
      <c r="F981" s="9" t="str">
        <f>IFERROR(VLOOKUP(E981,Template!$AK$5:$AL$17,2,FALSE),"")</f>
        <v/>
      </c>
      <c r="G981" s="41" t="s">
        <v>7</v>
      </c>
      <c r="H981" s="41" t="s">
        <v>6</v>
      </c>
      <c r="I981" s="32" t="s">
        <v>65</v>
      </c>
      <c r="J981" s="32" t="s">
        <v>66</v>
      </c>
      <c r="K981" s="33">
        <f>IFERROR(I981+J981,0)</f>
        <v>0</v>
      </c>
      <c r="L981" s="33">
        <f>IFERROR(K981,"")</f>
        <v>0</v>
      </c>
      <c r="M981" s="34">
        <f t="shared" ref="M981:M992" si="2716">IF(L981&lt;=$N$4,K981,IF(L980&gt;$N$4,0,$N$4-L980))</f>
        <v>0</v>
      </c>
      <c r="N981" s="34">
        <f>IF(AND(L981&gt;$N$4,L981&lt;=$O$4),K981-M981,IF(AND(L980&gt;$N$4,L980&lt;=$O$4),$O$4-L980,IF(L980&gt;$O$4,0,IF(L981&lt;$N$4,0,MIN(L981-$N$4,$N$4)))))</f>
        <v>0</v>
      </c>
      <c r="O981" s="34">
        <f>IF(L981&gt;$O$4,K981-M981-N981,0)</f>
        <v>0</v>
      </c>
      <c r="P981" s="12" t="s">
        <v>94</v>
      </c>
      <c r="Q981" s="12" t="s">
        <v>68</v>
      </c>
      <c r="R981" s="33">
        <f>IF(AND($Q981="LOW",$P981="French"),M981*R$4,0)</f>
        <v>0</v>
      </c>
      <c r="S981" s="33">
        <f>IF(AND($Q981="LOW",$P981="French"),N981*S$4,0)</f>
        <v>0</v>
      </c>
      <c r="T981" s="33">
        <f>IF(AND($Q981="LOW",$P981="French"),O981*T$4,0)</f>
        <v>0</v>
      </c>
      <c r="U981" s="33">
        <f>IF(AND($Q981="HIGH",$P981="French"),M981*U$4,0)</f>
        <v>0</v>
      </c>
      <c r="V981" s="33">
        <f>IF(AND($Q981="HIGH",$P981="French"),N981*V$4,0)</f>
        <v>0</v>
      </c>
      <c r="W981" s="33">
        <f>IF(AND($Q981="HIGH",$P981="French"),O981*W$4,0)</f>
        <v>0</v>
      </c>
      <c r="X981" s="33">
        <f>IF(AND($Q981="LOW",$P981="English"),M981*X$4,0)</f>
        <v>0</v>
      </c>
      <c r="Y981" s="33">
        <f>IF(AND($Q981="LOW",$P981="English"),N981*Y$4,0)</f>
        <v>0</v>
      </c>
      <c r="Z981" s="33">
        <f>IF(AND($Q981="LOW",$P981="English"),O981*Z$4,0)</f>
        <v>0</v>
      </c>
      <c r="AA981" s="33">
        <f>IF(AND($Q981="HIGH",$P981="English"),M981*AA$4,0)</f>
        <v>0</v>
      </c>
      <c r="AB981" s="33">
        <f>IF(AND($Q981="HIGH",$P981="English"),N981*AB$4,0)</f>
        <v>0</v>
      </c>
      <c r="AC981" s="33">
        <f>IF(AND($Q981="HIGH",$P981="English"),O981*AC$4,0)</f>
        <v>0</v>
      </c>
      <c r="AD981" s="26">
        <f>SUM(R981:AC981)</f>
        <v>0</v>
      </c>
      <c r="AE981" s="46" t="str">
        <f>IFERROR(IF(AE$3=VLOOKUP($E981,Template!$AK$5:$AM$17,3,FALSE),$AD981*$F981,0),"0.00")</f>
        <v>0.00</v>
      </c>
      <c r="AF981" s="46" t="str">
        <f>IFERROR(IF(AF$3=VLOOKUP($E981,Template!$AK$5:$AM$17,3,FALSE),$AD981*$F981,0),"0.00")</f>
        <v>0.00</v>
      </c>
      <c r="AG981" s="28">
        <f>SUM(AD981:AF981)</f>
        <v>0</v>
      </c>
      <c r="AH981" s="13" t="s">
        <v>40</v>
      </c>
      <c r="AI981" s="13" t="s">
        <v>41</v>
      </c>
      <c r="AK981" s="14" t="s">
        <v>25</v>
      </c>
      <c r="AL981" s="15">
        <v>0.05</v>
      </c>
      <c r="AM981" s="16" t="s">
        <v>3</v>
      </c>
    </row>
    <row r="982" spans="1:39" s="3" customFormat="1" ht="13.8" x14ac:dyDescent="0.25">
      <c r="A982" s="7" t="str">
        <f>A981</f>
        <v>(Enter Broadcasting Company Name)</v>
      </c>
      <c r="B982" s="7" t="str">
        <f>B981</f>
        <v>(Enter Call Letters)</v>
      </c>
      <c r="C982" s="8" t="str">
        <f>C981</f>
        <v>(Select AM/FM)</v>
      </c>
      <c r="D982" s="30"/>
      <c r="E982" s="8" t="str">
        <f>E981</f>
        <v>(Select Station Province)</v>
      </c>
      <c r="F982" s="9" t="str">
        <f>IFERROR(VLOOKUP(E982,Template!$AK$5:$AL$17,2,FALSE),"")</f>
        <v/>
      </c>
      <c r="G982" s="42" t="s">
        <v>8</v>
      </c>
      <c r="H982" s="42" t="s">
        <v>9</v>
      </c>
      <c r="I982" s="32" t="s">
        <v>65</v>
      </c>
      <c r="J982" s="32" t="s">
        <v>66</v>
      </c>
      <c r="K982" s="33">
        <f t="shared" ref="K982:K992" si="2717">IFERROR(I982+J982,0)</f>
        <v>0</v>
      </c>
      <c r="L982" s="33">
        <f t="shared" ref="L982:L992" si="2718">IFERROR(L981+K982,"")</f>
        <v>0</v>
      </c>
      <c r="M982" s="34">
        <f t="shared" si="2716"/>
        <v>0</v>
      </c>
      <c r="N982" s="34">
        <f>IF(AND(L982&gt;$N$4,L982&lt;=$O$4),K982-M982,IF(AND(L981&gt;$N$4,L981&lt;=$O$4),$O$4-L981,IF(L981&gt;$O$4,0,IF(L982&lt;$N$4,0,MIN(L982-$N$4,$N$4)))))</f>
        <v>0</v>
      </c>
      <c r="O982" s="34">
        <f t="shared" ref="O982:O992" si="2719">IF(L982&gt;$O$4,K982-M982-N982,0)</f>
        <v>0</v>
      </c>
      <c r="P982" s="12" t="str">
        <f>P981</f>
        <v>(Select Language)</v>
      </c>
      <c r="Q982" s="12" t="str">
        <f>Q981</f>
        <v>(Select Usage)</v>
      </c>
      <c r="R982" s="33">
        <f t="shared" ref="R982:R992" si="2720">IF(AND($Q982="LOW",$P982="French"),M982*R$4,0)</f>
        <v>0</v>
      </c>
      <c r="S982" s="33">
        <f t="shared" ref="S982:S992" si="2721">IF(AND($Q982="LOW",$P982="French"),N982*S$4,0)</f>
        <v>0</v>
      </c>
      <c r="T982" s="33">
        <f t="shared" ref="T982:T992" si="2722">IF(AND($Q982="LOW",$P982="French"),O982*T$4,0)</f>
        <v>0</v>
      </c>
      <c r="U982" s="33">
        <f t="shared" ref="U982:U992" si="2723">IF(AND($Q982="HIGH",$P982="French"),M982*U$4,0)</f>
        <v>0</v>
      </c>
      <c r="V982" s="33">
        <f t="shared" ref="V982:V992" si="2724">IF(AND($Q982="HIGH",$P982="French"),N982*V$4,0)</f>
        <v>0</v>
      </c>
      <c r="W982" s="33">
        <f t="shared" ref="W982:W992" si="2725">IF(AND($Q982="HIGH",$P982="French"),O982*W$4,0)</f>
        <v>0</v>
      </c>
      <c r="X982" s="33">
        <f t="shared" ref="X982:X992" si="2726">IF(AND($Q982="LOW",$P982="English"),M982*X$4,0)</f>
        <v>0</v>
      </c>
      <c r="Y982" s="33">
        <f t="shared" ref="Y982:Y992" si="2727">IF(AND($Q982="LOW",$P982="English"),N982*Y$4,0)</f>
        <v>0</v>
      </c>
      <c r="Z982" s="33">
        <f t="shared" ref="Z982:Z992" si="2728">IF(AND($Q982="LOW",$P982="English"),O982*Z$4,0)</f>
        <v>0</v>
      </c>
      <c r="AA982" s="33">
        <f t="shared" ref="AA982:AA992" si="2729">IF(AND($Q982="HIGH",$P982="English"),M982*AA$4,0)</f>
        <v>0</v>
      </c>
      <c r="AB982" s="33">
        <f t="shared" ref="AB982:AB992" si="2730">IF(AND($Q982="HIGH",$P982="English"),N982*AB$4,0)</f>
        <v>0</v>
      </c>
      <c r="AC982" s="33">
        <f t="shared" ref="AC982:AC992" si="2731">IF(AND($Q982="HIGH",$P982="English"),O982*AC$4,0)</f>
        <v>0</v>
      </c>
      <c r="AD982" s="26">
        <f t="shared" ref="AD982:AD986" si="2732">SUM(R982:AC982)</f>
        <v>0</v>
      </c>
      <c r="AE982" s="46" t="str">
        <f>IFERROR(IF(AE$3=VLOOKUP($E982,Template!$AK$5:$AM$17,3,FALSE),$AD982*$F982,0),"0.00")</f>
        <v>0.00</v>
      </c>
      <c r="AF982" s="46" t="str">
        <f>IFERROR(IF(AF$3=VLOOKUP($E982,Template!$AK$5:$AM$17,3,FALSE),$AD982*$F982,0),"0.00")</f>
        <v>0.00</v>
      </c>
      <c r="AG982" s="28">
        <f t="shared" ref="AG982:AG992" si="2733">SUM(AD982:AF982)</f>
        <v>0</v>
      </c>
      <c r="AH982" s="13" t="s">
        <v>40</v>
      </c>
      <c r="AI982" s="13" t="s">
        <v>41</v>
      </c>
      <c r="AK982" s="14" t="s">
        <v>23</v>
      </c>
      <c r="AL982" s="15">
        <v>0.05</v>
      </c>
      <c r="AM982" s="16" t="s">
        <v>3</v>
      </c>
    </row>
    <row r="983" spans="1:39" s="3" customFormat="1" ht="13.8" x14ac:dyDescent="0.25">
      <c r="A983" s="7" t="str">
        <f t="shared" ref="A983:C983" si="2734">A982</f>
        <v>(Enter Broadcasting Company Name)</v>
      </c>
      <c r="B983" s="7" t="str">
        <f t="shared" si="2734"/>
        <v>(Enter Call Letters)</v>
      </c>
      <c r="C983" s="8" t="str">
        <f t="shared" si="2734"/>
        <v>(Select AM/FM)</v>
      </c>
      <c r="D983" s="30"/>
      <c r="E983" s="8" t="str">
        <f t="shared" ref="E983:E992" si="2735">E982</f>
        <v>(Select Station Province)</v>
      </c>
      <c r="F983" s="9" t="str">
        <f>IFERROR(VLOOKUP(E983,Template!$AK$5:$AL$17,2,FALSE),"")</f>
        <v/>
      </c>
      <c r="G983" s="42" t="s">
        <v>6</v>
      </c>
      <c r="H983" s="42" t="s">
        <v>10</v>
      </c>
      <c r="I983" s="32" t="s">
        <v>65</v>
      </c>
      <c r="J983" s="32" t="s">
        <v>66</v>
      </c>
      <c r="K983" s="33">
        <f t="shared" si="2717"/>
        <v>0</v>
      </c>
      <c r="L983" s="33">
        <f t="shared" si="2718"/>
        <v>0</v>
      </c>
      <c r="M983" s="34">
        <f t="shared" si="2716"/>
        <v>0</v>
      </c>
      <c r="N983" s="34">
        <f t="shared" ref="N983:N992" si="2736">IF(AND(L983&gt;$N$4,L983&lt;=$O$4),K983-M983,IF(AND(L982&gt;$N$4,L982&lt;=$O$4),$O$4-L982,IF(L982&gt;$O$4,0,IF(L983&lt;$N$4,0,MIN(L983-$N$4,$N$4)))))</f>
        <v>0</v>
      </c>
      <c r="O983" s="34">
        <f t="shared" si="2719"/>
        <v>0</v>
      </c>
      <c r="P983" s="12" t="str">
        <f t="shared" ref="P983:Q983" si="2737">P982</f>
        <v>(Select Language)</v>
      </c>
      <c r="Q983" s="12" t="str">
        <f t="shared" si="2737"/>
        <v>(Select Usage)</v>
      </c>
      <c r="R983" s="33">
        <f t="shared" si="2720"/>
        <v>0</v>
      </c>
      <c r="S983" s="33">
        <f t="shared" si="2721"/>
        <v>0</v>
      </c>
      <c r="T983" s="33">
        <f t="shared" si="2722"/>
        <v>0</v>
      </c>
      <c r="U983" s="33">
        <f t="shared" si="2723"/>
        <v>0</v>
      </c>
      <c r="V983" s="33">
        <f t="shared" si="2724"/>
        <v>0</v>
      </c>
      <c r="W983" s="33">
        <f t="shared" si="2725"/>
        <v>0</v>
      </c>
      <c r="X983" s="33">
        <f t="shared" si="2726"/>
        <v>0</v>
      </c>
      <c r="Y983" s="33">
        <f t="shared" si="2727"/>
        <v>0</v>
      </c>
      <c r="Z983" s="33">
        <f t="shared" si="2728"/>
        <v>0</v>
      </c>
      <c r="AA983" s="33">
        <f t="shared" si="2729"/>
        <v>0</v>
      </c>
      <c r="AB983" s="33">
        <f t="shared" si="2730"/>
        <v>0</v>
      </c>
      <c r="AC983" s="33">
        <f t="shared" si="2731"/>
        <v>0</v>
      </c>
      <c r="AD983" s="26">
        <f t="shared" si="2732"/>
        <v>0</v>
      </c>
      <c r="AE983" s="46" t="str">
        <f>IFERROR(IF(AE$3=VLOOKUP($E983,Template!$AK$5:$AM$17,3,FALSE),$AD983*$F983,0),"0.00")</f>
        <v>0.00</v>
      </c>
      <c r="AF983" s="46" t="str">
        <f>IFERROR(IF(AF$3=VLOOKUP($E983,Template!$AK$5:$AM$17,3,FALSE),$AD983*$F983,0),"0.00")</f>
        <v>0.00</v>
      </c>
      <c r="AG983" s="28">
        <f t="shared" si="2733"/>
        <v>0</v>
      </c>
      <c r="AH983" s="13" t="s">
        <v>40</v>
      </c>
      <c r="AI983" s="13" t="s">
        <v>41</v>
      </c>
      <c r="AK983" s="14" t="s">
        <v>24</v>
      </c>
      <c r="AL983" s="15">
        <v>0.05</v>
      </c>
      <c r="AM983" s="16" t="s">
        <v>3</v>
      </c>
    </row>
    <row r="984" spans="1:39" s="3" customFormat="1" ht="13.8" x14ac:dyDescent="0.25">
      <c r="A984" s="7" t="str">
        <f t="shared" ref="A984:C984" si="2738">A983</f>
        <v>(Enter Broadcasting Company Name)</v>
      </c>
      <c r="B984" s="7" t="str">
        <f t="shared" si="2738"/>
        <v>(Enter Call Letters)</v>
      </c>
      <c r="C984" s="8" t="str">
        <f t="shared" si="2738"/>
        <v>(Select AM/FM)</v>
      </c>
      <c r="D984" s="30"/>
      <c r="E984" s="8" t="str">
        <f t="shared" si="2735"/>
        <v>(Select Station Province)</v>
      </c>
      <c r="F984" s="9" t="str">
        <f>IFERROR(VLOOKUP(E984,Template!$AK$5:$AL$17,2,FALSE),"")</f>
        <v/>
      </c>
      <c r="G984" s="42" t="s">
        <v>9</v>
      </c>
      <c r="H984" s="42" t="s">
        <v>11</v>
      </c>
      <c r="I984" s="32" t="s">
        <v>65</v>
      </c>
      <c r="J984" s="32" t="s">
        <v>66</v>
      </c>
      <c r="K984" s="33">
        <f t="shared" si="2717"/>
        <v>0</v>
      </c>
      <c r="L984" s="33">
        <f t="shared" si="2718"/>
        <v>0</v>
      </c>
      <c r="M984" s="34">
        <f t="shared" si="2716"/>
        <v>0</v>
      </c>
      <c r="N984" s="34">
        <f t="shared" si="2736"/>
        <v>0</v>
      </c>
      <c r="O984" s="34">
        <f t="shared" si="2719"/>
        <v>0</v>
      </c>
      <c r="P984" s="12" t="str">
        <f t="shared" ref="P984:Q984" si="2739">P983</f>
        <v>(Select Language)</v>
      </c>
      <c r="Q984" s="12" t="str">
        <f t="shared" si="2739"/>
        <v>(Select Usage)</v>
      </c>
      <c r="R984" s="33">
        <f t="shared" si="2720"/>
        <v>0</v>
      </c>
      <c r="S984" s="33">
        <f t="shared" si="2721"/>
        <v>0</v>
      </c>
      <c r="T984" s="33">
        <f t="shared" si="2722"/>
        <v>0</v>
      </c>
      <c r="U984" s="33">
        <f t="shared" si="2723"/>
        <v>0</v>
      </c>
      <c r="V984" s="33">
        <f t="shared" si="2724"/>
        <v>0</v>
      </c>
      <c r="W984" s="33">
        <f t="shared" si="2725"/>
        <v>0</v>
      </c>
      <c r="X984" s="33">
        <f t="shared" si="2726"/>
        <v>0</v>
      </c>
      <c r="Y984" s="33">
        <f t="shared" si="2727"/>
        <v>0</v>
      </c>
      <c r="Z984" s="33">
        <f t="shared" si="2728"/>
        <v>0</v>
      </c>
      <c r="AA984" s="33">
        <f t="shared" si="2729"/>
        <v>0</v>
      </c>
      <c r="AB984" s="33">
        <f t="shared" si="2730"/>
        <v>0</v>
      </c>
      <c r="AC984" s="33">
        <f t="shared" si="2731"/>
        <v>0</v>
      </c>
      <c r="AD984" s="26">
        <f t="shared" si="2732"/>
        <v>0</v>
      </c>
      <c r="AE984" s="46" t="str">
        <f>IFERROR(IF(AE$3=VLOOKUP($E984,Template!$AK$5:$AM$17,3,FALSE),$AD984*$F984,0),"0.00")</f>
        <v>0.00</v>
      </c>
      <c r="AF984" s="46" t="str">
        <f>IFERROR(IF(AF$3=VLOOKUP($E984,Template!$AK$5:$AM$17,3,FALSE),$AD984*$F984,0),"0.00")</f>
        <v>0.00</v>
      </c>
      <c r="AG984" s="28">
        <f t="shared" si="2733"/>
        <v>0</v>
      </c>
      <c r="AH984" s="13" t="s">
        <v>40</v>
      </c>
      <c r="AI984" s="13" t="s">
        <v>41</v>
      </c>
      <c r="AK984" s="14" t="s">
        <v>22</v>
      </c>
      <c r="AL984" s="15">
        <v>0.15</v>
      </c>
      <c r="AM984" s="16" t="s">
        <v>2</v>
      </c>
    </row>
    <row r="985" spans="1:39" s="3" customFormat="1" ht="13.8" x14ac:dyDescent="0.25">
      <c r="A985" s="7" t="str">
        <f t="shared" ref="A985:C985" si="2740">A984</f>
        <v>(Enter Broadcasting Company Name)</v>
      </c>
      <c r="B985" s="7" t="str">
        <f t="shared" si="2740"/>
        <v>(Enter Call Letters)</v>
      </c>
      <c r="C985" s="8" t="str">
        <f t="shared" si="2740"/>
        <v>(Select AM/FM)</v>
      </c>
      <c r="D985" s="30"/>
      <c r="E985" s="8" t="str">
        <f t="shared" si="2735"/>
        <v>(Select Station Province)</v>
      </c>
      <c r="F985" s="9" t="str">
        <f>IFERROR(VLOOKUP(E985,Template!$AK$5:$AL$17,2,FALSE),"")</f>
        <v/>
      </c>
      <c r="G985" s="42" t="s">
        <v>10</v>
      </c>
      <c r="H985" s="42" t="s">
        <v>12</v>
      </c>
      <c r="I985" s="32" t="s">
        <v>65</v>
      </c>
      <c r="J985" s="32" t="s">
        <v>66</v>
      </c>
      <c r="K985" s="33">
        <f t="shared" si="2717"/>
        <v>0</v>
      </c>
      <c r="L985" s="33">
        <f t="shared" si="2718"/>
        <v>0</v>
      </c>
      <c r="M985" s="34">
        <f t="shared" si="2716"/>
        <v>0</v>
      </c>
      <c r="N985" s="34">
        <f t="shared" si="2736"/>
        <v>0</v>
      </c>
      <c r="O985" s="34">
        <f t="shared" si="2719"/>
        <v>0</v>
      </c>
      <c r="P985" s="12" t="str">
        <f t="shared" ref="P985:Q985" si="2741">P984</f>
        <v>(Select Language)</v>
      </c>
      <c r="Q985" s="12" t="str">
        <f t="shared" si="2741"/>
        <v>(Select Usage)</v>
      </c>
      <c r="R985" s="33">
        <f t="shared" si="2720"/>
        <v>0</v>
      </c>
      <c r="S985" s="33">
        <f t="shared" si="2721"/>
        <v>0</v>
      </c>
      <c r="T985" s="33">
        <f t="shared" si="2722"/>
        <v>0</v>
      </c>
      <c r="U985" s="33">
        <f t="shared" si="2723"/>
        <v>0</v>
      </c>
      <c r="V985" s="33">
        <f t="shared" si="2724"/>
        <v>0</v>
      </c>
      <c r="W985" s="33">
        <f t="shared" si="2725"/>
        <v>0</v>
      </c>
      <c r="X985" s="33">
        <f t="shared" si="2726"/>
        <v>0</v>
      </c>
      <c r="Y985" s="33">
        <f t="shared" si="2727"/>
        <v>0</v>
      </c>
      <c r="Z985" s="33">
        <f t="shared" si="2728"/>
        <v>0</v>
      </c>
      <c r="AA985" s="33">
        <f t="shared" si="2729"/>
        <v>0</v>
      </c>
      <c r="AB985" s="33">
        <f t="shared" si="2730"/>
        <v>0</v>
      </c>
      <c r="AC985" s="33">
        <f t="shared" si="2731"/>
        <v>0</v>
      </c>
      <c r="AD985" s="26">
        <f t="shared" si="2732"/>
        <v>0</v>
      </c>
      <c r="AE985" s="46" t="str">
        <f>IFERROR(IF(AE$3=VLOOKUP($E985,Template!$AK$5:$AM$17,3,FALSE),$AD985*$F985,0),"0.00")</f>
        <v>0.00</v>
      </c>
      <c r="AF985" s="46" t="str">
        <f>IFERROR(IF(AF$3=VLOOKUP($E985,Template!$AK$5:$AM$17,3,FALSE),$AD985*$F985,0),"0.00")</f>
        <v>0.00</v>
      </c>
      <c r="AG985" s="28">
        <f t="shared" si="2733"/>
        <v>0</v>
      </c>
      <c r="AH985" s="13" t="s">
        <v>40</v>
      </c>
      <c r="AI985" s="13" t="s">
        <v>41</v>
      </c>
      <c r="AK985" s="14" t="s">
        <v>26</v>
      </c>
      <c r="AL985" s="15">
        <v>0.15</v>
      </c>
      <c r="AM985" s="16" t="s">
        <v>2</v>
      </c>
    </row>
    <row r="986" spans="1:39" s="3" customFormat="1" ht="13.8" x14ac:dyDescent="0.25">
      <c r="A986" s="7" t="str">
        <f t="shared" ref="A986:C986" si="2742">A985</f>
        <v>(Enter Broadcasting Company Name)</v>
      </c>
      <c r="B986" s="7" t="str">
        <f t="shared" si="2742"/>
        <v>(Enter Call Letters)</v>
      </c>
      <c r="C986" s="8" t="str">
        <f t="shared" si="2742"/>
        <v>(Select AM/FM)</v>
      </c>
      <c r="D986" s="30"/>
      <c r="E986" s="8" t="str">
        <f t="shared" si="2735"/>
        <v>(Select Station Province)</v>
      </c>
      <c r="F986" s="9" t="str">
        <f>IFERROR(VLOOKUP(E986,Template!$AK$5:$AL$17,2,FALSE),"")</f>
        <v/>
      </c>
      <c r="G986" s="42" t="s">
        <v>11</v>
      </c>
      <c r="H986" s="42" t="s">
        <v>13</v>
      </c>
      <c r="I986" s="32" t="s">
        <v>65</v>
      </c>
      <c r="J986" s="32" t="s">
        <v>66</v>
      </c>
      <c r="K986" s="33">
        <f t="shared" si="2717"/>
        <v>0</v>
      </c>
      <c r="L986" s="33">
        <f t="shared" si="2718"/>
        <v>0</v>
      </c>
      <c r="M986" s="34">
        <f t="shared" si="2716"/>
        <v>0</v>
      </c>
      <c r="N986" s="34">
        <f t="shared" si="2736"/>
        <v>0</v>
      </c>
      <c r="O986" s="34">
        <f t="shared" si="2719"/>
        <v>0</v>
      </c>
      <c r="P986" s="12" t="str">
        <f t="shared" ref="P986:Q986" si="2743">P985</f>
        <v>(Select Language)</v>
      </c>
      <c r="Q986" s="12" t="str">
        <f t="shared" si="2743"/>
        <v>(Select Usage)</v>
      </c>
      <c r="R986" s="33">
        <f t="shared" si="2720"/>
        <v>0</v>
      </c>
      <c r="S986" s="33">
        <f t="shared" si="2721"/>
        <v>0</v>
      </c>
      <c r="T986" s="33">
        <f t="shared" si="2722"/>
        <v>0</v>
      </c>
      <c r="U986" s="33">
        <f t="shared" si="2723"/>
        <v>0</v>
      </c>
      <c r="V986" s="33">
        <f t="shared" si="2724"/>
        <v>0</v>
      </c>
      <c r="W986" s="33">
        <f t="shared" si="2725"/>
        <v>0</v>
      </c>
      <c r="X986" s="33">
        <f t="shared" si="2726"/>
        <v>0</v>
      </c>
      <c r="Y986" s="33">
        <f t="shared" si="2727"/>
        <v>0</v>
      </c>
      <c r="Z986" s="33">
        <f t="shared" si="2728"/>
        <v>0</v>
      </c>
      <c r="AA986" s="33">
        <f t="shared" si="2729"/>
        <v>0</v>
      </c>
      <c r="AB986" s="33">
        <f t="shared" si="2730"/>
        <v>0</v>
      </c>
      <c r="AC986" s="33">
        <f t="shared" si="2731"/>
        <v>0</v>
      </c>
      <c r="AD986" s="26">
        <f t="shared" si="2732"/>
        <v>0</v>
      </c>
      <c r="AE986" s="46" t="str">
        <f>IFERROR(IF(AE$3=VLOOKUP($E986,Template!$AK$5:$AM$17,3,FALSE),$AD986*$F986,0),"0.00")</f>
        <v>0.00</v>
      </c>
      <c r="AF986" s="46" t="str">
        <f>IFERROR(IF(AF$3=VLOOKUP($E986,Template!$AK$5:$AM$17,3,FALSE),$AD986*$F986,0),"0.00")</f>
        <v>0.00</v>
      </c>
      <c r="AG986" s="28">
        <f t="shared" si="2733"/>
        <v>0</v>
      </c>
      <c r="AH986" s="13" t="s">
        <v>40</v>
      </c>
      <c r="AI986" s="13" t="s">
        <v>41</v>
      </c>
      <c r="AK986" s="14" t="s">
        <v>27</v>
      </c>
      <c r="AL986" s="15">
        <v>0.15</v>
      </c>
      <c r="AM986" s="16" t="s">
        <v>2</v>
      </c>
    </row>
    <row r="987" spans="1:39" s="3" customFormat="1" ht="13.8" x14ac:dyDescent="0.25">
      <c r="A987" s="7" t="str">
        <f t="shared" ref="A987:C987" si="2744">A986</f>
        <v>(Enter Broadcasting Company Name)</v>
      </c>
      <c r="B987" s="7" t="str">
        <f t="shared" si="2744"/>
        <v>(Enter Call Letters)</v>
      </c>
      <c r="C987" s="8" t="str">
        <f t="shared" si="2744"/>
        <v>(Select AM/FM)</v>
      </c>
      <c r="D987" s="30"/>
      <c r="E987" s="8" t="str">
        <f t="shared" si="2735"/>
        <v>(Select Station Province)</v>
      </c>
      <c r="F987" s="9" t="str">
        <f>IFERROR(VLOOKUP(E987,Template!$AK$5:$AL$17,2,FALSE),"")</f>
        <v/>
      </c>
      <c r="G987" s="42" t="s">
        <v>12</v>
      </c>
      <c r="H987" s="42" t="s">
        <v>15</v>
      </c>
      <c r="I987" s="32" t="s">
        <v>65</v>
      </c>
      <c r="J987" s="32" t="s">
        <v>66</v>
      </c>
      <c r="K987" s="33">
        <f t="shared" si="2717"/>
        <v>0</v>
      </c>
      <c r="L987" s="33">
        <f t="shared" si="2718"/>
        <v>0</v>
      </c>
      <c r="M987" s="34">
        <f t="shared" si="2716"/>
        <v>0</v>
      </c>
      <c r="N987" s="34">
        <f t="shared" si="2736"/>
        <v>0</v>
      </c>
      <c r="O987" s="34">
        <f t="shared" si="2719"/>
        <v>0</v>
      </c>
      <c r="P987" s="12" t="str">
        <f t="shared" ref="P987:Q987" si="2745">P986</f>
        <v>(Select Language)</v>
      </c>
      <c r="Q987" s="12" t="str">
        <f t="shared" si="2745"/>
        <v>(Select Usage)</v>
      </c>
      <c r="R987" s="33">
        <f t="shared" si="2720"/>
        <v>0</v>
      </c>
      <c r="S987" s="33">
        <f t="shared" si="2721"/>
        <v>0</v>
      </c>
      <c r="T987" s="33">
        <f t="shared" si="2722"/>
        <v>0</v>
      </c>
      <c r="U987" s="33">
        <f t="shared" si="2723"/>
        <v>0</v>
      </c>
      <c r="V987" s="33">
        <f t="shared" si="2724"/>
        <v>0</v>
      </c>
      <c r="W987" s="33">
        <f t="shared" si="2725"/>
        <v>0</v>
      </c>
      <c r="X987" s="33">
        <f t="shared" si="2726"/>
        <v>0</v>
      </c>
      <c r="Y987" s="33">
        <f t="shared" si="2727"/>
        <v>0</v>
      </c>
      <c r="Z987" s="33">
        <f t="shared" si="2728"/>
        <v>0</v>
      </c>
      <c r="AA987" s="33">
        <f t="shared" si="2729"/>
        <v>0</v>
      </c>
      <c r="AB987" s="33">
        <f t="shared" si="2730"/>
        <v>0</v>
      </c>
      <c r="AC987" s="33">
        <f t="shared" si="2731"/>
        <v>0</v>
      </c>
      <c r="AD987" s="26">
        <f>SUM(R987:AC987)</f>
        <v>0</v>
      </c>
      <c r="AE987" s="46" t="str">
        <f>IFERROR(IF(AE$3=VLOOKUP($E987,Template!$AK$5:$AM$17,3,FALSE),$AD987*$F987,0),"0.00")</f>
        <v>0.00</v>
      </c>
      <c r="AF987" s="46" t="str">
        <f>IFERROR(IF(AF$3=VLOOKUP($E987,Template!$AK$5:$AM$17,3,FALSE),$AD987*$F987,0),"0.00")</f>
        <v>0.00</v>
      </c>
      <c r="AG987" s="28">
        <f t="shared" si="2733"/>
        <v>0</v>
      </c>
      <c r="AH987" s="13" t="s">
        <v>40</v>
      </c>
      <c r="AI987" s="13" t="s">
        <v>41</v>
      </c>
      <c r="AK987" s="14" t="s">
        <v>28</v>
      </c>
      <c r="AL987" s="15">
        <v>0.05</v>
      </c>
      <c r="AM987" s="16" t="s">
        <v>3</v>
      </c>
    </row>
    <row r="988" spans="1:39" s="3" customFormat="1" ht="13.8" x14ac:dyDescent="0.25">
      <c r="A988" s="7" t="str">
        <f t="shared" ref="A988:C988" si="2746">A987</f>
        <v>(Enter Broadcasting Company Name)</v>
      </c>
      <c r="B988" s="7" t="str">
        <f t="shared" si="2746"/>
        <v>(Enter Call Letters)</v>
      </c>
      <c r="C988" s="8" t="str">
        <f t="shared" si="2746"/>
        <v>(Select AM/FM)</v>
      </c>
      <c r="D988" s="30"/>
      <c r="E988" s="8" t="str">
        <f t="shared" si="2735"/>
        <v>(Select Station Province)</v>
      </c>
      <c r="F988" s="9" t="str">
        <f>IFERROR(VLOOKUP(E988,Template!$AK$5:$AL$17,2,FALSE),"")</f>
        <v/>
      </c>
      <c r="G988" s="42" t="s">
        <v>13</v>
      </c>
      <c r="H988" s="42" t="s">
        <v>16</v>
      </c>
      <c r="I988" s="32" t="s">
        <v>65</v>
      </c>
      <c r="J988" s="32" t="s">
        <v>66</v>
      </c>
      <c r="K988" s="33">
        <f t="shared" si="2717"/>
        <v>0</v>
      </c>
      <c r="L988" s="33">
        <f t="shared" si="2718"/>
        <v>0</v>
      </c>
      <c r="M988" s="34">
        <f t="shared" si="2716"/>
        <v>0</v>
      </c>
      <c r="N988" s="34">
        <f t="shared" si="2736"/>
        <v>0</v>
      </c>
      <c r="O988" s="34">
        <f t="shared" si="2719"/>
        <v>0</v>
      </c>
      <c r="P988" s="12" t="str">
        <f t="shared" ref="P988:Q988" si="2747">P987</f>
        <v>(Select Language)</v>
      </c>
      <c r="Q988" s="12" t="str">
        <f t="shared" si="2747"/>
        <v>(Select Usage)</v>
      </c>
      <c r="R988" s="33">
        <f t="shared" si="2720"/>
        <v>0</v>
      </c>
      <c r="S988" s="33">
        <f t="shared" si="2721"/>
        <v>0</v>
      </c>
      <c r="T988" s="33">
        <f t="shared" si="2722"/>
        <v>0</v>
      </c>
      <c r="U988" s="33">
        <f t="shared" si="2723"/>
        <v>0</v>
      </c>
      <c r="V988" s="33">
        <f t="shared" si="2724"/>
        <v>0</v>
      </c>
      <c r="W988" s="33">
        <f t="shared" si="2725"/>
        <v>0</v>
      </c>
      <c r="X988" s="33">
        <f t="shared" si="2726"/>
        <v>0</v>
      </c>
      <c r="Y988" s="33">
        <f t="shared" si="2727"/>
        <v>0</v>
      </c>
      <c r="Z988" s="33">
        <f t="shared" si="2728"/>
        <v>0</v>
      </c>
      <c r="AA988" s="33">
        <f t="shared" si="2729"/>
        <v>0</v>
      </c>
      <c r="AB988" s="33">
        <f t="shared" si="2730"/>
        <v>0</v>
      </c>
      <c r="AC988" s="33">
        <f t="shared" si="2731"/>
        <v>0</v>
      </c>
      <c r="AD988" s="26">
        <f t="shared" ref="AD988:AD990" si="2748">SUM(R988:AC988)</f>
        <v>0</v>
      </c>
      <c r="AE988" s="46" t="str">
        <f>IFERROR(IF(AE$3=VLOOKUP($E988,Template!$AK$5:$AM$17,3,FALSE),$AD988*$F988,0),"0.00")</f>
        <v>0.00</v>
      </c>
      <c r="AF988" s="46" t="str">
        <f>IFERROR(IF(AF$3=VLOOKUP($E988,Template!$AK$5:$AM$17,3,FALSE),$AD988*$F988,0),"0.00")</f>
        <v>0.00</v>
      </c>
      <c r="AG988" s="28">
        <f t="shared" si="2733"/>
        <v>0</v>
      </c>
      <c r="AH988" s="13" t="s">
        <v>40</v>
      </c>
      <c r="AI988" s="13" t="s">
        <v>41</v>
      </c>
      <c r="AK988" s="14" t="s">
        <v>70</v>
      </c>
      <c r="AL988" s="15">
        <v>0.05</v>
      </c>
      <c r="AM988" s="16" t="s">
        <v>3</v>
      </c>
    </row>
    <row r="989" spans="1:39" s="3" customFormat="1" ht="13.8" x14ac:dyDescent="0.25">
      <c r="A989" s="7" t="str">
        <f t="shared" ref="A989:C989" si="2749">A988</f>
        <v>(Enter Broadcasting Company Name)</v>
      </c>
      <c r="B989" s="7" t="str">
        <f t="shared" si="2749"/>
        <v>(Enter Call Letters)</v>
      </c>
      <c r="C989" s="8" t="str">
        <f t="shared" si="2749"/>
        <v>(Select AM/FM)</v>
      </c>
      <c r="D989" s="30"/>
      <c r="E989" s="8" t="str">
        <f t="shared" si="2735"/>
        <v>(Select Station Province)</v>
      </c>
      <c r="F989" s="9" t="str">
        <f>IFERROR(VLOOKUP(E989,Template!$AK$5:$AL$17,2,FALSE),"")</f>
        <v/>
      </c>
      <c r="G989" s="42" t="s">
        <v>15</v>
      </c>
      <c r="H989" s="42" t="s">
        <v>17</v>
      </c>
      <c r="I989" s="32" t="s">
        <v>65</v>
      </c>
      <c r="J989" s="32" t="s">
        <v>66</v>
      </c>
      <c r="K989" s="33">
        <f t="shared" si="2717"/>
        <v>0</v>
      </c>
      <c r="L989" s="33">
        <f t="shared" si="2718"/>
        <v>0</v>
      </c>
      <c r="M989" s="34">
        <f t="shared" si="2716"/>
        <v>0</v>
      </c>
      <c r="N989" s="34">
        <f t="shared" si="2736"/>
        <v>0</v>
      </c>
      <c r="O989" s="34">
        <f t="shared" si="2719"/>
        <v>0</v>
      </c>
      <c r="P989" s="12" t="str">
        <f t="shared" ref="P989:Q989" si="2750">P988</f>
        <v>(Select Language)</v>
      </c>
      <c r="Q989" s="12" t="str">
        <f t="shared" si="2750"/>
        <v>(Select Usage)</v>
      </c>
      <c r="R989" s="33">
        <f t="shared" si="2720"/>
        <v>0</v>
      </c>
      <c r="S989" s="33">
        <f t="shared" si="2721"/>
        <v>0</v>
      </c>
      <c r="T989" s="33">
        <f t="shared" si="2722"/>
        <v>0</v>
      </c>
      <c r="U989" s="33">
        <f t="shared" si="2723"/>
        <v>0</v>
      </c>
      <c r="V989" s="33">
        <f t="shared" si="2724"/>
        <v>0</v>
      </c>
      <c r="W989" s="33">
        <f t="shared" si="2725"/>
        <v>0</v>
      </c>
      <c r="X989" s="33">
        <f t="shared" si="2726"/>
        <v>0</v>
      </c>
      <c r="Y989" s="33">
        <f t="shared" si="2727"/>
        <v>0</v>
      </c>
      <c r="Z989" s="33">
        <f t="shared" si="2728"/>
        <v>0</v>
      </c>
      <c r="AA989" s="33">
        <f t="shared" si="2729"/>
        <v>0</v>
      </c>
      <c r="AB989" s="33">
        <f t="shared" si="2730"/>
        <v>0</v>
      </c>
      <c r="AC989" s="33">
        <f t="shared" si="2731"/>
        <v>0</v>
      </c>
      <c r="AD989" s="26">
        <f t="shared" si="2748"/>
        <v>0</v>
      </c>
      <c r="AE989" s="46" t="str">
        <f>IFERROR(IF(AE$3=VLOOKUP($E989,Template!$AK$5:$AM$17,3,FALSE),$AD989*$F989,0),"0.00")</f>
        <v>0.00</v>
      </c>
      <c r="AF989" s="46" t="str">
        <f>IFERROR(IF(AF$3=VLOOKUP($E989,Template!$AK$5:$AM$17,3,FALSE),$AD989*$F989,0),"0.00")</f>
        <v>0.00</v>
      </c>
      <c r="AG989" s="28">
        <f t="shared" si="2733"/>
        <v>0</v>
      </c>
      <c r="AH989" s="13" t="s">
        <v>40</v>
      </c>
      <c r="AI989" s="13" t="s">
        <v>41</v>
      </c>
      <c r="AK989" s="14" t="s">
        <v>20</v>
      </c>
      <c r="AL989" s="15">
        <v>0.13</v>
      </c>
      <c r="AM989" s="16" t="s">
        <v>2</v>
      </c>
    </row>
    <row r="990" spans="1:39" s="3" customFormat="1" ht="13.8" x14ac:dyDescent="0.25">
      <c r="A990" s="7" t="str">
        <f t="shared" ref="A990:C990" si="2751">A989</f>
        <v>(Enter Broadcasting Company Name)</v>
      </c>
      <c r="B990" s="7" t="str">
        <f t="shared" si="2751"/>
        <v>(Enter Call Letters)</v>
      </c>
      <c r="C990" s="8" t="str">
        <f t="shared" si="2751"/>
        <v>(Select AM/FM)</v>
      </c>
      <c r="D990" s="30"/>
      <c r="E990" s="8" t="str">
        <f t="shared" si="2735"/>
        <v>(Select Station Province)</v>
      </c>
      <c r="F990" s="9" t="str">
        <f>IFERROR(VLOOKUP(E990,Template!$AK$5:$AL$17,2,FALSE),"")</f>
        <v/>
      </c>
      <c r="G990" s="42" t="s">
        <v>16</v>
      </c>
      <c r="H990" s="42" t="s">
        <v>18</v>
      </c>
      <c r="I990" s="32" t="s">
        <v>65</v>
      </c>
      <c r="J990" s="32" t="s">
        <v>66</v>
      </c>
      <c r="K990" s="33">
        <f t="shared" si="2717"/>
        <v>0</v>
      </c>
      <c r="L990" s="33">
        <f t="shared" si="2718"/>
        <v>0</v>
      </c>
      <c r="M990" s="34">
        <f t="shared" si="2716"/>
        <v>0</v>
      </c>
      <c r="N990" s="34">
        <f t="shared" si="2736"/>
        <v>0</v>
      </c>
      <c r="O990" s="34">
        <f t="shared" si="2719"/>
        <v>0</v>
      </c>
      <c r="P990" s="12" t="str">
        <f t="shared" ref="P990:Q990" si="2752">P989</f>
        <v>(Select Language)</v>
      </c>
      <c r="Q990" s="12" t="str">
        <f t="shared" si="2752"/>
        <v>(Select Usage)</v>
      </c>
      <c r="R990" s="33">
        <f t="shared" si="2720"/>
        <v>0</v>
      </c>
      <c r="S990" s="33">
        <f t="shared" si="2721"/>
        <v>0</v>
      </c>
      <c r="T990" s="33">
        <f t="shared" si="2722"/>
        <v>0</v>
      </c>
      <c r="U990" s="33">
        <f t="shared" si="2723"/>
        <v>0</v>
      </c>
      <c r="V990" s="33">
        <f t="shared" si="2724"/>
        <v>0</v>
      </c>
      <c r="W990" s="33">
        <f t="shared" si="2725"/>
        <v>0</v>
      </c>
      <c r="X990" s="33">
        <f t="shared" si="2726"/>
        <v>0</v>
      </c>
      <c r="Y990" s="33">
        <f t="shared" si="2727"/>
        <v>0</v>
      </c>
      <c r="Z990" s="33">
        <f t="shared" si="2728"/>
        <v>0</v>
      </c>
      <c r="AA990" s="33">
        <f t="shared" si="2729"/>
        <v>0</v>
      </c>
      <c r="AB990" s="33">
        <f t="shared" si="2730"/>
        <v>0</v>
      </c>
      <c r="AC990" s="33">
        <f t="shared" si="2731"/>
        <v>0</v>
      </c>
      <c r="AD990" s="26">
        <f t="shared" si="2748"/>
        <v>0</v>
      </c>
      <c r="AE990" s="46" t="str">
        <f>IFERROR(IF(AE$3=VLOOKUP($E990,Template!$AK$5:$AM$17,3,FALSE),$AD990*$F990,0),"0.00")</f>
        <v>0.00</v>
      </c>
      <c r="AF990" s="46" t="str">
        <f>IFERROR(IF(AF$3=VLOOKUP($E990,Template!$AK$5:$AM$17,3,FALSE),$AD990*$F990,0),"0.00")</f>
        <v>0.00</v>
      </c>
      <c r="AG990" s="28">
        <f t="shared" si="2733"/>
        <v>0</v>
      </c>
      <c r="AH990" s="13" t="s">
        <v>40</v>
      </c>
      <c r="AI990" s="13" t="s">
        <v>41</v>
      </c>
      <c r="AK990" s="14" t="s">
        <v>69</v>
      </c>
      <c r="AL990" s="15">
        <v>0.15</v>
      </c>
      <c r="AM990" s="16" t="s">
        <v>2</v>
      </c>
    </row>
    <row r="991" spans="1:39" s="3" customFormat="1" ht="13.8" x14ac:dyDescent="0.25">
      <c r="A991" s="7" t="str">
        <f t="shared" ref="A991:C991" si="2753">A990</f>
        <v>(Enter Broadcasting Company Name)</v>
      </c>
      <c r="B991" s="7" t="str">
        <f t="shared" si="2753"/>
        <v>(Enter Call Letters)</v>
      </c>
      <c r="C991" s="8" t="str">
        <f t="shared" si="2753"/>
        <v>(Select AM/FM)</v>
      </c>
      <c r="D991" s="30"/>
      <c r="E991" s="8" t="str">
        <f t="shared" si="2735"/>
        <v>(Select Station Province)</v>
      </c>
      <c r="F991" s="9" t="str">
        <f>IFERROR(VLOOKUP(E991,Template!$AK$5:$AL$17,2,FALSE),"")</f>
        <v/>
      </c>
      <c r="G991" s="42" t="s">
        <v>17</v>
      </c>
      <c r="H991" s="42" t="s">
        <v>7</v>
      </c>
      <c r="I991" s="32" t="s">
        <v>65</v>
      </c>
      <c r="J991" s="32" t="s">
        <v>66</v>
      </c>
      <c r="K991" s="33">
        <f t="shared" si="2717"/>
        <v>0</v>
      </c>
      <c r="L991" s="33">
        <f t="shared" si="2718"/>
        <v>0</v>
      </c>
      <c r="M991" s="34">
        <f t="shared" si="2716"/>
        <v>0</v>
      </c>
      <c r="N991" s="34">
        <f t="shared" si="2736"/>
        <v>0</v>
      </c>
      <c r="O991" s="34">
        <f t="shared" si="2719"/>
        <v>0</v>
      </c>
      <c r="P991" s="12" t="str">
        <f t="shared" ref="P991:Q991" si="2754">P990</f>
        <v>(Select Language)</v>
      </c>
      <c r="Q991" s="12" t="str">
        <f t="shared" si="2754"/>
        <v>(Select Usage)</v>
      </c>
      <c r="R991" s="33">
        <f t="shared" si="2720"/>
        <v>0</v>
      </c>
      <c r="S991" s="33">
        <f t="shared" si="2721"/>
        <v>0</v>
      </c>
      <c r="T991" s="33">
        <f t="shared" si="2722"/>
        <v>0</v>
      </c>
      <c r="U991" s="33">
        <f t="shared" si="2723"/>
        <v>0</v>
      </c>
      <c r="V991" s="33">
        <f t="shared" si="2724"/>
        <v>0</v>
      </c>
      <c r="W991" s="33">
        <f t="shared" si="2725"/>
        <v>0</v>
      </c>
      <c r="X991" s="33">
        <f t="shared" si="2726"/>
        <v>0</v>
      </c>
      <c r="Y991" s="33">
        <f t="shared" si="2727"/>
        <v>0</v>
      </c>
      <c r="Z991" s="33">
        <f t="shared" si="2728"/>
        <v>0</v>
      </c>
      <c r="AA991" s="33">
        <f t="shared" si="2729"/>
        <v>0</v>
      </c>
      <c r="AB991" s="33">
        <f t="shared" si="2730"/>
        <v>0</v>
      </c>
      <c r="AC991" s="33">
        <f t="shared" si="2731"/>
        <v>0</v>
      </c>
      <c r="AD991" s="26">
        <f>SUM(R991:AC991)</f>
        <v>0</v>
      </c>
      <c r="AE991" s="46" t="str">
        <f>IFERROR(IF(AE$3=VLOOKUP($E991,Template!$AK$5:$AM$17,3,FALSE),$AD991*$F991,0),"0.00")</f>
        <v>0.00</v>
      </c>
      <c r="AF991" s="46" t="str">
        <f>IFERROR(IF(AF$3=VLOOKUP($E991,Template!$AK$5:$AM$17,3,FALSE),$AD991*$F991,0),"0.00")</f>
        <v>0.00</v>
      </c>
      <c r="AG991" s="28">
        <f t="shared" si="2733"/>
        <v>0</v>
      </c>
      <c r="AH991" s="13" t="s">
        <v>40</v>
      </c>
      <c r="AI991" s="13" t="s">
        <v>41</v>
      </c>
      <c r="AK991" s="14" t="s">
        <v>29</v>
      </c>
      <c r="AL991" s="15">
        <v>0.05</v>
      </c>
      <c r="AM991" s="16" t="s">
        <v>3</v>
      </c>
    </row>
    <row r="992" spans="1:39" s="3" customFormat="1" ht="13.8" x14ac:dyDescent="0.25">
      <c r="A992" s="7" t="str">
        <f t="shared" ref="A992:C992" si="2755">A991</f>
        <v>(Enter Broadcasting Company Name)</v>
      </c>
      <c r="B992" s="7" t="str">
        <f t="shared" si="2755"/>
        <v>(Enter Call Letters)</v>
      </c>
      <c r="C992" s="8" t="str">
        <f t="shared" si="2755"/>
        <v>(Select AM/FM)</v>
      </c>
      <c r="D992" s="30"/>
      <c r="E992" s="8" t="str">
        <f t="shared" si="2735"/>
        <v>(Select Station Province)</v>
      </c>
      <c r="F992" s="9" t="str">
        <f>IFERROR(VLOOKUP(E992,Template!$AK$5:$AL$17,2,FALSE),"")</f>
        <v/>
      </c>
      <c r="G992" s="42" t="s">
        <v>18</v>
      </c>
      <c r="H992" s="43" t="s">
        <v>8</v>
      </c>
      <c r="I992" s="32" t="s">
        <v>65</v>
      </c>
      <c r="J992" s="32" t="s">
        <v>66</v>
      </c>
      <c r="K992" s="33">
        <f t="shared" si="2717"/>
        <v>0</v>
      </c>
      <c r="L992" s="33">
        <f t="shared" si="2718"/>
        <v>0</v>
      </c>
      <c r="M992" s="34">
        <f t="shared" si="2716"/>
        <v>0</v>
      </c>
      <c r="N992" s="34">
        <f t="shared" si="2736"/>
        <v>0</v>
      </c>
      <c r="O992" s="34">
        <f t="shared" si="2719"/>
        <v>0</v>
      </c>
      <c r="P992" s="12" t="str">
        <f t="shared" ref="P992:Q992" si="2756">P991</f>
        <v>(Select Language)</v>
      </c>
      <c r="Q992" s="12" t="str">
        <f t="shared" si="2756"/>
        <v>(Select Usage)</v>
      </c>
      <c r="R992" s="33">
        <f t="shared" si="2720"/>
        <v>0</v>
      </c>
      <c r="S992" s="33">
        <f t="shared" si="2721"/>
        <v>0</v>
      </c>
      <c r="T992" s="33">
        <f t="shared" si="2722"/>
        <v>0</v>
      </c>
      <c r="U992" s="33">
        <f t="shared" si="2723"/>
        <v>0</v>
      </c>
      <c r="V992" s="33">
        <f t="shared" si="2724"/>
        <v>0</v>
      </c>
      <c r="W992" s="33">
        <f t="shared" si="2725"/>
        <v>0</v>
      </c>
      <c r="X992" s="33">
        <f t="shared" si="2726"/>
        <v>0</v>
      </c>
      <c r="Y992" s="33">
        <f t="shared" si="2727"/>
        <v>0</v>
      </c>
      <c r="Z992" s="33">
        <f t="shared" si="2728"/>
        <v>0</v>
      </c>
      <c r="AA992" s="33">
        <f t="shared" si="2729"/>
        <v>0</v>
      </c>
      <c r="AB992" s="33">
        <f t="shared" si="2730"/>
        <v>0</v>
      </c>
      <c r="AC992" s="33">
        <f t="shared" si="2731"/>
        <v>0</v>
      </c>
      <c r="AD992" s="26">
        <f t="shared" ref="AD992" si="2757">SUM(R992:AC992)</f>
        <v>0</v>
      </c>
      <c r="AE992" s="46" t="str">
        <f>IFERROR(IF(AE$3=VLOOKUP($E992,Template!$AK$5:$AM$17,3,FALSE),$AD992*$F992,0),"0.00")</f>
        <v>0.00</v>
      </c>
      <c r="AF992" s="46" t="str">
        <f>IFERROR(IF(AF$3=VLOOKUP($E992,Template!$AK$5:$AM$17,3,FALSE),$AD992*$F992,0),"0.00")</f>
        <v>0.00</v>
      </c>
      <c r="AG992" s="28">
        <f t="shared" si="2733"/>
        <v>0</v>
      </c>
      <c r="AH992" s="13" t="s">
        <v>40</v>
      </c>
      <c r="AI992" s="13" t="s">
        <v>41</v>
      </c>
      <c r="AK992" s="14" t="s">
        <v>21</v>
      </c>
      <c r="AL992" s="15">
        <v>0.05</v>
      </c>
      <c r="AM992" s="16" t="s">
        <v>3</v>
      </c>
    </row>
    <row r="993" spans="1:39" ht="13.8" x14ac:dyDescent="0.25">
      <c r="A993" s="19" t="s">
        <v>4</v>
      </c>
      <c r="B993" s="19"/>
      <c r="C993" s="20"/>
      <c r="D993" s="20"/>
      <c r="E993" s="20"/>
      <c r="F993" s="20"/>
      <c r="G993" s="44"/>
      <c r="H993" s="44"/>
      <c r="I993" s="21">
        <f t="shared" ref="I993:K993" si="2758">SUM(I981:I992)</f>
        <v>0</v>
      </c>
      <c r="J993" s="21">
        <f t="shared" si="2758"/>
        <v>0</v>
      </c>
      <c r="K993" s="21">
        <f t="shared" si="2758"/>
        <v>0</v>
      </c>
      <c r="L993" s="21">
        <f>L992</f>
        <v>0</v>
      </c>
      <c r="M993" s="21">
        <f>SUM(M981:M992)</f>
        <v>0</v>
      </c>
      <c r="N993" s="21">
        <f t="shared" ref="N993:O993" si="2759">SUM(N981:N992)</f>
        <v>0</v>
      </c>
      <c r="O993" s="21">
        <f t="shared" si="2759"/>
        <v>0</v>
      </c>
      <c r="P993" s="21"/>
      <c r="Q993" s="22"/>
      <c r="R993" s="21">
        <f t="shared" ref="R993:AI993" si="2760">SUM(R981:R992)</f>
        <v>0</v>
      </c>
      <c r="S993" s="21">
        <f t="shared" si="2760"/>
        <v>0</v>
      </c>
      <c r="T993" s="21">
        <f t="shared" si="2760"/>
        <v>0</v>
      </c>
      <c r="U993" s="21">
        <f t="shared" si="2760"/>
        <v>0</v>
      </c>
      <c r="V993" s="21">
        <f t="shared" si="2760"/>
        <v>0</v>
      </c>
      <c r="W993" s="21">
        <f t="shared" si="2760"/>
        <v>0</v>
      </c>
      <c r="X993" s="21">
        <f t="shared" si="2760"/>
        <v>0</v>
      </c>
      <c r="Y993" s="21">
        <f t="shared" si="2760"/>
        <v>0</v>
      </c>
      <c r="Z993" s="21">
        <f t="shared" si="2760"/>
        <v>0</v>
      </c>
      <c r="AA993" s="21">
        <f t="shared" si="2760"/>
        <v>0</v>
      </c>
      <c r="AB993" s="21">
        <f t="shared" si="2760"/>
        <v>0</v>
      </c>
      <c r="AC993" s="21">
        <f t="shared" si="2760"/>
        <v>0</v>
      </c>
      <c r="AD993" s="27">
        <f t="shared" si="2760"/>
        <v>0</v>
      </c>
      <c r="AE993" s="21">
        <f t="shared" si="2760"/>
        <v>0</v>
      </c>
      <c r="AF993" s="21">
        <f t="shared" si="2760"/>
        <v>0</v>
      </c>
      <c r="AG993" s="27">
        <f t="shared" si="2760"/>
        <v>0</v>
      </c>
      <c r="AH993" s="21">
        <f t="shared" si="2760"/>
        <v>0</v>
      </c>
      <c r="AI993" s="21">
        <f t="shared" si="2760"/>
        <v>0</v>
      </c>
      <c r="AK993" s="14" t="s">
        <v>71</v>
      </c>
      <c r="AL993" s="15">
        <v>0.05</v>
      </c>
      <c r="AM993" s="16" t="s">
        <v>3</v>
      </c>
    </row>
    <row r="994" spans="1:39" x14ac:dyDescent="0.25">
      <c r="A994" s="2"/>
      <c r="G994" s="2"/>
      <c r="H994" s="2"/>
      <c r="O994" s="2"/>
      <c r="P994" s="2"/>
    </row>
    <row r="995" spans="1:39" ht="42" customHeight="1" x14ac:dyDescent="0.25">
      <c r="A995" s="223" t="s">
        <v>63</v>
      </c>
      <c r="B995" s="223" t="s">
        <v>43</v>
      </c>
      <c r="C995" s="224" t="s">
        <v>19</v>
      </c>
      <c r="D995" s="226"/>
      <c r="E995" s="223" t="s">
        <v>14</v>
      </c>
      <c r="F995" s="223" t="s">
        <v>38</v>
      </c>
      <c r="G995" s="223" t="s">
        <v>1</v>
      </c>
      <c r="H995" s="223" t="s">
        <v>5</v>
      </c>
      <c r="I995" s="225" t="s">
        <v>31</v>
      </c>
      <c r="J995" s="225" t="s">
        <v>32</v>
      </c>
      <c r="K995" s="225" t="s">
        <v>48</v>
      </c>
      <c r="L995" s="225" t="s">
        <v>0</v>
      </c>
      <c r="M995" s="4" t="s">
        <v>45</v>
      </c>
      <c r="N995" s="4" t="s">
        <v>46</v>
      </c>
      <c r="O995" s="4" t="s">
        <v>47</v>
      </c>
      <c r="P995" s="225" t="s">
        <v>50</v>
      </c>
      <c r="Q995" s="225" t="s">
        <v>33</v>
      </c>
      <c r="R995" s="4" t="s">
        <v>51</v>
      </c>
      <c r="S995" s="4" t="s">
        <v>52</v>
      </c>
      <c r="T995" s="4" t="s">
        <v>53</v>
      </c>
      <c r="U995" s="4" t="s">
        <v>54</v>
      </c>
      <c r="V995" s="4" t="s">
        <v>55</v>
      </c>
      <c r="W995" s="4" t="s">
        <v>56</v>
      </c>
      <c r="X995" s="4" t="s">
        <v>57</v>
      </c>
      <c r="Y995" s="4" t="s">
        <v>58</v>
      </c>
      <c r="Z995" s="4" t="s">
        <v>59</v>
      </c>
      <c r="AA995" s="4" t="s">
        <v>62</v>
      </c>
      <c r="AB995" s="4" t="s">
        <v>60</v>
      </c>
      <c r="AC995" s="4" t="s">
        <v>61</v>
      </c>
      <c r="AD995" s="233" t="s">
        <v>34</v>
      </c>
      <c r="AE995" s="231" t="s">
        <v>2</v>
      </c>
      <c r="AF995" s="231" t="s">
        <v>3</v>
      </c>
      <c r="AG995" s="233" t="s">
        <v>35</v>
      </c>
      <c r="AH995" s="223" t="s">
        <v>36</v>
      </c>
      <c r="AI995" s="223" t="s">
        <v>37</v>
      </c>
      <c r="AK995" s="229" t="s">
        <v>30</v>
      </c>
      <c r="AL995" s="229"/>
      <c r="AM995" s="229"/>
    </row>
    <row r="996" spans="1:39" s="6" customFormat="1" ht="35.25" customHeight="1" x14ac:dyDescent="0.3">
      <c r="A996" s="224"/>
      <c r="B996" s="224"/>
      <c r="C996" s="224"/>
      <c r="D996" s="227"/>
      <c r="E996" s="223"/>
      <c r="F996" s="223"/>
      <c r="G996" s="223"/>
      <c r="H996" s="223"/>
      <c r="I996" s="230"/>
      <c r="J996" s="230"/>
      <c r="K996" s="230"/>
      <c r="L996" s="230"/>
      <c r="M996" s="5">
        <v>0</v>
      </c>
      <c r="N996" s="5">
        <v>625000</v>
      </c>
      <c r="O996" s="5">
        <v>1250000</v>
      </c>
      <c r="P996" s="225"/>
      <c r="Q996" s="225"/>
      <c r="R996" s="29">
        <v>4.95E-4</v>
      </c>
      <c r="S996" s="29">
        <v>9.5200000000000005E-4</v>
      </c>
      <c r="T996" s="29">
        <v>1.5900000000000001E-3</v>
      </c>
      <c r="U996" s="29">
        <v>1.1169999999999999E-3</v>
      </c>
      <c r="V996" s="29">
        <v>2.189E-3</v>
      </c>
      <c r="W996" s="29">
        <v>4.5430000000000002E-3</v>
      </c>
      <c r="X996" s="29">
        <v>8.8199999999999997E-4</v>
      </c>
      <c r="Y996" s="29">
        <v>1.6949999999999999E-3</v>
      </c>
      <c r="Z996" s="29">
        <v>2.8319999999999999E-3</v>
      </c>
      <c r="AA996" s="29">
        <v>1.9889999999999999E-3</v>
      </c>
      <c r="AB996" s="29">
        <v>3.8999999999999998E-3</v>
      </c>
      <c r="AC996" s="29">
        <v>8.0949999999999998E-3</v>
      </c>
      <c r="AD996" s="233"/>
      <c r="AE996" s="232"/>
      <c r="AF996" s="232"/>
      <c r="AG996" s="234"/>
      <c r="AH996" s="223"/>
      <c r="AI996" s="223"/>
      <c r="AK996" s="229"/>
      <c r="AL996" s="229"/>
      <c r="AM996" s="229"/>
    </row>
    <row r="997" spans="1:39" s="3" customFormat="1" ht="13.8" x14ac:dyDescent="0.25">
      <c r="A997" s="7" t="s">
        <v>44</v>
      </c>
      <c r="B997" s="7" t="s">
        <v>42</v>
      </c>
      <c r="C997" s="8" t="s">
        <v>39</v>
      </c>
      <c r="D997" s="30"/>
      <c r="E997" s="8" t="s">
        <v>64</v>
      </c>
      <c r="F997" s="9" t="str">
        <f>IFERROR(VLOOKUP(E997,Template!$AK$5:$AL$17,2,FALSE),"")</f>
        <v/>
      </c>
      <c r="G997" s="41" t="s">
        <v>7</v>
      </c>
      <c r="H997" s="41" t="s">
        <v>6</v>
      </c>
      <c r="I997" s="32" t="s">
        <v>65</v>
      </c>
      <c r="J997" s="32" t="s">
        <v>66</v>
      </c>
      <c r="K997" s="33">
        <f>IFERROR(I997+J997,0)</f>
        <v>0</v>
      </c>
      <c r="L997" s="33">
        <f>IFERROR(K997,"")</f>
        <v>0</v>
      </c>
      <c r="M997" s="34">
        <f t="shared" ref="M997:M1008" si="2761">IF(L997&lt;=$N$4,K997,IF(L996&gt;$N$4,0,$N$4-L996))</f>
        <v>0</v>
      </c>
      <c r="N997" s="34">
        <f>IF(AND(L997&gt;$N$4,L997&lt;=$O$4),K997-M997,IF(AND(L996&gt;$N$4,L996&lt;=$O$4),$O$4-L996,IF(L996&gt;$O$4,0,IF(L997&lt;$N$4,0,MIN(L997-$N$4,$N$4)))))</f>
        <v>0</v>
      </c>
      <c r="O997" s="34">
        <f>IF(L997&gt;$O$4,K997-M997-N997,0)</f>
        <v>0</v>
      </c>
      <c r="P997" s="12" t="s">
        <v>94</v>
      </c>
      <c r="Q997" s="12" t="s">
        <v>68</v>
      </c>
      <c r="R997" s="33">
        <f>IF(AND($Q997="LOW",$P997="French"),M997*R$4,0)</f>
        <v>0</v>
      </c>
      <c r="S997" s="33">
        <f>IF(AND($Q997="LOW",$P997="French"),N997*S$4,0)</f>
        <v>0</v>
      </c>
      <c r="T997" s="33">
        <f>IF(AND($Q997="LOW",$P997="French"),O997*T$4,0)</f>
        <v>0</v>
      </c>
      <c r="U997" s="33">
        <f>IF(AND($Q997="HIGH",$P997="French"),M997*U$4,0)</f>
        <v>0</v>
      </c>
      <c r="V997" s="33">
        <f>IF(AND($Q997="HIGH",$P997="French"),N997*V$4,0)</f>
        <v>0</v>
      </c>
      <c r="W997" s="33">
        <f>IF(AND($Q997="HIGH",$P997="French"),O997*W$4,0)</f>
        <v>0</v>
      </c>
      <c r="X997" s="33">
        <f>IF(AND($Q997="LOW",$P997="English"),M997*X$4,0)</f>
        <v>0</v>
      </c>
      <c r="Y997" s="33">
        <f>IF(AND($Q997="LOW",$P997="English"),N997*Y$4,0)</f>
        <v>0</v>
      </c>
      <c r="Z997" s="33">
        <f>IF(AND($Q997="LOW",$P997="English"),O997*Z$4,0)</f>
        <v>0</v>
      </c>
      <c r="AA997" s="33">
        <f>IF(AND($Q997="HIGH",$P997="English"),M997*AA$4,0)</f>
        <v>0</v>
      </c>
      <c r="AB997" s="33">
        <f>IF(AND($Q997="HIGH",$P997="English"),N997*AB$4,0)</f>
        <v>0</v>
      </c>
      <c r="AC997" s="33">
        <f>IF(AND($Q997="HIGH",$P997="English"),O997*AC$4,0)</f>
        <v>0</v>
      </c>
      <c r="AD997" s="26">
        <f>SUM(R997:AC997)</f>
        <v>0</v>
      </c>
      <c r="AE997" s="46" t="str">
        <f>IFERROR(IF(AE$3=VLOOKUP($E997,Template!$AK$5:$AM$17,3,FALSE),$AD997*$F997,0),"0.00")</f>
        <v>0.00</v>
      </c>
      <c r="AF997" s="46" t="str">
        <f>IFERROR(IF(AF$3=VLOOKUP($E997,Template!$AK$5:$AM$17,3,FALSE),$AD997*$F997,0),"0.00")</f>
        <v>0.00</v>
      </c>
      <c r="AG997" s="28">
        <f>SUM(AD997:AF997)</f>
        <v>0</v>
      </c>
      <c r="AH997" s="13" t="s">
        <v>40</v>
      </c>
      <c r="AI997" s="13" t="s">
        <v>41</v>
      </c>
      <c r="AK997" s="14" t="s">
        <v>25</v>
      </c>
      <c r="AL997" s="15">
        <v>0.05</v>
      </c>
      <c r="AM997" s="16" t="s">
        <v>3</v>
      </c>
    </row>
    <row r="998" spans="1:39" s="3" customFormat="1" ht="13.8" x14ac:dyDescent="0.25">
      <c r="A998" s="7" t="str">
        <f>A997</f>
        <v>(Enter Broadcasting Company Name)</v>
      </c>
      <c r="B998" s="7" t="str">
        <f>B997</f>
        <v>(Enter Call Letters)</v>
      </c>
      <c r="C998" s="8" t="str">
        <f>C997</f>
        <v>(Select AM/FM)</v>
      </c>
      <c r="D998" s="30"/>
      <c r="E998" s="8" t="str">
        <f>E997</f>
        <v>(Select Station Province)</v>
      </c>
      <c r="F998" s="9" t="str">
        <f>IFERROR(VLOOKUP(E998,Template!$AK$5:$AL$17,2,FALSE),"")</f>
        <v/>
      </c>
      <c r="G998" s="42" t="s">
        <v>8</v>
      </c>
      <c r="H998" s="42" t="s">
        <v>9</v>
      </c>
      <c r="I998" s="32" t="s">
        <v>65</v>
      </c>
      <c r="J998" s="32" t="s">
        <v>66</v>
      </c>
      <c r="K998" s="33">
        <f t="shared" ref="K998:K1008" si="2762">IFERROR(I998+J998,0)</f>
        <v>0</v>
      </c>
      <c r="L998" s="33">
        <f t="shared" ref="L998:L1008" si="2763">IFERROR(L997+K998,"")</f>
        <v>0</v>
      </c>
      <c r="M998" s="34">
        <f t="shared" si="2761"/>
        <v>0</v>
      </c>
      <c r="N998" s="34">
        <f>IF(AND(L998&gt;$N$4,L998&lt;=$O$4),K998-M998,IF(AND(L997&gt;$N$4,L997&lt;=$O$4),$O$4-L997,IF(L997&gt;$O$4,0,IF(L998&lt;$N$4,0,MIN(L998-$N$4,$N$4)))))</f>
        <v>0</v>
      </c>
      <c r="O998" s="34">
        <f t="shared" ref="O998:O1008" si="2764">IF(L998&gt;$O$4,K998-M998-N998,0)</f>
        <v>0</v>
      </c>
      <c r="P998" s="12" t="str">
        <f>P997</f>
        <v>(Select Language)</v>
      </c>
      <c r="Q998" s="12" t="str">
        <f>Q997</f>
        <v>(Select Usage)</v>
      </c>
      <c r="R998" s="33">
        <f t="shared" ref="R998:R1008" si="2765">IF(AND($Q998="LOW",$P998="French"),M998*R$4,0)</f>
        <v>0</v>
      </c>
      <c r="S998" s="33">
        <f t="shared" ref="S998:S1008" si="2766">IF(AND($Q998="LOW",$P998="French"),N998*S$4,0)</f>
        <v>0</v>
      </c>
      <c r="T998" s="33">
        <f t="shared" ref="T998:T1008" si="2767">IF(AND($Q998="LOW",$P998="French"),O998*T$4,0)</f>
        <v>0</v>
      </c>
      <c r="U998" s="33">
        <f t="shared" ref="U998:U1008" si="2768">IF(AND($Q998="HIGH",$P998="French"),M998*U$4,0)</f>
        <v>0</v>
      </c>
      <c r="V998" s="33">
        <f t="shared" ref="V998:V1008" si="2769">IF(AND($Q998="HIGH",$P998="French"),N998*V$4,0)</f>
        <v>0</v>
      </c>
      <c r="W998" s="33">
        <f t="shared" ref="W998:W1008" si="2770">IF(AND($Q998="HIGH",$P998="French"),O998*W$4,0)</f>
        <v>0</v>
      </c>
      <c r="X998" s="33">
        <f t="shared" ref="X998:X1008" si="2771">IF(AND($Q998="LOW",$P998="English"),M998*X$4,0)</f>
        <v>0</v>
      </c>
      <c r="Y998" s="33">
        <f t="shared" ref="Y998:Y1008" si="2772">IF(AND($Q998="LOW",$P998="English"),N998*Y$4,0)</f>
        <v>0</v>
      </c>
      <c r="Z998" s="33">
        <f t="shared" ref="Z998:Z1008" si="2773">IF(AND($Q998="LOW",$P998="English"),O998*Z$4,0)</f>
        <v>0</v>
      </c>
      <c r="AA998" s="33">
        <f t="shared" ref="AA998:AA1008" si="2774">IF(AND($Q998="HIGH",$P998="English"),M998*AA$4,0)</f>
        <v>0</v>
      </c>
      <c r="AB998" s="33">
        <f t="shared" ref="AB998:AB1008" si="2775">IF(AND($Q998="HIGH",$P998="English"),N998*AB$4,0)</f>
        <v>0</v>
      </c>
      <c r="AC998" s="33">
        <f t="shared" ref="AC998:AC1008" si="2776">IF(AND($Q998="HIGH",$P998="English"),O998*AC$4,0)</f>
        <v>0</v>
      </c>
      <c r="AD998" s="26">
        <f t="shared" ref="AD998:AD1002" si="2777">SUM(R998:AC998)</f>
        <v>0</v>
      </c>
      <c r="AE998" s="46" t="str">
        <f>IFERROR(IF(AE$3=VLOOKUP($E998,Template!$AK$5:$AM$17,3,FALSE),$AD998*$F998,0),"0.00")</f>
        <v>0.00</v>
      </c>
      <c r="AF998" s="46" t="str">
        <f>IFERROR(IF(AF$3=VLOOKUP($E998,Template!$AK$5:$AM$17,3,FALSE),$AD998*$F998,0),"0.00")</f>
        <v>0.00</v>
      </c>
      <c r="AG998" s="28">
        <f t="shared" ref="AG998:AG1008" si="2778">SUM(AD998:AF998)</f>
        <v>0</v>
      </c>
      <c r="AH998" s="13" t="s">
        <v>40</v>
      </c>
      <c r="AI998" s="13" t="s">
        <v>41</v>
      </c>
      <c r="AK998" s="14" t="s">
        <v>23</v>
      </c>
      <c r="AL998" s="15">
        <v>0.05</v>
      </c>
      <c r="AM998" s="16" t="s">
        <v>3</v>
      </c>
    </row>
    <row r="999" spans="1:39" s="3" customFormat="1" ht="13.8" x14ac:dyDescent="0.25">
      <c r="A999" s="7" t="str">
        <f t="shared" ref="A999:C999" si="2779">A998</f>
        <v>(Enter Broadcasting Company Name)</v>
      </c>
      <c r="B999" s="7" t="str">
        <f t="shared" si="2779"/>
        <v>(Enter Call Letters)</v>
      </c>
      <c r="C999" s="8" t="str">
        <f t="shared" si="2779"/>
        <v>(Select AM/FM)</v>
      </c>
      <c r="D999" s="30"/>
      <c r="E999" s="8" t="str">
        <f t="shared" ref="E999:E1008" si="2780">E998</f>
        <v>(Select Station Province)</v>
      </c>
      <c r="F999" s="9" t="str">
        <f>IFERROR(VLOOKUP(E999,Template!$AK$5:$AL$17,2,FALSE),"")</f>
        <v/>
      </c>
      <c r="G999" s="42" t="s">
        <v>6</v>
      </c>
      <c r="H999" s="42" t="s">
        <v>10</v>
      </c>
      <c r="I999" s="32" t="s">
        <v>65</v>
      </c>
      <c r="J999" s="32" t="s">
        <v>66</v>
      </c>
      <c r="K999" s="33">
        <f t="shared" si="2762"/>
        <v>0</v>
      </c>
      <c r="L999" s="33">
        <f t="shared" si="2763"/>
        <v>0</v>
      </c>
      <c r="M999" s="34">
        <f t="shared" si="2761"/>
        <v>0</v>
      </c>
      <c r="N999" s="34">
        <f t="shared" ref="N999:N1008" si="2781">IF(AND(L999&gt;$N$4,L999&lt;=$O$4),K999-M999,IF(AND(L998&gt;$N$4,L998&lt;=$O$4),$O$4-L998,IF(L998&gt;$O$4,0,IF(L999&lt;$N$4,0,MIN(L999-$N$4,$N$4)))))</f>
        <v>0</v>
      </c>
      <c r="O999" s="34">
        <f t="shared" si="2764"/>
        <v>0</v>
      </c>
      <c r="P999" s="12" t="str">
        <f t="shared" ref="P999:Q999" si="2782">P998</f>
        <v>(Select Language)</v>
      </c>
      <c r="Q999" s="12" t="str">
        <f t="shared" si="2782"/>
        <v>(Select Usage)</v>
      </c>
      <c r="R999" s="33">
        <f t="shared" si="2765"/>
        <v>0</v>
      </c>
      <c r="S999" s="33">
        <f t="shared" si="2766"/>
        <v>0</v>
      </c>
      <c r="T999" s="33">
        <f t="shared" si="2767"/>
        <v>0</v>
      </c>
      <c r="U999" s="33">
        <f t="shared" si="2768"/>
        <v>0</v>
      </c>
      <c r="V999" s="33">
        <f t="shared" si="2769"/>
        <v>0</v>
      </c>
      <c r="W999" s="33">
        <f t="shared" si="2770"/>
        <v>0</v>
      </c>
      <c r="X999" s="33">
        <f t="shared" si="2771"/>
        <v>0</v>
      </c>
      <c r="Y999" s="33">
        <f t="shared" si="2772"/>
        <v>0</v>
      </c>
      <c r="Z999" s="33">
        <f t="shared" si="2773"/>
        <v>0</v>
      </c>
      <c r="AA999" s="33">
        <f t="shared" si="2774"/>
        <v>0</v>
      </c>
      <c r="AB999" s="33">
        <f t="shared" si="2775"/>
        <v>0</v>
      </c>
      <c r="AC999" s="33">
        <f t="shared" si="2776"/>
        <v>0</v>
      </c>
      <c r="AD999" s="26">
        <f t="shared" si="2777"/>
        <v>0</v>
      </c>
      <c r="AE999" s="46" t="str">
        <f>IFERROR(IF(AE$3=VLOOKUP($E999,Template!$AK$5:$AM$17,3,FALSE),$AD999*$F999,0),"0.00")</f>
        <v>0.00</v>
      </c>
      <c r="AF999" s="46" t="str">
        <f>IFERROR(IF(AF$3=VLOOKUP($E999,Template!$AK$5:$AM$17,3,FALSE),$AD999*$F999,0),"0.00")</f>
        <v>0.00</v>
      </c>
      <c r="AG999" s="28">
        <f t="shared" si="2778"/>
        <v>0</v>
      </c>
      <c r="AH999" s="13" t="s">
        <v>40</v>
      </c>
      <c r="AI999" s="13" t="s">
        <v>41</v>
      </c>
      <c r="AK999" s="14" t="s">
        <v>24</v>
      </c>
      <c r="AL999" s="15">
        <v>0.05</v>
      </c>
      <c r="AM999" s="16" t="s">
        <v>3</v>
      </c>
    </row>
    <row r="1000" spans="1:39" s="3" customFormat="1" ht="13.8" x14ac:dyDescent="0.25">
      <c r="A1000" s="7" t="str">
        <f t="shared" ref="A1000:C1000" si="2783">A999</f>
        <v>(Enter Broadcasting Company Name)</v>
      </c>
      <c r="B1000" s="7" t="str">
        <f t="shared" si="2783"/>
        <v>(Enter Call Letters)</v>
      </c>
      <c r="C1000" s="8" t="str">
        <f t="shared" si="2783"/>
        <v>(Select AM/FM)</v>
      </c>
      <c r="D1000" s="30"/>
      <c r="E1000" s="8" t="str">
        <f t="shared" si="2780"/>
        <v>(Select Station Province)</v>
      </c>
      <c r="F1000" s="9" t="str">
        <f>IFERROR(VLOOKUP(E1000,Template!$AK$5:$AL$17,2,FALSE),"")</f>
        <v/>
      </c>
      <c r="G1000" s="42" t="s">
        <v>9</v>
      </c>
      <c r="H1000" s="42" t="s">
        <v>11</v>
      </c>
      <c r="I1000" s="32" t="s">
        <v>65</v>
      </c>
      <c r="J1000" s="32" t="s">
        <v>66</v>
      </c>
      <c r="K1000" s="33">
        <f t="shared" si="2762"/>
        <v>0</v>
      </c>
      <c r="L1000" s="33">
        <f t="shared" si="2763"/>
        <v>0</v>
      </c>
      <c r="M1000" s="34">
        <f t="shared" si="2761"/>
        <v>0</v>
      </c>
      <c r="N1000" s="34">
        <f t="shared" si="2781"/>
        <v>0</v>
      </c>
      <c r="O1000" s="34">
        <f t="shared" si="2764"/>
        <v>0</v>
      </c>
      <c r="P1000" s="12" t="str">
        <f t="shared" ref="P1000:Q1000" si="2784">P999</f>
        <v>(Select Language)</v>
      </c>
      <c r="Q1000" s="12" t="str">
        <f t="shared" si="2784"/>
        <v>(Select Usage)</v>
      </c>
      <c r="R1000" s="33">
        <f t="shared" si="2765"/>
        <v>0</v>
      </c>
      <c r="S1000" s="33">
        <f t="shared" si="2766"/>
        <v>0</v>
      </c>
      <c r="T1000" s="33">
        <f t="shared" si="2767"/>
        <v>0</v>
      </c>
      <c r="U1000" s="33">
        <f t="shared" si="2768"/>
        <v>0</v>
      </c>
      <c r="V1000" s="33">
        <f t="shared" si="2769"/>
        <v>0</v>
      </c>
      <c r="W1000" s="33">
        <f t="shared" si="2770"/>
        <v>0</v>
      </c>
      <c r="X1000" s="33">
        <f t="shared" si="2771"/>
        <v>0</v>
      </c>
      <c r="Y1000" s="33">
        <f t="shared" si="2772"/>
        <v>0</v>
      </c>
      <c r="Z1000" s="33">
        <f t="shared" si="2773"/>
        <v>0</v>
      </c>
      <c r="AA1000" s="33">
        <f t="shared" si="2774"/>
        <v>0</v>
      </c>
      <c r="AB1000" s="33">
        <f t="shared" si="2775"/>
        <v>0</v>
      </c>
      <c r="AC1000" s="33">
        <f t="shared" si="2776"/>
        <v>0</v>
      </c>
      <c r="AD1000" s="26">
        <f t="shared" si="2777"/>
        <v>0</v>
      </c>
      <c r="AE1000" s="46" t="str">
        <f>IFERROR(IF(AE$3=VLOOKUP($E1000,Template!$AK$5:$AM$17,3,FALSE),$AD1000*$F1000,0),"0.00")</f>
        <v>0.00</v>
      </c>
      <c r="AF1000" s="46" t="str">
        <f>IFERROR(IF(AF$3=VLOOKUP($E1000,Template!$AK$5:$AM$17,3,FALSE),$AD1000*$F1000,0),"0.00")</f>
        <v>0.00</v>
      </c>
      <c r="AG1000" s="28">
        <f t="shared" si="2778"/>
        <v>0</v>
      </c>
      <c r="AH1000" s="13" t="s">
        <v>40</v>
      </c>
      <c r="AI1000" s="13" t="s">
        <v>41</v>
      </c>
      <c r="AK1000" s="14" t="s">
        <v>22</v>
      </c>
      <c r="AL1000" s="15">
        <v>0.15</v>
      </c>
      <c r="AM1000" s="16" t="s">
        <v>2</v>
      </c>
    </row>
    <row r="1001" spans="1:39" s="3" customFormat="1" ht="13.8" x14ac:dyDescent="0.25">
      <c r="A1001" s="7" t="str">
        <f t="shared" ref="A1001:C1001" si="2785">A1000</f>
        <v>(Enter Broadcasting Company Name)</v>
      </c>
      <c r="B1001" s="7" t="str">
        <f t="shared" si="2785"/>
        <v>(Enter Call Letters)</v>
      </c>
      <c r="C1001" s="8" t="str">
        <f t="shared" si="2785"/>
        <v>(Select AM/FM)</v>
      </c>
      <c r="D1001" s="30"/>
      <c r="E1001" s="8" t="str">
        <f t="shared" si="2780"/>
        <v>(Select Station Province)</v>
      </c>
      <c r="F1001" s="9" t="str">
        <f>IFERROR(VLOOKUP(E1001,Template!$AK$5:$AL$17,2,FALSE),"")</f>
        <v/>
      </c>
      <c r="G1001" s="42" t="s">
        <v>10</v>
      </c>
      <c r="H1001" s="42" t="s">
        <v>12</v>
      </c>
      <c r="I1001" s="32" t="s">
        <v>65</v>
      </c>
      <c r="J1001" s="32" t="s">
        <v>66</v>
      </c>
      <c r="K1001" s="33">
        <f t="shared" si="2762"/>
        <v>0</v>
      </c>
      <c r="L1001" s="33">
        <f t="shared" si="2763"/>
        <v>0</v>
      </c>
      <c r="M1001" s="34">
        <f t="shared" si="2761"/>
        <v>0</v>
      </c>
      <c r="N1001" s="34">
        <f t="shared" si="2781"/>
        <v>0</v>
      </c>
      <c r="O1001" s="34">
        <f t="shared" si="2764"/>
        <v>0</v>
      </c>
      <c r="P1001" s="12" t="str">
        <f t="shared" ref="P1001:Q1001" si="2786">P1000</f>
        <v>(Select Language)</v>
      </c>
      <c r="Q1001" s="12" t="str">
        <f t="shared" si="2786"/>
        <v>(Select Usage)</v>
      </c>
      <c r="R1001" s="33">
        <f t="shared" si="2765"/>
        <v>0</v>
      </c>
      <c r="S1001" s="33">
        <f t="shared" si="2766"/>
        <v>0</v>
      </c>
      <c r="T1001" s="33">
        <f t="shared" si="2767"/>
        <v>0</v>
      </c>
      <c r="U1001" s="33">
        <f t="shared" si="2768"/>
        <v>0</v>
      </c>
      <c r="V1001" s="33">
        <f t="shared" si="2769"/>
        <v>0</v>
      </c>
      <c r="W1001" s="33">
        <f t="shared" si="2770"/>
        <v>0</v>
      </c>
      <c r="X1001" s="33">
        <f t="shared" si="2771"/>
        <v>0</v>
      </c>
      <c r="Y1001" s="33">
        <f t="shared" si="2772"/>
        <v>0</v>
      </c>
      <c r="Z1001" s="33">
        <f t="shared" si="2773"/>
        <v>0</v>
      </c>
      <c r="AA1001" s="33">
        <f t="shared" si="2774"/>
        <v>0</v>
      </c>
      <c r="AB1001" s="33">
        <f t="shared" si="2775"/>
        <v>0</v>
      </c>
      <c r="AC1001" s="33">
        <f t="shared" si="2776"/>
        <v>0</v>
      </c>
      <c r="AD1001" s="26">
        <f t="shared" si="2777"/>
        <v>0</v>
      </c>
      <c r="AE1001" s="46" t="str">
        <f>IFERROR(IF(AE$3=VLOOKUP($E1001,Template!$AK$5:$AM$17,3,FALSE),$AD1001*$F1001,0),"0.00")</f>
        <v>0.00</v>
      </c>
      <c r="AF1001" s="46" t="str">
        <f>IFERROR(IF(AF$3=VLOOKUP($E1001,Template!$AK$5:$AM$17,3,FALSE),$AD1001*$F1001,0),"0.00")</f>
        <v>0.00</v>
      </c>
      <c r="AG1001" s="28">
        <f t="shared" si="2778"/>
        <v>0</v>
      </c>
      <c r="AH1001" s="13" t="s">
        <v>40</v>
      </c>
      <c r="AI1001" s="13" t="s">
        <v>41</v>
      </c>
      <c r="AK1001" s="14" t="s">
        <v>26</v>
      </c>
      <c r="AL1001" s="15">
        <v>0.15</v>
      </c>
      <c r="AM1001" s="16" t="s">
        <v>2</v>
      </c>
    </row>
    <row r="1002" spans="1:39" s="3" customFormat="1" ht="13.8" x14ac:dyDescent="0.25">
      <c r="A1002" s="7" t="str">
        <f t="shared" ref="A1002:C1002" si="2787">A1001</f>
        <v>(Enter Broadcasting Company Name)</v>
      </c>
      <c r="B1002" s="7" t="str">
        <f t="shared" si="2787"/>
        <v>(Enter Call Letters)</v>
      </c>
      <c r="C1002" s="8" t="str">
        <f t="shared" si="2787"/>
        <v>(Select AM/FM)</v>
      </c>
      <c r="D1002" s="30"/>
      <c r="E1002" s="8" t="str">
        <f t="shared" si="2780"/>
        <v>(Select Station Province)</v>
      </c>
      <c r="F1002" s="9" t="str">
        <f>IFERROR(VLOOKUP(E1002,Template!$AK$5:$AL$17,2,FALSE),"")</f>
        <v/>
      </c>
      <c r="G1002" s="42" t="s">
        <v>11</v>
      </c>
      <c r="H1002" s="42" t="s">
        <v>13</v>
      </c>
      <c r="I1002" s="32" t="s">
        <v>65</v>
      </c>
      <c r="J1002" s="32" t="s">
        <v>66</v>
      </c>
      <c r="K1002" s="33">
        <f t="shared" si="2762"/>
        <v>0</v>
      </c>
      <c r="L1002" s="33">
        <f t="shared" si="2763"/>
        <v>0</v>
      </c>
      <c r="M1002" s="34">
        <f t="shared" si="2761"/>
        <v>0</v>
      </c>
      <c r="N1002" s="34">
        <f t="shared" si="2781"/>
        <v>0</v>
      </c>
      <c r="O1002" s="34">
        <f t="shared" si="2764"/>
        <v>0</v>
      </c>
      <c r="P1002" s="12" t="str">
        <f t="shared" ref="P1002:Q1002" si="2788">P1001</f>
        <v>(Select Language)</v>
      </c>
      <c r="Q1002" s="12" t="str">
        <f t="shared" si="2788"/>
        <v>(Select Usage)</v>
      </c>
      <c r="R1002" s="33">
        <f t="shared" si="2765"/>
        <v>0</v>
      </c>
      <c r="S1002" s="33">
        <f t="shared" si="2766"/>
        <v>0</v>
      </c>
      <c r="T1002" s="33">
        <f t="shared" si="2767"/>
        <v>0</v>
      </c>
      <c r="U1002" s="33">
        <f t="shared" si="2768"/>
        <v>0</v>
      </c>
      <c r="V1002" s="33">
        <f t="shared" si="2769"/>
        <v>0</v>
      </c>
      <c r="W1002" s="33">
        <f t="shared" si="2770"/>
        <v>0</v>
      </c>
      <c r="X1002" s="33">
        <f t="shared" si="2771"/>
        <v>0</v>
      </c>
      <c r="Y1002" s="33">
        <f t="shared" si="2772"/>
        <v>0</v>
      </c>
      <c r="Z1002" s="33">
        <f t="shared" si="2773"/>
        <v>0</v>
      </c>
      <c r="AA1002" s="33">
        <f t="shared" si="2774"/>
        <v>0</v>
      </c>
      <c r="AB1002" s="33">
        <f t="shared" si="2775"/>
        <v>0</v>
      </c>
      <c r="AC1002" s="33">
        <f t="shared" si="2776"/>
        <v>0</v>
      </c>
      <c r="AD1002" s="26">
        <f t="shared" si="2777"/>
        <v>0</v>
      </c>
      <c r="AE1002" s="46" t="str">
        <f>IFERROR(IF(AE$3=VLOOKUP($E1002,Template!$AK$5:$AM$17,3,FALSE),$AD1002*$F1002,0),"0.00")</f>
        <v>0.00</v>
      </c>
      <c r="AF1002" s="46" t="str">
        <f>IFERROR(IF(AF$3=VLOOKUP($E1002,Template!$AK$5:$AM$17,3,FALSE),$AD1002*$F1002,0),"0.00")</f>
        <v>0.00</v>
      </c>
      <c r="AG1002" s="28">
        <f t="shared" si="2778"/>
        <v>0</v>
      </c>
      <c r="AH1002" s="13" t="s">
        <v>40</v>
      </c>
      <c r="AI1002" s="13" t="s">
        <v>41</v>
      </c>
      <c r="AK1002" s="14" t="s">
        <v>27</v>
      </c>
      <c r="AL1002" s="15">
        <v>0.15</v>
      </c>
      <c r="AM1002" s="16" t="s">
        <v>2</v>
      </c>
    </row>
    <row r="1003" spans="1:39" s="3" customFormat="1" ht="13.8" x14ac:dyDescent="0.25">
      <c r="A1003" s="7" t="str">
        <f t="shared" ref="A1003:C1003" si="2789">A1002</f>
        <v>(Enter Broadcasting Company Name)</v>
      </c>
      <c r="B1003" s="7" t="str">
        <f t="shared" si="2789"/>
        <v>(Enter Call Letters)</v>
      </c>
      <c r="C1003" s="8" t="str">
        <f t="shared" si="2789"/>
        <v>(Select AM/FM)</v>
      </c>
      <c r="D1003" s="30"/>
      <c r="E1003" s="8" t="str">
        <f t="shared" si="2780"/>
        <v>(Select Station Province)</v>
      </c>
      <c r="F1003" s="9" t="str">
        <f>IFERROR(VLOOKUP(E1003,Template!$AK$5:$AL$17,2,FALSE),"")</f>
        <v/>
      </c>
      <c r="G1003" s="42" t="s">
        <v>12</v>
      </c>
      <c r="H1003" s="42" t="s">
        <v>15</v>
      </c>
      <c r="I1003" s="32" t="s">
        <v>65</v>
      </c>
      <c r="J1003" s="32" t="s">
        <v>66</v>
      </c>
      <c r="K1003" s="33">
        <f t="shared" si="2762"/>
        <v>0</v>
      </c>
      <c r="L1003" s="33">
        <f t="shared" si="2763"/>
        <v>0</v>
      </c>
      <c r="M1003" s="34">
        <f t="shared" si="2761"/>
        <v>0</v>
      </c>
      <c r="N1003" s="34">
        <f t="shared" si="2781"/>
        <v>0</v>
      </c>
      <c r="O1003" s="34">
        <f t="shared" si="2764"/>
        <v>0</v>
      </c>
      <c r="P1003" s="12" t="str">
        <f t="shared" ref="P1003:Q1003" si="2790">P1002</f>
        <v>(Select Language)</v>
      </c>
      <c r="Q1003" s="12" t="str">
        <f t="shared" si="2790"/>
        <v>(Select Usage)</v>
      </c>
      <c r="R1003" s="33">
        <f t="shared" si="2765"/>
        <v>0</v>
      </c>
      <c r="S1003" s="33">
        <f t="shared" si="2766"/>
        <v>0</v>
      </c>
      <c r="T1003" s="33">
        <f t="shared" si="2767"/>
        <v>0</v>
      </c>
      <c r="U1003" s="33">
        <f t="shared" si="2768"/>
        <v>0</v>
      </c>
      <c r="V1003" s="33">
        <f t="shared" si="2769"/>
        <v>0</v>
      </c>
      <c r="W1003" s="33">
        <f t="shared" si="2770"/>
        <v>0</v>
      </c>
      <c r="X1003" s="33">
        <f t="shared" si="2771"/>
        <v>0</v>
      </c>
      <c r="Y1003" s="33">
        <f t="shared" si="2772"/>
        <v>0</v>
      </c>
      <c r="Z1003" s="33">
        <f t="shared" si="2773"/>
        <v>0</v>
      </c>
      <c r="AA1003" s="33">
        <f t="shared" si="2774"/>
        <v>0</v>
      </c>
      <c r="AB1003" s="33">
        <f t="shared" si="2775"/>
        <v>0</v>
      </c>
      <c r="AC1003" s="33">
        <f t="shared" si="2776"/>
        <v>0</v>
      </c>
      <c r="AD1003" s="26">
        <f>SUM(R1003:AC1003)</f>
        <v>0</v>
      </c>
      <c r="AE1003" s="46" t="str">
        <f>IFERROR(IF(AE$3=VLOOKUP($E1003,Template!$AK$5:$AM$17,3,FALSE),$AD1003*$F1003,0),"0.00")</f>
        <v>0.00</v>
      </c>
      <c r="AF1003" s="46" t="str">
        <f>IFERROR(IF(AF$3=VLOOKUP($E1003,Template!$AK$5:$AM$17,3,FALSE),$AD1003*$F1003,0),"0.00")</f>
        <v>0.00</v>
      </c>
      <c r="AG1003" s="28">
        <f t="shared" si="2778"/>
        <v>0</v>
      </c>
      <c r="AH1003" s="13" t="s">
        <v>40</v>
      </c>
      <c r="AI1003" s="13" t="s">
        <v>41</v>
      </c>
      <c r="AK1003" s="14" t="s">
        <v>28</v>
      </c>
      <c r="AL1003" s="15">
        <v>0.05</v>
      </c>
      <c r="AM1003" s="16" t="s">
        <v>3</v>
      </c>
    </row>
    <row r="1004" spans="1:39" s="3" customFormat="1" ht="13.8" x14ac:dyDescent="0.25">
      <c r="A1004" s="7" t="str">
        <f t="shared" ref="A1004:C1004" si="2791">A1003</f>
        <v>(Enter Broadcasting Company Name)</v>
      </c>
      <c r="B1004" s="7" t="str">
        <f t="shared" si="2791"/>
        <v>(Enter Call Letters)</v>
      </c>
      <c r="C1004" s="8" t="str">
        <f t="shared" si="2791"/>
        <v>(Select AM/FM)</v>
      </c>
      <c r="D1004" s="30"/>
      <c r="E1004" s="8" t="str">
        <f t="shared" si="2780"/>
        <v>(Select Station Province)</v>
      </c>
      <c r="F1004" s="9" t="str">
        <f>IFERROR(VLOOKUP(E1004,Template!$AK$5:$AL$17,2,FALSE),"")</f>
        <v/>
      </c>
      <c r="G1004" s="42" t="s">
        <v>13</v>
      </c>
      <c r="H1004" s="42" t="s">
        <v>16</v>
      </c>
      <c r="I1004" s="32" t="s">
        <v>65</v>
      </c>
      <c r="J1004" s="32" t="s">
        <v>66</v>
      </c>
      <c r="K1004" s="33">
        <f t="shared" si="2762"/>
        <v>0</v>
      </c>
      <c r="L1004" s="33">
        <f t="shared" si="2763"/>
        <v>0</v>
      </c>
      <c r="M1004" s="34">
        <f t="shared" si="2761"/>
        <v>0</v>
      </c>
      <c r="N1004" s="34">
        <f t="shared" si="2781"/>
        <v>0</v>
      </c>
      <c r="O1004" s="34">
        <f t="shared" si="2764"/>
        <v>0</v>
      </c>
      <c r="P1004" s="12" t="str">
        <f t="shared" ref="P1004:Q1004" si="2792">P1003</f>
        <v>(Select Language)</v>
      </c>
      <c r="Q1004" s="12" t="str">
        <f t="shared" si="2792"/>
        <v>(Select Usage)</v>
      </c>
      <c r="R1004" s="33">
        <f t="shared" si="2765"/>
        <v>0</v>
      </c>
      <c r="S1004" s="33">
        <f t="shared" si="2766"/>
        <v>0</v>
      </c>
      <c r="T1004" s="33">
        <f t="shared" si="2767"/>
        <v>0</v>
      </c>
      <c r="U1004" s="33">
        <f t="shared" si="2768"/>
        <v>0</v>
      </c>
      <c r="V1004" s="33">
        <f t="shared" si="2769"/>
        <v>0</v>
      </c>
      <c r="W1004" s="33">
        <f t="shared" si="2770"/>
        <v>0</v>
      </c>
      <c r="X1004" s="33">
        <f t="shared" si="2771"/>
        <v>0</v>
      </c>
      <c r="Y1004" s="33">
        <f t="shared" si="2772"/>
        <v>0</v>
      </c>
      <c r="Z1004" s="33">
        <f t="shared" si="2773"/>
        <v>0</v>
      </c>
      <c r="AA1004" s="33">
        <f t="shared" si="2774"/>
        <v>0</v>
      </c>
      <c r="AB1004" s="33">
        <f t="shared" si="2775"/>
        <v>0</v>
      </c>
      <c r="AC1004" s="33">
        <f t="shared" si="2776"/>
        <v>0</v>
      </c>
      <c r="AD1004" s="26">
        <f t="shared" ref="AD1004:AD1006" si="2793">SUM(R1004:AC1004)</f>
        <v>0</v>
      </c>
      <c r="AE1004" s="46" t="str">
        <f>IFERROR(IF(AE$3=VLOOKUP($E1004,Template!$AK$5:$AM$17,3,FALSE),$AD1004*$F1004,0),"0.00")</f>
        <v>0.00</v>
      </c>
      <c r="AF1004" s="46" t="str">
        <f>IFERROR(IF(AF$3=VLOOKUP($E1004,Template!$AK$5:$AM$17,3,FALSE),$AD1004*$F1004,0),"0.00")</f>
        <v>0.00</v>
      </c>
      <c r="AG1004" s="28">
        <f t="shared" si="2778"/>
        <v>0</v>
      </c>
      <c r="AH1004" s="13" t="s">
        <v>40</v>
      </c>
      <c r="AI1004" s="13" t="s">
        <v>41</v>
      </c>
      <c r="AK1004" s="14" t="s">
        <v>70</v>
      </c>
      <c r="AL1004" s="15">
        <v>0.05</v>
      </c>
      <c r="AM1004" s="16" t="s">
        <v>3</v>
      </c>
    </row>
    <row r="1005" spans="1:39" s="3" customFormat="1" ht="13.8" x14ac:dyDescent="0.25">
      <c r="A1005" s="7" t="str">
        <f t="shared" ref="A1005:C1005" si="2794">A1004</f>
        <v>(Enter Broadcasting Company Name)</v>
      </c>
      <c r="B1005" s="7" t="str">
        <f t="shared" si="2794"/>
        <v>(Enter Call Letters)</v>
      </c>
      <c r="C1005" s="8" t="str">
        <f t="shared" si="2794"/>
        <v>(Select AM/FM)</v>
      </c>
      <c r="D1005" s="30"/>
      <c r="E1005" s="8" t="str">
        <f t="shared" si="2780"/>
        <v>(Select Station Province)</v>
      </c>
      <c r="F1005" s="9" t="str">
        <f>IFERROR(VLOOKUP(E1005,Template!$AK$5:$AL$17,2,FALSE),"")</f>
        <v/>
      </c>
      <c r="G1005" s="42" t="s">
        <v>15</v>
      </c>
      <c r="H1005" s="42" t="s">
        <v>17</v>
      </c>
      <c r="I1005" s="32" t="s">
        <v>65</v>
      </c>
      <c r="J1005" s="32" t="s">
        <v>66</v>
      </c>
      <c r="K1005" s="33">
        <f t="shared" si="2762"/>
        <v>0</v>
      </c>
      <c r="L1005" s="33">
        <f t="shared" si="2763"/>
        <v>0</v>
      </c>
      <c r="M1005" s="34">
        <f t="shared" si="2761"/>
        <v>0</v>
      </c>
      <c r="N1005" s="34">
        <f t="shared" si="2781"/>
        <v>0</v>
      </c>
      <c r="O1005" s="34">
        <f t="shared" si="2764"/>
        <v>0</v>
      </c>
      <c r="P1005" s="12" t="str">
        <f t="shared" ref="P1005:Q1005" si="2795">P1004</f>
        <v>(Select Language)</v>
      </c>
      <c r="Q1005" s="12" t="str">
        <f t="shared" si="2795"/>
        <v>(Select Usage)</v>
      </c>
      <c r="R1005" s="33">
        <f t="shared" si="2765"/>
        <v>0</v>
      </c>
      <c r="S1005" s="33">
        <f t="shared" si="2766"/>
        <v>0</v>
      </c>
      <c r="T1005" s="33">
        <f t="shared" si="2767"/>
        <v>0</v>
      </c>
      <c r="U1005" s="33">
        <f t="shared" si="2768"/>
        <v>0</v>
      </c>
      <c r="V1005" s="33">
        <f t="shared" si="2769"/>
        <v>0</v>
      </c>
      <c r="W1005" s="33">
        <f t="shared" si="2770"/>
        <v>0</v>
      </c>
      <c r="X1005" s="33">
        <f t="shared" si="2771"/>
        <v>0</v>
      </c>
      <c r="Y1005" s="33">
        <f t="shared" si="2772"/>
        <v>0</v>
      </c>
      <c r="Z1005" s="33">
        <f t="shared" si="2773"/>
        <v>0</v>
      </c>
      <c r="AA1005" s="33">
        <f t="shared" si="2774"/>
        <v>0</v>
      </c>
      <c r="AB1005" s="33">
        <f t="shared" si="2775"/>
        <v>0</v>
      </c>
      <c r="AC1005" s="33">
        <f t="shared" si="2776"/>
        <v>0</v>
      </c>
      <c r="AD1005" s="26">
        <f t="shared" si="2793"/>
        <v>0</v>
      </c>
      <c r="AE1005" s="46" t="str">
        <f>IFERROR(IF(AE$3=VLOOKUP($E1005,Template!$AK$5:$AM$17,3,FALSE),$AD1005*$F1005,0),"0.00")</f>
        <v>0.00</v>
      </c>
      <c r="AF1005" s="46" t="str">
        <f>IFERROR(IF(AF$3=VLOOKUP($E1005,Template!$AK$5:$AM$17,3,FALSE),$AD1005*$F1005,0),"0.00")</f>
        <v>0.00</v>
      </c>
      <c r="AG1005" s="28">
        <f t="shared" si="2778"/>
        <v>0</v>
      </c>
      <c r="AH1005" s="13" t="s">
        <v>40</v>
      </c>
      <c r="AI1005" s="13" t="s">
        <v>41</v>
      </c>
      <c r="AK1005" s="14" t="s">
        <v>20</v>
      </c>
      <c r="AL1005" s="15">
        <v>0.13</v>
      </c>
      <c r="AM1005" s="16" t="s">
        <v>2</v>
      </c>
    </row>
    <row r="1006" spans="1:39" s="3" customFormat="1" ht="13.8" x14ac:dyDescent="0.25">
      <c r="A1006" s="7" t="str">
        <f t="shared" ref="A1006:C1006" si="2796">A1005</f>
        <v>(Enter Broadcasting Company Name)</v>
      </c>
      <c r="B1006" s="7" t="str">
        <f t="shared" si="2796"/>
        <v>(Enter Call Letters)</v>
      </c>
      <c r="C1006" s="8" t="str">
        <f t="shared" si="2796"/>
        <v>(Select AM/FM)</v>
      </c>
      <c r="D1006" s="30"/>
      <c r="E1006" s="8" t="str">
        <f t="shared" si="2780"/>
        <v>(Select Station Province)</v>
      </c>
      <c r="F1006" s="9" t="str">
        <f>IFERROR(VLOOKUP(E1006,Template!$AK$5:$AL$17,2,FALSE),"")</f>
        <v/>
      </c>
      <c r="G1006" s="42" t="s">
        <v>16</v>
      </c>
      <c r="H1006" s="42" t="s">
        <v>18</v>
      </c>
      <c r="I1006" s="32" t="s">
        <v>65</v>
      </c>
      <c r="J1006" s="32" t="s">
        <v>66</v>
      </c>
      <c r="K1006" s="33">
        <f t="shared" si="2762"/>
        <v>0</v>
      </c>
      <c r="L1006" s="33">
        <f t="shared" si="2763"/>
        <v>0</v>
      </c>
      <c r="M1006" s="34">
        <f t="shared" si="2761"/>
        <v>0</v>
      </c>
      <c r="N1006" s="34">
        <f t="shared" si="2781"/>
        <v>0</v>
      </c>
      <c r="O1006" s="34">
        <f t="shared" si="2764"/>
        <v>0</v>
      </c>
      <c r="P1006" s="12" t="str">
        <f t="shared" ref="P1006:Q1006" si="2797">P1005</f>
        <v>(Select Language)</v>
      </c>
      <c r="Q1006" s="12" t="str">
        <f t="shared" si="2797"/>
        <v>(Select Usage)</v>
      </c>
      <c r="R1006" s="33">
        <f t="shared" si="2765"/>
        <v>0</v>
      </c>
      <c r="S1006" s="33">
        <f t="shared" si="2766"/>
        <v>0</v>
      </c>
      <c r="T1006" s="33">
        <f t="shared" si="2767"/>
        <v>0</v>
      </c>
      <c r="U1006" s="33">
        <f t="shared" si="2768"/>
        <v>0</v>
      </c>
      <c r="V1006" s="33">
        <f t="shared" si="2769"/>
        <v>0</v>
      </c>
      <c r="W1006" s="33">
        <f t="shared" si="2770"/>
        <v>0</v>
      </c>
      <c r="X1006" s="33">
        <f t="shared" si="2771"/>
        <v>0</v>
      </c>
      <c r="Y1006" s="33">
        <f t="shared" si="2772"/>
        <v>0</v>
      </c>
      <c r="Z1006" s="33">
        <f t="shared" si="2773"/>
        <v>0</v>
      </c>
      <c r="AA1006" s="33">
        <f t="shared" si="2774"/>
        <v>0</v>
      </c>
      <c r="AB1006" s="33">
        <f t="shared" si="2775"/>
        <v>0</v>
      </c>
      <c r="AC1006" s="33">
        <f t="shared" si="2776"/>
        <v>0</v>
      </c>
      <c r="AD1006" s="26">
        <f t="shared" si="2793"/>
        <v>0</v>
      </c>
      <c r="AE1006" s="46" t="str">
        <f>IFERROR(IF(AE$3=VLOOKUP($E1006,Template!$AK$5:$AM$17,3,FALSE),$AD1006*$F1006,0),"0.00")</f>
        <v>0.00</v>
      </c>
      <c r="AF1006" s="46" t="str">
        <f>IFERROR(IF(AF$3=VLOOKUP($E1006,Template!$AK$5:$AM$17,3,FALSE),$AD1006*$F1006,0),"0.00")</f>
        <v>0.00</v>
      </c>
      <c r="AG1006" s="28">
        <f t="shared" si="2778"/>
        <v>0</v>
      </c>
      <c r="AH1006" s="13" t="s">
        <v>40</v>
      </c>
      <c r="AI1006" s="13" t="s">
        <v>41</v>
      </c>
      <c r="AK1006" s="14" t="s">
        <v>69</v>
      </c>
      <c r="AL1006" s="15">
        <v>0.15</v>
      </c>
      <c r="AM1006" s="16" t="s">
        <v>2</v>
      </c>
    </row>
    <row r="1007" spans="1:39" s="3" customFormat="1" ht="13.8" x14ac:dyDescent="0.25">
      <c r="A1007" s="7" t="str">
        <f t="shared" ref="A1007:C1007" si="2798">A1006</f>
        <v>(Enter Broadcasting Company Name)</v>
      </c>
      <c r="B1007" s="7" t="str">
        <f t="shared" si="2798"/>
        <v>(Enter Call Letters)</v>
      </c>
      <c r="C1007" s="8" t="str">
        <f t="shared" si="2798"/>
        <v>(Select AM/FM)</v>
      </c>
      <c r="D1007" s="30"/>
      <c r="E1007" s="8" t="str">
        <f t="shared" si="2780"/>
        <v>(Select Station Province)</v>
      </c>
      <c r="F1007" s="9" t="str">
        <f>IFERROR(VLOOKUP(E1007,Template!$AK$5:$AL$17,2,FALSE),"")</f>
        <v/>
      </c>
      <c r="G1007" s="42" t="s">
        <v>17</v>
      </c>
      <c r="H1007" s="42" t="s">
        <v>7</v>
      </c>
      <c r="I1007" s="32" t="s">
        <v>65</v>
      </c>
      <c r="J1007" s="32" t="s">
        <v>66</v>
      </c>
      <c r="K1007" s="33">
        <f t="shared" si="2762"/>
        <v>0</v>
      </c>
      <c r="L1007" s="33">
        <f t="shared" si="2763"/>
        <v>0</v>
      </c>
      <c r="M1007" s="34">
        <f t="shared" si="2761"/>
        <v>0</v>
      </c>
      <c r="N1007" s="34">
        <f t="shared" si="2781"/>
        <v>0</v>
      </c>
      <c r="O1007" s="34">
        <f t="shared" si="2764"/>
        <v>0</v>
      </c>
      <c r="P1007" s="12" t="str">
        <f t="shared" ref="P1007:Q1007" si="2799">P1006</f>
        <v>(Select Language)</v>
      </c>
      <c r="Q1007" s="12" t="str">
        <f t="shared" si="2799"/>
        <v>(Select Usage)</v>
      </c>
      <c r="R1007" s="33">
        <f t="shared" si="2765"/>
        <v>0</v>
      </c>
      <c r="S1007" s="33">
        <f t="shared" si="2766"/>
        <v>0</v>
      </c>
      <c r="T1007" s="33">
        <f t="shared" si="2767"/>
        <v>0</v>
      </c>
      <c r="U1007" s="33">
        <f t="shared" si="2768"/>
        <v>0</v>
      </c>
      <c r="V1007" s="33">
        <f t="shared" si="2769"/>
        <v>0</v>
      </c>
      <c r="W1007" s="33">
        <f t="shared" si="2770"/>
        <v>0</v>
      </c>
      <c r="X1007" s="33">
        <f t="shared" si="2771"/>
        <v>0</v>
      </c>
      <c r="Y1007" s="33">
        <f t="shared" si="2772"/>
        <v>0</v>
      </c>
      <c r="Z1007" s="33">
        <f t="shared" si="2773"/>
        <v>0</v>
      </c>
      <c r="AA1007" s="33">
        <f t="shared" si="2774"/>
        <v>0</v>
      </c>
      <c r="AB1007" s="33">
        <f t="shared" si="2775"/>
        <v>0</v>
      </c>
      <c r="AC1007" s="33">
        <f t="shared" si="2776"/>
        <v>0</v>
      </c>
      <c r="AD1007" s="26">
        <f>SUM(R1007:AC1007)</f>
        <v>0</v>
      </c>
      <c r="AE1007" s="46" t="str">
        <f>IFERROR(IF(AE$3=VLOOKUP($E1007,Template!$AK$5:$AM$17,3,FALSE),$AD1007*$F1007,0),"0.00")</f>
        <v>0.00</v>
      </c>
      <c r="AF1007" s="46" t="str">
        <f>IFERROR(IF(AF$3=VLOOKUP($E1007,Template!$AK$5:$AM$17,3,FALSE),$AD1007*$F1007,0),"0.00")</f>
        <v>0.00</v>
      </c>
      <c r="AG1007" s="28">
        <f t="shared" si="2778"/>
        <v>0</v>
      </c>
      <c r="AH1007" s="13" t="s">
        <v>40</v>
      </c>
      <c r="AI1007" s="13" t="s">
        <v>41</v>
      </c>
      <c r="AK1007" s="14" t="s">
        <v>29</v>
      </c>
      <c r="AL1007" s="15">
        <v>0.05</v>
      </c>
      <c r="AM1007" s="16" t="s">
        <v>3</v>
      </c>
    </row>
    <row r="1008" spans="1:39" s="3" customFormat="1" ht="13.8" x14ac:dyDescent="0.25">
      <c r="A1008" s="7" t="str">
        <f t="shared" ref="A1008:C1008" si="2800">A1007</f>
        <v>(Enter Broadcasting Company Name)</v>
      </c>
      <c r="B1008" s="7" t="str">
        <f t="shared" si="2800"/>
        <v>(Enter Call Letters)</v>
      </c>
      <c r="C1008" s="8" t="str">
        <f t="shared" si="2800"/>
        <v>(Select AM/FM)</v>
      </c>
      <c r="D1008" s="30"/>
      <c r="E1008" s="8" t="str">
        <f t="shared" si="2780"/>
        <v>(Select Station Province)</v>
      </c>
      <c r="F1008" s="9" t="str">
        <f>IFERROR(VLOOKUP(E1008,Template!$AK$5:$AL$17,2,FALSE),"")</f>
        <v/>
      </c>
      <c r="G1008" s="42" t="s">
        <v>18</v>
      </c>
      <c r="H1008" s="43" t="s">
        <v>8</v>
      </c>
      <c r="I1008" s="32" t="s">
        <v>65</v>
      </c>
      <c r="J1008" s="32" t="s">
        <v>66</v>
      </c>
      <c r="K1008" s="33">
        <f t="shared" si="2762"/>
        <v>0</v>
      </c>
      <c r="L1008" s="33">
        <f t="shared" si="2763"/>
        <v>0</v>
      </c>
      <c r="M1008" s="34">
        <f t="shared" si="2761"/>
        <v>0</v>
      </c>
      <c r="N1008" s="34">
        <f t="shared" si="2781"/>
        <v>0</v>
      </c>
      <c r="O1008" s="34">
        <f t="shared" si="2764"/>
        <v>0</v>
      </c>
      <c r="P1008" s="12" t="str">
        <f t="shared" ref="P1008:Q1008" si="2801">P1007</f>
        <v>(Select Language)</v>
      </c>
      <c r="Q1008" s="12" t="str">
        <f t="shared" si="2801"/>
        <v>(Select Usage)</v>
      </c>
      <c r="R1008" s="33">
        <f t="shared" si="2765"/>
        <v>0</v>
      </c>
      <c r="S1008" s="33">
        <f t="shared" si="2766"/>
        <v>0</v>
      </c>
      <c r="T1008" s="33">
        <f t="shared" si="2767"/>
        <v>0</v>
      </c>
      <c r="U1008" s="33">
        <f t="shared" si="2768"/>
        <v>0</v>
      </c>
      <c r="V1008" s="33">
        <f t="shared" si="2769"/>
        <v>0</v>
      </c>
      <c r="W1008" s="33">
        <f t="shared" si="2770"/>
        <v>0</v>
      </c>
      <c r="X1008" s="33">
        <f t="shared" si="2771"/>
        <v>0</v>
      </c>
      <c r="Y1008" s="33">
        <f t="shared" si="2772"/>
        <v>0</v>
      </c>
      <c r="Z1008" s="33">
        <f t="shared" si="2773"/>
        <v>0</v>
      </c>
      <c r="AA1008" s="33">
        <f t="shared" si="2774"/>
        <v>0</v>
      </c>
      <c r="AB1008" s="33">
        <f t="shared" si="2775"/>
        <v>0</v>
      </c>
      <c r="AC1008" s="33">
        <f t="shared" si="2776"/>
        <v>0</v>
      </c>
      <c r="AD1008" s="26">
        <f t="shared" ref="AD1008" si="2802">SUM(R1008:AC1008)</f>
        <v>0</v>
      </c>
      <c r="AE1008" s="46" t="str">
        <f>IFERROR(IF(AE$3=VLOOKUP($E1008,Template!$AK$5:$AM$17,3,FALSE),$AD1008*$F1008,0),"0.00")</f>
        <v>0.00</v>
      </c>
      <c r="AF1008" s="46" t="str">
        <f>IFERROR(IF(AF$3=VLOOKUP($E1008,Template!$AK$5:$AM$17,3,FALSE),$AD1008*$F1008,0),"0.00")</f>
        <v>0.00</v>
      </c>
      <c r="AG1008" s="28">
        <f t="shared" si="2778"/>
        <v>0</v>
      </c>
      <c r="AH1008" s="13" t="s">
        <v>40</v>
      </c>
      <c r="AI1008" s="13" t="s">
        <v>41</v>
      </c>
      <c r="AK1008" s="14" t="s">
        <v>21</v>
      </c>
      <c r="AL1008" s="15">
        <v>0.05</v>
      </c>
      <c r="AM1008" s="16" t="s">
        <v>3</v>
      </c>
    </row>
    <row r="1009" spans="1:39" ht="13.8" x14ac:dyDescent="0.25">
      <c r="A1009" s="19" t="s">
        <v>4</v>
      </c>
      <c r="B1009" s="19"/>
      <c r="C1009" s="20"/>
      <c r="D1009" s="20"/>
      <c r="E1009" s="20"/>
      <c r="F1009" s="20"/>
      <c r="G1009" s="44"/>
      <c r="H1009" s="44"/>
      <c r="I1009" s="21">
        <f t="shared" ref="I1009:K1009" si="2803">SUM(I997:I1008)</f>
        <v>0</v>
      </c>
      <c r="J1009" s="21">
        <f t="shared" si="2803"/>
        <v>0</v>
      </c>
      <c r="K1009" s="21">
        <f t="shared" si="2803"/>
        <v>0</v>
      </c>
      <c r="L1009" s="21">
        <f>L1008</f>
        <v>0</v>
      </c>
      <c r="M1009" s="21">
        <f>SUM(M997:M1008)</f>
        <v>0</v>
      </c>
      <c r="N1009" s="21">
        <f t="shared" ref="N1009:O1009" si="2804">SUM(N997:N1008)</f>
        <v>0</v>
      </c>
      <c r="O1009" s="21">
        <f t="shared" si="2804"/>
        <v>0</v>
      </c>
      <c r="P1009" s="21"/>
      <c r="Q1009" s="22"/>
      <c r="R1009" s="21">
        <f t="shared" ref="R1009:AI1009" si="2805">SUM(R997:R1008)</f>
        <v>0</v>
      </c>
      <c r="S1009" s="21">
        <f t="shared" si="2805"/>
        <v>0</v>
      </c>
      <c r="T1009" s="21">
        <f t="shared" si="2805"/>
        <v>0</v>
      </c>
      <c r="U1009" s="21">
        <f t="shared" si="2805"/>
        <v>0</v>
      </c>
      <c r="V1009" s="21">
        <f t="shared" si="2805"/>
        <v>0</v>
      </c>
      <c r="W1009" s="21">
        <f t="shared" si="2805"/>
        <v>0</v>
      </c>
      <c r="X1009" s="21">
        <f t="shared" si="2805"/>
        <v>0</v>
      </c>
      <c r="Y1009" s="21">
        <f t="shared" si="2805"/>
        <v>0</v>
      </c>
      <c r="Z1009" s="21">
        <f t="shared" si="2805"/>
        <v>0</v>
      </c>
      <c r="AA1009" s="21">
        <f t="shared" si="2805"/>
        <v>0</v>
      </c>
      <c r="AB1009" s="21">
        <f t="shared" si="2805"/>
        <v>0</v>
      </c>
      <c r="AC1009" s="21">
        <f t="shared" si="2805"/>
        <v>0</v>
      </c>
      <c r="AD1009" s="27">
        <f t="shared" si="2805"/>
        <v>0</v>
      </c>
      <c r="AE1009" s="21">
        <f t="shared" si="2805"/>
        <v>0</v>
      </c>
      <c r="AF1009" s="21">
        <f t="shared" si="2805"/>
        <v>0</v>
      </c>
      <c r="AG1009" s="27">
        <f t="shared" si="2805"/>
        <v>0</v>
      </c>
      <c r="AH1009" s="21">
        <f t="shared" si="2805"/>
        <v>0</v>
      </c>
      <c r="AI1009" s="21">
        <f t="shared" si="2805"/>
        <v>0</v>
      </c>
      <c r="AK1009" s="14" t="s">
        <v>71</v>
      </c>
      <c r="AL1009" s="15">
        <v>0.05</v>
      </c>
      <c r="AM1009" s="16" t="s">
        <v>3</v>
      </c>
    </row>
    <row r="1010" spans="1:39" x14ac:dyDescent="0.25">
      <c r="A1010" s="2"/>
      <c r="G1010" s="2"/>
      <c r="H1010" s="2"/>
      <c r="O1010" s="2"/>
      <c r="P1010" s="2"/>
    </row>
    <row r="1011" spans="1:39" ht="42" customHeight="1" x14ac:dyDescent="0.25">
      <c r="A1011" s="223" t="s">
        <v>63</v>
      </c>
      <c r="B1011" s="223" t="s">
        <v>43</v>
      </c>
      <c r="C1011" s="224" t="s">
        <v>19</v>
      </c>
      <c r="D1011" s="226"/>
      <c r="E1011" s="223" t="s">
        <v>14</v>
      </c>
      <c r="F1011" s="223" t="s">
        <v>38</v>
      </c>
      <c r="G1011" s="223" t="s">
        <v>1</v>
      </c>
      <c r="H1011" s="223" t="s">
        <v>5</v>
      </c>
      <c r="I1011" s="225" t="s">
        <v>31</v>
      </c>
      <c r="J1011" s="225" t="s">
        <v>32</v>
      </c>
      <c r="K1011" s="225" t="s">
        <v>48</v>
      </c>
      <c r="L1011" s="225" t="s">
        <v>0</v>
      </c>
      <c r="M1011" s="4" t="s">
        <v>45</v>
      </c>
      <c r="N1011" s="4" t="s">
        <v>46</v>
      </c>
      <c r="O1011" s="4" t="s">
        <v>47</v>
      </c>
      <c r="P1011" s="225" t="s">
        <v>50</v>
      </c>
      <c r="Q1011" s="225" t="s">
        <v>33</v>
      </c>
      <c r="R1011" s="4" t="s">
        <v>51</v>
      </c>
      <c r="S1011" s="4" t="s">
        <v>52</v>
      </c>
      <c r="T1011" s="4" t="s">
        <v>53</v>
      </c>
      <c r="U1011" s="4" t="s">
        <v>54</v>
      </c>
      <c r="V1011" s="4" t="s">
        <v>55</v>
      </c>
      <c r="W1011" s="4" t="s">
        <v>56</v>
      </c>
      <c r="X1011" s="4" t="s">
        <v>57</v>
      </c>
      <c r="Y1011" s="4" t="s">
        <v>58</v>
      </c>
      <c r="Z1011" s="4" t="s">
        <v>59</v>
      </c>
      <c r="AA1011" s="4" t="s">
        <v>62</v>
      </c>
      <c r="AB1011" s="4" t="s">
        <v>60</v>
      </c>
      <c r="AC1011" s="4" t="s">
        <v>61</v>
      </c>
      <c r="AD1011" s="233" t="s">
        <v>34</v>
      </c>
      <c r="AE1011" s="231" t="s">
        <v>2</v>
      </c>
      <c r="AF1011" s="231" t="s">
        <v>3</v>
      </c>
      <c r="AG1011" s="233" t="s">
        <v>35</v>
      </c>
      <c r="AH1011" s="223" t="s">
        <v>36</v>
      </c>
      <c r="AI1011" s="223" t="s">
        <v>37</v>
      </c>
      <c r="AK1011" s="229" t="s">
        <v>30</v>
      </c>
      <c r="AL1011" s="229"/>
      <c r="AM1011" s="229"/>
    </row>
    <row r="1012" spans="1:39" s="6" customFormat="1" ht="35.25" customHeight="1" x14ac:dyDescent="0.3">
      <c r="A1012" s="224"/>
      <c r="B1012" s="224"/>
      <c r="C1012" s="224"/>
      <c r="D1012" s="227"/>
      <c r="E1012" s="223"/>
      <c r="F1012" s="223"/>
      <c r="G1012" s="223"/>
      <c r="H1012" s="223"/>
      <c r="I1012" s="230"/>
      <c r="J1012" s="230"/>
      <c r="K1012" s="230"/>
      <c r="L1012" s="230"/>
      <c r="M1012" s="5">
        <v>0</v>
      </c>
      <c r="N1012" s="5">
        <v>625000</v>
      </c>
      <c r="O1012" s="5">
        <v>1250000</v>
      </c>
      <c r="P1012" s="225"/>
      <c r="Q1012" s="225"/>
      <c r="R1012" s="29">
        <v>4.95E-4</v>
      </c>
      <c r="S1012" s="29">
        <v>9.5200000000000005E-4</v>
      </c>
      <c r="T1012" s="29">
        <v>1.5900000000000001E-3</v>
      </c>
      <c r="U1012" s="29">
        <v>1.1169999999999999E-3</v>
      </c>
      <c r="V1012" s="29">
        <v>2.189E-3</v>
      </c>
      <c r="W1012" s="29">
        <v>4.5430000000000002E-3</v>
      </c>
      <c r="X1012" s="29">
        <v>8.8199999999999997E-4</v>
      </c>
      <c r="Y1012" s="29">
        <v>1.6949999999999999E-3</v>
      </c>
      <c r="Z1012" s="29">
        <v>2.8319999999999999E-3</v>
      </c>
      <c r="AA1012" s="29">
        <v>1.9889999999999999E-3</v>
      </c>
      <c r="AB1012" s="29">
        <v>3.8999999999999998E-3</v>
      </c>
      <c r="AC1012" s="29">
        <v>8.0949999999999998E-3</v>
      </c>
      <c r="AD1012" s="233"/>
      <c r="AE1012" s="232"/>
      <c r="AF1012" s="232"/>
      <c r="AG1012" s="234"/>
      <c r="AH1012" s="223"/>
      <c r="AI1012" s="223"/>
      <c r="AK1012" s="229"/>
      <c r="AL1012" s="229"/>
      <c r="AM1012" s="229"/>
    </row>
    <row r="1013" spans="1:39" s="3" customFormat="1" ht="13.8" x14ac:dyDescent="0.25">
      <c r="A1013" s="7" t="s">
        <v>44</v>
      </c>
      <c r="B1013" s="7" t="s">
        <v>42</v>
      </c>
      <c r="C1013" s="8" t="s">
        <v>39</v>
      </c>
      <c r="D1013" s="30"/>
      <c r="E1013" s="8" t="s">
        <v>64</v>
      </c>
      <c r="F1013" s="9" t="str">
        <f>IFERROR(VLOOKUP(E1013,Template!$AK$5:$AL$17,2,FALSE),"")</f>
        <v/>
      </c>
      <c r="G1013" s="41" t="s">
        <v>7</v>
      </c>
      <c r="H1013" s="41" t="s">
        <v>6</v>
      </c>
      <c r="I1013" s="32" t="s">
        <v>65</v>
      </c>
      <c r="J1013" s="32" t="s">
        <v>66</v>
      </c>
      <c r="K1013" s="33">
        <f>IFERROR(I1013+J1013,0)</f>
        <v>0</v>
      </c>
      <c r="L1013" s="33">
        <f>IFERROR(K1013,"")</f>
        <v>0</v>
      </c>
      <c r="M1013" s="34">
        <f t="shared" ref="M1013:M1024" si="2806">IF(L1013&lt;=$N$4,K1013,IF(L1012&gt;$N$4,0,$N$4-L1012))</f>
        <v>0</v>
      </c>
      <c r="N1013" s="34">
        <f>IF(AND(L1013&gt;$N$4,L1013&lt;=$O$4),K1013-M1013,IF(AND(L1012&gt;$N$4,L1012&lt;=$O$4),$O$4-L1012,IF(L1012&gt;$O$4,0,IF(L1013&lt;$N$4,0,MIN(L1013-$N$4,$N$4)))))</f>
        <v>0</v>
      </c>
      <c r="O1013" s="34">
        <f>IF(L1013&gt;$O$4,K1013-M1013-N1013,0)</f>
        <v>0</v>
      </c>
      <c r="P1013" s="12" t="s">
        <v>94</v>
      </c>
      <c r="Q1013" s="12" t="s">
        <v>68</v>
      </c>
      <c r="R1013" s="33">
        <f>IF(AND($Q1013="LOW",$P1013="French"),M1013*R$4,0)</f>
        <v>0</v>
      </c>
      <c r="S1013" s="33">
        <f>IF(AND($Q1013="LOW",$P1013="French"),N1013*S$4,0)</f>
        <v>0</v>
      </c>
      <c r="T1013" s="33">
        <f>IF(AND($Q1013="LOW",$P1013="French"),O1013*T$4,0)</f>
        <v>0</v>
      </c>
      <c r="U1013" s="33">
        <f>IF(AND($Q1013="HIGH",$P1013="French"),M1013*U$4,0)</f>
        <v>0</v>
      </c>
      <c r="V1013" s="33">
        <f>IF(AND($Q1013="HIGH",$P1013="French"),N1013*V$4,0)</f>
        <v>0</v>
      </c>
      <c r="W1013" s="33">
        <f>IF(AND($Q1013="HIGH",$P1013="French"),O1013*W$4,0)</f>
        <v>0</v>
      </c>
      <c r="X1013" s="33">
        <f>IF(AND($Q1013="LOW",$P1013="English"),M1013*X$4,0)</f>
        <v>0</v>
      </c>
      <c r="Y1013" s="33">
        <f>IF(AND($Q1013="LOW",$P1013="English"),N1013*Y$4,0)</f>
        <v>0</v>
      </c>
      <c r="Z1013" s="33">
        <f>IF(AND($Q1013="LOW",$P1013="English"),O1013*Z$4,0)</f>
        <v>0</v>
      </c>
      <c r="AA1013" s="33">
        <f>IF(AND($Q1013="HIGH",$P1013="English"),M1013*AA$4,0)</f>
        <v>0</v>
      </c>
      <c r="AB1013" s="33">
        <f>IF(AND($Q1013="HIGH",$P1013="English"),N1013*AB$4,0)</f>
        <v>0</v>
      </c>
      <c r="AC1013" s="33">
        <f>IF(AND($Q1013="HIGH",$P1013="English"),O1013*AC$4,0)</f>
        <v>0</v>
      </c>
      <c r="AD1013" s="26">
        <f>SUM(R1013:AC1013)</f>
        <v>0</v>
      </c>
      <c r="AE1013" s="46" t="str">
        <f>IFERROR(IF(AE$3=VLOOKUP($E1013,Template!$AK$5:$AM$17,3,FALSE),$AD1013*$F1013,0),"0.00")</f>
        <v>0.00</v>
      </c>
      <c r="AF1013" s="46" t="str">
        <f>IFERROR(IF(AF$3=VLOOKUP($E1013,Template!$AK$5:$AM$17,3,FALSE),$AD1013*$F1013,0),"0.00")</f>
        <v>0.00</v>
      </c>
      <c r="AG1013" s="28">
        <f>SUM(AD1013:AF1013)</f>
        <v>0</v>
      </c>
      <c r="AH1013" s="13" t="s">
        <v>40</v>
      </c>
      <c r="AI1013" s="13" t="s">
        <v>41</v>
      </c>
      <c r="AK1013" s="14" t="s">
        <v>25</v>
      </c>
      <c r="AL1013" s="15">
        <v>0.05</v>
      </c>
      <c r="AM1013" s="16" t="s">
        <v>3</v>
      </c>
    </row>
    <row r="1014" spans="1:39" s="3" customFormat="1" ht="13.8" x14ac:dyDescent="0.25">
      <c r="A1014" s="7" t="str">
        <f>A1013</f>
        <v>(Enter Broadcasting Company Name)</v>
      </c>
      <c r="B1014" s="7" t="str">
        <f>B1013</f>
        <v>(Enter Call Letters)</v>
      </c>
      <c r="C1014" s="8" t="str">
        <f>C1013</f>
        <v>(Select AM/FM)</v>
      </c>
      <c r="D1014" s="30"/>
      <c r="E1014" s="8" t="str">
        <f>E1013</f>
        <v>(Select Station Province)</v>
      </c>
      <c r="F1014" s="9" t="str">
        <f>IFERROR(VLOOKUP(E1014,Template!$AK$5:$AL$17,2,FALSE),"")</f>
        <v/>
      </c>
      <c r="G1014" s="42" t="s">
        <v>8</v>
      </c>
      <c r="H1014" s="42" t="s">
        <v>9</v>
      </c>
      <c r="I1014" s="32" t="s">
        <v>65</v>
      </c>
      <c r="J1014" s="32" t="s">
        <v>66</v>
      </c>
      <c r="K1014" s="33">
        <f t="shared" ref="K1014:K1024" si="2807">IFERROR(I1014+J1014,0)</f>
        <v>0</v>
      </c>
      <c r="L1014" s="33">
        <f t="shared" ref="L1014:L1024" si="2808">IFERROR(L1013+K1014,"")</f>
        <v>0</v>
      </c>
      <c r="M1014" s="34">
        <f t="shared" si="2806"/>
        <v>0</v>
      </c>
      <c r="N1014" s="34">
        <f>IF(AND(L1014&gt;$N$4,L1014&lt;=$O$4),K1014-M1014,IF(AND(L1013&gt;$N$4,L1013&lt;=$O$4),$O$4-L1013,IF(L1013&gt;$O$4,0,IF(L1014&lt;$N$4,0,MIN(L1014-$N$4,$N$4)))))</f>
        <v>0</v>
      </c>
      <c r="O1014" s="34">
        <f t="shared" ref="O1014:O1024" si="2809">IF(L1014&gt;$O$4,K1014-M1014-N1014,0)</f>
        <v>0</v>
      </c>
      <c r="P1014" s="12" t="str">
        <f>P1013</f>
        <v>(Select Language)</v>
      </c>
      <c r="Q1014" s="12" t="str">
        <f>Q1013</f>
        <v>(Select Usage)</v>
      </c>
      <c r="R1014" s="33">
        <f t="shared" ref="R1014:R1024" si="2810">IF(AND($Q1014="LOW",$P1014="French"),M1014*R$4,0)</f>
        <v>0</v>
      </c>
      <c r="S1014" s="33">
        <f t="shared" ref="S1014:S1024" si="2811">IF(AND($Q1014="LOW",$P1014="French"),N1014*S$4,0)</f>
        <v>0</v>
      </c>
      <c r="T1014" s="33">
        <f t="shared" ref="T1014:T1024" si="2812">IF(AND($Q1014="LOW",$P1014="French"),O1014*T$4,0)</f>
        <v>0</v>
      </c>
      <c r="U1014" s="33">
        <f t="shared" ref="U1014:U1024" si="2813">IF(AND($Q1014="HIGH",$P1014="French"),M1014*U$4,0)</f>
        <v>0</v>
      </c>
      <c r="V1014" s="33">
        <f t="shared" ref="V1014:V1024" si="2814">IF(AND($Q1014="HIGH",$P1014="French"),N1014*V$4,0)</f>
        <v>0</v>
      </c>
      <c r="W1014" s="33">
        <f t="shared" ref="W1014:W1024" si="2815">IF(AND($Q1014="HIGH",$P1014="French"),O1014*W$4,0)</f>
        <v>0</v>
      </c>
      <c r="X1014" s="33">
        <f t="shared" ref="X1014:X1024" si="2816">IF(AND($Q1014="LOW",$P1014="English"),M1014*X$4,0)</f>
        <v>0</v>
      </c>
      <c r="Y1014" s="33">
        <f t="shared" ref="Y1014:Y1024" si="2817">IF(AND($Q1014="LOW",$P1014="English"),N1014*Y$4,0)</f>
        <v>0</v>
      </c>
      <c r="Z1014" s="33">
        <f t="shared" ref="Z1014:Z1024" si="2818">IF(AND($Q1014="LOW",$P1014="English"),O1014*Z$4,0)</f>
        <v>0</v>
      </c>
      <c r="AA1014" s="33">
        <f t="shared" ref="AA1014:AA1024" si="2819">IF(AND($Q1014="HIGH",$P1014="English"),M1014*AA$4,0)</f>
        <v>0</v>
      </c>
      <c r="AB1014" s="33">
        <f t="shared" ref="AB1014:AB1024" si="2820">IF(AND($Q1014="HIGH",$P1014="English"),N1014*AB$4,0)</f>
        <v>0</v>
      </c>
      <c r="AC1014" s="33">
        <f t="shared" ref="AC1014:AC1024" si="2821">IF(AND($Q1014="HIGH",$P1014="English"),O1014*AC$4,0)</f>
        <v>0</v>
      </c>
      <c r="AD1014" s="26">
        <f t="shared" ref="AD1014:AD1018" si="2822">SUM(R1014:AC1014)</f>
        <v>0</v>
      </c>
      <c r="AE1014" s="46" t="str">
        <f>IFERROR(IF(AE$3=VLOOKUP($E1014,Template!$AK$5:$AM$17,3,FALSE),$AD1014*$F1014,0),"0.00")</f>
        <v>0.00</v>
      </c>
      <c r="AF1014" s="46" t="str">
        <f>IFERROR(IF(AF$3=VLOOKUP($E1014,Template!$AK$5:$AM$17,3,FALSE),$AD1014*$F1014,0),"0.00")</f>
        <v>0.00</v>
      </c>
      <c r="AG1014" s="28">
        <f t="shared" ref="AG1014:AG1024" si="2823">SUM(AD1014:AF1014)</f>
        <v>0</v>
      </c>
      <c r="AH1014" s="13" t="s">
        <v>40</v>
      </c>
      <c r="AI1014" s="13" t="s">
        <v>41</v>
      </c>
      <c r="AK1014" s="14" t="s">
        <v>23</v>
      </c>
      <c r="AL1014" s="15">
        <v>0.05</v>
      </c>
      <c r="AM1014" s="16" t="s">
        <v>3</v>
      </c>
    </row>
    <row r="1015" spans="1:39" s="3" customFormat="1" ht="13.8" x14ac:dyDescent="0.25">
      <c r="A1015" s="7" t="str">
        <f t="shared" ref="A1015:C1015" si="2824">A1014</f>
        <v>(Enter Broadcasting Company Name)</v>
      </c>
      <c r="B1015" s="7" t="str">
        <f t="shared" si="2824"/>
        <v>(Enter Call Letters)</v>
      </c>
      <c r="C1015" s="8" t="str">
        <f t="shared" si="2824"/>
        <v>(Select AM/FM)</v>
      </c>
      <c r="D1015" s="30"/>
      <c r="E1015" s="8" t="str">
        <f t="shared" ref="E1015:E1024" si="2825">E1014</f>
        <v>(Select Station Province)</v>
      </c>
      <c r="F1015" s="9" t="str">
        <f>IFERROR(VLOOKUP(E1015,Template!$AK$5:$AL$17,2,FALSE),"")</f>
        <v/>
      </c>
      <c r="G1015" s="42" t="s">
        <v>6</v>
      </c>
      <c r="H1015" s="42" t="s">
        <v>10</v>
      </c>
      <c r="I1015" s="32" t="s">
        <v>65</v>
      </c>
      <c r="J1015" s="32" t="s">
        <v>66</v>
      </c>
      <c r="K1015" s="33">
        <f t="shared" si="2807"/>
        <v>0</v>
      </c>
      <c r="L1015" s="33">
        <f t="shared" si="2808"/>
        <v>0</v>
      </c>
      <c r="M1015" s="34">
        <f t="shared" si="2806"/>
        <v>0</v>
      </c>
      <c r="N1015" s="34">
        <f t="shared" ref="N1015:N1024" si="2826">IF(AND(L1015&gt;$N$4,L1015&lt;=$O$4),K1015-M1015,IF(AND(L1014&gt;$N$4,L1014&lt;=$O$4),$O$4-L1014,IF(L1014&gt;$O$4,0,IF(L1015&lt;$N$4,0,MIN(L1015-$N$4,$N$4)))))</f>
        <v>0</v>
      </c>
      <c r="O1015" s="34">
        <f t="shared" si="2809"/>
        <v>0</v>
      </c>
      <c r="P1015" s="12" t="str">
        <f t="shared" ref="P1015:Q1015" si="2827">P1014</f>
        <v>(Select Language)</v>
      </c>
      <c r="Q1015" s="12" t="str">
        <f t="shared" si="2827"/>
        <v>(Select Usage)</v>
      </c>
      <c r="R1015" s="33">
        <f t="shared" si="2810"/>
        <v>0</v>
      </c>
      <c r="S1015" s="33">
        <f t="shared" si="2811"/>
        <v>0</v>
      </c>
      <c r="T1015" s="33">
        <f t="shared" si="2812"/>
        <v>0</v>
      </c>
      <c r="U1015" s="33">
        <f t="shared" si="2813"/>
        <v>0</v>
      </c>
      <c r="V1015" s="33">
        <f t="shared" si="2814"/>
        <v>0</v>
      </c>
      <c r="W1015" s="33">
        <f t="shared" si="2815"/>
        <v>0</v>
      </c>
      <c r="X1015" s="33">
        <f t="shared" si="2816"/>
        <v>0</v>
      </c>
      <c r="Y1015" s="33">
        <f t="shared" si="2817"/>
        <v>0</v>
      </c>
      <c r="Z1015" s="33">
        <f t="shared" si="2818"/>
        <v>0</v>
      </c>
      <c r="AA1015" s="33">
        <f t="shared" si="2819"/>
        <v>0</v>
      </c>
      <c r="AB1015" s="33">
        <f t="shared" si="2820"/>
        <v>0</v>
      </c>
      <c r="AC1015" s="33">
        <f t="shared" si="2821"/>
        <v>0</v>
      </c>
      <c r="AD1015" s="26">
        <f t="shared" si="2822"/>
        <v>0</v>
      </c>
      <c r="AE1015" s="46" t="str">
        <f>IFERROR(IF(AE$3=VLOOKUP($E1015,Template!$AK$5:$AM$17,3,FALSE),$AD1015*$F1015,0),"0.00")</f>
        <v>0.00</v>
      </c>
      <c r="AF1015" s="46" t="str">
        <f>IFERROR(IF(AF$3=VLOOKUP($E1015,Template!$AK$5:$AM$17,3,FALSE),$AD1015*$F1015,0),"0.00")</f>
        <v>0.00</v>
      </c>
      <c r="AG1015" s="28">
        <f t="shared" si="2823"/>
        <v>0</v>
      </c>
      <c r="AH1015" s="13" t="s">
        <v>40</v>
      </c>
      <c r="AI1015" s="13" t="s">
        <v>41</v>
      </c>
      <c r="AK1015" s="14" t="s">
        <v>24</v>
      </c>
      <c r="AL1015" s="15">
        <v>0.05</v>
      </c>
      <c r="AM1015" s="16" t="s">
        <v>3</v>
      </c>
    </row>
    <row r="1016" spans="1:39" s="3" customFormat="1" ht="13.8" x14ac:dyDescent="0.25">
      <c r="A1016" s="7" t="str">
        <f t="shared" ref="A1016:C1016" si="2828">A1015</f>
        <v>(Enter Broadcasting Company Name)</v>
      </c>
      <c r="B1016" s="7" t="str">
        <f t="shared" si="2828"/>
        <v>(Enter Call Letters)</v>
      </c>
      <c r="C1016" s="8" t="str">
        <f t="shared" si="2828"/>
        <v>(Select AM/FM)</v>
      </c>
      <c r="D1016" s="30"/>
      <c r="E1016" s="8" t="str">
        <f t="shared" si="2825"/>
        <v>(Select Station Province)</v>
      </c>
      <c r="F1016" s="9" t="str">
        <f>IFERROR(VLOOKUP(E1016,Template!$AK$5:$AL$17,2,FALSE),"")</f>
        <v/>
      </c>
      <c r="G1016" s="42" t="s">
        <v>9</v>
      </c>
      <c r="H1016" s="42" t="s">
        <v>11</v>
      </c>
      <c r="I1016" s="32" t="s">
        <v>65</v>
      </c>
      <c r="J1016" s="32" t="s">
        <v>66</v>
      </c>
      <c r="K1016" s="33">
        <f t="shared" si="2807"/>
        <v>0</v>
      </c>
      <c r="L1016" s="33">
        <f t="shared" si="2808"/>
        <v>0</v>
      </c>
      <c r="M1016" s="34">
        <f t="shared" si="2806"/>
        <v>0</v>
      </c>
      <c r="N1016" s="34">
        <f t="shared" si="2826"/>
        <v>0</v>
      </c>
      <c r="O1016" s="34">
        <f t="shared" si="2809"/>
        <v>0</v>
      </c>
      <c r="P1016" s="12" t="str">
        <f t="shared" ref="P1016:Q1016" si="2829">P1015</f>
        <v>(Select Language)</v>
      </c>
      <c r="Q1016" s="12" t="str">
        <f t="shared" si="2829"/>
        <v>(Select Usage)</v>
      </c>
      <c r="R1016" s="33">
        <f t="shared" si="2810"/>
        <v>0</v>
      </c>
      <c r="S1016" s="33">
        <f t="shared" si="2811"/>
        <v>0</v>
      </c>
      <c r="T1016" s="33">
        <f t="shared" si="2812"/>
        <v>0</v>
      </c>
      <c r="U1016" s="33">
        <f t="shared" si="2813"/>
        <v>0</v>
      </c>
      <c r="V1016" s="33">
        <f t="shared" si="2814"/>
        <v>0</v>
      </c>
      <c r="W1016" s="33">
        <f t="shared" si="2815"/>
        <v>0</v>
      </c>
      <c r="X1016" s="33">
        <f t="shared" si="2816"/>
        <v>0</v>
      </c>
      <c r="Y1016" s="33">
        <f t="shared" si="2817"/>
        <v>0</v>
      </c>
      <c r="Z1016" s="33">
        <f t="shared" si="2818"/>
        <v>0</v>
      </c>
      <c r="AA1016" s="33">
        <f t="shared" si="2819"/>
        <v>0</v>
      </c>
      <c r="AB1016" s="33">
        <f t="shared" si="2820"/>
        <v>0</v>
      </c>
      <c r="AC1016" s="33">
        <f t="shared" si="2821"/>
        <v>0</v>
      </c>
      <c r="AD1016" s="26">
        <f t="shared" si="2822"/>
        <v>0</v>
      </c>
      <c r="AE1016" s="46" t="str">
        <f>IFERROR(IF(AE$3=VLOOKUP($E1016,Template!$AK$5:$AM$17,3,FALSE),$AD1016*$F1016,0),"0.00")</f>
        <v>0.00</v>
      </c>
      <c r="AF1016" s="46" t="str">
        <f>IFERROR(IF(AF$3=VLOOKUP($E1016,Template!$AK$5:$AM$17,3,FALSE),$AD1016*$F1016,0),"0.00")</f>
        <v>0.00</v>
      </c>
      <c r="AG1016" s="28">
        <f t="shared" si="2823"/>
        <v>0</v>
      </c>
      <c r="AH1016" s="13" t="s">
        <v>40</v>
      </c>
      <c r="AI1016" s="13" t="s">
        <v>41</v>
      </c>
      <c r="AK1016" s="14" t="s">
        <v>22</v>
      </c>
      <c r="AL1016" s="15">
        <v>0.15</v>
      </c>
      <c r="AM1016" s="16" t="s">
        <v>2</v>
      </c>
    </row>
    <row r="1017" spans="1:39" s="3" customFormat="1" ht="13.8" x14ac:dyDescent="0.25">
      <c r="A1017" s="7" t="str">
        <f t="shared" ref="A1017:C1017" si="2830">A1016</f>
        <v>(Enter Broadcasting Company Name)</v>
      </c>
      <c r="B1017" s="7" t="str">
        <f t="shared" si="2830"/>
        <v>(Enter Call Letters)</v>
      </c>
      <c r="C1017" s="8" t="str">
        <f t="shared" si="2830"/>
        <v>(Select AM/FM)</v>
      </c>
      <c r="D1017" s="30"/>
      <c r="E1017" s="8" t="str">
        <f t="shared" si="2825"/>
        <v>(Select Station Province)</v>
      </c>
      <c r="F1017" s="9" t="str">
        <f>IFERROR(VLOOKUP(E1017,Template!$AK$5:$AL$17,2,FALSE),"")</f>
        <v/>
      </c>
      <c r="G1017" s="42" t="s">
        <v>10</v>
      </c>
      <c r="H1017" s="42" t="s">
        <v>12</v>
      </c>
      <c r="I1017" s="32" t="s">
        <v>65</v>
      </c>
      <c r="J1017" s="32" t="s">
        <v>66</v>
      </c>
      <c r="K1017" s="33">
        <f t="shared" si="2807"/>
        <v>0</v>
      </c>
      <c r="L1017" s="33">
        <f t="shared" si="2808"/>
        <v>0</v>
      </c>
      <c r="M1017" s="34">
        <f t="shared" si="2806"/>
        <v>0</v>
      </c>
      <c r="N1017" s="34">
        <f t="shared" si="2826"/>
        <v>0</v>
      </c>
      <c r="O1017" s="34">
        <f t="shared" si="2809"/>
        <v>0</v>
      </c>
      <c r="P1017" s="12" t="str">
        <f t="shared" ref="P1017:Q1017" si="2831">P1016</f>
        <v>(Select Language)</v>
      </c>
      <c r="Q1017" s="12" t="str">
        <f t="shared" si="2831"/>
        <v>(Select Usage)</v>
      </c>
      <c r="R1017" s="33">
        <f t="shared" si="2810"/>
        <v>0</v>
      </c>
      <c r="S1017" s="33">
        <f t="shared" si="2811"/>
        <v>0</v>
      </c>
      <c r="T1017" s="33">
        <f t="shared" si="2812"/>
        <v>0</v>
      </c>
      <c r="U1017" s="33">
        <f t="shared" si="2813"/>
        <v>0</v>
      </c>
      <c r="V1017" s="33">
        <f t="shared" si="2814"/>
        <v>0</v>
      </c>
      <c r="W1017" s="33">
        <f t="shared" si="2815"/>
        <v>0</v>
      </c>
      <c r="X1017" s="33">
        <f t="shared" si="2816"/>
        <v>0</v>
      </c>
      <c r="Y1017" s="33">
        <f t="shared" si="2817"/>
        <v>0</v>
      </c>
      <c r="Z1017" s="33">
        <f t="shared" si="2818"/>
        <v>0</v>
      </c>
      <c r="AA1017" s="33">
        <f t="shared" si="2819"/>
        <v>0</v>
      </c>
      <c r="AB1017" s="33">
        <f t="shared" si="2820"/>
        <v>0</v>
      </c>
      <c r="AC1017" s="33">
        <f t="shared" si="2821"/>
        <v>0</v>
      </c>
      <c r="AD1017" s="26">
        <f t="shared" si="2822"/>
        <v>0</v>
      </c>
      <c r="AE1017" s="46" t="str">
        <f>IFERROR(IF(AE$3=VLOOKUP($E1017,Template!$AK$5:$AM$17,3,FALSE),$AD1017*$F1017,0),"0.00")</f>
        <v>0.00</v>
      </c>
      <c r="AF1017" s="46" t="str">
        <f>IFERROR(IF(AF$3=VLOOKUP($E1017,Template!$AK$5:$AM$17,3,FALSE),$AD1017*$F1017,0),"0.00")</f>
        <v>0.00</v>
      </c>
      <c r="AG1017" s="28">
        <f t="shared" si="2823"/>
        <v>0</v>
      </c>
      <c r="AH1017" s="13" t="s">
        <v>40</v>
      </c>
      <c r="AI1017" s="13" t="s">
        <v>41</v>
      </c>
      <c r="AK1017" s="14" t="s">
        <v>26</v>
      </c>
      <c r="AL1017" s="15">
        <v>0.15</v>
      </c>
      <c r="AM1017" s="16" t="s">
        <v>2</v>
      </c>
    </row>
    <row r="1018" spans="1:39" s="3" customFormat="1" ht="13.8" x14ac:dyDescent="0.25">
      <c r="A1018" s="7" t="str">
        <f t="shared" ref="A1018:C1018" si="2832">A1017</f>
        <v>(Enter Broadcasting Company Name)</v>
      </c>
      <c r="B1018" s="7" t="str">
        <f t="shared" si="2832"/>
        <v>(Enter Call Letters)</v>
      </c>
      <c r="C1018" s="8" t="str">
        <f t="shared" si="2832"/>
        <v>(Select AM/FM)</v>
      </c>
      <c r="D1018" s="30"/>
      <c r="E1018" s="8" t="str">
        <f t="shared" si="2825"/>
        <v>(Select Station Province)</v>
      </c>
      <c r="F1018" s="9" t="str">
        <f>IFERROR(VLOOKUP(E1018,Template!$AK$5:$AL$17,2,FALSE),"")</f>
        <v/>
      </c>
      <c r="G1018" s="42" t="s">
        <v>11</v>
      </c>
      <c r="H1018" s="42" t="s">
        <v>13</v>
      </c>
      <c r="I1018" s="32" t="s">
        <v>65</v>
      </c>
      <c r="J1018" s="32" t="s">
        <v>66</v>
      </c>
      <c r="K1018" s="33">
        <f t="shared" si="2807"/>
        <v>0</v>
      </c>
      <c r="L1018" s="33">
        <f t="shared" si="2808"/>
        <v>0</v>
      </c>
      <c r="M1018" s="34">
        <f t="shared" si="2806"/>
        <v>0</v>
      </c>
      <c r="N1018" s="34">
        <f t="shared" si="2826"/>
        <v>0</v>
      </c>
      <c r="O1018" s="34">
        <f t="shared" si="2809"/>
        <v>0</v>
      </c>
      <c r="P1018" s="12" t="str">
        <f t="shared" ref="P1018:Q1018" si="2833">P1017</f>
        <v>(Select Language)</v>
      </c>
      <c r="Q1018" s="12" t="str">
        <f t="shared" si="2833"/>
        <v>(Select Usage)</v>
      </c>
      <c r="R1018" s="33">
        <f t="shared" si="2810"/>
        <v>0</v>
      </c>
      <c r="S1018" s="33">
        <f t="shared" si="2811"/>
        <v>0</v>
      </c>
      <c r="T1018" s="33">
        <f t="shared" si="2812"/>
        <v>0</v>
      </c>
      <c r="U1018" s="33">
        <f t="shared" si="2813"/>
        <v>0</v>
      </c>
      <c r="V1018" s="33">
        <f t="shared" si="2814"/>
        <v>0</v>
      </c>
      <c r="W1018" s="33">
        <f t="shared" si="2815"/>
        <v>0</v>
      </c>
      <c r="X1018" s="33">
        <f t="shared" si="2816"/>
        <v>0</v>
      </c>
      <c r="Y1018" s="33">
        <f t="shared" si="2817"/>
        <v>0</v>
      </c>
      <c r="Z1018" s="33">
        <f t="shared" si="2818"/>
        <v>0</v>
      </c>
      <c r="AA1018" s="33">
        <f t="shared" si="2819"/>
        <v>0</v>
      </c>
      <c r="AB1018" s="33">
        <f t="shared" si="2820"/>
        <v>0</v>
      </c>
      <c r="AC1018" s="33">
        <f t="shared" si="2821"/>
        <v>0</v>
      </c>
      <c r="AD1018" s="26">
        <f t="shared" si="2822"/>
        <v>0</v>
      </c>
      <c r="AE1018" s="46" t="str">
        <f>IFERROR(IF(AE$3=VLOOKUP($E1018,Template!$AK$5:$AM$17,3,FALSE),$AD1018*$F1018,0),"0.00")</f>
        <v>0.00</v>
      </c>
      <c r="AF1018" s="46" t="str">
        <f>IFERROR(IF(AF$3=VLOOKUP($E1018,Template!$AK$5:$AM$17,3,FALSE),$AD1018*$F1018,0),"0.00")</f>
        <v>0.00</v>
      </c>
      <c r="AG1018" s="28">
        <f t="shared" si="2823"/>
        <v>0</v>
      </c>
      <c r="AH1018" s="13" t="s">
        <v>40</v>
      </c>
      <c r="AI1018" s="13" t="s">
        <v>41</v>
      </c>
      <c r="AK1018" s="14" t="s">
        <v>27</v>
      </c>
      <c r="AL1018" s="15">
        <v>0.15</v>
      </c>
      <c r="AM1018" s="16" t="s">
        <v>2</v>
      </c>
    </row>
    <row r="1019" spans="1:39" s="3" customFormat="1" ht="13.8" x14ac:dyDescent="0.25">
      <c r="A1019" s="7" t="str">
        <f t="shared" ref="A1019:C1019" si="2834">A1018</f>
        <v>(Enter Broadcasting Company Name)</v>
      </c>
      <c r="B1019" s="7" t="str">
        <f t="shared" si="2834"/>
        <v>(Enter Call Letters)</v>
      </c>
      <c r="C1019" s="8" t="str">
        <f t="shared" si="2834"/>
        <v>(Select AM/FM)</v>
      </c>
      <c r="D1019" s="30"/>
      <c r="E1019" s="8" t="str">
        <f t="shared" si="2825"/>
        <v>(Select Station Province)</v>
      </c>
      <c r="F1019" s="9" t="str">
        <f>IFERROR(VLOOKUP(E1019,Template!$AK$5:$AL$17,2,FALSE),"")</f>
        <v/>
      </c>
      <c r="G1019" s="42" t="s">
        <v>12</v>
      </c>
      <c r="H1019" s="42" t="s">
        <v>15</v>
      </c>
      <c r="I1019" s="32" t="s">
        <v>65</v>
      </c>
      <c r="J1019" s="32" t="s">
        <v>66</v>
      </c>
      <c r="K1019" s="33">
        <f t="shared" si="2807"/>
        <v>0</v>
      </c>
      <c r="L1019" s="33">
        <f t="shared" si="2808"/>
        <v>0</v>
      </c>
      <c r="M1019" s="34">
        <f t="shared" si="2806"/>
        <v>0</v>
      </c>
      <c r="N1019" s="34">
        <f t="shared" si="2826"/>
        <v>0</v>
      </c>
      <c r="O1019" s="34">
        <f t="shared" si="2809"/>
        <v>0</v>
      </c>
      <c r="P1019" s="12" t="str">
        <f t="shared" ref="P1019:Q1019" si="2835">P1018</f>
        <v>(Select Language)</v>
      </c>
      <c r="Q1019" s="12" t="str">
        <f t="shared" si="2835"/>
        <v>(Select Usage)</v>
      </c>
      <c r="R1019" s="33">
        <f t="shared" si="2810"/>
        <v>0</v>
      </c>
      <c r="S1019" s="33">
        <f t="shared" si="2811"/>
        <v>0</v>
      </c>
      <c r="T1019" s="33">
        <f t="shared" si="2812"/>
        <v>0</v>
      </c>
      <c r="U1019" s="33">
        <f t="shared" si="2813"/>
        <v>0</v>
      </c>
      <c r="V1019" s="33">
        <f t="shared" si="2814"/>
        <v>0</v>
      </c>
      <c r="W1019" s="33">
        <f t="shared" si="2815"/>
        <v>0</v>
      </c>
      <c r="X1019" s="33">
        <f t="shared" si="2816"/>
        <v>0</v>
      </c>
      <c r="Y1019" s="33">
        <f t="shared" si="2817"/>
        <v>0</v>
      </c>
      <c r="Z1019" s="33">
        <f t="shared" si="2818"/>
        <v>0</v>
      </c>
      <c r="AA1019" s="33">
        <f t="shared" si="2819"/>
        <v>0</v>
      </c>
      <c r="AB1019" s="33">
        <f t="shared" si="2820"/>
        <v>0</v>
      </c>
      <c r="AC1019" s="33">
        <f t="shared" si="2821"/>
        <v>0</v>
      </c>
      <c r="AD1019" s="26">
        <f>SUM(R1019:AC1019)</f>
        <v>0</v>
      </c>
      <c r="AE1019" s="46" t="str">
        <f>IFERROR(IF(AE$3=VLOOKUP($E1019,Template!$AK$5:$AM$17,3,FALSE),$AD1019*$F1019,0),"0.00")</f>
        <v>0.00</v>
      </c>
      <c r="AF1019" s="46" t="str">
        <f>IFERROR(IF(AF$3=VLOOKUP($E1019,Template!$AK$5:$AM$17,3,FALSE),$AD1019*$F1019,0),"0.00")</f>
        <v>0.00</v>
      </c>
      <c r="AG1019" s="28">
        <f t="shared" si="2823"/>
        <v>0</v>
      </c>
      <c r="AH1019" s="13" t="s">
        <v>40</v>
      </c>
      <c r="AI1019" s="13" t="s">
        <v>41</v>
      </c>
      <c r="AK1019" s="14" t="s">
        <v>28</v>
      </c>
      <c r="AL1019" s="15">
        <v>0.05</v>
      </c>
      <c r="AM1019" s="16" t="s">
        <v>3</v>
      </c>
    </row>
    <row r="1020" spans="1:39" s="3" customFormat="1" ht="13.8" x14ac:dyDescent="0.25">
      <c r="A1020" s="7" t="str">
        <f t="shared" ref="A1020:C1020" si="2836">A1019</f>
        <v>(Enter Broadcasting Company Name)</v>
      </c>
      <c r="B1020" s="7" t="str">
        <f t="shared" si="2836"/>
        <v>(Enter Call Letters)</v>
      </c>
      <c r="C1020" s="8" t="str">
        <f t="shared" si="2836"/>
        <v>(Select AM/FM)</v>
      </c>
      <c r="D1020" s="30"/>
      <c r="E1020" s="8" t="str">
        <f t="shared" si="2825"/>
        <v>(Select Station Province)</v>
      </c>
      <c r="F1020" s="9" t="str">
        <f>IFERROR(VLOOKUP(E1020,Template!$AK$5:$AL$17,2,FALSE),"")</f>
        <v/>
      </c>
      <c r="G1020" s="42" t="s">
        <v>13</v>
      </c>
      <c r="H1020" s="42" t="s">
        <v>16</v>
      </c>
      <c r="I1020" s="32" t="s">
        <v>65</v>
      </c>
      <c r="J1020" s="32" t="s">
        <v>66</v>
      </c>
      <c r="K1020" s="33">
        <f t="shared" si="2807"/>
        <v>0</v>
      </c>
      <c r="L1020" s="33">
        <f t="shared" si="2808"/>
        <v>0</v>
      </c>
      <c r="M1020" s="34">
        <f t="shared" si="2806"/>
        <v>0</v>
      </c>
      <c r="N1020" s="34">
        <f t="shared" si="2826"/>
        <v>0</v>
      </c>
      <c r="O1020" s="34">
        <f t="shared" si="2809"/>
        <v>0</v>
      </c>
      <c r="P1020" s="12" t="str">
        <f t="shared" ref="P1020:Q1020" si="2837">P1019</f>
        <v>(Select Language)</v>
      </c>
      <c r="Q1020" s="12" t="str">
        <f t="shared" si="2837"/>
        <v>(Select Usage)</v>
      </c>
      <c r="R1020" s="33">
        <f t="shared" si="2810"/>
        <v>0</v>
      </c>
      <c r="S1020" s="33">
        <f t="shared" si="2811"/>
        <v>0</v>
      </c>
      <c r="T1020" s="33">
        <f t="shared" si="2812"/>
        <v>0</v>
      </c>
      <c r="U1020" s="33">
        <f t="shared" si="2813"/>
        <v>0</v>
      </c>
      <c r="V1020" s="33">
        <f t="shared" si="2814"/>
        <v>0</v>
      </c>
      <c r="W1020" s="33">
        <f t="shared" si="2815"/>
        <v>0</v>
      </c>
      <c r="X1020" s="33">
        <f t="shared" si="2816"/>
        <v>0</v>
      </c>
      <c r="Y1020" s="33">
        <f t="shared" si="2817"/>
        <v>0</v>
      </c>
      <c r="Z1020" s="33">
        <f t="shared" si="2818"/>
        <v>0</v>
      </c>
      <c r="AA1020" s="33">
        <f t="shared" si="2819"/>
        <v>0</v>
      </c>
      <c r="AB1020" s="33">
        <f t="shared" si="2820"/>
        <v>0</v>
      </c>
      <c r="AC1020" s="33">
        <f t="shared" si="2821"/>
        <v>0</v>
      </c>
      <c r="AD1020" s="26">
        <f t="shared" ref="AD1020:AD1022" si="2838">SUM(R1020:AC1020)</f>
        <v>0</v>
      </c>
      <c r="AE1020" s="46" t="str">
        <f>IFERROR(IF(AE$3=VLOOKUP($E1020,Template!$AK$5:$AM$17,3,FALSE),$AD1020*$F1020,0),"0.00")</f>
        <v>0.00</v>
      </c>
      <c r="AF1020" s="46" t="str">
        <f>IFERROR(IF(AF$3=VLOOKUP($E1020,Template!$AK$5:$AM$17,3,FALSE),$AD1020*$F1020,0),"0.00")</f>
        <v>0.00</v>
      </c>
      <c r="AG1020" s="28">
        <f t="shared" si="2823"/>
        <v>0</v>
      </c>
      <c r="AH1020" s="13" t="s">
        <v>40</v>
      </c>
      <c r="AI1020" s="13" t="s">
        <v>41</v>
      </c>
      <c r="AK1020" s="14" t="s">
        <v>70</v>
      </c>
      <c r="AL1020" s="15">
        <v>0.05</v>
      </c>
      <c r="AM1020" s="16" t="s">
        <v>3</v>
      </c>
    </row>
    <row r="1021" spans="1:39" s="3" customFormat="1" ht="13.8" x14ac:dyDescent="0.25">
      <c r="A1021" s="7" t="str">
        <f t="shared" ref="A1021:C1021" si="2839">A1020</f>
        <v>(Enter Broadcasting Company Name)</v>
      </c>
      <c r="B1021" s="7" t="str">
        <f t="shared" si="2839"/>
        <v>(Enter Call Letters)</v>
      </c>
      <c r="C1021" s="8" t="str">
        <f t="shared" si="2839"/>
        <v>(Select AM/FM)</v>
      </c>
      <c r="D1021" s="30"/>
      <c r="E1021" s="8" t="str">
        <f t="shared" si="2825"/>
        <v>(Select Station Province)</v>
      </c>
      <c r="F1021" s="9" t="str">
        <f>IFERROR(VLOOKUP(E1021,Template!$AK$5:$AL$17,2,FALSE),"")</f>
        <v/>
      </c>
      <c r="G1021" s="42" t="s">
        <v>15</v>
      </c>
      <c r="H1021" s="42" t="s">
        <v>17</v>
      </c>
      <c r="I1021" s="32" t="s">
        <v>65</v>
      </c>
      <c r="J1021" s="32" t="s">
        <v>66</v>
      </c>
      <c r="K1021" s="33">
        <f t="shared" si="2807"/>
        <v>0</v>
      </c>
      <c r="L1021" s="33">
        <f t="shared" si="2808"/>
        <v>0</v>
      </c>
      <c r="M1021" s="34">
        <f t="shared" si="2806"/>
        <v>0</v>
      </c>
      <c r="N1021" s="34">
        <f t="shared" si="2826"/>
        <v>0</v>
      </c>
      <c r="O1021" s="34">
        <f t="shared" si="2809"/>
        <v>0</v>
      </c>
      <c r="P1021" s="12" t="str">
        <f t="shared" ref="P1021:Q1021" si="2840">P1020</f>
        <v>(Select Language)</v>
      </c>
      <c r="Q1021" s="12" t="str">
        <f t="shared" si="2840"/>
        <v>(Select Usage)</v>
      </c>
      <c r="R1021" s="33">
        <f t="shared" si="2810"/>
        <v>0</v>
      </c>
      <c r="S1021" s="33">
        <f t="shared" si="2811"/>
        <v>0</v>
      </c>
      <c r="T1021" s="33">
        <f t="shared" si="2812"/>
        <v>0</v>
      </c>
      <c r="U1021" s="33">
        <f t="shared" si="2813"/>
        <v>0</v>
      </c>
      <c r="V1021" s="33">
        <f t="shared" si="2814"/>
        <v>0</v>
      </c>
      <c r="W1021" s="33">
        <f t="shared" si="2815"/>
        <v>0</v>
      </c>
      <c r="X1021" s="33">
        <f t="shared" si="2816"/>
        <v>0</v>
      </c>
      <c r="Y1021" s="33">
        <f t="shared" si="2817"/>
        <v>0</v>
      </c>
      <c r="Z1021" s="33">
        <f t="shared" si="2818"/>
        <v>0</v>
      </c>
      <c r="AA1021" s="33">
        <f t="shared" si="2819"/>
        <v>0</v>
      </c>
      <c r="AB1021" s="33">
        <f t="shared" si="2820"/>
        <v>0</v>
      </c>
      <c r="AC1021" s="33">
        <f t="shared" si="2821"/>
        <v>0</v>
      </c>
      <c r="AD1021" s="26">
        <f t="shared" si="2838"/>
        <v>0</v>
      </c>
      <c r="AE1021" s="46" t="str">
        <f>IFERROR(IF(AE$3=VLOOKUP($E1021,Template!$AK$5:$AM$17,3,FALSE),$AD1021*$F1021,0),"0.00")</f>
        <v>0.00</v>
      </c>
      <c r="AF1021" s="46" t="str">
        <f>IFERROR(IF(AF$3=VLOOKUP($E1021,Template!$AK$5:$AM$17,3,FALSE),$AD1021*$F1021,0),"0.00")</f>
        <v>0.00</v>
      </c>
      <c r="AG1021" s="28">
        <f t="shared" si="2823"/>
        <v>0</v>
      </c>
      <c r="AH1021" s="13" t="s">
        <v>40</v>
      </c>
      <c r="AI1021" s="13" t="s">
        <v>41</v>
      </c>
      <c r="AK1021" s="14" t="s">
        <v>20</v>
      </c>
      <c r="AL1021" s="15">
        <v>0.13</v>
      </c>
      <c r="AM1021" s="16" t="s">
        <v>2</v>
      </c>
    </row>
    <row r="1022" spans="1:39" s="3" customFormat="1" ht="13.8" x14ac:dyDescent="0.25">
      <c r="A1022" s="7" t="str">
        <f t="shared" ref="A1022:C1022" si="2841">A1021</f>
        <v>(Enter Broadcasting Company Name)</v>
      </c>
      <c r="B1022" s="7" t="str">
        <f t="shared" si="2841"/>
        <v>(Enter Call Letters)</v>
      </c>
      <c r="C1022" s="8" t="str">
        <f t="shared" si="2841"/>
        <v>(Select AM/FM)</v>
      </c>
      <c r="D1022" s="30"/>
      <c r="E1022" s="8" t="str">
        <f t="shared" si="2825"/>
        <v>(Select Station Province)</v>
      </c>
      <c r="F1022" s="9" t="str">
        <f>IFERROR(VLOOKUP(E1022,Template!$AK$5:$AL$17,2,FALSE),"")</f>
        <v/>
      </c>
      <c r="G1022" s="42" t="s">
        <v>16</v>
      </c>
      <c r="H1022" s="42" t="s">
        <v>18</v>
      </c>
      <c r="I1022" s="32" t="s">
        <v>65</v>
      </c>
      <c r="J1022" s="32" t="s">
        <v>66</v>
      </c>
      <c r="K1022" s="33">
        <f t="shared" si="2807"/>
        <v>0</v>
      </c>
      <c r="L1022" s="33">
        <f t="shared" si="2808"/>
        <v>0</v>
      </c>
      <c r="M1022" s="34">
        <f t="shared" si="2806"/>
        <v>0</v>
      </c>
      <c r="N1022" s="34">
        <f t="shared" si="2826"/>
        <v>0</v>
      </c>
      <c r="O1022" s="34">
        <f t="shared" si="2809"/>
        <v>0</v>
      </c>
      <c r="P1022" s="12" t="str">
        <f t="shared" ref="P1022:Q1022" si="2842">P1021</f>
        <v>(Select Language)</v>
      </c>
      <c r="Q1022" s="12" t="str">
        <f t="shared" si="2842"/>
        <v>(Select Usage)</v>
      </c>
      <c r="R1022" s="33">
        <f t="shared" si="2810"/>
        <v>0</v>
      </c>
      <c r="S1022" s="33">
        <f t="shared" si="2811"/>
        <v>0</v>
      </c>
      <c r="T1022" s="33">
        <f t="shared" si="2812"/>
        <v>0</v>
      </c>
      <c r="U1022" s="33">
        <f t="shared" si="2813"/>
        <v>0</v>
      </c>
      <c r="V1022" s="33">
        <f t="shared" si="2814"/>
        <v>0</v>
      </c>
      <c r="W1022" s="33">
        <f t="shared" si="2815"/>
        <v>0</v>
      </c>
      <c r="X1022" s="33">
        <f t="shared" si="2816"/>
        <v>0</v>
      </c>
      <c r="Y1022" s="33">
        <f t="shared" si="2817"/>
        <v>0</v>
      </c>
      <c r="Z1022" s="33">
        <f t="shared" si="2818"/>
        <v>0</v>
      </c>
      <c r="AA1022" s="33">
        <f t="shared" si="2819"/>
        <v>0</v>
      </c>
      <c r="AB1022" s="33">
        <f t="shared" si="2820"/>
        <v>0</v>
      </c>
      <c r="AC1022" s="33">
        <f t="shared" si="2821"/>
        <v>0</v>
      </c>
      <c r="AD1022" s="26">
        <f t="shared" si="2838"/>
        <v>0</v>
      </c>
      <c r="AE1022" s="46" t="str">
        <f>IFERROR(IF(AE$3=VLOOKUP($E1022,Template!$AK$5:$AM$17,3,FALSE),$AD1022*$F1022,0),"0.00")</f>
        <v>0.00</v>
      </c>
      <c r="AF1022" s="46" t="str">
        <f>IFERROR(IF(AF$3=VLOOKUP($E1022,Template!$AK$5:$AM$17,3,FALSE),$AD1022*$F1022,0),"0.00")</f>
        <v>0.00</v>
      </c>
      <c r="AG1022" s="28">
        <f t="shared" si="2823"/>
        <v>0</v>
      </c>
      <c r="AH1022" s="13" t="s">
        <v>40</v>
      </c>
      <c r="AI1022" s="13" t="s">
        <v>41</v>
      </c>
      <c r="AK1022" s="14" t="s">
        <v>69</v>
      </c>
      <c r="AL1022" s="15">
        <v>0.15</v>
      </c>
      <c r="AM1022" s="16" t="s">
        <v>2</v>
      </c>
    </row>
    <row r="1023" spans="1:39" s="3" customFormat="1" ht="13.8" x14ac:dyDescent="0.25">
      <c r="A1023" s="7" t="str">
        <f t="shared" ref="A1023:C1023" si="2843">A1022</f>
        <v>(Enter Broadcasting Company Name)</v>
      </c>
      <c r="B1023" s="7" t="str">
        <f t="shared" si="2843"/>
        <v>(Enter Call Letters)</v>
      </c>
      <c r="C1023" s="8" t="str">
        <f t="shared" si="2843"/>
        <v>(Select AM/FM)</v>
      </c>
      <c r="D1023" s="30"/>
      <c r="E1023" s="8" t="str">
        <f t="shared" si="2825"/>
        <v>(Select Station Province)</v>
      </c>
      <c r="F1023" s="9" t="str">
        <f>IFERROR(VLOOKUP(E1023,Template!$AK$5:$AL$17,2,FALSE),"")</f>
        <v/>
      </c>
      <c r="G1023" s="42" t="s">
        <v>17</v>
      </c>
      <c r="H1023" s="42" t="s">
        <v>7</v>
      </c>
      <c r="I1023" s="32" t="s">
        <v>65</v>
      </c>
      <c r="J1023" s="32" t="s">
        <v>66</v>
      </c>
      <c r="K1023" s="33">
        <f t="shared" si="2807"/>
        <v>0</v>
      </c>
      <c r="L1023" s="33">
        <f t="shared" si="2808"/>
        <v>0</v>
      </c>
      <c r="M1023" s="34">
        <f t="shared" si="2806"/>
        <v>0</v>
      </c>
      <c r="N1023" s="34">
        <f t="shared" si="2826"/>
        <v>0</v>
      </c>
      <c r="O1023" s="34">
        <f t="shared" si="2809"/>
        <v>0</v>
      </c>
      <c r="P1023" s="12" t="str">
        <f t="shared" ref="P1023:Q1023" si="2844">P1022</f>
        <v>(Select Language)</v>
      </c>
      <c r="Q1023" s="12" t="str">
        <f t="shared" si="2844"/>
        <v>(Select Usage)</v>
      </c>
      <c r="R1023" s="33">
        <f t="shared" si="2810"/>
        <v>0</v>
      </c>
      <c r="S1023" s="33">
        <f t="shared" si="2811"/>
        <v>0</v>
      </c>
      <c r="T1023" s="33">
        <f t="shared" si="2812"/>
        <v>0</v>
      </c>
      <c r="U1023" s="33">
        <f t="shared" si="2813"/>
        <v>0</v>
      </c>
      <c r="V1023" s="33">
        <f t="shared" si="2814"/>
        <v>0</v>
      </c>
      <c r="W1023" s="33">
        <f t="shared" si="2815"/>
        <v>0</v>
      </c>
      <c r="X1023" s="33">
        <f t="shared" si="2816"/>
        <v>0</v>
      </c>
      <c r="Y1023" s="33">
        <f t="shared" si="2817"/>
        <v>0</v>
      </c>
      <c r="Z1023" s="33">
        <f t="shared" si="2818"/>
        <v>0</v>
      </c>
      <c r="AA1023" s="33">
        <f t="shared" si="2819"/>
        <v>0</v>
      </c>
      <c r="AB1023" s="33">
        <f t="shared" si="2820"/>
        <v>0</v>
      </c>
      <c r="AC1023" s="33">
        <f t="shared" si="2821"/>
        <v>0</v>
      </c>
      <c r="AD1023" s="26">
        <f>SUM(R1023:AC1023)</f>
        <v>0</v>
      </c>
      <c r="AE1023" s="46" t="str">
        <f>IFERROR(IF(AE$3=VLOOKUP($E1023,Template!$AK$5:$AM$17,3,FALSE),$AD1023*$F1023,0),"0.00")</f>
        <v>0.00</v>
      </c>
      <c r="AF1023" s="46" t="str">
        <f>IFERROR(IF(AF$3=VLOOKUP($E1023,Template!$AK$5:$AM$17,3,FALSE),$AD1023*$F1023,0),"0.00")</f>
        <v>0.00</v>
      </c>
      <c r="AG1023" s="28">
        <f t="shared" si="2823"/>
        <v>0</v>
      </c>
      <c r="AH1023" s="13" t="s">
        <v>40</v>
      </c>
      <c r="AI1023" s="13" t="s">
        <v>41</v>
      </c>
      <c r="AK1023" s="14" t="s">
        <v>29</v>
      </c>
      <c r="AL1023" s="15">
        <v>0.05</v>
      </c>
      <c r="AM1023" s="16" t="s">
        <v>3</v>
      </c>
    </row>
    <row r="1024" spans="1:39" s="3" customFormat="1" ht="13.8" x14ac:dyDescent="0.25">
      <c r="A1024" s="7" t="str">
        <f t="shared" ref="A1024:C1024" si="2845">A1023</f>
        <v>(Enter Broadcasting Company Name)</v>
      </c>
      <c r="B1024" s="7" t="str">
        <f t="shared" si="2845"/>
        <v>(Enter Call Letters)</v>
      </c>
      <c r="C1024" s="8" t="str">
        <f t="shared" si="2845"/>
        <v>(Select AM/FM)</v>
      </c>
      <c r="D1024" s="30"/>
      <c r="E1024" s="8" t="str">
        <f t="shared" si="2825"/>
        <v>(Select Station Province)</v>
      </c>
      <c r="F1024" s="9" t="str">
        <f>IFERROR(VLOOKUP(E1024,Template!$AK$5:$AL$17,2,FALSE),"")</f>
        <v/>
      </c>
      <c r="G1024" s="42" t="s">
        <v>18</v>
      </c>
      <c r="H1024" s="43" t="s">
        <v>8</v>
      </c>
      <c r="I1024" s="32" t="s">
        <v>65</v>
      </c>
      <c r="J1024" s="32" t="s">
        <v>66</v>
      </c>
      <c r="K1024" s="33">
        <f t="shared" si="2807"/>
        <v>0</v>
      </c>
      <c r="L1024" s="33">
        <f t="shared" si="2808"/>
        <v>0</v>
      </c>
      <c r="M1024" s="34">
        <f t="shared" si="2806"/>
        <v>0</v>
      </c>
      <c r="N1024" s="34">
        <f t="shared" si="2826"/>
        <v>0</v>
      </c>
      <c r="O1024" s="34">
        <f t="shared" si="2809"/>
        <v>0</v>
      </c>
      <c r="P1024" s="12" t="str">
        <f t="shared" ref="P1024:Q1024" si="2846">P1023</f>
        <v>(Select Language)</v>
      </c>
      <c r="Q1024" s="12" t="str">
        <f t="shared" si="2846"/>
        <v>(Select Usage)</v>
      </c>
      <c r="R1024" s="33">
        <f t="shared" si="2810"/>
        <v>0</v>
      </c>
      <c r="S1024" s="33">
        <f t="shared" si="2811"/>
        <v>0</v>
      </c>
      <c r="T1024" s="33">
        <f t="shared" si="2812"/>
        <v>0</v>
      </c>
      <c r="U1024" s="33">
        <f t="shared" si="2813"/>
        <v>0</v>
      </c>
      <c r="V1024" s="33">
        <f t="shared" si="2814"/>
        <v>0</v>
      </c>
      <c r="W1024" s="33">
        <f t="shared" si="2815"/>
        <v>0</v>
      </c>
      <c r="X1024" s="33">
        <f t="shared" si="2816"/>
        <v>0</v>
      </c>
      <c r="Y1024" s="33">
        <f t="shared" si="2817"/>
        <v>0</v>
      </c>
      <c r="Z1024" s="33">
        <f t="shared" si="2818"/>
        <v>0</v>
      </c>
      <c r="AA1024" s="33">
        <f t="shared" si="2819"/>
        <v>0</v>
      </c>
      <c r="AB1024" s="33">
        <f t="shared" si="2820"/>
        <v>0</v>
      </c>
      <c r="AC1024" s="33">
        <f t="shared" si="2821"/>
        <v>0</v>
      </c>
      <c r="AD1024" s="26">
        <f t="shared" ref="AD1024" si="2847">SUM(R1024:AC1024)</f>
        <v>0</v>
      </c>
      <c r="AE1024" s="46" t="str">
        <f>IFERROR(IF(AE$3=VLOOKUP($E1024,Template!$AK$5:$AM$17,3,FALSE),$AD1024*$F1024,0),"0.00")</f>
        <v>0.00</v>
      </c>
      <c r="AF1024" s="46" t="str">
        <f>IFERROR(IF(AF$3=VLOOKUP($E1024,Template!$AK$5:$AM$17,3,FALSE),$AD1024*$F1024,0),"0.00")</f>
        <v>0.00</v>
      </c>
      <c r="AG1024" s="28">
        <f t="shared" si="2823"/>
        <v>0</v>
      </c>
      <c r="AH1024" s="13" t="s">
        <v>40</v>
      </c>
      <c r="AI1024" s="13" t="s">
        <v>41</v>
      </c>
      <c r="AK1024" s="14" t="s">
        <v>21</v>
      </c>
      <c r="AL1024" s="15">
        <v>0.05</v>
      </c>
      <c r="AM1024" s="16" t="s">
        <v>3</v>
      </c>
    </row>
    <row r="1025" spans="1:39" ht="13.8" x14ac:dyDescent="0.25">
      <c r="A1025" s="19" t="s">
        <v>4</v>
      </c>
      <c r="B1025" s="19"/>
      <c r="C1025" s="20"/>
      <c r="D1025" s="20"/>
      <c r="E1025" s="20"/>
      <c r="F1025" s="20"/>
      <c r="G1025" s="44"/>
      <c r="H1025" s="44"/>
      <c r="I1025" s="21">
        <f t="shared" ref="I1025:K1025" si="2848">SUM(I1013:I1024)</f>
        <v>0</v>
      </c>
      <c r="J1025" s="21">
        <f t="shared" si="2848"/>
        <v>0</v>
      </c>
      <c r="K1025" s="21">
        <f t="shared" si="2848"/>
        <v>0</v>
      </c>
      <c r="L1025" s="21">
        <f>L1024</f>
        <v>0</v>
      </c>
      <c r="M1025" s="21">
        <f>SUM(M1013:M1024)</f>
        <v>0</v>
      </c>
      <c r="N1025" s="21">
        <f t="shared" ref="N1025:O1025" si="2849">SUM(N1013:N1024)</f>
        <v>0</v>
      </c>
      <c r="O1025" s="21">
        <f t="shared" si="2849"/>
        <v>0</v>
      </c>
      <c r="P1025" s="21"/>
      <c r="Q1025" s="22"/>
      <c r="R1025" s="21">
        <f t="shared" ref="R1025:AI1025" si="2850">SUM(R1013:R1024)</f>
        <v>0</v>
      </c>
      <c r="S1025" s="21">
        <f t="shared" si="2850"/>
        <v>0</v>
      </c>
      <c r="T1025" s="21">
        <f t="shared" si="2850"/>
        <v>0</v>
      </c>
      <c r="U1025" s="21">
        <f t="shared" si="2850"/>
        <v>0</v>
      </c>
      <c r="V1025" s="21">
        <f t="shared" si="2850"/>
        <v>0</v>
      </c>
      <c r="W1025" s="21">
        <f t="shared" si="2850"/>
        <v>0</v>
      </c>
      <c r="X1025" s="21">
        <f t="shared" si="2850"/>
        <v>0</v>
      </c>
      <c r="Y1025" s="21">
        <f t="shared" si="2850"/>
        <v>0</v>
      </c>
      <c r="Z1025" s="21">
        <f t="shared" si="2850"/>
        <v>0</v>
      </c>
      <c r="AA1025" s="21">
        <f t="shared" si="2850"/>
        <v>0</v>
      </c>
      <c r="AB1025" s="21">
        <f t="shared" si="2850"/>
        <v>0</v>
      </c>
      <c r="AC1025" s="21">
        <f t="shared" si="2850"/>
        <v>0</v>
      </c>
      <c r="AD1025" s="27">
        <f t="shared" si="2850"/>
        <v>0</v>
      </c>
      <c r="AE1025" s="21">
        <f t="shared" si="2850"/>
        <v>0</v>
      </c>
      <c r="AF1025" s="21">
        <f t="shared" si="2850"/>
        <v>0</v>
      </c>
      <c r="AG1025" s="27">
        <f t="shared" si="2850"/>
        <v>0</v>
      </c>
      <c r="AH1025" s="21">
        <f t="shared" si="2850"/>
        <v>0</v>
      </c>
      <c r="AI1025" s="21">
        <f t="shared" si="2850"/>
        <v>0</v>
      </c>
      <c r="AK1025" s="14" t="s">
        <v>71</v>
      </c>
      <c r="AL1025" s="15">
        <v>0.05</v>
      </c>
      <c r="AM1025" s="16" t="s">
        <v>3</v>
      </c>
    </row>
    <row r="1026" spans="1:39" x14ac:dyDescent="0.25">
      <c r="A1026" s="2"/>
      <c r="G1026" s="2"/>
      <c r="H1026" s="2"/>
      <c r="O1026" s="2"/>
      <c r="P1026" s="2"/>
    </row>
    <row r="1027" spans="1:39" ht="42" customHeight="1" x14ac:dyDescent="0.25">
      <c r="A1027" s="223" t="s">
        <v>63</v>
      </c>
      <c r="B1027" s="223" t="s">
        <v>43</v>
      </c>
      <c r="C1027" s="224" t="s">
        <v>19</v>
      </c>
      <c r="D1027" s="226"/>
      <c r="E1027" s="223" t="s">
        <v>14</v>
      </c>
      <c r="F1027" s="223" t="s">
        <v>38</v>
      </c>
      <c r="G1027" s="223" t="s">
        <v>1</v>
      </c>
      <c r="H1027" s="223" t="s">
        <v>5</v>
      </c>
      <c r="I1027" s="225" t="s">
        <v>31</v>
      </c>
      <c r="J1027" s="225" t="s">
        <v>32</v>
      </c>
      <c r="K1027" s="225" t="s">
        <v>48</v>
      </c>
      <c r="L1027" s="225" t="s">
        <v>0</v>
      </c>
      <c r="M1027" s="4" t="s">
        <v>45</v>
      </c>
      <c r="N1027" s="4" t="s">
        <v>46</v>
      </c>
      <c r="O1027" s="4" t="s">
        <v>47</v>
      </c>
      <c r="P1027" s="225" t="s">
        <v>50</v>
      </c>
      <c r="Q1027" s="225" t="s">
        <v>33</v>
      </c>
      <c r="R1027" s="4" t="s">
        <v>51</v>
      </c>
      <c r="S1027" s="4" t="s">
        <v>52</v>
      </c>
      <c r="T1027" s="4" t="s">
        <v>53</v>
      </c>
      <c r="U1027" s="4" t="s">
        <v>54</v>
      </c>
      <c r="V1027" s="4" t="s">
        <v>55</v>
      </c>
      <c r="W1027" s="4" t="s">
        <v>56</v>
      </c>
      <c r="X1027" s="4" t="s">
        <v>57</v>
      </c>
      <c r="Y1027" s="4" t="s">
        <v>58</v>
      </c>
      <c r="Z1027" s="4" t="s">
        <v>59</v>
      </c>
      <c r="AA1027" s="4" t="s">
        <v>62</v>
      </c>
      <c r="AB1027" s="4" t="s">
        <v>60</v>
      </c>
      <c r="AC1027" s="4" t="s">
        <v>61</v>
      </c>
      <c r="AD1027" s="233" t="s">
        <v>34</v>
      </c>
      <c r="AE1027" s="231" t="s">
        <v>2</v>
      </c>
      <c r="AF1027" s="231" t="s">
        <v>3</v>
      </c>
      <c r="AG1027" s="233" t="s">
        <v>35</v>
      </c>
      <c r="AH1027" s="223" t="s">
        <v>36</v>
      </c>
      <c r="AI1027" s="223" t="s">
        <v>37</v>
      </c>
      <c r="AK1027" s="229" t="s">
        <v>30</v>
      </c>
      <c r="AL1027" s="229"/>
      <c r="AM1027" s="229"/>
    </row>
    <row r="1028" spans="1:39" s="6" customFormat="1" ht="35.25" customHeight="1" x14ac:dyDescent="0.3">
      <c r="A1028" s="224"/>
      <c r="B1028" s="224"/>
      <c r="C1028" s="224"/>
      <c r="D1028" s="227"/>
      <c r="E1028" s="223"/>
      <c r="F1028" s="223"/>
      <c r="G1028" s="223"/>
      <c r="H1028" s="223"/>
      <c r="I1028" s="230"/>
      <c r="J1028" s="230"/>
      <c r="K1028" s="230"/>
      <c r="L1028" s="230"/>
      <c r="M1028" s="5">
        <v>0</v>
      </c>
      <c r="N1028" s="5">
        <v>625000</v>
      </c>
      <c r="O1028" s="5">
        <v>1250000</v>
      </c>
      <c r="P1028" s="225"/>
      <c r="Q1028" s="225"/>
      <c r="R1028" s="29">
        <v>4.95E-4</v>
      </c>
      <c r="S1028" s="29">
        <v>9.5200000000000005E-4</v>
      </c>
      <c r="T1028" s="29">
        <v>1.5900000000000001E-3</v>
      </c>
      <c r="U1028" s="29">
        <v>1.1169999999999999E-3</v>
      </c>
      <c r="V1028" s="29">
        <v>2.189E-3</v>
      </c>
      <c r="W1028" s="29">
        <v>4.5430000000000002E-3</v>
      </c>
      <c r="X1028" s="29">
        <v>8.8199999999999997E-4</v>
      </c>
      <c r="Y1028" s="29">
        <v>1.6949999999999999E-3</v>
      </c>
      <c r="Z1028" s="29">
        <v>2.8319999999999999E-3</v>
      </c>
      <c r="AA1028" s="29">
        <v>1.9889999999999999E-3</v>
      </c>
      <c r="AB1028" s="29">
        <v>3.8999999999999998E-3</v>
      </c>
      <c r="AC1028" s="29">
        <v>8.0949999999999998E-3</v>
      </c>
      <c r="AD1028" s="233"/>
      <c r="AE1028" s="232"/>
      <c r="AF1028" s="232"/>
      <c r="AG1028" s="234"/>
      <c r="AH1028" s="223"/>
      <c r="AI1028" s="223"/>
      <c r="AK1028" s="229"/>
      <c r="AL1028" s="229"/>
      <c r="AM1028" s="229"/>
    </row>
    <row r="1029" spans="1:39" s="3" customFormat="1" ht="13.8" x14ac:dyDescent="0.25">
      <c r="A1029" s="7" t="s">
        <v>44</v>
      </c>
      <c r="B1029" s="7" t="s">
        <v>42</v>
      </c>
      <c r="C1029" s="8" t="s">
        <v>39</v>
      </c>
      <c r="D1029" s="30"/>
      <c r="E1029" s="8" t="s">
        <v>64</v>
      </c>
      <c r="F1029" s="9" t="str">
        <f>IFERROR(VLOOKUP(E1029,Template!$AK$5:$AL$17,2,FALSE),"")</f>
        <v/>
      </c>
      <c r="G1029" s="41" t="s">
        <v>7</v>
      </c>
      <c r="H1029" s="41" t="s">
        <v>6</v>
      </c>
      <c r="I1029" s="32" t="s">
        <v>65</v>
      </c>
      <c r="J1029" s="32" t="s">
        <v>66</v>
      </c>
      <c r="K1029" s="33">
        <f>IFERROR(I1029+J1029,0)</f>
        <v>0</v>
      </c>
      <c r="L1029" s="33">
        <f>IFERROR(K1029,"")</f>
        <v>0</v>
      </c>
      <c r="M1029" s="34">
        <f t="shared" ref="M1029:M1040" si="2851">IF(L1029&lt;=$N$4,K1029,IF(L1028&gt;$N$4,0,$N$4-L1028))</f>
        <v>0</v>
      </c>
      <c r="N1029" s="34">
        <f>IF(AND(L1029&gt;$N$4,L1029&lt;=$O$4),K1029-M1029,IF(AND(L1028&gt;$N$4,L1028&lt;=$O$4),$O$4-L1028,IF(L1028&gt;$O$4,0,IF(L1029&lt;$N$4,0,MIN(L1029-$N$4,$N$4)))))</f>
        <v>0</v>
      </c>
      <c r="O1029" s="34">
        <f>IF(L1029&gt;$O$4,K1029-M1029-N1029,0)</f>
        <v>0</v>
      </c>
      <c r="P1029" s="12" t="s">
        <v>94</v>
      </c>
      <c r="Q1029" s="12" t="s">
        <v>68</v>
      </c>
      <c r="R1029" s="33">
        <f>IF(AND($Q1029="LOW",$P1029="French"),M1029*R$4,0)</f>
        <v>0</v>
      </c>
      <c r="S1029" s="33">
        <f>IF(AND($Q1029="LOW",$P1029="French"),N1029*S$4,0)</f>
        <v>0</v>
      </c>
      <c r="T1029" s="33">
        <f>IF(AND($Q1029="LOW",$P1029="French"),O1029*T$4,0)</f>
        <v>0</v>
      </c>
      <c r="U1029" s="33">
        <f>IF(AND($Q1029="HIGH",$P1029="French"),M1029*U$4,0)</f>
        <v>0</v>
      </c>
      <c r="V1029" s="33">
        <f>IF(AND($Q1029="HIGH",$P1029="French"),N1029*V$4,0)</f>
        <v>0</v>
      </c>
      <c r="W1029" s="33">
        <f>IF(AND($Q1029="HIGH",$P1029="French"),O1029*W$4,0)</f>
        <v>0</v>
      </c>
      <c r="X1029" s="33">
        <f>IF(AND($Q1029="LOW",$P1029="English"),M1029*X$4,0)</f>
        <v>0</v>
      </c>
      <c r="Y1029" s="33">
        <f>IF(AND($Q1029="LOW",$P1029="English"),N1029*Y$4,0)</f>
        <v>0</v>
      </c>
      <c r="Z1029" s="33">
        <f>IF(AND($Q1029="LOW",$P1029="English"),O1029*Z$4,0)</f>
        <v>0</v>
      </c>
      <c r="AA1029" s="33">
        <f>IF(AND($Q1029="HIGH",$P1029="English"),M1029*AA$4,0)</f>
        <v>0</v>
      </c>
      <c r="AB1029" s="33">
        <f>IF(AND($Q1029="HIGH",$P1029="English"),N1029*AB$4,0)</f>
        <v>0</v>
      </c>
      <c r="AC1029" s="33">
        <f>IF(AND($Q1029="HIGH",$P1029="English"),O1029*AC$4,0)</f>
        <v>0</v>
      </c>
      <c r="AD1029" s="26">
        <f>SUM(R1029:AC1029)</f>
        <v>0</v>
      </c>
      <c r="AE1029" s="46" t="str">
        <f>IFERROR(IF(AE$3=VLOOKUP($E1029,Template!$AK$5:$AM$17,3,FALSE),$AD1029*$F1029,0),"0.00")</f>
        <v>0.00</v>
      </c>
      <c r="AF1029" s="46" t="str">
        <f>IFERROR(IF(AF$3=VLOOKUP($E1029,Template!$AK$5:$AM$17,3,FALSE),$AD1029*$F1029,0),"0.00")</f>
        <v>0.00</v>
      </c>
      <c r="AG1029" s="28">
        <f>SUM(AD1029:AF1029)</f>
        <v>0</v>
      </c>
      <c r="AH1029" s="13" t="s">
        <v>40</v>
      </c>
      <c r="AI1029" s="13" t="s">
        <v>41</v>
      </c>
      <c r="AK1029" s="14" t="s">
        <v>25</v>
      </c>
      <c r="AL1029" s="15">
        <v>0.05</v>
      </c>
      <c r="AM1029" s="16" t="s">
        <v>3</v>
      </c>
    </row>
    <row r="1030" spans="1:39" s="3" customFormat="1" ht="13.8" x14ac:dyDescent="0.25">
      <c r="A1030" s="7" t="str">
        <f>A1029</f>
        <v>(Enter Broadcasting Company Name)</v>
      </c>
      <c r="B1030" s="7" t="str">
        <f>B1029</f>
        <v>(Enter Call Letters)</v>
      </c>
      <c r="C1030" s="8" t="str">
        <f>C1029</f>
        <v>(Select AM/FM)</v>
      </c>
      <c r="D1030" s="30"/>
      <c r="E1030" s="8" t="str">
        <f>E1029</f>
        <v>(Select Station Province)</v>
      </c>
      <c r="F1030" s="9" t="str">
        <f>IFERROR(VLOOKUP(E1030,Template!$AK$5:$AL$17,2,FALSE),"")</f>
        <v/>
      </c>
      <c r="G1030" s="42" t="s">
        <v>8</v>
      </c>
      <c r="H1030" s="42" t="s">
        <v>9</v>
      </c>
      <c r="I1030" s="32" t="s">
        <v>65</v>
      </c>
      <c r="J1030" s="32" t="s">
        <v>66</v>
      </c>
      <c r="K1030" s="33">
        <f t="shared" ref="K1030:K1040" si="2852">IFERROR(I1030+J1030,0)</f>
        <v>0</v>
      </c>
      <c r="L1030" s="33">
        <f t="shared" ref="L1030:L1040" si="2853">IFERROR(L1029+K1030,"")</f>
        <v>0</v>
      </c>
      <c r="M1030" s="34">
        <f t="shared" si="2851"/>
        <v>0</v>
      </c>
      <c r="N1030" s="34">
        <f>IF(AND(L1030&gt;$N$4,L1030&lt;=$O$4),K1030-M1030,IF(AND(L1029&gt;$N$4,L1029&lt;=$O$4),$O$4-L1029,IF(L1029&gt;$O$4,0,IF(L1030&lt;$N$4,0,MIN(L1030-$N$4,$N$4)))))</f>
        <v>0</v>
      </c>
      <c r="O1030" s="34">
        <f t="shared" ref="O1030:O1040" si="2854">IF(L1030&gt;$O$4,K1030-M1030-N1030,0)</f>
        <v>0</v>
      </c>
      <c r="P1030" s="12" t="str">
        <f>P1029</f>
        <v>(Select Language)</v>
      </c>
      <c r="Q1030" s="12" t="str">
        <f>Q1029</f>
        <v>(Select Usage)</v>
      </c>
      <c r="R1030" s="33">
        <f t="shared" ref="R1030:R1040" si="2855">IF(AND($Q1030="LOW",$P1030="French"),M1030*R$4,0)</f>
        <v>0</v>
      </c>
      <c r="S1030" s="33">
        <f t="shared" ref="S1030:S1040" si="2856">IF(AND($Q1030="LOW",$P1030="French"),N1030*S$4,0)</f>
        <v>0</v>
      </c>
      <c r="T1030" s="33">
        <f t="shared" ref="T1030:T1040" si="2857">IF(AND($Q1030="LOW",$P1030="French"),O1030*T$4,0)</f>
        <v>0</v>
      </c>
      <c r="U1030" s="33">
        <f t="shared" ref="U1030:U1040" si="2858">IF(AND($Q1030="HIGH",$P1030="French"),M1030*U$4,0)</f>
        <v>0</v>
      </c>
      <c r="V1030" s="33">
        <f t="shared" ref="V1030:V1040" si="2859">IF(AND($Q1030="HIGH",$P1030="French"),N1030*V$4,0)</f>
        <v>0</v>
      </c>
      <c r="W1030" s="33">
        <f t="shared" ref="W1030:W1040" si="2860">IF(AND($Q1030="HIGH",$P1030="French"),O1030*W$4,0)</f>
        <v>0</v>
      </c>
      <c r="X1030" s="33">
        <f t="shared" ref="X1030:X1040" si="2861">IF(AND($Q1030="LOW",$P1030="English"),M1030*X$4,0)</f>
        <v>0</v>
      </c>
      <c r="Y1030" s="33">
        <f t="shared" ref="Y1030:Y1040" si="2862">IF(AND($Q1030="LOW",$P1030="English"),N1030*Y$4,0)</f>
        <v>0</v>
      </c>
      <c r="Z1030" s="33">
        <f t="shared" ref="Z1030:Z1040" si="2863">IF(AND($Q1030="LOW",$P1030="English"),O1030*Z$4,0)</f>
        <v>0</v>
      </c>
      <c r="AA1030" s="33">
        <f t="shared" ref="AA1030:AA1040" si="2864">IF(AND($Q1030="HIGH",$P1030="English"),M1030*AA$4,0)</f>
        <v>0</v>
      </c>
      <c r="AB1030" s="33">
        <f t="shared" ref="AB1030:AB1040" si="2865">IF(AND($Q1030="HIGH",$P1030="English"),N1030*AB$4,0)</f>
        <v>0</v>
      </c>
      <c r="AC1030" s="33">
        <f t="shared" ref="AC1030:AC1040" si="2866">IF(AND($Q1030="HIGH",$P1030="English"),O1030*AC$4,0)</f>
        <v>0</v>
      </c>
      <c r="AD1030" s="26">
        <f t="shared" ref="AD1030:AD1034" si="2867">SUM(R1030:AC1030)</f>
        <v>0</v>
      </c>
      <c r="AE1030" s="46" t="str">
        <f>IFERROR(IF(AE$3=VLOOKUP($E1030,Template!$AK$5:$AM$17,3,FALSE),$AD1030*$F1030,0),"0.00")</f>
        <v>0.00</v>
      </c>
      <c r="AF1030" s="46" t="str">
        <f>IFERROR(IF(AF$3=VLOOKUP($E1030,Template!$AK$5:$AM$17,3,FALSE),$AD1030*$F1030,0),"0.00")</f>
        <v>0.00</v>
      </c>
      <c r="AG1030" s="28">
        <f t="shared" ref="AG1030:AG1040" si="2868">SUM(AD1030:AF1030)</f>
        <v>0</v>
      </c>
      <c r="AH1030" s="13" t="s">
        <v>40</v>
      </c>
      <c r="AI1030" s="13" t="s">
        <v>41</v>
      </c>
      <c r="AK1030" s="14" t="s">
        <v>23</v>
      </c>
      <c r="AL1030" s="15">
        <v>0.05</v>
      </c>
      <c r="AM1030" s="16" t="s">
        <v>3</v>
      </c>
    </row>
    <row r="1031" spans="1:39" s="3" customFormat="1" ht="13.8" x14ac:dyDescent="0.25">
      <c r="A1031" s="7" t="str">
        <f t="shared" ref="A1031:C1031" si="2869">A1030</f>
        <v>(Enter Broadcasting Company Name)</v>
      </c>
      <c r="B1031" s="7" t="str">
        <f t="shared" si="2869"/>
        <v>(Enter Call Letters)</v>
      </c>
      <c r="C1031" s="8" t="str">
        <f t="shared" si="2869"/>
        <v>(Select AM/FM)</v>
      </c>
      <c r="D1031" s="30"/>
      <c r="E1031" s="8" t="str">
        <f t="shared" ref="E1031:E1040" si="2870">E1030</f>
        <v>(Select Station Province)</v>
      </c>
      <c r="F1031" s="9" t="str">
        <f>IFERROR(VLOOKUP(E1031,Template!$AK$5:$AL$17,2,FALSE),"")</f>
        <v/>
      </c>
      <c r="G1031" s="42" t="s">
        <v>6</v>
      </c>
      <c r="H1031" s="42" t="s">
        <v>10</v>
      </c>
      <c r="I1031" s="32" t="s">
        <v>65</v>
      </c>
      <c r="J1031" s="32" t="s">
        <v>66</v>
      </c>
      <c r="K1031" s="33">
        <f t="shared" si="2852"/>
        <v>0</v>
      </c>
      <c r="L1031" s="33">
        <f t="shared" si="2853"/>
        <v>0</v>
      </c>
      <c r="M1031" s="34">
        <f t="shared" si="2851"/>
        <v>0</v>
      </c>
      <c r="N1031" s="34">
        <f t="shared" ref="N1031:N1040" si="2871">IF(AND(L1031&gt;$N$4,L1031&lt;=$O$4),K1031-M1031,IF(AND(L1030&gt;$N$4,L1030&lt;=$O$4),$O$4-L1030,IF(L1030&gt;$O$4,0,IF(L1031&lt;$N$4,0,MIN(L1031-$N$4,$N$4)))))</f>
        <v>0</v>
      </c>
      <c r="O1031" s="34">
        <f t="shared" si="2854"/>
        <v>0</v>
      </c>
      <c r="P1031" s="12" t="str">
        <f t="shared" ref="P1031:Q1031" si="2872">P1030</f>
        <v>(Select Language)</v>
      </c>
      <c r="Q1031" s="12" t="str">
        <f t="shared" si="2872"/>
        <v>(Select Usage)</v>
      </c>
      <c r="R1031" s="33">
        <f t="shared" si="2855"/>
        <v>0</v>
      </c>
      <c r="S1031" s="33">
        <f t="shared" si="2856"/>
        <v>0</v>
      </c>
      <c r="T1031" s="33">
        <f t="shared" si="2857"/>
        <v>0</v>
      </c>
      <c r="U1031" s="33">
        <f t="shared" si="2858"/>
        <v>0</v>
      </c>
      <c r="V1031" s="33">
        <f t="shared" si="2859"/>
        <v>0</v>
      </c>
      <c r="W1031" s="33">
        <f t="shared" si="2860"/>
        <v>0</v>
      </c>
      <c r="X1031" s="33">
        <f t="shared" si="2861"/>
        <v>0</v>
      </c>
      <c r="Y1031" s="33">
        <f t="shared" si="2862"/>
        <v>0</v>
      </c>
      <c r="Z1031" s="33">
        <f t="shared" si="2863"/>
        <v>0</v>
      </c>
      <c r="AA1031" s="33">
        <f t="shared" si="2864"/>
        <v>0</v>
      </c>
      <c r="AB1031" s="33">
        <f t="shared" si="2865"/>
        <v>0</v>
      </c>
      <c r="AC1031" s="33">
        <f t="shared" si="2866"/>
        <v>0</v>
      </c>
      <c r="AD1031" s="26">
        <f t="shared" si="2867"/>
        <v>0</v>
      </c>
      <c r="AE1031" s="46" t="str">
        <f>IFERROR(IF(AE$3=VLOOKUP($E1031,Template!$AK$5:$AM$17,3,FALSE),$AD1031*$F1031,0),"0.00")</f>
        <v>0.00</v>
      </c>
      <c r="AF1031" s="46" t="str">
        <f>IFERROR(IF(AF$3=VLOOKUP($E1031,Template!$AK$5:$AM$17,3,FALSE),$AD1031*$F1031,0),"0.00")</f>
        <v>0.00</v>
      </c>
      <c r="AG1031" s="28">
        <f t="shared" si="2868"/>
        <v>0</v>
      </c>
      <c r="AH1031" s="13" t="s">
        <v>40</v>
      </c>
      <c r="AI1031" s="13" t="s">
        <v>41</v>
      </c>
      <c r="AK1031" s="14" t="s">
        <v>24</v>
      </c>
      <c r="AL1031" s="15">
        <v>0.05</v>
      </c>
      <c r="AM1031" s="16" t="s">
        <v>3</v>
      </c>
    </row>
    <row r="1032" spans="1:39" s="3" customFormat="1" ht="13.8" x14ac:dyDescent="0.25">
      <c r="A1032" s="7" t="str">
        <f t="shared" ref="A1032:C1032" si="2873">A1031</f>
        <v>(Enter Broadcasting Company Name)</v>
      </c>
      <c r="B1032" s="7" t="str">
        <f t="shared" si="2873"/>
        <v>(Enter Call Letters)</v>
      </c>
      <c r="C1032" s="8" t="str">
        <f t="shared" si="2873"/>
        <v>(Select AM/FM)</v>
      </c>
      <c r="D1032" s="30"/>
      <c r="E1032" s="8" t="str">
        <f t="shared" si="2870"/>
        <v>(Select Station Province)</v>
      </c>
      <c r="F1032" s="9" t="str">
        <f>IFERROR(VLOOKUP(E1032,Template!$AK$5:$AL$17,2,FALSE),"")</f>
        <v/>
      </c>
      <c r="G1032" s="42" t="s">
        <v>9</v>
      </c>
      <c r="H1032" s="42" t="s">
        <v>11</v>
      </c>
      <c r="I1032" s="32" t="s">
        <v>65</v>
      </c>
      <c r="J1032" s="32" t="s">
        <v>66</v>
      </c>
      <c r="K1032" s="33">
        <f t="shared" si="2852"/>
        <v>0</v>
      </c>
      <c r="L1032" s="33">
        <f t="shared" si="2853"/>
        <v>0</v>
      </c>
      <c r="M1032" s="34">
        <f t="shared" si="2851"/>
        <v>0</v>
      </c>
      <c r="N1032" s="34">
        <f t="shared" si="2871"/>
        <v>0</v>
      </c>
      <c r="O1032" s="34">
        <f t="shared" si="2854"/>
        <v>0</v>
      </c>
      <c r="P1032" s="12" t="str">
        <f t="shared" ref="P1032:Q1032" si="2874">P1031</f>
        <v>(Select Language)</v>
      </c>
      <c r="Q1032" s="12" t="str">
        <f t="shared" si="2874"/>
        <v>(Select Usage)</v>
      </c>
      <c r="R1032" s="33">
        <f t="shared" si="2855"/>
        <v>0</v>
      </c>
      <c r="S1032" s="33">
        <f t="shared" si="2856"/>
        <v>0</v>
      </c>
      <c r="T1032" s="33">
        <f t="shared" si="2857"/>
        <v>0</v>
      </c>
      <c r="U1032" s="33">
        <f t="shared" si="2858"/>
        <v>0</v>
      </c>
      <c r="V1032" s="33">
        <f t="shared" si="2859"/>
        <v>0</v>
      </c>
      <c r="W1032" s="33">
        <f t="shared" si="2860"/>
        <v>0</v>
      </c>
      <c r="X1032" s="33">
        <f t="shared" si="2861"/>
        <v>0</v>
      </c>
      <c r="Y1032" s="33">
        <f t="shared" si="2862"/>
        <v>0</v>
      </c>
      <c r="Z1032" s="33">
        <f t="shared" si="2863"/>
        <v>0</v>
      </c>
      <c r="AA1032" s="33">
        <f t="shared" si="2864"/>
        <v>0</v>
      </c>
      <c r="AB1032" s="33">
        <f t="shared" si="2865"/>
        <v>0</v>
      </c>
      <c r="AC1032" s="33">
        <f t="shared" si="2866"/>
        <v>0</v>
      </c>
      <c r="AD1032" s="26">
        <f t="shared" si="2867"/>
        <v>0</v>
      </c>
      <c r="AE1032" s="46" t="str">
        <f>IFERROR(IF(AE$3=VLOOKUP($E1032,Template!$AK$5:$AM$17,3,FALSE),$AD1032*$F1032,0),"0.00")</f>
        <v>0.00</v>
      </c>
      <c r="AF1032" s="46" t="str">
        <f>IFERROR(IF(AF$3=VLOOKUP($E1032,Template!$AK$5:$AM$17,3,FALSE),$AD1032*$F1032,0),"0.00")</f>
        <v>0.00</v>
      </c>
      <c r="AG1032" s="28">
        <f t="shared" si="2868"/>
        <v>0</v>
      </c>
      <c r="AH1032" s="13" t="s">
        <v>40</v>
      </c>
      <c r="AI1032" s="13" t="s">
        <v>41</v>
      </c>
      <c r="AK1032" s="14" t="s">
        <v>22</v>
      </c>
      <c r="AL1032" s="15">
        <v>0.15</v>
      </c>
      <c r="AM1032" s="16" t="s">
        <v>2</v>
      </c>
    </row>
    <row r="1033" spans="1:39" s="3" customFormat="1" ht="13.8" x14ac:dyDescent="0.25">
      <c r="A1033" s="7" t="str">
        <f t="shared" ref="A1033:C1033" si="2875">A1032</f>
        <v>(Enter Broadcasting Company Name)</v>
      </c>
      <c r="B1033" s="7" t="str">
        <f t="shared" si="2875"/>
        <v>(Enter Call Letters)</v>
      </c>
      <c r="C1033" s="8" t="str">
        <f t="shared" si="2875"/>
        <v>(Select AM/FM)</v>
      </c>
      <c r="D1033" s="30"/>
      <c r="E1033" s="8" t="str">
        <f t="shared" si="2870"/>
        <v>(Select Station Province)</v>
      </c>
      <c r="F1033" s="9" t="str">
        <f>IFERROR(VLOOKUP(E1033,Template!$AK$5:$AL$17,2,FALSE),"")</f>
        <v/>
      </c>
      <c r="G1033" s="42" t="s">
        <v>10</v>
      </c>
      <c r="H1033" s="42" t="s">
        <v>12</v>
      </c>
      <c r="I1033" s="32" t="s">
        <v>65</v>
      </c>
      <c r="J1033" s="32" t="s">
        <v>66</v>
      </c>
      <c r="K1033" s="33">
        <f t="shared" si="2852"/>
        <v>0</v>
      </c>
      <c r="L1033" s="33">
        <f t="shared" si="2853"/>
        <v>0</v>
      </c>
      <c r="M1033" s="34">
        <f t="shared" si="2851"/>
        <v>0</v>
      </c>
      <c r="N1033" s="34">
        <f t="shared" si="2871"/>
        <v>0</v>
      </c>
      <c r="O1033" s="34">
        <f t="shared" si="2854"/>
        <v>0</v>
      </c>
      <c r="P1033" s="12" t="str">
        <f t="shared" ref="P1033:Q1033" si="2876">P1032</f>
        <v>(Select Language)</v>
      </c>
      <c r="Q1033" s="12" t="str">
        <f t="shared" si="2876"/>
        <v>(Select Usage)</v>
      </c>
      <c r="R1033" s="33">
        <f t="shared" si="2855"/>
        <v>0</v>
      </c>
      <c r="S1033" s="33">
        <f t="shared" si="2856"/>
        <v>0</v>
      </c>
      <c r="T1033" s="33">
        <f t="shared" si="2857"/>
        <v>0</v>
      </c>
      <c r="U1033" s="33">
        <f t="shared" si="2858"/>
        <v>0</v>
      </c>
      <c r="V1033" s="33">
        <f t="shared" si="2859"/>
        <v>0</v>
      </c>
      <c r="W1033" s="33">
        <f t="shared" si="2860"/>
        <v>0</v>
      </c>
      <c r="X1033" s="33">
        <f t="shared" si="2861"/>
        <v>0</v>
      </c>
      <c r="Y1033" s="33">
        <f t="shared" si="2862"/>
        <v>0</v>
      </c>
      <c r="Z1033" s="33">
        <f t="shared" si="2863"/>
        <v>0</v>
      </c>
      <c r="AA1033" s="33">
        <f t="shared" si="2864"/>
        <v>0</v>
      </c>
      <c r="AB1033" s="33">
        <f t="shared" si="2865"/>
        <v>0</v>
      </c>
      <c r="AC1033" s="33">
        <f t="shared" si="2866"/>
        <v>0</v>
      </c>
      <c r="AD1033" s="26">
        <f t="shared" si="2867"/>
        <v>0</v>
      </c>
      <c r="AE1033" s="46" t="str">
        <f>IFERROR(IF(AE$3=VLOOKUP($E1033,Template!$AK$5:$AM$17,3,FALSE),$AD1033*$F1033,0),"0.00")</f>
        <v>0.00</v>
      </c>
      <c r="AF1033" s="46" t="str">
        <f>IFERROR(IF(AF$3=VLOOKUP($E1033,Template!$AK$5:$AM$17,3,FALSE),$AD1033*$F1033,0),"0.00")</f>
        <v>0.00</v>
      </c>
      <c r="AG1033" s="28">
        <f t="shared" si="2868"/>
        <v>0</v>
      </c>
      <c r="AH1033" s="13" t="s">
        <v>40</v>
      </c>
      <c r="AI1033" s="13" t="s">
        <v>41</v>
      </c>
      <c r="AK1033" s="14" t="s">
        <v>26</v>
      </c>
      <c r="AL1033" s="15">
        <v>0.15</v>
      </c>
      <c r="AM1033" s="16" t="s">
        <v>2</v>
      </c>
    </row>
    <row r="1034" spans="1:39" s="3" customFormat="1" ht="13.8" x14ac:dyDescent="0.25">
      <c r="A1034" s="7" t="str">
        <f t="shared" ref="A1034:C1034" si="2877">A1033</f>
        <v>(Enter Broadcasting Company Name)</v>
      </c>
      <c r="B1034" s="7" t="str">
        <f t="shared" si="2877"/>
        <v>(Enter Call Letters)</v>
      </c>
      <c r="C1034" s="8" t="str">
        <f t="shared" si="2877"/>
        <v>(Select AM/FM)</v>
      </c>
      <c r="D1034" s="30"/>
      <c r="E1034" s="8" t="str">
        <f t="shared" si="2870"/>
        <v>(Select Station Province)</v>
      </c>
      <c r="F1034" s="9" t="str">
        <f>IFERROR(VLOOKUP(E1034,Template!$AK$5:$AL$17,2,FALSE),"")</f>
        <v/>
      </c>
      <c r="G1034" s="42" t="s">
        <v>11</v>
      </c>
      <c r="H1034" s="42" t="s">
        <v>13</v>
      </c>
      <c r="I1034" s="32" t="s">
        <v>65</v>
      </c>
      <c r="J1034" s="32" t="s">
        <v>66</v>
      </c>
      <c r="K1034" s="33">
        <f t="shared" si="2852"/>
        <v>0</v>
      </c>
      <c r="L1034" s="33">
        <f t="shared" si="2853"/>
        <v>0</v>
      </c>
      <c r="M1034" s="34">
        <f t="shared" si="2851"/>
        <v>0</v>
      </c>
      <c r="N1034" s="34">
        <f t="shared" si="2871"/>
        <v>0</v>
      </c>
      <c r="O1034" s="34">
        <f t="shared" si="2854"/>
        <v>0</v>
      </c>
      <c r="P1034" s="12" t="str">
        <f t="shared" ref="P1034:Q1034" si="2878">P1033</f>
        <v>(Select Language)</v>
      </c>
      <c r="Q1034" s="12" t="str">
        <f t="shared" si="2878"/>
        <v>(Select Usage)</v>
      </c>
      <c r="R1034" s="33">
        <f t="shared" si="2855"/>
        <v>0</v>
      </c>
      <c r="S1034" s="33">
        <f t="shared" si="2856"/>
        <v>0</v>
      </c>
      <c r="T1034" s="33">
        <f t="shared" si="2857"/>
        <v>0</v>
      </c>
      <c r="U1034" s="33">
        <f t="shared" si="2858"/>
        <v>0</v>
      </c>
      <c r="V1034" s="33">
        <f t="shared" si="2859"/>
        <v>0</v>
      </c>
      <c r="W1034" s="33">
        <f t="shared" si="2860"/>
        <v>0</v>
      </c>
      <c r="X1034" s="33">
        <f t="shared" si="2861"/>
        <v>0</v>
      </c>
      <c r="Y1034" s="33">
        <f t="shared" si="2862"/>
        <v>0</v>
      </c>
      <c r="Z1034" s="33">
        <f t="shared" si="2863"/>
        <v>0</v>
      </c>
      <c r="AA1034" s="33">
        <f t="shared" si="2864"/>
        <v>0</v>
      </c>
      <c r="AB1034" s="33">
        <f t="shared" si="2865"/>
        <v>0</v>
      </c>
      <c r="AC1034" s="33">
        <f t="shared" si="2866"/>
        <v>0</v>
      </c>
      <c r="AD1034" s="26">
        <f t="shared" si="2867"/>
        <v>0</v>
      </c>
      <c r="AE1034" s="46" t="str">
        <f>IFERROR(IF(AE$3=VLOOKUP($E1034,Template!$AK$5:$AM$17,3,FALSE),$AD1034*$F1034,0),"0.00")</f>
        <v>0.00</v>
      </c>
      <c r="AF1034" s="46" t="str">
        <f>IFERROR(IF(AF$3=VLOOKUP($E1034,Template!$AK$5:$AM$17,3,FALSE),$AD1034*$F1034,0),"0.00")</f>
        <v>0.00</v>
      </c>
      <c r="AG1034" s="28">
        <f t="shared" si="2868"/>
        <v>0</v>
      </c>
      <c r="AH1034" s="13" t="s">
        <v>40</v>
      </c>
      <c r="AI1034" s="13" t="s">
        <v>41</v>
      </c>
      <c r="AK1034" s="14" t="s">
        <v>27</v>
      </c>
      <c r="AL1034" s="15">
        <v>0.15</v>
      </c>
      <c r="AM1034" s="16" t="s">
        <v>2</v>
      </c>
    </row>
    <row r="1035" spans="1:39" s="3" customFormat="1" ht="13.8" x14ac:dyDescent="0.25">
      <c r="A1035" s="7" t="str">
        <f t="shared" ref="A1035:C1035" si="2879">A1034</f>
        <v>(Enter Broadcasting Company Name)</v>
      </c>
      <c r="B1035" s="7" t="str">
        <f t="shared" si="2879"/>
        <v>(Enter Call Letters)</v>
      </c>
      <c r="C1035" s="8" t="str">
        <f t="shared" si="2879"/>
        <v>(Select AM/FM)</v>
      </c>
      <c r="D1035" s="30"/>
      <c r="E1035" s="8" t="str">
        <f t="shared" si="2870"/>
        <v>(Select Station Province)</v>
      </c>
      <c r="F1035" s="9" t="str">
        <f>IFERROR(VLOOKUP(E1035,Template!$AK$5:$AL$17,2,FALSE),"")</f>
        <v/>
      </c>
      <c r="G1035" s="42" t="s">
        <v>12</v>
      </c>
      <c r="H1035" s="42" t="s">
        <v>15</v>
      </c>
      <c r="I1035" s="32" t="s">
        <v>65</v>
      </c>
      <c r="J1035" s="32" t="s">
        <v>66</v>
      </c>
      <c r="K1035" s="33">
        <f t="shared" si="2852"/>
        <v>0</v>
      </c>
      <c r="L1035" s="33">
        <f t="shared" si="2853"/>
        <v>0</v>
      </c>
      <c r="M1035" s="34">
        <f t="shared" si="2851"/>
        <v>0</v>
      </c>
      <c r="N1035" s="34">
        <f t="shared" si="2871"/>
        <v>0</v>
      </c>
      <c r="O1035" s="34">
        <f t="shared" si="2854"/>
        <v>0</v>
      </c>
      <c r="P1035" s="12" t="str">
        <f t="shared" ref="P1035:Q1035" si="2880">P1034</f>
        <v>(Select Language)</v>
      </c>
      <c r="Q1035" s="12" t="str">
        <f t="shared" si="2880"/>
        <v>(Select Usage)</v>
      </c>
      <c r="R1035" s="33">
        <f t="shared" si="2855"/>
        <v>0</v>
      </c>
      <c r="S1035" s="33">
        <f t="shared" si="2856"/>
        <v>0</v>
      </c>
      <c r="T1035" s="33">
        <f t="shared" si="2857"/>
        <v>0</v>
      </c>
      <c r="U1035" s="33">
        <f t="shared" si="2858"/>
        <v>0</v>
      </c>
      <c r="V1035" s="33">
        <f t="shared" si="2859"/>
        <v>0</v>
      </c>
      <c r="W1035" s="33">
        <f t="shared" si="2860"/>
        <v>0</v>
      </c>
      <c r="X1035" s="33">
        <f t="shared" si="2861"/>
        <v>0</v>
      </c>
      <c r="Y1035" s="33">
        <f t="shared" si="2862"/>
        <v>0</v>
      </c>
      <c r="Z1035" s="33">
        <f t="shared" si="2863"/>
        <v>0</v>
      </c>
      <c r="AA1035" s="33">
        <f t="shared" si="2864"/>
        <v>0</v>
      </c>
      <c r="AB1035" s="33">
        <f t="shared" si="2865"/>
        <v>0</v>
      </c>
      <c r="AC1035" s="33">
        <f t="shared" si="2866"/>
        <v>0</v>
      </c>
      <c r="AD1035" s="26">
        <f>SUM(R1035:AC1035)</f>
        <v>0</v>
      </c>
      <c r="AE1035" s="46" t="str">
        <f>IFERROR(IF(AE$3=VLOOKUP($E1035,Template!$AK$5:$AM$17,3,FALSE),$AD1035*$F1035,0),"0.00")</f>
        <v>0.00</v>
      </c>
      <c r="AF1035" s="46" t="str">
        <f>IFERROR(IF(AF$3=VLOOKUP($E1035,Template!$AK$5:$AM$17,3,FALSE),$AD1035*$F1035,0),"0.00")</f>
        <v>0.00</v>
      </c>
      <c r="AG1035" s="28">
        <f t="shared" si="2868"/>
        <v>0</v>
      </c>
      <c r="AH1035" s="13" t="s">
        <v>40</v>
      </c>
      <c r="AI1035" s="13" t="s">
        <v>41</v>
      </c>
      <c r="AK1035" s="14" t="s">
        <v>28</v>
      </c>
      <c r="AL1035" s="15">
        <v>0.05</v>
      </c>
      <c r="AM1035" s="16" t="s">
        <v>3</v>
      </c>
    </row>
    <row r="1036" spans="1:39" s="3" customFormat="1" ht="13.8" x14ac:dyDescent="0.25">
      <c r="A1036" s="7" t="str">
        <f t="shared" ref="A1036:C1036" si="2881">A1035</f>
        <v>(Enter Broadcasting Company Name)</v>
      </c>
      <c r="B1036" s="7" t="str">
        <f t="shared" si="2881"/>
        <v>(Enter Call Letters)</v>
      </c>
      <c r="C1036" s="8" t="str">
        <f t="shared" si="2881"/>
        <v>(Select AM/FM)</v>
      </c>
      <c r="D1036" s="30"/>
      <c r="E1036" s="8" t="str">
        <f t="shared" si="2870"/>
        <v>(Select Station Province)</v>
      </c>
      <c r="F1036" s="9" t="str">
        <f>IFERROR(VLOOKUP(E1036,Template!$AK$5:$AL$17,2,FALSE),"")</f>
        <v/>
      </c>
      <c r="G1036" s="42" t="s">
        <v>13</v>
      </c>
      <c r="H1036" s="42" t="s">
        <v>16</v>
      </c>
      <c r="I1036" s="32" t="s">
        <v>65</v>
      </c>
      <c r="J1036" s="32" t="s">
        <v>66</v>
      </c>
      <c r="K1036" s="33">
        <f t="shared" si="2852"/>
        <v>0</v>
      </c>
      <c r="L1036" s="33">
        <f t="shared" si="2853"/>
        <v>0</v>
      </c>
      <c r="M1036" s="34">
        <f t="shared" si="2851"/>
        <v>0</v>
      </c>
      <c r="N1036" s="34">
        <f t="shared" si="2871"/>
        <v>0</v>
      </c>
      <c r="O1036" s="34">
        <f t="shared" si="2854"/>
        <v>0</v>
      </c>
      <c r="P1036" s="12" t="str">
        <f t="shared" ref="P1036:Q1036" si="2882">P1035</f>
        <v>(Select Language)</v>
      </c>
      <c r="Q1036" s="12" t="str">
        <f t="shared" si="2882"/>
        <v>(Select Usage)</v>
      </c>
      <c r="R1036" s="33">
        <f t="shared" si="2855"/>
        <v>0</v>
      </c>
      <c r="S1036" s="33">
        <f t="shared" si="2856"/>
        <v>0</v>
      </c>
      <c r="T1036" s="33">
        <f t="shared" si="2857"/>
        <v>0</v>
      </c>
      <c r="U1036" s="33">
        <f t="shared" si="2858"/>
        <v>0</v>
      </c>
      <c r="V1036" s="33">
        <f t="shared" si="2859"/>
        <v>0</v>
      </c>
      <c r="W1036" s="33">
        <f t="shared" si="2860"/>
        <v>0</v>
      </c>
      <c r="X1036" s="33">
        <f t="shared" si="2861"/>
        <v>0</v>
      </c>
      <c r="Y1036" s="33">
        <f t="shared" si="2862"/>
        <v>0</v>
      </c>
      <c r="Z1036" s="33">
        <f t="shared" si="2863"/>
        <v>0</v>
      </c>
      <c r="AA1036" s="33">
        <f t="shared" si="2864"/>
        <v>0</v>
      </c>
      <c r="AB1036" s="33">
        <f t="shared" si="2865"/>
        <v>0</v>
      </c>
      <c r="AC1036" s="33">
        <f t="shared" si="2866"/>
        <v>0</v>
      </c>
      <c r="AD1036" s="26">
        <f t="shared" ref="AD1036:AD1038" si="2883">SUM(R1036:AC1036)</f>
        <v>0</v>
      </c>
      <c r="AE1036" s="46" t="str">
        <f>IFERROR(IF(AE$3=VLOOKUP($E1036,Template!$AK$5:$AM$17,3,FALSE),$AD1036*$F1036,0),"0.00")</f>
        <v>0.00</v>
      </c>
      <c r="AF1036" s="46" t="str">
        <f>IFERROR(IF(AF$3=VLOOKUP($E1036,Template!$AK$5:$AM$17,3,FALSE),$AD1036*$F1036,0),"0.00")</f>
        <v>0.00</v>
      </c>
      <c r="AG1036" s="28">
        <f t="shared" si="2868"/>
        <v>0</v>
      </c>
      <c r="AH1036" s="13" t="s">
        <v>40</v>
      </c>
      <c r="AI1036" s="13" t="s">
        <v>41</v>
      </c>
      <c r="AK1036" s="14" t="s">
        <v>70</v>
      </c>
      <c r="AL1036" s="15">
        <v>0.05</v>
      </c>
      <c r="AM1036" s="16" t="s">
        <v>3</v>
      </c>
    </row>
    <row r="1037" spans="1:39" s="3" customFormat="1" ht="13.8" x14ac:dyDescent="0.25">
      <c r="A1037" s="7" t="str">
        <f t="shared" ref="A1037:C1037" si="2884">A1036</f>
        <v>(Enter Broadcasting Company Name)</v>
      </c>
      <c r="B1037" s="7" t="str">
        <f t="shared" si="2884"/>
        <v>(Enter Call Letters)</v>
      </c>
      <c r="C1037" s="8" t="str">
        <f t="shared" si="2884"/>
        <v>(Select AM/FM)</v>
      </c>
      <c r="D1037" s="30"/>
      <c r="E1037" s="8" t="str">
        <f t="shared" si="2870"/>
        <v>(Select Station Province)</v>
      </c>
      <c r="F1037" s="9" t="str">
        <f>IFERROR(VLOOKUP(E1037,Template!$AK$5:$AL$17,2,FALSE),"")</f>
        <v/>
      </c>
      <c r="G1037" s="42" t="s">
        <v>15</v>
      </c>
      <c r="H1037" s="42" t="s">
        <v>17</v>
      </c>
      <c r="I1037" s="32" t="s">
        <v>65</v>
      </c>
      <c r="J1037" s="32" t="s">
        <v>66</v>
      </c>
      <c r="K1037" s="33">
        <f t="shared" si="2852"/>
        <v>0</v>
      </c>
      <c r="L1037" s="33">
        <f t="shared" si="2853"/>
        <v>0</v>
      </c>
      <c r="M1037" s="34">
        <f t="shared" si="2851"/>
        <v>0</v>
      </c>
      <c r="N1037" s="34">
        <f t="shared" si="2871"/>
        <v>0</v>
      </c>
      <c r="O1037" s="34">
        <f t="shared" si="2854"/>
        <v>0</v>
      </c>
      <c r="P1037" s="12" t="str">
        <f t="shared" ref="P1037:Q1037" si="2885">P1036</f>
        <v>(Select Language)</v>
      </c>
      <c r="Q1037" s="12" t="str">
        <f t="shared" si="2885"/>
        <v>(Select Usage)</v>
      </c>
      <c r="R1037" s="33">
        <f t="shared" si="2855"/>
        <v>0</v>
      </c>
      <c r="S1037" s="33">
        <f t="shared" si="2856"/>
        <v>0</v>
      </c>
      <c r="T1037" s="33">
        <f t="shared" si="2857"/>
        <v>0</v>
      </c>
      <c r="U1037" s="33">
        <f t="shared" si="2858"/>
        <v>0</v>
      </c>
      <c r="V1037" s="33">
        <f t="shared" si="2859"/>
        <v>0</v>
      </c>
      <c r="W1037" s="33">
        <f t="shared" si="2860"/>
        <v>0</v>
      </c>
      <c r="X1037" s="33">
        <f t="shared" si="2861"/>
        <v>0</v>
      </c>
      <c r="Y1037" s="33">
        <f t="shared" si="2862"/>
        <v>0</v>
      </c>
      <c r="Z1037" s="33">
        <f t="shared" si="2863"/>
        <v>0</v>
      </c>
      <c r="AA1037" s="33">
        <f t="shared" si="2864"/>
        <v>0</v>
      </c>
      <c r="AB1037" s="33">
        <f t="shared" si="2865"/>
        <v>0</v>
      </c>
      <c r="AC1037" s="33">
        <f t="shared" si="2866"/>
        <v>0</v>
      </c>
      <c r="AD1037" s="26">
        <f t="shared" si="2883"/>
        <v>0</v>
      </c>
      <c r="AE1037" s="46" t="str">
        <f>IFERROR(IF(AE$3=VLOOKUP($E1037,Template!$AK$5:$AM$17,3,FALSE),$AD1037*$F1037,0),"0.00")</f>
        <v>0.00</v>
      </c>
      <c r="AF1037" s="46" t="str">
        <f>IFERROR(IF(AF$3=VLOOKUP($E1037,Template!$AK$5:$AM$17,3,FALSE),$AD1037*$F1037,0),"0.00")</f>
        <v>0.00</v>
      </c>
      <c r="AG1037" s="28">
        <f t="shared" si="2868"/>
        <v>0</v>
      </c>
      <c r="AH1037" s="13" t="s">
        <v>40</v>
      </c>
      <c r="AI1037" s="13" t="s">
        <v>41</v>
      </c>
      <c r="AK1037" s="14" t="s">
        <v>20</v>
      </c>
      <c r="AL1037" s="15">
        <v>0.13</v>
      </c>
      <c r="AM1037" s="16" t="s">
        <v>2</v>
      </c>
    </row>
    <row r="1038" spans="1:39" s="3" customFormat="1" ht="13.8" x14ac:dyDescent="0.25">
      <c r="A1038" s="7" t="str">
        <f t="shared" ref="A1038:C1038" si="2886">A1037</f>
        <v>(Enter Broadcasting Company Name)</v>
      </c>
      <c r="B1038" s="7" t="str">
        <f t="shared" si="2886"/>
        <v>(Enter Call Letters)</v>
      </c>
      <c r="C1038" s="8" t="str">
        <f t="shared" si="2886"/>
        <v>(Select AM/FM)</v>
      </c>
      <c r="D1038" s="30"/>
      <c r="E1038" s="8" t="str">
        <f t="shared" si="2870"/>
        <v>(Select Station Province)</v>
      </c>
      <c r="F1038" s="9" t="str">
        <f>IFERROR(VLOOKUP(E1038,Template!$AK$5:$AL$17,2,FALSE),"")</f>
        <v/>
      </c>
      <c r="G1038" s="42" t="s">
        <v>16</v>
      </c>
      <c r="H1038" s="42" t="s">
        <v>18</v>
      </c>
      <c r="I1038" s="32" t="s">
        <v>65</v>
      </c>
      <c r="J1038" s="32" t="s">
        <v>66</v>
      </c>
      <c r="K1038" s="33">
        <f t="shared" si="2852"/>
        <v>0</v>
      </c>
      <c r="L1038" s="33">
        <f t="shared" si="2853"/>
        <v>0</v>
      </c>
      <c r="M1038" s="34">
        <f t="shared" si="2851"/>
        <v>0</v>
      </c>
      <c r="N1038" s="34">
        <f t="shared" si="2871"/>
        <v>0</v>
      </c>
      <c r="O1038" s="34">
        <f t="shared" si="2854"/>
        <v>0</v>
      </c>
      <c r="P1038" s="12" t="str">
        <f t="shared" ref="P1038:Q1038" si="2887">P1037</f>
        <v>(Select Language)</v>
      </c>
      <c r="Q1038" s="12" t="str">
        <f t="shared" si="2887"/>
        <v>(Select Usage)</v>
      </c>
      <c r="R1038" s="33">
        <f t="shared" si="2855"/>
        <v>0</v>
      </c>
      <c r="S1038" s="33">
        <f t="shared" si="2856"/>
        <v>0</v>
      </c>
      <c r="T1038" s="33">
        <f t="shared" si="2857"/>
        <v>0</v>
      </c>
      <c r="U1038" s="33">
        <f t="shared" si="2858"/>
        <v>0</v>
      </c>
      <c r="V1038" s="33">
        <f t="shared" si="2859"/>
        <v>0</v>
      </c>
      <c r="W1038" s="33">
        <f t="shared" si="2860"/>
        <v>0</v>
      </c>
      <c r="X1038" s="33">
        <f t="shared" si="2861"/>
        <v>0</v>
      </c>
      <c r="Y1038" s="33">
        <f t="shared" si="2862"/>
        <v>0</v>
      </c>
      <c r="Z1038" s="33">
        <f t="shared" si="2863"/>
        <v>0</v>
      </c>
      <c r="AA1038" s="33">
        <f t="shared" si="2864"/>
        <v>0</v>
      </c>
      <c r="AB1038" s="33">
        <f t="shared" si="2865"/>
        <v>0</v>
      </c>
      <c r="AC1038" s="33">
        <f t="shared" si="2866"/>
        <v>0</v>
      </c>
      <c r="AD1038" s="26">
        <f t="shared" si="2883"/>
        <v>0</v>
      </c>
      <c r="AE1038" s="46" t="str">
        <f>IFERROR(IF(AE$3=VLOOKUP($E1038,Template!$AK$5:$AM$17,3,FALSE),$AD1038*$F1038,0),"0.00")</f>
        <v>0.00</v>
      </c>
      <c r="AF1038" s="46" t="str">
        <f>IFERROR(IF(AF$3=VLOOKUP($E1038,Template!$AK$5:$AM$17,3,FALSE),$AD1038*$F1038,0),"0.00")</f>
        <v>0.00</v>
      </c>
      <c r="AG1038" s="28">
        <f t="shared" si="2868"/>
        <v>0</v>
      </c>
      <c r="AH1038" s="13" t="s">
        <v>40</v>
      </c>
      <c r="AI1038" s="13" t="s">
        <v>41</v>
      </c>
      <c r="AK1038" s="14" t="s">
        <v>69</v>
      </c>
      <c r="AL1038" s="15">
        <v>0.15</v>
      </c>
      <c r="AM1038" s="16" t="s">
        <v>2</v>
      </c>
    </row>
    <row r="1039" spans="1:39" s="3" customFormat="1" ht="13.8" x14ac:dyDescent="0.25">
      <c r="A1039" s="7" t="str">
        <f t="shared" ref="A1039:C1039" si="2888">A1038</f>
        <v>(Enter Broadcasting Company Name)</v>
      </c>
      <c r="B1039" s="7" t="str">
        <f t="shared" si="2888"/>
        <v>(Enter Call Letters)</v>
      </c>
      <c r="C1039" s="8" t="str">
        <f t="shared" si="2888"/>
        <v>(Select AM/FM)</v>
      </c>
      <c r="D1039" s="30"/>
      <c r="E1039" s="8" t="str">
        <f t="shared" si="2870"/>
        <v>(Select Station Province)</v>
      </c>
      <c r="F1039" s="9" t="str">
        <f>IFERROR(VLOOKUP(E1039,Template!$AK$5:$AL$17,2,FALSE),"")</f>
        <v/>
      </c>
      <c r="G1039" s="42" t="s">
        <v>17</v>
      </c>
      <c r="H1039" s="42" t="s">
        <v>7</v>
      </c>
      <c r="I1039" s="32" t="s">
        <v>65</v>
      </c>
      <c r="J1039" s="32" t="s">
        <v>66</v>
      </c>
      <c r="K1039" s="33">
        <f t="shared" si="2852"/>
        <v>0</v>
      </c>
      <c r="L1039" s="33">
        <f t="shared" si="2853"/>
        <v>0</v>
      </c>
      <c r="M1039" s="34">
        <f t="shared" si="2851"/>
        <v>0</v>
      </c>
      <c r="N1039" s="34">
        <f t="shared" si="2871"/>
        <v>0</v>
      </c>
      <c r="O1039" s="34">
        <f t="shared" si="2854"/>
        <v>0</v>
      </c>
      <c r="P1039" s="12" t="str">
        <f t="shared" ref="P1039:Q1039" si="2889">P1038</f>
        <v>(Select Language)</v>
      </c>
      <c r="Q1039" s="12" t="str">
        <f t="shared" si="2889"/>
        <v>(Select Usage)</v>
      </c>
      <c r="R1039" s="33">
        <f t="shared" si="2855"/>
        <v>0</v>
      </c>
      <c r="S1039" s="33">
        <f t="shared" si="2856"/>
        <v>0</v>
      </c>
      <c r="T1039" s="33">
        <f t="shared" si="2857"/>
        <v>0</v>
      </c>
      <c r="U1039" s="33">
        <f t="shared" si="2858"/>
        <v>0</v>
      </c>
      <c r="V1039" s="33">
        <f t="shared" si="2859"/>
        <v>0</v>
      </c>
      <c r="W1039" s="33">
        <f t="shared" si="2860"/>
        <v>0</v>
      </c>
      <c r="X1039" s="33">
        <f t="shared" si="2861"/>
        <v>0</v>
      </c>
      <c r="Y1039" s="33">
        <f t="shared" si="2862"/>
        <v>0</v>
      </c>
      <c r="Z1039" s="33">
        <f t="shared" si="2863"/>
        <v>0</v>
      </c>
      <c r="AA1039" s="33">
        <f t="shared" si="2864"/>
        <v>0</v>
      </c>
      <c r="AB1039" s="33">
        <f t="shared" si="2865"/>
        <v>0</v>
      </c>
      <c r="AC1039" s="33">
        <f t="shared" si="2866"/>
        <v>0</v>
      </c>
      <c r="AD1039" s="26">
        <f>SUM(R1039:AC1039)</f>
        <v>0</v>
      </c>
      <c r="AE1039" s="46" t="str">
        <f>IFERROR(IF(AE$3=VLOOKUP($E1039,Template!$AK$5:$AM$17,3,FALSE),$AD1039*$F1039,0),"0.00")</f>
        <v>0.00</v>
      </c>
      <c r="AF1039" s="46" t="str">
        <f>IFERROR(IF(AF$3=VLOOKUP($E1039,Template!$AK$5:$AM$17,3,FALSE),$AD1039*$F1039,0),"0.00")</f>
        <v>0.00</v>
      </c>
      <c r="AG1039" s="28">
        <f t="shared" si="2868"/>
        <v>0</v>
      </c>
      <c r="AH1039" s="13" t="s">
        <v>40</v>
      </c>
      <c r="AI1039" s="13" t="s">
        <v>41</v>
      </c>
      <c r="AK1039" s="14" t="s">
        <v>29</v>
      </c>
      <c r="AL1039" s="15">
        <v>0.05</v>
      </c>
      <c r="AM1039" s="16" t="s">
        <v>3</v>
      </c>
    </row>
    <row r="1040" spans="1:39" s="3" customFormat="1" ht="13.8" x14ac:dyDescent="0.25">
      <c r="A1040" s="7" t="str">
        <f t="shared" ref="A1040:C1040" si="2890">A1039</f>
        <v>(Enter Broadcasting Company Name)</v>
      </c>
      <c r="B1040" s="7" t="str">
        <f t="shared" si="2890"/>
        <v>(Enter Call Letters)</v>
      </c>
      <c r="C1040" s="8" t="str">
        <f t="shared" si="2890"/>
        <v>(Select AM/FM)</v>
      </c>
      <c r="D1040" s="30"/>
      <c r="E1040" s="8" t="str">
        <f t="shared" si="2870"/>
        <v>(Select Station Province)</v>
      </c>
      <c r="F1040" s="9" t="str">
        <f>IFERROR(VLOOKUP(E1040,Template!$AK$5:$AL$17,2,FALSE),"")</f>
        <v/>
      </c>
      <c r="G1040" s="42" t="s">
        <v>18</v>
      </c>
      <c r="H1040" s="43" t="s">
        <v>8</v>
      </c>
      <c r="I1040" s="32" t="s">
        <v>65</v>
      </c>
      <c r="J1040" s="32" t="s">
        <v>66</v>
      </c>
      <c r="K1040" s="33">
        <f t="shared" si="2852"/>
        <v>0</v>
      </c>
      <c r="L1040" s="33">
        <f t="shared" si="2853"/>
        <v>0</v>
      </c>
      <c r="M1040" s="34">
        <f t="shared" si="2851"/>
        <v>0</v>
      </c>
      <c r="N1040" s="34">
        <f t="shared" si="2871"/>
        <v>0</v>
      </c>
      <c r="O1040" s="34">
        <f t="shared" si="2854"/>
        <v>0</v>
      </c>
      <c r="P1040" s="12" t="str">
        <f t="shared" ref="P1040:Q1040" si="2891">P1039</f>
        <v>(Select Language)</v>
      </c>
      <c r="Q1040" s="12" t="str">
        <f t="shared" si="2891"/>
        <v>(Select Usage)</v>
      </c>
      <c r="R1040" s="33">
        <f t="shared" si="2855"/>
        <v>0</v>
      </c>
      <c r="S1040" s="33">
        <f t="shared" si="2856"/>
        <v>0</v>
      </c>
      <c r="T1040" s="33">
        <f t="shared" si="2857"/>
        <v>0</v>
      </c>
      <c r="U1040" s="33">
        <f t="shared" si="2858"/>
        <v>0</v>
      </c>
      <c r="V1040" s="33">
        <f t="shared" si="2859"/>
        <v>0</v>
      </c>
      <c r="W1040" s="33">
        <f t="shared" si="2860"/>
        <v>0</v>
      </c>
      <c r="X1040" s="33">
        <f t="shared" si="2861"/>
        <v>0</v>
      </c>
      <c r="Y1040" s="33">
        <f t="shared" si="2862"/>
        <v>0</v>
      </c>
      <c r="Z1040" s="33">
        <f t="shared" si="2863"/>
        <v>0</v>
      </c>
      <c r="AA1040" s="33">
        <f t="shared" si="2864"/>
        <v>0</v>
      </c>
      <c r="AB1040" s="33">
        <f t="shared" si="2865"/>
        <v>0</v>
      </c>
      <c r="AC1040" s="33">
        <f t="shared" si="2866"/>
        <v>0</v>
      </c>
      <c r="AD1040" s="26">
        <f t="shared" ref="AD1040" si="2892">SUM(R1040:AC1040)</f>
        <v>0</v>
      </c>
      <c r="AE1040" s="46" t="str">
        <f>IFERROR(IF(AE$3=VLOOKUP($E1040,Template!$AK$5:$AM$17,3,FALSE),$AD1040*$F1040,0),"0.00")</f>
        <v>0.00</v>
      </c>
      <c r="AF1040" s="46" t="str">
        <f>IFERROR(IF(AF$3=VLOOKUP($E1040,Template!$AK$5:$AM$17,3,FALSE),$AD1040*$F1040,0),"0.00")</f>
        <v>0.00</v>
      </c>
      <c r="AG1040" s="28">
        <f t="shared" si="2868"/>
        <v>0</v>
      </c>
      <c r="AH1040" s="13" t="s">
        <v>40</v>
      </c>
      <c r="AI1040" s="13" t="s">
        <v>41</v>
      </c>
      <c r="AK1040" s="14" t="s">
        <v>21</v>
      </c>
      <c r="AL1040" s="15">
        <v>0.05</v>
      </c>
      <c r="AM1040" s="16" t="s">
        <v>3</v>
      </c>
    </row>
    <row r="1041" spans="1:39" ht="13.8" x14ac:dyDescent="0.25">
      <c r="A1041" s="19" t="s">
        <v>4</v>
      </c>
      <c r="B1041" s="19"/>
      <c r="C1041" s="20"/>
      <c r="D1041" s="20"/>
      <c r="E1041" s="20"/>
      <c r="F1041" s="20"/>
      <c r="G1041" s="44"/>
      <c r="H1041" s="44"/>
      <c r="I1041" s="21">
        <f t="shared" ref="I1041:K1041" si="2893">SUM(I1029:I1040)</f>
        <v>0</v>
      </c>
      <c r="J1041" s="21">
        <f t="shared" si="2893"/>
        <v>0</v>
      </c>
      <c r="K1041" s="21">
        <f t="shared" si="2893"/>
        <v>0</v>
      </c>
      <c r="L1041" s="21">
        <f>L1040</f>
        <v>0</v>
      </c>
      <c r="M1041" s="21">
        <f>SUM(M1029:M1040)</f>
        <v>0</v>
      </c>
      <c r="N1041" s="21">
        <f t="shared" ref="N1041:O1041" si="2894">SUM(N1029:N1040)</f>
        <v>0</v>
      </c>
      <c r="O1041" s="21">
        <f t="shared" si="2894"/>
        <v>0</v>
      </c>
      <c r="P1041" s="21"/>
      <c r="Q1041" s="22"/>
      <c r="R1041" s="21">
        <f t="shared" ref="R1041:AI1041" si="2895">SUM(R1029:R1040)</f>
        <v>0</v>
      </c>
      <c r="S1041" s="21">
        <f t="shared" si="2895"/>
        <v>0</v>
      </c>
      <c r="T1041" s="21">
        <f t="shared" si="2895"/>
        <v>0</v>
      </c>
      <c r="U1041" s="21">
        <f t="shared" si="2895"/>
        <v>0</v>
      </c>
      <c r="V1041" s="21">
        <f t="shared" si="2895"/>
        <v>0</v>
      </c>
      <c r="W1041" s="21">
        <f t="shared" si="2895"/>
        <v>0</v>
      </c>
      <c r="X1041" s="21">
        <f t="shared" si="2895"/>
        <v>0</v>
      </c>
      <c r="Y1041" s="21">
        <f t="shared" si="2895"/>
        <v>0</v>
      </c>
      <c r="Z1041" s="21">
        <f t="shared" si="2895"/>
        <v>0</v>
      </c>
      <c r="AA1041" s="21">
        <f t="shared" si="2895"/>
        <v>0</v>
      </c>
      <c r="AB1041" s="21">
        <f t="shared" si="2895"/>
        <v>0</v>
      </c>
      <c r="AC1041" s="21">
        <f t="shared" si="2895"/>
        <v>0</v>
      </c>
      <c r="AD1041" s="27">
        <f t="shared" si="2895"/>
        <v>0</v>
      </c>
      <c r="AE1041" s="21">
        <f t="shared" si="2895"/>
        <v>0</v>
      </c>
      <c r="AF1041" s="21">
        <f t="shared" si="2895"/>
        <v>0</v>
      </c>
      <c r="AG1041" s="27">
        <f t="shared" si="2895"/>
        <v>0</v>
      </c>
      <c r="AH1041" s="21">
        <f t="shared" si="2895"/>
        <v>0</v>
      </c>
      <c r="AI1041" s="21">
        <f t="shared" si="2895"/>
        <v>0</v>
      </c>
      <c r="AK1041" s="14" t="s">
        <v>71</v>
      </c>
      <c r="AL1041" s="15">
        <v>0.05</v>
      </c>
      <c r="AM1041" s="16" t="s">
        <v>3</v>
      </c>
    </row>
    <row r="1042" spans="1:39" x14ac:dyDescent="0.25">
      <c r="A1042" s="2"/>
      <c r="G1042" s="2"/>
      <c r="H1042" s="2"/>
      <c r="O1042" s="2"/>
      <c r="P1042" s="2"/>
    </row>
    <row r="1043" spans="1:39" ht="42" customHeight="1" x14ac:dyDescent="0.25">
      <c r="A1043" s="223" t="s">
        <v>63</v>
      </c>
      <c r="B1043" s="223" t="s">
        <v>43</v>
      </c>
      <c r="C1043" s="224" t="s">
        <v>19</v>
      </c>
      <c r="D1043" s="226"/>
      <c r="E1043" s="223" t="s">
        <v>14</v>
      </c>
      <c r="F1043" s="223" t="s">
        <v>38</v>
      </c>
      <c r="G1043" s="223" t="s">
        <v>1</v>
      </c>
      <c r="H1043" s="223" t="s">
        <v>5</v>
      </c>
      <c r="I1043" s="225" t="s">
        <v>31</v>
      </c>
      <c r="J1043" s="225" t="s">
        <v>32</v>
      </c>
      <c r="K1043" s="225" t="s">
        <v>48</v>
      </c>
      <c r="L1043" s="225" t="s">
        <v>0</v>
      </c>
      <c r="M1043" s="4" t="s">
        <v>45</v>
      </c>
      <c r="N1043" s="4" t="s">
        <v>46</v>
      </c>
      <c r="O1043" s="4" t="s">
        <v>47</v>
      </c>
      <c r="P1043" s="225" t="s">
        <v>50</v>
      </c>
      <c r="Q1043" s="225" t="s">
        <v>33</v>
      </c>
      <c r="R1043" s="4" t="s">
        <v>51</v>
      </c>
      <c r="S1043" s="4" t="s">
        <v>52</v>
      </c>
      <c r="T1043" s="4" t="s">
        <v>53</v>
      </c>
      <c r="U1043" s="4" t="s">
        <v>54</v>
      </c>
      <c r="V1043" s="4" t="s">
        <v>55</v>
      </c>
      <c r="W1043" s="4" t="s">
        <v>56</v>
      </c>
      <c r="X1043" s="4" t="s">
        <v>57</v>
      </c>
      <c r="Y1043" s="4" t="s">
        <v>58</v>
      </c>
      <c r="Z1043" s="4" t="s">
        <v>59</v>
      </c>
      <c r="AA1043" s="4" t="s">
        <v>62</v>
      </c>
      <c r="AB1043" s="4" t="s">
        <v>60</v>
      </c>
      <c r="AC1043" s="4" t="s">
        <v>61</v>
      </c>
      <c r="AD1043" s="233" t="s">
        <v>34</v>
      </c>
      <c r="AE1043" s="231" t="s">
        <v>2</v>
      </c>
      <c r="AF1043" s="231" t="s">
        <v>3</v>
      </c>
      <c r="AG1043" s="233" t="s">
        <v>35</v>
      </c>
      <c r="AH1043" s="223" t="s">
        <v>36</v>
      </c>
      <c r="AI1043" s="223" t="s">
        <v>37</v>
      </c>
      <c r="AK1043" s="229" t="s">
        <v>30</v>
      </c>
      <c r="AL1043" s="229"/>
      <c r="AM1043" s="229"/>
    </row>
    <row r="1044" spans="1:39" s="6" customFormat="1" ht="35.25" customHeight="1" x14ac:dyDescent="0.3">
      <c r="A1044" s="224"/>
      <c r="B1044" s="224"/>
      <c r="C1044" s="224"/>
      <c r="D1044" s="227"/>
      <c r="E1044" s="223"/>
      <c r="F1044" s="223"/>
      <c r="G1044" s="223"/>
      <c r="H1044" s="223"/>
      <c r="I1044" s="230"/>
      <c r="J1044" s="230"/>
      <c r="K1044" s="230"/>
      <c r="L1044" s="230"/>
      <c r="M1044" s="5">
        <v>0</v>
      </c>
      <c r="N1044" s="5">
        <v>625000</v>
      </c>
      <c r="O1044" s="5">
        <v>1250000</v>
      </c>
      <c r="P1044" s="225"/>
      <c r="Q1044" s="225"/>
      <c r="R1044" s="29">
        <v>4.95E-4</v>
      </c>
      <c r="S1044" s="29">
        <v>9.5200000000000005E-4</v>
      </c>
      <c r="T1044" s="29">
        <v>1.5900000000000001E-3</v>
      </c>
      <c r="U1044" s="29">
        <v>1.1169999999999999E-3</v>
      </c>
      <c r="V1044" s="29">
        <v>2.189E-3</v>
      </c>
      <c r="W1044" s="29">
        <v>4.5430000000000002E-3</v>
      </c>
      <c r="X1044" s="29">
        <v>8.8199999999999997E-4</v>
      </c>
      <c r="Y1044" s="29">
        <v>1.6949999999999999E-3</v>
      </c>
      <c r="Z1044" s="29">
        <v>2.8319999999999999E-3</v>
      </c>
      <c r="AA1044" s="29">
        <v>1.9889999999999999E-3</v>
      </c>
      <c r="AB1044" s="29">
        <v>3.8999999999999998E-3</v>
      </c>
      <c r="AC1044" s="29">
        <v>8.0949999999999998E-3</v>
      </c>
      <c r="AD1044" s="233"/>
      <c r="AE1044" s="232"/>
      <c r="AF1044" s="232"/>
      <c r="AG1044" s="234"/>
      <c r="AH1044" s="223"/>
      <c r="AI1044" s="223"/>
      <c r="AK1044" s="229"/>
      <c r="AL1044" s="229"/>
      <c r="AM1044" s="229"/>
    </row>
    <row r="1045" spans="1:39" s="3" customFormat="1" ht="13.8" x14ac:dyDescent="0.25">
      <c r="A1045" s="7" t="s">
        <v>44</v>
      </c>
      <c r="B1045" s="7" t="s">
        <v>42</v>
      </c>
      <c r="C1045" s="8" t="s">
        <v>39</v>
      </c>
      <c r="D1045" s="30"/>
      <c r="E1045" s="8" t="s">
        <v>64</v>
      </c>
      <c r="F1045" s="9" t="str">
        <f>IFERROR(VLOOKUP(E1045,Template!$AK$5:$AL$17,2,FALSE),"")</f>
        <v/>
      </c>
      <c r="G1045" s="41" t="s">
        <v>7</v>
      </c>
      <c r="H1045" s="41" t="s">
        <v>6</v>
      </c>
      <c r="I1045" s="32" t="s">
        <v>65</v>
      </c>
      <c r="J1045" s="32" t="s">
        <v>66</v>
      </c>
      <c r="K1045" s="33">
        <f>IFERROR(I1045+J1045,0)</f>
        <v>0</v>
      </c>
      <c r="L1045" s="33">
        <f>IFERROR(K1045,"")</f>
        <v>0</v>
      </c>
      <c r="M1045" s="34">
        <f t="shared" ref="M1045:M1056" si="2896">IF(L1045&lt;=$N$4,K1045,IF(L1044&gt;$N$4,0,$N$4-L1044))</f>
        <v>0</v>
      </c>
      <c r="N1045" s="34">
        <f>IF(AND(L1045&gt;$N$4,L1045&lt;=$O$4),K1045-M1045,IF(AND(L1044&gt;$N$4,L1044&lt;=$O$4),$O$4-L1044,IF(L1044&gt;$O$4,0,IF(L1045&lt;$N$4,0,MIN(L1045-$N$4,$N$4)))))</f>
        <v>0</v>
      </c>
      <c r="O1045" s="34">
        <f>IF(L1045&gt;$O$4,K1045-M1045-N1045,0)</f>
        <v>0</v>
      </c>
      <c r="P1045" s="12" t="s">
        <v>94</v>
      </c>
      <c r="Q1045" s="12" t="s">
        <v>68</v>
      </c>
      <c r="R1045" s="33">
        <f>IF(AND($Q1045="LOW",$P1045="French"),M1045*R$4,0)</f>
        <v>0</v>
      </c>
      <c r="S1045" s="33">
        <f>IF(AND($Q1045="LOW",$P1045="French"),N1045*S$4,0)</f>
        <v>0</v>
      </c>
      <c r="T1045" s="33">
        <f>IF(AND($Q1045="LOW",$P1045="French"),O1045*T$4,0)</f>
        <v>0</v>
      </c>
      <c r="U1045" s="33">
        <f>IF(AND($Q1045="HIGH",$P1045="French"),M1045*U$4,0)</f>
        <v>0</v>
      </c>
      <c r="V1045" s="33">
        <f>IF(AND($Q1045="HIGH",$P1045="French"),N1045*V$4,0)</f>
        <v>0</v>
      </c>
      <c r="W1045" s="33">
        <f>IF(AND($Q1045="HIGH",$P1045="French"),O1045*W$4,0)</f>
        <v>0</v>
      </c>
      <c r="X1045" s="33">
        <f>IF(AND($Q1045="LOW",$P1045="English"),M1045*X$4,0)</f>
        <v>0</v>
      </c>
      <c r="Y1045" s="33">
        <f>IF(AND($Q1045="LOW",$P1045="English"),N1045*Y$4,0)</f>
        <v>0</v>
      </c>
      <c r="Z1045" s="33">
        <f>IF(AND($Q1045="LOW",$P1045="English"),O1045*Z$4,0)</f>
        <v>0</v>
      </c>
      <c r="AA1045" s="33">
        <f>IF(AND($Q1045="HIGH",$P1045="English"),M1045*AA$4,0)</f>
        <v>0</v>
      </c>
      <c r="AB1045" s="33">
        <f>IF(AND($Q1045="HIGH",$P1045="English"),N1045*AB$4,0)</f>
        <v>0</v>
      </c>
      <c r="AC1045" s="33">
        <f>IF(AND($Q1045="HIGH",$P1045="English"),O1045*AC$4,0)</f>
        <v>0</v>
      </c>
      <c r="AD1045" s="26">
        <f>SUM(R1045:AC1045)</f>
        <v>0</v>
      </c>
      <c r="AE1045" s="46" t="str">
        <f>IFERROR(IF(AE$3=VLOOKUP($E1045,Template!$AK$5:$AM$17,3,FALSE),$AD1045*$F1045,0),"0.00")</f>
        <v>0.00</v>
      </c>
      <c r="AF1045" s="46" t="str">
        <f>IFERROR(IF(AF$3=VLOOKUP($E1045,Template!$AK$5:$AM$17,3,FALSE),$AD1045*$F1045,0),"0.00")</f>
        <v>0.00</v>
      </c>
      <c r="AG1045" s="28">
        <f>SUM(AD1045:AF1045)</f>
        <v>0</v>
      </c>
      <c r="AH1045" s="13" t="s">
        <v>40</v>
      </c>
      <c r="AI1045" s="13" t="s">
        <v>41</v>
      </c>
      <c r="AK1045" s="14" t="s">
        <v>25</v>
      </c>
      <c r="AL1045" s="15">
        <v>0.05</v>
      </c>
      <c r="AM1045" s="16" t="s">
        <v>3</v>
      </c>
    </row>
    <row r="1046" spans="1:39" s="3" customFormat="1" ht="13.8" x14ac:dyDescent="0.25">
      <c r="A1046" s="7" t="str">
        <f>A1045</f>
        <v>(Enter Broadcasting Company Name)</v>
      </c>
      <c r="B1046" s="7" t="str">
        <f>B1045</f>
        <v>(Enter Call Letters)</v>
      </c>
      <c r="C1046" s="8" t="str">
        <f>C1045</f>
        <v>(Select AM/FM)</v>
      </c>
      <c r="D1046" s="30"/>
      <c r="E1046" s="8" t="str">
        <f>E1045</f>
        <v>(Select Station Province)</v>
      </c>
      <c r="F1046" s="9" t="str">
        <f>IFERROR(VLOOKUP(E1046,Template!$AK$5:$AL$17,2,FALSE),"")</f>
        <v/>
      </c>
      <c r="G1046" s="42" t="s">
        <v>8</v>
      </c>
      <c r="H1046" s="42" t="s">
        <v>9</v>
      </c>
      <c r="I1046" s="32" t="s">
        <v>65</v>
      </c>
      <c r="J1046" s="32" t="s">
        <v>66</v>
      </c>
      <c r="K1046" s="33">
        <f t="shared" ref="K1046:K1056" si="2897">IFERROR(I1046+J1046,0)</f>
        <v>0</v>
      </c>
      <c r="L1046" s="33">
        <f t="shared" ref="L1046:L1056" si="2898">IFERROR(L1045+K1046,"")</f>
        <v>0</v>
      </c>
      <c r="M1046" s="34">
        <f t="shared" si="2896"/>
        <v>0</v>
      </c>
      <c r="N1046" s="34">
        <f>IF(AND(L1046&gt;$N$4,L1046&lt;=$O$4),K1046-M1046,IF(AND(L1045&gt;$N$4,L1045&lt;=$O$4),$O$4-L1045,IF(L1045&gt;$O$4,0,IF(L1046&lt;$N$4,0,MIN(L1046-$N$4,$N$4)))))</f>
        <v>0</v>
      </c>
      <c r="O1046" s="34">
        <f t="shared" ref="O1046:O1056" si="2899">IF(L1046&gt;$O$4,K1046-M1046-N1046,0)</f>
        <v>0</v>
      </c>
      <c r="P1046" s="12" t="str">
        <f>P1045</f>
        <v>(Select Language)</v>
      </c>
      <c r="Q1046" s="12" t="str">
        <f>Q1045</f>
        <v>(Select Usage)</v>
      </c>
      <c r="R1046" s="33">
        <f t="shared" ref="R1046:R1056" si="2900">IF(AND($Q1046="LOW",$P1046="French"),M1046*R$4,0)</f>
        <v>0</v>
      </c>
      <c r="S1046" s="33">
        <f t="shared" ref="S1046:S1056" si="2901">IF(AND($Q1046="LOW",$P1046="French"),N1046*S$4,0)</f>
        <v>0</v>
      </c>
      <c r="T1046" s="33">
        <f t="shared" ref="T1046:T1056" si="2902">IF(AND($Q1046="LOW",$P1046="French"),O1046*T$4,0)</f>
        <v>0</v>
      </c>
      <c r="U1046" s="33">
        <f t="shared" ref="U1046:U1056" si="2903">IF(AND($Q1046="HIGH",$P1046="French"),M1046*U$4,0)</f>
        <v>0</v>
      </c>
      <c r="V1046" s="33">
        <f t="shared" ref="V1046:V1056" si="2904">IF(AND($Q1046="HIGH",$P1046="French"),N1046*V$4,0)</f>
        <v>0</v>
      </c>
      <c r="W1046" s="33">
        <f t="shared" ref="W1046:W1056" si="2905">IF(AND($Q1046="HIGH",$P1046="French"),O1046*W$4,0)</f>
        <v>0</v>
      </c>
      <c r="X1046" s="33">
        <f t="shared" ref="X1046:X1056" si="2906">IF(AND($Q1046="LOW",$P1046="English"),M1046*X$4,0)</f>
        <v>0</v>
      </c>
      <c r="Y1046" s="33">
        <f t="shared" ref="Y1046:Y1056" si="2907">IF(AND($Q1046="LOW",$P1046="English"),N1046*Y$4,0)</f>
        <v>0</v>
      </c>
      <c r="Z1046" s="33">
        <f t="shared" ref="Z1046:Z1056" si="2908">IF(AND($Q1046="LOW",$P1046="English"),O1046*Z$4,0)</f>
        <v>0</v>
      </c>
      <c r="AA1046" s="33">
        <f t="shared" ref="AA1046:AA1056" si="2909">IF(AND($Q1046="HIGH",$P1046="English"),M1046*AA$4,0)</f>
        <v>0</v>
      </c>
      <c r="AB1046" s="33">
        <f t="shared" ref="AB1046:AB1056" si="2910">IF(AND($Q1046="HIGH",$P1046="English"),N1046*AB$4,0)</f>
        <v>0</v>
      </c>
      <c r="AC1046" s="33">
        <f t="shared" ref="AC1046:AC1056" si="2911">IF(AND($Q1046="HIGH",$P1046="English"),O1046*AC$4,0)</f>
        <v>0</v>
      </c>
      <c r="AD1046" s="26">
        <f t="shared" ref="AD1046:AD1050" si="2912">SUM(R1046:AC1046)</f>
        <v>0</v>
      </c>
      <c r="AE1046" s="46" t="str">
        <f>IFERROR(IF(AE$3=VLOOKUP($E1046,Template!$AK$5:$AM$17,3,FALSE),$AD1046*$F1046,0),"0.00")</f>
        <v>0.00</v>
      </c>
      <c r="AF1046" s="46" t="str">
        <f>IFERROR(IF(AF$3=VLOOKUP($E1046,Template!$AK$5:$AM$17,3,FALSE),$AD1046*$F1046,0),"0.00")</f>
        <v>0.00</v>
      </c>
      <c r="AG1046" s="28">
        <f t="shared" ref="AG1046:AG1056" si="2913">SUM(AD1046:AF1046)</f>
        <v>0</v>
      </c>
      <c r="AH1046" s="13" t="s">
        <v>40</v>
      </c>
      <c r="AI1046" s="13" t="s">
        <v>41</v>
      </c>
      <c r="AK1046" s="14" t="s">
        <v>23</v>
      </c>
      <c r="AL1046" s="15">
        <v>0.05</v>
      </c>
      <c r="AM1046" s="16" t="s">
        <v>3</v>
      </c>
    </row>
    <row r="1047" spans="1:39" s="3" customFormat="1" ht="13.8" x14ac:dyDescent="0.25">
      <c r="A1047" s="7" t="str">
        <f t="shared" ref="A1047:C1047" si="2914">A1046</f>
        <v>(Enter Broadcasting Company Name)</v>
      </c>
      <c r="B1047" s="7" t="str">
        <f t="shared" si="2914"/>
        <v>(Enter Call Letters)</v>
      </c>
      <c r="C1047" s="8" t="str">
        <f t="shared" si="2914"/>
        <v>(Select AM/FM)</v>
      </c>
      <c r="D1047" s="30"/>
      <c r="E1047" s="8" t="str">
        <f t="shared" ref="E1047:E1056" si="2915">E1046</f>
        <v>(Select Station Province)</v>
      </c>
      <c r="F1047" s="9" t="str">
        <f>IFERROR(VLOOKUP(E1047,Template!$AK$5:$AL$17,2,FALSE),"")</f>
        <v/>
      </c>
      <c r="G1047" s="42" t="s">
        <v>6</v>
      </c>
      <c r="H1047" s="42" t="s">
        <v>10</v>
      </c>
      <c r="I1047" s="32" t="s">
        <v>65</v>
      </c>
      <c r="J1047" s="32" t="s">
        <v>66</v>
      </c>
      <c r="K1047" s="33">
        <f t="shared" si="2897"/>
        <v>0</v>
      </c>
      <c r="L1047" s="33">
        <f t="shared" si="2898"/>
        <v>0</v>
      </c>
      <c r="M1047" s="34">
        <f t="shared" si="2896"/>
        <v>0</v>
      </c>
      <c r="N1047" s="34">
        <f t="shared" ref="N1047:N1056" si="2916">IF(AND(L1047&gt;$N$4,L1047&lt;=$O$4),K1047-M1047,IF(AND(L1046&gt;$N$4,L1046&lt;=$O$4),$O$4-L1046,IF(L1046&gt;$O$4,0,IF(L1047&lt;$N$4,0,MIN(L1047-$N$4,$N$4)))))</f>
        <v>0</v>
      </c>
      <c r="O1047" s="34">
        <f t="shared" si="2899"/>
        <v>0</v>
      </c>
      <c r="P1047" s="12" t="str">
        <f t="shared" ref="P1047:Q1047" si="2917">P1046</f>
        <v>(Select Language)</v>
      </c>
      <c r="Q1047" s="12" t="str">
        <f t="shared" si="2917"/>
        <v>(Select Usage)</v>
      </c>
      <c r="R1047" s="33">
        <f t="shared" si="2900"/>
        <v>0</v>
      </c>
      <c r="S1047" s="33">
        <f t="shared" si="2901"/>
        <v>0</v>
      </c>
      <c r="T1047" s="33">
        <f t="shared" si="2902"/>
        <v>0</v>
      </c>
      <c r="U1047" s="33">
        <f t="shared" si="2903"/>
        <v>0</v>
      </c>
      <c r="V1047" s="33">
        <f t="shared" si="2904"/>
        <v>0</v>
      </c>
      <c r="W1047" s="33">
        <f t="shared" si="2905"/>
        <v>0</v>
      </c>
      <c r="X1047" s="33">
        <f t="shared" si="2906"/>
        <v>0</v>
      </c>
      <c r="Y1047" s="33">
        <f t="shared" si="2907"/>
        <v>0</v>
      </c>
      <c r="Z1047" s="33">
        <f t="shared" si="2908"/>
        <v>0</v>
      </c>
      <c r="AA1047" s="33">
        <f t="shared" si="2909"/>
        <v>0</v>
      </c>
      <c r="AB1047" s="33">
        <f t="shared" si="2910"/>
        <v>0</v>
      </c>
      <c r="AC1047" s="33">
        <f t="shared" si="2911"/>
        <v>0</v>
      </c>
      <c r="AD1047" s="26">
        <f t="shared" si="2912"/>
        <v>0</v>
      </c>
      <c r="AE1047" s="46" t="str">
        <f>IFERROR(IF(AE$3=VLOOKUP($E1047,Template!$AK$5:$AM$17,3,FALSE),$AD1047*$F1047,0),"0.00")</f>
        <v>0.00</v>
      </c>
      <c r="AF1047" s="46" t="str">
        <f>IFERROR(IF(AF$3=VLOOKUP($E1047,Template!$AK$5:$AM$17,3,FALSE),$AD1047*$F1047,0),"0.00")</f>
        <v>0.00</v>
      </c>
      <c r="AG1047" s="28">
        <f t="shared" si="2913"/>
        <v>0</v>
      </c>
      <c r="AH1047" s="13" t="s">
        <v>40</v>
      </c>
      <c r="AI1047" s="13" t="s">
        <v>41</v>
      </c>
      <c r="AK1047" s="14" t="s">
        <v>24</v>
      </c>
      <c r="AL1047" s="15">
        <v>0.05</v>
      </c>
      <c r="AM1047" s="16" t="s">
        <v>3</v>
      </c>
    </row>
    <row r="1048" spans="1:39" s="3" customFormat="1" ht="13.8" x14ac:dyDescent="0.25">
      <c r="A1048" s="7" t="str">
        <f t="shared" ref="A1048:C1048" si="2918">A1047</f>
        <v>(Enter Broadcasting Company Name)</v>
      </c>
      <c r="B1048" s="7" t="str">
        <f t="shared" si="2918"/>
        <v>(Enter Call Letters)</v>
      </c>
      <c r="C1048" s="8" t="str">
        <f t="shared" si="2918"/>
        <v>(Select AM/FM)</v>
      </c>
      <c r="D1048" s="30"/>
      <c r="E1048" s="8" t="str">
        <f t="shared" si="2915"/>
        <v>(Select Station Province)</v>
      </c>
      <c r="F1048" s="9" t="str">
        <f>IFERROR(VLOOKUP(E1048,Template!$AK$5:$AL$17,2,FALSE),"")</f>
        <v/>
      </c>
      <c r="G1048" s="42" t="s">
        <v>9</v>
      </c>
      <c r="H1048" s="42" t="s">
        <v>11</v>
      </c>
      <c r="I1048" s="32" t="s">
        <v>65</v>
      </c>
      <c r="J1048" s="32" t="s">
        <v>66</v>
      </c>
      <c r="K1048" s="33">
        <f t="shared" si="2897"/>
        <v>0</v>
      </c>
      <c r="L1048" s="33">
        <f t="shared" si="2898"/>
        <v>0</v>
      </c>
      <c r="M1048" s="34">
        <f t="shared" si="2896"/>
        <v>0</v>
      </c>
      <c r="N1048" s="34">
        <f t="shared" si="2916"/>
        <v>0</v>
      </c>
      <c r="O1048" s="34">
        <f t="shared" si="2899"/>
        <v>0</v>
      </c>
      <c r="P1048" s="12" t="str">
        <f t="shared" ref="P1048:Q1048" si="2919">P1047</f>
        <v>(Select Language)</v>
      </c>
      <c r="Q1048" s="12" t="str">
        <f t="shared" si="2919"/>
        <v>(Select Usage)</v>
      </c>
      <c r="R1048" s="33">
        <f t="shared" si="2900"/>
        <v>0</v>
      </c>
      <c r="S1048" s="33">
        <f t="shared" si="2901"/>
        <v>0</v>
      </c>
      <c r="T1048" s="33">
        <f t="shared" si="2902"/>
        <v>0</v>
      </c>
      <c r="U1048" s="33">
        <f t="shared" si="2903"/>
        <v>0</v>
      </c>
      <c r="V1048" s="33">
        <f t="shared" si="2904"/>
        <v>0</v>
      </c>
      <c r="W1048" s="33">
        <f t="shared" si="2905"/>
        <v>0</v>
      </c>
      <c r="X1048" s="33">
        <f t="shared" si="2906"/>
        <v>0</v>
      </c>
      <c r="Y1048" s="33">
        <f t="shared" si="2907"/>
        <v>0</v>
      </c>
      <c r="Z1048" s="33">
        <f t="shared" si="2908"/>
        <v>0</v>
      </c>
      <c r="AA1048" s="33">
        <f t="shared" si="2909"/>
        <v>0</v>
      </c>
      <c r="AB1048" s="33">
        <f t="shared" si="2910"/>
        <v>0</v>
      </c>
      <c r="AC1048" s="33">
        <f t="shared" si="2911"/>
        <v>0</v>
      </c>
      <c r="AD1048" s="26">
        <f t="shared" si="2912"/>
        <v>0</v>
      </c>
      <c r="AE1048" s="46" t="str">
        <f>IFERROR(IF(AE$3=VLOOKUP($E1048,Template!$AK$5:$AM$17,3,FALSE),$AD1048*$F1048,0),"0.00")</f>
        <v>0.00</v>
      </c>
      <c r="AF1048" s="46" t="str">
        <f>IFERROR(IF(AF$3=VLOOKUP($E1048,Template!$AK$5:$AM$17,3,FALSE),$AD1048*$F1048,0),"0.00")</f>
        <v>0.00</v>
      </c>
      <c r="AG1048" s="28">
        <f t="shared" si="2913"/>
        <v>0</v>
      </c>
      <c r="AH1048" s="13" t="s">
        <v>40</v>
      </c>
      <c r="AI1048" s="13" t="s">
        <v>41</v>
      </c>
      <c r="AK1048" s="14" t="s">
        <v>22</v>
      </c>
      <c r="AL1048" s="15">
        <v>0.15</v>
      </c>
      <c r="AM1048" s="16" t="s">
        <v>2</v>
      </c>
    </row>
    <row r="1049" spans="1:39" s="3" customFormat="1" ht="13.8" x14ac:dyDescent="0.25">
      <c r="A1049" s="7" t="str">
        <f t="shared" ref="A1049:C1049" si="2920">A1048</f>
        <v>(Enter Broadcasting Company Name)</v>
      </c>
      <c r="B1049" s="7" t="str">
        <f t="shared" si="2920"/>
        <v>(Enter Call Letters)</v>
      </c>
      <c r="C1049" s="8" t="str">
        <f t="shared" si="2920"/>
        <v>(Select AM/FM)</v>
      </c>
      <c r="D1049" s="30"/>
      <c r="E1049" s="8" t="str">
        <f t="shared" si="2915"/>
        <v>(Select Station Province)</v>
      </c>
      <c r="F1049" s="9" t="str">
        <f>IFERROR(VLOOKUP(E1049,Template!$AK$5:$AL$17,2,FALSE),"")</f>
        <v/>
      </c>
      <c r="G1049" s="42" t="s">
        <v>10</v>
      </c>
      <c r="H1049" s="42" t="s">
        <v>12</v>
      </c>
      <c r="I1049" s="32" t="s">
        <v>65</v>
      </c>
      <c r="J1049" s="32" t="s">
        <v>66</v>
      </c>
      <c r="K1049" s="33">
        <f t="shared" si="2897"/>
        <v>0</v>
      </c>
      <c r="L1049" s="33">
        <f t="shared" si="2898"/>
        <v>0</v>
      </c>
      <c r="M1049" s="34">
        <f t="shared" si="2896"/>
        <v>0</v>
      </c>
      <c r="N1049" s="34">
        <f t="shared" si="2916"/>
        <v>0</v>
      </c>
      <c r="O1049" s="34">
        <f t="shared" si="2899"/>
        <v>0</v>
      </c>
      <c r="P1049" s="12" t="str">
        <f t="shared" ref="P1049:Q1049" si="2921">P1048</f>
        <v>(Select Language)</v>
      </c>
      <c r="Q1049" s="12" t="str">
        <f t="shared" si="2921"/>
        <v>(Select Usage)</v>
      </c>
      <c r="R1049" s="33">
        <f t="shared" si="2900"/>
        <v>0</v>
      </c>
      <c r="S1049" s="33">
        <f t="shared" si="2901"/>
        <v>0</v>
      </c>
      <c r="T1049" s="33">
        <f t="shared" si="2902"/>
        <v>0</v>
      </c>
      <c r="U1049" s="33">
        <f t="shared" si="2903"/>
        <v>0</v>
      </c>
      <c r="V1049" s="33">
        <f t="shared" si="2904"/>
        <v>0</v>
      </c>
      <c r="W1049" s="33">
        <f t="shared" si="2905"/>
        <v>0</v>
      </c>
      <c r="X1049" s="33">
        <f t="shared" si="2906"/>
        <v>0</v>
      </c>
      <c r="Y1049" s="33">
        <f t="shared" si="2907"/>
        <v>0</v>
      </c>
      <c r="Z1049" s="33">
        <f t="shared" si="2908"/>
        <v>0</v>
      </c>
      <c r="AA1049" s="33">
        <f t="shared" si="2909"/>
        <v>0</v>
      </c>
      <c r="AB1049" s="33">
        <f t="shared" si="2910"/>
        <v>0</v>
      </c>
      <c r="AC1049" s="33">
        <f t="shared" si="2911"/>
        <v>0</v>
      </c>
      <c r="AD1049" s="26">
        <f t="shared" si="2912"/>
        <v>0</v>
      </c>
      <c r="AE1049" s="46" t="str">
        <f>IFERROR(IF(AE$3=VLOOKUP($E1049,Template!$AK$5:$AM$17,3,FALSE),$AD1049*$F1049,0),"0.00")</f>
        <v>0.00</v>
      </c>
      <c r="AF1049" s="46" t="str">
        <f>IFERROR(IF(AF$3=VLOOKUP($E1049,Template!$AK$5:$AM$17,3,FALSE),$AD1049*$F1049,0),"0.00")</f>
        <v>0.00</v>
      </c>
      <c r="AG1049" s="28">
        <f t="shared" si="2913"/>
        <v>0</v>
      </c>
      <c r="AH1049" s="13" t="s">
        <v>40</v>
      </c>
      <c r="AI1049" s="13" t="s">
        <v>41</v>
      </c>
      <c r="AK1049" s="14" t="s">
        <v>26</v>
      </c>
      <c r="AL1049" s="15">
        <v>0.15</v>
      </c>
      <c r="AM1049" s="16" t="s">
        <v>2</v>
      </c>
    </row>
    <row r="1050" spans="1:39" s="3" customFormat="1" ht="13.8" x14ac:dyDescent="0.25">
      <c r="A1050" s="7" t="str">
        <f t="shared" ref="A1050:C1050" si="2922">A1049</f>
        <v>(Enter Broadcasting Company Name)</v>
      </c>
      <c r="B1050" s="7" t="str">
        <f t="shared" si="2922"/>
        <v>(Enter Call Letters)</v>
      </c>
      <c r="C1050" s="8" t="str">
        <f t="shared" si="2922"/>
        <v>(Select AM/FM)</v>
      </c>
      <c r="D1050" s="30"/>
      <c r="E1050" s="8" t="str">
        <f t="shared" si="2915"/>
        <v>(Select Station Province)</v>
      </c>
      <c r="F1050" s="9" t="str">
        <f>IFERROR(VLOOKUP(E1050,Template!$AK$5:$AL$17,2,FALSE),"")</f>
        <v/>
      </c>
      <c r="G1050" s="42" t="s">
        <v>11</v>
      </c>
      <c r="H1050" s="42" t="s">
        <v>13</v>
      </c>
      <c r="I1050" s="32" t="s">
        <v>65</v>
      </c>
      <c r="J1050" s="32" t="s">
        <v>66</v>
      </c>
      <c r="K1050" s="33">
        <f t="shared" si="2897"/>
        <v>0</v>
      </c>
      <c r="L1050" s="33">
        <f t="shared" si="2898"/>
        <v>0</v>
      </c>
      <c r="M1050" s="34">
        <f t="shared" si="2896"/>
        <v>0</v>
      </c>
      <c r="N1050" s="34">
        <f t="shared" si="2916"/>
        <v>0</v>
      </c>
      <c r="O1050" s="34">
        <f t="shared" si="2899"/>
        <v>0</v>
      </c>
      <c r="P1050" s="12" t="str">
        <f t="shared" ref="P1050:Q1050" si="2923">P1049</f>
        <v>(Select Language)</v>
      </c>
      <c r="Q1050" s="12" t="str">
        <f t="shared" si="2923"/>
        <v>(Select Usage)</v>
      </c>
      <c r="R1050" s="33">
        <f t="shared" si="2900"/>
        <v>0</v>
      </c>
      <c r="S1050" s="33">
        <f t="shared" si="2901"/>
        <v>0</v>
      </c>
      <c r="T1050" s="33">
        <f t="shared" si="2902"/>
        <v>0</v>
      </c>
      <c r="U1050" s="33">
        <f t="shared" si="2903"/>
        <v>0</v>
      </c>
      <c r="V1050" s="33">
        <f t="shared" si="2904"/>
        <v>0</v>
      </c>
      <c r="W1050" s="33">
        <f t="shared" si="2905"/>
        <v>0</v>
      </c>
      <c r="X1050" s="33">
        <f t="shared" si="2906"/>
        <v>0</v>
      </c>
      <c r="Y1050" s="33">
        <f t="shared" si="2907"/>
        <v>0</v>
      </c>
      <c r="Z1050" s="33">
        <f t="shared" si="2908"/>
        <v>0</v>
      </c>
      <c r="AA1050" s="33">
        <f t="shared" si="2909"/>
        <v>0</v>
      </c>
      <c r="AB1050" s="33">
        <f t="shared" si="2910"/>
        <v>0</v>
      </c>
      <c r="AC1050" s="33">
        <f t="shared" si="2911"/>
        <v>0</v>
      </c>
      <c r="AD1050" s="26">
        <f t="shared" si="2912"/>
        <v>0</v>
      </c>
      <c r="AE1050" s="46" t="str">
        <f>IFERROR(IF(AE$3=VLOOKUP($E1050,Template!$AK$5:$AM$17,3,FALSE),$AD1050*$F1050,0),"0.00")</f>
        <v>0.00</v>
      </c>
      <c r="AF1050" s="46" t="str">
        <f>IFERROR(IF(AF$3=VLOOKUP($E1050,Template!$AK$5:$AM$17,3,FALSE),$AD1050*$F1050,0),"0.00")</f>
        <v>0.00</v>
      </c>
      <c r="AG1050" s="28">
        <f t="shared" si="2913"/>
        <v>0</v>
      </c>
      <c r="AH1050" s="13" t="s">
        <v>40</v>
      </c>
      <c r="AI1050" s="13" t="s">
        <v>41</v>
      </c>
      <c r="AK1050" s="14" t="s">
        <v>27</v>
      </c>
      <c r="AL1050" s="15">
        <v>0.15</v>
      </c>
      <c r="AM1050" s="16" t="s">
        <v>2</v>
      </c>
    </row>
    <row r="1051" spans="1:39" s="3" customFormat="1" ht="13.8" x14ac:dyDescent="0.25">
      <c r="A1051" s="7" t="str">
        <f t="shared" ref="A1051:C1051" si="2924">A1050</f>
        <v>(Enter Broadcasting Company Name)</v>
      </c>
      <c r="B1051" s="7" t="str">
        <f t="shared" si="2924"/>
        <v>(Enter Call Letters)</v>
      </c>
      <c r="C1051" s="8" t="str">
        <f t="shared" si="2924"/>
        <v>(Select AM/FM)</v>
      </c>
      <c r="D1051" s="30"/>
      <c r="E1051" s="8" t="str">
        <f t="shared" si="2915"/>
        <v>(Select Station Province)</v>
      </c>
      <c r="F1051" s="9" t="str">
        <f>IFERROR(VLOOKUP(E1051,Template!$AK$5:$AL$17,2,FALSE),"")</f>
        <v/>
      </c>
      <c r="G1051" s="42" t="s">
        <v>12</v>
      </c>
      <c r="H1051" s="42" t="s">
        <v>15</v>
      </c>
      <c r="I1051" s="32" t="s">
        <v>65</v>
      </c>
      <c r="J1051" s="32" t="s">
        <v>66</v>
      </c>
      <c r="K1051" s="33">
        <f t="shared" si="2897"/>
        <v>0</v>
      </c>
      <c r="L1051" s="33">
        <f t="shared" si="2898"/>
        <v>0</v>
      </c>
      <c r="M1051" s="34">
        <f t="shared" si="2896"/>
        <v>0</v>
      </c>
      <c r="N1051" s="34">
        <f t="shared" si="2916"/>
        <v>0</v>
      </c>
      <c r="O1051" s="34">
        <f t="shared" si="2899"/>
        <v>0</v>
      </c>
      <c r="P1051" s="12" t="str">
        <f t="shared" ref="P1051:Q1051" si="2925">P1050</f>
        <v>(Select Language)</v>
      </c>
      <c r="Q1051" s="12" t="str">
        <f t="shared" si="2925"/>
        <v>(Select Usage)</v>
      </c>
      <c r="R1051" s="33">
        <f t="shared" si="2900"/>
        <v>0</v>
      </c>
      <c r="S1051" s="33">
        <f t="shared" si="2901"/>
        <v>0</v>
      </c>
      <c r="T1051" s="33">
        <f t="shared" si="2902"/>
        <v>0</v>
      </c>
      <c r="U1051" s="33">
        <f t="shared" si="2903"/>
        <v>0</v>
      </c>
      <c r="V1051" s="33">
        <f t="shared" si="2904"/>
        <v>0</v>
      </c>
      <c r="W1051" s="33">
        <f t="shared" si="2905"/>
        <v>0</v>
      </c>
      <c r="X1051" s="33">
        <f t="shared" si="2906"/>
        <v>0</v>
      </c>
      <c r="Y1051" s="33">
        <f t="shared" si="2907"/>
        <v>0</v>
      </c>
      <c r="Z1051" s="33">
        <f t="shared" si="2908"/>
        <v>0</v>
      </c>
      <c r="AA1051" s="33">
        <f t="shared" si="2909"/>
        <v>0</v>
      </c>
      <c r="AB1051" s="33">
        <f t="shared" si="2910"/>
        <v>0</v>
      </c>
      <c r="AC1051" s="33">
        <f t="shared" si="2911"/>
        <v>0</v>
      </c>
      <c r="AD1051" s="26">
        <f>SUM(R1051:AC1051)</f>
        <v>0</v>
      </c>
      <c r="AE1051" s="46" t="str">
        <f>IFERROR(IF(AE$3=VLOOKUP($E1051,Template!$AK$5:$AM$17,3,FALSE),$AD1051*$F1051,0),"0.00")</f>
        <v>0.00</v>
      </c>
      <c r="AF1051" s="46" t="str">
        <f>IFERROR(IF(AF$3=VLOOKUP($E1051,Template!$AK$5:$AM$17,3,FALSE),$AD1051*$F1051,0),"0.00")</f>
        <v>0.00</v>
      </c>
      <c r="AG1051" s="28">
        <f t="shared" si="2913"/>
        <v>0</v>
      </c>
      <c r="AH1051" s="13" t="s">
        <v>40</v>
      </c>
      <c r="AI1051" s="13" t="s">
        <v>41</v>
      </c>
      <c r="AK1051" s="14" t="s">
        <v>28</v>
      </c>
      <c r="AL1051" s="15">
        <v>0.05</v>
      </c>
      <c r="AM1051" s="16" t="s">
        <v>3</v>
      </c>
    </row>
    <row r="1052" spans="1:39" s="3" customFormat="1" ht="13.8" x14ac:dyDescent="0.25">
      <c r="A1052" s="7" t="str">
        <f t="shared" ref="A1052:C1052" si="2926">A1051</f>
        <v>(Enter Broadcasting Company Name)</v>
      </c>
      <c r="B1052" s="7" t="str">
        <f t="shared" si="2926"/>
        <v>(Enter Call Letters)</v>
      </c>
      <c r="C1052" s="8" t="str">
        <f t="shared" si="2926"/>
        <v>(Select AM/FM)</v>
      </c>
      <c r="D1052" s="30"/>
      <c r="E1052" s="8" t="str">
        <f t="shared" si="2915"/>
        <v>(Select Station Province)</v>
      </c>
      <c r="F1052" s="9" t="str">
        <f>IFERROR(VLOOKUP(E1052,Template!$AK$5:$AL$17,2,FALSE),"")</f>
        <v/>
      </c>
      <c r="G1052" s="42" t="s">
        <v>13</v>
      </c>
      <c r="H1052" s="42" t="s">
        <v>16</v>
      </c>
      <c r="I1052" s="32" t="s">
        <v>65</v>
      </c>
      <c r="J1052" s="32" t="s">
        <v>66</v>
      </c>
      <c r="K1052" s="33">
        <f t="shared" si="2897"/>
        <v>0</v>
      </c>
      <c r="L1052" s="33">
        <f t="shared" si="2898"/>
        <v>0</v>
      </c>
      <c r="M1052" s="34">
        <f t="shared" si="2896"/>
        <v>0</v>
      </c>
      <c r="N1052" s="34">
        <f t="shared" si="2916"/>
        <v>0</v>
      </c>
      <c r="O1052" s="34">
        <f t="shared" si="2899"/>
        <v>0</v>
      </c>
      <c r="P1052" s="12" t="str">
        <f t="shared" ref="P1052:Q1052" si="2927">P1051</f>
        <v>(Select Language)</v>
      </c>
      <c r="Q1052" s="12" t="str">
        <f t="shared" si="2927"/>
        <v>(Select Usage)</v>
      </c>
      <c r="R1052" s="33">
        <f t="shared" si="2900"/>
        <v>0</v>
      </c>
      <c r="S1052" s="33">
        <f t="shared" si="2901"/>
        <v>0</v>
      </c>
      <c r="T1052" s="33">
        <f t="shared" si="2902"/>
        <v>0</v>
      </c>
      <c r="U1052" s="33">
        <f t="shared" si="2903"/>
        <v>0</v>
      </c>
      <c r="V1052" s="33">
        <f t="shared" si="2904"/>
        <v>0</v>
      </c>
      <c r="W1052" s="33">
        <f t="shared" si="2905"/>
        <v>0</v>
      </c>
      <c r="X1052" s="33">
        <f t="shared" si="2906"/>
        <v>0</v>
      </c>
      <c r="Y1052" s="33">
        <f t="shared" si="2907"/>
        <v>0</v>
      </c>
      <c r="Z1052" s="33">
        <f t="shared" si="2908"/>
        <v>0</v>
      </c>
      <c r="AA1052" s="33">
        <f t="shared" si="2909"/>
        <v>0</v>
      </c>
      <c r="AB1052" s="33">
        <f t="shared" si="2910"/>
        <v>0</v>
      </c>
      <c r="AC1052" s="33">
        <f t="shared" si="2911"/>
        <v>0</v>
      </c>
      <c r="AD1052" s="26">
        <f t="shared" ref="AD1052:AD1054" si="2928">SUM(R1052:AC1052)</f>
        <v>0</v>
      </c>
      <c r="AE1052" s="46" t="str">
        <f>IFERROR(IF(AE$3=VLOOKUP($E1052,Template!$AK$5:$AM$17,3,FALSE),$AD1052*$F1052,0),"0.00")</f>
        <v>0.00</v>
      </c>
      <c r="AF1052" s="46" t="str">
        <f>IFERROR(IF(AF$3=VLOOKUP($E1052,Template!$AK$5:$AM$17,3,FALSE),$AD1052*$F1052,0),"0.00")</f>
        <v>0.00</v>
      </c>
      <c r="AG1052" s="28">
        <f t="shared" si="2913"/>
        <v>0</v>
      </c>
      <c r="AH1052" s="13" t="s">
        <v>40</v>
      </c>
      <c r="AI1052" s="13" t="s">
        <v>41</v>
      </c>
      <c r="AK1052" s="14" t="s">
        <v>70</v>
      </c>
      <c r="AL1052" s="15">
        <v>0.05</v>
      </c>
      <c r="AM1052" s="16" t="s">
        <v>3</v>
      </c>
    </row>
    <row r="1053" spans="1:39" s="3" customFormat="1" ht="13.8" x14ac:dyDescent="0.25">
      <c r="A1053" s="7" t="str">
        <f t="shared" ref="A1053:C1053" si="2929">A1052</f>
        <v>(Enter Broadcasting Company Name)</v>
      </c>
      <c r="B1053" s="7" t="str">
        <f t="shared" si="2929"/>
        <v>(Enter Call Letters)</v>
      </c>
      <c r="C1053" s="8" t="str">
        <f t="shared" si="2929"/>
        <v>(Select AM/FM)</v>
      </c>
      <c r="D1053" s="30"/>
      <c r="E1053" s="8" t="str">
        <f t="shared" si="2915"/>
        <v>(Select Station Province)</v>
      </c>
      <c r="F1053" s="9" t="str">
        <f>IFERROR(VLOOKUP(E1053,Template!$AK$5:$AL$17,2,FALSE),"")</f>
        <v/>
      </c>
      <c r="G1053" s="42" t="s">
        <v>15</v>
      </c>
      <c r="H1053" s="42" t="s">
        <v>17</v>
      </c>
      <c r="I1053" s="32" t="s">
        <v>65</v>
      </c>
      <c r="J1053" s="32" t="s">
        <v>66</v>
      </c>
      <c r="K1053" s="33">
        <f t="shared" si="2897"/>
        <v>0</v>
      </c>
      <c r="L1053" s="33">
        <f t="shared" si="2898"/>
        <v>0</v>
      </c>
      <c r="M1053" s="34">
        <f t="shared" si="2896"/>
        <v>0</v>
      </c>
      <c r="N1053" s="34">
        <f t="shared" si="2916"/>
        <v>0</v>
      </c>
      <c r="O1053" s="34">
        <f t="shared" si="2899"/>
        <v>0</v>
      </c>
      <c r="P1053" s="12" t="str">
        <f t="shared" ref="P1053:Q1053" si="2930">P1052</f>
        <v>(Select Language)</v>
      </c>
      <c r="Q1053" s="12" t="str">
        <f t="shared" si="2930"/>
        <v>(Select Usage)</v>
      </c>
      <c r="R1053" s="33">
        <f t="shared" si="2900"/>
        <v>0</v>
      </c>
      <c r="S1053" s="33">
        <f t="shared" si="2901"/>
        <v>0</v>
      </c>
      <c r="T1053" s="33">
        <f t="shared" si="2902"/>
        <v>0</v>
      </c>
      <c r="U1053" s="33">
        <f t="shared" si="2903"/>
        <v>0</v>
      </c>
      <c r="V1053" s="33">
        <f t="shared" si="2904"/>
        <v>0</v>
      </c>
      <c r="W1053" s="33">
        <f t="shared" si="2905"/>
        <v>0</v>
      </c>
      <c r="X1053" s="33">
        <f t="shared" si="2906"/>
        <v>0</v>
      </c>
      <c r="Y1053" s="33">
        <f t="shared" si="2907"/>
        <v>0</v>
      </c>
      <c r="Z1053" s="33">
        <f t="shared" si="2908"/>
        <v>0</v>
      </c>
      <c r="AA1053" s="33">
        <f t="shared" si="2909"/>
        <v>0</v>
      </c>
      <c r="AB1053" s="33">
        <f t="shared" si="2910"/>
        <v>0</v>
      </c>
      <c r="AC1053" s="33">
        <f t="shared" si="2911"/>
        <v>0</v>
      </c>
      <c r="AD1053" s="26">
        <f t="shared" si="2928"/>
        <v>0</v>
      </c>
      <c r="AE1053" s="46" t="str">
        <f>IFERROR(IF(AE$3=VLOOKUP($E1053,Template!$AK$5:$AM$17,3,FALSE),$AD1053*$F1053,0),"0.00")</f>
        <v>0.00</v>
      </c>
      <c r="AF1053" s="46" t="str">
        <f>IFERROR(IF(AF$3=VLOOKUP($E1053,Template!$AK$5:$AM$17,3,FALSE),$AD1053*$F1053,0),"0.00")</f>
        <v>0.00</v>
      </c>
      <c r="AG1053" s="28">
        <f t="shared" si="2913"/>
        <v>0</v>
      </c>
      <c r="AH1053" s="13" t="s">
        <v>40</v>
      </c>
      <c r="AI1053" s="13" t="s">
        <v>41</v>
      </c>
      <c r="AK1053" s="14" t="s">
        <v>20</v>
      </c>
      <c r="AL1053" s="15">
        <v>0.13</v>
      </c>
      <c r="AM1053" s="16" t="s">
        <v>2</v>
      </c>
    </row>
    <row r="1054" spans="1:39" s="3" customFormat="1" ht="13.8" x14ac:dyDescent="0.25">
      <c r="A1054" s="7" t="str">
        <f t="shared" ref="A1054:C1054" si="2931">A1053</f>
        <v>(Enter Broadcasting Company Name)</v>
      </c>
      <c r="B1054" s="7" t="str">
        <f t="shared" si="2931"/>
        <v>(Enter Call Letters)</v>
      </c>
      <c r="C1054" s="8" t="str">
        <f t="shared" si="2931"/>
        <v>(Select AM/FM)</v>
      </c>
      <c r="D1054" s="30"/>
      <c r="E1054" s="8" t="str">
        <f t="shared" si="2915"/>
        <v>(Select Station Province)</v>
      </c>
      <c r="F1054" s="9" t="str">
        <f>IFERROR(VLOOKUP(E1054,Template!$AK$5:$AL$17,2,FALSE),"")</f>
        <v/>
      </c>
      <c r="G1054" s="42" t="s">
        <v>16</v>
      </c>
      <c r="H1054" s="42" t="s">
        <v>18</v>
      </c>
      <c r="I1054" s="32" t="s">
        <v>65</v>
      </c>
      <c r="J1054" s="32" t="s">
        <v>66</v>
      </c>
      <c r="K1054" s="33">
        <f t="shared" si="2897"/>
        <v>0</v>
      </c>
      <c r="L1054" s="33">
        <f t="shared" si="2898"/>
        <v>0</v>
      </c>
      <c r="M1054" s="34">
        <f t="shared" si="2896"/>
        <v>0</v>
      </c>
      <c r="N1054" s="34">
        <f t="shared" si="2916"/>
        <v>0</v>
      </c>
      <c r="O1054" s="34">
        <f t="shared" si="2899"/>
        <v>0</v>
      </c>
      <c r="P1054" s="12" t="str">
        <f t="shared" ref="P1054:Q1054" si="2932">P1053</f>
        <v>(Select Language)</v>
      </c>
      <c r="Q1054" s="12" t="str">
        <f t="shared" si="2932"/>
        <v>(Select Usage)</v>
      </c>
      <c r="R1054" s="33">
        <f t="shared" si="2900"/>
        <v>0</v>
      </c>
      <c r="S1054" s="33">
        <f t="shared" si="2901"/>
        <v>0</v>
      </c>
      <c r="T1054" s="33">
        <f t="shared" si="2902"/>
        <v>0</v>
      </c>
      <c r="U1054" s="33">
        <f t="shared" si="2903"/>
        <v>0</v>
      </c>
      <c r="V1054" s="33">
        <f t="shared" si="2904"/>
        <v>0</v>
      </c>
      <c r="W1054" s="33">
        <f t="shared" si="2905"/>
        <v>0</v>
      </c>
      <c r="X1054" s="33">
        <f t="shared" si="2906"/>
        <v>0</v>
      </c>
      <c r="Y1054" s="33">
        <f t="shared" si="2907"/>
        <v>0</v>
      </c>
      <c r="Z1054" s="33">
        <f t="shared" si="2908"/>
        <v>0</v>
      </c>
      <c r="AA1054" s="33">
        <f t="shared" si="2909"/>
        <v>0</v>
      </c>
      <c r="AB1054" s="33">
        <f t="shared" si="2910"/>
        <v>0</v>
      </c>
      <c r="AC1054" s="33">
        <f t="shared" si="2911"/>
        <v>0</v>
      </c>
      <c r="AD1054" s="26">
        <f t="shared" si="2928"/>
        <v>0</v>
      </c>
      <c r="AE1054" s="46" t="str">
        <f>IFERROR(IF(AE$3=VLOOKUP($E1054,Template!$AK$5:$AM$17,3,FALSE),$AD1054*$F1054,0),"0.00")</f>
        <v>0.00</v>
      </c>
      <c r="AF1054" s="46" t="str">
        <f>IFERROR(IF(AF$3=VLOOKUP($E1054,Template!$AK$5:$AM$17,3,FALSE),$AD1054*$F1054,0),"0.00")</f>
        <v>0.00</v>
      </c>
      <c r="AG1054" s="28">
        <f t="shared" si="2913"/>
        <v>0</v>
      </c>
      <c r="AH1054" s="13" t="s">
        <v>40</v>
      </c>
      <c r="AI1054" s="13" t="s">
        <v>41</v>
      </c>
      <c r="AK1054" s="14" t="s">
        <v>69</v>
      </c>
      <c r="AL1054" s="15">
        <v>0.15</v>
      </c>
      <c r="AM1054" s="16" t="s">
        <v>2</v>
      </c>
    </row>
    <row r="1055" spans="1:39" s="3" customFormat="1" ht="13.8" x14ac:dyDescent="0.25">
      <c r="A1055" s="7" t="str">
        <f t="shared" ref="A1055:C1055" si="2933">A1054</f>
        <v>(Enter Broadcasting Company Name)</v>
      </c>
      <c r="B1055" s="7" t="str">
        <f t="shared" si="2933"/>
        <v>(Enter Call Letters)</v>
      </c>
      <c r="C1055" s="8" t="str">
        <f t="shared" si="2933"/>
        <v>(Select AM/FM)</v>
      </c>
      <c r="D1055" s="30"/>
      <c r="E1055" s="8" t="str">
        <f t="shared" si="2915"/>
        <v>(Select Station Province)</v>
      </c>
      <c r="F1055" s="9" t="str">
        <f>IFERROR(VLOOKUP(E1055,Template!$AK$5:$AL$17,2,FALSE),"")</f>
        <v/>
      </c>
      <c r="G1055" s="42" t="s">
        <v>17</v>
      </c>
      <c r="H1055" s="42" t="s">
        <v>7</v>
      </c>
      <c r="I1055" s="32" t="s">
        <v>65</v>
      </c>
      <c r="J1055" s="32" t="s">
        <v>66</v>
      </c>
      <c r="K1055" s="33">
        <f t="shared" si="2897"/>
        <v>0</v>
      </c>
      <c r="L1055" s="33">
        <f t="shared" si="2898"/>
        <v>0</v>
      </c>
      <c r="M1055" s="34">
        <f t="shared" si="2896"/>
        <v>0</v>
      </c>
      <c r="N1055" s="34">
        <f t="shared" si="2916"/>
        <v>0</v>
      </c>
      <c r="O1055" s="34">
        <f t="shared" si="2899"/>
        <v>0</v>
      </c>
      <c r="P1055" s="12" t="str">
        <f t="shared" ref="P1055:Q1055" si="2934">P1054</f>
        <v>(Select Language)</v>
      </c>
      <c r="Q1055" s="12" t="str">
        <f t="shared" si="2934"/>
        <v>(Select Usage)</v>
      </c>
      <c r="R1055" s="33">
        <f t="shared" si="2900"/>
        <v>0</v>
      </c>
      <c r="S1055" s="33">
        <f t="shared" si="2901"/>
        <v>0</v>
      </c>
      <c r="T1055" s="33">
        <f t="shared" si="2902"/>
        <v>0</v>
      </c>
      <c r="U1055" s="33">
        <f t="shared" si="2903"/>
        <v>0</v>
      </c>
      <c r="V1055" s="33">
        <f t="shared" si="2904"/>
        <v>0</v>
      </c>
      <c r="W1055" s="33">
        <f t="shared" si="2905"/>
        <v>0</v>
      </c>
      <c r="X1055" s="33">
        <f t="shared" si="2906"/>
        <v>0</v>
      </c>
      <c r="Y1055" s="33">
        <f t="shared" si="2907"/>
        <v>0</v>
      </c>
      <c r="Z1055" s="33">
        <f t="shared" si="2908"/>
        <v>0</v>
      </c>
      <c r="AA1055" s="33">
        <f t="shared" si="2909"/>
        <v>0</v>
      </c>
      <c r="AB1055" s="33">
        <f t="shared" si="2910"/>
        <v>0</v>
      </c>
      <c r="AC1055" s="33">
        <f t="shared" si="2911"/>
        <v>0</v>
      </c>
      <c r="AD1055" s="26">
        <f>SUM(R1055:AC1055)</f>
        <v>0</v>
      </c>
      <c r="AE1055" s="46" t="str">
        <f>IFERROR(IF(AE$3=VLOOKUP($E1055,Template!$AK$5:$AM$17,3,FALSE),$AD1055*$F1055,0),"0.00")</f>
        <v>0.00</v>
      </c>
      <c r="AF1055" s="46" t="str">
        <f>IFERROR(IF(AF$3=VLOOKUP($E1055,Template!$AK$5:$AM$17,3,FALSE),$AD1055*$F1055,0),"0.00")</f>
        <v>0.00</v>
      </c>
      <c r="AG1055" s="28">
        <f t="shared" si="2913"/>
        <v>0</v>
      </c>
      <c r="AH1055" s="13" t="s">
        <v>40</v>
      </c>
      <c r="AI1055" s="13" t="s">
        <v>41</v>
      </c>
      <c r="AK1055" s="14" t="s">
        <v>29</v>
      </c>
      <c r="AL1055" s="15">
        <v>0.05</v>
      </c>
      <c r="AM1055" s="16" t="s">
        <v>3</v>
      </c>
    </row>
    <row r="1056" spans="1:39" s="3" customFormat="1" ht="13.8" x14ac:dyDescent="0.25">
      <c r="A1056" s="7" t="str">
        <f t="shared" ref="A1056:C1056" si="2935">A1055</f>
        <v>(Enter Broadcasting Company Name)</v>
      </c>
      <c r="B1056" s="7" t="str">
        <f t="shared" si="2935"/>
        <v>(Enter Call Letters)</v>
      </c>
      <c r="C1056" s="8" t="str">
        <f t="shared" si="2935"/>
        <v>(Select AM/FM)</v>
      </c>
      <c r="D1056" s="30"/>
      <c r="E1056" s="8" t="str">
        <f t="shared" si="2915"/>
        <v>(Select Station Province)</v>
      </c>
      <c r="F1056" s="9" t="str">
        <f>IFERROR(VLOOKUP(E1056,Template!$AK$5:$AL$17,2,FALSE),"")</f>
        <v/>
      </c>
      <c r="G1056" s="42" t="s">
        <v>18</v>
      </c>
      <c r="H1056" s="43" t="s">
        <v>8</v>
      </c>
      <c r="I1056" s="32" t="s">
        <v>65</v>
      </c>
      <c r="J1056" s="32" t="s">
        <v>66</v>
      </c>
      <c r="K1056" s="33">
        <f t="shared" si="2897"/>
        <v>0</v>
      </c>
      <c r="L1056" s="33">
        <f t="shared" si="2898"/>
        <v>0</v>
      </c>
      <c r="M1056" s="34">
        <f t="shared" si="2896"/>
        <v>0</v>
      </c>
      <c r="N1056" s="34">
        <f t="shared" si="2916"/>
        <v>0</v>
      </c>
      <c r="O1056" s="34">
        <f t="shared" si="2899"/>
        <v>0</v>
      </c>
      <c r="P1056" s="12" t="str">
        <f t="shared" ref="P1056:Q1056" si="2936">P1055</f>
        <v>(Select Language)</v>
      </c>
      <c r="Q1056" s="12" t="str">
        <f t="shared" si="2936"/>
        <v>(Select Usage)</v>
      </c>
      <c r="R1056" s="33">
        <f t="shared" si="2900"/>
        <v>0</v>
      </c>
      <c r="S1056" s="33">
        <f t="shared" si="2901"/>
        <v>0</v>
      </c>
      <c r="T1056" s="33">
        <f t="shared" si="2902"/>
        <v>0</v>
      </c>
      <c r="U1056" s="33">
        <f t="shared" si="2903"/>
        <v>0</v>
      </c>
      <c r="V1056" s="33">
        <f t="shared" si="2904"/>
        <v>0</v>
      </c>
      <c r="W1056" s="33">
        <f t="shared" si="2905"/>
        <v>0</v>
      </c>
      <c r="X1056" s="33">
        <f t="shared" si="2906"/>
        <v>0</v>
      </c>
      <c r="Y1056" s="33">
        <f t="shared" si="2907"/>
        <v>0</v>
      </c>
      <c r="Z1056" s="33">
        <f t="shared" si="2908"/>
        <v>0</v>
      </c>
      <c r="AA1056" s="33">
        <f t="shared" si="2909"/>
        <v>0</v>
      </c>
      <c r="AB1056" s="33">
        <f t="shared" si="2910"/>
        <v>0</v>
      </c>
      <c r="AC1056" s="33">
        <f t="shared" si="2911"/>
        <v>0</v>
      </c>
      <c r="AD1056" s="26">
        <f t="shared" ref="AD1056" si="2937">SUM(R1056:AC1056)</f>
        <v>0</v>
      </c>
      <c r="AE1056" s="46" t="str">
        <f>IFERROR(IF(AE$3=VLOOKUP($E1056,Template!$AK$5:$AM$17,3,FALSE),$AD1056*$F1056,0),"0.00")</f>
        <v>0.00</v>
      </c>
      <c r="AF1056" s="46" t="str">
        <f>IFERROR(IF(AF$3=VLOOKUP($E1056,Template!$AK$5:$AM$17,3,FALSE),$AD1056*$F1056,0),"0.00")</f>
        <v>0.00</v>
      </c>
      <c r="AG1056" s="28">
        <f t="shared" si="2913"/>
        <v>0</v>
      </c>
      <c r="AH1056" s="13" t="s">
        <v>40</v>
      </c>
      <c r="AI1056" s="13" t="s">
        <v>41</v>
      </c>
      <c r="AK1056" s="14" t="s">
        <v>21</v>
      </c>
      <c r="AL1056" s="15">
        <v>0.05</v>
      </c>
      <c r="AM1056" s="16" t="s">
        <v>3</v>
      </c>
    </row>
    <row r="1057" spans="1:39" ht="13.8" x14ac:dyDescent="0.25">
      <c r="A1057" s="19" t="s">
        <v>4</v>
      </c>
      <c r="B1057" s="19"/>
      <c r="C1057" s="20"/>
      <c r="D1057" s="20"/>
      <c r="E1057" s="20"/>
      <c r="F1057" s="20"/>
      <c r="G1057" s="44"/>
      <c r="H1057" s="44"/>
      <c r="I1057" s="21">
        <f t="shared" ref="I1057:K1057" si="2938">SUM(I1045:I1056)</f>
        <v>0</v>
      </c>
      <c r="J1057" s="21">
        <f t="shared" si="2938"/>
        <v>0</v>
      </c>
      <c r="K1057" s="21">
        <f t="shared" si="2938"/>
        <v>0</v>
      </c>
      <c r="L1057" s="21">
        <f>L1056</f>
        <v>0</v>
      </c>
      <c r="M1057" s="21">
        <f>SUM(M1045:M1056)</f>
        <v>0</v>
      </c>
      <c r="N1057" s="21">
        <f t="shared" ref="N1057:O1057" si="2939">SUM(N1045:N1056)</f>
        <v>0</v>
      </c>
      <c r="O1057" s="21">
        <f t="shared" si="2939"/>
        <v>0</v>
      </c>
      <c r="P1057" s="21"/>
      <c r="Q1057" s="22"/>
      <c r="R1057" s="21">
        <f t="shared" ref="R1057:AI1057" si="2940">SUM(R1045:R1056)</f>
        <v>0</v>
      </c>
      <c r="S1057" s="21">
        <f t="shared" si="2940"/>
        <v>0</v>
      </c>
      <c r="T1057" s="21">
        <f t="shared" si="2940"/>
        <v>0</v>
      </c>
      <c r="U1057" s="21">
        <f t="shared" si="2940"/>
        <v>0</v>
      </c>
      <c r="V1057" s="21">
        <f t="shared" si="2940"/>
        <v>0</v>
      </c>
      <c r="W1057" s="21">
        <f t="shared" si="2940"/>
        <v>0</v>
      </c>
      <c r="X1057" s="21">
        <f t="shared" si="2940"/>
        <v>0</v>
      </c>
      <c r="Y1057" s="21">
        <f t="shared" si="2940"/>
        <v>0</v>
      </c>
      <c r="Z1057" s="21">
        <f t="shared" si="2940"/>
        <v>0</v>
      </c>
      <c r="AA1057" s="21">
        <f t="shared" si="2940"/>
        <v>0</v>
      </c>
      <c r="AB1057" s="21">
        <f t="shared" si="2940"/>
        <v>0</v>
      </c>
      <c r="AC1057" s="21">
        <f t="shared" si="2940"/>
        <v>0</v>
      </c>
      <c r="AD1057" s="27">
        <f t="shared" si="2940"/>
        <v>0</v>
      </c>
      <c r="AE1057" s="21">
        <f t="shared" si="2940"/>
        <v>0</v>
      </c>
      <c r="AF1057" s="21">
        <f t="shared" si="2940"/>
        <v>0</v>
      </c>
      <c r="AG1057" s="27">
        <f t="shared" si="2940"/>
        <v>0</v>
      </c>
      <c r="AH1057" s="21">
        <f t="shared" si="2940"/>
        <v>0</v>
      </c>
      <c r="AI1057" s="21">
        <f t="shared" si="2940"/>
        <v>0</v>
      </c>
      <c r="AK1057" s="14" t="s">
        <v>71</v>
      </c>
      <c r="AL1057" s="15">
        <v>0.05</v>
      </c>
      <c r="AM1057" s="16" t="s">
        <v>3</v>
      </c>
    </row>
    <row r="1058" spans="1:39" x14ac:dyDescent="0.25">
      <c r="A1058" s="2"/>
      <c r="G1058" s="2"/>
      <c r="H1058" s="2"/>
      <c r="O1058" s="2"/>
      <c r="P1058" s="2"/>
    </row>
    <row r="1059" spans="1:39" ht="42" customHeight="1" x14ac:dyDescent="0.25">
      <c r="A1059" s="223" t="s">
        <v>63</v>
      </c>
      <c r="B1059" s="223" t="s">
        <v>43</v>
      </c>
      <c r="C1059" s="224" t="s">
        <v>19</v>
      </c>
      <c r="D1059" s="226"/>
      <c r="E1059" s="223" t="s">
        <v>14</v>
      </c>
      <c r="F1059" s="223" t="s">
        <v>38</v>
      </c>
      <c r="G1059" s="223" t="s">
        <v>1</v>
      </c>
      <c r="H1059" s="223" t="s">
        <v>5</v>
      </c>
      <c r="I1059" s="225" t="s">
        <v>31</v>
      </c>
      <c r="J1059" s="225" t="s">
        <v>32</v>
      </c>
      <c r="K1059" s="225" t="s">
        <v>48</v>
      </c>
      <c r="L1059" s="225" t="s">
        <v>0</v>
      </c>
      <c r="M1059" s="4" t="s">
        <v>45</v>
      </c>
      <c r="N1059" s="4" t="s">
        <v>46</v>
      </c>
      <c r="O1059" s="4" t="s">
        <v>47</v>
      </c>
      <c r="P1059" s="225" t="s">
        <v>50</v>
      </c>
      <c r="Q1059" s="225" t="s">
        <v>33</v>
      </c>
      <c r="R1059" s="4" t="s">
        <v>51</v>
      </c>
      <c r="S1059" s="4" t="s">
        <v>52</v>
      </c>
      <c r="T1059" s="4" t="s">
        <v>53</v>
      </c>
      <c r="U1059" s="4" t="s">
        <v>54</v>
      </c>
      <c r="V1059" s="4" t="s">
        <v>55</v>
      </c>
      <c r="W1059" s="4" t="s">
        <v>56</v>
      </c>
      <c r="X1059" s="4" t="s">
        <v>57</v>
      </c>
      <c r="Y1059" s="4" t="s">
        <v>58</v>
      </c>
      <c r="Z1059" s="4" t="s">
        <v>59</v>
      </c>
      <c r="AA1059" s="4" t="s">
        <v>62</v>
      </c>
      <c r="AB1059" s="4" t="s">
        <v>60</v>
      </c>
      <c r="AC1059" s="4" t="s">
        <v>61</v>
      </c>
      <c r="AD1059" s="233" t="s">
        <v>34</v>
      </c>
      <c r="AE1059" s="231" t="s">
        <v>2</v>
      </c>
      <c r="AF1059" s="231" t="s">
        <v>3</v>
      </c>
      <c r="AG1059" s="233" t="s">
        <v>35</v>
      </c>
      <c r="AH1059" s="223" t="s">
        <v>36</v>
      </c>
      <c r="AI1059" s="223" t="s">
        <v>37</v>
      </c>
      <c r="AK1059" s="229" t="s">
        <v>30</v>
      </c>
      <c r="AL1059" s="229"/>
      <c r="AM1059" s="229"/>
    </row>
    <row r="1060" spans="1:39" s="6" customFormat="1" ht="35.25" customHeight="1" x14ac:dyDescent="0.3">
      <c r="A1060" s="224"/>
      <c r="B1060" s="224"/>
      <c r="C1060" s="224"/>
      <c r="D1060" s="227"/>
      <c r="E1060" s="223"/>
      <c r="F1060" s="223"/>
      <c r="G1060" s="223"/>
      <c r="H1060" s="223"/>
      <c r="I1060" s="230"/>
      <c r="J1060" s="230"/>
      <c r="K1060" s="230"/>
      <c r="L1060" s="230"/>
      <c r="M1060" s="5">
        <v>0</v>
      </c>
      <c r="N1060" s="5">
        <v>625000</v>
      </c>
      <c r="O1060" s="5">
        <v>1250000</v>
      </c>
      <c r="P1060" s="225"/>
      <c r="Q1060" s="225"/>
      <c r="R1060" s="29">
        <v>4.95E-4</v>
      </c>
      <c r="S1060" s="29">
        <v>9.5200000000000005E-4</v>
      </c>
      <c r="T1060" s="29">
        <v>1.5900000000000001E-3</v>
      </c>
      <c r="U1060" s="29">
        <v>1.1169999999999999E-3</v>
      </c>
      <c r="V1060" s="29">
        <v>2.189E-3</v>
      </c>
      <c r="W1060" s="29">
        <v>4.5430000000000002E-3</v>
      </c>
      <c r="X1060" s="29">
        <v>8.8199999999999997E-4</v>
      </c>
      <c r="Y1060" s="29">
        <v>1.6949999999999999E-3</v>
      </c>
      <c r="Z1060" s="29">
        <v>2.8319999999999999E-3</v>
      </c>
      <c r="AA1060" s="29">
        <v>1.9889999999999999E-3</v>
      </c>
      <c r="AB1060" s="29">
        <v>3.8999999999999998E-3</v>
      </c>
      <c r="AC1060" s="29">
        <v>8.0949999999999998E-3</v>
      </c>
      <c r="AD1060" s="233"/>
      <c r="AE1060" s="232"/>
      <c r="AF1060" s="232"/>
      <c r="AG1060" s="234"/>
      <c r="AH1060" s="223"/>
      <c r="AI1060" s="223"/>
      <c r="AK1060" s="229"/>
      <c r="AL1060" s="229"/>
      <c r="AM1060" s="229"/>
    </row>
    <row r="1061" spans="1:39" s="3" customFormat="1" ht="13.8" x14ac:dyDescent="0.25">
      <c r="A1061" s="7" t="s">
        <v>44</v>
      </c>
      <c r="B1061" s="7" t="s">
        <v>42</v>
      </c>
      <c r="C1061" s="8" t="s">
        <v>39</v>
      </c>
      <c r="D1061" s="30"/>
      <c r="E1061" s="8" t="s">
        <v>64</v>
      </c>
      <c r="F1061" s="9" t="str">
        <f>IFERROR(VLOOKUP(E1061,Template!$AK$5:$AL$17,2,FALSE),"")</f>
        <v/>
      </c>
      <c r="G1061" s="41" t="s">
        <v>7</v>
      </c>
      <c r="H1061" s="41" t="s">
        <v>6</v>
      </c>
      <c r="I1061" s="32" t="s">
        <v>65</v>
      </c>
      <c r="J1061" s="32" t="s">
        <v>66</v>
      </c>
      <c r="K1061" s="33">
        <f>IFERROR(I1061+J1061,0)</f>
        <v>0</v>
      </c>
      <c r="L1061" s="33">
        <f>IFERROR(K1061,"")</f>
        <v>0</v>
      </c>
      <c r="M1061" s="34">
        <f t="shared" ref="M1061:M1072" si="2941">IF(L1061&lt;=$N$4,K1061,IF(L1060&gt;$N$4,0,$N$4-L1060))</f>
        <v>0</v>
      </c>
      <c r="N1061" s="34">
        <f>IF(AND(L1061&gt;$N$4,L1061&lt;=$O$4),K1061-M1061,IF(AND(L1060&gt;$N$4,L1060&lt;=$O$4),$O$4-L1060,IF(L1060&gt;$O$4,0,IF(L1061&lt;$N$4,0,MIN(L1061-$N$4,$N$4)))))</f>
        <v>0</v>
      </c>
      <c r="O1061" s="34">
        <f>IF(L1061&gt;$O$4,K1061-M1061-N1061,0)</f>
        <v>0</v>
      </c>
      <c r="P1061" s="12" t="s">
        <v>94</v>
      </c>
      <c r="Q1061" s="12" t="s">
        <v>68</v>
      </c>
      <c r="R1061" s="33">
        <f>IF(AND($Q1061="LOW",$P1061="French"),M1061*R$4,0)</f>
        <v>0</v>
      </c>
      <c r="S1061" s="33">
        <f>IF(AND($Q1061="LOW",$P1061="French"),N1061*S$4,0)</f>
        <v>0</v>
      </c>
      <c r="T1061" s="33">
        <f>IF(AND($Q1061="LOW",$P1061="French"),O1061*T$4,0)</f>
        <v>0</v>
      </c>
      <c r="U1061" s="33">
        <f>IF(AND($Q1061="HIGH",$P1061="French"),M1061*U$4,0)</f>
        <v>0</v>
      </c>
      <c r="V1061" s="33">
        <f>IF(AND($Q1061="HIGH",$P1061="French"),N1061*V$4,0)</f>
        <v>0</v>
      </c>
      <c r="W1061" s="33">
        <f>IF(AND($Q1061="HIGH",$P1061="French"),O1061*W$4,0)</f>
        <v>0</v>
      </c>
      <c r="X1061" s="33">
        <f>IF(AND($Q1061="LOW",$P1061="English"),M1061*X$4,0)</f>
        <v>0</v>
      </c>
      <c r="Y1061" s="33">
        <f>IF(AND($Q1061="LOW",$P1061="English"),N1061*Y$4,0)</f>
        <v>0</v>
      </c>
      <c r="Z1061" s="33">
        <f>IF(AND($Q1061="LOW",$P1061="English"),O1061*Z$4,0)</f>
        <v>0</v>
      </c>
      <c r="AA1061" s="33">
        <f>IF(AND($Q1061="HIGH",$P1061="English"),M1061*AA$4,0)</f>
        <v>0</v>
      </c>
      <c r="AB1061" s="33">
        <f>IF(AND($Q1061="HIGH",$P1061="English"),N1061*AB$4,0)</f>
        <v>0</v>
      </c>
      <c r="AC1061" s="33">
        <f>IF(AND($Q1061="HIGH",$P1061="English"),O1061*AC$4,0)</f>
        <v>0</v>
      </c>
      <c r="AD1061" s="26">
        <f>SUM(R1061:AC1061)</f>
        <v>0</v>
      </c>
      <c r="AE1061" s="46" t="str">
        <f>IFERROR(IF(AE$3=VLOOKUP($E1061,Template!$AK$5:$AM$17,3,FALSE),$AD1061*$F1061,0),"0.00")</f>
        <v>0.00</v>
      </c>
      <c r="AF1061" s="46" t="str">
        <f>IFERROR(IF(AF$3=VLOOKUP($E1061,Template!$AK$5:$AM$17,3,FALSE),$AD1061*$F1061,0),"0.00")</f>
        <v>0.00</v>
      </c>
      <c r="AG1061" s="28">
        <f>SUM(AD1061:AF1061)</f>
        <v>0</v>
      </c>
      <c r="AH1061" s="13" t="s">
        <v>40</v>
      </c>
      <c r="AI1061" s="13" t="s">
        <v>41</v>
      </c>
      <c r="AK1061" s="14" t="s">
        <v>25</v>
      </c>
      <c r="AL1061" s="15">
        <v>0.05</v>
      </c>
      <c r="AM1061" s="16" t="s">
        <v>3</v>
      </c>
    </row>
    <row r="1062" spans="1:39" s="3" customFormat="1" ht="13.8" x14ac:dyDescent="0.25">
      <c r="A1062" s="7" t="str">
        <f>A1061</f>
        <v>(Enter Broadcasting Company Name)</v>
      </c>
      <c r="B1062" s="7" t="str">
        <f>B1061</f>
        <v>(Enter Call Letters)</v>
      </c>
      <c r="C1062" s="8" t="str">
        <f>C1061</f>
        <v>(Select AM/FM)</v>
      </c>
      <c r="D1062" s="30"/>
      <c r="E1062" s="8" t="str">
        <f>E1061</f>
        <v>(Select Station Province)</v>
      </c>
      <c r="F1062" s="9" t="str">
        <f>IFERROR(VLOOKUP(E1062,Template!$AK$5:$AL$17,2,FALSE),"")</f>
        <v/>
      </c>
      <c r="G1062" s="42" t="s">
        <v>8</v>
      </c>
      <c r="H1062" s="42" t="s">
        <v>9</v>
      </c>
      <c r="I1062" s="32" t="s">
        <v>65</v>
      </c>
      <c r="J1062" s="32" t="s">
        <v>66</v>
      </c>
      <c r="K1062" s="33">
        <f t="shared" ref="K1062:K1072" si="2942">IFERROR(I1062+J1062,0)</f>
        <v>0</v>
      </c>
      <c r="L1062" s="33">
        <f t="shared" ref="L1062:L1072" si="2943">IFERROR(L1061+K1062,"")</f>
        <v>0</v>
      </c>
      <c r="M1062" s="34">
        <f t="shared" si="2941"/>
        <v>0</v>
      </c>
      <c r="N1062" s="34">
        <f>IF(AND(L1062&gt;$N$4,L1062&lt;=$O$4),K1062-M1062,IF(AND(L1061&gt;$N$4,L1061&lt;=$O$4),$O$4-L1061,IF(L1061&gt;$O$4,0,IF(L1062&lt;$N$4,0,MIN(L1062-$N$4,$N$4)))))</f>
        <v>0</v>
      </c>
      <c r="O1062" s="34">
        <f t="shared" ref="O1062:O1072" si="2944">IF(L1062&gt;$O$4,K1062-M1062-N1062,0)</f>
        <v>0</v>
      </c>
      <c r="P1062" s="12" t="str">
        <f>P1061</f>
        <v>(Select Language)</v>
      </c>
      <c r="Q1062" s="12" t="str">
        <f>Q1061</f>
        <v>(Select Usage)</v>
      </c>
      <c r="R1062" s="33">
        <f t="shared" ref="R1062:R1072" si="2945">IF(AND($Q1062="LOW",$P1062="French"),M1062*R$4,0)</f>
        <v>0</v>
      </c>
      <c r="S1062" s="33">
        <f t="shared" ref="S1062:S1072" si="2946">IF(AND($Q1062="LOW",$P1062="French"),N1062*S$4,0)</f>
        <v>0</v>
      </c>
      <c r="T1062" s="33">
        <f t="shared" ref="T1062:T1072" si="2947">IF(AND($Q1062="LOW",$P1062="French"),O1062*T$4,0)</f>
        <v>0</v>
      </c>
      <c r="U1062" s="33">
        <f t="shared" ref="U1062:U1072" si="2948">IF(AND($Q1062="HIGH",$P1062="French"),M1062*U$4,0)</f>
        <v>0</v>
      </c>
      <c r="V1062" s="33">
        <f t="shared" ref="V1062:V1072" si="2949">IF(AND($Q1062="HIGH",$P1062="French"),N1062*V$4,0)</f>
        <v>0</v>
      </c>
      <c r="W1062" s="33">
        <f t="shared" ref="W1062:W1072" si="2950">IF(AND($Q1062="HIGH",$P1062="French"),O1062*W$4,0)</f>
        <v>0</v>
      </c>
      <c r="X1062" s="33">
        <f t="shared" ref="X1062:X1072" si="2951">IF(AND($Q1062="LOW",$P1062="English"),M1062*X$4,0)</f>
        <v>0</v>
      </c>
      <c r="Y1062" s="33">
        <f t="shared" ref="Y1062:Y1072" si="2952">IF(AND($Q1062="LOW",$P1062="English"),N1062*Y$4,0)</f>
        <v>0</v>
      </c>
      <c r="Z1062" s="33">
        <f t="shared" ref="Z1062:Z1072" si="2953">IF(AND($Q1062="LOW",$P1062="English"),O1062*Z$4,0)</f>
        <v>0</v>
      </c>
      <c r="AA1062" s="33">
        <f t="shared" ref="AA1062:AA1072" si="2954">IF(AND($Q1062="HIGH",$P1062="English"),M1062*AA$4,0)</f>
        <v>0</v>
      </c>
      <c r="AB1062" s="33">
        <f t="shared" ref="AB1062:AB1072" si="2955">IF(AND($Q1062="HIGH",$P1062="English"),N1062*AB$4,0)</f>
        <v>0</v>
      </c>
      <c r="AC1062" s="33">
        <f t="shared" ref="AC1062:AC1072" si="2956">IF(AND($Q1062="HIGH",$P1062="English"),O1062*AC$4,0)</f>
        <v>0</v>
      </c>
      <c r="AD1062" s="26">
        <f t="shared" ref="AD1062:AD1066" si="2957">SUM(R1062:AC1062)</f>
        <v>0</v>
      </c>
      <c r="AE1062" s="46" t="str">
        <f>IFERROR(IF(AE$3=VLOOKUP($E1062,Template!$AK$5:$AM$17,3,FALSE),$AD1062*$F1062,0),"0.00")</f>
        <v>0.00</v>
      </c>
      <c r="AF1062" s="46" t="str">
        <f>IFERROR(IF(AF$3=VLOOKUP($E1062,Template!$AK$5:$AM$17,3,FALSE),$AD1062*$F1062,0),"0.00")</f>
        <v>0.00</v>
      </c>
      <c r="AG1062" s="28">
        <f t="shared" ref="AG1062:AG1072" si="2958">SUM(AD1062:AF1062)</f>
        <v>0</v>
      </c>
      <c r="AH1062" s="13" t="s">
        <v>40</v>
      </c>
      <c r="AI1062" s="13" t="s">
        <v>41</v>
      </c>
      <c r="AK1062" s="14" t="s">
        <v>23</v>
      </c>
      <c r="AL1062" s="15">
        <v>0.05</v>
      </c>
      <c r="AM1062" s="16" t="s">
        <v>3</v>
      </c>
    </row>
    <row r="1063" spans="1:39" s="3" customFormat="1" ht="13.8" x14ac:dyDescent="0.25">
      <c r="A1063" s="7" t="str">
        <f t="shared" ref="A1063:C1063" si="2959">A1062</f>
        <v>(Enter Broadcasting Company Name)</v>
      </c>
      <c r="B1063" s="7" t="str">
        <f t="shared" si="2959"/>
        <v>(Enter Call Letters)</v>
      </c>
      <c r="C1063" s="8" t="str">
        <f t="shared" si="2959"/>
        <v>(Select AM/FM)</v>
      </c>
      <c r="D1063" s="30"/>
      <c r="E1063" s="8" t="str">
        <f t="shared" ref="E1063:E1072" si="2960">E1062</f>
        <v>(Select Station Province)</v>
      </c>
      <c r="F1063" s="9" t="str">
        <f>IFERROR(VLOOKUP(E1063,Template!$AK$5:$AL$17,2,FALSE),"")</f>
        <v/>
      </c>
      <c r="G1063" s="42" t="s">
        <v>6</v>
      </c>
      <c r="H1063" s="42" t="s">
        <v>10</v>
      </c>
      <c r="I1063" s="32" t="s">
        <v>65</v>
      </c>
      <c r="J1063" s="32" t="s">
        <v>66</v>
      </c>
      <c r="K1063" s="33">
        <f t="shared" si="2942"/>
        <v>0</v>
      </c>
      <c r="L1063" s="33">
        <f t="shared" si="2943"/>
        <v>0</v>
      </c>
      <c r="M1063" s="34">
        <f t="shared" si="2941"/>
        <v>0</v>
      </c>
      <c r="N1063" s="34">
        <f t="shared" ref="N1063:N1072" si="2961">IF(AND(L1063&gt;$N$4,L1063&lt;=$O$4),K1063-M1063,IF(AND(L1062&gt;$N$4,L1062&lt;=$O$4),$O$4-L1062,IF(L1062&gt;$O$4,0,IF(L1063&lt;$N$4,0,MIN(L1063-$N$4,$N$4)))))</f>
        <v>0</v>
      </c>
      <c r="O1063" s="34">
        <f t="shared" si="2944"/>
        <v>0</v>
      </c>
      <c r="P1063" s="12" t="str">
        <f t="shared" ref="P1063:Q1063" si="2962">P1062</f>
        <v>(Select Language)</v>
      </c>
      <c r="Q1063" s="12" t="str">
        <f t="shared" si="2962"/>
        <v>(Select Usage)</v>
      </c>
      <c r="R1063" s="33">
        <f t="shared" si="2945"/>
        <v>0</v>
      </c>
      <c r="S1063" s="33">
        <f t="shared" si="2946"/>
        <v>0</v>
      </c>
      <c r="T1063" s="33">
        <f t="shared" si="2947"/>
        <v>0</v>
      </c>
      <c r="U1063" s="33">
        <f t="shared" si="2948"/>
        <v>0</v>
      </c>
      <c r="V1063" s="33">
        <f t="shared" si="2949"/>
        <v>0</v>
      </c>
      <c r="W1063" s="33">
        <f t="shared" si="2950"/>
        <v>0</v>
      </c>
      <c r="X1063" s="33">
        <f t="shared" si="2951"/>
        <v>0</v>
      </c>
      <c r="Y1063" s="33">
        <f t="shared" si="2952"/>
        <v>0</v>
      </c>
      <c r="Z1063" s="33">
        <f t="shared" si="2953"/>
        <v>0</v>
      </c>
      <c r="AA1063" s="33">
        <f t="shared" si="2954"/>
        <v>0</v>
      </c>
      <c r="AB1063" s="33">
        <f t="shared" si="2955"/>
        <v>0</v>
      </c>
      <c r="AC1063" s="33">
        <f t="shared" si="2956"/>
        <v>0</v>
      </c>
      <c r="AD1063" s="26">
        <f t="shared" si="2957"/>
        <v>0</v>
      </c>
      <c r="AE1063" s="46" t="str">
        <f>IFERROR(IF(AE$3=VLOOKUP($E1063,Template!$AK$5:$AM$17,3,FALSE),$AD1063*$F1063,0),"0.00")</f>
        <v>0.00</v>
      </c>
      <c r="AF1063" s="46" t="str">
        <f>IFERROR(IF(AF$3=VLOOKUP($E1063,Template!$AK$5:$AM$17,3,FALSE),$AD1063*$F1063,0),"0.00")</f>
        <v>0.00</v>
      </c>
      <c r="AG1063" s="28">
        <f t="shared" si="2958"/>
        <v>0</v>
      </c>
      <c r="AH1063" s="13" t="s">
        <v>40</v>
      </c>
      <c r="AI1063" s="13" t="s">
        <v>41</v>
      </c>
      <c r="AK1063" s="14" t="s">
        <v>24</v>
      </c>
      <c r="AL1063" s="15">
        <v>0.05</v>
      </c>
      <c r="AM1063" s="16" t="s">
        <v>3</v>
      </c>
    </row>
    <row r="1064" spans="1:39" s="3" customFormat="1" ht="13.8" x14ac:dyDescent="0.25">
      <c r="A1064" s="7" t="str">
        <f t="shared" ref="A1064:C1064" si="2963">A1063</f>
        <v>(Enter Broadcasting Company Name)</v>
      </c>
      <c r="B1064" s="7" t="str">
        <f t="shared" si="2963"/>
        <v>(Enter Call Letters)</v>
      </c>
      <c r="C1064" s="8" t="str">
        <f t="shared" si="2963"/>
        <v>(Select AM/FM)</v>
      </c>
      <c r="D1064" s="30"/>
      <c r="E1064" s="8" t="str">
        <f t="shared" si="2960"/>
        <v>(Select Station Province)</v>
      </c>
      <c r="F1064" s="9" t="str">
        <f>IFERROR(VLOOKUP(E1064,Template!$AK$5:$AL$17,2,FALSE),"")</f>
        <v/>
      </c>
      <c r="G1064" s="42" t="s">
        <v>9</v>
      </c>
      <c r="H1064" s="42" t="s">
        <v>11</v>
      </c>
      <c r="I1064" s="32" t="s">
        <v>65</v>
      </c>
      <c r="J1064" s="32" t="s">
        <v>66</v>
      </c>
      <c r="K1064" s="33">
        <f t="shared" si="2942"/>
        <v>0</v>
      </c>
      <c r="L1064" s="33">
        <f t="shared" si="2943"/>
        <v>0</v>
      </c>
      <c r="M1064" s="34">
        <f t="shared" si="2941"/>
        <v>0</v>
      </c>
      <c r="N1064" s="34">
        <f t="shared" si="2961"/>
        <v>0</v>
      </c>
      <c r="O1064" s="34">
        <f t="shared" si="2944"/>
        <v>0</v>
      </c>
      <c r="P1064" s="12" t="str">
        <f t="shared" ref="P1064:Q1064" si="2964">P1063</f>
        <v>(Select Language)</v>
      </c>
      <c r="Q1064" s="12" t="str">
        <f t="shared" si="2964"/>
        <v>(Select Usage)</v>
      </c>
      <c r="R1064" s="33">
        <f t="shared" si="2945"/>
        <v>0</v>
      </c>
      <c r="S1064" s="33">
        <f t="shared" si="2946"/>
        <v>0</v>
      </c>
      <c r="T1064" s="33">
        <f t="shared" si="2947"/>
        <v>0</v>
      </c>
      <c r="U1064" s="33">
        <f t="shared" si="2948"/>
        <v>0</v>
      </c>
      <c r="V1064" s="33">
        <f t="shared" si="2949"/>
        <v>0</v>
      </c>
      <c r="W1064" s="33">
        <f t="shared" si="2950"/>
        <v>0</v>
      </c>
      <c r="X1064" s="33">
        <f t="shared" si="2951"/>
        <v>0</v>
      </c>
      <c r="Y1064" s="33">
        <f t="shared" si="2952"/>
        <v>0</v>
      </c>
      <c r="Z1064" s="33">
        <f t="shared" si="2953"/>
        <v>0</v>
      </c>
      <c r="AA1064" s="33">
        <f t="shared" si="2954"/>
        <v>0</v>
      </c>
      <c r="AB1064" s="33">
        <f t="shared" si="2955"/>
        <v>0</v>
      </c>
      <c r="AC1064" s="33">
        <f t="shared" si="2956"/>
        <v>0</v>
      </c>
      <c r="AD1064" s="26">
        <f t="shared" si="2957"/>
        <v>0</v>
      </c>
      <c r="AE1064" s="46" t="str">
        <f>IFERROR(IF(AE$3=VLOOKUP($E1064,Template!$AK$5:$AM$17,3,FALSE),$AD1064*$F1064,0),"0.00")</f>
        <v>0.00</v>
      </c>
      <c r="AF1064" s="46" t="str">
        <f>IFERROR(IF(AF$3=VLOOKUP($E1064,Template!$AK$5:$AM$17,3,FALSE),$AD1064*$F1064,0),"0.00")</f>
        <v>0.00</v>
      </c>
      <c r="AG1064" s="28">
        <f t="shared" si="2958"/>
        <v>0</v>
      </c>
      <c r="AH1064" s="13" t="s">
        <v>40</v>
      </c>
      <c r="AI1064" s="13" t="s">
        <v>41</v>
      </c>
      <c r="AK1064" s="14" t="s">
        <v>22</v>
      </c>
      <c r="AL1064" s="15">
        <v>0.15</v>
      </c>
      <c r="AM1064" s="16" t="s">
        <v>2</v>
      </c>
    </row>
    <row r="1065" spans="1:39" s="3" customFormat="1" ht="13.8" x14ac:dyDescent="0.25">
      <c r="A1065" s="7" t="str">
        <f t="shared" ref="A1065:C1065" si="2965">A1064</f>
        <v>(Enter Broadcasting Company Name)</v>
      </c>
      <c r="B1065" s="7" t="str">
        <f t="shared" si="2965"/>
        <v>(Enter Call Letters)</v>
      </c>
      <c r="C1065" s="8" t="str">
        <f t="shared" si="2965"/>
        <v>(Select AM/FM)</v>
      </c>
      <c r="D1065" s="30"/>
      <c r="E1065" s="8" t="str">
        <f t="shared" si="2960"/>
        <v>(Select Station Province)</v>
      </c>
      <c r="F1065" s="9" t="str">
        <f>IFERROR(VLOOKUP(E1065,Template!$AK$5:$AL$17,2,FALSE),"")</f>
        <v/>
      </c>
      <c r="G1065" s="42" t="s">
        <v>10</v>
      </c>
      <c r="H1065" s="42" t="s">
        <v>12</v>
      </c>
      <c r="I1065" s="32" t="s">
        <v>65</v>
      </c>
      <c r="J1065" s="32" t="s">
        <v>66</v>
      </c>
      <c r="K1065" s="33">
        <f t="shared" si="2942"/>
        <v>0</v>
      </c>
      <c r="L1065" s="33">
        <f t="shared" si="2943"/>
        <v>0</v>
      </c>
      <c r="M1065" s="34">
        <f t="shared" si="2941"/>
        <v>0</v>
      </c>
      <c r="N1065" s="34">
        <f t="shared" si="2961"/>
        <v>0</v>
      </c>
      <c r="O1065" s="34">
        <f t="shared" si="2944"/>
        <v>0</v>
      </c>
      <c r="P1065" s="12" t="str">
        <f t="shared" ref="P1065:Q1065" si="2966">P1064</f>
        <v>(Select Language)</v>
      </c>
      <c r="Q1065" s="12" t="str">
        <f t="shared" si="2966"/>
        <v>(Select Usage)</v>
      </c>
      <c r="R1065" s="33">
        <f t="shared" si="2945"/>
        <v>0</v>
      </c>
      <c r="S1065" s="33">
        <f t="shared" si="2946"/>
        <v>0</v>
      </c>
      <c r="T1065" s="33">
        <f t="shared" si="2947"/>
        <v>0</v>
      </c>
      <c r="U1065" s="33">
        <f t="shared" si="2948"/>
        <v>0</v>
      </c>
      <c r="V1065" s="33">
        <f t="shared" si="2949"/>
        <v>0</v>
      </c>
      <c r="W1065" s="33">
        <f t="shared" si="2950"/>
        <v>0</v>
      </c>
      <c r="X1065" s="33">
        <f t="shared" si="2951"/>
        <v>0</v>
      </c>
      <c r="Y1065" s="33">
        <f t="shared" si="2952"/>
        <v>0</v>
      </c>
      <c r="Z1065" s="33">
        <f t="shared" si="2953"/>
        <v>0</v>
      </c>
      <c r="AA1065" s="33">
        <f t="shared" si="2954"/>
        <v>0</v>
      </c>
      <c r="AB1065" s="33">
        <f t="shared" si="2955"/>
        <v>0</v>
      </c>
      <c r="AC1065" s="33">
        <f t="shared" si="2956"/>
        <v>0</v>
      </c>
      <c r="AD1065" s="26">
        <f t="shared" si="2957"/>
        <v>0</v>
      </c>
      <c r="AE1065" s="46" t="str">
        <f>IFERROR(IF(AE$3=VLOOKUP($E1065,Template!$AK$5:$AM$17,3,FALSE),$AD1065*$F1065,0),"0.00")</f>
        <v>0.00</v>
      </c>
      <c r="AF1065" s="46" t="str">
        <f>IFERROR(IF(AF$3=VLOOKUP($E1065,Template!$AK$5:$AM$17,3,FALSE),$AD1065*$F1065,0),"0.00")</f>
        <v>0.00</v>
      </c>
      <c r="AG1065" s="28">
        <f t="shared" si="2958"/>
        <v>0</v>
      </c>
      <c r="AH1065" s="13" t="s">
        <v>40</v>
      </c>
      <c r="AI1065" s="13" t="s">
        <v>41</v>
      </c>
      <c r="AK1065" s="14" t="s">
        <v>26</v>
      </c>
      <c r="AL1065" s="15">
        <v>0.15</v>
      </c>
      <c r="AM1065" s="16" t="s">
        <v>2</v>
      </c>
    </row>
    <row r="1066" spans="1:39" s="3" customFormat="1" ht="13.8" x14ac:dyDescent="0.25">
      <c r="A1066" s="7" t="str">
        <f t="shared" ref="A1066:C1066" si="2967">A1065</f>
        <v>(Enter Broadcasting Company Name)</v>
      </c>
      <c r="B1066" s="7" t="str">
        <f t="shared" si="2967"/>
        <v>(Enter Call Letters)</v>
      </c>
      <c r="C1066" s="8" t="str">
        <f t="shared" si="2967"/>
        <v>(Select AM/FM)</v>
      </c>
      <c r="D1066" s="30"/>
      <c r="E1066" s="8" t="str">
        <f t="shared" si="2960"/>
        <v>(Select Station Province)</v>
      </c>
      <c r="F1066" s="9" t="str">
        <f>IFERROR(VLOOKUP(E1066,Template!$AK$5:$AL$17,2,FALSE),"")</f>
        <v/>
      </c>
      <c r="G1066" s="42" t="s">
        <v>11</v>
      </c>
      <c r="H1066" s="42" t="s">
        <v>13</v>
      </c>
      <c r="I1066" s="32" t="s">
        <v>65</v>
      </c>
      <c r="J1066" s="32" t="s">
        <v>66</v>
      </c>
      <c r="K1066" s="33">
        <f t="shared" si="2942"/>
        <v>0</v>
      </c>
      <c r="L1066" s="33">
        <f t="shared" si="2943"/>
        <v>0</v>
      </c>
      <c r="M1066" s="34">
        <f t="shared" si="2941"/>
        <v>0</v>
      </c>
      <c r="N1066" s="34">
        <f t="shared" si="2961"/>
        <v>0</v>
      </c>
      <c r="O1066" s="34">
        <f t="shared" si="2944"/>
        <v>0</v>
      </c>
      <c r="P1066" s="12" t="str">
        <f t="shared" ref="P1066:Q1066" si="2968">P1065</f>
        <v>(Select Language)</v>
      </c>
      <c r="Q1066" s="12" t="str">
        <f t="shared" si="2968"/>
        <v>(Select Usage)</v>
      </c>
      <c r="R1066" s="33">
        <f t="shared" si="2945"/>
        <v>0</v>
      </c>
      <c r="S1066" s="33">
        <f t="shared" si="2946"/>
        <v>0</v>
      </c>
      <c r="T1066" s="33">
        <f t="shared" si="2947"/>
        <v>0</v>
      </c>
      <c r="U1066" s="33">
        <f t="shared" si="2948"/>
        <v>0</v>
      </c>
      <c r="V1066" s="33">
        <f t="shared" si="2949"/>
        <v>0</v>
      </c>
      <c r="W1066" s="33">
        <f t="shared" si="2950"/>
        <v>0</v>
      </c>
      <c r="X1066" s="33">
        <f t="shared" si="2951"/>
        <v>0</v>
      </c>
      <c r="Y1066" s="33">
        <f t="shared" si="2952"/>
        <v>0</v>
      </c>
      <c r="Z1066" s="33">
        <f t="shared" si="2953"/>
        <v>0</v>
      </c>
      <c r="AA1066" s="33">
        <f t="shared" si="2954"/>
        <v>0</v>
      </c>
      <c r="AB1066" s="33">
        <f t="shared" si="2955"/>
        <v>0</v>
      </c>
      <c r="AC1066" s="33">
        <f t="shared" si="2956"/>
        <v>0</v>
      </c>
      <c r="AD1066" s="26">
        <f t="shared" si="2957"/>
        <v>0</v>
      </c>
      <c r="AE1066" s="46" t="str">
        <f>IFERROR(IF(AE$3=VLOOKUP($E1066,Template!$AK$5:$AM$17,3,FALSE),$AD1066*$F1066,0),"0.00")</f>
        <v>0.00</v>
      </c>
      <c r="AF1066" s="46" t="str">
        <f>IFERROR(IF(AF$3=VLOOKUP($E1066,Template!$AK$5:$AM$17,3,FALSE),$AD1066*$F1066,0),"0.00")</f>
        <v>0.00</v>
      </c>
      <c r="AG1066" s="28">
        <f t="shared" si="2958"/>
        <v>0</v>
      </c>
      <c r="AH1066" s="13" t="s">
        <v>40</v>
      </c>
      <c r="AI1066" s="13" t="s">
        <v>41</v>
      </c>
      <c r="AK1066" s="14" t="s">
        <v>27</v>
      </c>
      <c r="AL1066" s="15">
        <v>0.15</v>
      </c>
      <c r="AM1066" s="16" t="s">
        <v>2</v>
      </c>
    </row>
    <row r="1067" spans="1:39" s="3" customFormat="1" ht="13.8" x14ac:dyDescent="0.25">
      <c r="A1067" s="7" t="str">
        <f t="shared" ref="A1067:C1067" si="2969">A1066</f>
        <v>(Enter Broadcasting Company Name)</v>
      </c>
      <c r="B1067" s="7" t="str">
        <f t="shared" si="2969"/>
        <v>(Enter Call Letters)</v>
      </c>
      <c r="C1067" s="8" t="str">
        <f t="shared" si="2969"/>
        <v>(Select AM/FM)</v>
      </c>
      <c r="D1067" s="30"/>
      <c r="E1067" s="8" t="str">
        <f t="shared" si="2960"/>
        <v>(Select Station Province)</v>
      </c>
      <c r="F1067" s="9" t="str">
        <f>IFERROR(VLOOKUP(E1067,Template!$AK$5:$AL$17,2,FALSE),"")</f>
        <v/>
      </c>
      <c r="G1067" s="42" t="s">
        <v>12</v>
      </c>
      <c r="H1067" s="42" t="s">
        <v>15</v>
      </c>
      <c r="I1067" s="32" t="s">
        <v>65</v>
      </c>
      <c r="J1067" s="32" t="s">
        <v>66</v>
      </c>
      <c r="K1067" s="33">
        <f t="shared" si="2942"/>
        <v>0</v>
      </c>
      <c r="L1067" s="33">
        <f t="shared" si="2943"/>
        <v>0</v>
      </c>
      <c r="M1067" s="34">
        <f t="shared" si="2941"/>
        <v>0</v>
      </c>
      <c r="N1067" s="34">
        <f t="shared" si="2961"/>
        <v>0</v>
      </c>
      <c r="O1067" s="34">
        <f t="shared" si="2944"/>
        <v>0</v>
      </c>
      <c r="P1067" s="12" t="str">
        <f t="shared" ref="P1067:Q1067" si="2970">P1066</f>
        <v>(Select Language)</v>
      </c>
      <c r="Q1067" s="12" t="str">
        <f t="shared" si="2970"/>
        <v>(Select Usage)</v>
      </c>
      <c r="R1067" s="33">
        <f t="shared" si="2945"/>
        <v>0</v>
      </c>
      <c r="S1067" s="33">
        <f t="shared" si="2946"/>
        <v>0</v>
      </c>
      <c r="T1067" s="33">
        <f t="shared" si="2947"/>
        <v>0</v>
      </c>
      <c r="U1067" s="33">
        <f t="shared" si="2948"/>
        <v>0</v>
      </c>
      <c r="V1067" s="33">
        <f t="shared" si="2949"/>
        <v>0</v>
      </c>
      <c r="W1067" s="33">
        <f t="shared" si="2950"/>
        <v>0</v>
      </c>
      <c r="X1067" s="33">
        <f t="shared" si="2951"/>
        <v>0</v>
      </c>
      <c r="Y1067" s="33">
        <f t="shared" si="2952"/>
        <v>0</v>
      </c>
      <c r="Z1067" s="33">
        <f t="shared" si="2953"/>
        <v>0</v>
      </c>
      <c r="AA1067" s="33">
        <f t="shared" si="2954"/>
        <v>0</v>
      </c>
      <c r="AB1067" s="33">
        <f t="shared" si="2955"/>
        <v>0</v>
      </c>
      <c r="AC1067" s="33">
        <f t="shared" si="2956"/>
        <v>0</v>
      </c>
      <c r="AD1067" s="26">
        <f>SUM(R1067:AC1067)</f>
        <v>0</v>
      </c>
      <c r="AE1067" s="46" t="str">
        <f>IFERROR(IF(AE$3=VLOOKUP($E1067,Template!$AK$5:$AM$17,3,FALSE),$AD1067*$F1067,0),"0.00")</f>
        <v>0.00</v>
      </c>
      <c r="AF1067" s="46" t="str">
        <f>IFERROR(IF(AF$3=VLOOKUP($E1067,Template!$AK$5:$AM$17,3,FALSE),$AD1067*$F1067,0),"0.00")</f>
        <v>0.00</v>
      </c>
      <c r="AG1067" s="28">
        <f t="shared" si="2958"/>
        <v>0</v>
      </c>
      <c r="AH1067" s="13" t="s">
        <v>40</v>
      </c>
      <c r="AI1067" s="13" t="s">
        <v>41</v>
      </c>
      <c r="AK1067" s="14" t="s">
        <v>28</v>
      </c>
      <c r="AL1067" s="15">
        <v>0.05</v>
      </c>
      <c r="AM1067" s="16" t="s">
        <v>3</v>
      </c>
    </row>
    <row r="1068" spans="1:39" s="3" customFormat="1" ht="13.8" x14ac:dyDescent="0.25">
      <c r="A1068" s="7" t="str">
        <f t="shared" ref="A1068:C1068" si="2971">A1067</f>
        <v>(Enter Broadcasting Company Name)</v>
      </c>
      <c r="B1068" s="7" t="str">
        <f t="shared" si="2971"/>
        <v>(Enter Call Letters)</v>
      </c>
      <c r="C1068" s="8" t="str">
        <f t="shared" si="2971"/>
        <v>(Select AM/FM)</v>
      </c>
      <c r="D1068" s="30"/>
      <c r="E1068" s="8" t="str">
        <f t="shared" si="2960"/>
        <v>(Select Station Province)</v>
      </c>
      <c r="F1068" s="9" t="str">
        <f>IFERROR(VLOOKUP(E1068,Template!$AK$5:$AL$17,2,FALSE),"")</f>
        <v/>
      </c>
      <c r="G1068" s="42" t="s">
        <v>13</v>
      </c>
      <c r="H1068" s="42" t="s">
        <v>16</v>
      </c>
      <c r="I1068" s="32" t="s">
        <v>65</v>
      </c>
      <c r="J1068" s="32" t="s">
        <v>66</v>
      </c>
      <c r="K1068" s="33">
        <f t="shared" si="2942"/>
        <v>0</v>
      </c>
      <c r="L1068" s="33">
        <f t="shared" si="2943"/>
        <v>0</v>
      </c>
      <c r="M1068" s="34">
        <f t="shared" si="2941"/>
        <v>0</v>
      </c>
      <c r="N1068" s="34">
        <f t="shared" si="2961"/>
        <v>0</v>
      </c>
      <c r="O1068" s="34">
        <f t="shared" si="2944"/>
        <v>0</v>
      </c>
      <c r="P1068" s="12" t="str">
        <f t="shared" ref="P1068:Q1068" si="2972">P1067</f>
        <v>(Select Language)</v>
      </c>
      <c r="Q1068" s="12" t="str">
        <f t="shared" si="2972"/>
        <v>(Select Usage)</v>
      </c>
      <c r="R1068" s="33">
        <f t="shared" si="2945"/>
        <v>0</v>
      </c>
      <c r="S1068" s="33">
        <f t="shared" si="2946"/>
        <v>0</v>
      </c>
      <c r="T1068" s="33">
        <f t="shared" si="2947"/>
        <v>0</v>
      </c>
      <c r="U1068" s="33">
        <f t="shared" si="2948"/>
        <v>0</v>
      </c>
      <c r="V1068" s="33">
        <f t="shared" si="2949"/>
        <v>0</v>
      </c>
      <c r="W1068" s="33">
        <f t="shared" si="2950"/>
        <v>0</v>
      </c>
      <c r="X1068" s="33">
        <f t="shared" si="2951"/>
        <v>0</v>
      </c>
      <c r="Y1068" s="33">
        <f t="shared" si="2952"/>
        <v>0</v>
      </c>
      <c r="Z1068" s="33">
        <f t="shared" si="2953"/>
        <v>0</v>
      </c>
      <c r="AA1068" s="33">
        <f t="shared" si="2954"/>
        <v>0</v>
      </c>
      <c r="AB1068" s="33">
        <f t="shared" si="2955"/>
        <v>0</v>
      </c>
      <c r="AC1068" s="33">
        <f t="shared" si="2956"/>
        <v>0</v>
      </c>
      <c r="AD1068" s="26">
        <f t="shared" ref="AD1068:AD1070" si="2973">SUM(R1068:AC1068)</f>
        <v>0</v>
      </c>
      <c r="AE1068" s="46" t="str">
        <f>IFERROR(IF(AE$3=VLOOKUP($E1068,Template!$AK$5:$AM$17,3,FALSE),$AD1068*$F1068,0),"0.00")</f>
        <v>0.00</v>
      </c>
      <c r="AF1068" s="46" t="str">
        <f>IFERROR(IF(AF$3=VLOOKUP($E1068,Template!$AK$5:$AM$17,3,FALSE),$AD1068*$F1068,0),"0.00")</f>
        <v>0.00</v>
      </c>
      <c r="AG1068" s="28">
        <f t="shared" si="2958"/>
        <v>0</v>
      </c>
      <c r="AH1068" s="13" t="s">
        <v>40</v>
      </c>
      <c r="AI1068" s="13" t="s">
        <v>41</v>
      </c>
      <c r="AK1068" s="14" t="s">
        <v>70</v>
      </c>
      <c r="AL1068" s="15">
        <v>0.05</v>
      </c>
      <c r="AM1068" s="16" t="s">
        <v>3</v>
      </c>
    </row>
    <row r="1069" spans="1:39" s="3" customFormat="1" ht="13.8" x14ac:dyDescent="0.25">
      <c r="A1069" s="7" t="str">
        <f t="shared" ref="A1069:C1069" si="2974">A1068</f>
        <v>(Enter Broadcasting Company Name)</v>
      </c>
      <c r="B1069" s="7" t="str">
        <f t="shared" si="2974"/>
        <v>(Enter Call Letters)</v>
      </c>
      <c r="C1069" s="8" t="str">
        <f t="shared" si="2974"/>
        <v>(Select AM/FM)</v>
      </c>
      <c r="D1069" s="30"/>
      <c r="E1069" s="8" t="str">
        <f t="shared" si="2960"/>
        <v>(Select Station Province)</v>
      </c>
      <c r="F1069" s="9" t="str">
        <f>IFERROR(VLOOKUP(E1069,Template!$AK$5:$AL$17,2,FALSE),"")</f>
        <v/>
      </c>
      <c r="G1069" s="42" t="s">
        <v>15</v>
      </c>
      <c r="H1069" s="42" t="s">
        <v>17</v>
      </c>
      <c r="I1069" s="32" t="s">
        <v>65</v>
      </c>
      <c r="J1069" s="32" t="s">
        <v>66</v>
      </c>
      <c r="K1069" s="33">
        <f t="shared" si="2942"/>
        <v>0</v>
      </c>
      <c r="L1069" s="33">
        <f t="shared" si="2943"/>
        <v>0</v>
      </c>
      <c r="M1069" s="34">
        <f t="shared" si="2941"/>
        <v>0</v>
      </c>
      <c r="N1069" s="34">
        <f t="shared" si="2961"/>
        <v>0</v>
      </c>
      <c r="O1069" s="34">
        <f t="shared" si="2944"/>
        <v>0</v>
      </c>
      <c r="P1069" s="12" t="str">
        <f t="shared" ref="P1069:Q1069" si="2975">P1068</f>
        <v>(Select Language)</v>
      </c>
      <c r="Q1069" s="12" t="str">
        <f t="shared" si="2975"/>
        <v>(Select Usage)</v>
      </c>
      <c r="R1069" s="33">
        <f t="shared" si="2945"/>
        <v>0</v>
      </c>
      <c r="S1069" s="33">
        <f t="shared" si="2946"/>
        <v>0</v>
      </c>
      <c r="T1069" s="33">
        <f t="shared" si="2947"/>
        <v>0</v>
      </c>
      <c r="U1069" s="33">
        <f t="shared" si="2948"/>
        <v>0</v>
      </c>
      <c r="V1069" s="33">
        <f t="shared" si="2949"/>
        <v>0</v>
      </c>
      <c r="W1069" s="33">
        <f t="shared" si="2950"/>
        <v>0</v>
      </c>
      <c r="X1069" s="33">
        <f t="shared" si="2951"/>
        <v>0</v>
      </c>
      <c r="Y1069" s="33">
        <f t="shared" si="2952"/>
        <v>0</v>
      </c>
      <c r="Z1069" s="33">
        <f t="shared" si="2953"/>
        <v>0</v>
      </c>
      <c r="AA1069" s="33">
        <f t="shared" si="2954"/>
        <v>0</v>
      </c>
      <c r="AB1069" s="33">
        <f t="shared" si="2955"/>
        <v>0</v>
      </c>
      <c r="AC1069" s="33">
        <f t="shared" si="2956"/>
        <v>0</v>
      </c>
      <c r="AD1069" s="26">
        <f t="shared" si="2973"/>
        <v>0</v>
      </c>
      <c r="AE1069" s="46" t="str">
        <f>IFERROR(IF(AE$3=VLOOKUP($E1069,Template!$AK$5:$AM$17,3,FALSE),$AD1069*$F1069,0),"0.00")</f>
        <v>0.00</v>
      </c>
      <c r="AF1069" s="46" t="str">
        <f>IFERROR(IF(AF$3=VLOOKUP($E1069,Template!$AK$5:$AM$17,3,FALSE),$AD1069*$F1069,0),"0.00")</f>
        <v>0.00</v>
      </c>
      <c r="AG1069" s="28">
        <f t="shared" si="2958"/>
        <v>0</v>
      </c>
      <c r="AH1069" s="13" t="s">
        <v>40</v>
      </c>
      <c r="AI1069" s="13" t="s">
        <v>41</v>
      </c>
      <c r="AK1069" s="14" t="s">
        <v>20</v>
      </c>
      <c r="AL1069" s="15">
        <v>0.13</v>
      </c>
      <c r="AM1069" s="16" t="s">
        <v>2</v>
      </c>
    </row>
    <row r="1070" spans="1:39" s="3" customFormat="1" ht="13.8" x14ac:dyDescent="0.25">
      <c r="A1070" s="7" t="str">
        <f t="shared" ref="A1070:C1070" si="2976">A1069</f>
        <v>(Enter Broadcasting Company Name)</v>
      </c>
      <c r="B1070" s="7" t="str">
        <f t="shared" si="2976"/>
        <v>(Enter Call Letters)</v>
      </c>
      <c r="C1070" s="8" t="str">
        <f t="shared" si="2976"/>
        <v>(Select AM/FM)</v>
      </c>
      <c r="D1070" s="30"/>
      <c r="E1070" s="8" t="str">
        <f t="shared" si="2960"/>
        <v>(Select Station Province)</v>
      </c>
      <c r="F1070" s="9" t="str">
        <f>IFERROR(VLOOKUP(E1070,Template!$AK$5:$AL$17,2,FALSE),"")</f>
        <v/>
      </c>
      <c r="G1070" s="42" t="s">
        <v>16</v>
      </c>
      <c r="H1070" s="42" t="s">
        <v>18</v>
      </c>
      <c r="I1070" s="32" t="s">
        <v>65</v>
      </c>
      <c r="J1070" s="32" t="s">
        <v>66</v>
      </c>
      <c r="K1070" s="33">
        <f t="shared" si="2942"/>
        <v>0</v>
      </c>
      <c r="L1070" s="33">
        <f t="shared" si="2943"/>
        <v>0</v>
      </c>
      <c r="M1070" s="34">
        <f t="shared" si="2941"/>
        <v>0</v>
      </c>
      <c r="N1070" s="34">
        <f t="shared" si="2961"/>
        <v>0</v>
      </c>
      <c r="O1070" s="34">
        <f t="shared" si="2944"/>
        <v>0</v>
      </c>
      <c r="P1070" s="12" t="str">
        <f t="shared" ref="P1070:Q1070" si="2977">P1069</f>
        <v>(Select Language)</v>
      </c>
      <c r="Q1070" s="12" t="str">
        <f t="shared" si="2977"/>
        <v>(Select Usage)</v>
      </c>
      <c r="R1070" s="33">
        <f t="shared" si="2945"/>
        <v>0</v>
      </c>
      <c r="S1070" s="33">
        <f t="shared" si="2946"/>
        <v>0</v>
      </c>
      <c r="T1070" s="33">
        <f t="shared" si="2947"/>
        <v>0</v>
      </c>
      <c r="U1070" s="33">
        <f t="shared" si="2948"/>
        <v>0</v>
      </c>
      <c r="V1070" s="33">
        <f t="shared" si="2949"/>
        <v>0</v>
      </c>
      <c r="W1070" s="33">
        <f t="shared" si="2950"/>
        <v>0</v>
      </c>
      <c r="X1070" s="33">
        <f t="shared" si="2951"/>
        <v>0</v>
      </c>
      <c r="Y1070" s="33">
        <f t="shared" si="2952"/>
        <v>0</v>
      </c>
      <c r="Z1070" s="33">
        <f t="shared" si="2953"/>
        <v>0</v>
      </c>
      <c r="AA1070" s="33">
        <f t="shared" si="2954"/>
        <v>0</v>
      </c>
      <c r="AB1070" s="33">
        <f t="shared" si="2955"/>
        <v>0</v>
      </c>
      <c r="AC1070" s="33">
        <f t="shared" si="2956"/>
        <v>0</v>
      </c>
      <c r="AD1070" s="26">
        <f t="shared" si="2973"/>
        <v>0</v>
      </c>
      <c r="AE1070" s="46" t="str">
        <f>IFERROR(IF(AE$3=VLOOKUP($E1070,Template!$AK$5:$AM$17,3,FALSE),$AD1070*$F1070,0),"0.00")</f>
        <v>0.00</v>
      </c>
      <c r="AF1070" s="46" t="str">
        <f>IFERROR(IF(AF$3=VLOOKUP($E1070,Template!$AK$5:$AM$17,3,FALSE),$AD1070*$F1070,0),"0.00")</f>
        <v>0.00</v>
      </c>
      <c r="AG1070" s="28">
        <f t="shared" si="2958"/>
        <v>0</v>
      </c>
      <c r="AH1070" s="13" t="s">
        <v>40</v>
      </c>
      <c r="AI1070" s="13" t="s">
        <v>41</v>
      </c>
      <c r="AK1070" s="14" t="s">
        <v>69</v>
      </c>
      <c r="AL1070" s="15">
        <v>0.15</v>
      </c>
      <c r="AM1070" s="16" t="s">
        <v>2</v>
      </c>
    </row>
    <row r="1071" spans="1:39" s="3" customFormat="1" ht="13.8" x14ac:dyDescent="0.25">
      <c r="A1071" s="7" t="str">
        <f t="shared" ref="A1071:C1071" si="2978">A1070</f>
        <v>(Enter Broadcasting Company Name)</v>
      </c>
      <c r="B1071" s="7" t="str">
        <f t="shared" si="2978"/>
        <v>(Enter Call Letters)</v>
      </c>
      <c r="C1071" s="8" t="str">
        <f t="shared" si="2978"/>
        <v>(Select AM/FM)</v>
      </c>
      <c r="D1071" s="30"/>
      <c r="E1071" s="8" t="str">
        <f t="shared" si="2960"/>
        <v>(Select Station Province)</v>
      </c>
      <c r="F1071" s="9" t="str">
        <f>IFERROR(VLOOKUP(E1071,Template!$AK$5:$AL$17,2,FALSE),"")</f>
        <v/>
      </c>
      <c r="G1071" s="42" t="s">
        <v>17</v>
      </c>
      <c r="H1071" s="42" t="s">
        <v>7</v>
      </c>
      <c r="I1071" s="32" t="s">
        <v>65</v>
      </c>
      <c r="J1071" s="32" t="s">
        <v>66</v>
      </c>
      <c r="K1071" s="33">
        <f t="shared" si="2942"/>
        <v>0</v>
      </c>
      <c r="L1071" s="33">
        <f t="shared" si="2943"/>
        <v>0</v>
      </c>
      <c r="M1071" s="34">
        <f t="shared" si="2941"/>
        <v>0</v>
      </c>
      <c r="N1071" s="34">
        <f t="shared" si="2961"/>
        <v>0</v>
      </c>
      <c r="O1071" s="34">
        <f t="shared" si="2944"/>
        <v>0</v>
      </c>
      <c r="P1071" s="12" t="str">
        <f t="shared" ref="P1071:Q1071" si="2979">P1070</f>
        <v>(Select Language)</v>
      </c>
      <c r="Q1071" s="12" t="str">
        <f t="shared" si="2979"/>
        <v>(Select Usage)</v>
      </c>
      <c r="R1071" s="33">
        <f t="shared" si="2945"/>
        <v>0</v>
      </c>
      <c r="S1071" s="33">
        <f t="shared" si="2946"/>
        <v>0</v>
      </c>
      <c r="T1071" s="33">
        <f t="shared" si="2947"/>
        <v>0</v>
      </c>
      <c r="U1071" s="33">
        <f t="shared" si="2948"/>
        <v>0</v>
      </c>
      <c r="V1071" s="33">
        <f t="shared" si="2949"/>
        <v>0</v>
      </c>
      <c r="W1071" s="33">
        <f t="shared" si="2950"/>
        <v>0</v>
      </c>
      <c r="X1071" s="33">
        <f t="shared" si="2951"/>
        <v>0</v>
      </c>
      <c r="Y1071" s="33">
        <f t="shared" si="2952"/>
        <v>0</v>
      </c>
      <c r="Z1071" s="33">
        <f t="shared" si="2953"/>
        <v>0</v>
      </c>
      <c r="AA1071" s="33">
        <f t="shared" si="2954"/>
        <v>0</v>
      </c>
      <c r="AB1071" s="33">
        <f t="shared" si="2955"/>
        <v>0</v>
      </c>
      <c r="AC1071" s="33">
        <f t="shared" si="2956"/>
        <v>0</v>
      </c>
      <c r="AD1071" s="26">
        <f>SUM(R1071:AC1071)</f>
        <v>0</v>
      </c>
      <c r="AE1071" s="46" t="str">
        <f>IFERROR(IF(AE$3=VLOOKUP($E1071,Template!$AK$5:$AM$17,3,FALSE),$AD1071*$F1071,0),"0.00")</f>
        <v>0.00</v>
      </c>
      <c r="AF1071" s="46" t="str">
        <f>IFERROR(IF(AF$3=VLOOKUP($E1071,Template!$AK$5:$AM$17,3,FALSE),$AD1071*$F1071,0),"0.00")</f>
        <v>0.00</v>
      </c>
      <c r="AG1071" s="28">
        <f t="shared" si="2958"/>
        <v>0</v>
      </c>
      <c r="AH1071" s="13" t="s">
        <v>40</v>
      </c>
      <c r="AI1071" s="13" t="s">
        <v>41</v>
      </c>
      <c r="AK1071" s="14" t="s">
        <v>29</v>
      </c>
      <c r="AL1071" s="15">
        <v>0.05</v>
      </c>
      <c r="AM1071" s="16" t="s">
        <v>3</v>
      </c>
    </row>
    <row r="1072" spans="1:39" s="3" customFormat="1" ht="13.8" x14ac:dyDescent="0.25">
      <c r="A1072" s="7" t="str">
        <f t="shared" ref="A1072:C1072" si="2980">A1071</f>
        <v>(Enter Broadcasting Company Name)</v>
      </c>
      <c r="B1072" s="7" t="str">
        <f t="shared" si="2980"/>
        <v>(Enter Call Letters)</v>
      </c>
      <c r="C1072" s="8" t="str">
        <f t="shared" si="2980"/>
        <v>(Select AM/FM)</v>
      </c>
      <c r="D1072" s="30"/>
      <c r="E1072" s="8" t="str">
        <f t="shared" si="2960"/>
        <v>(Select Station Province)</v>
      </c>
      <c r="F1072" s="9" t="str">
        <f>IFERROR(VLOOKUP(E1072,Template!$AK$5:$AL$17,2,FALSE),"")</f>
        <v/>
      </c>
      <c r="G1072" s="42" t="s">
        <v>18</v>
      </c>
      <c r="H1072" s="43" t="s">
        <v>8</v>
      </c>
      <c r="I1072" s="32" t="s">
        <v>65</v>
      </c>
      <c r="J1072" s="32" t="s">
        <v>66</v>
      </c>
      <c r="K1072" s="33">
        <f t="shared" si="2942"/>
        <v>0</v>
      </c>
      <c r="L1072" s="33">
        <f t="shared" si="2943"/>
        <v>0</v>
      </c>
      <c r="M1072" s="34">
        <f t="shared" si="2941"/>
        <v>0</v>
      </c>
      <c r="N1072" s="34">
        <f t="shared" si="2961"/>
        <v>0</v>
      </c>
      <c r="O1072" s="34">
        <f t="shared" si="2944"/>
        <v>0</v>
      </c>
      <c r="P1072" s="12" t="str">
        <f t="shared" ref="P1072:Q1072" si="2981">P1071</f>
        <v>(Select Language)</v>
      </c>
      <c r="Q1072" s="12" t="str">
        <f t="shared" si="2981"/>
        <v>(Select Usage)</v>
      </c>
      <c r="R1072" s="33">
        <f t="shared" si="2945"/>
        <v>0</v>
      </c>
      <c r="S1072" s="33">
        <f t="shared" si="2946"/>
        <v>0</v>
      </c>
      <c r="T1072" s="33">
        <f t="shared" si="2947"/>
        <v>0</v>
      </c>
      <c r="U1072" s="33">
        <f t="shared" si="2948"/>
        <v>0</v>
      </c>
      <c r="V1072" s="33">
        <f t="shared" si="2949"/>
        <v>0</v>
      </c>
      <c r="W1072" s="33">
        <f t="shared" si="2950"/>
        <v>0</v>
      </c>
      <c r="X1072" s="33">
        <f t="shared" si="2951"/>
        <v>0</v>
      </c>
      <c r="Y1072" s="33">
        <f t="shared" si="2952"/>
        <v>0</v>
      </c>
      <c r="Z1072" s="33">
        <f t="shared" si="2953"/>
        <v>0</v>
      </c>
      <c r="AA1072" s="33">
        <f t="shared" si="2954"/>
        <v>0</v>
      </c>
      <c r="AB1072" s="33">
        <f t="shared" si="2955"/>
        <v>0</v>
      </c>
      <c r="AC1072" s="33">
        <f t="shared" si="2956"/>
        <v>0</v>
      </c>
      <c r="AD1072" s="26">
        <f t="shared" ref="AD1072" si="2982">SUM(R1072:AC1072)</f>
        <v>0</v>
      </c>
      <c r="AE1072" s="46" t="str">
        <f>IFERROR(IF(AE$3=VLOOKUP($E1072,Template!$AK$5:$AM$17,3,FALSE),$AD1072*$F1072,0),"0.00")</f>
        <v>0.00</v>
      </c>
      <c r="AF1072" s="46" t="str">
        <f>IFERROR(IF(AF$3=VLOOKUP($E1072,Template!$AK$5:$AM$17,3,FALSE),$AD1072*$F1072,0),"0.00")</f>
        <v>0.00</v>
      </c>
      <c r="AG1072" s="28">
        <f t="shared" si="2958"/>
        <v>0</v>
      </c>
      <c r="AH1072" s="13" t="s">
        <v>40</v>
      </c>
      <c r="AI1072" s="13" t="s">
        <v>41</v>
      </c>
      <c r="AK1072" s="14" t="s">
        <v>21</v>
      </c>
      <c r="AL1072" s="15">
        <v>0.05</v>
      </c>
      <c r="AM1072" s="16" t="s">
        <v>3</v>
      </c>
    </row>
    <row r="1073" spans="1:39" ht="13.8" x14ac:dyDescent="0.25">
      <c r="A1073" s="19" t="s">
        <v>4</v>
      </c>
      <c r="B1073" s="19"/>
      <c r="C1073" s="20"/>
      <c r="D1073" s="20"/>
      <c r="E1073" s="20"/>
      <c r="F1073" s="20"/>
      <c r="G1073" s="44"/>
      <c r="H1073" s="44"/>
      <c r="I1073" s="21">
        <f t="shared" ref="I1073:K1073" si="2983">SUM(I1061:I1072)</f>
        <v>0</v>
      </c>
      <c r="J1073" s="21">
        <f t="shared" si="2983"/>
        <v>0</v>
      </c>
      <c r="K1073" s="21">
        <f t="shared" si="2983"/>
        <v>0</v>
      </c>
      <c r="L1073" s="21">
        <f>L1072</f>
        <v>0</v>
      </c>
      <c r="M1073" s="21">
        <f>SUM(M1061:M1072)</f>
        <v>0</v>
      </c>
      <c r="N1073" s="21">
        <f t="shared" ref="N1073:O1073" si="2984">SUM(N1061:N1072)</f>
        <v>0</v>
      </c>
      <c r="O1073" s="21">
        <f t="shared" si="2984"/>
        <v>0</v>
      </c>
      <c r="P1073" s="21"/>
      <c r="Q1073" s="22"/>
      <c r="R1073" s="21">
        <f t="shared" ref="R1073:AI1073" si="2985">SUM(R1061:R1072)</f>
        <v>0</v>
      </c>
      <c r="S1073" s="21">
        <f t="shared" si="2985"/>
        <v>0</v>
      </c>
      <c r="T1073" s="21">
        <f t="shared" si="2985"/>
        <v>0</v>
      </c>
      <c r="U1073" s="21">
        <f t="shared" si="2985"/>
        <v>0</v>
      </c>
      <c r="V1073" s="21">
        <f t="shared" si="2985"/>
        <v>0</v>
      </c>
      <c r="W1073" s="21">
        <f t="shared" si="2985"/>
        <v>0</v>
      </c>
      <c r="X1073" s="21">
        <f t="shared" si="2985"/>
        <v>0</v>
      </c>
      <c r="Y1073" s="21">
        <f t="shared" si="2985"/>
        <v>0</v>
      </c>
      <c r="Z1073" s="21">
        <f t="shared" si="2985"/>
        <v>0</v>
      </c>
      <c r="AA1073" s="21">
        <f t="shared" si="2985"/>
        <v>0</v>
      </c>
      <c r="AB1073" s="21">
        <f t="shared" si="2985"/>
        <v>0</v>
      </c>
      <c r="AC1073" s="21">
        <f t="shared" si="2985"/>
        <v>0</v>
      </c>
      <c r="AD1073" s="27">
        <f t="shared" si="2985"/>
        <v>0</v>
      </c>
      <c r="AE1073" s="21">
        <f t="shared" si="2985"/>
        <v>0</v>
      </c>
      <c r="AF1073" s="21">
        <f t="shared" si="2985"/>
        <v>0</v>
      </c>
      <c r="AG1073" s="27">
        <f t="shared" si="2985"/>
        <v>0</v>
      </c>
      <c r="AH1073" s="21">
        <f t="shared" si="2985"/>
        <v>0</v>
      </c>
      <c r="AI1073" s="21">
        <f t="shared" si="2985"/>
        <v>0</v>
      </c>
      <c r="AK1073" s="14" t="s">
        <v>71</v>
      </c>
      <c r="AL1073" s="15">
        <v>0.05</v>
      </c>
      <c r="AM1073" s="16" t="s">
        <v>3</v>
      </c>
    </row>
    <row r="1074" spans="1:39" x14ac:dyDescent="0.25">
      <c r="A1074" s="2"/>
      <c r="G1074" s="2"/>
      <c r="H1074" s="2"/>
      <c r="O1074" s="2"/>
      <c r="P1074" s="2"/>
    </row>
    <row r="1075" spans="1:39" ht="42" customHeight="1" x14ac:dyDescent="0.25">
      <c r="A1075" s="223" t="s">
        <v>63</v>
      </c>
      <c r="B1075" s="223" t="s">
        <v>43</v>
      </c>
      <c r="C1075" s="224" t="s">
        <v>19</v>
      </c>
      <c r="D1075" s="226"/>
      <c r="E1075" s="223" t="s">
        <v>14</v>
      </c>
      <c r="F1075" s="223" t="s">
        <v>38</v>
      </c>
      <c r="G1075" s="223" t="s">
        <v>1</v>
      </c>
      <c r="H1075" s="223" t="s">
        <v>5</v>
      </c>
      <c r="I1075" s="225" t="s">
        <v>31</v>
      </c>
      <c r="J1075" s="225" t="s">
        <v>32</v>
      </c>
      <c r="K1075" s="225" t="s">
        <v>48</v>
      </c>
      <c r="L1075" s="225" t="s">
        <v>0</v>
      </c>
      <c r="M1075" s="4" t="s">
        <v>45</v>
      </c>
      <c r="N1075" s="4" t="s">
        <v>46</v>
      </c>
      <c r="O1075" s="4" t="s">
        <v>47</v>
      </c>
      <c r="P1075" s="225" t="s">
        <v>50</v>
      </c>
      <c r="Q1075" s="225" t="s">
        <v>33</v>
      </c>
      <c r="R1075" s="4" t="s">
        <v>51</v>
      </c>
      <c r="S1075" s="4" t="s">
        <v>52</v>
      </c>
      <c r="T1075" s="4" t="s">
        <v>53</v>
      </c>
      <c r="U1075" s="4" t="s">
        <v>54</v>
      </c>
      <c r="V1075" s="4" t="s">
        <v>55</v>
      </c>
      <c r="W1075" s="4" t="s">
        <v>56</v>
      </c>
      <c r="X1075" s="4" t="s">
        <v>57</v>
      </c>
      <c r="Y1075" s="4" t="s">
        <v>58</v>
      </c>
      <c r="Z1075" s="4" t="s">
        <v>59</v>
      </c>
      <c r="AA1075" s="4" t="s">
        <v>62</v>
      </c>
      <c r="AB1075" s="4" t="s">
        <v>60</v>
      </c>
      <c r="AC1075" s="4" t="s">
        <v>61</v>
      </c>
      <c r="AD1075" s="233" t="s">
        <v>34</v>
      </c>
      <c r="AE1075" s="231" t="s">
        <v>2</v>
      </c>
      <c r="AF1075" s="231" t="s">
        <v>3</v>
      </c>
      <c r="AG1075" s="233" t="s">
        <v>35</v>
      </c>
      <c r="AH1075" s="223" t="s">
        <v>36</v>
      </c>
      <c r="AI1075" s="223" t="s">
        <v>37</v>
      </c>
      <c r="AK1075" s="229" t="s">
        <v>30</v>
      </c>
      <c r="AL1075" s="229"/>
      <c r="AM1075" s="229"/>
    </row>
    <row r="1076" spans="1:39" s="6" customFormat="1" ht="35.25" customHeight="1" x14ac:dyDescent="0.3">
      <c r="A1076" s="224"/>
      <c r="B1076" s="224"/>
      <c r="C1076" s="224"/>
      <c r="D1076" s="227"/>
      <c r="E1076" s="223"/>
      <c r="F1076" s="223"/>
      <c r="G1076" s="223"/>
      <c r="H1076" s="223"/>
      <c r="I1076" s="230"/>
      <c r="J1076" s="230"/>
      <c r="K1076" s="230"/>
      <c r="L1076" s="230"/>
      <c r="M1076" s="5">
        <v>0</v>
      </c>
      <c r="N1076" s="5">
        <v>625000</v>
      </c>
      <c r="O1076" s="5">
        <v>1250000</v>
      </c>
      <c r="P1076" s="225"/>
      <c r="Q1076" s="225"/>
      <c r="R1076" s="29">
        <v>4.95E-4</v>
      </c>
      <c r="S1076" s="29">
        <v>9.5200000000000005E-4</v>
      </c>
      <c r="T1076" s="29">
        <v>1.5900000000000001E-3</v>
      </c>
      <c r="U1076" s="29">
        <v>1.1169999999999999E-3</v>
      </c>
      <c r="V1076" s="29">
        <v>2.189E-3</v>
      </c>
      <c r="W1076" s="29">
        <v>4.5430000000000002E-3</v>
      </c>
      <c r="X1076" s="29">
        <v>8.8199999999999997E-4</v>
      </c>
      <c r="Y1076" s="29">
        <v>1.6949999999999999E-3</v>
      </c>
      <c r="Z1076" s="29">
        <v>2.8319999999999999E-3</v>
      </c>
      <c r="AA1076" s="29">
        <v>1.9889999999999999E-3</v>
      </c>
      <c r="AB1076" s="29">
        <v>3.8999999999999998E-3</v>
      </c>
      <c r="AC1076" s="29">
        <v>8.0949999999999998E-3</v>
      </c>
      <c r="AD1076" s="233"/>
      <c r="AE1076" s="232"/>
      <c r="AF1076" s="232"/>
      <c r="AG1076" s="234"/>
      <c r="AH1076" s="223"/>
      <c r="AI1076" s="223"/>
      <c r="AK1076" s="229"/>
      <c r="AL1076" s="229"/>
      <c r="AM1076" s="229"/>
    </row>
    <row r="1077" spans="1:39" s="3" customFormat="1" ht="13.8" x14ac:dyDescent="0.25">
      <c r="A1077" s="7" t="s">
        <v>44</v>
      </c>
      <c r="B1077" s="7" t="s">
        <v>42</v>
      </c>
      <c r="C1077" s="8" t="s">
        <v>39</v>
      </c>
      <c r="D1077" s="30"/>
      <c r="E1077" s="8" t="s">
        <v>64</v>
      </c>
      <c r="F1077" s="9" t="str">
        <f>IFERROR(VLOOKUP(E1077,Template!$AK$5:$AL$17,2,FALSE),"")</f>
        <v/>
      </c>
      <c r="G1077" s="41" t="s">
        <v>7</v>
      </c>
      <c r="H1077" s="41" t="s">
        <v>6</v>
      </c>
      <c r="I1077" s="32" t="s">
        <v>65</v>
      </c>
      <c r="J1077" s="32" t="s">
        <v>66</v>
      </c>
      <c r="K1077" s="33">
        <f>IFERROR(I1077+J1077,0)</f>
        <v>0</v>
      </c>
      <c r="L1077" s="33">
        <f>IFERROR(K1077,"")</f>
        <v>0</v>
      </c>
      <c r="M1077" s="34">
        <f t="shared" ref="M1077:M1088" si="2986">IF(L1077&lt;=$N$4,K1077,IF(L1076&gt;$N$4,0,$N$4-L1076))</f>
        <v>0</v>
      </c>
      <c r="N1077" s="34">
        <f>IF(AND(L1077&gt;$N$4,L1077&lt;=$O$4),K1077-M1077,IF(AND(L1076&gt;$N$4,L1076&lt;=$O$4),$O$4-L1076,IF(L1076&gt;$O$4,0,IF(L1077&lt;$N$4,0,MIN(L1077-$N$4,$N$4)))))</f>
        <v>0</v>
      </c>
      <c r="O1077" s="34">
        <f>IF(L1077&gt;$O$4,K1077-M1077-N1077,0)</f>
        <v>0</v>
      </c>
      <c r="P1077" s="12" t="s">
        <v>94</v>
      </c>
      <c r="Q1077" s="12" t="s">
        <v>68</v>
      </c>
      <c r="R1077" s="33">
        <f>IF(AND($Q1077="LOW",$P1077="French"),M1077*R$4,0)</f>
        <v>0</v>
      </c>
      <c r="S1077" s="33">
        <f>IF(AND($Q1077="LOW",$P1077="French"),N1077*S$4,0)</f>
        <v>0</v>
      </c>
      <c r="T1077" s="33">
        <f>IF(AND($Q1077="LOW",$P1077="French"),O1077*T$4,0)</f>
        <v>0</v>
      </c>
      <c r="U1077" s="33">
        <f>IF(AND($Q1077="HIGH",$P1077="French"),M1077*U$4,0)</f>
        <v>0</v>
      </c>
      <c r="V1077" s="33">
        <f>IF(AND($Q1077="HIGH",$P1077="French"),N1077*V$4,0)</f>
        <v>0</v>
      </c>
      <c r="W1077" s="33">
        <f>IF(AND($Q1077="HIGH",$P1077="French"),O1077*W$4,0)</f>
        <v>0</v>
      </c>
      <c r="X1077" s="33">
        <f>IF(AND($Q1077="LOW",$P1077="English"),M1077*X$4,0)</f>
        <v>0</v>
      </c>
      <c r="Y1077" s="33">
        <f>IF(AND($Q1077="LOW",$P1077="English"),N1077*Y$4,0)</f>
        <v>0</v>
      </c>
      <c r="Z1077" s="33">
        <f>IF(AND($Q1077="LOW",$P1077="English"),O1077*Z$4,0)</f>
        <v>0</v>
      </c>
      <c r="AA1077" s="33">
        <f>IF(AND($Q1077="HIGH",$P1077="English"),M1077*AA$4,0)</f>
        <v>0</v>
      </c>
      <c r="AB1077" s="33">
        <f>IF(AND($Q1077="HIGH",$P1077="English"),N1077*AB$4,0)</f>
        <v>0</v>
      </c>
      <c r="AC1077" s="33">
        <f>IF(AND($Q1077="HIGH",$P1077="English"),O1077*AC$4,0)</f>
        <v>0</v>
      </c>
      <c r="AD1077" s="26">
        <f>SUM(R1077:AC1077)</f>
        <v>0</v>
      </c>
      <c r="AE1077" s="46" t="str">
        <f>IFERROR(IF(AE$3=VLOOKUP($E1077,Template!$AK$5:$AM$17,3,FALSE),$AD1077*$F1077,0),"0.00")</f>
        <v>0.00</v>
      </c>
      <c r="AF1077" s="46" t="str">
        <f>IFERROR(IF(AF$3=VLOOKUP($E1077,Template!$AK$5:$AM$17,3,FALSE),$AD1077*$F1077,0),"0.00")</f>
        <v>0.00</v>
      </c>
      <c r="AG1077" s="28">
        <f>SUM(AD1077:AF1077)</f>
        <v>0</v>
      </c>
      <c r="AH1077" s="13" t="s">
        <v>40</v>
      </c>
      <c r="AI1077" s="13" t="s">
        <v>41</v>
      </c>
      <c r="AK1077" s="14" t="s">
        <v>25</v>
      </c>
      <c r="AL1077" s="15">
        <v>0.05</v>
      </c>
      <c r="AM1077" s="16" t="s">
        <v>3</v>
      </c>
    </row>
    <row r="1078" spans="1:39" s="3" customFormat="1" ht="13.8" x14ac:dyDescent="0.25">
      <c r="A1078" s="7" t="str">
        <f>A1077</f>
        <v>(Enter Broadcasting Company Name)</v>
      </c>
      <c r="B1078" s="7" t="str">
        <f>B1077</f>
        <v>(Enter Call Letters)</v>
      </c>
      <c r="C1078" s="8" t="str">
        <f>C1077</f>
        <v>(Select AM/FM)</v>
      </c>
      <c r="D1078" s="30"/>
      <c r="E1078" s="8" t="str">
        <f>E1077</f>
        <v>(Select Station Province)</v>
      </c>
      <c r="F1078" s="9" t="str">
        <f>IFERROR(VLOOKUP(E1078,Template!$AK$5:$AL$17,2,FALSE),"")</f>
        <v/>
      </c>
      <c r="G1078" s="42" t="s">
        <v>8</v>
      </c>
      <c r="H1078" s="42" t="s">
        <v>9</v>
      </c>
      <c r="I1078" s="32" t="s">
        <v>65</v>
      </c>
      <c r="J1078" s="32" t="s">
        <v>66</v>
      </c>
      <c r="K1078" s="33">
        <f t="shared" ref="K1078:K1088" si="2987">IFERROR(I1078+J1078,0)</f>
        <v>0</v>
      </c>
      <c r="L1078" s="33">
        <f t="shared" ref="L1078:L1088" si="2988">IFERROR(L1077+K1078,"")</f>
        <v>0</v>
      </c>
      <c r="M1078" s="34">
        <f t="shared" si="2986"/>
        <v>0</v>
      </c>
      <c r="N1078" s="34">
        <f>IF(AND(L1078&gt;$N$4,L1078&lt;=$O$4),K1078-M1078,IF(AND(L1077&gt;$N$4,L1077&lt;=$O$4),$O$4-L1077,IF(L1077&gt;$O$4,0,IF(L1078&lt;$N$4,0,MIN(L1078-$N$4,$N$4)))))</f>
        <v>0</v>
      </c>
      <c r="O1078" s="34">
        <f t="shared" ref="O1078:O1088" si="2989">IF(L1078&gt;$O$4,K1078-M1078-N1078,0)</f>
        <v>0</v>
      </c>
      <c r="P1078" s="12" t="str">
        <f>P1077</f>
        <v>(Select Language)</v>
      </c>
      <c r="Q1078" s="12" t="str">
        <f>Q1077</f>
        <v>(Select Usage)</v>
      </c>
      <c r="R1078" s="33">
        <f t="shared" ref="R1078:R1088" si="2990">IF(AND($Q1078="LOW",$P1078="French"),M1078*R$4,0)</f>
        <v>0</v>
      </c>
      <c r="S1078" s="33">
        <f t="shared" ref="S1078:S1088" si="2991">IF(AND($Q1078="LOW",$P1078="French"),N1078*S$4,0)</f>
        <v>0</v>
      </c>
      <c r="T1078" s="33">
        <f t="shared" ref="T1078:T1088" si="2992">IF(AND($Q1078="LOW",$P1078="French"),O1078*T$4,0)</f>
        <v>0</v>
      </c>
      <c r="U1078" s="33">
        <f t="shared" ref="U1078:U1088" si="2993">IF(AND($Q1078="HIGH",$P1078="French"),M1078*U$4,0)</f>
        <v>0</v>
      </c>
      <c r="V1078" s="33">
        <f t="shared" ref="V1078:V1088" si="2994">IF(AND($Q1078="HIGH",$P1078="French"),N1078*V$4,0)</f>
        <v>0</v>
      </c>
      <c r="W1078" s="33">
        <f t="shared" ref="W1078:W1088" si="2995">IF(AND($Q1078="HIGH",$P1078="French"),O1078*W$4,0)</f>
        <v>0</v>
      </c>
      <c r="X1078" s="33">
        <f t="shared" ref="X1078:X1088" si="2996">IF(AND($Q1078="LOW",$P1078="English"),M1078*X$4,0)</f>
        <v>0</v>
      </c>
      <c r="Y1078" s="33">
        <f t="shared" ref="Y1078:Y1088" si="2997">IF(AND($Q1078="LOW",$P1078="English"),N1078*Y$4,0)</f>
        <v>0</v>
      </c>
      <c r="Z1078" s="33">
        <f t="shared" ref="Z1078:Z1088" si="2998">IF(AND($Q1078="LOW",$P1078="English"),O1078*Z$4,0)</f>
        <v>0</v>
      </c>
      <c r="AA1078" s="33">
        <f t="shared" ref="AA1078:AA1088" si="2999">IF(AND($Q1078="HIGH",$P1078="English"),M1078*AA$4,0)</f>
        <v>0</v>
      </c>
      <c r="AB1078" s="33">
        <f t="shared" ref="AB1078:AB1088" si="3000">IF(AND($Q1078="HIGH",$P1078="English"),N1078*AB$4,0)</f>
        <v>0</v>
      </c>
      <c r="AC1078" s="33">
        <f t="shared" ref="AC1078:AC1088" si="3001">IF(AND($Q1078="HIGH",$P1078="English"),O1078*AC$4,0)</f>
        <v>0</v>
      </c>
      <c r="AD1078" s="26">
        <f t="shared" ref="AD1078:AD1082" si="3002">SUM(R1078:AC1078)</f>
        <v>0</v>
      </c>
      <c r="AE1078" s="46" t="str">
        <f>IFERROR(IF(AE$3=VLOOKUP($E1078,Template!$AK$5:$AM$17,3,FALSE),$AD1078*$F1078,0),"0.00")</f>
        <v>0.00</v>
      </c>
      <c r="AF1078" s="46" t="str">
        <f>IFERROR(IF(AF$3=VLOOKUP($E1078,Template!$AK$5:$AM$17,3,FALSE),$AD1078*$F1078,0),"0.00")</f>
        <v>0.00</v>
      </c>
      <c r="AG1078" s="28">
        <f t="shared" ref="AG1078:AG1088" si="3003">SUM(AD1078:AF1078)</f>
        <v>0</v>
      </c>
      <c r="AH1078" s="13" t="s">
        <v>40</v>
      </c>
      <c r="AI1078" s="13" t="s">
        <v>41</v>
      </c>
      <c r="AK1078" s="14" t="s">
        <v>23</v>
      </c>
      <c r="AL1078" s="15">
        <v>0.05</v>
      </c>
      <c r="AM1078" s="16" t="s">
        <v>3</v>
      </c>
    </row>
    <row r="1079" spans="1:39" s="3" customFormat="1" ht="13.8" x14ac:dyDescent="0.25">
      <c r="A1079" s="7" t="str">
        <f t="shared" ref="A1079:C1079" si="3004">A1078</f>
        <v>(Enter Broadcasting Company Name)</v>
      </c>
      <c r="B1079" s="7" t="str">
        <f t="shared" si="3004"/>
        <v>(Enter Call Letters)</v>
      </c>
      <c r="C1079" s="8" t="str">
        <f t="shared" si="3004"/>
        <v>(Select AM/FM)</v>
      </c>
      <c r="D1079" s="30"/>
      <c r="E1079" s="8" t="str">
        <f t="shared" ref="E1079:E1088" si="3005">E1078</f>
        <v>(Select Station Province)</v>
      </c>
      <c r="F1079" s="9" t="str">
        <f>IFERROR(VLOOKUP(E1079,Template!$AK$5:$AL$17,2,FALSE),"")</f>
        <v/>
      </c>
      <c r="G1079" s="42" t="s">
        <v>6</v>
      </c>
      <c r="H1079" s="42" t="s">
        <v>10</v>
      </c>
      <c r="I1079" s="32" t="s">
        <v>65</v>
      </c>
      <c r="J1079" s="32" t="s">
        <v>66</v>
      </c>
      <c r="K1079" s="33">
        <f t="shared" si="2987"/>
        <v>0</v>
      </c>
      <c r="L1079" s="33">
        <f t="shared" si="2988"/>
        <v>0</v>
      </c>
      <c r="M1079" s="34">
        <f t="shared" si="2986"/>
        <v>0</v>
      </c>
      <c r="N1079" s="34">
        <f t="shared" ref="N1079:N1088" si="3006">IF(AND(L1079&gt;$N$4,L1079&lt;=$O$4),K1079-M1079,IF(AND(L1078&gt;$N$4,L1078&lt;=$O$4),$O$4-L1078,IF(L1078&gt;$O$4,0,IF(L1079&lt;$N$4,0,MIN(L1079-$N$4,$N$4)))))</f>
        <v>0</v>
      </c>
      <c r="O1079" s="34">
        <f t="shared" si="2989"/>
        <v>0</v>
      </c>
      <c r="P1079" s="12" t="str">
        <f t="shared" ref="P1079:Q1079" si="3007">P1078</f>
        <v>(Select Language)</v>
      </c>
      <c r="Q1079" s="12" t="str">
        <f t="shared" si="3007"/>
        <v>(Select Usage)</v>
      </c>
      <c r="R1079" s="33">
        <f t="shared" si="2990"/>
        <v>0</v>
      </c>
      <c r="S1079" s="33">
        <f t="shared" si="2991"/>
        <v>0</v>
      </c>
      <c r="T1079" s="33">
        <f t="shared" si="2992"/>
        <v>0</v>
      </c>
      <c r="U1079" s="33">
        <f t="shared" si="2993"/>
        <v>0</v>
      </c>
      <c r="V1079" s="33">
        <f t="shared" si="2994"/>
        <v>0</v>
      </c>
      <c r="W1079" s="33">
        <f t="shared" si="2995"/>
        <v>0</v>
      </c>
      <c r="X1079" s="33">
        <f t="shared" si="2996"/>
        <v>0</v>
      </c>
      <c r="Y1079" s="33">
        <f t="shared" si="2997"/>
        <v>0</v>
      </c>
      <c r="Z1079" s="33">
        <f t="shared" si="2998"/>
        <v>0</v>
      </c>
      <c r="AA1079" s="33">
        <f t="shared" si="2999"/>
        <v>0</v>
      </c>
      <c r="AB1079" s="33">
        <f t="shared" si="3000"/>
        <v>0</v>
      </c>
      <c r="AC1079" s="33">
        <f t="shared" si="3001"/>
        <v>0</v>
      </c>
      <c r="AD1079" s="26">
        <f t="shared" si="3002"/>
        <v>0</v>
      </c>
      <c r="AE1079" s="46" t="str">
        <f>IFERROR(IF(AE$3=VLOOKUP($E1079,Template!$AK$5:$AM$17,3,FALSE),$AD1079*$F1079,0),"0.00")</f>
        <v>0.00</v>
      </c>
      <c r="AF1079" s="46" t="str">
        <f>IFERROR(IF(AF$3=VLOOKUP($E1079,Template!$AK$5:$AM$17,3,FALSE),$AD1079*$F1079,0),"0.00")</f>
        <v>0.00</v>
      </c>
      <c r="AG1079" s="28">
        <f t="shared" si="3003"/>
        <v>0</v>
      </c>
      <c r="AH1079" s="13" t="s">
        <v>40</v>
      </c>
      <c r="AI1079" s="13" t="s">
        <v>41</v>
      </c>
      <c r="AK1079" s="14" t="s">
        <v>24</v>
      </c>
      <c r="AL1079" s="15">
        <v>0.05</v>
      </c>
      <c r="AM1079" s="16" t="s">
        <v>3</v>
      </c>
    </row>
    <row r="1080" spans="1:39" s="3" customFormat="1" ht="13.8" x14ac:dyDescent="0.25">
      <c r="A1080" s="7" t="str">
        <f t="shared" ref="A1080:C1080" si="3008">A1079</f>
        <v>(Enter Broadcasting Company Name)</v>
      </c>
      <c r="B1080" s="7" t="str">
        <f t="shared" si="3008"/>
        <v>(Enter Call Letters)</v>
      </c>
      <c r="C1080" s="8" t="str">
        <f t="shared" si="3008"/>
        <v>(Select AM/FM)</v>
      </c>
      <c r="D1080" s="30"/>
      <c r="E1080" s="8" t="str">
        <f t="shared" si="3005"/>
        <v>(Select Station Province)</v>
      </c>
      <c r="F1080" s="9" t="str">
        <f>IFERROR(VLOOKUP(E1080,Template!$AK$5:$AL$17,2,FALSE),"")</f>
        <v/>
      </c>
      <c r="G1080" s="42" t="s">
        <v>9</v>
      </c>
      <c r="H1080" s="42" t="s">
        <v>11</v>
      </c>
      <c r="I1080" s="32" t="s">
        <v>65</v>
      </c>
      <c r="J1080" s="32" t="s">
        <v>66</v>
      </c>
      <c r="K1080" s="33">
        <f t="shared" si="2987"/>
        <v>0</v>
      </c>
      <c r="L1080" s="33">
        <f t="shared" si="2988"/>
        <v>0</v>
      </c>
      <c r="M1080" s="34">
        <f t="shared" si="2986"/>
        <v>0</v>
      </c>
      <c r="N1080" s="34">
        <f t="shared" si="3006"/>
        <v>0</v>
      </c>
      <c r="O1080" s="34">
        <f t="shared" si="2989"/>
        <v>0</v>
      </c>
      <c r="P1080" s="12" t="str">
        <f t="shared" ref="P1080:Q1080" si="3009">P1079</f>
        <v>(Select Language)</v>
      </c>
      <c r="Q1080" s="12" t="str">
        <f t="shared" si="3009"/>
        <v>(Select Usage)</v>
      </c>
      <c r="R1080" s="33">
        <f t="shared" si="2990"/>
        <v>0</v>
      </c>
      <c r="S1080" s="33">
        <f t="shared" si="2991"/>
        <v>0</v>
      </c>
      <c r="T1080" s="33">
        <f t="shared" si="2992"/>
        <v>0</v>
      </c>
      <c r="U1080" s="33">
        <f t="shared" si="2993"/>
        <v>0</v>
      </c>
      <c r="V1080" s="33">
        <f t="shared" si="2994"/>
        <v>0</v>
      </c>
      <c r="W1080" s="33">
        <f t="shared" si="2995"/>
        <v>0</v>
      </c>
      <c r="X1080" s="33">
        <f t="shared" si="2996"/>
        <v>0</v>
      </c>
      <c r="Y1080" s="33">
        <f t="shared" si="2997"/>
        <v>0</v>
      </c>
      <c r="Z1080" s="33">
        <f t="shared" si="2998"/>
        <v>0</v>
      </c>
      <c r="AA1080" s="33">
        <f t="shared" si="2999"/>
        <v>0</v>
      </c>
      <c r="AB1080" s="33">
        <f t="shared" si="3000"/>
        <v>0</v>
      </c>
      <c r="AC1080" s="33">
        <f t="shared" si="3001"/>
        <v>0</v>
      </c>
      <c r="AD1080" s="26">
        <f t="shared" si="3002"/>
        <v>0</v>
      </c>
      <c r="AE1080" s="46" t="str">
        <f>IFERROR(IF(AE$3=VLOOKUP($E1080,Template!$AK$5:$AM$17,3,FALSE),$AD1080*$F1080,0),"0.00")</f>
        <v>0.00</v>
      </c>
      <c r="AF1080" s="46" t="str">
        <f>IFERROR(IF(AF$3=VLOOKUP($E1080,Template!$AK$5:$AM$17,3,FALSE),$AD1080*$F1080,0),"0.00")</f>
        <v>0.00</v>
      </c>
      <c r="AG1080" s="28">
        <f t="shared" si="3003"/>
        <v>0</v>
      </c>
      <c r="AH1080" s="13" t="s">
        <v>40</v>
      </c>
      <c r="AI1080" s="13" t="s">
        <v>41</v>
      </c>
      <c r="AK1080" s="14" t="s">
        <v>22</v>
      </c>
      <c r="AL1080" s="15">
        <v>0.15</v>
      </c>
      <c r="AM1080" s="16" t="s">
        <v>2</v>
      </c>
    </row>
    <row r="1081" spans="1:39" s="3" customFormat="1" ht="13.8" x14ac:dyDescent="0.25">
      <c r="A1081" s="7" t="str">
        <f t="shared" ref="A1081:C1081" si="3010">A1080</f>
        <v>(Enter Broadcasting Company Name)</v>
      </c>
      <c r="B1081" s="7" t="str">
        <f t="shared" si="3010"/>
        <v>(Enter Call Letters)</v>
      </c>
      <c r="C1081" s="8" t="str">
        <f t="shared" si="3010"/>
        <v>(Select AM/FM)</v>
      </c>
      <c r="D1081" s="30"/>
      <c r="E1081" s="8" t="str">
        <f t="shared" si="3005"/>
        <v>(Select Station Province)</v>
      </c>
      <c r="F1081" s="9" t="str">
        <f>IFERROR(VLOOKUP(E1081,Template!$AK$5:$AL$17,2,FALSE),"")</f>
        <v/>
      </c>
      <c r="G1081" s="42" t="s">
        <v>10</v>
      </c>
      <c r="H1081" s="42" t="s">
        <v>12</v>
      </c>
      <c r="I1081" s="32" t="s">
        <v>65</v>
      </c>
      <c r="J1081" s="32" t="s">
        <v>66</v>
      </c>
      <c r="K1081" s="33">
        <f t="shared" si="2987"/>
        <v>0</v>
      </c>
      <c r="L1081" s="33">
        <f t="shared" si="2988"/>
        <v>0</v>
      </c>
      <c r="M1081" s="34">
        <f t="shared" si="2986"/>
        <v>0</v>
      </c>
      <c r="N1081" s="34">
        <f t="shared" si="3006"/>
        <v>0</v>
      </c>
      <c r="O1081" s="34">
        <f t="shared" si="2989"/>
        <v>0</v>
      </c>
      <c r="P1081" s="12" t="str">
        <f t="shared" ref="P1081:Q1081" si="3011">P1080</f>
        <v>(Select Language)</v>
      </c>
      <c r="Q1081" s="12" t="str">
        <f t="shared" si="3011"/>
        <v>(Select Usage)</v>
      </c>
      <c r="R1081" s="33">
        <f t="shared" si="2990"/>
        <v>0</v>
      </c>
      <c r="S1081" s="33">
        <f t="shared" si="2991"/>
        <v>0</v>
      </c>
      <c r="T1081" s="33">
        <f t="shared" si="2992"/>
        <v>0</v>
      </c>
      <c r="U1081" s="33">
        <f t="shared" si="2993"/>
        <v>0</v>
      </c>
      <c r="V1081" s="33">
        <f t="shared" si="2994"/>
        <v>0</v>
      </c>
      <c r="W1081" s="33">
        <f t="shared" si="2995"/>
        <v>0</v>
      </c>
      <c r="X1081" s="33">
        <f t="shared" si="2996"/>
        <v>0</v>
      </c>
      <c r="Y1081" s="33">
        <f t="shared" si="2997"/>
        <v>0</v>
      </c>
      <c r="Z1081" s="33">
        <f t="shared" si="2998"/>
        <v>0</v>
      </c>
      <c r="AA1081" s="33">
        <f t="shared" si="2999"/>
        <v>0</v>
      </c>
      <c r="AB1081" s="33">
        <f t="shared" si="3000"/>
        <v>0</v>
      </c>
      <c r="AC1081" s="33">
        <f t="shared" si="3001"/>
        <v>0</v>
      </c>
      <c r="AD1081" s="26">
        <f t="shared" si="3002"/>
        <v>0</v>
      </c>
      <c r="AE1081" s="46" t="str">
        <f>IFERROR(IF(AE$3=VLOOKUP($E1081,Template!$AK$5:$AM$17,3,FALSE),$AD1081*$F1081,0),"0.00")</f>
        <v>0.00</v>
      </c>
      <c r="AF1081" s="46" t="str">
        <f>IFERROR(IF(AF$3=VLOOKUP($E1081,Template!$AK$5:$AM$17,3,FALSE),$AD1081*$F1081,0),"0.00")</f>
        <v>0.00</v>
      </c>
      <c r="AG1081" s="28">
        <f t="shared" si="3003"/>
        <v>0</v>
      </c>
      <c r="AH1081" s="13" t="s">
        <v>40</v>
      </c>
      <c r="AI1081" s="13" t="s">
        <v>41</v>
      </c>
      <c r="AK1081" s="14" t="s">
        <v>26</v>
      </c>
      <c r="AL1081" s="15">
        <v>0.15</v>
      </c>
      <c r="AM1081" s="16" t="s">
        <v>2</v>
      </c>
    </row>
    <row r="1082" spans="1:39" s="3" customFormat="1" ht="13.8" x14ac:dyDescent="0.25">
      <c r="A1082" s="7" t="str">
        <f t="shared" ref="A1082:C1082" si="3012">A1081</f>
        <v>(Enter Broadcasting Company Name)</v>
      </c>
      <c r="B1082" s="7" t="str">
        <f t="shared" si="3012"/>
        <v>(Enter Call Letters)</v>
      </c>
      <c r="C1082" s="8" t="str">
        <f t="shared" si="3012"/>
        <v>(Select AM/FM)</v>
      </c>
      <c r="D1082" s="30"/>
      <c r="E1082" s="8" t="str">
        <f t="shared" si="3005"/>
        <v>(Select Station Province)</v>
      </c>
      <c r="F1082" s="9" t="str">
        <f>IFERROR(VLOOKUP(E1082,Template!$AK$5:$AL$17,2,FALSE),"")</f>
        <v/>
      </c>
      <c r="G1082" s="42" t="s">
        <v>11</v>
      </c>
      <c r="H1082" s="42" t="s">
        <v>13</v>
      </c>
      <c r="I1082" s="32" t="s">
        <v>65</v>
      </c>
      <c r="J1082" s="32" t="s">
        <v>66</v>
      </c>
      <c r="K1082" s="33">
        <f t="shared" si="2987"/>
        <v>0</v>
      </c>
      <c r="L1082" s="33">
        <f t="shared" si="2988"/>
        <v>0</v>
      </c>
      <c r="M1082" s="34">
        <f t="shared" si="2986"/>
        <v>0</v>
      </c>
      <c r="N1082" s="34">
        <f t="shared" si="3006"/>
        <v>0</v>
      </c>
      <c r="O1082" s="34">
        <f t="shared" si="2989"/>
        <v>0</v>
      </c>
      <c r="P1082" s="12" t="str">
        <f t="shared" ref="P1082:Q1082" si="3013">P1081</f>
        <v>(Select Language)</v>
      </c>
      <c r="Q1082" s="12" t="str">
        <f t="shared" si="3013"/>
        <v>(Select Usage)</v>
      </c>
      <c r="R1082" s="33">
        <f t="shared" si="2990"/>
        <v>0</v>
      </c>
      <c r="S1082" s="33">
        <f t="shared" si="2991"/>
        <v>0</v>
      </c>
      <c r="T1082" s="33">
        <f t="shared" si="2992"/>
        <v>0</v>
      </c>
      <c r="U1082" s="33">
        <f t="shared" si="2993"/>
        <v>0</v>
      </c>
      <c r="V1082" s="33">
        <f t="shared" si="2994"/>
        <v>0</v>
      </c>
      <c r="W1082" s="33">
        <f t="shared" si="2995"/>
        <v>0</v>
      </c>
      <c r="X1082" s="33">
        <f t="shared" si="2996"/>
        <v>0</v>
      </c>
      <c r="Y1082" s="33">
        <f t="shared" si="2997"/>
        <v>0</v>
      </c>
      <c r="Z1082" s="33">
        <f t="shared" si="2998"/>
        <v>0</v>
      </c>
      <c r="AA1082" s="33">
        <f t="shared" si="2999"/>
        <v>0</v>
      </c>
      <c r="AB1082" s="33">
        <f t="shared" si="3000"/>
        <v>0</v>
      </c>
      <c r="AC1082" s="33">
        <f t="shared" si="3001"/>
        <v>0</v>
      </c>
      <c r="AD1082" s="26">
        <f t="shared" si="3002"/>
        <v>0</v>
      </c>
      <c r="AE1082" s="46" t="str">
        <f>IFERROR(IF(AE$3=VLOOKUP($E1082,Template!$AK$5:$AM$17,3,FALSE),$AD1082*$F1082,0),"0.00")</f>
        <v>0.00</v>
      </c>
      <c r="AF1082" s="46" t="str">
        <f>IFERROR(IF(AF$3=VLOOKUP($E1082,Template!$AK$5:$AM$17,3,FALSE),$AD1082*$F1082,0),"0.00")</f>
        <v>0.00</v>
      </c>
      <c r="AG1082" s="28">
        <f t="shared" si="3003"/>
        <v>0</v>
      </c>
      <c r="AH1082" s="13" t="s">
        <v>40</v>
      </c>
      <c r="AI1082" s="13" t="s">
        <v>41</v>
      </c>
      <c r="AK1082" s="14" t="s">
        <v>27</v>
      </c>
      <c r="AL1082" s="15">
        <v>0.15</v>
      </c>
      <c r="AM1082" s="16" t="s">
        <v>2</v>
      </c>
    </row>
    <row r="1083" spans="1:39" s="3" customFormat="1" ht="13.8" x14ac:dyDescent="0.25">
      <c r="A1083" s="7" t="str">
        <f t="shared" ref="A1083:C1083" si="3014">A1082</f>
        <v>(Enter Broadcasting Company Name)</v>
      </c>
      <c r="B1083" s="7" t="str">
        <f t="shared" si="3014"/>
        <v>(Enter Call Letters)</v>
      </c>
      <c r="C1083" s="8" t="str">
        <f t="shared" si="3014"/>
        <v>(Select AM/FM)</v>
      </c>
      <c r="D1083" s="30"/>
      <c r="E1083" s="8" t="str">
        <f t="shared" si="3005"/>
        <v>(Select Station Province)</v>
      </c>
      <c r="F1083" s="9" t="str">
        <f>IFERROR(VLOOKUP(E1083,Template!$AK$5:$AL$17,2,FALSE),"")</f>
        <v/>
      </c>
      <c r="G1083" s="42" t="s">
        <v>12</v>
      </c>
      <c r="H1083" s="42" t="s">
        <v>15</v>
      </c>
      <c r="I1083" s="32" t="s">
        <v>65</v>
      </c>
      <c r="J1083" s="32" t="s">
        <v>66</v>
      </c>
      <c r="K1083" s="33">
        <f t="shared" si="2987"/>
        <v>0</v>
      </c>
      <c r="L1083" s="33">
        <f t="shared" si="2988"/>
        <v>0</v>
      </c>
      <c r="M1083" s="34">
        <f t="shared" si="2986"/>
        <v>0</v>
      </c>
      <c r="N1083" s="34">
        <f t="shared" si="3006"/>
        <v>0</v>
      </c>
      <c r="O1083" s="34">
        <f t="shared" si="2989"/>
        <v>0</v>
      </c>
      <c r="P1083" s="12" t="str">
        <f t="shared" ref="P1083:Q1083" si="3015">P1082</f>
        <v>(Select Language)</v>
      </c>
      <c r="Q1083" s="12" t="str">
        <f t="shared" si="3015"/>
        <v>(Select Usage)</v>
      </c>
      <c r="R1083" s="33">
        <f t="shared" si="2990"/>
        <v>0</v>
      </c>
      <c r="S1083" s="33">
        <f t="shared" si="2991"/>
        <v>0</v>
      </c>
      <c r="T1083" s="33">
        <f t="shared" si="2992"/>
        <v>0</v>
      </c>
      <c r="U1083" s="33">
        <f t="shared" si="2993"/>
        <v>0</v>
      </c>
      <c r="V1083" s="33">
        <f t="shared" si="2994"/>
        <v>0</v>
      </c>
      <c r="W1083" s="33">
        <f t="shared" si="2995"/>
        <v>0</v>
      </c>
      <c r="X1083" s="33">
        <f t="shared" si="2996"/>
        <v>0</v>
      </c>
      <c r="Y1083" s="33">
        <f t="shared" si="2997"/>
        <v>0</v>
      </c>
      <c r="Z1083" s="33">
        <f t="shared" si="2998"/>
        <v>0</v>
      </c>
      <c r="AA1083" s="33">
        <f t="shared" si="2999"/>
        <v>0</v>
      </c>
      <c r="AB1083" s="33">
        <f t="shared" si="3000"/>
        <v>0</v>
      </c>
      <c r="AC1083" s="33">
        <f t="shared" si="3001"/>
        <v>0</v>
      </c>
      <c r="AD1083" s="26">
        <f>SUM(R1083:AC1083)</f>
        <v>0</v>
      </c>
      <c r="AE1083" s="46" t="str">
        <f>IFERROR(IF(AE$3=VLOOKUP($E1083,Template!$AK$5:$AM$17,3,FALSE),$AD1083*$F1083,0),"0.00")</f>
        <v>0.00</v>
      </c>
      <c r="AF1083" s="46" t="str">
        <f>IFERROR(IF(AF$3=VLOOKUP($E1083,Template!$AK$5:$AM$17,3,FALSE),$AD1083*$F1083,0),"0.00")</f>
        <v>0.00</v>
      </c>
      <c r="AG1083" s="28">
        <f t="shared" si="3003"/>
        <v>0</v>
      </c>
      <c r="AH1083" s="13" t="s">
        <v>40</v>
      </c>
      <c r="AI1083" s="13" t="s">
        <v>41</v>
      </c>
      <c r="AK1083" s="14" t="s">
        <v>28</v>
      </c>
      <c r="AL1083" s="15">
        <v>0.05</v>
      </c>
      <c r="AM1083" s="16" t="s">
        <v>3</v>
      </c>
    </row>
    <row r="1084" spans="1:39" s="3" customFormat="1" ht="13.8" x14ac:dyDescent="0.25">
      <c r="A1084" s="7" t="str">
        <f t="shared" ref="A1084:C1084" si="3016">A1083</f>
        <v>(Enter Broadcasting Company Name)</v>
      </c>
      <c r="B1084" s="7" t="str">
        <f t="shared" si="3016"/>
        <v>(Enter Call Letters)</v>
      </c>
      <c r="C1084" s="8" t="str">
        <f t="shared" si="3016"/>
        <v>(Select AM/FM)</v>
      </c>
      <c r="D1084" s="30"/>
      <c r="E1084" s="8" t="str">
        <f t="shared" si="3005"/>
        <v>(Select Station Province)</v>
      </c>
      <c r="F1084" s="9" t="str">
        <f>IFERROR(VLOOKUP(E1084,Template!$AK$5:$AL$17,2,FALSE),"")</f>
        <v/>
      </c>
      <c r="G1084" s="42" t="s">
        <v>13</v>
      </c>
      <c r="H1084" s="42" t="s">
        <v>16</v>
      </c>
      <c r="I1084" s="32" t="s">
        <v>65</v>
      </c>
      <c r="J1084" s="32" t="s">
        <v>66</v>
      </c>
      <c r="K1084" s="33">
        <f t="shared" si="2987"/>
        <v>0</v>
      </c>
      <c r="L1084" s="33">
        <f t="shared" si="2988"/>
        <v>0</v>
      </c>
      <c r="M1084" s="34">
        <f t="shared" si="2986"/>
        <v>0</v>
      </c>
      <c r="N1084" s="34">
        <f t="shared" si="3006"/>
        <v>0</v>
      </c>
      <c r="O1084" s="34">
        <f t="shared" si="2989"/>
        <v>0</v>
      </c>
      <c r="P1084" s="12" t="str">
        <f t="shared" ref="P1084:Q1084" si="3017">P1083</f>
        <v>(Select Language)</v>
      </c>
      <c r="Q1084" s="12" t="str">
        <f t="shared" si="3017"/>
        <v>(Select Usage)</v>
      </c>
      <c r="R1084" s="33">
        <f t="shared" si="2990"/>
        <v>0</v>
      </c>
      <c r="S1084" s="33">
        <f t="shared" si="2991"/>
        <v>0</v>
      </c>
      <c r="T1084" s="33">
        <f t="shared" si="2992"/>
        <v>0</v>
      </c>
      <c r="U1084" s="33">
        <f t="shared" si="2993"/>
        <v>0</v>
      </c>
      <c r="V1084" s="33">
        <f t="shared" si="2994"/>
        <v>0</v>
      </c>
      <c r="W1084" s="33">
        <f t="shared" si="2995"/>
        <v>0</v>
      </c>
      <c r="X1084" s="33">
        <f t="shared" si="2996"/>
        <v>0</v>
      </c>
      <c r="Y1084" s="33">
        <f t="shared" si="2997"/>
        <v>0</v>
      </c>
      <c r="Z1084" s="33">
        <f t="shared" si="2998"/>
        <v>0</v>
      </c>
      <c r="AA1084" s="33">
        <f t="shared" si="2999"/>
        <v>0</v>
      </c>
      <c r="AB1084" s="33">
        <f t="shared" si="3000"/>
        <v>0</v>
      </c>
      <c r="AC1084" s="33">
        <f t="shared" si="3001"/>
        <v>0</v>
      </c>
      <c r="AD1084" s="26">
        <f t="shared" ref="AD1084:AD1086" si="3018">SUM(R1084:AC1084)</f>
        <v>0</v>
      </c>
      <c r="AE1084" s="46" t="str">
        <f>IFERROR(IF(AE$3=VLOOKUP($E1084,Template!$AK$5:$AM$17,3,FALSE),$AD1084*$F1084,0),"0.00")</f>
        <v>0.00</v>
      </c>
      <c r="AF1084" s="46" t="str">
        <f>IFERROR(IF(AF$3=VLOOKUP($E1084,Template!$AK$5:$AM$17,3,FALSE),$AD1084*$F1084,0),"0.00")</f>
        <v>0.00</v>
      </c>
      <c r="AG1084" s="28">
        <f t="shared" si="3003"/>
        <v>0</v>
      </c>
      <c r="AH1084" s="13" t="s">
        <v>40</v>
      </c>
      <c r="AI1084" s="13" t="s">
        <v>41</v>
      </c>
      <c r="AK1084" s="14" t="s">
        <v>70</v>
      </c>
      <c r="AL1084" s="15">
        <v>0.05</v>
      </c>
      <c r="AM1084" s="16" t="s">
        <v>3</v>
      </c>
    </row>
    <row r="1085" spans="1:39" s="3" customFormat="1" ht="13.8" x14ac:dyDescent="0.25">
      <c r="A1085" s="7" t="str">
        <f t="shared" ref="A1085:C1085" si="3019">A1084</f>
        <v>(Enter Broadcasting Company Name)</v>
      </c>
      <c r="B1085" s="7" t="str">
        <f t="shared" si="3019"/>
        <v>(Enter Call Letters)</v>
      </c>
      <c r="C1085" s="8" t="str">
        <f t="shared" si="3019"/>
        <v>(Select AM/FM)</v>
      </c>
      <c r="D1085" s="30"/>
      <c r="E1085" s="8" t="str">
        <f t="shared" si="3005"/>
        <v>(Select Station Province)</v>
      </c>
      <c r="F1085" s="9" t="str">
        <f>IFERROR(VLOOKUP(E1085,Template!$AK$5:$AL$17,2,FALSE),"")</f>
        <v/>
      </c>
      <c r="G1085" s="42" t="s">
        <v>15</v>
      </c>
      <c r="H1085" s="42" t="s">
        <v>17</v>
      </c>
      <c r="I1085" s="32" t="s">
        <v>65</v>
      </c>
      <c r="J1085" s="32" t="s">
        <v>66</v>
      </c>
      <c r="K1085" s="33">
        <f t="shared" si="2987"/>
        <v>0</v>
      </c>
      <c r="L1085" s="33">
        <f t="shared" si="2988"/>
        <v>0</v>
      </c>
      <c r="M1085" s="34">
        <f t="shared" si="2986"/>
        <v>0</v>
      </c>
      <c r="N1085" s="34">
        <f t="shared" si="3006"/>
        <v>0</v>
      </c>
      <c r="O1085" s="34">
        <f t="shared" si="2989"/>
        <v>0</v>
      </c>
      <c r="P1085" s="12" t="str">
        <f t="shared" ref="P1085:Q1085" si="3020">P1084</f>
        <v>(Select Language)</v>
      </c>
      <c r="Q1085" s="12" t="str">
        <f t="shared" si="3020"/>
        <v>(Select Usage)</v>
      </c>
      <c r="R1085" s="33">
        <f t="shared" si="2990"/>
        <v>0</v>
      </c>
      <c r="S1085" s="33">
        <f t="shared" si="2991"/>
        <v>0</v>
      </c>
      <c r="T1085" s="33">
        <f t="shared" si="2992"/>
        <v>0</v>
      </c>
      <c r="U1085" s="33">
        <f t="shared" si="2993"/>
        <v>0</v>
      </c>
      <c r="V1085" s="33">
        <f t="shared" si="2994"/>
        <v>0</v>
      </c>
      <c r="W1085" s="33">
        <f t="shared" si="2995"/>
        <v>0</v>
      </c>
      <c r="X1085" s="33">
        <f t="shared" si="2996"/>
        <v>0</v>
      </c>
      <c r="Y1085" s="33">
        <f t="shared" si="2997"/>
        <v>0</v>
      </c>
      <c r="Z1085" s="33">
        <f t="shared" si="2998"/>
        <v>0</v>
      </c>
      <c r="AA1085" s="33">
        <f t="shared" si="2999"/>
        <v>0</v>
      </c>
      <c r="AB1085" s="33">
        <f t="shared" si="3000"/>
        <v>0</v>
      </c>
      <c r="AC1085" s="33">
        <f t="shared" si="3001"/>
        <v>0</v>
      </c>
      <c r="AD1085" s="26">
        <f t="shared" si="3018"/>
        <v>0</v>
      </c>
      <c r="AE1085" s="46" t="str">
        <f>IFERROR(IF(AE$3=VLOOKUP($E1085,Template!$AK$5:$AM$17,3,FALSE),$AD1085*$F1085,0),"0.00")</f>
        <v>0.00</v>
      </c>
      <c r="AF1085" s="46" t="str">
        <f>IFERROR(IF(AF$3=VLOOKUP($E1085,Template!$AK$5:$AM$17,3,FALSE),$AD1085*$F1085,0),"0.00")</f>
        <v>0.00</v>
      </c>
      <c r="AG1085" s="28">
        <f t="shared" si="3003"/>
        <v>0</v>
      </c>
      <c r="AH1085" s="13" t="s">
        <v>40</v>
      </c>
      <c r="AI1085" s="13" t="s">
        <v>41</v>
      </c>
      <c r="AK1085" s="14" t="s">
        <v>20</v>
      </c>
      <c r="AL1085" s="15">
        <v>0.13</v>
      </c>
      <c r="AM1085" s="16" t="s">
        <v>2</v>
      </c>
    </row>
    <row r="1086" spans="1:39" s="3" customFormat="1" ht="13.8" x14ac:dyDescent="0.25">
      <c r="A1086" s="7" t="str">
        <f t="shared" ref="A1086:C1086" si="3021">A1085</f>
        <v>(Enter Broadcasting Company Name)</v>
      </c>
      <c r="B1086" s="7" t="str">
        <f t="shared" si="3021"/>
        <v>(Enter Call Letters)</v>
      </c>
      <c r="C1086" s="8" t="str">
        <f t="shared" si="3021"/>
        <v>(Select AM/FM)</v>
      </c>
      <c r="D1086" s="30"/>
      <c r="E1086" s="8" t="str">
        <f t="shared" si="3005"/>
        <v>(Select Station Province)</v>
      </c>
      <c r="F1086" s="9" t="str">
        <f>IFERROR(VLOOKUP(E1086,Template!$AK$5:$AL$17,2,FALSE),"")</f>
        <v/>
      </c>
      <c r="G1086" s="42" t="s">
        <v>16</v>
      </c>
      <c r="H1086" s="42" t="s">
        <v>18</v>
      </c>
      <c r="I1086" s="32" t="s">
        <v>65</v>
      </c>
      <c r="J1086" s="32" t="s">
        <v>66</v>
      </c>
      <c r="K1086" s="33">
        <f t="shared" si="2987"/>
        <v>0</v>
      </c>
      <c r="L1086" s="33">
        <f t="shared" si="2988"/>
        <v>0</v>
      </c>
      <c r="M1086" s="34">
        <f t="shared" si="2986"/>
        <v>0</v>
      </c>
      <c r="N1086" s="34">
        <f t="shared" si="3006"/>
        <v>0</v>
      </c>
      <c r="O1086" s="34">
        <f t="shared" si="2989"/>
        <v>0</v>
      </c>
      <c r="P1086" s="12" t="str">
        <f t="shared" ref="P1086:Q1086" si="3022">P1085</f>
        <v>(Select Language)</v>
      </c>
      <c r="Q1086" s="12" t="str">
        <f t="shared" si="3022"/>
        <v>(Select Usage)</v>
      </c>
      <c r="R1086" s="33">
        <f t="shared" si="2990"/>
        <v>0</v>
      </c>
      <c r="S1086" s="33">
        <f t="shared" si="2991"/>
        <v>0</v>
      </c>
      <c r="T1086" s="33">
        <f t="shared" si="2992"/>
        <v>0</v>
      </c>
      <c r="U1086" s="33">
        <f t="shared" si="2993"/>
        <v>0</v>
      </c>
      <c r="V1086" s="33">
        <f t="shared" si="2994"/>
        <v>0</v>
      </c>
      <c r="W1086" s="33">
        <f t="shared" si="2995"/>
        <v>0</v>
      </c>
      <c r="X1086" s="33">
        <f t="shared" si="2996"/>
        <v>0</v>
      </c>
      <c r="Y1086" s="33">
        <f t="shared" si="2997"/>
        <v>0</v>
      </c>
      <c r="Z1086" s="33">
        <f t="shared" si="2998"/>
        <v>0</v>
      </c>
      <c r="AA1086" s="33">
        <f t="shared" si="2999"/>
        <v>0</v>
      </c>
      <c r="AB1086" s="33">
        <f t="shared" si="3000"/>
        <v>0</v>
      </c>
      <c r="AC1086" s="33">
        <f t="shared" si="3001"/>
        <v>0</v>
      </c>
      <c r="AD1086" s="26">
        <f t="shared" si="3018"/>
        <v>0</v>
      </c>
      <c r="AE1086" s="46" t="str">
        <f>IFERROR(IF(AE$3=VLOOKUP($E1086,Template!$AK$5:$AM$17,3,FALSE),$AD1086*$F1086,0),"0.00")</f>
        <v>0.00</v>
      </c>
      <c r="AF1086" s="46" t="str">
        <f>IFERROR(IF(AF$3=VLOOKUP($E1086,Template!$AK$5:$AM$17,3,FALSE),$AD1086*$F1086,0),"0.00")</f>
        <v>0.00</v>
      </c>
      <c r="AG1086" s="28">
        <f t="shared" si="3003"/>
        <v>0</v>
      </c>
      <c r="AH1086" s="13" t="s">
        <v>40</v>
      </c>
      <c r="AI1086" s="13" t="s">
        <v>41</v>
      </c>
      <c r="AK1086" s="14" t="s">
        <v>69</v>
      </c>
      <c r="AL1086" s="15">
        <v>0.15</v>
      </c>
      <c r="AM1086" s="16" t="s">
        <v>2</v>
      </c>
    </row>
    <row r="1087" spans="1:39" s="3" customFormat="1" ht="13.8" x14ac:dyDescent="0.25">
      <c r="A1087" s="7" t="str">
        <f t="shared" ref="A1087:C1087" si="3023">A1086</f>
        <v>(Enter Broadcasting Company Name)</v>
      </c>
      <c r="B1087" s="7" t="str">
        <f t="shared" si="3023"/>
        <v>(Enter Call Letters)</v>
      </c>
      <c r="C1087" s="8" t="str">
        <f t="shared" si="3023"/>
        <v>(Select AM/FM)</v>
      </c>
      <c r="D1087" s="30"/>
      <c r="E1087" s="8" t="str">
        <f t="shared" si="3005"/>
        <v>(Select Station Province)</v>
      </c>
      <c r="F1087" s="9" t="str">
        <f>IFERROR(VLOOKUP(E1087,Template!$AK$5:$AL$17,2,FALSE),"")</f>
        <v/>
      </c>
      <c r="G1087" s="42" t="s">
        <v>17</v>
      </c>
      <c r="H1087" s="42" t="s">
        <v>7</v>
      </c>
      <c r="I1087" s="32" t="s">
        <v>65</v>
      </c>
      <c r="J1087" s="32" t="s">
        <v>66</v>
      </c>
      <c r="K1087" s="33">
        <f t="shared" si="2987"/>
        <v>0</v>
      </c>
      <c r="L1087" s="33">
        <f t="shared" si="2988"/>
        <v>0</v>
      </c>
      <c r="M1087" s="34">
        <f t="shared" si="2986"/>
        <v>0</v>
      </c>
      <c r="N1087" s="34">
        <f t="shared" si="3006"/>
        <v>0</v>
      </c>
      <c r="O1087" s="34">
        <f t="shared" si="2989"/>
        <v>0</v>
      </c>
      <c r="P1087" s="12" t="str">
        <f t="shared" ref="P1087:Q1087" si="3024">P1086</f>
        <v>(Select Language)</v>
      </c>
      <c r="Q1087" s="12" t="str">
        <f t="shared" si="3024"/>
        <v>(Select Usage)</v>
      </c>
      <c r="R1087" s="33">
        <f t="shared" si="2990"/>
        <v>0</v>
      </c>
      <c r="S1087" s="33">
        <f t="shared" si="2991"/>
        <v>0</v>
      </c>
      <c r="T1087" s="33">
        <f t="shared" si="2992"/>
        <v>0</v>
      </c>
      <c r="U1087" s="33">
        <f t="shared" si="2993"/>
        <v>0</v>
      </c>
      <c r="V1087" s="33">
        <f t="shared" si="2994"/>
        <v>0</v>
      </c>
      <c r="W1087" s="33">
        <f t="shared" si="2995"/>
        <v>0</v>
      </c>
      <c r="X1087" s="33">
        <f t="shared" si="2996"/>
        <v>0</v>
      </c>
      <c r="Y1087" s="33">
        <f t="shared" si="2997"/>
        <v>0</v>
      </c>
      <c r="Z1087" s="33">
        <f t="shared" si="2998"/>
        <v>0</v>
      </c>
      <c r="AA1087" s="33">
        <f t="shared" si="2999"/>
        <v>0</v>
      </c>
      <c r="AB1087" s="33">
        <f t="shared" si="3000"/>
        <v>0</v>
      </c>
      <c r="AC1087" s="33">
        <f t="shared" si="3001"/>
        <v>0</v>
      </c>
      <c r="AD1087" s="26">
        <f>SUM(R1087:AC1087)</f>
        <v>0</v>
      </c>
      <c r="AE1087" s="46" t="str">
        <f>IFERROR(IF(AE$3=VLOOKUP($E1087,Template!$AK$5:$AM$17,3,FALSE),$AD1087*$F1087,0),"0.00")</f>
        <v>0.00</v>
      </c>
      <c r="AF1087" s="46" t="str">
        <f>IFERROR(IF(AF$3=VLOOKUP($E1087,Template!$AK$5:$AM$17,3,FALSE),$AD1087*$F1087,0),"0.00")</f>
        <v>0.00</v>
      </c>
      <c r="AG1087" s="28">
        <f t="shared" si="3003"/>
        <v>0</v>
      </c>
      <c r="AH1087" s="13" t="s">
        <v>40</v>
      </c>
      <c r="AI1087" s="13" t="s">
        <v>41</v>
      </c>
      <c r="AK1087" s="14" t="s">
        <v>29</v>
      </c>
      <c r="AL1087" s="15">
        <v>0.05</v>
      </c>
      <c r="AM1087" s="16" t="s">
        <v>3</v>
      </c>
    </row>
    <row r="1088" spans="1:39" s="3" customFormat="1" ht="13.8" x14ac:dyDescent="0.25">
      <c r="A1088" s="7" t="str">
        <f t="shared" ref="A1088:C1088" si="3025">A1087</f>
        <v>(Enter Broadcasting Company Name)</v>
      </c>
      <c r="B1088" s="7" t="str">
        <f t="shared" si="3025"/>
        <v>(Enter Call Letters)</v>
      </c>
      <c r="C1088" s="8" t="str">
        <f t="shared" si="3025"/>
        <v>(Select AM/FM)</v>
      </c>
      <c r="D1088" s="30"/>
      <c r="E1088" s="8" t="str">
        <f t="shared" si="3005"/>
        <v>(Select Station Province)</v>
      </c>
      <c r="F1088" s="9" t="str">
        <f>IFERROR(VLOOKUP(E1088,Template!$AK$5:$AL$17,2,FALSE),"")</f>
        <v/>
      </c>
      <c r="G1088" s="42" t="s">
        <v>18</v>
      </c>
      <c r="H1088" s="43" t="s">
        <v>8</v>
      </c>
      <c r="I1088" s="32" t="s">
        <v>65</v>
      </c>
      <c r="J1088" s="32" t="s">
        <v>66</v>
      </c>
      <c r="K1088" s="33">
        <f t="shared" si="2987"/>
        <v>0</v>
      </c>
      <c r="L1088" s="33">
        <f t="shared" si="2988"/>
        <v>0</v>
      </c>
      <c r="M1088" s="34">
        <f t="shared" si="2986"/>
        <v>0</v>
      </c>
      <c r="N1088" s="34">
        <f t="shared" si="3006"/>
        <v>0</v>
      </c>
      <c r="O1088" s="34">
        <f t="shared" si="2989"/>
        <v>0</v>
      </c>
      <c r="P1088" s="12" t="str">
        <f t="shared" ref="P1088:Q1088" si="3026">P1087</f>
        <v>(Select Language)</v>
      </c>
      <c r="Q1088" s="12" t="str">
        <f t="shared" si="3026"/>
        <v>(Select Usage)</v>
      </c>
      <c r="R1088" s="33">
        <f t="shared" si="2990"/>
        <v>0</v>
      </c>
      <c r="S1088" s="33">
        <f t="shared" si="2991"/>
        <v>0</v>
      </c>
      <c r="T1088" s="33">
        <f t="shared" si="2992"/>
        <v>0</v>
      </c>
      <c r="U1088" s="33">
        <f t="shared" si="2993"/>
        <v>0</v>
      </c>
      <c r="V1088" s="33">
        <f t="shared" si="2994"/>
        <v>0</v>
      </c>
      <c r="W1088" s="33">
        <f t="shared" si="2995"/>
        <v>0</v>
      </c>
      <c r="X1088" s="33">
        <f t="shared" si="2996"/>
        <v>0</v>
      </c>
      <c r="Y1088" s="33">
        <f t="shared" si="2997"/>
        <v>0</v>
      </c>
      <c r="Z1088" s="33">
        <f t="shared" si="2998"/>
        <v>0</v>
      </c>
      <c r="AA1088" s="33">
        <f t="shared" si="2999"/>
        <v>0</v>
      </c>
      <c r="AB1088" s="33">
        <f t="shared" si="3000"/>
        <v>0</v>
      </c>
      <c r="AC1088" s="33">
        <f t="shared" si="3001"/>
        <v>0</v>
      </c>
      <c r="AD1088" s="26">
        <f t="shared" ref="AD1088" si="3027">SUM(R1088:AC1088)</f>
        <v>0</v>
      </c>
      <c r="AE1088" s="46" t="str">
        <f>IFERROR(IF(AE$3=VLOOKUP($E1088,Template!$AK$5:$AM$17,3,FALSE),$AD1088*$F1088,0),"0.00")</f>
        <v>0.00</v>
      </c>
      <c r="AF1088" s="46" t="str">
        <f>IFERROR(IF(AF$3=VLOOKUP($E1088,Template!$AK$5:$AM$17,3,FALSE),$AD1088*$F1088,0),"0.00")</f>
        <v>0.00</v>
      </c>
      <c r="AG1088" s="28">
        <f t="shared" si="3003"/>
        <v>0</v>
      </c>
      <c r="AH1088" s="13" t="s">
        <v>40</v>
      </c>
      <c r="AI1088" s="13" t="s">
        <v>41</v>
      </c>
      <c r="AK1088" s="14" t="s">
        <v>21</v>
      </c>
      <c r="AL1088" s="15">
        <v>0.05</v>
      </c>
      <c r="AM1088" s="16" t="s">
        <v>3</v>
      </c>
    </row>
    <row r="1089" spans="1:39" ht="13.8" x14ac:dyDescent="0.25">
      <c r="A1089" s="19" t="s">
        <v>4</v>
      </c>
      <c r="B1089" s="19"/>
      <c r="C1089" s="20"/>
      <c r="D1089" s="20"/>
      <c r="E1089" s="20"/>
      <c r="F1089" s="20"/>
      <c r="G1089" s="44"/>
      <c r="H1089" s="44"/>
      <c r="I1089" s="21">
        <f t="shared" ref="I1089:K1089" si="3028">SUM(I1077:I1088)</f>
        <v>0</v>
      </c>
      <c r="J1089" s="21">
        <f t="shared" si="3028"/>
        <v>0</v>
      </c>
      <c r="K1089" s="21">
        <f t="shared" si="3028"/>
        <v>0</v>
      </c>
      <c r="L1089" s="21">
        <f>L1088</f>
        <v>0</v>
      </c>
      <c r="M1089" s="21">
        <f>SUM(M1077:M1088)</f>
        <v>0</v>
      </c>
      <c r="N1089" s="21">
        <f t="shared" ref="N1089:O1089" si="3029">SUM(N1077:N1088)</f>
        <v>0</v>
      </c>
      <c r="O1089" s="21">
        <f t="shared" si="3029"/>
        <v>0</v>
      </c>
      <c r="P1089" s="21"/>
      <c r="Q1089" s="22"/>
      <c r="R1089" s="21">
        <f t="shared" ref="R1089:AI1089" si="3030">SUM(R1077:R1088)</f>
        <v>0</v>
      </c>
      <c r="S1089" s="21">
        <f t="shared" si="3030"/>
        <v>0</v>
      </c>
      <c r="T1089" s="21">
        <f t="shared" si="3030"/>
        <v>0</v>
      </c>
      <c r="U1089" s="21">
        <f t="shared" si="3030"/>
        <v>0</v>
      </c>
      <c r="V1089" s="21">
        <f t="shared" si="3030"/>
        <v>0</v>
      </c>
      <c r="W1089" s="21">
        <f t="shared" si="3030"/>
        <v>0</v>
      </c>
      <c r="X1089" s="21">
        <f t="shared" si="3030"/>
        <v>0</v>
      </c>
      <c r="Y1089" s="21">
        <f t="shared" si="3030"/>
        <v>0</v>
      </c>
      <c r="Z1089" s="21">
        <f t="shared" si="3030"/>
        <v>0</v>
      </c>
      <c r="AA1089" s="21">
        <f t="shared" si="3030"/>
        <v>0</v>
      </c>
      <c r="AB1089" s="21">
        <f t="shared" si="3030"/>
        <v>0</v>
      </c>
      <c r="AC1089" s="21">
        <f t="shared" si="3030"/>
        <v>0</v>
      </c>
      <c r="AD1089" s="27">
        <f t="shared" si="3030"/>
        <v>0</v>
      </c>
      <c r="AE1089" s="21">
        <f t="shared" si="3030"/>
        <v>0</v>
      </c>
      <c r="AF1089" s="21">
        <f t="shared" si="3030"/>
        <v>0</v>
      </c>
      <c r="AG1089" s="27">
        <f t="shared" si="3030"/>
        <v>0</v>
      </c>
      <c r="AH1089" s="21">
        <f t="shared" si="3030"/>
        <v>0</v>
      </c>
      <c r="AI1089" s="21">
        <f t="shared" si="3030"/>
        <v>0</v>
      </c>
      <c r="AK1089" s="14" t="s">
        <v>71</v>
      </c>
      <c r="AL1089" s="15">
        <v>0.05</v>
      </c>
      <c r="AM1089" s="16" t="s">
        <v>3</v>
      </c>
    </row>
    <row r="1090" spans="1:39" x14ac:dyDescent="0.25">
      <c r="A1090" s="2"/>
      <c r="G1090" s="2"/>
      <c r="H1090" s="2"/>
      <c r="O1090" s="2"/>
      <c r="P1090" s="2"/>
    </row>
    <row r="1091" spans="1:39" ht="42" customHeight="1" x14ac:dyDescent="0.25">
      <c r="A1091" s="223" t="s">
        <v>63</v>
      </c>
      <c r="B1091" s="223" t="s">
        <v>43</v>
      </c>
      <c r="C1091" s="224" t="s">
        <v>19</v>
      </c>
      <c r="D1091" s="226"/>
      <c r="E1091" s="223" t="s">
        <v>14</v>
      </c>
      <c r="F1091" s="223" t="s">
        <v>38</v>
      </c>
      <c r="G1091" s="223" t="s">
        <v>1</v>
      </c>
      <c r="H1091" s="223" t="s">
        <v>5</v>
      </c>
      <c r="I1091" s="225" t="s">
        <v>31</v>
      </c>
      <c r="J1091" s="225" t="s">
        <v>32</v>
      </c>
      <c r="K1091" s="225" t="s">
        <v>48</v>
      </c>
      <c r="L1091" s="225" t="s">
        <v>0</v>
      </c>
      <c r="M1091" s="4" t="s">
        <v>45</v>
      </c>
      <c r="N1091" s="4" t="s">
        <v>46</v>
      </c>
      <c r="O1091" s="4" t="s">
        <v>47</v>
      </c>
      <c r="P1091" s="225" t="s">
        <v>50</v>
      </c>
      <c r="Q1091" s="225" t="s">
        <v>33</v>
      </c>
      <c r="R1091" s="4" t="s">
        <v>51</v>
      </c>
      <c r="S1091" s="4" t="s">
        <v>52</v>
      </c>
      <c r="T1091" s="4" t="s">
        <v>53</v>
      </c>
      <c r="U1091" s="4" t="s">
        <v>54</v>
      </c>
      <c r="V1091" s="4" t="s">
        <v>55</v>
      </c>
      <c r="W1091" s="4" t="s">
        <v>56</v>
      </c>
      <c r="X1091" s="4" t="s">
        <v>57</v>
      </c>
      <c r="Y1091" s="4" t="s">
        <v>58</v>
      </c>
      <c r="Z1091" s="4" t="s">
        <v>59</v>
      </c>
      <c r="AA1091" s="4" t="s">
        <v>62</v>
      </c>
      <c r="AB1091" s="4" t="s">
        <v>60</v>
      </c>
      <c r="AC1091" s="4" t="s">
        <v>61</v>
      </c>
      <c r="AD1091" s="233" t="s">
        <v>34</v>
      </c>
      <c r="AE1091" s="231" t="s">
        <v>2</v>
      </c>
      <c r="AF1091" s="231" t="s">
        <v>3</v>
      </c>
      <c r="AG1091" s="233" t="s">
        <v>35</v>
      </c>
      <c r="AH1091" s="223" t="s">
        <v>36</v>
      </c>
      <c r="AI1091" s="223" t="s">
        <v>37</v>
      </c>
      <c r="AK1091" s="229" t="s">
        <v>30</v>
      </c>
      <c r="AL1091" s="229"/>
      <c r="AM1091" s="229"/>
    </row>
    <row r="1092" spans="1:39" s="6" customFormat="1" ht="35.25" customHeight="1" x14ac:dyDescent="0.3">
      <c r="A1092" s="224"/>
      <c r="B1092" s="224"/>
      <c r="C1092" s="224"/>
      <c r="D1092" s="227"/>
      <c r="E1092" s="223"/>
      <c r="F1092" s="223"/>
      <c r="G1092" s="223"/>
      <c r="H1092" s="223"/>
      <c r="I1092" s="230"/>
      <c r="J1092" s="230"/>
      <c r="K1092" s="230"/>
      <c r="L1092" s="230"/>
      <c r="M1092" s="5">
        <v>0</v>
      </c>
      <c r="N1092" s="5">
        <v>625000</v>
      </c>
      <c r="O1092" s="5">
        <v>1250000</v>
      </c>
      <c r="P1092" s="225"/>
      <c r="Q1092" s="225"/>
      <c r="R1092" s="29">
        <v>4.95E-4</v>
      </c>
      <c r="S1092" s="29">
        <v>9.5200000000000005E-4</v>
      </c>
      <c r="T1092" s="29">
        <v>1.5900000000000001E-3</v>
      </c>
      <c r="U1092" s="29">
        <v>1.1169999999999999E-3</v>
      </c>
      <c r="V1092" s="29">
        <v>2.189E-3</v>
      </c>
      <c r="W1092" s="29">
        <v>4.5430000000000002E-3</v>
      </c>
      <c r="X1092" s="29">
        <v>8.8199999999999997E-4</v>
      </c>
      <c r="Y1092" s="29">
        <v>1.6949999999999999E-3</v>
      </c>
      <c r="Z1092" s="29">
        <v>2.8319999999999999E-3</v>
      </c>
      <c r="AA1092" s="29">
        <v>1.9889999999999999E-3</v>
      </c>
      <c r="AB1092" s="29">
        <v>3.8999999999999998E-3</v>
      </c>
      <c r="AC1092" s="29">
        <v>8.0949999999999998E-3</v>
      </c>
      <c r="AD1092" s="233"/>
      <c r="AE1092" s="232"/>
      <c r="AF1092" s="232"/>
      <c r="AG1092" s="234"/>
      <c r="AH1092" s="223"/>
      <c r="AI1092" s="223"/>
      <c r="AK1092" s="229"/>
      <c r="AL1092" s="229"/>
      <c r="AM1092" s="229"/>
    </row>
    <row r="1093" spans="1:39" s="3" customFormat="1" ht="13.8" x14ac:dyDescent="0.25">
      <c r="A1093" s="7" t="s">
        <v>44</v>
      </c>
      <c r="B1093" s="7" t="s">
        <v>42</v>
      </c>
      <c r="C1093" s="8" t="s">
        <v>39</v>
      </c>
      <c r="D1093" s="30"/>
      <c r="E1093" s="8" t="s">
        <v>64</v>
      </c>
      <c r="F1093" s="9" t="str">
        <f>IFERROR(VLOOKUP(E1093,Template!$AK$5:$AL$17,2,FALSE),"")</f>
        <v/>
      </c>
      <c r="G1093" s="41" t="s">
        <v>7</v>
      </c>
      <c r="H1093" s="41" t="s">
        <v>6</v>
      </c>
      <c r="I1093" s="32" t="s">
        <v>65</v>
      </c>
      <c r="J1093" s="32" t="s">
        <v>66</v>
      </c>
      <c r="K1093" s="33">
        <f>IFERROR(I1093+J1093,0)</f>
        <v>0</v>
      </c>
      <c r="L1093" s="33">
        <f>IFERROR(K1093,"")</f>
        <v>0</v>
      </c>
      <c r="M1093" s="34">
        <f t="shared" ref="M1093:M1104" si="3031">IF(L1093&lt;=$N$4,K1093,IF(L1092&gt;$N$4,0,$N$4-L1092))</f>
        <v>0</v>
      </c>
      <c r="N1093" s="34">
        <f>IF(AND(L1093&gt;$N$4,L1093&lt;=$O$4),K1093-M1093,IF(AND(L1092&gt;$N$4,L1092&lt;=$O$4),$O$4-L1092,IF(L1092&gt;$O$4,0,IF(L1093&lt;$N$4,0,MIN(L1093-$N$4,$N$4)))))</f>
        <v>0</v>
      </c>
      <c r="O1093" s="34">
        <f>IF(L1093&gt;$O$4,K1093-M1093-N1093,0)</f>
        <v>0</v>
      </c>
      <c r="P1093" s="12" t="s">
        <v>94</v>
      </c>
      <c r="Q1093" s="12" t="s">
        <v>68</v>
      </c>
      <c r="R1093" s="33">
        <f>IF(AND($Q1093="LOW",$P1093="French"),M1093*R$4,0)</f>
        <v>0</v>
      </c>
      <c r="S1093" s="33">
        <f>IF(AND($Q1093="LOW",$P1093="French"),N1093*S$4,0)</f>
        <v>0</v>
      </c>
      <c r="T1093" s="33">
        <f>IF(AND($Q1093="LOW",$P1093="French"),O1093*T$4,0)</f>
        <v>0</v>
      </c>
      <c r="U1093" s="33">
        <f>IF(AND($Q1093="HIGH",$P1093="French"),M1093*U$4,0)</f>
        <v>0</v>
      </c>
      <c r="V1093" s="33">
        <f>IF(AND($Q1093="HIGH",$P1093="French"),N1093*V$4,0)</f>
        <v>0</v>
      </c>
      <c r="W1093" s="33">
        <f>IF(AND($Q1093="HIGH",$P1093="French"),O1093*W$4,0)</f>
        <v>0</v>
      </c>
      <c r="X1093" s="33">
        <f>IF(AND($Q1093="LOW",$P1093="English"),M1093*X$4,0)</f>
        <v>0</v>
      </c>
      <c r="Y1093" s="33">
        <f>IF(AND($Q1093="LOW",$P1093="English"),N1093*Y$4,0)</f>
        <v>0</v>
      </c>
      <c r="Z1093" s="33">
        <f>IF(AND($Q1093="LOW",$P1093="English"),O1093*Z$4,0)</f>
        <v>0</v>
      </c>
      <c r="AA1093" s="33">
        <f>IF(AND($Q1093="HIGH",$P1093="English"),M1093*AA$4,0)</f>
        <v>0</v>
      </c>
      <c r="AB1093" s="33">
        <f>IF(AND($Q1093="HIGH",$P1093="English"),N1093*AB$4,0)</f>
        <v>0</v>
      </c>
      <c r="AC1093" s="33">
        <f>IF(AND($Q1093="HIGH",$P1093="English"),O1093*AC$4,0)</f>
        <v>0</v>
      </c>
      <c r="AD1093" s="26">
        <f>SUM(R1093:AC1093)</f>
        <v>0</v>
      </c>
      <c r="AE1093" s="46" t="str">
        <f>IFERROR(IF(AE$3=VLOOKUP($E1093,Template!$AK$5:$AM$17,3,FALSE),$AD1093*$F1093,0),"0.00")</f>
        <v>0.00</v>
      </c>
      <c r="AF1093" s="46" t="str">
        <f>IFERROR(IF(AF$3=VLOOKUP($E1093,Template!$AK$5:$AM$17,3,FALSE),$AD1093*$F1093,0),"0.00")</f>
        <v>0.00</v>
      </c>
      <c r="AG1093" s="28">
        <f>SUM(AD1093:AF1093)</f>
        <v>0</v>
      </c>
      <c r="AH1093" s="13" t="s">
        <v>40</v>
      </c>
      <c r="AI1093" s="13" t="s">
        <v>41</v>
      </c>
      <c r="AK1093" s="14" t="s">
        <v>25</v>
      </c>
      <c r="AL1093" s="15">
        <v>0.05</v>
      </c>
      <c r="AM1093" s="16" t="s">
        <v>3</v>
      </c>
    </row>
    <row r="1094" spans="1:39" s="3" customFormat="1" ht="13.8" x14ac:dyDescent="0.25">
      <c r="A1094" s="7" t="str">
        <f>A1093</f>
        <v>(Enter Broadcasting Company Name)</v>
      </c>
      <c r="B1094" s="7" t="str">
        <f>B1093</f>
        <v>(Enter Call Letters)</v>
      </c>
      <c r="C1094" s="8" t="str">
        <f>C1093</f>
        <v>(Select AM/FM)</v>
      </c>
      <c r="D1094" s="30"/>
      <c r="E1094" s="8" t="str">
        <f>E1093</f>
        <v>(Select Station Province)</v>
      </c>
      <c r="F1094" s="9" t="str">
        <f>IFERROR(VLOOKUP(E1094,Template!$AK$5:$AL$17,2,FALSE),"")</f>
        <v/>
      </c>
      <c r="G1094" s="42" t="s">
        <v>8</v>
      </c>
      <c r="H1094" s="42" t="s">
        <v>9</v>
      </c>
      <c r="I1094" s="32" t="s">
        <v>65</v>
      </c>
      <c r="J1094" s="32" t="s">
        <v>66</v>
      </c>
      <c r="K1094" s="33">
        <f t="shared" ref="K1094:K1104" si="3032">IFERROR(I1094+J1094,0)</f>
        <v>0</v>
      </c>
      <c r="L1094" s="33">
        <f t="shared" ref="L1094:L1104" si="3033">IFERROR(L1093+K1094,"")</f>
        <v>0</v>
      </c>
      <c r="M1094" s="34">
        <f t="shared" si="3031"/>
        <v>0</v>
      </c>
      <c r="N1094" s="34">
        <f>IF(AND(L1094&gt;$N$4,L1094&lt;=$O$4),K1094-M1094,IF(AND(L1093&gt;$N$4,L1093&lt;=$O$4),$O$4-L1093,IF(L1093&gt;$O$4,0,IF(L1094&lt;$N$4,0,MIN(L1094-$N$4,$N$4)))))</f>
        <v>0</v>
      </c>
      <c r="O1094" s="34">
        <f t="shared" ref="O1094:O1104" si="3034">IF(L1094&gt;$O$4,K1094-M1094-N1094,0)</f>
        <v>0</v>
      </c>
      <c r="P1094" s="12" t="str">
        <f>P1093</f>
        <v>(Select Language)</v>
      </c>
      <c r="Q1094" s="12" t="str">
        <f>Q1093</f>
        <v>(Select Usage)</v>
      </c>
      <c r="R1094" s="33">
        <f t="shared" ref="R1094:R1104" si="3035">IF(AND($Q1094="LOW",$P1094="French"),M1094*R$4,0)</f>
        <v>0</v>
      </c>
      <c r="S1094" s="33">
        <f t="shared" ref="S1094:S1104" si="3036">IF(AND($Q1094="LOW",$P1094="French"),N1094*S$4,0)</f>
        <v>0</v>
      </c>
      <c r="T1094" s="33">
        <f t="shared" ref="T1094:T1104" si="3037">IF(AND($Q1094="LOW",$P1094="French"),O1094*T$4,0)</f>
        <v>0</v>
      </c>
      <c r="U1094" s="33">
        <f t="shared" ref="U1094:U1104" si="3038">IF(AND($Q1094="HIGH",$P1094="French"),M1094*U$4,0)</f>
        <v>0</v>
      </c>
      <c r="V1094" s="33">
        <f t="shared" ref="V1094:V1104" si="3039">IF(AND($Q1094="HIGH",$P1094="French"),N1094*V$4,0)</f>
        <v>0</v>
      </c>
      <c r="W1094" s="33">
        <f t="shared" ref="W1094:W1104" si="3040">IF(AND($Q1094="HIGH",$P1094="French"),O1094*W$4,0)</f>
        <v>0</v>
      </c>
      <c r="X1094" s="33">
        <f t="shared" ref="X1094:X1104" si="3041">IF(AND($Q1094="LOW",$P1094="English"),M1094*X$4,0)</f>
        <v>0</v>
      </c>
      <c r="Y1094" s="33">
        <f t="shared" ref="Y1094:Y1104" si="3042">IF(AND($Q1094="LOW",$P1094="English"),N1094*Y$4,0)</f>
        <v>0</v>
      </c>
      <c r="Z1094" s="33">
        <f t="shared" ref="Z1094:Z1104" si="3043">IF(AND($Q1094="LOW",$P1094="English"),O1094*Z$4,0)</f>
        <v>0</v>
      </c>
      <c r="AA1094" s="33">
        <f t="shared" ref="AA1094:AA1104" si="3044">IF(AND($Q1094="HIGH",$P1094="English"),M1094*AA$4,0)</f>
        <v>0</v>
      </c>
      <c r="AB1094" s="33">
        <f t="shared" ref="AB1094:AB1104" si="3045">IF(AND($Q1094="HIGH",$P1094="English"),N1094*AB$4,0)</f>
        <v>0</v>
      </c>
      <c r="AC1094" s="33">
        <f t="shared" ref="AC1094:AC1104" si="3046">IF(AND($Q1094="HIGH",$P1094="English"),O1094*AC$4,0)</f>
        <v>0</v>
      </c>
      <c r="AD1094" s="26">
        <f t="shared" ref="AD1094:AD1098" si="3047">SUM(R1094:AC1094)</f>
        <v>0</v>
      </c>
      <c r="AE1094" s="46" t="str">
        <f>IFERROR(IF(AE$3=VLOOKUP($E1094,Template!$AK$5:$AM$17,3,FALSE),$AD1094*$F1094,0),"0.00")</f>
        <v>0.00</v>
      </c>
      <c r="AF1094" s="46" t="str">
        <f>IFERROR(IF(AF$3=VLOOKUP($E1094,Template!$AK$5:$AM$17,3,FALSE),$AD1094*$F1094,0),"0.00")</f>
        <v>0.00</v>
      </c>
      <c r="AG1094" s="28">
        <f t="shared" ref="AG1094:AG1104" si="3048">SUM(AD1094:AF1094)</f>
        <v>0</v>
      </c>
      <c r="AH1094" s="13" t="s">
        <v>40</v>
      </c>
      <c r="AI1094" s="13" t="s">
        <v>41</v>
      </c>
      <c r="AK1094" s="14" t="s">
        <v>23</v>
      </c>
      <c r="AL1094" s="15">
        <v>0.05</v>
      </c>
      <c r="AM1094" s="16" t="s">
        <v>3</v>
      </c>
    </row>
    <row r="1095" spans="1:39" s="3" customFormat="1" ht="13.8" x14ac:dyDescent="0.25">
      <c r="A1095" s="7" t="str">
        <f t="shared" ref="A1095:C1095" si="3049">A1094</f>
        <v>(Enter Broadcasting Company Name)</v>
      </c>
      <c r="B1095" s="7" t="str">
        <f t="shared" si="3049"/>
        <v>(Enter Call Letters)</v>
      </c>
      <c r="C1095" s="8" t="str">
        <f t="shared" si="3049"/>
        <v>(Select AM/FM)</v>
      </c>
      <c r="D1095" s="30"/>
      <c r="E1095" s="8" t="str">
        <f t="shared" ref="E1095:E1104" si="3050">E1094</f>
        <v>(Select Station Province)</v>
      </c>
      <c r="F1095" s="9" t="str">
        <f>IFERROR(VLOOKUP(E1095,Template!$AK$5:$AL$17,2,FALSE),"")</f>
        <v/>
      </c>
      <c r="G1095" s="42" t="s">
        <v>6</v>
      </c>
      <c r="H1095" s="42" t="s">
        <v>10</v>
      </c>
      <c r="I1095" s="32" t="s">
        <v>65</v>
      </c>
      <c r="J1095" s="32" t="s">
        <v>66</v>
      </c>
      <c r="K1095" s="33">
        <f t="shared" si="3032"/>
        <v>0</v>
      </c>
      <c r="L1095" s="33">
        <f t="shared" si="3033"/>
        <v>0</v>
      </c>
      <c r="M1095" s="34">
        <f t="shared" si="3031"/>
        <v>0</v>
      </c>
      <c r="N1095" s="34">
        <f t="shared" ref="N1095:N1104" si="3051">IF(AND(L1095&gt;$N$4,L1095&lt;=$O$4),K1095-M1095,IF(AND(L1094&gt;$N$4,L1094&lt;=$O$4),$O$4-L1094,IF(L1094&gt;$O$4,0,IF(L1095&lt;$N$4,0,MIN(L1095-$N$4,$N$4)))))</f>
        <v>0</v>
      </c>
      <c r="O1095" s="34">
        <f t="shared" si="3034"/>
        <v>0</v>
      </c>
      <c r="P1095" s="12" t="str">
        <f t="shared" ref="P1095:Q1095" si="3052">P1094</f>
        <v>(Select Language)</v>
      </c>
      <c r="Q1095" s="12" t="str">
        <f t="shared" si="3052"/>
        <v>(Select Usage)</v>
      </c>
      <c r="R1095" s="33">
        <f t="shared" si="3035"/>
        <v>0</v>
      </c>
      <c r="S1095" s="33">
        <f t="shared" si="3036"/>
        <v>0</v>
      </c>
      <c r="T1095" s="33">
        <f t="shared" si="3037"/>
        <v>0</v>
      </c>
      <c r="U1095" s="33">
        <f t="shared" si="3038"/>
        <v>0</v>
      </c>
      <c r="V1095" s="33">
        <f t="shared" si="3039"/>
        <v>0</v>
      </c>
      <c r="W1095" s="33">
        <f t="shared" si="3040"/>
        <v>0</v>
      </c>
      <c r="X1095" s="33">
        <f t="shared" si="3041"/>
        <v>0</v>
      </c>
      <c r="Y1095" s="33">
        <f t="shared" si="3042"/>
        <v>0</v>
      </c>
      <c r="Z1095" s="33">
        <f t="shared" si="3043"/>
        <v>0</v>
      </c>
      <c r="AA1095" s="33">
        <f t="shared" si="3044"/>
        <v>0</v>
      </c>
      <c r="AB1095" s="33">
        <f t="shared" si="3045"/>
        <v>0</v>
      </c>
      <c r="AC1095" s="33">
        <f t="shared" si="3046"/>
        <v>0</v>
      </c>
      <c r="AD1095" s="26">
        <f t="shared" si="3047"/>
        <v>0</v>
      </c>
      <c r="AE1095" s="46" t="str">
        <f>IFERROR(IF(AE$3=VLOOKUP($E1095,Template!$AK$5:$AM$17,3,FALSE),$AD1095*$F1095,0),"0.00")</f>
        <v>0.00</v>
      </c>
      <c r="AF1095" s="46" t="str">
        <f>IFERROR(IF(AF$3=VLOOKUP($E1095,Template!$AK$5:$AM$17,3,FALSE),$AD1095*$F1095,0),"0.00")</f>
        <v>0.00</v>
      </c>
      <c r="AG1095" s="28">
        <f t="shared" si="3048"/>
        <v>0</v>
      </c>
      <c r="AH1095" s="13" t="s">
        <v>40</v>
      </c>
      <c r="AI1095" s="13" t="s">
        <v>41</v>
      </c>
      <c r="AK1095" s="14" t="s">
        <v>24</v>
      </c>
      <c r="AL1095" s="15">
        <v>0.05</v>
      </c>
      <c r="AM1095" s="16" t="s">
        <v>3</v>
      </c>
    </row>
    <row r="1096" spans="1:39" s="3" customFormat="1" ht="13.8" x14ac:dyDescent="0.25">
      <c r="A1096" s="7" t="str">
        <f t="shared" ref="A1096:C1096" si="3053">A1095</f>
        <v>(Enter Broadcasting Company Name)</v>
      </c>
      <c r="B1096" s="7" t="str">
        <f t="shared" si="3053"/>
        <v>(Enter Call Letters)</v>
      </c>
      <c r="C1096" s="8" t="str">
        <f t="shared" si="3053"/>
        <v>(Select AM/FM)</v>
      </c>
      <c r="D1096" s="30"/>
      <c r="E1096" s="8" t="str">
        <f t="shared" si="3050"/>
        <v>(Select Station Province)</v>
      </c>
      <c r="F1096" s="9" t="str">
        <f>IFERROR(VLOOKUP(E1096,Template!$AK$5:$AL$17,2,FALSE),"")</f>
        <v/>
      </c>
      <c r="G1096" s="42" t="s">
        <v>9</v>
      </c>
      <c r="H1096" s="42" t="s">
        <v>11</v>
      </c>
      <c r="I1096" s="32" t="s">
        <v>65</v>
      </c>
      <c r="J1096" s="32" t="s">
        <v>66</v>
      </c>
      <c r="K1096" s="33">
        <f t="shared" si="3032"/>
        <v>0</v>
      </c>
      <c r="L1096" s="33">
        <f t="shared" si="3033"/>
        <v>0</v>
      </c>
      <c r="M1096" s="34">
        <f t="shared" si="3031"/>
        <v>0</v>
      </c>
      <c r="N1096" s="34">
        <f t="shared" si="3051"/>
        <v>0</v>
      </c>
      <c r="O1096" s="34">
        <f t="shared" si="3034"/>
        <v>0</v>
      </c>
      <c r="P1096" s="12" t="str">
        <f t="shared" ref="P1096:Q1096" si="3054">P1095</f>
        <v>(Select Language)</v>
      </c>
      <c r="Q1096" s="12" t="str">
        <f t="shared" si="3054"/>
        <v>(Select Usage)</v>
      </c>
      <c r="R1096" s="33">
        <f t="shared" si="3035"/>
        <v>0</v>
      </c>
      <c r="S1096" s="33">
        <f t="shared" si="3036"/>
        <v>0</v>
      </c>
      <c r="T1096" s="33">
        <f t="shared" si="3037"/>
        <v>0</v>
      </c>
      <c r="U1096" s="33">
        <f t="shared" si="3038"/>
        <v>0</v>
      </c>
      <c r="V1096" s="33">
        <f t="shared" si="3039"/>
        <v>0</v>
      </c>
      <c r="W1096" s="33">
        <f t="shared" si="3040"/>
        <v>0</v>
      </c>
      <c r="X1096" s="33">
        <f t="shared" si="3041"/>
        <v>0</v>
      </c>
      <c r="Y1096" s="33">
        <f t="shared" si="3042"/>
        <v>0</v>
      </c>
      <c r="Z1096" s="33">
        <f t="shared" si="3043"/>
        <v>0</v>
      </c>
      <c r="AA1096" s="33">
        <f t="shared" si="3044"/>
        <v>0</v>
      </c>
      <c r="AB1096" s="33">
        <f t="shared" si="3045"/>
        <v>0</v>
      </c>
      <c r="AC1096" s="33">
        <f t="shared" si="3046"/>
        <v>0</v>
      </c>
      <c r="AD1096" s="26">
        <f t="shared" si="3047"/>
        <v>0</v>
      </c>
      <c r="AE1096" s="46" t="str">
        <f>IFERROR(IF(AE$3=VLOOKUP($E1096,Template!$AK$5:$AM$17,3,FALSE),$AD1096*$F1096,0),"0.00")</f>
        <v>0.00</v>
      </c>
      <c r="AF1096" s="46" t="str">
        <f>IFERROR(IF(AF$3=VLOOKUP($E1096,Template!$AK$5:$AM$17,3,FALSE),$AD1096*$F1096,0),"0.00")</f>
        <v>0.00</v>
      </c>
      <c r="AG1096" s="28">
        <f t="shared" si="3048"/>
        <v>0</v>
      </c>
      <c r="AH1096" s="13" t="s">
        <v>40</v>
      </c>
      <c r="AI1096" s="13" t="s">
        <v>41</v>
      </c>
      <c r="AK1096" s="14" t="s">
        <v>22</v>
      </c>
      <c r="AL1096" s="15">
        <v>0.15</v>
      </c>
      <c r="AM1096" s="16" t="s">
        <v>2</v>
      </c>
    </row>
    <row r="1097" spans="1:39" s="3" customFormat="1" ht="13.8" x14ac:dyDescent="0.25">
      <c r="A1097" s="7" t="str">
        <f t="shared" ref="A1097:C1097" si="3055">A1096</f>
        <v>(Enter Broadcasting Company Name)</v>
      </c>
      <c r="B1097" s="7" t="str">
        <f t="shared" si="3055"/>
        <v>(Enter Call Letters)</v>
      </c>
      <c r="C1097" s="8" t="str">
        <f t="shared" si="3055"/>
        <v>(Select AM/FM)</v>
      </c>
      <c r="D1097" s="30"/>
      <c r="E1097" s="8" t="str">
        <f t="shared" si="3050"/>
        <v>(Select Station Province)</v>
      </c>
      <c r="F1097" s="9" t="str">
        <f>IFERROR(VLOOKUP(E1097,Template!$AK$5:$AL$17,2,FALSE),"")</f>
        <v/>
      </c>
      <c r="G1097" s="42" t="s">
        <v>10</v>
      </c>
      <c r="H1097" s="42" t="s">
        <v>12</v>
      </c>
      <c r="I1097" s="32" t="s">
        <v>65</v>
      </c>
      <c r="J1097" s="32" t="s">
        <v>66</v>
      </c>
      <c r="K1097" s="33">
        <f t="shared" si="3032"/>
        <v>0</v>
      </c>
      <c r="L1097" s="33">
        <f t="shared" si="3033"/>
        <v>0</v>
      </c>
      <c r="M1097" s="34">
        <f t="shared" si="3031"/>
        <v>0</v>
      </c>
      <c r="N1097" s="34">
        <f t="shared" si="3051"/>
        <v>0</v>
      </c>
      <c r="O1097" s="34">
        <f t="shared" si="3034"/>
        <v>0</v>
      </c>
      <c r="P1097" s="12" t="str">
        <f t="shared" ref="P1097:Q1097" si="3056">P1096</f>
        <v>(Select Language)</v>
      </c>
      <c r="Q1097" s="12" t="str">
        <f t="shared" si="3056"/>
        <v>(Select Usage)</v>
      </c>
      <c r="R1097" s="33">
        <f t="shared" si="3035"/>
        <v>0</v>
      </c>
      <c r="S1097" s="33">
        <f t="shared" si="3036"/>
        <v>0</v>
      </c>
      <c r="T1097" s="33">
        <f t="shared" si="3037"/>
        <v>0</v>
      </c>
      <c r="U1097" s="33">
        <f t="shared" si="3038"/>
        <v>0</v>
      </c>
      <c r="V1097" s="33">
        <f t="shared" si="3039"/>
        <v>0</v>
      </c>
      <c r="W1097" s="33">
        <f t="shared" si="3040"/>
        <v>0</v>
      </c>
      <c r="X1097" s="33">
        <f t="shared" si="3041"/>
        <v>0</v>
      </c>
      <c r="Y1097" s="33">
        <f t="shared" si="3042"/>
        <v>0</v>
      </c>
      <c r="Z1097" s="33">
        <f t="shared" si="3043"/>
        <v>0</v>
      </c>
      <c r="AA1097" s="33">
        <f t="shared" si="3044"/>
        <v>0</v>
      </c>
      <c r="AB1097" s="33">
        <f t="shared" si="3045"/>
        <v>0</v>
      </c>
      <c r="AC1097" s="33">
        <f t="shared" si="3046"/>
        <v>0</v>
      </c>
      <c r="AD1097" s="26">
        <f t="shared" si="3047"/>
        <v>0</v>
      </c>
      <c r="AE1097" s="46" t="str">
        <f>IFERROR(IF(AE$3=VLOOKUP($E1097,Template!$AK$5:$AM$17,3,FALSE),$AD1097*$F1097,0),"0.00")</f>
        <v>0.00</v>
      </c>
      <c r="AF1097" s="46" t="str">
        <f>IFERROR(IF(AF$3=VLOOKUP($E1097,Template!$AK$5:$AM$17,3,FALSE),$AD1097*$F1097,0),"0.00")</f>
        <v>0.00</v>
      </c>
      <c r="AG1097" s="28">
        <f t="shared" si="3048"/>
        <v>0</v>
      </c>
      <c r="AH1097" s="13" t="s">
        <v>40</v>
      </c>
      <c r="AI1097" s="13" t="s">
        <v>41</v>
      </c>
      <c r="AK1097" s="14" t="s">
        <v>26</v>
      </c>
      <c r="AL1097" s="15">
        <v>0.15</v>
      </c>
      <c r="AM1097" s="16" t="s">
        <v>2</v>
      </c>
    </row>
    <row r="1098" spans="1:39" s="3" customFormat="1" ht="13.8" x14ac:dyDescent="0.25">
      <c r="A1098" s="7" t="str">
        <f t="shared" ref="A1098:C1098" si="3057">A1097</f>
        <v>(Enter Broadcasting Company Name)</v>
      </c>
      <c r="B1098" s="7" t="str">
        <f t="shared" si="3057"/>
        <v>(Enter Call Letters)</v>
      </c>
      <c r="C1098" s="8" t="str">
        <f t="shared" si="3057"/>
        <v>(Select AM/FM)</v>
      </c>
      <c r="D1098" s="30"/>
      <c r="E1098" s="8" t="str">
        <f t="shared" si="3050"/>
        <v>(Select Station Province)</v>
      </c>
      <c r="F1098" s="9" t="str">
        <f>IFERROR(VLOOKUP(E1098,Template!$AK$5:$AL$17,2,FALSE),"")</f>
        <v/>
      </c>
      <c r="G1098" s="42" t="s">
        <v>11</v>
      </c>
      <c r="H1098" s="42" t="s">
        <v>13</v>
      </c>
      <c r="I1098" s="32" t="s">
        <v>65</v>
      </c>
      <c r="J1098" s="32" t="s">
        <v>66</v>
      </c>
      <c r="K1098" s="33">
        <f t="shared" si="3032"/>
        <v>0</v>
      </c>
      <c r="L1098" s="33">
        <f t="shared" si="3033"/>
        <v>0</v>
      </c>
      <c r="M1098" s="34">
        <f t="shared" si="3031"/>
        <v>0</v>
      </c>
      <c r="N1098" s="34">
        <f t="shared" si="3051"/>
        <v>0</v>
      </c>
      <c r="O1098" s="34">
        <f t="shared" si="3034"/>
        <v>0</v>
      </c>
      <c r="P1098" s="12" t="str">
        <f t="shared" ref="P1098:Q1098" si="3058">P1097</f>
        <v>(Select Language)</v>
      </c>
      <c r="Q1098" s="12" t="str">
        <f t="shared" si="3058"/>
        <v>(Select Usage)</v>
      </c>
      <c r="R1098" s="33">
        <f t="shared" si="3035"/>
        <v>0</v>
      </c>
      <c r="S1098" s="33">
        <f t="shared" si="3036"/>
        <v>0</v>
      </c>
      <c r="T1098" s="33">
        <f t="shared" si="3037"/>
        <v>0</v>
      </c>
      <c r="U1098" s="33">
        <f t="shared" si="3038"/>
        <v>0</v>
      </c>
      <c r="V1098" s="33">
        <f t="shared" si="3039"/>
        <v>0</v>
      </c>
      <c r="W1098" s="33">
        <f t="shared" si="3040"/>
        <v>0</v>
      </c>
      <c r="X1098" s="33">
        <f t="shared" si="3041"/>
        <v>0</v>
      </c>
      <c r="Y1098" s="33">
        <f t="shared" si="3042"/>
        <v>0</v>
      </c>
      <c r="Z1098" s="33">
        <f t="shared" si="3043"/>
        <v>0</v>
      </c>
      <c r="AA1098" s="33">
        <f t="shared" si="3044"/>
        <v>0</v>
      </c>
      <c r="AB1098" s="33">
        <f t="shared" si="3045"/>
        <v>0</v>
      </c>
      <c r="AC1098" s="33">
        <f t="shared" si="3046"/>
        <v>0</v>
      </c>
      <c r="AD1098" s="26">
        <f t="shared" si="3047"/>
        <v>0</v>
      </c>
      <c r="AE1098" s="46" t="str">
        <f>IFERROR(IF(AE$3=VLOOKUP($E1098,Template!$AK$5:$AM$17,3,FALSE),$AD1098*$F1098,0),"0.00")</f>
        <v>0.00</v>
      </c>
      <c r="AF1098" s="46" t="str">
        <f>IFERROR(IF(AF$3=VLOOKUP($E1098,Template!$AK$5:$AM$17,3,FALSE),$AD1098*$F1098,0),"0.00")</f>
        <v>0.00</v>
      </c>
      <c r="AG1098" s="28">
        <f t="shared" si="3048"/>
        <v>0</v>
      </c>
      <c r="AH1098" s="13" t="s">
        <v>40</v>
      </c>
      <c r="AI1098" s="13" t="s">
        <v>41</v>
      </c>
      <c r="AK1098" s="14" t="s">
        <v>27</v>
      </c>
      <c r="AL1098" s="15">
        <v>0.15</v>
      </c>
      <c r="AM1098" s="16" t="s">
        <v>2</v>
      </c>
    </row>
    <row r="1099" spans="1:39" s="3" customFormat="1" ht="13.8" x14ac:dyDescent="0.25">
      <c r="A1099" s="7" t="str">
        <f t="shared" ref="A1099:C1099" si="3059">A1098</f>
        <v>(Enter Broadcasting Company Name)</v>
      </c>
      <c r="B1099" s="7" t="str">
        <f t="shared" si="3059"/>
        <v>(Enter Call Letters)</v>
      </c>
      <c r="C1099" s="8" t="str">
        <f t="shared" si="3059"/>
        <v>(Select AM/FM)</v>
      </c>
      <c r="D1099" s="30"/>
      <c r="E1099" s="8" t="str">
        <f t="shared" si="3050"/>
        <v>(Select Station Province)</v>
      </c>
      <c r="F1099" s="9" t="str">
        <f>IFERROR(VLOOKUP(E1099,Template!$AK$5:$AL$17,2,FALSE),"")</f>
        <v/>
      </c>
      <c r="G1099" s="42" t="s">
        <v>12</v>
      </c>
      <c r="H1099" s="42" t="s">
        <v>15</v>
      </c>
      <c r="I1099" s="32" t="s">
        <v>65</v>
      </c>
      <c r="J1099" s="32" t="s">
        <v>66</v>
      </c>
      <c r="K1099" s="33">
        <f t="shared" si="3032"/>
        <v>0</v>
      </c>
      <c r="L1099" s="33">
        <f t="shared" si="3033"/>
        <v>0</v>
      </c>
      <c r="M1099" s="34">
        <f t="shared" si="3031"/>
        <v>0</v>
      </c>
      <c r="N1099" s="34">
        <f t="shared" si="3051"/>
        <v>0</v>
      </c>
      <c r="O1099" s="34">
        <f t="shared" si="3034"/>
        <v>0</v>
      </c>
      <c r="P1099" s="12" t="str">
        <f t="shared" ref="P1099:Q1099" si="3060">P1098</f>
        <v>(Select Language)</v>
      </c>
      <c r="Q1099" s="12" t="str">
        <f t="shared" si="3060"/>
        <v>(Select Usage)</v>
      </c>
      <c r="R1099" s="33">
        <f t="shared" si="3035"/>
        <v>0</v>
      </c>
      <c r="S1099" s="33">
        <f t="shared" si="3036"/>
        <v>0</v>
      </c>
      <c r="T1099" s="33">
        <f t="shared" si="3037"/>
        <v>0</v>
      </c>
      <c r="U1099" s="33">
        <f t="shared" si="3038"/>
        <v>0</v>
      </c>
      <c r="V1099" s="33">
        <f t="shared" si="3039"/>
        <v>0</v>
      </c>
      <c r="W1099" s="33">
        <f t="shared" si="3040"/>
        <v>0</v>
      </c>
      <c r="X1099" s="33">
        <f t="shared" si="3041"/>
        <v>0</v>
      </c>
      <c r="Y1099" s="33">
        <f t="shared" si="3042"/>
        <v>0</v>
      </c>
      <c r="Z1099" s="33">
        <f t="shared" si="3043"/>
        <v>0</v>
      </c>
      <c r="AA1099" s="33">
        <f t="shared" si="3044"/>
        <v>0</v>
      </c>
      <c r="AB1099" s="33">
        <f t="shared" si="3045"/>
        <v>0</v>
      </c>
      <c r="AC1099" s="33">
        <f t="shared" si="3046"/>
        <v>0</v>
      </c>
      <c r="AD1099" s="26">
        <f>SUM(R1099:AC1099)</f>
        <v>0</v>
      </c>
      <c r="AE1099" s="46" t="str">
        <f>IFERROR(IF(AE$3=VLOOKUP($E1099,Template!$AK$5:$AM$17,3,FALSE),$AD1099*$F1099,0),"0.00")</f>
        <v>0.00</v>
      </c>
      <c r="AF1099" s="46" t="str">
        <f>IFERROR(IF(AF$3=VLOOKUP($E1099,Template!$AK$5:$AM$17,3,FALSE),$AD1099*$F1099,0),"0.00")</f>
        <v>0.00</v>
      </c>
      <c r="AG1099" s="28">
        <f t="shared" si="3048"/>
        <v>0</v>
      </c>
      <c r="AH1099" s="13" t="s">
        <v>40</v>
      </c>
      <c r="AI1099" s="13" t="s">
        <v>41</v>
      </c>
      <c r="AK1099" s="14" t="s">
        <v>28</v>
      </c>
      <c r="AL1099" s="15">
        <v>0.05</v>
      </c>
      <c r="AM1099" s="16" t="s">
        <v>3</v>
      </c>
    </row>
    <row r="1100" spans="1:39" s="3" customFormat="1" ht="13.8" x14ac:dyDescent="0.25">
      <c r="A1100" s="7" t="str">
        <f t="shared" ref="A1100:C1100" si="3061">A1099</f>
        <v>(Enter Broadcasting Company Name)</v>
      </c>
      <c r="B1100" s="7" t="str">
        <f t="shared" si="3061"/>
        <v>(Enter Call Letters)</v>
      </c>
      <c r="C1100" s="8" t="str">
        <f t="shared" si="3061"/>
        <v>(Select AM/FM)</v>
      </c>
      <c r="D1100" s="30"/>
      <c r="E1100" s="8" t="str">
        <f t="shared" si="3050"/>
        <v>(Select Station Province)</v>
      </c>
      <c r="F1100" s="9" t="str">
        <f>IFERROR(VLOOKUP(E1100,Template!$AK$5:$AL$17,2,FALSE),"")</f>
        <v/>
      </c>
      <c r="G1100" s="42" t="s">
        <v>13</v>
      </c>
      <c r="H1100" s="42" t="s">
        <v>16</v>
      </c>
      <c r="I1100" s="32" t="s">
        <v>65</v>
      </c>
      <c r="J1100" s="32" t="s">
        <v>66</v>
      </c>
      <c r="K1100" s="33">
        <f t="shared" si="3032"/>
        <v>0</v>
      </c>
      <c r="L1100" s="33">
        <f t="shared" si="3033"/>
        <v>0</v>
      </c>
      <c r="M1100" s="34">
        <f t="shared" si="3031"/>
        <v>0</v>
      </c>
      <c r="N1100" s="34">
        <f t="shared" si="3051"/>
        <v>0</v>
      </c>
      <c r="O1100" s="34">
        <f t="shared" si="3034"/>
        <v>0</v>
      </c>
      <c r="P1100" s="12" t="str">
        <f t="shared" ref="P1100:Q1100" si="3062">P1099</f>
        <v>(Select Language)</v>
      </c>
      <c r="Q1100" s="12" t="str">
        <f t="shared" si="3062"/>
        <v>(Select Usage)</v>
      </c>
      <c r="R1100" s="33">
        <f t="shared" si="3035"/>
        <v>0</v>
      </c>
      <c r="S1100" s="33">
        <f t="shared" si="3036"/>
        <v>0</v>
      </c>
      <c r="T1100" s="33">
        <f t="shared" si="3037"/>
        <v>0</v>
      </c>
      <c r="U1100" s="33">
        <f t="shared" si="3038"/>
        <v>0</v>
      </c>
      <c r="V1100" s="33">
        <f t="shared" si="3039"/>
        <v>0</v>
      </c>
      <c r="W1100" s="33">
        <f t="shared" si="3040"/>
        <v>0</v>
      </c>
      <c r="X1100" s="33">
        <f t="shared" si="3041"/>
        <v>0</v>
      </c>
      <c r="Y1100" s="33">
        <f t="shared" si="3042"/>
        <v>0</v>
      </c>
      <c r="Z1100" s="33">
        <f t="shared" si="3043"/>
        <v>0</v>
      </c>
      <c r="AA1100" s="33">
        <f t="shared" si="3044"/>
        <v>0</v>
      </c>
      <c r="AB1100" s="33">
        <f t="shared" si="3045"/>
        <v>0</v>
      </c>
      <c r="AC1100" s="33">
        <f t="shared" si="3046"/>
        <v>0</v>
      </c>
      <c r="AD1100" s="26">
        <f t="shared" ref="AD1100:AD1102" si="3063">SUM(R1100:AC1100)</f>
        <v>0</v>
      </c>
      <c r="AE1100" s="46" t="str">
        <f>IFERROR(IF(AE$3=VLOOKUP($E1100,Template!$AK$5:$AM$17,3,FALSE),$AD1100*$F1100,0),"0.00")</f>
        <v>0.00</v>
      </c>
      <c r="AF1100" s="46" t="str">
        <f>IFERROR(IF(AF$3=VLOOKUP($E1100,Template!$AK$5:$AM$17,3,FALSE),$AD1100*$F1100,0),"0.00")</f>
        <v>0.00</v>
      </c>
      <c r="AG1100" s="28">
        <f t="shared" si="3048"/>
        <v>0</v>
      </c>
      <c r="AH1100" s="13" t="s">
        <v>40</v>
      </c>
      <c r="AI1100" s="13" t="s">
        <v>41</v>
      </c>
      <c r="AK1100" s="14" t="s">
        <v>70</v>
      </c>
      <c r="AL1100" s="15">
        <v>0.05</v>
      </c>
      <c r="AM1100" s="16" t="s">
        <v>3</v>
      </c>
    </row>
    <row r="1101" spans="1:39" s="3" customFormat="1" ht="13.8" x14ac:dyDescent="0.25">
      <c r="A1101" s="7" t="str">
        <f t="shared" ref="A1101:C1101" si="3064">A1100</f>
        <v>(Enter Broadcasting Company Name)</v>
      </c>
      <c r="B1101" s="7" t="str">
        <f t="shared" si="3064"/>
        <v>(Enter Call Letters)</v>
      </c>
      <c r="C1101" s="8" t="str">
        <f t="shared" si="3064"/>
        <v>(Select AM/FM)</v>
      </c>
      <c r="D1101" s="30"/>
      <c r="E1101" s="8" t="str">
        <f t="shared" si="3050"/>
        <v>(Select Station Province)</v>
      </c>
      <c r="F1101" s="9" t="str">
        <f>IFERROR(VLOOKUP(E1101,Template!$AK$5:$AL$17,2,FALSE),"")</f>
        <v/>
      </c>
      <c r="G1101" s="42" t="s">
        <v>15</v>
      </c>
      <c r="H1101" s="42" t="s">
        <v>17</v>
      </c>
      <c r="I1101" s="32" t="s">
        <v>65</v>
      </c>
      <c r="J1101" s="32" t="s">
        <v>66</v>
      </c>
      <c r="K1101" s="33">
        <f t="shared" si="3032"/>
        <v>0</v>
      </c>
      <c r="L1101" s="33">
        <f t="shared" si="3033"/>
        <v>0</v>
      </c>
      <c r="M1101" s="34">
        <f t="shared" si="3031"/>
        <v>0</v>
      </c>
      <c r="N1101" s="34">
        <f t="shared" si="3051"/>
        <v>0</v>
      </c>
      <c r="O1101" s="34">
        <f t="shared" si="3034"/>
        <v>0</v>
      </c>
      <c r="P1101" s="12" t="str">
        <f t="shared" ref="P1101:Q1101" si="3065">P1100</f>
        <v>(Select Language)</v>
      </c>
      <c r="Q1101" s="12" t="str">
        <f t="shared" si="3065"/>
        <v>(Select Usage)</v>
      </c>
      <c r="R1101" s="33">
        <f t="shared" si="3035"/>
        <v>0</v>
      </c>
      <c r="S1101" s="33">
        <f t="shared" si="3036"/>
        <v>0</v>
      </c>
      <c r="T1101" s="33">
        <f t="shared" si="3037"/>
        <v>0</v>
      </c>
      <c r="U1101" s="33">
        <f t="shared" si="3038"/>
        <v>0</v>
      </c>
      <c r="V1101" s="33">
        <f t="shared" si="3039"/>
        <v>0</v>
      </c>
      <c r="W1101" s="33">
        <f t="shared" si="3040"/>
        <v>0</v>
      </c>
      <c r="X1101" s="33">
        <f t="shared" si="3041"/>
        <v>0</v>
      </c>
      <c r="Y1101" s="33">
        <f t="shared" si="3042"/>
        <v>0</v>
      </c>
      <c r="Z1101" s="33">
        <f t="shared" si="3043"/>
        <v>0</v>
      </c>
      <c r="AA1101" s="33">
        <f t="shared" si="3044"/>
        <v>0</v>
      </c>
      <c r="AB1101" s="33">
        <f t="shared" si="3045"/>
        <v>0</v>
      </c>
      <c r="AC1101" s="33">
        <f t="shared" si="3046"/>
        <v>0</v>
      </c>
      <c r="AD1101" s="26">
        <f t="shared" si="3063"/>
        <v>0</v>
      </c>
      <c r="AE1101" s="46" t="str">
        <f>IFERROR(IF(AE$3=VLOOKUP($E1101,Template!$AK$5:$AM$17,3,FALSE),$AD1101*$F1101,0),"0.00")</f>
        <v>0.00</v>
      </c>
      <c r="AF1101" s="46" t="str">
        <f>IFERROR(IF(AF$3=VLOOKUP($E1101,Template!$AK$5:$AM$17,3,FALSE),$AD1101*$F1101,0),"0.00")</f>
        <v>0.00</v>
      </c>
      <c r="AG1101" s="28">
        <f t="shared" si="3048"/>
        <v>0</v>
      </c>
      <c r="AH1101" s="13" t="s">
        <v>40</v>
      </c>
      <c r="AI1101" s="13" t="s">
        <v>41</v>
      </c>
      <c r="AK1101" s="14" t="s">
        <v>20</v>
      </c>
      <c r="AL1101" s="15">
        <v>0.13</v>
      </c>
      <c r="AM1101" s="16" t="s">
        <v>2</v>
      </c>
    </row>
    <row r="1102" spans="1:39" s="3" customFormat="1" ht="13.8" x14ac:dyDescent="0.25">
      <c r="A1102" s="7" t="str">
        <f t="shared" ref="A1102:C1102" si="3066">A1101</f>
        <v>(Enter Broadcasting Company Name)</v>
      </c>
      <c r="B1102" s="7" t="str">
        <f t="shared" si="3066"/>
        <v>(Enter Call Letters)</v>
      </c>
      <c r="C1102" s="8" t="str">
        <f t="shared" si="3066"/>
        <v>(Select AM/FM)</v>
      </c>
      <c r="D1102" s="30"/>
      <c r="E1102" s="8" t="str">
        <f t="shared" si="3050"/>
        <v>(Select Station Province)</v>
      </c>
      <c r="F1102" s="9" t="str">
        <f>IFERROR(VLOOKUP(E1102,Template!$AK$5:$AL$17,2,FALSE),"")</f>
        <v/>
      </c>
      <c r="G1102" s="42" t="s">
        <v>16</v>
      </c>
      <c r="H1102" s="42" t="s">
        <v>18</v>
      </c>
      <c r="I1102" s="32" t="s">
        <v>65</v>
      </c>
      <c r="J1102" s="32" t="s">
        <v>66</v>
      </c>
      <c r="K1102" s="33">
        <f t="shared" si="3032"/>
        <v>0</v>
      </c>
      <c r="L1102" s="33">
        <f t="shared" si="3033"/>
        <v>0</v>
      </c>
      <c r="M1102" s="34">
        <f t="shared" si="3031"/>
        <v>0</v>
      </c>
      <c r="N1102" s="34">
        <f t="shared" si="3051"/>
        <v>0</v>
      </c>
      <c r="O1102" s="34">
        <f t="shared" si="3034"/>
        <v>0</v>
      </c>
      <c r="P1102" s="12" t="str">
        <f t="shared" ref="P1102:Q1102" si="3067">P1101</f>
        <v>(Select Language)</v>
      </c>
      <c r="Q1102" s="12" t="str">
        <f t="shared" si="3067"/>
        <v>(Select Usage)</v>
      </c>
      <c r="R1102" s="33">
        <f t="shared" si="3035"/>
        <v>0</v>
      </c>
      <c r="S1102" s="33">
        <f t="shared" si="3036"/>
        <v>0</v>
      </c>
      <c r="T1102" s="33">
        <f t="shared" si="3037"/>
        <v>0</v>
      </c>
      <c r="U1102" s="33">
        <f t="shared" si="3038"/>
        <v>0</v>
      </c>
      <c r="V1102" s="33">
        <f t="shared" si="3039"/>
        <v>0</v>
      </c>
      <c r="W1102" s="33">
        <f t="shared" si="3040"/>
        <v>0</v>
      </c>
      <c r="X1102" s="33">
        <f t="shared" si="3041"/>
        <v>0</v>
      </c>
      <c r="Y1102" s="33">
        <f t="shared" si="3042"/>
        <v>0</v>
      </c>
      <c r="Z1102" s="33">
        <f t="shared" si="3043"/>
        <v>0</v>
      </c>
      <c r="AA1102" s="33">
        <f t="shared" si="3044"/>
        <v>0</v>
      </c>
      <c r="AB1102" s="33">
        <f t="shared" si="3045"/>
        <v>0</v>
      </c>
      <c r="AC1102" s="33">
        <f t="shared" si="3046"/>
        <v>0</v>
      </c>
      <c r="AD1102" s="26">
        <f t="shared" si="3063"/>
        <v>0</v>
      </c>
      <c r="AE1102" s="46" t="str">
        <f>IFERROR(IF(AE$3=VLOOKUP($E1102,Template!$AK$5:$AM$17,3,FALSE),$AD1102*$F1102,0),"0.00")</f>
        <v>0.00</v>
      </c>
      <c r="AF1102" s="46" t="str">
        <f>IFERROR(IF(AF$3=VLOOKUP($E1102,Template!$AK$5:$AM$17,3,FALSE),$AD1102*$F1102,0),"0.00")</f>
        <v>0.00</v>
      </c>
      <c r="AG1102" s="28">
        <f t="shared" si="3048"/>
        <v>0</v>
      </c>
      <c r="AH1102" s="13" t="s">
        <v>40</v>
      </c>
      <c r="AI1102" s="13" t="s">
        <v>41</v>
      </c>
      <c r="AK1102" s="14" t="s">
        <v>69</v>
      </c>
      <c r="AL1102" s="15">
        <v>0.15</v>
      </c>
      <c r="AM1102" s="16" t="s">
        <v>2</v>
      </c>
    </row>
    <row r="1103" spans="1:39" s="3" customFormat="1" ht="13.8" x14ac:dyDescent="0.25">
      <c r="A1103" s="7" t="str">
        <f t="shared" ref="A1103:C1103" si="3068">A1102</f>
        <v>(Enter Broadcasting Company Name)</v>
      </c>
      <c r="B1103" s="7" t="str">
        <f t="shared" si="3068"/>
        <v>(Enter Call Letters)</v>
      </c>
      <c r="C1103" s="8" t="str">
        <f t="shared" si="3068"/>
        <v>(Select AM/FM)</v>
      </c>
      <c r="D1103" s="30"/>
      <c r="E1103" s="8" t="str">
        <f t="shared" si="3050"/>
        <v>(Select Station Province)</v>
      </c>
      <c r="F1103" s="9" t="str">
        <f>IFERROR(VLOOKUP(E1103,Template!$AK$5:$AL$17,2,FALSE),"")</f>
        <v/>
      </c>
      <c r="G1103" s="42" t="s">
        <v>17</v>
      </c>
      <c r="H1103" s="42" t="s">
        <v>7</v>
      </c>
      <c r="I1103" s="32" t="s">
        <v>65</v>
      </c>
      <c r="J1103" s="32" t="s">
        <v>66</v>
      </c>
      <c r="K1103" s="33">
        <f t="shared" si="3032"/>
        <v>0</v>
      </c>
      <c r="L1103" s="33">
        <f t="shared" si="3033"/>
        <v>0</v>
      </c>
      <c r="M1103" s="34">
        <f t="shared" si="3031"/>
        <v>0</v>
      </c>
      <c r="N1103" s="34">
        <f t="shared" si="3051"/>
        <v>0</v>
      </c>
      <c r="O1103" s="34">
        <f t="shared" si="3034"/>
        <v>0</v>
      </c>
      <c r="P1103" s="12" t="str">
        <f t="shared" ref="P1103:Q1103" si="3069">P1102</f>
        <v>(Select Language)</v>
      </c>
      <c r="Q1103" s="12" t="str">
        <f t="shared" si="3069"/>
        <v>(Select Usage)</v>
      </c>
      <c r="R1103" s="33">
        <f t="shared" si="3035"/>
        <v>0</v>
      </c>
      <c r="S1103" s="33">
        <f t="shared" si="3036"/>
        <v>0</v>
      </c>
      <c r="T1103" s="33">
        <f t="shared" si="3037"/>
        <v>0</v>
      </c>
      <c r="U1103" s="33">
        <f t="shared" si="3038"/>
        <v>0</v>
      </c>
      <c r="V1103" s="33">
        <f t="shared" si="3039"/>
        <v>0</v>
      </c>
      <c r="W1103" s="33">
        <f t="shared" si="3040"/>
        <v>0</v>
      </c>
      <c r="X1103" s="33">
        <f t="shared" si="3041"/>
        <v>0</v>
      </c>
      <c r="Y1103" s="33">
        <f t="shared" si="3042"/>
        <v>0</v>
      </c>
      <c r="Z1103" s="33">
        <f t="shared" si="3043"/>
        <v>0</v>
      </c>
      <c r="AA1103" s="33">
        <f t="shared" si="3044"/>
        <v>0</v>
      </c>
      <c r="AB1103" s="33">
        <f t="shared" si="3045"/>
        <v>0</v>
      </c>
      <c r="AC1103" s="33">
        <f t="shared" si="3046"/>
        <v>0</v>
      </c>
      <c r="AD1103" s="26">
        <f>SUM(R1103:AC1103)</f>
        <v>0</v>
      </c>
      <c r="AE1103" s="46" t="str">
        <f>IFERROR(IF(AE$3=VLOOKUP($E1103,Template!$AK$5:$AM$17,3,FALSE),$AD1103*$F1103,0),"0.00")</f>
        <v>0.00</v>
      </c>
      <c r="AF1103" s="46" t="str">
        <f>IFERROR(IF(AF$3=VLOOKUP($E1103,Template!$AK$5:$AM$17,3,FALSE),$AD1103*$F1103,0),"0.00")</f>
        <v>0.00</v>
      </c>
      <c r="AG1103" s="28">
        <f t="shared" si="3048"/>
        <v>0</v>
      </c>
      <c r="AH1103" s="13" t="s">
        <v>40</v>
      </c>
      <c r="AI1103" s="13" t="s">
        <v>41</v>
      </c>
      <c r="AK1103" s="14" t="s">
        <v>29</v>
      </c>
      <c r="AL1103" s="15">
        <v>0.05</v>
      </c>
      <c r="AM1103" s="16" t="s">
        <v>3</v>
      </c>
    </row>
    <row r="1104" spans="1:39" s="3" customFormat="1" ht="13.8" x14ac:dyDescent="0.25">
      <c r="A1104" s="7" t="str">
        <f t="shared" ref="A1104:C1104" si="3070">A1103</f>
        <v>(Enter Broadcasting Company Name)</v>
      </c>
      <c r="B1104" s="7" t="str">
        <f t="shared" si="3070"/>
        <v>(Enter Call Letters)</v>
      </c>
      <c r="C1104" s="8" t="str">
        <f t="shared" si="3070"/>
        <v>(Select AM/FM)</v>
      </c>
      <c r="D1104" s="30"/>
      <c r="E1104" s="8" t="str">
        <f t="shared" si="3050"/>
        <v>(Select Station Province)</v>
      </c>
      <c r="F1104" s="9" t="str">
        <f>IFERROR(VLOOKUP(E1104,Template!$AK$5:$AL$17,2,FALSE),"")</f>
        <v/>
      </c>
      <c r="G1104" s="42" t="s">
        <v>18</v>
      </c>
      <c r="H1104" s="43" t="s">
        <v>8</v>
      </c>
      <c r="I1104" s="32" t="s">
        <v>65</v>
      </c>
      <c r="J1104" s="32" t="s">
        <v>66</v>
      </c>
      <c r="K1104" s="33">
        <f t="shared" si="3032"/>
        <v>0</v>
      </c>
      <c r="L1104" s="33">
        <f t="shared" si="3033"/>
        <v>0</v>
      </c>
      <c r="M1104" s="34">
        <f t="shared" si="3031"/>
        <v>0</v>
      </c>
      <c r="N1104" s="34">
        <f t="shared" si="3051"/>
        <v>0</v>
      </c>
      <c r="O1104" s="34">
        <f t="shared" si="3034"/>
        <v>0</v>
      </c>
      <c r="P1104" s="12" t="str">
        <f t="shared" ref="P1104:Q1104" si="3071">P1103</f>
        <v>(Select Language)</v>
      </c>
      <c r="Q1104" s="12" t="str">
        <f t="shared" si="3071"/>
        <v>(Select Usage)</v>
      </c>
      <c r="R1104" s="33">
        <f t="shared" si="3035"/>
        <v>0</v>
      </c>
      <c r="S1104" s="33">
        <f t="shared" si="3036"/>
        <v>0</v>
      </c>
      <c r="T1104" s="33">
        <f t="shared" si="3037"/>
        <v>0</v>
      </c>
      <c r="U1104" s="33">
        <f t="shared" si="3038"/>
        <v>0</v>
      </c>
      <c r="V1104" s="33">
        <f t="shared" si="3039"/>
        <v>0</v>
      </c>
      <c r="W1104" s="33">
        <f t="shared" si="3040"/>
        <v>0</v>
      </c>
      <c r="X1104" s="33">
        <f t="shared" si="3041"/>
        <v>0</v>
      </c>
      <c r="Y1104" s="33">
        <f t="shared" si="3042"/>
        <v>0</v>
      </c>
      <c r="Z1104" s="33">
        <f t="shared" si="3043"/>
        <v>0</v>
      </c>
      <c r="AA1104" s="33">
        <f t="shared" si="3044"/>
        <v>0</v>
      </c>
      <c r="AB1104" s="33">
        <f t="shared" si="3045"/>
        <v>0</v>
      </c>
      <c r="AC1104" s="33">
        <f t="shared" si="3046"/>
        <v>0</v>
      </c>
      <c r="AD1104" s="26">
        <f t="shared" ref="AD1104" si="3072">SUM(R1104:AC1104)</f>
        <v>0</v>
      </c>
      <c r="AE1104" s="46" t="str">
        <f>IFERROR(IF(AE$3=VLOOKUP($E1104,Template!$AK$5:$AM$17,3,FALSE),$AD1104*$F1104,0),"0.00")</f>
        <v>0.00</v>
      </c>
      <c r="AF1104" s="46" t="str">
        <f>IFERROR(IF(AF$3=VLOOKUP($E1104,Template!$AK$5:$AM$17,3,FALSE),$AD1104*$F1104,0),"0.00")</f>
        <v>0.00</v>
      </c>
      <c r="AG1104" s="28">
        <f t="shared" si="3048"/>
        <v>0</v>
      </c>
      <c r="AH1104" s="13" t="s">
        <v>40</v>
      </c>
      <c r="AI1104" s="13" t="s">
        <v>41</v>
      </c>
      <c r="AK1104" s="14" t="s">
        <v>21</v>
      </c>
      <c r="AL1104" s="15">
        <v>0.05</v>
      </c>
      <c r="AM1104" s="16" t="s">
        <v>3</v>
      </c>
    </row>
    <row r="1105" spans="1:39" ht="13.8" x14ac:dyDescent="0.25">
      <c r="A1105" s="19" t="s">
        <v>4</v>
      </c>
      <c r="B1105" s="19"/>
      <c r="C1105" s="20"/>
      <c r="D1105" s="20"/>
      <c r="E1105" s="20"/>
      <c r="F1105" s="20"/>
      <c r="G1105" s="44"/>
      <c r="H1105" s="44"/>
      <c r="I1105" s="21">
        <f t="shared" ref="I1105:K1105" si="3073">SUM(I1093:I1104)</f>
        <v>0</v>
      </c>
      <c r="J1105" s="21">
        <f t="shared" si="3073"/>
        <v>0</v>
      </c>
      <c r="K1105" s="21">
        <f t="shared" si="3073"/>
        <v>0</v>
      </c>
      <c r="L1105" s="21">
        <f>L1104</f>
        <v>0</v>
      </c>
      <c r="M1105" s="21">
        <f>SUM(M1093:M1104)</f>
        <v>0</v>
      </c>
      <c r="N1105" s="21">
        <f t="shared" ref="N1105:O1105" si="3074">SUM(N1093:N1104)</f>
        <v>0</v>
      </c>
      <c r="O1105" s="21">
        <f t="shared" si="3074"/>
        <v>0</v>
      </c>
      <c r="P1105" s="21"/>
      <c r="Q1105" s="22"/>
      <c r="R1105" s="21">
        <f t="shared" ref="R1105:AI1105" si="3075">SUM(R1093:R1104)</f>
        <v>0</v>
      </c>
      <c r="S1105" s="21">
        <f t="shared" si="3075"/>
        <v>0</v>
      </c>
      <c r="T1105" s="21">
        <f t="shared" si="3075"/>
        <v>0</v>
      </c>
      <c r="U1105" s="21">
        <f t="shared" si="3075"/>
        <v>0</v>
      </c>
      <c r="V1105" s="21">
        <f t="shared" si="3075"/>
        <v>0</v>
      </c>
      <c r="W1105" s="21">
        <f t="shared" si="3075"/>
        <v>0</v>
      </c>
      <c r="X1105" s="21">
        <f t="shared" si="3075"/>
        <v>0</v>
      </c>
      <c r="Y1105" s="21">
        <f t="shared" si="3075"/>
        <v>0</v>
      </c>
      <c r="Z1105" s="21">
        <f t="shared" si="3075"/>
        <v>0</v>
      </c>
      <c r="AA1105" s="21">
        <f t="shared" si="3075"/>
        <v>0</v>
      </c>
      <c r="AB1105" s="21">
        <f t="shared" si="3075"/>
        <v>0</v>
      </c>
      <c r="AC1105" s="21">
        <f t="shared" si="3075"/>
        <v>0</v>
      </c>
      <c r="AD1105" s="27">
        <f t="shared" si="3075"/>
        <v>0</v>
      </c>
      <c r="AE1105" s="21">
        <f t="shared" si="3075"/>
        <v>0</v>
      </c>
      <c r="AF1105" s="21">
        <f t="shared" si="3075"/>
        <v>0</v>
      </c>
      <c r="AG1105" s="27">
        <f t="shared" si="3075"/>
        <v>0</v>
      </c>
      <c r="AH1105" s="21">
        <f t="shared" si="3075"/>
        <v>0</v>
      </c>
      <c r="AI1105" s="21">
        <f t="shared" si="3075"/>
        <v>0</v>
      </c>
      <c r="AK1105" s="14" t="s">
        <v>71</v>
      </c>
      <c r="AL1105" s="15">
        <v>0.05</v>
      </c>
      <c r="AM1105" s="16" t="s">
        <v>3</v>
      </c>
    </row>
    <row r="1106" spans="1:39" x14ac:dyDescent="0.25">
      <c r="A1106" s="2"/>
      <c r="G1106" s="2"/>
      <c r="H1106" s="2"/>
      <c r="O1106" s="2"/>
      <c r="P1106" s="2"/>
    </row>
    <row r="1107" spans="1:39" ht="42" customHeight="1" x14ac:dyDescent="0.25">
      <c r="A1107" s="223" t="s">
        <v>63</v>
      </c>
      <c r="B1107" s="223" t="s">
        <v>43</v>
      </c>
      <c r="C1107" s="224" t="s">
        <v>19</v>
      </c>
      <c r="D1107" s="226"/>
      <c r="E1107" s="223" t="s">
        <v>14</v>
      </c>
      <c r="F1107" s="223" t="s">
        <v>38</v>
      </c>
      <c r="G1107" s="223" t="s">
        <v>1</v>
      </c>
      <c r="H1107" s="223" t="s">
        <v>5</v>
      </c>
      <c r="I1107" s="225" t="s">
        <v>31</v>
      </c>
      <c r="J1107" s="225" t="s">
        <v>32</v>
      </c>
      <c r="K1107" s="225" t="s">
        <v>48</v>
      </c>
      <c r="L1107" s="225" t="s">
        <v>0</v>
      </c>
      <c r="M1107" s="4" t="s">
        <v>45</v>
      </c>
      <c r="N1107" s="4" t="s">
        <v>46</v>
      </c>
      <c r="O1107" s="4" t="s">
        <v>47</v>
      </c>
      <c r="P1107" s="225" t="s">
        <v>50</v>
      </c>
      <c r="Q1107" s="225" t="s">
        <v>33</v>
      </c>
      <c r="R1107" s="4" t="s">
        <v>51</v>
      </c>
      <c r="S1107" s="4" t="s">
        <v>52</v>
      </c>
      <c r="T1107" s="4" t="s">
        <v>53</v>
      </c>
      <c r="U1107" s="4" t="s">
        <v>54</v>
      </c>
      <c r="V1107" s="4" t="s">
        <v>55</v>
      </c>
      <c r="W1107" s="4" t="s">
        <v>56</v>
      </c>
      <c r="X1107" s="4" t="s">
        <v>57</v>
      </c>
      <c r="Y1107" s="4" t="s">
        <v>58</v>
      </c>
      <c r="Z1107" s="4" t="s">
        <v>59</v>
      </c>
      <c r="AA1107" s="4" t="s">
        <v>62</v>
      </c>
      <c r="AB1107" s="4" t="s">
        <v>60</v>
      </c>
      <c r="AC1107" s="4" t="s">
        <v>61</v>
      </c>
      <c r="AD1107" s="233" t="s">
        <v>34</v>
      </c>
      <c r="AE1107" s="231" t="s">
        <v>2</v>
      </c>
      <c r="AF1107" s="231" t="s">
        <v>3</v>
      </c>
      <c r="AG1107" s="233" t="s">
        <v>35</v>
      </c>
      <c r="AH1107" s="223" t="s">
        <v>36</v>
      </c>
      <c r="AI1107" s="223" t="s">
        <v>37</v>
      </c>
      <c r="AK1107" s="229" t="s">
        <v>30</v>
      </c>
      <c r="AL1107" s="229"/>
      <c r="AM1107" s="229"/>
    </row>
    <row r="1108" spans="1:39" s="6" customFormat="1" ht="35.25" customHeight="1" x14ac:dyDescent="0.3">
      <c r="A1108" s="224"/>
      <c r="B1108" s="224"/>
      <c r="C1108" s="224"/>
      <c r="D1108" s="227"/>
      <c r="E1108" s="223"/>
      <c r="F1108" s="223"/>
      <c r="G1108" s="223"/>
      <c r="H1108" s="223"/>
      <c r="I1108" s="230"/>
      <c r="J1108" s="230"/>
      <c r="K1108" s="230"/>
      <c r="L1108" s="230"/>
      <c r="M1108" s="5">
        <v>0</v>
      </c>
      <c r="N1108" s="5">
        <v>625000</v>
      </c>
      <c r="O1108" s="5">
        <v>1250000</v>
      </c>
      <c r="P1108" s="225"/>
      <c r="Q1108" s="225"/>
      <c r="R1108" s="29">
        <v>4.95E-4</v>
      </c>
      <c r="S1108" s="29">
        <v>9.5200000000000005E-4</v>
      </c>
      <c r="T1108" s="29">
        <v>1.5900000000000001E-3</v>
      </c>
      <c r="U1108" s="29">
        <v>1.1169999999999999E-3</v>
      </c>
      <c r="V1108" s="29">
        <v>2.189E-3</v>
      </c>
      <c r="W1108" s="29">
        <v>4.5430000000000002E-3</v>
      </c>
      <c r="X1108" s="29">
        <v>8.8199999999999997E-4</v>
      </c>
      <c r="Y1108" s="29">
        <v>1.6949999999999999E-3</v>
      </c>
      <c r="Z1108" s="29">
        <v>2.8319999999999999E-3</v>
      </c>
      <c r="AA1108" s="29">
        <v>1.9889999999999999E-3</v>
      </c>
      <c r="AB1108" s="29">
        <v>3.8999999999999998E-3</v>
      </c>
      <c r="AC1108" s="29">
        <v>8.0949999999999998E-3</v>
      </c>
      <c r="AD1108" s="233"/>
      <c r="AE1108" s="232"/>
      <c r="AF1108" s="232"/>
      <c r="AG1108" s="234"/>
      <c r="AH1108" s="223"/>
      <c r="AI1108" s="223"/>
      <c r="AK1108" s="229"/>
      <c r="AL1108" s="229"/>
      <c r="AM1108" s="229"/>
    </row>
    <row r="1109" spans="1:39" s="3" customFormat="1" ht="13.8" x14ac:dyDescent="0.25">
      <c r="A1109" s="7" t="s">
        <v>44</v>
      </c>
      <c r="B1109" s="7" t="s">
        <v>42</v>
      </c>
      <c r="C1109" s="8" t="s">
        <v>39</v>
      </c>
      <c r="D1109" s="30"/>
      <c r="E1109" s="8" t="s">
        <v>64</v>
      </c>
      <c r="F1109" s="9" t="str">
        <f>IFERROR(VLOOKUP(E1109,Template!$AK$5:$AL$17,2,FALSE),"")</f>
        <v/>
      </c>
      <c r="G1109" s="41" t="s">
        <v>7</v>
      </c>
      <c r="H1109" s="41" t="s">
        <v>6</v>
      </c>
      <c r="I1109" s="32" t="s">
        <v>65</v>
      </c>
      <c r="J1109" s="32" t="s">
        <v>66</v>
      </c>
      <c r="K1109" s="33">
        <f>IFERROR(I1109+J1109,0)</f>
        <v>0</v>
      </c>
      <c r="L1109" s="33">
        <f>IFERROR(K1109,"")</f>
        <v>0</v>
      </c>
      <c r="M1109" s="34">
        <f t="shared" ref="M1109:M1120" si="3076">IF(L1109&lt;=$N$4,K1109,IF(L1108&gt;$N$4,0,$N$4-L1108))</f>
        <v>0</v>
      </c>
      <c r="N1109" s="34">
        <f>IF(AND(L1109&gt;$N$4,L1109&lt;=$O$4),K1109-M1109,IF(AND(L1108&gt;$N$4,L1108&lt;=$O$4),$O$4-L1108,IF(L1108&gt;$O$4,0,IF(L1109&lt;$N$4,0,MIN(L1109-$N$4,$N$4)))))</f>
        <v>0</v>
      </c>
      <c r="O1109" s="34">
        <f>IF(L1109&gt;$O$4,K1109-M1109-N1109,0)</f>
        <v>0</v>
      </c>
      <c r="P1109" s="12" t="s">
        <v>94</v>
      </c>
      <c r="Q1109" s="12" t="s">
        <v>68</v>
      </c>
      <c r="R1109" s="33">
        <f>IF(AND($Q1109="LOW",$P1109="French"),M1109*R$4,0)</f>
        <v>0</v>
      </c>
      <c r="S1109" s="33">
        <f>IF(AND($Q1109="LOW",$P1109="French"),N1109*S$4,0)</f>
        <v>0</v>
      </c>
      <c r="T1109" s="33">
        <f>IF(AND($Q1109="LOW",$P1109="French"),O1109*T$4,0)</f>
        <v>0</v>
      </c>
      <c r="U1109" s="33">
        <f>IF(AND($Q1109="HIGH",$P1109="French"),M1109*U$4,0)</f>
        <v>0</v>
      </c>
      <c r="V1109" s="33">
        <f>IF(AND($Q1109="HIGH",$P1109="French"),N1109*V$4,0)</f>
        <v>0</v>
      </c>
      <c r="W1109" s="33">
        <f>IF(AND($Q1109="HIGH",$P1109="French"),O1109*W$4,0)</f>
        <v>0</v>
      </c>
      <c r="X1109" s="33">
        <f>IF(AND($Q1109="LOW",$P1109="English"),M1109*X$4,0)</f>
        <v>0</v>
      </c>
      <c r="Y1109" s="33">
        <f>IF(AND($Q1109="LOW",$P1109="English"),N1109*Y$4,0)</f>
        <v>0</v>
      </c>
      <c r="Z1109" s="33">
        <f>IF(AND($Q1109="LOW",$P1109="English"),O1109*Z$4,0)</f>
        <v>0</v>
      </c>
      <c r="AA1109" s="33">
        <f>IF(AND($Q1109="HIGH",$P1109="English"),M1109*AA$4,0)</f>
        <v>0</v>
      </c>
      <c r="AB1109" s="33">
        <f>IF(AND($Q1109="HIGH",$P1109="English"),N1109*AB$4,0)</f>
        <v>0</v>
      </c>
      <c r="AC1109" s="33">
        <f>IF(AND($Q1109="HIGH",$P1109="English"),O1109*AC$4,0)</f>
        <v>0</v>
      </c>
      <c r="AD1109" s="26">
        <f>SUM(R1109:AC1109)</f>
        <v>0</v>
      </c>
      <c r="AE1109" s="46" t="str">
        <f>IFERROR(IF(AE$3=VLOOKUP($E1109,Template!$AK$5:$AM$17,3,FALSE),$AD1109*$F1109,0),"0.00")</f>
        <v>0.00</v>
      </c>
      <c r="AF1109" s="46" t="str">
        <f>IFERROR(IF(AF$3=VLOOKUP($E1109,Template!$AK$5:$AM$17,3,FALSE),$AD1109*$F1109,0),"0.00")</f>
        <v>0.00</v>
      </c>
      <c r="AG1109" s="28">
        <f>SUM(AD1109:AF1109)</f>
        <v>0</v>
      </c>
      <c r="AH1109" s="13" t="s">
        <v>40</v>
      </c>
      <c r="AI1109" s="13" t="s">
        <v>41</v>
      </c>
      <c r="AK1109" s="14" t="s">
        <v>25</v>
      </c>
      <c r="AL1109" s="15">
        <v>0.05</v>
      </c>
      <c r="AM1109" s="16" t="s">
        <v>3</v>
      </c>
    </row>
    <row r="1110" spans="1:39" s="3" customFormat="1" ht="13.8" x14ac:dyDescent="0.25">
      <c r="A1110" s="7" t="str">
        <f>A1109</f>
        <v>(Enter Broadcasting Company Name)</v>
      </c>
      <c r="B1110" s="7" t="str">
        <f>B1109</f>
        <v>(Enter Call Letters)</v>
      </c>
      <c r="C1110" s="8" t="str">
        <f>C1109</f>
        <v>(Select AM/FM)</v>
      </c>
      <c r="D1110" s="30"/>
      <c r="E1110" s="8" t="str">
        <f>E1109</f>
        <v>(Select Station Province)</v>
      </c>
      <c r="F1110" s="9" t="str">
        <f>IFERROR(VLOOKUP(E1110,Template!$AK$5:$AL$17,2,FALSE),"")</f>
        <v/>
      </c>
      <c r="G1110" s="42" t="s">
        <v>8</v>
      </c>
      <c r="H1110" s="42" t="s">
        <v>9</v>
      </c>
      <c r="I1110" s="32" t="s">
        <v>65</v>
      </c>
      <c r="J1110" s="32" t="s">
        <v>66</v>
      </c>
      <c r="K1110" s="33">
        <f t="shared" ref="K1110:K1120" si="3077">IFERROR(I1110+J1110,0)</f>
        <v>0</v>
      </c>
      <c r="L1110" s="33">
        <f t="shared" ref="L1110:L1120" si="3078">IFERROR(L1109+K1110,"")</f>
        <v>0</v>
      </c>
      <c r="M1110" s="34">
        <f t="shared" si="3076"/>
        <v>0</v>
      </c>
      <c r="N1110" s="34">
        <f>IF(AND(L1110&gt;$N$4,L1110&lt;=$O$4),K1110-M1110,IF(AND(L1109&gt;$N$4,L1109&lt;=$O$4),$O$4-L1109,IF(L1109&gt;$O$4,0,IF(L1110&lt;$N$4,0,MIN(L1110-$N$4,$N$4)))))</f>
        <v>0</v>
      </c>
      <c r="O1110" s="34">
        <f t="shared" ref="O1110:O1120" si="3079">IF(L1110&gt;$O$4,K1110-M1110-N1110,0)</f>
        <v>0</v>
      </c>
      <c r="P1110" s="12" t="str">
        <f>P1109</f>
        <v>(Select Language)</v>
      </c>
      <c r="Q1110" s="12" t="str">
        <f>Q1109</f>
        <v>(Select Usage)</v>
      </c>
      <c r="R1110" s="33">
        <f t="shared" ref="R1110:R1120" si="3080">IF(AND($Q1110="LOW",$P1110="French"),M1110*R$4,0)</f>
        <v>0</v>
      </c>
      <c r="S1110" s="33">
        <f t="shared" ref="S1110:S1120" si="3081">IF(AND($Q1110="LOW",$P1110="French"),N1110*S$4,0)</f>
        <v>0</v>
      </c>
      <c r="T1110" s="33">
        <f t="shared" ref="T1110:T1120" si="3082">IF(AND($Q1110="LOW",$P1110="French"),O1110*T$4,0)</f>
        <v>0</v>
      </c>
      <c r="U1110" s="33">
        <f t="shared" ref="U1110:U1120" si="3083">IF(AND($Q1110="HIGH",$P1110="French"),M1110*U$4,0)</f>
        <v>0</v>
      </c>
      <c r="V1110" s="33">
        <f t="shared" ref="V1110:V1120" si="3084">IF(AND($Q1110="HIGH",$P1110="French"),N1110*V$4,0)</f>
        <v>0</v>
      </c>
      <c r="W1110" s="33">
        <f t="shared" ref="W1110:W1120" si="3085">IF(AND($Q1110="HIGH",$P1110="French"),O1110*W$4,0)</f>
        <v>0</v>
      </c>
      <c r="X1110" s="33">
        <f t="shared" ref="X1110:X1120" si="3086">IF(AND($Q1110="LOW",$P1110="English"),M1110*X$4,0)</f>
        <v>0</v>
      </c>
      <c r="Y1110" s="33">
        <f t="shared" ref="Y1110:Y1120" si="3087">IF(AND($Q1110="LOW",$P1110="English"),N1110*Y$4,0)</f>
        <v>0</v>
      </c>
      <c r="Z1110" s="33">
        <f t="shared" ref="Z1110:Z1120" si="3088">IF(AND($Q1110="LOW",$P1110="English"),O1110*Z$4,0)</f>
        <v>0</v>
      </c>
      <c r="AA1110" s="33">
        <f t="shared" ref="AA1110:AA1120" si="3089">IF(AND($Q1110="HIGH",$P1110="English"),M1110*AA$4,0)</f>
        <v>0</v>
      </c>
      <c r="AB1110" s="33">
        <f t="shared" ref="AB1110:AB1120" si="3090">IF(AND($Q1110="HIGH",$P1110="English"),N1110*AB$4,0)</f>
        <v>0</v>
      </c>
      <c r="AC1110" s="33">
        <f t="shared" ref="AC1110:AC1120" si="3091">IF(AND($Q1110="HIGH",$P1110="English"),O1110*AC$4,0)</f>
        <v>0</v>
      </c>
      <c r="AD1110" s="26">
        <f t="shared" ref="AD1110:AD1114" si="3092">SUM(R1110:AC1110)</f>
        <v>0</v>
      </c>
      <c r="AE1110" s="46" t="str">
        <f>IFERROR(IF(AE$3=VLOOKUP($E1110,Template!$AK$5:$AM$17,3,FALSE),$AD1110*$F1110,0),"0.00")</f>
        <v>0.00</v>
      </c>
      <c r="AF1110" s="46" t="str">
        <f>IFERROR(IF(AF$3=VLOOKUP($E1110,Template!$AK$5:$AM$17,3,FALSE),$AD1110*$F1110,0),"0.00")</f>
        <v>0.00</v>
      </c>
      <c r="AG1110" s="28">
        <f t="shared" ref="AG1110:AG1120" si="3093">SUM(AD1110:AF1110)</f>
        <v>0</v>
      </c>
      <c r="AH1110" s="13" t="s">
        <v>40</v>
      </c>
      <c r="AI1110" s="13" t="s">
        <v>41</v>
      </c>
      <c r="AK1110" s="14" t="s">
        <v>23</v>
      </c>
      <c r="AL1110" s="15">
        <v>0.05</v>
      </c>
      <c r="AM1110" s="16" t="s">
        <v>3</v>
      </c>
    </row>
    <row r="1111" spans="1:39" s="3" customFormat="1" ht="13.8" x14ac:dyDescent="0.25">
      <c r="A1111" s="7" t="str">
        <f t="shared" ref="A1111:C1111" si="3094">A1110</f>
        <v>(Enter Broadcasting Company Name)</v>
      </c>
      <c r="B1111" s="7" t="str">
        <f t="shared" si="3094"/>
        <v>(Enter Call Letters)</v>
      </c>
      <c r="C1111" s="8" t="str">
        <f t="shared" si="3094"/>
        <v>(Select AM/FM)</v>
      </c>
      <c r="D1111" s="30"/>
      <c r="E1111" s="8" t="str">
        <f t="shared" ref="E1111:E1120" si="3095">E1110</f>
        <v>(Select Station Province)</v>
      </c>
      <c r="F1111" s="9" t="str">
        <f>IFERROR(VLOOKUP(E1111,Template!$AK$5:$AL$17,2,FALSE),"")</f>
        <v/>
      </c>
      <c r="G1111" s="42" t="s">
        <v>6</v>
      </c>
      <c r="H1111" s="42" t="s">
        <v>10</v>
      </c>
      <c r="I1111" s="32" t="s">
        <v>65</v>
      </c>
      <c r="J1111" s="32" t="s">
        <v>66</v>
      </c>
      <c r="K1111" s="33">
        <f t="shared" si="3077"/>
        <v>0</v>
      </c>
      <c r="L1111" s="33">
        <f t="shared" si="3078"/>
        <v>0</v>
      </c>
      <c r="M1111" s="34">
        <f t="shared" si="3076"/>
        <v>0</v>
      </c>
      <c r="N1111" s="34">
        <f t="shared" ref="N1111:N1120" si="3096">IF(AND(L1111&gt;$N$4,L1111&lt;=$O$4),K1111-M1111,IF(AND(L1110&gt;$N$4,L1110&lt;=$O$4),$O$4-L1110,IF(L1110&gt;$O$4,0,IF(L1111&lt;$N$4,0,MIN(L1111-$N$4,$N$4)))))</f>
        <v>0</v>
      </c>
      <c r="O1111" s="34">
        <f t="shared" si="3079"/>
        <v>0</v>
      </c>
      <c r="P1111" s="12" t="str">
        <f t="shared" ref="P1111:Q1111" si="3097">P1110</f>
        <v>(Select Language)</v>
      </c>
      <c r="Q1111" s="12" t="str">
        <f t="shared" si="3097"/>
        <v>(Select Usage)</v>
      </c>
      <c r="R1111" s="33">
        <f t="shared" si="3080"/>
        <v>0</v>
      </c>
      <c r="S1111" s="33">
        <f t="shared" si="3081"/>
        <v>0</v>
      </c>
      <c r="T1111" s="33">
        <f t="shared" si="3082"/>
        <v>0</v>
      </c>
      <c r="U1111" s="33">
        <f t="shared" si="3083"/>
        <v>0</v>
      </c>
      <c r="V1111" s="33">
        <f t="shared" si="3084"/>
        <v>0</v>
      </c>
      <c r="W1111" s="33">
        <f t="shared" si="3085"/>
        <v>0</v>
      </c>
      <c r="X1111" s="33">
        <f t="shared" si="3086"/>
        <v>0</v>
      </c>
      <c r="Y1111" s="33">
        <f t="shared" si="3087"/>
        <v>0</v>
      </c>
      <c r="Z1111" s="33">
        <f t="shared" si="3088"/>
        <v>0</v>
      </c>
      <c r="AA1111" s="33">
        <f t="shared" si="3089"/>
        <v>0</v>
      </c>
      <c r="AB1111" s="33">
        <f t="shared" si="3090"/>
        <v>0</v>
      </c>
      <c r="AC1111" s="33">
        <f t="shared" si="3091"/>
        <v>0</v>
      </c>
      <c r="AD1111" s="26">
        <f t="shared" si="3092"/>
        <v>0</v>
      </c>
      <c r="AE1111" s="46" t="str">
        <f>IFERROR(IF(AE$3=VLOOKUP($E1111,Template!$AK$5:$AM$17,3,FALSE),$AD1111*$F1111,0),"0.00")</f>
        <v>0.00</v>
      </c>
      <c r="AF1111" s="46" t="str">
        <f>IFERROR(IF(AF$3=VLOOKUP($E1111,Template!$AK$5:$AM$17,3,FALSE),$AD1111*$F1111,0),"0.00")</f>
        <v>0.00</v>
      </c>
      <c r="AG1111" s="28">
        <f t="shared" si="3093"/>
        <v>0</v>
      </c>
      <c r="AH1111" s="13" t="s">
        <v>40</v>
      </c>
      <c r="AI1111" s="13" t="s">
        <v>41</v>
      </c>
      <c r="AK1111" s="14" t="s">
        <v>24</v>
      </c>
      <c r="AL1111" s="15">
        <v>0.05</v>
      </c>
      <c r="AM1111" s="16" t="s">
        <v>3</v>
      </c>
    </row>
    <row r="1112" spans="1:39" s="3" customFormat="1" ht="13.8" x14ac:dyDescent="0.25">
      <c r="A1112" s="7" t="str">
        <f t="shared" ref="A1112:C1112" si="3098">A1111</f>
        <v>(Enter Broadcasting Company Name)</v>
      </c>
      <c r="B1112" s="7" t="str">
        <f t="shared" si="3098"/>
        <v>(Enter Call Letters)</v>
      </c>
      <c r="C1112" s="8" t="str">
        <f t="shared" si="3098"/>
        <v>(Select AM/FM)</v>
      </c>
      <c r="D1112" s="30"/>
      <c r="E1112" s="8" t="str">
        <f t="shared" si="3095"/>
        <v>(Select Station Province)</v>
      </c>
      <c r="F1112" s="9" t="str">
        <f>IFERROR(VLOOKUP(E1112,Template!$AK$5:$AL$17,2,FALSE),"")</f>
        <v/>
      </c>
      <c r="G1112" s="42" t="s">
        <v>9</v>
      </c>
      <c r="H1112" s="42" t="s">
        <v>11</v>
      </c>
      <c r="I1112" s="32" t="s">
        <v>65</v>
      </c>
      <c r="J1112" s="32" t="s">
        <v>66</v>
      </c>
      <c r="K1112" s="33">
        <f t="shared" si="3077"/>
        <v>0</v>
      </c>
      <c r="L1112" s="33">
        <f t="shared" si="3078"/>
        <v>0</v>
      </c>
      <c r="M1112" s="34">
        <f t="shared" si="3076"/>
        <v>0</v>
      </c>
      <c r="N1112" s="34">
        <f t="shared" si="3096"/>
        <v>0</v>
      </c>
      <c r="O1112" s="34">
        <f t="shared" si="3079"/>
        <v>0</v>
      </c>
      <c r="P1112" s="12" t="str">
        <f t="shared" ref="P1112:Q1112" si="3099">P1111</f>
        <v>(Select Language)</v>
      </c>
      <c r="Q1112" s="12" t="str">
        <f t="shared" si="3099"/>
        <v>(Select Usage)</v>
      </c>
      <c r="R1112" s="33">
        <f t="shared" si="3080"/>
        <v>0</v>
      </c>
      <c r="S1112" s="33">
        <f t="shared" si="3081"/>
        <v>0</v>
      </c>
      <c r="T1112" s="33">
        <f t="shared" si="3082"/>
        <v>0</v>
      </c>
      <c r="U1112" s="33">
        <f t="shared" si="3083"/>
        <v>0</v>
      </c>
      <c r="V1112" s="33">
        <f t="shared" si="3084"/>
        <v>0</v>
      </c>
      <c r="W1112" s="33">
        <f t="shared" si="3085"/>
        <v>0</v>
      </c>
      <c r="X1112" s="33">
        <f t="shared" si="3086"/>
        <v>0</v>
      </c>
      <c r="Y1112" s="33">
        <f t="shared" si="3087"/>
        <v>0</v>
      </c>
      <c r="Z1112" s="33">
        <f t="shared" si="3088"/>
        <v>0</v>
      </c>
      <c r="AA1112" s="33">
        <f t="shared" si="3089"/>
        <v>0</v>
      </c>
      <c r="AB1112" s="33">
        <f t="shared" si="3090"/>
        <v>0</v>
      </c>
      <c r="AC1112" s="33">
        <f t="shared" si="3091"/>
        <v>0</v>
      </c>
      <c r="AD1112" s="26">
        <f t="shared" si="3092"/>
        <v>0</v>
      </c>
      <c r="AE1112" s="46" t="str">
        <f>IFERROR(IF(AE$3=VLOOKUP($E1112,Template!$AK$5:$AM$17,3,FALSE),$AD1112*$F1112,0),"0.00")</f>
        <v>0.00</v>
      </c>
      <c r="AF1112" s="46" t="str">
        <f>IFERROR(IF(AF$3=VLOOKUP($E1112,Template!$AK$5:$AM$17,3,FALSE),$AD1112*$F1112,0),"0.00")</f>
        <v>0.00</v>
      </c>
      <c r="AG1112" s="28">
        <f t="shared" si="3093"/>
        <v>0</v>
      </c>
      <c r="AH1112" s="13" t="s">
        <v>40</v>
      </c>
      <c r="AI1112" s="13" t="s">
        <v>41</v>
      </c>
      <c r="AK1112" s="14" t="s">
        <v>22</v>
      </c>
      <c r="AL1112" s="15">
        <v>0.15</v>
      </c>
      <c r="AM1112" s="16" t="s">
        <v>2</v>
      </c>
    </row>
    <row r="1113" spans="1:39" s="3" customFormat="1" ht="13.8" x14ac:dyDescent="0.25">
      <c r="A1113" s="7" t="str">
        <f t="shared" ref="A1113:C1113" si="3100">A1112</f>
        <v>(Enter Broadcasting Company Name)</v>
      </c>
      <c r="B1113" s="7" t="str">
        <f t="shared" si="3100"/>
        <v>(Enter Call Letters)</v>
      </c>
      <c r="C1113" s="8" t="str">
        <f t="shared" si="3100"/>
        <v>(Select AM/FM)</v>
      </c>
      <c r="D1113" s="30"/>
      <c r="E1113" s="8" t="str">
        <f t="shared" si="3095"/>
        <v>(Select Station Province)</v>
      </c>
      <c r="F1113" s="9" t="str">
        <f>IFERROR(VLOOKUP(E1113,Template!$AK$5:$AL$17,2,FALSE),"")</f>
        <v/>
      </c>
      <c r="G1113" s="42" t="s">
        <v>10</v>
      </c>
      <c r="H1113" s="42" t="s">
        <v>12</v>
      </c>
      <c r="I1113" s="32" t="s">
        <v>65</v>
      </c>
      <c r="J1113" s="32" t="s">
        <v>66</v>
      </c>
      <c r="K1113" s="33">
        <f t="shared" si="3077"/>
        <v>0</v>
      </c>
      <c r="L1113" s="33">
        <f t="shared" si="3078"/>
        <v>0</v>
      </c>
      <c r="M1113" s="34">
        <f t="shared" si="3076"/>
        <v>0</v>
      </c>
      <c r="N1113" s="34">
        <f t="shared" si="3096"/>
        <v>0</v>
      </c>
      <c r="O1113" s="34">
        <f t="shared" si="3079"/>
        <v>0</v>
      </c>
      <c r="P1113" s="12" t="str">
        <f t="shared" ref="P1113:Q1113" si="3101">P1112</f>
        <v>(Select Language)</v>
      </c>
      <c r="Q1113" s="12" t="str">
        <f t="shared" si="3101"/>
        <v>(Select Usage)</v>
      </c>
      <c r="R1113" s="33">
        <f t="shared" si="3080"/>
        <v>0</v>
      </c>
      <c r="S1113" s="33">
        <f t="shared" si="3081"/>
        <v>0</v>
      </c>
      <c r="T1113" s="33">
        <f t="shared" si="3082"/>
        <v>0</v>
      </c>
      <c r="U1113" s="33">
        <f t="shared" si="3083"/>
        <v>0</v>
      </c>
      <c r="V1113" s="33">
        <f t="shared" si="3084"/>
        <v>0</v>
      </c>
      <c r="W1113" s="33">
        <f t="shared" si="3085"/>
        <v>0</v>
      </c>
      <c r="X1113" s="33">
        <f t="shared" si="3086"/>
        <v>0</v>
      </c>
      <c r="Y1113" s="33">
        <f t="shared" si="3087"/>
        <v>0</v>
      </c>
      <c r="Z1113" s="33">
        <f t="shared" si="3088"/>
        <v>0</v>
      </c>
      <c r="AA1113" s="33">
        <f t="shared" si="3089"/>
        <v>0</v>
      </c>
      <c r="AB1113" s="33">
        <f t="shared" si="3090"/>
        <v>0</v>
      </c>
      <c r="AC1113" s="33">
        <f t="shared" si="3091"/>
        <v>0</v>
      </c>
      <c r="AD1113" s="26">
        <f t="shared" si="3092"/>
        <v>0</v>
      </c>
      <c r="AE1113" s="46" t="str">
        <f>IFERROR(IF(AE$3=VLOOKUP($E1113,Template!$AK$5:$AM$17,3,FALSE),$AD1113*$F1113,0),"0.00")</f>
        <v>0.00</v>
      </c>
      <c r="AF1113" s="46" t="str">
        <f>IFERROR(IF(AF$3=VLOOKUP($E1113,Template!$AK$5:$AM$17,3,FALSE),$AD1113*$F1113,0),"0.00")</f>
        <v>0.00</v>
      </c>
      <c r="AG1113" s="28">
        <f t="shared" si="3093"/>
        <v>0</v>
      </c>
      <c r="AH1113" s="13" t="s">
        <v>40</v>
      </c>
      <c r="AI1113" s="13" t="s">
        <v>41</v>
      </c>
      <c r="AK1113" s="14" t="s">
        <v>26</v>
      </c>
      <c r="AL1113" s="15">
        <v>0.15</v>
      </c>
      <c r="AM1113" s="16" t="s">
        <v>2</v>
      </c>
    </row>
    <row r="1114" spans="1:39" s="3" customFormat="1" ht="13.8" x14ac:dyDescent="0.25">
      <c r="A1114" s="7" t="str">
        <f t="shared" ref="A1114:C1114" si="3102">A1113</f>
        <v>(Enter Broadcasting Company Name)</v>
      </c>
      <c r="B1114" s="7" t="str">
        <f t="shared" si="3102"/>
        <v>(Enter Call Letters)</v>
      </c>
      <c r="C1114" s="8" t="str">
        <f t="shared" si="3102"/>
        <v>(Select AM/FM)</v>
      </c>
      <c r="D1114" s="30"/>
      <c r="E1114" s="8" t="str">
        <f t="shared" si="3095"/>
        <v>(Select Station Province)</v>
      </c>
      <c r="F1114" s="9" t="str">
        <f>IFERROR(VLOOKUP(E1114,Template!$AK$5:$AL$17,2,FALSE),"")</f>
        <v/>
      </c>
      <c r="G1114" s="42" t="s">
        <v>11</v>
      </c>
      <c r="H1114" s="42" t="s">
        <v>13</v>
      </c>
      <c r="I1114" s="32" t="s">
        <v>65</v>
      </c>
      <c r="J1114" s="32" t="s">
        <v>66</v>
      </c>
      <c r="K1114" s="33">
        <f t="shared" si="3077"/>
        <v>0</v>
      </c>
      <c r="L1114" s="33">
        <f t="shared" si="3078"/>
        <v>0</v>
      </c>
      <c r="M1114" s="34">
        <f t="shared" si="3076"/>
        <v>0</v>
      </c>
      <c r="N1114" s="34">
        <f t="shared" si="3096"/>
        <v>0</v>
      </c>
      <c r="O1114" s="34">
        <f t="shared" si="3079"/>
        <v>0</v>
      </c>
      <c r="P1114" s="12" t="str">
        <f t="shared" ref="P1114:Q1114" si="3103">P1113</f>
        <v>(Select Language)</v>
      </c>
      <c r="Q1114" s="12" t="str">
        <f t="shared" si="3103"/>
        <v>(Select Usage)</v>
      </c>
      <c r="R1114" s="33">
        <f t="shared" si="3080"/>
        <v>0</v>
      </c>
      <c r="S1114" s="33">
        <f t="shared" si="3081"/>
        <v>0</v>
      </c>
      <c r="T1114" s="33">
        <f t="shared" si="3082"/>
        <v>0</v>
      </c>
      <c r="U1114" s="33">
        <f t="shared" si="3083"/>
        <v>0</v>
      </c>
      <c r="V1114" s="33">
        <f t="shared" si="3084"/>
        <v>0</v>
      </c>
      <c r="W1114" s="33">
        <f t="shared" si="3085"/>
        <v>0</v>
      </c>
      <c r="X1114" s="33">
        <f t="shared" si="3086"/>
        <v>0</v>
      </c>
      <c r="Y1114" s="33">
        <f t="shared" si="3087"/>
        <v>0</v>
      </c>
      <c r="Z1114" s="33">
        <f t="shared" si="3088"/>
        <v>0</v>
      </c>
      <c r="AA1114" s="33">
        <f t="shared" si="3089"/>
        <v>0</v>
      </c>
      <c r="AB1114" s="33">
        <f t="shared" si="3090"/>
        <v>0</v>
      </c>
      <c r="AC1114" s="33">
        <f t="shared" si="3091"/>
        <v>0</v>
      </c>
      <c r="AD1114" s="26">
        <f t="shared" si="3092"/>
        <v>0</v>
      </c>
      <c r="AE1114" s="46" t="str">
        <f>IFERROR(IF(AE$3=VLOOKUP($E1114,Template!$AK$5:$AM$17,3,FALSE),$AD1114*$F1114,0),"0.00")</f>
        <v>0.00</v>
      </c>
      <c r="AF1114" s="46" t="str">
        <f>IFERROR(IF(AF$3=VLOOKUP($E1114,Template!$AK$5:$AM$17,3,FALSE),$AD1114*$F1114,0),"0.00")</f>
        <v>0.00</v>
      </c>
      <c r="AG1114" s="28">
        <f t="shared" si="3093"/>
        <v>0</v>
      </c>
      <c r="AH1114" s="13" t="s">
        <v>40</v>
      </c>
      <c r="AI1114" s="13" t="s">
        <v>41</v>
      </c>
      <c r="AK1114" s="14" t="s">
        <v>27</v>
      </c>
      <c r="AL1114" s="15">
        <v>0.15</v>
      </c>
      <c r="AM1114" s="16" t="s">
        <v>2</v>
      </c>
    </row>
    <row r="1115" spans="1:39" s="3" customFormat="1" ht="13.8" x14ac:dyDescent="0.25">
      <c r="A1115" s="7" t="str">
        <f t="shared" ref="A1115:C1115" si="3104">A1114</f>
        <v>(Enter Broadcasting Company Name)</v>
      </c>
      <c r="B1115" s="7" t="str">
        <f t="shared" si="3104"/>
        <v>(Enter Call Letters)</v>
      </c>
      <c r="C1115" s="8" t="str">
        <f t="shared" si="3104"/>
        <v>(Select AM/FM)</v>
      </c>
      <c r="D1115" s="30"/>
      <c r="E1115" s="8" t="str">
        <f t="shared" si="3095"/>
        <v>(Select Station Province)</v>
      </c>
      <c r="F1115" s="9" t="str">
        <f>IFERROR(VLOOKUP(E1115,Template!$AK$5:$AL$17,2,FALSE),"")</f>
        <v/>
      </c>
      <c r="G1115" s="42" t="s">
        <v>12</v>
      </c>
      <c r="H1115" s="42" t="s">
        <v>15</v>
      </c>
      <c r="I1115" s="32" t="s">
        <v>65</v>
      </c>
      <c r="J1115" s="32" t="s">
        <v>66</v>
      </c>
      <c r="K1115" s="33">
        <f t="shared" si="3077"/>
        <v>0</v>
      </c>
      <c r="L1115" s="33">
        <f t="shared" si="3078"/>
        <v>0</v>
      </c>
      <c r="M1115" s="34">
        <f t="shared" si="3076"/>
        <v>0</v>
      </c>
      <c r="N1115" s="34">
        <f t="shared" si="3096"/>
        <v>0</v>
      </c>
      <c r="O1115" s="34">
        <f t="shared" si="3079"/>
        <v>0</v>
      </c>
      <c r="P1115" s="12" t="str">
        <f t="shared" ref="P1115:Q1115" si="3105">P1114</f>
        <v>(Select Language)</v>
      </c>
      <c r="Q1115" s="12" t="str">
        <f t="shared" si="3105"/>
        <v>(Select Usage)</v>
      </c>
      <c r="R1115" s="33">
        <f t="shared" si="3080"/>
        <v>0</v>
      </c>
      <c r="S1115" s="33">
        <f t="shared" si="3081"/>
        <v>0</v>
      </c>
      <c r="T1115" s="33">
        <f t="shared" si="3082"/>
        <v>0</v>
      </c>
      <c r="U1115" s="33">
        <f t="shared" si="3083"/>
        <v>0</v>
      </c>
      <c r="V1115" s="33">
        <f t="shared" si="3084"/>
        <v>0</v>
      </c>
      <c r="W1115" s="33">
        <f t="shared" si="3085"/>
        <v>0</v>
      </c>
      <c r="X1115" s="33">
        <f t="shared" si="3086"/>
        <v>0</v>
      </c>
      <c r="Y1115" s="33">
        <f t="shared" si="3087"/>
        <v>0</v>
      </c>
      <c r="Z1115" s="33">
        <f t="shared" si="3088"/>
        <v>0</v>
      </c>
      <c r="AA1115" s="33">
        <f t="shared" si="3089"/>
        <v>0</v>
      </c>
      <c r="AB1115" s="33">
        <f t="shared" si="3090"/>
        <v>0</v>
      </c>
      <c r="AC1115" s="33">
        <f t="shared" si="3091"/>
        <v>0</v>
      </c>
      <c r="AD1115" s="26">
        <f>SUM(R1115:AC1115)</f>
        <v>0</v>
      </c>
      <c r="AE1115" s="46" t="str">
        <f>IFERROR(IF(AE$3=VLOOKUP($E1115,Template!$AK$5:$AM$17,3,FALSE),$AD1115*$F1115,0),"0.00")</f>
        <v>0.00</v>
      </c>
      <c r="AF1115" s="46" t="str">
        <f>IFERROR(IF(AF$3=VLOOKUP($E1115,Template!$AK$5:$AM$17,3,FALSE),$AD1115*$F1115,0),"0.00")</f>
        <v>0.00</v>
      </c>
      <c r="AG1115" s="28">
        <f t="shared" si="3093"/>
        <v>0</v>
      </c>
      <c r="AH1115" s="13" t="s">
        <v>40</v>
      </c>
      <c r="AI1115" s="13" t="s">
        <v>41</v>
      </c>
      <c r="AK1115" s="14" t="s">
        <v>28</v>
      </c>
      <c r="AL1115" s="15">
        <v>0.05</v>
      </c>
      <c r="AM1115" s="16" t="s">
        <v>3</v>
      </c>
    </row>
    <row r="1116" spans="1:39" s="3" customFormat="1" ht="13.8" x14ac:dyDescent="0.25">
      <c r="A1116" s="7" t="str">
        <f t="shared" ref="A1116:C1116" si="3106">A1115</f>
        <v>(Enter Broadcasting Company Name)</v>
      </c>
      <c r="B1116" s="7" t="str">
        <f t="shared" si="3106"/>
        <v>(Enter Call Letters)</v>
      </c>
      <c r="C1116" s="8" t="str">
        <f t="shared" si="3106"/>
        <v>(Select AM/FM)</v>
      </c>
      <c r="D1116" s="30"/>
      <c r="E1116" s="8" t="str">
        <f t="shared" si="3095"/>
        <v>(Select Station Province)</v>
      </c>
      <c r="F1116" s="9" t="str">
        <f>IFERROR(VLOOKUP(E1116,Template!$AK$5:$AL$17,2,FALSE),"")</f>
        <v/>
      </c>
      <c r="G1116" s="42" t="s">
        <v>13</v>
      </c>
      <c r="H1116" s="42" t="s">
        <v>16</v>
      </c>
      <c r="I1116" s="32" t="s">
        <v>65</v>
      </c>
      <c r="J1116" s="32" t="s">
        <v>66</v>
      </c>
      <c r="K1116" s="33">
        <f t="shared" si="3077"/>
        <v>0</v>
      </c>
      <c r="L1116" s="33">
        <f t="shared" si="3078"/>
        <v>0</v>
      </c>
      <c r="M1116" s="34">
        <f t="shared" si="3076"/>
        <v>0</v>
      </c>
      <c r="N1116" s="34">
        <f t="shared" si="3096"/>
        <v>0</v>
      </c>
      <c r="O1116" s="34">
        <f t="shared" si="3079"/>
        <v>0</v>
      </c>
      <c r="P1116" s="12" t="str">
        <f t="shared" ref="P1116:Q1116" si="3107">P1115</f>
        <v>(Select Language)</v>
      </c>
      <c r="Q1116" s="12" t="str">
        <f t="shared" si="3107"/>
        <v>(Select Usage)</v>
      </c>
      <c r="R1116" s="33">
        <f t="shared" si="3080"/>
        <v>0</v>
      </c>
      <c r="S1116" s="33">
        <f t="shared" si="3081"/>
        <v>0</v>
      </c>
      <c r="T1116" s="33">
        <f t="shared" si="3082"/>
        <v>0</v>
      </c>
      <c r="U1116" s="33">
        <f t="shared" si="3083"/>
        <v>0</v>
      </c>
      <c r="V1116" s="33">
        <f t="shared" si="3084"/>
        <v>0</v>
      </c>
      <c r="W1116" s="33">
        <f t="shared" si="3085"/>
        <v>0</v>
      </c>
      <c r="X1116" s="33">
        <f t="shared" si="3086"/>
        <v>0</v>
      </c>
      <c r="Y1116" s="33">
        <f t="shared" si="3087"/>
        <v>0</v>
      </c>
      <c r="Z1116" s="33">
        <f t="shared" si="3088"/>
        <v>0</v>
      </c>
      <c r="AA1116" s="33">
        <f t="shared" si="3089"/>
        <v>0</v>
      </c>
      <c r="AB1116" s="33">
        <f t="shared" si="3090"/>
        <v>0</v>
      </c>
      <c r="AC1116" s="33">
        <f t="shared" si="3091"/>
        <v>0</v>
      </c>
      <c r="AD1116" s="26">
        <f t="shared" ref="AD1116:AD1118" si="3108">SUM(R1116:AC1116)</f>
        <v>0</v>
      </c>
      <c r="AE1116" s="46" t="str">
        <f>IFERROR(IF(AE$3=VLOOKUP($E1116,Template!$AK$5:$AM$17,3,FALSE),$AD1116*$F1116,0),"0.00")</f>
        <v>0.00</v>
      </c>
      <c r="AF1116" s="46" t="str">
        <f>IFERROR(IF(AF$3=VLOOKUP($E1116,Template!$AK$5:$AM$17,3,FALSE),$AD1116*$F1116,0),"0.00")</f>
        <v>0.00</v>
      </c>
      <c r="AG1116" s="28">
        <f t="shared" si="3093"/>
        <v>0</v>
      </c>
      <c r="AH1116" s="13" t="s">
        <v>40</v>
      </c>
      <c r="AI1116" s="13" t="s">
        <v>41</v>
      </c>
      <c r="AK1116" s="14" t="s">
        <v>70</v>
      </c>
      <c r="AL1116" s="15">
        <v>0.05</v>
      </c>
      <c r="AM1116" s="16" t="s">
        <v>3</v>
      </c>
    </row>
    <row r="1117" spans="1:39" s="3" customFormat="1" ht="13.8" x14ac:dyDescent="0.25">
      <c r="A1117" s="7" t="str">
        <f t="shared" ref="A1117:C1117" si="3109">A1116</f>
        <v>(Enter Broadcasting Company Name)</v>
      </c>
      <c r="B1117" s="7" t="str">
        <f t="shared" si="3109"/>
        <v>(Enter Call Letters)</v>
      </c>
      <c r="C1117" s="8" t="str">
        <f t="shared" si="3109"/>
        <v>(Select AM/FM)</v>
      </c>
      <c r="D1117" s="30"/>
      <c r="E1117" s="8" t="str">
        <f t="shared" si="3095"/>
        <v>(Select Station Province)</v>
      </c>
      <c r="F1117" s="9" t="str">
        <f>IFERROR(VLOOKUP(E1117,Template!$AK$5:$AL$17,2,FALSE),"")</f>
        <v/>
      </c>
      <c r="G1117" s="42" t="s">
        <v>15</v>
      </c>
      <c r="H1117" s="42" t="s">
        <v>17</v>
      </c>
      <c r="I1117" s="32" t="s">
        <v>65</v>
      </c>
      <c r="J1117" s="32" t="s">
        <v>66</v>
      </c>
      <c r="K1117" s="33">
        <f t="shared" si="3077"/>
        <v>0</v>
      </c>
      <c r="L1117" s="33">
        <f t="shared" si="3078"/>
        <v>0</v>
      </c>
      <c r="M1117" s="34">
        <f t="shared" si="3076"/>
        <v>0</v>
      </c>
      <c r="N1117" s="34">
        <f t="shared" si="3096"/>
        <v>0</v>
      </c>
      <c r="O1117" s="34">
        <f t="shared" si="3079"/>
        <v>0</v>
      </c>
      <c r="P1117" s="12" t="str">
        <f t="shared" ref="P1117:Q1117" si="3110">P1116</f>
        <v>(Select Language)</v>
      </c>
      <c r="Q1117" s="12" t="str">
        <f t="shared" si="3110"/>
        <v>(Select Usage)</v>
      </c>
      <c r="R1117" s="33">
        <f t="shared" si="3080"/>
        <v>0</v>
      </c>
      <c r="S1117" s="33">
        <f t="shared" si="3081"/>
        <v>0</v>
      </c>
      <c r="T1117" s="33">
        <f t="shared" si="3082"/>
        <v>0</v>
      </c>
      <c r="U1117" s="33">
        <f t="shared" si="3083"/>
        <v>0</v>
      </c>
      <c r="V1117" s="33">
        <f t="shared" si="3084"/>
        <v>0</v>
      </c>
      <c r="W1117" s="33">
        <f t="shared" si="3085"/>
        <v>0</v>
      </c>
      <c r="X1117" s="33">
        <f t="shared" si="3086"/>
        <v>0</v>
      </c>
      <c r="Y1117" s="33">
        <f t="shared" si="3087"/>
        <v>0</v>
      </c>
      <c r="Z1117" s="33">
        <f t="shared" si="3088"/>
        <v>0</v>
      </c>
      <c r="AA1117" s="33">
        <f t="shared" si="3089"/>
        <v>0</v>
      </c>
      <c r="AB1117" s="33">
        <f t="shared" si="3090"/>
        <v>0</v>
      </c>
      <c r="AC1117" s="33">
        <f t="shared" si="3091"/>
        <v>0</v>
      </c>
      <c r="AD1117" s="26">
        <f t="shared" si="3108"/>
        <v>0</v>
      </c>
      <c r="AE1117" s="46" t="str">
        <f>IFERROR(IF(AE$3=VLOOKUP($E1117,Template!$AK$5:$AM$17,3,FALSE),$AD1117*$F1117,0),"0.00")</f>
        <v>0.00</v>
      </c>
      <c r="AF1117" s="46" t="str">
        <f>IFERROR(IF(AF$3=VLOOKUP($E1117,Template!$AK$5:$AM$17,3,FALSE),$AD1117*$F1117,0),"0.00")</f>
        <v>0.00</v>
      </c>
      <c r="AG1117" s="28">
        <f t="shared" si="3093"/>
        <v>0</v>
      </c>
      <c r="AH1117" s="13" t="s">
        <v>40</v>
      </c>
      <c r="AI1117" s="13" t="s">
        <v>41</v>
      </c>
      <c r="AK1117" s="14" t="s">
        <v>20</v>
      </c>
      <c r="AL1117" s="15">
        <v>0.13</v>
      </c>
      <c r="AM1117" s="16" t="s">
        <v>2</v>
      </c>
    </row>
    <row r="1118" spans="1:39" s="3" customFormat="1" ht="13.8" x14ac:dyDescent="0.25">
      <c r="A1118" s="7" t="str">
        <f t="shared" ref="A1118:C1118" si="3111">A1117</f>
        <v>(Enter Broadcasting Company Name)</v>
      </c>
      <c r="B1118" s="7" t="str">
        <f t="shared" si="3111"/>
        <v>(Enter Call Letters)</v>
      </c>
      <c r="C1118" s="8" t="str">
        <f t="shared" si="3111"/>
        <v>(Select AM/FM)</v>
      </c>
      <c r="D1118" s="30"/>
      <c r="E1118" s="8" t="str">
        <f t="shared" si="3095"/>
        <v>(Select Station Province)</v>
      </c>
      <c r="F1118" s="9" t="str">
        <f>IFERROR(VLOOKUP(E1118,Template!$AK$5:$AL$17,2,FALSE),"")</f>
        <v/>
      </c>
      <c r="G1118" s="42" t="s">
        <v>16</v>
      </c>
      <c r="H1118" s="42" t="s">
        <v>18</v>
      </c>
      <c r="I1118" s="32" t="s">
        <v>65</v>
      </c>
      <c r="J1118" s="32" t="s">
        <v>66</v>
      </c>
      <c r="K1118" s="33">
        <f t="shared" si="3077"/>
        <v>0</v>
      </c>
      <c r="L1118" s="33">
        <f t="shared" si="3078"/>
        <v>0</v>
      </c>
      <c r="M1118" s="34">
        <f t="shared" si="3076"/>
        <v>0</v>
      </c>
      <c r="N1118" s="34">
        <f t="shared" si="3096"/>
        <v>0</v>
      </c>
      <c r="O1118" s="34">
        <f t="shared" si="3079"/>
        <v>0</v>
      </c>
      <c r="P1118" s="12" t="str">
        <f t="shared" ref="P1118:Q1118" si="3112">P1117</f>
        <v>(Select Language)</v>
      </c>
      <c r="Q1118" s="12" t="str">
        <f t="shared" si="3112"/>
        <v>(Select Usage)</v>
      </c>
      <c r="R1118" s="33">
        <f t="shared" si="3080"/>
        <v>0</v>
      </c>
      <c r="S1118" s="33">
        <f t="shared" si="3081"/>
        <v>0</v>
      </c>
      <c r="T1118" s="33">
        <f t="shared" si="3082"/>
        <v>0</v>
      </c>
      <c r="U1118" s="33">
        <f t="shared" si="3083"/>
        <v>0</v>
      </c>
      <c r="V1118" s="33">
        <f t="shared" si="3084"/>
        <v>0</v>
      </c>
      <c r="W1118" s="33">
        <f t="shared" si="3085"/>
        <v>0</v>
      </c>
      <c r="X1118" s="33">
        <f t="shared" si="3086"/>
        <v>0</v>
      </c>
      <c r="Y1118" s="33">
        <f t="shared" si="3087"/>
        <v>0</v>
      </c>
      <c r="Z1118" s="33">
        <f t="shared" si="3088"/>
        <v>0</v>
      </c>
      <c r="AA1118" s="33">
        <f t="shared" si="3089"/>
        <v>0</v>
      </c>
      <c r="AB1118" s="33">
        <f t="shared" si="3090"/>
        <v>0</v>
      </c>
      <c r="AC1118" s="33">
        <f t="shared" si="3091"/>
        <v>0</v>
      </c>
      <c r="AD1118" s="26">
        <f t="shared" si="3108"/>
        <v>0</v>
      </c>
      <c r="AE1118" s="46" t="str">
        <f>IFERROR(IF(AE$3=VLOOKUP($E1118,Template!$AK$5:$AM$17,3,FALSE),$AD1118*$F1118,0),"0.00")</f>
        <v>0.00</v>
      </c>
      <c r="AF1118" s="46" t="str">
        <f>IFERROR(IF(AF$3=VLOOKUP($E1118,Template!$AK$5:$AM$17,3,FALSE),$AD1118*$F1118,0),"0.00")</f>
        <v>0.00</v>
      </c>
      <c r="AG1118" s="28">
        <f t="shared" si="3093"/>
        <v>0</v>
      </c>
      <c r="AH1118" s="13" t="s">
        <v>40</v>
      </c>
      <c r="AI1118" s="13" t="s">
        <v>41</v>
      </c>
      <c r="AK1118" s="14" t="s">
        <v>69</v>
      </c>
      <c r="AL1118" s="15">
        <v>0.15</v>
      </c>
      <c r="AM1118" s="16" t="s">
        <v>2</v>
      </c>
    </row>
    <row r="1119" spans="1:39" s="3" customFormat="1" ht="13.8" x14ac:dyDescent="0.25">
      <c r="A1119" s="7" t="str">
        <f t="shared" ref="A1119:C1119" si="3113">A1118</f>
        <v>(Enter Broadcasting Company Name)</v>
      </c>
      <c r="B1119" s="7" t="str">
        <f t="shared" si="3113"/>
        <v>(Enter Call Letters)</v>
      </c>
      <c r="C1119" s="8" t="str">
        <f t="shared" si="3113"/>
        <v>(Select AM/FM)</v>
      </c>
      <c r="D1119" s="30"/>
      <c r="E1119" s="8" t="str">
        <f t="shared" si="3095"/>
        <v>(Select Station Province)</v>
      </c>
      <c r="F1119" s="9" t="str">
        <f>IFERROR(VLOOKUP(E1119,Template!$AK$5:$AL$17,2,FALSE),"")</f>
        <v/>
      </c>
      <c r="G1119" s="42" t="s">
        <v>17</v>
      </c>
      <c r="H1119" s="42" t="s">
        <v>7</v>
      </c>
      <c r="I1119" s="32" t="s">
        <v>65</v>
      </c>
      <c r="J1119" s="32" t="s">
        <v>66</v>
      </c>
      <c r="K1119" s="33">
        <f t="shared" si="3077"/>
        <v>0</v>
      </c>
      <c r="L1119" s="33">
        <f t="shared" si="3078"/>
        <v>0</v>
      </c>
      <c r="M1119" s="34">
        <f t="shared" si="3076"/>
        <v>0</v>
      </c>
      <c r="N1119" s="34">
        <f t="shared" si="3096"/>
        <v>0</v>
      </c>
      <c r="O1119" s="34">
        <f t="shared" si="3079"/>
        <v>0</v>
      </c>
      <c r="P1119" s="12" t="str">
        <f t="shared" ref="P1119:Q1119" si="3114">P1118</f>
        <v>(Select Language)</v>
      </c>
      <c r="Q1119" s="12" t="str">
        <f t="shared" si="3114"/>
        <v>(Select Usage)</v>
      </c>
      <c r="R1119" s="33">
        <f t="shared" si="3080"/>
        <v>0</v>
      </c>
      <c r="S1119" s="33">
        <f t="shared" si="3081"/>
        <v>0</v>
      </c>
      <c r="T1119" s="33">
        <f t="shared" si="3082"/>
        <v>0</v>
      </c>
      <c r="U1119" s="33">
        <f t="shared" si="3083"/>
        <v>0</v>
      </c>
      <c r="V1119" s="33">
        <f t="shared" si="3084"/>
        <v>0</v>
      </c>
      <c r="W1119" s="33">
        <f t="shared" si="3085"/>
        <v>0</v>
      </c>
      <c r="X1119" s="33">
        <f t="shared" si="3086"/>
        <v>0</v>
      </c>
      <c r="Y1119" s="33">
        <f t="shared" si="3087"/>
        <v>0</v>
      </c>
      <c r="Z1119" s="33">
        <f t="shared" si="3088"/>
        <v>0</v>
      </c>
      <c r="AA1119" s="33">
        <f t="shared" si="3089"/>
        <v>0</v>
      </c>
      <c r="AB1119" s="33">
        <f t="shared" si="3090"/>
        <v>0</v>
      </c>
      <c r="AC1119" s="33">
        <f t="shared" si="3091"/>
        <v>0</v>
      </c>
      <c r="AD1119" s="26">
        <f>SUM(R1119:AC1119)</f>
        <v>0</v>
      </c>
      <c r="AE1119" s="46" t="str">
        <f>IFERROR(IF(AE$3=VLOOKUP($E1119,Template!$AK$5:$AM$17,3,FALSE),$AD1119*$F1119,0),"0.00")</f>
        <v>0.00</v>
      </c>
      <c r="AF1119" s="46" t="str">
        <f>IFERROR(IF(AF$3=VLOOKUP($E1119,Template!$AK$5:$AM$17,3,FALSE),$AD1119*$F1119,0),"0.00")</f>
        <v>0.00</v>
      </c>
      <c r="AG1119" s="28">
        <f t="shared" si="3093"/>
        <v>0</v>
      </c>
      <c r="AH1119" s="13" t="s">
        <v>40</v>
      </c>
      <c r="AI1119" s="13" t="s">
        <v>41</v>
      </c>
      <c r="AK1119" s="14" t="s">
        <v>29</v>
      </c>
      <c r="AL1119" s="15">
        <v>0.05</v>
      </c>
      <c r="AM1119" s="16" t="s">
        <v>3</v>
      </c>
    </row>
    <row r="1120" spans="1:39" s="3" customFormat="1" ht="13.8" x14ac:dyDescent="0.25">
      <c r="A1120" s="7" t="str">
        <f t="shared" ref="A1120:C1120" si="3115">A1119</f>
        <v>(Enter Broadcasting Company Name)</v>
      </c>
      <c r="B1120" s="7" t="str">
        <f t="shared" si="3115"/>
        <v>(Enter Call Letters)</v>
      </c>
      <c r="C1120" s="8" t="str">
        <f t="shared" si="3115"/>
        <v>(Select AM/FM)</v>
      </c>
      <c r="D1120" s="30"/>
      <c r="E1120" s="8" t="str">
        <f t="shared" si="3095"/>
        <v>(Select Station Province)</v>
      </c>
      <c r="F1120" s="9" t="str">
        <f>IFERROR(VLOOKUP(E1120,Template!$AK$5:$AL$17,2,FALSE),"")</f>
        <v/>
      </c>
      <c r="G1120" s="42" t="s">
        <v>18</v>
      </c>
      <c r="H1120" s="43" t="s">
        <v>8</v>
      </c>
      <c r="I1120" s="32" t="s">
        <v>65</v>
      </c>
      <c r="J1120" s="32" t="s">
        <v>66</v>
      </c>
      <c r="K1120" s="33">
        <f t="shared" si="3077"/>
        <v>0</v>
      </c>
      <c r="L1120" s="33">
        <f t="shared" si="3078"/>
        <v>0</v>
      </c>
      <c r="M1120" s="34">
        <f t="shared" si="3076"/>
        <v>0</v>
      </c>
      <c r="N1120" s="34">
        <f t="shared" si="3096"/>
        <v>0</v>
      </c>
      <c r="O1120" s="34">
        <f t="shared" si="3079"/>
        <v>0</v>
      </c>
      <c r="P1120" s="12" t="str">
        <f t="shared" ref="P1120:Q1120" si="3116">P1119</f>
        <v>(Select Language)</v>
      </c>
      <c r="Q1120" s="12" t="str">
        <f t="shared" si="3116"/>
        <v>(Select Usage)</v>
      </c>
      <c r="R1120" s="33">
        <f t="shared" si="3080"/>
        <v>0</v>
      </c>
      <c r="S1120" s="33">
        <f t="shared" si="3081"/>
        <v>0</v>
      </c>
      <c r="T1120" s="33">
        <f t="shared" si="3082"/>
        <v>0</v>
      </c>
      <c r="U1120" s="33">
        <f t="shared" si="3083"/>
        <v>0</v>
      </c>
      <c r="V1120" s="33">
        <f t="shared" si="3084"/>
        <v>0</v>
      </c>
      <c r="W1120" s="33">
        <f t="shared" si="3085"/>
        <v>0</v>
      </c>
      <c r="X1120" s="33">
        <f t="shared" si="3086"/>
        <v>0</v>
      </c>
      <c r="Y1120" s="33">
        <f t="shared" si="3087"/>
        <v>0</v>
      </c>
      <c r="Z1120" s="33">
        <f t="shared" si="3088"/>
        <v>0</v>
      </c>
      <c r="AA1120" s="33">
        <f t="shared" si="3089"/>
        <v>0</v>
      </c>
      <c r="AB1120" s="33">
        <f t="shared" si="3090"/>
        <v>0</v>
      </c>
      <c r="AC1120" s="33">
        <f t="shared" si="3091"/>
        <v>0</v>
      </c>
      <c r="AD1120" s="26">
        <f t="shared" ref="AD1120" si="3117">SUM(R1120:AC1120)</f>
        <v>0</v>
      </c>
      <c r="AE1120" s="46" t="str">
        <f>IFERROR(IF(AE$3=VLOOKUP($E1120,Template!$AK$5:$AM$17,3,FALSE),$AD1120*$F1120,0),"0.00")</f>
        <v>0.00</v>
      </c>
      <c r="AF1120" s="46" t="str">
        <f>IFERROR(IF(AF$3=VLOOKUP($E1120,Template!$AK$5:$AM$17,3,FALSE),$AD1120*$F1120,0),"0.00")</f>
        <v>0.00</v>
      </c>
      <c r="AG1120" s="28">
        <f t="shared" si="3093"/>
        <v>0</v>
      </c>
      <c r="AH1120" s="13" t="s">
        <v>40</v>
      </c>
      <c r="AI1120" s="13" t="s">
        <v>41</v>
      </c>
      <c r="AK1120" s="14" t="s">
        <v>21</v>
      </c>
      <c r="AL1120" s="15">
        <v>0.05</v>
      </c>
      <c r="AM1120" s="16" t="s">
        <v>3</v>
      </c>
    </row>
    <row r="1121" spans="1:39" ht="13.8" x14ac:dyDescent="0.25">
      <c r="A1121" s="19" t="s">
        <v>4</v>
      </c>
      <c r="B1121" s="19"/>
      <c r="C1121" s="20"/>
      <c r="D1121" s="20"/>
      <c r="E1121" s="20"/>
      <c r="F1121" s="20"/>
      <c r="G1121" s="44"/>
      <c r="H1121" s="44"/>
      <c r="I1121" s="21">
        <f t="shared" ref="I1121:K1121" si="3118">SUM(I1109:I1120)</f>
        <v>0</v>
      </c>
      <c r="J1121" s="21">
        <f t="shared" si="3118"/>
        <v>0</v>
      </c>
      <c r="K1121" s="21">
        <f t="shared" si="3118"/>
        <v>0</v>
      </c>
      <c r="L1121" s="21">
        <f>L1120</f>
        <v>0</v>
      </c>
      <c r="M1121" s="21">
        <f>SUM(M1109:M1120)</f>
        <v>0</v>
      </c>
      <c r="N1121" s="21">
        <f t="shared" ref="N1121:O1121" si="3119">SUM(N1109:N1120)</f>
        <v>0</v>
      </c>
      <c r="O1121" s="21">
        <f t="shared" si="3119"/>
        <v>0</v>
      </c>
      <c r="P1121" s="21"/>
      <c r="Q1121" s="22"/>
      <c r="R1121" s="21">
        <f t="shared" ref="R1121:AI1121" si="3120">SUM(R1109:R1120)</f>
        <v>0</v>
      </c>
      <c r="S1121" s="21">
        <f t="shared" si="3120"/>
        <v>0</v>
      </c>
      <c r="T1121" s="21">
        <f t="shared" si="3120"/>
        <v>0</v>
      </c>
      <c r="U1121" s="21">
        <f t="shared" si="3120"/>
        <v>0</v>
      </c>
      <c r="V1121" s="21">
        <f t="shared" si="3120"/>
        <v>0</v>
      </c>
      <c r="W1121" s="21">
        <f t="shared" si="3120"/>
        <v>0</v>
      </c>
      <c r="X1121" s="21">
        <f t="shared" si="3120"/>
        <v>0</v>
      </c>
      <c r="Y1121" s="21">
        <f t="shared" si="3120"/>
        <v>0</v>
      </c>
      <c r="Z1121" s="21">
        <f t="shared" si="3120"/>
        <v>0</v>
      </c>
      <c r="AA1121" s="21">
        <f t="shared" si="3120"/>
        <v>0</v>
      </c>
      <c r="AB1121" s="21">
        <f t="shared" si="3120"/>
        <v>0</v>
      </c>
      <c r="AC1121" s="21">
        <f t="shared" si="3120"/>
        <v>0</v>
      </c>
      <c r="AD1121" s="27">
        <f t="shared" si="3120"/>
        <v>0</v>
      </c>
      <c r="AE1121" s="21">
        <f t="shared" si="3120"/>
        <v>0</v>
      </c>
      <c r="AF1121" s="21">
        <f t="shared" si="3120"/>
        <v>0</v>
      </c>
      <c r="AG1121" s="27">
        <f t="shared" si="3120"/>
        <v>0</v>
      </c>
      <c r="AH1121" s="21">
        <f t="shared" si="3120"/>
        <v>0</v>
      </c>
      <c r="AI1121" s="21">
        <f t="shared" si="3120"/>
        <v>0</v>
      </c>
      <c r="AK1121" s="14" t="s">
        <v>71</v>
      </c>
      <c r="AL1121" s="15">
        <v>0.05</v>
      </c>
      <c r="AM1121" s="16" t="s">
        <v>3</v>
      </c>
    </row>
    <row r="1122" spans="1:39" x14ac:dyDescent="0.25">
      <c r="A1122" s="2"/>
      <c r="G1122" s="2"/>
      <c r="H1122" s="2"/>
      <c r="O1122" s="2"/>
      <c r="P1122" s="2"/>
    </row>
    <row r="1123" spans="1:39" ht="42" customHeight="1" x14ac:dyDescent="0.25">
      <c r="A1123" s="223" t="s">
        <v>63</v>
      </c>
      <c r="B1123" s="223" t="s">
        <v>43</v>
      </c>
      <c r="C1123" s="224" t="s">
        <v>19</v>
      </c>
      <c r="D1123" s="226"/>
      <c r="E1123" s="223" t="s">
        <v>14</v>
      </c>
      <c r="F1123" s="223" t="s">
        <v>38</v>
      </c>
      <c r="G1123" s="223" t="s">
        <v>1</v>
      </c>
      <c r="H1123" s="223" t="s">
        <v>5</v>
      </c>
      <c r="I1123" s="225" t="s">
        <v>31</v>
      </c>
      <c r="J1123" s="225" t="s">
        <v>32</v>
      </c>
      <c r="K1123" s="225" t="s">
        <v>48</v>
      </c>
      <c r="L1123" s="225" t="s">
        <v>0</v>
      </c>
      <c r="M1123" s="4" t="s">
        <v>45</v>
      </c>
      <c r="N1123" s="4" t="s">
        <v>46</v>
      </c>
      <c r="O1123" s="4" t="s">
        <v>47</v>
      </c>
      <c r="P1123" s="225" t="s">
        <v>50</v>
      </c>
      <c r="Q1123" s="225" t="s">
        <v>33</v>
      </c>
      <c r="R1123" s="4" t="s">
        <v>51</v>
      </c>
      <c r="S1123" s="4" t="s">
        <v>52</v>
      </c>
      <c r="T1123" s="4" t="s">
        <v>53</v>
      </c>
      <c r="U1123" s="4" t="s">
        <v>54</v>
      </c>
      <c r="V1123" s="4" t="s">
        <v>55</v>
      </c>
      <c r="W1123" s="4" t="s">
        <v>56</v>
      </c>
      <c r="X1123" s="4" t="s">
        <v>57</v>
      </c>
      <c r="Y1123" s="4" t="s">
        <v>58</v>
      </c>
      <c r="Z1123" s="4" t="s">
        <v>59</v>
      </c>
      <c r="AA1123" s="4" t="s">
        <v>62</v>
      </c>
      <c r="AB1123" s="4" t="s">
        <v>60</v>
      </c>
      <c r="AC1123" s="4" t="s">
        <v>61</v>
      </c>
      <c r="AD1123" s="233" t="s">
        <v>34</v>
      </c>
      <c r="AE1123" s="231" t="s">
        <v>2</v>
      </c>
      <c r="AF1123" s="231" t="s">
        <v>3</v>
      </c>
      <c r="AG1123" s="233" t="s">
        <v>35</v>
      </c>
      <c r="AH1123" s="223" t="s">
        <v>36</v>
      </c>
      <c r="AI1123" s="223" t="s">
        <v>37</v>
      </c>
      <c r="AK1123" s="229" t="s">
        <v>30</v>
      </c>
      <c r="AL1123" s="229"/>
      <c r="AM1123" s="229"/>
    </row>
    <row r="1124" spans="1:39" s="6" customFormat="1" ht="35.25" customHeight="1" x14ac:dyDescent="0.3">
      <c r="A1124" s="224"/>
      <c r="B1124" s="224"/>
      <c r="C1124" s="224"/>
      <c r="D1124" s="227"/>
      <c r="E1124" s="223"/>
      <c r="F1124" s="223"/>
      <c r="G1124" s="223"/>
      <c r="H1124" s="223"/>
      <c r="I1124" s="230"/>
      <c r="J1124" s="230"/>
      <c r="K1124" s="230"/>
      <c r="L1124" s="230"/>
      <c r="M1124" s="5">
        <v>0</v>
      </c>
      <c r="N1124" s="5">
        <v>625000</v>
      </c>
      <c r="O1124" s="5">
        <v>1250000</v>
      </c>
      <c r="P1124" s="225"/>
      <c r="Q1124" s="225"/>
      <c r="R1124" s="29">
        <v>4.95E-4</v>
      </c>
      <c r="S1124" s="29">
        <v>9.5200000000000005E-4</v>
      </c>
      <c r="T1124" s="29">
        <v>1.5900000000000001E-3</v>
      </c>
      <c r="U1124" s="29">
        <v>1.1169999999999999E-3</v>
      </c>
      <c r="V1124" s="29">
        <v>2.189E-3</v>
      </c>
      <c r="W1124" s="29">
        <v>4.5430000000000002E-3</v>
      </c>
      <c r="X1124" s="29">
        <v>8.8199999999999997E-4</v>
      </c>
      <c r="Y1124" s="29">
        <v>1.6949999999999999E-3</v>
      </c>
      <c r="Z1124" s="29">
        <v>2.8319999999999999E-3</v>
      </c>
      <c r="AA1124" s="29">
        <v>1.9889999999999999E-3</v>
      </c>
      <c r="AB1124" s="29">
        <v>3.8999999999999998E-3</v>
      </c>
      <c r="AC1124" s="29">
        <v>8.0949999999999998E-3</v>
      </c>
      <c r="AD1124" s="233"/>
      <c r="AE1124" s="232"/>
      <c r="AF1124" s="232"/>
      <c r="AG1124" s="234"/>
      <c r="AH1124" s="223"/>
      <c r="AI1124" s="223"/>
      <c r="AK1124" s="229"/>
      <c r="AL1124" s="229"/>
      <c r="AM1124" s="229"/>
    </row>
    <row r="1125" spans="1:39" s="3" customFormat="1" ht="13.8" x14ac:dyDescent="0.25">
      <c r="A1125" s="7" t="s">
        <v>44</v>
      </c>
      <c r="B1125" s="7" t="s">
        <v>42</v>
      </c>
      <c r="C1125" s="8" t="s">
        <v>39</v>
      </c>
      <c r="D1125" s="30"/>
      <c r="E1125" s="8" t="s">
        <v>64</v>
      </c>
      <c r="F1125" s="9" t="str">
        <f>IFERROR(VLOOKUP(E1125,Template!$AK$5:$AL$17,2,FALSE),"")</f>
        <v/>
      </c>
      <c r="G1125" s="41" t="s">
        <v>7</v>
      </c>
      <c r="H1125" s="41" t="s">
        <v>6</v>
      </c>
      <c r="I1125" s="32" t="s">
        <v>65</v>
      </c>
      <c r="J1125" s="32" t="s">
        <v>66</v>
      </c>
      <c r="K1125" s="33">
        <f>IFERROR(I1125+J1125,0)</f>
        <v>0</v>
      </c>
      <c r="L1125" s="33">
        <f>IFERROR(K1125,"")</f>
        <v>0</v>
      </c>
      <c r="M1125" s="34">
        <f t="shared" ref="M1125:M1136" si="3121">IF(L1125&lt;=$N$4,K1125,IF(L1124&gt;$N$4,0,$N$4-L1124))</f>
        <v>0</v>
      </c>
      <c r="N1125" s="34">
        <f>IF(AND(L1125&gt;$N$4,L1125&lt;=$O$4),K1125-M1125,IF(AND(L1124&gt;$N$4,L1124&lt;=$O$4),$O$4-L1124,IF(L1124&gt;$O$4,0,IF(L1125&lt;$N$4,0,MIN(L1125-$N$4,$N$4)))))</f>
        <v>0</v>
      </c>
      <c r="O1125" s="34">
        <f>IF(L1125&gt;$O$4,K1125-M1125-N1125,0)</f>
        <v>0</v>
      </c>
      <c r="P1125" s="12" t="s">
        <v>94</v>
      </c>
      <c r="Q1125" s="12" t="s">
        <v>68</v>
      </c>
      <c r="R1125" s="33">
        <f>IF(AND($Q1125="LOW",$P1125="French"),M1125*R$4,0)</f>
        <v>0</v>
      </c>
      <c r="S1125" s="33">
        <f>IF(AND($Q1125="LOW",$P1125="French"),N1125*S$4,0)</f>
        <v>0</v>
      </c>
      <c r="T1125" s="33">
        <f>IF(AND($Q1125="LOW",$P1125="French"),O1125*T$4,0)</f>
        <v>0</v>
      </c>
      <c r="U1125" s="33">
        <f>IF(AND($Q1125="HIGH",$P1125="French"),M1125*U$4,0)</f>
        <v>0</v>
      </c>
      <c r="V1125" s="33">
        <f>IF(AND($Q1125="HIGH",$P1125="French"),N1125*V$4,0)</f>
        <v>0</v>
      </c>
      <c r="W1125" s="33">
        <f>IF(AND($Q1125="HIGH",$P1125="French"),O1125*W$4,0)</f>
        <v>0</v>
      </c>
      <c r="X1125" s="33">
        <f>IF(AND($Q1125="LOW",$P1125="English"),M1125*X$4,0)</f>
        <v>0</v>
      </c>
      <c r="Y1125" s="33">
        <f>IF(AND($Q1125="LOW",$P1125="English"),N1125*Y$4,0)</f>
        <v>0</v>
      </c>
      <c r="Z1125" s="33">
        <f>IF(AND($Q1125="LOW",$P1125="English"),O1125*Z$4,0)</f>
        <v>0</v>
      </c>
      <c r="AA1125" s="33">
        <f>IF(AND($Q1125="HIGH",$P1125="English"),M1125*AA$4,0)</f>
        <v>0</v>
      </c>
      <c r="AB1125" s="33">
        <f>IF(AND($Q1125="HIGH",$P1125="English"),N1125*AB$4,0)</f>
        <v>0</v>
      </c>
      <c r="AC1125" s="33">
        <f>IF(AND($Q1125="HIGH",$P1125="English"),O1125*AC$4,0)</f>
        <v>0</v>
      </c>
      <c r="AD1125" s="26">
        <f>SUM(R1125:AC1125)</f>
        <v>0</v>
      </c>
      <c r="AE1125" s="46" t="str">
        <f>IFERROR(IF(AE$3=VLOOKUP($E1125,Template!$AK$5:$AM$17,3,FALSE),$AD1125*$F1125,0),"0.00")</f>
        <v>0.00</v>
      </c>
      <c r="AF1125" s="46" t="str">
        <f>IFERROR(IF(AF$3=VLOOKUP($E1125,Template!$AK$5:$AM$17,3,FALSE),$AD1125*$F1125,0),"0.00")</f>
        <v>0.00</v>
      </c>
      <c r="AG1125" s="28">
        <f>SUM(AD1125:AF1125)</f>
        <v>0</v>
      </c>
      <c r="AH1125" s="13" t="s">
        <v>40</v>
      </c>
      <c r="AI1125" s="13" t="s">
        <v>41</v>
      </c>
      <c r="AK1125" s="14" t="s">
        <v>25</v>
      </c>
      <c r="AL1125" s="15">
        <v>0.05</v>
      </c>
      <c r="AM1125" s="16" t="s">
        <v>3</v>
      </c>
    </row>
    <row r="1126" spans="1:39" s="3" customFormat="1" ht="13.8" x14ac:dyDescent="0.25">
      <c r="A1126" s="7" t="str">
        <f>A1125</f>
        <v>(Enter Broadcasting Company Name)</v>
      </c>
      <c r="B1126" s="7" t="str">
        <f>B1125</f>
        <v>(Enter Call Letters)</v>
      </c>
      <c r="C1126" s="8" t="str">
        <f>C1125</f>
        <v>(Select AM/FM)</v>
      </c>
      <c r="D1126" s="30"/>
      <c r="E1126" s="8" t="str">
        <f>E1125</f>
        <v>(Select Station Province)</v>
      </c>
      <c r="F1126" s="9" t="str">
        <f>IFERROR(VLOOKUP(E1126,Template!$AK$5:$AL$17,2,FALSE),"")</f>
        <v/>
      </c>
      <c r="G1126" s="42" t="s">
        <v>8</v>
      </c>
      <c r="H1126" s="42" t="s">
        <v>9</v>
      </c>
      <c r="I1126" s="32" t="s">
        <v>65</v>
      </c>
      <c r="J1126" s="32" t="s">
        <v>66</v>
      </c>
      <c r="K1126" s="33">
        <f t="shared" ref="K1126:K1136" si="3122">IFERROR(I1126+J1126,0)</f>
        <v>0</v>
      </c>
      <c r="L1126" s="33">
        <f t="shared" ref="L1126:L1136" si="3123">IFERROR(L1125+K1126,"")</f>
        <v>0</v>
      </c>
      <c r="M1126" s="34">
        <f t="shared" si="3121"/>
        <v>0</v>
      </c>
      <c r="N1126" s="34">
        <f>IF(AND(L1126&gt;$N$4,L1126&lt;=$O$4),K1126-M1126,IF(AND(L1125&gt;$N$4,L1125&lt;=$O$4),$O$4-L1125,IF(L1125&gt;$O$4,0,IF(L1126&lt;$N$4,0,MIN(L1126-$N$4,$N$4)))))</f>
        <v>0</v>
      </c>
      <c r="O1126" s="34">
        <f t="shared" ref="O1126:O1136" si="3124">IF(L1126&gt;$O$4,K1126-M1126-N1126,0)</f>
        <v>0</v>
      </c>
      <c r="P1126" s="12" t="str">
        <f>P1125</f>
        <v>(Select Language)</v>
      </c>
      <c r="Q1126" s="12" t="str">
        <f>Q1125</f>
        <v>(Select Usage)</v>
      </c>
      <c r="R1126" s="33">
        <f t="shared" ref="R1126:R1136" si="3125">IF(AND($Q1126="LOW",$P1126="French"),M1126*R$4,0)</f>
        <v>0</v>
      </c>
      <c r="S1126" s="33">
        <f t="shared" ref="S1126:S1136" si="3126">IF(AND($Q1126="LOW",$P1126="French"),N1126*S$4,0)</f>
        <v>0</v>
      </c>
      <c r="T1126" s="33">
        <f t="shared" ref="T1126:T1136" si="3127">IF(AND($Q1126="LOW",$P1126="French"),O1126*T$4,0)</f>
        <v>0</v>
      </c>
      <c r="U1126" s="33">
        <f t="shared" ref="U1126:U1136" si="3128">IF(AND($Q1126="HIGH",$P1126="French"),M1126*U$4,0)</f>
        <v>0</v>
      </c>
      <c r="V1126" s="33">
        <f t="shared" ref="V1126:V1136" si="3129">IF(AND($Q1126="HIGH",$P1126="French"),N1126*V$4,0)</f>
        <v>0</v>
      </c>
      <c r="W1126" s="33">
        <f t="shared" ref="W1126:W1136" si="3130">IF(AND($Q1126="HIGH",$P1126="French"),O1126*W$4,0)</f>
        <v>0</v>
      </c>
      <c r="X1126" s="33">
        <f t="shared" ref="X1126:X1136" si="3131">IF(AND($Q1126="LOW",$P1126="English"),M1126*X$4,0)</f>
        <v>0</v>
      </c>
      <c r="Y1126" s="33">
        <f t="shared" ref="Y1126:Y1136" si="3132">IF(AND($Q1126="LOW",$P1126="English"),N1126*Y$4,0)</f>
        <v>0</v>
      </c>
      <c r="Z1126" s="33">
        <f t="shared" ref="Z1126:Z1136" si="3133">IF(AND($Q1126="LOW",$P1126="English"),O1126*Z$4,0)</f>
        <v>0</v>
      </c>
      <c r="AA1126" s="33">
        <f t="shared" ref="AA1126:AA1136" si="3134">IF(AND($Q1126="HIGH",$P1126="English"),M1126*AA$4,0)</f>
        <v>0</v>
      </c>
      <c r="AB1126" s="33">
        <f t="shared" ref="AB1126:AB1136" si="3135">IF(AND($Q1126="HIGH",$P1126="English"),N1126*AB$4,0)</f>
        <v>0</v>
      </c>
      <c r="AC1126" s="33">
        <f t="shared" ref="AC1126:AC1136" si="3136">IF(AND($Q1126="HIGH",$P1126="English"),O1126*AC$4,0)</f>
        <v>0</v>
      </c>
      <c r="AD1126" s="26">
        <f t="shared" ref="AD1126:AD1130" si="3137">SUM(R1126:AC1126)</f>
        <v>0</v>
      </c>
      <c r="AE1126" s="46" t="str">
        <f>IFERROR(IF(AE$3=VLOOKUP($E1126,Template!$AK$5:$AM$17,3,FALSE),$AD1126*$F1126,0),"0.00")</f>
        <v>0.00</v>
      </c>
      <c r="AF1126" s="46" t="str">
        <f>IFERROR(IF(AF$3=VLOOKUP($E1126,Template!$AK$5:$AM$17,3,FALSE),$AD1126*$F1126,0),"0.00")</f>
        <v>0.00</v>
      </c>
      <c r="AG1126" s="28">
        <f t="shared" ref="AG1126:AG1136" si="3138">SUM(AD1126:AF1126)</f>
        <v>0</v>
      </c>
      <c r="AH1126" s="13" t="s">
        <v>40</v>
      </c>
      <c r="AI1126" s="13" t="s">
        <v>41</v>
      </c>
      <c r="AK1126" s="14" t="s">
        <v>23</v>
      </c>
      <c r="AL1126" s="15">
        <v>0.05</v>
      </c>
      <c r="AM1126" s="16" t="s">
        <v>3</v>
      </c>
    </row>
    <row r="1127" spans="1:39" s="3" customFormat="1" ht="13.8" x14ac:dyDescent="0.25">
      <c r="A1127" s="7" t="str">
        <f t="shared" ref="A1127:C1127" si="3139">A1126</f>
        <v>(Enter Broadcasting Company Name)</v>
      </c>
      <c r="B1127" s="7" t="str">
        <f t="shared" si="3139"/>
        <v>(Enter Call Letters)</v>
      </c>
      <c r="C1127" s="8" t="str">
        <f t="shared" si="3139"/>
        <v>(Select AM/FM)</v>
      </c>
      <c r="D1127" s="30"/>
      <c r="E1127" s="8" t="str">
        <f t="shared" ref="E1127:E1136" si="3140">E1126</f>
        <v>(Select Station Province)</v>
      </c>
      <c r="F1127" s="9" t="str">
        <f>IFERROR(VLOOKUP(E1127,Template!$AK$5:$AL$17,2,FALSE),"")</f>
        <v/>
      </c>
      <c r="G1127" s="42" t="s">
        <v>6</v>
      </c>
      <c r="H1127" s="42" t="s">
        <v>10</v>
      </c>
      <c r="I1127" s="32" t="s">
        <v>65</v>
      </c>
      <c r="J1127" s="32" t="s">
        <v>66</v>
      </c>
      <c r="K1127" s="33">
        <f t="shared" si="3122"/>
        <v>0</v>
      </c>
      <c r="L1127" s="33">
        <f t="shared" si="3123"/>
        <v>0</v>
      </c>
      <c r="M1127" s="34">
        <f t="shared" si="3121"/>
        <v>0</v>
      </c>
      <c r="N1127" s="34">
        <f t="shared" ref="N1127:N1136" si="3141">IF(AND(L1127&gt;$N$4,L1127&lt;=$O$4),K1127-M1127,IF(AND(L1126&gt;$N$4,L1126&lt;=$O$4),$O$4-L1126,IF(L1126&gt;$O$4,0,IF(L1127&lt;$N$4,0,MIN(L1127-$N$4,$N$4)))))</f>
        <v>0</v>
      </c>
      <c r="O1127" s="34">
        <f t="shared" si="3124"/>
        <v>0</v>
      </c>
      <c r="P1127" s="12" t="str">
        <f t="shared" ref="P1127:Q1127" si="3142">P1126</f>
        <v>(Select Language)</v>
      </c>
      <c r="Q1127" s="12" t="str">
        <f t="shared" si="3142"/>
        <v>(Select Usage)</v>
      </c>
      <c r="R1127" s="33">
        <f t="shared" si="3125"/>
        <v>0</v>
      </c>
      <c r="S1127" s="33">
        <f t="shared" si="3126"/>
        <v>0</v>
      </c>
      <c r="T1127" s="33">
        <f t="shared" si="3127"/>
        <v>0</v>
      </c>
      <c r="U1127" s="33">
        <f t="shared" si="3128"/>
        <v>0</v>
      </c>
      <c r="V1127" s="33">
        <f t="shared" si="3129"/>
        <v>0</v>
      </c>
      <c r="W1127" s="33">
        <f t="shared" si="3130"/>
        <v>0</v>
      </c>
      <c r="X1127" s="33">
        <f t="shared" si="3131"/>
        <v>0</v>
      </c>
      <c r="Y1127" s="33">
        <f t="shared" si="3132"/>
        <v>0</v>
      </c>
      <c r="Z1127" s="33">
        <f t="shared" si="3133"/>
        <v>0</v>
      </c>
      <c r="AA1127" s="33">
        <f t="shared" si="3134"/>
        <v>0</v>
      </c>
      <c r="AB1127" s="33">
        <f t="shared" si="3135"/>
        <v>0</v>
      </c>
      <c r="AC1127" s="33">
        <f t="shared" si="3136"/>
        <v>0</v>
      </c>
      <c r="AD1127" s="26">
        <f t="shared" si="3137"/>
        <v>0</v>
      </c>
      <c r="AE1127" s="46" t="str">
        <f>IFERROR(IF(AE$3=VLOOKUP($E1127,Template!$AK$5:$AM$17,3,FALSE),$AD1127*$F1127,0),"0.00")</f>
        <v>0.00</v>
      </c>
      <c r="AF1127" s="46" t="str">
        <f>IFERROR(IF(AF$3=VLOOKUP($E1127,Template!$AK$5:$AM$17,3,FALSE),$AD1127*$F1127,0),"0.00")</f>
        <v>0.00</v>
      </c>
      <c r="AG1127" s="28">
        <f t="shared" si="3138"/>
        <v>0</v>
      </c>
      <c r="AH1127" s="13" t="s">
        <v>40</v>
      </c>
      <c r="AI1127" s="13" t="s">
        <v>41</v>
      </c>
      <c r="AK1127" s="14" t="s">
        <v>24</v>
      </c>
      <c r="AL1127" s="15">
        <v>0.05</v>
      </c>
      <c r="AM1127" s="16" t="s">
        <v>3</v>
      </c>
    </row>
    <row r="1128" spans="1:39" s="3" customFormat="1" ht="13.8" x14ac:dyDescent="0.25">
      <c r="A1128" s="7" t="str">
        <f t="shared" ref="A1128:C1128" si="3143">A1127</f>
        <v>(Enter Broadcasting Company Name)</v>
      </c>
      <c r="B1128" s="7" t="str">
        <f t="shared" si="3143"/>
        <v>(Enter Call Letters)</v>
      </c>
      <c r="C1128" s="8" t="str">
        <f t="shared" si="3143"/>
        <v>(Select AM/FM)</v>
      </c>
      <c r="D1128" s="30"/>
      <c r="E1128" s="8" t="str">
        <f t="shared" si="3140"/>
        <v>(Select Station Province)</v>
      </c>
      <c r="F1128" s="9" t="str">
        <f>IFERROR(VLOOKUP(E1128,Template!$AK$5:$AL$17,2,FALSE),"")</f>
        <v/>
      </c>
      <c r="G1128" s="42" t="s">
        <v>9</v>
      </c>
      <c r="H1128" s="42" t="s">
        <v>11</v>
      </c>
      <c r="I1128" s="32" t="s">
        <v>65</v>
      </c>
      <c r="J1128" s="32" t="s">
        <v>66</v>
      </c>
      <c r="K1128" s="33">
        <f t="shared" si="3122"/>
        <v>0</v>
      </c>
      <c r="L1128" s="33">
        <f t="shared" si="3123"/>
        <v>0</v>
      </c>
      <c r="M1128" s="34">
        <f t="shared" si="3121"/>
        <v>0</v>
      </c>
      <c r="N1128" s="34">
        <f t="shared" si="3141"/>
        <v>0</v>
      </c>
      <c r="O1128" s="34">
        <f t="shared" si="3124"/>
        <v>0</v>
      </c>
      <c r="P1128" s="12" t="str">
        <f t="shared" ref="P1128:Q1128" si="3144">P1127</f>
        <v>(Select Language)</v>
      </c>
      <c r="Q1128" s="12" t="str">
        <f t="shared" si="3144"/>
        <v>(Select Usage)</v>
      </c>
      <c r="R1128" s="33">
        <f t="shared" si="3125"/>
        <v>0</v>
      </c>
      <c r="S1128" s="33">
        <f t="shared" si="3126"/>
        <v>0</v>
      </c>
      <c r="T1128" s="33">
        <f t="shared" si="3127"/>
        <v>0</v>
      </c>
      <c r="U1128" s="33">
        <f t="shared" si="3128"/>
        <v>0</v>
      </c>
      <c r="V1128" s="33">
        <f t="shared" si="3129"/>
        <v>0</v>
      </c>
      <c r="W1128" s="33">
        <f t="shared" si="3130"/>
        <v>0</v>
      </c>
      <c r="X1128" s="33">
        <f t="shared" si="3131"/>
        <v>0</v>
      </c>
      <c r="Y1128" s="33">
        <f t="shared" si="3132"/>
        <v>0</v>
      </c>
      <c r="Z1128" s="33">
        <f t="shared" si="3133"/>
        <v>0</v>
      </c>
      <c r="AA1128" s="33">
        <f t="shared" si="3134"/>
        <v>0</v>
      </c>
      <c r="AB1128" s="33">
        <f t="shared" si="3135"/>
        <v>0</v>
      </c>
      <c r="AC1128" s="33">
        <f t="shared" si="3136"/>
        <v>0</v>
      </c>
      <c r="AD1128" s="26">
        <f t="shared" si="3137"/>
        <v>0</v>
      </c>
      <c r="AE1128" s="46" t="str">
        <f>IFERROR(IF(AE$3=VLOOKUP($E1128,Template!$AK$5:$AM$17,3,FALSE),$AD1128*$F1128,0),"0.00")</f>
        <v>0.00</v>
      </c>
      <c r="AF1128" s="46" t="str">
        <f>IFERROR(IF(AF$3=VLOOKUP($E1128,Template!$AK$5:$AM$17,3,FALSE),$AD1128*$F1128,0),"0.00")</f>
        <v>0.00</v>
      </c>
      <c r="AG1128" s="28">
        <f t="shared" si="3138"/>
        <v>0</v>
      </c>
      <c r="AH1128" s="13" t="s">
        <v>40</v>
      </c>
      <c r="AI1128" s="13" t="s">
        <v>41</v>
      </c>
      <c r="AK1128" s="14" t="s">
        <v>22</v>
      </c>
      <c r="AL1128" s="15">
        <v>0.15</v>
      </c>
      <c r="AM1128" s="16" t="s">
        <v>2</v>
      </c>
    </row>
    <row r="1129" spans="1:39" s="3" customFormat="1" ht="13.8" x14ac:dyDescent="0.25">
      <c r="A1129" s="7" t="str">
        <f t="shared" ref="A1129:C1129" si="3145">A1128</f>
        <v>(Enter Broadcasting Company Name)</v>
      </c>
      <c r="B1129" s="7" t="str">
        <f t="shared" si="3145"/>
        <v>(Enter Call Letters)</v>
      </c>
      <c r="C1129" s="8" t="str">
        <f t="shared" si="3145"/>
        <v>(Select AM/FM)</v>
      </c>
      <c r="D1129" s="30"/>
      <c r="E1129" s="8" t="str">
        <f t="shared" si="3140"/>
        <v>(Select Station Province)</v>
      </c>
      <c r="F1129" s="9" t="str">
        <f>IFERROR(VLOOKUP(E1129,Template!$AK$5:$AL$17,2,FALSE),"")</f>
        <v/>
      </c>
      <c r="G1129" s="42" t="s">
        <v>10</v>
      </c>
      <c r="H1129" s="42" t="s">
        <v>12</v>
      </c>
      <c r="I1129" s="32" t="s">
        <v>65</v>
      </c>
      <c r="J1129" s="32" t="s">
        <v>66</v>
      </c>
      <c r="K1129" s="33">
        <f t="shared" si="3122"/>
        <v>0</v>
      </c>
      <c r="L1129" s="33">
        <f t="shared" si="3123"/>
        <v>0</v>
      </c>
      <c r="M1129" s="34">
        <f t="shared" si="3121"/>
        <v>0</v>
      </c>
      <c r="N1129" s="34">
        <f t="shared" si="3141"/>
        <v>0</v>
      </c>
      <c r="O1129" s="34">
        <f t="shared" si="3124"/>
        <v>0</v>
      </c>
      <c r="P1129" s="12" t="str">
        <f t="shared" ref="P1129:Q1129" si="3146">P1128</f>
        <v>(Select Language)</v>
      </c>
      <c r="Q1129" s="12" t="str">
        <f t="shared" si="3146"/>
        <v>(Select Usage)</v>
      </c>
      <c r="R1129" s="33">
        <f t="shared" si="3125"/>
        <v>0</v>
      </c>
      <c r="S1129" s="33">
        <f t="shared" si="3126"/>
        <v>0</v>
      </c>
      <c r="T1129" s="33">
        <f t="shared" si="3127"/>
        <v>0</v>
      </c>
      <c r="U1129" s="33">
        <f t="shared" si="3128"/>
        <v>0</v>
      </c>
      <c r="V1129" s="33">
        <f t="shared" si="3129"/>
        <v>0</v>
      </c>
      <c r="W1129" s="33">
        <f t="shared" si="3130"/>
        <v>0</v>
      </c>
      <c r="X1129" s="33">
        <f t="shared" si="3131"/>
        <v>0</v>
      </c>
      <c r="Y1129" s="33">
        <f t="shared" si="3132"/>
        <v>0</v>
      </c>
      <c r="Z1129" s="33">
        <f t="shared" si="3133"/>
        <v>0</v>
      </c>
      <c r="AA1129" s="33">
        <f t="shared" si="3134"/>
        <v>0</v>
      </c>
      <c r="AB1129" s="33">
        <f t="shared" si="3135"/>
        <v>0</v>
      </c>
      <c r="AC1129" s="33">
        <f t="shared" si="3136"/>
        <v>0</v>
      </c>
      <c r="AD1129" s="26">
        <f t="shared" si="3137"/>
        <v>0</v>
      </c>
      <c r="AE1129" s="46" t="str">
        <f>IFERROR(IF(AE$3=VLOOKUP($E1129,Template!$AK$5:$AM$17,3,FALSE),$AD1129*$F1129,0),"0.00")</f>
        <v>0.00</v>
      </c>
      <c r="AF1129" s="46" t="str">
        <f>IFERROR(IF(AF$3=VLOOKUP($E1129,Template!$AK$5:$AM$17,3,FALSE),$AD1129*$F1129,0),"0.00")</f>
        <v>0.00</v>
      </c>
      <c r="AG1129" s="28">
        <f t="shared" si="3138"/>
        <v>0</v>
      </c>
      <c r="AH1129" s="13" t="s">
        <v>40</v>
      </c>
      <c r="AI1129" s="13" t="s">
        <v>41</v>
      </c>
      <c r="AK1129" s="14" t="s">
        <v>26</v>
      </c>
      <c r="AL1129" s="15">
        <v>0.15</v>
      </c>
      <c r="AM1129" s="16" t="s">
        <v>2</v>
      </c>
    </row>
    <row r="1130" spans="1:39" s="3" customFormat="1" ht="13.8" x14ac:dyDescent="0.25">
      <c r="A1130" s="7" t="str">
        <f t="shared" ref="A1130:C1130" si="3147">A1129</f>
        <v>(Enter Broadcasting Company Name)</v>
      </c>
      <c r="B1130" s="7" t="str">
        <f t="shared" si="3147"/>
        <v>(Enter Call Letters)</v>
      </c>
      <c r="C1130" s="8" t="str">
        <f t="shared" si="3147"/>
        <v>(Select AM/FM)</v>
      </c>
      <c r="D1130" s="30"/>
      <c r="E1130" s="8" t="str">
        <f t="shared" si="3140"/>
        <v>(Select Station Province)</v>
      </c>
      <c r="F1130" s="9" t="str">
        <f>IFERROR(VLOOKUP(E1130,Template!$AK$5:$AL$17,2,FALSE),"")</f>
        <v/>
      </c>
      <c r="G1130" s="42" t="s">
        <v>11</v>
      </c>
      <c r="H1130" s="42" t="s">
        <v>13</v>
      </c>
      <c r="I1130" s="32" t="s">
        <v>65</v>
      </c>
      <c r="J1130" s="32" t="s">
        <v>66</v>
      </c>
      <c r="K1130" s="33">
        <f t="shared" si="3122"/>
        <v>0</v>
      </c>
      <c r="L1130" s="33">
        <f t="shared" si="3123"/>
        <v>0</v>
      </c>
      <c r="M1130" s="34">
        <f t="shared" si="3121"/>
        <v>0</v>
      </c>
      <c r="N1130" s="34">
        <f t="shared" si="3141"/>
        <v>0</v>
      </c>
      <c r="O1130" s="34">
        <f t="shared" si="3124"/>
        <v>0</v>
      </c>
      <c r="P1130" s="12" t="str">
        <f t="shared" ref="P1130:Q1130" si="3148">P1129</f>
        <v>(Select Language)</v>
      </c>
      <c r="Q1130" s="12" t="str">
        <f t="shared" si="3148"/>
        <v>(Select Usage)</v>
      </c>
      <c r="R1130" s="33">
        <f t="shared" si="3125"/>
        <v>0</v>
      </c>
      <c r="S1130" s="33">
        <f t="shared" si="3126"/>
        <v>0</v>
      </c>
      <c r="T1130" s="33">
        <f t="shared" si="3127"/>
        <v>0</v>
      </c>
      <c r="U1130" s="33">
        <f t="shared" si="3128"/>
        <v>0</v>
      </c>
      <c r="V1130" s="33">
        <f t="shared" si="3129"/>
        <v>0</v>
      </c>
      <c r="W1130" s="33">
        <f t="shared" si="3130"/>
        <v>0</v>
      </c>
      <c r="X1130" s="33">
        <f t="shared" si="3131"/>
        <v>0</v>
      </c>
      <c r="Y1130" s="33">
        <f t="shared" si="3132"/>
        <v>0</v>
      </c>
      <c r="Z1130" s="33">
        <f t="shared" si="3133"/>
        <v>0</v>
      </c>
      <c r="AA1130" s="33">
        <f t="shared" si="3134"/>
        <v>0</v>
      </c>
      <c r="AB1130" s="33">
        <f t="shared" si="3135"/>
        <v>0</v>
      </c>
      <c r="AC1130" s="33">
        <f t="shared" si="3136"/>
        <v>0</v>
      </c>
      <c r="AD1130" s="26">
        <f t="shared" si="3137"/>
        <v>0</v>
      </c>
      <c r="AE1130" s="46" t="str">
        <f>IFERROR(IF(AE$3=VLOOKUP($E1130,Template!$AK$5:$AM$17,3,FALSE),$AD1130*$F1130,0),"0.00")</f>
        <v>0.00</v>
      </c>
      <c r="AF1130" s="46" t="str">
        <f>IFERROR(IF(AF$3=VLOOKUP($E1130,Template!$AK$5:$AM$17,3,FALSE),$AD1130*$F1130,0),"0.00")</f>
        <v>0.00</v>
      </c>
      <c r="AG1130" s="28">
        <f t="shared" si="3138"/>
        <v>0</v>
      </c>
      <c r="AH1130" s="13" t="s">
        <v>40</v>
      </c>
      <c r="AI1130" s="13" t="s">
        <v>41</v>
      </c>
      <c r="AK1130" s="14" t="s">
        <v>27</v>
      </c>
      <c r="AL1130" s="15">
        <v>0.15</v>
      </c>
      <c r="AM1130" s="16" t="s">
        <v>2</v>
      </c>
    </row>
    <row r="1131" spans="1:39" s="3" customFormat="1" ht="13.8" x14ac:dyDescent="0.25">
      <c r="A1131" s="7" t="str">
        <f t="shared" ref="A1131:C1131" si="3149">A1130</f>
        <v>(Enter Broadcasting Company Name)</v>
      </c>
      <c r="B1131" s="7" t="str">
        <f t="shared" si="3149"/>
        <v>(Enter Call Letters)</v>
      </c>
      <c r="C1131" s="8" t="str">
        <f t="shared" si="3149"/>
        <v>(Select AM/FM)</v>
      </c>
      <c r="D1131" s="30"/>
      <c r="E1131" s="8" t="str">
        <f t="shared" si="3140"/>
        <v>(Select Station Province)</v>
      </c>
      <c r="F1131" s="9" t="str">
        <f>IFERROR(VLOOKUP(E1131,Template!$AK$5:$AL$17,2,FALSE),"")</f>
        <v/>
      </c>
      <c r="G1131" s="42" t="s">
        <v>12</v>
      </c>
      <c r="H1131" s="42" t="s">
        <v>15</v>
      </c>
      <c r="I1131" s="32" t="s">
        <v>65</v>
      </c>
      <c r="J1131" s="32" t="s">
        <v>66</v>
      </c>
      <c r="K1131" s="33">
        <f t="shared" si="3122"/>
        <v>0</v>
      </c>
      <c r="L1131" s="33">
        <f t="shared" si="3123"/>
        <v>0</v>
      </c>
      <c r="M1131" s="34">
        <f t="shared" si="3121"/>
        <v>0</v>
      </c>
      <c r="N1131" s="34">
        <f t="shared" si="3141"/>
        <v>0</v>
      </c>
      <c r="O1131" s="34">
        <f t="shared" si="3124"/>
        <v>0</v>
      </c>
      <c r="P1131" s="12" t="str">
        <f t="shared" ref="P1131:Q1131" si="3150">P1130</f>
        <v>(Select Language)</v>
      </c>
      <c r="Q1131" s="12" t="str">
        <f t="shared" si="3150"/>
        <v>(Select Usage)</v>
      </c>
      <c r="R1131" s="33">
        <f t="shared" si="3125"/>
        <v>0</v>
      </c>
      <c r="S1131" s="33">
        <f t="shared" si="3126"/>
        <v>0</v>
      </c>
      <c r="T1131" s="33">
        <f t="shared" si="3127"/>
        <v>0</v>
      </c>
      <c r="U1131" s="33">
        <f t="shared" si="3128"/>
        <v>0</v>
      </c>
      <c r="V1131" s="33">
        <f t="shared" si="3129"/>
        <v>0</v>
      </c>
      <c r="W1131" s="33">
        <f t="shared" si="3130"/>
        <v>0</v>
      </c>
      <c r="X1131" s="33">
        <f t="shared" si="3131"/>
        <v>0</v>
      </c>
      <c r="Y1131" s="33">
        <f t="shared" si="3132"/>
        <v>0</v>
      </c>
      <c r="Z1131" s="33">
        <f t="shared" si="3133"/>
        <v>0</v>
      </c>
      <c r="AA1131" s="33">
        <f t="shared" si="3134"/>
        <v>0</v>
      </c>
      <c r="AB1131" s="33">
        <f t="shared" si="3135"/>
        <v>0</v>
      </c>
      <c r="AC1131" s="33">
        <f t="shared" si="3136"/>
        <v>0</v>
      </c>
      <c r="AD1131" s="26">
        <f>SUM(R1131:AC1131)</f>
        <v>0</v>
      </c>
      <c r="AE1131" s="46" t="str">
        <f>IFERROR(IF(AE$3=VLOOKUP($E1131,Template!$AK$5:$AM$17,3,FALSE),$AD1131*$F1131,0),"0.00")</f>
        <v>0.00</v>
      </c>
      <c r="AF1131" s="46" t="str">
        <f>IFERROR(IF(AF$3=VLOOKUP($E1131,Template!$AK$5:$AM$17,3,FALSE),$AD1131*$F1131,0),"0.00")</f>
        <v>0.00</v>
      </c>
      <c r="AG1131" s="28">
        <f t="shared" si="3138"/>
        <v>0</v>
      </c>
      <c r="AH1131" s="13" t="s">
        <v>40</v>
      </c>
      <c r="AI1131" s="13" t="s">
        <v>41</v>
      </c>
      <c r="AK1131" s="14" t="s">
        <v>28</v>
      </c>
      <c r="AL1131" s="15">
        <v>0.05</v>
      </c>
      <c r="AM1131" s="16" t="s">
        <v>3</v>
      </c>
    </row>
    <row r="1132" spans="1:39" s="3" customFormat="1" ht="13.8" x14ac:dyDescent="0.25">
      <c r="A1132" s="7" t="str">
        <f t="shared" ref="A1132:C1132" si="3151">A1131</f>
        <v>(Enter Broadcasting Company Name)</v>
      </c>
      <c r="B1132" s="7" t="str">
        <f t="shared" si="3151"/>
        <v>(Enter Call Letters)</v>
      </c>
      <c r="C1132" s="8" t="str">
        <f t="shared" si="3151"/>
        <v>(Select AM/FM)</v>
      </c>
      <c r="D1132" s="30"/>
      <c r="E1132" s="8" t="str">
        <f t="shared" si="3140"/>
        <v>(Select Station Province)</v>
      </c>
      <c r="F1132" s="9" t="str">
        <f>IFERROR(VLOOKUP(E1132,Template!$AK$5:$AL$17,2,FALSE),"")</f>
        <v/>
      </c>
      <c r="G1132" s="42" t="s">
        <v>13</v>
      </c>
      <c r="H1132" s="42" t="s">
        <v>16</v>
      </c>
      <c r="I1132" s="32" t="s">
        <v>65</v>
      </c>
      <c r="J1132" s="32" t="s">
        <v>66</v>
      </c>
      <c r="K1132" s="33">
        <f t="shared" si="3122"/>
        <v>0</v>
      </c>
      <c r="L1132" s="33">
        <f t="shared" si="3123"/>
        <v>0</v>
      </c>
      <c r="M1132" s="34">
        <f t="shared" si="3121"/>
        <v>0</v>
      </c>
      <c r="N1132" s="34">
        <f t="shared" si="3141"/>
        <v>0</v>
      </c>
      <c r="O1132" s="34">
        <f t="shared" si="3124"/>
        <v>0</v>
      </c>
      <c r="P1132" s="12" t="str">
        <f t="shared" ref="P1132:Q1132" si="3152">P1131</f>
        <v>(Select Language)</v>
      </c>
      <c r="Q1132" s="12" t="str">
        <f t="shared" si="3152"/>
        <v>(Select Usage)</v>
      </c>
      <c r="R1132" s="33">
        <f t="shared" si="3125"/>
        <v>0</v>
      </c>
      <c r="S1132" s="33">
        <f t="shared" si="3126"/>
        <v>0</v>
      </c>
      <c r="T1132" s="33">
        <f t="shared" si="3127"/>
        <v>0</v>
      </c>
      <c r="U1132" s="33">
        <f t="shared" si="3128"/>
        <v>0</v>
      </c>
      <c r="V1132" s="33">
        <f t="shared" si="3129"/>
        <v>0</v>
      </c>
      <c r="W1132" s="33">
        <f t="shared" si="3130"/>
        <v>0</v>
      </c>
      <c r="X1132" s="33">
        <f t="shared" si="3131"/>
        <v>0</v>
      </c>
      <c r="Y1132" s="33">
        <f t="shared" si="3132"/>
        <v>0</v>
      </c>
      <c r="Z1132" s="33">
        <f t="shared" si="3133"/>
        <v>0</v>
      </c>
      <c r="AA1132" s="33">
        <f t="shared" si="3134"/>
        <v>0</v>
      </c>
      <c r="AB1132" s="33">
        <f t="shared" si="3135"/>
        <v>0</v>
      </c>
      <c r="AC1132" s="33">
        <f t="shared" si="3136"/>
        <v>0</v>
      </c>
      <c r="AD1132" s="26">
        <f t="shared" ref="AD1132:AD1134" si="3153">SUM(R1132:AC1132)</f>
        <v>0</v>
      </c>
      <c r="AE1132" s="46" t="str">
        <f>IFERROR(IF(AE$3=VLOOKUP($E1132,Template!$AK$5:$AM$17,3,FALSE),$AD1132*$F1132,0),"0.00")</f>
        <v>0.00</v>
      </c>
      <c r="AF1132" s="46" t="str">
        <f>IFERROR(IF(AF$3=VLOOKUP($E1132,Template!$AK$5:$AM$17,3,FALSE),$AD1132*$F1132,0),"0.00")</f>
        <v>0.00</v>
      </c>
      <c r="AG1132" s="28">
        <f t="shared" si="3138"/>
        <v>0</v>
      </c>
      <c r="AH1132" s="13" t="s">
        <v>40</v>
      </c>
      <c r="AI1132" s="13" t="s">
        <v>41</v>
      </c>
      <c r="AK1132" s="14" t="s">
        <v>70</v>
      </c>
      <c r="AL1132" s="15">
        <v>0.05</v>
      </c>
      <c r="AM1132" s="16" t="s">
        <v>3</v>
      </c>
    </row>
    <row r="1133" spans="1:39" s="3" customFormat="1" ht="13.8" x14ac:dyDescent="0.25">
      <c r="A1133" s="7" t="str">
        <f t="shared" ref="A1133:C1133" si="3154">A1132</f>
        <v>(Enter Broadcasting Company Name)</v>
      </c>
      <c r="B1133" s="7" t="str">
        <f t="shared" si="3154"/>
        <v>(Enter Call Letters)</v>
      </c>
      <c r="C1133" s="8" t="str">
        <f t="shared" si="3154"/>
        <v>(Select AM/FM)</v>
      </c>
      <c r="D1133" s="30"/>
      <c r="E1133" s="8" t="str">
        <f t="shared" si="3140"/>
        <v>(Select Station Province)</v>
      </c>
      <c r="F1133" s="9" t="str">
        <f>IFERROR(VLOOKUP(E1133,Template!$AK$5:$AL$17,2,FALSE),"")</f>
        <v/>
      </c>
      <c r="G1133" s="42" t="s">
        <v>15</v>
      </c>
      <c r="H1133" s="42" t="s">
        <v>17</v>
      </c>
      <c r="I1133" s="32" t="s">
        <v>65</v>
      </c>
      <c r="J1133" s="32" t="s">
        <v>66</v>
      </c>
      <c r="K1133" s="33">
        <f t="shared" si="3122"/>
        <v>0</v>
      </c>
      <c r="L1133" s="33">
        <f t="shared" si="3123"/>
        <v>0</v>
      </c>
      <c r="M1133" s="34">
        <f t="shared" si="3121"/>
        <v>0</v>
      </c>
      <c r="N1133" s="34">
        <f t="shared" si="3141"/>
        <v>0</v>
      </c>
      <c r="O1133" s="34">
        <f t="shared" si="3124"/>
        <v>0</v>
      </c>
      <c r="P1133" s="12" t="str">
        <f t="shared" ref="P1133:Q1133" si="3155">P1132</f>
        <v>(Select Language)</v>
      </c>
      <c r="Q1133" s="12" t="str">
        <f t="shared" si="3155"/>
        <v>(Select Usage)</v>
      </c>
      <c r="R1133" s="33">
        <f t="shared" si="3125"/>
        <v>0</v>
      </c>
      <c r="S1133" s="33">
        <f t="shared" si="3126"/>
        <v>0</v>
      </c>
      <c r="T1133" s="33">
        <f t="shared" si="3127"/>
        <v>0</v>
      </c>
      <c r="U1133" s="33">
        <f t="shared" si="3128"/>
        <v>0</v>
      </c>
      <c r="V1133" s="33">
        <f t="shared" si="3129"/>
        <v>0</v>
      </c>
      <c r="W1133" s="33">
        <f t="shared" si="3130"/>
        <v>0</v>
      </c>
      <c r="X1133" s="33">
        <f t="shared" si="3131"/>
        <v>0</v>
      </c>
      <c r="Y1133" s="33">
        <f t="shared" si="3132"/>
        <v>0</v>
      </c>
      <c r="Z1133" s="33">
        <f t="shared" si="3133"/>
        <v>0</v>
      </c>
      <c r="AA1133" s="33">
        <f t="shared" si="3134"/>
        <v>0</v>
      </c>
      <c r="AB1133" s="33">
        <f t="shared" si="3135"/>
        <v>0</v>
      </c>
      <c r="AC1133" s="33">
        <f t="shared" si="3136"/>
        <v>0</v>
      </c>
      <c r="AD1133" s="26">
        <f t="shared" si="3153"/>
        <v>0</v>
      </c>
      <c r="AE1133" s="46" t="str">
        <f>IFERROR(IF(AE$3=VLOOKUP($E1133,Template!$AK$5:$AM$17,3,FALSE),$AD1133*$F1133,0),"0.00")</f>
        <v>0.00</v>
      </c>
      <c r="AF1133" s="46" t="str">
        <f>IFERROR(IF(AF$3=VLOOKUP($E1133,Template!$AK$5:$AM$17,3,FALSE),$AD1133*$F1133,0),"0.00")</f>
        <v>0.00</v>
      </c>
      <c r="AG1133" s="28">
        <f t="shared" si="3138"/>
        <v>0</v>
      </c>
      <c r="AH1133" s="13" t="s">
        <v>40</v>
      </c>
      <c r="AI1133" s="13" t="s">
        <v>41</v>
      </c>
      <c r="AK1133" s="14" t="s">
        <v>20</v>
      </c>
      <c r="AL1133" s="15">
        <v>0.13</v>
      </c>
      <c r="AM1133" s="16" t="s">
        <v>2</v>
      </c>
    </row>
    <row r="1134" spans="1:39" s="3" customFormat="1" ht="13.8" x14ac:dyDescent="0.25">
      <c r="A1134" s="7" t="str">
        <f t="shared" ref="A1134:C1134" si="3156">A1133</f>
        <v>(Enter Broadcasting Company Name)</v>
      </c>
      <c r="B1134" s="7" t="str">
        <f t="shared" si="3156"/>
        <v>(Enter Call Letters)</v>
      </c>
      <c r="C1134" s="8" t="str">
        <f t="shared" si="3156"/>
        <v>(Select AM/FM)</v>
      </c>
      <c r="D1134" s="30"/>
      <c r="E1134" s="8" t="str">
        <f t="shared" si="3140"/>
        <v>(Select Station Province)</v>
      </c>
      <c r="F1134" s="9" t="str">
        <f>IFERROR(VLOOKUP(E1134,Template!$AK$5:$AL$17,2,FALSE),"")</f>
        <v/>
      </c>
      <c r="G1134" s="42" t="s">
        <v>16</v>
      </c>
      <c r="H1134" s="42" t="s">
        <v>18</v>
      </c>
      <c r="I1134" s="32" t="s">
        <v>65</v>
      </c>
      <c r="J1134" s="32" t="s">
        <v>66</v>
      </c>
      <c r="K1134" s="33">
        <f t="shared" si="3122"/>
        <v>0</v>
      </c>
      <c r="L1134" s="33">
        <f t="shared" si="3123"/>
        <v>0</v>
      </c>
      <c r="M1134" s="34">
        <f t="shared" si="3121"/>
        <v>0</v>
      </c>
      <c r="N1134" s="34">
        <f t="shared" si="3141"/>
        <v>0</v>
      </c>
      <c r="O1134" s="34">
        <f t="shared" si="3124"/>
        <v>0</v>
      </c>
      <c r="P1134" s="12" t="str">
        <f t="shared" ref="P1134:Q1134" si="3157">P1133</f>
        <v>(Select Language)</v>
      </c>
      <c r="Q1134" s="12" t="str">
        <f t="shared" si="3157"/>
        <v>(Select Usage)</v>
      </c>
      <c r="R1134" s="33">
        <f t="shared" si="3125"/>
        <v>0</v>
      </c>
      <c r="S1134" s="33">
        <f t="shared" si="3126"/>
        <v>0</v>
      </c>
      <c r="T1134" s="33">
        <f t="shared" si="3127"/>
        <v>0</v>
      </c>
      <c r="U1134" s="33">
        <f t="shared" si="3128"/>
        <v>0</v>
      </c>
      <c r="V1134" s="33">
        <f t="shared" si="3129"/>
        <v>0</v>
      </c>
      <c r="W1134" s="33">
        <f t="shared" si="3130"/>
        <v>0</v>
      </c>
      <c r="X1134" s="33">
        <f t="shared" si="3131"/>
        <v>0</v>
      </c>
      <c r="Y1134" s="33">
        <f t="shared" si="3132"/>
        <v>0</v>
      </c>
      <c r="Z1134" s="33">
        <f t="shared" si="3133"/>
        <v>0</v>
      </c>
      <c r="AA1134" s="33">
        <f t="shared" si="3134"/>
        <v>0</v>
      </c>
      <c r="AB1134" s="33">
        <f t="shared" si="3135"/>
        <v>0</v>
      </c>
      <c r="AC1134" s="33">
        <f t="shared" si="3136"/>
        <v>0</v>
      </c>
      <c r="AD1134" s="26">
        <f t="shared" si="3153"/>
        <v>0</v>
      </c>
      <c r="AE1134" s="46" t="str">
        <f>IFERROR(IF(AE$3=VLOOKUP($E1134,Template!$AK$5:$AM$17,3,FALSE),$AD1134*$F1134,0),"0.00")</f>
        <v>0.00</v>
      </c>
      <c r="AF1134" s="46" t="str">
        <f>IFERROR(IF(AF$3=VLOOKUP($E1134,Template!$AK$5:$AM$17,3,FALSE),$AD1134*$F1134,0),"0.00")</f>
        <v>0.00</v>
      </c>
      <c r="AG1134" s="28">
        <f t="shared" si="3138"/>
        <v>0</v>
      </c>
      <c r="AH1134" s="13" t="s">
        <v>40</v>
      </c>
      <c r="AI1134" s="13" t="s">
        <v>41</v>
      </c>
      <c r="AK1134" s="14" t="s">
        <v>69</v>
      </c>
      <c r="AL1134" s="15">
        <v>0.15</v>
      </c>
      <c r="AM1134" s="16" t="s">
        <v>2</v>
      </c>
    </row>
    <row r="1135" spans="1:39" s="3" customFormat="1" ht="13.8" x14ac:dyDescent="0.25">
      <c r="A1135" s="7" t="str">
        <f t="shared" ref="A1135:C1135" si="3158">A1134</f>
        <v>(Enter Broadcasting Company Name)</v>
      </c>
      <c r="B1135" s="7" t="str">
        <f t="shared" si="3158"/>
        <v>(Enter Call Letters)</v>
      </c>
      <c r="C1135" s="8" t="str">
        <f t="shared" si="3158"/>
        <v>(Select AM/FM)</v>
      </c>
      <c r="D1135" s="30"/>
      <c r="E1135" s="8" t="str">
        <f t="shared" si="3140"/>
        <v>(Select Station Province)</v>
      </c>
      <c r="F1135" s="9" t="str">
        <f>IFERROR(VLOOKUP(E1135,Template!$AK$5:$AL$17,2,FALSE),"")</f>
        <v/>
      </c>
      <c r="G1135" s="42" t="s">
        <v>17</v>
      </c>
      <c r="H1135" s="42" t="s">
        <v>7</v>
      </c>
      <c r="I1135" s="32" t="s">
        <v>65</v>
      </c>
      <c r="J1135" s="32" t="s">
        <v>66</v>
      </c>
      <c r="K1135" s="33">
        <f t="shared" si="3122"/>
        <v>0</v>
      </c>
      <c r="L1135" s="33">
        <f t="shared" si="3123"/>
        <v>0</v>
      </c>
      <c r="M1135" s="34">
        <f t="shared" si="3121"/>
        <v>0</v>
      </c>
      <c r="N1135" s="34">
        <f t="shared" si="3141"/>
        <v>0</v>
      </c>
      <c r="O1135" s="34">
        <f t="shared" si="3124"/>
        <v>0</v>
      </c>
      <c r="P1135" s="12" t="str">
        <f t="shared" ref="P1135:Q1135" si="3159">P1134</f>
        <v>(Select Language)</v>
      </c>
      <c r="Q1135" s="12" t="str">
        <f t="shared" si="3159"/>
        <v>(Select Usage)</v>
      </c>
      <c r="R1135" s="33">
        <f t="shared" si="3125"/>
        <v>0</v>
      </c>
      <c r="S1135" s="33">
        <f t="shared" si="3126"/>
        <v>0</v>
      </c>
      <c r="T1135" s="33">
        <f t="shared" si="3127"/>
        <v>0</v>
      </c>
      <c r="U1135" s="33">
        <f t="shared" si="3128"/>
        <v>0</v>
      </c>
      <c r="V1135" s="33">
        <f t="shared" si="3129"/>
        <v>0</v>
      </c>
      <c r="W1135" s="33">
        <f t="shared" si="3130"/>
        <v>0</v>
      </c>
      <c r="X1135" s="33">
        <f t="shared" si="3131"/>
        <v>0</v>
      </c>
      <c r="Y1135" s="33">
        <f t="shared" si="3132"/>
        <v>0</v>
      </c>
      <c r="Z1135" s="33">
        <f t="shared" si="3133"/>
        <v>0</v>
      </c>
      <c r="AA1135" s="33">
        <f t="shared" si="3134"/>
        <v>0</v>
      </c>
      <c r="AB1135" s="33">
        <f t="shared" si="3135"/>
        <v>0</v>
      </c>
      <c r="AC1135" s="33">
        <f t="shared" si="3136"/>
        <v>0</v>
      </c>
      <c r="AD1135" s="26">
        <f>SUM(R1135:AC1135)</f>
        <v>0</v>
      </c>
      <c r="AE1135" s="46" t="str">
        <f>IFERROR(IF(AE$3=VLOOKUP($E1135,Template!$AK$5:$AM$17,3,FALSE),$AD1135*$F1135,0),"0.00")</f>
        <v>0.00</v>
      </c>
      <c r="AF1135" s="46" t="str">
        <f>IFERROR(IF(AF$3=VLOOKUP($E1135,Template!$AK$5:$AM$17,3,FALSE),$AD1135*$F1135,0),"0.00")</f>
        <v>0.00</v>
      </c>
      <c r="AG1135" s="28">
        <f t="shared" si="3138"/>
        <v>0</v>
      </c>
      <c r="AH1135" s="13" t="s">
        <v>40</v>
      </c>
      <c r="AI1135" s="13" t="s">
        <v>41</v>
      </c>
      <c r="AK1135" s="14" t="s">
        <v>29</v>
      </c>
      <c r="AL1135" s="15">
        <v>0.05</v>
      </c>
      <c r="AM1135" s="16" t="s">
        <v>3</v>
      </c>
    </row>
    <row r="1136" spans="1:39" s="3" customFormat="1" ht="13.8" x14ac:dyDescent="0.25">
      <c r="A1136" s="7" t="str">
        <f t="shared" ref="A1136:C1136" si="3160">A1135</f>
        <v>(Enter Broadcasting Company Name)</v>
      </c>
      <c r="B1136" s="7" t="str">
        <f t="shared" si="3160"/>
        <v>(Enter Call Letters)</v>
      </c>
      <c r="C1136" s="8" t="str">
        <f t="shared" si="3160"/>
        <v>(Select AM/FM)</v>
      </c>
      <c r="D1136" s="30"/>
      <c r="E1136" s="8" t="str">
        <f t="shared" si="3140"/>
        <v>(Select Station Province)</v>
      </c>
      <c r="F1136" s="9" t="str">
        <f>IFERROR(VLOOKUP(E1136,Template!$AK$5:$AL$17,2,FALSE),"")</f>
        <v/>
      </c>
      <c r="G1136" s="42" t="s">
        <v>18</v>
      </c>
      <c r="H1136" s="43" t="s">
        <v>8</v>
      </c>
      <c r="I1136" s="32" t="s">
        <v>65</v>
      </c>
      <c r="J1136" s="32" t="s">
        <v>66</v>
      </c>
      <c r="K1136" s="33">
        <f t="shared" si="3122"/>
        <v>0</v>
      </c>
      <c r="L1136" s="33">
        <f t="shared" si="3123"/>
        <v>0</v>
      </c>
      <c r="M1136" s="34">
        <f t="shared" si="3121"/>
        <v>0</v>
      </c>
      <c r="N1136" s="34">
        <f t="shared" si="3141"/>
        <v>0</v>
      </c>
      <c r="O1136" s="34">
        <f t="shared" si="3124"/>
        <v>0</v>
      </c>
      <c r="P1136" s="12" t="str">
        <f t="shared" ref="P1136:Q1136" si="3161">P1135</f>
        <v>(Select Language)</v>
      </c>
      <c r="Q1136" s="12" t="str">
        <f t="shared" si="3161"/>
        <v>(Select Usage)</v>
      </c>
      <c r="R1136" s="33">
        <f t="shared" si="3125"/>
        <v>0</v>
      </c>
      <c r="S1136" s="33">
        <f t="shared" si="3126"/>
        <v>0</v>
      </c>
      <c r="T1136" s="33">
        <f t="shared" si="3127"/>
        <v>0</v>
      </c>
      <c r="U1136" s="33">
        <f t="shared" si="3128"/>
        <v>0</v>
      </c>
      <c r="V1136" s="33">
        <f t="shared" si="3129"/>
        <v>0</v>
      </c>
      <c r="W1136" s="33">
        <f t="shared" si="3130"/>
        <v>0</v>
      </c>
      <c r="X1136" s="33">
        <f t="shared" si="3131"/>
        <v>0</v>
      </c>
      <c r="Y1136" s="33">
        <f t="shared" si="3132"/>
        <v>0</v>
      </c>
      <c r="Z1136" s="33">
        <f t="shared" si="3133"/>
        <v>0</v>
      </c>
      <c r="AA1136" s="33">
        <f t="shared" si="3134"/>
        <v>0</v>
      </c>
      <c r="AB1136" s="33">
        <f t="shared" si="3135"/>
        <v>0</v>
      </c>
      <c r="AC1136" s="33">
        <f t="shared" si="3136"/>
        <v>0</v>
      </c>
      <c r="AD1136" s="26">
        <f t="shared" ref="AD1136" si="3162">SUM(R1136:AC1136)</f>
        <v>0</v>
      </c>
      <c r="AE1136" s="46" t="str">
        <f>IFERROR(IF(AE$3=VLOOKUP($E1136,Template!$AK$5:$AM$17,3,FALSE),$AD1136*$F1136,0),"0.00")</f>
        <v>0.00</v>
      </c>
      <c r="AF1136" s="46" t="str">
        <f>IFERROR(IF(AF$3=VLOOKUP($E1136,Template!$AK$5:$AM$17,3,FALSE),$AD1136*$F1136,0),"0.00")</f>
        <v>0.00</v>
      </c>
      <c r="AG1136" s="28">
        <f t="shared" si="3138"/>
        <v>0</v>
      </c>
      <c r="AH1136" s="13" t="s">
        <v>40</v>
      </c>
      <c r="AI1136" s="13" t="s">
        <v>41</v>
      </c>
      <c r="AK1136" s="14" t="s">
        <v>21</v>
      </c>
      <c r="AL1136" s="15">
        <v>0.05</v>
      </c>
      <c r="AM1136" s="16" t="s">
        <v>3</v>
      </c>
    </row>
    <row r="1137" spans="1:39" ht="13.8" x14ac:dyDescent="0.25">
      <c r="A1137" s="19" t="s">
        <v>4</v>
      </c>
      <c r="B1137" s="19"/>
      <c r="C1137" s="20"/>
      <c r="D1137" s="20"/>
      <c r="E1137" s="20"/>
      <c r="F1137" s="20"/>
      <c r="G1137" s="44"/>
      <c r="H1137" s="44"/>
      <c r="I1137" s="21">
        <f t="shared" ref="I1137:K1137" si="3163">SUM(I1125:I1136)</f>
        <v>0</v>
      </c>
      <c r="J1137" s="21">
        <f t="shared" si="3163"/>
        <v>0</v>
      </c>
      <c r="K1137" s="21">
        <f t="shared" si="3163"/>
        <v>0</v>
      </c>
      <c r="L1137" s="21">
        <f>L1136</f>
        <v>0</v>
      </c>
      <c r="M1137" s="21">
        <f>SUM(M1125:M1136)</f>
        <v>0</v>
      </c>
      <c r="N1137" s="21">
        <f t="shared" ref="N1137:O1137" si="3164">SUM(N1125:N1136)</f>
        <v>0</v>
      </c>
      <c r="O1137" s="21">
        <f t="shared" si="3164"/>
        <v>0</v>
      </c>
      <c r="P1137" s="21"/>
      <c r="Q1137" s="22"/>
      <c r="R1137" s="21">
        <f t="shared" ref="R1137:AI1137" si="3165">SUM(R1125:R1136)</f>
        <v>0</v>
      </c>
      <c r="S1137" s="21">
        <f t="shared" si="3165"/>
        <v>0</v>
      </c>
      <c r="T1137" s="21">
        <f t="shared" si="3165"/>
        <v>0</v>
      </c>
      <c r="U1137" s="21">
        <f t="shared" si="3165"/>
        <v>0</v>
      </c>
      <c r="V1137" s="21">
        <f t="shared" si="3165"/>
        <v>0</v>
      </c>
      <c r="W1137" s="21">
        <f t="shared" si="3165"/>
        <v>0</v>
      </c>
      <c r="X1137" s="21">
        <f t="shared" si="3165"/>
        <v>0</v>
      </c>
      <c r="Y1137" s="21">
        <f t="shared" si="3165"/>
        <v>0</v>
      </c>
      <c r="Z1137" s="21">
        <f t="shared" si="3165"/>
        <v>0</v>
      </c>
      <c r="AA1137" s="21">
        <f t="shared" si="3165"/>
        <v>0</v>
      </c>
      <c r="AB1137" s="21">
        <f t="shared" si="3165"/>
        <v>0</v>
      </c>
      <c r="AC1137" s="21">
        <f t="shared" si="3165"/>
        <v>0</v>
      </c>
      <c r="AD1137" s="27">
        <f t="shared" si="3165"/>
        <v>0</v>
      </c>
      <c r="AE1137" s="21">
        <f t="shared" si="3165"/>
        <v>0</v>
      </c>
      <c r="AF1137" s="21">
        <f t="shared" si="3165"/>
        <v>0</v>
      </c>
      <c r="AG1137" s="27">
        <f t="shared" si="3165"/>
        <v>0</v>
      </c>
      <c r="AH1137" s="21">
        <f t="shared" si="3165"/>
        <v>0</v>
      </c>
      <c r="AI1137" s="21">
        <f t="shared" si="3165"/>
        <v>0</v>
      </c>
      <c r="AK1137" s="14" t="s">
        <v>71</v>
      </c>
      <c r="AL1137" s="15">
        <v>0.05</v>
      </c>
      <c r="AM1137" s="16" t="s">
        <v>3</v>
      </c>
    </row>
    <row r="1138" spans="1:39" x14ac:dyDescent="0.25">
      <c r="N1138" s="24"/>
      <c r="AJ1138" s="6"/>
      <c r="AK1138" s="6"/>
      <c r="AL1138" s="6"/>
    </row>
    <row r="1139" spans="1:39" ht="42" customHeight="1" x14ac:dyDescent="0.25">
      <c r="A1139" s="223" t="s">
        <v>63</v>
      </c>
      <c r="B1139" s="223" t="s">
        <v>43</v>
      </c>
      <c r="C1139" s="224" t="s">
        <v>19</v>
      </c>
      <c r="D1139" s="226"/>
      <c r="E1139" s="223" t="s">
        <v>14</v>
      </c>
      <c r="F1139" s="223" t="s">
        <v>38</v>
      </c>
      <c r="G1139" s="223" t="s">
        <v>1</v>
      </c>
      <c r="H1139" s="223" t="s">
        <v>5</v>
      </c>
      <c r="I1139" s="225" t="s">
        <v>31</v>
      </c>
      <c r="J1139" s="225" t="s">
        <v>32</v>
      </c>
      <c r="K1139" s="225" t="s">
        <v>48</v>
      </c>
      <c r="L1139" s="225" t="s">
        <v>0</v>
      </c>
      <c r="M1139" s="4" t="s">
        <v>45</v>
      </c>
      <c r="N1139" s="4" t="s">
        <v>46</v>
      </c>
      <c r="O1139" s="4" t="s">
        <v>47</v>
      </c>
      <c r="P1139" s="225" t="s">
        <v>50</v>
      </c>
      <c r="Q1139" s="225" t="s">
        <v>33</v>
      </c>
      <c r="R1139" s="4" t="s">
        <v>51</v>
      </c>
      <c r="S1139" s="4" t="s">
        <v>52</v>
      </c>
      <c r="T1139" s="4" t="s">
        <v>53</v>
      </c>
      <c r="U1139" s="4" t="s">
        <v>54</v>
      </c>
      <c r="V1139" s="4" t="s">
        <v>55</v>
      </c>
      <c r="W1139" s="4" t="s">
        <v>56</v>
      </c>
      <c r="X1139" s="4" t="s">
        <v>57</v>
      </c>
      <c r="Y1139" s="4" t="s">
        <v>58</v>
      </c>
      <c r="Z1139" s="4" t="s">
        <v>59</v>
      </c>
      <c r="AA1139" s="4" t="s">
        <v>62</v>
      </c>
      <c r="AB1139" s="4" t="s">
        <v>60</v>
      </c>
      <c r="AC1139" s="4" t="s">
        <v>61</v>
      </c>
      <c r="AD1139" s="233" t="s">
        <v>34</v>
      </c>
      <c r="AE1139" s="231" t="s">
        <v>2</v>
      </c>
      <c r="AF1139" s="231" t="s">
        <v>3</v>
      </c>
      <c r="AG1139" s="233" t="s">
        <v>35</v>
      </c>
      <c r="AH1139" s="223" t="s">
        <v>36</v>
      </c>
      <c r="AI1139" s="223" t="s">
        <v>37</v>
      </c>
      <c r="AK1139" s="229" t="s">
        <v>30</v>
      </c>
      <c r="AL1139" s="229"/>
      <c r="AM1139" s="229"/>
    </row>
    <row r="1140" spans="1:39" s="6" customFormat="1" ht="35.25" customHeight="1" x14ac:dyDescent="0.3">
      <c r="A1140" s="224"/>
      <c r="B1140" s="224"/>
      <c r="C1140" s="224"/>
      <c r="D1140" s="227"/>
      <c r="E1140" s="223"/>
      <c r="F1140" s="223"/>
      <c r="G1140" s="223"/>
      <c r="H1140" s="223"/>
      <c r="I1140" s="230"/>
      <c r="J1140" s="230"/>
      <c r="K1140" s="230"/>
      <c r="L1140" s="230"/>
      <c r="M1140" s="5">
        <v>0</v>
      </c>
      <c r="N1140" s="5">
        <v>625000</v>
      </c>
      <c r="O1140" s="5">
        <v>1250000</v>
      </c>
      <c r="P1140" s="225"/>
      <c r="Q1140" s="225"/>
      <c r="R1140" s="29">
        <v>4.95E-4</v>
      </c>
      <c r="S1140" s="29">
        <v>9.5200000000000005E-4</v>
      </c>
      <c r="T1140" s="29">
        <v>1.5900000000000001E-3</v>
      </c>
      <c r="U1140" s="29">
        <v>1.1169999999999999E-3</v>
      </c>
      <c r="V1140" s="29">
        <v>2.189E-3</v>
      </c>
      <c r="W1140" s="29">
        <v>4.5430000000000002E-3</v>
      </c>
      <c r="X1140" s="29">
        <v>8.8199999999999997E-4</v>
      </c>
      <c r="Y1140" s="29">
        <v>1.6949999999999999E-3</v>
      </c>
      <c r="Z1140" s="29">
        <v>2.8319999999999999E-3</v>
      </c>
      <c r="AA1140" s="29">
        <v>1.9889999999999999E-3</v>
      </c>
      <c r="AB1140" s="29">
        <v>3.8999999999999998E-3</v>
      </c>
      <c r="AC1140" s="29">
        <v>8.0949999999999998E-3</v>
      </c>
      <c r="AD1140" s="233"/>
      <c r="AE1140" s="232"/>
      <c r="AF1140" s="232"/>
      <c r="AG1140" s="234"/>
      <c r="AH1140" s="223"/>
      <c r="AI1140" s="223"/>
      <c r="AK1140" s="229"/>
      <c r="AL1140" s="229"/>
      <c r="AM1140" s="229"/>
    </row>
    <row r="1141" spans="1:39" s="3" customFormat="1" ht="13.8" x14ac:dyDescent="0.25">
      <c r="A1141" s="7" t="s">
        <v>44</v>
      </c>
      <c r="B1141" s="7" t="s">
        <v>42</v>
      </c>
      <c r="C1141" s="8" t="s">
        <v>39</v>
      </c>
      <c r="D1141" s="30"/>
      <c r="E1141" s="8" t="s">
        <v>64</v>
      </c>
      <c r="F1141" s="9" t="str">
        <f>IFERROR(VLOOKUP(E1141,Template!$AK$5:$AL$17,2,FALSE),"")</f>
        <v/>
      </c>
      <c r="G1141" s="41" t="s">
        <v>7</v>
      </c>
      <c r="H1141" s="41" t="s">
        <v>6</v>
      </c>
      <c r="I1141" s="32" t="s">
        <v>65</v>
      </c>
      <c r="J1141" s="32" t="s">
        <v>66</v>
      </c>
      <c r="K1141" s="33">
        <f>IFERROR(I1141+J1141,0)</f>
        <v>0</v>
      </c>
      <c r="L1141" s="33">
        <f>IFERROR(K1141,"")</f>
        <v>0</v>
      </c>
      <c r="M1141" s="34">
        <f t="shared" ref="M1141:M1152" si="3166">IF(L1141&lt;=$N$4,K1141,IF(L1140&gt;$N$4,0,$N$4-L1140))</f>
        <v>0</v>
      </c>
      <c r="N1141" s="34">
        <f>IF(AND(L1141&gt;$N$4,L1141&lt;=$O$4),K1141-M1141,IF(AND(L1140&gt;$N$4,L1140&lt;=$O$4),$O$4-L1140,IF(L1140&gt;$O$4,0,IF(L1141&lt;$N$4,0,MIN(L1141-$N$4,$N$4)))))</f>
        <v>0</v>
      </c>
      <c r="O1141" s="34">
        <f>IF(L1141&gt;$O$4,K1141-M1141-N1141,0)</f>
        <v>0</v>
      </c>
      <c r="P1141" s="12" t="s">
        <v>94</v>
      </c>
      <c r="Q1141" s="12" t="s">
        <v>68</v>
      </c>
      <c r="R1141" s="33">
        <f>IF(AND($Q1141="LOW",$P1141="French"),M1141*R$4,0)</f>
        <v>0</v>
      </c>
      <c r="S1141" s="33">
        <f>IF(AND($Q1141="LOW",$P1141="French"),N1141*S$4,0)</f>
        <v>0</v>
      </c>
      <c r="T1141" s="33">
        <f>IF(AND($Q1141="LOW",$P1141="French"),O1141*T$4,0)</f>
        <v>0</v>
      </c>
      <c r="U1141" s="33">
        <f>IF(AND($Q1141="HIGH",$P1141="French"),M1141*U$4,0)</f>
        <v>0</v>
      </c>
      <c r="V1141" s="33">
        <f>IF(AND($Q1141="HIGH",$P1141="French"),N1141*V$4,0)</f>
        <v>0</v>
      </c>
      <c r="W1141" s="33">
        <f>IF(AND($Q1141="HIGH",$P1141="French"),O1141*W$4,0)</f>
        <v>0</v>
      </c>
      <c r="X1141" s="33">
        <f>IF(AND($Q1141="LOW",$P1141="English"),M1141*X$4,0)</f>
        <v>0</v>
      </c>
      <c r="Y1141" s="33">
        <f>IF(AND($Q1141="LOW",$P1141="English"),N1141*Y$4,0)</f>
        <v>0</v>
      </c>
      <c r="Z1141" s="33">
        <f>IF(AND($Q1141="LOW",$P1141="English"),O1141*Z$4,0)</f>
        <v>0</v>
      </c>
      <c r="AA1141" s="33">
        <f>IF(AND($Q1141="HIGH",$P1141="English"),M1141*AA$4,0)</f>
        <v>0</v>
      </c>
      <c r="AB1141" s="33">
        <f>IF(AND($Q1141="HIGH",$P1141="English"),N1141*AB$4,0)</f>
        <v>0</v>
      </c>
      <c r="AC1141" s="33">
        <f>IF(AND($Q1141="HIGH",$P1141="English"),O1141*AC$4,0)</f>
        <v>0</v>
      </c>
      <c r="AD1141" s="26">
        <f>SUM(R1141:AC1141)</f>
        <v>0</v>
      </c>
      <c r="AE1141" s="46" t="str">
        <f>IFERROR(IF(AE$3=VLOOKUP($E1141,Template!$AK$5:$AM$17,3,FALSE),$AD1141*$F1141,0),"0.00")</f>
        <v>0.00</v>
      </c>
      <c r="AF1141" s="46" t="str">
        <f>IFERROR(IF(AF$3=VLOOKUP($E1141,Template!$AK$5:$AM$17,3,FALSE),$AD1141*$F1141,0),"0.00")</f>
        <v>0.00</v>
      </c>
      <c r="AG1141" s="28">
        <f>SUM(AD1141:AF1141)</f>
        <v>0</v>
      </c>
      <c r="AH1141" s="13" t="s">
        <v>40</v>
      </c>
      <c r="AI1141" s="13" t="s">
        <v>41</v>
      </c>
      <c r="AK1141" s="14" t="s">
        <v>25</v>
      </c>
      <c r="AL1141" s="15">
        <v>0.05</v>
      </c>
      <c r="AM1141" s="16" t="s">
        <v>3</v>
      </c>
    </row>
    <row r="1142" spans="1:39" s="3" customFormat="1" ht="13.8" x14ac:dyDescent="0.25">
      <c r="A1142" s="7" t="str">
        <f>A1141</f>
        <v>(Enter Broadcasting Company Name)</v>
      </c>
      <c r="B1142" s="7" t="str">
        <f>B1141</f>
        <v>(Enter Call Letters)</v>
      </c>
      <c r="C1142" s="8" t="str">
        <f>C1141</f>
        <v>(Select AM/FM)</v>
      </c>
      <c r="D1142" s="30"/>
      <c r="E1142" s="8" t="str">
        <f>E1141</f>
        <v>(Select Station Province)</v>
      </c>
      <c r="F1142" s="9" t="str">
        <f>IFERROR(VLOOKUP(E1142,Template!$AK$5:$AL$17,2,FALSE),"")</f>
        <v/>
      </c>
      <c r="G1142" s="42" t="s">
        <v>8</v>
      </c>
      <c r="H1142" s="42" t="s">
        <v>9</v>
      </c>
      <c r="I1142" s="32" t="s">
        <v>65</v>
      </c>
      <c r="J1142" s="32" t="s">
        <v>66</v>
      </c>
      <c r="K1142" s="33">
        <f t="shared" ref="K1142:K1152" si="3167">IFERROR(I1142+J1142,0)</f>
        <v>0</v>
      </c>
      <c r="L1142" s="33">
        <f t="shared" ref="L1142:L1152" si="3168">IFERROR(L1141+K1142,"")</f>
        <v>0</v>
      </c>
      <c r="M1142" s="34">
        <f t="shared" si="3166"/>
        <v>0</v>
      </c>
      <c r="N1142" s="34">
        <f>IF(AND(L1142&gt;$N$4,L1142&lt;=$O$4),K1142-M1142,IF(AND(L1141&gt;$N$4,L1141&lt;=$O$4),$O$4-L1141,IF(L1141&gt;$O$4,0,IF(L1142&lt;$N$4,0,MIN(L1142-$N$4,$N$4)))))</f>
        <v>0</v>
      </c>
      <c r="O1142" s="34">
        <f t="shared" ref="O1142:O1152" si="3169">IF(L1142&gt;$O$4,K1142-M1142-N1142,0)</f>
        <v>0</v>
      </c>
      <c r="P1142" s="12" t="str">
        <f>P1141</f>
        <v>(Select Language)</v>
      </c>
      <c r="Q1142" s="12" t="str">
        <f>Q1141</f>
        <v>(Select Usage)</v>
      </c>
      <c r="R1142" s="33">
        <f t="shared" ref="R1142:R1152" si="3170">IF(AND($Q1142="LOW",$P1142="French"),M1142*R$4,0)</f>
        <v>0</v>
      </c>
      <c r="S1142" s="33">
        <f t="shared" ref="S1142:S1152" si="3171">IF(AND($Q1142="LOW",$P1142="French"),N1142*S$4,0)</f>
        <v>0</v>
      </c>
      <c r="T1142" s="33">
        <f t="shared" ref="T1142:T1152" si="3172">IF(AND($Q1142="LOW",$P1142="French"),O1142*T$4,0)</f>
        <v>0</v>
      </c>
      <c r="U1142" s="33">
        <f t="shared" ref="U1142:U1152" si="3173">IF(AND($Q1142="HIGH",$P1142="French"),M1142*U$4,0)</f>
        <v>0</v>
      </c>
      <c r="V1142" s="33">
        <f t="shared" ref="V1142:V1152" si="3174">IF(AND($Q1142="HIGH",$P1142="French"),N1142*V$4,0)</f>
        <v>0</v>
      </c>
      <c r="W1142" s="33">
        <f t="shared" ref="W1142:W1152" si="3175">IF(AND($Q1142="HIGH",$P1142="French"),O1142*W$4,0)</f>
        <v>0</v>
      </c>
      <c r="X1142" s="33">
        <f t="shared" ref="X1142:X1152" si="3176">IF(AND($Q1142="LOW",$P1142="English"),M1142*X$4,0)</f>
        <v>0</v>
      </c>
      <c r="Y1142" s="33">
        <f t="shared" ref="Y1142:Y1152" si="3177">IF(AND($Q1142="LOW",$P1142="English"),N1142*Y$4,0)</f>
        <v>0</v>
      </c>
      <c r="Z1142" s="33">
        <f t="shared" ref="Z1142:Z1152" si="3178">IF(AND($Q1142="LOW",$P1142="English"),O1142*Z$4,0)</f>
        <v>0</v>
      </c>
      <c r="AA1142" s="33">
        <f t="shared" ref="AA1142:AA1152" si="3179">IF(AND($Q1142="HIGH",$P1142="English"),M1142*AA$4,0)</f>
        <v>0</v>
      </c>
      <c r="AB1142" s="33">
        <f t="shared" ref="AB1142:AB1152" si="3180">IF(AND($Q1142="HIGH",$P1142="English"),N1142*AB$4,0)</f>
        <v>0</v>
      </c>
      <c r="AC1142" s="33">
        <f t="shared" ref="AC1142:AC1152" si="3181">IF(AND($Q1142="HIGH",$P1142="English"),O1142*AC$4,0)</f>
        <v>0</v>
      </c>
      <c r="AD1142" s="26">
        <f t="shared" ref="AD1142:AD1146" si="3182">SUM(R1142:AC1142)</f>
        <v>0</v>
      </c>
      <c r="AE1142" s="46" t="str">
        <f>IFERROR(IF(AE$3=VLOOKUP($E1142,Template!$AK$5:$AM$17,3,FALSE),$AD1142*$F1142,0),"0.00")</f>
        <v>0.00</v>
      </c>
      <c r="AF1142" s="46" t="str">
        <f>IFERROR(IF(AF$3=VLOOKUP($E1142,Template!$AK$5:$AM$17,3,FALSE),$AD1142*$F1142,0),"0.00")</f>
        <v>0.00</v>
      </c>
      <c r="AG1142" s="28">
        <f t="shared" ref="AG1142:AG1152" si="3183">SUM(AD1142:AF1142)</f>
        <v>0</v>
      </c>
      <c r="AH1142" s="13" t="s">
        <v>40</v>
      </c>
      <c r="AI1142" s="13" t="s">
        <v>41</v>
      </c>
      <c r="AK1142" s="14" t="s">
        <v>23</v>
      </c>
      <c r="AL1142" s="15">
        <v>0.05</v>
      </c>
      <c r="AM1142" s="16" t="s">
        <v>3</v>
      </c>
    </row>
    <row r="1143" spans="1:39" s="3" customFormat="1" ht="13.8" x14ac:dyDescent="0.25">
      <c r="A1143" s="7" t="str">
        <f t="shared" ref="A1143:C1143" si="3184">A1142</f>
        <v>(Enter Broadcasting Company Name)</v>
      </c>
      <c r="B1143" s="7" t="str">
        <f t="shared" si="3184"/>
        <v>(Enter Call Letters)</v>
      </c>
      <c r="C1143" s="8" t="str">
        <f t="shared" si="3184"/>
        <v>(Select AM/FM)</v>
      </c>
      <c r="D1143" s="30"/>
      <c r="E1143" s="8" t="str">
        <f t="shared" ref="E1143:E1152" si="3185">E1142</f>
        <v>(Select Station Province)</v>
      </c>
      <c r="F1143" s="9" t="str">
        <f>IFERROR(VLOOKUP(E1143,Template!$AK$5:$AL$17,2,FALSE),"")</f>
        <v/>
      </c>
      <c r="G1143" s="42" t="s">
        <v>6</v>
      </c>
      <c r="H1143" s="42" t="s">
        <v>10</v>
      </c>
      <c r="I1143" s="32" t="s">
        <v>65</v>
      </c>
      <c r="J1143" s="32" t="s">
        <v>66</v>
      </c>
      <c r="K1143" s="33">
        <f t="shared" si="3167"/>
        <v>0</v>
      </c>
      <c r="L1143" s="33">
        <f t="shared" si="3168"/>
        <v>0</v>
      </c>
      <c r="M1143" s="34">
        <f t="shared" si="3166"/>
        <v>0</v>
      </c>
      <c r="N1143" s="34">
        <f t="shared" ref="N1143:N1152" si="3186">IF(AND(L1143&gt;$N$4,L1143&lt;=$O$4),K1143-M1143,IF(AND(L1142&gt;$N$4,L1142&lt;=$O$4),$O$4-L1142,IF(L1142&gt;$O$4,0,IF(L1143&lt;$N$4,0,MIN(L1143-$N$4,$N$4)))))</f>
        <v>0</v>
      </c>
      <c r="O1143" s="34">
        <f t="shared" si="3169"/>
        <v>0</v>
      </c>
      <c r="P1143" s="12" t="str">
        <f t="shared" ref="P1143:Q1143" si="3187">P1142</f>
        <v>(Select Language)</v>
      </c>
      <c r="Q1143" s="12" t="str">
        <f t="shared" si="3187"/>
        <v>(Select Usage)</v>
      </c>
      <c r="R1143" s="33">
        <f t="shared" si="3170"/>
        <v>0</v>
      </c>
      <c r="S1143" s="33">
        <f t="shared" si="3171"/>
        <v>0</v>
      </c>
      <c r="T1143" s="33">
        <f t="shared" si="3172"/>
        <v>0</v>
      </c>
      <c r="U1143" s="33">
        <f t="shared" si="3173"/>
        <v>0</v>
      </c>
      <c r="V1143" s="33">
        <f t="shared" si="3174"/>
        <v>0</v>
      </c>
      <c r="W1143" s="33">
        <f t="shared" si="3175"/>
        <v>0</v>
      </c>
      <c r="X1143" s="33">
        <f t="shared" si="3176"/>
        <v>0</v>
      </c>
      <c r="Y1143" s="33">
        <f t="shared" si="3177"/>
        <v>0</v>
      </c>
      <c r="Z1143" s="33">
        <f t="shared" si="3178"/>
        <v>0</v>
      </c>
      <c r="AA1143" s="33">
        <f t="shared" si="3179"/>
        <v>0</v>
      </c>
      <c r="AB1143" s="33">
        <f t="shared" si="3180"/>
        <v>0</v>
      </c>
      <c r="AC1143" s="33">
        <f t="shared" si="3181"/>
        <v>0</v>
      </c>
      <c r="AD1143" s="26">
        <f t="shared" si="3182"/>
        <v>0</v>
      </c>
      <c r="AE1143" s="46" t="str">
        <f>IFERROR(IF(AE$3=VLOOKUP($E1143,Template!$AK$5:$AM$17,3,FALSE),$AD1143*$F1143,0),"0.00")</f>
        <v>0.00</v>
      </c>
      <c r="AF1143" s="46" t="str">
        <f>IFERROR(IF(AF$3=VLOOKUP($E1143,Template!$AK$5:$AM$17,3,FALSE),$AD1143*$F1143,0),"0.00")</f>
        <v>0.00</v>
      </c>
      <c r="AG1143" s="28">
        <f t="shared" si="3183"/>
        <v>0</v>
      </c>
      <c r="AH1143" s="13" t="s">
        <v>40</v>
      </c>
      <c r="AI1143" s="13" t="s">
        <v>41</v>
      </c>
      <c r="AK1143" s="14" t="s">
        <v>24</v>
      </c>
      <c r="AL1143" s="15">
        <v>0.05</v>
      </c>
      <c r="AM1143" s="16" t="s">
        <v>3</v>
      </c>
    </row>
    <row r="1144" spans="1:39" s="3" customFormat="1" ht="13.8" x14ac:dyDescent="0.25">
      <c r="A1144" s="7" t="str">
        <f t="shared" ref="A1144:C1144" si="3188">A1143</f>
        <v>(Enter Broadcasting Company Name)</v>
      </c>
      <c r="B1144" s="7" t="str">
        <f t="shared" si="3188"/>
        <v>(Enter Call Letters)</v>
      </c>
      <c r="C1144" s="8" t="str">
        <f t="shared" si="3188"/>
        <v>(Select AM/FM)</v>
      </c>
      <c r="D1144" s="30"/>
      <c r="E1144" s="8" t="str">
        <f t="shared" si="3185"/>
        <v>(Select Station Province)</v>
      </c>
      <c r="F1144" s="9" t="str">
        <f>IFERROR(VLOOKUP(E1144,Template!$AK$5:$AL$17,2,FALSE),"")</f>
        <v/>
      </c>
      <c r="G1144" s="42" t="s">
        <v>9</v>
      </c>
      <c r="H1144" s="42" t="s">
        <v>11</v>
      </c>
      <c r="I1144" s="32" t="s">
        <v>65</v>
      </c>
      <c r="J1144" s="32" t="s">
        <v>66</v>
      </c>
      <c r="K1144" s="33">
        <f t="shared" si="3167"/>
        <v>0</v>
      </c>
      <c r="L1144" s="33">
        <f t="shared" si="3168"/>
        <v>0</v>
      </c>
      <c r="M1144" s="34">
        <f t="shared" si="3166"/>
        <v>0</v>
      </c>
      <c r="N1144" s="34">
        <f t="shared" si="3186"/>
        <v>0</v>
      </c>
      <c r="O1144" s="34">
        <f t="shared" si="3169"/>
        <v>0</v>
      </c>
      <c r="P1144" s="12" t="str">
        <f t="shared" ref="P1144:Q1144" si="3189">P1143</f>
        <v>(Select Language)</v>
      </c>
      <c r="Q1144" s="12" t="str">
        <f t="shared" si="3189"/>
        <v>(Select Usage)</v>
      </c>
      <c r="R1144" s="33">
        <f t="shared" si="3170"/>
        <v>0</v>
      </c>
      <c r="S1144" s="33">
        <f t="shared" si="3171"/>
        <v>0</v>
      </c>
      <c r="T1144" s="33">
        <f t="shared" si="3172"/>
        <v>0</v>
      </c>
      <c r="U1144" s="33">
        <f t="shared" si="3173"/>
        <v>0</v>
      </c>
      <c r="V1144" s="33">
        <f t="shared" si="3174"/>
        <v>0</v>
      </c>
      <c r="W1144" s="33">
        <f t="shared" si="3175"/>
        <v>0</v>
      </c>
      <c r="X1144" s="33">
        <f t="shared" si="3176"/>
        <v>0</v>
      </c>
      <c r="Y1144" s="33">
        <f t="shared" si="3177"/>
        <v>0</v>
      </c>
      <c r="Z1144" s="33">
        <f t="shared" si="3178"/>
        <v>0</v>
      </c>
      <c r="AA1144" s="33">
        <f t="shared" si="3179"/>
        <v>0</v>
      </c>
      <c r="AB1144" s="33">
        <f t="shared" si="3180"/>
        <v>0</v>
      </c>
      <c r="AC1144" s="33">
        <f t="shared" si="3181"/>
        <v>0</v>
      </c>
      <c r="AD1144" s="26">
        <f t="shared" si="3182"/>
        <v>0</v>
      </c>
      <c r="AE1144" s="46" t="str">
        <f>IFERROR(IF(AE$3=VLOOKUP($E1144,Template!$AK$5:$AM$17,3,FALSE),$AD1144*$F1144,0),"0.00")</f>
        <v>0.00</v>
      </c>
      <c r="AF1144" s="46" t="str">
        <f>IFERROR(IF(AF$3=VLOOKUP($E1144,Template!$AK$5:$AM$17,3,FALSE),$AD1144*$F1144,0),"0.00")</f>
        <v>0.00</v>
      </c>
      <c r="AG1144" s="28">
        <f t="shared" si="3183"/>
        <v>0</v>
      </c>
      <c r="AH1144" s="13" t="s">
        <v>40</v>
      </c>
      <c r="AI1144" s="13" t="s">
        <v>41</v>
      </c>
      <c r="AK1144" s="14" t="s">
        <v>22</v>
      </c>
      <c r="AL1144" s="15">
        <v>0.15</v>
      </c>
      <c r="AM1144" s="16" t="s">
        <v>2</v>
      </c>
    </row>
    <row r="1145" spans="1:39" s="3" customFormat="1" ht="13.8" x14ac:dyDescent="0.25">
      <c r="A1145" s="7" t="str">
        <f t="shared" ref="A1145:C1145" si="3190">A1144</f>
        <v>(Enter Broadcasting Company Name)</v>
      </c>
      <c r="B1145" s="7" t="str">
        <f t="shared" si="3190"/>
        <v>(Enter Call Letters)</v>
      </c>
      <c r="C1145" s="8" t="str">
        <f t="shared" si="3190"/>
        <v>(Select AM/FM)</v>
      </c>
      <c r="D1145" s="30"/>
      <c r="E1145" s="8" t="str">
        <f t="shared" si="3185"/>
        <v>(Select Station Province)</v>
      </c>
      <c r="F1145" s="9" t="str">
        <f>IFERROR(VLOOKUP(E1145,Template!$AK$5:$AL$17,2,FALSE),"")</f>
        <v/>
      </c>
      <c r="G1145" s="42" t="s">
        <v>10</v>
      </c>
      <c r="H1145" s="42" t="s">
        <v>12</v>
      </c>
      <c r="I1145" s="32" t="s">
        <v>65</v>
      </c>
      <c r="J1145" s="32" t="s">
        <v>66</v>
      </c>
      <c r="K1145" s="33">
        <f t="shared" si="3167"/>
        <v>0</v>
      </c>
      <c r="L1145" s="33">
        <f t="shared" si="3168"/>
        <v>0</v>
      </c>
      <c r="M1145" s="34">
        <f t="shared" si="3166"/>
        <v>0</v>
      </c>
      <c r="N1145" s="34">
        <f t="shared" si="3186"/>
        <v>0</v>
      </c>
      <c r="O1145" s="34">
        <f t="shared" si="3169"/>
        <v>0</v>
      </c>
      <c r="P1145" s="12" t="str">
        <f t="shared" ref="P1145:Q1145" si="3191">P1144</f>
        <v>(Select Language)</v>
      </c>
      <c r="Q1145" s="12" t="str">
        <f t="shared" si="3191"/>
        <v>(Select Usage)</v>
      </c>
      <c r="R1145" s="33">
        <f t="shared" si="3170"/>
        <v>0</v>
      </c>
      <c r="S1145" s="33">
        <f t="shared" si="3171"/>
        <v>0</v>
      </c>
      <c r="T1145" s="33">
        <f t="shared" si="3172"/>
        <v>0</v>
      </c>
      <c r="U1145" s="33">
        <f t="shared" si="3173"/>
        <v>0</v>
      </c>
      <c r="V1145" s="33">
        <f t="shared" si="3174"/>
        <v>0</v>
      </c>
      <c r="W1145" s="33">
        <f t="shared" si="3175"/>
        <v>0</v>
      </c>
      <c r="X1145" s="33">
        <f t="shared" si="3176"/>
        <v>0</v>
      </c>
      <c r="Y1145" s="33">
        <f t="shared" si="3177"/>
        <v>0</v>
      </c>
      <c r="Z1145" s="33">
        <f t="shared" si="3178"/>
        <v>0</v>
      </c>
      <c r="AA1145" s="33">
        <f t="shared" si="3179"/>
        <v>0</v>
      </c>
      <c r="AB1145" s="33">
        <f t="shared" si="3180"/>
        <v>0</v>
      </c>
      <c r="AC1145" s="33">
        <f t="shared" si="3181"/>
        <v>0</v>
      </c>
      <c r="AD1145" s="26">
        <f t="shared" si="3182"/>
        <v>0</v>
      </c>
      <c r="AE1145" s="46" t="str">
        <f>IFERROR(IF(AE$3=VLOOKUP($E1145,Template!$AK$5:$AM$17,3,FALSE),$AD1145*$F1145,0),"0.00")</f>
        <v>0.00</v>
      </c>
      <c r="AF1145" s="46" t="str">
        <f>IFERROR(IF(AF$3=VLOOKUP($E1145,Template!$AK$5:$AM$17,3,FALSE),$AD1145*$F1145,0),"0.00")</f>
        <v>0.00</v>
      </c>
      <c r="AG1145" s="28">
        <f t="shared" si="3183"/>
        <v>0</v>
      </c>
      <c r="AH1145" s="13" t="s">
        <v>40</v>
      </c>
      <c r="AI1145" s="13" t="s">
        <v>41</v>
      </c>
      <c r="AK1145" s="14" t="s">
        <v>26</v>
      </c>
      <c r="AL1145" s="15">
        <v>0.15</v>
      </c>
      <c r="AM1145" s="16" t="s">
        <v>2</v>
      </c>
    </row>
    <row r="1146" spans="1:39" s="3" customFormat="1" ht="13.8" x14ac:dyDescent="0.25">
      <c r="A1146" s="7" t="str">
        <f t="shared" ref="A1146:C1146" si="3192">A1145</f>
        <v>(Enter Broadcasting Company Name)</v>
      </c>
      <c r="B1146" s="7" t="str">
        <f t="shared" si="3192"/>
        <v>(Enter Call Letters)</v>
      </c>
      <c r="C1146" s="8" t="str">
        <f t="shared" si="3192"/>
        <v>(Select AM/FM)</v>
      </c>
      <c r="D1146" s="30"/>
      <c r="E1146" s="8" t="str">
        <f t="shared" si="3185"/>
        <v>(Select Station Province)</v>
      </c>
      <c r="F1146" s="9" t="str">
        <f>IFERROR(VLOOKUP(E1146,Template!$AK$5:$AL$17,2,FALSE),"")</f>
        <v/>
      </c>
      <c r="G1146" s="42" t="s">
        <v>11</v>
      </c>
      <c r="H1146" s="42" t="s">
        <v>13</v>
      </c>
      <c r="I1146" s="32" t="s">
        <v>65</v>
      </c>
      <c r="J1146" s="32" t="s">
        <v>66</v>
      </c>
      <c r="K1146" s="33">
        <f t="shared" si="3167"/>
        <v>0</v>
      </c>
      <c r="L1146" s="33">
        <f t="shared" si="3168"/>
        <v>0</v>
      </c>
      <c r="M1146" s="34">
        <f t="shared" si="3166"/>
        <v>0</v>
      </c>
      <c r="N1146" s="34">
        <f t="shared" si="3186"/>
        <v>0</v>
      </c>
      <c r="O1146" s="34">
        <f t="shared" si="3169"/>
        <v>0</v>
      </c>
      <c r="P1146" s="12" t="str">
        <f t="shared" ref="P1146:Q1146" si="3193">P1145</f>
        <v>(Select Language)</v>
      </c>
      <c r="Q1146" s="12" t="str">
        <f t="shared" si="3193"/>
        <v>(Select Usage)</v>
      </c>
      <c r="R1146" s="33">
        <f t="shared" si="3170"/>
        <v>0</v>
      </c>
      <c r="S1146" s="33">
        <f t="shared" si="3171"/>
        <v>0</v>
      </c>
      <c r="T1146" s="33">
        <f t="shared" si="3172"/>
        <v>0</v>
      </c>
      <c r="U1146" s="33">
        <f t="shared" si="3173"/>
        <v>0</v>
      </c>
      <c r="V1146" s="33">
        <f t="shared" si="3174"/>
        <v>0</v>
      </c>
      <c r="W1146" s="33">
        <f t="shared" si="3175"/>
        <v>0</v>
      </c>
      <c r="X1146" s="33">
        <f t="shared" si="3176"/>
        <v>0</v>
      </c>
      <c r="Y1146" s="33">
        <f t="shared" si="3177"/>
        <v>0</v>
      </c>
      <c r="Z1146" s="33">
        <f t="shared" si="3178"/>
        <v>0</v>
      </c>
      <c r="AA1146" s="33">
        <f t="shared" si="3179"/>
        <v>0</v>
      </c>
      <c r="AB1146" s="33">
        <f t="shared" si="3180"/>
        <v>0</v>
      </c>
      <c r="AC1146" s="33">
        <f t="shared" si="3181"/>
        <v>0</v>
      </c>
      <c r="AD1146" s="26">
        <f t="shared" si="3182"/>
        <v>0</v>
      </c>
      <c r="AE1146" s="46" t="str">
        <f>IFERROR(IF(AE$3=VLOOKUP($E1146,Template!$AK$5:$AM$17,3,FALSE),$AD1146*$F1146,0),"0.00")</f>
        <v>0.00</v>
      </c>
      <c r="AF1146" s="46" t="str">
        <f>IFERROR(IF(AF$3=VLOOKUP($E1146,Template!$AK$5:$AM$17,3,FALSE),$AD1146*$F1146,0),"0.00")</f>
        <v>0.00</v>
      </c>
      <c r="AG1146" s="28">
        <f t="shared" si="3183"/>
        <v>0</v>
      </c>
      <c r="AH1146" s="13" t="s">
        <v>40</v>
      </c>
      <c r="AI1146" s="13" t="s">
        <v>41</v>
      </c>
      <c r="AK1146" s="14" t="s">
        <v>27</v>
      </c>
      <c r="AL1146" s="15">
        <v>0.15</v>
      </c>
      <c r="AM1146" s="16" t="s">
        <v>2</v>
      </c>
    </row>
    <row r="1147" spans="1:39" s="3" customFormat="1" ht="13.8" x14ac:dyDescent="0.25">
      <c r="A1147" s="7" t="str">
        <f t="shared" ref="A1147:C1147" si="3194">A1146</f>
        <v>(Enter Broadcasting Company Name)</v>
      </c>
      <c r="B1147" s="7" t="str">
        <f t="shared" si="3194"/>
        <v>(Enter Call Letters)</v>
      </c>
      <c r="C1147" s="8" t="str">
        <f t="shared" si="3194"/>
        <v>(Select AM/FM)</v>
      </c>
      <c r="D1147" s="30"/>
      <c r="E1147" s="8" t="str">
        <f t="shared" si="3185"/>
        <v>(Select Station Province)</v>
      </c>
      <c r="F1147" s="9" t="str">
        <f>IFERROR(VLOOKUP(E1147,Template!$AK$5:$AL$17,2,FALSE),"")</f>
        <v/>
      </c>
      <c r="G1147" s="42" t="s">
        <v>12</v>
      </c>
      <c r="H1147" s="42" t="s">
        <v>15</v>
      </c>
      <c r="I1147" s="32" t="s">
        <v>65</v>
      </c>
      <c r="J1147" s="32" t="s">
        <v>66</v>
      </c>
      <c r="K1147" s="33">
        <f t="shared" si="3167"/>
        <v>0</v>
      </c>
      <c r="L1147" s="33">
        <f t="shared" si="3168"/>
        <v>0</v>
      </c>
      <c r="M1147" s="34">
        <f t="shared" si="3166"/>
        <v>0</v>
      </c>
      <c r="N1147" s="34">
        <f t="shared" si="3186"/>
        <v>0</v>
      </c>
      <c r="O1147" s="34">
        <f t="shared" si="3169"/>
        <v>0</v>
      </c>
      <c r="P1147" s="12" t="str">
        <f t="shared" ref="P1147:Q1147" si="3195">P1146</f>
        <v>(Select Language)</v>
      </c>
      <c r="Q1147" s="12" t="str">
        <f t="shared" si="3195"/>
        <v>(Select Usage)</v>
      </c>
      <c r="R1147" s="33">
        <f t="shared" si="3170"/>
        <v>0</v>
      </c>
      <c r="S1147" s="33">
        <f t="shared" si="3171"/>
        <v>0</v>
      </c>
      <c r="T1147" s="33">
        <f t="shared" si="3172"/>
        <v>0</v>
      </c>
      <c r="U1147" s="33">
        <f t="shared" si="3173"/>
        <v>0</v>
      </c>
      <c r="V1147" s="33">
        <f t="shared" si="3174"/>
        <v>0</v>
      </c>
      <c r="W1147" s="33">
        <f t="shared" si="3175"/>
        <v>0</v>
      </c>
      <c r="X1147" s="33">
        <f t="shared" si="3176"/>
        <v>0</v>
      </c>
      <c r="Y1147" s="33">
        <f t="shared" si="3177"/>
        <v>0</v>
      </c>
      <c r="Z1147" s="33">
        <f t="shared" si="3178"/>
        <v>0</v>
      </c>
      <c r="AA1147" s="33">
        <f t="shared" si="3179"/>
        <v>0</v>
      </c>
      <c r="AB1147" s="33">
        <f t="shared" si="3180"/>
        <v>0</v>
      </c>
      <c r="AC1147" s="33">
        <f t="shared" si="3181"/>
        <v>0</v>
      </c>
      <c r="AD1147" s="26">
        <f>SUM(R1147:AC1147)</f>
        <v>0</v>
      </c>
      <c r="AE1147" s="46" t="str">
        <f>IFERROR(IF(AE$3=VLOOKUP($E1147,Template!$AK$5:$AM$17,3,FALSE),$AD1147*$F1147,0),"0.00")</f>
        <v>0.00</v>
      </c>
      <c r="AF1147" s="46" t="str">
        <f>IFERROR(IF(AF$3=VLOOKUP($E1147,Template!$AK$5:$AM$17,3,FALSE),$AD1147*$F1147,0),"0.00")</f>
        <v>0.00</v>
      </c>
      <c r="AG1147" s="28">
        <f t="shared" si="3183"/>
        <v>0</v>
      </c>
      <c r="AH1147" s="13" t="s">
        <v>40</v>
      </c>
      <c r="AI1147" s="13" t="s">
        <v>41</v>
      </c>
      <c r="AK1147" s="14" t="s">
        <v>28</v>
      </c>
      <c r="AL1147" s="15">
        <v>0.05</v>
      </c>
      <c r="AM1147" s="16" t="s">
        <v>3</v>
      </c>
    </row>
    <row r="1148" spans="1:39" s="3" customFormat="1" ht="13.8" x14ac:dyDescent="0.25">
      <c r="A1148" s="7" t="str">
        <f t="shared" ref="A1148:C1148" si="3196">A1147</f>
        <v>(Enter Broadcasting Company Name)</v>
      </c>
      <c r="B1148" s="7" t="str">
        <f t="shared" si="3196"/>
        <v>(Enter Call Letters)</v>
      </c>
      <c r="C1148" s="8" t="str">
        <f t="shared" si="3196"/>
        <v>(Select AM/FM)</v>
      </c>
      <c r="D1148" s="30"/>
      <c r="E1148" s="8" t="str">
        <f t="shared" si="3185"/>
        <v>(Select Station Province)</v>
      </c>
      <c r="F1148" s="9" t="str">
        <f>IFERROR(VLOOKUP(E1148,Template!$AK$5:$AL$17,2,FALSE),"")</f>
        <v/>
      </c>
      <c r="G1148" s="42" t="s">
        <v>13</v>
      </c>
      <c r="H1148" s="42" t="s">
        <v>16</v>
      </c>
      <c r="I1148" s="32" t="s">
        <v>65</v>
      </c>
      <c r="J1148" s="32" t="s">
        <v>66</v>
      </c>
      <c r="K1148" s="33">
        <f t="shared" si="3167"/>
        <v>0</v>
      </c>
      <c r="L1148" s="33">
        <f t="shared" si="3168"/>
        <v>0</v>
      </c>
      <c r="M1148" s="34">
        <f t="shared" si="3166"/>
        <v>0</v>
      </c>
      <c r="N1148" s="34">
        <f t="shared" si="3186"/>
        <v>0</v>
      </c>
      <c r="O1148" s="34">
        <f t="shared" si="3169"/>
        <v>0</v>
      </c>
      <c r="P1148" s="12" t="str">
        <f t="shared" ref="P1148:Q1148" si="3197">P1147</f>
        <v>(Select Language)</v>
      </c>
      <c r="Q1148" s="12" t="str">
        <f t="shared" si="3197"/>
        <v>(Select Usage)</v>
      </c>
      <c r="R1148" s="33">
        <f t="shared" si="3170"/>
        <v>0</v>
      </c>
      <c r="S1148" s="33">
        <f t="shared" si="3171"/>
        <v>0</v>
      </c>
      <c r="T1148" s="33">
        <f t="shared" si="3172"/>
        <v>0</v>
      </c>
      <c r="U1148" s="33">
        <f t="shared" si="3173"/>
        <v>0</v>
      </c>
      <c r="V1148" s="33">
        <f t="shared" si="3174"/>
        <v>0</v>
      </c>
      <c r="W1148" s="33">
        <f t="shared" si="3175"/>
        <v>0</v>
      </c>
      <c r="X1148" s="33">
        <f t="shared" si="3176"/>
        <v>0</v>
      </c>
      <c r="Y1148" s="33">
        <f t="shared" si="3177"/>
        <v>0</v>
      </c>
      <c r="Z1148" s="33">
        <f t="shared" si="3178"/>
        <v>0</v>
      </c>
      <c r="AA1148" s="33">
        <f t="shared" si="3179"/>
        <v>0</v>
      </c>
      <c r="AB1148" s="33">
        <f t="shared" si="3180"/>
        <v>0</v>
      </c>
      <c r="AC1148" s="33">
        <f t="shared" si="3181"/>
        <v>0</v>
      </c>
      <c r="AD1148" s="26">
        <f t="shared" ref="AD1148:AD1150" si="3198">SUM(R1148:AC1148)</f>
        <v>0</v>
      </c>
      <c r="AE1148" s="46" t="str">
        <f>IFERROR(IF(AE$3=VLOOKUP($E1148,Template!$AK$5:$AM$17,3,FALSE),$AD1148*$F1148,0),"0.00")</f>
        <v>0.00</v>
      </c>
      <c r="AF1148" s="46" t="str">
        <f>IFERROR(IF(AF$3=VLOOKUP($E1148,Template!$AK$5:$AM$17,3,FALSE),$AD1148*$F1148,0),"0.00")</f>
        <v>0.00</v>
      </c>
      <c r="AG1148" s="28">
        <f t="shared" si="3183"/>
        <v>0</v>
      </c>
      <c r="AH1148" s="13" t="s">
        <v>40</v>
      </c>
      <c r="AI1148" s="13" t="s">
        <v>41</v>
      </c>
      <c r="AK1148" s="14" t="s">
        <v>70</v>
      </c>
      <c r="AL1148" s="15">
        <v>0.05</v>
      </c>
      <c r="AM1148" s="16" t="s">
        <v>3</v>
      </c>
    </row>
    <row r="1149" spans="1:39" s="3" customFormat="1" ht="13.8" x14ac:dyDescent="0.25">
      <c r="A1149" s="7" t="str">
        <f t="shared" ref="A1149:C1149" si="3199">A1148</f>
        <v>(Enter Broadcasting Company Name)</v>
      </c>
      <c r="B1149" s="7" t="str">
        <f t="shared" si="3199"/>
        <v>(Enter Call Letters)</v>
      </c>
      <c r="C1149" s="8" t="str">
        <f t="shared" si="3199"/>
        <v>(Select AM/FM)</v>
      </c>
      <c r="D1149" s="30"/>
      <c r="E1149" s="8" t="str">
        <f t="shared" si="3185"/>
        <v>(Select Station Province)</v>
      </c>
      <c r="F1149" s="9" t="str">
        <f>IFERROR(VLOOKUP(E1149,Template!$AK$5:$AL$17,2,FALSE),"")</f>
        <v/>
      </c>
      <c r="G1149" s="42" t="s">
        <v>15</v>
      </c>
      <c r="H1149" s="42" t="s">
        <v>17</v>
      </c>
      <c r="I1149" s="32" t="s">
        <v>65</v>
      </c>
      <c r="J1149" s="32" t="s">
        <v>66</v>
      </c>
      <c r="K1149" s="33">
        <f t="shared" si="3167"/>
        <v>0</v>
      </c>
      <c r="L1149" s="33">
        <f t="shared" si="3168"/>
        <v>0</v>
      </c>
      <c r="M1149" s="34">
        <f t="shared" si="3166"/>
        <v>0</v>
      </c>
      <c r="N1149" s="34">
        <f t="shared" si="3186"/>
        <v>0</v>
      </c>
      <c r="O1149" s="34">
        <f t="shared" si="3169"/>
        <v>0</v>
      </c>
      <c r="P1149" s="12" t="str">
        <f t="shared" ref="P1149:Q1149" si="3200">P1148</f>
        <v>(Select Language)</v>
      </c>
      <c r="Q1149" s="12" t="str">
        <f t="shared" si="3200"/>
        <v>(Select Usage)</v>
      </c>
      <c r="R1149" s="33">
        <f t="shared" si="3170"/>
        <v>0</v>
      </c>
      <c r="S1149" s="33">
        <f t="shared" si="3171"/>
        <v>0</v>
      </c>
      <c r="T1149" s="33">
        <f t="shared" si="3172"/>
        <v>0</v>
      </c>
      <c r="U1149" s="33">
        <f t="shared" si="3173"/>
        <v>0</v>
      </c>
      <c r="V1149" s="33">
        <f t="shared" si="3174"/>
        <v>0</v>
      </c>
      <c r="W1149" s="33">
        <f t="shared" si="3175"/>
        <v>0</v>
      </c>
      <c r="X1149" s="33">
        <f t="shared" si="3176"/>
        <v>0</v>
      </c>
      <c r="Y1149" s="33">
        <f t="shared" si="3177"/>
        <v>0</v>
      </c>
      <c r="Z1149" s="33">
        <f t="shared" si="3178"/>
        <v>0</v>
      </c>
      <c r="AA1149" s="33">
        <f t="shared" si="3179"/>
        <v>0</v>
      </c>
      <c r="AB1149" s="33">
        <f t="shared" si="3180"/>
        <v>0</v>
      </c>
      <c r="AC1149" s="33">
        <f t="shared" si="3181"/>
        <v>0</v>
      </c>
      <c r="AD1149" s="26">
        <f t="shared" si="3198"/>
        <v>0</v>
      </c>
      <c r="AE1149" s="46" t="str">
        <f>IFERROR(IF(AE$3=VLOOKUP($E1149,Template!$AK$5:$AM$17,3,FALSE),$AD1149*$F1149,0),"0.00")</f>
        <v>0.00</v>
      </c>
      <c r="AF1149" s="46" t="str">
        <f>IFERROR(IF(AF$3=VLOOKUP($E1149,Template!$AK$5:$AM$17,3,FALSE),$AD1149*$F1149,0),"0.00")</f>
        <v>0.00</v>
      </c>
      <c r="AG1149" s="28">
        <f t="shared" si="3183"/>
        <v>0</v>
      </c>
      <c r="AH1149" s="13" t="s">
        <v>40</v>
      </c>
      <c r="AI1149" s="13" t="s">
        <v>41</v>
      </c>
      <c r="AK1149" s="14" t="s">
        <v>20</v>
      </c>
      <c r="AL1149" s="15">
        <v>0.13</v>
      </c>
      <c r="AM1149" s="16" t="s">
        <v>2</v>
      </c>
    </row>
    <row r="1150" spans="1:39" s="3" customFormat="1" ht="13.8" x14ac:dyDescent="0.25">
      <c r="A1150" s="7" t="str">
        <f t="shared" ref="A1150:C1150" si="3201">A1149</f>
        <v>(Enter Broadcasting Company Name)</v>
      </c>
      <c r="B1150" s="7" t="str">
        <f t="shared" si="3201"/>
        <v>(Enter Call Letters)</v>
      </c>
      <c r="C1150" s="8" t="str">
        <f t="shared" si="3201"/>
        <v>(Select AM/FM)</v>
      </c>
      <c r="D1150" s="30"/>
      <c r="E1150" s="8" t="str">
        <f t="shared" si="3185"/>
        <v>(Select Station Province)</v>
      </c>
      <c r="F1150" s="9" t="str">
        <f>IFERROR(VLOOKUP(E1150,Template!$AK$5:$AL$17,2,FALSE),"")</f>
        <v/>
      </c>
      <c r="G1150" s="42" t="s">
        <v>16</v>
      </c>
      <c r="H1150" s="42" t="s">
        <v>18</v>
      </c>
      <c r="I1150" s="32" t="s">
        <v>65</v>
      </c>
      <c r="J1150" s="32" t="s">
        <v>66</v>
      </c>
      <c r="K1150" s="33">
        <f t="shared" si="3167"/>
        <v>0</v>
      </c>
      <c r="L1150" s="33">
        <f t="shared" si="3168"/>
        <v>0</v>
      </c>
      <c r="M1150" s="34">
        <f t="shared" si="3166"/>
        <v>0</v>
      </c>
      <c r="N1150" s="34">
        <f t="shared" si="3186"/>
        <v>0</v>
      </c>
      <c r="O1150" s="34">
        <f t="shared" si="3169"/>
        <v>0</v>
      </c>
      <c r="P1150" s="12" t="str">
        <f t="shared" ref="P1150:Q1150" si="3202">P1149</f>
        <v>(Select Language)</v>
      </c>
      <c r="Q1150" s="12" t="str">
        <f t="shared" si="3202"/>
        <v>(Select Usage)</v>
      </c>
      <c r="R1150" s="33">
        <f t="shared" si="3170"/>
        <v>0</v>
      </c>
      <c r="S1150" s="33">
        <f t="shared" si="3171"/>
        <v>0</v>
      </c>
      <c r="T1150" s="33">
        <f t="shared" si="3172"/>
        <v>0</v>
      </c>
      <c r="U1150" s="33">
        <f t="shared" si="3173"/>
        <v>0</v>
      </c>
      <c r="V1150" s="33">
        <f t="shared" si="3174"/>
        <v>0</v>
      </c>
      <c r="W1150" s="33">
        <f t="shared" si="3175"/>
        <v>0</v>
      </c>
      <c r="X1150" s="33">
        <f t="shared" si="3176"/>
        <v>0</v>
      </c>
      <c r="Y1150" s="33">
        <f t="shared" si="3177"/>
        <v>0</v>
      </c>
      <c r="Z1150" s="33">
        <f t="shared" si="3178"/>
        <v>0</v>
      </c>
      <c r="AA1150" s="33">
        <f t="shared" si="3179"/>
        <v>0</v>
      </c>
      <c r="AB1150" s="33">
        <f t="shared" si="3180"/>
        <v>0</v>
      </c>
      <c r="AC1150" s="33">
        <f t="shared" si="3181"/>
        <v>0</v>
      </c>
      <c r="AD1150" s="26">
        <f t="shared" si="3198"/>
        <v>0</v>
      </c>
      <c r="AE1150" s="46" t="str">
        <f>IFERROR(IF(AE$3=VLOOKUP($E1150,Template!$AK$5:$AM$17,3,FALSE),$AD1150*$F1150,0),"0.00")</f>
        <v>0.00</v>
      </c>
      <c r="AF1150" s="46" t="str">
        <f>IFERROR(IF(AF$3=VLOOKUP($E1150,Template!$AK$5:$AM$17,3,FALSE),$AD1150*$F1150,0),"0.00")</f>
        <v>0.00</v>
      </c>
      <c r="AG1150" s="28">
        <f t="shared" si="3183"/>
        <v>0</v>
      </c>
      <c r="AH1150" s="13" t="s">
        <v>40</v>
      </c>
      <c r="AI1150" s="13" t="s">
        <v>41</v>
      </c>
      <c r="AK1150" s="14" t="s">
        <v>69</v>
      </c>
      <c r="AL1150" s="15">
        <v>0.15</v>
      </c>
      <c r="AM1150" s="16" t="s">
        <v>2</v>
      </c>
    </row>
    <row r="1151" spans="1:39" s="3" customFormat="1" ht="13.8" x14ac:dyDescent="0.25">
      <c r="A1151" s="7" t="str">
        <f t="shared" ref="A1151:C1151" si="3203">A1150</f>
        <v>(Enter Broadcasting Company Name)</v>
      </c>
      <c r="B1151" s="7" t="str">
        <f t="shared" si="3203"/>
        <v>(Enter Call Letters)</v>
      </c>
      <c r="C1151" s="8" t="str">
        <f t="shared" si="3203"/>
        <v>(Select AM/FM)</v>
      </c>
      <c r="D1151" s="30"/>
      <c r="E1151" s="8" t="str">
        <f t="shared" si="3185"/>
        <v>(Select Station Province)</v>
      </c>
      <c r="F1151" s="9" t="str">
        <f>IFERROR(VLOOKUP(E1151,Template!$AK$5:$AL$17,2,FALSE),"")</f>
        <v/>
      </c>
      <c r="G1151" s="42" t="s">
        <v>17</v>
      </c>
      <c r="H1151" s="42" t="s">
        <v>7</v>
      </c>
      <c r="I1151" s="32" t="s">
        <v>65</v>
      </c>
      <c r="J1151" s="32" t="s">
        <v>66</v>
      </c>
      <c r="K1151" s="33">
        <f t="shared" si="3167"/>
        <v>0</v>
      </c>
      <c r="L1151" s="33">
        <f t="shared" si="3168"/>
        <v>0</v>
      </c>
      <c r="M1151" s="34">
        <f t="shared" si="3166"/>
        <v>0</v>
      </c>
      <c r="N1151" s="34">
        <f t="shared" si="3186"/>
        <v>0</v>
      </c>
      <c r="O1151" s="34">
        <f t="shared" si="3169"/>
        <v>0</v>
      </c>
      <c r="P1151" s="12" t="str">
        <f t="shared" ref="P1151:Q1151" si="3204">P1150</f>
        <v>(Select Language)</v>
      </c>
      <c r="Q1151" s="12" t="str">
        <f t="shared" si="3204"/>
        <v>(Select Usage)</v>
      </c>
      <c r="R1151" s="33">
        <f t="shared" si="3170"/>
        <v>0</v>
      </c>
      <c r="S1151" s="33">
        <f t="shared" si="3171"/>
        <v>0</v>
      </c>
      <c r="T1151" s="33">
        <f t="shared" si="3172"/>
        <v>0</v>
      </c>
      <c r="U1151" s="33">
        <f t="shared" si="3173"/>
        <v>0</v>
      </c>
      <c r="V1151" s="33">
        <f t="shared" si="3174"/>
        <v>0</v>
      </c>
      <c r="W1151" s="33">
        <f t="shared" si="3175"/>
        <v>0</v>
      </c>
      <c r="X1151" s="33">
        <f t="shared" si="3176"/>
        <v>0</v>
      </c>
      <c r="Y1151" s="33">
        <f t="shared" si="3177"/>
        <v>0</v>
      </c>
      <c r="Z1151" s="33">
        <f t="shared" si="3178"/>
        <v>0</v>
      </c>
      <c r="AA1151" s="33">
        <f t="shared" si="3179"/>
        <v>0</v>
      </c>
      <c r="AB1151" s="33">
        <f t="shared" si="3180"/>
        <v>0</v>
      </c>
      <c r="AC1151" s="33">
        <f t="shared" si="3181"/>
        <v>0</v>
      </c>
      <c r="AD1151" s="26">
        <f>SUM(R1151:AC1151)</f>
        <v>0</v>
      </c>
      <c r="AE1151" s="46" t="str">
        <f>IFERROR(IF(AE$3=VLOOKUP($E1151,Template!$AK$5:$AM$17,3,FALSE),$AD1151*$F1151,0),"0.00")</f>
        <v>0.00</v>
      </c>
      <c r="AF1151" s="46" t="str">
        <f>IFERROR(IF(AF$3=VLOOKUP($E1151,Template!$AK$5:$AM$17,3,FALSE),$AD1151*$F1151,0),"0.00")</f>
        <v>0.00</v>
      </c>
      <c r="AG1151" s="28">
        <f t="shared" si="3183"/>
        <v>0</v>
      </c>
      <c r="AH1151" s="13" t="s">
        <v>40</v>
      </c>
      <c r="AI1151" s="13" t="s">
        <v>41</v>
      </c>
      <c r="AK1151" s="14" t="s">
        <v>29</v>
      </c>
      <c r="AL1151" s="15">
        <v>0.05</v>
      </c>
      <c r="AM1151" s="16" t="s">
        <v>3</v>
      </c>
    </row>
    <row r="1152" spans="1:39" s="3" customFormat="1" ht="13.8" x14ac:dyDescent="0.25">
      <c r="A1152" s="7" t="str">
        <f t="shared" ref="A1152:C1152" si="3205">A1151</f>
        <v>(Enter Broadcasting Company Name)</v>
      </c>
      <c r="B1152" s="7" t="str">
        <f t="shared" si="3205"/>
        <v>(Enter Call Letters)</v>
      </c>
      <c r="C1152" s="8" t="str">
        <f t="shared" si="3205"/>
        <v>(Select AM/FM)</v>
      </c>
      <c r="D1152" s="30"/>
      <c r="E1152" s="8" t="str">
        <f t="shared" si="3185"/>
        <v>(Select Station Province)</v>
      </c>
      <c r="F1152" s="9" t="str">
        <f>IFERROR(VLOOKUP(E1152,Template!$AK$5:$AL$17,2,FALSE),"")</f>
        <v/>
      </c>
      <c r="G1152" s="42" t="s">
        <v>18</v>
      </c>
      <c r="H1152" s="43" t="s">
        <v>8</v>
      </c>
      <c r="I1152" s="32" t="s">
        <v>65</v>
      </c>
      <c r="J1152" s="32" t="s">
        <v>66</v>
      </c>
      <c r="K1152" s="33">
        <f t="shared" si="3167"/>
        <v>0</v>
      </c>
      <c r="L1152" s="33">
        <f t="shared" si="3168"/>
        <v>0</v>
      </c>
      <c r="M1152" s="34">
        <f t="shared" si="3166"/>
        <v>0</v>
      </c>
      <c r="N1152" s="34">
        <f t="shared" si="3186"/>
        <v>0</v>
      </c>
      <c r="O1152" s="34">
        <f t="shared" si="3169"/>
        <v>0</v>
      </c>
      <c r="P1152" s="12" t="str">
        <f t="shared" ref="P1152:Q1152" si="3206">P1151</f>
        <v>(Select Language)</v>
      </c>
      <c r="Q1152" s="12" t="str">
        <f t="shared" si="3206"/>
        <v>(Select Usage)</v>
      </c>
      <c r="R1152" s="33">
        <f t="shared" si="3170"/>
        <v>0</v>
      </c>
      <c r="S1152" s="33">
        <f t="shared" si="3171"/>
        <v>0</v>
      </c>
      <c r="T1152" s="33">
        <f t="shared" si="3172"/>
        <v>0</v>
      </c>
      <c r="U1152" s="33">
        <f t="shared" si="3173"/>
        <v>0</v>
      </c>
      <c r="V1152" s="33">
        <f t="shared" si="3174"/>
        <v>0</v>
      </c>
      <c r="W1152" s="33">
        <f t="shared" si="3175"/>
        <v>0</v>
      </c>
      <c r="X1152" s="33">
        <f t="shared" si="3176"/>
        <v>0</v>
      </c>
      <c r="Y1152" s="33">
        <f t="shared" si="3177"/>
        <v>0</v>
      </c>
      <c r="Z1152" s="33">
        <f t="shared" si="3178"/>
        <v>0</v>
      </c>
      <c r="AA1152" s="33">
        <f t="shared" si="3179"/>
        <v>0</v>
      </c>
      <c r="AB1152" s="33">
        <f t="shared" si="3180"/>
        <v>0</v>
      </c>
      <c r="AC1152" s="33">
        <f t="shared" si="3181"/>
        <v>0</v>
      </c>
      <c r="AD1152" s="26">
        <f t="shared" ref="AD1152" si="3207">SUM(R1152:AC1152)</f>
        <v>0</v>
      </c>
      <c r="AE1152" s="46" t="str">
        <f>IFERROR(IF(AE$3=VLOOKUP($E1152,Template!$AK$5:$AM$17,3,FALSE),$AD1152*$F1152,0),"0.00")</f>
        <v>0.00</v>
      </c>
      <c r="AF1152" s="46" t="str">
        <f>IFERROR(IF(AF$3=VLOOKUP($E1152,Template!$AK$5:$AM$17,3,FALSE),$AD1152*$F1152,0),"0.00")</f>
        <v>0.00</v>
      </c>
      <c r="AG1152" s="28">
        <f t="shared" si="3183"/>
        <v>0</v>
      </c>
      <c r="AH1152" s="13" t="s">
        <v>40</v>
      </c>
      <c r="AI1152" s="13" t="s">
        <v>41</v>
      </c>
      <c r="AK1152" s="14" t="s">
        <v>21</v>
      </c>
      <c r="AL1152" s="15">
        <v>0.05</v>
      </c>
      <c r="AM1152" s="16" t="s">
        <v>3</v>
      </c>
    </row>
    <row r="1153" spans="1:39" ht="13.8" x14ac:dyDescent="0.25">
      <c r="A1153" s="19" t="s">
        <v>4</v>
      </c>
      <c r="B1153" s="19"/>
      <c r="C1153" s="20"/>
      <c r="D1153" s="20"/>
      <c r="E1153" s="20"/>
      <c r="F1153" s="20"/>
      <c r="G1153" s="44"/>
      <c r="H1153" s="44"/>
      <c r="I1153" s="21">
        <f t="shared" ref="I1153:K1153" si="3208">SUM(I1141:I1152)</f>
        <v>0</v>
      </c>
      <c r="J1153" s="21">
        <f t="shared" si="3208"/>
        <v>0</v>
      </c>
      <c r="K1153" s="21">
        <f t="shared" si="3208"/>
        <v>0</v>
      </c>
      <c r="L1153" s="21">
        <f>L1152</f>
        <v>0</v>
      </c>
      <c r="M1153" s="21">
        <f>SUM(M1141:M1152)</f>
        <v>0</v>
      </c>
      <c r="N1153" s="21">
        <f t="shared" ref="N1153:O1153" si="3209">SUM(N1141:N1152)</f>
        <v>0</v>
      </c>
      <c r="O1153" s="21">
        <f t="shared" si="3209"/>
        <v>0</v>
      </c>
      <c r="P1153" s="21"/>
      <c r="Q1153" s="22"/>
      <c r="R1153" s="21">
        <f t="shared" ref="R1153:AI1153" si="3210">SUM(R1141:R1152)</f>
        <v>0</v>
      </c>
      <c r="S1153" s="21">
        <f t="shared" si="3210"/>
        <v>0</v>
      </c>
      <c r="T1153" s="21">
        <f t="shared" si="3210"/>
        <v>0</v>
      </c>
      <c r="U1153" s="21">
        <f t="shared" si="3210"/>
        <v>0</v>
      </c>
      <c r="V1153" s="21">
        <f t="shared" si="3210"/>
        <v>0</v>
      </c>
      <c r="W1153" s="21">
        <f t="shared" si="3210"/>
        <v>0</v>
      </c>
      <c r="X1153" s="21">
        <f t="shared" si="3210"/>
        <v>0</v>
      </c>
      <c r="Y1153" s="21">
        <f t="shared" si="3210"/>
        <v>0</v>
      </c>
      <c r="Z1153" s="21">
        <f t="shared" si="3210"/>
        <v>0</v>
      </c>
      <c r="AA1153" s="21">
        <f t="shared" si="3210"/>
        <v>0</v>
      </c>
      <c r="AB1153" s="21">
        <f t="shared" si="3210"/>
        <v>0</v>
      </c>
      <c r="AC1153" s="21">
        <f t="shared" si="3210"/>
        <v>0</v>
      </c>
      <c r="AD1153" s="27">
        <f t="shared" si="3210"/>
        <v>0</v>
      </c>
      <c r="AE1153" s="21">
        <f t="shared" si="3210"/>
        <v>0</v>
      </c>
      <c r="AF1153" s="21">
        <f t="shared" si="3210"/>
        <v>0</v>
      </c>
      <c r="AG1153" s="27">
        <f t="shared" si="3210"/>
        <v>0</v>
      </c>
      <c r="AH1153" s="21">
        <f t="shared" si="3210"/>
        <v>0</v>
      </c>
      <c r="AI1153" s="21">
        <f t="shared" si="3210"/>
        <v>0</v>
      </c>
      <c r="AK1153" s="14" t="s">
        <v>71</v>
      </c>
      <c r="AL1153" s="15">
        <v>0.05</v>
      </c>
      <c r="AM1153" s="16" t="s">
        <v>3</v>
      </c>
    </row>
    <row r="1154" spans="1:39" x14ac:dyDescent="0.25">
      <c r="A1154" s="2"/>
      <c r="G1154" s="2"/>
      <c r="H1154" s="2"/>
      <c r="O1154" s="2"/>
      <c r="P1154" s="2"/>
    </row>
    <row r="1155" spans="1:39" ht="42" customHeight="1" x14ac:dyDescent="0.25">
      <c r="A1155" s="223" t="s">
        <v>63</v>
      </c>
      <c r="B1155" s="223" t="s">
        <v>43</v>
      </c>
      <c r="C1155" s="224" t="s">
        <v>19</v>
      </c>
      <c r="D1155" s="226"/>
      <c r="E1155" s="223" t="s">
        <v>14</v>
      </c>
      <c r="F1155" s="223" t="s">
        <v>38</v>
      </c>
      <c r="G1155" s="223" t="s">
        <v>1</v>
      </c>
      <c r="H1155" s="223" t="s">
        <v>5</v>
      </c>
      <c r="I1155" s="225" t="s">
        <v>31</v>
      </c>
      <c r="J1155" s="225" t="s">
        <v>32</v>
      </c>
      <c r="K1155" s="225" t="s">
        <v>48</v>
      </c>
      <c r="L1155" s="225" t="s">
        <v>0</v>
      </c>
      <c r="M1155" s="4" t="s">
        <v>45</v>
      </c>
      <c r="N1155" s="4" t="s">
        <v>46</v>
      </c>
      <c r="O1155" s="4" t="s">
        <v>47</v>
      </c>
      <c r="P1155" s="225" t="s">
        <v>50</v>
      </c>
      <c r="Q1155" s="225" t="s">
        <v>33</v>
      </c>
      <c r="R1155" s="4" t="s">
        <v>51</v>
      </c>
      <c r="S1155" s="4" t="s">
        <v>52</v>
      </c>
      <c r="T1155" s="4" t="s">
        <v>53</v>
      </c>
      <c r="U1155" s="4" t="s">
        <v>54</v>
      </c>
      <c r="V1155" s="4" t="s">
        <v>55</v>
      </c>
      <c r="W1155" s="4" t="s">
        <v>56</v>
      </c>
      <c r="X1155" s="4" t="s">
        <v>57</v>
      </c>
      <c r="Y1155" s="4" t="s">
        <v>58</v>
      </c>
      <c r="Z1155" s="4" t="s">
        <v>59</v>
      </c>
      <c r="AA1155" s="4" t="s">
        <v>62</v>
      </c>
      <c r="AB1155" s="4" t="s">
        <v>60</v>
      </c>
      <c r="AC1155" s="4" t="s">
        <v>61</v>
      </c>
      <c r="AD1155" s="233" t="s">
        <v>34</v>
      </c>
      <c r="AE1155" s="231" t="s">
        <v>2</v>
      </c>
      <c r="AF1155" s="231" t="s">
        <v>3</v>
      </c>
      <c r="AG1155" s="233" t="s">
        <v>35</v>
      </c>
      <c r="AH1155" s="223" t="s">
        <v>36</v>
      </c>
      <c r="AI1155" s="223" t="s">
        <v>37</v>
      </c>
      <c r="AK1155" s="229" t="s">
        <v>30</v>
      </c>
      <c r="AL1155" s="229"/>
      <c r="AM1155" s="229"/>
    </row>
    <row r="1156" spans="1:39" s="6" customFormat="1" ht="35.25" customHeight="1" x14ac:dyDescent="0.3">
      <c r="A1156" s="224"/>
      <c r="B1156" s="224"/>
      <c r="C1156" s="224"/>
      <c r="D1156" s="227"/>
      <c r="E1156" s="223"/>
      <c r="F1156" s="223"/>
      <c r="G1156" s="223"/>
      <c r="H1156" s="223"/>
      <c r="I1156" s="230"/>
      <c r="J1156" s="230"/>
      <c r="K1156" s="230"/>
      <c r="L1156" s="230"/>
      <c r="M1156" s="5">
        <v>0</v>
      </c>
      <c r="N1156" s="5">
        <v>625000</v>
      </c>
      <c r="O1156" s="5">
        <v>1250000</v>
      </c>
      <c r="P1156" s="225"/>
      <c r="Q1156" s="225"/>
      <c r="R1156" s="29">
        <v>4.95E-4</v>
      </c>
      <c r="S1156" s="29">
        <v>9.5200000000000005E-4</v>
      </c>
      <c r="T1156" s="29">
        <v>1.5900000000000001E-3</v>
      </c>
      <c r="U1156" s="29">
        <v>1.1169999999999999E-3</v>
      </c>
      <c r="V1156" s="29">
        <v>2.189E-3</v>
      </c>
      <c r="W1156" s="29">
        <v>4.5430000000000002E-3</v>
      </c>
      <c r="X1156" s="29">
        <v>8.8199999999999997E-4</v>
      </c>
      <c r="Y1156" s="29">
        <v>1.6949999999999999E-3</v>
      </c>
      <c r="Z1156" s="29">
        <v>2.8319999999999999E-3</v>
      </c>
      <c r="AA1156" s="29">
        <v>1.9889999999999999E-3</v>
      </c>
      <c r="AB1156" s="29">
        <v>3.8999999999999998E-3</v>
      </c>
      <c r="AC1156" s="29">
        <v>8.0949999999999998E-3</v>
      </c>
      <c r="AD1156" s="233"/>
      <c r="AE1156" s="232"/>
      <c r="AF1156" s="232"/>
      <c r="AG1156" s="234"/>
      <c r="AH1156" s="223"/>
      <c r="AI1156" s="223"/>
      <c r="AK1156" s="229"/>
      <c r="AL1156" s="229"/>
      <c r="AM1156" s="229"/>
    </row>
    <row r="1157" spans="1:39" s="3" customFormat="1" ht="13.8" x14ac:dyDescent="0.25">
      <c r="A1157" s="7" t="s">
        <v>44</v>
      </c>
      <c r="B1157" s="7" t="s">
        <v>42</v>
      </c>
      <c r="C1157" s="8" t="s">
        <v>39</v>
      </c>
      <c r="D1157" s="30"/>
      <c r="E1157" s="8" t="s">
        <v>64</v>
      </c>
      <c r="F1157" s="9" t="str">
        <f>IFERROR(VLOOKUP(E1157,Template!$AK$5:$AL$17,2,FALSE),"")</f>
        <v/>
      </c>
      <c r="G1157" s="41" t="s">
        <v>7</v>
      </c>
      <c r="H1157" s="41" t="s">
        <v>6</v>
      </c>
      <c r="I1157" s="32" t="s">
        <v>65</v>
      </c>
      <c r="J1157" s="32" t="s">
        <v>66</v>
      </c>
      <c r="K1157" s="33">
        <f>IFERROR(I1157+J1157,0)</f>
        <v>0</v>
      </c>
      <c r="L1157" s="33">
        <f>IFERROR(K1157,"")</f>
        <v>0</v>
      </c>
      <c r="M1157" s="34">
        <f t="shared" ref="M1157:M1168" si="3211">IF(L1157&lt;=$N$4,K1157,IF(L1156&gt;$N$4,0,$N$4-L1156))</f>
        <v>0</v>
      </c>
      <c r="N1157" s="34">
        <f>IF(AND(L1157&gt;$N$4,L1157&lt;=$O$4),K1157-M1157,IF(AND(L1156&gt;$N$4,L1156&lt;=$O$4),$O$4-L1156,IF(L1156&gt;$O$4,0,IF(L1157&lt;$N$4,0,MIN(L1157-$N$4,$N$4)))))</f>
        <v>0</v>
      </c>
      <c r="O1157" s="34">
        <f>IF(L1157&gt;$O$4,K1157-M1157-N1157,0)</f>
        <v>0</v>
      </c>
      <c r="P1157" s="12" t="s">
        <v>94</v>
      </c>
      <c r="Q1157" s="12" t="s">
        <v>68</v>
      </c>
      <c r="R1157" s="33">
        <f>IF(AND($Q1157="LOW",$P1157="French"),M1157*R$4,0)</f>
        <v>0</v>
      </c>
      <c r="S1157" s="33">
        <f>IF(AND($Q1157="LOW",$P1157="French"),N1157*S$4,0)</f>
        <v>0</v>
      </c>
      <c r="T1157" s="33">
        <f>IF(AND($Q1157="LOW",$P1157="French"),O1157*T$4,0)</f>
        <v>0</v>
      </c>
      <c r="U1157" s="33">
        <f>IF(AND($Q1157="HIGH",$P1157="French"),M1157*U$4,0)</f>
        <v>0</v>
      </c>
      <c r="V1157" s="33">
        <f>IF(AND($Q1157="HIGH",$P1157="French"),N1157*V$4,0)</f>
        <v>0</v>
      </c>
      <c r="W1157" s="33">
        <f>IF(AND($Q1157="HIGH",$P1157="French"),O1157*W$4,0)</f>
        <v>0</v>
      </c>
      <c r="X1157" s="33">
        <f>IF(AND($Q1157="LOW",$P1157="English"),M1157*X$4,0)</f>
        <v>0</v>
      </c>
      <c r="Y1157" s="33">
        <f>IF(AND($Q1157="LOW",$P1157="English"),N1157*Y$4,0)</f>
        <v>0</v>
      </c>
      <c r="Z1157" s="33">
        <f>IF(AND($Q1157="LOW",$P1157="English"),O1157*Z$4,0)</f>
        <v>0</v>
      </c>
      <c r="AA1157" s="33">
        <f>IF(AND($Q1157="HIGH",$P1157="English"),M1157*AA$4,0)</f>
        <v>0</v>
      </c>
      <c r="AB1157" s="33">
        <f>IF(AND($Q1157="HIGH",$P1157="English"),N1157*AB$4,0)</f>
        <v>0</v>
      </c>
      <c r="AC1157" s="33">
        <f>IF(AND($Q1157="HIGH",$P1157="English"),O1157*AC$4,0)</f>
        <v>0</v>
      </c>
      <c r="AD1157" s="26">
        <f>SUM(R1157:AC1157)</f>
        <v>0</v>
      </c>
      <c r="AE1157" s="46" t="str">
        <f>IFERROR(IF(AE$3=VLOOKUP($E1157,Template!$AK$5:$AM$17,3,FALSE),$AD1157*$F1157,0),"0.00")</f>
        <v>0.00</v>
      </c>
      <c r="AF1157" s="46" t="str">
        <f>IFERROR(IF(AF$3=VLOOKUP($E1157,Template!$AK$5:$AM$17,3,FALSE),$AD1157*$F1157,0),"0.00")</f>
        <v>0.00</v>
      </c>
      <c r="AG1157" s="28">
        <f>SUM(AD1157:AF1157)</f>
        <v>0</v>
      </c>
      <c r="AH1157" s="13" t="s">
        <v>40</v>
      </c>
      <c r="AI1157" s="13" t="s">
        <v>41</v>
      </c>
      <c r="AK1157" s="14" t="s">
        <v>25</v>
      </c>
      <c r="AL1157" s="15">
        <v>0.05</v>
      </c>
      <c r="AM1157" s="16" t="s">
        <v>3</v>
      </c>
    </row>
    <row r="1158" spans="1:39" s="3" customFormat="1" ht="13.8" x14ac:dyDescent="0.25">
      <c r="A1158" s="7" t="str">
        <f>A1157</f>
        <v>(Enter Broadcasting Company Name)</v>
      </c>
      <c r="B1158" s="7" t="str">
        <f>B1157</f>
        <v>(Enter Call Letters)</v>
      </c>
      <c r="C1158" s="8" t="str">
        <f>C1157</f>
        <v>(Select AM/FM)</v>
      </c>
      <c r="D1158" s="30"/>
      <c r="E1158" s="8" t="str">
        <f>E1157</f>
        <v>(Select Station Province)</v>
      </c>
      <c r="F1158" s="9" t="str">
        <f>IFERROR(VLOOKUP(E1158,Template!$AK$5:$AL$17,2,FALSE),"")</f>
        <v/>
      </c>
      <c r="G1158" s="42" t="s">
        <v>8</v>
      </c>
      <c r="H1158" s="42" t="s">
        <v>9</v>
      </c>
      <c r="I1158" s="32" t="s">
        <v>65</v>
      </c>
      <c r="J1158" s="32" t="s">
        <v>66</v>
      </c>
      <c r="K1158" s="33">
        <f t="shared" ref="K1158:K1168" si="3212">IFERROR(I1158+J1158,0)</f>
        <v>0</v>
      </c>
      <c r="L1158" s="33">
        <f t="shared" ref="L1158:L1168" si="3213">IFERROR(L1157+K1158,"")</f>
        <v>0</v>
      </c>
      <c r="M1158" s="34">
        <f t="shared" si="3211"/>
        <v>0</v>
      </c>
      <c r="N1158" s="34">
        <f>IF(AND(L1158&gt;$N$4,L1158&lt;=$O$4),K1158-M1158,IF(AND(L1157&gt;$N$4,L1157&lt;=$O$4),$O$4-L1157,IF(L1157&gt;$O$4,0,IF(L1158&lt;$N$4,0,MIN(L1158-$N$4,$N$4)))))</f>
        <v>0</v>
      </c>
      <c r="O1158" s="34">
        <f t="shared" ref="O1158:O1168" si="3214">IF(L1158&gt;$O$4,K1158-M1158-N1158,0)</f>
        <v>0</v>
      </c>
      <c r="P1158" s="12" t="str">
        <f>P1157</f>
        <v>(Select Language)</v>
      </c>
      <c r="Q1158" s="12" t="str">
        <f>Q1157</f>
        <v>(Select Usage)</v>
      </c>
      <c r="R1158" s="33">
        <f t="shared" ref="R1158:R1168" si="3215">IF(AND($Q1158="LOW",$P1158="French"),M1158*R$4,0)</f>
        <v>0</v>
      </c>
      <c r="S1158" s="33">
        <f t="shared" ref="S1158:S1168" si="3216">IF(AND($Q1158="LOW",$P1158="French"),N1158*S$4,0)</f>
        <v>0</v>
      </c>
      <c r="T1158" s="33">
        <f t="shared" ref="T1158:T1168" si="3217">IF(AND($Q1158="LOW",$P1158="French"),O1158*T$4,0)</f>
        <v>0</v>
      </c>
      <c r="U1158" s="33">
        <f t="shared" ref="U1158:U1168" si="3218">IF(AND($Q1158="HIGH",$P1158="French"),M1158*U$4,0)</f>
        <v>0</v>
      </c>
      <c r="V1158" s="33">
        <f t="shared" ref="V1158:V1168" si="3219">IF(AND($Q1158="HIGH",$P1158="French"),N1158*V$4,0)</f>
        <v>0</v>
      </c>
      <c r="W1158" s="33">
        <f t="shared" ref="W1158:W1168" si="3220">IF(AND($Q1158="HIGH",$P1158="French"),O1158*W$4,0)</f>
        <v>0</v>
      </c>
      <c r="X1158" s="33">
        <f t="shared" ref="X1158:X1168" si="3221">IF(AND($Q1158="LOW",$P1158="English"),M1158*X$4,0)</f>
        <v>0</v>
      </c>
      <c r="Y1158" s="33">
        <f t="shared" ref="Y1158:Y1168" si="3222">IF(AND($Q1158="LOW",$P1158="English"),N1158*Y$4,0)</f>
        <v>0</v>
      </c>
      <c r="Z1158" s="33">
        <f t="shared" ref="Z1158:Z1168" si="3223">IF(AND($Q1158="LOW",$P1158="English"),O1158*Z$4,0)</f>
        <v>0</v>
      </c>
      <c r="AA1158" s="33">
        <f t="shared" ref="AA1158:AA1168" si="3224">IF(AND($Q1158="HIGH",$P1158="English"),M1158*AA$4,0)</f>
        <v>0</v>
      </c>
      <c r="AB1158" s="33">
        <f t="shared" ref="AB1158:AB1168" si="3225">IF(AND($Q1158="HIGH",$P1158="English"),N1158*AB$4,0)</f>
        <v>0</v>
      </c>
      <c r="AC1158" s="33">
        <f t="shared" ref="AC1158:AC1168" si="3226">IF(AND($Q1158="HIGH",$P1158="English"),O1158*AC$4,0)</f>
        <v>0</v>
      </c>
      <c r="AD1158" s="26">
        <f t="shared" ref="AD1158:AD1162" si="3227">SUM(R1158:AC1158)</f>
        <v>0</v>
      </c>
      <c r="AE1158" s="46" t="str">
        <f>IFERROR(IF(AE$3=VLOOKUP($E1158,Template!$AK$5:$AM$17,3,FALSE),$AD1158*$F1158,0),"0.00")</f>
        <v>0.00</v>
      </c>
      <c r="AF1158" s="46" t="str">
        <f>IFERROR(IF(AF$3=VLOOKUP($E1158,Template!$AK$5:$AM$17,3,FALSE),$AD1158*$F1158,0),"0.00")</f>
        <v>0.00</v>
      </c>
      <c r="AG1158" s="28">
        <f t="shared" ref="AG1158:AG1168" si="3228">SUM(AD1158:AF1158)</f>
        <v>0</v>
      </c>
      <c r="AH1158" s="13" t="s">
        <v>40</v>
      </c>
      <c r="AI1158" s="13" t="s">
        <v>41</v>
      </c>
      <c r="AK1158" s="14" t="s">
        <v>23</v>
      </c>
      <c r="AL1158" s="15">
        <v>0.05</v>
      </c>
      <c r="AM1158" s="16" t="s">
        <v>3</v>
      </c>
    </row>
    <row r="1159" spans="1:39" s="3" customFormat="1" ht="13.8" x14ac:dyDescent="0.25">
      <c r="A1159" s="7" t="str">
        <f t="shared" ref="A1159:C1159" si="3229">A1158</f>
        <v>(Enter Broadcasting Company Name)</v>
      </c>
      <c r="B1159" s="7" t="str">
        <f t="shared" si="3229"/>
        <v>(Enter Call Letters)</v>
      </c>
      <c r="C1159" s="8" t="str">
        <f t="shared" si="3229"/>
        <v>(Select AM/FM)</v>
      </c>
      <c r="D1159" s="30"/>
      <c r="E1159" s="8" t="str">
        <f t="shared" ref="E1159:E1168" si="3230">E1158</f>
        <v>(Select Station Province)</v>
      </c>
      <c r="F1159" s="9" t="str">
        <f>IFERROR(VLOOKUP(E1159,Template!$AK$5:$AL$17,2,FALSE),"")</f>
        <v/>
      </c>
      <c r="G1159" s="42" t="s">
        <v>6</v>
      </c>
      <c r="H1159" s="42" t="s">
        <v>10</v>
      </c>
      <c r="I1159" s="32" t="s">
        <v>65</v>
      </c>
      <c r="J1159" s="32" t="s">
        <v>66</v>
      </c>
      <c r="K1159" s="33">
        <f t="shared" si="3212"/>
        <v>0</v>
      </c>
      <c r="L1159" s="33">
        <f t="shared" si="3213"/>
        <v>0</v>
      </c>
      <c r="M1159" s="34">
        <f t="shared" si="3211"/>
        <v>0</v>
      </c>
      <c r="N1159" s="34">
        <f t="shared" ref="N1159:N1168" si="3231">IF(AND(L1159&gt;$N$4,L1159&lt;=$O$4),K1159-M1159,IF(AND(L1158&gt;$N$4,L1158&lt;=$O$4),$O$4-L1158,IF(L1158&gt;$O$4,0,IF(L1159&lt;$N$4,0,MIN(L1159-$N$4,$N$4)))))</f>
        <v>0</v>
      </c>
      <c r="O1159" s="34">
        <f t="shared" si="3214"/>
        <v>0</v>
      </c>
      <c r="P1159" s="12" t="str">
        <f t="shared" ref="P1159:Q1159" si="3232">P1158</f>
        <v>(Select Language)</v>
      </c>
      <c r="Q1159" s="12" t="str">
        <f t="shared" si="3232"/>
        <v>(Select Usage)</v>
      </c>
      <c r="R1159" s="33">
        <f t="shared" si="3215"/>
        <v>0</v>
      </c>
      <c r="S1159" s="33">
        <f t="shared" si="3216"/>
        <v>0</v>
      </c>
      <c r="T1159" s="33">
        <f t="shared" si="3217"/>
        <v>0</v>
      </c>
      <c r="U1159" s="33">
        <f t="shared" si="3218"/>
        <v>0</v>
      </c>
      <c r="V1159" s="33">
        <f t="shared" si="3219"/>
        <v>0</v>
      </c>
      <c r="W1159" s="33">
        <f t="shared" si="3220"/>
        <v>0</v>
      </c>
      <c r="X1159" s="33">
        <f t="shared" si="3221"/>
        <v>0</v>
      </c>
      <c r="Y1159" s="33">
        <f t="shared" si="3222"/>
        <v>0</v>
      </c>
      <c r="Z1159" s="33">
        <f t="shared" si="3223"/>
        <v>0</v>
      </c>
      <c r="AA1159" s="33">
        <f t="shared" si="3224"/>
        <v>0</v>
      </c>
      <c r="AB1159" s="33">
        <f t="shared" si="3225"/>
        <v>0</v>
      </c>
      <c r="AC1159" s="33">
        <f t="shared" si="3226"/>
        <v>0</v>
      </c>
      <c r="AD1159" s="26">
        <f t="shared" si="3227"/>
        <v>0</v>
      </c>
      <c r="AE1159" s="46" t="str">
        <f>IFERROR(IF(AE$3=VLOOKUP($E1159,Template!$AK$5:$AM$17,3,FALSE),$AD1159*$F1159,0),"0.00")</f>
        <v>0.00</v>
      </c>
      <c r="AF1159" s="46" t="str">
        <f>IFERROR(IF(AF$3=VLOOKUP($E1159,Template!$AK$5:$AM$17,3,FALSE),$AD1159*$F1159,0),"0.00")</f>
        <v>0.00</v>
      </c>
      <c r="AG1159" s="28">
        <f t="shared" si="3228"/>
        <v>0</v>
      </c>
      <c r="AH1159" s="13" t="s">
        <v>40</v>
      </c>
      <c r="AI1159" s="13" t="s">
        <v>41</v>
      </c>
      <c r="AK1159" s="14" t="s">
        <v>24</v>
      </c>
      <c r="AL1159" s="15">
        <v>0.05</v>
      </c>
      <c r="AM1159" s="16" t="s">
        <v>3</v>
      </c>
    </row>
    <row r="1160" spans="1:39" s="3" customFormat="1" ht="13.8" x14ac:dyDescent="0.25">
      <c r="A1160" s="7" t="str">
        <f t="shared" ref="A1160:C1160" si="3233">A1159</f>
        <v>(Enter Broadcasting Company Name)</v>
      </c>
      <c r="B1160" s="7" t="str">
        <f t="shared" si="3233"/>
        <v>(Enter Call Letters)</v>
      </c>
      <c r="C1160" s="8" t="str">
        <f t="shared" si="3233"/>
        <v>(Select AM/FM)</v>
      </c>
      <c r="D1160" s="30"/>
      <c r="E1160" s="8" t="str">
        <f t="shared" si="3230"/>
        <v>(Select Station Province)</v>
      </c>
      <c r="F1160" s="9" t="str">
        <f>IFERROR(VLOOKUP(E1160,Template!$AK$5:$AL$17,2,FALSE),"")</f>
        <v/>
      </c>
      <c r="G1160" s="42" t="s">
        <v>9</v>
      </c>
      <c r="H1160" s="42" t="s">
        <v>11</v>
      </c>
      <c r="I1160" s="32" t="s">
        <v>65</v>
      </c>
      <c r="J1160" s="32" t="s">
        <v>66</v>
      </c>
      <c r="K1160" s="33">
        <f t="shared" si="3212"/>
        <v>0</v>
      </c>
      <c r="L1160" s="33">
        <f t="shared" si="3213"/>
        <v>0</v>
      </c>
      <c r="M1160" s="34">
        <f t="shared" si="3211"/>
        <v>0</v>
      </c>
      <c r="N1160" s="34">
        <f t="shared" si="3231"/>
        <v>0</v>
      </c>
      <c r="O1160" s="34">
        <f t="shared" si="3214"/>
        <v>0</v>
      </c>
      <c r="P1160" s="12" t="str">
        <f t="shared" ref="P1160:Q1160" si="3234">P1159</f>
        <v>(Select Language)</v>
      </c>
      <c r="Q1160" s="12" t="str">
        <f t="shared" si="3234"/>
        <v>(Select Usage)</v>
      </c>
      <c r="R1160" s="33">
        <f t="shared" si="3215"/>
        <v>0</v>
      </c>
      <c r="S1160" s="33">
        <f t="shared" si="3216"/>
        <v>0</v>
      </c>
      <c r="T1160" s="33">
        <f t="shared" si="3217"/>
        <v>0</v>
      </c>
      <c r="U1160" s="33">
        <f t="shared" si="3218"/>
        <v>0</v>
      </c>
      <c r="V1160" s="33">
        <f t="shared" si="3219"/>
        <v>0</v>
      </c>
      <c r="W1160" s="33">
        <f t="shared" si="3220"/>
        <v>0</v>
      </c>
      <c r="X1160" s="33">
        <f t="shared" si="3221"/>
        <v>0</v>
      </c>
      <c r="Y1160" s="33">
        <f t="shared" si="3222"/>
        <v>0</v>
      </c>
      <c r="Z1160" s="33">
        <f t="shared" si="3223"/>
        <v>0</v>
      </c>
      <c r="AA1160" s="33">
        <f t="shared" si="3224"/>
        <v>0</v>
      </c>
      <c r="AB1160" s="33">
        <f t="shared" si="3225"/>
        <v>0</v>
      </c>
      <c r="AC1160" s="33">
        <f t="shared" si="3226"/>
        <v>0</v>
      </c>
      <c r="AD1160" s="26">
        <f t="shared" si="3227"/>
        <v>0</v>
      </c>
      <c r="AE1160" s="46" t="str">
        <f>IFERROR(IF(AE$3=VLOOKUP($E1160,Template!$AK$5:$AM$17,3,FALSE),$AD1160*$F1160,0),"0.00")</f>
        <v>0.00</v>
      </c>
      <c r="AF1160" s="46" t="str">
        <f>IFERROR(IF(AF$3=VLOOKUP($E1160,Template!$AK$5:$AM$17,3,FALSE),$AD1160*$F1160,0),"0.00")</f>
        <v>0.00</v>
      </c>
      <c r="AG1160" s="28">
        <f t="shared" si="3228"/>
        <v>0</v>
      </c>
      <c r="AH1160" s="13" t="s">
        <v>40</v>
      </c>
      <c r="AI1160" s="13" t="s">
        <v>41</v>
      </c>
      <c r="AK1160" s="14" t="s">
        <v>22</v>
      </c>
      <c r="AL1160" s="15">
        <v>0.15</v>
      </c>
      <c r="AM1160" s="16" t="s">
        <v>2</v>
      </c>
    </row>
    <row r="1161" spans="1:39" s="3" customFormat="1" ht="13.8" x14ac:dyDescent="0.25">
      <c r="A1161" s="7" t="str">
        <f t="shared" ref="A1161:C1161" si="3235">A1160</f>
        <v>(Enter Broadcasting Company Name)</v>
      </c>
      <c r="B1161" s="7" t="str">
        <f t="shared" si="3235"/>
        <v>(Enter Call Letters)</v>
      </c>
      <c r="C1161" s="8" t="str">
        <f t="shared" si="3235"/>
        <v>(Select AM/FM)</v>
      </c>
      <c r="D1161" s="30"/>
      <c r="E1161" s="8" t="str">
        <f t="shared" si="3230"/>
        <v>(Select Station Province)</v>
      </c>
      <c r="F1161" s="9" t="str">
        <f>IFERROR(VLOOKUP(E1161,Template!$AK$5:$AL$17,2,FALSE),"")</f>
        <v/>
      </c>
      <c r="G1161" s="42" t="s">
        <v>10</v>
      </c>
      <c r="H1161" s="42" t="s">
        <v>12</v>
      </c>
      <c r="I1161" s="32" t="s">
        <v>65</v>
      </c>
      <c r="J1161" s="32" t="s">
        <v>66</v>
      </c>
      <c r="K1161" s="33">
        <f t="shared" si="3212"/>
        <v>0</v>
      </c>
      <c r="L1161" s="33">
        <f t="shared" si="3213"/>
        <v>0</v>
      </c>
      <c r="M1161" s="34">
        <f t="shared" si="3211"/>
        <v>0</v>
      </c>
      <c r="N1161" s="34">
        <f t="shared" si="3231"/>
        <v>0</v>
      </c>
      <c r="O1161" s="34">
        <f t="shared" si="3214"/>
        <v>0</v>
      </c>
      <c r="P1161" s="12" t="str">
        <f t="shared" ref="P1161:Q1161" si="3236">P1160</f>
        <v>(Select Language)</v>
      </c>
      <c r="Q1161" s="12" t="str">
        <f t="shared" si="3236"/>
        <v>(Select Usage)</v>
      </c>
      <c r="R1161" s="33">
        <f t="shared" si="3215"/>
        <v>0</v>
      </c>
      <c r="S1161" s="33">
        <f t="shared" si="3216"/>
        <v>0</v>
      </c>
      <c r="T1161" s="33">
        <f t="shared" si="3217"/>
        <v>0</v>
      </c>
      <c r="U1161" s="33">
        <f t="shared" si="3218"/>
        <v>0</v>
      </c>
      <c r="V1161" s="33">
        <f t="shared" si="3219"/>
        <v>0</v>
      </c>
      <c r="W1161" s="33">
        <f t="shared" si="3220"/>
        <v>0</v>
      </c>
      <c r="X1161" s="33">
        <f t="shared" si="3221"/>
        <v>0</v>
      </c>
      <c r="Y1161" s="33">
        <f t="shared" si="3222"/>
        <v>0</v>
      </c>
      <c r="Z1161" s="33">
        <f t="shared" si="3223"/>
        <v>0</v>
      </c>
      <c r="AA1161" s="33">
        <f t="shared" si="3224"/>
        <v>0</v>
      </c>
      <c r="AB1161" s="33">
        <f t="shared" si="3225"/>
        <v>0</v>
      </c>
      <c r="AC1161" s="33">
        <f t="shared" si="3226"/>
        <v>0</v>
      </c>
      <c r="AD1161" s="26">
        <f t="shared" si="3227"/>
        <v>0</v>
      </c>
      <c r="AE1161" s="46" t="str">
        <f>IFERROR(IF(AE$3=VLOOKUP($E1161,Template!$AK$5:$AM$17,3,FALSE),$AD1161*$F1161,0),"0.00")</f>
        <v>0.00</v>
      </c>
      <c r="AF1161" s="46" t="str">
        <f>IFERROR(IF(AF$3=VLOOKUP($E1161,Template!$AK$5:$AM$17,3,FALSE),$AD1161*$F1161,0),"0.00")</f>
        <v>0.00</v>
      </c>
      <c r="AG1161" s="28">
        <f t="shared" si="3228"/>
        <v>0</v>
      </c>
      <c r="AH1161" s="13" t="s">
        <v>40</v>
      </c>
      <c r="AI1161" s="13" t="s">
        <v>41</v>
      </c>
      <c r="AK1161" s="14" t="s">
        <v>26</v>
      </c>
      <c r="AL1161" s="15">
        <v>0.15</v>
      </c>
      <c r="AM1161" s="16" t="s">
        <v>2</v>
      </c>
    </row>
    <row r="1162" spans="1:39" s="3" customFormat="1" ht="13.8" x14ac:dyDescent="0.25">
      <c r="A1162" s="7" t="str">
        <f t="shared" ref="A1162:C1162" si="3237">A1161</f>
        <v>(Enter Broadcasting Company Name)</v>
      </c>
      <c r="B1162" s="7" t="str">
        <f t="shared" si="3237"/>
        <v>(Enter Call Letters)</v>
      </c>
      <c r="C1162" s="8" t="str">
        <f t="shared" si="3237"/>
        <v>(Select AM/FM)</v>
      </c>
      <c r="D1162" s="30"/>
      <c r="E1162" s="8" t="str">
        <f t="shared" si="3230"/>
        <v>(Select Station Province)</v>
      </c>
      <c r="F1162" s="9" t="str">
        <f>IFERROR(VLOOKUP(E1162,Template!$AK$5:$AL$17,2,FALSE),"")</f>
        <v/>
      </c>
      <c r="G1162" s="42" t="s">
        <v>11</v>
      </c>
      <c r="H1162" s="42" t="s">
        <v>13</v>
      </c>
      <c r="I1162" s="32" t="s">
        <v>65</v>
      </c>
      <c r="J1162" s="32" t="s">
        <v>66</v>
      </c>
      <c r="K1162" s="33">
        <f t="shared" si="3212"/>
        <v>0</v>
      </c>
      <c r="L1162" s="33">
        <f t="shared" si="3213"/>
        <v>0</v>
      </c>
      <c r="M1162" s="34">
        <f t="shared" si="3211"/>
        <v>0</v>
      </c>
      <c r="N1162" s="34">
        <f t="shared" si="3231"/>
        <v>0</v>
      </c>
      <c r="O1162" s="34">
        <f t="shared" si="3214"/>
        <v>0</v>
      </c>
      <c r="P1162" s="12" t="str">
        <f t="shared" ref="P1162:Q1162" si="3238">P1161</f>
        <v>(Select Language)</v>
      </c>
      <c r="Q1162" s="12" t="str">
        <f t="shared" si="3238"/>
        <v>(Select Usage)</v>
      </c>
      <c r="R1162" s="33">
        <f t="shared" si="3215"/>
        <v>0</v>
      </c>
      <c r="S1162" s="33">
        <f t="shared" si="3216"/>
        <v>0</v>
      </c>
      <c r="T1162" s="33">
        <f t="shared" si="3217"/>
        <v>0</v>
      </c>
      <c r="U1162" s="33">
        <f t="shared" si="3218"/>
        <v>0</v>
      </c>
      <c r="V1162" s="33">
        <f t="shared" si="3219"/>
        <v>0</v>
      </c>
      <c r="W1162" s="33">
        <f t="shared" si="3220"/>
        <v>0</v>
      </c>
      <c r="X1162" s="33">
        <f t="shared" si="3221"/>
        <v>0</v>
      </c>
      <c r="Y1162" s="33">
        <f t="shared" si="3222"/>
        <v>0</v>
      </c>
      <c r="Z1162" s="33">
        <f t="shared" si="3223"/>
        <v>0</v>
      </c>
      <c r="AA1162" s="33">
        <f t="shared" si="3224"/>
        <v>0</v>
      </c>
      <c r="AB1162" s="33">
        <f t="shared" si="3225"/>
        <v>0</v>
      </c>
      <c r="AC1162" s="33">
        <f t="shared" si="3226"/>
        <v>0</v>
      </c>
      <c r="AD1162" s="26">
        <f t="shared" si="3227"/>
        <v>0</v>
      </c>
      <c r="AE1162" s="46" t="str">
        <f>IFERROR(IF(AE$3=VLOOKUP($E1162,Template!$AK$5:$AM$17,3,FALSE),$AD1162*$F1162,0),"0.00")</f>
        <v>0.00</v>
      </c>
      <c r="AF1162" s="46" t="str">
        <f>IFERROR(IF(AF$3=VLOOKUP($E1162,Template!$AK$5:$AM$17,3,FALSE),$AD1162*$F1162,0),"0.00")</f>
        <v>0.00</v>
      </c>
      <c r="AG1162" s="28">
        <f t="shared" si="3228"/>
        <v>0</v>
      </c>
      <c r="AH1162" s="13" t="s">
        <v>40</v>
      </c>
      <c r="AI1162" s="13" t="s">
        <v>41</v>
      </c>
      <c r="AK1162" s="14" t="s">
        <v>27</v>
      </c>
      <c r="AL1162" s="15">
        <v>0.15</v>
      </c>
      <c r="AM1162" s="16" t="s">
        <v>2</v>
      </c>
    </row>
    <row r="1163" spans="1:39" s="3" customFormat="1" ht="13.8" x14ac:dyDescent="0.25">
      <c r="A1163" s="7" t="str">
        <f t="shared" ref="A1163:C1163" si="3239">A1162</f>
        <v>(Enter Broadcasting Company Name)</v>
      </c>
      <c r="B1163" s="7" t="str">
        <f t="shared" si="3239"/>
        <v>(Enter Call Letters)</v>
      </c>
      <c r="C1163" s="8" t="str">
        <f t="shared" si="3239"/>
        <v>(Select AM/FM)</v>
      </c>
      <c r="D1163" s="30"/>
      <c r="E1163" s="8" t="str">
        <f t="shared" si="3230"/>
        <v>(Select Station Province)</v>
      </c>
      <c r="F1163" s="9" t="str">
        <f>IFERROR(VLOOKUP(E1163,Template!$AK$5:$AL$17,2,FALSE),"")</f>
        <v/>
      </c>
      <c r="G1163" s="42" t="s">
        <v>12</v>
      </c>
      <c r="H1163" s="42" t="s">
        <v>15</v>
      </c>
      <c r="I1163" s="32" t="s">
        <v>65</v>
      </c>
      <c r="J1163" s="32" t="s">
        <v>66</v>
      </c>
      <c r="K1163" s="33">
        <f t="shared" si="3212"/>
        <v>0</v>
      </c>
      <c r="L1163" s="33">
        <f t="shared" si="3213"/>
        <v>0</v>
      </c>
      <c r="M1163" s="34">
        <f t="shared" si="3211"/>
        <v>0</v>
      </c>
      <c r="N1163" s="34">
        <f t="shared" si="3231"/>
        <v>0</v>
      </c>
      <c r="O1163" s="34">
        <f t="shared" si="3214"/>
        <v>0</v>
      </c>
      <c r="P1163" s="12" t="str">
        <f t="shared" ref="P1163:Q1163" si="3240">P1162</f>
        <v>(Select Language)</v>
      </c>
      <c r="Q1163" s="12" t="str">
        <f t="shared" si="3240"/>
        <v>(Select Usage)</v>
      </c>
      <c r="R1163" s="33">
        <f t="shared" si="3215"/>
        <v>0</v>
      </c>
      <c r="S1163" s="33">
        <f t="shared" si="3216"/>
        <v>0</v>
      </c>
      <c r="T1163" s="33">
        <f t="shared" si="3217"/>
        <v>0</v>
      </c>
      <c r="U1163" s="33">
        <f t="shared" si="3218"/>
        <v>0</v>
      </c>
      <c r="V1163" s="33">
        <f t="shared" si="3219"/>
        <v>0</v>
      </c>
      <c r="W1163" s="33">
        <f t="shared" si="3220"/>
        <v>0</v>
      </c>
      <c r="X1163" s="33">
        <f t="shared" si="3221"/>
        <v>0</v>
      </c>
      <c r="Y1163" s="33">
        <f t="shared" si="3222"/>
        <v>0</v>
      </c>
      <c r="Z1163" s="33">
        <f t="shared" si="3223"/>
        <v>0</v>
      </c>
      <c r="AA1163" s="33">
        <f t="shared" si="3224"/>
        <v>0</v>
      </c>
      <c r="AB1163" s="33">
        <f t="shared" si="3225"/>
        <v>0</v>
      </c>
      <c r="AC1163" s="33">
        <f t="shared" si="3226"/>
        <v>0</v>
      </c>
      <c r="AD1163" s="26">
        <f>SUM(R1163:AC1163)</f>
        <v>0</v>
      </c>
      <c r="AE1163" s="46" t="str">
        <f>IFERROR(IF(AE$3=VLOOKUP($E1163,Template!$AK$5:$AM$17,3,FALSE),$AD1163*$F1163,0),"0.00")</f>
        <v>0.00</v>
      </c>
      <c r="AF1163" s="46" t="str">
        <f>IFERROR(IF(AF$3=VLOOKUP($E1163,Template!$AK$5:$AM$17,3,FALSE),$AD1163*$F1163,0),"0.00")</f>
        <v>0.00</v>
      </c>
      <c r="AG1163" s="28">
        <f t="shared" si="3228"/>
        <v>0</v>
      </c>
      <c r="AH1163" s="13" t="s">
        <v>40</v>
      </c>
      <c r="AI1163" s="13" t="s">
        <v>41</v>
      </c>
      <c r="AK1163" s="14" t="s">
        <v>28</v>
      </c>
      <c r="AL1163" s="15">
        <v>0.05</v>
      </c>
      <c r="AM1163" s="16" t="s">
        <v>3</v>
      </c>
    </row>
    <row r="1164" spans="1:39" s="3" customFormat="1" ht="13.8" x14ac:dyDescent="0.25">
      <c r="A1164" s="7" t="str">
        <f t="shared" ref="A1164:C1164" si="3241">A1163</f>
        <v>(Enter Broadcasting Company Name)</v>
      </c>
      <c r="B1164" s="7" t="str">
        <f t="shared" si="3241"/>
        <v>(Enter Call Letters)</v>
      </c>
      <c r="C1164" s="8" t="str">
        <f t="shared" si="3241"/>
        <v>(Select AM/FM)</v>
      </c>
      <c r="D1164" s="30"/>
      <c r="E1164" s="8" t="str">
        <f t="shared" si="3230"/>
        <v>(Select Station Province)</v>
      </c>
      <c r="F1164" s="9" t="str">
        <f>IFERROR(VLOOKUP(E1164,Template!$AK$5:$AL$17,2,FALSE),"")</f>
        <v/>
      </c>
      <c r="G1164" s="42" t="s">
        <v>13</v>
      </c>
      <c r="H1164" s="42" t="s">
        <v>16</v>
      </c>
      <c r="I1164" s="32" t="s">
        <v>65</v>
      </c>
      <c r="J1164" s="32" t="s">
        <v>66</v>
      </c>
      <c r="K1164" s="33">
        <f t="shared" si="3212"/>
        <v>0</v>
      </c>
      <c r="L1164" s="33">
        <f t="shared" si="3213"/>
        <v>0</v>
      </c>
      <c r="M1164" s="34">
        <f t="shared" si="3211"/>
        <v>0</v>
      </c>
      <c r="N1164" s="34">
        <f t="shared" si="3231"/>
        <v>0</v>
      </c>
      <c r="O1164" s="34">
        <f t="shared" si="3214"/>
        <v>0</v>
      </c>
      <c r="P1164" s="12" t="str">
        <f t="shared" ref="P1164:Q1164" si="3242">P1163</f>
        <v>(Select Language)</v>
      </c>
      <c r="Q1164" s="12" t="str">
        <f t="shared" si="3242"/>
        <v>(Select Usage)</v>
      </c>
      <c r="R1164" s="33">
        <f t="shared" si="3215"/>
        <v>0</v>
      </c>
      <c r="S1164" s="33">
        <f t="shared" si="3216"/>
        <v>0</v>
      </c>
      <c r="T1164" s="33">
        <f t="shared" si="3217"/>
        <v>0</v>
      </c>
      <c r="U1164" s="33">
        <f t="shared" si="3218"/>
        <v>0</v>
      </c>
      <c r="V1164" s="33">
        <f t="shared" si="3219"/>
        <v>0</v>
      </c>
      <c r="W1164" s="33">
        <f t="shared" si="3220"/>
        <v>0</v>
      </c>
      <c r="X1164" s="33">
        <f t="shared" si="3221"/>
        <v>0</v>
      </c>
      <c r="Y1164" s="33">
        <f t="shared" si="3222"/>
        <v>0</v>
      </c>
      <c r="Z1164" s="33">
        <f t="shared" si="3223"/>
        <v>0</v>
      </c>
      <c r="AA1164" s="33">
        <f t="shared" si="3224"/>
        <v>0</v>
      </c>
      <c r="AB1164" s="33">
        <f t="shared" si="3225"/>
        <v>0</v>
      </c>
      <c r="AC1164" s="33">
        <f t="shared" si="3226"/>
        <v>0</v>
      </c>
      <c r="AD1164" s="26">
        <f t="shared" ref="AD1164:AD1166" si="3243">SUM(R1164:AC1164)</f>
        <v>0</v>
      </c>
      <c r="AE1164" s="46" t="str">
        <f>IFERROR(IF(AE$3=VLOOKUP($E1164,Template!$AK$5:$AM$17,3,FALSE),$AD1164*$F1164,0),"0.00")</f>
        <v>0.00</v>
      </c>
      <c r="AF1164" s="46" t="str">
        <f>IFERROR(IF(AF$3=VLOOKUP($E1164,Template!$AK$5:$AM$17,3,FALSE),$AD1164*$F1164,0),"0.00")</f>
        <v>0.00</v>
      </c>
      <c r="AG1164" s="28">
        <f t="shared" si="3228"/>
        <v>0</v>
      </c>
      <c r="AH1164" s="13" t="s">
        <v>40</v>
      </c>
      <c r="AI1164" s="13" t="s">
        <v>41</v>
      </c>
      <c r="AK1164" s="14" t="s">
        <v>70</v>
      </c>
      <c r="AL1164" s="15">
        <v>0.05</v>
      </c>
      <c r="AM1164" s="16" t="s">
        <v>3</v>
      </c>
    </row>
    <row r="1165" spans="1:39" s="3" customFormat="1" ht="13.8" x14ac:dyDescent="0.25">
      <c r="A1165" s="7" t="str">
        <f t="shared" ref="A1165:C1165" si="3244">A1164</f>
        <v>(Enter Broadcasting Company Name)</v>
      </c>
      <c r="B1165" s="7" t="str">
        <f t="shared" si="3244"/>
        <v>(Enter Call Letters)</v>
      </c>
      <c r="C1165" s="8" t="str">
        <f t="shared" si="3244"/>
        <v>(Select AM/FM)</v>
      </c>
      <c r="D1165" s="30"/>
      <c r="E1165" s="8" t="str">
        <f t="shared" si="3230"/>
        <v>(Select Station Province)</v>
      </c>
      <c r="F1165" s="9" t="str">
        <f>IFERROR(VLOOKUP(E1165,Template!$AK$5:$AL$17,2,FALSE),"")</f>
        <v/>
      </c>
      <c r="G1165" s="42" t="s">
        <v>15</v>
      </c>
      <c r="H1165" s="42" t="s">
        <v>17</v>
      </c>
      <c r="I1165" s="32" t="s">
        <v>65</v>
      </c>
      <c r="J1165" s="32" t="s">
        <v>66</v>
      </c>
      <c r="K1165" s="33">
        <f t="shared" si="3212"/>
        <v>0</v>
      </c>
      <c r="L1165" s="33">
        <f t="shared" si="3213"/>
        <v>0</v>
      </c>
      <c r="M1165" s="34">
        <f t="shared" si="3211"/>
        <v>0</v>
      </c>
      <c r="N1165" s="34">
        <f t="shared" si="3231"/>
        <v>0</v>
      </c>
      <c r="O1165" s="34">
        <f t="shared" si="3214"/>
        <v>0</v>
      </c>
      <c r="P1165" s="12" t="str">
        <f t="shared" ref="P1165:Q1165" si="3245">P1164</f>
        <v>(Select Language)</v>
      </c>
      <c r="Q1165" s="12" t="str">
        <f t="shared" si="3245"/>
        <v>(Select Usage)</v>
      </c>
      <c r="R1165" s="33">
        <f t="shared" si="3215"/>
        <v>0</v>
      </c>
      <c r="S1165" s="33">
        <f t="shared" si="3216"/>
        <v>0</v>
      </c>
      <c r="T1165" s="33">
        <f t="shared" si="3217"/>
        <v>0</v>
      </c>
      <c r="U1165" s="33">
        <f t="shared" si="3218"/>
        <v>0</v>
      </c>
      <c r="V1165" s="33">
        <f t="shared" si="3219"/>
        <v>0</v>
      </c>
      <c r="W1165" s="33">
        <f t="shared" si="3220"/>
        <v>0</v>
      </c>
      <c r="X1165" s="33">
        <f t="shared" si="3221"/>
        <v>0</v>
      </c>
      <c r="Y1165" s="33">
        <f t="shared" si="3222"/>
        <v>0</v>
      </c>
      <c r="Z1165" s="33">
        <f t="shared" si="3223"/>
        <v>0</v>
      </c>
      <c r="AA1165" s="33">
        <f t="shared" si="3224"/>
        <v>0</v>
      </c>
      <c r="AB1165" s="33">
        <f t="shared" si="3225"/>
        <v>0</v>
      </c>
      <c r="AC1165" s="33">
        <f t="shared" si="3226"/>
        <v>0</v>
      </c>
      <c r="AD1165" s="26">
        <f t="shared" si="3243"/>
        <v>0</v>
      </c>
      <c r="AE1165" s="46" t="str">
        <f>IFERROR(IF(AE$3=VLOOKUP($E1165,Template!$AK$5:$AM$17,3,FALSE),$AD1165*$F1165,0),"0.00")</f>
        <v>0.00</v>
      </c>
      <c r="AF1165" s="46" t="str">
        <f>IFERROR(IF(AF$3=VLOOKUP($E1165,Template!$AK$5:$AM$17,3,FALSE),$AD1165*$F1165,0),"0.00")</f>
        <v>0.00</v>
      </c>
      <c r="AG1165" s="28">
        <f t="shared" si="3228"/>
        <v>0</v>
      </c>
      <c r="AH1165" s="13" t="s">
        <v>40</v>
      </c>
      <c r="AI1165" s="13" t="s">
        <v>41</v>
      </c>
      <c r="AK1165" s="14" t="s">
        <v>20</v>
      </c>
      <c r="AL1165" s="15">
        <v>0.13</v>
      </c>
      <c r="AM1165" s="16" t="s">
        <v>2</v>
      </c>
    </row>
    <row r="1166" spans="1:39" s="3" customFormat="1" ht="13.8" x14ac:dyDescent="0.25">
      <c r="A1166" s="7" t="str">
        <f t="shared" ref="A1166:C1166" si="3246">A1165</f>
        <v>(Enter Broadcasting Company Name)</v>
      </c>
      <c r="B1166" s="7" t="str">
        <f t="shared" si="3246"/>
        <v>(Enter Call Letters)</v>
      </c>
      <c r="C1166" s="8" t="str">
        <f t="shared" si="3246"/>
        <v>(Select AM/FM)</v>
      </c>
      <c r="D1166" s="30"/>
      <c r="E1166" s="8" t="str">
        <f t="shared" si="3230"/>
        <v>(Select Station Province)</v>
      </c>
      <c r="F1166" s="9" t="str">
        <f>IFERROR(VLOOKUP(E1166,Template!$AK$5:$AL$17,2,FALSE),"")</f>
        <v/>
      </c>
      <c r="G1166" s="42" t="s">
        <v>16</v>
      </c>
      <c r="H1166" s="42" t="s">
        <v>18</v>
      </c>
      <c r="I1166" s="32" t="s">
        <v>65</v>
      </c>
      <c r="J1166" s="32" t="s">
        <v>66</v>
      </c>
      <c r="K1166" s="33">
        <f t="shared" si="3212"/>
        <v>0</v>
      </c>
      <c r="L1166" s="33">
        <f t="shared" si="3213"/>
        <v>0</v>
      </c>
      <c r="M1166" s="34">
        <f t="shared" si="3211"/>
        <v>0</v>
      </c>
      <c r="N1166" s="34">
        <f t="shared" si="3231"/>
        <v>0</v>
      </c>
      <c r="O1166" s="34">
        <f t="shared" si="3214"/>
        <v>0</v>
      </c>
      <c r="P1166" s="12" t="str">
        <f t="shared" ref="P1166:Q1166" si="3247">P1165</f>
        <v>(Select Language)</v>
      </c>
      <c r="Q1166" s="12" t="str">
        <f t="shared" si="3247"/>
        <v>(Select Usage)</v>
      </c>
      <c r="R1166" s="33">
        <f t="shared" si="3215"/>
        <v>0</v>
      </c>
      <c r="S1166" s="33">
        <f t="shared" si="3216"/>
        <v>0</v>
      </c>
      <c r="T1166" s="33">
        <f t="shared" si="3217"/>
        <v>0</v>
      </c>
      <c r="U1166" s="33">
        <f t="shared" si="3218"/>
        <v>0</v>
      </c>
      <c r="V1166" s="33">
        <f t="shared" si="3219"/>
        <v>0</v>
      </c>
      <c r="W1166" s="33">
        <f t="shared" si="3220"/>
        <v>0</v>
      </c>
      <c r="X1166" s="33">
        <f t="shared" si="3221"/>
        <v>0</v>
      </c>
      <c r="Y1166" s="33">
        <f t="shared" si="3222"/>
        <v>0</v>
      </c>
      <c r="Z1166" s="33">
        <f t="shared" si="3223"/>
        <v>0</v>
      </c>
      <c r="AA1166" s="33">
        <f t="shared" si="3224"/>
        <v>0</v>
      </c>
      <c r="AB1166" s="33">
        <f t="shared" si="3225"/>
        <v>0</v>
      </c>
      <c r="AC1166" s="33">
        <f t="shared" si="3226"/>
        <v>0</v>
      </c>
      <c r="AD1166" s="26">
        <f t="shared" si="3243"/>
        <v>0</v>
      </c>
      <c r="AE1166" s="46" t="str">
        <f>IFERROR(IF(AE$3=VLOOKUP($E1166,Template!$AK$5:$AM$17,3,FALSE),$AD1166*$F1166,0),"0.00")</f>
        <v>0.00</v>
      </c>
      <c r="AF1166" s="46" t="str">
        <f>IFERROR(IF(AF$3=VLOOKUP($E1166,Template!$AK$5:$AM$17,3,FALSE),$AD1166*$F1166,0),"0.00")</f>
        <v>0.00</v>
      </c>
      <c r="AG1166" s="28">
        <f t="shared" si="3228"/>
        <v>0</v>
      </c>
      <c r="AH1166" s="13" t="s">
        <v>40</v>
      </c>
      <c r="AI1166" s="13" t="s">
        <v>41</v>
      </c>
      <c r="AK1166" s="14" t="s">
        <v>69</v>
      </c>
      <c r="AL1166" s="15">
        <v>0.15</v>
      </c>
      <c r="AM1166" s="16" t="s">
        <v>2</v>
      </c>
    </row>
    <row r="1167" spans="1:39" s="3" customFormat="1" ht="13.8" x14ac:dyDescent="0.25">
      <c r="A1167" s="7" t="str">
        <f t="shared" ref="A1167:C1167" si="3248">A1166</f>
        <v>(Enter Broadcasting Company Name)</v>
      </c>
      <c r="B1167" s="7" t="str">
        <f t="shared" si="3248"/>
        <v>(Enter Call Letters)</v>
      </c>
      <c r="C1167" s="8" t="str">
        <f t="shared" si="3248"/>
        <v>(Select AM/FM)</v>
      </c>
      <c r="D1167" s="30"/>
      <c r="E1167" s="8" t="str">
        <f t="shared" si="3230"/>
        <v>(Select Station Province)</v>
      </c>
      <c r="F1167" s="9" t="str">
        <f>IFERROR(VLOOKUP(E1167,Template!$AK$5:$AL$17,2,FALSE),"")</f>
        <v/>
      </c>
      <c r="G1167" s="42" t="s">
        <v>17</v>
      </c>
      <c r="H1167" s="42" t="s">
        <v>7</v>
      </c>
      <c r="I1167" s="32" t="s">
        <v>65</v>
      </c>
      <c r="J1167" s="32" t="s">
        <v>66</v>
      </c>
      <c r="K1167" s="33">
        <f t="shared" si="3212"/>
        <v>0</v>
      </c>
      <c r="L1167" s="33">
        <f t="shared" si="3213"/>
        <v>0</v>
      </c>
      <c r="M1167" s="34">
        <f t="shared" si="3211"/>
        <v>0</v>
      </c>
      <c r="N1167" s="34">
        <f t="shared" si="3231"/>
        <v>0</v>
      </c>
      <c r="O1167" s="34">
        <f t="shared" si="3214"/>
        <v>0</v>
      </c>
      <c r="P1167" s="12" t="str">
        <f t="shared" ref="P1167:Q1167" si="3249">P1166</f>
        <v>(Select Language)</v>
      </c>
      <c r="Q1167" s="12" t="str">
        <f t="shared" si="3249"/>
        <v>(Select Usage)</v>
      </c>
      <c r="R1167" s="33">
        <f t="shared" si="3215"/>
        <v>0</v>
      </c>
      <c r="S1167" s="33">
        <f t="shared" si="3216"/>
        <v>0</v>
      </c>
      <c r="T1167" s="33">
        <f t="shared" si="3217"/>
        <v>0</v>
      </c>
      <c r="U1167" s="33">
        <f t="shared" si="3218"/>
        <v>0</v>
      </c>
      <c r="V1167" s="33">
        <f t="shared" si="3219"/>
        <v>0</v>
      </c>
      <c r="W1167" s="33">
        <f t="shared" si="3220"/>
        <v>0</v>
      </c>
      <c r="X1167" s="33">
        <f t="shared" si="3221"/>
        <v>0</v>
      </c>
      <c r="Y1167" s="33">
        <f t="shared" si="3222"/>
        <v>0</v>
      </c>
      <c r="Z1167" s="33">
        <f t="shared" si="3223"/>
        <v>0</v>
      </c>
      <c r="AA1167" s="33">
        <f t="shared" si="3224"/>
        <v>0</v>
      </c>
      <c r="AB1167" s="33">
        <f t="shared" si="3225"/>
        <v>0</v>
      </c>
      <c r="AC1167" s="33">
        <f t="shared" si="3226"/>
        <v>0</v>
      </c>
      <c r="AD1167" s="26">
        <f>SUM(R1167:AC1167)</f>
        <v>0</v>
      </c>
      <c r="AE1167" s="46" t="str">
        <f>IFERROR(IF(AE$3=VLOOKUP($E1167,Template!$AK$5:$AM$17,3,FALSE),$AD1167*$F1167,0),"0.00")</f>
        <v>0.00</v>
      </c>
      <c r="AF1167" s="46" t="str">
        <f>IFERROR(IF(AF$3=VLOOKUP($E1167,Template!$AK$5:$AM$17,3,FALSE),$AD1167*$F1167,0),"0.00")</f>
        <v>0.00</v>
      </c>
      <c r="AG1167" s="28">
        <f t="shared" si="3228"/>
        <v>0</v>
      </c>
      <c r="AH1167" s="13" t="s">
        <v>40</v>
      </c>
      <c r="AI1167" s="13" t="s">
        <v>41</v>
      </c>
      <c r="AK1167" s="14" t="s">
        <v>29</v>
      </c>
      <c r="AL1167" s="15">
        <v>0.05</v>
      </c>
      <c r="AM1167" s="16" t="s">
        <v>3</v>
      </c>
    </row>
    <row r="1168" spans="1:39" s="3" customFormat="1" ht="13.8" x14ac:dyDescent="0.25">
      <c r="A1168" s="7" t="str">
        <f t="shared" ref="A1168:C1168" si="3250">A1167</f>
        <v>(Enter Broadcasting Company Name)</v>
      </c>
      <c r="B1168" s="7" t="str">
        <f t="shared" si="3250"/>
        <v>(Enter Call Letters)</v>
      </c>
      <c r="C1168" s="8" t="str">
        <f t="shared" si="3250"/>
        <v>(Select AM/FM)</v>
      </c>
      <c r="D1168" s="30"/>
      <c r="E1168" s="8" t="str">
        <f t="shared" si="3230"/>
        <v>(Select Station Province)</v>
      </c>
      <c r="F1168" s="9" t="str">
        <f>IFERROR(VLOOKUP(E1168,Template!$AK$5:$AL$17,2,FALSE),"")</f>
        <v/>
      </c>
      <c r="G1168" s="42" t="s">
        <v>18</v>
      </c>
      <c r="H1168" s="43" t="s">
        <v>8</v>
      </c>
      <c r="I1168" s="32" t="s">
        <v>65</v>
      </c>
      <c r="J1168" s="32" t="s">
        <v>66</v>
      </c>
      <c r="K1168" s="33">
        <f t="shared" si="3212"/>
        <v>0</v>
      </c>
      <c r="L1168" s="33">
        <f t="shared" si="3213"/>
        <v>0</v>
      </c>
      <c r="M1168" s="34">
        <f t="shared" si="3211"/>
        <v>0</v>
      </c>
      <c r="N1168" s="34">
        <f t="shared" si="3231"/>
        <v>0</v>
      </c>
      <c r="O1168" s="34">
        <f t="shared" si="3214"/>
        <v>0</v>
      </c>
      <c r="P1168" s="12" t="str">
        <f t="shared" ref="P1168:Q1168" si="3251">P1167</f>
        <v>(Select Language)</v>
      </c>
      <c r="Q1168" s="12" t="str">
        <f t="shared" si="3251"/>
        <v>(Select Usage)</v>
      </c>
      <c r="R1168" s="33">
        <f t="shared" si="3215"/>
        <v>0</v>
      </c>
      <c r="S1168" s="33">
        <f t="shared" si="3216"/>
        <v>0</v>
      </c>
      <c r="T1168" s="33">
        <f t="shared" si="3217"/>
        <v>0</v>
      </c>
      <c r="U1168" s="33">
        <f t="shared" si="3218"/>
        <v>0</v>
      </c>
      <c r="V1168" s="33">
        <f t="shared" si="3219"/>
        <v>0</v>
      </c>
      <c r="W1168" s="33">
        <f t="shared" si="3220"/>
        <v>0</v>
      </c>
      <c r="X1168" s="33">
        <f t="shared" si="3221"/>
        <v>0</v>
      </c>
      <c r="Y1168" s="33">
        <f t="shared" si="3222"/>
        <v>0</v>
      </c>
      <c r="Z1168" s="33">
        <f t="shared" si="3223"/>
        <v>0</v>
      </c>
      <c r="AA1168" s="33">
        <f t="shared" si="3224"/>
        <v>0</v>
      </c>
      <c r="AB1168" s="33">
        <f t="shared" si="3225"/>
        <v>0</v>
      </c>
      <c r="AC1168" s="33">
        <f t="shared" si="3226"/>
        <v>0</v>
      </c>
      <c r="AD1168" s="26">
        <f t="shared" ref="AD1168" si="3252">SUM(R1168:AC1168)</f>
        <v>0</v>
      </c>
      <c r="AE1168" s="46" t="str">
        <f>IFERROR(IF(AE$3=VLOOKUP($E1168,Template!$AK$5:$AM$17,3,FALSE),$AD1168*$F1168,0),"0.00")</f>
        <v>0.00</v>
      </c>
      <c r="AF1168" s="46" t="str">
        <f>IFERROR(IF(AF$3=VLOOKUP($E1168,Template!$AK$5:$AM$17,3,FALSE),$AD1168*$F1168,0),"0.00")</f>
        <v>0.00</v>
      </c>
      <c r="AG1168" s="28">
        <f t="shared" si="3228"/>
        <v>0</v>
      </c>
      <c r="AH1168" s="13" t="s">
        <v>40</v>
      </c>
      <c r="AI1168" s="13" t="s">
        <v>41</v>
      </c>
      <c r="AK1168" s="14" t="s">
        <v>21</v>
      </c>
      <c r="AL1168" s="15">
        <v>0.05</v>
      </c>
      <c r="AM1168" s="16" t="s">
        <v>3</v>
      </c>
    </row>
    <row r="1169" spans="1:39" ht="13.8" x14ac:dyDescent="0.25">
      <c r="A1169" s="19" t="s">
        <v>4</v>
      </c>
      <c r="B1169" s="19"/>
      <c r="C1169" s="20"/>
      <c r="D1169" s="20"/>
      <c r="E1169" s="20"/>
      <c r="F1169" s="20"/>
      <c r="G1169" s="44"/>
      <c r="H1169" s="44"/>
      <c r="I1169" s="21">
        <f t="shared" ref="I1169:K1169" si="3253">SUM(I1157:I1168)</f>
        <v>0</v>
      </c>
      <c r="J1169" s="21">
        <f t="shared" si="3253"/>
        <v>0</v>
      </c>
      <c r="K1169" s="21">
        <f t="shared" si="3253"/>
        <v>0</v>
      </c>
      <c r="L1169" s="21">
        <f>L1168</f>
        <v>0</v>
      </c>
      <c r="M1169" s="21">
        <f>SUM(M1157:M1168)</f>
        <v>0</v>
      </c>
      <c r="N1169" s="21">
        <f t="shared" ref="N1169:O1169" si="3254">SUM(N1157:N1168)</f>
        <v>0</v>
      </c>
      <c r="O1169" s="21">
        <f t="shared" si="3254"/>
        <v>0</v>
      </c>
      <c r="P1169" s="21"/>
      <c r="Q1169" s="22"/>
      <c r="R1169" s="21">
        <f t="shared" ref="R1169:AI1169" si="3255">SUM(R1157:R1168)</f>
        <v>0</v>
      </c>
      <c r="S1169" s="21">
        <f t="shared" si="3255"/>
        <v>0</v>
      </c>
      <c r="T1169" s="21">
        <f t="shared" si="3255"/>
        <v>0</v>
      </c>
      <c r="U1169" s="21">
        <f t="shared" si="3255"/>
        <v>0</v>
      </c>
      <c r="V1169" s="21">
        <f t="shared" si="3255"/>
        <v>0</v>
      </c>
      <c r="W1169" s="21">
        <f t="shared" si="3255"/>
        <v>0</v>
      </c>
      <c r="X1169" s="21">
        <f t="shared" si="3255"/>
        <v>0</v>
      </c>
      <c r="Y1169" s="21">
        <f t="shared" si="3255"/>
        <v>0</v>
      </c>
      <c r="Z1169" s="21">
        <f t="shared" si="3255"/>
        <v>0</v>
      </c>
      <c r="AA1169" s="21">
        <f t="shared" si="3255"/>
        <v>0</v>
      </c>
      <c r="AB1169" s="21">
        <f t="shared" si="3255"/>
        <v>0</v>
      </c>
      <c r="AC1169" s="21">
        <f t="shared" si="3255"/>
        <v>0</v>
      </c>
      <c r="AD1169" s="27">
        <f t="shared" si="3255"/>
        <v>0</v>
      </c>
      <c r="AE1169" s="21">
        <f t="shared" si="3255"/>
        <v>0</v>
      </c>
      <c r="AF1169" s="21">
        <f t="shared" si="3255"/>
        <v>0</v>
      </c>
      <c r="AG1169" s="27">
        <f t="shared" si="3255"/>
        <v>0</v>
      </c>
      <c r="AH1169" s="21">
        <f t="shared" si="3255"/>
        <v>0</v>
      </c>
      <c r="AI1169" s="21">
        <f t="shared" si="3255"/>
        <v>0</v>
      </c>
      <c r="AK1169" s="14" t="s">
        <v>71</v>
      </c>
      <c r="AL1169" s="15">
        <v>0.05</v>
      </c>
      <c r="AM1169" s="16" t="s">
        <v>3</v>
      </c>
    </row>
    <row r="1170" spans="1:39" x14ac:dyDescent="0.25">
      <c r="A1170" s="2"/>
      <c r="G1170" s="2"/>
      <c r="H1170" s="2"/>
      <c r="O1170" s="2"/>
      <c r="P1170" s="2"/>
    </row>
    <row r="1171" spans="1:39" ht="42" customHeight="1" x14ac:dyDescent="0.25">
      <c r="A1171" s="223" t="s">
        <v>63</v>
      </c>
      <c r="B1171" s="223" t="s">
        <v>43</v>
      </c>
      <c r="C1171" s="224" t="s">
        <v>19</v>
      </c>
      <c r="D1171" s="226"/>
      <c r="E1171" s="223" t="s">
        <v>14</v>
      </c>
      <c r="F1171" s="223" t="s">
        <v>38</v>
      </c>
      <c r="G1171" s="223" t="s">
        <v>1</v>
      </c>
      <c r="H1171" s="223" t="s">
        <v>5</v>
      </c>
      <c r="I1171" s="225" t="s">
        <v>31</v>
      </c>
      <c r="J1171" s="225" t="s">
        <v>32</v>
      </c>
      <c r="K1171" s="225" t="s">
        <v>48</v>
      </c>
      <c r="L1171" s="225" t="s">
        <v>0</v>
      </c>
      <c r="M1171" s="4" t="s">
        <v>45</v>
      </c>
      <c r="N1171" s="4" t="s">
        <v>46</v>
      </c>
      <c r="O1171" s="4" t="s">
        <v>47</v>
      </c>
      <c r="P1171" s="225" t="s">
        <v>50</v>
      </c>
      <c r="Q1171" s="225" t="s">
        <v>33</v>
      </c>
      <c r="R1171" s="4" t="s">
        <v>51</v>
      </c>
      <c r="S1171" s="4" t="s">
        <v>52</v>
      </c>
      <c r="T1171" s="4" t="s">
        <v>53</v>
      </c>
      <c r="U1171" s="4" t="s">
        <v>54</v>
      </c>
      <c r="V1171" s="4" t="s">
        <v>55</v>
      </c>
      <c r="W1171" s="4" t="s">
        <v>56</v>
      </c>
      <c r="X1171" s="4" t="s">
        <v>57</v>
      </c>
      <c r="Y1171" s="4" t="s">
        <v>58</v>
      </c>
      <c r="Z1171" s="4" t="s">
        <v>59</v>
      </c>
      <c r="AA1171" s="4" t="s">
        <v>62</v>
      </c>
      <c r="AB1171" s="4" t="s">
        <v>60</v>
      </c>
      <c r="AC1171" s="4" t="s">
        <v>61</v>
      </c>
      <c r="AD1171" s="233" t="s">
        <v>34</v>
      </c>
      <c r="AE1171" s="231" t="s">
        <v>2</v>
      </c>
      <c r="AF1171" s="231" t="s">
        <v>3</v>
      </c>
      <c r="AG1171" s="233" t="s">
        <v>35</v>
      </c>
      <c r="AH1171" s="223" t="s">
        <v>36</v>
      </c>
      <c r="AI1171" s="223" t="s">
        <v>37</v>
      </c>
      <c r="AK1171" s="229" t="s">
        <v>30</v>
      </c>
      <c r="AL1171" s="229"/>
      <c r="AM1171" s="229"/>
    </row>
    <row r="1172" spans="1:39" s="6" customFormat="1" ht="35.25" customHeight="1" x14ac:dyDescent="0.3">
      <c r="A1172" s="224"/>
      <c r="B1172" s="224"/>
      <c r="C1172" s="224"/>
      <c r="D1172" s="227"/>
      <c r="E1172" s="223"/>
      <c r="F1172" s="223"/>
      <c r="G1172" s="223"/>
      <c r="H1172" s="223"/>
      <c r="I1172" s="230"/>
      <c r="J1172" s="230"/>
      <c r="K1172" s="230"/>
      <c r="L1172" s="230"/>
      <c r="M1172" s="5">
        <v>0</v>
      </c>
      <c r="N1172" s="5">
        <v>625000</v>
      </c>
      <c r="O1172" s="5">
        <v>1250000</v>
      </c>
      <c r="P1172" s="225"/>
      <c r="Q1172" s="225"/>
      <c r="R1172" s="29">
        <v>4.95E-4</v>
      </c>
      <c r="S1172" s="29">
        <v>9.5200000000000005E-4</v>
      </c>
      <c r="T1172" s="29">
        <v>1.5900000000000001E-3</v>
      </c>
      <c r="U1172" s="29">
        <v>1.1169999999999999E-3</v>
      </c>
      <c r="V1172" s="29">
        <v>2.189E-3</v>
      </c>
      <c r="W1172" s="29">
        <v>4.5430000000000002E-3</v>
      </c>
      <c r="X1172" s="29">
        <v>8.8199999999999997E-4</v>
      </c>
      <c r="Y1172" s="29">
        <v>1.6949999999999999E-3</v>
      </c>
      <c r="Z1172" s="29">
        <v>2.8319999999999999E-3</v>
      </c>
      <c r="AA1172" s="29">
        <v>1.9889999999999999E-3</v>
      </c>
      <c r="AB1172" s="29">
        <v>3.8999999999999998E-3</v>
      </c>
      <c r="AC1172" s="29">
        <v>8.0949999999999998E-3</v>
      </c>
      <c r="AD1172" s="233"/>
      <c r="AE1172" s="232"/>
      <c r="AF1172" s="232"/>
      <c r="AG1172" s="234"/>
      <c r="AH1172" s="223"/>
      <c r="AI1172" s="223"/>
      <c r="AK1172" s="229"/>
      <c r="AL1172" s="229"/>
      <c r="AM1172" s="229"/>
    </row>
    <row r="1173" spans="1:39" s="3" customFormat="1" ht="13.8" x14ac:dyDescent="0.25">
      <c r="A1173" s="7" t="s">
        <v>44</v>
      </c>
      <c r="B1173" s="7" t="s">
        <v>42</v>
      </c>
      <c r="C1173" s="8" t="s">
        <v>39</v>
      </c>
      <c r="D1173" s="30"/>
      <c r="E1173" s="8" t="s">
        <v>64</v>
      </c>
      <c r="F1173" s="9" t="str">
        <f>IFERROR(VLOOKUP(E1173,Template!$AK$5:$AL$17,2,FALSE),"")</f>
        <v/>
      </c>
      <c r="G1173" s="41" t="s">
        <v>7</v>
      </c>
      <c r="H1173" s="41" t="s">
        <v>6</v>
      </c>
      <c r="I1173" s="32" t="s">
        <v>65</v>
      </c>
      <c r="J1173" s="32" t="s">
        <v>66</v>
      </c>
      <c r="K1173" s="33">
        <f>IFERROR(I1173+J1173,0)</f>
        <v>0</v>
      </c>
      <c r="L1173" s="33">
        <f>IFERROR(K1173,"")</f>
        <v>0</v>
      </c>
      <c r="M1173" s="34">
        <f t="shared" ref="M1173:M1184" si="3256">IF(L1173&lt;=$N$4,K1173,IF(L1172&gt;$N$4,0,$N$4-L1172))</f>
        <v>0</v>
      </c>
      <c r="N1173" s="34">
        <f>IF(AND(L1173&gt;$N$4,L1173&lt;=$O$4),K1173-M1173,IF(AND(L1172&gt;$N$4,L1172&lt;=$O$4),$O$4-L1172,IF(L1172&gt;$O$4,0,IF(L1173&lt;$N$4,0,MIN(L1173-$N$4,$N$4)))))</f>
        <v>0</v>
      </c>
      <c r="O1173" s="34">
        <f>IF(L1173&gt;$O$4,K1173-M1173-N1173,0)</f>
        <v>0</v>
      </c>
      <c r="P1173" s="12" t="s">
        <v>94</v>
      </c>
      <c r="Q1173" s="12" t="s">
        <v>68</v>
      </c>
      <c r="R1173" s="33">
        <f>IF(AND($Q1173="LOW",$P1173="French"),M1173*R$4,0)</f>
        <v>0</v>
      </c>
      <c r="S1173" s="33">
        <f>IF(AND($Q1173="LOW",$P1173="French"),N1173*S$4,0)</f>
        <v>0</v>
      </c>
      <c r="T1173" s="33">
        <f>IF(AND($Q1173="LOW",$P1173="French"),O1173*T$4,0)</f>
        <v>0</v>
      </c>
      <c r="U1173" s="33">
        <f>IF(AND($Q1173="HIGH",$P1173="French"),M1173*U$4,0)</f>
        <v>0</v>
      </c>
      <c r="V1173" s="33">
        <f>IF(AND($Q1173="HIGH",$P1173="French"),N1173*V$4,0)</f>
        <v>0</v>
      </c>
      <c r="W1173" s="33">
        <f>IF(AND($Q1173="HIGH",$P1173="French"),O1173*W$4,0)</f>
        <v>0</v>
      </c>
      <c r="X1173" s="33">
        <f>IF(AND($Q1173="LOW",$P1173="English"),M1173*X$4,0)</f>
        <v>0</v>
      </c>
      <c r="Y1173" s="33">
        <f>IF(AND($Q1173="LOW",$P1173="English"),N1173*Y$4,0)</f>
        <v>0</v>
      </c>
      <c r="Z1173" s="33">
        <f>IF(AND($Q1173="LOW",$P1173="English"),O1173*Z$4,0)</f>
        <v>0</v>
      </c>
      <c r="AA1173" s="33">
        <f>IF(AND($Q1173="HIGH",$P1173="English"),M1173*AA$4,0)</f>
        <v>0</v>
      </c>
      <c r="AB1173" s="33">
        <f>IF(AND($Q1173="HIGH",$P1173="English"),N1173*AB$4,0)</f>
        <v>0</v>
      </c>
      <c r="AC1173" s="33">
        <f>IF(AND($Q1173="HIGH",$P1173="English"),O1173*AC$4,0)</f>
        <v>0</v>
      </c>
      <c r="AD1173" s="26">
        <f>SUM(R1173:AC1173)</f>
        <v>0</v>
      </c>
      <c r="AE1173" s="46" t="str">
        <f>IFERROR(IF(AE$3=VLOOKUP($E1173,Template!$AK$5:$AM$17,3,FALSE),$AD1173*$F1173,0),"0.00")</f>
        <v>0.00</v>
      </c>
      <c r="AF1173" s="46" t="str">
        <f>IFERROR(IF(AF$3=VLOOKUP($E1173,Template!$AK$5:$AM$17,3,FALSE),$AD1173*$F1173,0),"0.00")</f>
        <v>0.00</v>
      </c>
      <c r="AG1173" s="28">
        <f>SUM(AD1173:AF1173)</f>
        <v>0</v>
      </c>
      <c r="AH1173" s="13" t="s">
        <v>40</v>
      </c>
      <c r="AI1173" s="13" t="s">
        <v>41</v>
      </c>
      <c r="AK1173" s="14" t="s">
        <v>25</v>
      </c>
      <c r="AL1173" s="15">
        <v>0.05</v>
      </c>
      <c r="AM1173" s="16" t="s">
        <v>3</v>
      </c>
    </row>
    <row r="1174" spans="1:39" s="3" customFormat="1" ht="13.8" x14ac:dyDescent="0.25">
      <c r="A1174" s="7" t="str">
        <f>A1173</f>
        <v>(Enter Broadcasting Company Name)</v>
      </c>
      <c r="B1174" s="7" t="str">
        <f>B1173</f>
        <v>(Enter Call Letters)</v>
      </c>
      <c r="C1174" s="8" t="str">
        <f>C1173</f>
        <v>(Select AM/FM)</v>
      </c>
      <c r="D1174" s="30"/>
      <c r="E1174" s="8" t="str">
        <f>E1173</f>
        <v>(Select Station Province)</v>
      </c>
      <c r="F1174" s="9" t="str">
        <f>IFERROR(VLOOKUP(E1174,Template!$AK$5:$AL$17,2,FALSE),"")</f>
        <v/>
      </c>
      <c r="G1174" s="42" t="s">
        <v>8</v>
      </c>
      <c r="H1174" s="42" t="s">
        <v>9</v>
      </c>
      <c r="I1174" s="32" t="s">
        <v>65</v>
      </c>
      <c r="J1174" s="32" t="s">
        <v>66</v>
      </c>
      <c r="K1174" s="33">
        <f t="shared" ref="K1174:K1184" si="3257">IFERROR(I1174+J1174,0)</f>
        <v>0</v>
      </c>
      <c r="L1174" s="33">
        <f t="shared" ref="L1174:L1184" si="3258">IFERROR(L1173+K1174,"")</f>
        <v>0</v>
      </c>
      <c r="M1174" s="34">
        <f t="shared" si="3256"/>
        <v>0</v>
      </c>
      <c r="N1174" s="34">
        <f>IF(AND(L1174&gt;$N$4,L1174&lt;=$O$4),K1174-M1174,IF(AND(L1173&gt;$N$4,L1173&lt;=$O$4),$O$4-L1173,IF(L1173&gt;$O$4,0,IF(L1174&lt;$N$4,0,MIN(L1174-$N$4,$N$4)))))</f>
        <v>0</v>
      </c>
      <c r="O1174" s="34">
        <f t="shared" ref="O1174:O1184" si="3259">IF(L1174&gt;$O$4,K1174-M1174-N1174,0)</f>
        <v>0</v>
      </c>
      <c r="P1174" s="12" t="str">
        <f>P1173</f>
        <v>(Select Language)</v>
      </c>
      <c r="Q1174" s="12" t="str">
        <f>Q1173</f>
        <v>(Select Usage)</v>
      </c>
      <c r="R1174" s="33">
        <f t="shared" ref="R1174:R1184" si="3260">IF(AND($Q1174="LOW",$P1174="French"),M1174*R$4,0)</f>
        <v>0</v>
      </c>
      <c r="S1174" s="33">
        <f t="shared" ref="S1174:S1184" si="3261">IF(AND($Q1174="LOW",$P1174="French"),N1174*S$4,0)</f>
        <v>0</v>
      </c>
      <c r="T1174" s="33">
        <f t="shared" ref="T1174:T1184" si="3262">IF(AND($Q1174="LOW",$P1174="French"),O1174*T$4,0)</f>
        <v>0</v>
      </c>
      <c r="U1174" s="33">
        <f t="shared" ref="U1174:U1184" si="3263">IF(AND($Q1174="HIGH",$P1174="French"),M1174*U$4,0)</f>
        <v>0</v>
      </c>
      <c r="V1174" s="33">
        <f t="shared" ref="V1174:V1184" si="3264">IF(AND($Q1174="HIGH",$P1174="French"),N1174*V$4,0)</f>
        <v>0</v>
      </c>
      <c r="W1174" s="33">
        <f t="shared" ref="W1174:W1184" si="3265">IF(AND($Q1174="HIGH",$P1174="French"),O1174*W$4,0)</f>
        <v>0</v>
      </c>
      <c r="X1174" s="33">
        <f t="shared" ref="X1174:X1184" si="3266">IF(AND($Q1174="LOW",$P1174="English"),M1174*X$4,0)</f>
        <v>0</v>
      </c>
      <c r="Y1174" s="33">
        <f t="shared" ref="Y1174:Y1184" si="3267">IF(AND($Q1174="LOW",$P1174="English"),N1174*Y$4,0)</f>
        <v>0</v>
      </c>
      <c r="Z1174" s="33">
        <f t="shared" ref="Z1174:Z1184" si="3268">IF(AND($Q1174="LOW",$P1174="English"),O1174*Z$4,0)</f>
        <v>0</v>
      </c>
      <c r="AA1174" s="33">
        <f t="shared" ref="AA1174:AA1184" si="3269">IF(AND($Q1174="HIGH",$P1174="English"),M1174*AA$4,0)</f>
        <v>0</v>
      </c>
      <c r="AB1174" s="33">
        <f t="shared" ref="AB1174:AB1184" si="3270">IF(AND($Q1174="HIGH",$P1174="English"),N1174*AB$4,0)</f>
        <v>0</v>
      </c>
      <c r="AC1174" s="33">
        <f t="shared" ref="AC1174:AC1184" si="3271">IF(AND($Q1174="HIGH",$P1174="English"),O1174*AC$4,0)</f>
        <v>0</v>
      </c>
      <c r="AD1174" s="26">
        <f t="shared" ref="AD1174:AD1178" si="3272">SUM(R1174:AC1174)</f>
        <v>0</v>
      </c>
      <c r="AE1174" s="46" t="str">
        <f>IFERROR(IF(AE$3=VLOOKUP($E1174,Template!$AK$5:$AM$17,3,FALSE),$AD1174*$F1174,0),"0.00")</f>
        <v>0.00</v>
      </c>
      <c r="AF1174" s="46" t="str">
        <f>IFERROR(IF(AF$3=VLOOKUP($E1174,Template!$AK$5:$AM$17,3,FALSE),$AD1174*$F1174,0),"0.00")</f>
        <v>0.00</v>
      </c>
      <c r="AG1174" s="28">
        <f t="shared" ref="AG1174:AG1184" si="3273">SUM(AD1174:AF1174)</f>
        <v>0</v>
      </c>
      <c r="AH1174" s="13" t="s">
        <v>40</v>
      </c>
      <c r="AI1174" s="13" t="s">
        <v>41</v>
      </c>
      <c r="AK1174" s="14" t="s">
        <v>23</v>
      </c>
      <c r="AL1174" s="15">
        <v>0.05</v>
      </c>
      <c r="AM1174" s="16" t="s">
        <v>3</v>
      </c>
    </row>
    <row r="1175" spans="1:39" s="3" customFormat="1" ht="13.8" x14ac:dyDescent="0.25">
      <c r="A1175" s="7" t="str">
        <f t="shared" ref="A1175:C1175" si="3274">A1174</f>
        <v>(Enter Broadcasting Company Name)</v>
      </c>
      <c r="B1175" s="7" t="str">
        <f t="shared" si="3274"/>
        <v>(Enter Call Letters)</v>
      </c>
      <c r="C1175" s="8" t="str">
        <f t="shared" si="3274"/>
        <v>(Select AM/FM)</v>
      </c>
      <c r="D1175" s="30"/>
      <c r="E1175" s="8" t="str">
        <f t="shared" ref="E1175:E1184" si="3275">E1174</f>
        <v>(Select Station Province)</v>
      </c>
      <c r="F1175" s="9" t="str">
        <f>IFERROR(VLOOKUP(E1175,Template!$AK$5:$AL$17,2,FALSE),"")</f>
        <v/>
      </c>
      <c r="G1175" s="42" t="s">
        <v>6</v>
      </c>
      <c r="H1175" s="42" t="s">
        <v>10</v>
      </c>
      <c r="I1175" s="32" t="s">
        <v>65</v>
      </c>
      <c r="J1175" s="32" t="s">
        <v>66</v>
      </c>
      <c r="K1175" s="33">
        <f t="shared" si="3257"/>
        <v>0</v>
      </c>
      <c r="L1175" s="33">
        <f t="shared" si="3258"/>
        <v>0</v>
      </c>
      <c r="M1175" s="34">
        <f t="shared" si="3256"/>
        <v>0</v>
      </c>
      <c r="N1175" s="34">
        <f t="shared" ref="N1175:N1184" si="3276">IF(AND(L1175&gt;$N$4,L1175&lt;=$O$4),K1175-M1175,IF(AND(L1174&gt;$N$4,L1174&lt;=$O$4),$O$4-L1174,IF(L1174&gt;$O$4,0,IF(L1175&lt;$N$4,0,MIN(L1175-$N$4,$N$4)))))</f>
        <v>0</v>
      </c>
      <c r="O1175" s="34">
        <f t="shared" si="3259"/>
        <v>0</v>
      </c>
      <c r="P1175" s="12" t="str">
        <f t="shared" ref="P1175:Q1175" si="3277">P1174</f>
        <v>(Select Language)</v>
      </c>
      <c r="Q1175" s="12" t="str">
        <f t="shared" si="3277"/>
        <v>(Select Usage)</v>
      </c>
      <c r="R1175" s="33">
        <f t="shared" si="3260"/>
        <v>0</v>
      </c>
      <c r="S1175" s="33">
        <f t="shared" si="3261"/>
        <v>0</v>
      </c>
      <c r="T1175" s="33">
        <f t="shared" si="3262"/>
        <v>0</v>
      </c>
      <c r="U1175" s="33">
        <f t="shared" si="3263"/>
        <v>0</v>
      </c>
      <c r="V1175" s="33">
        <f t="shared" si="3264"/>
        <v>0</v>
      </c>
      <c r="W1175" s="33">
        <f t="shared" si="3265"/>
        <v>0</v>
      </c>
      <c r="X1175" s="33">
        <f t="shared" si="3266"/>
        <v>0</v>
      </c>
      <c r="Y1175" s="33">
        <f t="shared" si="3267"/>
        <v>0</v>
      </c>
      <c r="Z1175" s="33">
        <f t="shared" si="3268"/>
        <v>0</v>
      </c>
      <c r="AA1175" s="33">
        <f t="shared" si="3269"/>
        <v>0</v>
      </c>
      <c r="AB1175" s="33">
        <f t="shared" si="3270"/>
        <v>0</v>
      </c>
      <c r="AC1175" s="33">
        <f t="shared" si="3271"/>
        <v>0</v>
      </c>
      <c r="AD1175" s="26">
        <f t="shared" si="3272"/>
        <v>0</v>
      </c>
      <c r="AE1175" s="46" t="str">
        <f>IFERROR(IF(AE$3=VLOOKUP($E1175,Template!$AK$5:$AM$17,3,FALSE),$AD1175*$F1175,0),"0.00")</f>
        <v>0.00</v>
      </c>
      <c r="AF1175" s="46" t="str">
        <f>IFERROR(IF(AF$3=VLOOKUP($E1175,Template!$AK$5:$AM$17,3,FALSE),$AD1175*$F1175,0),"0.00")</f>
        <v>0.00</v>
      </c>
      <c r="AG1175" s="28">
        <f t="shared" si="3273"/>
        <v>0</v>
      </c>
      <c r="AH1175" s="13" t="s">
        <v>40</v>
      </c>
      <c r="AI1175" s="13" t="s">
        <v>41</v>
      </c>
      <c r="AK1175" s="14" t="s">
        <v>24</v>
      </c>
      <c r="AL1175" s="15">
        <v>0.05</v>
      </c>
      <c r="AM1175" s="16" t="s">
        <v>3</v>
      </c>
    </row>
    <row r="1176" spans="1:39" s="3" customFormat="1" ht="13.8" x14ac:dyDescent="0.25">
      <c r="A1176" s="7" t="str">
        <f t="shared" ref="A1176:C1176" si="3278">A1175</f>
        <v>(Enter Broadcasting Company Name)</v>
      </c>
      <c r="B1176" s="7" t="str">
        <f t="shared" si="3278"/>
        <v>(Enter Call Letters)</v>
      </c>
      <c r="C1176" s="8" t="str">
        <f t="shared" si="3278"/>
        <v>(Select AM/FM)</v>
      </c>
      <c r="D1176" s="30"/>
      <c r="E1176" s="8" t="str">
        <f t="shared" si="3275"/>
        <v>(Select Station Province)</v>
      </c>
      <c r="F1176" s="9" t="str">
        <f>IFERROR(VLOOKUP(E1176,Template!$AK$5:$AL$17,2,FALSE),"")</f>
        <v/>
      </c>
      <c r="G1176" s="42" t="s">
        <v>9</v>
      </c>
      <c r="H1176" s="42" t="s">
        <v>11</v>
      </c>
      <c r="I1176" s="32" t="s">
        <v>65</v>
      </c>
      <c r="J1176" s="32" t="s">
        <v>66</v>
      </c>
      <c r="K1176" s="33">
        <f t="shared" si="3257"/>
        <v>0</v>
      </c>
      <c r="L1176" s="33">
        <f t="shared" si="3258"/>
        <v>0</v>
      </c>
      <c r="M1176" s="34">
        <f t="shared" si="3256"/>
        <v>0</v>
      </c>
      <c r="N1176" s="34">
        <f t="shared" si="3276"/>
        <v>0</v>
      </c>
      <c r="O1176" s="34">
        <f t="shared" si="3259"/>
        <v>0</v>
      </c>
      <c r="P1176" s="12" t="str">
        <f t="shared" ref="P1176:Q1176" si="3279">P1175</f>
        <v>(Select Language)</v>
      </c>
      <c r="Q1176" s="12" t="str">
        <f t="shared" si="3279"/>
        <v>(Select Usage)</v>
      </c>
      <c r="R1176" s="33">
        <f t="shared" si="3260"/>
        <v>0</v>
      </c>
      <c r="S1176" s="33">
        <f t="shared" si="3261"/>
        <v>0</v>
      </c>
      <c r="T1176" s="33">
        <f t="shared" si="3262"/>
        <v>0</v>
      </c>
      <c r="U1176" s="33">
        <f t="shared" si="3263"/>
        <v>0</v>
      </c>
      <c r="V1176" s="33">
        <f t="shared" si="3264"/>
        <v>0</v>
      </c>
      <c r="W1176" s="33">
        <f t="shared" si="3265"/>
        <v>0</v>
      </c>
      <c r="X1176" s="33">
        <f t="shared" si="3266"/>
        <v>0</v>
      </c>
      <c r="Y1176" s="33">
        <f t="shared" si="3267"/>
        <v>0</v>
      </c>
      <c r="Z1176" s="33">
        <f t="shared" si="3268"/>
        <v>0</v>
      </c>
      <c r="AA1176" s="33">
        <f t="shared" si="3269"/>
        <v>0</v>
      </c>
      <c r="AB1176" s="33">
        <f t="shared" si="3270"/>
        <v>0</v>
      </c>
      <c r="AC1176" s="33">
        <f t="shared" si="3271"/>
        <v>0</v>
      </c>
      <c r="AD1176" s="26">
        <f t="shared" si="3272"/>
        <v>0</v>
      </c>
      <c r="AE1176" s="46" t="str">
        <f>IFERROR(IF(AE$3=VLOOKUP($E1176,Template!$AK$5:$AM$17,3,FALSE),$AD1176*$F1176,0),"0.00")</f>
        <v>0.00</v>
      </c>
      <c r="AF1176" s="46" t="str">
        <f>IFERROR(IF(AF$3=VLOOKUP($E1176,Template!$AK$5:$AM$17,3,FALSE),$AD1176*$F1176,0),"0.00")</f>
        <v>0.00</v>
      </c>
      <c r="AG1176" s="28">
        <f t="shared" si="3273"/>
        <v>0</v>
      </c>
      <c r="AH1176" s="13" t="s">
        <v>40</v>
      </c>
      <c r="AI1176" s="13" t="s">
        <v>41</v>
      </c>
      <c r="AK1176" s="14" t="s">
        <v>22</v>
      </c>
      <c r="AL1176" s="15">
        <v>0.15</v>
      </c>
      <c r="AM1176" s="16" t="s">
        <v>2</v>
      </c>
    </row>
    <row r="1177" spans="1:39" s="3" customFormat="1" ht="13.8" x14ac:dyDescent="0.25">
      <c r="A1177" s="7" t="str">
        <f t="shared" ref="A1177:C1177" si="3280">A1176</f>
        <v>(Enter Broadcasting Company Name)</v>
      </c>
      <c r="B1177" s="7" t="str">
        <f t="shared" si="3280"/>
        <v>(Enter Call Letters)</v>
      </c>
      <c r="C1177" s="8" t="str">
        <f t="shared" si="3280"/>
        <v>(Select AM/FM)</v>
      </c>
      <c r="D1177" s="30"/>
      <c r="E1177" s="8" t="str">
        <f t="shared" si="3275"/>
        <v>(Select Station Province)</v>
      </c>
      <c r="F1177" s="9" t="str">
        <f>IFERROR(VLOOKUP(E1177,Template!$AK$5:$AL$17,2,FALSE),"")</f>
        <v/>
      </c>
      <c r="G1177" s="42" t="s">
        <v>10</v>
      </c>
      <c r="H1177" s="42" t="s">
        <v>12</v>
      </c>
      <c r="I1177" s="32" t="s">
        <v>65</v>
      </c>
      <c r="J1177" s="32" t="s">
        <v>66</v>
      </c>
      <c r="K1177" s="33">
        <f t="shared" si="3257"/>
        <v>0</v>
      </c>
      <c r="L1177" s="33">
        <f t="shared" si="3258"/>
        <v>0</v>
      </c>
      <c r="M1177" s="34">
        <f t="shared" si="3256"/>
        <v>0</v>
      </c>
      <c r="N1177" s="34">
        <f t="shared" si="3276"/>
        <v>0</v>
      </c>
      <c r="O1177" s="34">
        <f t="shared" si="3259"/>
        <v>0</v>
      </c>
      <c r="P1177" s="12" t="str">
        <f t="shared" ref="P1177:Q1177" si="3281">P1176</f>
        <v>(Select Language)</v>
      </c>
      <c r="Q1177" s="12" t="str">
        <f t="shared" si="3281"/>
        <v>(Select Usage)</v>
      </c>
      <c r="R1177" s="33">
        <f t="shared" si="3260"/>
        <v>0</v>
      </c>
      <c r="S1177" s="33">
        <f t="shared" si="3261"/>
        <v>0</v>
      </c>
      <c r="T1177" s="33">
        <f t="shared" si="3262"/>
        <v>0</v>
      </c>
      <c r="U1177" s="33">
        <f t="shared" si="3263"/>
        <v>0</v>
      </c>
      <c r="V1177" s="33">
        <f t="shared" si="3264"/>
        <v>0</v>
      </c>
      <c r="W1177" s="33">
        <f t="shared" si="3265"/>
        <v>0</v>
      </c>
      <c r="X1177" s="33">
        <f t="shared" si="3266"/>
        <v>0</v>
      </c>
      <c r="Y1177" s="33">
        <f t="shared" si="3267"/>
        <v>0</v>
      </c>
      <c r="Z1177" s="33">
        <f t="shared" si="3268"/>
        <v>0</v>
      </c>
      <c r="AA1177" s="33">
        <f t="shared" si="3269"/>
        <v>0</v>
      </c>
      <c r="AB1177" s="33">
        <f t="shared" si="3270"/>
        <v>0</v>
      </c>
      <c r="AC1177" s="33">
        <f t="shared" si="3271"/>
        <v>0</v>
      </c>
      <c r="AD1177" s="26">
        <f t="shared" si="3272"/>
        <v>0</v>
      </c>
      <c r="AE1177" s="46" t="str">
        <f>IFERROR(IF(AE$3=VLOOKUP($E1177,Template!$AK$5:$AM$17,3,FALSE),$AD1177*$F1177,0),"0.00")</f>
        <v>0.00</v>
      </c>
      <c r="AF1177" s="46" t="str">
        <f>IFERROR(IF(AF$3=VLOOKUP($E1177,Template!$AK$5:$AM$17,3,FALSE),$AD1177*$F1177,0),"0.00")</f>
        <v>0.00</v>
      </c>
      <c r="AG1177" s="28">
        <f t="shared" si="3273"/>
        <v>0</v>
      </c>
      <c r="AH1177" s="13" t="s">
        <v>40</v>
      </c>
      <c r="AI1177" s="13" t="s">
        <v>41</v>
      </c>
      <c r="AK1177" s="14" t="s">
        <v>26</v>
      </c>
      <c r="AL1177" s="15">
        <v>0.15</v>
      </c>
      <c r="AM1177" s="16" t="s">
        <v>2</v>
      </c>
    </row>
    <row r="1178" spans="1:39" s="3" customFormat="1" ht="13.8" x14ac:dyDescent="0.25">
      <c r="A1178" s="7" t="str">
        <f t="shared" ref="A1178:C1178" si="3282">A1177</f>
        <v>(Enter Broadcasting Company Name)</v>
      </c>
      <c r="B1178" s="7" t="str">
        <f t="shared" si="3282"/>
        <v>(Enter Call Letters)</v>
      </c>
      <c r="C1178" s="8" t="str">
        <f t="shared" si="3282"/>
        <v>(Select AM/FM)</v>
      </c>
      <c r="D1178" s="30"/>
      <c r="E1178" s="8" t="str">
        <f t="shared" si="3275"/>
        <v>(Select Station Province)</v>
      </c>
      <c r="F1178" s="9" t="str">
        <f>IFERROR(VLOOKUP(E1178,Template!$AK$5:$AL$17,2,FALSE),"")</f>
        <v/>
      </c>
      <c r="G1178" s="42" t="s">
        <v>11</v>
      </c>
      <c r="H1178" s="42" t="s">
        <v>13</v>
      </c>
      <c r="I1178" s="32" t="s">
        <v>65</v>
      </c>
      <c r="J1178" s="32" t="s">
        <v>66</v>
      </c>
      <c r="K1178" s="33">
        <f t="shared" si="3257"/>
        <v>0</v>
      </c>
      <c r="L1178" s="33">
        <f t="shared" si="3258"/>
        <v>0</v>
      </c>
      <c r="M1178" s="34">
        <f t="shared" si="3256"/>
        <v>0</v>
      </c>
      <c r="N1178" s="34">
        <f t="shared" si="3276"/>
        <v>0</v>
      </c>
      <c r="O1178" s="34">
        <f t="shared" si="3259"/>
        <v>0</v>
      </c>
      <c r="P1178" s="12" t="str">
        <f t="shared" ref="P1178:Q1178" si="3283">P1177</f>
        <v>(Select Language)</v>
      </c>
      <c r="Q1178" s="12" t="str">
        <f t="shared" si="3283"/>
        <v>(Select Usage)</v>
      </c>
      <c r="R1178" s="33">
        <f t="shared" si="3260"/>
        <v>0</v>
      </c>
      <c r="S1178" s="33">
        <f t="shared" si="3261"/>
        <v>0</v>
      </c>
      <c r="T1178" s="33">
        <f t="shared" si="3262"/>
        <v>0</v>
      </c>
      <c r="U1178" s="33">
        <f t="shared" si="3263"/>
        <v>0</v>
      </c>
      <c r="V1178" s="33">
        <f t="shared" si="3264"/>
        <v>0</v>
      </c>
      <c r="W1178" s="33">
        <f t="shared" si="3265"/>
        <v>0</v>
      </c>
      <c r="X1178" s="33">
        <f t="shared" si="3266"/>
        <v>0</v>
      </c>
      <c r="Y1178" s="33">
        <f t="shared" si="3267"/>
        <v>0</v>
      </c>
      <c r="Z1178" s="33">
        <f t="shared" si="3268"/>
        <v>0</v>
      </c>
      <c r="AA1178" s="33">
        <f t="shared" si="3269"/>
        <v>0</v>
      </c>
      <c r="AB1178" s="33">
        <f t="shared" si="3270"/>
        <v>0</v>
      </c>
      <c r="AC1178" s="33">
        <f t="shared" si="3271"/>
        <v>0</v>
      </c>
      <c r="AD1178" s="26">
        <f t="shared" si="3272"/>
        <v>0</v>
      </c>
      <c r="AE1178" s="46" t="str">
        <f>IFERROR(IF(AE$3=VLOOKUP($E1178,Template!$AK$5:$AM$17,3,FALSE),$AD1178*$F1178,0),"0.00")</f>
        <v>0.00</v>
      </c>
      <c r="AF1178" s="46" t="str">
        <f>IFERROR(IF(AF$3=VLOOKUP($E1178,Template!$AK$5:$AM$17,3,FALSE),$AD1178*$F1178,0),"0.00")</f>
        <v>0.00</v>
      </c>
      <c r="AG1178" s="28">
        <f t="shared" si="3273"/>
        <v>0</v>
      </c>
      <c r="AH1178" s="13" t="s">
        <v>40</v>
      </c>
      <c r="AI1178" s="13" t="s">
        <v>41</v>
      </c>
      <c r="AK1178" s="14" t="s">
        <v>27</v>
      </c>
      <c r="AL1178" s="15">
        <v>0.15</v>
      </c>
      <c r="AM1178" s="16" t="s">
        <v>2</v>
      </c>
    </row>
    <row r="1179" spans="1:39" s="3" customFormat="1" ht="13.8" x14ac:dyDescent="0.25">
      <c r="A1179" s="7" t="str">
        <f t="shared" ref="A1179:C1179" si="3284">A1178</f>
        <v>(Enter Broadcasting Company Name)</v>
      </c>
      <c r="B1179" s="7" t="str">
        <f t="shared" si="3284"/>
        <v>(Enter Call Letters)</v>
      </c>
      <c r="C1179" s="8" t="str">
        <f t="shared" si="3284"/>
        <v>(Select AM/FM)</v>
      </c>
      <c r="D1179" s="30"/>
      <c r="E1179" s="8" t="str">
        <f t="shared" si="3275"/>
        <v>(Select Station Province)</v>
      </c>
      <c r="F1179" s="9" t="str">
        <f>IFERROR(VLOOKUP(E1179,Template!$AK$5:$AL$17,2,FALSE),"")</f>
        <v/>
      </c>
      <c r="G1179" s="42" t="s">
        <v>12</v>
      </c>
      <c r="H1179" s="42" t="s">
        <v>15</v>
      </c>
      <c r="I1179" s="32" t="s">
        <v>65</v>
      </c>
      <c r="J1179" s="32" t="s">
        <v>66</v>
      </c>
      <c r="K1179" s="33">
        <f t="shared" si="3257"/>
        <v>0</v>
      </c>
      <c r="L1179" s="33">
        <f t="shared" si="3258"/>
        <v>0</v>
      </c>
      <c r="M1179" s="34">
        <f t="shared" si="3256"/>
        <v>0</v>
      </c>
      <c r="N1179" s="34">
        <f t="shared" si="3276"/>
        <v>0</v>
      </c>
      <c r="O1179" s="34">
        <f t="shared" si="3259"/>
        <v>0</v>
      </c>
      <c r="P1179" s="12" t="str">
        <f t="shared" ref="P1179:Q1179" si="3285">P1178</f>
        <v>(Select Language)</v>
      </c>
      <c r="Q1179" s="12" t="str">
        <f t="shared" si="3285"/>
        <v>(Select Usage)</v>
      </c>
      <c r="R1179" s="33">
        <f t="shared" si="3260"/>
        <v>0</v>
      </c>
      <c r="S1179" s="33">
        <f t="shared" si="3261"/>
        <v>0</v>
      </c>
      <c r="T1179" s="33">
        <f t="shared" si="3262"/>
        <v>0</v>
      </c>
      <c r="U1179" s="33">
        <f t="shared" si="3263"/>
        <v>0</v>
      </c>
      <c r="V1179" s="33">
        <f t="shared" si="3264"/>
        <v>0</v>
      </c>
      <c r="W1179" s="33">
        <f t="shared" si="3265"/>
        <v>0</v>
      </c>
      <c r="X1179" s="33">
        <f t="shared" si="3266"/>
        <v>0</v>
      </c>
      <c r="Y1179" s="33">
        <f t="shared" si="3267"/>
        <v>0</v>
      </c>
      <c r="Z1179" s="33">
        <f t="shared" si="3268"/>
        <v>0</v>
      </c>
      <c r="AA1179" s="33">
        <f t="shared" si="3269"/>
        <v>0</v>
      </c>
      <c r="AB1179" s="33">
        <f t="shared" si="3270"/>
        <v>0</v>
      </c>
      <c r="AC1179" s="33">
        <f t="shared" si="3271"/>
        <v>0</v>
      </c>
      <c r="AD1179" s="26">
        <f>SUM(R1179:AC1179)</f>
        <v>0</v>
      </c>
      <c r="AE1179" s="46" t="str">
        <f>IFERROR(IF(AE$3=VLOOKUP($E1179,Template!$AK$5:$AM$17,3,FALSE),$AD1179*$F1179,0),"0.00")</f>
        <v>0.00</v>
      </c>
      <c r="AF1179" s="46" t="str">
        <f>IFERROR(IF(AF$3=VLOOKUP($E1179,Template!$AK$5:$AM$17,3,FALSE),$AD1179*$F1179,0),"0.00")</f>
        <v>0.00</v>
      </c>
      <c r="AG1179" s="28">
        <f t="shared" si="3273"/>
        <v>0</v>
      </c>
      <c r="AH1179" s="13" t="s">
        <v>40</v>
      </c>
      <c r="AI1179" s="13" t="s">
        <v>41</v>
      </c>
      <c r="AK1179" s="14" t="s">
        <v>28</v>
      </c>
      <c r="AL1179" s="15">
        <v>0.05</v>
      </c>
      <c r="AM1179" s="16" t="s">
        <v>3</v>
      </c>
    </row>
    <row r="1180" spans="1:39" s="3" customFormat="1" ht="13.8" x14ac:dyDescent="0.25">
      <c r="A1180" s="7" t="str">
        <f t="shared" ref="A1180:C1180" si="3286">A1179</f>
        <v>(Enter Broadcasting Company Name)</v>
      </c>
      <c r="B1180" s="7" t="str">
        <f t="shared" si="3286"/>
        <v>(Enter Call Letters)</v>
      </c>
      <c r="C1180" s="8" t="str">
        <f t="shared" si="3286"/>
        <v>(Select AM/FM)</v>
      </c>
      <c r="D1180" s="30"/>
      <c r="E1180" s="8" t="str">
        <f t="shared" si="3275"/>
        <v>(Select Station Province)</v>
      </c>
      <c r="F1180" s="9" t="str">
        <f>IFERROR(VLOOKUP(E1180,Template!$AK$5:$AL$17,2,FALSE),"")</f>
        <v/>
      </c>
      <c r="G1180" s="42" t="s">
        <v>13</v>
      </c>
      <c r="H1180" s="42" t="s">
        <v>16</v>
      </c>
      <c r="I1180" s="32" t="s">
        <v>65</v>
      </c>
      <c r="J1180" s="32" t="s">
        <v>66</v>
      </c>
      <c r="K1180" s="33">
        <f t="shared" si="3257"/>
        <v>0</v>
      </c>
      <c r="L1180" s="33">
        <f t="shared" si="3258"/>
        <v>0</v>
      </c>
      <c r="M1180" s="34">
        <f t="shared" si="3256"/>
        <v>0</v>
      </c>
      <c r="N1180" s="34">
        <f t="shared" si="3276"/>
        <v>0</v>
      </c>
      <c r="O1180" s="34">
        <f t="shared" si="3259"/>
        <v>0</v>
      </c>
      <c r="P1180" s="12" t="str">
        <f t="shared" ref="P1180:Q1180" si="3287">P1179</f>
        <v>(Select Language)</v>
      </c>
      <c r="Q1180" s="12" t="str">
        <f t="shared" si="3287"/>
        <v>(Select Usage)</v>
      </c>
      <c r="R1180" s="33">
        <f t="shared" si="3260"/>
        <v>0</v>
      </c>
      <c r="S1180" s="33">
        <f t="shared" si="3261"/>
        <v>0</v>
      </c>
      <c r="T1180" s="33">
        <f t="shared" si="3262"/>
        <v>0</v>
      </c>
      <c r="U1180" s="33">
        <f t="shared" si="3263"/>
        <v>0</v>
      </c>
      <c r="V1180" s="33">
        <f t="shared" si="3264"/>
        <v>0</v>
      </c>
      <c r="W1180" s="33">
        <f t="shared" si="3265"/>
        <v>0</v>
      </c>
      <c r="X1180" s="33">
        <f t="shared" si="3266"/>
        <v>0</v>
      </c>
      <c r="Y1180" s="33">
        <f t="shared" si="3267"/>
        <v>0</v>
      </c>
      <c r="Z1180" s="33">
        <f t="shared" si="3268"/>
        <v>0</v>
      </c>
      <c r="AA1180" s="33">
        <f t="shared" si="3269"/>
        <v>0</v>
      </c>
      <c r="AB1180" s="33">
        <f t="shared" si="3270"/>
        <v>0</v>
      </c>
      <c r="AC1180" s="33">
        <f t="shared" si="3271"/>
        <v>0</v>
      </c>
      <c r="AD1180" s="26">
        <f t="shared" ref="AD1180:AD1182" si="3288">SUM(R1180:AC1180)</f>
        <v>0</v>
      </c>
      <c r="AE1180" s="46" t="str">
        <f>IFERROR(IF(AE$3=VLOOKUP($E1180,Template!$AK$5:$AM$17,3,FALSE),$AD1180*$F1180,0),"0.00")</f>
        <v>0.00</v>
      </c>
      <c r="AF1180" s="46" t="str">
        <f>IFERROR(IF(AF$3=VLOOKUP($E1180,Template!$AK$5:$AM$17,3,FALSE),$AD1180*$F1180,0),"0.00")</f>
        <v>0.00</v>
      </c>
      <c r="AG1180" s="28">
        <f t="shared" si="3273"/>
        <v>0</v>
      </c>
      <c r="AH1180" s="13" t="s">
        <v>40</v>
      </c>
      <c r="AI1180" s="13" t="s">
        <v>41</v>
      </c>
      <c r="AK1180" s="14" t="s">
        <v>70</v>
      </c>
      <c r="AL1180" s="15">
        <v>0.05</v>
      </c>
      <c r="AM1180" s="16" t="s">
        <v>3</v>
      </c>
    </row>
    <row r="1181" spans="1:39" s="3" customFormat="1" ht="13.8" x14ac:dyDescent="0.25">
      <c r="A1181" s="7" t="str">
        <f t="shared" ref="A1181:C1181" si="3289">A1180</f>
        <v>(Enter Broadcasting Company Name)</v>
      </c>
      <c r="B1181" s="7" t="str">
        <f t="shared" si="3289"/>
        <v>(Enter Call Letters)</v>
      </c>
      <c r="C1181" s="8" t="str">
        <f t="shared" si="3289"/>
        <v>(Select AM/FM)</v>
      </c>
      <c r="D1181" s="30"/>
      <c r="E1181" s="8" t="str">
        <f t="shared" si="3275"/>
        <v>(Select Station Province)</v>
      </c>
      <c r="F1181" s="9" t="str">
        <f>IFERROR(VLOOKUP(E1181,Template!$AK$5:$AL$17,2,FALSE),"")</f>
        <v/>
      </c>
      <c r="G1181" s="42" t="s">
        <v>15</v>
      </c>
      <c r="H1181" s="42" t="s">
        <v>17</v>
      </c>
      <c r="I1181" s="32" t="s">
        <v>65</v>
      </c>
      <c r="J1181" s="32" t="s">
        <v>66</v>
      </c>
      <c r="K1181" s="33">
        <f t="shared" si="3257"/>
        <v>0</v>
      </c>
      <c r="L1181" s="33">
        <f t="shared" si="3258"/>
        <v>0</v>
      </c>
      <c r="M1181" s="34">
        <f t="shared" si="3256"/>
        <v>0</v>
      </c>
      <c r="N1181" s="34">
        <f t="shared" si="3276"/>
        <v>0</v>
      </c>
      <c r="O1181" s="34">
        <f t="shared" si="3259"/>
        <v>0</v>
      </c>
      <c r="P1181" s="12" t="str">
        <f t="shared" ref="P1181:Q1181" si="3290">P1180</f>
        <v>(Select Language)</v>
      </c>
      <c r="Q1181" s="12" t="str">
        <f t="shared" si="3290"/>
        <v>(Select Usage)</v>
      </c>
      <c r="R1181" s="33">
        <f t="shared" si="3260"/>
        <v>0</v>
      </c>
      <c r="S1181" s="33">
        <f t="shared" si="3261"/>
        <v>0</v>
      </c>
      <c r="T1181" s="33">
        <f t="shared" si="3262"/>
        <v>0</v>
      </c>
      <c r="U1181" s="33">
        <f t="shared" si="3263"/>
        <v>0</v>
      </c>
      <c r="V1181" s="33">
        <f t="shared" si="3264"/>
        <v>0</v>
      </c>
      <c r="W1181" s="33">
        <f t="shared" si="3265"/>
        <v>0</v>
      </c>
      <c r="X1181" s="33">
        <f t="shared" si="3266"/>
        <v>0</v>
      </c>
      <c r="Y1181" s="33">
        <f t="shared" si="3267"/>
        <v>0</v>
      </c>
      <c r="Z1181" s="33">
        <f t="shared" si="3268"/>
        <v>0</v>
      </c>
      <c r="AA1181" s="33">
        <f t="shared" si="3269"/>
        <v>0</v>
      </c>
      <c r="AB1181" s="33">
        <f t="shared" si="3270"/>
        <v>0</v>
      </c>
      <c r="AC1181" s="33">
        <f t="shared" si="3271"/>
        <v>0</v>
      </c>
      <c r="AD1181" s="26">
        <f t="shared" si="3288"/>
        <v>0</v>
      </c>
      <c r="AE1181" s="46" t="str">
        <f>IFERROR(IF(AE$3=VLOOKUP($E1181,Template!$AK$5:$AM$17,3,FALSE),$AD1181*$F1181,0),"0.00")</f>
        <v>0.00</v>
      </c>
      <c r="AF1181" s="46" t="str">
        <f>IFERROR(IF(AF$3=VLOOKUP($E1181,Template!$AK$5:$AM$17,3,FALSE),$AD1181*$F1181,0),"0.00")</f>
        <v>0.00</v>
      </c>
      <c r="AG1181" s="28">
        <f t="shared" si="3273"/>
        <v>0</v>
      </c>
      <c r="AH1181" s="13" t="s">
        <v>40</v>
      </c>
      <c r="AI1181" s="13" t="s">
        <v>41</v>
      </c>
      <c r="AK1181" s="14" t="s">
        <v>20</v>
      </c>
      <c r="AL1181" s="15">
        <v>0.13</v>
      </c>
      <c r="AM1181" s="16" t="s">
        <v>2</v>
      </c>
    </row>
    <row r="1182" spans="1:39" s="3" customFormat="1" ht="13.8" x14ac:dyDescent="0.25">
      <c r="A1182" s="7" t="str">
        <f t="shared" ref="A1182:C1182" si="3291">A1181</f>
        <v>(Enter Broadcasting Company Name)</v>
      </c>
      <c r="B1182" s="7" t="str">
        <f t="shared" si="3291"/>
        <v>(Enter Call Letters)</v>
      </c>
      <c r="C1182" s="8" t="str">
        <f t="shared" si="3291"/>
        <v>(Select AM/FM)</v>
      </c>
      <c r="D1182" s="30"/>
      <c r="E1182" s="8" t="str">
        <f t="shared" si="3275"/>
        <v>(Select Station Province)</v>
      </c>
      <c r="F1182" s="9" t="str">
        <f>IFERROR(VLOOKUP(E1182,Template!$AK$5:$AL$17,2,FALSE),"")</f>
        <v/>
      </c>
      <c r="G1182" s="42" t="s">
        <v>16</v>
      </c>
      <c r="H1182" s="42" t="s">
        <v>18</v>
      </c>
      <c r="I1182" s="32" t="s">
        <v>65</v>
      </c>
      <c r="J1182" s="32" t="s">
        <v>66</v>
      </c>
      <c r="K1182" s="33">
        <f t="shared" si="3257"/>
        <v>0</v>
      </c>
      <c r="L1182" s="33">
        <f t="shared" si="3258"/>
        <v>0</v>
      </c>
      <c r="M1182" s="34">
        <f t="shared" si="3256"/>
        <v>0</v>
      </c>
      <c r="N1182" s="34">
        <f t="shared" si="3276"/>
        <v>0</v>
      </c>
      <c r="O1182" s="34">
        <f t="shared" si="3259"/>
        <v>0</v>
      </c>
      <c r="P1182" s="12" t="str">
        <f t="shared" ref="P1182:Q1182" si="3292">P1181</f>
        <v>(Select Language)</v>
      </c>
      <c r="Q1182" s="12" t="str">
        <f t="shared" si="3292"/>
        <v>(Select Usage)</v>
      </c>
      <c r="R1182" s="33">
        <f t="shared" si="3260"/>
        <v>0</v>
      </c>
      <c r="S1182" s="33">
        <f t="shared" si="3261"/>
        <v>0</v>
      </c>
      <c r="T1182" s="33">
        <f t="shared" si="3262"/>
        <v>0</v>
      </c>
      <c r="U1182" s="33">
        <f t="shared" si="3263"/>
        <v>0</v>
      </c>
      <c r="V1182" s="33">
        <f t="shared" si="3264"/>
        <v>0</v>
      </c>
      <c r="W1182" s="33">
        <f t="shared" si="3265"/>
        <v>0</v>
      </c>
      <c r="X1182" s="33">
        <f t="shared" si="3266"/>
        <v>0</v>
      </c>
      <c r="Y1182" s="33">
        <f t="shared" si="3267"/>
        <v>0</v>
      </c>
      <c r="Z1182" s="33">
        <f t="shared" si="3268"/>
        <v>0</v>
      </c>
      <c r="AA1182" s="33">
        <f t="shared" si="3269"/>
        <v>0</v>
      </c>
      <c r="AB1182" s="33">
        <f t="shared" si="3270"/>
        <v>0</v>
      </c>
      <c r="AC1182" s="33">
        <f t="shared" si="3271"/>
        <v>0</v>
      </c>
      <c r="AD1182" s="26">
        <f t="shared" si="3288"/>
        <v>0</v>
      </c>
      <c r="AE1182" s="46" t="str">
        <f>IFERROR(IF(AE$3=VLOOKUP($E1182,Template!$AK$5:$AM$17,3,FALSE),$AD1182*$F1182,0),"0.00")</f>
        <v>0.00</v>
      </c>
      <c r="AF1182" s="46" t="str">
        <f>IFERROR(IF(AF$3=VLOOKUP($E1182,Template!$AK$5:$AM$17,3,FALSE),$AD1182*$F1182,0),"0.00")</f>
        <v>0.00</v>
      </c>
      <c r="AG1182" s="28">
        <f t="shared" si="3273"/>
        <v>0</v>
      </c>
      <c r="AH1182" s="13" t="s">
        <v>40</v>
      </c>
      <c r="AI1182" s="13" t="s">
        <v>41</v>
      </c>
      <c r="AK1182" s="14" t="s">
        <v>69</v>
      </c>
      <c r="AL1182" s="15">
        <v>0.15</v>
      </c>
      <c r="AM1182" s="16" t="s">
        <v>2</v>
      </c>
    </row>
    <row r="1183" spans="1:39" s="3" customFormat="1" ht="13.8" x14ac:dyDescent="0.25">
      <c r="A1183" s="7" t="str">
        <f t="shared" ref="A1183:C1183" si="3293">A1182</f>
        <v>(Enter Broadcasting Company Name)</v>
      </c>
      <c r="B1183" s="7" t="str">
        <f t="shared" si="3293"/>
        <v>(Enter Call Letters)</v>
      </c>
      <c r="C1183" s="8" t="str">
        <f t="shared" si="3293"/>
        <v>(Select AM/FM)</v>
      </c>
      <c r="D1183" s="30"/>
      <c r="E1183" s="8" t="str">
        <f t="shared" si="3275"/>
        <v>(Select Station Province)</v>
      </c>
      <c r="F1183" s="9" t="str">
        <f>IFERROR(VLOOKUP(E1183,Template!$AK$5:$AL$17,2,FALSE),"")</f>
        <v/>
      </c>
      <c r="G1183" s="42" t="s">
        <v>17</v>
      </c>
      <c r="H1183" s="42" t="s">
        <v>7</v>
      </c>
      <c r="I1183" s="32" t="s">
        <v>65</v>
      </c>
      <c r="J1183" s="32" t="s">
        <v>66</v>
      </c>
      <c r="K1183" s="33">
        <f t="shared" si="3257"/>
        <v>0</v>
      </c>
      <c r="L1183" s="33">
        <f t="shared" si="3258"/>
        <v>0</v>
      </c>
      <c r="M1183" s="34">
        <f t="shared" si="3256"/>
        <v>0</v>
      </c>
      <c r="N1183" s="34">
        <f t="shared" si="3276"/>
        <v>0</v>
      </c>
      <c r="O1183" s="34">
        <f t="shared" si="3259"/>
        <v>0</v>
      </c>
      <c r="P1183" s="12" t="str">
        <f t="shared" ref="P1183:Q1183" si="3294">P1182</f>
        <v>(Select Language)</v>
      </c>
      <c r="Q1183" s="12" t="str">
        <f t="shared" si="3294"/>
        <v>(Select Usage)</v>
      </c>
      <c r="R1183" s="33">
        <f t="shared" si="3260"/>
        <v>0</v>
      </c>
      <c r="S1183" s="33">
        <f t="shared" si="3261"/>
        <v>0</v>
      </c>
      <c r="T1183" s="33">
        <f t="shared" si="3262"/>
        <v>0</v>
      </c>
      <c r="U1183" s="33">
        <f t="shared" si="3263"/>
        <v>0</v>
      </c>
      <c r="V1183" s="33">
        <f t="shared" si="3264"/>
        <v>0</v>
      </c>
      <c r="W1183" s="33">
        <f t="shared" si="3265"/>
        <v>0</v>
      </c>
      <c r="X1183" s="33">
        <f t="shared" si="3266"/>
        <v>0</v>
      </c>
      <c r="Y1183" s="33">
        <f t="shared" si="3267"/>
        <v>0</v>
      </c>
      <c r="Z1183" s="33">
        <f t="shared" si="3268"/>
        <v>0</v>
      </c>
      <c r="AA1183" s="33">
        <f t="shared" si="3269"/>
        <v>0</v>
      </c>
      <c r="AB1183" s="33">
        <f t="shared" si="3270"/>
        <v>0</v>
      </c>
      <c r="AC1183" s="33">
        <f t="shared" si="3271"/>
        <v>0</v>
      </c>
      <c r="AD1183" s="26">
        <f>SUM(R1183:AC1183)</f>
        <v>0</v>
      </c>
      <c r="AE1183" s="46" t="str">
        <f>IFERROR(IF(AE$3=VLOOKUP($E1183,Template!$AK$5:$AM$17,3,FALSE),$AD1183*$F1183,0),"0.00")</f>
        <v>0.00</v>
      </c>
      <c r="AF1183" s="46" t="str">
        <f>IFERROR(IF(AF$3=VLOOKUP($E1183,Template!$AK$5:$AM$17,3,FALSE),$AD1183*$F1183,0),"0.00")</f>
        <v>0.00</v>
      </c>
      <c r="AG1183" s="28">
        <f t="shared" si="3273"/>
        <v>0</v>
      </c>
      <c r="AH1183" s="13" t="s">
        <v>40</v>
      </c>
      <c r="AI1183" s="13" t="s">
        <v>41</v>
      </c>
      <c r="AK1183" s="14" t="s">
        <v>29</v>
      </c>
      <c r="AL1183" s="15">
        <v>0.05</v>
      </c>
      <c r="AM1183" s="16" t="s">
        <v>3</v>
      </c>
    </row>
    <row r="1184" spans="1:39" s="3" customFormat="1" ht="13.8" x14ac:dyDescent="0.25">
      <c r="A1184" s="7" t="str">
        <f t="shared" ref="A1184:C1184" si="3295">A1183</f>
        <v>(Enter Broadcasting Company Name)</v>
      </c>
      <c r="B1184" s="7" t="str">
        <f t="shared" si="3295"/>
        <v>(Enter Call Letters)</v>
      </c>
      <c r="C1184" s="8" t="str">
        <f t="shared" si="3295"/>
        <v>(Select AM/FM)</v>
      </c>
      <c r="D1184" s="30"/>
      <c r="E1184" s="8" t="str">
        <f t="shared" si="3275"/>
        <v>(Select Station Province)</v>
      </c>
      <c r="F1184" s="9" t="str">
        <f>IFERROR(VLOOKUP(E1184,Template!$AK$5:$AL$17,2,FALSE),"")</f>
        <v/>
      </c>
      <c r="G1184" s="42" t="s">
        <v>18</v>
      </c>
      <c r="H1184" s="43" t="s">
        <v>8</v>
      </c>
      <c r="I1184" s="32" t="s">
        <v>65</v>
      </c>
      <c r="J1184" s="32" t="s">
        <v>66</v>
      </c>
      <c r="K1184" s="33">
        <f t="shared" si="3257"/>
        <v>0</v>
      </c>
      <c r="L1184" s="33">
        <f t="shared" si="3258"/>
        <v>0</v>
      </c>
      <c r="M1184" s="34">
        <f t="shared" si="3256"/>
        <v>0</v>
      </c>
      <c r="N1184" s="34">
        <f t="shared" si="3276"/>
        <v>0</v>
      </c>
      <c r="O1184" s="34">
        <f t="shared" si="3259"/>
        <v>0</v>
      </c>
      <c r="P1184" s="12" t="str">
        <f t="shared" ref="P1184:Q1184" si="3296">P1183</f>
        <v>(Select Language)</v>
      </c>
      <c r="Q1184" s="12" t="str">
        <f t="shared" si="3296"/>
        <v>(Select Usage)</v>
      </c>
      <c r="R1184" s="33">
        <f t="shared" si="3260"/>
        <v>0</v>
      </c>
      <c r="S1184" s="33">
        <f t="shared" si="3261"/>
        <v>0</v>
      </c>
      <c r="T1184" s="33">
        <f t="shared" si="3262"/>
        <v>0</v>
      </c>
      <c r="U1184" s="33">
        <f t="shared" si="3263"/>
        <v>0</v>
      </c>
      <c r="V1184" s="33">
        <f t="shared" si="3264"/>
        <v>0</v>
      </c>
      <c r="W1184" s="33">
        <f t="shared" si="3265"/>
        <v>0</v>
      </c>
      <c r="X1184" s="33">
        <f t="shared" si="3266"/>
        <v>0</v>
      </c>
      <c r="Y1184" s="33">
        <f t="shared" si="3267"/>
        <v>0</v>
      </c>
      <c r="Z1184" s="33">
        <f t="shared" si="3268"/>
        <v>0</v>
      </c>
      <c r="AA1184" s="33">
        <f t="shared" si="3269"/>
        <v>0</v>
      </c>
      <c r="AB1184" s="33">
        <f t="shared" si="3270"/>
        <v>0</v>
      </c>
      <c r="AC1184" s="33">
        <f t="shared" si="3271"/>
        <v>0</v>
      </c>
      <c r="AD1184" s="26">
        <f t="shared" ref="AD1184" si="3297">SUM(R1184:AC1184)</f>
        <v>0</v>
      </c>
      <c r="AE1184" s="46" t="str">
        <f>IFERROR(IF(AE$3=VLOOKUP($E1184,Template!$AK$5:$AM$17,3,FALSE),$AD1184*$F1184,0),"0.00")</f>
        <v>0.00</v>
      </c>
      <c r="AF1184" s="46" t="str">
        <f>IFERROR(IF(AF$3=VLOOKUP($E1184,Template!$AK$5:$AM$17,3,FALSE),$AD1184*$F1184,0),"0.00")</f>
        <v>0.00</v>
      </c>
      <c r="AG1184" s="28">
        <f t="shared" si="3273"/>
        <v>0</v>
      </c>
      <c r="AH1184" s="13" t="s">
        <v>40</v>
      </c>
      <c r="AI1184" s="13" t="s">
        <v>41</v>
      </c>
      <c r="AK1184" s="14" t="s">
        <v>21</v>
      </c>
      <c r="AL1184" s="15">
        <v>0.05</v>
      </c>
      <c r="AM1184" s="16" t="s">
        <v>3</v>
      </c>
    </row>
    <row r="1185" spans="1:39" ht="13.8" x14ac:dyDescent="0.25">
      <c r="A1185" s="19" t="s">
        <v>4</v>
      </c>
      <c r="B1185" s="19"/>
      <c r="C1185" s="20"/>
      <c r="D1185" s="20"/>
      <c r="E1185" s="20"/>
      <c r="F1185" s="20"/>
      <c r="G1185" s="44"/>
      <c r="H1185" s="44"/>
      <c r="I1185" s="21">
        <f t="shared" ref="I1185:K1185" si="3298">SUM(I1173:I1184)</f>
        <v>0</v>
      </c>
      <c r="J1185" s="21">
        <f t="shared" si="3298"/>
        <v>0</v>
      </c>
      <c r="K1185" s="21">
        <f t="shared" si="3298"/>
        <v>0</v>
      </c>
      <c r="L1185" s="21">
        <f>L1184</f>
        <v>0</v>
      </c>
      <c r="M1185" s="21">
        <f>SUM(M1173:M1184)</f>
        <v>0</v>
      </c>
      <c r="N1185" s="21">
        <f t="shared" ref="N1185:O1185" si="3299">SUM(N1173:N1184)</f>
        <v>0</v>
      </c>
      <c r="O1185" s="21">
        <f t="shared" si="3299"/>
        <v>0</v>
      </c>
      <c r="P1185" s="21"/>
      <c r="Q1185" s="22"/>
      <c r="R1185" s="21">
        <f t="shared" ref="R1185:AI1185" si="3300">SUM(R1173:R1184)</f>
        <v>0</v>
      </c>
      <c r="S1185" s="21">
        <f t="shared" si="3300"/>
        <v>0</v>
      </c>
      <c r="T1185" s="21">
        <f t="shared" si="3300"/>
        <v>0</v>
      </c>
      <c r="U1185" s="21">
        <f t="shared" si="3300"/>
        <v>0</v>
      </c>
      <c r="V1185" s="21">
        <f t="shared" si="3300"/>
        <v>0</v>
      </c>
      <c r="W1185" s="21">
        <f t="shared" si="3300"/>
        <v>0</v>
      </c>
      <c r="X1185" s="21">
        <f t="shared" si="3300"/>
        <v>0</v>
      </c>
      <c r="Y1185" s="21">
        <f t="shared" si="3300"/>
        <v>0</v>
      </c>
      <c r="Z1185" s="21">
        <f t="shared" si="3300"/>
        <v>0</v>
      </c>
      <c r="AA1185" s="21">
        <f t="shared" si="3300"/>
        <v>0</v>
      </c>
      <c r="AB1185" s="21">
        <f t="shared" si="3300"/>
        <v>0</v>
      </c>
      <c r="AC1185" s="21">
        <f t="shared" si="3300"/>
        <v>0</v>
      </c>
      <c r="AD1185" s="27">
        <f t="shared" si="3300"/>
        <v>0</v>
      </c>
      <c r="AE1185" s="21">
        <f t="shared" si="3300"/>
        <v>0</v>
      </c>
      <c r="AF1185" s="21">
        <f t="shared" si="3300"/>
        <v>0</v>
      </c>
      <c r="AG1185" s="27">
        <f t="shared" si="3300"/>
        <v>0</v>
      </c>
      <c r="AH1185" s="21">
        <f t="shared" si="3300"/>
        <v>0</v>
      </c>
      <c r="AI1185" s="21">
        <f t="shared" si="3300"/>
        <v>0</v>
      </c>
      <c r="AK1185" s="14" t="s">
        <v>71</v>
      </c>
      <c r="AL1185" s="15">
        <v>0.05</v>
      </c>
      <c r="AM1185" s="16" t="s">
        <v>3</v>
      </c>
    </row>
    <row r="1186" spans="1:39" x14ac:dyDescent="0.25">
      <c r="A1186" s="2"/>
      <c r="G1186" s="2"/>
      <c r="H1186" s="2"/>
      <c r="O1186" s="2"/>
      <c r="P1186" s="2"/>
    </row>
    <row r="1187" spans="1:39" ht="42" customHeight="1" x14ac:dyDescent="0.25">
      <c r="A1187" s="223" t="s">
        <v>63</v>
      </c>
      <c r="B1187" s="223" t="s">
        <v>43</v>
      </c>
      <c r="C1187" s="224" t="s">
        <v>19</v>
      </c>
      <c r="D1187" s="226"/>
      <c r="E1187" s="223" t="s">
        <v>14</v>
      </c>
      <c r="F1187" s="223" t="s">
        <v>38</v>
      </c>
      <c r="G1187" s="223" t="s">
        <v>1</v>
      </c>
      <c r="H1187" s="223" t="s">
        <v>5</v>
      </c>
      <c r="I1187" s="225" t="s">
        <v>31</v>
      </c>
      <c r="J1187" s="225" t="s">
        <v>32</v>
      </c>
      <c r="K1187" s="225" t="s">
        <v>48</v>
      </c>
      <c r="L1187" s="225" t="s">
        <v>0</v>
      </c>
      <c r="M1187" s="4" t="s">
        <v>45</v>
      </c>
      <c r="N1187" s="4" t="s">
        <v>46</v>
      </c>
      <c r="O1187" s="4" t="s">
        <v>47</v>
      </c>
      <c r="P1187" s="225" t="s">
        <v>50</v>
      </c>
      <c r="Q1187" s="225" t="s">
        <v>33</v>
      </c>
      <c r="R1187" s="4" t="s">
        <v>51</v>
      </c>
      <c r="S1187" s="4" t="s">
        <v>52</v>
      </c>
      <c r="T1187" s="4" t="s">
        <v>53</v>
      </c>
      <c r="U1187" s="4" t="s">
        <v>54</v>
      </c>
      <c r="V1187" s="4" t="s">
        <v>55</v>
      </c>
      <c r="W1187" s="4" t="s">
        <v>56</v>
      </c>
      <c r="X1187" s="4" t="s">
        <v>57</v>
      </c>
      <c r="Y1187" s="4" t="s">
        <v>58</v>
      </c>
      <c r="Z1187" s="4" t="s">
        <v>59</v>
      </c>
      <c r="AA1187" s="4" t="s">
        <v>62</v>
      </c>
      <c r="AB1187" s="4" t="s">
        <v>60</v>
      </c>
      <c r="AC1187" s="4" t="s">
        <v>61</v>
      </c>
      <c r="AD1187" s="233" t="s">
        <v>34</v>
      </c>
      <c r="AE1187" s="231" t="s">
        <v>2</v>
      </c>
      <c r="AF1187" s="231" t="s">
        <v>3</v>
      </c>
      <c r="AG1187" s="233" t="s">
        <v>35</v>
      </c>
      <c r="AH1187" s="223" t="s">
        <v>36</v>
      </c>
      <c r="AI1187" s="223" t="s">
        <v>37</v>
      </c>
      <c r="AK1187" s="229" t="s">
        <v>30</v>
      </c>
      <c r="AL1187" s="229"/>
      <c r="AM1187" s="229"/>
    </row>
    <row r="1188" spans="1:39" s="6" customFormat="1" ht="35.25" customHeight="1" x14ac:dyDescent="0.3">
      <c r="A1188" s="224"/>
      <c r="B1188" s="224"/>
      <c r="C1188" s="224"/>
      <c r="D1188" s="227"/>
      <c r="E1188" s="223"/>
      <c r="F1188" s="223"/>
      <c r="G1188" s="223"/>
      <c r="H1188" s="223"/>
      <c r="I1188" s="230"/>
      <c r="J1188" s="230"/>
      <c r="K1188" s="230"/>
      <c r="L1188" s="230"/>
      <c r="M1188" s="5">
        <v>0</v>
      </c>
      <c r="N1188" s="5">
        <v>625000</v>
      </c>
      <c r="O1188" s="5">
        <v>1250000</v>
      </c>
      <c r="P1188" s="225"/>
      <c r="Q1188" s="225"/>
      <c r="R1188" s="29">
        <v>4.95E-4</v>
      </c>
      <c r="S1188" s="29">
        <v>9.5200000000000005E-4</v>
      </c>
      <c r="T1188" s="29">
        <v>1.5900000000000001E-3</v>
      </c>
      <c r="U1188" s="29">
        <v>1.1169999999999999E-3</v>
      </c>
      <c r="V1188" s="29">
        <v>2.189E-3</v>
      </c>
      <c r="W1188" s="29">
        <v>4.5430000000000002E-3</v>
      </c>
      <c r="X1188" s="29">
        <v>8.8199999999999997E-4</v>
      </c>
      <c r="Y1188" s="29">
        <v>1.6949999999999999E-3</v>
      </c>
      <c r="Z1188" s="29">
        <v>2.8319999999999999E-3</v>
      </c>
      <c r="AA1188" s="29">
        <v>1.9889999999999999E-3</v>
      </c>
      <c r="AB1188" s="29">
        <v>3.8999999999999998E-3</v>
      </c>
      <c r="AC1188" s="29">
        <v>8.0949999999999998E-3</v>
      </c>
      <c r="AD1188" s="233"/>
      <c r="AE1188" s="232"/>
      <c r="AF1188" s="232"/>
      <c r="AG1188" s="234"/>
      <c r="AH1188" s="223"/>
      <c r="AI1188" s="223"/>
      <c r="AK1188" s="229"/>
      <c r="AL1188" s="229"/>
      <c r="AM1188" s="229"/>
    </row>
    <row r="1189" spans="1:39" s="3" customFormat="1" ht="13.8" x14ac:dyDescent="0.25">
      <c r="A1189" s="7" t="s">
        <v>44</v>
      </c>
      <c r="B1189" s="7" t="s">
        <v>42</v>
      </c>
      <c r="C1189" s="8" t="s">
        <v>39</v>
      </c>
      <c r="D1189" s="30"/>
      <c r="E1189" s="8" t="s">
        <v>64</v>
      </c>
      <c r="F1189" s="9" t="str">
        <f>IFERROR(VLOOKUP(E1189,Template!$AK$5:$AL$17,2,FALSE),"")</f>
        <v/>
      </c>
      <c r="G1189" s="41" t="s">
        <v>7</v>
      </c>
      <c r="H1189" s="41" t="s">
        <v>6</v>
      </c>
      <c r="I1189" s="32" t="s">
        <v>65</v>
      </c>
      <c r="J1189" s="32" t="s">
        <v>66</v>
      </c>
      <c r="K1189" s="33">
        <f>IFERROR(I1189+J1189,0)</f>
        <v>0</v>
      </c>
      <c r="L1189" s="33">
        <f>IFERROR(K1189,"")</f>
        <v>0</v>
      </c>
      <c r="M1189" s="34">
        <f t="shared" ref="M1189:M1200" si="3301">IF(L1189&lt;=$N$4,K1189,IF(L1188&gt;$N$4,0,$N$4-L1188))</f>
        <v>0</v>
      </c>
      <c r="N1189" s="34">
        <f>IF(AND(L1189&gt;$N$4,L1189&lt;=$O$4),K1189-M1189,IF(AND(L1188&gt;$N$4,L1188&lt;=$O$4),$O$4-L1188,IF(L1188&gt;$O$4,0,IF(L1189&lt;$N$4,0,MIN(L1189-$N$4,$N$4)))))</f>
        <v>0</v>
      </c>
      <c r="O1189" s="34">
        <f>IF(L1189&gt;$O$4,K1189-M1189-N1189,0)</f>
        <v>0</v>
      </c>
      <c r="P1189" s="12" t="s">
        <v>94</v>
      </c>
      <c r="Q1189" s="12" t="s">
        <v>68</v>
      </c>
      <c r="R1189" s="33">
        <f>IF(AND($Q1189="LOW",$P1189="French"),M1189*R$4,0)</f>
        <v>0</v>
      </c>
      <c r="S1189" s="33">
        <f>IF(AND($Q1189="LOW",$P1189="French"),N1189*S$4,0)</f>
        <v>0</v>
      </c>
      <c r="T1189" s="33">
        <f>IF(AND($Q1189="LOW",$P1189="French"),O1189*T$4,0)</f>
        <v>0</v>
      </c>
      <c r="U1189" s="33">
        <f>IF(AND($Q1189="HIGH",$P1189="French"),M1189*U$4,0)</f>
        <v>0</v>
      </c>
      <c r="V1189" s="33">
        <f>IF(AND($Q1189="HIGH",$P1189="French"),N1189*V$4,0)</f>
        <v>0</v>
      </c>
      <c r="W1189" s="33">
        <f>IF(AND($Q1189="HIGH",$P1189="French"),O1189*W$4,0)</f>
        <v>0</v>
      </c>
      <c r="X1189" s="33">
        <f>IF(AND($Q1189="LOW",$P1189="English"),M1189*X$4,0)</f>
        <v>0</v>
      </c>
      <c r="Y1189" s="33">
        <f>IF(AND($Q1189="LOW",$P1189="English"),N1189*Y$4,0)</f>
        <v>0</v>
      </c>
      <c r="Z1189" s="33">
        <f>IF(AND($Q1189="LOW",$P1189="English"),O1189*Z$4,0)</f>
        <v>0</v>
      </c>
      <c r="AA1189" s="33">
        <f>IF(AND($Q1189="HIGH",$P1189="English"),M1189*AA$4,0)</f>
        <v>0</v>
      </c>
      <c r="AB1189" s="33">
        <f>IF(AND($Q1189="HIGH",$P1189="English"),N1189*AB$4,0)</f>
        <v>0</v>
      </c>
      <c r="AC1189" s="33">
        <f>IF(AND($Q1189="HIGH",$P1189="English"),O1189*AC$4,0)</f>
        <v>0</v>
      </c>
      <c r="AD1189" s="26">
        <f>SUM(R1189:AC1189)</f>
        <v>0</v>
      </c>
      <c r="AE1189" s="46" t="str">
        <f>IFERROR(IF(AE$3=VLOOKUP($E1189,Template!$AK$5:$AM$17,3,FALSE),$AD1189*$F1189,0),"0.00")</f>
        <v>0.00</v>
      </c>
      <c r="AF1189" s="46" t="str">
        <f>IFERROR(IF(AF$3=VLOOKUP($E1189,Template!$AK$5:$AM$17,3,FALSE),$AD1189*$F1189,0),"0.00")</f>
        <v>0.00</v>
      </c>
      <c r="AG1189" s="28">
        <f>SUM(AD1189:AF1189)</f>
        <v>0</v>
      </c>
      <c r="AH1189" s="13" t="s">
        <v>40</v>
      </c>
      <c r="AI1189" s="13" t="s">
        <v>41</v>
      </c>
      <c r="AK1189" s="14" t="s">
        <v>25</v>
      </c>
      <c r="AL1189" s="15">
        <v>0.05</v>
      </c>
      <c r="AM1189" s="16" t="s">
        <v>3</v>
      </c>
    </row>
    <row r="1190" spans="1:39" s="3" customFormat="1" ht="13.8" x14ac:dyDescent="0.25">
      <c r="A1190" s="7" t="str">
        <f>A1189</f>
        <v>(Enter Broadcasting Company Name)</v>
      </c>
      <c r="B1190" s="7" t="str">
        <f>B1189</f>
        <v>(Enter Call Letters)</v>
      </c>
      <c r="C1190" s="8" t="str">
        <f>C1189</f>
        <v>(Select AM/FM)</v>
      </c>
      <c r="D1190" s="30"/>
      <c r="E1190" s="8" t="str">
        <f>E1189</f>
        <v>(Select Station Province)</v>
      </c>
      <c r="F1190" s="9" t="str">
        <f>IFERROR(VLOOKUP(E1190,Template!$AK$5:$AL$17,2,FALSE),"")</f>
        <v/>
      </c>
      <c r="G1190" s="42" t="s">
        <v>8</v>
      </c>
      <c r="H1190" s="42" t="s">
        <v>9</v>
      </c>
      <c r="I1190" s="32" t="s">
        <v>65</v>
      </c>
      <c r="J1190" s="32" t="s">
        <v>66</v>
      </c>
      <c r="K1190" s="33">
        <f t="shared" ref="K1190:K1200" si="3302">IFERROR(I1190+J1190,0)</f>
        <v>0</v>
      </c>
      <c r="L1190" s="33">
        <f t="shared" ref="L1190:L1200" si="3303">IFERROR(L1189+K1190,"")</f>
        <v>0</v>
      </c>
      <c r="M1190" s="34">
        <f t="shared" si="3301"/>
        <v>0</v>
      </c>
      <c r="N1190" s="34">
        <f>IF(AND(L1190&gt;$N$4,L1190&lt;=$O$4),K1190-M1190,IF(AND(L1189&gt;$N$4,L1189&lt;=$O$4),$O$4-L1189,IF(L1189&gt;$O$4,0,IF(L1190&lt;$N$4,0,MIN(L1190-$N$4,$N$4)))))</f>
        <v>0</v>
      </c>
      <c r="O1190" s="34">
        <f t="shared" ref="O1190:O1200" si="3304">IF(L1190&gt;$O$4,K1190-M1190-N1190,0)</f>
        <v>0</v>
      </c>
      <c r="P1190" s="12" t="str">
        <f>P1189</f>
        <v>(Select Language)</v>
      </c>
      <c r="Q1190" s="12" t="str">
        <f>Q1189</f>
        <v>(Select Usage)</v>
      </c>
      <c r="R1190" s="33">
        <f t="shared" ref="R1190:R1200" si="3305">IF(AND($Q1190="LOW",$P1190="French"),M1190*R$4,0)</f>
        <v>0</v>
      </c>
      <c r="S1190" s="33">
        <f t="shared" ref="S1190:S1200" si="3306">IF(AND($Q1190="LOW",$P1190="French"),N1190*S$4,0)</f>
        <v>0</v>
      </c>
      <c r="T1190" s="33">
        <f t="shared" ref="T1190:T1200" si="3307">IF(AND($Q1190="LOW",$P1190="French"),O1190*T$4,0)</f>
        <v>0</v>
      </c>
      <c r="U1190" s="33">
        <f t="shared" ref="U1190:U1200" si="3308">IF(AND($Q1190="HIGH",$P1190="French"),M1190*U$4,0)</f>
        <v>0</v>
      </c>
      <c r="V1190" s="33">
        <f t="shared" ref="V1190:V1200" si="3309">IF(AND($Q1190="HIGH",$P1190="French"),N1190*V$4,0)</f>
        <v>0</v>
      </c>
      <c r="W1190" s="33">
        <f t="shared" ref="W1190:W1200" si="3310">IF(AND($Q1190="HIGH",$P1190="French"),O1190*W$4,0)</f>
        <v>0</v>
      </c>
      <c r="X1190" s="33">
        <f t="shared" ref="X1190:X1200" si="3311">IF(AND($Q1190="LOW",$P1190="English"),M1190*X$4,0)</f>
        <v>0</v>
      </c>
      <c r="Y1190" s="33">
        <f t="shared" ref="Y1190:Y1200" si="3312">IF(AND($Q1190="LOW",$P1190="English"),N1190*Y$4,0)</f>
        <v>0</v>
      </c>
      <c r="Z1190" s="33">
        <f t="shared" ref="Z1190:Z1200" si="3313">IF(AND($Q1190="LOW",$P1190="English"),O1190*Z$4,0)</f>
        <v>0</v>
      </c>
      <c r="AA1190" s="33">
        <f t="shared" ref="AA1190:AA1200" si="3314">IF(AND($Q1190="HIGH",$P1190="English"),M1190*AA$4,0)</f>
        <v>0</v>
      </c>
      <c r="AB1190" s="33">
        <f t="shared" ref="AB1190:AB1200" si="3315">IF(AND($Q1190="HIGH",$P1190="English"),N1190*AB$4,0)</f>
        <v>0</v>
      </c>
      <c r="AC1190" s="33">
        <f t="shared" ref="AC1190:AC1200" si="3316">IF(AND($Q1190="HIGH",$P1190="English"),O1190*AC$4,0)</f>
        <v>0</v>
      </c>
      <c r="AD1190" s="26">
        <f t="shared" ref="AD1190:AD1194" si="3317">SUM(R1190:AC1190)</f>
        <v>0</v>
      </c>
      <c r="AE1190" s="46" t="str">
        <f>IFERROR(IF(AE$3=VLOOKUP($E1190,Template!$AK$5:$AM$17,3,FALSE),$AD1190*$F1190,0),"0.00")</f>
        <v>0.00</v>
      </c>
      <c r="AF1190" s="46" t="str">
        <f>IFERROR(IF(AF$3=VLOOKUP($E1190,Template!$AK$5:$AM$17,3,FALSE),$AD1190*$F1190,0),"0.00")</f>
        <v>0.00</v>
      </c>
      <c r="AG1190" s="28">
        <f t="shared" ref="AG1190:AG1200" si="3318">SUM(AD1190:AF1190)</f>
        <v>0</v>
      </c>
      <c r="AH1190" s="13" t="s">
        <v>40</v>
      </c>
      <c r="AI1190" s="13" t="s">
        <v>41</v>
      </c>
      <c r="AK1190" s="14" t="s">
        <v>23</v>
      </c>
      <c r="AL1190" s="15">
        <v>0.05</v>
      </c>
      <c r="AM1190" s="16" t="s">
        <v>3</v>
      </c>
    </row>
    <row r="1191" spans="1:39" s="3" customFormat="1" ht="13.8" x14ac:dyDescent="0.25">
      <c r="A1191" s="7" t="str">
        <f t="shared" ref="A1191:C1191" si="3319">A1190</f>
        <v>(Enter Broadcasting Company Name)</v>
      </c>
      <c r="B1191" s="7" t="str">
        <f t="shared" si="3319"/>
        <v>(Enter Call Letters)</v>
      </c>
      <c r="C1191" s="8" t="str">
        <f t="shared" si="3319"/>
        <v>(Select AM/FM)</v>
      </c>
      <c r="D1191" s="30"/>
      <c r="E1191" s="8" t="str">
        <f t="shared" ref="E1191:E1200" si="3320">E1190</f>
        <v>(Select Station Province)</v>
      </c>
      <c r="F1191" s="9" t="str">
        <f>IFERROR(VLOOKUP(E1191,Template!$AK$5:$AL$17,2,FALSE),"")</f>
        <v/>
      </c>
      <c r="G1191" s="42" t="s">
        <v>6</v>
      </c>
      <c r="H1191" s="42" t="s">
        <v>10</v>
      </c>
      <c r="I1191" s="32" t="s">
        <v>65</v>
      </c>
      <c r="J1191" s="32" t="s">
        <v>66</v>
      </c>
      <c r="K1191" s="33">
        <f t="shared" si="3302"/>
        <v>0</v>
      </c>
      <c r="L1191" s="33">
        <f t="shared" si="3303"/>
        <v>0</v>
      </c>
      <c r="M1191" s="34">
        <f t="shared" si="3301"/>
        <v>0</v>
      </c>
      <c r="N1191" s="34">
        <f t="shared" ref="N1191:N1200" si="3321">IF(AND(L1191&gt;$N$4,L1191&lt;=$O$4),K1191-M1191,IF(AND(L1190&gt;$N$4,L1190&lt;=$O$4),$O$4-L1190,IF(L1190&gt;$O$4,0,IF(L1191&lt;$N$4,0,MIN(L1191-$N$4,$N$4)))))</f>
        <v>0</v>
      </c>
      <c r="O1191" s="34">
        <f t="shared" si="3304"/>
        <v>0</v>
      </c>
      <c r="P1191" s="12" t="str">
        <f t="shared" ref="P1191:Q1191" si="3322">P1190</f>
        <v>(Select Language)</v>
      </c>
      <c r="Q1191" s="12" t="str">
        <f t="shared" si="3322"/>
        <v>(Select Usage)</v>
      </c>
      <c r="R1191" s="33">
        <f t="shared" si="3305"/>
        <v>0</v>
      </c>
      <c r="S1191" s="33">
        <f t="shared" si="3306"/>
        <v>0</v>
      </c>
      <c r="T1191" s="33">
        <f t="shared" si="3307"/>
        <v>0</v>
      </c>
      <c r="U1191" s="33">
        <f t="shared" si="3308"/>
        <v>0</v>
      </c>
      <c r="V1191" s="33">
        <f t="shared" si="3309"/>
        <v>0</v>
      </c>
      <c r="W1191" s="33">
        <f t="shared" si="3310"/>
        <v>0</v>
      </c>
      <c r="X1191" s="33">
        <f t="shared" si="3311"/>
        <v>0</v>
      </c>
      <c r="Y1191" s="33">
        <f t="shared" si="3312"/>
        <v>0</v>
      </c>
      <c r="Z1191" s="33">
        <f t="shared" si="3313"/>
        <v>0</v>
      </c>
      <c r="AA1191" s="33">
        <f t="shared" si="3314"/>
        <v>0</v>
      </c>
      <c r="AB1191" s="33">
        <f t="shared" si="3315"/>
        <v>0</v>
      </c>
      <c r="AC1191" s="33">
        <f t="shared" si="3316"/>
        <v>0</v>
      </c>
      <c r="AD1191" s="26">
        <f t="shared" si="3317"/>
        <v>0</v>
      </c>
      <c r="AE1191" s="46" t="str">
        <f>IFERROR(IF(AE$3=VLOOKUP($E1191,Template!$AK$5:$AM$17,3,FALSE),$AD1191*$F1191,0),"0.00")</f>
        <v>0.00</v>
      </c>
      <c r="AF1191" s="46" t="str">
        <f>IFERROR(IF(AF$3=VLOOKUP($E1191,Template!$AK$5:$AM$17,3,FALSE),$AD1191*$F1191,0),"0.00")</f>
        <v>0.00</v>
      </c>
      <c r="AG1191" s="28">
        <f t="shared" si="3318"/>
        <v>0</v>
      </c>
      <c r="AH1191" s="13" t="s">
        <v>40</v>
      </c>
      <c r="AI1191" s="13" t="s">
        <v>41</v>
      </c>
      <c r="AK1191" s="14" t="s">
        <v>24</v>
      </c>
      <c r="AL1191" s="15">
        <v>0.05</v>
      </c>
      <c r="AM1191" s="16" t="s">
        <v>3</v>
      </c>
    </row>
    <row r="1192" spans="1:39" s="3" customFormat="1" ht="13.8" x14ac:dyDescent="0.25">
      <c r="A1192" s="7" t="str">
        <f t="shared" ref="A1192:C1192" si="3323">A1191</f>
        <v>(Enter Broadcasting Company Name)</v>
      </c>
      <c r="B1192" s="7" t="str">
        <f t="shared" si="3323"/>
        <v>(Enter Call Letters)</v>
      </c>
      <c r="C1192" s="8" t="str">
        <f t="shared" si="3323"/>
        <v>(Select AM/FM)</v>
      </c>
      <c r="D1192" s="30"/>
      <c r="E1192" s="8" t="str">
        <f t="shared" si="3320"/>
        <v>(Select Station Province)</v>
      </c>
      <c r="F1192" s="9" t="str">
        <f>IFERROR(VLOOKUP(E1192,Template!$AK$5:$AL$17,2,FALSE),"")</f>
        <v/>
      </c>
      <c r="G1192" s="42" t="s">
        <v>9</v>
      </c>
      <c r="H1192" s="42" t="s">
        <v>11</v>
      </c>
      <c r="I1192" s="32" t="s">
        <v>65</v>
      </c>
      <c r="J1192" s="32" t="s">
        <v>66</v>
      </c>
      <c r="K1192" s="33">
        <f t="shared" si="3302"/>
        <v>0</v>
      </c>
      <c r="L1192" s="33">
        <f t="shared" si="3303"/>
        <v>0</v>
      </c>
      <c r="M1192" s="34">
        <f t="shared" si="3301"/>
        <v>0</v>
      </c>
      <c r="N1192" s="34">
        <f t="shared" si="3321"/>
        <v>0</v>
      </c>
      <c r="O1192" s="34">
        <f t="shared" si="3304"/>
        <v>0</v>
      </c>
      <c r="P1192" s="12" t="str">
        <f t="shared" ref="P1192:Q1192" si="3324">P1191</f>
        <v>(Select Language)</v>
      </c>
      <c r="Q1192" s="12" t="str">
        <f t="shared" si="3324"/>
        <v>(Select Usage)</v>
      </c>
      <c r="R1192" s="33">
        <f t="shared" si="3305"/>
        <v>0</v>
      </c>
      <c r="S1192" s="33">
        <f t="shared" si="3306"/>
        <v>0</v>
      </c>
      <c r="T1192" s="33">
        <f t="shared" si="3307"/>
        <v>0</v>
      </c>
      <c r="U1192" s="33">
        <f t="shared" si="3308"/>
        <v>0</v>
      </c>
      <c r="V1192" s="33">
        <f t="shared" si="3309"/>
        <v>0</v>
      </c>
      <c r="W1192" s="33">
        <f t="shared" si="3310"/>
        <v>0</v>
      </c>
      <c r="X1192" s="33">
        <f t="shared" si="3311"/>
        <v>0</v>
      </c>
      <c r="Y1192" s="33">
        <f t="shared" si="3312"/>
        <v>0</v>
      </c>
      <c r="Z1192" s="33">
        <f t="shared" si="3313"/>
        <v>0</v>
      </c>
      <c r="AA1192" s="33">
        <f t="shared" si="3314"/>
        <v>0</v>
      </c>
      <c r="AB1192" s="33">
        <f t="shared" si="3315"/>
        <v>0</v>
      </c>
      <c r="AC1192" s="33">
        <f t="shared" si="3316"/>
        <v>0</v>
      </c>
      <c r="AD1192" s="26">
        <f t="shared" si="3317"/>
        <v>0</v>
      </c>
      <c r="AE1192" s="46" t="str">
        <f>IFERROR(IF(AE$3=VLOOKUP($E1192,Template!$AK$5:$AM$17,3,FALSE),$AD1192*$F1192,0),"0.00")</f>
        <v>0.00</v>
      </c>
      <c r="AF1192" s="46" t="str">
        <f>IFERROR(IF(AF$3=VLOOKUP($E1192,Template!$AK$5:$AM$17,3,FALSE),$AD1192*$F1192,0),"0.00")</f>
        <v>0.00</v>
      </c>
      <c r="AG1192" s="28">
        <f t="shared" si="3318"/>
        <v>0</v>
      </c>
      <c r="AH1192" s="13" t="s">
        <v>40</v>
      </c>
      <c r="AI1192" s="13" t="s">
        <v>41</v>
      </c>
      <c r="AK1192" s="14" t="s">
        <v>22</v>
      </c>
      <c r="AL1192" s="15">
        <v>0.15</v>
      </c>
      <c r="AM1192" s="16" t="s">
        <v>2</v>
      </c>
    </row>
    <row r="1193" spans="1:39" s="3" customFormat="1" ht="13.8" x14ac:dyDescent="0.25">
      <c r="A1193" s="7" t="str">
        <f t="shared" ref="A1193:C1193" si="3325">A1192</f>
        <v>(Enter Broadcasting Company Name)</v>
      </c>
      <c r="B1193" s="7" t="str">
        <f t="shared" si="3325"/>
        <v>(Enter Call Letters)</v>
      </c>
      <c r="C1193" s="8" t="str">
        <f t="shared" si="3325"/>
        <v>(Select AM/FM)</v>
      </c>
      <c r="D1193" s="30"/>
      <c r="E1193" s="8" t="str">
        <f t="shared" si="3320"/>
        <v>(Select Station Province)</v>
      </c>
      <c r="F1193" s="9" t="str">
        <f>IFERROR(VLOOKUP(E1193,Template!$AK$5:$AL$17,2,FALSE),"")</f>
        <v/>
      </c>
      <c r="G1193" s="42" t="s">
        <v>10</v>
      </c>
      <c r="H1193" s="42" t="s">
        <v>12</v>
      </c>
      <c r="I1193" s="32" t="s">
        <v>65</v>
      </c>
      <c r="J1193" s="32" t="s">
        <v>66</v>
      </c>
      <c r="K1193" s="33">
        <f t="shared" si="3302"/>
        <v>0</v>
      </c>
      <c r="L1193" s="33">
        <f t="shared" si="3303"/>
        <v>0</v>
      </c>
      <c r="M1193" s="34">
        <f t="shared" si="3301"/>
        <v>0</v>
      </c>
      <c r="N1193" s="34">
        <f t="shared" si="3321"/>
        <v>0</v>
      </c>
      <c r="O1193" s="34">
        <f t="shared" si="3304"/>
        <v>0</v>
      </c>
      <c r="P1193" s="12" t="str">
        <f t="shared" ref="P1193:Q1193" si="3326">P1192</f>
        <v>(Select Language)</v>
      </c>
      <c r="Q1193" s="12" t="str">
        <f t="shared" si="3326"/>
        <v>(Select Usage)</v>
      </c>
      <c r="R1193" s="33">
        <f t="shared" si="3305"/>
        <v>0</v>
      </c>
      <c r="S1193" s="33">
        <f t="shared" si="3306"/>
        <v>0</v>
      </c>
      <c r="T1193" s="33">
        <f t="shared" si="3307"/>
        <v>0</v>
      </c>
      <c r="U1193" s="33">
        <f t="shared" si="3308"/>
        <v>0</v>
      </c>
      <c r="V1193" s="33">
        <f t="shared" si="3309"/>
        <v>0</v>
      </c>
      <c r="W1193" s="33">
        <f t="shared" si="3310"/>
        <v>0</v>
      </c>
      <c r="X1193" s="33">
        <f t="shared" si="3311"/>
        <v>0</v>
      </c>
      <c r="Y1193" s="33">
        <f t="shared" si="3312"/>
        <v>0</v>
      </c>
      <c r="Z1193" s="33">
        <f t="shared" si="3313"/>
        <v>0</v>
      </c>
      <c r="AA1193" s="33">
        <f t="shared" si="3314"/>
        <v>0</v>
      </c>
      <c r="AB1193" s="33">
        <f t="shared" si="3315"/>
        <v>0</v>
      </c>
      <c r="AC1193" s="33">
        <f t="shared" si="3316"/>
        <v>0</v>
      </c>
      <c r="AD1193" s="26">
        <f t="shared" si="3317"/>
        <v>0</v>
      </c>
      <c r="AE1193" s="46" t="str">
        <f>IFERROR(IF(AE$3=VLOOKUP($E1193,Template!$AK$5:$AM$17,3,FALSE),$AD1193*$F1193,0),"0.00")</f>
        <v>0.00</v>
      </c>
      <c r="AF1193" s="46" t="str">
        <f>IFERROR(IF(AF$3=VLOOKUP($E1193,Template!$AK$5:$AM$17,3,FALSE),$AD1193*$F1193,0),"0.00")</f>
        <v>0.00</v>
      </c>
      <c r="AG1193" s="28">
        <f t="shared" si="3318"/>
        <v>0</v>
      </c>
      <c r="AH1193" s="13" t="s">
        <v>40</v>
      </c>
      <c r="AI1193" s="13" t="s">
        <v>41</v>
      </c>
      <c r="AK1193" s="14" t="s">
        <v>26</v>
      </c>
      <c r="AL1193" s="15">
        <v>0.15</v>
      </c>
      <c r="AM1193" s="16" t="s">
        <v>2</v>
      </c>
    </row>
    <row r="1194" spans="1:39" s="3" customFormat="1" ht="13.8" x14ac:dyDescent="0.25">
      <c r="A1194" s="7" t="str">
        <f t="shared" ref="A1194:C1194" si="3327">A1193</f>
        <v>(Enter Broadcasting Company Name)</v>
      </c>
      <c r="B1194" s="7" t="str">
        <f t="shared" si="3327"/>
        <v>(Enter Call Letters)</v>
      </c>
      <c r="C1194" s="8" t="str">
        <f t="shared" si="3327"/>
        <v>(Select AM/FM)</v>
      </c>
      <c r="D1194" s="30"/>
      <c r="E1194" s="8" t="str">
        <f t="shared" si="3320"/>
        <v>(Select Station Province)</v>
      </c>
      <c r="F1194" s="9" t="str">
        <f>IFERROR(VLOOKUP(E1194,Template!$AK$5:$AL$17,2,FALSE),"")</f>
        <v/>
      </c>
      <c r="G1194" s="42" t="s">
        <v>11</v>
      </c>
      <c r="H1194" s="42" t="s">
        <v>13</v>
      </c>
      <c r="I1194" s="32" t="s">
        <v>65</v>
      </c>
      <c r="J1194" s="32" t="s">
        <v>66</v>
      </c>
      <c r="K1194" s="33">
        <f t="shared" si="3302"/>
        <v>0</v>
      </c>
      <c r="L1194" s="33">
        <f t="shared" si="3303"/>
        <v>0</v>
      </c>
      <c r="M1194" s="34">
        <f t="shared" si="3301"/>
        <v>0</v>
      </c>
      <c r="N1194" s="34">
        <f t="shared" si="3321"/>
        <v>0</v>
      </c>
      <c r="O1194" s="34">
        <f t="shared" si="3304"/>
        <v>0</v>
      </c>
      <c r="P1194" s="12" t="str">
        <f t="shared" ref="P1194:Q1194" si="3328">P1193</f>
        <v>(Select Language)</v>
      </c>
      <c r="Q1194" s="12" t="str">
        <f t="shared" si="3328"/>
        <v>(Select Usage)</v>
      </c>
      <c r="R1194" s="33">
        <f t="shared" si="3305"/>
        <v>0</v>
      </c>
      <c r="S1194" s="33">
        <f t="shared" si="3306"/>
        <v>0</v>
      </c>
      <c r="T1194" s="33">
        <f t="shared" si="3307"/>
        <v>0</v>
      </c>
      <c r="U1194" s="33">
        <f t="shared" si="3308"/>
        <v>0</v>
      </c>
      <c r="V1194" s="33">
        <f t="shared" si="3309"/>
        <v>0</v>
      </c>
      <c r="W1194" s="33">
        <f t="shared" si="3310"/>
        <v>0</v>
      </c>
      <c r="X1194" s="33">
        <f t="shared" si="3311"/>
        <v>0</v>
      </c>
      <c r="Y1194" s="33">
        <f t="shared" si="3312"/>
        <v>0</v>
      </c>
      <c r="Z1194" s="33">
        <f t="shared" si="3313"/>
        <v>0</v>
      </c>
      <c r="AA1194" s="33">
        <f t="shared" si="3314"/>
        <v>0</v>
      </c>
      <c r="AB1194" s="33">
        <f t="shared" si="3315"/>
        <v>0</v>
      </c>
      <c r="AC1194" s="33">
        <f t="shared" si="3316"/>
        <v>0</v>
      </c>
      <c r="AD1194" s="26">
        <f t="shared" si="3317"/>
        <v>0</v>
      </c>
      <c r="AE1194" s="46" t="str">
        <f>IFERROR(IF(AE$3=VLOOKUP($E1194,Template!$AK$5:$AM$17,3,FALSE),$AD1194*$F1194,0),"0.00")</f>
        <v>0.00</v>
      </c>
      <c r="AF1194" s="46" t="str">
        <f>IFERROR(IF(AF$3=VLOOKUP($E1194,Template!$AK$5:$AM$17,3,FALSE),$AD1194*$F1194,0),"0.00")</f>
        <v>0.00</v>
      </c>
      <c r="AG1194" s="28">
        <f t="shared" si="3318"/>
        <v>0</v>
      </c>
      <c r="AH1194" s="13" t="s">
        <v>40</v>
      </c>
      <c r="AI1194" s="13" t="s">
        <v>41</v>
      </c>
      <c r="AK1194" s="14" t="s">
        <v>27</v>
      </c>
      <c r="AL1194" s="15">
        <v>0.15</v>
      </c>
      <c r="AM1194" s="16" t="s">
        <v>2</v>
      </c>
    </row>
    <row r="1195" spans="1:39" s="3" customFormat="1" ht="13.8" x14ac:dyDescent="0.25">
      <c r="A1195" s="7" t="str">
        <f t="shared" ref="A1195:C1195" si="3329">A1194</f>
        <v>(Enter Broadcasting Company Name)</v>
      </c>
      <c r="B1195" s="7" t="str">
        <f t="shared" si="3329"/>
        <v>(Enter Call Letters)</v>
      </c>
      <c r="C1195" s="8" t="str">
        <f t="shared" si="3329"/>
        <v>(Select AM/FM)</v>
      </c>
      <c r="D1195" s="30"/>
      <c r="E1195" s="8" t="str">
        <f t="shared" si="3320"/>
        <v>(Select Station Province)</v>
      </c>
      <c r="F1195" s="9" t="str">
        <f>IFERROR(VLOOKUP(E1195,Template!$AK$5:$AL$17,2,FALSE),"")</f>
        <v/>
      </c>
      <c r="G1195" s="42" t="s">
        <v>12</v>
      </c>
      <c r="H1195" s="42" t="s">
        <v>15</v>
      </c>
      <c r="I1195" s="32" t="s">
        <v>65</v>
      </c>
      <c r="J1195" s="32" t="s">
        <v>66</v>
      </c>
      <c r="K1195" s="33">
        <f t="shared" si="3302"/>
        <v>0</v>
      </c>
      <c r="L1195" s="33">
        <f t="shared" si="3303"/>
        <v>0</v>
      </c>
      <c r="M1195" s="34">
        <f t="shared" si="3301"/>
        <v>0</v>
      </c>
      <c r="N1195" s="34">
        <f t="shared" si="3321"/>
        <v>0</v>
      </c>
      <c r="O1195" s="34">
        <f t="shared" si="3304"/>
        <v>0</v>
      </c>
      <c r="P1195" s="12" t="str">
        <f t="shared" ref="P1195:Q1195" si="3330">P1194</f>
        <v>(Select Language)</v>
      </c>
      <c r="Q1195" s="12" t="str">
        <f t="shared" si="3330"/>
        <v>(Select Usage)</v>
      </c>
      <c r="R1195" s="33">
        <f t="shared" si="3305"/>
        <v>0</v>
      </c>
      <c r="S1195" s="33">
        <f t="shared" si="3306"/>
        <v>0</v>
      </c>
      <c r="T1195" s="33">
        <f t="shared" si="3307"/>
        <v>0</v>
      </c>
      <c r="U1195" s="33">
        <f t="shared" si="3308"/>
        <v>0</v>
      </c>
      <c r="V1195" s="33">
        <f t="shared" si="3309"/>
        <v>0</v>
      </c>
      <c r="W1195" s="33">
        <f t="shared" si="3310"/>
        <v>0</v>
      </c>
      <c r="X1195" s="33">
        <f t="shared" si="3311"/>
        <v>0</v>
      </c>
      <c r="Y1195" s="33">
        <f t="shared" si="3312"/>
        <v>0</v>
      </c>
      <c r="Z1195" s="33">
        <f t="shared" si="3313"/>
        <v>0</v>
      </c>
      <c r="AA1195" s="33">
        <f t="shared" si="3314"/>
        <v>0</v>
      </c>
      <c r="AB1195" s="33">
        <f t="shared" si="3315"/>
        <v>0</v>
      </c>
      <c r="AC1195" s="33">
        <f t="shared" si="3316"/>
        <v>0</v>
      </c>
      <c r="AD1195" s="26">
        <f>SUM(R1195:AC1195)</f>
        <v>0</v>
      </c>
      <c r="AE1195" s="46" t="str">
        <f>IFERROR(IF(AE$3=VLOOKUP($E1195,Template!$AK$5:$AM$17,3,FALSE),$AD1195*$F1195,0),"0.00")</f>
        <v>0.00</v>
      </c>
      <c r="AF1195" s="46" t="str">
        <f>IFERROR(IF(AF$3=VLOOKUP($E1195,Template!$AK$5:$AM$17,3,FALSE),$AD1195*$F1195,0),"0.00")</f>
        <v>0.00</v>
      </c>
      <c r="AG1195" s="28">
        <f t="shared" si="3318"/>
        <v>0</v>
      </c>
      <c r="AH1195" s="13" t="s">
        <v>40</v>
      </c>
      <c r="AI1195" s="13" t="s">
        <v>41</v>
      </c>
      <c r="AK1195" s="14" t="s">
        <v>28</v>
      </c>
      <c r="AL1195" s="15">
        <v>0.05</v>
      </c>
      <c r="AM1195" s="16" t="s">
        <v>3</v>
      </c>
    </row>
    <row r="1196" spans="1:39" s="3" customFormat="1" ht="13.8" x14ac:dyDescent="0.25">
      <c r="A1196" s="7" t="str">
        <f t="shared" ref="A1196:C1196" si="3331">A1195</f>
        <v>(Enter Broadcasting Company Name)</v>
      </c>
      <c r="B1196" s="7" t="str">
        <f t="shared" si="3331"/>
        <v>(Enter Call Letters)</v>
      </c>
      <c r="C1196" s="8" t="str">
        <f t="shared" si="3331"/>
        <v>(Select AM/FM)</v>
      </c>
      <c r="D1196" s="30"/>
      <c r="E1196" s="8" t="str">
        <f t="shared" si="3320"/>
        <v>(Select Station Province)</v>
      </c>
      <c r="F1196" s="9" t="str">
        <f>IFERROR(VLOOKUP(E1196,Template!$AK$5:$AL$17,2,FALSE),"")</f>
        <v/>
      </c>
      <c r="G1196" s="42" t="s">
        <v>13</v>
      </c>
      <c r="H1196" s="42" t="s">
        <v>16</v>
      </c>
      <c r="I1196" s="32" t="s">
        <v>65</v>
      </c>
      <c r="J1196" s="32" t="s">
        <v>66</v>
      </c>
      <c r="K1196" s="33">
        <f t="shared" si="3302"/>
        <v>0</v>
      </c>
      <c r="L1196" s="33">
        <f t="shared" si="3303"/>
        <v>0</v>
      </c>
      <c r="M1196" s="34">
        <f t="shared" si="3301"/>
        <v>0</v>
      </c>
      <c r="N1196" s="34">
        <f t="shared" si="3321"/>
        <v>0</v>
      </c>
      <c r="O1196" s="34">
        <f t="shared" si="3304"/>
        <v>0</v>
      </c>
      <c r="P1196" s="12" t="str">
        <f t="shared" ref="P1196:Q1196" si="3332">P1195</f>
        <v>(Select Language)</v>
      </c>
      <c r="Q1196" s="12" t="str">
        <f t="shared" si="3332"/>
        <v>(Select Usage)</v>
      </c>
      <c r="R1196" s="33">
        <f t="shared" si="3305"/>
        <v>0</v>
      </c>
      <c r="S1196" s="33">
        <f t="shared" si="3306"/>
        <v>0</v>
      </c>
      <c r="T1196" s="33">
        <f t="shared" si="3307"/>
        <v>0</v>
      </c>
      <c r="U1196" s="33">
        <f t="shared" si="3308"/>
        <v>0</v>
      </c>
      <c r="V1196" s="33">
        <f t="shared" si="3309"/>
        <v>0</v>
      </c>
      <c r="W1196" s="33">
        <f t="shared" si="3310"/>
        <v>0</v>
      </c>
      <c r="X1196" s="33">
        <f t="shared" si="3311"/>
        <v>0</v>
      </c>
      <c r="Y1196" s="33">
        <f t="shared" si="3312"/>
        <v>0</v>
      </c>
      <c r="Z1196" s="33">
        <f t="shared" si="3313"/>
        <v>0</v>
      </c>
      <c r="AA1196" s="33">
        <f t="shared" si="3314"/>
        <v>0</v>
      </c>
      <c r="AB1196" s="33">
        <f t="shared" si="3315"/>
        <v>0</v>
      </c>
      <c r="AC1196" s="33">
        <f t="shared" si="3316"/>
        <v>0</v>
      </c>
      <c r="AD1196" s="26">
        <f t="shared" ref="AD1196:AD1198" si="3333">SUM(R1196:AC1196)</f>
        <v>0</v>
      </c>
      <c r="AE1196" s="46" t="str">
        <f>IFERROR(IF(AE$3=VLOOKUP($E1196,Template!$AK$5:$AM$17,3,FALSE),$AD1196*$F1196,0),"0.00")</f>
        <v>0.00</v>
      </c>
      <c r="AF1196" s="46" t="str">
        <f>IFERROR(IF(AF$3=VLOOKUP($E1196,Template!$AK$5:$AM$17,3,FALSE),$AD1196*$F1196,0),"0.00")</f>
        <v>0.00</v>
      </c>
      <c r="AG1196" s="28">
        <f t="shared" si="3318"/>
        <v>0</v>
      </c>
      <c r="AH1196" s="13" t="s">
        <v>40</v>
      </c>
      <c r="AI1196" s="13" t="s">
        <v>41</v>
      </c>
      <c r="AK1196" s="14" t="s">
        <v>70</v>
      </c>
      <c r="AL1196" s="15">
        <v>0.05</v>
      </c>
      <c r="AM1196" s="16" t="s">
        <v>3</v>
      </c>
    </row>
    <row r="1197" spans="1:39" s="3" customFormat="1" ht="13.8" x14ac:dyDescent="0.25">
      <c r="A1197" s="7" t="str">
        <f t="shared" ref="A1197:C1197" si="3334">A1196</f>
        <v>(Enter Broadcasting Company Name)</v>
      </c>
      <c r="B1197" s="7" t="str">
        <f t="shared" si="3334"/>
        <v>(Enter Call Letters)</v>
      </c>
      <c r="C1197" s="8" t="str">
        <f t="shared" si="3334"/>
        <v>(Select AM/FM)</v>
      </c>
      <c r="D1197" s="30"/>
      <c r="E1197" s="8" t="str">
        <f t="shared" si="3320"/>
        <v>(Select Station Province)</v>
      </c>
      <c r="F1197" s="9" t="str">
        <f>IFERROR(VLOOKUP(E1197,Template!$AK$5:$AL$17,2,FALSE),"")</f>
        <v/>
      </c>
      <c r="G1197" s="42" t="s">
        <v>15</v>
      </c>
      <c r="H1197" s="42" t="s">
        <v>17</v>
      </c>
      <c r="I1197" s="32" t="s">
        <v>65</v>
      </c>
      <c r="J1197" s="32" t="s">
        <v>66</v>
      </c>
      <c r="K1197" s="33">
        <f t="shared" si="3302"/>
        <v>0</v>
      </c>
      <c r="L1197" s="33">
        <f t="shared" si="3303"/>
        <v>0</v>
      </c>
      <c r="M1197" s="34">
        <f t="shared" si="3301"/>
        <v>0</v>
      </c>
      <c r="N1197" s="34">
        <f t="shared" si="3321"/>
        <v>0</v>
      </c>
      <c r="O1197" s="34">
        <f t="shared" si="3304"/>
        <v>0</v>
      </c>
      <c r="P1197" s="12" t="str">
        <f t="shared" ref="P1197:Q1197" si="3335">P1196</f>
        <v>(Select Language)</v>
      </c>
      <c r="Q1197" s="12" t="str">
        <f t="shared" si="3335"/>
        <v>(Select Usage)</v>
      </c>
      <c r="R1197" s="33">
        <f t="shared" si="3305"/>
        <v>0</v>
      </c>
      <c r="S1197" s="33">
        <f t="shared" si="3306"/>
        <v>0</v>
      </c>
      <c r="T1197" s="33">
        <f t="shared" si="3307"/>
        <v>0</v>
      </c>
      <c r="U1197" s="33">
        <f t="shared" si="3308"/>
        <v>0</v>
      </c>
      <c r="V1197" s="33">
        <f t="shared" si="3309"/>
        <v>0</v>
      </c>
      <c r="W1197" s="33">
        <f t="shared" si="3310"/>
        <v>0</v>
      </c>
      <c r="X1197" s="33">
        <f t="shared" si="3311"/>
        <v>0</v>
      </c>
      <c r="Y1197" s="33">
        <f t="shared" si="3312"/>
        <v>0</v>
      </c>
      <c r="Z1197" s="33">
        <f t="shared" si="3313"/>
        <v>0</v>
      </c>
      <c r="AA1197" s="33">
        <f t="shared" si="3314"/>
        <v>0</v>
      </c>
      <c r="AB1197" s="33">
        <f t="shared" si="3315"/>
        <v>0</v>
      </c>
      <c r="AC1197" s="33">
        <f t="shared" si="3316"/>
        <v>0</v>
      </c>
      <c r="AD1197" s="26">
        <f t="shared" si="3333"/>
        <v>0</v>
      </c>
      <c r="AE1197" s="46" t="str">
        <f>IFERROR(IF(AE$3=VLOOKUP($E1197,Template!$AK$5:$AM$17,3,FALSE),$AD1197*$F1197,0),"0.00")</f>
        <v>0.00</v>
      </c>
      <c r="AF1197" s="46" t="str">
        <f>IFERROR(IF(AF$3=VLOOKUP($E1197,Template!$AK$5:$AM$17,3,FALSE),$AD1197*$F1197,0),"0.00")</f>
        <v>0.00</v>
      </c>
      <c r="AG1197" s="28">
        <f t="shared" si="3318"/>
        <v>0</v>
      </c>
      <c r="AH1197" s="13" t="s">
        <v>40</v>
      </c>
      <c r="AI1197" s="13" t="s">
        <v>41</v>
      </c>
      <c r="AK1197" s="14" t="s">
        <v>20</v>
      </c>
      <c r="AL1197" s="15">
        <v>0.13</v>
      </c>
      <c r="AM1197" s="16" t="s">
        <v>2</v>
      </c>
    </row>
    <row r="1198" spans="1:39" s="3" customFormat="1" ht="13.8" x14ac:dyDescent="0.25">
      <c r="A1198" s="7" t="str">
        <f t="shared" ref="A1198:C1198" si="3336">A1197</f>
        <v>(Enter Broadcasting Company Name)</v>
      </c>
      <c r="B1198" s="7" t="str">
        <f t="shared" si="3336"/>
        <v>(Enter Call Letters)</v>
      </c>
      <c r="C1198" s="8" t="str">
        <f t="shared" si="3336"/>
        <v>(Select AM/FM)</v>
      </c>
      <c r="D1198" s="30"/>
      <c r="E1198" s="8" t="str">
        <f t="shared" si="3320"/>
        <v>(Select Station Province)</v>
      </c>
      <c r="F1198" s="9" t="str">
        <f>IFERROR(VLOOKUP(E1198,Template!$AK$5:$AL$17,2,FALSE),"")</f>
        <v/>
      </c>
      <c r="G1198" s="42" t="s">
        <v>16</v>
      </c>
      <c r="H1198" s="42" t="s">
        <v>18</v>
      </c>
      <c r="I1198" s="32" t="s">
        <v>65</v>
      </c>
      <c r="J1198" s="32" t="s">
        <v>66</v>
      </c>
      <c r="K1198" s="33">
        <f t="shared" si="3302"/>
        <v>0</v>
      </c>
      <c r="L1198" s="33">
        <f t="shared" si="3303"/>
        <v>0</v>
      </c>
      <c r="M1198" s="34">
        <f t="shared" si="3301"/>
        <v>0</v>
      </c>
      <c r="N1198" s="34">
        <f t="shared" si="3321"/>
        <v>0</v>
      </c>
      <c r="O1198" s="34">
        <f t="shared" si="3304"/>
        <v>0</v>
      </c>
      <c r="P1198" s="12" t="str">
        <f t="shared" ref="P1198:Q1198" si="3337">P1197</f>
        <v>(Select Language)</v>
      </c>
      <c r="Q1198" s="12" t="str">
        <f t="shared" si="3337"/>
        <v>(Select Usage)</v>
      </c>
      <c r="R1198" s="33">
        <f t="shared" si="3305"/>
        <v>0</v>
      </c>
      <c r="S1198" s="33">
        <f t="shared" si="3306"/>
        <v>0</v>
      </c>
      <c r="T1198" s="33">
        <f t="shared" si="3307"/>
        <v>0</v>
      </c>
      <c r="U1198" s="33">
        <f t="shared" si="3308"/>
        <v>0</v>
      </c>
      <c r="V1198" s="33">
        <f t="shared" si="3309"/>
        <v>0</v>
      </c>
      <c r="W1198" s="33">
        <f t="shared" si="3310"/>
        <v>0</v>
      </c>
      <c r="X1198" s="33">
        <f t="shared" si="3311"/>
        <v>0</v>
      </c>
      <c r="Y1198" s="33">
        <f t="shared" si="3312"/>
        <v>0</v>
      </c>
      <c r="Z1198" s="33">
        <f t="shared" si="3313"/>
        <v>0</v>
      </c>
      <c r="AA1198" s="33">
        <f t="shared" si="3314"/>
        <v>0</v>
      </c>
      <c r="AB1198" s="33">
        <f t="shared" si="3315"/>
        <v>0</v>
      </c>
      <c r="AC1198" s="33">
        <f t="shared" si="3316"/>
        <v>0</v>
      </c>
      <c r="AD1198" s="26">
        <f t="shared" si="3333"/>
        <v>0</v>
      </c>
      <c r="AE1198" s="46" t="str">
        <f>IFERROR(IF(AE$3=VLOOKUP($E1198,Template!$AK$5:$AM$17,3,FALSE),$AD1198*$F1198,0),"0.00")</f>
        <v>0.00</v>
      </c>
      <c r="AF1198" s="46" t="str">
        <f>IFERROR(IF(AF$3=VLOOKUP($E1198,Template!$AK$5:$AM$17,3,FALSE),$AD1198*$F1198,0),"0.00")</f>
        <v>0.00</v>
      </c>
      <c r="AG1198" s="28">
        <f t="shared" si="3318"/>
        <v>0</v>
      </c>
      <c r="AH1198" s="13" t="s">
        <v>40</v>
      </c>
      <c r="AI1198" s="13" t="s">
        <v>41</v>
      </c>
      <c r="AK1198" s="14" t="s">
        <v>69</v>
      </c>
      <c r="AL1198" s="15">
        <v>0.15</v>
      </c>
      <c r="AM1198" s="16" t="s">
        <v>2</v>
      </c>
    </row>
    <row r="1199" spans="1:39" s="3" customFormat="1" ht="13.8" x14ac:dyDescent="0.25">
      <c r="A1199" s="7" t="str">
        <f t="shared" ref="A1199:C1199" si="3338">A1198</f>
        <v>(Enter Broadcasting Company Name)</v>
      </c>
      <c r="B1199" s="7" t="str">
        <f t="shared" si="3338"/>
        <v>(Enter Call Letters)</v>
      </c>
      <c r="C1199" s="8" t="str">
        <f t="shared" si="3338"/>
        <v>(Select AM/FM)</v>
      </c>
      <c r="D1199" s="30"/>
      <c r="E1199" s="8" t="str">
        <f t="shared" si="3320"/>
        <v>(Select Station Province)</v>
      </c>
      <c r="F1199" s="9" t="str">
        <f>IFERROR(VLOOKUP(E1199,Template!$AK$5:$AL$17,2,FALSE),"")</f>
        <v/>
      </c>
      <c r="G1199" s="42" t="s">
        <v>17</v>
      </c>
      <c r="H1199" s="42" t="s">
        <v>7</v>
      </c>
      <c r="I1199" s="32" t="s">
        <v>65</v>
      </c>
      <c r="J1199" s="32" t="s">
        <v>66</v>
      </c>
      <c r="K1199" s="33">
        <f t="shared" si="3302"/>
        <v>0</v>
      </c>
      <c r="L1199" s="33">
        <f t="shared" si="3303"/>
        <v>0</v>
      </c>
      <c r="M1199" s="34">
        <f t="shared" si="3301"/>
        <v>0</v>
      </c>
      <c r="N1199" s="34">
        <f t="shared" si="3321"/>
        <v>0</v>
      </c>
      <c r="O1199" s="34">
        <f t="shared" si="3304"/>
        <v>0</v>
      </c>
      <c r="P1199" s="12" t="str">
        <f t="shared" ref="P1199:Q1199" si="3339">P1198</f>
        <v>(Select Language)</v>
      </c>
      <c r="Q1199" s="12" t="str">
        <f t="shared" si="3339"/>
        <v>(Select Usage)</v>
      </c>
      <c r="R1199" s="33">
        <f t="shared" si="3305"/>
        <v>0</v>
      </c>
      <c r="S1199" s="33">
        <f t="shared" si="3306"/>
        <v>0</v>
      </c>
      <c r="T1199" s="33">
        <f t="shared" si="3307"/>
        <v>0</v>
      </c>
      <c r="U1199" s="33">
        <f t="shared" si="3308"/>
        <v>0</v>
      </c>
      <c r="V1199" s="33">
        <f t="shared" si="3309"/>
        <v>0</v>
      </c>
      <c r="W1199" s="33">
        <f t="shared" si="3310"/>
        <v>0</v>
      </c>
      <c r="X1199" s="33">
        <f t="shared" si="3311"/>
        <v>0</v>
      </c>
      <c r="Y1199" s="33">
        <f t="shared" si="3312"/>
        <v>0</v>
      </c>
      <c r="Z1199" s="33">
        <f t="shared" si="3313"/>
        <v>0</v>
      </c>
      <c r="AA1199" s="33">
        <f t="shared" si="3314"/>
        <v>0</v>
      </c>
      <c r="AB1199" s="33">
        <f t="shared" si="3315"/>
        <v>0</v>
      </c>
      <c r="AC1199" s="33">
        <f t="shared" si="3316"/>
        <v>0</v>
      </c>
      <c r="AD1199" s="26">
        <f>SUM(R1199:AC1199)</f>
        <v>0</v>
      </c>
      <c r="AE1199" s="46" t="str">
        <f>IFERROR(IF(AE$3=VLOOKUP($E1199,Template!$AK$5:$AM$17,3,FALSE),$AD1199*$F1199,0),"0.00")</f>
        <v>0.00</v>
      </c>
      <c r="AF1199" s="46" t="str">
        <f>IFERROR(IF(AF$3=VLOOKUP($E1199,Template!$AK$5:$AM$17,3,FALSE),$AD1199*$F1199,0),"0.00")</f>
        <v>0.00</v>
      </c>
      <c r="AG1199" s="28">
        <f t="shared" si="3318"/>
        <v>0</v>
      </c>
      <c r="AH1199" s="13" t="s">
        <v>40</v>
      </c>
      <c r="AI1199" s="13" t="s">
        <v>41</v>
      </c>
      <c r="AK1199" s="14" t="s">
        <v>29</v>
      </c>
      <c r="AL1199" s="15">
        <v>0.05</v>
      </c>
      <c r="AM1199" s="16" t="s">
        <v>3</v>
      </c>
    </row>
    <row r="1200" spans="1:39" s="3" customFormat="1" ht="13.8" x14ac:dyDescent="0.25">
      <c r="A1200" s="7" t="str">
        <f t="shared" ref="A1200:C1200" si="3340">A1199</f>
        <v>(Enter Broadcasting Company Name)</v>
      </c>
      <c r="B1200" s="7" t="str">
        <f t="shared" si="3340"/>
        <v>(Enter Call Letters)</v>
      </c>
      <c r="C1200" s="8" t="str">
        <f t="shared" si="3340"/>
        <v>(Select AM/FM)</v>
      </c>
      <c r="D1200" s="30"/>
      <c r="E1200" s="8" t="str">
        <f t="shared" si="3320"/>
        <v>(Select Station Province)</v>
      </c>
      <c r="F1200" s="9" t="str">
        <f>IFERROR(VLOOKUP(E1200,Template!$AK$5:$AL$17,2,FALSE),"")</f>
        <v/>
      </c>
      <c r="G1200" s="42" t="s">
        <v>18</v>
      </c>
      <c r="H1200" s="43" t="s">
        <v>8</v>
      </c>
      <c r="I1200" s="32" t="s">
        <v>65</v>
      </c>
      <c r="J1200" s="32" t="s">
        <v>66</v>
      </c>
      <c r="K1200" s="33">
        <f t="shared" si="3302"/>
        <v>0</v>
      </c>
      <c r="L1200" s="33">
        <f t="shared" si="3303"/>
        <v>0</v>
      </c>
      <c r="M1200" s="34">
        <f t="shared" si="3301"/>
        <v>0</v>
      </c>
      <c r="N1200" s="34">
        <f t="shared" si="3321"/>
        <v>0</v>
      </c>
      <c r="O1200" s="34">
        <f t="shared" si="3304"/>
        <v>0</v>
      </c>
      <c r="P1200" s="12" t="str">
        <f t="shared" ref="P1200:Q1200" si="3341">P1199</f>
        <v>(Select Language)</v>
      </c>
      <c r="Q1200" s="12" t="str">
        <f t="shared" si="3341"/>
        <v>(Select Usage)</v>
      </c>
      <c r="R1200" s="33">
        <f t="shared" si="3305"/>
        <v>0</v>
      </c>
      <c r="S1200" s="33">
        <f t="shared" si="3306"/>
        <v>0</v>
      </c>
      <c r="T1200" s="33">
        <f t="shared" si="3307"/>
        <v>0</v>
      </c>
      <c r="U1200" s="33">
        <f t="shared" si="3308"/>
        <v>0</v>
      </c>
      <c r="V1200" s="33">
        <f t="shared" si="3309"/>
        <v>0</v>
      </c>
      <c r="W1200" s="33">
        <f t="shared" si="3310"/>
        <v>0</v>
      </c>
      <c r="X1200" s="33">
        <f t="shared" si="3311"/>
        <v>0</v>
      </c>
      <c r="Y1200" s="33">
        <f t="shared" si="3312"/>
        <v>0</v>
      </c>
      <c r="Z1200" s="33">
        <f t="shared" si="3313"/>
        <v>0</v>
      </c>
      <c r="AA1200" s="33">
        <f t="shared" si="3314"/>
        <v>0</v>
      </c>
      <c r="AB1200" s="33">
        <f t="shared" si="3315"/>
        <v>0</v>
      </c>
      <c r="AC1200" s="33">
        <f t="shared" si="3316"/>
        <v>0</v>
      </c>
      <c r="AD1200" s="26">
        <f t="shared" ref="AD1200" si="3342">SUM(R1200:AC1200)</f>
        <v>0</v>
      </c>
      <c r="AE1200" s="46" t="str">
        <f>IFERROR(IF(AE$3=VLOOKUP($E1200,Template!$AK$5:$AM$17,3,FALSE),$AD1200*$F1200,0),"0.00")</f>
        <v>0.00</v>
      </c>
      <c r="AF1200" s="46" t="str">
        <f>IFERROR(IF(AF$3=VLOOKUP($E1200,Template!$AK$5:$AM$17,3,FALSE),$AD1200*$F1200,0),"0.00")</f>
        <v>0.00</v>
      </c>
      <c r="AG1200" s="28">
        <f t="shared" si="3318"/>
        <v>0</v>
      </c>
      <c r="AH1200" s="13" t="s">
        <v>40</v>
      </c>
      <c r="AI1200" s="13" t="s">
        <v>41</v>
      </c>
      <c r="AK1200" s="14" t="s">
        <v>21</v>
      </c>
      <c r="AL1200" s="15">
        <v>0.05</v>
      </c>
      <c r="AM1200" s="16" t="s">
        <v>3</v>
      </c>
    </row>
    <row r="1201" spans="1:39" ht="13.8" x14ac:dyDescent="0.25">
      <c r="A1201" s="19" t="s">
        <v>4</v>
      </c>
      <c r="B1201" s="19"/>
      <c r="C1201" s="20"/>
      <c r="D1201" s="20"/>
      <c r="E1201" s="20"/>
      <c r="F1201" s="20"/>
      <c r="G1201" s="44"/>
      <c r="H1201" s="44"/>
      <c r="I1201" s="21">
        <f t="shared" ref="I1201:K1201" si="3343">SUM(I1189:I1200)</f>
        <v>0</v>
      </c>
      <c r="J1201" s="21">
        <f t="shared" si="3343"/>
        <v>0</v>
      </c>
      <c r="K1201" s="21">
        <f t="shared" si="3343"/>
        <v>0</v>
      </c>
      <c r="L1201" s="21">
        <f>L1200</f>
        <v>0</v>
      </c>
      <c r="M1201" s="21">
        <f>SUM(M1189:M1200)</f>
        <v>0</v>
      </c>
      <c r="N1201" s="21">
        <f t="shared" ref="N1201:O1201" si="3344">SUM(N1189:N1200)</f>
        <v>0</v>
      </c>
      <c r="O1201" s="21">
        <f t="shared" si="3344"/>
        <v>0</v>
      </c>
      <c r="P1201" s="21"/>
      <c r="Q1201" s="22"/>
      <c r="R1201" s="21">
        <f t="shared" ref="R1201:AI1201" si="3345">SUM(R1189:R1200)</f>
        <v>0</v>
      </c>
      <c r="S1201" s="21">
        <f t="shared" si="3345"/>
        <v>0</v>
      </c>
      <c r="T1201" s="21">
        <f t="shared" si="3345"/>
        <v>0</v>
      </c>
      <c r="U1201" s="21">
        <f t="shared" si="3345"/>
        <v>0</v>
      </c>
      <c r="V1201" s="21">
        <f t="shared" si="3345"/>
        <v>0</v>
      </c>
      <c r="W1201" s="21">
        <f t="shared" si="3345"/>
        <v>0</v>
      </c>
      <c r="X1201" s="21">
        <f t="shared" si="3345"/>
        <v>0</v>
      </c>
      <c r="Y1201" s="21">
        <f t="shared" si="3345"/>
        <v>0</v>
      </c>
      <c r="Z1201" s="21">
        <f t="shared" si="3345"/>
        <v>0</v>
      </c>
      <c r="AA1201" s="21">
        <f t="shared" si="3345"/>
        <v>0</v>
      </c>
      <c r="AB1201" s="21">
        <f t="shared" si="3345"/>
        <v>0</v>
      </c>
      <c r="AC1201" s="21">
        <f t="shared" si="3345"/>
        <v>0</v>
      </c>
      <c r="AD1201" s="27">
        <f t="shared" si="3345"/>
        <v>0</v>
      </c>
      <c r="AE1201" s="21">
        <f t="shared" si="3345"/>
        <v>0</v>
      </c>
      <c r="AF1201" s="21">
        <f t="shared" si="3345"/>
        <v>0</v>
      </c>
      <c r="AG1201" s="27">
        <f t="shared" si="3345"/>
        <v>0</v>
      </c>
      <c r="AH1201" s="21">
        <f t="shared" si="3345"/>
        <v>0</v>
      </c>
      <c r="AI1201" s="21">
        <f t="shared" si="3345"/>
        <v>0</v>
      </c>
      <c r="AK1201" s="14" t="s">
        <v>71</v>
      </c>
      <c r="AL1201" s="15">
        <v>0.05</v>
      </c>
      <c r="AM1201" s="16" t="s">
        <v>3</v>
      </c>
    </row>
    <row r="1202" spans="1:39" x14ac:dyDescent="0.25">
      <c r="A1202" s="2"/>
      <c r="G1202" s="2"/>
      <c r="H1202" s="2"/>
      <c r="O1202" s="2"/>
      <c r="P1202" s="2"/>
    </row>
    <row r="1203" spans="1:39" ht="42" customHeight="1" x14ac:dyDescent="0.25">
      <c r="A1203" s="223" t="s">
        <v>63</v>
      </c>
      <c r="B1203" s="223" t="s">
        <v>43</v>
      </c>
      <c r="C1203" s="224" t="s">
        <v>19</v>
      </c>
      <c r="D1203" s="226"/>
      <c r="E1203" s="223" t="s">
        <v>14</v>
      </c>
      <c r="F1203" s="223" t="s">
        <v>38</v>
      </c>
      <c r="G1203" s="223" t="s">
        <v>1</v>
      </c>
      <c r="H1203" s="223" t="s">
        <v>5</v>
      </c>
      <c r="I1203" s="225" t="s">
        <v>31</v>
      </c>
      <c r="J1203" s="225" t="s">
        <v>32</v>
      </c>
      <c r="K1203" s="225" t="s">
        <v>48</v>
      </c>
      <c r="L1203" s="225" t="s">
        <v>0</v>
      </c>
      <c r="M1203" s="4" t="s">
        <v>45</v>
      </c>
      <c r="N1203" s="4" t="s">
        <v>46</v>
      </c>
      <c r="O1203" s="4" t="s">
        <v>47</v>
      </c>
      <c r="P1203" s="225" t="s">
        <v>50</v>
      </c>
      <c r="Q1203" s="225" t="s">
        <v>33</v>
      </c>
      <c r="R1203" s="4" t="s">
        <v>51</v>
      </c>
      <c r="S1203" s="4" t="s">
        <v>52</v>
      </c>
      <c r="T1203" s="4" t="s">
        <v>53</v>
      </c>
      <c r="U1203" s="4" t="s">
        <v>54</v>
      </c>
      <c r="V1203" s="4" t="s">
        <v>55</v>
      </c>
      <c r="W1203" s="4" t="s">
        <v>56</v>
      </c>
      <c r="X1203" s="4" t="s">
        <v>57</v>
      </c>
      <c r="Y1203" s="4" t="s">
        <v>58</v>
      </c>
      <c r="Z1203" s="4" t="s">
        <v>59</v>
      </c>
      <c r="AA1203" s="4" t="s">
        <v>62</v>
      </c>
      <c r="AB1203" s="4" t="s">
        <v>60</v>
      </c>
      <c r="AC1203" s="4" t="s">
        <v>61</v>
      </c>
      <c r="AD1203" s="233" t="s">
        <v>34</v>
      </c>
      <c r="AE1203" s="231" t="s">
        <v>2</v>
      </c>
      <c r="AF1203" s="231" t="s">
        <v>3</v>
      </c>
      <c r="AG1203" s="233" t="s">
        <v>35</v>
      </c>
      <c r="AH1203" s="223" t="s">
        <v>36</v>
      </c>
      <c r="AI1203" s="223" t="s">
        <v>37</v>
      </c>
      <c r="AK1203" s="229" t="s">
        <v>30</v>
      </c>
      <c r="AL1203" s="229"/>
      <c r="AM1203" s="229"/>
    </row>
    <row r="1204" spans="1:39" s="6" customFormat="1" ht="35.25" customHeight="1" x14ac:dyDescent="0.3">
      <c r="A1204" s="224"/>
      <c r="B1204" s="224"/>
      <c r="C1204" s="224"/>
      <c r="D1204" s="227"/>
      <c r="E1204" s="223"/>
      <c r="F1204" s="223"/>
      <c r="G1204" s="223"/>
      <c r="H1204" s="223"/>
      <c r="I1204" s="230"/>
      <c r="J1204" s="230"/>
      <c r="K1204" s="230"/>
      <c r="L1204" s="230"/>
      <c r="M1204" s="5">
        <v>0</v>
      </c>
      <c r="N1204" s="5">
        <v>625000</v>
      </c>
      <c r="O1204" s="5">
        <v>1250000</v>
      </c>
      <c r="P1204" s="225"/>
      <c r="Q1204" s="225"/>
      <c r="R1204" s="29">
        <v>4.95E-4</v>
      </c>
      <c r="S1204" s="29">
        <v>9.5200000000000005E-4</v>
      </c>
      <c r="T1204" s="29">
        <v>1.5900000000000001E-3</v>
      </c>
      <c r="U1204" s="29">
        <v>1.1169999999999999E-3</v>
      </c>
      <c r="V1204" s="29">
        <v>2.189E-3</v>
      </c>
      <c r="W1204" s="29">
        <v>4.5430000000000002E-3</v>
      </c>
      <c r="X1204" s="29">
        <v>8.8199999999999997E-4</v>
      </c>
      <c r="Y1204" s="29">
        <v>1.6949999999999999E-3</v>
      </c>
      <c r="Z1204" s="29">
        <v>2.8319999999999999E-3</v>
      </c>
      <c r="AA1204" s="29">
        <v>1.9889999999999999E-3</v>
      </c>
      <c r="AB1204" s="29">
        <v>3.8999999999999998E-3</v>
      </c>
      <c r="AC1204" s="29">
        <v>8.0949999999999998E-3</v>
      </c>
      <c r="AD1204" s="233"/>
      <c r="AE1204" s="232"/>
      <c r="AF1204" s="232"/>
      <c r="AG1204" s="234"/>
      <c r="AH1204" s="223"/>
      <c r="AI1204" s="223"/>
      <c r="AK1204" s="229"/>
      <c r="AL1204" s="229"/>
      <c r="AM1204" s="229"/>
    </row>
    <row r="1205" spans="1:39" s="3" customFormat="1" ht="13.8" x14ac:dyDescent="0.25">
      <c r="A1205" s="7" t="s">
        <v>44</v>
      </c>
      <c r="B1205" s="7" t="s">
        <v>42</v>
      </c>
      <c r="C1205" s="8" t="s">
        <v>39</v>
      </c>
      <c r="D1205" s="30"/>
      <c r="E1205" s="8" t="s">
        <v>64</v>
      </c>
      <c r="F1205" s="9" t="str">
        <f>IFERROR(VLOOKUP(E1205,Template!$AK$5:$AL$17,2,FALSE),"")</f>
        <v/>
      </c>
      <c r="G1205" s="41" t="s">
        <v>7</v>
      </c>
      <c r="H1205" s="41" t="s">
        <v>6</v>
      </c>
      <c r="I1205" s="32" t="s">
        <v>65</v>
      </c>
      <c r="J1205" s="32" t="s">
        <v>66</v>
      </c>
      <c r="K1205" s="33">
        <f>IFERROR(I1205+J1205,0)</f>
        <v>0</v>
      </c>
      <c r="L1205" s="33">
        <f>IFERROR(K1205,"")</f>
        <v>0</v>
      </c>
      <c r="M1205" s="34">
        <f t="shared" ref="M1205:M1216" si="3346">IF(L1205&lt;=$N$4,K1205,IF(L1204&gt;$N$4,0,$N$4-L1204))</f>
        <v>0</v>
      </c>
      <c r="N1205" s="34">
        <f>IF(AND(L1205&gt;$N$4,L1205&lt;=$O$4),K1205-M1205,IF(AND(L1204&gt;$N$4,L1204&lt;=$O$4),$O$4-L1204,IF(L1204&gt;$O$4,0,IF(L1205&lt;$N$4,0,MIN(L1205-$N$4,$N$4)))))</f>
        <v>0</v>
      </c>
      <c r="O1205" s="34">
        <f>IF(L1205&gt;$O$4,K1205-M1205-N1205,0)</f>
        <v>0</v>
      </c>
      <c r="P1205" s="12" t="s">
        <v>94</v>
      </c>
      <c r="Q1205" s="12" t="s">
        <v>68</v>
      </c>
      <c r="R1205" s="33">
        <f>IF(AND($Q1205="LOW",$P1205="French"),M1205*R$4,0)</f>
        <v>0</v>
      </c>
      <c r="S1205" s="33">
        <f>IF(AND($Q1205="LOW",$P1205="French"),N1205*S$4,0)</f>
        <v>0</v>
      </c>
      <c r="T1205" s="33">
        <f>IF(AND($Q1205="LOW",$P1205="French"),O1205*T$4,0)</f>
        <v>0</v>
      </c>
      <c r="U1205" s="33">
        <f>IF(AND($Q1205="HIGH",$P1205="French"),M1205*U$4,0)</f>
        <v>0</v>
      </c>
      <c r="V1205" s="33">
        <f>IF(AND($Q1205="HIGH",$P1205="French"),N1205*V$4,0)</f>
        <v>0</v>
      </c>
      <c r="W1205" s="33">
        <f>IF(AND($Q1205="HIGH",$P1205="French"),O1205*W$4,0)</f>
        <v>0</v>
      </c>
      <c r="X1205" s="33">
        <f>IF(AND($Q1205="LOW",$P1205="English"),M1205*X$4,0)</f>
        <v>0</v>
      </c>
      <c r="Y1205" s="33">
        <f>IF(AND($Q1205="LOW",$P1205="English"),N1205*Y$4,0)</f>
        <v>0</v>
      </c>
      <c r="Z1205" s="33">
        <f>IF(AND($Q1205="LOW",$P1205="English"),O1205*Z$4,0)</f>
        <v>0</v>
      </c>
      <c r="AA1205" s="33">
        <f>IF(AND($Q1205="HIGH",$P1205="English"),M1205*AA$4,0)</f>
        <v>0</v>
      </c>
      <c r="AB1205" s="33">
        <f>IF(AND($Q1205="HIGH",$P1205="English"),N1205*AB$4,0)</f>
        <v>0</v>
      </c>
      <c r="AC1205" s="33">
        <f>IF(AND($Q1205="HIGH",$P1205="English"),O1205*AC$4,0)</f>
        <v>0</v>
      </c>
      <c r="AD1205" s="26">
        <f>SUM(R1205:AC1205)</f>
        <v>0</v>
      </c>
      <c r="AE1205" s="46" t="str">
        <f>IFERROR(IF(AE$3=VLOOKUP($E1205,Template!$AK$5:$AM$17,3,FALSE),$AD1205*$F1205,0),"0.00")</f>
        <v>0.00</v>
      </c>
      <c r="AF1205" s="46" t="str">
        <f>IFERROR(IF(AF$3=VLOOKUP($E1205,Template!$AK$5:$AM$17,3,FALSE),$AD1205*$F1205,0),"0.00")</f>
        <v>0.00</v>
      </c>
      <c r="AG1205" s="28">
        <f>SUM(AD1205:AF1205)</f>
        <v>0</v>
      </c>
      <c r="AH1205" s="13" t="s">
        <v>40</v>
      </c>
      <c r="AI1205" s="13" t="s">
        <v>41</v>
      </c>
      <c r="AK1205" s="14" t="s">
        <v>25</v>
      </c>
      <c r="AL1205" s="15">
        <v>0.05</v>
      </c>
      <c r="AM1205" s="16" t="s">
        <v>3</v>
      </c>
    </row>
    <row r="1206" spans="1:39" s="3" customFormat="1" ht="13.8" x14ac:dyDescent="0.25">
      <c r="A1206" s="7" t="str">
        <f>A1205</f>
        <v>(Enter Broadcasting Company Name)</v>
      </c>
      <c r="B1206" s="7" t="str">
        <f>B1205</f>
        <v>(Enter Call Letters)</v>
      </c>
      <c r="C1206" s="8" t="str">
        <f>C1205</f>
        <v>(Select AM/FM)</v>
      </c>
      <c r="D1206" s="30"/>
      <c r="E1206" s="8" t="str">
        <f>E1205</f>
        <v>(Select Station Province)</v>
      </c>
      <c r="F1206" s="9" t="str">
        <f>IFERROR(VLOOKUP(E1206,Template!$AK$5:$AL$17,2,FALSE),"")</f>
        <v/>
      </c>
      <c r="G1206" s="42" t="s">
        <v>8</v>
      </c>
      <c r="H1206" s="42" t="s">
        <v>9</v>
      </c>
      <c r="I1206" s="32" t="s">
        <v>65</v>
      </c>
      <c r="J1206" s="32" t="s">
        <v>66</v>
      </c>
      <c r="K1206" s="33">
        <f t="shared" ref="K1206:K1216" si="3347">IFERROR(I1206+J1206,0)</f>
        <v>0</v>
      </c>
      <c r="L1206" s="33">
        <f t="shared" ref="L1206:L1216" si="3348">IFERROR(L1205+K1206,"")</f>
        <v>0</v>
      </c>
      <c r="M1206" s="34">
        <f t="shared" si="3346"/>
        <v>0</v>
      </c>
      <c r="N1206" s="34">
        <f>IF(AND(L1206&gt;$N$4,L1206&lt;=$O$4),K1206-M1206,IF(AND(L1205&gt;$N$4,L1205&lt;=$O$4),$O$4-L1205,IF(L1205&gt;$O$4,0,IF(L1206&lt;$N$4,0,MIN(L1206-$N$4,$N$4)))))</f>
        <v>0</v>
      </c>
      <c r="O1206" s="34">
        <f t="shared" ref="O1206:O1216" si="3349">IF(L1206&gt;$O$4,K1206-M1206-N1206,0)</f>
        <v>0</v>
      </c>
      <c r="P1206" s="12" t="str">
        <f>P1205</f>
        <v>(Select Language)</v>
      </c>
      <c r="Q1206" s="12" t="str">
        <f>Q1205</f>
        <v>(Select Usage)</v>
      </c>
      <c r="R1206" s="33">
        <f t="shared" ref="R1206:R1216" si="3350">IF(AND($Q1206="LOW",$P1206="French"),M1206*R$4,0)</f>
        <v>0</v>
      </c>
      <c r="S1206" s="33">
        <f t="shared" ref="S1206:S1216" si="3351">IF(AND($Q1206="LOW",$P1206="French"),N1206*S$4,0)</f>
        <v>0</v>
      </c>
      <c r="T1206" s="33">
        <f t="shared" ref="T1206:T1216" si="3352">IF(AND($Q1206="LOW",$P1206="French"),O1206*T$4,0)</f>
        <v>0</v>
      </c>
      <c r="U1206" s="33">
        <f t="shared" ref="U1206:U1216" si="3353">IF(AND($Q1206="HIGH",$P1206="French"),M1206*U$4,0)</f>
        <v>0</v>
      </c>
      <c r="V1206" s="33">
        <f t="shared" ref="V1206:V1216" si="3354">IF(AND($Q1206="HIGH",$P1206="French"),N1206*V$4,0)</f>
        <v>0</v>
      </c>
      <c r="W1206" s="33">
        <f t="shared" ref="W1206:W1216" si="3355">IF(AND($Q1206="HIGH",$P1206="French"),O1206*W$4,0)</f>
        <v>0</v>
      </c>
      <c r="X1206" s="33">
        <f t="shared" ref="X1206:X1216" si="3356">IF(AND($Q1206="LOW",$P1206="English"),M1206*X$4,0)</f>
        <v>0</v>
      </c>
      <c r="Y1206" s="33">
        <f t="shared" ref="Y1206:Y1216" si="3357">IF(AND($Q1206="LOW",$P1206="English"),N1206*Y$4,0)</f>
        <v>0</v>
      </c>
      <c r="Z1206" s="33">
        <f t="shared" ref="Z1206:Z1216" si="3358">IF(AND($Q1206="LOW",$P1206="English"),O1206*Z$4,0)</f>
        <v>0</v>
      </c>
      <c r="AA1206" s="33">
        <f t="shared" ref="AA1206:AA1216" si="3359">IF(AND($Q1206="HIGH",$P1206="English"),M1206*AA$4,0)</f>
        <v>0</v>
      </c>
      <c r="AB1206" s="33">
        <f t="shared" ref="AB1206:AB1216" si="3360">IF(AND($Q1206="HIGH",$P1206="English"),N1206*AB$4,0)</f>
        <v>0</v>
      </c>
      <c r="AC1206" s="33">
        <f t="shared" ref="AC1206:AC1216" si="3361">IF(AND($Q1206="HIGH",$P1206="English"),O1206*AC$4,0)</f>
        <v>0</v>
      </c>
      <c r="AD1206" s="26">
        <f t="shared" ref="AD1206:AD1210" si="3362">SUM(R1206:AC1206)</f>
        <v>0</v>
      </c>
      <c r="AE1206" s="46" t="str">
        <f>IFERROR(IF(AE$3=VLOOKUP($E1206,Template!$AK$5:$AM$17,3,FALSE),$AD1206*$F1206,0),"0.00")</f>
        <v>0.00</v>
      </c>
      <c r="AF1206" s="46" t="str">
        <f>IFERROR(IF(AF$3=VLOOKUP($E1206,Template!$AK$5:$AM$17,3,FALSE),$AD1206*$F1206,0),"0.00")</f>
        <v>0.00</v>
      </c>
      <c r="AG1206" s="28">
        <f t="shared" ref="AG1206:AG1216" si="3363">SUM(AD1206:AF1206)</f>
        <v>0</v>
      </c>
      <c r="AH1206" s="13" t="s">
        <v>40</v>
      </c>
      <c r="AI1206" s="13" t="s">
        <v>41</v>
      </c>
      <c r="AK1206" s="14" t="s">
        <v>23</v>
      </c>
      <c r="AL1206" s="15">
        <v>0.05</v>
      </c>
      <c r="AM1206" s="16" t="s">
        <v>3</v>
      </c>
    </row>
    <row r="1207" spans="1:39" s="3" customFormat="1" ht="13.8" x14ac:dyDescent="0.25">
      <c r="A1207" s="7" t="str">
        <f t="shared" ref="A1207:C1207" si="3364">A1206</f>
        <v>(Enter Broadcasting Company Name)</v>
      </c>
      <c r="B1207" s="7" t="str">
        <f t="shared" si="3364"/>
        <v>(Enter Call Letters)</v>
      </c>
      <c r="C1207" s="8" t="str">
        <f t="shared" si="3364"/>
        <v>(Select AM/FM)</v>
      </c>
      <c r="D1207" s="30"/>
      <c r="E1207" s="8" t="str">
        <f t="shared" ref="E1207:E1216" si="3365">E1206</f>
        <v>(Select Station Province)</v>
      </c>
      <c r="F1207" s="9" t="str">
        <f>IFERROR(VLOOKUP(E1207,Template!$AK$5:$AL$17,2,FALSE),"")</f>
        <v/>
      </c>
      <c r="G1207" s="42" t="s">
        <v>6</v>
      </c>
      <c r="H1207" s="42" t="s">
        <v>10</v>
      </c>
      <c r="I1207" s="32" t="s">
        <v>65</v>
      </c>
      <c r="J1207" s="32" t="s">
        <v>66</v>
      </c>
      <c r="K1207" s="33">
        <f t="shared" si="3347"/>
        <v>0</v>
      </c>
      <c r="L1207" s="33">
        <f t="shared" si="3348"/>
        <v>0</v>
      </c>
      <c r="M1207" s="34">
        <f t="shared" si="3346"/>
        <v>0</v>
      </c>
      <c r="N1207" s="34">
        <f t="shared" ref="N1207:N1216" si="3366">IF(AND(L1207&gt;$N$4,L1207&lt;=$O$4),K1207-M1207,IF(AND(L1206&gt;$N$4,L1206&lt;=$O$4),$O$4-L1206,IF(L1206&gt;$O$4,0,IF(L1207&lt;$N$4,0,MIN(L1207-$N$4,$N$4)))))</f>
        <v>0</v>
      </c>
      <c r="O1207" s="34">
        <f t="shared" si="3349"/>
        <v>0</v>
      </c>
      <c r="P1207" s="12" t="str">
        <f t="shared" ref="P1207:Q1207" si="3367">P1206</f>
        <v>(Select Language)</v>
      </c>
      <c r="Q1207" s="12" t="str">
        <f t="shared" si="3367"/>
        <v>(Select Usage)</v>
      </c>
      <c r="R1207" s="33">
        <f t="shared" si="3350"/>
        <v>0</v>
      </c>
      <c r="S1207" s="33">
        <f t="shared" si="3351"/>
        <v>0</v>
      </c>
      <c r="T1207" s="33">
        <f t="shared" si="3352"/>
        <v>0</v>
      </c>
      <c r="U1207" s="33">
        <f t="shared" si="3353"/>
        <v>0</v>
      </c>
      <c r="V1207" s="33">
        <f t="shared" si="3354"/>
        <v>0</v>
      </c>
      <c r="W1207" s="33">
        <f t="shared" si="3355"/>
        <v>0</v>
      </c>
      <c r="X1207" s="33">
        <f t="shared" si="3356"/>
        <v>0</v>
      </c>
      <c r="Y1207" s="33">
        <f t="shared" si="3357"/>
        <v>0</v>
      </c>
      <c r="Z1207" s="33">
        <f t="shared" si="3358"/>
        <v>0</v>
      </c>
      <c r="AA1207" s="33">
        <f t="shared" si="3359"/>
        <v>0</v>
      </c>
      <c r="AB1207" s="33">
        <f t="shared" si="3360"/>
        <v>0</v>
      </c>
      <c r="AC1207" s="33">
        <f t="shared" si="3361"/>
        <v>0</v>
      </c>
      <c r="AD1207" s="26">
        <f t="shared" si="3362"/>
        <v>0</v>
      </c>
      <c r="AE1207" s="46" t="str">
        <f>IFERROR(IF(AE$3=VLOOKUP($E1207,Template!$AK$5:$AM$17,3,FALSE),$AD1207*$F1207,0),"0.00")</f>
        <v>0.00</v>
      </c>
      <c r="AF1207" s="46" t="str">
        <f>IFERROR(IF(AF$3=VLOOKUP($E1207,Template!$AK$5:$AM$17,3,FALSE),$AD1207*$F1207,0),"0.00")</f>
        <v>0.00</v>
      </c>
      <c r="AG1207" s="28">
        <f t="shared" si="3363"/>
        <v>0</v>
      </c>
      <c r="AH1207" s="13" t="s">
        <v>40</v>
      </c>
      <c r="AI1207" s="13" t="s">
        <v>41</v>
      </c>
      <c r="AK1207" s="14" t="s">
        <v>24</v>
      </c>
      <c r="AL1207" s="15">
        <v>0.05</v>
      </c>
      <c r="AM1207" s="16" t="s">
        <v>3</v>
      </c>
    </row>
    <row r="1208" spans="1:39" s="3" customFormat="1" ht="13.8" x14ac:dyDescent="0.25">
      <c r="A1208" s="7" t="str">
        <f t="shared" ref="A1208:C1208" si="3368">A1207</f>
        <v>(Enter Broadcasting Company Name)</v>
      </c>
      <c r="B1208" s="7" t="str">
        <f t="shared" si="3368"/>
        <v>(Enter Call Letters)</v>
      </c>
      <c r="C1208" s="8" t="str">
        <f t="shared" si="3368"/>
        <v>(Select AM/FM)</v>
      </c>
      <c r="D1208" s="30"/>
      <c r="E1208" s="8" t="str">
        <f t="shared" si="3365"/>
        <v>(Select Station Province)</v>
      </c>
      <c r="F1208" s="9" t="str">
        <f>IFERROR(VLOOKUP(E1208,Template!$AK$5:$AL$17,2,FALSE),"")</f>
        <v/>
      </c>
      <c r="G1208" s="42" t="s">
        <v>9</v>
      </c>
      <c r="H1208" s="42" t="s">
        <v>11</v>
      </c>
      <c r="I1208" s="32" t="s">
        <v>65</v>
      </c>
      <c r="J1208" s="32" t="s">
        <v>66</v>
      </c>
      <c r="K1208" s="33">
        <f t="shared" si="3347"/>
        <v>0</v>
      </c>
      <c r="L1208" s="33">
        <f t="shared" si="3348"/>
        <v>0</v>
      </c>
      <c r="M1208" s="34">
        <f t="shared" si="3346"/>
        <v>0</v>
      </c>
      <c r="N1208" s="34">
        <f t="shared" si="3366"/>
        <v>0</v>
      </c>
      <c r="O1208" s="34">
        <f t="shared" si="3349"/>
        <v>0</v>
      </c>
      <c r="P1208" s="12" t="str">
        <f t="shared" ref="P1208:Q1208" si="3369">P1207</f>
        <v>(Select Language)</v>
      </c>
      <c r="Q1208" s="12" t="str">
        <f t="shared" si="3369"/>
        <v>(Select Usage)</v>
      </c>
      <c r="R1208" s="33">
        <f t="shared" si="3350"/>
        <v>0</v>
      </c>
      <c r="S1208" s="33">
        <f t="shared" si="3351"/>
        <v>0</v>
      </c>
      <c r="T1208" s="33">
        <f t="shared" si="3352"/>
        <v>0</v>
      </c>
      <c r="U1208" s="33">
        <f t="shared" si="3353"/>
        <v>0</v>
      </c>
      <c r="V1208" s="33">
        <f t="shared" si="3354"/>
        <v>0</v>
      </c>
      <c r="W1208" s="33">
        <f t="shared" si="3355"/>
        <v>0</v>
      </c>
      <c r="X1208" s="33">
        <f t="shared" si="3356"/>
        <v>0</v>
      </c>
      <c r="Y1208" s="33">
        <f t="shared" si="3357"/>
        <v>0</v>
      </c>
      <c r="Z1208" s="33">
        <f t="shared" si="3358"/>
        <v>0</v>
      </c>
      <c r="AA1208" s="33">
        <f t="shared" si="3359"/>
        <v>0</v>
      </c>
      <c r="AB1208" s="33">
        <f t="shared" si="3360"/>
        <v>0</v>
      </c>
      <c r="AC1208" s="33">
        <f t="shared" si="3361"/>
        <v>0</v>
      </c>
      <c r="AD1208" s="26">
        <f t="shared" si="3362"/>
        <v>0</v>
      </c>
      <c r="AE1208" s="46" t="str">
        <f>IFERROR(IF(AE$3=VLOOKUP($E1208,Template!$AK$5:$AM$17,3,FALSE),$AD1208*$F1208,0),"0.00")</f>
        <v>0.00</v>
      </c>
      <c r="AF1208" s="46" t="str">
        <f>IFERROR(IF(AF$3=VLOOKUP($E1208,Template!$AK$5:$AM$17,3,FALSE),$AD1208*$F1208,0),"0.00")</f>
        <v>0.00</v>
      </c>
      <c r="AG1208" s="28">
        <f t="shared" si="3363"/>
        <v>0</v>
      </c>
      <c r="AH1208" s="13" t="s">
        <v>40</v>
      </c>
      <c r="AI1208" s="13" t="s">
        <v>41</v>
      </c>
      <c r="AK1208" s="14" t="s">
        <v>22</v>
      </c>
      <c r="AL1208" s="15">
        <v>0.15</v>
      </c>
      <c r="AM1208" s="16" t="s">
        <v>2</v>
      </c>
    </row>
    <row r="1209" spans="1:39" s="3" customFormat="1" ht="13.8" x14ac:dyDescent="0.25">
      <c r="A1209" s="7" t="str">
        <f t="shared" ref="A1209:C1209" si="3370">A1208</f>
        <v>(Enter Broadcasting Company Name)</v>
      </c>
      <c r="B1209" s="7" t="str">
        <f t="shared" si="3370"/>
        <v>(Enter Call Letters)</v>
      </c>
      <c r="C1209" s="8" t="str">
        <f t="shared" si="3370"/>
        <v>(Select AM/FM)</v>
      </c>
      <c r="D1209" s="30"/>
      <c r="E1209" s="8" t="str">
        <f t="shared" si="3365"/>
        <v>(Select Station Province)</v>
      </c>
      <c r="F1209" s="9" t="str">
        <f>IFERROR(VLOOKUP(E1209,Template!$AK$5:$AL$17,2,FALSE),"")</f>
        <v/>
      </c>
      <c r="G1209" s="42" t="s">
        <v>10</v>
      </c>
      <c r="H1209" s="42" t="s">
        <v>12</v>
      </c>
      <c r="I1209" s="32" t="s">
        <v>65</v>
      </c>
      <c r="J1209" s="32" t="s">
        <v>66</v>
      </c>
      <c r="K1209" s="33">
        <f t="shared" si="3347"/>
        <v>0</v>
      </c>
      <c r="L1209" s="33">
        <f t="shared" si="3348"/>
        <v>0</v>
      </c>
      <c r="M1209" s="34">
        <f t="shared" si="3346"/>
        <v>0</v>
      </c>
      <c r="N1209" s="34">
        <f t="shared" si="3366"/>
        <v>0</v>
      </c>
      <c r="O1209" s="34">
        <f t="shared" si="3349"/>
        <v>0</v>
      </c>
      <c r="P1209" s="12" t="str">
        <f t="shared" ref="P1209:Q1209" si="3371">P1208</f>
        <v>(Select Language)</v>
      </c>
      <c r="Q1209" s="12" t="str">
        <f t="shared" si="3371"/>
        <v>(Select Usage)</v>
      </c>
      <c r="R1209" s="33">
        <f t="shared" si="3350"/>
        <v>0</v>
      </c>
      <c r="S1209" s="33">
        <f t="shared" si="3351"/>
        <v>0</v>
      </c>
      <c r="T1209" s="33">
        <f t="shared" si="3352"/>
        <v>0</v>
      </c>
      <c r="U1209" s="33">
        <f t="shared" si="3353"/>
        <v>0</v>
      </c>
      <c r="V1209" s="33">
        <f t="shared" si="3354"/>
        <v>0</v>
      </c>
      <c r="W1209" s="33">
        <f t="shared" si="3355"/>
        <v>0</v>
      </c>
      <c r="X1209" s="33">
        <f t="shared" si="3356"/>
        <v>0</v>
      </c>
      <c r="Y1209" s="33">
        <f t="shared" si="3357"/>
        <v>0</v>
      </c>
      <c r="Z1209" s="33">
        <f t="shared" si="3358"/>
        <v>0</v>
      </c>
      <c r="AA1209" s="33">
        <f t="shared" si="3359"/>
        <v>0</v>
      </c>
      <c r="AB1209" s="33">
        <f t="shared" si="3360"/>
        <v>0</v>
      </c>
      <c r="AC1209" s="33">
        <f t="shared" si="3361"/>
        <v>0</v>
      </c>
      <c r="AD1209" s="26">
        <f t="shared" si="3362"/>
        <v>0</v>
      </c>
      <c r="AE1209" s="46" t="str">
        <f>IFERROR(IF(AE$3=VLOOKUP($E1209,Template!$AK$5:$AM$17,3,FALSE),$AD1209*$F1209,0),"0.00")</f>
        <v>0.00</v>
      </c>
      <c r="AF1209" s="46" t="str">
        <f>IFERROR(IF(AF$3=VLOOKUP($E1209,Template!$AK$5:$AM$17,3,FALSE),$AD1209*$F1209,0),"0.00")</f>
        <v>0.00</v>
      </c>
      <c r="AG1209" s="28">
        <f t="shared" si="3363"/>
        <v>0</v>
      </c>
      <c r="AH1209" s="13" t="s">
        <v>40</v>
      </c>
      <c r="AI1209" s="13" t="s">
        <v>41</v>
      </c>
      <c r="AK1209" s="14" t="s">
        <v>26</v>
      </c>
      <c r="AL1209" s="15">
        <v>0.15</v>
      </c>
      <c r="AM1209" s="16" t="s">
        <v>2</v>
      </c>
    </row>
    <row r="1210" spans="1:39" s="3" customFormat="1" ht="13.8" x14ac:dyDescent="0.25">
      <c r="A1210" s="7" t="str">
        <f t="shared" ref="A1210:C1210" si="3372">A1209</f>
        <v>(Enter Broadcasting Company Name)</v>
      </c>
      <c r="B1210" s="7" t="str">
        <f t="shared" si="3372"/>
        <v>(Enter Call Letters)</v>
      </c>
      <c r="C1210" s="8" t="str">
        <f t="shared" si="3372"/>
        <v>(Select AM/FM)</v>
      </c>
      <c r="D1210" s="30"/>
      <c r="E1210" s="8" t="str">
        <f t="shared" si="3365"/>
        <v>(Select Station Province)</v>
      </c>
      <c r="F1210" s="9" t="str">
        <f>IFERROR(VLOOKUP(E1210,Template!$AK$5:$AL$17,2,FALSE),"")</f>
        <v/>
      </c>
      <c r="G1210" s="42" t="s">
        <v>11</v>
      </c>
      <c r="H1210" s="42" t="s">
        <v>13</v>
      </c>
      <c r="I1210" s="32" t="s">
        <v>65</v>
      </c>
      <c r="J1210" s="32" t="s">
        <v>66</v>
      </c>
      <c r="K1210" s="33">
        <f t="shared" si="3347"/>
        <v>0</v>
      </c>
      <c r="L1210" s="33">
        <f t="shared" si="3348"/>
        <v>0</v>
      </c>
      <c r="M1210" s="34">
        <f t="shared" si="3346"/>
        <v>0</v>
      </c>
      <c r="N1210" s="34">
        <f t="shared" si="3366"/>
        <v>0</v>
      </c>
      <c r="O1210" s="34">
        <f t="shared" si="3349"/>
        <v>0</v>
      </c>
      <c r="P1210" s="12" t="str">
        <f t="shared" ref="P1210:Q1210" si="3373">P1209</f>
        <v>(Select Language)</v>
      </c>
      <c r="Q1210" s="12" t="str">
        <f t="shared" si="3373"/>
        <v>(Select Usage)</v>
      </c>
      <c r="R1210" s="33">
        <f t="shared" si="3350"/>
        <v>0</v>
      </c>
      <c r="S1210" s="33">
        <f t="shared" si="3351"/>
        <v>0</v>
      </c>
      <c r="T1210" s="33">
        <f t="shared" si="3352"/>
        <v>0</v>
      </c>
      <c r="U1210" s="33">
        <f t="shared" si="3353"/>
        <v>0</v>
      </c>
      <c r="V1210" s="33">
        <f t="shared" si="3354"/>
        <v>0</v>
      </c>
      <c r="W1210" s="33">
        <f t="shared" si="3355"/>
        <v>0</v>
      </c>
      <c r="X1210" s="33">
        <f t="shared" si="3356"/>
        <v>0</v>
      </c>
      <c r="Y1210" s="33">
        <f t="shared" si="3357"/>
        <v>0</v>
      </c>
      <c r="Z1210" s="33">
        <f t="shared" si="3358"/>
        <v>0</v>
      </c>
      <c r="AA1210" s="33">
        <f t="shared" si="3359"/>
        <v>0</v>
      </c>
      <c r="AB1210" s="33">
        <f t="shared" si="3360"/>
        <v>0</v>
      </c>
      <c r="AC1210" s="33">
        <f t="shared" si="3361"/>
        <v>0</v>
      </c>
      <c r="AD1210" s="26">
        <f t="shared" si="3362"/>
        <v>0</v>
      </c>
      <c r="AE1210" s="46" t="str">
        <f>IFERROR(IF(AE$3=VLOOKUP($E1210,Template!$AK$5:$AM$17,3,FALSE),$AD1210*$F1210,0),"0.00")</f>
        <v>0.00</v>
      </c>
      <c r="AF1210" s="46" t="str">
        <f>IFERROR(IF(AF$3=VLOOKUP($E1210,Template!$AK$5:$AM$17,3,FALSE),$AD1210*$F1210,0),"0.00")</f>
        <v>0.00</v>
      </c>
      <c r="AG1210" s="28">
        <f t="shared" si="3363"/>
        <v>0</v>
      </c>
      <c r="AH1210" s="13" t="s">
        <v>40</v>
      </c>
      <c r="AI1210" s="13" t="s">
        <v>41</v>
      </c>
      <c r="AK1210" s="14" t="s">
        <v>27</v>
      </c>
      <c r="AL1210" s="15">
        <v>0.15</v>
      </c>
      <c r="AM1210" s="16" t="s">
        <v>2</v>
      </c>
    </row>
    <row r="1211" spans="1:39" s="3" customFormat="1" ht="13.8" x14ac:dyDescent="0.25">
      <c r="A1211" s="7" t="str">
        <f t="shared" ref="A1211:C1211" si="3374">A1210</f>
        <v>(Enter Broadcasting Company Name)</v>
      </c>
      <c r="B1211" s="7" t="str">
        <f t="shared" si="3374"/>
        <v>(Enter Call Letters)</v>
      </c>
      <c r="C1211" s="8" t="str">
        <f t="shared" si="3374"/>
        <v>(Select AM/FM)</v>
      </c>
      <c r="D1211" s="30"/>
      <c r="E1211" s="8" t="str">
        <f t="shared" si="3365"/>
        <v>(Select Station Province)</v>
      </c>
      <c r="F1211" s="9" t="str">
        <f>IFERROR(VLOOKUP(E1211,Template!$AK$5:$AL$17,2,FALSE),"")</f>
        <v/>
      </c>
      <c r="G1211" s="42" t="s">
        <v>12</v>
      </c>
      <c r="H1211" s="42" t="s">
        <v>15</v>
      </c>
      <c r="I1211" s="32" t="s">
        <v>65</v>
      </c>
      <c r="J1211" s="32" t="s">
        <v>66</v>
      </c>
      <c r="K1211" s="33">
        <f t="shared" si="3347"/>
        <v>0</v>
      </c>
      <c r="L1211" s="33">
        <f t="shared" si="3348"/>
        <v>0</v>
      </c>
      <c r="M1211" s="34">
        <f t="shared" si="3346"/>
        <v>0</v>
      </c>
      <c r="N1211" s="34">
        <f t="shared" si="3366"/>
        <v>0</v>
      </c>
      <c r="O1211" s="34">
        <f t="shared" si="3349"/>
        <v>0</v>
      </c>
      <c r="P1211" s="12" t="str">
        <f t="shared" ref="P1211:Q1211" si="3375">P1210</f>
        <v>(Select Language)</v>
      </c>
      <c r="Q1211" s="12" t="str">
        <f t="shared" si="3375"/>
        <v>(Select Usage)</v>
      </c>
      <c r="R1211" s="33">
        <f t="shared" si="3350"/>
        <v>0</v>
      </c>
      <c r="S1211" s="33">
        <f t="shared" si="3351"/>
        <v>0</v>
      </c>
      <c r="T1211" s="33">
        <f t="shared" si="3352"/>
        <v>0</v>
      </c>
      <c r="U1211" s="33">
        <f t="shared" si="3353"/>
        <v>0</v>
      </c>
      <c r="V1211" s="33">
        <f t="shared" si="3354"/>
        <v>0</v>
      </c>
      <c r="W1211" s="33">
        <f t="shared" si="3355"/>
        <v>0</v>
      </c>
      <c r="X1211" s="33">
        <f t="shared" si="3356"/>
        <v>0</v>
      </c>
      <c r="Y1211" s="33">
        <f t="shared" si="3357"/>
        <v>0</v>
      </c>
      <c r="Z1211" s="33">
        <f t="shared" si="3358"/>
        <v>0</v>
      </c>
      <c r="AA1211" s="33">
        <f t="shared" si="3359"/>
        <v>0</v>
      </c>
      <c r="AB1211" s="33">
        <f t="shared" si="3360"/>
        <v>0</v>
      </c>
      <c r="AC1211" s="33">
        <f t="shared" si="3361"/>
        <v>0</v>
      </c>
      <c r="AD1211" s="26">
        <f>SUM(R1211:AC1211)</f>
        <v>0</v>
      </c>
      <c r="AE1211" s="46" t="str">
        <f>IFERROR(IF(AE$3=VLOOKUP($E1211,Template!$AK$5:$AM$17,3,FALSE),$AD1211*$F1211,0),"0.00")</f>
        <v>0.00</v>
      </c>
      <c r="AF1211" s="46" t="str">
        <f>IFERROR(IF(AF$3=VLOOKUP($E1211,Template!$AK$5:$AM$17,3,FALSE),$AD1211*$F1211,0),"0.00")</f>
        <v>0.00</v>
      </c>
      <c r="AG1211" s="28">
        <f t="shared" si="3363"/>
        <v>0</v>
      </c>
      <c r="AH1211" s="13" t="s">
        <v>40</v>
      </c>
      <c r="AI1211" s="13" t="s">
        <v>41</v>
      </c>
      <c r="AK1211" s="14" t="s">
        <v>28</v>
      </c>
      <c r="AL1211" s="15">
        <v>0.05</v>
      </c>
      <c r="AM1211" s="16" t="s">
        <v>3</v>
      </c>
    </row>
    <row r="1212" spans="1:39" s="3" customFormat="1" ht="13.8" x14ac:dyDescent="0.25">
      <c r="A1212" s="7" t="str">
        <f t="shared" ref="A1212:C1212" si="3376">A1211</f>
        <v>(Enter Broadcasting Company Name)</v>
      </c>
      <c r="B1212" s="7" t="str">
        <f t="shared" si="3376"/>
        <v>(Enter Call Letters)</v>
      </c>
      <c r="C1212" s="8" t="str">
        <f t="shared" si="3376"/>
        <v>(Select AM/FM)</v>
      </c>
      <c r="D1212" s="30"/>
      <c r="E1212" s="8" t="str">
        <f t="shared" si="3365"/>
        <v>(Select Station Province)</v>
      </c>
      <c r="F1212" s="9" t="str">
        <f>IFERROR(VLOOKUP(E1212,Template!$AK$5:$AL$17,2,FALSE),"")</f>
        <v/>
      </c>
      <c r="G1212" s="42" t="s">
        <v>13</v>
      </c>
      <c r="H1212" s="42" t="s">
        <v>16</v>
      </c>
      <c r="I1212" s="32" t="s">
        <v>65</v>
      </c>
      <c r="J1212" s="32" t="s">
        <v>66</v>
      </c>
      <c r="K1212" s="33">
        <f t="shared" si="3347"/>
        <v>0</v>
      </c>
      <c r="L1212" s="33">
        <f t="shared" si="3348"/>
        <v>0</v>
      </c>
      <c r="M1212" s="34">
        <f t="shared" si="3346"/>
        <v>0</v>
      </c>
      <c r="N1212" s="34">
        <f t="shared" si="3366"/>
        <v>0</v>
      </c>
      <c r="O1212" s="34">
        <f t="shared" si="3349"/>
        <v>0</v>
      </c>
      <c r="P1212" s="12" t="str">
        <f t="shared" ref="P1212:Q1212" si="3377">P1211</f>
        <v>(Select Language)</v>
      </c>
      <c r="Q1212" s="12" t="str">
        <f t="shared" si="3377"/>
        <v>(Select Usage)</v>
      </c>
      <c r="R1212" s="33">
        <f t="shared" si="3350"/>
        <v>0</v>
      </c>
      <c r="S1212" s="33">
        <f t="shared" si="3351"/>
        <v>0</v>
      </c>
      <c r="T1212" s="33">
        <f t="shared" si="3352"/>
        <v>0</v>
      </c>
      <c r="U1212" s="33">
        <f t="shared" si="3353"/>
        <v>0</v>
      </c>
      <c r="V1212" s="33">
        <f t="shared" si="3354"/>
        <v>0</v>
      </c>
      <c r="W1212" s="33">
        <f t="shared" si="3355"/>
        <v>0</v>
      </c>
      <c r="X1212" s="33">
        <f t="shared" si="3356"/>
        <v>0</v>
      </c>
      <c r="Y1212" s="33">
        <f t="shared" si="3357"/>
        <v>0</v>
      </c>
      <c r="Z1212" s="33">
        <f t="shared" si="3358"/>
        <v>0</v>
      </c>
      <c r="AA1212" s="33">
        <f t="shared" si="3359"/>
        <v>0</v>
      </c>
      <c r="AB1212" s="33">
        <f t="shared" si="3360"/>
        <v>0</v>
      </c>
      <c r="AC1212" s="33">
        <f t="shared" si="3361"/>
        <v>0</v>
      </c>
      <c r="AD1212" s="26">
        <f t="shared" ref="AD1212:AD1214" si="3378">SUM(R1212:AC1212)</f>
        <v>0</v>
      </c>
      <c r="AE1212" s="46" t="str">
        <f>IFERROR(IF(AE$3=VLOOKUP($E1212,Template!$AK$5:$AM$17,3,FALSE),$AD1212*$F1212,0),"0.00")</f>
        <v>0.00</v>
      </c>
      <c r="AF1212" s="46" t="str">
        <f>IFERROR(IF(AF$3=VLOOKUP($E1212,Template!$AK$5:$AM$17,3,FALSE),$AD1212*$F1212,0),"0.00")</f>
        <v>0.00</v>
      </c>
      <c r="AG1212" s="28">
        <f t="shared" si="3363"/>
        <v>0</v>
      </c>
      <c r="AH1212" s="13" t="s">
        <v>40</v>
      </c>
      <c r="AI1212" s="13" t="s">
        <v>41</v>
      </c>
      <c r="AK1212" s="14" t="s">
        <v>70</v>
      </c>
      <c r="AL1212" s="15">
        <v>0.05</v>
      </c>
      <c r="AM1212" s="16" t="s">
        <v>3</v>
      </c>
    </row>
    <row r="1213" spans="1:39" s="3" customFormat="1" ht="13.8" x14ac:dyDescent="0.25">
      <c r="A1213" s="7" t="str">
        <f t="shared" ref="A1213:C1213" si="3379">A1212</f>
        <v>(Enter Broadcasting Company Name)</v>
      </c>
      <c r="B1213" s="7" t="str">
        <f t="shared" si="3379"/>
        <v>(Enter Call Letters)</v>
      </c>
      <c r="C1213" s="8" t="str">
        <f t="shared" si="3379"/>
        <v>(Select AM/FM)</v>
      </c>
      <c r="D1213" s="30"/>
      <c r="E1213" s="8" t="str">
        <f t="shared" si="3365"/>
        <v>(Select Station Province)</v>
      </c>
      <c r="F1213" s="9" t="str">
        <f>IFERROR(VLOOKUP(E1213,Template!$AK$5:$AL$17,2,FALSE),"")</f>
        <v/>
      </c>
      <c r="G1213" s="42" t="s">
        <v>15</v>
      </c>
      <c r="H1213" s="42" t="s">
        <v>17</v>
      </c>
      <c r="I1213" s="32" t="s">
        <v>65</v>
      </c>
      <c r="J1213" s="32" t="s">
        <v>66</v>
      </c>
      <c r="K1213" s="33">
        <f t="shared" si="3347"/>
        <v>0</v>
      </c>
      <c r="L1213" s="33">
        <f t="shared" si="3348"/>
        <v>0</v>
      </c>
      <c r="M1213" s="34">
        <f t="shared" si="3346"/>
        <v>0</v>
      </c>
      <c r="N1213" s="34">
        <f t="shared" si="3366"/>
        <v>0</v>
      </c>
      <c r="O1213" s="34">
        <f t="shared" si="3349"/>
        <v>0</v>
      </c>
      <c r="P1213" s="12" t="str">
        <f t="shared" ref="P1213:Q1213" si="3380">P1212</f>
        <v>(Select Language)</v>
      </c>
      <c r="Q1213" s="12" t="str">
        <f t="shared" si="3380"/>
        <v>(Select Usage)</v>
      </c>
      <c r="R1213" s="33">
        <f t="shared" si="3350"/>
        <v>0</v>
      </c>
      <c r="S1213" s="33">
        <f t="shared" si="3351"/>
        <v>0</v>
      </c>
      <c r="T1213" s="33">
        <f t="shared" si="3352"/>
        <v>0</v>
      </c>
      <c r="U1213" s="33">
        <f t="shared" si="3353"/>
        <v>0</v>
      </c>
      <c r="V1213" s="33">
        <f t="shared" si="3354"/>
        <v>0</v>
      </c>
      <c r="W1213" s="33">
        <f t="shared" si="3355"/>
        <v>0</v>
      </c>
      <c r="X1213" s="33">
        <f t="shared" si="3356"/>
        <v>0</v>
      </c>
      <c r="Y1213" s="33">
        <f t="shared" si="3357"/>
        <v>0</v>
      </c>
      <c r="Z1213" s="33">
        <f t="shared" si="3358"/>
        <v>0</v>
      </c>
      <c r="AA1213" s="33">
        <f t="shared" si="3359"/>
        <v>0</v>
      </c>
      <c r="AB1213" s="33">
        <f t="shared" si="3360"/>
        <v>0</v>
      </c>
      <c r="AC1213" s="33">
        <f t="shared" si="3361"/>
        <v>0</v>
      </c>
      <c r="AD1213" s="26">
        <f t="shared" si="3378"/>
        <v>0</v>
      </c>
      <c r="AE1213" s="46" t="str">
        <f>IFERROR(IF(AE$3=VLOOKUP($E1213,Template!$AK$5:$AM$17,3,FALSE),$AD1213*$F1213,0),"0.00")</f>
        <v>0.00</v>
      </c>
      <c r="AF1213" s="46" t="str">
        <f>IFERROR(IF(AF$3=VLOOKUP($E1213,Template!$AK$5:$AM$17,3,FALSE),$AD1213*$F1213,0),"0.00")</f>
        <v>0.00</v>
      </c>
      <c r="AG1213" s="28">
        <f t="shared" si="3363"/>
        <v>0</v>
      </c>
      <c r="AH1213" s="13" t="s">
        <v>40</v>
      </c>
      <c r="AI1213" s="13" t="s">
        <v>41</v>
      </c>
      <c r="AK1213" s="14" t="s">
        <v>20</v>
      </c>
      <c r="AL1213" s="15">
        <v>0.13</v>
      </c>
      <c r="AM1213" s="16" t="s">
        <v>2</v>
      </c>
    </row>
    <row r="1214" spans="1:39" s="3" customFormat="1" ht="13.8" x14ac:dyDescent="0.25">
      <c r="A1214" s="7" t="str">
        <f t="shared" ref="A1214:C1214" si="3381">A1213</f>
        <v>(Enter Broadcasting Company Name)</v>
      </c>
      <c r="B1214" s="7" t="str">
        <f t="shared" si="3381"/>
        <v>(Enter Call Letters)</v>
      </c>
      <c r="C1214" s="8" t="str">
        <f t="shared" si="3381"/>
        <v>(Select AM/FM)</v>
      </c>
      <c r="D1214" s="30"/>
      <c r="E1214" s="8" t="str">
        <f t="shared" si="3365"/>
        <v>(Select Station Province)</v>
      </c>
      <c r="F1214" s="9" t="str">
        <f>IFERROR(VLOOKUP(E1214,Template!$AK$5:$AL$17,2,FALSE),"")</f>
        <v/>
      </c>
      <c r="G1214" s="42" t="s">
        <v>16</v>
      </c>
      <c r="H1214" s="42" t="s">
        <v>18</v>
      </c>
      <c r="I1214" s="32" t="s">
        <v>65</v>
      </c>
      <c r="J1214" s="32" t="s">
        <v>66</v>
      </c>
      <c r="K1214" s="33">
        <f t="shared" si="3347"/>
        <v>0</v>
      </c>
      <c r="L1214" s="33">
        <f t="shared" si="3348"/>
        <v>0</v>
      </c>
      <c r="M1214" s="34">
        <f t="shared" si="3346"/>
        <v>0</v>
      </c>
      <c r="N1214" s="34">
        <f t="shared" si="3366"/>
        <v>0</v>
      </c>
      <c r="O1214" s="34">
        <f t="shared" si="3349"/>
        <v>0</v>
      </c>
      <c r="P1214" s="12" t="str">
        <f t="shared" ref="P1214:Q1214" si="3382">P1213</f>
        <v>(Select Language)</v>
      </c>
      <c r="Q1214" s="12" t="str">
        <f t="shared" si="3382"/>
        <v>(Select Usage)</v>
      </c>
      <c r="R1214" s="33">
        <f t="shared" si="3350"/>
        <v>0</v>
      </c>
      <c r="S1214" s="33">
        <f t="shared" si="3351"/>
        <v>0</v>
      </c>
      <c r="T1214" s="33">
        <f t="shared" si="3352"/>
        <v>0</v>
      </c>
      <c r="U1214" s="33">
        <f t="shared" si="3353"/>
        <v>0</v>
      </c>
      <c r="V1214" s="33">
        <f t="shared" si="3354"/>
        <v>0</v>
      </c>
      <c r="W1214" s="33">
        <f t="shared" si="3355"/>
        <v>0</v>
      </c>
      <c r="X1214" s="33">
        <f t="shared" si="3356"/>
        <v>0</v>
      </c>
      <c r="Y1214" s="33">
        <f t="shared" si="3357"/>
        <v>0</v>
      </c>
      <c r="Z1214" s="33">
        <f t="shared" si="3358"/>
        <v>0</v>
      </c>
      <c r="AA1214" s="33">
        <f t="shared" si="3359"/>
        <v>0</v>
      </c>
      <c r="AB1214" s="33">
        <f t="shared" si="3360"/>
        <v>0</v>
      </c>
      <c r="AC1214" s="33">
        <f t="shared" si="3361"/>
        <v>0</v>
      </c>
      <c r="AD1214" s="26">
        <f t="shared" si="3378"/>
        <v>0</v>
      </c>
      <c r="AE1214" s="46" t="str">
        <f>IFERROR(IF(AE$3=VLOOKUP($E1214,Template!$AK$5:$AM$17,3,FALSE),$AD1214*$F1214,0),"0.00")</f>
        <v>0.00</v>
      </c>
      <c r="AF1214" s="46" t="str">
        <f>IFERROR(IF(AF$3=VLOOKUP($E1214,Template!$AK$5:$AM$17,3,FALSE),$AD1214*$F1214,0),"0.00")</f>
        <v>0.00</v>
      </c>
      <c r="AG1214" s="28">
        <f t="shared" si="3363"/>
        <v>0</v>
      </c>
      <c r="AH1214" s="13" t="s">
        <v>40</v>
      </c>
      <c r="AI1214" s="13" t="s">
        <v>41</v>
      </c>
      <c r="AK1214" s="14" t="s">
        <v>69</v>
      </c>
      <c r="AL1214" s="15">
        <v>0.15</v>
      </c>
      <c r="AM1214" s="16" t="s">
        <v>2</v>
      </c>
    </row>
    <row r="1215" spans="1:39" s="3" customFormat="1" ht="13.8" x14ac:dyDescent="0.25">
      <c r="A1215" s="7" t="str">
        <f t="shared" ref="A1215:C1215" si="3383">A1214</f>
        <v>(Enter Broadcasting Company Name)</v>
      </c>
      <c r="B1215" s="7" t="str">
        <f t="shared" si="3383"/>
        <v>(Enter Call Letters)</v>
      </c>
      <c r="C1215" s="8" t="str">
        <f t="shared" si="3383"/>
        <v>(Select AM/FM)</v>
      </c>
      <c r="D1215" s="30"/>
      <c r="E1215" s="8" t="str">
        <f t="shared" si="3365"/>
        <v>(Select Station Province)</v>
      </c>
      <c r="F1215" s="9" t="str">
        <f>IFERROR(VLOOKUP(E1215,Template!$AK$5:$AL$17,2,FALSE),"")</f>
        <v/>
      </c>
      <c r="G1215" s="42" t="s">
        <v>17</v>
      </c>
      <c r="H1215" s="42" t="s">
        <v>7</v>
      </c>
      <c r="I1215" s="32" t="s">
        <v>65</v>
      </c>
      <c r="J1215" s="32" t="s">
        <v>66</v>
      </c>
      <c r="K1215" s="33">
        <f t="shared" si="3347"/>
        <v>0</v>
      </c>
      <c r="L1215" s="33">
        <f t="shared" si="3348"/>
        <v>0</v>
      </c>
      <c r="M1215" s="34">
        <f t="shared" si="3346"/>
        <v>0</v>
      </c>
      <c r="N1215" s="34">
        <f t="shared" si="3366"/>
        <v>0</v>
      </c>
      <c r="O1215" s="34">
        <f t="shared" si="3349"/>
        <v>0</v>
      </c>
      <c r="P1215" s="12" t="str">
        <f t="shared" ref="P1215:Q1215" si="3384">P1214</f>
        <v>(Select Language)</v>
      </c>
      <c r="Q1215" s="12" t="str">
        <f t="shared" si="3384"/>
        <v>(Select Usage)</v>
      </c>
      <c r="R1215" s="33">
        <f t="shared" si="3350"/>
        <v>0</v>
      </c>
      <c r="S1215" s="33">
        <f t="shared" si="3351"/>
        <v>0</v>
      </c>
      <c r="T1215" s="33">
        <f t="shared" si="3352"/>
        <v>0</v>
      </c>
      <c r="U1215" s="33">
        <f t="shared" si="3353"/>
        <v>0</v>
      </c>
      <c r="V1215" s="33">
        <f t="shared" si="3354"/>
        <v>0</v>
      </c>
      <c r="W1215" s="33">
        <f t="shared" si="3355"/>
        <v>0</v>
      </c>
      <c r="X1215" s="33">
        <f t="shared" si="3356"/>
        <v>0</v>
      </c>
      <c r="Y1215" s="33">
        <f t="shared" si="3357"/>
        <v>0</v>
      </c>
      <c r="Z1215" s="33">
        <f t="shared" si="3358"/>
        <v>0</v>
      </c>
      <c r="AA1215" s="33">
        <f t="shared" si="3359"/>
        <v>0</v>
      </c>
      <c r="AB1215" s="33">
        <f t="shared" si="3360"/>
        <v>0</v>
      </c>
      <c r="AC1215" s="33">
        <f t="shared" si="3361"/>
        <v>0</v>
      </c>
      <c r="AD1215" s="26">
        <f>SUM(R1215:AC1215)</f>
        <v>0</v>
      </c>
      <c r="AE1215" s="46" t="str">
        <f>IFERROR(IF(AE$3=VLOOKUP($E1215,Template!$AK$5:$AM$17,3,FALSE),$AD1215*$F1215,0),"0.00")</f>
        <v>0.00</v>
      </c>
      <c r="AF1215" s="46" t="str">
        <f>IFERROR(IF(AF$3=VLOOKUP($E1215,Template!$AK$5:$AM$17,3,FALSE),$AD1215*$F1215,0),"0.00")</f>
        <v>0.00</v>
      </c>
      <c r="AG1215" s="28">
        <f t="shared" si="3363"/>
        <v>0</v>
      </c>
      <c r="AH1215" s="13" t="s">
        <v>40</v>
      </c>
      <c r="AI1215" s="13" t="s">
        <v>41</v>
      </c>
      <c r="AK1215" s="14" t="s">
        <v>29</v>
      </c>
      <c r="AL1215" s="15">
        <v>0.05</v>
      </c>
      <c r="AM1215" s="16" t="s">
        <v>3</v>
      </c>
    </row>
    <row r="1216" spans="1:39" s="3" customFormat="1" ht="13.8" x14ac:dyDescent="0.25">
      <c r="A1216" s="7" t="str">
        <f t="shared" ref="A1216:C1216" si="3385">A1215</f>
        <v>(Enter Broadcasting Company Name)</v>
      </c>
      <c r="B1216" s="7" t="str">
        <f t="shared" si="3385"/>
        <v>(Enter Call Letters)</v>
      </c>
      <c r="C1216" s="8" t="str">
        <f t="shared" si="3385"/>
        <v>(Select AM/FM)</v>
      </c>
      <c r="D1216" s="30"/>
      <c r="E1216" s="8" t="str">
        <f t="shared" si="3365"/>
        <v>(Select Station Province)</v>
      </c>
      <c r="F1216" s="9" t="str">
        <f>IFERROR(VLOOKUP(E1216,Template!$AK$5:$AL$17,2,FALSE),"")</f>
        <v/>
      </c>
      <c r="G1216" s="42" t="s">
        <v>18</v>
      </c>
      <c r="H1216" s="43" t="s">
        <v>8</v>
      </c>
      <c r="I1216" s="32" t="s">
        <v>65</v>
      </c>
      <c r="J1216" s="32" t="s">
        <v>66</v>
      </c>
      <c r="K1216" s="33">
        <f t="shared" si="3347"/>
        <v>0</v>
      </c>
      <c r="L1216" s="33">
        <f t="shared" si="3348"/>
        <v>0</v>
      </c>
      <c r="M1216" s="34">
        <f t="shared" si="3346"/>
        <v>0</v>
      </c>
      <c r="N1216" s="34">
        <f t="shared" si="3366"/>
        <v>0</v>
      </c>
      <c r="O1216" s="34">
        <f t="shared" si="3349"/>
        <v>0</v>
      </c>
      <c r="P1216" s="12" t="str">
        <f t="shared" ref="P1216:Q1216" si="3386">P1215</f>
        <v>(Select Language)</v>
      </c>
      <c r="Q1216" s="12" t="str">
        <f t="shared" si="3386"/>
        <v>(Select Usage)</v>
      </c>
      <c r="R1216" s="33">
        <f t="shared" si="3350"/>
        <v>0</v>
      </c>
      <c r="S1216" s="33">
        <f t="shared" si="3351"/>
        <v>0</v>
      </c>
      <c r="T1216" s="33">
        <f t="shared" si="3352"/>
        <v>0</v>
      </c>
      <c r="U1216" s="33">
        <f t="shared" si="3353"/>
        <v>0</v>
      </c>
      <c r="V1216" s="33">
        <f t="shared" si="3354"/>
        <v>0</v>
      </c>
      <c r="W1216" s="33">
        <f t="shared" si="3355"/>
        <v>0</v>
      </c>
      <c r="X1216" s="33">
        <f t="shared" si="3356"/>
        <v>0</v>
      </c>
      <c r="Y1216" s="33">
        <f t="shared" si="3357"/>
        <v>0</v>
      </c>
      <c r="Z1216" s="33">
        <f t="shared" si="3358"/>
        <v>0</v>
      </c>
      <c r="AA1216" s="33">
        <f t="shared" si="3359"/>
        <v>0</v>
      </c>
      <c r="AB1216" s="33">
        <f t="shared" si="3360"/>
        <v>0</v>
      </c>
      <c r="AC1216" s="33">
        <f t="shared" si="3361"/>
        <v>0</v>
      </c>
      <c r="AD1216" s="26">
        <f t="shared" ref="AD1216" si="3387">SUM(R1216:AC1216)</f>
        <v>0</v>
      </c>
      <c r="AE1216" s="46" t="str">
        <f>IFERROR(IF(AE$3=VLOOKUP($E1216,Template!$AK$5:$AM$17,3,FALSE),$AD1216*$F1216,0),"0.00")</f>
        <v>0.00</v>
      </c>
      <c r="AF1216" s="46" t="str">
        <f>IFERROR(IF(AF$3=VLOOKUP($E1216,Template!$AK$5:$AM$17,3,FALSE),$AD1216*$F1216,0),"0.00")</f>
        <v>0.00</v>
      </c>
      <c r="AG1216" s="28">
        <f t="shared" si="3363"/>
        <v>0</v>
      </c>
      <c r="AH1216" s="13" t="s">
        <v>40</v>
      </c>
      <c r="AI1216" s="13" t="s">
        <v>41</v>
      </c>
      <c r="AK1216" s="14" t="s">
        <v>21</v>
      </c>
      <c r="AL1216" s="15">
        <v>0.05</v>
      </c>
      <c r="AM1216" s="16" t="s">
        <v>3</v>
      </c>
    </row>
    <row r="1217" spans="1:39" ht="13.8" x14ac:dyDescent="0.25">
      <c r="A1217" s="19" t="s">
        <v>4</v>
      </c>
      <c r="B1217" s="19"/>
      <c r="C1217" s="20"/>
      <c r="D1217" s="20"/>
      <c r="E1217" s="20"/>
      <c r="F1217" s="20"/>
      <c r="G1217" s="44"/>
      <c r="H1217" s="44"/>
      <c r="I1217" s="21">
        <f t="shared" ref="I1217:K1217" si="3388">SUM(I1205:I1216)</f>
        <v>0</v>
      </c>
      <c r="J1217" s="21">
        <f t="shared" si="3388"/>
        <v>0</v>
      </c>
      <c r="K1217" s="21">
        <f t="shared" si="3388"/>
        <v>0</v>
      </c>
      <c r="L1217" s="21">
        <f>L1216</f>
        <v>0</v>
      </c>
      <c r="M1217" s="21">
        <f>SUM(M1205:M1216)</f>
        <v>0</v>
      </c>
      <c r="N1217" s="21">
        <f t="shared" ref="N1217:O1217" si="3389">SUM(N1205:N1216)</f>
        <v>0</v>
      </c>
      <c r="O1217" s="21">
        <f t="shared" si="3389"/>
        <v>0</v>
      </c>
      <c r="P1217" s="21"/>
      <c r="Q1217" s="22"/>
      <c r="R1217" s="21">
        <f t="shared" ref="R1217:AI1217" si="3390">SUM(R1205:R1216)</f>
        <v>0</v>
      </c>
      <c r="S1217" s="21">
        <f t="shared" si="3390"/>
        <v>0</v>
      </c>
      <c r="T1217" s="21">
        <f t="shared" si="3390"/>
        <v>0</v>
      </c>
      <c r="U1217" s="21">
        <f t="shared" si="3390"/>
        <v>0</v>
      </c>
      <c r="V1217" s="21">
        <f t="shared" si="3390"/>
        <v>0</v>
      </c>
      <c r="W1217" s="21">
        <f t="shared" si="3390"/>
        <v>0</v>
      </c>
      <c r="X1217" s="21">
        <f t="shared" si="3390"/>
        <v>0</v>
      </c>
      <c r="Y1217" s="21">
        <f t="shared" si="3390"/>
        <v>0</v>
      </c>
      <c r="Z1217" s="21">
        <f t="shared" si="3390"/>
        <v>0</v>
      </c>
      <c r="AA1217" s="21">
        <f t="shared" si="3390"/>
        <v>0</v>
      </c>
      <c r="AB1217" s="21">
        <f t="shared" si="3390"/>
        <v>0</v>
      </c>
      <c r="AC1217" s="21">
        <f t="shared" si="3390"/>
        <v>0</v>
      </c>
      <c r="AD1217" s="27">
        <f t="shared" si="3390"/>
        <v>0</v>
      </c>
      <c r="AE1217" s="21">
        <f t="shared" si="3390"/>
        <v>0</v>
      </c>
      <c r="AF1217" s="21">
        <f t="shared" si="3390"/>
        <v>0</v>
      </c>
      <c r="AG1217" s="27">
        <f t="shared" si="3390"/>
        <v>0</v>
      </c>
      <c r="AH1217" s="21">
        <f t="shared" si="3390"/>
        <v>0</v>
      </c>
      <c r="AI1217" s="21">
        <f t="shared" si="3390"/>
        <v>0</v>
      </c>
      <c r="AK1217" s="14" t="s">
        <v>71</v>
      </c>
      <c r="AL1217" s="15">
        <v>0.05</v>
      </c>
      <c r="AM1217" s="16" t="s">
        <v>3</v>
      </c>
    </row>
    <row r="1218" spans="1:39" x14ac:dyDescent="0.25">
      <c r="A1218" s="2"/>
      <c r="G1218" s="2"/>
      <c r="H1218" s="2"/>
      <c r="O1218" s="2"/>
      <c r="P1218" s="2"/>
    </row>
    <row r="1219" spans="1:39" ht="42" customHeight="1" x14ac:dyDescent="0.25">
      <c r="A1219" s="223" t="s">
        <v>63</v>
      </c>
      <c r="B1219" s="223" t="s">
        <v>43</v>
      </c>
      <c r="C1219" s="224" t="s">
        <v>19</v>
      </c>
      <c r="D1219" s="226"/>
      <c r="E1219" s="223" t="s">
        <v>14</v>
      </c>
      <c r="F1219" s="223" t="s">
        <v>38</v>
      </c>
      <c r="G1219" s="223" t="s">
        <v>1</v>
      </c>
      <c r="H1219" s="223" t="s">
        <v>5</v>
      </c>
      <c r="I1219" s="225" t="s">
        <v>31</v>
      </c>
      <c r="J1219" s="225" t="s">
        <v>32</v>
      </c>
      <c r="K1219" s="225" t="s">
        <v>48</v>
      </c>
      <c r="L1219" s="225" t="s">
        <v>0</v>
      </c>
      <c r="M1219" s="4" t="s">
        <v>45</v>
      </c>
      <c r="N1219" s="4" t="s">
        <v>46</v>
      </c>
      <c r="O1219" s="4" t="s">
        <v>47</v>
      </c>
      <c r="P1219" s="225" t="s">
        <v>50</v>
      </c>
      <c r="Q1219" s="225" t="s">
        <v>33</v>
      </c>
      <c r="R1219" s="4" t="s">
        <v>51</v>
      </c>
      <c r="S1219" s="4" t="s">
        <v>52</v>
      </c>
      <c r="T1219" s="4" t="s">
        <v>53</v>
      </c>
      <c r="U1219" s="4" t="s">
        <v>54</v>
      </c>
      <c r="V1219" s="4" t="s">
        <v>55</v>
      </c>
      <c r="W1219" s="4" t="s">
        <v>56</v>
      </c>
      <c r="X1219" s="4" t="s">
        <v>57</v>
      </c>
      <c r="Y1219" s="4" t="s">
        <v>58</v>
      </c>
      <c r="Z1219" s="4" t="s">
        <v>59</v>
      </c>
      <c r="AA1219" s="4" t="s">
        <v>62</v>
      </c>
      <c r="AB1219" s="4" t="s">
        <v>60</v>
      </c>
      <c r="AC1219" s="4" t="s">
        <v>61</v>
      </c>
      <c r="AD1219" s="233" t="s">
        <v>34</v>
      </c>
      <c r="AE1219" s="231" t="s">
        <v>2</v>
      </c>
      <c r="AF1219" s="231" t="s">
        <v>3</v>
      </c>
      <c r="AG1219" s="233" t="s">
        <v>35</v>
      </c>
      <c r="AH1219" s="223" t="s">
        <v>36</v>
      </c>
      <c r="AI1219" s="223" t="s">
        <v>37</v>
      </c>
      <c r="AK1219" s="229" t="s">
        <v>30</v>
      </c>
      <c r="AL1219" s="229"/>
      <c r="AM1219" s="229"/>
    </row>
    <row r="1220" spans="1:39" s="6" customFormat="1" ht="35.25" customHeight="1" x14ac:dyDescent="0.3">
      <c r="A1220" s="224"/>
      <c r="B1220" s="224"/>
      <c r="C1220" s="224"/>
      <c r="D1220" s="227"/>
      <c r="E1220" s="223"/>
      <c r="F1220" s="223"/>
      <c r="G1220" s="223"/>
      <c r="H1220" s="223"/>
      <c r="I1220" s="230"/>
      <c r="J1220" s="230"/>
      <c r="K1220" s="230"/>
      <c r="L1220" s="230"/>
      <c r="M1220" s="5">
        <v>0</v>
      </c>
      <c r="N1220" s="5">
        <v>625000</v>
      </c>
      <c r="O1220" s="5">
        <v>1250000</v>
      </c>
      <c r="P1220" s="225"/>
      <c r="Q1220" s="225"/>
      <c r="R1220" s="29">
        <v>4.95E-4</v>
      </c>
      <c r="S1220" s="29">
        <v>9.5200000000000005E-4</v>
      </c>
      <c r="T1220" s="29">
        <v>1.5900000000000001E-3</v>
      </c>
      <c r="U1220" s="29">
        <v>1.1169999999999999E-3</v>
      </c>
      <c r="V1220" s="29">
        <v>2.189E-3</v>
      </c>
      <c r="W1220" s="29">
        <v>4.5430000000000002E-3</v>
      </c>
      <c r="X1220" s="29">
        <v>8.8199999999999997E-4</v>
      </c>
      <c r="Y1220" s="29">
        <v>1.6949999999999999E-3</v>
      </c>
      <c r="Z1220" s="29">
        <v>2.8319999999999999E-3</v>
      </c>
      <c r="AA1220" s="29">
        <v>1.9889999999999999E-3</v>
      </c>
      <c r="AB1220" s="29">
        <v>3.8999999999999998E-3</v>
      </c>
      <c r="AC1220" s="29">
        <v>8.0949999999999998E-3</v>
      </c>
      <c r="AD1220" s="233"/>
      <c r="AE1220" s="232"/>
      <c r="AF1220" s="232"/>
      <c r="AG1220" s="234"/>
      <c r="AH1220" s="223"/>
      <c r="AI1220" s="223"/>
      <c r="AK1220" s="229"/>
      <c r="AL1220" s="229"/>
      <c r="AM1220" s="229"/>
    </row>
    <row r="1221" spans="1:39" s="3" customFormat="1" ht="13.8" x14ac:dyDescent="0.25">
      <c r="A1221" s="7" t="s">
        <v>44</v>
      </c>
      <c r="B1221" s="7" t="s">
        <v>42</v>
      </c>
      <c r="C1221" s="8" t="s">
        <v>39</v>
      </c>
      <c r="D1221" s="30"/>
      <c r="E1221" s="8" t="s">
        <v>64</v>
      </c>
      <c r="F1221" s="9" t="str">
        <f>IFERROR(VLOOKUP(E1221,Template!$AK$5:$AL$17,2,FALSE),"")</f>
        <v/>
      </c>
      <c r="G1221" s="41" t="s">
        <v>7</v>
      </c>
      <c r="H1221" s="41" t="s">
        <v>6</v>
      </c>
      <c r="I1221" s="32" t="s">
        <v>65</v>
      </c>
      <c r="J1221" s="32" t="s">
        <v>66</v>
      </c>
      <c r="K1221" s="33">
        <f>IFERROR(I1221+J1221,0)</f>
        <v>0</v>
      </c>
      <c r="L1221" s="33">
        <f>IFERROR(K1221,"")</f>
        <v>0</v>
      </c>
      <c r="M1221" s="34">
        <f t="shared" ref="M1221:M1232" si="3391">IF(L1221&lt;=$N$4,K1221,IF(L1220&gt;$N$4,0,$N$4-L1220))</f>
        <v>0</v>
      </c>
      <c r="N1221" s="34">
        <f>IF(AND(L1221&gt;$N$4,L1221&lt;=$O$4),K1221-M1221,IF(AND(L1220&gt;$N$4,L1220&lt;=$O$4),$O$4-L1220,IF(L1220&gt;$O$4,0,IF(L1221&lt;$N$4,0,MIN(L1221-$N$4,$N$4)))))</f>
        <v>0</v>
      </c>
      <c r="O1221" s="34">
        <f>IF(L1221&gt;$O$4,K1221-M1221-N1221,0)</f>
        <v>0</v>
      </c>
      <c r="P1221" s="12" t="s">
        <v>94</v>
      </c>
      <c r="Q1221" s="12" t="s">
        <v>68</v>
      </c>
      <c r="R1221" s="33">
        <f>IF(AND($Q1221="LOW",$P1221="French"),M1221*R$4,0)</f>
        <v>0</v>
      </c>
      <c r="S1221" s="33">
        <f>IF(AND($Q1221="LOW",$P1221="French"),N1221*S$4,0)</f>
        <v>0</v>
      </c>
      <c r="T1221" s="33">
        <f>IF(AND($Q1221="LOW",$P1221="French"),O1221*T$4,0)</f>
        <v>0</v>
      </c>
      <c r="U1221" s="33">
        <f>IF(AND($Q1221="HIGH",$P1221="French"),M1221*U$4,0)</f>
        <v>0</v>
      </c>
      <c r="V1221" s="33">
        <f>IF(AND($Q1221="HIGH",$P1221="French"),N1221*V$4,0)</f>
        <v>0</v>
      </c>
      <c r="W1221" s="33">
        <f>IF(AND($Q1221="HIGH",$P1221="French"),O1221*W$4,0)</f>
        <v>0</v>
      </c>
      <c r="X1221" s="33">
        <f>IF(AND($Q1221="LOW",$P1221="English"),M1221*X$4,0)</f>
        <v>0</v>
      </c>
      <c r="Y1221" s="33">
        <f>IF(AND($Q1221="LOW",$P1221="English"),N1221*Y$4,0)</f>
        <v>0</v>
      </c>
      <c r="Z1221" s="33">
        <f>IF(AND($Q1221="LOW",$P1221="English"),O1221*Z$4,0)</f>
        <v>0</v>
      </c>
      <c r="AA1221" s="33">
        <f>IF(AND($Q1221="HIGH",$P1221="English"),M1221*AA$4,0)</f>
        <v>0</v>
      </c>
      <c r="AB1221" s="33">
        <f>IF(AND($Q1221="HIGH",$P1221="English"),N1221*AB$4,0)</f>
        <v>0</v>
      </c>
      <c r="AC1221" s="33">
        <f>IF(AND($Q1221="HIGH",$P1221="English"),O1221*AC$4,0)</f>
        <v>0</v>
      </c>
      <c r="AD1221" s="26">
        <f>SUM(R1221:AC1221)</f>
        <v>0</v>
      </c>
      <c r="AE1221" s="46" t="str">
        <f>IFERROR(IF(AE$3=VLOOKUP($E1221,Template!$AK$5:$AM$17,3,FALSE),$AD1221*$F1221,0),"0.00")</f>
        <v>0.00</v>
      </c>
      <c r="AF1221" s="46" t="str">
        <f>IFERROR(IF(AF$3=VLOOKUP($E1221,Template!$AK$5:$AM$17,3,FALSE),$AD1221*$F1221,0),"0.00")</f>
        <v>0.00</v>
      </c>
      <c r="AG1221" s="28">
        <f>SUM(AD1221:AF1221)</f>
        <v>0</v>
      </c>
      <c r="AH1221" s="13" t="s">
        <v>40</v>
      </c>
      <c r="AI1221" s="13" t="s">
        <v>41</v>
      </c>
      <c r="AK1221" s="14" t="s">
        <v>25</v>
      </c>
      <c r="AL1221" s="15">
        <v>0.05</v>
      </c>
      <c r="AM1221" s="16" t="s">
        <v>3</v>
      </c>
    </row>
    <row r="1222" spans="1:39" s="3" customFormat="1" ht="13.8" x14ac:dyDescent="0.25">
      <c r="A1222" s="7" t="str">
        <f>A1221</f>
        <v>(Enter Broadcasting Company Name)</v>
      </c>
      <c r="B1222" s="7" t="str">
        <f>B1221</f>
        <v>(Enter Call Letters)</v>
      </c>
      <c r="C1222" s="8" t="str">
        <f>C1221</f>
        <v>(Select AM/FM)</v>
      </c>
      <c r="D1222" s="30"/>
      <c r="E1222" s="8" t="str">
        <f>E1221</f>
        <v>(Select Station Province)</v>
      </c>
      <c r="F1222" s="9" t="str">
        <f>IFERROR(VLOOKUP(E1222,Template!$AK$5:$AL$17,2,FALSE),"")</f>
        <v/>
      </c>
      <c r="G1222" s="42" t="s">
        <v>8</v>
      </c>
      <c r="H1222" s="42" t="s">
        <v>9</v>
      </c>
      <c r="I1222" s="32" t="s">
        <v>65</v>
      </c>
      <c r="J1222" s="32" t="s">
        <v>66</v>
      </c>
      <c r="K1222" s="33">
        <f t="shared" ref="K1222:K1232" si="3392">IFERROR(I1222+J1222,0)</f>
        <v>0</v>
      </c>
      <c r="L1222" s="33">
        <f t="shared" ref="L1222:L1232" si="3393">IFERROR(L1221+K1222,"")</f>
        <v>0</v>
      </c>
      <c r="M1222" s="34">
        <f t="shared" si="3391"/>
        <v>0</v>
      </c>
      <c r="N1222" s="34">
        <f>IF(AND(L1222&gt;$N$4,L1222&lt;=$O$4),K1222-M1222,IF(AND(L1221&gt;$N$4,L1221&lt;=$O$4),$O$4-L1221,IF(L1221&gt;$O$4,0,IF(L1222&lt;$N$4,0,MIN(L1222-$N$4,$N$4)))))</f>
        <v>0</v>
      </c>
      <c r="O1222" s="34">
        <f t="shared" ref="O1222:O1232" si="3394">IF(L1222&gt;$O$4,K1222-M1222-N1222,0)</f>
        <v>0</v>
      </c>
      <c r="P1222" s="12" t="str">
        <f>P1221</f>
        <v>(Select Language)</v>
      </c>
      <c r="Q1222" s="12" t="str">
        <f>Q1221</f>
        <v>(Select Usage)</v>
      </c>
      <c r="R1222" s="33">
        <f t="shared" ref="R1222:R1232" si="3395">IF(AND($Q1222="LOW",$P1222="French"),M1222*R$4,0)</f>
        <v>0</v>
      </c>
      <c r="S1222" s="33">
        <f t="shared" ref="S1222:S1232" si="3396">IF(AND($Q1222="LOW",$P1222="French"),N1222*S$4,0)</f>
        <v>0</v>
      </c>
      <c r="T1222" s="33">
        <f t="shared" ref="T1222:T1232" si="3397">IF(AND($Q1222="LOW",$P1222="French"),O1222*T$4,0)</f>
        <v>0</v>
      </c>
      <c r="U1222" s="33">
        <f t="shared" ref="U1222:U1232" si="3398">IF(AND($Q1222="HIGH",$P1222="French"),M1222*U$4,0)</f>
        <v>0</v>
      </c>
      <c r="V1222" s="33">
        <f t="shared" ref="V1222:V1232" si="3399">IF(AND($Q1222="HIGH",$P1222="French"),N1222*V$4,0)</f>
        <v>0</v>
      </c>
      <c r="W1222" s="33">
        <f t="shared" ref="W1222:W1232" si="3400">IF(AND($Q1222="HIGH",$P1222="French"),O1222*W$4,0)</f>
        <v>0</v>
      </c>
      <c r="X1222" s="33">
        <f t="shared" ref="X1222:X1232" si="3401">IF(AND($Q1222="LOW",$P1222="English"),M1222*X$4,0)</f>
        <v>0</v>
      </c>
      <c r="Y1222" s="33">
        <f t="shared" ref="Y1222:Y1232" si="3402">IF(AND($Q1222="LOW",$P1222="English"),N1222*Y$4,0)</f>
        <v>0</v>
      </c>
      <c r="Z1222" s="33">
        <f t="shared" ref="Z1222:Z1232" si="3403">IF(AND($Q1222="LOW",$P1222="English"),O1222*Z$4,0)</f>
        <v>0</v>
      </c>
      <c r="AA1222" s="33">
        <f t="shared" ref="AA1222:AA1232" si="3404">IF(AND($Q1222="HIGH",$P1222="English"),M1222*AA$4,0)</f>
        <v>0</v>
      </c>
      <c r="AB1222" s="33">
        <f t="shared" ref="AB1222:AB1232" si="3405">IF(AND($Q1222="HIGH",$P1222="English"),N1222*AB$4,0)</f>
        <v>0</v>
      </c>
      <c r="AC1222" s="33">
        <f t="shared" ref="AC1222:AC1232" si="3406">IF(AND($Q1222="HIGH",$P1222="English"),O1222*AC$4,0)</f>
        <v>0</v>
      </c>
      <c r="AD1222" s="26">
        <f t="shared" ref="AD1222:AD1226" si="3407">SUM(R1222:AC1222)</f>
        <v>0</v>
      </c>
      <c r="AE1222" s="46" t="str">
        <f>IFERROR(IF(AE$3=VLOOKUP($E1222,Template!$AK$5:$AM$17,3,FALSE),$AD1222*$F1222,0),"0.00")</f>
        <v>0.00</v>
      </c>
      <c r="AF1222" s="46" t="str">
        <f>IFERROR(IF(AF$3=VLOOKUP($E1222,Template!$AK$5:$AM$17,3,FALSE),$AD1222*$F1222,0),"0.00")</f>
        <v>0.00</v>
      </c>
      <c r="AG1222" s="28">
        <f t="shared" ref="AG1222:AG1232" si="3408">SUM(AD1222:AF1222)</f>
        <v>0</v>
      </c>
      <c r="AH1222" s="13" t="s">
        <v>40</v>
      </c>
      <c r="AI1222" s="13" t="s">
        <v>41</v>
      </c>
      <c r="AK1222" s="14" t="s">
        <v>23</v>
      </c>
      <c r="AL1222" s="15">
        <v>0.05</v>
      </c>
      <c r="AM1222" s="16" t="s">
        <v>3</v>
      </c>
    </row>
    <row r="1223" spans="1:39" s="3" customFormat="1" ht="13.8" x14ac:dyDescent="0.25">
      <c r="A1223" s="7" t="str">
        <f t="shared" ref="A1223:C1223" si="3409">A1222</f>
        <v>(Enter Broadcasting Company Name)</v>
      </c>
      <c r="B1223" s="7" t="str">
        <f t="shared" si="3409"/>
        <v>(Enter Call Letters)</v>
      </c>
      <c r="C1223" s="8" t="str">
        <f t="shared" si="3409"/>
        <v>(Select AM/FM)</v>
      </c>
      <c r="D1223" s="30"/>
      <c r="E1223" s="8" t="str">
        <f t="shared" ref="E1223:E1232" si="3410">E1222</f>
        <v>(Select Station Province)</v>
      </c>
      <c r="F1223" s="9" t="str">
        <f>IFERROR(VLOOKUP(E1223,Template!$AK$5:$AL$17,2,FALSE),"")</f>
        <v/>
      </c>
      <c r="G1223" s="42" t="s">
        <v>6</v>
      </c>
      <c r="H1223" s="42" t="s">
        <v>10</v>
      </c>
      <c r="I1223" s="32" t="s">
        <v>65</v>
      </c>
      <c r="J1223" s="32" t="s">
        <v>66</v>
      </c>
      <c r="K1223" s="33">
        <f t="shared" si="3392"/>
        <v>0</v>
      </c>
      <c r="L1223" s="33">
        <f t="shared" si="3393"/>
        <v>0</v>
      </c>
      <c r="M1223" s="34">
        <f t="shared" si="3391"/>
        <v>0</v>
      </c>
      <c r="N1223" s="34">
        <f t="shared" ref="N1223:N1232" si="3411">IF(AND(L1223&gt;$N$4,L1223&lt;=$O$4),K1223-M1223,IF(AND(L1222&gt;$N$4,L1222&lt;=$O$4),$O$4-L1222,IF(L1222&gt;$O$4,0,IF(L1223&lt;$N$4,0,MIN(L1223-$N$4,$N$4)))))</f>
        <v>0</v>
      </c>
      <c r="O1223" s="34">
        <f t="shared" si="3394"/>
        <v>0</v>
      </c>
      <c r="P1223" s="12" t="str">
        <f t="shared" ref="P1223:Q1223" si="3412">P1222</f>
        <v>(Select Language)</v>
      </c>
      <c r="Q1223" s="12" t="str">
        <f t="shared" si="3412"/>
        <v>(Select Usage)</v>
      </c>
      <c r="R1223" s="33">
        <f t="shared" si="3395"/>
        <v>0</v>
      </c>
      <c r="S1223" s="33">
        <f t="shared" si="3396"/>
        <v>0</v>
      </c>
      <c r="T1223" s="33">
        <f t="shared" si="3397"/>
        <v>0</v>
      </c>
      <c r="U1223" s="33">
        <f t="shared" si="3398"/>
        <v>0</v>
      </c>
      <c r="V1223" s="33">
        <f t="shared" si="3399"/>
        <v>0</v>
      </c>
      <c r="W1223" s="33">
        <f t="shared" si="3400"/>
        <v>0</v>
      </c>
      <c r="X1223" s="33">
        <f t="shared" si="3401"/>
        <v>0</v>
      </c>
      <c r="Y1223" s="33">
        <f t="shared" si="3402"/>
        <v>0</v>
      </c>
      <c r="Z1223" s="33">
        <f t="shared" si="3403"/>
        <v>0</v>
      </c>
      <c r="AA1223" s="33">
        <f t="shared" si="3404"/>
        <v>0</v>
      </c>
      <c r="AB1223" s="33">
        <f t="shared" si="3405"/>
        <v>0</v>
      </c>
      <c r="AC1223" s="33">
        <f t="shared" si="3406"/>
        <v>0</v>
      </c>
      <c r="AD1223" s="26">
        <f t="shared" si="3407"/>
        <v>0</v>
      </c>
      <c r="AE1223" s="46" t="str">
        <f>IFERROR(IF(AE$3=VLOOKUP($E1223,Template!$AK$5:$AM$17,3,FALSE),$AD1223*$F1223,0),"0.00")</f>
        <v>0.00</v>
      </c>
      <c r="AF1223" s="46" t="str">
        <f>IFERROR(IF(AF$3=VLOOKUP($E1223,Template!$AK$5:$AM$17,3,FALSE),$AD1223*$F1223,0),"0.00")</f>
        <v>0.00</v>
      </c>
      <c r="AG1223" s="28">
        <f t="shared" si="3408"/>
        <v>0</v>
      </c>
      <c r="AH1223" s="13" t="s">
        <v>40</v>
      </c>
      <c r="AI1223" s="13" t="s">
        <v>41</v>
      </c>
      <c r="AK1223" s="14" t="s">
        <v>24</v>
      </c>
      <c r="AL1223" s="15">
        <v>0.05</v>
      </c>
      <c r="AM1223" s="16" t="s">
        <v>3</v>
      </c>
    </row>
    <row r="1224" spans="1:39" s="3" customFormat="1" ht="13.8" x14ac:dyDescent="0.25">
      <c r="A1224" s="7" t="str">
        <f t="shared" ref="A1224:C1224" si="3413">A1223</f>
        <v>(Enter Broadcasting Company Name)</v>
      </c>
      <c r="B1224" s="7" t="str">
        <f t="shared" si="3413"/>
        <v>(Enter Call Letters)</v>
      </c>
      <c r="C1224" s="8" t="str">
        <f t="shared" si="3413"/>
        <v>(Select AM/FM)</v>
      </c>
      <c r="D1224" s="30"/>
      <c r="E1224" s="8" t="str">
        <f t="shared" si="3410"/>
        <v>(Select Station Province)</v>
      </c>
      <c r="F1224" s="9" t="str">
        <f>IFERROR(VLOOKUP(E1224,Template!$AK$5:$AL$17,2,FALSE),"")</f>
        <v/>
      </c>
      <c r="G1224" s="42" t="s">
        <v>9</v>
      </c>
      <c r="H1224" s="42" t="s">
        <v>11</v>
      </c>
      <c r="I1224" s="32" t="s">
        <v>65</v>
      </c>
      <c r="J1224" s="32" t="s">
        <v>66</v>
      </c>
      <c r="K1224" s="33">
        <f t="shared" si="3392"/>
        <v>0</v>
      </c>
      <c r="L1224" s="33">
        <f t="shared" si="3393"/>
        <v>0</v>
      </c>
      <c r="M1224" s="34">
        <f t="shared" si="3391"/>
        <v>0</v>
      </c>
      <c r="N1224" s="34">
        <f t="shared" si="3411"/>
        <v>0</v>
      </c>
      <c r="O1224" s="34">
        <f t="shared" si="3394"/>
        <v>0</v>
      </c>
      <c r="P1224" s="12" t="str">
        <f t="shared" ref="P1224:Q1224" si="3414">P1223</f>
        <v>(Select Language)</v>
      </c>
      <c r="Q1224" s="12" t="str">
        <f t="shared" si="3414"/>
        <v>(Select Usage)</v>
      </c>
      <c r="R1224" s="33">
        <f t="shared" si="3395"/>
        <v>0</v>
      </c>
      <c r="S1224" s="33">
        <f t="shared" si="3396"/>
        <v>0</v>
      </c>
      <c r="T1224" s="33">
        <f t="shared" si="3397"/>
        <v>0</v>
      </c>
      <c r="U1224" s="33">
        <f t="shared" si="3398"/>
        <v>0</v>
      </c>
      <c r="V1224" s="33">
        <f t="shared" si="3399"/>
        <v>0</v>
      </c>
      <c r="W1224" s="33">
        <f t="shared" si="3400"/>
        <v>0</v>
      </c>
      <c r="X1224" s="33">
        <f t="shared" si="3401"/>
        <v>0</v>
      </c>
      <c r="Y1224" s="33">
        <f t="shared" si="3402"/>
        <v>0</v>
      </c>
      <c r="Z1224" s="33">
        <f t="shared" si="3403"/>
        <v>0</v>
      </c>
      <c r="AA1224" s="33">
        <f t="shared" si="3404"/>
        <v>0</v>
      </c>
      <c r="AB1224" s="33">
        <f t="shared" si="3405"/>
        <v>0</v>
      </c>
      <c r="AC1224" s="33">
        <f t="shared" si="3406"/>
        <v>0</v>
      </c>
      <c r="AD1224" s="26">
        <f t="shared" si="3407"/>
        <v>0</v>
      </c>
      <c r="AE1224" s="46" t="str">
        <f>IFERROR(IF(AE$3=VLOOKUP($E1224,Template!$AK$5:$AM$17,3,FALSE),$AD1224*$F1224,0),"0.00")</f>
        <v>0.00</v>
      </c>
      <c r="AF1224" s="46" t="str">
        <f>IFERROR(IF(AF$3=VLOOKUP($E1224,Template!$AK$5:$AM$17,3,FALSE),$AD1224*$F1224,0),"0.00")</f>
        <v>0.00</v>
      </c>
      <c r="AG1224" s="28">
        <f t="shared" si="3408"/>
        <v>0</v>
      </c>
      <c r="AH1224" s="13" t="s">
        <v>40</v>
      </c>
      <c r="AI1224" s="13" t="s">
        <v>41</v>
      </c>
      <c r="AK1224" s="14" t="s">
        <v>22</v>
      </c>
      <c r="AL1224" s="15">
        <v>0.15</v>
      </c>
      <c r="AM1224" s="16" t="s">
        <v>2</v>
      </c>
    </row>
    <row r="1225" spans="1:39" s="3" customFormat="1" ht="13.8" x14ac:dyDescent="0.25">
      <c r="A1225" s="7" t="str">
        <f t="shared" ref="A1225:C1225" si="3415">A1224</f>
        <v>(Enter Broadcasting Company Name)</v>
      </c>
      <c r="B1225" s="7" t="str">
        <f t="shared" si="3415"/>
        <v>(Enter Call Letters)</v>
      </c>
      <c r="C1225" s="8" t="str">
        <f t="shared" si="3415"/>
        <v>(Select AM/FM)</v>
      </c>
      <c r="D1225" s="30"/>
      <c r="E1225" s="8" t="str">
        <f t="shared" si="3410"/>
        <v>(Select Station Province)</v>
      </c>
      <c r="F1225" s="9" t="str">
        <f>IFERROR(VLOOKUP(E1225,Template!$AK$5:$AL$17,2,FALSE),"")</f>
        <v/>
      </c>
      <c r="G1225" s="42" t="s">
        <v>10</v>
      </c>
      <c r="H1225" s="42" t="s">
        <v>12</v>
      </c>
      <c r="I1225" s="32" t="s">
        <v>65</v>
      </c>
      <c r="J1225" s="32" t="s">
        <v>66</v>
      </c>
      <c r="K1225" s="33">
        <f t="shared" si="3392"/>
        <v>0</v>
      </c>
      <c r="L1225" s="33">
        <f t="shared" si="3393"/>
        <v>0</v>
      </c>
      <c r="M1225" s="34">
        <f t="shared" si="3391"/>
        <v>0</v>
      </c>
      <c r="N1225" s="34">
        <f t="shared" si="3411"/>
        <v>0</v>
      </c>
      <c r="O1225" s="34">
        <f t="shared" si="3394"/>
        <v>0</v>
      </c>
      <c r="P1225" s="12" t="str">
        <f t="shared" ref="P1225:Q1225" si="3416">P1224</f>
        <v>(Select Language)</v>
      </c>
      <c r="Q1225" s="12" t="str">
        <f t="shared" si="3416"/>
        <v>(Select Usage)</v>
      </c>
      <c r="R1225" s="33">
        <f t="shared" si="3395"/>
        <v>0</v>
      </c>
      <c r="S1225" s="33">
        <f t="shared" si="3396"/>
        <v>0</v>
      </c>
      <c r="T1225" s="33">
        <f t="shared" si="3397"/>
        <v>0</v>
      </c>
      <c r="U1225" s="33">
        <f t="shared" si="3398"/>
        <v>0</v>
      </c>
      <c r="V1225" s="33">
        <f t="shared" si="3399"/>
        <v>0</v>
      </c>
      <c r="W1225" s="33">
        <f t="shared" si="3400"/>
        <v>0</v>
      </c>
      <c r="X1225" s="33">
        <f t="shared" si="3401"/>
        <v>0</v>
      </c>
      <c r="Y1225" s="33">
        <f t="shared" si="3402"/>
        <v>0</v>
      </c>
      <c r="Z1225" s="33">
        <f t="shared" si="3403"/>
        <v>0</v>
      </c>
      <c r="AA1225" s="33">
        <f t="shared" si="3404"/>
        <v>0</v>
      </c>
      <c r="AB1225" s="33">
        <f t="shared" si="3405"/>
        <v>0</v>
      </c>
      <c r="AC1225" s="33">
        <f t="shared" si="3406"/>
        <v>0</v>
      </c>
      <c r="AD1225" s="26">
        <f t="shared" si="3407"/>
        <v>0</v>
      </c>
      <c r="AE1225" s="46" t="str">
        <f>IFERROR(IF(AE$3=VLOOKUP($E1225,Template!$AK$5:$AM$17,3,FALSE),$AD1225*$F1225,0),"0.00")</f>
        <v>0.00</v>
      </c>
      <c r="AF1225" s="46" t="str">
        <f>IFERROR(IF(AF$3=VLOOKUP($E1225,Template!$AK$5:$AM$17,3,FALSE),$AD1225*$F1225,0),"0.00")</f>
        <v>0.00</v>
      </c>
      <c r="AG1225" s="28">
        <f t="shared" si="3408"/>
        <v>0</v>
      </c>
      <c r="AH1225" s="13" t="s">
        <v>40</v>
      </c>
      <c r="AI1225" s="13" t="s">
        <v>41</v>
      </c>
      <c r="AK1225" s="14" t="s">
        <v>26</v>
      </c>
      <c r="AL1225" s="15">
        <v>0.15</v>
      </c>
      <c r="AM1225" s="16" t="s">
        <v>2</v>
      </c>
    </row>
    <row r="1226" spans="1:39" s="3" customFormat="1" ht="13.8" x14ac:dyDescent="0.25">
      <c r="A1226" s="7" t="str">
        <f t="shared" ref="A1226:C1226" si="3417">A1225</f>
        <v>(Enter Broadcasting Company Name)</v>
      </c>
      <c r="B1226" s="7" t="str">
        <f t="shared" si="3417"/>
        <v>(Enter Call Letters)</v>
      </c>
      <c r="C1226" s="8" t="str">
        <f t="shared" si="3417"/>
        <v>(Select AM/FM)</v>
      </c>
      <c r="D1226" s="30"/>
      <c r="E1226" s="8" t="str">
        <f t="shared" si="3410"/>
        <v>(Select Station Province)</v>
      </c>
      <c r="F1226" s="9" t="str">
        <f>IFERROR(VLOOKUP(E1226,Template!$AK$5:$AL$17,2,FALSE),"")</f>
        <v/>
      </c>
      <c r="G1226" s="42" t="s">
        <v>11</v>
      </c>
      <c r="H1226" s="42" t="s">
        <v>13</v>
      </c>
      <c r="I1226" s="32" t="s">
        <v>65</v>
      </c>
      <c r="J1226" s="32" t="s">
        <v>66</v>
      </c>
      <c r="K1226" s="33">
        <f t="shared" si="3392"/>
        <v>0</v>
      </c>
      <c r="L1226" s="33">
        <f t="shared" si="3393"/>
        <v>0</v>
      </c>
      <c r="M1226" s="34">
        <f t="shared" si="3391"/>
        <v>0</v>
      </c>
      <c r="N1226" s="34">
        <f t="shared" si="3411"/>
        <v>0</v>
      </c>
      <c r="O1226" s="34">
        <f t="shared" si="3394"/>
        <v>0</v>
      </c>
      <c r="P1226" s="12" t="str">
        <f t="shared" ref="P1226:Q1226" si="3418">P1225</f>
        <v>(Select Language)</v>
      </c>
      <c r="Q1226" s="12" t="str">
        <f t="shared" si="3418"/>
        <v>(Select Usage)</v>
      </c>
      <c r="R1226" s="33">
        <f t="shared" si="3395"/>
        <v>0</v>
      </c>
      <c r="S1226" s="33">
        <f t="shared" si="3396"/>
        <v>0</v>
      </c>
      <c r="T1226" s="33">
        <f t="shared" si="3397"/>
        <v>0</v>
      </c>
      <c r="U1226" s="33">
        <f t="shared" si="3398"/>
        <v>0</v>
      </c>
      <c r="V1226" s="33">
        <f t="shared" si="3399"/>
        <v>0</v>
      </c>
      <c r="W1226" s="33">
        <f t="shared" si="3400"/>
        <v>0</v>
      </c>
      <c r="X1226" s="33">
        <f t="shared" si="3401"/>
        <v>0</v>
      </c>
      <c r="Y1226" s="33">
        <f t="shared" si="3402"/>
        <v>0</v>
      </c>
      <c r="Z1226" s="33">
        <f t="shared" si="3403"/>
        <v>0</v>
      </c>
      <c r="AA1226" s="33">
        <f t="shared" si="3404"/>
        <v>0</v>
      </c>
      <c r="AB1226" s="33">
        <f t="shared" si="3405"/>
        <v>0</v>
      </c>
      <c r="AC1226" s="33">
        <f t="shared" si="3406"/>
        <v>0</v>
      </c>
      <c r="AD1226" s="26">
        <f t="shared" si="3407"/>
        <v>0</v>
      </c>
      <c r="AE1226" s="46" t="str">
        <f>IFERROR(IF(AE$3=VLOOKUP($E1226,Template!$AK$5:$AM$17,3,FALSE),$AD1226*$F1226,0),"0.00")</f>
        <v>0.00</v>
      </c>
      <c r="AF1226" s="46" t="str">
        <f>IFERROR(IF(AF$3=VLOOKUP($E1226,Template!$AK$5:$AM$17,3,FALSE),$AD1226*$F1226,0),"0.00")</f>
        <v>0.00</v>
      </c>
      <c r="AG1226" s="28">
        <f t="shared" si="3408"/>
        <v>0</v>
      </c>
      <c r="AH1226" s="13" t="s">
        <v>40</v>
      </c>
      <c r="AI1226" s="13" t="s">
        <v>41</v>
      </c>
      <c r="AK1226" s="14" t="s">
        <v>27</v>
      </c>
      <c r="AL1226" s="15">
        <v>0.15</v>
      </c>
      <c r="AM1226" s="16" t="s">
        <v>2</v>
      </c>
    </row>
    <row r="1227" spans="1:39" s="3" customFormat="1" ht="13.8" x14ac:dyDescent="0.25">
      <c r="A1227" s="7" t="str">
        <f t="shared" ref="A1227:C1227" si="3419">A1226</f>
        <v>(Enter Broadcasting Company Name)</v>
      </c>
      <c r="B1227" s="7" t="str">
        <f t="shared" si="3419"/>
        <v>(Enter Call Letters)</v>
      </c>
      <c r="C1227" s="8" t="str">
        <f t="shared" si="3419"/>
        <v>(Select AM/FM)</v>
      </c>
      <c r="D1227" s="30"/>
      <c r="E1227" s="8" t="str">
        <f t="shared" si="3410"/>
        <v>(Select Station Province)</v>
      </c>
      <c r="F1227" s="9" t="str">
        <f>IFERROR(VLOOKUP(E1227,Template!$AK$5:$AL$17,2,FALSE),"")</f>
        <v/>
      </c>
      <c r="G1227" s="42" t="s">
        <v>12</v>
      </c>
      <c r="H1227" s="42" t="s">
        <v>15</v>
      </c>
      <c r="I1227" s="32" t="s">
        <v>65</v>
      </c>
      <c r="J1227" s="32" t="s">
        <v>66</v>
      </c>
      <c r="K1227" s="33">
        <f t="shared" si="3392"/>
        <v>0</v>
      </c>
      <c r="L1227" s="33">
        <f t="shared" si="3393"/>
        <v>0</v>
      </c>
      <c r="M1227" s="34">
        <f t="shared" si="3391"/>
        <v>0</v>
      </c>
      <c r="N1227" s="34">
        <f t="shared" si="3411"/>
        <v>0</v>
      </c>
      <c r="O1227" s="34">
        <f t="shared" si="3394"/>
        <v>0</v>
      </c>
      <c r="P1227" s="12" t="str">
        <f t="shared" ref="P1227:Q1227" si="3420">P1226</f>
        <v>(Select Language)</v>
      </c>
      <c r="Q1227" s="12" t="str">
        <f t="shared" si="3420"/>
        <v>(Select Usage)</v>
      </c>
      <c r="R1227" s="33">
        <f t="shared" si="3395"/>
        <v>0</v>
      </c>
      <c r="S1227" s="33">
        <f t="shared" si="3396"/>
        <v>0</v>
      </c>
      <c r="T1227" s="33">
        <f t="shared" si="3397"/>
        <v>0</v>
      </c>
      <c r="U1227" s="33">
        <f t="shared" si="3398"/>
        <v>0</v>
      </c>
      <c r="V1227" s="33">
        <f t="shared" si="3399"/>
        <v>0</v>
      </c>
      <c r="W1227" s="33">
        <f t="shared" si="3400"/>
        <v>0</v>
      </c>
      <c r="X1227" s="33">
        <f t="shared" si="3401"/>
        <v>0</v>
      </c>
      <c r="Y1227" s="33">
        <f t="shared" si="3402"/>
        <v>0</v>
      </c>
      <c r="Z1227" s="33">
        <f t="shared" si="3403"/>
        <v>0</v>
      </c>
      <c r="AA1227" s="33">
        <f t="shared" si="3404"/>
        <v>0</v>
      </c>
      <c r="AB1227" s="33">
        <f t="shared" si="3405"/>
        <v>0</v>
      </c>
      <c r="AC1227" s="33">
        <f t="shared" si="3406"/>
        <v>0</v>
      </c>
      <c r="AD1227" s="26">
        <f>SUM(R1227:AC1227)</f>
        <v>0</v>
      </c>
      <c r="AE1227" s="46" t="str">
        <f>IFERROR(IF(AE$3=VLOOKUP($E1227,Template!$AK$5:$AM$17,3,FALSE),$AD1227*$F1227,0),"0.00")</f>
        <v>0.00</v>
      </c>
      <c r="AF1227" s="46" t="str">
        <f>IFERROR(IF(AF$3=VLOOKUP($E1227,Template!$AK$5:$AM$17,3,FALSE),$AD1227*$F1227,0),"0.00")</f>
        <v>0.00</v>
      </c>
      <c r="AG1227" s="28">
        <f t="shared" si="3408"/>
        <v>0</v>
      </c>
      <c r="AH1227" s="13" t="s">
        <v>40</v>
      </c>
      <c r="AI1227" s="13" t="s">
        <v>41</v>
      </c>
      <c r="AK1227" s="14" t="s">
        <v>28</v>
      </c>
      <c r="AL1227" s="15">
        <v>0.05</v>
      </c>
      <c r="AM1227" s="16" t="s">
        <v>3</v>
      </c>
    </row>
    <row r="1228" spans="1:39" s="3" customFormat="1" ht="13.8" x14ac:dyDescent="0.25">
      <c r="A1228" s="7" t="str">
        <f t="shared" ref="A1228:C1228" si="3421">A1227</f>
        <v>(Enter Broadcasting Company Name)</v>
      </c>
      <c r="B1228" s="7" t="str">
        <f t="shared" si="3421"/>
        <v>(Enter Call Letters)</v>
      </c>
      <c r="C1228" s="8" t="str">
        <f t="shared" si="3421"/>
        <v>(Select AM/FM)</v>
      </c>
      <c r="D1228" s="30"/>
      <c r="E1228" s="8" t="str">
        <f t="shared" si="3410"/>
        <v>(Select Station Province)</v>
      </c>
      <c r="F1228" s="9" t="str">
        <f>IFERROR(VLOOKUP(E1228,Template!$AK$5:$AL$17,2,FALSE),"")</f>
        <v/>
      </c>
      <c r="G1228" s="42" t="s">
        <v>13</v>
      </c>
      <c r="H1228" s="42" t="s">
        <v>16</v>
      </c>
      <c r="I1228" s="32" t="s">
        <v>65</v>
      </c>
      <c r="J1228" s="32" t="s">
        <v>66</v>
      </c>
      <c r="K1228" s="33">
        <f t="shared" si="3392"/>
        <v>0</v>
      </c>
      <c r="L1228" s="33">
        <f t="shared" si="3393"/>
        <v>0</v>
      </c>
      <c r="M1228" s="34">
        <f t="shared" si="3391"/>
        <v>0</v>
      </c>
      <c r="N1228" s="34">
        <f t="shared" si="3411"/>
        <v>0</v>
      </c>
      <c r="O1228" s="34">
        <f t="shared" si="3394"/>
        <v>0</v>
      </c>
      <c r="P1228" s="12" t="str">
        <f t="shared" ref="P1228:Q1228" si="3422">P1227</f>
        <v>(Select Language)</v>
      </c>
      <c r="Q1228" s="12" t="str">
        <f t="shared" si="3422"/>
        <v>(Select Usage)</v>
      </c>
      <c r="R1228" s="33">
        <f t="shared" si="3395"/>
        <v>0</v>
      </c>
      <c r="S1228" s="33">
        <f t="shared" si="3396"/>
        <v>0</v>
      </c>
      <c r="T1228" s="33">
        <f t="shared" si="3397"/>
        <v>0</v>
      </c>
      <c r="U1228" s="33">
        <f t="shared" si="3398"/>
        <v>0</v>
      </c>
      <c r="V1228" s="33">
        <f t="shared" si="3399"/>
        <v>0</v>
      </c>
      <c r="W1228" s="33">
        <f t="shared" si="3400"/>
        <v>0</v>
      </c>
      <c r="X1228" s="33">
        <f t="shared" si="3401"/>
        <v>0</v>
      </c>
      <c r="Y1228" s="33">
        <f t="shared" si="3402"/>
        <v>0</v>
      </c>
      <c r="Z1228" s="33">
        <f t="shared" si="3403"/>
        <v>0</v>
      </c>
      <c r="AA1228" s="33">
        <f t="shared" si="3404"/>
        <v>0</v>
      </c>
      <c r="AB1228" s="33">
        <f t="shared" si="3405"/>
        <v>0</v>
      </c>
      <c r="AC1228" s="33">
        <f t="shared" si="3406"/>
        <v>0</v>
      </c>
      <c r="AD1228" s="26">
        <f t="shared" ref="AD1228:AD1230" si="3423">SUM(R1228:AC1228)</f>
        <v>0</v>
      </c>
      <c r="AE1228" s="46" t="str">
        <f>IFERROR(IF(AE$3=VLOOKUP($E1228,Template!$AK$5:$AM$17,3,FALSE),$AD1228*$F1228,0),"0.00")</f>
        <v>0.00</v>
      </c>
      <c r="AF1228" s="46" t="str">
        <f>IFERROR(IF(AF$3=VLOOKUP($E1228,Template!$AK$5:$AM$17,3,FALSE),$AD1228*$F1228,0),"0.00")</f>
        <v>0.00</v>
      </c>
      <c r="AG1228" s="28">
        <f t="shared" si="3408"/>
        <v>0</v>
      </c>
      <c r="AH1228" s="13" t="s">
        <v>40</v>
      </c>
      <c r="AI1228" s="13" t="s">
        <v>41</v>
      </c>
      <c r="AK1228" s="14" t="s">
        <v>70</v>
      </c>
      <c r="AL1228" s="15">
        <v>0.05</v>
      </c>
      <c r="AM1228" s="16" t="s">
        <v>3</v>
      </c>
    </row>
    <row r="1229" spans="1:39" s="3" customFormat="1" ht="13.8" x14ac:dyDescent="0.25">
      <c r="A1229" s="7" t="str">
        <f t="shared" ref="A1229:C1229" si="3424">A1228</f>
        <v>(Enter Broadcasting Company Name)</v>
      </c>
      <c r="B1229" s="7" t="str">
        <f t="shared" si="3424"/>
        <v>(Enter Call Letters)</v>
      </c>
      <c r="C1229" s="8" t="str">
        <f t="shared" si="3424"/>
        <v>(Select AM/FM)</v>
      </c>
      <c r="D1229" s="30"/>
      <c r="E1229" s="8" t="str">
        <f t="shared" si="3410"/>
        <v>(Select Station Province)</v>
      </c>
      <c r="F1229" s="9" t="str">
        <f>IFERROR(VLOOKUP(E1229,Template!$AK$5:$AL$17,2,FALSE),"")</f>
        <v/>
      </c>
      <c r="G1229" s="42" t="s">
        <v>15</v>
      </c>
      <c r="H1229" s="42" t="s">
        <v>17</v>
      </c>
      <c r="I1229" s="32" t="s">
        <v>65</v>
      </c>
      <c r="J1229" s="32" t="s">
        <v>66</v>
      </c>
      <c r="K1229" s="33">
        <f t="shared" si="3392"/>
        <v>0</v>
      </c>
      <c r="L1229" s="33">
        <f t="shared" si="3393"/>
        <v>0</v>
      </c>
      <c r="M1229" s="34">
        <f t="shared" si="3391"/>
        <v>0</v>
      </c>
      <c r="N1229" s="34">
        <f t="shared" si="3411"/>
        <v>0</v>
      </c>
      <c r="O1229" s="34">
        <f t="shared" si="3394"/>
        <v>0</v>
      </c>
      <c r="P1229" s="12" t="str">
        <f t="shared" ref="P1229:Q1229" si="3425">P1228</f>
        <v>(Select Language)</v>
      </c>
      <c r="Q1229" s="12" t="str">
        <f t="shared" si="3425"/>
        <v>(Select Usage)</v>
      </c>
      <c r="R1229" s="33">
        <f t="shared" si="3395"/>
        <v>0</v>
      </c>
      <c r="S1229" s="33">
        <f t="shared" si="3396"/>
        <v>0</v>
      </c>
      <c r="T1229" s="33">
        <f t="shared" si="3397"/>
        <v>0</v>
      </c>
      <c r="U1229" s="33">
        <f t="shared" si="3398"/>
        <v>0</v>
      </c>
      <c r="V1229" s="33">
        <f t="shared" si="3399"/>
        <v>0</v>
      </c>
      <c r="W1229" s="33">
        <f t="shared" si="3400"/>
        <v>0</v>
      </c>
      <c r="X1229" s="33">
        <f t="shared" si="3401"/>
        <v>0</v>
      </c>
      <c r="Y1229" s="33">
        <f t="shared" si="3402"/>
        <v>0</v>
      </c>
      <c r="Z1229" s="33">
        <f t="shared" si="3403"/>
        <v>0</v>
      </c>
      <c r="AA1229" s="33">
        <f t="shared" si="3404"/>
        <v>0</v>
      </c>
      <c r="AB1229" s="33">
        <f t="shared" si="3405"/>
        <v>0</v>
      </c>
      <c r="AC1229" s="33">
        <f t="shared" si="3406"/>
        <v>0</v>
      </c>
      <c r="AD1229" s="26">
        <f t="shared" si="3423"/>
        <v>0</v>
      </c>
      <c r="AE1229" s="46" t="str">
        <f>IFERROR(IF(AE$3=VLOOKUP($E1229,Template!$AK$5:$AM$17,3,FALSE),$AD1229*$F1229,0),"0.00")</f>
        <v>0.00</v>
      </c>
      <c r="AF1229" s="46" t="str">
        <f>IFERROR(IF(AF$3=VLOOKUP($E1229,Template!$AK$5:$AM$17,3,FALSE),$AD1229*$F1229,0),"0.00")</f>
        <v>0.00</v>
      </c>
      <c r="AG1229" s="28">
        <f t="shared" si="3408"/>
        <v>0</v>
      </c>
      <c r="AH1229" s="13" t="s">
        <v>40</v>
      </c>
      <c r="AI1229" s="13" t="s">
        <v>41</v>
      </c>
      <c r="AK1229" s="14" t="s">
        <v>20</v>
      </c>
      <c r="AL1229" s="15">
        <v>0.13</v>
      </c>
      <c r="AM1229" s="16" t="s">
        <v>2</v>
      </c>
    </row>
    <row r="1230" spans="1:39" s="3" customFormat="1" ht="13.8" x14ac:dyDescent="0.25">
      <c r="A1230" s="7" t="str">
        <f t="shared" ref="A1230:C1230" si="3426">A1229</f>
        <v>(Enter Broadcasting Company Name)</v>
      </c>
      <c r="B1230" s="7" t="str">
        <f t="shared" si="3426"/>
        <v>(Enter Call Letters)</v>
      </c>
      <c r="C1230" s="8" t="str">
        <f t="shared" si="3426"/>
        <v>(Select AM/FM)</v>
      </c>
      <c r="D1230" s="30"/>
      <c r="E1230" s="8" t="str">
        <f t="shared" si="3410"/>
        <v>(Select Station Province)</v>
      </c>
      <c r="F1230" s="9" t="str">
        <f>IFERROR(VLOOKUP(E1230,Template!$AK$5:$AL$17,2,FALSE),"")</f>
        <v/>
      </c>
      <c r="G1230" s="42" t="s">
        <v>16</v>
      </c>
      <c r="H1230" s="42" t="s">
        <v>18</v>
      </c>
      <c r="I1230" s="32" t="s">
        <v>65</v>
      </c>
      <c r="J1230" s="32" t="s">
        <v>66</v>
      </c>
      <c r="K1230" s="33">
        <f t="shared" si="3392"/>
        <v>0</v>
      </c>
      <c r="L1230" s="33">
        <f t="shared" si="3393"/>
        <v>0</v>
      </c>
      <c r="M1230" s="34">
        <f t="shared" si="3391"/>
        <v>0</v>
      </c>
      <c r="N1230" s="34">
        <f t="shared" si="3411"/>
        <v>0</v>
      </c>
      <c r="O1230" s="34">
        <f t="shared" si="3394"/>
        <v>0</v>
      </c>
      <c r="P1230" s="12" t="str">
        <f t="shared" ref="P1230:Q1230" si="3427">P1229</f>
        <v>(Select Language)</v>
      </c>
      <c r="Q1230" s="12" t="str">
        <f t="shared" si="3427"/>
        <v>(Select Usage)</v>
      </c>
      <c r="R1230" s="33">
        <f t="shared" si="3395"/>
        <v>0</v>
      </c>
      <c r="S1230" s="33">
        <f t="shared" si="3396"/>
        <v>0</v>
      </c>
      <c r="T1230" s="33">
        <f t="shared" si="3397"/>
        <v>0</v>
      </c>
      <c r="U1230" s="33">
        <f t="shared" si="3398"/>
        <v>0</v>
      </c>
      <c r="V1230" s="33">
        <f t="shared" si="3399"/>
        <v>0</v>
      </c>
      <c r="W1230" s="33">
        <f t="shared" si="3400"/>
        <v>0</v>
      </c>
      <c r="X1230" s="33">
        <f t="shared" si="3401"/>
        <v>0</v>
      </c>
      <c r="Y1230" s="33">
        <f t="shared" si="3402"/>
        <v>0</v>
      </c>
      <c r="Z1230" s="33">
        <f t="shared" si="3403"/>
        <v>0</v>
      </c>
      <c r="AA1230" s="33">
        <f t="shared" si="3404"/>
        <v>0</v>
      </c>
      <c r="AB1230" s="33">
        <f t="shared" si="3405"/>
        <v>0</v>
      </c>
      <c r="AC1230" s="33">
        <f t="shared" si="3406"/>
        <v>0</v>
      </c>
      <c r="AD1230" s="26">
        <f t="shared" si="3423"/>
        <v>0</v>
      </c>
      <c r="AE1230" s="46" t="str">
        <f>IFERROR(IF(AE$3=VLOOKUP($E1230,Template!$AK$5:$AM$17,3,FALSE),$AD1230*$F1230,0),"0.00")</f>
        <v>0.00</v>
      </c>
      <c r="AF1230" s="46" t="str">
        <f>IFERROR(IF(AF$3=VLOOKUP($E1230,Template!$AK$5:$AM$17,3,FALSE),$AD1230*$F1230,0),"0.00")</f>
        <v>0.00</v>
      </c>
      <c r="AG1230" s="28">
        <f t="shared" si="3408"/>
        <v>0</v>
      </c>
      <c r="AH1230" s="13" t="s">
        <v>40</v>
      </c>
      <c r="AI1230" s="13" t="s">
        <v>41</v>
      </c>
      <c r="AK1230" s="14" t="s">
        <v>69</v>
      </c>
      <c r="AL1230" s="15">
        <v>0.15</v>
      </c>
      <c r="AM1230" s="16" t="s">
        <v>2</v>
      </c>
    </row>
    <row r="1231" spans="1:39" s="3" customFormat="1" ht="13.8" x14ac:dyDescent="0.25">
      <c r="A1231" s="7" t="str">
        <f t="shared" ref="A1231:C1231" si="3428">A1230</f>
        <v>(Enter Broadcasting Company Name)</v>
      </c>
      <c r="B1231" s="7" t="str">
        <f t="shared" si="3428"/>
        <v>(Enter Call Letters)</v>
      </c>
      <c r="C1231" s="8" t="str">
        <f t="shared" si="3428"/>
        <v>(Select AM/FM)</v>
      </c>
      <c r="D1231" s="30"/>
      <c r="E1231" s="8" t="str">
        <f t="shared" si="3410"/>
        <v>(Select Station Province)</v>
      </c>
      <c r="F1231" s="9" t="str">
        <f>IFERROR(VLOOKUP(E1231,Template!$AK$5:$AL$17,2,FALSE),"")</f>
        <v/>
      </c>
      <c r="G1231" s="42" t="s">
        <v>17</v>
      </c>
      <c r="H1231" s="42" t="s">
        <v>7</v>
      </c>
      <c r="I1231" s="32" t="s">
        <v>65</v>
      </c>
      <c r="J1231" s="32" t="s">
        <v>66</v>
      </c>
      <c r="K1231" s="33">
        <f t="shared" si="3392"/>
        <v>0</v>
      </c>
      <c r="L1231" s="33">
        <f t="shared" si="3393"/>
        <v>0</v>
      </c>
      <c r="M1231" s="34">
        <f t="shared" si="3391"/>
        <v>0</v>
      </c>
      <c r="N1231" s="34">
        <f t="shared" si="3411"/>
        <v>0</v>
      </c>
      <c r="O1231" s="34">
        <f t="shared" si="3394"/>
        <v>0</v>
      </c>
      <c r="P1231" s="12" t="str">
        <f t="shared" ref="P1231:Q1231" si="3429">P1230</f>
        <v>(Select Language)</v>
      </c>
      <c r="Q1231" s="12" t="str">
        <f t="shared" si="3429"/>
        <v>(Select Usage)</v>
      </c>
      <c r="R1231" s="33">
        <f t="shared" si="3395"/>
        <v>0</v>
      </c>
      <c r="S1231" s="33">
        <f t="shared" si="3396"/>
        <v>0</v>
      </c>
      <c r="T1231" s="33">
        <f t="shared" si="3397"/>
        <v>0</v>
      </c>
      <c r="U1231" s="33">
        <f t="shared" si="3398"/>
        <v>0</v>
      </c>
      <c r="V1231" s="33">
        <f t="shared" si="3399"/>
        <v>0</v>
      </c>
      <c r="W1231" s="33">
        <f t="shared" si="3400"/>
        <v>0</v>
      </c>
      <c r="X1231" s="33">
        <f t="shared" si="3401"/>
        <v>0</v>
      </c>
      <c r="Y1231" s="33">
        <f t="shared" si="3402"/>
        <v>0</v>
      </c>
      <c r="Z1231" s="33">
        <f t="shared" si="3403"/>
        <v>0</v>
      </c>
      <c r="AA1231" s="33">
        <f t="shared" si="3404"/>
        <v>0</v>
      </c>
      <c r="AB1231" s="33">
        <f t="shared" si="3405"/>
        <v>0</v>
      </c>
      <c r="AC1231" s="33">
        <f t="shared" si="3406"/>
        <v>0</v>
      </c>
      <c r="AD1231" s="26">
        <f>SUM(R1231:AC1231)</f>
        <v>0</v>
      </c>
      <c r="AE1231" s="46" t="str">
        <f>IFERROR(IF(AE$3=VLOOKUP($E1231,Template!$AK$5:$AM$17,3,FALSE),$AD1231*$F1231,0),"0.00")</f>
        <v>0.00</v>
      </c>
      <c r="AF1231" s="46" t="str">
        <f>IFERROR(IF(AF$3=VLOOKUP($E1231,Template!$AK$5:$AM$17,3,FALSE),$AD1231*$F1231,0),"0.00")</f>
        <v>0.00</v>
      </c>
      <c r="AG1231" s="28">
        <f t="shared" si="3408"/>
        <v>0</v>
      </c>
      <c r="AH1231" s="13" t="s">
        <v>40</v>
      </c>
      <c r="AI1231" s="13" t="s">
        <v>41</v>
      </c>
      <c r="AK1231" s="14" t="s">
        <v>29</v>
      </c>
      <c r="AL1231" s="15">
        <v>0.05</v>
      </c>
      <c r="AM1231" s="16" t="s">
        <v>3</v>
      </c>
    </row>
    <row r="1232" spans="1:39" s="3" customFormat="1" ht="13.8" x14ac:dyDescent="0.25">
      <c r="A1232" s="7" t="str">
        <f t="shared" ref="A1232:C1232" si="3430">A1231</f>
        <v>(Enter Broadcasting Company Name)</v>
      </c>
      <c r="B1232" s="7" t="str">
        <f t="shared" si="3430"/>
        <v>(Enter Call Letters)</v>
      </c>
      <c r="C1232" s="8" t="str">
        <f t="shared" si="3430"/>
        <v>(Select AM/FM)</v>
      </c>
      <c r="D1232" s="30"/>
      <c r="E1232" s="8" t="str">
        <f t="shared" si="3410"/>
        <v>(Select Station Province)</v>
      </c>
      <c r="F1232" s="9" t="str">
        <f>IFERROR(VLOOKUP(E1232,Template!$AK$5:$AL$17,2,FALSE),"")</f>
        <v/>
      </c>
      <c r="G1232" s="42" t="s">
        <v>18</v>
      </c>
      <c r="H1232" s="43" t="s">
        <v>8</v>
      </c>
      <c r="I1232" s="32" t="s">
        <v>65</v>
      </c>
      <c r="J1232" s="32" t="s">
        <v>66</v>
      </c>
      <c r="K1232" s="33">
        <f t="shared" si="3392"/>
        <v>0</v>
      </c>
      <c r="L1232" s="33">
        <f t="shared" si="3393"/>
        <v>0</v>
      </c>
      <c r="M1232" s="34">
        <f t="shared" si="3391"/>
        <v>0</v>
      </c>
      <c r="N1232" s="34">
        <f t="shared" si="3411"/>
        <v>0</v>
      </c>
      <c r="O1232" s="34">
        <f t="shared" si="3394"/>
        <v>0</v>
      </c>
      <c r="P1232" s="12" t="str">
        <f t="shared" ref="P1232:Q1232" si="3431">P1231</f>
        <v>(Select Language)</v>
      </c>
      <c r="Q1232" s="12" t="str">
        <f t="shared" si="3431"/>
        <v>(Select Usage)</v>
      </c>
      <c r="R1232" s="33">
        <f t="shared" si="3395"/>
        <v>0</v>
      </c>
      <c r="S1232" s="33">
        <f t="shared" si="3396"/>
        <v>0</v>
      </c>
      <c r="T1232" s="33">
        <f t="shared" si="3397"/>
        <v>0</v>
      </c>
      <c r="U1232" s="33">
        <f t="shared" si="3398"/>
        <v>0</v>
      </c>
      <c r="V1232" s="33">
        <f t="shared" si="3399"/>
        <v>0</v>
      </c>
      <c r="W1232" s="33">
        <f t="shared" si="3400"/>
        <v>0</v>
      </c>
      <c r="X1232" s="33">
        <f t="shared" si="3401"/>
        <v>0</v>
      </c>
      <c r="Y1232" s="33">
        <f t="shared" si="3402"/>
        <v>0</v>
      </c>
      <c r="Z1232" s="33">
        <f t="shared" si="3403"/>
        <v>0</v>
      </c>
      <c r="AA1232" s="33">
        <f t="shared" si="3404"/>
        <v>0</v>
      </c>
      <c r="AB1232" s="33">
        <f t="shared" si="3405"/>
        <v>0</v>
      </c>
      <c r="AC1232" s="33">
        <f t="shared" si="3406"/>
        <v>0</v>
      </c>
      <c r="AD1232" s="26">
        <f t="shared" ref="AD1232" si="3432">SUM(R1232:AC1232)</f>
        <v>0</v>
      </c>
      <c r="AE1232" s="46" t="str">
        <f>IFERROR(IF(AE$3=VLOOKUP($E1232,Template!$AK$5:$AM$17,3,FALSE),$AD1232*$F1232,0),"0.00")</f>
        <v>0.00</v>
      </c>
      <c r="AF1232" s="46" t="str">
        <f>IFERROR(IF(AF$3=VLOOKUP($E1232,Template!$AK$5:$AM$17,3,FALSE),$AD1232*$F1232,0),"0.00")</f>
        <v>0.00</v>
      </c>
      <c r="AG1232" s="28">
        <f t="shared" si="3408"/>
        <v>0</v>
      </c>
      <c r="AH1232" s="13" t="s">
        <v>40</v>
      </c>
      <c r="AI1232" s="13" t="s">
        <v>41</v>
      </c>
      <c r="AK1232" s="14" t="s">
        <v>21</v>
      </c>
      <c r="AL1232" s="15">
        <v>0.05</v>
      </c>
      <c r="AM1232" s="16" t="s">
        <v>3</v>
      </c>
    </row>
    <row r="1233" spans="1:39" ht="13.8" x14ac:dyDescent="0.25">
      <c r="A1233" s="19" t="s">
        <v>4</v>
      </c>
      <c r="B1233" s="19"/>
      <c r="C1233" s="20"/>
      <c r="D1233" s="20"/>
      <c r="E1233" s="20"/>
      <c r="F1233" s="20"/>
      <c r="G1233" s="44"/>
      <c r="H1233" s="44"/>
      <c r="I1233" s="21">
        <f t="shared" ref="I1233:K1233" si="3433">SUM(I1221:I1232)</f>
        <v>0</v>
      </c>
      <c r="J1233" s="21">
        <f t="shared" si="3433"/>
        <v>0</v>
      </c>
      <c r="K1233" s="21">
        <f t="shared" si="3433"/>
        <v>0</v>
      </c>
      <c r="L1233" s="21">
        <f>L1232</f>
        <v>0</v>
      </c>
      <c r="M1233" s="21">
        <f>SUM(M1221:M1232)</f>
        <v>0</v>
      </c>
      <c r="N1233" s="21">
        <f t="shared" ref="N1233:O1233" si="3434">SUM(N1221:N1232)</f>
        <v>0</v>
      </c>
      <c r="O1233" s="21">
        <f t="shared" si="3434"/>
        <v>0</v>
      </c>
      <c r="P1233" s="21"/>
      <c r="Q1233" s="22"/>
      <c r="R1233" s="21">
        <f t="shared" ref="R1233:AI1233" si="3435">SUM(R1221:R1232)</f>
        <v>0</v>
      </c>
      <c r="S1233" s="21">
        <f t="shared" si="3435"/>
        <v>0</v>
      </c>
      <c r="T1233" s="21">
        <f t="shared" si="3435"/>
        <v>0</v>
      </c>
      <c r="U1233" s="21">
        <f t="shared" si="3435"/>
        <v>0</v>
      </c>
      <c r="V1233" s="21">
        <f t="shared" si="3435"/>
        <v>0</v>
      </c>
      <c r="W1233" s="21">
        <f t="shared" si="3435"/>
        <v>0</v>
      </c>
      <c r="X1233" s="21">
        <f t="shared" si="3435"/>
        <v>0</v>
      </c>
      <c r="Y1233" s="21">
        <f t="shared" si="3435"/>
        <v>0</v>
      </c>
      <c r="Z1233" s="21">
        <f t="shared" si="3435"/>
        <v>0</v>
      </c>
      <c r="AA1233" s="21">
        <f t="shared" si="3435"/>
        <v>0</v>
      </c>
      <c r="AB1233" s="21">
        <f t="shared" si="3435"/>
        <v>0</v>
      </c>
      <c r="AC1233" s="21">
        <f t="shared" si="3435"/>
        <v>0</v>
      </c>
      <c r="AD1233" s="27">
        <f t="shared" si="3435"/>
        <v>0</v>
      </c>
      <c r="AE1233" s="21">
        <f t="shared" si="3435"/>
        <v>0</v>
      </c>
      <c r="AF1233" s="21">
        <f t="shared" si="3435"/>
        <v>0</v>
      </c>
      <c r="AG1233" s="27">
        <f t="shared" si="3435"/>
        <v>0</v>
      </c>
      <c r="AH1233" s="21">
        <f t="shared" si="3435"/>
        <v>0</v>
      </c>
      <c r="AI1233" s="21">
        <f t="shared" si="3435"/>
        <v>0</v>
      </c>
      <c r="AK1233" s="14" t="s">
        <v>71</v>
      </c>
      <c r="AL1233" s="15">
        <v>0.05</v>
      </c>
      <c r="AM1233" s="16" t="s">
        <v>3</v>
      </c>
    </row>
    <row r="1234" spans="1:39" x14ac:dyDescent="0.25">
      <c r="A1234" s="2"/>
      <c r="G1234" s="2"/>
      <c r="H1234" s="2"/>
      <c r="O1234" s="2"/>
      <c r="P1234" s="2"/>
    </row>
    <row r="1235" spans="1:39" ht="42" customHeight="1" x14ac:dyDescent="0.25">
      <c r="A1235" s="223" t="s">
        <v>63</v>
      </c>
      <c r="B1235" s="223" t="s">
        <v>43</v>
      </c>
      <c r="C1235" s="224" t="s">
        <v>19</v>
      </c>
      <c r="D1235" s="226"/>
      <c r="E1235" s="223" t="s">
        <v>14</v>
      </c>
      <c r="F1235" s="223" t="s">
        <v>38</v>
      </c>
      <c r="G1235" s="223" t="s">
        <v>1</v>
      </c>
      <c r="H1235" s="223" t="s">
        <v>5</v>
      </c>
      <c r="I1235" s="225" t="s">
        <v>31</v>
      </c>
      <c r="J1235" s="225" t="s">
        <v>32</v>
      </c>
      <c r="K1235" s="225" t="s">
        <v>48</v>
      </c>
      <c r="L1235" s="225" t="s">
        <v>0</v>
      </c>
      <c r="M1235" s="4" t="s">
        <v>45</v>
      </c>
      <c r="N1235" s="4" t="s">
        <v>46</v>
      </c>
      <c r="O1235" s="4" t="s">
        <v>47</v>
      </c>
      <c r="P1235" s="225" t="s">
        <v>50</v>
      </c>
      <c r="Q1235" s="225" t="s">
        <v>33</v>
      </c>
      <c r="R1235" s="4" t="s">
        <v>51</v>
      </c>
      <c r="S1235" s="4" t="s">
        <v>52</v>
      </c>
      <c r="T1235" s="4" t="s">
        <v>53</v>
      </c>
      <c r="U1235" s="4" t="s">
        <v>54</v>
      </c>
      <c r="V1235" s="4" t="s">
        <v>55</v>
      </c>
      <c r="W1235" s="4" t="s">
        <v>56</v>
      </c>
      <c r="X1235" s="4" t="s">
        <v>57</v>
      </c>
      <c r="Y1235" s="4" t="s">
        <v>58</v>
      </c>
      <c r="Z1235" s="4" t="s">
        <v>59</v>
      </c>
      <c r="AA1235" s="4" t="s">
        <v>62</v>
      </c>
      <c r="AB1235" s="4" t="s">
        <v>60</v>
      </c>
      <c r="AC1235" s="4" t="s">
        <v>61</v>
      </c>
      <c r="AD1235" s="233" t="s">
        <v>34</v>
      </c>
      <c r="AE1235" s="231" t="s">
        <v>2</v>
      </c>
      <c r="AF1235" s="231" t="s">
        <v>3</v>
      </c>
      <c r="AG1235" s="233" t="s">
        <v>35</v>
      </c>
      <c r="AH1235" s="223" t="s">
        <v>36</v>
      </c>
      <c r="AI1235" s="223" t="s">
        <v>37</v>
      </c>
      <c r="AK1235" s="229" t="s">
        <v>30</v>
      </c>
      <c r="AL1235" s="229"/>
      <c r="AM1235" s="229"/>
    </row>
    <row r="1236" spans="1:39" s="6" customFormat="1" ht="35.25" customHeight="1" x14ac:dyDescent="0.3">
      <c r="A1236" s="224"/>
      <c r="B1236" s="224"/>
      <c r="C1236" s="224"/>
      <c r="D1236" s="227"/>
      <c r="E1236" s="223"/>
      <c r="F1236" s="223"/>
      <c r="G1236" s="223"/>
      <c r="H1236" s="223"/>
      <c r="I1236" s="230"/>
      <c r="J1236" s="230"/>
      <c r="K1236" s="230"/>
      <c r="L1236" s="230"/>
      <c r="M1236" s="5">
        <v>0</v>
      </c>
      <c r="N1236" s="5">
        <v>625000</v>
      </c>
      <c r="O1236" s="5">
        <v>1250000</v>
      </c>
      <c r="P1236" s="225"/>
      <c r="Q1236" s="225"/>
      <c r="R1236" s="29">
        <v>4.95E-4</v>
      </c>
      <c r="S1236" s="29">
        <v>9.5200000000000005E-4</v>
      </c>
      <c r="T1236" s="29">
        <v>1.5900000000000001E-3</v>
      </c>
      <c r="U1236" s="29">
        <v>1.1169999999999999E-3</v>
      </c>
      <c r="V1236" s="29">
        <v>2.189E-3</v>
      </c>
      <c r="W1236" s="29">
        <v>4.5430000000000002E-3</v>
      </c>
      <c r="X1236" s="29">
        <v>8.8199999999999997E-4</v>
      </c>
      <c r="Y1236" s="29">
        <v>1.6949999999999999E-3</v>
      </c>
      <c r="Z1236" s="29">
        <v>2.8319999999999999E-3</v>
      </c>
      <c r="AA1236" s="29">
        <v>1.9889999999999999E-3</v>
      </c>
      <c r="AB1236" s="29">
        <v>3.8999999999999998E-3</v>
      </c>
      <c r="AC1236" s="29">
        <v>8.0949999999999998E-3</v>
      </c>
      <c r="AD1236" s="233"/>
      <c r="AE1236" s="232"/>
      <c r="AF1236" s="232"/>
      <c r="AG1236" s="234"/>
      <c r="AH1236" s="223"/>
      <c r="AI1236" s="223"/>
      <c r="AK1236" s="229"/>
      <c r="AL1236" s="229"/>
      <c r="AM1236" s="229"/>
    </row>
    <row r="1237" spans="1:39" s="3" customFormat="1" ht="13.8" x14ac:dyDescent="0.25">
      <c r="A1237" s="7" t="s">
        <v>44</v>
      </c>
      <c r="B1237" s="7" t="s">
        <v>42</v>
      </c>
      <c r="C1237" s="8" t="s">
        <v>39</v>
      </c>
      <c r="D1237" s="30"/>
      <c r="E1237" s="8" t="s">
        <v>64</v>
      </c>
      <c r="F1237" s="9" t="str">
        <f>IFERROR(VLOOKUP(E1237,Template!$AK$5:$AL$17,2,FALSE),"")</f>
        <v/>
      </c>
      <c r="G1237" s="41" t="s">
        <v>7</v>
      </c>
      <c r="H1237" s="41" t="s">
        <v>6</v>
      </c>
      <c r="I1237" s="32" t="s">
        <v>65</v>
      </c>
      <c r="J1237" s="32" t="s">
        <v>66</v>
      </c>
      <c r="K1237" s="33">
        <f>IFERROR(I1237+J1237,0)</f>
        <v>0</v>
      </c>
      <c r="L1237" s="33">
        <f>IFERROR(K1237,"")</f>
        <v>0</v>
      </c>
      <c r="M1237" s="34">
        <f t="shared" ref="M1237:M1248" si="3436">IF(L1237&lt;=$N$4,K1237,IF(L1236&gt;$N$4,0,$N$4-L1236))</f>
        <v>0</v>
      </c>
      <c r="N1237" s="34">
        <f>IF(AND(L1237&gt;$N$4,L1237&lt;=$O$4),K1237-M1237,IF(AND(L1236&gt;$N$4,L1236&lt;=$O$4),$O$4-L1236,IF(L1236&gt;$O$4,0,IF(L1237&lt;$N$4,0,MIN(L1237-$N$4,$N$4)))))</f>
        <v>0</v>
      </c>
      <c r="O1237" s="34">
        <f>IF(L1237&gt;$O$4,K1237-M1237-N1237,0)</f>
        <v>0</v>
      </c>
      <c r="P1237" s="12" t="s">
        <v>94</v>
      </c>
      <c r="Q1237" s="12" t="s">
        <v>68</v>
      </c>
      <c r="R1237" s="33">
        <f>IF(AND($Q1237="LOW",$P1237="French"),M1237*R$4,0)</f>
        <v>0</v>
      </c>
      <c r="S1237" s="33">
        <f>IF(AND($Q1237="LOW",$P1237="French"),N1237*S$4,0)</f>
        <v>0</v>
      </c>
      <c r="T1237" s="33">
        <f>IF(AND($Q1237="LOW",$P1237="French"),O1237*T$4,0)</f>
        <v>0</v>
      </c>
      <c r="U1237" s="33">
        <f>IF(AND($Q1237="HIGH",$P1237="French"),M1237*U$4,0)</f>
        <v>0</v>
      </c>
      <c r="V1237" s="33">
        <f>IF(AND($Q1237="HIGH",$P1237="French"),N1237*V$4,0)</f>
        <v>0</v>
      </c>
      <c r="W1237" s="33">
        <f>IF(AND($Q1237="HIGH",$P1237="French"),O1237*W$4,0)</f>
        <v>0</v>
      </c>
      <c r="X1237" s="33">
        <f>IF(AND($Q1237="LOW",$P1237="English"),M1237*X$4,0)</f>
        <v>0</v>
      </c>
      <c r="Y1237" s="33">
        <f>IF(AND($Q1237="LOW",$P1237="English"),N1237*Y$4,0)</f>
        <v>0</v>
      </c>
      <c r="Z1237" s="33">
        <f>IF(AND($Q1237="LOW",$P1237="English"),O1237*Z$4,0)</f>
        <v>0</v>
      </c>
      <c r="AA1237" s="33">
        <f>IF(AND($Q1237="HIGH",$P1237="English"),M1237*AA$4,0)</f>
        <v>0</v>
      </c>
      <c r="AB1237" s="33">
        <f>IF(AND($Q1237="HIGH",$P1237="English"),N1237*AB$4,0)</f>
        <v>0</v>
      </c>
      <c r="AC1237" s="33">
        <f>IF(AND($Q1237="HIGH",$P1237="English"),O1237*AC$4,0)</f>
        <v>0</v>
      </c>
      <c r="AD1237" s="26">
        <f>SUM(R1237:AC1237)</f>
        <v>0</v>
      </c>
      <c r="AE1237" s="46" t="str">
        <f>IFERROR(IF(AE$3=VLOOKUP($E1237,Template!$AK$5:$AM$17,3,FALSE),$AD1237*$F1237,0),"0.00")</f>
        <v>0.00</v>
      </c>
      <c r="AF1237" s="46" t="str">
        <f>IFERROR(IF(AF$3=VLOOKUP($E1237,Template!$AK$5:$AM$17,3,FALSE),$AD1237*$F1237,0),"0.00")</f>
        <v>0.00</v>
      </c>
      <c r="AG1237" s="28">
        <f>SUM(AD1237:AF1237)</f>
        <v>0</v>
      </c>
      <c r="AH1237" s="13" t="s">
        <v>40</v>
      </c>
      <c r="AI1237" s="13" t="s">
        <v>41</v>
      </c>
      <c r="AK1237" s="14" t="s">
        <v>25</v>
      </c>
      <c r="AL1237" s="15">
        <v>0.05</v>
      </c>
      <c r="AM1237" s="16" t="s">
        <v>3</v>
      </c>
    </row>
    <row r="1238" spans="1:39" s="3" customFormat="1" ht="13.8" x14ac:dyDescent="0.25">
      <c r="A1238" s="7" t="str">
        <f>A1237</f>
        <v>(Enter Broadcasting Company Name)</v>
      </c>
      <c r="B1238" s="7" t="str">
        <f>B1237</f>
        <v>(Enter Call Letters)</v>
      </c>
      <c r="C1238" s="8" t="str">
        <f>C1237</f>
        <v>(Select AM/FM)</v>
      </c>
      <c r="D1238" s="30"/>
      <c r="E1238" s="8" t="str">
        <f>E1237</f>
        <v>(Select Station Province)</v>
      </c>
      <c r="F1238" s="9" t="str">
        <f>IFERROR(VLOOKUP(E1238,Template!$AK$5:$AL$17,2,FALSE),"")</f>
        <v/>
      </c>
      <c r="G1238" s="42" t="s">
        <v>8</v>
      </c>
      <c r="H1238" s="42" t="s">
        <v>9</v>
      </c>
      <c r="I1238" s="32" t="s">
        <v>65</v>
      </c>
      <c r="J1238" s="32" t="s">
        <v>66</v>
      </c>
      <c r="K1238" s="33">
        <f t="shared" ref="K1238:K1248" si="3437">IFERROR(I1238+J1238,0)</f>
        <v>0</v>
      </c>
      <c r="L1238" s="33">
        <f t="shared" ref="L1238:L1248" si="3438">IFERROR(L1237+K1238,"")</f>
        <v>0</v>
      </c>
      <c r="M1238" s="34">
        <f t="shared" si="3436"/>
        <v>0</v>
      </c>
      <c r="N1238" s="34">
        <f>IF(AND(L1238&gt;$N$4,L1238&lt;=$O$4),K1238-M1238,IF(AND(L1237&gt;$N$4,L1237&lt;=$O$4),$O$4-L1237,IF(L1237&gt;$O$4,0,IF(L1238&lt;$N$4,0,MIN(L1238-$N$4,$N$4)))))</f>
        <v>0</v>
      </c>
      <c r="O1238" s="34">
        <f t="shared" ref="O1238:O1248" si="3439">IF(L1238&gt;$O$4,K1238-M1238-N1238,0)</f>
        <v>0</v>
      </c>
      <c r="P1238" s="12" t="str">
        <f>P1237</f>
        <v>(Select Language)</v>
      </c>
      <c r="Q1238" s="12" t="str">
        <f>Q1237</f>
        <v>(Select Usage)</v>
      </c>
      <c r="R1238" s="33">
        <f t="shared" ref="R1238:R1248" si="3440">IF(AND($Q1238="LOW",$P1238="French"),M1238*R$4,0)</f>
        <v>0</v>
      </c>
      <c r="S1238" s="33">
        <f t="shared" ref="S1238:S1248" si="3441">IF(AND($Q1238="LOW",$P1238="French"),N1238*S$4,0)</f>
        <v>0</v>
      </c>
      <c r="T1238" s="33">
        <f t="shared" ref="T1238:T1248" si="3442">IF(AND($Q1238="LOW",$P1238="French"),O1238*T$4,0)</f>
        <v>0</v>
      </c>
      <c r="U1238" s="33">
        <f t="shared" ref="U1238:U1248" si="3443">IF(AND($Q1238="HIGH",$P1238="French"),M1238*U$4,0)</f>
        <v>0</v>
      </c>
      <c r="V1238" s="33">
        <f t="shared" ref="V1238:V1248" si="3444">IF(AND($Q1238="HIGH",$P1238="French"),N1238*V$4,0)</f>
        <v>0</v>
      </c>
      <c r="W1238" s="33">
        <f t="shared" ref="W1238:W1248" si="3445">IF(AND($Q1238="HIGH",$P1238="French"),O1238*W$4,0)</f>
        <v>0</v>
      </c>
      <c r="X1238" s="33">
        <f t="shared" ref="X1238:X1248" si="3446">IF(AND($Q1238="LOW",$P1238="English"),M1238*X$4,0)</f>
        <v>0</v>
      </c>
      <c r="Y1238" s="33">
        <f t="shared" ref="Y1238:Y1248" si="3447">IF(AND($Q1238="LOW",$P1238="English"),N1238*Y$4,0)</f>
        <v>0</v>
      </c>
      <c r="Z1238" s="33">
        <f t="shared" ref="Z1238:Z1248" si="3448">IF(AND($Q1238="LOW",$P1238="English"),O1238*Z$4,0)</f>
        <v>0</v>
      </c>
      <c r="AA1238" s="33">
        <f t="shared" ref="AA1238:AA1248" si="3449">IF(AND($Q1238="HIGH",$P1238="English"),M1238*AA$4,0)</f>
        <v>0</v>
      </c>
      <c r="AB1238" s="33">
        <f t="shared" ref="AB1238:AB1248" si="3450">IF(AND($Q1238="HIGH",$P1238="English"),N1238*AB$4,0)</f>
        <v>0</v>
      </c>
      <c r="AC1238" s="33">
        <f t="shared" ref="AC1238:AC1248" si="3451">IF(AND($Q1238="HIGH",$P1238="English"),O1238*AC$4,0)</f>
        <v>0</v>
      </c>
      <c r="AD1238" s="26">
        <f t="shared" ref="AD1238:AD1242" si="3452">SUM(R1238:AC1238)</f>
        <v>0</v>
      </c>
      <c r="AE1238" s="46" t="str">
        <f>IFERROR(IF(AE$3=VLOOKUP($E1238,Template!$AK$5:$AM$17,3,FALSE),$AD1238*$F1238,0),"0.00")</f>
        <v>0.00</v>
      </c>
      <c r="AF1238" s="46" t="str">
        <f>IFERROR(IF(AF$3=VLOOKUP($E1238,Template!$AK$5:$AM$17,3,FALSE),$AD1238*$F1238,0),"0.00")</f>
        <v>0.00</v>
      </c>
      <c r="AG1238" s="28">
        <f t="shared" ref="AG1238:AG1248" si="3453">SUM(AD1238:AF1238)</f>
        <v>0</v>
      </c>
      <c r="AH1238" s="13" t="s">
        <v>40</v>
      </c>
      <c r="AI1238" s="13" t="s">
        <v>41</v>
      </c>
      <c r="AK1238" s="14" t="s">
        <v>23</v>
      </c>
      <c r="AL1238" s="15">
        <v>0.05</v>
      </c>
      <c r="AM1238" s="16" t="s">
        <v>3</v>
      </c>
    </row>
    <row r="1239" spans="1:39" s="3" customFormat="1" ht="13.8" x14ac:dyDescent="0.25">
      <c r="A1239" s="7" t="str">
        <f t="shared" ref="A1239:C1239" si="3454">A1238</f>
        <v>(Enter Broadcasting Company Name)</v>
      </c>
      <c r="B1239" s="7" t="str">
        <f t="shared" si="3454"/>
        <v>(Enter Call Letters)</v>
      </c>
      <c r="C1239" s="8" t="str">
        <f t="shared" si="3454"/>
        <v>(Select AM/FM)</v>
      </c>
      <c r="D1239" s="30"/>
      <c r="E1239" s="8" t="str">
        <f t="shared" ref="E1239:E1248" si="3455">E1238</f>
        <v>(Select Station Province)</v>
      </c>
      <c r="F1239" s="9" t="str">
        <f>IFERROR(VLOOKUP(E1239,Template!$AK$5:$AL$17,2,FALSE),"")</f>
        <v/>
      </c>
      <c r="G1239" s="42" t="s">
        <v>6</v>
      </c>
      <c r="H1239" s="42" t="s">
        <v>10</v>
      </c>
      <c r="I1239" s="32" t="s">
        <v>65</v>
      </c>
      <c r="J1239" s="32" t="s">
        <v>66</v>
      </c>
      <c r="K1239" s="33">
        <f t="shared" si="3437"/>
        <v>0</v>
      </c>
      <c r="L1239" s="33">
        <f t="shared" si="3438"/>
        <v>0</v>
      </c>
      <c r="M1239" s="34">
        <f t="shared" si="3436"/>
        <v>0</v>
      </c>
      <c r="N1239" s="34">
        <f t="shared" ref="N1239:N1248" si="3456">IF(AND(L1239&gt;$N$4,L1239&lt;=$O$4),K1239-M1239,IF(AND(L1238&gt;$N$4,L1238&lt;=$O$4),$O$4-L1238,IF(L1238&gt;$O$4,0,IF(L1239&lt;$N$4,0,MIN(L1239-$N$4,$N$4)))))</f>
        <v>0</v>
      </c>
      <c r="O1239" s="34">
        <f t="shared" si="3439"/>
        <v>0</v>
      </c>
      <c r="P1239" s="12" t="str">
        <f t="shared" ref="P1239:Q1239" si="3457">P1238</f>
        <v>(Select Language)</v>
      </c>
      <c r="Q1239" s="12" t="str">
        <f t="shared" si="3457"/>
        <v>(Select Usage)</v>
      </c>
      <c r="R1239" s="33">
        <f t="shared" si="3440"/>
        <v>0</v>
      </c>
      <c r="S1239" s="33">
        <f t="shared" si="3441"/>
        <v>0</v>
      </c>
      <c r="T1239" s="33">
        <f t="shared" si="3442"/>
        <v>0</v>
      </c>
      <c r="U1239" s="33">
        <f t="shared" si="3443"/>
        <v>0</v>
      </c>
      <c r="V1239" s="33">
        <f t="shared" si="3444"/>
        <v>0</v>
      </c>
      <c r="W1239" s="33">
        <f t="shared" si="3445"/>
        <v>0</v>
      </c>
      <c r="X1239" s="33">
        <f t="shared" si="3446"/>
        <v>0</v>
      </c>
      <c r="Y1239" s="33">
        <f t="shared" si="3447"/>
        <v>0</v>
      </c>
      <c r="Z1239" s="33">
        <f t="shared" si="3448"/>
        <v>0</v>
      </c>
      <c r="AA1239" s="33">
        <f t="shared" si="3449"/>
        <v>0</v>
      </c>
      <c r="AB1239" s="33">
        <f t="shared" si="3450"/>
        <v>0</v>
      </c>
      <c r="AC1239" s="33">
        <f t="shared" si="3451"/>
        <v>0</v>
      </c>
      <c r="AD1239" s="26">
        <f t="shared" si="3452"/>
        <v>0</v>
      </c>
      <c r="AE1239" s="46" t="str">
        <f>IFERROR(IF(AE$3=VLOOKUP($E1239,Template!$AK$5:$AM$17,3,FALSE),$AD1239*$F1239,0),"0.00")</f>
        <v>0.00</v>
      </c>
      <c r="AF1239" s="46" t="str">
        <f>IFERROR(IF(AF$3=VLOOKUP($E1239,Template!$AK$5:$AM$17,3,FALSE),$AD1239*$F1239,0),"0.00")</f>
        <v>0.00</v>
      </c>
      <c r="AG1239" s="28">
        <f t="shared" si="3453"/>
        <v>0</v>
      </c>
      <c r="AH1239" s="13" t="s">
        <v>40</v>
      </c>
      <c r="AI1239" s="13" t="s">
        <v>41</v>
      </c>
      <c r="AK1239" s="14" t="s">
        <v>24</v>
      </c>
      <c r="AL1239" s="15">
        <v>0.05</v>
      </c>
      <c r="AM1239" s="16" t="s">
        <v>3</v>
      </c>
    </row>
    <row r="1240" spans="1:39" s="3" customFormat="1" ht="13.8" x14ac:dyDescent="0.25">
      <c r="A1240" s="7" t="str">
        <f t="shared" ref="A1240:C1240" si="3458">A1239</f>
        <v>(Enter Broadcasting Company Name)</v>
      </c>
      <c r="B1240" s="7" t="str">
        <f t="shared" si="3458"/>
        <v>(Enter Call Letters)</v>
      </c>
      <c r="C1240" s="8" t="str">
        <f t="shared" si="3458"/>
        <v>(Select AM/FM)</v>
      </c>
      <c r="D1240" s="30"/>
      <c r="E1240" s="8" t="str">
        <f t="shared" si="3455"/>
        <v>(Select Station Province)</v>
      </c>
      <c r="F1240" s="9" t="str">
        <f>IFERROR(VLOOKUP(E1240,Template!$AK$5:$AL$17,2,FALSE),"")</f>
        <v/>
      </c>
      <c r="G1240" s="42" t="s">
        <v>9</v>
      </c>
      <c r="H1240" s="42" t="s">
        <v>11</v>
      </c>
      <c r="I1240" s="32" t="s">
        <v>65</v>
      </c>
      <c r="J1240" s="32" t="s">
        <v>66</v>
      </c>
      <c r="K1240" s="33">
        <f t="shared" si="3437"/>
        <v>0</v>
      </c>
      <c r="L1240" s="33">
        <f t="shared" si="3438"/>
        <v>0</v>
      </c>
      <c r="M1240" s="34">
        <f t="shared" si="3436"/>
        <v>0</v>
      </c>
      <c r="N1240" s="34">
        <f t="shared" si="3456"/>
        <v>0</v>
      </c>
      <c r="O1240" s="34">
        <f t="shared" si="3439"/>
        <v>0</v>
      </c>
      <c r="P1240" s="12" t="str">
        <f t="shared" ref="P1240:Q1240" si="3459">P1239</f>
        <v>(Select Language)</v>
      </c>
      <c r="Q1240" s="12" t="str">
        <f t="shared" si="3459"/>
        <v>(Select Usage)</v>
      </c>
      <c r="R1240" s="33">
        <f t="shared" si="3440"/>
        <v>0</v>
      </c>
      <c r="S1240" s="33">
        <f t="shared" si="3441"/>
        <v>0</v>
      </c>
      <c r="T1240" s="33">
        <f t="shared" si="3442"/>
        <v>0</v>
      </c>
      <c r="U1240" s="33">
        <f t="shared" si="3443"/>
        <v>0</v>
      </c>
      <c r="V1240" s="33">
        <f t="shared" si="3444"/>
        <v>0</v>
      </c>
      <c r="W1240" s="33">
        <f t="shared" si="3445"/>
        <v>0</v>
      </c>
      <c r="X1240" s="33">
        <f t="shared" si="3446"/>
        <v>0</v>
      </c>
      <c r="Y1240" s="33">
        <f t="shared" si="3447"/>
        <v>0</v>
      </c>
      <c r="Z1240" s="33">
        <f t="shared" si="3448"/>
        <v>0</v>
      </c>
      <c r="AA1240" s="33">
        <f t="shared" si="3449"/>
        <v>0</v>
      </c>
      <c r="AB1240" s="33">
        <f t="shared" si="3450"/>
        <v>0</v>
      </c>
      <c r="AC1240" s="33">
        <f t="shared" si="3451"/>
        <v>0</v>
      </c>
      <c r="AD1240" s="26">
        <f t="shared" si="3452"/>
        <v>0</v>
      </c>
      <c r="AE1240" s="46" t="str">
        <f>IFERROR(IF(AE$3=VLOOKUP($E1240,Template!$AK$5:$AM$17,3,FALSE),$AD1240*$F1240,0),"0.00")</f>
        <v>0.00</v>
      </c>
      <c r="AF1240" s="46" t="str">
        <f>IFERROR(IF(AF$3=VLOOKUP($E1240,Template!$AK$5:$AM$17,3,FALSE),$AD1240*$F1240,0),"0.00")</f>
        <v>0.00</v>
      </c>
      <c r="AG1240" s="28">
        <f t="shared" si="3453"/>
        <v>0</v>
      </c>
      <c r="AH1240" s="13" t="s">
        <v>40</v>
      </c>
      <c r="AI1240" s="13" t="s">
        <v>41</v>
      </c>
      <c r="AK1240" s="14" t="s">
        <v>22</v>
      </c>
      <c r="AL1240" s="15">
        <v>0.15</v>
      </c>
      <c r="AM1240" s="16" t="s">
        <v>2</v>
      </c>
    </row>
    <row r="1241" spans="1:39" s="3" customFormat="1" ht="13.8" x14ac:dyDescent="0.25">
      <c r="A1241" s="7" t="str">
        <f t="shared" ref="A1241:C1241" si="3460">A1240</f>
        <v>(Enter Broadcasting Company Name)</v>
      </c>
      <c r="B1241" s="7" t="str">
        <f t="shared" si="3460"/>
        <v>(Enter Call Letters)</v>
      </c>
      <c r="C1241" s="8" t="str">
        <f t="shared" si="3460"/>
        <v>(Select AM/FM)</v>
      </c>
      <c r="D1241" s="30"/>
      <c r="E1241" s="8" t="str">
        <f t="shared" si="3455"/>
        <v>(Select Station Province)</v>
      </c>
      <c r="F1241" s="9" t="str">
        <f>IFERROR(VLOOKUP(E1241,Template!$AK$5:$AL$17,2,FALSE),"")</f>
        <v/>
      </c>
      <c r="G1241" s="42" t="s">
        <v>10</v>
      </c>
      <c r="H1241" s="42" t="s">
        <v>12</v>
      </c>
      <c r="I1241" s="32" t="s">
        <v>65</v>
      </c>
      <c r="J1241" s="32" t="s">
        <v>66</v>
      </c>
      <c r="K1241" s="33">
        <f t="shared" si="3437"/>
        <v>0</v>
      </c>
      <c r="L1241" s="33">
        <f t="shared" si="3438"/>
        <v>0</v>
      </c>
      <c r="M1241" s="34">
        <f t="shared" si="3436"/>
        <v>0</v>
      </c>
      <c r="N1241" s="34">
        <f t="shared" si="3456"/>
        <v>0</v>
      </c>
      <c r="O1241" s="34">
        <f t="shared" si="3439"/>
        <v>0</v>
      </c>
      <c r="P1241" s="12" t="str">
        <f t="shared" ref="P1241:Q1241" si="3461">P1240</f>
        <v>(Select Language)</v>
      </c>
      <c r="Q1241" s="12" t="str">
        <f t="shared" si="3461"/>
        <v>(Select Usage)</v>
      </c>
      <c r="R1241" s="33">
        <f t="shared" si="3440"/>
        <v>0</v>
      </c>
      <c r="S1241" s="33">
        <f t="shared" si="3441"/>
        <v>0</v>
      </c>
      <c r="T1241" s="33">
        <f t="shared" si="3442"/>
        <v>0</v>
      </c>
      <c r="U1241" s="33">
        <f t="shared" si="3443"/>
        <v>0</v>
      </c>
      <c r="V1241" s="33">
        <f t="shared" si="3444"/>
        <v>0</v>
      </c>
      <c r="W1241" s="33">
        <f t="shared" si="3445"/>
        <v>0</v>
      </c>
      <c r="X1241" s="33">
        <f t="shared" si="3446"/>
        <v>0</v>
      </c>
      <c r="Y1241" s="33">
        <f t="shared" si="3447"/>
        <v>0</v>
      </c>
      <c r="Z1241" s="33">
        <f t="shared" si="3448"/>
        <v>0</v>
      </c>
      <c r="AA1241" s="33">
        <f t="shared" si="3449"/>
        <v>0</v>
      </c>
      <c r="AB1241" s="33">
        <f t="shared" si="3450"/>
        <v>0</v>
      </c>
      <c r="AC1241" s="33">
        <f t="shared" si="3451"/>
        <v>0</v>
      </c>
      <c r="AD1241" s="26">
        <f t="shared" si="3452"/>
        <v>0</v>
      </c>
      <c r="AE1241" s="46" t="str">
        <f>IFERROR(IF(AE$3=VLOOKUP($E1241,Template!$AK$5:$AM$17,3,FALSE),$AD1241*$F1241,0),"0.00")</f>
        <v>0.00</v>
      </c>
      <c r="AF1241" s="46" t="str">
        <f>IFERROR(IF(AF$3=VLOOKUP($E1241,Template!$AK$5:$AM$17,3,FALSE),$AD1241*$F1241,0),"0.00")</f>
        <v>0.00</v>
      </c>
      <c r="AG1241" s="28">
        <f t="shared" si="3453"/>
        <v>0</v>
      </c>
      <c r="AH1241" s="13" t="s">
        <v>40</v>
      </c>
      <c r="AI1241" s="13" t="s">
        <v>41</v>
      </c>
      <c r="AK1241" s="14" t="s">
        <v>26</v>
      </c>
      <c r="AL1241" s="15">
        <v>0.15</v>
      </c>
      <c r="AM1241" s="16" t="s">
        <v>2</v>
      </c>
    </row>
    <row r="1242" spans="1:39" s="3" customFormat="1" ht="13.8" x14ac:dyDescent="0.25">
      <c r="A1242" s="7" t="str">
        <f t="shared" ref="A1242:C1242" si="3462">A1241</f>
        <v>(Enter Broadcasting Company Name)</v>
      </c>
      <c r="B1242" s="7" t="str">
        <f t="shared" si="3462"/>
        <v>(Enter Call Letters)</v>
      </c>
      <c r="C1242" s="8" t="str">
        <f t="shared" si="3462"/>
        <v>(Select AM/FM)</v>
      </c>
      <c r="D1242" s="30"/>
      <c r="E1242" s="8" t="str">
        <f t="shared" si="3455"/>
        <v>(Select Station Province)</v>
      </c>
      <c r="F1242" s="9" t="str">
        <f>IFERROR(VLOOKUP(E1242,Template!$AK$5:$AL$17,2,FALSE),"")</f>
        <v/>
      </c>
      <c r="G1242" s="42" t="s">
        <v>11</v>
      </c>
      <c r="H1242" s="42" t="s">
        <v>13</v>
      </c>
      <c r="I1242" s="32" t="s">
        <v>65</v>
      </c>
      <c r="J1242" s="32" t="s">
        <v>66</v>
      </c>
      <c r="K1242" s="33">
        <f t="shared" si="3437"/>
        <v>0</v>
      </c>
      <c r="L1242" s="33">
        <f t="shared" si="3438"/>
        <v>0</v>
      </c>
      <c r="M1242" s="34">
        <f t="shared" si="3436"/>
        <v>0</v>
      </c>
      <c r="N1242" s="34">
        <f t="shared" si="3456"/>
        <v>0</v>
      </c>
      <c r="O1242" s="34">
        <f t="shared" si="3439"/>
        <v>0</v>
      </c>
      <c r="P1242" s="12" t="str">
        <f t="shared" ref="P1242:Q1242" si="3463">P1241</f>
        <v>(Select Language)</v>
      </c>
      <c r="Q1242" s="12" t="str">
        <f t="shared" si="3463"/>
        <v>(Select Usage)</v>
      </c>
      <c r="R1242" s="33">
        <f t="shared" si="3440"/>
        <v>0</v>
      </c>
      <c r="S1242" s="33">
        <f t="shared" si="3441"/>
        <v>0</v>
      </c>
      <c r="T1242" s="33">
        <f t="shared" si="3442"/>
        <v>0</v>
      </c>
      <c r="U1242" s="33">
        <f t="shared" si="3443"/>
        <v>0</v>
      </c>
      <c r="V1242" s="33">
        <f t="shared" si="3444"/>
        <v>0</v>
      </c>
      <c r="W1242" s="33">
        <f t="shared" si="3445"/>
        <v>0</v>
      </c>
      <c r="X1242" s="33">
        <f t="shared" si="3446"/>
        <v>0</v>
      </c>
      <c r="Y1242" s="33">
        <f t="shared" si="3447"/>
        <v>0</v>
      </c>
      <c r="Z1242" s="33">
        <f t="shared" si="3448"/>
        <v>0</v>
      </c>
      <c r="AA1242" s="33">
        <f t="shared" si="3449"/>
        <v>0</v>
      </c>
      <c r="AB1242" s="33">
        <f t="shared" si="3450"/>
        <v>0</v>
      </c>
      <c r="AC1242" s="33">
        <f t="shared" si="3451"/>
        <v>0</v>
      </c>
      <c r="AD1242" s="26">
        <f t="shared" si="3452"/>
        <v>0</v>
      </c>
      <c r="AE1242" s="46" t="str">
        <f>IFERROR(IF(AE$3=VLOOKUP($E1242,Template!$AK$5:$AM$17,3,FALSE),$AD1242*$F1242,0),"0.00")</f>
        <v>0.00</v>
      </c>
      <c r="AF1242" s="46" t="str">
        <f>IFERROR(IF(AF$3=VLOOKUP($E1242,Template!$AK$5:$AM$17,3,FALSE),$AD1242*$F1242,0),"0.00")</f>
        <v>0.00</v>
      </c>
      <c r="AG1242" s="28">
        <f t="shared" si="3453"/>
        <v>0</v>
      </c>
      <c r="AH1242" s="13" t="s">
        <v>40</v>
      </c>
      <c r="AI1242" s="13" t="s">
        <v>41</v>
      </c>
      <c r="AK1242" s="14" t="s">
        <v>27</v>
      </c>
      <c r="AL1242" s="15">
        <v>0.15</v>
      </c>
      <c r="AM1242" s="16" t="s">
        <v>2</v>
      </c>
    </row>
    <row r="1243" spans="1:39" s="3" customFormat="1" ht="13.8" x14ac:dyDescent="0.25">
      <c r="A1243" s="7" t="str">
        <f t="shared" ref="A1243:C1243" si="3464">A1242</f>
        <v>(Enter Broadcasting Company Name)</v>
      </c>
      <c r="B1243" s="7" t="str">
        <f t="shared" si="3464"/>
        <v>(Enter Call Letters)</v>
      </c>
      <c r="C1243" s="8" t="str">
        <f t="shared" si="3464"/>
        <v>(Select AM/FM)</v>
      </c>
      <c r="D1243" s="30"/>
      <c r="E1243" s="8" t="str">
        <f t="shared" si="3455"/>
        <v>(Select Station Province)</v>
      </c>
      <c r="F1243" s="9" t="str">
        <f>IFERROR(VLOOKUP(E1243,Template!$AK$5:$AL$17,2,FALSE),"")</f>
        <v/>
      </c>
      <c r="G1243" s="42" t="s">
        <v>12</v>
      </c>
      <c r="H1243" s="42" t="s">
        <v>15</v>
      </c>
      <c r="I1243" s="32" t="s">
        <v>65</v>
      </c>
      <c r="J1243" s="32" t="s">
        <v>66</v>
      </c>
      <c r="K1243" s="33">
        <f t="shared" si="3437"/>
        <v>0</v>
      </c>
      <c r="L1243" s="33">
        <f t="shared" si="3438"/>
        <v>0</v>
      </c>
      <c r="M1243" s="34">
        <f t="shared" si="3436"/>
        <v>0</v>
      </c>
      <c r="N1243" s="34">
        <f t="shared" si="3456"/>
        <v>0</v>
      </c>
      <c r="O1243" s="34">
        <f t="shared" si="3439"/>
        <v>0</v>
      </c>
      <c r="P1243" s="12" t="str">
        <f t="shared" ref="P1243:Q1243" si="3465">P1242</f>
        <v>(Select Language)</v>
      </c>
      <c r="Q1243" s="12" t="str">
        <f t="shared" si="3465"/>
        <v>(Select Usage)</v>
      </c>
      <c r="R1243" s="33">
        <f t="shared" si="3440"/>
        <v>0</v>
      </c>
      <c r="S1243" s="33">
        <f t="shared" si="3441"/>
        <v>0</v>
      </c>
      <c r="T1243" s="33">
        <f t="shared" si="3442"/>
        <v>0</v>
      </c>
      <c r="U1243" s="33">
        <f t="shared" si="3443"/>
        <v>0</v>
      </c>
      <c r="V1243" s="33">
        <f t="shared" si="3444"/>
        <v>0</v>
      </c>
      <c r="W1243" s="33">
        <f t="shared" si="3445"/>
        <v>0</v>
      </c>
      <c r="X1243" s="33">
        <f t="shared" si="3446"/>
        <v>0</v>
      </c>
      <c r="Y1243" s="33">
        <f t="shared" si="3447"/>
        <v>0</v>
      </c>
      <c r="Z1243" s="33">
        <f t="shared" si="3448"/>
        <v>0</v>
      </c>
      <c r="AA1243" s="33">
        <f t="shared" si="3449"/>
        <v>0</v>
      </c>
      <c r="AB1243" s="33">
        <f t="shared" si="3450"/>
        <v>0</v>
      </c>
      <c r="AC1243" s="33">
        <f t="shared" si="3451"/>
        <v>0</v>
      </c>
      <c r="AD1243" s="26">
        <f>SUM(R1243:AC1243)</f>
        <v>0</v>
      </c>
      <c r="AE1243" s="46" t="str">
        <f>IFERROR(IF(AE$3=VLOOKUP($E1243,Template!$AK$5:$AM$17,3,FALSE),$AD1243*$F1243,0),"0.00")</f>
        <v>0.00</v>
      </c>
      <c r="AF1243" s="46" t="str">
        <f>IFERROR(IF(AF$3=VLOOKUP($E1243,Template!$AK$5:$AM$17,3,FALSE),$AD1243*$F1243,0),"0.00")</f>
        <v>0.00</v>
      </c>
      <c r="AG1243" s="28">
        <f t="shared" si="3453"/>
        <v>0</v>
      </c>
      <c r="AH1243" s="13" t="s">
        <v>40</v>
      </c>
      <c r="AI1243" s="13" t="s">
        <v>41</v>
      </c>
      <c r="AK1243" s="14" t="s">
        <v>28</v>
      </c>
      <c r="AL1243" s="15">
        <v>0.05</v>
      </c>
      <c r="AM1243" s="16" t="s">
        <v>3</v>
      </c>
    </row>
    <row r="1244" spans="1:39" s="3" customFormat="1" ht="13.8" x14ac:dyDescent="0.25">
      <c r="A1244" s="7" t="str">
        <f t="shared" ref="A1244:C1244" si="3466">A1243</f>
        <v>(Enter Broadcasting Company Name)</v>
      </c>
      <c r="B1244" s="7" t="str">
        <f t="shared" si="3466"/>
        <v>(Enter Call Letters)</v>
      </c>
      <c r="C1244" s="8" t="str">
        <f t="shared" si="3466"/>
        <v>(Select AM/FM)</v>
      </c>
      <c r="D1244" s="30"/>
      <c r="E1244" s="8" t="str">
        <f t="shared" si="3455"/>
        <v>(Select Station Province)</v>
      </c>
      <c r="F1244" s="9" t="str">
        <f>IFERROR(VLOOKUP(E1244,Template!$AK$5:$AL$17,2,FALSE),"")</f>
        <v/>
      </c>
      <c r="G1244" s="42" t="s">
        <v>13</v>
      </c>
      <c r="H1244" s="42" t="s">
        <v>16</v>
      </c>
      <c r="I1244" s="32" t="s">
        <v>65</v>
      </c>
      <c r="J1244" s="32" t="s">
        <v>66</v>
      </c>
      <c r="K1244" s="33">
        <f t="shared" si="3437"/>
        <v>0</v>
      </c>
      <c r="L1244" s="33">
        <f t="shared" si="3438"/>
        <v>0</v>
      </c>
      <c r="M1244" s="34">
        <f t="shared" si="3436"/>
        <v>0</v>
      </c>
      <c r="N1244" s="34">
        <f t="shared" si="3456"/>
        <v>0</v>
      </c>
      <c r="O1244" s="34">
        <f t="shared" si="3439"/>
        <v>0</v>
      </c>
      <c r="P1244" s="12" t="str">
        <f t="shared" ref="P1244:Q1244" si="3467">P1243</f>
        <v>(Select Language)</v>
      </c>
      <c r="Q1244" s="12" t="str">
        <f t="shared" si="3467"/>
        <v>(Select Usage)</v>
      </c>
      <c r="R1244" s="33">
        <f t="shared" si="3440"/>
        <v>0</v>
      </c>
      <c r="S1244" s="33">
        <f t="shared" si="3441"/>
        <v>0</v>
      </c>
      <c r="T1244" s="33">
        <f t="shared" si="3442"/>
        <v>0</v>
      </c>
      <c r="U1244" s="33">
        <f t="shared" si="3443"/>
        <v>0</v>
      </c>
      <c r="V1244" s="33">
        <f t="shared" si="3444"/>
        <v>0</v>
      </c>
      <c r="W1244" s="33">
        <f t="shared" si="3445"/>
        <v>0</v>
      </c>
      <c r="X1244" s="33">
        <f t="shared" si="3446"/>
        <v>0</v>
      </c>
      <c r="Y1244" s="33">
        <f t="shared" si="3447"/>
        <v>0</v>
      </c>
      <c r="Z1244" s="33">
        <f t="shared" si="3448"/>
        <v>0</v>
      </c>
      <c r="AA1244" s="33">
        <f t="shared" si="3449"/>
        <v>0</v>
      </c>
      <c r="AB1244" s="33">
        <f t="shared" si="3450"/>
        <v>0</v>
      </c>
      <c r="AC1244" s="33">
        <f t="shared" si="3451"/>
        <v>0</v>
      </c>
      <c r="AD1244" s="26">
        <f t="shared" ref="AD1244:AD1246" si="3468">SUM(R1244:AC1244)</f>
        <v>0</v>
      </c>
      <c r="AE1244" s="46" t="str">
        <f>IFERROR(IF(AE$3=VLOOKUP($E1244,Template!$AK$5:$AM$17,3,FALSE),$AD1244*$F1244,0),"0.00")</f>
        <v>0.00</v>
      </c>
      <c r="AF1244" s="46" t="str">
        <f>IFERROR(IF(AF$3=VLOOKUP($E1244,Template!$AK$5:$AM$17,3,FALSE),$AD1244*$F1244,0),"0.00")</f>
        <v>0.00</v>
      </c>
      <c r="AG1244" s="28">
        <f t="shared" si="3453"/>
        <v>0</v>
      </c>
      <c r="AH1244" s="13" t="s">
        <v>40</v>
      </c>
      <c r="AI1244" s="13" t="s">
        <v>41</v>
      </c>
      <c r="AK1244" s="14" t="s">
        <v>70</v>
      </c>
      <c r="AL1244" s="15">
        <v>0.05</v>
      </c>
      <c r="AM1244" s="16" t="s">
        <v>3</v>
      </c>
    </row>
    <row r="1245" spans="1:39" s="3" customFormat="1" ht="13.8" x14ac:dyDescent="0.25">
      <c r="A1245" s="7" t="str">
        <f t="shared" ref="A1245:C1245" si="3469">A1244</f>
        <v>(Enter Broadcasting Company Name)</v>
      </c>
      <c r="B1245" s="7" t="str">
        <f t="shared" si="3469"/>
        <v>(Enter Call Letters)</v>
      </c>
      <c r="C1245" s="8" t="str">
        <f t="shared" si="3469"/>
        <v>(Select AM/FM)</v>
      </c>
      <c r="D1245" s="30"/>
      <c r="E1245" s="8" t="str">
        <f t="shared" si="3455"/>
        <v>(Select Station Province)</v>
      </c>
      <c r="F1245" s="9" t="str">
        <f>IFERROR(VLOOKUP(E1245,Template!$AK$5:$AL$17,2,FALSE),"")</f>
        <v/>
      </c>
      <c r="G1245" s="42" t="s">
        <v>15</v>
      </c>
      <c r="H1245" s="42" t="s">
        <v>17</v>
      </c>
      <c r="I1245" s="32" t="s">
        <v>65</v>
      </c>
      <c r="J1245" s="32" t="s">
        <v>66</v>
      </c>
      <c r="K1245" s="33">
        <f t="shared" si="3437"/>
        <v>0</v>
      </c>
      <c r="L1245" s="33">
        <f t="shared" si="3438"/>
        <v>0</v>
      </c>
      <c r="M1245" s="34">
        <f t="shared" si="3436"/>
        <v>0</v>
      </c>
      <c r="N1245" s="34">
        <f t="shared" si="3456"/>
        <v>0</v>
      </c>
      <c r="O1245" s="34">
        <f t="shared" si="3439"/>
        <v>0</v>
      </c>
      <c r="P1245" s="12" t="str">
        <f t="shared" ref="P1245:Q1245" si="3470">P1244</f>
        <v>(Select Language)</v>
      </c>
      <c r="Q1245" s="12" t="str">
        <f t="shared" si="3470"/>
        <v>(Select Usage)</v>
      </c>
      <c r="R1245" s="33">
        <f t="shared" si="3440"/>
        <v>0</v>
      </c>
      <c r="S1245" s="33">
        <f t="shared" si="3441"/>
        <v>0</v>
      </c>
      <c r="T1245" s="33">
        <f t="shared" si="3442"/>
        <v>0</v>
      </c>
      <c r="U1245" s="33">
        <f t="shared" si="3443"/>
        <v>0</v>
      </c>
      <c r="V1245" s="33">
        <f t="shared" si="3444"/>
        <v>0</v>
      </c>
      <c r="W1245" s="33">
        <f t="shared" si="3445"/>
        <v>0</v>
      </c>
      <c r="X1245" s="33">
        <f t="shared" si="3446"/>
        <v>0</v>
      </c>
      <c r="Y1245" s="33">
        <f t="shared" si="3447"/>
        <v>0</v>
      </c>
      <c r="Z1245" s="33">
        <f t="shared" si="3448"/>
        <v>0</v>
      </c>
      <c r="AA1245" s="33">
        <f t="shared" si="3449"/>
        <v>0</v>
      </c>
      <c r="AB1245" s="33">
        <f t="shared" si="3450"/>
        <v>0</v>
      </c>
      <c r="AC1245" s="33">
        <f t="shared" si="3451"/>
        <v>0</v>
      </c>
      <c r="AD1245" s="26">
        <f t="shared" si="3468"/>
        <v>0</v>
      </c>
      <c r="AE1245" s="46" t="str">
        <f>IFERROR(IF(AE$3=VLOOKUP($E1245,Template!$AK$5:$AM$17,3,FALSE),$AD1245*$F1245,0),"0.00")</f>
        <v>0.00</v>
      </c>
      <c r="AF1245" s="46" t="str">
        <f>IFERROR(IF(AF$3=VLOOKUP($E1245,Template!$AK$5:$AM$17,3,FALSE),$AD1245*$F1245,0),"0.00")</f>
        <v>0.00</v>
      </c>
      <c r="AG1245" s="28">
        <f t="shared" si="3453"/>
        <v>0</v>
      </c>
      <c r="AH1245" s="13" t="s">
        <v>40</v>
      </c>
      <c r="AI1245" s="13" t="s">
        <v>41</v>
      </c>
      <c r="AK1245" s="14" t="s">
        <v>20</v>
      </c>
      <c r="AL1245" s="15">
        <v>0.13</v>
      </c>
      <c r="AM1245" s="16" t="s">
        <v>2</v>
      </c>
    </row>
    <row r="1246" spans="1:39" s="3" customFormat="1" ht="13.8" x14ac:dyDescent="0.25">
      <c r="A1246" s="7" t="str">
        <f t="shared" ref="A1246:C1246" si="3471">A1245</f>
        <v>(Enter Broadcasting Company Name)</v>
      </c>
      <c r="B1246" s="7" t="str">
        <f t="shared" si="3471"/>
        <v>(Enter Call Letters)</v>
      </c>
      <c r="C1246" s="8" t="str">
        <f t="shared" si="3471"/>
        <v>(Select AM/FM)</v>
      </c>
      <c r="D1246" s="30"/>
      <c r="E1246" s="8" t="str">
        <f t="shared" si="3455"/>
        <v>(Select Station Province)</v>
      </c>
      <c r="F1246" s="9" t="str">
        <f>IFERROR(VLOOKUP(E1246,Template!$AK$5:$AL$17,2,FALSE),"")</f>
        <v/>
      </c>
      <c r="G1246" s="42" t="s">
        <v>16</v>
      </c>
      <c r="H1246" s="42" t="s">
        <v>18</v>
      </c>
      <c r="I1246" s="32" t="s">
        <v>65</v>
      </c>
      <c r="J1246" s="32" t="s">
        <v>66</v>
      </c>
      <c r="K1246" s="33">
        <f t="shared" si="3437"/>
        <v>0</v>
      </c>
      <c r="L1246" s="33">
        <f t="shared" si="3438"/>
        <v>0</v>
      </c>
      <c r="M1246" s="34">
        <f t="shared" si="3436"/>
        <v>0</v>
      </c>
      <c r="N1246" s="34">
        <f t="shared" si="3456"/>
        <v>0</v>
      </c>
      <c r="O1246" s="34">
        <f t="shared" si="3439"/>
        <v>0</v>
      </c>
      <c r="P1246" s="12" t="str">
        <f t="shared" ref="P1246:Q1246" si="3472">P1245</f>
        <v>(Select Language)</v>
      </c>
      <c r="Q1246" s="12" t="str">
        <f t="shared" si="3472"/>
        <v>(Select Usage)</v>
      </c>
      <c r="R1246" s="33">
        <f t="shared" si="3440"/>
        <v>0</v>
      </c>
      <c r="S1246" s="33">
        <f t="shared" si="3441"/>
        <v>0</v>
      </c>
      <c r="T1246" s="33">
        <f t="shared" si="3442"/>
        <v>0</v>
      </c>
      <c r="U1246" s="33">
        <f t="shared" si="3443"/>
        <v>0</v>
      </c>
      <c r="V1246" s="33">
        <f t="shared" si="3444"/>
        <v>0</v>
      </c>
      <c r="W1246" s="33">
        <f t="shared" si="3445"/>
        <v>0</v>
      </c>
      <c r="X1246" s="33">
        <f t="shared" si="3446"/>
        <v>0</v>
      </c>
      <c r="Y1246" s="33">
        <f t="shared" si="3447"/>
        <v>0</v>
      </c>
      <c r="Z1246" s="33">
        <f t="shared" si="3448"/>
        <v>0</v>
      </c>
      <c r="AA1246" s="33">
        <f t="shared" si="3449"/>
        <v>0</v>
      </c>
      <c r="AB1246" s="33">
        <f t="shared" si="3450"/>
        <v>0</v>
      </c>
      <c r="AC1246" s="33">
        <f t="shared" si="3451"/>
        <v>0</v>
      </c>
      <c r="AD1246" s="26">
        <f t="shared" si="3468"/>
        <v>0</v>
      </c>
      <c r="AE1246" s="46" t="str">
        <f>IFERROR(IF(AE$3=VLOOKUP($E1246,Template!$AK$5:$AM$17,3,FALSE),$AD1246*$F1246,0),"0.00")</f>
        <v>0.00</v>
      </c>
      <c r="AF1246" s="46" t="str">
        <f>IFERROR(IF(AF$3=VLOOKUP($E1246,Template!$AK$5:$AM$17,3,FALSE),$AD1246*$F1246,0),"0.00")</f>
        <v>0.00</v>
      </c>
      <c r="AG1246" s="28">
        <f t="shared" si="3453"/>
        <v>0</v>
      </c>
      <c r="AH1246" s="13" t="s">
        <v>40</v>
      </c>
      <c r="AI1246" s="13" t="s">
        <v>41</v>
      </c>
      <c r="AK1246" s="14" t="s">
        <v>69</v>
      </c>
      <c r="AL1246" s="15">
        <v>0.15</v>
      </c>
      <c r="AM1246" s="16" t="s">
        <v>2</v>
      </c>
    </row>
    <row r="1247" spans="1:39" s="3" customFormat="1" ht="13.8" x14ac:dyDescent="0.25">
      <c r="A1247" s="7" t="str">
        <f t="shared" ref="A1247:C1247" si="3473">A1246</f>
        <v>(Enter Broadcasting Company Name)</v>
      </c>
      <c r="B1247" s="7" t="str">
        <f t="shared" si="3473"/>
        <v>(Enter Call Letters)</v>
      </c>
      <c r="C1247" s="8" t="str">
        <f t="shared" si="3473"/>
        <v>(Select AM/FM)</v>
      </c>
      <c r="D1247" s="30"/>
      <c r="E1247" s="8" t="str">
        <f t="shared" si="3455"/>
        <v>(Select Station Province)</v>
      </c>
      <c r="F1247" s="9" t="str">
        <f>IFERROR(VLOOKUP(E1247,Template!$AK$5:$AL$17,2,FALSE),"")</f>
        <v/>
      </c>
      <c r="G1247" s="42" t="s">
        <v>17</v>
      </c>
      <c r="H1247" s="42" t="s">
        <v>7</v>
      </c>
      <c r="I1247" s="32" t="s">
        <v>65</v>
      </c>
      <c r="J1247" s="32" t="s">
        <v>66</v>
      </c>
      <c r="K1247" s="33">
        <f t="shared" si="3437"/>
        <v>0</v>
      </c>
      <c r="L1247" s="33">
        <f t="shared" si="3438"/>
        <v>0</v>
      </c>
      <c r="M1247" s="34">
        <f t="shared" si="3436"/>
        <v>0</v>
      </c>
      <c r="N1247" s="34">
        <f t="shared" si="3456"/>
        <v>0</v>
      </c>
      <c r="O1247" s="34">
        <f t="shared" si="3439"/>
        <v>0</v>
      </c>
      <c r="P1247" s="12" t="str">
        <f t="shared" ref="P1247:Q1247" si="3474">P1246</f>
        <v>(Select Language)</v>
      </c>
      <c r="Q1247" s="12" t="str">
        <f t="shared" si="3474"/>
        <v>(Select Usage)</v>
      </c>
      <c r="R1247" s="33">
        <f t="shared" si="3440"/>
        <v>0</v>
      </c>
      <c r="S1247" s="33">
        <f t="shared" si="3441"/>
        <v>0</v>
      </c>
      <c r="T1247" s="33">
        <f t="shared" si="3442"/>
        <v>0</v>
      </c>
      <c r="U1247" s="33">
        <f t="shared" si="3443"/>
        <v>0</v>
      </c>
      <c r="V1247" s="33">
        <f t="shared" si="3444"/>
        <v>0</v>
      </c>
      <c r="W1247" s="33">
        <f t="shared" si="3445"/>
        <v>0</v>
      </c>
      <c r="X1247" s="33">
        <f t="shared" si="3446"/>
        <v>0</v>
      </c>
      <c r="Y1247" s="33">
        <f t="shared" si="3447"/>
        <v>0</v>
      </c>
      <c r="Z1247" s="33">
        <f t="shared" si="3448"/>
        <v>0</v>
      </c>
      <c r="AA1247" s="33">
        <f t="shared" si="3449"/>
        <v>0</v>
      </c>
      <c r="AB1247" s="33">
        <f t="shared" si="3450"/>
        <v>0</v>
      </c>
      <c r="AC1247" s="33">
        <f t="shared" si="3451"/>
        <v>0</v>
      </c>
      <c r="AD1247" s="26">
        <f>SUM(R1247:AC1247)</f>
        <v>0</v>
      </c>
      <c r="AE1247" s="46" t="str">
        <f>IFERROR(IF(AE$3=VLOOKUP($E1247,Template!$AK$5:$AM$17,3,FALSE),$AD1247*$F1247,0),"0.00")</f>
        <v>0.00</v>
      </c>
      <c r="AF1247" s="46" t="str">
        <f>IFERROR(IF(AF$3=VLOOKUP($E1247,Template!$AK$5:$AM$17,3,FALSE),$AD1247*$F1247,0),"0.00")</f>
        <v>0.00</v>
      </c>
      <c r="AG1247" s="28">
        <f t="shared" si="3453"/>
        <v>0</v>
      </c>
      <c r="AH1247" s="13" t="s">
        <v>40</v>
      </c>
      <c r="AI1247" s="13" t="s">
        <v>41</v>
      </c>
      <c r="AK1247" s="14" t="s">
        <v>29</v>
      </c>
      <c r="AL1247" s="15">
        <v>0.05</v>
      </c>
      <c r="AM1247" s="16" t="s">
        <v>3</v>
      </c>
    </row>
    <row r="1248" spans="1:39" s="3" customFormat="1" ht="13.8" x14ac:dyDescent="0.25">
      <c r="A1248" s="7" t="str">
        <f t="shared" ref="A1248:C1248" si="3475">A1247</f>
        <v>(Enter Broadcasting Company Name)</v>
      </c>
      <c r="B1248" s="7" t="str">
        <f t="shared" si="3475"/>
        <v>(Enter Call Letters)</v>
      </c>
      <c r="C1248" s="8" t="str">
        <f t="shared" si="3475"/>
        <v>(Select AM/FM)</v>
      </c>
      <c r="D1248" s="30"/>
      <c r="E1248" s="8" t="str">
        <f t="shared" si="3455"/>
        <v>(Select Station Province)</v>
      </c>
      <c r="F1248" s="9" t="str">
        <f>IFERROR(VLOOKUP(E1248,Template!$AK$5:$AL$17,2,FALSE),"")</f>
        <v/>
      </c>
      <c r="G1248" s="42" t="s">
        <v>18</v>
      </c>
      <c r="H1248" s="43" t="s">
        <v>8</v>
      </c>
      <c r="I1248" s="32" t="s">
        <v>65</v>
      </c>
      <c r="J1248" s="32" t="s">
        <v>66</v>
      </c>
      <c r="K1248" s="33">
        <f t="shared" si="3437"/>
        <v>0</v>
      </c>
      <c r="L1248" s="33">
        <f t="shared" si="3438"/>
        <v>0</v>
      </c>
      <c r="M1248" s="34">
        <f t="shared" si="3436"/>
        <v>0</v>
      </c>
      <c r="N1248" s="34">
        <f t="shared" si="3456"/>
        <v>0</v>
      </c>
      <c r="O1248" s="34">
        <f t="shared" si="3439"/>
        <v>0</v>
      </c>
      <c r="P1248" s="12" t="str">
        <f t="shared" ref="P1248:Q1248" si="3476">P1247</f>
        <v>(Select Language)</v>
      </c>
      <c r="Q1248" s="12" t="str">
        <f t="shared" si="3476"/>
        <v>(Select Usage)</v>
      </c>
      <c r="R1248" s="33">
        <f t="shared" si="3440"/>
        <v>0</v>
      </c>
      <c r="S1248" s="33">
        <f t="shared" si="3441"/>
        <v>0</v>
      </c>
      <c r="T1248" s="33">
        <f t="shared" si="3442"/>
        <v>0</v>
      </c>
      <c r="U1248" s="33">
        <f t="shared" si="3443"/>
        <v>0</v>
      </c>
      <c r="V1248" s="33">
        <f t="shared" si="3444"/>
        <v>0</v>
      </c>
      <c r="W1248" s="33">
        <f t="shared" si="3445"/>
        <v>0</v>
      </c>
      <c r="X1248" s="33">
        <f t="shared" si="3446"/>
        <v>0</v>
      </c>
      <c r="Y1248" s="33">
        <f t="shared" si="3447"/>
        <v>0</v>
      </c>
      <c r="Z1248" s="33">
        <f t="shared" si="3448"/>
        <v>0</v>
      </c>
      <c r="AA1248" s="33">
        <f t="shared" si="3449"/>
        <v>0</v>
      </c>
      <c r="AB1248" s="33">
        <f t="shared" si="3450"/>
        <v>0</v>
      </c>
      <c r="AC1248" s="33">
        <f t="shared" si="3451"/>
        <v>0</v>
      </c>
      <c r="AD1248" s="26">
        <f t="shared" ref="AD1248" si="3477">SUM(R1248:AC1248)</f>
        <v>0</v>
      </c>
      <c r="AE1248" s="46" t="str">
        <f>IFERROR(IF(AE$3=VLOOKUP($E1248,Template!$AK$5:$AM$17,3,FALSE),$AD1248*$F1248,0),"0.00")</f>
        <v>0.00</v>
      </c>
      <c r="AF1248" s="46" t="str">
        <f>IFERROR(IF(AF$3=VLOOKUP($E1248,Template!$AK$5:$AM$17,3,FALSE),$AD1248*$F1248,0),"0.00")</f>
        <v>0.00</v>
      </c>
      <c r="AG1248" s="28">
        <f t="shared" si="3453"/>
        <v>0</v>
      </c>
      <c r="AH1248" s="13" t="s">
        <v>40</v>
      </c>
      <c r="AI1248" s="13" t="s">
        <v>41</v>
      </c>
      <c r="AK1248" s="14" t="s">
        <v>21</v>
      </c>
      <c r="AL1248" s="15">
        <v>0.05</v>
      </c>
      <c r="AM1248" s="16" t="s">
        <v>3</v>
      </c>
    </row>
    <row r="1249" spans="1:39" ht="13.8" x14ac:dyDescent="0.25">
      <c r="A1249" s="19" t="s">
        <v>4</v>
      </c>
      <c r="B1249" s="19"/>
      <c r="C1249" s="20"/>
      <c r="D1249" s="20"/>
      <c r="E1249" s="20"/>
      <c r="F1249" s="20"/>
      <c r="G1249" s="44"/>
      <c r="H1249" s="44"/>
      <c r="I1249" s="21">
        <f t="shared" ref="I1249:K1249" si="3478">SUM(I1237:I1248)</f>
        <v>0</v>
      </c>
      <c r="J1249" s="21">
        <f t="shared" si="3478"/>
        <v>0</v>
      </c>
      <c r="K1249" s="21">
        <f t="shared" si="3478"/>
        <v>0</v>
      </c>
      <c r="L1249" s="21">
        <f>L1248</f>
        <v>0</v>
      </c>
      <c r="M1249" s="21">
        <f>SUM(M1237:M1248)</f>
        <v>0</v>
      </c>
      <c r="N1249" s="21">
        <f t="shared" ref="N1249:O1249" si="3479">SUM(N1237:N1248)</f>
        <v>0</v>
      </c>
      <c r="O1249" s="21">
        <f t="shared" si="3479"/>
        <v>0</v>
      </c>
      <c r="P1249" s="21"/>
      <c r="Q1249" s="22"/>
      <c r="R1249" s="21">
        <f t="shared" ref="R1249:AI1249" si="3480">SUM(R1237:R1248)</f>
        <v>0</v>
      </c>
      <c r="S1249" s="21">
        <f t="shared" si="3480"/>
        <v>0</v>
      </c>
      <c r="T1249" s="21">
        <f t="shared" si="3480"/>
        <v>0</v>
      </c>
      <c r="U1249" s="21">
        <f t="shared" si="3480"/>
        <v>0</v>
      </c>
      <c r="V1249" s="21">
        <f t="shared" si="3480"/>
        <v>0</v>
      </c>
      <c r="W1249" s="21">
        <f t="shared" si="3480"/>
        <v>0</v>
      </c>
      <c r="X1249" s="21">
        <f t="shared" si="3480"/>
        <v>0</v>
      </c>
      <c r="Y1249" s="21">
        <f t="shared" si="3480"/>
        <v>0</v>
      </c>
      <c r="Z1249" s="21">
        <f t="shared" si="3480"/>
        <v>0</v>
      </c>
      <c r="AA1249" s="21">
        <f t="shared" si="3480"/>
        <v>0</v>
      </c>
      <c r="AB1249" s="21">
        <f t="shared" si="3480"/>
        <v>0</v>
      </c>
      <c r="AC1249" s="21">
        <f t="shared" si="3480"/>
        <v>0</v>
      </c>
      <c r="AD1249" s="27">
        <f t="shared" si="3480"/>
        <v>0</v>
      </c>
      <c r="AE1249" s="21">
        <f t="shared" si="3480"/>
        <v>0</v>
      </c>
      <c r="AF1249" s="21">
        <f t="shared" si="3480"/>
        <v>0</v>
      </c>
      <c r="AG1249" s="27">
        <f t="shared" si="3480"/>
        <v>0</v>
      </c>
      <c r="AH1249" s="21">
        <f t="shared" si="3480"/>
        <v>0</v>
      </c>
      <c r="AI1249" s="21">
        <f t="shared" si="3480"/>
        <v>0</v>
      </c>
      <c r="AK1249" s="14" t="s">
        <v>71</v>
      </c>
      <c r="AL1249" s="15">
        <v>0.05</v>
      </c>
      <c r="AM1249" s="16" t="s">
        <v>3</v>
      </c>
    </row>
    <row r="1250" spans="1:39" x14ac:dyDescent="0.25">
      <c r="A1250" s="2"/>
      <c r="G1250" s="2"/>
      <c r="H1250" s="2"/>
      <c r="O1250" s="2"/>
      <c r="P1250" s="2"/>
    </row>
    <row r="1251" spans="1:39" ht="42" customHeight="1" x14ac:dyDescent="0.25">
      <c r="A1251" s="223" t="s">
        <v>63</v>
      </c>
      <c r="B1251" s="223" t="s">
        <v>43</v>
      </c>
      <c r="C1251" s="224" t="s">
        <v>19</v>
      </c>
      <c r="D1251" s="226"/>
      <c r="E1251" s="223" t="s">
        <v>14</v>
      </c>
      <c r="F1251" s="223" t="s">
        <v>38</v>
      </c>
      <c r="G1251" s="223" t="s">
        <v>1</v>
      </c>
      <c r="H1251" s="223" t="s">
        <v>5</v>
      </c>
      <c r="I1251" s="225" t="s">
        <v>31</v>
      </c>
      <c r="J1251" s="225" t="s">
        <v>32</v>
      </c>
      <c r="K1251" s="225" t="s">
        <v>48</v>
      </c>
      <c r="L1251" s="225" t="s">
        <v>0</v>
      </c>
      <c r="M1251" s="4" t="s">
        <v>45</v>
      </c>
      <c r="N1251" s="4" t="s">
        <v>46</v>
      </c>
      <c r="O1251" s="4" t="s">
        <v>47</v>
      </c>
      <c r="P1251" s="225" t="s">
        <v>50</v>
      </c>
      <c r="Q1251" s="225" t="s">
        <v>33</v>
      </c>
      <c r="R1251" s="4" t="s">
        <v>51</v>
      </c>
      <c r="S1251" s="4" t="s">
        <v>52</v>
      </c>
      <c r="T1251" s="4" t="s">
        <v>53</v>
      </c>
      <c r="U1251" s="4" t="s">
        <v>54</v>
      </c>
      <c r="V1251" s="4" t="s">
        <v>55</v>
      </c>
      <c r="W1251" s="4" t="s">
        <v>56</v>
      </c>
      <c r="X1251" s="4" t="s">
        <v>57</v>
      </c>
      <c r="Y1251" s="4" t="s">
        <v>58</v>
      </c>
      <c r="Z1251" s="4" t="s">
        <v>59</v>
      </c>
      <c r="AA1251" s="4" t="s">
        <v>62</v>
      </c>
      <c r="AB1251" s="4" t="s">
        <v>60</v>
      </c>
      <c r="AC1251" s="4" t="s">
        <v>61</v>
      </c>
      <c r="AD1251" s="233" t="s">
        <v>34</v>
      </c>
      <c r="AE1251" s="231" t="s">
        <v>2</v>
      </c>
      <c r="AF1251" s="231" t="s">
        <v>3</v>
      </c>
      <c r="AG1251" s="233" t="s">
        <v>35</v>
      </c>
      <c r="AH1251" s="223" t="s">
        <v>36</v>
      </c>
      <c r="AI1251" s="223" t="s">
        <v>37</v>
      </c>
      <c r="AK1251" s="229" t="s">
        <v>30</v>
      </c>
      <c r="AL1251" s="229"/>
      <c r="AM1251" s="229"/>
    </row>
    <row r="1252" spans="1:39" s="6" customFormat="1" ht="35.25" customHeight="1" x14ac:dyDescent="0.3">
      <c r="A1252" s="224"/>
      <c r="B1252" s="224"/>
      <c r="C1252" s="224"/>
      <c r="D1252" s="227"/>
      <c r="E1252" s="223"/>
      <c r="F1252" s="223"/>
      <c r="G1252" s="223"/>
      <c r="H1252" s="223"/>
      <c r="I1252" s="230"/>
      <c r="J1252" s="230"/>
      <c r="K1252" s="230"/>
      <c r="L1252" s="230"/>
      <c r="M1252" s="5">
        <v>0</v>
      </c>
      <c r="N1252" s="5">
        <v>625000</v>
      </c>
      <c r="O1252" s="5">
        <v>1250000</v>
      </c>
      <c r="P1252" s="225"/>
      <c r="Q1252" s="225"/>
      <c r="R1252" s="29">
        <v>4.95E-4</v>
      </c>
      <c r="S1252" s="29">
        <v>9.5200000000000005E-4</v>
      </c>
      <c r="T1252" s="29">
        <v>1.5900000000000001E-3</v>
      </c>
      <c r="U1252" s="29">
        <v>1.1169999999999999E-3</v>
      </c>
      <c r="V1252" s="29">
        <v>2.189E-3</v>
      </c>
      <c r="W1252" s="29">
        <v>4.5430000000000002E-3</v>
      </c>
      <c r="X1252" s="29">
        <v>8.8199999999999997E-4</v>
      </c>
      <c r="Y1252" s="29">
        <v>1.6949999999999999E-3</v>
      </c>
      <c r="Z1252" s="29">
        <v>2.8319999999999999E-3</v>
      </c>
      <c r="AA1252" s="29">
        <v>1.9889999999999999E-3</v>
      </c>
      <c r="AB1252" s="29">
        <v>3.8999999999999998E-3</v>
      </c>
      <c r="AC1252" s="29">
        <v>8.0949999999999998E-3</v>
      </c>
      <c r="AD1252" s="233"/>
      <c r="AE1252" s="232"/>
      <c r="AF1252" s="232"/>
      <c r="AG1252" s="234"/>
      <c r="AH1252" s="223"/>
      <c r="AI1252" s="223"/>
      <c r="AK1252" s="229"/>
      <c r="AL1252" s="229"/>
      <c r="AM1252" s="229"/>
    </row>
    <row r="1253" spans="1:39" s="3" customFormat="1" ht="13.8" x14ac:dyDescent="0.25">
      <c r="A1253" s="7" t="s">
        <v>44</v>
      </c>
      <c r="B1253" s="7" t="s">
        <v>42</v>
      </c>
      <c r="C1253" s="8" t="s">
        <v>39</v>
      </c>
      <c r="D1253" s="30"/>
      <c r="E1253" s="8" t="s">
        <v>64</v>
      </c>
      <c r="F1253" s="9" t="str">
        <f>IFERROR(VLOOKUP(E1253,Template!$AK$5:$AL$17,2,FALSE),"")</f>
        <v/>
      </c>
      <c r="G1253" s="41" t="s">
        <v>7</v>
      </c>
      <c r="H1253" s="41" t="s">
        <v>6</v>
      </c>
      <c r="I1253" s="32" t="s">
        <v>65</v>
      </c>
      <c r="J1253" s="32" t="s">
        <v>66</v>
      </c>
      <c r="K1253" s="33">
        <f>IFERROR(I1253+J1253,0)</f>
        <v>0</v>
      </c>
      <c r="L1253" s="33">
        <f>IFERROR(K1253,"")</f>
        <v>0</v>
      </c>
      <c r="M1253" s="34">
        <f t="shared" ref="M1253:M1264" si="3481">IF(L1253&lt;=$N$4,K1253,IF(L1252&gt;$N$4,0,$N$4-L1252))</f>
        <v>0</v>
      </c>
      <c r="N1253" s="34">
        <f>IF(AND(L1253&gt;$N$4,L1253&lt;=$O$4),K1253-M1253,IF(AND(L1252&gt;$N$4,L1252&lt;=$O$4),$O$4-L1252,IF(L1252&gt;$O$4,0,IF(L1253&lt;$N$4,0,MIN(L1253-$N$4,$N$4)))))</f>
        <v>0</v>
      </c>
      <c r="O1253" s="34">
        <f>IF(L1253&gt;$O$4,K1253-M1253-N1253,0)</f>
        <v>0</v>
      </c>
      <c r="P1253" s="12" t="s">
        <v>94</v>
      </c>
      <c r="Q1253" s="12" t="s">
        <v>68</v>
      </c>
      <c r="R1253" s="33">
        <f>IF(AND($Q1253="LOW",$P1253="French"),M1253*R$4,0)</f>
        <v>0</v>
      </c>
      <c r="S1253" s="33">
        <f>IF(AND($Q1253="LOW",$P1253="French"),N1253*S$4,0)</f>
        <v>0</v>
      </c>
      <c r="T1253" s="33">
        <f>IF(AND($Q1253="LOW",$P1253="French"),O1253*T$4,0)</f>
        <v>0</v>
      </c>
      <c r="U1253" s="33">
        <f>IF(AND($Q1253="HIGH",$P1253="French"),M1253*U$4,0)</f>
        <v>0</v>
      </c>
      <c r="V1253" s="33">
        <f>IF(AND($Q1253="HIGH",$P1253="French"),N1253*V$4,0)</f>
        <v>0</v>
      </c>
      <c r="W1253" s="33">
        <f>IF(AND($Q1253="HIGH",$P1253="French"),O1253*W$4,0)</f>
        <v>0</v>
      </c>
      <c r="X1253" s="33">
        <f>IF(AND($Q1253="LOW",$P1253="English"),M1253*X$4,0)</f>
        <v>0</v>
      </c>
      <c r="Y1253" s="33">
        <f>IF(AND($Q1253="LOW",$P1253="English"),N1253*Y$4,0)</f>
        <v>0</v>
      </c>
      <c r="Z1253" s="33">
        <f>IF(AND($Q1253="LOW",$P1253="English"),O1253*Z$4,0)</f>
        <v>0</v>
      </c>
      <c r="AA1253" s="33">
        <f>IF(AND($Q1253="HIGH",$P1253="English"),M1253*AA$4,0)</f>
        <v>0</v>
      </c>
      <c r="AB1253" s="33">
        <f>IF(AND($Q1253="HIGH",$P1253="English"),N1253*AB$4,0)</f>
        <v>0</v>
      </c>
      <c r="AC1253" s="33">
        <f>IF(AND($Q1253="HIGH",$P1253="English"),O1253*AC$4,0)</f>
        <v>0</v>
      </c>
      <c r="AD1253" s="26">
        <f>SUM(R1253:AC1253)</f>
        <v>0</v>
      </c>
      <c r="AE1253" s="46" t="str">
        <f>IFERROR(IF(AE$3=VLOOKUP($E1253,Template!$AK$5:$AM$17,3,FALSE),$AD1253*$F1253,0),"0.00")</f>
        <v>0.00</v>
      </c>
      <c r="AF1253" s="46" t="str">
        <f>IFERROR(IF(AF$3=VLOOKUP($E1253,Template!$AK$5:$AM$17,3,FALSE),$AD1253*$F1253,0),"0.00")</f>
        <v>0.00</v>
      </c>
      <c r="AG1253" s="28">
        <f>SUM(AD1253:AF1253)</f>
        <v>0</v>
      </c>
      <c r="AH1253" s="13" t="s">
        <v>40</v>
      </c>
      <c r="AI1253" s="13" t="s">
        <v>41</v>
      </c>
      <c r="AK1253" s="14" t="s">
        <v>25</v>
      </c>
      <c r="AL1253" s="15">
        <v>0.05</v>
      </c>
      <c r="AM1253" s="16" t="s">
        <v>3</v>
      </c>
    </row>
    <row r="1254" spans="1:39" s="3" customFormat="1" ht="13.8" x14ac:dyDescent="0.25">
      <c r="A1254" s="7" t="str">
        <f>A1253</f>
        <v>(Enter Broadcasting Company Name)</v>
      </c>
      <c r="B1254" s="7" t="str">
        <f>B1253</f>
        <v>(Enter Call Letters)</v>
      </c>
      <c r="C1254" s="8" t="str">
        <f>C1253</f>
        <v>(Select AM/FM)</v>
      </c>
      <c r="D1254" s="30"/>
      <c r="E1254" s="8" t="str">
        <f>E1253</f>
        <v>(Select Station Province)</v>
      </c>
      <c r="F1254" s="9" t="str">
        <f>IFERROR(VLOOKUP(E1254,Template!$AK$5:$AL$17,2,FALSE),"")</f>
        <v/>
      </c>
      <c r="G1254" s="42" t="s">
        <v>8</v>
      </c>
      <c r="H1254" s="42" t="s">
        <v>9</v>
      </c>
      <c r="I1254" s="32" t="s">
        <v>65</v>
      </c>
      <c r="J1254" s="32" t="s">
        <v>66</v>
      </c>
      <c r="K1254" s="33">
        <f t="shared" ref="K1254:K1264" si="3482">IFERROR(I1254+J1254,0)</f>
        <v>0</v>
      </c>
      <c r="L1254" s="33">
        <f t="shared" ref="L1254:L1264" si="3483">IFERROR(L1253+K1254,"")</f>
        <v>0</v>
      </c>
      <c r="M1254" s="34">
        <f t="shared" si="3481"/>
        <v>0</v>
      </c>
      <c r="N1254" s="34">
        <f>IF(AND(L1254&gt;$N$4,L1254&lt;=$O$4),K1254-M1254,IF(AND(L1253&gt;$N$4,L1253&lt;=$O$4),$O$4-L1253,IF(L1253&gt;$O$4,0,IF(L1254&lt;$N$4,0,MIN(L1254-$N$4,$N$4)))))</f>
        <v>0</v>
      </c>
      <c r="O1254" s="34">
        <f t="shared" ref="O1254:O1264" si="3484">IF(L1254&gt;$O$4,K1254-M1254-N1254,0)</f>
        <v>0</v>
      </c>
      <c r="P1254" s="12" t="str">
        <f>P1253</f>
        <v>(Select Language)</v>
      </c>
      <c r="Q1254" s="12" t="str">
        <f>Q1253</f>
        <v>(Select Usage)</v>
      </c>
      <c r="R1254" s="33">
        <f t="shared" ref="R1254:R1264" si="3485">IF(AND($Q1254="LOW",$P1254="French"),M1254*R$4,0)</f>
        <v>0</v>
      </c>
      <c r="S1254" s="33">
        <f t="shared" ref="S1254:S1264" si="3486">IF(AND($Q1254="LOW",$P1254="French"),N1254*S$4,0)</f>
        <v>0</v>
      </c>
      <c r="T1254" s="33">
        <f t="shared" ref="T1254:T1264" si="3487">IF(AND($Q1254="LOW",$P1254="French"),O1254*T$4,0)</f>
        <v>0</v>
      </c>
      <c r="U1254" s="33">
        <f t="shared" ref="U1254:U1264" si="3488">IF(AND($Q1254="HIGH",$P1254="French"),M1254*U$4,0)</f>
        <v>0</v>
      </c>
      <c r="V1254" s="33">
        <f t="shared" ref="V1254:V1264" si="3489">IF(AND($Q1254="HIGH",$P1254="French"),N1254*V$4,0)</f>
        <v>0</v>
      </c>
      <c r="W1254" s="33">
        <f t="shared" ref="W1254:W1264" si="3490">IF(AND($Q1254="HIGH",$P1254="French"),O1254*W$4,0)</f>
        <v>0</v>
      </c>
      <c r="X1254" s="33">
        <f t="shared" ref="X1254:X1264" si="3491">IF(AND($Q1254="LOW",$P1254="English"),M1254*X$4,0)</f>
        <v>0</v>
      </c>
      <c r="Y1254" s="33">
        <f t="shared" ref="Y1254:Y1264" si="3492">IF(AND($Q1254="LOW",$P1254="English"),N1254*Y$4,0)</f>
        <v>0</v>
      </c>
      <c r="Z1254" s="33">
        <f t="shared" ref="Z1254:Z1264" si="3493">IF(AND($Q1254="LOW",$P1254="English"),O1254*Z$4,0)</f>
        <v>0</v>
      </c>
      <c r="AA1254" s="33">
        <f t="shared" ref="AA1254:AA1264" si="3494">IF(AND($Q1254="HIGH",$P1254="English"),M1254*AA$4,0)</f>
        <v>0</v>
      </c>
      <c r="AB1254" s="33">
        <f t="shared" ref="AB1254:AB1264" si="3495">IF(AND($Q1254="HIGH",$P1254="English"),N1254*AB$4,0)</f>
        <v>0</v>
      </c>
      <c r="AC1254" s="33">
        <f t="shared" ref="AC1254:AC1264" si="3496">IF(AND($Q1254="HIGH",$P1254="English"),O1254*AC$4,0)</f>
        <v>0</v>
      </c>
      <c r="AD1254" s="26">
        <f t="shared" ref="AD1254:AD1258" si="3497">SUM(R1254:AC1254)</f>
        <v>0</v>
      </c>
      <c r="AE1254" s="46" t="str">
        <f>IFERROR(IF(AE$3=VLOOKUP($E1254,Template!$AK$5:$AM$17,3,FALSE),$AD1254*$F1254,0),"0.00")</f>
        <v>0.00</v>
      </c>
      <c r="AF1254" s="46" t="str">
        <f>IFERROR(IF(AF$3=VLOOKUP($E1254,Template!$AK$5:$AM$17,3,FALSE),$AD1254*$F1254,0),"0.00")</f>
        <v>0.00</v>
      </c>
      <c r="AG1254" s="28">
        <f t="shared" ref="AG1254:AG1264" si="3498">SUM(AD1254:AF1254)</f>
        <v>0</v>
      </c>
      <c r="AH1254" s="13" t="s">
        <v>40</v>
      </c>
      <c r="AI1254" s="13" t="s">
        <v>41</v>
      </c>
      <c r="AK1254" s="14" t="s">
        <v>23</v>
      </c>
      <c r="AL1254" s="15">
        <v>0.05</v>
      </c>
      <c r="AM1254" s="16" t="s">
        <v>3</v>
      </c>
    </row>
    <row r="1255" spans="1:39" s="3" customFormat="1" ht="13.8" x14ac:dyDescent="0.25">
      <c r="A1255" s="7" t="str">
        <f t="shared" ref="A1255:C1255" si="3499">A1254</f>
        <v>(Enter Broadcasting Company Name)</v>
      </c>
      <c r="B1255" s="7" t="str">
        <f t="shared" si="3499"/>
        <v>(Enter Call Letters)</v>
      </c>
      <c r="C1255" s="8" t="str">
        <f t="shared" si="3499"/>
        <v>(Select AM/FM)</v>
      </c>
      <c r="D1255" s="30"/>
      <c r="E1255" s="8" t="str">
        <f t="shared" ref="E1255:E1264" si="3500">E1254</f>
        <v>(Select Station Province)</v>
      </c>
      <c r="F1255" s="9" t="str">
        <f>IFERROR(VLOOKUP(E1255,Template!$AK$5:$AL$17,2,FALSE),"")</f>
        <v/>
      </c>
      <c r="G1255" s="42" t="s">
        <v>6</v>
      </c>
      <c r="H1255" s="42" t="s">
        <v>10</v>
      </c>
      <c r="I1255" s="32" t="s">
        <v>65</v>
      </c>
      <c r="J1255" s="32" t="s">
        <v>66</v>
      </c>
      <c r="K1255" s="33">
        <f t="shared" si="3482"/>
        <v>0</v>
      </c>
      <c r="L1255" s="33">
        <f t="shared" si="3483"/>
        <v>0</v>
      </c>
      <c r="M1255" s="34">
        <f t="shared" si="3481"/>
        <v>0</v>
      </c>
      <c r="N1255" s="34">
        <f t="shared" ref="N1255:N1264" si="3501">IF(AND(L1255&gt;$N$4,L1255&lt;=$O$4),K1255-M1255,IF(AND(L1254&gt;$N$4,L1254&lt;=$O$4),$O$4-L1254,IF(L1254&gt;$O$4,0,IF(L1255&lt;$N$4,0,MIN(L1255-$N$4,$N$4)))))</f>
        <v>0</v>
      </c>
      <c r="O1255" s="34">
        <f t="shared" si="3484"/>
        <v>0</v>
      </c>
      <c r="P1255" s="12" t="str">
        <f t="shared" ref="P1255:Q1255" si="3502">P1254</f>
        <v>(Select Language)</v>
      </c>
      <c r="Q1255" s="12" t="str">
        <f t="shared" si="3502"/>
        <v>(Select Usage)</v>
      </c>
      <c r="R1255" s="33">
        <f t="shared" si="3485"/>
        <v>0</v>
      </c>
      <c r="S1255" s="33">
        <f t="shared" si="3486"/>
        <v>0</v>
      </c>
      <c r="T1255" s="33">
        <f t="shared" si="3487"/>
        <v>0</v>
      </c>
      <c r="U1255" s="33">
        <f t="shared" si="3488"/>
        <v>0</v>
      </c>
      <c r="V1255" s="33">
        <f t="shared" si="3489"/>
        <v>0</v>
      </c>
      <c r="W1255" s="33">
        <f t="shared" si="3490"/>
        <v>0</v>
      </c>
      <c r="X1255" s="33">
        <f t="shared" si="3491"/>
        <v>0</v>
      </c>
      <c r="Y1255" s="33">
        <f t="shared" si="3492"/>
        <v>0</v>
      </c>
      <c r="Z1255" s="33">
        <f t="shared" si="3493"/>
        <v>0</v>
      </c>
      <c r="AA1255" s="33">
        <f t="shared" si="3494"/>
        <v>0</v>
      </c>
      <c r="AB1255" s="33">
        <f t="shared" si="3495"/>
        <v>0</v>
      </c>
      <c r="AC1255" s="33">
        <f t="shared" si="3496"/>
        <v>0</v>
      </c>
      <c r="AD1255" s="26">
        <f t="shared" si="3497"/>
        <v>0</v>
      </c>
      <c r="AE1255" s="46" t="str">
        <f>IFERROR(IF(AE$3=VLOOKUP($E1255,Template!$AK$5:$AM$17,3,FALSE),$AD1255*$F1255,0),"0.00")</f>
        <v>0.00</v>
      </c>
      <c r="AF1255" s="46" t="str">
        <f>IFERROR(IF(AF$3=VLOOKUP($E1255,Template!$AK$5:$AM$17,3,FALSE),$AD1255*$F1255,0),"0.00")</f>
        <v>0.00</v>
      </c>
      <c r="AG1255" s="28">
        <f t="shared" si="3498"/>
        <v>0</v>
      </c>
      <c r="AH1255" s="13" t="s">
        <v>40</v>
      </c>
      <c r="AI1255" s="13" t="s">
        <v>41</v>
      </c>
      <c r="AK1255" s="14" t="s">
        <v>24</v>
      </c>
      <c r="AL1255" s="15">
        <v>0.05</v>
      </c>
      <c r="AM1255" s="16" t="s">
        <v>3</v>
      </c>
    </row>
    <row r="1256" spans="1:39" s="3" customFormat="1" ht="13.8" x14ac:dyDescent="0.25">
      <c r="A1256" s="7" t="str">
        <f t="shared" ref="A1256:C1256" si="3503">A1255</f>
        <v>(Enter Broadcasting Company Name)</v>
      </c>
      <c r="B1256" s="7" t="str">
        <f t="shared" si="3503"/>
        <v>(Enter Call Letters)</v>
      </c>
      <c r="C1256" s="8" t="str">
        <f t="shared" si="3503"/>
        <v>(Select AM/FM)</v>
      </c>
      <c r="D1256" s="30"/>
      <c r="E1256" s="8" t="str">
        <f t="shared" si="3500"/>
        <v>(Select Station Province)</v>
      </c>
      <c r="F1256" s="9" t="str">
        <f>IFERROR(VLOOKUP(E1256,Template!$AK$5:$AL$17,2,FALSE),"")</f>
        <v/>
      </c>
      <c r="G1256" s="42" t="s">
        <v>9</v>
      </c>
      <c r="H1256" s="42" t="s">
        <v>11</v>
      </c>
      <c r="I1256" s="32" t="s">
        <v>65</v>
      </c>
      <c r="J1256" s="32" t="s">
        <v>66</v>
      </c>
      <c r="K1256" s="33">
        <f t="shared" si="3482"/>
        <v>0</v>
      </c>
      <c r="L1256" s="33">
        <f t="shared" si="3483"/>
        <v>0</v>
      </c>
      <c r="M1256" s="34">
        <f t="shared" si="3481"/>
        <v>0</v>
      </c>
      <c r="N1256" s="34">
        <f t="shared" si="3501"/>
        <v>0</v>
      </c>
      <c r="O1256" s="34">
        <f t="shared" si="3484"/>
        <v>0</v>
      </c>
      <c r="P1256" s="12" t="str">
        <f t="shared" ref="P1256:Q1256" si="3504">P1255</f>
        <v>(Select Language)</v>
      </c>
      <c r="Q1256" s="12" t="str">
        <f t="shared" si="3504"/>
        <v>(Select Usage)</v>
      </c>
      <c r="R1256" s="33">
        <f t="shared" si="3485"/>
        <v>0</v>
      </c>
      <c r="S1256" s="33">
        <f t="shared" si="3486"/>
        <v>0</v>
      </c>
      <c r="T1256" s="33">
        <f t="shared" si="3487"/>
        <v>0</v>
      </c>
      <c r="U1256" s="33">
        <f t="shared" si="3488"/>
        <v>0</v>
      </c>
      <c r="V1256" s="33">
        <f t="shared" si="3489"/>
        <v>0</v>
      </c>
      <c r="W1256" s="33">
        <f t="shared" si="3490"/>
        <v>0</v>
      </c>
      <c r="X1256" s="33">
        <f t="shared" si="3491"/>
        <v>0</v>
      </c>
      <c r="Y1256" s="33">
        <f t="shared" si="3492"/>
        <v>0</v>
      </c>
      <c r="Z1256" s="33">
        <f t="shared" si="3493"/>
        <v>0</v>
      </c>
      <c r="AA1256" s="33">
        <f t="shared" si="3494"/>
        <v>0</v>
      </c>
      <c r="AB1256" s="33">
        <f t="shared" si="3495"/>
        <v>0</v>
      </c>
      <c r="AC1256" s="33">
        <f t="shared" si="3496"/>
        <v>0</v>
      </c>
      <c r="AD1256" s="26">
        <f t="shared" si="3497"/>
        <v>0</v>
      </c>
      <c r="AE1256" s="46" t="str">
        <f>IFERROR(IF(AE$3=VLOOKUP($E1256,Template!$AK$5:$AM$17,3,FALSE),$AD1256*$F1256,0),"0.00")</f>
        <v>0.00</v>
      </c>
      <c r="AF1256" s="46" t="str">
        <f>IFERROR(IF(AF$3=VLOOKUP($E1256,Template!$AK$5:$AM$17,3,FALSE),$AD1256*$F1256,0),"0.00")</f>
        <v>0.00</v>
      </c>
      <c r="AG1256" s="28">
        <f t="shared" si="3498"/>
        <v>0</v>
      </c>
      <c r="AH1256" s="13" t="s">
        <v>40</v>
      </c>
      <c r="AI1256" s="13" t="s">
        <v>41</v>
      </c>
      <c r="AK1256" s="14" t="s">
        <v>22</v>
      </c>
      <c r="AL1256" s="15">
        <v>0.15</v>
      </c>
      <c r="AM1256" s="16" t="s">
        <v>2</v>
      </c>
    </row>
    <row r="1257" spans="1:39" s="3" customFormat="1" ht="13.8" x14ac:dyDescent="0.25">
      <c r="A1257" s="7" t="str">
        <f t="shared" ref="A1257:C1257" si="3505">A1256</f>
        <v>(Enter Broadcasting Company Name)</v>
      </c>
      <c r="B1257" s="7" t="str">
        <f t="shared" si="3505"/>
        <v>(Enter Call Letters)</v>
      </c>
      <c r="C1257" s="8" t="str">
        <f t="shared" si="3505"/>
        <v>(Select AM/FM)</v>
      </c>
      <c r="D1257" s="30"/>
      <c r="E1257" s="8" t="str">
        <f t="shared" si="3500"/>
        <v>(Select Station Province)</v>
      </c>
      <c r="F1257" s="9" t="str">
        <f>IFERROR(VLOOKUP(E1257,Template!$AK$5:$AL$17,2,FALSE),"")</f>
        <v/>
      </c>
      <c r="G1257" s="42" t="s">
        <v>10</v>
      </c>
      <c r="H1257" s="42" t="s">
        <v>12</v>
      </c>
      <c r="I1257" s="32" t="s">
        <v>65</v>
      </c>
      <c r="J1257" s="32" t="s">
        <v>66</v>
      </c>
      <c r="K1257" s="33">
        <f t="shared" si="3482"/>
        <v>0</v>
      </c>
      <c r="L1257" s="33">
        <f t="shared" si="3483"/>
        <v>0</v>
      </c>
      <c r="M1257" s="34">
        <f t="shared" si="3481"/>
        <v>0</v>
      </c>
      <c r="N1257" s="34">
        <f t="shared" si="3501"/>
        <v>0</v>
      </c>
      <c r="O1257" s="34">
        <f t="shared" si="3484"/>
        <v>0</v>
      </c>
      <c r="P1257" s="12" t="str">
        <f t="shared" ref="P1257:Q1257" si="3506">P1256</f>
        <v>(Select Language)</v>
      </c>
      <c r="Q1257" s="12" t="str">
        <f t="shared" si="3506"/>
        <v>(Select Usage)</v>
      </c>
      <c r="R1257" s="33">
        <f t="shared" si="3485"/>
        <v>0</v>
      </c>
      <c r="S1257" s="33">
        <f t="shared" si="3486"/>
        <v>0</v>
      </c>
      <c r="T1257" s="33">
        <f t="shared" si="3487"/>
        <v>0</v>
      </c>
      <c r="U1257" s="33">
        <f t="shared" si="3488"/>
        <v>0</v>
      </c>
      <c r="V1257" s="33">
        <f t="shared" si="3489"/>
        <v>0</v>
      </c>
      <c r="W1257" s="33">
        <f t="shared" si="3490"/>
        <v>0</v>
      </c>
      <c r="X1257" s="33">
        <f t="shared" si="3491"/>
        <v>0</v>
      </c>
      <c r="Y1257" s="33">
        <f t="shared" si="3492"/>
        <v>0</v>
      </c>
      <c r="Z1257" s="33">
        <f t="shared" si="3493"/>
        <v>0</v>
      </c>
      <c r="AA1257" s="33">
        <f t="shared" si="3494"/>
        <v>0</v>
      </c>
      <c r="AB1257" s="33">
        <f t="shared" si="3495"/>
        <v>0</v>
      </c>
      <c r="AC1257" s="33">
        <f t="shared" si="3496"/>
        <v>0</v>
      </c>
      <c r="AD1257" s="26">
        <f t="shared" si="3497"/>
        <v>0</v>
      </c>
      <c r="AE1257" s="46" t="str">
        <f>IFERROR(IF(AE$3=VLOOKUP($E1257,Template!$AK$5:$AM$17,3,FALSE),$AD1257*$F1257,0),"0.00")</f>
        <v>0.00</v>
      </c>
      <c r="AF1257" s="46" t="str">
        <f>IFERROR(IF(AF$3=VLOOKUP($E1257,Template!$AK$5:$AM$17,3,FALSE),$AD1257*$F1257,0),"0.00")</f>
        <v>0.00</v>
      </c>
      <c r="AG1257" s="28">
        <f t="shared" si="3498"/>
        <v>0</v>
      </c>
      <c r="AH1257" s="13" t="s">
        <v>40</v>
      </c>
      <c r="AI1257" s="13" t="s">
        <v>41</v>
      </c>
      <c r="AK1257" s="14" t="s">
        <v>26</v>
      </c>
      <c r="AL1257" s="15">
        <v>0.15</v>
      </c>
      <c r="AM1257" s="16" t="s">
        <v>2</v>
      </c>
    </row>
    <row r="1258" spans="1:39" s="3" customFormat="1" ht="13.8" x14ac:dyDescent="0.25">
      <c r="A1258" s="7" t="str">
        <f t="shared" ref="A1258:C1258" si="3507">A1257</f>
        <v>(Enter Broadcasting Company Name)</v>
      </c>
      <c r="B1258" s="7" t="str">
        <f t="shared" si="3507"/>
        <v>(Enter Call Letters)</v>
      </c>
      <c r="C1258" s="8" t="str">
        <f t="shared" si="3507"/>
        <v>(Select AM/FM)</v>
      </c>
      <c r="D1258" s="30"/>
      <c r="E1258" s="8" t="str">
        <f t="shared" si="3500"/>
        <v>(Select Station Province)</v>
      </c>
      <c r="F1258" s="9" t="str">
        <f>IFERROR(VLOOKUP(E1258,Template!$AK$5:$AL$17,2,FALSE),"")</f>
        <v/>
      </c>
      <c r="G1258" s="42" t="s">
        <v>11</v>
      </c>
      <c r="H1258" s="42" t="s">
        <v>13</v>
      </c>
      <c r="I1258" s="32" t="s">
        <v>65</v>
      </c>
      <c r="J1258" s="32" t="s">
        <v>66</v>
      </c>
      <c r="K1258" s="33">
        <f t="shared" si="3482"/>
        <v>0</v>
      </c>
      <c r="L1258" s="33">
        <f t="shared" si="3483"/>
        <v>0</v>
      </c>
      <c r="M1258" s="34">
        <f t="shared" si="3481"/>
        <v>0</v>
      </c>
      <c r="N1258" s="34">
        <f t="shared" si="3501"/>
        <v>0</v>
      </c>
      <c r="O1258" s="34">
        <f t="shared" si="3484"/>
        <v>0</v>
      </c>
      <c r="P1258" s="12" t="str">
        <f t="shared" ref="P1258:Q1258" si="3508">P1257</f>
        <v>(Select Language)</v>
      </c>
      <c r="Q1258" s="12" t="str">
        <f t="shared" si="3508"/>
        <v>(Select Usage)</v>
      </c>
      <c r="R1258" s="33">
        <f t="shared" si="3485"/>
        <v>0</v>
      </c>
      <c r="S1258" s="33">
        <f t="shared" si="3486"/>
        <v>0</v>
      </c>
      <c r="T1258" s="33">
        <f t="shared" si="3487"/>
        <v>0</v>
      </c>
      <c r="U1258" s="33">
        <f t="shared" si="3488"/>
        <v>0</v>
      </c>
      <c r="V1258" s="33">
        <f t="shared" si="3489"/>
        <v>0</v>
      </c>
      <c r="W1258" s="33">
        <f t="shared" si="3490"/>
        <v>0</v>
      </c>
      <c r="X1258" s="33">
        <f t="shared" si="3491"/>
        <v>0</v>
      </c>
      <c r="Y1258" s="33">
        <f t="shared" si="3492"/>
        <v>0</v>
      </c>
      <c r="Z1258" s="33">
        <f t="shared" si="3493"/>
        <v>0</v>
      </c>
      <c r="AA1258" s="33">
        <f t="shared" si="3494"/>
        <v>0</v>
      </c>
      <c r="AB1258" s="33">
        <f t="shared" si="3495"/>
        <v>0</v>
      </c>
      <c r="AC1258" s="33">
        <f t="shared" si="3496"/>
        <v>0</v>
      </c>
      <c r="AD1258" s="26">
        <f t="shared" si="3497"/>
        <v>0</v>
      </c>
      <c r="AE1258" s="46" t="str">
        <f>IFERROR(IF(AE$3=VLOOKUP($E1258,Template!$AK$5:$AM$17,3,FALSE),$AD1258*$F1258,0),"0.00")</f>
        <v>0.00</v>
      </c>
      <c r="AF1258" s="46" t="str">
        <f>IFERROR(IF(AF$3=VLOOKUP($E1258,Template!$AK$5:$AM$17,3,FALSE),$AD1258*$F1258,0),"0.00")</f>
        <v>0.00</v>
      </c>
      <c r="AG1258" s="28">
        <f t="shared" si="3498"/>
        <v>0</v>
      </c>
      <c r="AH1258" s="13" t="s">
        <v>40</v>
      </c>
      <c r="AI1258" s="13" t="s">
        <v>41</v>
      </c>
      <c r="AK1258" s="14" t="s">
        <v>27</v>
      </c>
      <c r="AL1258" s="15">
        <v>0.15</v>
      </c>
      <c r="AM1258" s="16" t="s">
        <v>2</v>
      </c>
    </row>
    <row r="1259" spans="1:39" s="3" customFormat="1" ht="13.8" x14ac:dyDescent="0.25">
      <c r="A1259" s="7" t="str">
        <f t="shared" ref="A1259:C1259" si="3509">A1258</f>
        <v>(Enter Broadcasting Company Name)</v>
      </c>
      <c r="B1259" s="7" t="str">
        <f t="shared" si="3509"/>
        <v>(Enter Call Letters)</v>
      </c>
      <c r="C1259" s="8" t="str">
        <f t="shared" si="3509"/>
        <v>(Select AM/FM)</v>
      </c>
      <c r="D1259" s="30"/>
      <c r="E1259" s="8" t="str">
        <f t="shared" si="3500"/>
        <v>(Select Station Province)</v>
      </c>
      <c r="F1259" s="9" t="str">
        <f>IFERROR(VLOOKUP(E1259,Template!$AK$5:$AL$17,2,FALSE),"")</f>
        <v/>
      </c>
      <c r="G1259" s="42" t="s">
        <v>12</v>
      </c>
      <c r="H1259" s="42" t="s">
        <v>15</v>
      </c>
      <c r="I1259" s="32" t="s">
        <v>65</v>
      </c>
      <c r="J1259" s="32" t="s">
        <v>66</v>
      </c>
      <c r="K1259" s="33">
        <f t="shared" si="3482"/>
        <v>0</v>
      </c>
      <c r="L1259" s="33">
        <f t="shared" si="3483"/>
        <v>0</v>
      </c>
      <c r="M1259" s="34">
        <f t="shared" si="3481"/>
        <v>0</v>
      </c>
      <c r="N1259" s="34">
        <f t="shared" si="3501"/>
        <v>0</v>
      </c>
      <c r="O1259" s="34">
        <f t="shared" si="3484"/>
        <v>0</v>
      </c>
      <c r="P1259" s="12" t="str">
        <f t="shared" ref="P1259:Q1259" si="3510">P1258</f>
        <v>(Select Language)</v>
      </c>
      <c r="Q1259" s="12" t="str">
        <f t="shared" si="3510"/>
        <v>(Select Usage)</v>
      </c>
      <c r="R1259" s="33">
        <f t="shared" si="3485"/>
        <v>0</v>
      </c>
      <c r="S1259" s="33">
        <f t="shared" si="3486"/>
        <v>0</v>
      </c>
      <c r="T1259" s="33">
        <f t="shared" si="3487"/>
        <v>0</v>
      </c>
      <c r="U1259" s="33">
        <f t="shared" si="3488"/>
        <v>0</v>
      </c>
      <c r="V1259" s="33">
        <f t="shared" si="3489"/>
        <v>0</v>
      </c>
      <c r="W1259" s="33">
        <f t="shared" si="3490"/>
        <v>0</v>
      </c>
      <c r="X1259" s="33">
        <f t="shared" si="3491"/>
        <v>0</v>
      </c>
      <c r="Y1259" s="33">
        <f t="shared" si="3492"/>
        <v>0</v>
      </c>
      <c r="Z1259" s="33">
        <f t="shared" si="3493"/>
        <v>0</v>
      </c>
      <c r="AA1259" s="33">
        <f t="shared" si="3494"/>
        <v>0</v>
      </c>
      <c r="AB1259" s="33">
        <f t="shared" si="3495"/>
        <v>0</v>
      </c>
      <c r="AC1259" s="33">
        <f t="shared" si="3496"/>
        <v>0</v>
      </c>
      <c r="AD1259" s="26">
        <f>SUM(R1259:AC1259)</f>
        <v>0</v>
      </c>
      <c r="AE1259" s="46" t="str">
        <f>IFERROR(IF(AE$3=VLOOKUP($E1259,Template!$AK$5:$AM$17,3,FALSE),$AD1259*$F1259,0),"0.00")</f>
        <v>0.00</v>
      </c>
      <c r="AF1259" s="46" t="str">
        <f>IFERROR(IF(AF$3=VLOOKUP($E1259,Template!$AK$5:$AM$17,3,FALSE),$AD1259*$F1259,0),"0.00")</f>
        <v>0.00</v>
      </c>
      <c r="AG1259" s="28">
        <f t="shared" si="3498"/>
        <v>0</v>
      </c>
      <c r="AH1259" s="13" t="s">
        <v>40</v>
      </c>
      <c r="AI1259" s="13" t="s">
        <v>41</v>
      </c>
      <c r="AK1259" s="14" t="s">
        <v>28</v>
      </c>
      <c r="AL1259" s="15">
        <v>0.05</v>
      </c>
      <c r="AM1259" s="16" t="s">
        <v>3</v>
      </c>
    </row>
    <row r="1260" spans="1:39" s="3" customFormat="1" ht="13.8" x14ac:dyDescent="0.25">
      <c r="A1260" s="7" t="str">
        <f t="shared" ref="A1260:C1260" si="3511">A1259</f>
        <v>(Enter Broadcasting Company Name)</v>
      </c>
      <c r="B1260" s="7" t="str">
        <f t="shared" si="3511"/>
        <v>(Enter Call Letters)</v>
      </c>
      <c r="C1260" s="8" t="str">
        <f t="shared" si="3511"/>
        <v>(Select AM/FM)</v>
      </c>
      <c r="D1260" s="30"/>
      <c r="E1260" s="8" t="str">
        <f t="shared" si="3500"/>
        <v>(Select Station Province)</v>
      </c>
      <c r="F1260" s="9" t="str">
        <f>IFERROR(VLOOKUP(E1260,Template!$AK$5:$AL$17,2,FALSE),"")</f>
        <v/>
      </c>
      <c r="G1260" s="42" t="s">
        <v>13</v>
      </c>
      <c r="H1260" s="42" t="s">
        <v>16</v>
      </c>
      <c r="I1260" s="32" t="s">
        <v>65</v>
      </c>
      <c r="J1260" s="32" t="s">
        <v>66</v>
      </c>
      <c r="K1260" s="33">
        <f t="shared" si="3482"/>
        <v>0</v>
      </c>
      <c r="L1260" s="33">
        <f t="shared" si="3483"/>
        <v>0</v>
      </c>
      <c r="M1260" s="34">
        <f t="shared" si="3481"/>
        <v>0</v>
      </c>
      <c r="N1260" s="34">
        <f t="shared" si="3501"/>
        <v>0</v>
      </c>
      <c r="O1260" s="34">
        <f t="shared" si="3484"/>
        <v>0</v>
      </c>
      <c r="P1260" s="12" t="str">
        <f t="shared" ref="P1260:Q1260" si="3512">P1259</f>
        <v>(Select Language)</v>
      </c>
      <c r="Q1260" s="12" t="str">
        <f t="shared" si="3512"/>
        <v>(Select Usage)</v>
      </c>
      <c r="R1260" s="33">
        <f t="shared" si="3485"/>
        <v>0</v>
      </c>
      <c r="S1260" s="33">
        <f t="shared" si="3486"/>
        <v>0</v>
      </c>
      <c r="T1260" s="33">
        <f t="shared" si="3487"/>
        <v>0</v>
      </c>
      <c r="U1260" s="33">
        <f t="shared" si="3488"/>
        <v>0</v>
      </c>
      <c r="V1260" s="33">
        <f t="shared" si="3489"/>
        <v>0</v>
      </c>
      <c r="W1260" s="33">
        <f t="shared" si="3490"/>
        <v>0</v>
      </c>
      <c r="X1260" s="33">
        <f t="shared" si="3491"/>
        <v>0</v>
      </c>
      <c r="Y1260" s="33">
        <f t="shared" si="3492"/>
        <v>0</v>
      </c>
      <c r="Z1260" s="33">
        <f t="shared" si="3493"/>
        <v>0</v>
      </c>
      <c r="AA1260" s="33">
        <f t="shared" si="3494"/>
        <v>0</v>
      </c>
      <c r="AB1260" s="33">
        <f t="shared" si="3495"/>
        <v>0</v>
      </c>
      <c r="AC1260" s="33">
        <f t="shared" si="3496"/>
        <v>0</v>
      </c>
      <c r="AD1260" s="26">
        <f t="shared" ref="AD1260:AD1262" si="3513">SUM(R1260:AC1260)</f>
        <v>0</v>
      </c>
      <c r="AE1260" s="46" t="str">
        <f>IFERROR(IF(AE$3=VLOOKUP($E1260,Template!$AK$5:$AM$17,3,FALSE),$AD1260*$F1260,0),"0.00")</f>
        <v>0.00</v>
      </c>
      <c r="AF1260" s="46" t="str">
        <f>IFERROR(IF(AF$3=VLOOKUP($E1260,Template!$AK$5:$AM$17,3,FALSE),$AD1260*$F1260,0),"0.00")</f>
        <v>0.00</v>
      </c>
      <c r="AG1260" s="28">
        <f t="shared" si="3498"/>
        <v>0</v>
      </c>
      <c r="AH1260" s="13" t="s">
        <v>40</v>
      </c>
      <c r="AI1260" s="13" t="s">
        <v>41</v>
      </c>
      <c r="AK1260" s="14" t="s">
        <v>70</v>
      </c>
      <c r="AL1260" s="15">
        <v>0.05</v>
      </c>
      <c r="AM1260" s="16" t="s">
        <v>3</v>
      </c>
    </row>
    <row r="1261" spans="1:39" s="3" customFormat="1" ht="13.8" x14ac:dyDescent="0.25">
      <c r="A1261" s="7" t="str">
        <f t="shared" ref="A1261:C1261" si="3514">A1260</f>
        <v>(Enter Broadcasting Company Name)</v>
      </c>
      <c r="B1261" s="7" t="str">
        <f t="shared" si="3514"/>
        <v>(Enter Call Letters)</v>
      </c>
      <c r="C1261" s="8" t="str">
        <f t="shared" si="3514"/>
        <v>(Select AM/FM)</v>
      </c>
      <c r="D1261" s="30"/>
      <c r="E1261" s="8" t="str">
        <f t="shared" si="3500"/>
        <v>(Select Station Province)</v>
      </c>
      <c r="F1261" s="9" t="str">
        <f>IFERROR(VLOOKUP(E1261,Template!$AK$5:$AL$17,2,FALSE),"")</f>
        <v/>
      </c>
      <c r="G1261" s="42" t="s">
        <v>15</v>
      </c>
      <c r="H1261" s="42" t="s">
        <v>17</v>
      </c>
      <c r="I1261" s="32" t="s">
        <v>65</v>
      </c>
      <c r="J1261" s="32" t="s">
        <v>66</v>
      </c>
      <c r="K1261" s="33">
        <f t="shared" si="3482"/>
        <v>0</v>
      </c>
      <c r="L1261" s="33">
        <f t="shared" si="3483"/>
        <v>0</v>
      </c>
      <c r="M1261" s="34">
        <f t="shared" si="3481"/>
        <v>0</v>
      </c>
      <c r="N1261" s="34">
        <f t="shared" si="3501"/>
        <v>0</v>
      </c>
      <c r="O1261" s="34">
        <f t="shared" si="3484"/>
        <v>0</v>
      </c>
      <c r="P1261" s="12" t="str">
        <f t="shared" ref="P1261:Q1261" si="3515">P1260</f>
        <v>(Select Language)</v>
      </c>
      <c r="Q1261" s="12" t="str">
        <f t="shared" si="3515"/>
        <v>(Select Usage)</v>
      </c>
      <c r="R1261" s="33">
        <f t="shared" si="3485"/>
        <v>0</v>
      </c>
      <c r="S1261" s="33">
        <f t="shared" si="3486"/>
        <v>0</v>
      </c>
      <c r="T1261" s="33">
        <f t="shared" si="3487"/>
        <v>0</v>
      </c>
      <c r="U1261" s="33">
        <f t="shared" si="3488"/>
        <v>0</v>
      </c>
      <c r="V1261" s="33">
        <f t="shared" si="3489"/>
        <v>0</v>
      </c>
      <c r="W1261" s="33">
        <f t="shared" si="3490"/>
        <v>0</v>
      </c>
      <c r="X1261" s="33">
        <f t="shared" si="3491"/>
        <v>0</v>
      </c>
      <c r="Y1261" s="33">
        <f t="shared" si="3492"/>
        <v>0</v>
      </c>
      <c r="Z1261" s="33">
        <f t="shared" si="3493"/>
        <v>0</v>
      </c>
      <c r="AA1261" s="33">
        <f t="shared" si="3494"/>
        <v>0</v>
      </c>
      <c r="AB1261" s="33">
        <f t="shared" si="3495"/>
        <v>0</v>
      </c>
      <c r="AC1261" s="33">
        <f t="shared" si="3496"/>
        <v>0</v>
      </c>
      <c r="AD1261" s="26">
        <f t="shared" si="3513"/>
        <v>0</v>
      </c>
      <c r="AE1261" s="46" t="str">
        <f>IFERROR(IF(AE$3=VLOOKUP($E1261,Template!$AK$5:$AM$17,3,FALSE),$AD1261*$F1261,0),"0.00")</f>
        <v>0.00</v>
      </c>
      <c r="AF1261" s="46" t="str">
        <f>IFERROR(IF(AF$3=VLOOKUP($E1261,Template!$AK$5:$AM$17,3,FALSE),$AD1261*$F1261,0),"0.00")</f>
        <v>0.00</v>
      </c>
      <c r="AG1261" s="28">
        <f t="shared" si="3498"/>
        <v>0</v>
      </c>
      <c r="AH1261" s="13" t="s">
        <v>40</v>
      </c>
      <c r="AI1261" s="13" t="s">
        <v>41</v>
      </c>
      <c r="AK1261" s="14" t="s">
        <v>20</v>
      </c>
      <c r="AL1261" s="15">
        <v>0.13</v>
      </c>
      <c r="AM1261" s="16" t="s">
        <v>2</v>
      </c>
    </row>
    <row r="1262" spans="1:39" s="3" customFormat="1" ht="13.8" x14ac:dyDescent="0.25">
      <c r="A1262" s="7" t="str">
        <f t="shared" ref="A1262:C1262" si="3516">A1261</f>
        <v>(Enter Broadcasting Company Name)</v>
      </c>
      <c r="B1262" s="7" t="str">
        <f t="shared" si="3516"/>
        <v>(Enter Call Letters)</v>
      </c>
      <c r="C1262" s="8" t="str">
        <f t="shared" si="3516"/>
        <v>(Select AM/FM)</v>
      </c>
      <c r="D1262" s="30"/>
      <c r="E1262" s="8" t="str">
        <f t="shared" si="3500"/>
        <v>(Select Station Province)</v>
      </c>
      <c r="F1262" s="9" t="str">
        <f>IFERROR(VLOOKUP(E1262,Template!$AK$5:$AL$17,2,FALSE),"")</f>
        <v/>
      </c>
      <c r="G1262" s="42" t="s">
        <v>16</v>
      </c>
      <c r="H1262" s="42" t="s">
        <v>18</v>
      </c>
      <c r="I1262" s="32" t="s">
        <v>65</v>
      </c>
      <c r="J1262" s="32" t="s">
        <v>66</v>
      </c>
      <c r="K1262" s="33">
        <f t="shared" si="3482"/>
        <v>0</v>
      </c>
      <c r="L1262" s="33">
        <f t="shared" si="3483"/>
        <v>0</v>
      </c>
      <c r="M1262" s="34">
        <f t="shared" si="3481"/>
        <v>0</v>
      </c>
      <c r="N1262" s="34">
        <f t="shared" si="3501"/>
        <v>0</v>
      </c>
      <c r="O1262" s="34">
        <f t="shared" si="3484"/>
        <v>0</v>
      </c>
      <c r="P1262" s="12" t="str">
        <f t="shared" ref="P1262:Q1262" si="3517">P1261</f>
        <v>(Select Language)</v>
      </c>
      <c r="Q1262" s="12" t="str">
        <f t="shared" si="3517"/>
        <v>(Select Usage)</v>
      </c>
      <c r="R1262" s="33">
        <f t="shared" si="3485"/>
        <v>0</v>
      </c>
      <c r="S1262" s="33">
        <f t="shared" si="3486"/>
        <v>0</v>
      </c>
      <c r="T1262" s="33">
        <f t="shared" si="3487"/>
        <v>0</v>
      </c>
      <c r="U1262" s="33">
        <f t="shared" si="3488"/>
        <v>0</v>
      </c>
      <c r="V1262" s="33">
        <f t="shared" si="3489"/>
        <v>0</v>
      </c>
      <c r="W1262" s="33">
        <f t="shared" si="3490"/>
        <v>0</v>
      </c>
      <c r="X1262" s="33">
        <f t="shared" si="3491"/>
        <v>0</v>
      </c>
      <c r="Y1262" s="33">
        <f t="shared" si="3492"/>
        <v>0</v>
      </c>
      <c r="Z1262" s="33">
        <f t="shared" si="3493"/>
        <v>0</v>
      </c>
      <c r="AA1262" s="33">
        <f t="shared" si="3494"/>
        <v>0</v>
      </c>
      <c r="AB1262" s="33">
        <f t="shared" si="3495"/>
        <v>0</v>
      </c>
      <c r="AC1262" s="33">
        <f t="shared" si="3496"/>
        <v>0</v>
      </c>
      <c r="AD1262" s="26">
        <f t="shared" si="3513"/>
        <v>0</v>
      </c>
      <c r="AE1262" s="46" t="str">
        <f>IFERROR(IF(AE$3=VLOOKUP($E1262,Template!$AK$5:$AM$17,3,FALSE),$AD1262*$F1262,0),"0.00")</f>
        <v>0.00</v>
      </c>
      <c r="AF1262" s="46" t="str">
        <f>IFERROR(IF(AF$3=VLOOKUP($E1262,Template!$AK$5:$AM$17,3,FALSE),$AD1262*$F1262,0),"0.00")</f>
        <v>0.00</v>
      </c>
      <c r="AG1262" s="28">
        <f t="shared" si="3498"/>
        <v>0</v>
      </c>
      <c r="AH1262" s="13" t="s">
        <v>40</v>
      </c>
      <c r="AI1262" s="13" t="s">
        <v>41</v>
      </c>
      <c r="AK1262" s="14" t="s">
        <v>69</v>
      </c>
      <c r="AL1262" s="15">
        <v>0.15</v>
      </c>
      <c r="AM1262" s="16" t="s">
        <v>2</v>
      </c>
    </row>
    <row r="1263" spans="1:39" s="3" customFormat="1" ht="13.8" x14ac:dyDescent="0.25">
      <c r="A1263" s="7" t="str">
        <f t="shared" ref="A1263:C1263" si="3518">A1262</f>
        <v>(Enter Broadcasting Company Name)</v>
      </c>
      <c r="B1263" s="7" t="str">
        <f t="shared" si="3518"/>
        <v>(Enter Call Letters)</v>
      </c>
      <c r="C1263" s="8" t="str">
        <f t="shared" si="3518"/>
        <v>(Select AM/FM)</v>
      </c>
      <c r="D1263" s="30"/>
      <c r="E1263" s="8" t="str">
        <f t="shared" si="3500"/>
        <v>(Select Station Province)</v>
      </c>
      <c r="F1263" s="9" t="str">
        <f>IFERROR(VLOOKUP(E1263,Template!$AK$5:$AL$17,2,FALSE),"")</f>
        <v/>
      </c>
      <c r="G1263" s="42" t="s">
        <v>17</v>
      </c>
      <c r="H1263" s="42" t="s">
        <v>7</v>
      </c>
      <c r="I1263" s="32" t="s">
        <v>65</v>
      </c>
      <c r="J1263" s="32" t="s">
        <v>66</v>
      </c>
      <c r="K1263" s="33">
        <f t="shared" si="3482"/>
        <v>0</v>
      </c>
      <c r="L1263" s="33">
        <f t="shared" si="3483"/>
        <v>0</v>
      </c>
      <c r="M1263" s="34">
        <f t="shared" si="3481"/>
        <v>0</v>
      </c>
      <c r="N1263" s="34">
        <f t="shared" si="3501"/>
        <v>0</v>
      </c>
      <c r="O1263" s="34">
        <f t="shared" si="3484"/>
        <v>0</v>
      </c>
      <c r="P1263" s="12" t="str">
        <f t="shared" ref="P1263:Q1263" si="3519">P1262</f>
        <v>(Select Language)</v>
      </c>
      <c r="Q1263" s="12" t="str">
        <f t="shared" si="3519"/>
        <v>(Select Usage)</v>
      </c>
      <c r="R1263" s="33">
        <f t="shared" si="3485"/>
        <v>0</v>
      </c>
      <c r="S1263" s="33">
        <f t="shared" si="3486"/>
        <v>0</v>
      </c>
      <c r="T1263" s="33">
        <f t="shared" si="3487"/>
        <v>0</v>
      </c>
      <c r="U1263" s="33">
        <f t="shared" si="3488"/>
        <v>0</v>
      </c>
      <c r="V1263" s="33">
        <f t="shared" si="3489"/>
        <v>0</v>
      </c>
      <c r="W1263" s="33">
        <f t="shared" si="3490"/>
        <v>0</v>
      </c>
      <c r="X1263" s="33">
        <f t="shared" si="3491"/>
        <v>0</v>
      </c>
      <c r="Y1263" s="33">
        <f t="shared" si="3492"/>
        <v>0</v>
      </c>
      <c r="Z1263" s="33">
        <f t="shared" si="3493"/>
        <v>0</v>
      </c>
      <c r="AA1263" s="33">
        <f t="shared" si="3494"/>
        <v>0</v>
      </c>
      <c r="AB1263" s="33">
        <f t="shared" si="3495"/>
        <v>0</v>
      </c>
      <c r="AC1263" s="33">
        <f t="shared" si="3496"/>
        <v>0</v>
      </c>
      <c r="AD1263" s="26">
        <f>SUM(R1263:AC1263)</f>
        <v>0</v>
      </c>
      <c r="AE1263" s="46" t="str">
        <f>IFERROR(IF(AE$3=VLOOKUP($E1263,Template!$AK$5:$AM$17,3,FALSE),$AD1263*$F1263,0),"0.00")</f>
        <v>0.00</v>
      </c>
      <c r="AF1263" s="46" t="str">
        <f>IFERROR(IF(AF$3=VLOOKUP($E1263,Template!$AK$5:$AM$17,3,FALSE),$AD1263*$F1263,0),"0.00")</f>
        <v>0.00</v>
      </c>
      <c r="AG1263" s="28">
        <f t="shared" si="3498"/>
        <v>0</v>
      </c>
      <c r="AH1263" s="13" t="s">
        <v>40</v>
      </c>
      <c r="AI1263" s="13" t="s">
        <v>41</v>
      </c>
      <c r="AK1263" s="14" t="s">
        <v>29</v>
      </c>
      <c r="AL1263" s="15">
        <v>0.05</v>
      </c>
      <c r="AM1263" s="16" t="s">
        <v>3</v>
      </c>
    </row>
    <row r="1264" spans="1:39" s="3" customFormat="1" ht="13.8" x14ac:dyDescent="0.25">
      <c r="A1264" s="7" t="str">
        <f t="shared" ref="A1264:C1264" si="3520">A1263</f>
        <v>(Enter Broadcasting Company Name)</v>
      </c>
      <c r="B1264" s="7" t="str">
        <f t="shared" si="3520"/>
        <v>(Enter Call Letters)</v>
      </c>
      <c r="C1264" s="8" t="str">
        <f t="shared" si="3520"/>
        <v>(Select AM/FM)</v>
      </c>
      <c r="D1264" s="30"/>
      <c r="E1264" s="8" t="str">
        <f t="shared" si="3500"/>
        <v>(Select Station Province)</v>
      </c>
      <c r="F1264" s="9" t="str">
        <f>IFERROR(VLOOKUP(E1264,Template!$AK$5:$AL$17,2,FALSE),"")</f>
        <v/>
      </c>
      <c r="G1264" s="42" t="s">
        <v>18</v>
      </c>
      <c r="H1264" s="43" t="s">
        <v>8</v>
      </c>
      <c r="I1264" s="32" t="s">
        <v>65</v>
      </c>
      <c r="J1264" s="32" t="s">
        <v>66</v>
      </c>
      <c r="K1264" s="33">
        <f t="shared" si="3482"/>
        <v>0</v>
      </c>
      <c r="L1264" s="33">
        <f t="shared" si="3483"/>
        <v>0</v>
      </c>
      <c r="M1264" s="34">
        <f t="shared" si="3481"/>
        <v>0</v>
      </c>
      <c r="N1264" s="34">
        <f t="shared" si="3501"/>
        <v>0</v>
      </c>
      <c r="O1264" s="34">
        <f t="shared" si="3484"/>
        <v>0</v>
      </c>
      <c r="P1264" s="12" t="str">
        <f t="shared" ref="P1264:Q1264" si="3521">P1263</f>
        <v>(Select Language)</v>
      </c>
      <c r="Q1264" s="12" t="str">
        <f t="shared" si="3521"/>
        <v>(Select Usage)</v>
      </c>
      <c r="R1264" s="33">
        <f t="shared" si="3485"/>
        <v>0</v>
      </c>
      <c r="S1264" s="33">
        <f t="shared" si="3486"/>
        <v>0</v>
      </c>
      <c r="T1264" s="33">
        <f t="shared" si="3487"/>
        <v>0</v>
      </c>
      <c r="U1264" s="33">
        <f t="shared" si="3488"/>
        <v>0</v>
      </c>
      <c r="V1264" s="33">
        <f t="shared" si="3489"/>
        <v>0</v>
      </c>
      <c r="W1264" s="33">
        <f t="shared" si="3490"/>
        <v>0</v>
      </c>
      <c r="X1264" s="33">
        <f t="shared" si="3491"/>
        <v>0</v>
      </c>
      <c r="Y1264" s="33">
        <f t="shared" si="3492"/>
        <v>0</v>
      </c>
      <c r="Z1264" s="33">
        <f t="shared" si="3493"/>
        <v>0</v>
      </c>
      <c r="AA1264" s="33">
        <f t="shared" si="3494"/>
        <v>0</v>
      </c>
      <c r="AB1264" s="33">
        <f t="shared" si="3495"/>
        <v>0</v>
      </c>
      <c r="AC1264" s="33">
        <f t="shared" si="3496"/>
        <v>0</v>
      </c>
      <c r="AD1264" s="26">
        <f t="shared" ref="AD1264" si="3522">SUM(R1264:AC1264)</f>
        <v>0</v>
      </c>
      <c r="AE1264" s="46" t="str">
        <f>IFERROR(IF(AE$3=VLOOKUP($E1264,Template!$AK$5:$AM$17,3,FALSE),$AD1264*$F1264,0),"0.00")</f>
        <v>0.00</v>
      </c>
      <c r="AF1264" s="46" t="str">
        <f>IFERROR(IF(AF$3=VLOOKUP($E1264,Template!$AK$5:$AM$17,3,FALSE),$AD1264*$F1264,0),"0.00")</f>
        <v>0.00</v>
      </c>
      <c r="AG1264" s="28">
        <f t="shared" si="3498"/>
        <v>0</v>
      </c>
      <c r="AH1264" s="13" t="s">
        <v>40</v>
      </c>
      <c r="AI1264" s="13" t="s">
        <v>41</v>
      </c>
      <c r="AK1264" s="14" t="s">
        <v>21</v>
      </c>
      <c r="AL1264" s="15">
        <v>0.05</v>
      </c>
      <c r="AM1264" s="16" t="s">
        <v>3</v>
      </c>
    </row>
    <row r="1265" spans="1:39" ht="13.8" x14ac:dyDescent="0.25">
      <c r="A1265" s="19" t="s">
        <v>4</v>
      </c>
      <c r="B1265" s="19"/>
      <c r="C1265" s="20"/>
      <c r="D1265" s="20"/>
      <c r="E1265" s="20"/>
      <c r="F1265" s="20"/>
      <c r="G1265" s="44"/>
      <c r="H1265" s="44"/>
      <c r="I1265" s="21">
        <f t="shared" ref="I1265:K1265" si="3523">SUM(I1253:I1264)</f>
        <v>0</v>
      </c>
      <c r="J1265" s="21">
        <f t="shared" si="3523"/>
        <v>0</v>
      </c>
      <c r="K1265" s="21">
        <f t="shared" si="3523"/>
        <v>0</v>
      </c>
      <c r="L1265" s="21">
        <f>L1264</f>
        <v>0</v>
      </c>
      <c r="M1265" s="21">
        <f>SUM(M1253:M1264)</f>
        <v>0</v>
      </c>
      <c r="N1265" s="21">
        <f t="shared" ref="N1265:O1265" si="3524">SUM(N1253:N1264)</f>
        <v>0</v>
      </c>
      <c r="O1265" s="21">
        <f t="shared" si="3524"/>
        <v>0</v>
      </c>
      <c r="P1265" s="21"/>
      <c r="Q1265" s="22"/>
      <c r="R1265" s="21">
        <f t="shared" ref="R1265:AI1265" si="3525">SUM(R1253:R1264)</f>
        <v>0</v>
      </c>
      <c r="S1265" s="21">
        <f t="shared" si="3525"/>
        <v>0</v>
      </c>
      <c r="T1265" s="21">
        <f t="shared" si="3525"/>
        <v>0</v>
      </c>
      <c r="U1265" s="21">
        <f t="shared" si="3525"/>
        <v>0</v>
      </c>
      <c r="V1265" s="21">
        <f t="shared" si="3525"/>
        <v>0</v>
      </c>
      <c r="W1265" s="21">
        <f t="shared" si="3525"/>
        <v>0</v>
      </c>
      <c r="X1265" s="21">
        <f t="shared" si="3525"/>
        <v>0</v>
      </c>
      <c r="Y1265" s="21">
        <f t="shared" si="3525"/>
        <v>0</v>
      </c>
      <c r="Z1265" s="21">
        <f t="shared" si="3525"/>
        <v>0</v>
      </c>
      <c r="AA1265" s="21">
        <f t="shared" si="3525"/>
        <v>0</v>
      </c>
      <c r="AB1265" s="21">
        <f t="shared" si="3525"/>
        <v>0</v>
      </c>
      <c r="AC1265" s="21">
        <f t="shared" si="3525"/>
        <v>0</v>
      </c>
      <c r="AD1265" s="27">
        <f t="shared" si="3525"/>
        <v>0</v>
      </c>
      <c r="AE1265" s="21">
        <f t="shared" si="3525"/>
        <v>0</v>
      </c>
      <c r="AF1265" s="21">
        <f t="shared" si="3525"/>
        <v>0</v>
      </c>
      <c r="AG1265" s="27">
        <f t="shared" si="3525"/>
        <v>0</v>
      </c>
      <c r="AH1265" s="21">
        <f t="shared" si="3525"/>
        <v>0</v>
      </c>
      <c r="AI1265" s="21">
        <f t="shared" si="3525"/>
        <v>0</v>
      </c>
      <c r="AK1265" s="14" t="s">
        <v>71</v>
      </c>
      <c r="AL1265" s="15">
        <v>0.05</v>
      </c>
      <c r="AM1265" s="16" t="s">
        <v>3</v>
      </c>
    </row>
    <row r="1266" spans="1:39" x14ac:dyDescent="0.25">
      <c r="A1266" s="2"/>
      <c r="G1266" s="2"/>
      <c r="H1266" s="2"/>
      <c r="O1266" s="2"/>
      <c r="P1266" s="2"/>
    </row>
    <row r="1267" spans="1:39" ht="42" customHeight="1" x14ac:dyDescent="0.25">
      <c r="A1267" s="223" t="s">
        <v>63</v>
      </c>
      <c r="B1267" s="223" t="s">
        <v>43</v>
      </c>
      <c r="C1267" s="224" t="s">
        <v>19</v>
      </c>
      <c r="D1267" s="226"/>
      <c r="E1267" s="223" t="s">
        <v>14</v>
      </c>
      <c r="F1267" s="223" t="s">
        <v>38</v>
      </c>
      <c r="G1267" s="223" t="s">
        <v>1</v>
      </c>
      <c r="H1267" s="223" t="s">
        <v>5</v>
      </c>
      <c r="I1267" s="225" t="s">
        <v>31</v>
      </c>
      <c r="J1267" s="225" t="s">
        <v>32</v>
      </c>
      <c r="K1267" s="225" t="s">
        <v>48</v>
      </c>
      <c r="L1267" s="225" t="s">
        <v>0</v>
      </c>
      <c r="M1267" s="4" t="s">
        <v>45</v>
      </c>
      <c r="N1267" s="4" t="s">
        <v>46</v>
      </c>
      <c r="O1267" s="4" t="s">
        <v>47</v>
      </c>
      <c r="P1267" s="225" t="s">
        <v>50</v>
      </c>
      <c r="Q1267" s="225" t="s">
        <v>33</v>
      </c>
      <c r="R1267" s="4" t="s">
        <v>51</v>
      </c>
      <c r="S1267" s="4" t="s">
        <v>52</v>
      </c>
      <c r="T1267" s="4" t="s">
        <v>53</v>
      </c>
      <c r="U1267" s="4" t="s">
        <v>54</v>
      </c>
      <c r="V1267" s="4" t="s">
        <v>55</v>
      </c>
      <c r="W1267" s="4" t="s">
        <v>56</v>
      </c>
      <c r="X1267" s="4" t="s">
        <v>57</v>
      </c>
      <c r="Y1267" s="4" t="s">
        <v>58</v>
      </c>
      <c r="Z1267" s="4" t="s">
        <v>59</v>
      </c>
      <c r="AA1267" s="4" t="s">
        <v>62</v>
      </c>
      <c r="AB1267" s="4" t="s">
        <v>60</v>
      </c>
      <c r="AC1267" s="4" t="s">
        <v>61</v>
      </c>
      <c r="AD1267" s="233" t="s">
        <v>34</v>
      </c>
      <c r="AE1267" s="231" t="s">
        <v>2</v>
      </c>
      <c r="AF1267" s="231" t="s">
        <v>3</v>
      </c>
      <c r="AG1267" s="233" t="s">
        <v>35</v>
      </c>
      <c r="AH1267" s="223" t="s">
        <v>36</v>
      </c>
      <c r="AI1267" s="223" t="s">
        <v>37</v>
      </c>
      <c r="AK1267" s="229" t="s">
        <v>30</v>
      </c>
      <c r="AL1267" s="229"/>
      <c r="AM1267" s="229"/>
    </row>
    <row r="1268" spans="1:39" s="6" customFormat="1" ht="35.25" customHeight="1" x14ac:dyDescent="0.3">
      <c r="A1268" s="224"/>
      <c r="B1268" s="224"/>
      <c r="C1268" s="224"/>
      <c r="D1268" s="227"/>
      <c r="E1268" s="223"/>
      <c r="F1268" s="223"/>
      <c r="G1268" s="223"/>
      <c r="H1268" s="223"/>
      <c r="I1268" s="230"/>
      <c r="J1268" s="230"/>
      <c r="K1268" s="230"/>
      <c r="L1268" s="230"/>
      <c r="M1268" s="5">
        <v>0</v>
      </c>
      <c r="N1268" s="5">
        <v>625000</v>
      </c>
      <c r="O1268" s="5">
        <v>1250000</v>
      </c>
      <c r="P1268" s="225"/>
      <c r="Q1268" s="225"/>
      <c r="R1268" s="29">
        <v>4.95E-4</v>
      </c>
      <c r="S1268" s="29">
        <v>9.5200000000000005E-4</v>
      </c>
      <c r="T1268" s="29">
        <v>1.5900000000000001E-3</v>
      </c>
      <c r="U1268" s="29">
        <v>1.1169999999999999E-3</v>
      </c>
      <c r="V1268" s="29">
        <v>2.189E-3</v>
      </c>
      <c r="W1268" s="29">
        <v>4.5430000000000002E-3</v>
      </c>
      <c r="X1268" s="29">
        <v>8.8199999999999997E-4</v>
      </c>
      <c r="Y1268" s="29">
        <v>1.6949999999999999E-3</v>
      </c>
      <c r="Z1268" s="29">
        <v>2.8319999999999999E-3</v>
      </c>
      <c r="AA1268" s="29">
        <v>1.9889999999999999E-3</v>
      </c>
      <c r="AB1268" s="29">
        <v>3.8999999999999998E-3</v>
      </c>
      <c r="AC1268" s="29">
        <v>8.0949999999999998E-3</v>
      </c>
      <c r="AD1268" s="233"/>
      <c r="AE1268" s="232"/>
      <c r="AF1268" s="232"/>
      <c r="AG1268" s="234"/>
      <c r="AH1268" s="223"/>
      <c r="AI1268" s="223"/>
      <c r="AK1268" s="229"/>
      <c r="AL1268" s="229"/>
      <c r="AM1268" s="229"/>
    </row>
    <row r="1269" spans="1:39" s="3" customFormat="1" ht="13.8" x14ac:dyDescent="0.25">
      <c r="A1269" s="7" t="s">
        <v>44</v>
      </c>
      <c r="B1269" s="7" t="s">
        <v>42</v>
      </c>
      <c r="C1269" s="8" t="s">
        <v>39</v>
      </c>
      <c r="D1269" s="30"/>
      <c r="E1269" s="8" t="s">
        <v>64</v>
      </c>
      <c r="F1269" s="9" t="str">
        <f>IFERROR(VLOOKUP(E1269,Template!$AK$5:$AL$17,2,FALSE),"")</f>
        <v/>
      </c>
      <c r="G1269" s="41" t="s">
        <v>7</v>
      </c>
      <c r="H1269" s="41" t="s">
        <v>6</v>
      </c>
      <c r="I1269" s="32" t="s">
        <v>65</v>
      </c>
      <c r="J1269" s="32" t="s">
        <v>66</v>
      </c>
      <c r="K1269" s="33">
        <f>IFERROR(I1269+J1269,0)</f>
        <v>0</v>
      </c>
      <c r="L1269" s="33">
        <f>IFERROR(K1269,"")</f>
        <v>0</v>
      </c>
      <c r="M1269" s="34">
        <f t="shared" ref="M1269:M1280" si="3526">IF(L1269&lt;=$N$4,K1269,IF(L1268&gt;$N$4,0,$N$4-L1268))</f>
        <v>0</v>
      </c>
      <c r="N1269" s="34">
        <f>IF(AND(L1269&gt;$N$4,L1269&lt;=$O$4),K1269-M1269,IF(AND(L1268&gt;$N$4,L1268&lt;=$O$4),$O$4-L1268,IF(L1268&gt;$O$4,0,IF(L1269&lt;$N$4,0,MIN(L1269-$N$4,$N$4)))))</f>
        <v>0</v>
      </c>
      <c r="O1269" s="34">
        <f>IF(L1269&gt;$O$4,K1269-M1269-N1269,0)</f>
        <v>0</v>
      </c>
      <c r="P1269" s="12" t="s">
        <v>94</v>
      </c>
      <c r="Q1269" s="12" t="s">
        <v>68</v>
      </c>
      <c r="R1269" s="33">
        <f>IF(AND($Q1269="LOW",$P1269="French"),M1269*R$4,0)</f>
        <v>0</v>
      </c>
      <c r="S1269" s="33">
        <f>IF(AND($Q1269="LOW",$P1269="French"),N1269*S$4,0)</f>
        <v>0</v>
      </c>
      <c r="T1269" s="33">
        <f>IF(AND($Q1269="LOW",$P1269="French"),O1269*T$4,0)</f>
        <v>0</v>
      </c>
      <c r="U1269" s="33">
        <f>IF(AND($Q1269="HIGH",$P1269="French"),M1269*U$4,0)</f>
        <v>0</v>
      </c>
      <c r="V1269" s="33">
        <f>IF(AND($Q1269="HIGH",$P1269="French"),N1269*V$4,0)</f>
        <v>0</v>
      </c>
      <c r="W1269" s="33">
        <f>IF(AND($Q1269="HIGH",$P1269="French"),O1269*W$4,0)</f>
        <v>0</v>
      </c>
      <c r="X1269" s="33">
        <f>IF(AND($Q1269="LOW",$P1269="English"),M1269*X$4,0)</f>
        <v>0</v>
      </c>
      <c r="Y1269" s="33">
        <f>IF(AND($Q1269="LOW",$P1269="English"),N1269*Y$4,0)</f>
        <v>0</v>
      </c>
      <c r="Z1269" s="33">
        <f>IF(AND($Q1269="LOW",$P1269="English"),O1269*Z$4,0)</f>
        <v>0</v>
      </c>
      <c r="AA1269" s="33">
        <f>IF(AND($Q1269="HIGH",$P1269="English"),M1269*AA$4,0)</f>
        <v>0</v>
      </c>
      <c r="AB1269" s="33">
        <f>IF(AND($Q1269="HIGH",$P1269="English"),N1269*AB$4,0)</f>
        <v>0</v>
      </c>
      <c r="AC1269" s="33">
        <f>IF(AND($Q1269="HIGH",$P1269="English"),O1269*AC$4,0)</f>
        <v>0</v>
      </c>
      <c r="AD1269" s="26">
        <f>SUM(R1269:AC1269)</f>
        <v>0</v>
      </c>
      <c r="AE1269" s="46" t="str">
        <f>IFERROR(IF(AE$3=VLOOKUP($E1269,Template!$AK$5:$AM$17,3,FALSE),$AD1269*$F1269,0),"0.00")</f>
        <v>0.00</v>
      </c>
      <c r="AF1269" s="46" t="str">
        <f>IFERROR(IF(AF$3=VLOOKUP($E1269,Template!$AK$5:$AM$17,3,FALSE),$AD1269*$F1269,0),"0.00")</f>
        <v>0.00</v>
      </c>
      <c r="AG1269" s="28">
        <f>SUM(AD1269:AF1269)</f>
        <v>0</v>
      </c>
      <c r="AH1269" s="13" t="s">
        <v>40</v>
      </c>
      <c r="AI1269" s="13" t="s">
        <v>41</v>
      </c>
      <c r="AK1269" s="14" t="s">
        <v>25</v>
      </c>
      <c r="AL1269" s="15">
        <v>0.05</v>
      </c>
      <c r="AM1269" s="16" t="s">
        <v>3</v>
      </c>
    </row>
    <row r="1270" spans="1:39" s="3" customFormat="1" ht="13.8" x14ac:dyDescent="0.25">
      <c r="A1270" s="7" t="str">
        <f>A1269</f>
        <v>(Enter Broadcasting Company Name)</v>
      </c>
      <c r="B1270" s="7" t="str">
        <f>B1269</f>
        <v>(Enter Call Letters)</v>
      </c>
      <c r="C1270" s="8" t="str">
        <f>C1269</f>
        <v>(Select AM/FM)</v>
      </c>
      <c r="D1270" s="30"/>
      <c r="E1270" s="8" t="str">
        <f>E1269</f>
        <v>(Select Station Province)</v>
      </c>
      <c r="F1270" s="9" t="str">
        <f>IFERROR(VLOOKUP(E1270,Template!$AK$5:$AL$17,2,FALSE),"")</f>
        <v/>
      </c>
      <c r="G1270" s="42" t="s">
        <v>8</v>
      </c>
      <c r="H1270" s="42" t="s">
        <v>9</v>
      </c>
      <c r="I1270" s="32" t="s">
        <v>65</v>
      </c>
      <c r="J1270" s="32" t="s">
        <v>66</v>
      </c>
      <c r="K1270" s="33">
        <f t="shared" ref="K1270:K1280" si="3527">IFERROR(I1270+J1270,0)</f>
        <v>0</v>
      </c>
      <c r="L1270" s="33">
        <f t="shared" ref="L1270:L1280" si="3528">IFERROR(L1269+K1270,"")</f>
        <v>0</v>
      </c>
      <c r="M1270" s="34">
        <f t="shared" si="3526"/>
        <v>0</v>
      </c>
      <c r="N1270" s="34">
        <f>IF(AND(L1270&gt;$N$4,L1270&lt;=$O$4),K1270-M1270,IF(AND(L1269&gt;$N$4,L1269&lt;=$O$4),$O$4-L1269,IF(L1269&gt;$O$4,0,IF(L1270&lt;$N$4,0,MIN(L1270-$N$4,$N$4)))))</f>
        <v>0</v>
      </c>
      <c r="O1270" s="34">
        <f t="shared" ref="O1270:O1280" si="3529">IF(L1270&gt;$O$4,K1270-M1270-N1270,0)</f>
        <v>0</v>
      </c>
      <c r="P1270" s="12" t="str">
        <f>P1269</f>
        <v>(Select Language)</v>
      </c>
      <c r="Q1270" s="12" t="str">
        <f>Q1269</f>
        <v>(Select Usage)</v>
      </c>
      <c r="R1270" s="33">
        <f t="shared" ref="R1270:R1280" si="3530">IF(AND($Q1270="LOW",$P1270="French"),M1270*R$4,0)</f>
        <v>0</v>
      </c>
      <c r="S1270" s="33">
        <f t="shared" ref="S1270:S1280" si="3531">IF(AND($Q1270="LOW",$P1270="French"),N1270*S$4,0)</f>
        <v>0</v>
      </c>
      <c r="T1270" s="33">
        <f t="shared" ref="T1270:T1280" si="3532">IF(AND($Q1270="LOW",$P1270="French"),O1270*T$4,0)</f>
        <v>0</v>
      </c>
      <c r="U1270" s="33">
        <f t="shared" ref="U1270:U1280" si="3533">IF(AND($Q1270="HIGH",$P1270="French"),M1270*U$4,0)</f>
        <v>0</v>
      </c>
      <c r="V1270" s="33">
        <f t="shared" ref="V1270:V1280" si="3534">IF(AND($Q1270="HIGH",$P1270="French"),N1270*V$4,0)</f>
        <v>0</v>
      </c>
      <c r="W1270" s="33">
        <f t="shared" ref="W1270:W1280" si="3535">IF(AND($Q1270="HIGH",$P1270="French"),O1270*W$4,0)</f>
        <v>0</v>
      </c>
      <c r="X1270" s="33">
        <f t="shared" ref="X1270:X1280" si="3536">IF(AND($Q1270="LOW",$P1270="English"),M1270*X$4,0)</f>
        <v>0</v>
      </c>
      <c r="Y1270" s="33">
        <f t="shared" ref="Y1270:Y1280" si="3537">IF(AND($Q1270="LOW",$P1270="English"),N1270*Y$4,0)</f>
        <v>0</v>
      </c>
      <c r="Z1270" s="33">
        <f t="shared" ref="Z1270:Z1280" si="3538">IF(AND($Q1270="LOW",$P1270="English"),O1270*Z$4,0)</f>
        <v>0</v>
      </c>
      <c r="AA1270" s="33">
        <f t="shared" ref="AA1270:AA1280" si="3539">IF(AND($Q1270="HIGH",$P1270="English"),M1270*AA$4,0)</f>
        <v>0</v>
      </c>
      <c r="AB1270" s="33">
        <f t="shared" ref="AB1270:AB1280" si="3540">IF(AND($Q1270="HIGH",$P1270="English"),N1270*AB$4,0)</f>
        <v>0</v>
      </c>
      <c r="AC1270" s="33">
        <f t="shared" ref="AC1270:AC1280" si="3541">IF(AND($Q1270="HIGH",$P1270="English"),O1270*AC$4,0)</f>
        <v>0</v>
      </c>
      <c r="AD1270" s="26">
        <f t="shared" ref="AD1270:AD1274" si="3542">SUM(R1270:AC1270)</f>
        <v>0</v>
      </c>
      <c r="AE1270" s="46" t="str">
        <f>IFERROR(IF(AE$3=VLOOKUP($E1270,Template!$AK$5:$AM$17,3,FALSE),$AD1270*$F1270,0),"0.00")</f>
        <v>0.00</v>
      </c>
      <c r="AF1270" s="46" t="str">
        <f>IFERROR(IF(AF$3=VLOOKUP($E1270,Template!$AK$5:$AM$17,3,FALSE),$AD1270*$F1270,0),"0.00")</f>
        <v>0.00</v>
      </c>
      <c r="AG1270" s="28">
        <f t="shared" ref="AG1270:AG1280" si="3543">SUM(AD1270:AF1270)</f>
        <v>0</v>
      </c>
      <c r="AH1270" s="13" t="s">
        <v>40</v>
      </c>
      <c r="AI1270" s="13" t="s">
        <v>41</v>
      </c>
      <c r="AK1270" s="14" t="s">
        <v>23</v>
      </c>
      <c r="AL1270" s="15">
        <v>0.05</v>
      </c>
      <c r="AM1270" s="16" t="s">
        <v>3</v>
      </c>
    </row>
    <row r="1271" spans="1:39" s="3" customFormat="1" ht="13.8" x14ac:dyDescent="0.25">
      <c r="A1271" s="7" t="str">
        <f t="shared" ref="A1271:C1271" si="3544">A1270</f>
        <v>(Enter Broadcasting Company Name)</v>
      </c>
      <c r="B1271" s="7" t="str">
        <f t="shared" si="3544"/>
        <v>(Enter Call Letters)</v>
      </c>
      <c r="C1271" s="8" t="str">
        <f t="shared" si="3544"/>
        <v>(Select AM/FM)</v>
      </c>
      <c r="D1271" s="30"/>
      <c r="E1271" s="8" t="str">
        <f t="shared" ref="E1271:E1280" si="3545">E1270</f>
        <v>(Select Station Province)</v>
      </c>
      <c r="F1271" s="9" t="str">
        <f>IFERROR(VLOOKUP(E1271,Template!$AK$5:$AL$17,2,FALSE),"")</f>
        <v/>
      </c>
      <c r="G1271" s="42" t="s">
        <v>6</v>
      </c>
      <c r="H1271" s="42" t="s">
        <v>10</v>
      </c>
      <c r="I1271" s="32" t="s">
        <v>65</v>
      </c>
      <c r="J1271" s="32" t="s">
        <v>66</v>
      </c>
      <c r="K1271" s="33">
        <f t="shared" si="3527"/>
        <v>0</v>
      </c>
      <c r="L1271" s="33">
        <f t="shared" si="3528"/>
        <v>0</v>
      </c>
      <c r="M1271" s="34">
        <f t="shared" si="3526"/>
        <v>0</v>
      </c>
      <c r="N1271" s="34">
        <f t="shared" ref="N1271:N1280" si="3546">IF(AND(L1271&gt;$N$4,L1271&lt;=$O$4),K1271-M1271,IF(AND(L1270&gt;$N$4,L1270&lt;=$O$4),$O$4-L1270,IF(L1270&gt;$O$4,0,IF(L1271&lt;$N$4,0,MIN(L1271-$N$4,$N$4)))))</f>
        <v>0</v>
      </c>
      <c r="O1271" s="34">
        <f t="shared" si="3529"/>
        <v>0</v>
      </c>
      <c r="P1271" s="12" t="str">
        <f t="shared" ref="P1271:Q1271" si="3547">P1270</f>
        <v>(Select Language)</v>
      </c>
      <c r="Q1271" s="12" t="str">
        <f t="shared" si="3547"/>
        <v>(Select Usage)</v>
      </c>
      <c r="R1271" s="33">
        <f t="shared" si="3530"/>
        <v>0</v>
      </c>
      <c r="S1271" s="33">
        <f t="shared" si="3531"/>
        <v>0</v>
      </c>
      <c r="T1271" s="33">
        <f t="shared" si="3532"/>
        <v>0</v>
      </c>
      <c r="U1271" s="33">
        <f t="shared" si="3533"/>
        <v>0</v>
      </c>
      <c r="V1271" s="33">
        <f t="shared" si="3534"/>
        <v>0</v>
      </c>
      <c r="W1271" s="33">
        <f t="shared" si="3535"/>
        <v>0</v>
      </c>
      <c r="X1271" s="33">
        <f t="shared" si="3536"/>
        <v>0</v>
      </c>
      <c r="Y1271" s="33">
        <f t="shared" si="3537"/>
        <v>0</v>
      </c>
      <c r="Z1271" s="33">
        <f t="shared" si="3538"/>
        <v>0</v>
      </c>
      <c r="AA1271" s="33">
        <f t="shared" si="3539"/>
        <v>0</v>
      </c>
      <c r="AB1271" s="33">
        <f t="shared" si="3540"/>
        <v>0</v>
      </c>
      <c r="AC1271" s="33">
        <f t="shared" si="3541"/>
        <v>0</v>
      </c>
      <c r="AD1271" s="26">
        <f t="shared" si="3542"/>
        <v>0</v>
      </c>
      <c r="AE1271" s="46" t="str">
        <f>IFERROR(IF(AE$3=VLOOKUP($E1271,Template!$AK$5:$AM$17,3,FALSE),$AD1271*$F1271,0),"0.00")</f>
        <v>0.00</v>
      </c>
      <c r="AF1271" s="46" t="str">
        <f>IFERROR(IF(AF$3=VLOOKUP($E1271,Template!$AK$5:$AM$17,3,FALSE),$AD1271*$F1271,0),"0.00")</f>
        <v>0.00</v>
      </c>
      <c r="AG1271" s="28">
        <f t="shared" si="3543"/>
        <v>0</v>
      </c>
      <c r="AH1271" s="13" t="s">
        <v>40</v>
      </c>
      <c r="AI1271" s="13" t="s">
        <v>41</v>
      </c>
      <c r="AK1271" s="14" t="s">
        <v>24</v>
      </c>
      <c r="AL1271" s="15">
        <v>0.05</v>
      </c>
      <c r="AM1271" s="16" t="s">
        <v>3</v>
      </c>
    </row>
    <row r="1272" spans="1:39" s="3" customFormat="1" ht="13.8" x14ac:dyDescent="0.25">
      <c r="A1272" s="7" t="str">
        <f t="shared" ref="A1272:C1272" si="3548">A1271</f>
        <v>(Enter Broadcasting Company Name)</v>
      </c>
      <c r="B1272" s="7" t="str">
        <f t="shared" si="3548"/>
        <v>(Enter Call Letters)</v>
      </c>
      <c r="C1272" s="8" t="str">
        <f t="shared" si="3548"/>
        <v>(Select AM/FM)</v>
      </c>
      <c r="D1272" s="30"/>
      <c r="E1272" s="8" t="str">
        <f t="shared" si="3545"/>
        <v>(Select Station Province)</v>
      </c>
      <c r="F1272" s="9" t="str">
        <f>IFERROR(VLOOKUP(E1272,Template!$AK$5:$AL$17,2,FALSE),"")</f>
        <v/>
      </c>
      <c r="G1272" s="42" t="s">
        <v>9</v>
      </c>
      <c r="H1272" s="42" t="s">
        <v>11</v>
      </c>
      <c r="I1272" s="32" t="s">
        <v>65</v>
      </c>
      <c r="J1272" s="32" t="s">
        <v>66</v>
      </c>
      <c r="K1272" s="33">
        <f t="shared" si="3527"/>
        <v>0</v>
      </c>
      <c r="L1272" s="33">
        <f t="shared" si="3528"/>
        <v>0</v>
      </c>
      <c r="M1272" s="34">
        <f t="shared" si="3526"/>
        <v>0</v>
      </c>
      <c r="N1272" s="34">
        <f t="shared" si="3546"/>
        <v>0</v>
      </c>
      <c r="O1272" s="34">
        <f t="shared" si="3529"/>
        <v>0</v>
      </c>
      <c r="P1272" s="12" t="str">
        <f t="shared" ref="P1272:Q1272" si="3549">P1271</f>
        <v>(Select Language)</v>
      </c>
      <c r="Q1272" s="12" t="str">
        <f t="shared" si="3549"/>
        <v>(Select Usage)</v>
      </c>
      <c r="R1272" s="33">
        <f t="shared" si="3530"/>
        <v>0</v>
      </c>
      <c r="S1272" s="33">
        <f t="shared" si="3531"/>
        <v>0</v>
      </c>
      <c r="T1272" s="33">
        <f t="shared" si="3532"/>
        <v>0</v>
      </c>
      <c r="U1272" s="33">
        <f t="shared" si="3533"/>
        <v>0</v>
      </c>
      <c r="V1272" s="33">
        <f t="shared" si="3534"/>
        <v>0</v>
      </c>
      <c r="W1272" s="33">
        <f t="shared" si="3535"/>
        <v>0</v>
      </c>
      <c r="X1272" s="33">
        <f t="shared" si="3536"/>
        <v>0</v>
      </c>
      <c r="Y1272" s="33">
        <f t="shared" si="3537"/>
        <v>0</v>
      </c>
      <c r="Z1272" s="33">
        <f t="shared" si="3538"/>
        <v>0</v>
      </c>
      <c r="AA1272" s="33">
        <f t="shared" si="3539"/>
        <v>0</v>
      </c>
      <c r="AB1272" s="33">
        <f t="shared" si="3540"/>
        <v>0</v>
      </c>
      <c r="AC1272" s="33">
        <f t="shared" si="3541"/>
        <v>0</v>
      </c>
      <c r="AD1272" s="26">
        <f t="shared" si="3542"/>
        <v>0</v>
      </c>
      <c r="AE1272" s="46" t="str">
        <f>IFERROR(IF(AE$3=VLOOKUP($E1272,Template!$AK$5:$AM$17,3,FALSE),$AD1272*$F1272,0),"0.00")</f>
        <v>0.00</v>
      </c>
      <c r="AF1272" s="46" t="str">
        <f>IFERROR(IF(AF$3=VLOOKUP($E1272,Template!$AK$5:$AM$17,3,FALSE),$AD1272*$F1272,0),"0.00")</f>
        <v>0.00</v>
      </c>
      <c r="AG1272" s="28">
        <f t="shared" si="3543"/>
        <v>0</v>
      </c>
      <c r="AH1272" s="13" t="s">
        <v>40</v>
      </c>
      <c r="AI1272" s="13" t="s">
        <v>41</v>
      </c>
      <c r="AK1272" s="14" t="s">
        <v>22</v>
      </c>
      <c r="AL1272" s="15">
        <v>0.15</v>
      </c>
      <c r="AM1272" s="16" t="s">
        <v>2</v>
      </c>
    </row>
    <row r="1273" spans="1:39" s="3" customFormat="1" ht="13.8" x14ac:dyDescent="0.25">
      <c r="A1273" s="7" t="str">
        <f t="shared" ref="A1273:C1273" si="3550">A1272</f>
        <v>(Enter Broadcasting Company Name)</v>
      </c>
      <c r="B1273" s="7" t="str">
        <f t="shared" si="3550"/>
        <v>(Enter Call Letters)</v>
      </c>
      <c r="C1273" s="8" t="str">
        <f t="shared" si="3550"/>
        <v>(Select AM/FM)</v>
      </c>
      <c r="D1273" s="30"/>
      <c r="E1273" s="8" t="str">
        <f t="shared" si="3545"/>
        <v>(Select Station Province)</v>
      </c>
      <c r="F1273" s="9" t="str">
        <f>IFERROR(VLOOKUP(E1273,Template!$AK$5:$AL$17,2,FALSE),"")</f>
        <v/>
      </c>
      <c r="G1273" s="42" t="s">
        <v>10</v>
      </c>
      <c r="H1273" s="42" t="s">
        <v>12</v>
      </c>
      <c r="I1273" s="32" t="s">
        <v>65</v>
      </c>
      <c r="J1273" s="32" t="s">
        <v>66</v>
      </c>
      <c r="K1273" s="33">
        <f t="shared" si="3527"/>
        <v>0</v>
      </c>
      <c r="L1273" s="33">
        <f t="shared" si="3528"/>
        <v>0</v>
      </c>
      <c r="M1273" s="34">
        <f t="shared" si="3526"/>
        <v>0</v>
      </c>
      <c r="N1273" s="34">
        <f t="shared" si="3546"/>
        <v>0</v>
      </c>
      <c r="O1273" s="34">
        <f t="shared" si="3529"/>
        <v>0</v>
      </c>
      <c r="P1273" s="12" t="str">
        <f t="shared" ref="P1273:Q1273" si="3551">P1272</f>
        <v>(Select Language)</v>
      </c>
      <c r="Q1273" s="12" t="str">
        <f t="shared" si="3551"/>
        <v>(Select Usage)</v>
      </c>
      <c r="R1273" s="33">
        <f t="shared" si="3530"/>
        <v>0</v>
      </c>
      <c r="S1273" s="33">
        <f t="shared" si="3531"/>
        <v>0</v>
      </c>
      <c r="T1273" s="33">
        <f t="shared" si="3532"/>
        <v>0</v>
      </c>
      <c r="U1273" s="33">
        <f t="shared" si="3533"/>
        <v>0</v>
      </c>
      <c r="V1273" s="33">
        <f t="shared" si="3534"/>
        <v>0</v>
      </c>
      <c r="W1273" s="33">
        <f t="shared" si="3535"/>
        <v>0</v>
      </c>
      <c r="X1273" s="33">
        <f t="shared" si="3536"/>
        <v>0</v>
      </c>
      <c r="Y1273" s="33">
        <f t="shared" si="3537"/>
        <v>0</v>
      </c>
      <c r="Z1273" s="33">
        <f t="shared" si="3538"/>
        <v>0</v>
      </c>
      <c r="AA1273" s="33">
        <f t="shared" si="3539"/>
        <v>0</v>
      </c>
      <c r="AB1273" s="33">
        <f t="shared" si="3540"/>
        <v>0</v>
      </c>
      <c r="AC1273" s="33">
        <f t="shared" si="3541"/>
        <v>0</v>
      </c>
      <c r="AD1273" s="26">
        <f t="shared" si="3542"/>
        <v>0</v>
      </c>
      <c r="AE1273" s="46" t="str">
        <f>IFERROR(IF(AE$3=VLOOKUP($E1273,Template!$AK$5:$AM$17,3,FALSE),$AD1273*$F1273,0),"0.00")</f>
        <v>0.00</v>
      </c>
      <c r="AF1273" s="46" t="str">
        <f>IFERROR(IF(AF$3=VLOOKUP($E1273,Template!$AK$5:$AM$17,3,FALSE),$AD1273*$F1273,0),"0.00")</f>
        <v>0.00</v>
      </c>
      <c r="AG1273" s="28">
        <f t="shared" si="3543"/>
        <v>0</v>
      </c>
      <c r="AH1273" s="13" t="s">
        <v>40</v>
      </c>
      <c r="AI1273" s="13" t="s">
        <v>41</v>
      </c>
      <c r="AK1273" s="14" t="s">
        <v>26</v>
      </c>
      <c r="AL1273" s="15">
        <v>0.15</v>
      </c>
      <c r="AM1273" s="16" t="s">
        <v>2</v>
      </c>
    </row>
    <row r="1274" spans="1:39" s="3" customFormat="1" ht="13.8" x14ac:dyDescent="0.25">
      <c r="A1274" s="7" t="str">
        <f t="shared" ref="A1274:C1274" si="3552">A1273</f>
        <v>(Enter Broadcasting Company Name)</v>
      </c>
      <c r="B1274" s="7" t="str">
        <f t="shared" si="3552"/>
        <v>(Enter Call Letters)</v>
      </c>
      <c r="C1274" s="8" t="str">
        <f t="shared" si="3552"/>
        <v>(Select AM/FM)</v>
      </c>
      <c r="D1274" s="30"/>
      <c r="E1274" s="8" t="str">
        <f t="shared" si="3545"/>
        <v>(Select Station Province)</v>
      </c>
      <c r="F1274" s="9" t="str">
        <f>IFERROR(VLOOKUP(E1274,Template!$AK$5:$AL$17,2,FALSE),"")</f>
        <v/>
      </c>
      <c r="G1274" s="42" t="s">
        <v>11</v>
      </c>
      <c r="H1274" s="42" t="s">
        <v>13</v>
      </c>
      <c r="I1274" s="32" t="s">
        <v>65</v>
      </c>
      <c r="J1274" s="32" t="s">
        <v>66</v>
      </c>
      <c r="K1274" s="33">
        <f t="shared" si="3527"/>
        <v>0</v>
      </c>
      <c r="L1274" s="33">
        <f t="shared" si="3528"/>
        <v>0</v>
      </c>
      <c r="M1274" s="34">
        <f t="shared" si="3526"/>
        <v>0</v>
      </c>
      <c r="N1274" s="34">
        <f t="shared" si="3546"/>
        <v>0</v>
      </c>
      <c r="O1274" s="34">
        <f t="shared" si="3529"/>
        <v>0</v>
      </c>
      <c r="P1274" s="12" t="str">
        <f t="shared" ref="P1274:Q1274" si="3553">P1273</f>
        <v>(Select Language)</v>
      </c>
      <c r="Q1274" s="12" t="str">
        <f t="shared" si="3553"/>
        <v>(Select Usage)</v>
      </c>
      <c r="R1274" s="33">
        <f t="shared" si="3530"/>
        <v>0</v>
      </c>
      <c r="S1274" s="33">
        <f t="shared" si="3531"/>
        <v>0</v>
      </c>
      <c r="T1274" s="33">
        <f t="shared" si="3532"/>
        <v>0</v>
      </c>
      <c r="U1274" s="33">
        <f t="shared" si="3533"/>
        <v>0</v>
      </c>
      <c r="V1274" s="33">
        <f t="shared" si="3534"/>
        <v>0</v>
      </c>
      <c r="W1274" s="33">
        <f t="shared" si="3535"/>
        <v>0</v>
      </c>
      <c r="X1274" s="33">
        <f t="shared" si="3536"/>
        <v>0</v>
      </c>
      <c r="Y1274" s="33">
        <f t="shared" si="3537"/>
        <v>0</v>
      </c>
      <c r="Z1274" s="33">
        <f t="shared" si="3538"/>
        <v>0</v>
      </c>
      <c r="AA1274" s="33">
        <f t="shared" si="3539"/>
        <v>0</v>
      </c>
      <c r="AB1274" s="33">
        <f t="shared" si="3540"/>
        <v>0</v>
      </c>
      <c r="AC1274" s="33">
        <f t="shared" si="3541"/>
        <v>0</v>
      </c>
      <c r="AD1274" s="26">
        <f t="shared" si="3542"/>
        <v>0</v>
      </c>
      <c r="AE1274" s="46" t="str">
        <f>IFERROR(IF(AE$3=VLOOKUP($E1274,Template!$AK$5:$AM$17,3,FALSE),$AD1274*$F1274,0),"0.00")</f>
        <v>0.00</v>
      </c>
      <c r="AF1274" s="46" t="str">
        <f>IFERROR(IF(AF$3=VLOOKUP($E1274,Template!$AK$5:$AM$17,3,FALSE),$AD1274*$F1274,0),"0.00")</f>
        <v>0.00</v>
      </c>
      <c r="AG1274" s="28">
        <f t="shared" si="3543"/>
        <v>0</v>
      </c>
      <c r="AH1274" s="13" t="s">
        <v>40</v>
      </c>
      <c r="AI1274" s="13" t="s">
        <v>41</v>
      </c>
      <c r="AK1274" s="14" t="s">
        <v>27</v>
      </c>
      <c r="AL1274" s="15">
        <v>0.15</v>
      </c>
      <c r="AM1274" s="16" t="s">
        <v>2</v>
      </c>
    </row>
    <row r="1275" spans="1:39" s="3" customFormat="1" ht="13.8" x14ac:dyDescent="0.25">
      <c r="A1275" s="7" t="str">
        <f t="shared" ref="A1275:C1275" si="3554">A1274</f>
        <v>(Enter Broadcasting Company Name)</v>
      </c>
      <c r="B1275" s="7" t="str">
        <f t="shared" si="3554"/>
        <v>(Enter Call Letters)</v>
      </c>
      <c r="C1275" s="8" t="str">
        <f t="shared" si="3554"/>
        <v>(Select AM/FM)</v>
      </c>
      <c r="D1275" s="30"/>
      <c r="E1275" s="8" t="str">
        <f t="shared" si="3545"/>
        <v>(Select Station Province)</v>
      </c>
      <c r="F1275" s="9" t="str">
        <f>IFERROR(VLOOKUP(E1275,Template!$AK$5:$AL$17,2,FALSE),"")</f>
        <v/>
      </c>
      <c r="G1275" s="42" t="s">
        <v>12</v>
      </c>
      <c r="H1275" s="42" t="s">
        <v>15</v>
      </c>
      <c r="I1275" s="32" t="s">
        <v>65</v>
      </c>
      <c r="J1275" s="32" t="s">
        <v>66</v>
      </c>
      <c r="K1275" s="33">
        <f t="shared" si="3527"/>
        <v>0</v>
      </c>
      <c r="L1275" s="33">
        <f t="shared" si="3528"/>
        <v>0</v>
      </c>
      <c r="M1275" s="34">
        <f t="shared" si="3526"/>
        <v>0</v>
      </c>
      <c r="N1275" s="34">
        <f t="shared" si="3546"/>
        <v>0</v>
      </c>
      <c r="O1275" s="34">
        <f t="shared" si="3529"/>
        <v>0</v>
      </c>
      <c r="P1275" s="12" t="str">
        <f t="shared" ref="P1275:Q1275" si="3555">P1274</f>
        <v>(Select Language)</v>
      </c>
      <c r="Q1275" s="12" t="str">
        <f t="shared" si="3555"/>
        <v>(Select Usage)</v>
      </c>
      <c r="R1275" s="33">
        <f t="shared" si="3530"/>
        <v>0</v>
      </c>
      <c r="S1275" s="33">
        <f t="shared" si="3531"/>
        <v>0</v>
      </c>
      <c r="T1275" s="33">
        <f t="shared" si="3532"/>
        <v>0</v>
      </c>
      <c r="U1275" s="33">
        <f t="shared" si="3533"/>
        <v>0</v>
      </c>
      <c r="V1275" s="33">
        <f t="shared" si="3534"/>
        <v>0</v>
      </c>
      <c r="W1275" s="33">
        <f t="shared" si="3535"/>
        <v>0</v>
      </c>
      <c r="X1275" s="33">
        <f t="shared" si="3536"/>
        <v>0</v>
      </c>
      <c r="Y1275" s="33">
        <f t="shared" si="3537"/>
        <v>0</v>
      </c>
      <c r="Z1275" s="33">
        <f t="shared" si="3538"/>
        <v>0</v>
      </c>
      <c r="AA1275" s="33">
        <f t="shared" si="3539"/>
        <v>0</v>
      </c>
      <c r="AB1275" s="33">
        <f t="shared" si="3540"/>
        <v>0</v>
      </c>
      <c r="AC1275" s="33">
        <f t="shared" si="3541"/>
        <v>0</v>
      </c>
      <c r="AD1275" s="26">
        <f>SUM(R1275:AC1275)</f>
        <v>0</v>
      </c>
      <c r="AE1275" s="46" t="str">
        <f>IFERROR(IF(AE$3=VLOOKUP($E1275,Template!$AK$5:$AM$17,3,FALSE),$AD1275*$F1275,0),"0.00")</f>
        <v>0.00</v>
      </c>
      <c r="AF1275" s="46" t="str">
        <f>IFERROR(IF(AF$3=VLOOKUP($E1275,Template!$AK$5:$AM$17,3,FALSE),$AD1275*$F1275,0),"0.00")</f>
        <v>0.00</v>
      </c>
      <c r="AG1275" s="28">
        <f t="shared" si="3543"/>
        <v>0</v>
      </c>
      <c r="AH1275" s="13" t="s">
        <v>40</v>
      </c>
      <c r="AI1275" s="13" t="s">
        <v>41</v>
      </c>
      <c r="AK1275" s="14" t="s">
        <v>28</v>
      </c>
      <c r="AL1275" s="15">
        <v>0.05</v>
      </c>
      <c r="AM1275" s="16" t="s">
        <v>3</v>
      </c>
    </row>
    <row r="1276" spans="1:39" s="3" customFormat="1" ht="13.8" x14ac:dyDescent="0.25">
      <c r="A1276" s="7" t="str">
        <f t="shared" ref="A1276:C1276" si="3556">A1275</f>
        <v>(Enter Broadcasting Company Name)</v>
      </c>
      <c r="B1276" s="7" t="str">
        <f t="shared" si="3556"/>
        <v>(Enter Call Letters)</v>
      </c>
      <c r="C1276" s="8" t="str">
        <f t="shared" si="3556"/>
        <v>(Select AM/FM)</v>
      </c>
      <c r="D1276" s="30"/>
      <c r="E1276" s="8" t="str">
        <f t="shared" si="3545"/>
        <v>(Select Station Province)</v>
      </c>
      <c r="F1276" s="9" t="str">
        <f>IFERROR(VLOOKUP(E1276,Template!$AK$5:$AL$17,2,FALSE),"")</f>
        <v/>
      </c>
      <c r="G1276" s="42" t="s">
        <v>13</v>
      </c>
      <c r="H1276" s="42" t="s">
        <v>16</v>
      </c>
      <c r="I1276" s="32" t="s">
        <v>65</v>
      </c>
      <c r="J1276" s="32" t="s">
        <v>66</v>
      </c>
      <c r="K1276" s="33">
        <f t="shared" si="3527"/>
        <v>0</v>
      </c>
      <c r="L1276" s="33">
        <f t="shared" si="3528"/>
        <v>0</v>
      </c>
      <c r="M1276" s="34">
        <f t="shared" si="3526"/>
        <v>0</v>
      </c>
      <c r="N1276" s="34">
        <f t="shared" si="3546"/>
        <v>0</v>
      </c>
      <c r="O1276" s="34">
        <f t="shared" si="3529"/>
        <v>0</v>
      </c>
      <c r="P1276" s="12" t="str">
        <f t="shared" ref="P1276:Q1276" si="3557">P1275</f>
        <v>(Select Language)</v>
      </c>
      <c r="Q1276" s="12" t="str">
        <f t="shared" si="3557"/>
        <v>(Select Usage)</v>
      </c>
      <c r="R1276" s="33">
        <f t="shared" si="3530"/>
        <v>0</v>
      </c>
      <c r="S1276" s="33">
        <f t="shared" si="3531"/>
        <v>0</v>
      </c>
      <c r="T1276" s="33">
        <f t="shared" si="3532"/>
        <v>0</v>
      </c>
      <c r="U1276" s="33">
        <f t="shared" si="3533"/>
        <v>0</v>
      </c>
      <c r="V1276" s="33">
        <f t="shared" si="3534"/>
        <v>0</v>
      </c>
      <c r="W1276" s="33">
        <f t="shared" si="3535"/>
        <v>0</v>
      </c>
      <c r="X1276" s="33">
        <f t="shared" si="3536"/>
        <v>0</v>
      </c>
      <c r="Y1276" s="33">
        <f t="shared" si="3537"/>
        <v>0</v>
      </c>
      <c r="Z1276" s="33">
        <f t="shared" si="3538"/>
        <v>0</v>
      </c>
      <c r="AA1276" s="33">
        <f t="shared" si="3539"/>
        <v>0</v>
      </c>
      <c r="AB1276" s="33">
        <f t="shared" si="3540"/>
        <v>0</v>
      </c>
      <c r="AC1276" s="33">
        <f t="shared" si="3541"/>
        <v>0</v>
      </c>
      <c r="AD1276" s="26">
        <f t="shared" ref="AD1276:AD1278" si="3558">SUM(R1276:AC1276)</f>
        <v>0</v>
      </c>
      <c r="AE1276" s="46" t="str">
        <f>IFERROR(IF(AE$3=VLOOKUP($E1276,Template!$AK$5:$AM$17,3,FALSE),$AD1276*$F1276,0),"0.00")</f>
        <v>0.00</v>
      </c>
      <c r="AF1276" s="46" t="str">
        <f>IFERROR(IF(AF$3=VLOOKUP($E1276,Template!$AK$5:$AM$17,3,FALSE),$AD1276*$F1276,0),"0.00")</f>
        <v>0.00</v>
      </c>
      <c r="AG1276" s="28">
        <f t="shared" si="3543"/>
        <v>0</v>
      </c>
      <c r="AH1276" s="13" t="s">
        <v>40</v>
      </c>
      <c r="AI1276" s="13" t="s">
        <v>41</v>
      </c>
      <c r="AK1276" s="14" t="s">
        <v>70</v>
      </c>
      <c r="AL1276" s="15">
        <v>0.05</v>
      </c>
      <c r="AM1276" s="16" t="s">
        <v>3</v>
      </c>
    </row>
    <row r="1277" spans="1:39" s="3" customFormat="1" ht="13.8" x14ac:dyDescent="0.25">
      <c r="A1277" s="7" t="str">
        <f t="shared" ref="A1277:C1277" si="3559">A1276</f>
        <v>(Enter Broadcasting Company Name)</v>
      </c>
      <c r="B1277" s="7" t="str">
        <f t="shared" si="3559"/>
        <v>(Enter Call Letters)</v>
      </c>
      <c r="C1277" s="8" t="str">
        <f t="shared" si="3559"/>
        <v>(Select AM/FM)</v>
      </c>
      <c r="D1277" s="30"/>
      <c r="E1277" s="8" t="str">
        <f t="shared" si="3545"/>
        <v>(Select Station Province)</v>
      </c>
      <c r="F1277" s="9" t="str">
        <f>IFERROR(VLOOKUP(E1277,Template!$AK$5:$AL$17,2,FALSE),"")</f>
        <v/>
      </c>
      <c r="G1277" s="42" t="s">
        <v>15</v>
      </c>
      <c r="H1277" s="42" t="s">
        <v>17</v>
      </c>
      <c r="I1277" s="32" t="s">
        <v>65</v>
      </c>
      <c r="J1277" s="32" t="s">
        <v>66</v>
      </c>
      <c r="K1277" s="33">
        <f t="shared" si="3527"/>
        <v>0</v>
      </c>
      <c r="L1277" s="33">
        <f t="shared" si="3528"/>
        <v>0</v>
      </c>
      <c r="M1277" s="34">
        <f t="shared" si="3526"/>
        <v>0</v>
      </c>
      <c r="N1277" s="34">
        <f t="shared" si="3546"/>
        <v>0</v>
      </c>
      <c r="O1277" s="34">
        <f t="shared" si="3529"/>
        <v>0</v>
      </c>
      <c r="P1277" s="12" t="str">
        <f t="shared" ref="P1277:Q1277" si="3560">P1276</f>
        <v>(Select Language)</v>
      </c>
      <c r="Q1277" s="12" t="str">
        <f t="shared" si="3560"/>
        <v>(Select Usage)</v>
      </c>
      <c r="R1277" s="33">
        <f t="shared" si="3530"/>
        <v>0</v>
      </c>
      <c r="S1277" s="33">
        <f t="shared" si="3531"/>
        <v>0</v>
      </c>
      <c r="T1277" s="33">
        <f t="shared" si="3532"/>
        <v>0</v>
      </c>
      <c r="U1277" s="33">
        <f t="shared" si="3533"/>
        <v>0</v>
      </c>
      <c r="V1277" s="33">
        <f t="shared" si="3534"/>
        <v>0</v>
      </c>
      <c r="W1277" s="33">
        <f t="shared" si="3535"/>
        <v>0</v>
      </c>
      <c r="X1277" s="33">
        <f t="shared" si="3536"/>
        <v>0</v>
      </c>
      <c r="Y1277" s="33">
        <f t="shared" si="3537"/>
        <v>0</v>
      </c>
      <c r="Z1277" s="33">
        <f t="shared" si="3538"/>
        <v>0</v>
      </c>
      <c r="AA1277" s="33">
        <f t="shared" si="3539"/>
        <v>0</v>
      </c>
      <c r="AB1277" s="33">
        <f t="shared" si="3540"/>
        <v>0</v>
      </c>
      <c r="AC1277" s="33">
        <f t="shared" si="3541"/>
        <v>0</v>
      </c>
      <c r="AD1277" s="26">
        <f t="shared" si="3558"/>
        <v>0</v>
      </c>
      <c r="AE1277" s="46" t="str">
        <f>IFERROR(IF(AE$3=VLOOKUP($E1277,Template!$AK$5:$AM$17,3,FALSE),$AD1277*$F1277,0),"0.00")</f>
        <v>0.00</v>
      </c>
      <c r="AF1277" s="46" t="str">
        <f>IFERROR(IF(AF$3=VLOOKUP($E1277,Template!$AK$5:$AM$17,3,FALSE),$AD1277*$F1277,0),"0.00")</f>
        <v>0.00</v>
      </c>
      <c r="AG1277" s="28">
        <f t="shared" si="3543"/>
        <v>0</v>
      </c>
      <c r="AH1277" s="13" t="s">
        <v>40</v>
      </c>
      <c r="AI1277" s="13" t="s">
        <v>41</v>
      </c>
      <c r="AK1277" s="14" t="s">
        <v>20</v>
      </c>
      <c r="AL1277" s="15">
        <v>0.13</v>
      </c>
      <c r="AM1277" s="16" t="s">
        <v>2</v>
      </c>
    </row>
    <row r="1278" spans="1:39" s="3" customFormat="1" ht="13.8" x14ac:dyDescent="0.25">
      <c r="A1278" s="7" t="str">
        <f t="shared" ref="A1278:C1278" si="3561">A1277</f>
        <v>(Enter Broadcasting Company Name)</v>
      </c>
      <c r="B1278" s="7" t="str">
        <f t="shared" si="3561"/>
        <v>(Enter Call Letters)</v>
      </c>
      <c r="C1278" s="8" t="str">
        <f t="shared" si="3561"/>
        <v>(Select AM/FM)</v>
      </c>
      <c r="D1278" s="30"/>
      <c r="E1278" s="8" t="str">
        <f t="shared" si="3545"/>
        <v>(Select Station Province)</v>
      </c>
      <c r="F1278" s="9" t="str">
        <f>IFERROR(VLOOKUP(E1278,Template!$AK$5:$AL$17,2,FALSE),"")</f>
        <v/>
      </c>
      <c r="G1278" s="42" t="s">
        <v>16</v>
      </c>
      <c r="H1278" s="42" t="s">
        <v>18</v>
      </c>
      <c r="I1278" s="32" t="s">
        <v>65</v>
      </c>
      <c r="J1278" s="32" t="s">
        <v>66</v>
      </c>
      <c r="K1278" s="33">
        <f t="shared" si="3527"/>
        <v>0</v>
      </c>
      <c r="L1278" s="33">
        <f t="shared" si="3528"/>
        <v>0</v>
      </c>
      <c r="M1278" s="34">
        <f t="shared" si="3526"/>
        <v>0</v>
      </c>
      <c r="N1278" s="34">
        <f t="shared" si="3546"/>
        <v>0</v>
      </c>
      <c r="O1278" s="34">
        <f t="shared" si="3529"/>
        <v>0</v>
      </c>
      <c r="P1278" s="12" t="str">
        <f t="shared" ref="P1278:Q1278" si="3562">P1277</f>
        <v>(Select Language)</v>
      </c>
      <c r="Q1278" s="12" t="str">
        <f t="shared" si="3562"/>
        <v>(Select Usage)</v>
      </c>
      <c r="R1278" s="33">
        <f t="shared" si="3530"/>
        <v>0</v>
      </c>
      <c r="S1278" s="33">
        <f t="shared" si="3531"/>
        <v>0</v>
      </c>
      <c r="T1278" s="33">
        <f t="shared" si="3532"/>
        <v>0</v>
      </c>
      <c r="U1278" s="33">
        <f t="shared" si="3533"/>
        <v>0</v>
      </c>
      <c r="V1278" s="33">
        <f t="shared" si="3534"/>
        <v>0</v>
      </c>
      <c r="W1278" s="33">
        <f t="shared" si="3535"/>
        <v>0</v>
      </c>
      <c r="X1278" s="33">
        <f t="shared" si="3536"/>
        <v>0</v>
      </c>
      <c r="Y1278" s="33">
        <f t="shared" si="3537"/>
        <v>0</v>
      </c>
      <c r="Z1278" s="33">
        <f t="shared" si="3538"/>
        <v>0</v>
      </c>
      <c r="AA1278" s="33">
        <f t="shared" si="3539"/>
        <v>0</v>
      </c>
      <c r="AB1278" s="33">
        <f t="shared" si="3540"/>
        <v>0</v>
      </c>
      <c r="AC1278" s="33">
        <f t="shared" si="3541"/>
        <v>0</v>
      </c>
      <c r="AD1278" s="26">
        <f t="shared" si="3558"/>
        <v>0</v>
      </c>
      <c r="AE1278" s="46" t="str">
        <f>IFERROR(IF(AE$3=VLOOKUP($E1278,Template!$AK$5:$AM$17,3,FALSE),$AD1278*$F1278,0),"0.00")</f>
        <v>0.00</v>
      </c>
      <c r="AF1278" s="46" t="str">
        <f>IFERROR(IF(AF$3=VLOOKUP($E1278,Template!$AK$5:$AM$17,3,FALSE),$AD1278*$F1278,0),"0.00")</f>
        <v>0.00</v>
      </c>
      <c r="AG1278" s="28">
        <f t="shared" si="3543"/>
        <v>0</v>
      </c>
      <c r="AH1278" s="13" t="s">
        <v>40</v>
      </c>
      <c r="AI1278" s="13" t="s">
        <v>41</v>
      </c>
      <c r="AK1278" s="14" t="s">
        <v>69</v>
      </c>
      <c r="AL1278" s="15">
        <v>0.15</v>
      </c>
      <c r="AM1278" s="16" t="s">
        <v>2</v>
      </c>
    </row>
    <row r="1279" spans="1:39" s="3" customFormat="1" ht="13.8" x14ac:dyDescent="0.25">
      <c r="A1279" s="7" t="str">
        <f t="shared" ref="A1279:C1279" si="3563">A1278</f>
        <v>(Enter Broadcasting Company Name)</v>
      </c>
      <c r="B1279" s="7" t="str">
        <f t="shared" si="3563"/>
        <v>(Enter Call Letters)</v>
      </c>
      <c r="C1279" s="8" t="str">
        <f t="shared" si="3563"/>
        <v>(Select AM/FM)</v>
      </c>
      <c r="D1279" s="30"/>
      <c r="E1279" s="8" t="str">
        <f t="shared" si="3545"/>
        <v>(Select Station Province)</v>
      </c>
      <c r="F1279" s="9" t="str">
        <f>IFERROR(VLOOKUP(E1279,Template!$AK$5:$AL$17,2,FALSE),"")</f>
        <v/>
      </c>
      <c r="G1279" s="42" t="s">
        <v>17</v>
      </c>
      <c r="H1279" s="42" t="s">
        <v>7</v>
      </c>
      <c r="I1279" s="32" t="s">
        <v>65</v>
      </c>
      <c r="J1279" s="32" t="s">
        <v>66</v>
      </c>
      <c r="K1279" s="33">
        <f t="shared" si="3527"/>
        <v>0</v>
      </c>
      <c r="L1279" s="33">
        <f t="shared" si="3528"/>
        <v>0</v>
      </c>
      <c r="M1279" s="34">
        <f t="shared" si="3526"/>
        <v>0</v>
      </c>
      <c r="N1279" s="34">
        <f t="shared" si="3546"/>
        <v>0</v>
      </c>
      <c r="O1279" s="34">
        <f t="shared" si="3529"/>
        <v>0</v>
      </c>
      <c r="P1279" s="12" t="str">
        <f t="shared" ref="P1279:Q1279" si="3564">P1278</f>
        <v>(Select Language)</v>
      </c>
      <c r="Q1279" s="12" t="str">
        <f t="shared" si="3564"/>
        <v>(Select Usage)</v>
      </c>
      <c r="R1279" s="33">
        <f t="shared" si="3530"/>
        <v>0</v>
      </c>
      <c r="S1279" s="33">
        <f t="shared" si="3531"/>
        <v>0</v>
      </c>
      <c r="T1279" s="33">
        <f t="shared" si="3532"/>
        <v>0</v>
      </c>
      <c r="U1279" s="33">
        <f t="shared" si="3533"/>
        <v>0</v>
      </c>
      <c r="V1279" s="33">
        <f t="shared" si="3534"/>
        <v>0</v>
      </c>
      <c r="W1279" s="33">
        <f t="shared" si="3535"/>
        <v>0</v>
      </c>
      <c r="X1279" s="33">
        <f t="shared" si="3536"/>
        <v>0</v>
      </c>
      <c r="Y1279" s="33">
        <f t="shared" si="3537"/>
        <v>0</v>
      </c>
      <c r="Z1279" s="33">
        <f t="shared" si="3538"/>
        <v>0</v>
      </c>
      <c r="AA1279" s="33">
        <f t="shared" si="3539"/>
        <v>0</v>
      </c>
      <c r="AB1279" s="33">
        <f t="shared" si="3540"/>
        <v>0</v>
      </c>
      <c r="AC1279" s="33">
        <f t="shared" si="3541"/>
        <v>0</v>
      </c>
      <c r="AD1279" s="26">
        <f>SUM(R1279:AC1279)</f>
        <v>0</v>
      </c>
      <c r="AE1279" s="46" t="str">
        <f>IFERROR(IF(AE$3=VLOOKUP($E1279,Template!$AK$5:$AM$17,3,FALSE),$AD1279*$F1279,0),"0.00")</f>
        <v>0.00</v>
      </c>
      <c r="AF1279" s="46" t="str">
        <f>IFERROR(IF(AF$3=VLOOKUP($E1279,Template!$AK$5:$AM$17,3,FALSE),$AD1279*$F1279,0),"0.00")</f>
        <v>0.00</v>
      </c>
      <c r="AG1279" s="28">
        <f t="shared" si="3543"/>
        <v>0</v>
      </c>
      <c r="AH1279" s="13" t="s">
        <v>40</v>
      </c>
      <c r="AI1279" s="13" t="s">
        <v>41</v>
      </c>
      <c r="AK1279" s="14" t="s">
        <v>29</v>
      </c>
      <c r="AL1279" s="15">
        <v>0.05</v>
      </c>
      <c r="AM1279" s="16" t="s">
        <v>3</v>
      </c>
    </row>
    <row r="1280" spans="1:39" s="3" customFormat="1" ht="13.8" x14ac:dyDescent="0.25">
      <c r="A1280" s="7" t="str">
        <f t="shared" ref="A1280:C1280" si="3565">A1279</f>
        <v>(Enter Broadcasting Company Name)</v>
      </c>
      <c r="B1280" s="7" t="str">
        <f t="shared" si="3565"/>
        <v>(Enter Call Letters)</v>
      </c>
      <c r="C1280" s="8" t="str">
        <f t="shared" si="3565"/>
        <v>(Select AM/FM)</v>
      </c>
      <c r="D1280" s="30"/>
      <c r="E1280" s="8" t="str">
        <f t="shared" si="3545"/>
        <v>(Select Station Province)</v>
      </c>
      <c r="F1280" s="9" t="str">
        <f>IFERROR(VLOOKUP(E1280,Template!$AK$5:$AL$17,2,FALSE),"")</f>
        <v/>
      </c>
      <c r="G1280" s="42" t="s">
        <v>18</v>
      </c>
      <c r="H1280" s="43" t="s">
        <v>8</v>
      </c>
      <c r="I1280" s="32" t="s">
        <v>65</v>
      </c>
      <c r="J1280" s="32" t="s">
        <v>66</v>
      </c>
      <c r="K1280" s="33">
        <f t="shared" si="3527"/>
        <v>0</v>
      </c>
      <c r="L1280" s="33">
        <f t="shared" si="3528"/>
        <v>0</v>
      </c>
      <c r="M1280" s="34">
        <f t="shared" si="3526"/>
        <v>0</v>
      </c>
      <c r="N1280" s="34">
        <f t="shared" si="3546"/>
        <v>0</v>
      </c>
      <c r="O1280" s="34">
        <f t="shared" si="3529"/>
        <v>0</v>
      </c>
      <c r="P1280" s="12" t="str">
        <f t="shared" ref="P1280:Q1280" si="3566">P1279</f>
        <v>(Select Language)</v>
      </c>
      <c r="Q1280" s="12" t="str">
        <f t="shared" si="3566"/>
        <v>(Select Usage)</v>
      </c>
      <c r="R1280" s="33">
        <f t="shared" si="3530"/>
        <v>0</v>
      </c>
      <c r="S1280" s="33">
        <f t="shared" si="3531"/>
        <v>0</v>
      </c>
      <c r="T1280" s="33">
        <f t="shared" si="3532"/>
        <v>0</v>
      </c>
      <c r="U1280" s="33">
        <f t="shared" si="3533"/>
        <v>0</v>
      </c>
      <c r="V1280" s="33">
        <f t="shared" si="3534"/>
        <v>0</v>
      </c>
      <c r="W1280" s="33">
        <f t="shared" si="3535"/>
        <v>0</v>
      </c>
      <c r="X1280" s="33">
        <f t="shared" si="3536"/>
        <v>0</v>
      </c>
      <c r="Y1280" s="33">
        <f t="shared" si="3537"/>
        <v>0</v>
      </c>
      <c r="Z1280" s="33">
        <f t="shared" si="3538"/>
        <v>0</v>
      </c>
      <c r="AA1280" s="33">
        <f t="shared" si="3539"/>
        <v>0</v>
      </c>
      <c r="AB1280" s="33">
        <f t="shared" si="3540"/>
        <v>0</v>
      </c>
      <c r="AC1280" s="33">
        <f t="shared" si="3541"/>
        <v>0</v>
      </c>
      <c r="AD1280" s="26">
        <f t="shared" ref="AD1280" si="3567">SUM(R1280:AC1280)</f>
        <v>0</v>
      </c>
      <c r="AE1280" s="46" t="str">
        <f>IFERROR(IF(AE$3=VLOOKUP($E1280,Template!$AK$5:$AM$17,3,FALSE),$AD1280*$F1280,0),"0.00")</f>
        <v>0.00</v>
      </c>
      <c r="AF1280" s="46" t="str">
        <f>IFERROR(IF(AF$3=VLOOKUP($E1280,Template!$AK$5:$AM$17,3,FALSE),$AD1280*$F1280,0),"0.00")</f>
        <v>0.00</v>
      </c>
      <c r="AG1280" s="28">
        <f t="shared" si="3543"/>
        <v>0</v>
      </c>
      <c r="AH1280" s="13" t="s">
        <v>40</v>
      </c>
      <c r="AI1280" s="13" t="s">
        <v>41</v>
      </c>
      <c r="AK1280" s="14" t="s">
        <v>21</v>
      </c>
      <c r="AL1280" s="15">
        <v>0.05</v>
      </c>
      <c r="AM1280" s="16" t="s">
        <v>3</v>
      </c>
    </row>
    <row r="1281" spans="1:39" ht="13.8" x14ac:dyDescent="0.25">
      <c r="A1281" s="19" t="s">
        <v>4</v>
      </c>
      <c r="B1281" s="19"/>
      <c r="C1281" s="20"/>
      <c r="D1281" s="20"/>
      <c r="E1281" s="20"/>
      <c r="F1281" s="20"/>
      <c r="G1281" s="44"/>
      <c r="H1281" s="44"/>
      <c r="I1281" s="21">
        <f t="shared" ref="I1281:K1281" si="3568">SUM(I1269:I1280)</f>
        <v>0</v>
      </c>
      <c r="J1281" s="21">
        <f t="shared" si="3568"/>
        <v>0</v>
      </c>
      <c r="K1281" s="21">
        <f t="shared" si="3568"/>
        <v>0</v>
      </c>
      <c r="L1281" s="21">
        <f>L1280</f>
        <v>0</v>
      </c>
      <c r="M1281" s="21">
        <f>SUM(M1269:M1280)</f>
        <v>0</v>
      </c>
      <c r="N1281" s="21">
        <f t="shared" ref="N1281:O1281" si="3569">SUM(N1269:N1280)</f>
        <v>0</v>
      </c>
      <c r="O1281" s="21">
        <f t="shared" si="3569"/>
        <v>0</v>
      </c>
      <c r="P1281" s="21"/>
      <c r="Q1281" s="22"/>
      <c r="R1281" s="21">
        <f t="shared" ref="R1281:AI1281" si="3570">SUM(R1269:R1280)</f>
        <v>0</v>
      </c>
      <c r="S1281" s="21">
        <f t="shared" si="3570"/>
        <v>0</v>
      </c>
      <c r="T1281" s="21">
        <f t="shared" si="3570"/>
        <v>0</v>
      </c>
      <c r="U1281" s="21">
        <f t="shared" si="3570"/>
        <v>0</v>
      </c>
      <c r="V1281" s="21">
        <f t="shared" si="3570"/>
        <v>0</v>
      </c>
      <c r="W1281" s="21">
        <f t="shared" si="3570"/>
        <v>0</v>
      </c>
      <c r="X1281" s="21">
        <f t="shared" si="3570"/>
        <v>0</v>
      </c>
      <c r="Y1281" s="21">
        <f t="shared" si="3570"/>
        <v>0</v>
      </c>
      <c r="Z1281" s="21">
        <f t="shared" si="3570"/>
        <v>0</v>
      </c>
      <c r="AA1281" s="21">
        <f t="shared" si="3570"/>
        <v>0</v>
      </c>
      <c r="AB1281" s="21">
        <f t="shared" si="3570"/>
        <v>0</v>
      </c>
      <c r="AC1281" s="21">
        <f t="shared" si="3570"/>
        <v>0</v>
      </c>
      <c r="AD1281" s="27">
        <f t="shared" si="3570"/>
        <v>0</v>
      </c>
      <c r="AE1281" s="21">
        <f t="shared" si="3570"/>
        <v>0</v>
      </c>
      <c r="AF1281" s="21">
        <f t="shared" si="3570"/>
        <v>0</v>
      </c>
      <c r="AG1281" s="27">
        <f t="shared" si="3570"/>
        <v>0</v>
      </c>
      <c r="AH1281" s="21">
        <f t="shared" si="3570"/>
        <v>0</v>
      </c>
      <c r="AI1281" s="21">
        <f t="shared" si="3570"/>
        <v>0</v>
      </c>
      <c r="AK1281" s="14" t="s">
        <v>71</v>
      </c>
      <c r="AL1281" s="15">
        <v>0.05</v>
      </c>
      <c r="AM1281" s="16" t="s">
        <v>3</v>
      </c>
    </row>
    <row r="1282" spans="1:39" x14ac:dyDescent="0.25">
      <c r="A1282" s="2"/>
      <c r="G1282" s="2"/>
      <c r="H1282" s="2"/>
      <c r="O1282" s="2"/>
      <c r="P1282" s="2"/>
    </row>
    <row r="1283" spans="1:39" ht="42" customHeight="1" x14ac:dyDescent="0.25">
      <c r="A1283" s="223" t="s">
        <v>63</v>
      </c>
      <c r="B1283" s="223" t="s">
        <v>43</v>
      </c>
      <c r="C1283" s="224" t="s">
        <v>19</v>
      </c>
      <c r="D1283" s="226"/>
      <c r="E1283" s="223" t="s">
        <v>14</v>
      </c>
      <c r="F1283" s="223" t="s">
        <v>38</v>
      </c>
      <c r="G1283" s="223" t="s">
        <v>1</v>
      </c>
      <c r="H1283" s="223" t="s">
        <v>5</v>
      </c>
      <c r="I1283" s="225" t="s">
        <v>31</v>
      </c>
      <c r="J1283" s="225" t="s">
        <v>32</v>
      </c>
      <c r="K1283" s="225" t="s">
        <v>48</v>
      </c>
      <c r="L1283" s="225" t="s">
        <v>0</v>
      </c>
      <c r="M1283" s="4" t="s">
        <v>45</v>
      </c>
      <c r="N1283" s="4" t="s">
        <v>46</v>
      </c>
      <c r="O1283" s="4" t="s">
        <v>47</v>
      </c>
      <c r="P1283" s="225" t="s">
        <v>50</v>
      </c>
      <c r="Q1283" s="225" t="s">
        <v>33</v>
      </c>
      <c r="R1283" s="4" t="s">
        <v>51</v>
      </c>
      <c r="S1283" s="4" t="s">
        <v>52</v>
      </c>
      <c r="T1283" s="4" t="s">
        <v>53</v>
      </c>
      <c r="U1283" s="4" t="s">
        <v>54</v>
      </c>
      <c r="V1283" s="4" t="s">
        <v>55</v>
      </c>
      <c r="W1283" s="4" t="s">
        <v>56</v>
      </c>
      <c r="X1283" s="4" t="s">
        <v>57</v>
      </c>
      <c r="Y1283" s="4" t="s">
        <v>58</v>
      </c>
      <c r="Z1283" s="4" t="s">
        <v>59</v>
      </c>
      <c r="AA1283" s="4" t="s">
        <v>62</v>
      </c>
      <c r="AB1283" s="4" t="s">
        <v>60</v>
      </c>
      <c r="AC1283" s="4" t="s">
        <v>61</v>
      </c>
      <c r="AD1283" s="233" t="s">
        <v>34</v>
      </c>
      <c r="AE1283" s="231" t="s">
        <v>2</v>
      </c>
      <c r="AF1283" s="231" t="s">
        <v>3</v>
      </c>
      <c r="AG1283" s="233" t="s">
        <v>35</v>
      </c>
      <c r="AH1283" s="223" t="s">
        <v>36</v>
      </c>
      <c r="AI1283" s="223" t="s">
        <v>37</v>
      </c>
      <c r="AK1283" s="229" t="s">
        <v>30</v>
      </c>
      <c r="AL1283" s="229"/>
      <c r="AM1283" s="229"/>
    </row>
    <row r="1284" spans="1:39" s="6" customFormat="1" ht="35.25" customHeight="1" x14ac:dyDescent="0.3">
      <c r="A1284" s="224"/>
      <c r="B1284" s="224"/>
      <c r="C1284" s="224"/>
      <c r="D1284" s="227"/>
      <c r="E1284" s="223"/>
      <c r="F1284" s="223"/>
      <c r="G1284" s="223"/>
      <c r="H1284" s="223"/>
      <c r="I1284" s="230"/>
      <c r="J1284" s="230"/>
      <c r="K1284" s="230"/>
      <c r="L1284" s="230"/>
      <c r="M1284" s="5">
        <v>0</v>
      </c>
      <c r="N1284" s="5">
        <v>625000</v>
      </c>
      <c r="O1284" s="5">
        <v>1250000</v>
      </c>
      <c r="P1284" s="225"/>
      <c r="Q1284" s="225"/>
      <c r="R1284" s="29">
        <v>4.95E-4</v>
      </c>
      <c r="S1284" s="29">
        <v>9.5200000000000005E-4</v>
      </c>
      <c r="T1284" s="29">
        <v>1.5900000000000001E-3</v>
      </c>
      <c r="U1284" s="29">
        <v>1.1169999999999999E-3</v>
      </c>
      <c r="V1284" s="29">
        <v>2.189E-3</v>
      </c>
      <c r="W1284" s="29">
        <v>4.5430000000000002E-3</v>
      </c>
      <c r="X1284" s="29">
        <v>8.8199999999999997E-4</v>
      </c>
      <c r="Y1284" s="29">
        <v>1.6949999999999999E-3</v>
      </c>
      <c r="Z1284" s="29">
        <v>2.8319999999999999E-3</v>
      </c>
      <c r="AA1284" s="29">
        <v>1.9889999999999999E-3</v>
      </c>
      <c r="AB1284" s="29">
        <v>3.8999999999999998E-3</v>
      </c>
      <c r="AC1284" s="29">
        <v>8.0949999999999998E-3</v>
      </c>
      <c r="AD1284" s="233"/>
      <c r="AE1284" s="232"/>
      <c r="AF1284" s="232"/>
      <c r="AG1284" s="234"/>
      <c r="AH1284" s="223"/>
      <c r="AI1284" s="223"/>
      <c r="AK1284" s="229"/>
      <c r="AL1284" s="229"/>
      <c r="AM1284" s="229"/>
    </row>
    <row r="1285" spans="1:39" s="3" customFormat="1" ht="13.8" x14ac:dyDescent="0.25">
      <c r="A1285" s="7" t="s">
        <v>44</v>
      </c>
      <c r="B1285" s="7" t="s">
        <v>42</v>
      </c>
      <c r="C1285" s="8" t="s">
        <v>39</v>
      </c>
      <c r="D1285" s="30"/>
      <c r="E1285" s="8" t="s">
        <v>64</v>
      </c>
      <c r="F1285" s="9" t="str">
        <f>IFERROR(VLOOKUP(E1285,Template!$AK$5:$AL$17,2,FALSE),"")</f>
        <v/>
      </c>
      <c r="G1285" s="41" t="s">
        <v>7</v>
      </c>
      <c r="H1285" s="41" t="s">
        <v>6</v>
      </c>
      <c r="I1285" s="32" t="s">
        <v>65</v>
      </c>
      <c r="J1285" s="32" t="s">
        <v>66</v>
      </c>
      <c r="K1285" s="33">
        <f>IFERROR(I1285+J1285,0)</f>
        <v>0</v>
      </c>
      <c r="L1285" s="33">
        <f>IFERROR(K1285,"")</f>
        <v>0</v>
      </c>
      <c r="M1285" s="34">
        <f t="shared" ref="M1285:M1296" si="3571">IF(L1285&lt;=$N$4,K1285,IF(L1284&gt;$N$4,0,$N$4-L1284))</f>
        <v>0</v>
      </c>
      <c r="N1285" s="34">
        <f>IF(AND(L1285&gt;$N$4,L1285&lt;=$O$4),K1285-M1285,IF(AND(L1284&gt;$N$4,L1284&lt;=$O$4),$O$4-L1284,IF(L1284&gt;$O$4,0,IF(L1285&lt;$N$4,0,MIN(L1285-$N$4,$N$4)))))</f>
        <v>0</v>
      </c>
      <c r="O1285" s="34">
        <f>IF(L1285&gt;$O$4,K1285-M1285-N1285,0)</f>
        <v>0</v>
      </c>
      <c r="P1285" s="12" t="s">
        <v>94</v>
      </c>
      <c r="Q1285" s="12" t="s">
        <v>68</v>
      </c>
      <c r="R1285" s="33">
        <f>IF(AND($Q1285="LOW",$P1285="French"),M1285*R$4,0)</f>
        <v>0</v>
      </c>
      <c r="S1285" s="33">
        <f>IF(AND($Q1285="LOW",$P1285="French"),N1285*S$4,0)</f>
        <v>0</v>
      </c>
      <c r="T1285" s="33">
        <f>IF(AND($Q1285="LOW",$P1285="French"),O1285*T$4,0)</f>
        <v>0</v>
      </c>
      <c r="U1285" s="33">
        <f>IF(AND($Q1285="HIGH",$P1285="French"),M1285*U$4,0)</f>
        <v>0</v>
      </c>
      <c r="V1285" s="33">
        <f>IF(AND($Q1285="HIGH",$P1285="French"),N1285*V$4,0)</f>
        <v>0</v>
      </c>
      <c r="W1285" s="33">
        <f>IF(AND($Q1285="HIGH",$P1285="French"),O1285*W$4,0)</f>
        <v>0</v>
      </c>
      <c r="X1285" s="33">
        <f>IF(AND($Q1285="LOW",$P1285="English"),M1285*X$4,0)</f>
        <v>0</v>
      </c>
      <c r="Y1285" s="33">
        <f>IF(AND($Q1285="LOW",$P1285="English"),N1285*Y$4,0)</f>
        <v>0</v>
      </c>
      <c r="Z1285" s="33">
        <f>IF(AND($Q1285="LOW",$P1285="English"),O1285*Z$4,0)</f>
        <v>0</v>
      </c>
      <c r="AA1285" s="33">
        <f>IF(AND($Q1285="HIGH",$P1285="English"),M1285*AA$4,0)</f>
        <v>0</v>
      </c>
      <c r="AB1285" s="33">
        <f>IF(AND($Q1285="HIGH",$P1285="English"),N1285*AB$4,0)</f>
        <v>0</v>
      </c>
      <c r="AC1285" s="33">
        <f>IF(AND($Q1285="HIGH",$P1285="English"),O1285*AC$4,0)</f>
        <v>0</v>
      </c>
      <c r="AD1285" s="26">
        <f>SUM(R1285:AC1285)</f>
        <v>0</v>
      </c>
      <c r="AE1285" s="46" t="str">
        <f>IFERROR(IF(AE$3=VLOOKUP($E1285,Template!$AK$5:$AM$17,3,FALSE),$AD1285*$F1285,0),"0.00")</f>
        <v>0.00</v>
      </c>
      <c r="AF1285" s="46" t="str">
        <f>IFERROR(IF(AF$3=VLOOKUP($E1285,Template!$AK$5:$AM$17,3,FALSE),$AD1285*$F1285,0),"0.00")</f>
        <v>0.00</v>
      </c>
      <c r="AG1285" s="28">
        <f>SUM(AD1285:AF1285)</f>
        <v>0</v>
      </c>
      <c r="AH1285" s="13" t="s">
        <v>40</v>
      </c>
      <c r="AI1285" s="13" t="s">
        <v>41</v>
      </c>
      <c r="AK1285" s="14" t="s">
        <v>25</v>
      </c>
      <c r="AL1285" s="15">
        <v>0.05</v>
      </c>
      <c r="AM1285" s="16" t="s">
        <v>3</v>
      </c>
    </row>
    <row r="1286" spans="1:39" s="3" customFormat="1" ht="13.8" x14ac:dyDescent="0.25">
      <c r="A1286" s="7" t="str">
        <f>A1285</f>
        <v>(Enter Broadcasting Company Name)</v>
      </c>
      <c r="B1286" s="7" t="str">
        <f>B1285</f>
        <v>(Enter Call Letters)</v>
      </c>
      <c r="C1286" s="8" t="str">
        <f>C1285</f>
        <v>(Select AM/FM)</v>
      </c>
      <c r="D1286" s="30"/>
      <c r="E1286" s="8" t="str">
        <f>E1285</f>
        <v>(Select Station Province)</v>
      </c>
      <c r="F1286" s="9" t="str">
        <f>IFERROR(VLOOKUP(E1286,Template!$AK$5:$AL$17,2,FALSE),"")</f>
        <v/>
      </c>
      <c r="G1286" s="42" t="s">
        <v>8</v>
      </c>
      <c r="H1286" s="42" t="s">
        <v>9</v>
      </c>
      <c r="I1286" s="32" t="s">
        <v>65</v>
      </c>
      <c r="J1286" s="32" t="s">
        <v>66</v>
      </c>
      <c r="K1286" s="33">
        <f t="shared" ref="K1286:K1296" si="3572">IFERROR(I1286+J1286,0)</f>
        <v>0</v>
      </c>
      <c r="L1286" s="33">
        <f t="shared" ref="L1286:L1296" si="3573">IFERROR(L1285+K1286,"")</f>
        <v>0</v>
      </c>
      <c r="M1286" s="34">
        <f t="shared" si="3571"/>
        <v>0</v>
      </c>
      <c r="N1286" s="34">
        <f>IF(AND(L1286&gt;$N$4,L1286&lt;=$O$4),K1286-M1286,IF(AND(L1285&gt;$N$4,L1285&lt;=$O$4),$O$4-L1285,IF(L1285&gt;$O$4,0,IF(L1286&lt;$N$4,0,MIN(L1286-$N$4,$N$4)))))</f>
        <v>0</v>
      </c>
      <c r="O1286" s="34">
        <f t="shared" ref="O1286:O1296" si="3574">IF(L1286&gt;$O$4,K1286-M1286-N1286,0)</f>
        <v>0</v>
      </c>
      <c r="P1286" s="12" t="str">
        <f>P1285</f>
        <v>(Select Language)</v>
      </c>
      <c r="Q1286" s="12" t="str">
        <f>Q1285</f>
        <v>(Select Usage)</v>
      </c>
      <c r="R1286" s="33">
        <f t="shared" ref="R1286:R1296" si="3575">IF(AND($Q1286="LOW",$P1286="French"),M1286*R$4,0)</f>
        <v>0</v>
      </c>
      <c r="S1286" s="33">
        <f t="shared" ref="S1286:S1296" si="3576">IF(AND($Q1286="LOW",$P1286="French"),N1286*S$4,0)</f>
        <v>0</v>
      </c>
      <c r="T1286" s="33">
        <f t="shared" ref="T1286:T1296" si="3577">IF(AND($Q1286="LOW",$P1286="French"),O1286*T$4,0)</f>
        <v>0</v>
      </c>
      <c r="U1286" s="33">
        <f t="shared" ref="U1286:U1296" si="3578">IF(AND($Q1286="HIGH",$P1286="French"),M1286*U$4,0)</f>
        <v>0</v>
      </c>
      <c r="V1286" s="33">
        <f t="shared" ref="V1286:V1296" si="3579">IF(AND($Q1286="HIGH",$P1286="French"),N1286*V$4,0)</f>
        <v>0</v>
      </c>
      <c r="W1286" s="33">
        <f t="shared" ref="W1286:W1296" si="3580">IF(AND($Q1286="HIGH",$P1286="French"),O1286*W$4,0)</f>
        <v>0</v>
      </c>
      <c r="X1286" s="33">
        <f t="shared" ref="X1286:X1296" si="3581">IF(AND($Q1286="LOW",$P1286="English"),M1286*X$4,0)</f>
        <v>0</v>
      </c>
      <c r="Y1286" s="33">
        <f t="shared" ref="Y1286:Y1296" si="3582">IF(AND($Q1286="LOW",$P1286="English"),N1286*Y$4,0)</f>
        <v>0</v>
      </c>
      <c r="Z1286" s="33">
        <f t="shared" ref="Z1286:Z1296" si="3583">IF(AND($Q1286="LOW",$P1286="English"),O1286*Z$4,0)</f>
        <v>0</v>
      </c>
      <c r="AA1286" s="33">
        <f t="shared" ref="AA1286:AA1296" si="3584">IF(AND($Q1286="HIGH",$P1286="English"),M1286*AA$4,0)</f>
        <v>0</v>
      </c>
      <c r="AB1286" s="33">
        <f t="shared" ref="AB1286:AB1296" si="3585">IF(AND($Q1286="HIGH",$P1286="English"),N1286*AB$4,0)</f>
        <v>0</v>
      </c>
      <c r="AC1286" s="33">
        <f t="shared" ref="AC1286:AC1296" si="3586">IF(AND($Q1286="HIGH",$P1286="English"),O1286*AC$4,0)</f>
        <v>0</v>
      </c>
      <c r="AD1286" s="26">
        <f t="shared" ref="AD1286:AD1290" si="3587">SUM(R1286:AC1286)</f>
        <v>0</v>
      </c>
      <c r="AE1286" s="46" t="str">
        <f>IFERROR(IF(AE$3=VLOOKUP($E1286,Template!$AK$5:$AM$17,3,FALSE),$AD1286*$F1286,0),"0.00")</f>
        <v>0.00</v>
      </c>
      <c r="AF1286" s="46" t="str">
        <f>IFERROR(IF(AF$3=VLOOKUP($E1286,Template!$AK$5:$AM$17,3,FALSE),$AD1286*$F1286,0),"0.00")</f>
        <v>0.00</v>
      </c>
      <c r="AG1286" s="28">
        <f t="shared" ref="AG1286:AG1296" si="3588">SUM(AD1286:AF1286)</f>
        <v>0</v>
      </c>
      <c r="AH1286" s="13" t="s">
        <v>40</v>
      </c>
      <c r="AI1286" s="13" t="s">
        <v>41</v>
      </c>
      <c r="AK1286" s="14" t="s">
        <v>23</v>
      </c>
      <c r="AL1286" s="15">
        <v>0.05</v>
      </c>
      <c r="AM1286" s="16" t="s">
        <v>3</v>
      </c>
    </row>
    <row r="1287" spans="1:39" s="3" customFormat="1" ht="13.8" x14ac:dyDescent="0.25">
      <c r="A1287" s="7" t="str">
        <f t="shared" ref="A1287:C1287" si="3589">A1286</f>
        <v>(Enter Broadcasting Company Name)</v>
      </c>
      <c r="B1287" s="7" t="str">
        <f t="shared" si="3589"/>
        <v>(Enter Call Letters)</v>
      </c>
      <c r="C1287" s="8" t="str">
        <f t="shared" si="3589"/>
        <v>(Select AM/FM)</v>
      </c>
      <c r="D1287" s="30"/>
      <c r="E1287" s="8" t="str">
        <f t="shared" ref="E1287:E1296" si="3590">E1286</f>
        <v>(Select Station Province)</v>
      </c>
      <c r="F1287" s="9" t="str">
        <f>IFERROR(VLOOKUP(E1287,Template!$AK$5:$AL$17,2,FALSE),"")</f>
        <v/>
      </c>
      <c r="G1287" s="42" t="s">
        <v>6</v>
      </c>
      <c r="H1287" s="42" t="s">
        <v>10</v>
      </c>
      <c r="I1287" s="32" t="s">
        <v>65</v>
      </c>
      <c r="J1287" s="32" t="s">
        <v>66</v>
      </c>
      <c r="K1287" s="33">
        <f t="shared" si="3572"/>
        <v>0</v>
      </c>
      <c r="L1287" s="33">
        <f t="shared" si="3573"/>
        <v>0</v>
      </c>
      <c r="M1287" s="34">
        <f t="shared" si="3571"/>
        <v>0</v>
      </c>
      <c r="N1287" s="34">
        <f t="shared" ref="N1287:N1296" si="3591">IF(AND(L1287&gt;$N$4,L1287&lt;=$O$4),K1287-M1287,IF(AND(L1286&gt;$N$4,L1286&lt;=$O$4),$O$4-L1286,IF(L1286&gt;$O$4,0,IF(L1287&lt;$N$4,0,MIN(L1287-$N$4,$N$4)))))</f>
        <v>0</v>
      </c>
      <c r="O1287" s="34">
        <f t="shared" si="3574"/>
        <v>0</v>
      </c>
      <c r="P1287" s="12" t="str">
        <f t="shared" ref="P1287:Q1287" si="3592">P1286</f>
        <v>(Select Language)</v>
      </c>
      <c r="Q1287" s="12" t="str">
        <f t="shared" si="3592"/>
        <v>(Select Usage)</v>
      </c>
      <c r="R1287" s="33">
        <f t="shared" si="3575"/>
        <v>0</v>
      </c>
      <c r="S1287" s="33">
        <f t="shared" si="3576"/>
        <v>0</v>
      </c>
      <c r="T1287" s="33">
        <f t="shared" si="3577"/>
        <v>0</v>
      </c>
      <c r="U1287" s="33">
        <f t="shared" si="3578"/>
        <v>0</v>
      </c>
      <c r="V1287" s="33">
        <f t="shared" si="3579"/>
        <v>0</v>
      </c>
      <c r="W1287" s="33">
        <f t="shared" si="3580"/>
        <v>0</v>
      </c>
      <c r="X1287" s="33">
        <f t="shared" si="3581"/>
        <v>0</v>
      </c>
      <c r="Y1287" s="33">
        <f t="shared" si="3582"/>
        <v>0</v>
      </c>
      <c r="Z1287" s="33">
        <f t="shared" si="3583"/>
        <v>0</v>
      </c>
      <c r="AA1287" s="33">
        <f t="shared" si="3584"/>
        <v>0</v>
      </c>
      <c r="AB1287" s="33">
        <f t="shared" si="3585"/>
        <v>0</v>
      </c>
      <c r="AC1287" s="33">
        <f t="shared" si="3586"/>
        <v>0</v>
      </c>
      <c r="AD1287" s="26">
        <f t="shared" si="3587"/>
        <v>0</v>
      </c>
      <c r="AE1287" s="46" t="str">
        <f>IFERROR(IF(AE$3=VLOOKUP($E1287,Template!$AK$5:$AM$17,3,FALSE),$AD1287*$F1287,0),"0.00")</f>
        <v>0.00</v>
      </c>
      <c r="AF1287" s="46" t="str">
        <f>IFERROR(IF(AF$3=VLOOKUP($E1287,Template!$AK$5:$AM$17,3,FALSE),$AD1287*$F1287,0),"0.00")</f>
        <v>0.00</v>
      </c>
      <c r="AG1287" s="28">
        <f t="shared" si="3588"/>
        <v>0</v>
      </c>
      <c r="AH1287" s="13" t="s">
        <v>40</v>
      </c>
      <c r="AI1287" s="13" t="s">
        <v>41</v>
      </c>
      <c r="AK1287" s="14" t="s">
        <v>24</v>
      </c>
      <c r="AL1287" s="15">
        <v>0.05</v>
      </c>
      <c r="AM1287" s="16" t="s">
        <v>3</v>
      </c>
    </row>
    <row r="1288" spans="1:39" s="3" customFormat="1" ht="13.8" x14ac:dyDescent="0.25">
      <c r="A1288" s="7" t="str">
        <f t="shared" ref="A1288:C1288" si="3593">A1287</f>
        <v>(Enter Broadcasting Company Name)</v>
      </c>
      <c r="B1288" s="7" t="str">
        <f t="shared" si="3593"/>
        <v>(Enter Call Letters)</v>
      </c>
      <c r="C1288" s="8" t="str">
        <f t="shared" si="3593"/>
        <v>(Select AM/FM)</v>
      </c>
      <c r="D1288" s="30"/>
      <c r="E1288" s="8" t="str">
        <f t="shared" si="3590"/>
        <v>(Select Station Province)</v>
      </c>
      <c r="F1288" s="9" t="str">
        <f>IFERROR(VLOOKUP(E1288,Template!$AK$5:$AL$17,2,FALSE),"")</f>
        <v/>
      </c>
      <c r="G1288" s="42" t="s">
        <v>9</v>
      </c>
      <c r="H1288" s="42" t="s">
        <v>11</v>
      </c>
      <c r="I1288" s="32" t="s">
        <v>65</v>
      </c>
      <c r="J1288" s="32" t="s">
        <v>66</v>
      </c>
      <c r="K1288" s="33">
        <f t="shared" si="3572"/>
        <v>0</v>
      </c>
      <c r="L1288" s="33">
        <f t="shared" si="3573"/>
        <v>0</v>
      </c>
      <c r="M1288" s="34">
        <f t="shared" si="3571"/>
        <v>0</v>
      </c>
      <c r="N1288" s="34">
        <f t="shared" si="3591"/>
        <v>0</v>
      </c>
      <c r="O1288" s="34">
        <f t="shared" si="3574"/>
        <v>0</v>
      </c>
      <c r="P1288" s="12" t="str">
        <f t="shared" ref="P1288:Q1288" si="3594">P1287</f>
        <v>(Select Language)</v>
      </c>
      <c r="Q1288" s="12" t="str">
        <f t="shared" si="3594"/>
        <v>(Select Usage)</v>
      </c>
      <c r="R1288" s="33">
        <f t="shared" si="3575"/>
        <v>0</v>
      </c>
      <c r="S1288" s="33">
        <f t="shared" si="3576"/>
        <v>0</v>
      </c>
      <c r="T1288" s="33">
        <f t="shared" si="3577"/>
        <v>0</v>
      </c>
      <c r="U1288" s="33">
        <f t="shared" si="3578"/>
        <v>0</v>
      </c>
      <c r="V1288" s="33">
        <f t="shared" si="3579"/>
        <v>0</v>
      </c>
      <c r="W1288" s="33">
        <f t="shared" si="3580"/>
        <v>0</v>
      </c>
      <c r="X1288" s="33">
        <f t="shared" si="3581"/>
        <v>0</v>
      </c>
      <c r="Y1288" s="33">
        <f t="shared" si="3582"/>
        <v>0</v>
      </c>
      <c r="Z1288" s="33">
        <f t="shared" si="3583"/>
        <v>0</v>
      </c>
      <c r="AA1288" s="33">
        <f t="shared" si="3584"/>
        <v>0</v>
      </c>
      <c r="AB1288" s="33">
        <f t="shared" si="3585"/>
        <v>0</v>
      </c>
      <c r="AC1288" s="33">
        <f t="shared" si="3586"/>
        <v>0</v>
      </c>
      <c r="AD1288" s="26">
        <f t="shared" si="3587"/>
        <v>0</v>
      </c>
      <c r="AE1288" s="46" t="str">
        <f>IFERROR(IF(AE$3=VLOOKUP($E1288,Template!$AK$5:$AM$17,3,FALSE),$AD1288*$F1288,0),"0.00")</f>
        <v>0.00</v>
      </c>
      <c r="AF1288" s="46" t="str">
        <f>IFERROR(IF(AF$3=VLOOKUP($E1288,Template!$AK$5:$AM$17,3,FALSE),$AD1288*$F1288,0),"0.00")</f>
        <v>0.00</v>
      </c>
      <c r="AG1288" s="28">
        <f t="shared" si="3588"/>
        <v>0</v>
      </c>
      <c r="AH1288" s="13" t="s">
        <v>40</v>
      </c>
      <c r="AI1288" s="13" t="s">
        <v>41</v>
      </c>
      <c r="AK1288" s="14" t="s">
        <v>22</v>
      </c>
      <c r="AL1288" s="15">
        <v>0.15</v>
      </c>
      <c r="AM1288" s="16" t="s">
        <v>2</v>
      </c>
    </row>
    <row r="1289" spans="1:39" s="3" customFormat="1" ht="13.8" x14ac:dyDescent="0.25">
      <c r="A1289" s="7" t="str">
        <f t="shared" ref="A1289:C1289" si="3595">A1288</f>
        <v>(Enter Broadcasting Company Name)</v>
      </c>
      <c r="B1289" s="7" t="str">
        <f t="shared" si="3595"/>
        <v>(Enter Call Letters)</v>
      </c>
      <c r="C1289" s="8" t="str">
        <f t="shared" si="3595"/>
        <v>(Select AM/FM)</v>
      </c>
      <c r="D1289" s="30"/>
      <c r="E1289" s="8" t="str">
        <f t="shared" si="3590"/>
        <v>(Select Station Province)</v>
      </c>
      <c r="F1289" s="9" t="str">
        <f>IFERROR(VLOOKUP(E1289,Template!$AK$5:$AL$17,2,FALSE),"")</f>
        <v/>
      </c>
      <c r="G1289" s="42" t="s">
        <v>10</v>
      </c>
      <c r="H1289" s="42" t="s">
        <v>12</v>
      </c>
      <c r="I1289" s="32" t="s">
        <v>65</v>
      </c>
      <c r="J1289" s="32" t="s">
        <v>66</v>
      </c>
      <c r="K1289" s="33">
        <f t="shared" si="3572"/>
        <v>0</v>
      </c>
      <c r="L1289" s="33">
        <f t="shared" si="3573"/>
        <v>0</v>
      </c>
      <c r="M1289" s="34">
        <f t="shared" si="3571"/>
        <v>0</v>
      </c>
      <c r="N1289" s="34">
        <f t="shared" si="3591"/>
        <v>0</v>
      </c>
      <c r="O1289" s="34">
        <f t="shared" si="3574"/>
        <v>0</v>
      </c>
      <c r="P1289" s="12" t="str">
        <f t="shared" ref="P1289:Q1289" si="3596">P1288</f>
        <v>(Select Language)</v>
      </c>
      <c r="Q1289" s="12" t="str">
        <f t="shared" si="3596"/>
        <v>(Select Usage)</v>
      </c>
      <c r="R1289" s="33">
        <f t="shared" si="3575"/>
        <v>0</v>
      </c>
      <c r="S1289" s="33">
        <f t="shared" si="3576"/>
        <v>0</v>
      </c>
      <c r="T1289" s="33">
        <f t="shared" si="3577"/>
        <v>0</v>
      </c>
      <c r="U1289" s="33">
        <f t="shared" si="3578"/>
        <v>0</v>
      </c>
      <c r="V1289" s="33">
        <f t="shared" si="3579"/>
        <v>0</v>
      </c>
      <c r="W1289" s="33">
        <f t="shared" si="3580"/>
        <v>0</v>
      </c>
      <c r="X1289" s="33">
        <f t="shared" si="3581"/>
        <v>0</v>
      </c>
      <c r="Y1289" s="33">
        <f t="shared" si="3582"/>
        <v>0</v>
      </c>
      <c r="Z1289" s="33">
        <f t="shared" si="3583"/>
        <v>0</v>
      </c>
      <c r="AA1289" s="33">
        <f t="shared" si="3584"/>
        <v>0</v>
      </c>
      <c r="AB1289" s="33">
        <f t="shared" si="3585"/>
        <v>0</v>
      </c>
      <c r="AC1289" s="33">
        <f t="shared" si="3586"/>
        <v>0</v>
      </c>
      <c r="AD1289" s="26">
        <f t="shared" si="3587"/>
        <v>0</v>
      </c>
      <c r="AE1289" s="46" t="str">
        <f>IFERROR(IF(AE$3=VLOOKUP($E1289,Template!$AK$5:$AM$17,3,FALSE),$AD1289*$F1289,0),"0.00")</f>
        <v>0.00</v>
      </c>
      <c r="AF1289" s="46" t="str">
        <f>IFERROR(IF(AF$3=VLOOKUP($E1289,Template!$AK$5:$AM$17,3,FALSE),$AD1289*$F1289,0),"0.00")</f>
        <v>0.00</v>
      </c>
      <c r="AG1289" s="28">
        <f t="shared" si="3588"/>
        <v>0</v>
      </c>
      <c r="AH1289" s="13" t="s">
        <v>40</v>
      </c>
      <c r="AI1289" s="13" t="s">
        <v>41</v>
      </c>
      <c r="AK1289" s="14" t="s">
        <v>26</v>
      </c>
      <c r="AL1289" s="15">
        <v>0.15</v>
      </c>
      <c r="AM1289" s="16" t="s">
        <v>2</v>
      </c>
    </row>
    <row r="1290" spans="1:39" s="3" customFormat="1" ht="13.8" x14ac:dyDescent="0.25">
      <c r="A1290" s="7" t="str">
        <f t="shared" ref="A1290:C1290" si="3597">A1289</f>
        <v>(Enter Broadcasting Company Name)</v>
      </c>
      <c r="B1290" s="7" t="str">
        <f t="shared" si="3597"/>
        <v>(Enter Call Letters)</v>
      </c>
      <c r="C1290" s="8" t="str">
        <f t="shared" si="3597"/>
        <v>(Select AM/FM)</v>
      </c>
      <c r="D1290" s="30"/>
      <c r="E1290" s="8" t="str">
        <f t="shared" si="3590"/>
        <v>(Select Station Province)</v>
      </c>
      <c r="F1290" s="9" t="str">
        <f>IFERROR(VLOOKUP(E1290,Template!$AK$5:$AL$17,2,FALSE),"")</f>
        <v/>
      </c>
      <c r="G1290" s="42" t="s">
        <v>11</v>
      </c>
      <c r="H1290" s="42" t="s">
        <v>13</v>
      </c>
      <c r="I1290" s="32" t="s">
        <v>65</v>
      </c>
      <c r="J1290" s="32" t="s">
        <v>66</v>
      </c>
      <c r="K1290" s="33">
        <f t="shared" si="3572"/>
        <v>0</v>
      </c>
      <c r="L1290" s="33">
        <f t="shared" si="3573"/>
        <v>0</v>
      </c>
      <c r="M1290" s="34">
        <f t="shared" si="3571"/>
        <v>0</v>
      </c>
      <c r="N1290" s="34">
        <f t="shared" si="3591"/>
        <v>0</v>
      </c>
      <c r="O1290" s="34">
        <f t="shared" si="3574"/>
        <v>0</v>
      </c>
      <c r="P1290" s="12" t="str">
        <f t="shared" ref="P1290:Q1290" si="3598">P1289</f>
        <v>(Select Language)</v>
      </c>
      <c r="Q1290" s="12" t="str">
        <f t="shared" si="3598"/>
        <v>(Select Usage)</v>
      </c>
      <c r="R1290" s="33">
        <f t="shared" si="3575"/>
        <v>0</v>
      </c>
      <c r="S1290" s="33">
        <f t="shared" si="3576"/>
        <v>0</v>
      </c>
      <c r="T1290" s="33">
        <f t="shared" si="3577"/>
        <v>0</v>
      </c>
      <c r="U1290" s="33">
        <f t="shared" si="3578"/>
        <v>0</v>
      </c>
      <c r="V1290" s="33">
        <f t="shared" si="3579"/>
        <v>0</v>
      </c>
      <c r="W1290" s="33">
        <f t="shared" si="3580"/>
        <v>0</v>
      </c>
      <c r="X1290" s="33">
        <f t="shared" si="3581"/>
        <v>0</v>
      </c>
      <c r="Y1290" s="33">
        <f t="shared" si="3582"/>
        <v>0</v>
      </c>
      <c r="Z1290" s="33">
        <f t="shared" si="3583"/>
        <v>0</v>
      </c>
      <c r="AA1290" s="33">
        <f t="shared" si="3584"/>
        <v>0</v>
      </c>
      <c r="AB1290" s="33">
        <f t="shared" si="3585"/>
        <v>0</v>
      </c>
      <c r="AC1290" s="33">
        <f t="shared" si="3586"/>
        <v>0</v>
      </c>
      <c r="AD1290" s="26">
        <f t="shared" si="3587"/>
        <v>0</v>
      </c>
      <c r="AE1290" s="46" t="str">
        <f>IFERROR(IF(AE$3=VLOOKUP($E1290,Template!$AK$5:$AM$17,3,FALSE),$AD1290*$F1290,0),"0.00")</f>
        <v>0.00</v>
      </c>
      <c r="AF1290" s="46" t="str">
        <f>IFERROR(IF(AF$3=VLOOKUP($E1290,Template!$AK$5:$AM$17,3,FALSE),$AD1290*$F1290,0),"0.00")</f>
        <v>0.00</v>
      </c>
      <c r="AG1290" s="28">
        <f t="shared" si="3588"/>
        <v>0</v>
      </c>
      <c r="AH1290" s="13" t="s">
        <v>40</v>
      </c>
      <c r="AI1290" s="13" t="s">
        <v>41</v>
      </c>
      <c r="AK1290" s="14" t="s">
        <v>27</v>
      </c>
      <c r="AL1290" s="15">
        <v>0.15</v>
      </c>
      <c r="AM1290" s="16" t="s">
        <v>2</v>
      </c>
    </row>
    <row r="1291" spans="1:39" s="3" customFormat="1" ht="13.8" x14ac:dyDescent="0.25">
      <c r="A1291" s="7" t="str">
        <f t="shared" ref="A1291:C1291" si="3599">A1290</f>
        <v>(Enter Broadcasting Company Name)</v>
      </c>
      <c r="B1291" s="7" t="str">
        <f t="shared" si="3599"/>
        <v>(Enter Call Letters)</v>
      </c>
      <c r="C1291" s="8" t="str">
        <f t="shared" si="3599"/>
        <v>(Select AM/FM)</v>
      </c>
      <c r="D1291" s="30"/>
      <c r="E1291" s="8" t="str">
        <f t="shared" si="3590"/>
        <v>(Select Station Province)</v>
      </c>
      <c r="F1291" s="9" t="str">
        <f>IFERROR(VLOOKUP(E1291,Template!$AK$5:$AL$17,2,FALSE),"")</f>
        <v/>
      </c>
      <c r="G1291" s="42" t="s">
        <v>12</v>
      </c>
      <c r="H1291" s="42" t="s">
        <v>15</v>
      </c>
      <c r="I1291" s="32" t="s">
        <v>65</v>
      </c>
      <c r="J1291" s="32" t="s">
        <v>66</v>
      </c>
      <c r="K1291" s="33">
        <f t="shared" si="3572"/>
        <v>0</v>
      </c>
      <c r="L1291" s="33">
        <f t="shared" si="3573"/>
        <v>0</v>
      </c>
      <c r="M1291" s="34">
        <f t="shared" si="3571"/>
        <v>0</v>
      </c>
      <c r="N1291" s="34">
        <f t="shared" si="3591"/>
        <v>0</v>
      </c>
      <c r="O1291" s="34">
        <f t="shared" si="3574"/>
        <v>0</v>
      </c>
      <c r="P1291" s="12" t="str">
        <f t="shared" ref="P1291:Q1291" si="3600">P1290</f>
        <v>(Select Language)</v>
      </c>
      <c r="Q1291" s="12" t="str">
        <f t="shared" si="3600"/>
        <v>(Select Usage)</v>
      </c>
      <c r="R1291" s="33">
        <f t="shared" si="3575"/>
        <v>0</v>
      </c>
      <c r="S1291" s="33">
        <f t="shared" si="3576"/>
        <v>0</v>
      </c>
      <c r="T1291" s="33">
        <f t="shared" si="3577"/>
        <v>0</v>
      </c>
      <c r="U1291" s="33">
        <f t="shared" si="3578"/>
        <v>0</v>
      </c>
      <c r="V1291" s="33">
        <f t="shared" si="3579"/>
        <v>0</v>
      </c>
      <c r="W1291" s="33">
        <f t="shared" si="3580"/>
        <v>0</v>
      </c>
      <c r="X1291" s="33">
        <f t="shared" si="3581"/>
        <v>0</v>
      </c>
      <c r="Y1291" s="33">
        <f t="shared" si="3582"/>
        <v>0</v>
      </c>
      <c r="Z1291" s="33">
        <f t="shared" si="3583"/>
        <v>0</v>
      </c>
      <c r="AA1291" s="33">
        <f t="shared" si="3584"/>
        <v>0</v>
      </c>
      <c r="AB1291" s="33">
        <f t="shared" si="3585"/>
        <v>0</v>
      </c>
      <c r="AC1291" s="33">
        <f t="shared" si="3586"/>
        <v>0</v>
      </c>
      <c r="AD1291" s="26">
        <f>SUM(R1291:AC1291)</f>
        <v>0</v>
      </c>
      <c r="AE1291" s="46" t="str">
        <f>IFERROR(IF(AE$3=VLOOKUP($E1291,Template!$AK$5:$AM$17,3,FALSE),$AD1291*$F1291,0),"0.00")</f>
        <v>0.00</v>
      </c>
      <c r="AF1291" s="46" t="str">
        <f>IFERROR(IF(AF$3=VLOOKUP($E1291,Template!$AK$5:$AM$17,3,FALSE),$AD1291*$F1291,0),"0.00")</f>
        <v>0.00</v>
      </c>
      <c r="AG1291" s="28">
        <f t="shared" si="3588"/>
        <v>0</v>
      </c>
      <c r="AH1291" s="13" t="s">
        <v>40</v>
      </c>
      <c r="AI1291" s="13" t="s">
        <v>41</v>
      </c>
      <c r="AK1291" s="14" t="s">
        <v>28</v>
      </c>
      <c r="AL1291" s="15">
        <v>0.05</v>
      </c>
      <c r="AM1291" s="16" t="s">
        <v>3</v>
      </c>
    </row>
    <row r="1292" spans="1:39" s="3" customFormat="1" ht="13.8" x14ac:dyDescent="0.25">
      <c r="A1292" s="7" t="str">
        <f t="shared" ref="A1292:C1292" si="3601">A1291</f>
        <v>(Enter Broadcasting Company Name)</v>
      </c>
      <c r="B1292" s="7" t="str">
        <f t="shared" si="3601"/>
        <v>(Enter Call Letters)</v>
      </c>
      <c r="C1292" s="8" t="str">
        <f t="shared" si="3601"/>
        <v>(Select AM/FM)</v>
      </c>
      <c r="D1292" s="30"/>
      <c r="E1292" s="8" t="str">
        <f t="shared" si="3590"/>
        <v>(Select Station Province)</v>
      </c>
      <c r="F1292" s="9" t="str">
        <f>IFERROR(VLOOKUP(E1292,Template!$AK$5:$AL$17,2,FALSE),"")</f>
        <v/>
      </c>
      <c r="G1292" s="42" t="s">
        <v>13</v>
      </c>
      <c r="H1292" s="42" t="s">
        <v>16</v>
      </c>
      <c r="I1292" s="32" t="s">
        <v>65</v>
      </c>
      <c r="J1292" s="32" t="s">
        <v>66</v>
      </c>
      <c r="K1292" s="33">
        <f t="shared" si="3572"/>
        <v>0</v>
      </c>
      <c r="L1292" s="33">
        <f t="shared" si="3573"/>
        <v>0</v>
      </c>
      <c r="M1292" s="34">
        <f t="shared" si="3571"/>
        <v>0</v>
      </c>
      <c r="N1292" s="34">
        <f t="shared" si="3591"/>
        <v>0</v>
      </c>
      <c r="O1292" s="34">
        <f t="shared" si="3574"/>
        <v>0</v>
      </c>
      <c r="P1292" s="12" t="str">
        <f t="shared" ref="P1292:Q1292" si="3602">P1291</f>
        <v>(Select Language)</v>
      </c>
      <c r="Q1292" s="12" t="str">
        <f t="shared" si="3602"/>
        <v>(Select Usage)</v>
      </c>
      <c r="R1292" s="33">
        <f t="shared" si="3575"/>
        <v>0</v>
      </c>
      <c r="S1292" s="33">
        <f t="shared" si="3576"/>
        <v>0</v>
      </c>
      <c r="T1292" s="33">
        <f t="shared" si="3577"/>
        <v>0</v>
      </c>
      <c r="U1292" s="33">
        <f t="shared" si="3578"/>
        <v>0</v>
      </c>
      <c r="V1292" s="33">
        <f t="shared" si="3579"/>
        <v>0</v>
      </c>
      <c r="W1292" s="33">
        <f t="shared" si="3580"/>
        <v>0</v>
      </c>
      <c r="X1292" s="33">
        <f t="shared" si="3581"/>
        <v>0</v>
      </c>
      <c r="Y1292" s="33">
        <f t="shared" si="3582"/>
        <v>0</v>
      </c>
      <c r="Z1292" s="33">
        <f t="shared" si="3583"/>
        <v>0</v>
      </c>
      <c r="AA1292" s="33">
        <f t="shared" si="3584"/>
        <v>0</v>
      </c>
      <c r="AB1292" s="33">
        <f t="shared" si="3585"/>
        <v>0</v>
      </c>
      <c r="AC1292" s="33">
        <f t="shared" si="3586"/>
        <v>0</v>
      </c>
      <c r="AD1292" s="26">
        <f t="shared" ref="AD1292:AD1294" si="3603">SUM(R1292:AC1292)</f>
        <v>0</v>
      </c>
      <c r="AE1292" s="46" t="str">
        <f>IFERROR(IF(AE$3=VLOOKUP($E1292,Template!$AK$5:$AM$17,3,FALSE),$AD1292*$F1292,0),"0.00")</f>
        <v>0.00</v>
      </c>
      <c r="AF1292" s="46" t="str">
        <f>IFERROR(IF(AF$3=VLOOKUP($E1292,Template!$AK$5:$AM$17,3,FALSE),$AD1292*$F1292,0),"0.00")</f>
        <v>0.00</v>
      </c>
      <c r="AG1292" s="28">
        <f t="shared" si="3588"/>
        <v>0</v>
      </c>
      <c r="AH1292" s="13" t="s">
        <v>40</v>
      </c>
      <c r="AI1292" s="13" t="s">
        <v>41</v>
      </c>
      <c r="AK1292" s="14" t="s">
        <v>70</v>
      </c>
      <c r="AL1292" s="15">
        <v>0.05</v>
      </c>
      <c r="AM1292" s="16" t="s">
        <v>3</v>
      </c>
    </row>
    <row r="1293" spans="1:39" s="3" customFormat="1" ht="13.8" x14ac:dyDescent="0.25">
      <c r="A1293" s="7" t="str">
        <f t="shared" ref="A1293:C1293" si="3604">A1292</f>
        <v>(Enter Broadcasting Company Name)</v>
      </c>
      <c r="B1293" s="7" t="str">
        <f t="shared" si="3604"/>
        <v>(Enter Call Letters)</v>
      </c>
      <c r="C1293" s="8" t="str">
        <f t="shared" si="3604"/>
        <v>(Select AM/FM)</v>
      </c>
      <c r="D1293" s="30"/>
      <c r="E1293" s="8" t="str">
        <f t="shared" si="3590"/>
        <v>(Select Station Province)</v>
      </c>
      <c r="F1293" s="9" t="str">
        <f>IFERROR(VLOOKUP(E1293,Template!$AK$5:$AL$17,2,FALSE),"")</f>
        <v/>
      </c>
      <c r="G1293" s="42" t="s">
        <v>15</v>
      </c>
      <c r="H1293" s="42" t="s">
        <v>17</v>
      </c>
      <c r="I1293" s="32" t="s">
        <v>65</v>
      </c>
      <c r="J1293" s="32" t="s">
        <v>66</v>
      </c>
      <c r="K1293" s="33">
        <f t="shared" si="3572"/>
        <v>0</v>
      </c>
      <c r="L1293" s="33">
        <f t="shared" si="3573"/>
        <v>0</v>
      </c>
      <c r="M1293" s="34">
        <f t="shared" si="3571"/>
        <v>0</v>
      </c>
      <c r="N1293" s="34">
        <f t="shared" si="3591"/>
        <v>0</v>
      </c>
      <c r="O1293" s="34">
        <f t="shared" si="3574"/>
        <v>0</v>
      </c>
      <c r="P1293" s="12" t="str">
        <f t="shared" ref="P1293:Q1293" si="3605">P1292</f>
        <v>(Select Language)</v>
      </c>
      <c r="Q1293" s="12" t="str">
        <f t="shared" si="3605"/>
        <v>(Select Usage)</v>
      </c>
      <c r="R1293" s="33">
        <f t="shared" si="3575"/>
        <v>0</v>
      </c>
      <c r="S1293" s="33">
        <f t="shared" si="3576"/>
        <v>0</v>
      </c>
      <c r="T1293" s="33">
        <f t="shared" si="3577"/>
        <v>0</v>
      </c>
      <c r="U1293" s="33">
        <f t="shared" si="3578"/>
        <v>0</v>
      </c>
      <c r="V1293" s="33">
        <f t="shared" si="3579"/>
        <v>0</v>
      </c>
      <c r="W1293" s="33">
        <f t="shared" si="3580"/>
        <v>0</v>
      </c>
      <c r="X1293" s="33">
        <f t="shared" si="3581"/>
        <v>0</v>
      </c>
      <c r="Y1293" s="33">
        <f t="shared" si="3582"/>
        <v>0</v>
      </c>
      <c r="Z1293" s="33">
        <f t="shared" si="3583"/>
        <v>0</v>
      </c>
      <c r="AA1293" s="33">
        <f t="shared" si="3584"/>
        <v>0</v>
      </c>
      <c r="AB1293" s="33">
        <f t="shared" si="3585"/>
        <v>0</v>
      </c>
      <c r="AC1293" s="33">
        <f t="shared" si="3586"/>
        <v>0</v>
      </c>
      <c r="AD1293" s="26">
        <f t="shared" si="3603"/>
        <v>0</v>
      </c>
      <c r="AE1293" s="46" t="str">
        <f>IFERROR(IF(AE$3=VLOOKUP($E1293,Template!$AK$5:$AM$17,3,FALSE),$AD1293*$F1293,0),"0.00")</f>
        <v>0.00</v>
      </c>
      <c r="AF1293" s="46" t="str">
        <f>IFERROR(IF(AF$3=VLOOKUP($E1293,Template!$AK$5:$AM$17,3,FALSE),$AD1293*$F1293,0),"0.00")</f>
        <v>0.00</v>
      </c>
      <c r="AG1293" s="28">
        <f t="shared" si="3588"/>
        <v>0</v>
      </c>
      <c r="AH1293" s="13" t="s">
        <v>40</v>
      </c>
      <c r="AI1293" s="13" t="s">
        <v>41</v>
      </c>
      <c r="AK1293" s="14" t="s">
        <v>20</v>
      </c>
      <c r="AL1293" s="15">
        <v>0.13</v>
      </c>
      <c r="AM1293" s="16" t="s">
        <v>2</v>
      </c>
    </row>
    <row r="1294" spans="1:39" s="3" customFormat="1" ht="13.8" x14ac:dyDescent="0.25">
      <c r="A1294" s="7" t="str">
        <f t="shared" ref="A1294:C1294" si="3606">A1293</f>
        <v>(Enter Broadcasting Company Name)</v>
      </c>
      <c r="B1294" s="7" t="str">
        <f t="shared" si="3606"/>
        <v>(Enter Call Letters)</v>
      </c>
      <c r="C1294" s="8" t="str">
        <f t="shared" si="3606"/>
        <v>(Select AM/FM)</v>
      </c>
      <c r="D1294" s="30"/>
      <c r="E1294" s="8" t="str">
        <f t="shared" si="3590"/>
        <v>(Select Station Province)</v>
      </c>
      <c r="F1294" s="9" t="str">
        <f>IFERROR(VLOOKUP(E1294,Template!$AK$5:$AL$17,2,FALSE),"")</f>
        <v/>
      </c>
      <c r="G1294" s="42" t="s">
        <v>16</v>
      </c>
      <c r="H1294" s="42" t="s">
        <v>18</v>
      </c>
      <c r="I1294" s="32" t="s">
        <v>65</v>
      </c>
      <c r="J1294" s="32" t="s">
        <v>66</v>
      </c>
      <c r="K1294" s="33">
        <f t="shared" si="3572"/>
        <v>0</v>
      </c>
      <c r="L1294" s="33">
        <f t="shared" si="3573"/>
        <v>0</v>
      </c>
      <c r="M1294" s="34">
        <f t="shared" si="3571"/>
        <v>0</v>
      </c>
      <c r="N1294" s="34">
        <f t="shared" si="3591"/>
        <v>0</v>
      </c>
      <c r="O1294" s="34">
        <f t="shared" si="3574"/>
        <v>0</v>
      </c>
      <c r="P1294" s="12" t="str">
        <f t="shared" ref="P1294:Q1294" si="3607">P1293</f>
        <v>(Select Language)</v>
      </c>
      <c r="Q1294" s="12" t="str">
        <f t="shared" si="3607"/>
        <v>(Select Usage)</v>
      </c>
      <c r="R1294" s="33">
        <f t="shared" si="3575"/>
        <v>0</v>
      </c>
      <c r="S1294" s="33">
        <f t="shared" si="3576"/>
        <v>0</v>
      </c>
      <c r="T1294" s="33">
        <f t="shared" si="3577"/>
        <v>0</v>
      </c>
      <c r="U1294" s="33">
        <f t="shared" si="3578"/>
        <v>0</v>
      </c>
      <c r="V1294" s="33">
        <f t="shared" si="3579"/>
        <v>0</v>
      </c>
      <c r="W1294" s="33">
        <f t="shared" si="3580"/>
        <v>0</v>
      </c>
      <c r="X1294" s="33">
        <f t="shared" si="3581"/>
        <v>0</v>
      </c>
      <c r="Y1294" s="33">
        <f t="shared" si="3582"/>
        <v>0</v>
      </c>
      <c r="Z1294" s="33">
        <f t="shared" si="3583"/>
        <v>0</v>
      </c>
      <c r="AA1294" s="33">
        <f t="shared" si="3584"/>
        <v>0</v>
      </c>
      <c r="AB1294" s="33">
        <f t="shared" si="3585"/>
        <v>0</v>
      </c>
      <c r="AC1294" s="33">
        <f t="shared" si="3586"/>
        <v>0</v>
      </c>
      <c r="AD1294" s="26">
        <f t="shared" si="3603"/>
        <v>0</v>
      </c>
      <c r="AE1294" s="46" t="str">
        <f>IFERROR(IF(AE$3=VLOOKUP($E1294,Template!$AK$5:$AM$17,3,FALSE),$AD1294*$F1294,0),"0.00")</f>
        <v>0.00</v>
      </c>
      <c r="AF1294" s="46" t="str">
        <f>IFERROR(IF(AF$3=VLOOKUP($E1294,Template!$AK$5:$AM$17,3,FALSE),$AD1294*$F1294,0),"0.00")</f>
        <v>0.00</v>
      </c>
      <c r="AG1294" s="28">
        <f t="shared" si="3588"/>
        <v>0</v>
      </c>
      <c r="AH1294" s="13" t="s">
        <v>40</v>
      </c>
      <c r="AI1294" s="13" t="s">
        <v>41</v>
      </c>
      <c r="AK1294" s="14" t="s">
        <v>69</v>
      </c>
      <c r="AL1294" s="15">
        <v>0.15</v>
      </c>
      <c r="AM1294" s="16" t="s">
        <v>2</v>
      </c>
    </row>
    <row r="1295" spans="1:39" s="3" customFormat="1" ht="13.8" x14ac:dyDescent="0.25">
      <c r="A1295" s="7" t="str">
        <f t="shared" ref="A1295:C1295" si="3608">A1294</f>
        <v>(Enter Broadcasting Company Name)</v>
      </c>
      <c r="B1295" s="7" t="str">
        <f t="shared" si="3608"/>
        <v>(Enter Call Letters)</v>
      </c>
      <c r="C1295" s="8" t="str">
        <f t="shared" si="3608"/>
        <v>(Select AM/FM)</v>
      </c>
      <c r="D1295" s="30"/>
      <c r="E1295" s="8" t="str">
        <f t="shared" si="3590"/>
        <v>(Select Station Province)</v>
      </c>
      <c r="F1295" s="9" t="str">
        <f>IFERROR(VLOOKUP(E1295,Template!$AK$5:$AL$17,2,FALSE),"")</f>
        <v/>
      </c>
      <c r="G1295" s="42" t="s">
        <v>17</v>
      </c>
      <c r="H1295" s="42" t="s">
        <v>7</v>
      </c>
      <c r="I1295" s="32" t="s">
        <v>65</v>
      </c>
      <c r="J1295" s="32" t="s">
        <v>66</v>
      </c>
      <c r="K1295" s="33">
        <f t="shared" si="3572"/>
        <v>0</v>
      </c>
      <c r="L1295" s="33">
        <f t="shared" si="3573"/>
        <v>0</v>
      </c>
      <c r="M1295" s="34">
        <f t="shared" si="3571"/>
        <v>0</v>
      </c>
      <c r="N1295" s="34">
        <f t="shared" si="3591"/>
        <v>0</v>
      </c>
      <c r="O1295" s="34">
        <f t="shared" si="3574"/>
        <v>0</v>
      </c>
      <c r="P1295" s="12" t="str">
        <f t="shared" ref="P1295:Q1295" si="3609">P1294</f>
        <v>(Select Language)</v>
      </c>
      <c r="Q1295" s="12" t="str">
        <f t="shared" si="3609"/>
        <v>(Select Usage)</v>
      </c>
      <c r="R1295" s="33">
        <f t="shared" si="3575"/>
        <v>0</v>
      </c>
      <c r="S1295" s="33">
        <f t="shared" si="3576"/>
        <v>0</v>
      </c>
      <c r="T1295" s="33">
        <f t="shared" si="3577"/>
        <v>0</v>
      </c>
      <c r="U1295" s="33">
        <f t="shared" si="3578"/>
        <v>0</v>
      </c>
      <c r="V1295" s="33">
        <f t="shared" si="3579"/>
        <v>0</v>
      </c>
      <c r="W1295" s="33">
        <f t="shared" si="3580"/>
        <v>0</v>
      </c>
      <c r="X1295" s="33">
        <f t="shared" si="3581"/>
        <v>0</v>
      </c>
      <c r="Y1295" s="33">
        <f t="shared" si="3582"/>
        <v>0</v>
      </c>
      <c r="Z1295" s="33">
        <f t="shared" si="3583"/>
        <v>0</v>
      </c>
      <c r="AA1295" s="33">
        <f t="shared" si="3584"/>
        <v>0</v>
      </c>
      <c r="AB1295" s="33">
        <f t="shared" si="3585"/>
        <v>0</v>
      </c>
      <c r="AC1295" s="33">
        <f t="shared" si="3586"/>
        <v>0</v>
      </c>
      <c r="AD1295" s="26">
        <f>SUM(R1295:AC1295)</f>
        <v>0</v>
      </c>
      <c r="AE1295" s="46" t="str">
        <f>IFERROR(IF(AE$3=VLOOKUP($E1295,Template!$AK$5:$AM$17,3,FALSE),$AD1295*$F1295,0),"0.00")</f>
        <v>0.00</v>
      </c>
      <c r="AF1295" s="46" t="str">
        <f>IFERROR(IF(AF$3=VLOOKUP($E1295,Template!$AK$5:$AM$17,3,FALSE),$AD1295*$F1295,0),"0.00")</f>
        <v>0.00</v>
      </c>
      <c r="AG1295" s="28">
        <f t="shared" si="3588"/>
        <v>0</v>
      </c>
      <c r="AH1295" s="13" t="s">
        <v>40</v>
      </c>
      <c r="AI1295" s="13" t="s">
        <v>41</v>
      </c>
      <c r="AK1295" s="14" t="s">
        <v>29</v>
      </c>
      <c r="AL1295" s="15">
        <v>0.05</v>
      </c>
      <c r="AM1295" s="16" t="s">
        <v>3</v>
      </c>
    </row>
    <row r="1296" spans="1:39" s="3" customFormat="1" ht="13.8" x14ac:dyDescent="0.25">
      <c r="A1296" s="7" t="str">
        <f t="shared" ref="A1296:C1296" si="3610">A1295</f>
        <v>(Enter Broadcasting Company Name)</v>
      </c>
      <c r="B1296" s="7" t="str">
        <f t="shared" si="3610"/>
        <v>(Enter Call Letters)</v>
      </c>
      <c r="C1296" s="8" t="str">
        <f t="shared" si="3610"/>
        <v>(Select AM/FM)</v>
      </c>
      <c r="D1296" s="30"/>
      <c r="E1296" s="8" t="str">
        <f t="shared" si="3590"/>
        <v>(Select Station Province)</v>
      </c>
      <c r="F1296" s="9" t="str">
        <f>IFERROR(VLOOKUP(E1296,Template!$AK$5:$AL$17,2,FALSE),"")</f>
        <v/>
      </c>
      <c r="G1296" s="42" t="s">
        <v>18</v>
      </c>
      <c r="H1296" s="43" t="s">
        <v>8</v>
      </c>
      <c r="I1296" s="32" t="s">
        <v>65</v>
      </c>
      <c r="J1296" s="32" t="s">
        <v>66</v>
      </c>
      <c r="K1296" s="33">
        <f t="shared" si="3572"/>
        <v>0</v>
      </c>
      <c r="L1296" s="33">
        <f t="shared" si="3573"/>
        <v>0</v>
      </c>
      <c r="M1296" s="34">
        <f t="shared" si="3571"/>
        <v>0</v>
      </c>
      <c r="N1296" s="34">
        <f t="shared" si="3591"/>
        <v>0</v>
      </c>
      <c r="O1296" s="34">
        <f t="shared" si="3574"/>
        <v>0</v>
      </c>
      <c r="P1296" s="12" t="str">
        <f t="shared" ref="P1296:Q1296" si="3611">P1295</f>
        <v>(Select Language)</v>
      </c>
      <c r="Q1296" s="12" t="str">
        <f t="shared" si="3611"/>
        <v>(Select Usage)</v>
      </c>
      <c r="R1296" s="33">
        <f t="shared" si="3575"/>
        <v>0</v>
      </c>
      <c r="S1296" s="33">
        <f t="shared" si="3576"/>
        <v>0</v>
      </c>
      <c r="T1296" s="33">
        <f t="shared" si="3577"/>
        <v>0</v>
      </c>
      <c r="U1296" s="33">
        <f t="shared" si="3578"/>
        <v>0</v>
      </c>
      <c r="V1296" s="33">
        <f t="shared" si="3579"/>
        <v>0</v>
      </c>
      <c r="W1296" s="33">
        <f t="shared" si="3580"/>
        <v>0</v>
      </c>
      <c r="X1296" s="33">
        <f t="shared" si="3581"/>
        <v>0</v>
      </c>
      <c r="Y1296" s="33">
        <f t="shared" si="3582"/>
        <v>0</v>
      </c>
      <c r="Z1296" s="33">
        <f t="shared" si="3583"/>
        <v>0</v>
      </c>
      <c r="AA1296" s="33">
        <f t="shared" si="3584"/>
        <v>0</v>
      </c>
      <c r="AB1296" s="33">
        <f t="shared" si="3585"/>
        <v>0</v>
      </c>
      <c r="AC1296" s="33">
        <f t="shared" si="3586"/>
        <v>0</v>
      </c>
      <c r="AD1296" s="26">
        <f t="shared" ref="AD1296" si="3612">SUM(R1296:AC1296)</f>
        <v>0</v>
      </c>
      <c r="AE1296" s="46" t="str">
        <f>IFERROR(IF(AE$3=VLOOKUP($E1296,Template!$AK$5:$AM$17,3,FALSE),$AD1296*$F1296,0),"0.00")</f>
        <v>0.00</v>
      </c>
      <c r="AF1296" s="46" t="str">
        <f>IFERROR(IF(AF$3=VLOOKUP($E1296,Template!$AK$5:$AM$17,3,FALSE),$AD1296*$F1296,0),"0.00")</f>
        <v>0.00</v>
      </c>
      <c r="AG1296" s="28">
        <f t="shared" si="3588"/>
        <v>0</v>
      </c>
      <c r="AH1296" s="13" t="s">
        <v>40</v>
      </c>
      <c r="AI1296" s="13" t="s">
        <v>41</v>
      </c>
      <c r="AK1296" s="14" t="s">
        <v>21</v>
      </c>
      <c r="AL1296" s="15">
        <v>0.05</v>
      </c>
      <c r="AM1296" s="16" t="s">
        <v>3</v>
      </c>
    </row>
    <row r="1297" spans="1:39" ht="13.8" x14ac:dyDescent="0.25">
      <c r="A1297" s="19" t="s">
        <v>4</v>
      </c>
      <c r="B1297" s="19"/>
      <c r="C1297" s="20"/>
      <c r="D1297" s="20"/>
      <c r="E1297" s="20"/>
      <c r="F1297" s="20"/>
      <c r="G1297" s="44"/>
      <c r="H1297" s="44"/>
      <c r="I1297" s="21">
        <f t="shared" ref="I1297:K1297" si="3613">SUM(I1285:I1296)</f>
        <v>0</v>
      </c>
      <c r="J1297" s="21">
        <f t="shared" si="3613"/>
        <v>0</v>
      </c>
      <c r="K1297" s="21">
        <f t="shared" si="3613"/>
        <v>0</v>
      </c>
      <c r="L1297" s="21">
        <f>L1296</f>
        <v>0</v>
      </c>
      <c r="M1297" s="21">
        <f>SUM(M1285:M1296)</f>
        <v>0</v>
      </c>
      <c r="N1297" s="21">
        <f t="shared" ref="N1297:O1297" si="3614">SUM(N1285:N1296)</f>
        <v>0</v>
      </c>
      <c r="O1297" s="21">
        <f t="shared" si="3614"/>
        <v>0</v>
      </c>
      <c r="P1297" s="21"/>
      <c r="Q1297" s="22"/>
      <c r="R1297" s="21">
        <f t="shared" ref="R1297:AI1297" si="3615">SUM(R1285:R1296)</f>
        <v>0</v>
      </c>
      <c r="S1297" s="21">
        <f t="shared" si="3615"/>
        <v>0</v>
      </c>
      <c r="T1297" s="21">
        <f t="shared" si="3615"/>
        <v>0</v>
      </c>
      <c r="U1297" s="21">
        <f t="shared" si="3615"/>
        <v>0</v>
      </c>
      <c r="V1297" s="21">
        <f t="shared" si="3615"/>
        <v>0</v>
      </c>
      <c r="W1297" s="21">
        <f t="shared" si="3615"/>
        <v>0</v>
      </c>
      <c r="X1297" s="21">
        <f t="shared" si="3615"/>
        <v>0</v>
      </c>
      <c r="Y1297" s="21">
        <f t="shared" si="3615"/>
        <v>0</v>
      </c>
      <c r="Z1297" s="21">
        <f t="shared" si="3615"/>
        <v>0</v>
      </c>
      <c r="AA1297" s="21">
        <f t="shared" si="3615"/>
        <v>0</v>
      </c>
      <c r="AB1297" s="21">
        <f t="shared" si="3615"/>
        <v>0</v>
      </c>
      <c r="AC1297" s="21">
        <f t="shared" si="3615"/>
        <v>0</v>
      </c>
      <c r="AD1297" s="27">
        <f t="shared" si="3615"/>
        <v>0</v>
      </c>
      <c r="AE1297" s="21">
        <f t="shared" si="3615"/>
        <v>0</v>
      </c>
      <c r="AF1297" s="21">
        <f t="shared" si="3615"/>
        <v>0</v>
      </c>
      <c r="AG1297" s="27">
        <f t="shared" si="3615"/>
        <v>0</v>
      </c>
      <c r="AH1297" s="21">
        <f t="shared" si="3615"/>
        <v>0</v>
      </c>
      <c r="AI1297" s="21">
        <f t="shared" si="3615"/>
        <v>0</v>
      </c>
      <c r="AK1297" s="14" t="s">
        <v>71</v>
      </c>
      <c r="AL1297" s="15">
        <v>0.05</v>
      </c>
      <c r="AM1297" s="16" t="s">
        <v>3</v>
      </c>
    </row>
    <row r="1298" spans="1:39" x14ac:dyDescent="0.25">
      <c r="N1298" s="24"/>
      <c r="AJ1298" s="6"/>
      <c r="AK1298" s="6"/>
      <c r="AL1298" s="6"/>
    </row>
    <row r="1299" spans="1:39" ht="42" customHeight="1" x14ac:dyDescent="0.25">
      <c r="A1299" s="223" t="s">
        <v>63</v>
      </c>
      <c r="B1299" s="223" t="s">
        <v>43</v>
      </c>
      <c r="C1299" s="224" t="s">
        <v>19</v>
      </c>
      <c r="D1299" s="226"/>
      <c r="E1299" s="223" t="s">
        <v>14</v>
      </c>
      <c r="F1299" s="223" t="s">
        <v>38</v>
      </c>
      <c r="G1299" s="223" t="s">
        <v>1</v>
      </c>
      <c r="H1299" s="223" t="s">
        <v>5</v>
      </c>
      <c r="I1299" s="225" t="s">
        <v>31</v>
      </c>
      <c r="J1299" s="225" t="s">
        <v>32</v>
      </c>
      <c r="K1299" s="225" t="s">
        <v>48</v>
      </c>
      <c r="L1299" s="225" t="s">
        <v>0</v>
      </c>
      <c r="M1299" s="4" t="s">
        <v>45</v>
      </c>
      <c r="N1299" s="4" t="s">
        <v>46</v>
      </c>
      <c r="O1299" s="4" t="s">
        <v>47</v>
      </c>
      <c r="P1299" s="225" t="s">
        <v>50</v>
      </c>
      <c r="Q1299" s="225" t="s">
        <v>33</v>
      </c>
      <c r="R1299" s="4" t="s">
        <v>51</v>
      </c>
      <c r="S1299" s="4" t="s">
        <v>52</v>
      </c>
      <c r="T1299" s="4" t="s">
        <v>53</v>
      </c>
      <c r="U1299" s="4" t="s">
        <v>54</v>
      </c>
      <c r="V1299" s="4" t="s">
        <v>55</v>
      </c>
      <c r="W1299" s="4" t="s">
        <v>56</v>
      </c>
      <c r="X1299" s="4" t="s">
        <v>57</v>
      </c>
      <c r="Y1299" s="4" t="s">
        <v>58</v>
      </c>
      <c r="Z1299" s="4" t="s">
        <v>59</v>
      </c>
      <c r="AA1299" s="4" t="s">
        <v>62</v>
      </c>
      <c r="AB1299" s="4" t="s">
        <v>60</v>
      </c>
      <c r="AC1299" s="4" t="s">
        <v>61</v>
      </c>
      <c r="AD1299" s="233" t="s">
        <v>34</v>
      </c>
      <c r="AE1299" s="231" t="s">
        <v>2</v>
      </c>
      <c r="AF1299" s="231" t="s">
        <v>3</v>
      </c>
      <c r="AG1299" s="233" t="s">
        <v>35</v>
      </c>
      <c r="AH1299" s="223" t="s">
        <v>36</v>
      </c>
      <c r="AI1299" s="223" t="s">
        <v>37</v>
      </c>
      <c r="AK1299" s="229" t="s">
        <v>30</v>
      </c>
      <c r="AL1299" s="229"/>
      <c r="AM1299" s="229"/>
    </row>
    <row r="1300" spans="1:39" s="6" customFormat="1" ht="35.25" customHeight="1" x14ac:dyDescent="0.3">
      <c r="A1300" s="224"/>
      <c r="B1300" s="224"/>
      <c r="C1300" s="224"/>
      <c r="D1300" s="227"/>
      <c r="E1300" s="223"/>
      <c r="F1300" s="223"/>
      <c r="G1300" s="223"/>
      <c r="H1300" s="223"/>
      <c r="I1300" s="230"/>
      <c r="J1300" s="230"/>
      <c r="K1300" s="230"/>
      <c r="L1300" s="230"/>
      <c r="M1300" s="5">
        <v>0</v>
      </c>
      <c r="N1300" s="5">
        <v>625000</v>
      </c>
      <c r="O1300" s="5">
        <v>1250000</v>
      </c>
      <c r="P1300" s="225"/>
      <c r="Q1300" s="225"/>
      <c r="R1300" s="29">
        <v>4.95E-4</v>
      </c>
      <c r="S1300" s="29">
        <v>9.5200000000000005E-4</v>
      </c>
      <c r="T1300" s="29">
        <v>1.5900000000000001E-3</v>
      </c>
      <c r="U1300" s="29">
        <v>1.1169999999999999E-3</v>
      </c>
      <c r="V1300" s="29">
        <v>2.189E-3</v>
      </c>
      <c r="W1300" s="29">
        <v>4.5430000000000002E-3</v>
      </c>
      <c r="X1300" s="29">
        <v>8.8199999999999997E-4</v>
      </c>
      <c r="Y1300" s="29">
        <v>1.6949999999999999E-3</v>
      </c>
      <c r="Z1300" s="29">
        <v>2.8319999999999999E-3</v>
      </c>
      <c r="AA1300" s="29">
        <v>1.9889999999999999E-3</v>
      </c>
      <c r="AB1300" s="29">
        <v>3.8999999999999998E-3</v>
      </c>
      <c r="AC1300" s="29">
        <v>8.0949999999999998E-3</v>
      </c>
      <c r="AD1300" s="233"/>
      <c r="AE1300" s="232"/>
      <c r="AF1300" s="232"/>
      <c r="AG1300" s="234"/>
      <c r="AH1300" s="223"/>
      <c r="AI1300" s="223"/>
      <c r="AK1300" s="229"/>
      <c r="AL1300" s="229"/>
      <c r="AM1300" s="229"/>
    </row>
    <row r="1301" spans="1:39" s="3" customFormat="1" ht="13.8" x14ac:dyDescent="0.25">
      <c r="A1301" s="7" t="s">
        <v>44</v>
      </c>
      <c r="B1301" s="7" t="s">
        <v>42</v>
      </c>
      <c r="C1301" s="8" t="s">
        <v>39</v>
      </c>
      <c r="D1301" s="30"/>
      <c r="E1301" s="8" t="s">
        <v>64</v>
      </c>
      <c r="F1301" s="9" t="str">
        <f>IFERROR(VLOOKUP(E1301,Template!$AK$5:$AL$17,2,FALSE),"")</f>
        <v/>
      </c>
      <c r="G1301" s="41" t="s">
        <v>7</v>
      </c>
      <c r="H1301" s="41" t="s">
        <v>6</v>
      </c>
      <c r="I1301" s="32" t="s">
        <v>65</v>
      </c>
      <c r="J1301" s="32" t="s">
        <v>66</v>
      </c>
      <c r="K1301" s="33">
        <f>IFERROR(I1301+J1301,0)</f>
        <v>0</v>
      </c>
      <c r="L1301" s="33">
        <f>IFERROR(K1301,"")</f>
        <v>0</v>
      </c>
      <c r="M1301" s="34">
        <f t="shared" ref="M1301:M1312" si="3616">IF(L1301&lt;=$N$4,K1301,IF(L1300&gt;$N$4,0,$N$4-L1300))</f>
        <v>0</v>
      </c>
      <c r="N1301" s="34">
        <f>IF(AND(L1301&gt;$N$4,L1301&lt;=$O$4),K1301-M1301,IF(AND(L1300&gt;$N$4,L1300&lt;=$O$4),$O$4-L1300,IF(L1300&gt;$O$4,0,IF(L1301&lt;$N$4,0,MIN(L1301-$N$4,$N$4)))))</f>
        <v>0</v>
      </c>
      <c r="O1301" s="34">
        <f>IF(L1301&gt;$O$4,K1301-M1301-N1301,0)</f>
        <v>0</v>
      </c>
      <c r="P1301" s="12" t="s">
        <v>94</v>
      </c>
      <c r="Q1301" s="12" t="s">
        <v>68</v>
      </c>
      <c r="R1301" s="33">
        <f>IF(AND($Q1301="LOW",$P1301="French"),M1301*R$4,0)</f>
        <v>0</v>
      </c>
      <c r="S1301" s="33">
        <f>IF(AND($Q1301="LOW",$P1301="French"),N1301*S$4,0)</f>
        <v>0</v>
      </c>
      <c r="T1301" s="33">
        <f>IF(AND($Q1301="LOW",$P1301="French"),O1301*T$4,0)</f>
        <v>0</v>
      </c>
      <c r="U1301" s="33">
        <f>IF(AND($Q1301="HIGH",$P1301="French"),M1301*U$4,0)</f>
        <v>0</v>
      </c>
      <c r="V1301" s="33">
        <f>IF(AND($Q1301="HIGH",$P1301="French"),N1301*V$4,0)</f>
        <v>0</v>
      </c>
      <c r="W1301" s="33">
        <f>IF(AND($Q1301="HIGH",$P1301="French"),O1301*W$4,0)</f>
        <v>0</v>
      </c>
      <c r="X1301" s="33">
        <f>IF(AND($Q1301="LOW",$P1301="English"),M1301*X$4,0)</f>
        <v>0</v>
      </c>
      <c r="Y1301" s="33">
        <f>IF(AND($Q1301="LOW",$P1301="English"),N1301*Y$4,0)</f>
        <v>0</v>
      </c>
      <c r="Z1301" s="33">
        <f>IF(AND($Q1301="LOW",$P1301="English"),O1301*Z$4,0)</f>
        <v>0</v>
      </c>
      <c r="AA1301" s="33">
        <f>IF(AND($Q1301="HIGH",$P1301="English"),M1301*AA$4,0)</f>
        <v>0</v>
      </c>
      <c r="AB1301" s="33">
        <f>IF(AND($Q1301="HIGH",$P1301="English"),N1301*AB$4,0)</f>
        <v>0</v>
      </c>
      <c r="AC1301" s="33">
        <f>IF(AND($Q1301="HIGH",$P1301="English"),O1301*AC$4,0)</f>
        <v>0</v>
      </c>
      <c r="AD1301" s="26">
        <f>SUM(R1301:AC1301)</f>
        <v>0</v>
      </c>
      <c r="AE1301" s="46" t="str">
        <f>IFERROR(IF(AE$3=VLOOKUP($E1301,Template!$AK$5:$AM$17,3,FALSE),$AD1301*$F1301,0),"0.00")</f>
        <v>0.00</v>
      </c>
      <c r="AF1301" s="46" t="str">
        <f>IFERROR(IF(AF$3=VLOOKUP($E1301,Template!$AK$5:$AM$17,3,FALSE),$AD1301*$F1301,0),"0.00")</f>
        <v>0.00</v>
      </c>
      <c r="AG1301" s="28">
        <f>SUM(AD1301:AF1301)</f>
        <v>0</v>
      </c>
      <c r="AH1301" s="13" t="s">
        <v>40</v>
      </c>
      <c r="AI1301" s="13" t="s">
        <v>41</v>
      </c>
      <c r="AK1301" s="14" t="s">
        <v>25</v>
      </c>
      <c r="AL1301" s="15">
        <v>0.05</v>
      </c>
      <c r="AM1301" s="16" t="s">
        <v>3</v>
      </c>
    </row>
    <row r="1302" spans="1:39" s="3" customFormat="1" ht="13.8" x14ac:dyDescent="0.25">
      <c r="A1302" s="7" t="str">
        <f>A1301</f>
        <v>(Enter Broadcasting Company Name)</v>
      </c>
      <c r="B1302" s="7" t="str">
        <f>B1301</f>
        <v>(Enter Call Letters)</v>
      </c>
      <c r="C1302" s="8" t="str">
        <f>C1301</f>
        <v>(Select AM/FM)</v>
      </c>
      <c r="D1302" s="30"/>
      <c r="E1302" s="8" t="str">
        <f>E1301</f>
        <v>(Select Station Province)</v>
      </c>
      <c r="F1302" s="9" t="str">
        <f>IFERROR(VLOOKUP(E1302,Template!$AK$5:$AL$17,2,FALSE),"")</f>
        <v/>
      </c>
      <c r="G1302" s="42" t="s">
        <v>8</v>
      </c>
      <c r="H1302" s="42" t="s">
        <v>9</v>
      </c>
      <c r="I1302" s="32" t="s">
        <v>65</v>
      </c>
      <c r="J1302" s="32" t="s">
        <v>66</v>
      </c>
      <c r="K1302" s="33">
        <f t="shared" ref="K1302:K1312" si="3617">IFERROR(I1302+J1302,0)</f>
        <v>0</v>
      </c>
      <c r="L1302" s="33">
        <f t="shared" ref="L1302:L1312" si="3618">IFERROR(L1301+K1302,"")</f>
        <v>0</v>
      </c>
      <c r="M1302" s="34">
        <f t="shared" si="3616"/>
        <v>0</v>
      </c>
      <c r="N1302" s="34">
        <f>IF(AND(L1302&gt;$N$4,L1302&lt;=$O$4),K1302-M1302,IF(AND(L1301&gt;$N$4,L1301&lt;=$O$4),$O$4-L1301,IF(L1301&gt;$O$4,0,IF(L1302&lt;$N$4,0,MIN(L1302-$N$4,$N$4)))))</f>
        <v>0</v>
      </c>
      <c r="O1302" s="34">
        <f t="shared" ref="O1302:O1312" si="3619">IF(L1302&gt;$O$4,K1302-M1302-N1302,0)</f>
        <v>0</v>
      </c>
      <c r="P1302" s="12" t="str">
        <f>P1301</f>
        <v>(Select Language)</v>
      </c>
      <c r="Q1302" s="12" t="str">
        <f>Q1301</f>
        <v>(Select Usage)</v>
      </c>
      <c r="R1302" s="33">
        <f t="shared" ref="R1302:R1312" si="3620">IF(AND($Q1302="LOW",$P1302="French"),M1302*R$4,0)</f>
        <v>0</v>
      </c>
      <c r="S1302" s="33">
        <f t="shared" ref="S1302:S1312" si="3621">IF(AND($Q1302="LOW",$P1302="French"),N1302*S$4,0)</f>
        <v>0</v>
      </c>
      <c r="T1302" s="33">
        <f t="shared" ref="T1302:T1312" si="3622">IF(AND($Q1302="LOW",$P1302="French"),O1302*T$4,0)</f>
        <v>0</v>
      </c>
      <c r="U1302" s="33">
        <f t="shared" ref="U1302:U1312" si="3623">IF(AND($Q1302="HIGH",$P1302="French"),M1302*U$4,0)</f>
        <v>0</v>
      </c>
      <c r="V1302" s="33">
        <f t="shared" ref="V1302:V1312" si="3624">IF(AND($Q1302="HIGH",$P1302="French"),N1302*V$4,0)</f>
        <v>0</v>
      </c>
      <c r="W1302" s="33">
        <f t="shared" ref="W1302:W1312" si="3625">IF(AND($Q1302="HIGH",$P1302="French"),O1302*W$4,0)</f>
        <v>0</v>
      </c>
      <c r="X1302" s="33">
        <f t="shared" ref="X1302:X1312" si="3626">IF(AND($Q1302="LOW",$P1302="English"),M1302*X$4,0)</f>
        <v>0</v>
      </c>
      <c r="Y1302" s="33">
        <f t="shared" ref="Y1302:Y1312" si="3627">IF(AND($Q1302="LOW",$P1302="English"),N1302*Y$4,0)</f>
        <v>0</v>
      </c>
      <c r="Z1302" s="33">
        <f t="shared" ref="Z1302:Z1312" si="3628">IF(AND($Q1302="LOW",$P1302="English"),O1302*Z$4,0)</f>
        <v>0</v>
      </c>
      <c r="AA1302" s="33">
        <f t="shared" ref="AA1302:AA1312" si="3629">IF(AND($Q1302="HIGH",$P1302="English"),M1302*AA$4,0)</f>
        <v>0</v>
      </c>
      <c r="AB1302" s="33">
        <f t="shared" ref="AB1302:AB1312" si="3630">IF(AND($Q1302="HIGH",$P1302="English"),N1302*AB$4,0)</f>
        <v>0</v>
      </c>
      <c r="AC1302" s="33">
        <f t="shared" ref="AC1302:AC1312" si="3631">IF(AND($Q1302="HIGH",$P1302="English"),O1302*AC$4,0)</f>
        <v>0</v>
      </c>
      <c r="AD1302" s="26">
        <f t="shared" ref="AD1302:AD1306" si="3632">SUM(R1302:AC1302)</f>
        <v>0</v>
      </c>
      <c r="AE1302" s="46" t="str">
        <f>IFERROR(IF(AE$3=VLOOKUP($E1302,Template!$AK$5:$AM$17,3,FALSE),$AD1302*$F1302,0),"0.00")</f>
        <v>0.00</v>
      </c>
      <c r="AF1302" s="46" t="str">
        <f>IFERROR(IF(AF$3=VLOOKUP($E1302,Template!$AK$5:$AM$17,3,FALSE),$AD1302*$F1302,0),"0.00")</f>
        <v>0.00</v>
      </c>
      <c r="AG1302" s="28">
        <f t="shared" ref="AG1302:AG1312" si="3633">SUM(AD1302:AF1302)</f>
        <v>0</v>
      </c>
      <c r="AH1302" s="13" t="s">
        <v>40</v>
      </c>
      <c r="AI1302" s="13" t="s">
        <v>41</v>
      </c>
      <c r="AK1302" s="14" t="s">
        <v>23</v>
      </c>
      <c r="AL1302" s="15">
        <v>0.05</v>
      </c>
      <c r="AM1302" s="16" t="s">
        <v>3</v>
      </c>
    </row>
    <row r="1303" spans="1:39" s="3" customFormat="1" ht="13.8" x14ac:dyDescent="0.25">
      <c r="A1303" s="7" t="str">
        <f t="shared" ref="A1303:C1303" si="3634">A1302</f>
        <v>(Enter Broadcasting Company Name)</v>
      </c>
      <c r="B1303" s="7" t="str">
        <f t="shared" si="3634"/>
        <v>(Enter Call Letters)</v>
      </c>
      <c r="C1303" s="8" t="str">
        <f t="shared" si="3634"/>
        <v>(Select AM/FM)</v>
      </c>
      <c r="D1303" s="30"/>
      <c r="E1303" s="8" t="str">
        <f t="shared" ref="E1303:E1312" si="3635">E1302</f>
        <v>(Select Station Province)</v>
      </c>
      <c r="F1303" s="9" t="str">
        <f>IFERROR(VLOOKUP(E1303,Template!$AK$5:$AL$17,2,FALSE),"")</f>
        <v/>
      </c>
      <c r="G1303" s="42" t="s">
        <v>6</v>
      </c>
      <c r="H1303" s="42" t="s">
        <v>10</v>
      </c>
      <c r="I1303" s="32" t="s">
        <v>65</v>
      </c>
      <c r="J1303" s="32" t="s">
        <v>66</v>
      </c>
      <c r="K1303" s="33">
        <f t="shared" si="3617"/>
        <v>0</v>
      </c>
      <c r="L1303" s="33">
        <f t="shared" si="3618"/>
        <v>0</v>
      </c>
      <c r="M1303" s="34">
        <f t="shared" si="3616"/>
        <v>0</v>
      </c>
      <c r="N1303" s="34">
        <f t="shared" ref="N1303:N1312" si="3636">IF(AND(L1303&gt;$N$4,L1303&lt;=$O$4),K1303-M1303,IF(AND(L1302&gt;$N$4,L1302&lt;=$O$4),$O$4-L1302,IF(L1302&gt;$O$4,0,IF(L1303&lt;$N$4,0,MIN(L1303-$N$4,$N$4)))))</f>
        <v>0</v>
      </c>
      <c r="O1303" s="34">
        <f t="shared" si="3619"/>
        <v>0</v>
      </c>
      <c r="P1303" s="12" t="str">
        <f t="shared" ref="P1303:Q1303" si="3637">P1302</f>
        <v>(Select Language)</v>
      </c>
      <c r="Q1303" s="12" t="str">
        <f t="shared" si="3637"/>
        <v>(Select Usage)</v>
      </c>
      <c r="R1303" s="33">
        <f t="shared" si="3620"/>
        <v>0</v>
      </c>
      <c r="S1303" s="33">
        <f t="shared" si="3621"/>
        <v>0</v>
      </c>
      <c r="T1303" s="33">
        <f t="shared" si="3622"/>
        <v>0</v>
      </c>
      <c r="U1303" s="33">
        <f t="shared" si="3623"/>
        <v>0</v>
      </c>
      <c r="V1303" s="33">
        <f t="shared" si="3624"/>
        <v>0</v>
      </c>
      <c r="W1303" s="33">
        <f t="shared" si="3625"/>
        <v>0</v>
      </c>
      <c r="X1303" s="33">
        <f t="shared" si="3626"/>
        <v>0</v>
      </c>
      <c r="Y1303" s="33">
        <f t="shared" si="3627"/>
        <v>0</v>
      </c>
      <c r="Z1303" s="33">
        <f t="shared" si="3628"/>
        <v>0</v>
      </c>
      <c r="AA1303" s="33">
        <f t="shared" si="3629"/>
        <v>0</v>
      </c>
      <c r="AB1303" s="33">
        <f t="shared" si="3630"/>
        <v>0</v>
      </c>
      <c r="AC1303" s="33">
        <f t="shared" si="3631"/>
        <v>0</v>
      </c>
      <c r="AD1303" s="26">
        <f t="shared" si="3632"/>
        <v>0</v>
      </c>
      <c r="AE1303" s="46" t="str">
        <f>IFERROR(IF(AE$3=VLOOKUP($E1303,Template!$AK$5:$AM$17,3,FALSE),$AD1303*$F1303,0),"0.00")</f>
        <v>0.00</v>
      </c>
      <c r="AF1303" s="46" t="str">
        <f>IFERROR(IF(AF$3=VLOOKUP($E1303,Template!$AK$5:$AM$17,3,FALSE),$AD1303*$F1303,0),"0.00")</f>
        <v>0.00</v>
      </c>
      <c r="AG1303" s="28">
        <f t="shared" si="3633"/>
        <v>0</v>
      </c>
      <c r="AH1303" s="13" t="s">
        <v>40</v>
      </c>
      <c r="AI1303" s="13" t="s">
        <v>41</v>
      </c>
      <c r="AK1303" s="14" t="s">
        <v>24</v>
      </c>
      <c r="AL1303" s="15">
        <v>0.05</v>
      </c>
      <c r="AM1303" s="16" t="s">
        <v>3</v>
      </c>
    </row>
    <row r="1304" spans="1:39" s="3" customFormat="1" ht="13.8" x14ac:dyDescent="0.25">
      <c r="A1304" s="7" t="str">
        <f t="shared" ref="A1304:C1304" si="3638">A1303</f>
        <v>(Enter Broadcasting Company Name)</v>
      </c>
      <c r="B1304" s="7" t="str">
        <f t="shared" si="3638"/>
        <v>(Enter Call Letters)</v>
      </c>
      <c r="C1304" s="8" t="str">
        <f t="shared" si="3638"/>
        <v>(Select AM/FM)</v>
      </c>
      <c r="D1304" s="30"/>
      <c r="E1304" s="8" t="str">
        <f t="shared" si="3635"/>
        <v>(Select Station Province)</v>
      </c>
      <c r="F1304" s="9" t="str">
        <f>IFERROR(VLOOKUP(E1304,Template!$AK$5:$AL$17,2,FALSE),"")</f>
        <v/>
      </c>
      <c r="G1304" s="42" t="s">
        <v>9</v>
      </c>
      <c r="H1304" s="42" t="s">
        <v>11</v>
      </c>
      <c r="I1304" s="32" t="s">
        <v>65</v>
      </c>
      <c r="J1304" s="32" t="s">
        <v>66</v>
      </c>
      <c r="K1304" s="33">
        <f t="shared" si="3617"/>
        <v>0</v>
      </c>
      <c r="L1304" s="33">
        <f t="shared" si="3618"/>
        <v>0</v>
      </c>
      <c r="M1304" s="34">
        <f t="shared" si="3616"/>
        <v>0</v>
      </c>
      <c r="N1304" s="34">
        <f t="shared" si="3636"/>
        <v>0</v>
      </c>
      <c r="O1304" s="34">
        <f t="shared" si="3619"/>
        <v>0</v>
      </c>
      <c r="P1304" s="12" t="str">
        <f t="shared" ref="P1304:Q1304" si="3639">P1303</f>
        <v>(Select Language)</v>
      </c>
      <c r="Q1304" s="12" t="str">
        <f t="shared" si="3639"/>
        <v>(Select Usage)</v>
      </c>
      <c r="R1304" s="33">
        <f t="shared" si="3620"/>
        <v>0</v>
      </c>
      <c r="S1304" s="33">
        <f t="shared" si="3621"/>
        <v>0</v>
      </c>
      <c r="T1304" s="33">
        <f t="shared" si="3622"/>
        <v>0</v>
      </c>
      <c r="U1304" s="33">
        <f t="shared" si="3623"/>
        <v>0</v>
      </c>
      <c r="V1304" s="33">
        <f t="shared" si="3624"/>
        <v>0</v>
      </c>
      <c r="W1304" s="33">
        <f t="shared" si="3625"/>
        <v>0</v>
      </c>
      <c r="X1304" s="33">
        <f t="shared" si="3626"/>
        <v>0</v>
      </c>
      <c r="Y1304" s="33">
        <f t="shared" si="3627"/>
        <v>0</v>
      </c>
      <c r="Z1304" s="33">
        <f t="shared" si="3628"/>
        <v>0</v>
      </c>
      <c r="AA1304" s="33">
        <f t="shared" si="3629"/>
        <v>0</v>
      </c>
      <c r="AB1304" s="33">
        <f t="shared" si="3630"/>
        <v>0</v>
      </c>
      <c r="AC1304" s="33">
        <f t="shared" si="3631"/>
        <v>0</v>
      </c>
      <c r="AD1304" s="26">
        <f t="shared" si="3632"/>
        <v>0</v>
      </c>
      <c r="AE1304" s="46" t="str">
        <f>IFERROR(IF(AE$3=VLOOKUP($E1304,Template!$AK$5:$AM$17,3,FALSE),$AD1304*$F1304,0),"0.00")</f>
        <v>0.00</v>
      </c>
      <c r="AF1304" s="46" t="str">
        <f>IFERROR(IF(AF$3=VLOOKUP($E1304,Template!$AK$5:$AM$17,3,FALSE),$AD1304*$F1304,0),"0.00")</f>
        <v>0.00</v>
      </c>
      <c r="AG1304" s="28">
        <f t="shared" si="3633"/>
        <v>0</v>
      </c>
      <c r="AH1304" s="13" t="s">
        <v>40</v>
      </c>
      <c r="AI1304" s="13" t="s">
        <v>41</v>
      </c>
      <c r="AK1304" s="14" t="s">
        <v>22</v>
      </c>
      <c r="AL1304" s="15">
        <v>0.15</v>
      </c>
      <c r="AM1304" s="16" t="s">
        <v>2</v>
      </c>
    </row>
    <row r="1305" spans="1:39" s="3" customFormat="1" ht="13.8" x14ac:dyDescent="0.25">
      <c r="A1305" s="7" t="str">
        <f t="shared" ref="A1305:C1305" si="3640">A1304</f>
        <v>(Enter Broadcasting Company Name)</v>
      </c>
      <c r="B1305" s="7" t="str">
        <f t="shared" si="3640"/>
        <v>(Enter Call Letters)</v>
      </c>
      <c r="C1305" s="8" t="str">
        <f t="shared" si="3640"/>
        <v>(Select AM/FM)</v>
      </c>
      <c r="D1305" s="30"/>
      <c r="E1305" s="8" t="str">
        <f t="shared" si="3635"/>
        <v>(Select Station Province)</v>
      </c>
      <c r="F1305" s="9" t="str">
        <f>IFERROR(VLOOKUP(E1305,Template!$AK$5:$AL$17,2,FALSE),"")</f>
        <v/>
      </c>
      <c r="G1305" s="42" t="s">
        <v>10</v>
      </c>
      <c r="H1305" s="42" t="s">
        <v>12</v>
      </c>
      <c r="I1305" s="32" t="s">
        <v>65</v>
      </c>
      <c r="J1305" s="32" t="s">
        <v>66</v>
      </c>
      <c r="K1305" s="33">
        <f t="shared" si="3617"/>
        <v>0</v>
      </c>
      <c r="L1305" s="33">
        <f t="shared" si="3618"/>
        <v>0</v>
      </c>
      <c r="M1305" s="34">
        <f t="shared" si="3616"/>
        <v>0</v>
      </c>
      <c r="N1305" s="34">
        <f t="shared" si="3636"/>
        <v>0</v>
      </c>
      <c r="O1305" s="34">
        <f t="shared" si="3619"/>
        <v>0</v>
      </c>
      <c r="P1305" s="12" t="str">
        <f t="shared" ref="P1305:Q1305" si="3641">P1304</f>
        <v>(Select Language)</v>
      </c>
      <c r="Q1305" s="12" t="str">
        <f t="shared" si="3641"/>
        <v>(Select Usage)</v>
      </c>
      <c r="R1305" s="33">
        <f t="shared" si="3620"/>
        <v>0</v>
      </c>
      <c r="S1305" s="33">
        <f t="shared" si="3621"/>
        <v>0</v>
      </c>
      <c r="T1305" s="33">
        <f t="shared" si="3622"/>
        <v>0</v>
      </c>
      <c r="U1305" s="33">
        <f t="shared" si="3623"/>
        <v>0</v>
      </c>
      <c r="V1305" s="33">
        <f t="shared" si="3624"/>
        <v>0</v>
      </c>
      <c r="W1305" s="33">
        <f t="shared" si="3625"/>
        <v>0</v>
      </c>
      <c r="X1305" s="33">
        <f t="shared" si="3626"/>
        <v>0</v>
      </c>
      <c r="Y1305" s="33">
        <f t="shared" si="3627"/>
        <v>0</v>
      </c>
      <c r="Z1305" s="33">
        <f t="shared" si="3628"/>
        <v>0</v>
      </c>
      <c r="AA1305" s="33">
        <f t="shared" si="3629"/>
        <v>0</v>
      </c>
      <c r="AB1305" s="33">
        <f t="shared" si="3630"/>
        <v>0</v>
      </c>
      <c r="AC1305" s="33">
        <f t="shared" si="3631"/>
        <v>0</v>
      </c>
      <c r="AD1305" s="26">
        <f t="shared" si="3632"/>
        <v>0</v>
      </c>
      <c r="AE1305" s="46" t="str">
        <f>IFERROR(IF(AE$3=VLOOKUP($E1305,Template!$AK$5:$AM$17,3,FALSE),$AD1305*$F1305,0),"0.00")</f>
        <v>0.00</v>
      </c>
      <c r="AF1305" s="46" t="str">
        <f>IFERROR(IF(AF$3=VLOOKUP($E1305,Template!$AK$5:$AM$17,3,FALSE),$AD1305*$F1305,0),"0.00")</f>
        <v>0.00</v>
      </c>
      <c r="AG1305" s="28">
        <f t="shared" si="3633"/>
        <v>0</v>
      </c>
      <c r="AH1305" s="13" t="s">
        <v>40</v>
      </c>
      <c r="AI1305" s="13" t="s">
        <v>41</v>
      </c>
      <c r="AK1305" s="14" t="s">
        <v>26</v>
      </c>
      <c r="AL1305" s="15">
        <v>0.15</v>
      </c>
      <c r="AM1305" s="16" t="s">
        <v>2</v>
      </c>
    </row>
    <row r="1306" spans="1:39" s="3" customFormat="1" ht="13.8" x14ac:dyDescent="0.25">
      <c r="A1306" s="7" t="str">
        <f t="shared" ref="A1306:C1306" si="3642">A1305</f>
        <v>(Enter Broadcasting Company Name)</v>
      </c>
      <c r="B1306" s="7" t="str">
        <f t="shared" si="3642"/>
        <v>(Enter Call Letters)</v>
      </c>
      <c r="C1306" s="8" t="str">
        <f t="shared" si="3642"/>
        <v>(Select AM/FM)</v>
      </c>
      <c r="D1306" s="30"/>
      <c r="E1306" s="8" t="str">
        <f t="shared" si="3635"/>
        <v>(Select Station Province)</v>
      </c>
      <c r="F1306" s="9" t="str">
        <f>IFERROR(VLOOKUP(E1306,Template!$AK$5:$AL$17,2,FALSE),"")</f>
        <v/>
      </c>
      <c r="G1306" s="42" t="s">
        <v>11</v>
      </c>
      <c r="H1306" s="42" t="s">
        <v>13</v>
      </c>
      <c r="I1306" s="32" t="s">
        <v>65</v>
      </c>
      <c r="J1306" s="32" t="s">
        <v>66</v>
      </c>
      <c r="K1306" s="33">
        <f t="shared" si="3617"/>
        <v>0</v>
      </c>
      <c r="L1306" s="33">
        <f t="shared" si="3618"/>
        <v>0</v>
      </c>
      <c r="M1306" s="34">
        <f t="shared" si="3616"/>
        <v>0</v>
      </c>
      <c r="N1306" s="34">
        <f t="shared" si="3636"/>
        <v>0</v>
      </c>
      <c r="O1306" s="34">
        <f t="shared" si="3619"/>
        <v>0</v>
      </c>
      <c r="P1306" s="12" t="str">
        <f t="shared" ref="P1306:Q1306" si="3643">P1305</f>
        <v>(Select Language)</v>
      </c>
      <c r="Q1306" s="12" t="str">
        <f t="shared" si="3643"/>
        <v>(Select Usage)</v>
      </c>
      <c r="R1306" s="33">
        <f t="shared" si="3620"/>
        <v>0</v>
      </c>
      <c r="S1306" s="33">
        <f t="shared" si="3621"/>
        <v>0</v>
      </c>
      <c r="T1306" s="33">
        <f t="shared" si="3622"/>
        <v>0</v>
      </c>
      <c r="U1306" s="33">
        <f t="shared" si="3623"/>
        <v>0</v>
      </c>
      <c r="V1306" s="33">
        <f t="shared" si="3624"/>
        <v>0</v>
      </c>
      <c r="W1306" s="33">
        <f t="shared" si="3625"/>
        <v>0</v>
      </c>
      <c r="X1306" s="33">
        <f t="shared" si="3626"/>
        <v>0</v>
      </c>
      <c r="Y1306" s="33">
        <f t="shared" si="3627"/>
        <v>0</v>
      </c>
      <c r="Z1306" s="33">
        <f t="shared" si="3628"/>
        <v>0</v>
      </c>
      <c r="AA1306" s="33">
        <f t="shared" si="3629"/>
        <v>0</v>
      </c>
      <c r="AB1306" s="33">
        <f t="shared" si="3630"/>
        <v>0</v>
      </c>
      <c r="AC1306" s="33">
        <f t="shared" si="3631"/>
        <v>0</v>
      </c>
      <c r="AD1306" s="26">
        <f t="shared" si="3632"/>
        <v>0</v>
      </c>
      <c r="AE1306" s="46" t="str">
        <f>IFERROR(IF(AE$3=VLOOKUP($E1306,Template!$AK$5:$AM$17,3,FALSE),$AD1306*$F1306,0),"0.00")</f>
        <v>0.00</v>
      </c>
      <c r="AF1306" s="46" t="str">
        <f>IFERROR(IF(AF$3=VLOOKUP($E1306,Template!$AK$5:$AM$17,3,FALSE),$AD1306*$F1306,0),"0.00")</f>
        <v>0.00</v>
      </c>
      <c r="AG1306" s="28">
        <f t="shared" si="3633"/>
        <v>0</v>
      </c>
      <c r="AH1306" s="13" t="s">
        <v>40</v>
      </c>
      <c r="AI1306" s="13" t="s">
        <v>41</v>
      </c>
      <c r="AK1306" s="14" t="s">
        <v>27</v>
      </c>
      <c r="AL1306" s="15">
        <v>0.15</v>
      </c>
      <c r="AM1306" s="16" t="s">
        <v>2</v>
      </c>
    </row>
    <row r="1307" spans="1:39" s="3" customFormat="1" ht="13.8" x14ac:dyDescent="0.25">
      <c r="A1307" s="7" t="str">
        <f t="shared" ref="A1307:C1307" si="3644">A1306</f>
        <v>(Enter Broadcasting Company Name)</v>
      </c>
      <c r="B1307" s="7" t="str">
        <f t="shared" si="3644"/>
        <v>(Enter Call Letters)</v>
      </c>
      <c r="C1307" s="8" t="str">
        <f t="shared" si="3644"/>
        <v>(Select AM/FM)</v>
      </c>
      <c r="D1307" s="30"/>
      <c r="E1307" s="8" t="str">
        <f t="shared" si="3635"/>
        <v>(Select Station Province)</v>
      </c>
      <c r="F1307" s="9" t="str">
        <f>IFERROR(VLOOKUP(E1307,Template!$AK$5:$AL$17,2,FALSE),"")</f>
        <v/>
      </c>
      <c r="G1307" s="42" t="s">
        <v>12</v>
      </c>
      <c r="H1307" s="42" t="s">
        <v>15</v>
      </c>
      <c r="I1307" s="32" t="s">
        <v>65</v>
      </c>
      <c r="J1307" s="32" t="s">
        <v>66</v>
      </c>
      <c r="K1307" s="33">
        <f t="shared" si="3617"/>
        <v>0</v>
      </c>
      <c r="L1307" s="33">
        <f t="shared" si="3618"/>
        <v>0</v>
      </c>
      <c r="M1307" s="34">
        <f t="shared" si="3616"/>
        <v>0</v>
      </c>
      <c r="N1307" s="34">
        <f t="shared" si="3636"/>
        <v>0</v>
      </c>
      <c r="O1307" s="34">
        <f t="shared" si="3619"/>
        <v>0</v>
      </c>
      <c r="P1307" s="12" t="str">
        <f t="shared" ref="P1307:Q1307" si="3645">P1306</f>
        <v>(Select Language)</v>
      </c>
      <c r="Q1307" s="12" t="str">
        <f t="shared" si="3645"/>
        <v>(Select Usage)</v>
      </c>
      <c r="R1307" s="33">
        <f t="shared" si="3620"/>
        <v>0</v>
      </c>
      <c r="S1307" s="33">
        <f t="shared" si="3621"/>
        <v>0</v>
      </c>
      <c r="T1307" s="33">
        <f t="shared" si="3622"/>
        <v>0</v>
      </c>
      <c r="U1307" s="33">
        <f t="shared" si="3623"/>
        <v>0</v>
      </c>
      <c r="V1307" s="33">
        <f t="shared" si="3624"/>
        <v>0</v>
      </c>
      <c r="W1307" s="33">
        <f t="shared" si="3625"/>
        <v>0</v>
      </c>
      <c r="X1307" s="33">
        <f t="shared" si="3626"/>
        <v>0</v>
      </c>
      <c r="Y1307" s="33">
        <f t="shared" si="3627"/>
        <v>0</v>
      </c>
      <c r="Z1307" s="33">
        <f t="shared" si="3628"/>
        <v>0</v>
      </c>
      <c r="AA1307" s="33">
        <f t="shared" si="3629"/>
        <v>0</v>
      </c>
      <c r="AB1307" s="33">
        <f t="shared" si="3630"/>
        <v>0</v>
      </c>
      <c r="AC1307" s="33">
        <f t="shared" si="3631"/>
        <v>0</v>
      </c>
      <c r="AD1307" s="26">
        <f>SUM(R1307:AC1307)</f>
        <v>0</v>
      </c>
      <c r="AE1307" s="46" t="str">
        <f>IFERROR(IF(AE$3=VLOOKUP($E1307,Template!$AK$5:$AM$17,3,FALSE),$AD1307*$F1307,0),"0.00")</f>
        <v>0.00</v>
      </c>
      <c r="AF1307" s="46" t="str">
        <f>IFERROR(IF(AF$3=VLOOKUP($E1307,Template!$AK$5:$AM$17,3,FALSE),$AD1307*$F1307,0),"0.00")</f>
        <v>0.00</v>
      </c>
      <c r="AG1307" s="28">
        <f t="shared" si="3633"/>
        <v>0</v>
      </c>
      <c r="AH1307" s="13" t="s">
        <v>40</v>
      </c>
      <c r="AI1307" s="13" t="s">
        <v>41</v>
      </c>
      <c r="AK1307" s="14" t="s">
        <v>28</v>
      </c>
      <c r="AL1307" s="15">
        <v>0.05</v>
      </c>
      <c r="AM1307" s="16" t="s">
        <v>3</v>
      </c>
    </row>
    <row r="1308" spans="1:39" s="3" customFormat="1" ht="13.8" x14ac:dyDescent="0.25">
      <c r="A1308" s="7" t="str">
        <f t="shared" ref="A1308:C1308" si="3646">A1307</f>
        <v>(Enter Broadcasting Company Name)</v>
      </c>
      <c r="B1308" s="7" t="str">
        <f t="shared" si="3646"/>
        <v>(Enter Call Letters)</v>
      </c>
      <c r="C1308" s="8" t="str">
        <f t="shared" si="3646"/>
        <v>(Select AM/FM)</v>
      </c>
      <c r="D1308" s="30"/>
      <c r="E1308" s="8" t="str">
        <f t="shared" si="3635"/>
        <v>(Select Station Province)</v>
      </c>
      <c r="F1308" s="9" t="str">
        <f>IFERROR(VLOOKUP(E1308,Template!$AK$5:$AL$17,2,FALSE),"")</f>
        <v/>
      </c>
      <c r="G1308" s="42" t="s">
        <v>13</v>
      </c>
      <c r="H1308" s="42" t="s">
        <v>16</v>
      </c>
      <c r="I1308" s="32" t="s">
        <v>65</v>
      </c>
      <c r="J1308" s="32" t="s">
        <v>66</v>
      </c>
      <c r="K1308" s="33">
        <f t="shared" si="3617"/>
        <v>0</v>
      </c>
      <c r="L1308" s="33">
        <f t="shared" si="3618"/>
        <v>0</v>
      </c>
      <c r="M1308" s="34">
        <f t="shared" si="3616"/>
        <v>0</v>
      </c>
      <c r="N1308" s="34">
        <f t="shared" si="3636"/>
        <v>0</v>
      </c>
      <c r="O1308" s="34">
        <f t="shared" si="3619"/>
        <v>0</v>
      </c>
      <c r="P1308" s="12" t="str">
        <f t="shared" ref="P1308:Q1308" si="3647">P1307</f>
        <v>(Select Language)</v>
      </c>
      <c r="Q1308" s="12" t="str">
        <f t="shared" si="3647"/>
        <v>(Select Usage)</v>
      </c>
      <c r="R1308" s="33">
        <f t="shared" si="3620"/>
        <v>0</v>
      </c>
      <c r="S1308" s="33">
        <f t="shared" si="3621"/>
        <v>0</v>
      </c>
      <c r="T1308" s="33">
        <f t="shared" si="3622"/>
        <v>0</v>
      </c>
      <c r="U1308" s="33">
        <f t="shared" si="3623"/>
        <v>0</v>
      </c>
      <c r="V1308" s="33">
        <f t="shared" si="3624"/>
        <v>0</v>
      </c>
      <c r="W1308" s="33">
        <f t="shared" si="3625"/>
        <v>0</v>
      </c>
      <c r="X1308" s="33">
        <f t="shared" si="3626"/>
        <v>0</v>
      </c>
      <c r="Y1308" s="33">
        <f t="shared" si="3627"/>
        <v>0</v>
      </c>
      <c r="Z1308" s="33">
        <f t="shared" si="3628"/>
        <v>0</v>
      </c>
      <c r="AA1308" s="33">
        <f t="shared" si="3629"/>
        <v>0</v>
      </c>
      <c r="AB1308" s="33">
        <f t="shared" si="3630"/>
        <v>0</v>
      </c>
      <c r="AC1308" s="33">
        <f t="shared" si="3631"/>
        <v>0</v>
      </c>
      <c r="AD1308" s="26">
        <f t="shared" ref="AD1308:AD1310" si="3648">SUM(R1308:AC1308)</f>
        <v>0</v>
      </c>
      <c r="AE1308" s="46" t="str">
        <f>IFERROR(IF(AE$3=VLOOKUP($E1308,Template!$AK$5:$AM$17,3,FALSE),$AD1308*$F1308,0),"0.00")</f>
        <v>0.00</v>
      </c>
      <c r="AF1308" s="46" t="str">
        <f>IFERROR(IF(AF$3=VLOOKUP($E1308,Template!$AK$5:$AM$17,3,FALSE),$AD1308*$F1308,0),"0.00")</f>
        <v>0.00</v>
      </c>
      <c r="AG1308" s="28">
        <f t="shared" si="3633"/>
        <v>0</v>
      </c>
      <c r="AH1308" s="13" t="s">
        <v>40</v>
      </c>
      <c r="AI1308" s="13" t="s">
        <v>41</v>
      </c>
      <c r="AK1308" s="14" t="s">
        <v>70</v>
      </c>
      <c r="AL1308" s="15">
        <v>0.05</v>
      </c>
      <c r="AM1308" s="16" t="s">
        <v>3</v>
      </c>
    </row>
    <row r="1309" spans="1:39" s="3" customFormat="1" ht="13.8" x14ac:dyDescent="0.25">
      <c r="A1309" s="7" t="str">
        <f t="shared" ref="A1309:C1309" si="3649">A1308</f>
        <v>(Enter Broadcasting Company Name)</v>
      </c>
      <c r="B1309" s="7" t="str">
        <f t="shared" si="3649"/>
        <v>(Enter Call Letters)</v>
      </c>
      <c r="C1309" s="8" t="str">
        <f t="shared" si="3649"/>
        <v>(Select AM/FM)</v>
      </c>
      <c r="D1309" s="30"/>
      <c r="E1309" s="8" t="str">
        <f t="shared" si="3635"/>
        <v>(Select Station Province)</v>
      </c>
      <c r="F1309" s="9" t="str">
        <f>IFERROR(VLOOKUP(E1309,Template!$AK$5:$AL$17,2,FALSE),"")</f>
        <v/>
      </c>
      <c r="G1309" s="42" t="s">
        <v>15</v>
      </c>
      <c r="H1309" s="42" t="s">
        <v>17</v>
      </c>
      <c r="I1309" s="32" t="s">
        <v>65</v>
      </c>
      <c r="J1309" s="32" t="s">
        <v>66</v>
      </c>
      <c r="K1309" s="33">
        <f t="shared" si="3617"/>
        <v>0</v>
      </c>
      <c r="L1309" s="33">
        <f t="shared" si="3618"/>
        <v>0</v>
      </c>
      <c r="M1309" s="34">
        <f t="shared" si="3616"/>
        <v>0</v>
      </c>
      <c r="N1309" s="34">
        <f t="shared" si="3636"/>
        <v>0</v>
      </c>
      <c r="O1309" s="34">
        <f t="shared" si="3619"/>
        <v>0</v>
      </c>
      <c r="P1309" s="12" t="str">
        <f t="shared" ref="P1309:Q1309" si="3650">P1308</f>
        <v>(Select Language)</v>
      </c>
      <c r="Q1309" s="12" t="str">
        <f t="shared" si="3650"/>
        <v>(Select Usage)</v>
      </c>
      <c r="R1309" s="33">
        <f t="shared" si="3620"/>
        <v>0</v>
      </c>
      <c r="S1309" s="33">
        <f t="shared" si="3621"/>
        <v>0</v>
      </c>
      <c r="T1309" s="33">
        <f t="shared" si="3622"/>
        <v>0</v>
      </c>
      <c r="U1309" s="33">
        <f t="shared" si="3623"/>
        <v>0</v>
      </c>
      <c r="V1309" s="33">
        <f t="shared" si="3624"/>
        <v>0</v>
      </c>
      <c r="W1309" s="33">
        <f t="shared" si="3625"/>
        <v>0</v>
      </c>
      <c r="X1309" s="33">
        <f t="shared" si="3626"/>
        <v>0</v>
      </c>
      <c r="Y1309" s="33">
        <f t="shared" si="3627"/>
        <v>0</v>
      </c>
      <c r="Z1309" s="33">
        <f t="shared" si="3628"/>
        <v>0</v>
      </c>
      <c r="AA1309" s="33">
        <f t="shared" si="3629"/>
        <v>0</v>
      </c>
      <c r="AB1309" s="33">
        <f t="shared" si="3630"/>
        <v>0</v>
      </c>
      <c r="AC1309" s="33">
        <f t="shared" si="3631"/>
        <v>0</v>
      </c>
      <c r="AD1309" s="26">
        <f t="shared" si="3648"/>
        <v>0</v>
      </c>
      <c r="AE1309" s="46" t="str">
        <f>IFERROR(IF(AE$3=VLOOKUP($E1309,Template!$AK$5:$AM$17,3,FALSE),$AD1309*$F1309,0),"0.00")</f>
        <v>0.00</v>
      </c>
      <c r="AF1309" s="46" t="str">
        <f>IFERROR(IF(AF$3=VLOOKUP($E1309,Template!$AK$5:$AM$17,3,FALSE),$AD1309*$F1309,0),"0.00")</f>
        <v>0.00</v>
      </c>
      <c r="AG1309" s="28">
        <f t="shared" si="3633"/>
        <v>0</v>
      </c>
      <c r="AH1309" s="13" t="s">
        <v>40</v>
      </c>
      <c r="AI1309" s="13" t="s">
        <v>41</v>
      </c>
      <c r="AK1309" s="14" t="s">
        <v>20</v>
      </c>
      <c r="AL1309" s="15">
        <v>0.13</v>
      </c>
      <c r="AM1309" s="16" t="s">
        <v>2</v>
      </c>
    </row>
    <row r="1310" spans="1:39" s="3" customFormat="1" ht="13.8" x14ac:dyDescent="0.25">
      <c r="A1310" s="7" t="str">
        <f t="shared" ref="A1310:C1310" si="3651">A1309</f>
        <v>(Enter Broadcasting Company Name)</v>
      </c>
      <c r="B1310" s="7" t="str">
        <f t="shared" si="3651"/>
        <v>(Enter Call Letters)</v>
      </c>
      <c r="C1310" s="8" t="str">
        <f t="shared" si="3651"/>
        <v>(Select AM/FM)</v>
      </c>
      <c r="D1310" s="30"/>
      <c r="E1310" s="8" t="str">
        <f t="shared" si="3635"/>
        <v>(Select Station Province)</v>
      </c>
      <c r="F1310" s="9" t="str">
        <f>IFERROR(VLOOKUP(E1310,Template!$AK$5:$AL$17,2,FALSE),"")</f>
        <v/>
      </c>
      <c r="G1310" s="42" t="s">
        <v>16</v>
      </c>
      <c r="H1310" s="42" t="s">
        <v>18</v>
      </c>
      <c r="I1310" s="32" t="s">
        <v>65</v>
      </c>
      <c r="J1310" s="32" t="s">
        <v>66</v>
      </c>
      <c r="K1310" s="33">
        <f t="shared" si="3617"/>
        <v>0</v>
      </c>
      <c r="L1310" s="33">
        <f t="shared" si="3618"/>
        <v>0</v>
      </c>
      <c r="M1310" s="34">
        <f t="shared" si="3616"/>
        <v>0</v>
      </c>
      <c r="N1310" s="34">
        <f t="shared" si="3636"/>
        <v>0</v>
      </c>
      <c r="O1310" s="34">
        <f t="shared" si="3619"/>
        <v>0</v>
      </c>
      <c r="P1310" s="12" t="str">
        <f t="shared" ref="P1310:Q1310" si="3652">P1309</f>
        <v>(Select Language)</v>
      </c>
      <c r="Q1310" s="12" t="str">
        <f t="shared" si="3652"/>
        <v>(Select Usage)</v>
      </c>
      <c r="R1310" s="33">
        <f t="shared" si="3620"/>
        <v>0</v>
      </c>
      <c r="S1310" s="33">
        <f t="shared" si="3621"/>
        <v>0</v>
      </c>
      <c r="T1310" s="33">
        <f t="shared" si="3622"/>
        <v>0</v>
      </c>
      <c r="U1310" s="33">
        <f t="shared" si="3623"/>
        <v>0</v>
      </c>
      <c r="V1310" s="33">
        <f t="shared" si="3624"/>
        <v>0</v>
      </c>
      <c r="W1310" s="33">
        <f t="shared" si="3625"/>
        <v>0</v>
      </c>
      <c r="X1310" s="33">
        <f t="shared" si="3626"/>
        <v>0</v>
      </c>
      <c r="Y1310" s="33">
        <f t="shared" si="3627"/>
        <v>0</v>
      </c>
      <c r="Z1310" s="33">
        <f t="shared" si="3628"/>
        <v>0</v>
      </c>
      <c r="AA1310" s="33">
        <f t="shared" si="3629"/>
        <v>0</v>
      </c>
      <c r="AB1310" s="33">
        <f t="shared" si="3630"/>
        <v>0</v>
      </c>
      <c r="AC1310" s="33">
        <f t="shared" si="3631"/>
        <v>0</v>
      </c>
      <c r="AD1310" s="26">
        <f t="shared" si="3648"/>
        <v>0</v>
      </c>
      <c r="AE1310" s="46" t="str">
        <f>IFERROR(IF(AE$3=VLOOKUP($E1310,Template!$AK$5:$AM$17,3,FALSE),$AD1310*$F1310,0),"0.00")</f>
        <v>0.00</v>
      </c>
      <c r="AF1310" s="46" t="str">
        <f>IFERROR(IF(AF$3=VLOOKUP($E1310,Template!$AK$5:$AM$17,3,FALSE),$AD1310*$F1310,0),"0.00")</f>
        <v>0.00</v>
      </c>
      <c r="AG1310" s="28">
        <f t="shared" si="3633"/>
        <v>0</v>
      </c>
      <c r="AH1310" s="13" t="s">
        <v>40</v>
      </c>
      <c r="AI1310" s="13" t="s">
        <v>41</v>
      </c>
      <c r="AK1310" s="14" t="s">
        <v>69</v>
      </c>
      <c r="AL1310" s="15">
        <v>0.15</v>
      </c>
      <c r="AM1310" s="16" t="s">
        <v>2</v>
      </c>
    </row>
    <row r="1311" spans="1:39" s="3" customFormat="1" ht="13.8" x14ac:dyDescent="0.25">
      <c r="A1311" s="7" t="str">
        <f t="shared" ref="A1311:C1311" si="3653">A1310</f>
        <v>(Enter Broadcasting Company Name)</v>
      </c>
      <c r="B1311" s="7" t="str">
        <f t="shared" si="3653"/>
        <v>(Enter Call Letters)</v>
      </c>
      <c r="C1311" s="8" t="str">
        <f t="shared" si="3653"/>
        <v>(Select AM/FM)</v>
      </c>
      <c r="D1311" s="30"/>
      <c r="E1311" s="8" t="str">
        <f t="shared" si="3635"/>
        <v>(Select Station Province)</v>
      </c>
      <c r="F1311" s="9" t="str">
        <f>IFERROR(VLOOKUP(E1311,Template!$AK$5:$AL$17,2,FALSE),"")</f>
        <v/>
      </c>
      <c r="G1311" s="42" t="s">
        <v>17</v>
      </c>
      <c r="H1311" s="42" t="s">
        <v>7</v>
      </c>
      <c r="I1311" s="32" t="s">
        <v>65</v>
      </c>
      <c r="J1311" s="32" t="s">
        <v>66</v>
      </c>
      <c r="K1311" s="33">
        <f t="shared" si="3617"/>
        <v>0</v>
      </c>
      <c r="L1311" s="33">
        <f t="shared" si="3618"/>
        <v>0</v>
      </c>
      <c r="M1311" s="34">
        <f t="shared" si="3616"/>
        <v>0</v>
      </c>
      <c r="N1311" s="34">
        <f t="shared" si="3636"/>
        <v>0</v>
      </c>
      <c r="O1311" s="34">
        <f t="shared" si="3619"/>
        <v>0</v>
      </c>
      <c r="P1311" s="12" t="str">
        <f t="shared" ref="P1311:Q1311" si="3654">P1310</f>
        <v>(Select Language)</v>
      </c>
      <c r="Q1311" s="12" t="str">
        <f t="shared" si="3654"/>
        <v>(Select Usage)</v>
      </c>
      <c r="R1311" s="33">
        <f t="shared" si="3620"/>
        <v>0</v>
      </c>
      <c r="S1311" s="33">
        <f t="shared" si="3621"/>
        <v>0</v>
      </c>
      <c r="T1311" s="33">
        <f t="shared" si="3622"/>
        <v>0</v>
      </c>
      <c r="U1311" s="33">
        <f t="shared" si="3623"/>
        <v>0</v>
      </c>
      <c r="V1311" s="33">
        <f t="shared" si="3624"/>
        <v>0</v>
      </c>
      <c r="W1311" s="33">
        <f t="shared" si="3625"/>
        <v>0</v>
      </c>
      <c r="X1311" s="33">
        <f t="shared" si="3626"/>
        <v>0</v>
      </c>
      <c r="Y1311" s="33">
        <f t="shared" si="3627"/>
        <v>0</v>
      </c>
      <c r="Z1311" s="33">
        <f t="shared" si="3628"/>
        <v>0</v>
      </c>
      <c r="AA1311" s="33">
        <f t="shared" si="3629"/>
        <v>0</v>
      </c>
      <c r="AB1311" s="33">
        <f t="shared" si="3630"/>
        <v>0</v>
      </c>
      <c r="AC1311" s="33">
        <f t="shared" si="3631"/>
        <v>0</v>
      </c>
      <c r="AD1311" s="26">
        <f>SUM(R1311:AC1311)</f>
        <v>0</v>
      </c>
      <c r="AE1311" s="46" t="str">
        <f>IFERROR(IF(AE$3=VLOOKUP($E1311,Template!$AK$5:$AM$17,3,FALSE),$AD1311*$F1311,0),"0.00")</f>
        <v>0.00</v>
      </c>
      <c r="AF1311" s="46" t="str">
        <f>IFERROR(IF(AF$3=VLOOKUP($E1311,Template!$AK$5:$AM$17,3,FALSE),$AD1311*$F1311,0),"0.00")</f>
        <v>0.00</v>
      </c>
      <c r="AG1311" s="28">
        <f t="shared" si="3633"/>
        <v>0</v>
      </c>
      <c r="AH1311" s="13" t="s">
        <v>40</v>
      </c>
      <c r="AI1311" s="13" t="s">
        <v>41</v>
      </c>
      <c r="AK1311" s="14" t="s">
        <v>29</v>
      </c>
      <c r="AL1311" s="15">
        <v>0.05</v>
      </c>
      <c r="AM1311" s="16" t="s">
        <v>3</v>
      </c>
    </row>
    <row r="1312" spans="1:39" s="3" customFormat="1" ht="13.8" x14ac:dyDescent="0.25">
      <c r="A1312" s="7" t="str">
        <f t="shared" ref="A1312:C1312" si="3655">A1311</f>
        <v>(Enter Broadcasting Company Name)</v>
      </c>
      <c r="B1312" s="7" t="str">
        <f t="shared" si="3655"/>
        <v>(Enter Call Letters)</v>
      </c>
      <c r="C1312" s="8" t="str">
        <f t="shared" si="3655"/>
        <v>(Select AM/FM)</v>
      </c>
      <c r="D1312" s="30"/>
      <c r="E1312" s="8" t="str">
        <f t="shared" si="3635"/>
        <v>(Select Station Province)</v>
      </c>
      <c r="F1312" s="9" t="str">
        <f>IFERROR(VLOOKUP(E1312,Template!$AK$5:$AL$17,2,FALSE),"")</f>
        <v/>
      </c>
      <c r="G1312" s="42" t="s">
        <v>18</v>
      </c>
      <c r="H1312" s="43" t="s">
        <v>8</v>
      </c>
      <c r="I1312" s="32" t="s">
        <v>65</v>
      </c>
      <c r="J1312" s="32" t="s">
        <v>66</v>
      </c>
      <c r="K1312" s="33">
        <f t="shared" si="3617"/>
        <v>0</v>
      </c>
      <c r="L1312" s="33">
        <f t="shared" si="3618"/>
        <v>0</v>
      </c>
      <c r="M1312" s="34">
        <f t="shared" si="3616"/>
        <v>0</v>
      </c>
      <c r="N1312" s="34">
        <f t="shared" si="3636"/>
        <v>0</v>
      </c>
      <c r="O1312" s="34">
        <f t="shared" si="3619"/>
        <v>0</v>
      </c>
      <c r="P1312" s="12" t="str">
        <f t="shared" ref="P1312:Q1312" si="3656">P1311</f>
        <v>(Select Language)</v>
      </c>
      <c r="Q1312" s="12" t="str">
        <f t="shared" si="3656"/>
        <v>(Select Usage)</v>
      </c>
      <c r="R1312" s="33">
        <f t="shared" si="3620"/>
        <v>0</v>
      </c>
      <c r="S1312" s="33">
        <f t="shared" si="3621"/>
        <v>0</v>
      </c>
      <c r="T1312" s="33">
        <f t="shared" si="3622"/>
        <v>0</v>
      </c>
      <c r="U1312" s="33">
        <f t="shared" si="3623"/>
        <v>0</v>
      </c>
      <c r="V1312" s="33">
        <f t="shared" si="3624"/>
        <v>0</v>
      </c>
      <c r="W1312" s="33">
        <f t="shared" si="3625"/>
        <v>0</v>
      </c>
      <c r="X1312" s="33">
        <f t="shared" si="3626"/>
        <v>0</v>
      </c>
      <c r="Y1312" s="33">
        <f t="shared" si="3627"/>
        <v>0</v>
      </c>
      <c r="Z1312" s="33">
        <f t="shared" si="3628"/>
        <v>0</v>
      </c>
      <c r="AA1312" s="33">
        <f t="shared" si="3629"/>
        <v>0</v>
      </c>
      <c r="AB1312" s="33">
        <f t="shared" si="3630"/>
        <v>0</v>
      </c>
      <c r="AC1312" s="33">
        <f t="shared" si="3631"/>
        <v>0</v>
      </c>
      <c r="AD1312" s="26">
        <f t="shared" ref="AD1312" si="3657">SUM(R1312:AC1312)</f>
        <v>0</v>
      </c>
      <c r="AE1312" s="46" t="str">
        <f>IFERROR(IF(AE$3=VLOOKUP($E1312,Template!$AK$5:$AM$17,3,FALSE),$AD1312*$F1312,0),"0.00")</f>
        <v>0.00</v>
      </c>
      <c r="AF1312" s="46" t="str">
        <f>IFERROR(IF(AF$3=VLOOKUP($E1312,Template!$AK$5:$AM$17,3,FALSE),$AD1312*$F1312,0),"0.00")</f>
        <v>0.00</v>
      </c>
      <c r="AG1312" s="28">
        <f t="shared" si="3633"/>
        <v>0</v>
      </c>
      <c r="AH1312" s="13" t="s">
        <v>40</v>
      </c>
      <c r="AI1312" s="13" t="s">
        <v>41</v>
      </c>
      <c r="AK1312" s="14" t="s">
        <v>21</v>
      </c>
      <c r="AL1312" s="15">
        <v>0.05</v>
      </c>
      <c r="AM1312" s="16" t="s">
        <v>3</v>
      </c>
    </row>
    <row r="1313" spans="1:39" ht="13.8" x14ac:dyDescent="0.25">
      <c r="A1313" s="19" t="s">
        <v>4</v>
      </c>
      <c r="B1313" s="19"/>
      <c r="C1313" s="20"/>
      <c r="D1313" s="20"/>
      <c r="E1313" s="20"/>
      <c r="F1313" s="20"/>
      <c r="G1313" s="44"/>
      <c r="H1313" s="44"/>
      <c r="I1313" s="21">
        <f t="shared" ref="I1313:K1313" si="3658">SUM(I1301:I1312)</f>
        <v>0</v>
      </c>
      <c r="J1313" s="21">
        <f t="shared" si="3658"/>
        <v>0</v>
      </c>
      <c r="K1313" s="21">
        <f t="shared" si="3658"/>
        <v>0</v>
      </c>
      <c r="L1313" s="21">
        <f>L1312</f>
        <v>0</v>
      </c>
      <c r="M1313" s="21">
        <f>SUM(M1301:M1312)</f>
        <v>0</v>
      </c>
      <c r="N1313" s="21">
        <f t="shared" ref="N1313:O1313" si="3659">SUM(N1301:N1312)</f>
        <v>0</v>
      </c>
      <c r="O1313" s="21">
        <f t="shared" si="3659"/>
        <v>0</v>
      </c>
      <c r="P1313" s="21"/>
      <c r="Q1313" s="22"/>
      <c r="R1313" s="21">
        <f t="shared" ref="R1313:AI1313" si="3660">SUM(R1301:R1312)</f>
        <v>0</v>
      </c>
      <c r="S1313" s="21">
        <f t="shared" si="3660"/>
        <v>0</v>
      </c>
      <c r="T1313" s="21">
        <f t="shared" si="3660"/>
        <v>0</v>
      </c>
      <c r="U1313" s="21">
        <f t="shared" si="3660"/>
        <v>0</v>
      </c>
      <c r="V1313" s="21">
        <f t="shared" si="3660"/>
        <v>0</v>
      </c>
      <c r="W1313" s="21">
        <f t="shared" si="3660"/>
        <v>0</v>
      </c>
      <c r="X1313" s="21">
        <f t="shared" si="3660"/>
        <v>0</v>
      </c>
      <c r="Y1313" s="21">
        <f t="shared" si="3660"/>
        <v>0</v>
      </c>
      <c r="Z1313" s="21">
        <f t="shared" si="3660"/>
        <v>0</v>
      </c>
      <c r="AA1313" s="21">
        <f t="shared" si="3660"/>
        <v>0</v>
      </c>
      <c r="AB1313" s="21">
        <f t="shared" si="3660"/>
        <v>0</v>
      </c>
      <c r="AC1313" s="21">
        <f t="shared" si="3660"/>
        <v>0</v>
      </c>
      <c r="AD1313" s="27">
        <f t="shared" si="3660"/>
        <v>0</v>
      </c>
      <c r="AE1313" s="21">
        <f t="shared" si="3660"/>
        <v>0</v>
      </c>
      <c r="AF1313" s="21">
        <f t="shared" si="3660"/>
        <v>0</v>
      </c>
      <c r="AG1313" s="27">
        <f t="shared" si="3660"/>
        <v>0</v>
      </c>
      <c r="AH1313" s="21">
        <f t="shared" si="3660"/>
        <v>0</v>
      </c>
      <c r="AI1313" s="21">
        <f t="shared" si="3660"/>
        <v>0</v>
      </c>
      <c r="AK1313" s="14" t="s">
        <v>71</v>
      </c>
      <c r="AL1313" s="15">
        <v>0.05</v>
      </c>
      <c r="AM1313" s="16" t="s">
        <v>3</v>
      </c>
    </row>
    <row r="1314" spans="1:39" x14ac:dyDescent="0.25">
      <c r="A1314" s="2"/>
      <c r="G1314" s="2"/>
      <c r="H1314" s="2"/>
      <c r="O1314" s="2"/>
      <c r="P1314" s="2"/>
    </row>
    <row r="1315" spans="1:39" ht="42" customHeight="1" x14ac:dyDescent="0.25">
      <c r="A1315" s="223" t="s">
        <v>63</v>
      </c>
      <c r="B1315" s="223" t="s">
        <v>43</v>
      </c>
      <c r="C1315" s="224" t="s">
        <v>19</v>
      </c>
      <c r="D1315" s="226"/>
      <c r="E1315" s="223" t="s">
        <v>14</v>
      </c>
      <c r="F1315" s="223" t="s">
        <v>38</v>
      </c>
      <c r="G1315" s="223" t="s">
        <v>1</v>
      </c>
      <c r="H1315" s="223" t="s">
        <v>5</v>
      </c>
      <c r="I1315" s="225" t="s">
        <v>31</v>
      </c>
      <c r="J1315" s="225" t="s">
        <v>32</v>
      </c>
      <c r="K1315" s="225" t="s">
        <v>48</v>
      </c>
      <c r="L1315" s="225" t="s">
        <v>0</v>
      </c>
      <c r="M1315" s="4" t="s">
        <v>45</v>
      </c>
      <c r="N1315" s="4" t="s">
        <v>46</v>
      </c>
      <c r="O1315" s="4" t="s">
        <v>47</v>
      </c>
      <c r="P1315" s="225" t="s">
        <v>50</v>
      </c>
      <c r="Q1315" s="225" t="s">
        <v>33</v>
      </c>
      <c r="R1315" s="4" t="s">
        <v>51</v>
      </c>
      <c r="S1315" s="4" t="s">
        <v>52</v>
      </c>
      <c r="T1315" s="4" t="s">
        <v>53</v>
      </c>
      <c r="U1315" s="4" t="s">
        <v>54</v>
      </c>
      <c r="V1315" s="4" t="s">
        <v>55</v>
      </c>
      <c r="W1315" s="4" t="s">
        <v>56</v>
      </c>
      <c r="X1315" s="4" t="s">
        <v>57</v>
      </c>
      <c r="Y1315" s="4" t="s">
        <v>58</v>
      </c>
      <c r="Z1315" s="4" t="s">
        <v>59</v>
      </c>
      <c r="AA1315" s="4" t="s">
        <v>62</v>
      </c>
      <c r="AB1315" s="4" t="s">
        <v>60</v>
      </c>
      <c r="AC1315" s="4" t="s">
        <v>61</v>
      </c>
      <c r="AD1315" s="233" t="s">
        <v>34</v>
      </c>
      <c r="AE1315" s="231" t="s">
        <v>2</v>
      </c>
      <c r="AF1315" s="231" t="s">
        <v>3</v>
      </c>
      <c r="AG1315" s="233" t="s">
        <v>35</v>
      </c>
      <c r="AH1315" s="223" t="s">
        <v>36</v>
      </c>
      <c r="AI1315" s="223" t="s">
        <v>37</v>
      </c>
      <c r="AK1315" s="229" t="s">
        <v>30</v>
      </c>
      <c r="AL1315" s="229"/>
      <c r="AM1315" s="229"/>
    </row>
    <row r="1316" spans="1:39" s="6" customFormat="1" ht="35.25" customHeight="1" x14ac:dyDescent="0.3">
      <c r="A1316" s="224"/>
      <c r="B1316" s="224"/>
      <c r="C1316" s="224"/>
      <c r="D1316" s="227"/>
      <c r="E1316" s="223"/>
      <c r="F1316" s="223"/>
      <c r="G1316" s="223"/>
      <c r="H1316" s="223"/>
      <c r="I1316" s="230"/>
      <c r="J1316" s="230"/>
      <c r="K1316" s="230"/>
      <c r="L1316" s="230"/>
      <c r="M1316" s="5">
        <v>0</v>
      </c>
      <c r="N1316" s="5">
        <v>625000</v>
      </c>
      <c r="O1316" s="5">
        <v>1250000</v>
      </c>
      <c r="P1316" s="225"/>
      <c r="Q1316" s="225"/>
      <c r="R1316" s="29">
        <v>4.95E-4</v>
      </c>
      <c r="S1316" s="29">
        <v>9.5200000000000005E-4</v>
      </c>
      <c r="T1316" s="29">
        <v>1.5900000000000001E-3</v>
      </c>
      <c r="U1316" s="29">
        <v>1.1169999999999999E-3</v>
      </c>
      <c r="V1316" s="29">
        <v>2.189E-3</v>
      </c>
      <c r="W1316" s="29">
        <v>4.5430000000000002E-3</v>
      </c>
      <c r="X1316" s="29">
        <v>8.8199999999999997E-4</v>
      </c>
      <c r="Y1316" s="29">
        <v>1.6949999999999999E-3</v>
      </c>
      <c r="Z1316" s="29">
        <v>2.8319999999999999E-3</v>
      </c>
      <c r="AA1316" s="29">
        <v>1.9889999999999999E-3</v>
      </c>
      <c r="AB1316" s="29">
        <v>3.8999999999999998E-3</v>
      </c>
      <c r="AC1316" s="29">
        <v>8.0949999999999998E-3</v>
      </c>
      <c r="AD1316" s="233"/>
      <c r="AE1316" s="232"/>
      <c r="AF1316" s="232"/>
      <c r="AG1316" s="234"/>
      <c r="AH1316" s="223"/>
      <c r="AI1316" s="223"/>
      <c r="AK1316" s="229"/>
      <c r="AL1316" s="229"/>
      <c r="AM1316" s="229"/>
    </row>
    <row r="1317" spans="1:39" s="3" customFormat="1" ht="13.8" x14ac:dyDescent="0.25">
      <c r="A1317" s="7" t="s">
        <v>44</v>
      </c>
      <c r="B1317" s="7" t="s">
        <v>42</v>
      </c>
      <c r="C1317" s="8" t="s">
        <v>39</v>
      </c>
      <c r="D1317" s="30"/>
      <c r="E1317" s="8" t="s">
        <v>64</v>
      </c>
      <c r="F1317" s="9" t="str">
        <f>IFERROR(VLOOKUP(E1317,Template!$AK$5:$AL$17,2,FALSE),"")</f>
        <v/>
      </c>
      <c r="G1317" s="41" t="s">
        <v>7</v>
      </c>
      <c r="H1317" s="41" t="s">
        <v>6</v>
      </c>
      <c r="I1317" s="32" t="s">
        <v>65</v>
      </c>
      <c r="J1317" s="32" t="s">
        <v>66</v>
      </c>
      <c r="K1317" s="33">
        <f>IFERROR(I1317+J1317,0)</f>
        <v>0</v>
      </c>
      <c r="L1317" s="33">
        <f>IFERROR(K1317,"")</f>
        <v>0</v>
      </c>
      <c r="M1317" s="34">
        <f t="shared" ref="M1317:M1328" si="3661">IF(L1317&lt;=$N$4,K1317,IF(L1316&gt;$N$4,0,$N$4-L1316))</f>
        <v>0</v>
      </c>
      <c r="N1317" s="34">
        <f>IF(AND(L1317&gt;$N$4,L1317&lt;=$O$4),K1317-M1317,IF(AND(L1316&gt;$N$4,L1316&lt;=$O$4),$O$4-L1316,IF(L1316&gt;$O$4,0,IF(L1317&lt;$N$4,0,MIN(L1317-$N$4,$N$4)))))</f>
        <v>0</v>
      </c>
      <c r="O1317" s="34">
        <f>IF(L1317&gt;$O$4,K1317-M1317-N1317,0)</f>
        <v>0</v>
      </c>
      <c r="P1317" s="12" t="s">
        <v>94</v>
      </c>
      <c r="Q1317" s="12" t="s">
        <v>68</v>
      </c>
      <c r="R1317" s="33">
        <f>IF(AND($Q1317="LOW",$P1317="French"),M1317*R$4,0)</f>
        <v>0</v>
      </c>
      <c r="S1317" s="33">
        <f>IF(AND($Q1317="LOW",$P1317="French"),N1317*S$4,0)</f>
        <v>0</v>
      </c>
      <c r="T1317" s="33">
        <f>IF(AND($Q1317="LOW",$P1317="French"),O1317*T$4,0)</f>
        <v>0</v>
      </c>
      <c r="U1317" s="33">
        <f>IF(AND($Q1317="HIGH",$P1317="French"),M1317*U$4,0)</f>
        <v>0</v>
      </c>
      <c r="V1317" s="33">
        <f>IF(AND($Q1317="HIGH",$P1317="French"),N1317*V$4,0)</f>
        <v>0</v>
      </c>
      <c r="W1317" s="33">
        <f>IF(AND($Q1317="HIGH",$P1317="French"),O1317*W$4,0)</f>
        <v>0</v>
      </c>
      <c r="X1317" s="33">
        <f>IF(AND($Q1317="LOW",$P1317="English"),M1317*X$4,0)</f>
        <v>0</v>
      </c>
      <c r="Y1317" s="33">
        <f>IF(AND($Q1317="LOW",$P1317="English"),N1317*Y$4,0)</f>
        <v>0</v>
      </c>
      <c r="Z1317" s="33">
        <f>IF(AND($Q1317="LOW",$P1317="English"),O1317*Z$4,0)</f>
        <v>0</v>
      </c>
      <c r="AA1317" s="33">
        <f>IF(AND($Q1317="HIGH",$P1317="English"),M1317*AA$4,0)</f>
        <v>0</v>
      </c>
      <c r="AB1317" s="33">
        <f>IF(AND($Q1317="HIGH",$P1317="English"),N1317*AB$4,0)</f>
        <v>0</v>
      </c>
      <c r="AC1317" s="33">
        <f>IF(AND($Q1317="HIGH",$P1317="English"),O1317*AC$4,0)</f>
        <v>0</v>
      </c>
      <c r="AD1317" s="26">
        <f>SUM(R1317:AC1317)</f>
        <v>0</v>
      </c>
      <c r="AE1317" s="46" t="str">
        <f>IFERROR(IF(AE$3=VLOOKUP($E1317,Template!$AK$5:$AM$17,3,FALSE),$AD1317*$F1317,0),"0.00")</f>
        <v>0.00</v>
      </c>
      <c r="AF1317" s="46" t="str">
        <f>IFERROR(IF(AF$3=VLOOKUP($E1317,Template!$AK$5:$AM$17,3,FALSE),$AD1317*$F1317,0),"0.00")</f>
        <v>0.00</v>
      </c>
      <c r="AG1317" s="28">
        <f>SUM(AD1317:AF1317)</f>
        <v>0</v>
      </c>
      <c r="AH1317" s="13" t="s">
        <v>40</v>
      </c>
      <c r="AI1317" s="13" t="s">
        <v>41</v>
      </c>
      <c r="AK1317" s="14" t="s">
        <v>25</v>
      </c>
      <c r="AL1317" s="15">
        <v>0.05</v>
      </c>
      <c r="AM1317" s="16" t="s">
        <v>3</v>
      </c>
    </row>
    <row r="1318" spans="1:39" s="3" customFormat="1" ht="13.8" x14ac:dyDescent="0.25">
      <c r="A1318" s="7" t="str">
        <f>A1317</f>
        <v>(Enter Broadcasting Company Name)</v>
      </c>
      <c r="B1318" s="7" t="str">
        <f>B1317</f>
        <v>(Enter Call Letters)</v>
      </c>
      <c r="C1318" s="8" t="str">
        <f>C1317</f>
        <v>(Select AM/FM)</v>
      </c>
      <c r="D1318" s="30"/>
      <c r="E1318" s="8" t="str">
        <f>E1317</f>
        <v>(Select Station Province)</v>
      </c>
      <c r="F1318" s="9" t="str">
        <f>IFERROR(VLOOKUP(E1318,Template!$AK$5:$AL$17,2,FALSE),"")</f>
        <v/>
      </c>
      <c r="G1318" s="42" t="s">
        <v>8</v>
      </c>
      <c r="H1318" s="42" t="s">
        <v>9</v>
      </c>
      <c r="I1318" s="32" t="s">
        <v>65</v>
      </c>
      <c r="J1318" s="32" t="s">
        <v>66</v>
      </c>
      <c r="K1318" s="33">
        <f t="shared" ref="K1318:K1328" si="3662">IFERROR(I1318+J1318,0)</f>
        <v>0</v>
      </c>
      <c r="L1318" s="33">
        <f t="shared" ref="L1318:L1328" si="3663">IFERROR(L1317+K1318,"")</f>
        <v>0</v>
      </c>
      <c r="M1318" s="34">
        <f t="shared" si="3661"/>
        <v>0</v>
      </c>
      <c r="N1318" s="34">
        <f>IF(AND(L1318&gt;$N$4,L1318&lt;=$O$4),K1318-M1318,IF(AND(L1317&gt;$N$4,L1317&lt;=$O$4),$O$4-L1317,IF(L1317&gt;$O$4,0,IF(L1318&lt;$N$4,0,MIN(L1318-$N$4,$N$4)))))</f>
        <v>0</v>
      </c>
      <c r="O1318" s="34">
        <f t="shared" ref="O1318:O1328" si="3664">IF(L1318&gt;$O$4,K1318-M1318-N1318,0)</f>
        <v>0</v>
      </c>
      <c r="P1318" s="12" t="str">
        <f>P1317</f>
        <v>(Select Language)</v>
      </c>
      <c r="Q1318" s="12" t="str">
        <f>Q1317</f>
        <v>(Select Usage)</v>
      </c>
      <c r="R1318" s="33">
        <f t="shared" ref="R1318:R1328" si="3665">IF(AND($Q1318="LOW",$P1318="French"),M1318*R$4,0)</f>
        <v>0</v>
      </c>
      <c r="S1318" s="33">
        <f t="shared" ref="S1318:S1328" si="3666">IF(AND($Q1318="LOW",$P1318="French"),N1318*S$4,0)</f>
        <v>0</v>
      </c>
      <c r="T1318" s="33">
        <f t="shared" ref="T1318:T1328" si="3667">IF(AND($Q1318="LOW",$P1318="French"),O1318*T$4,0)</f>
        <v>0</v>
      </c>
      <c r="U1318" s="33">
        <f t="shared" ref="U1318:U1328" si="3668">IF(AND($Q1318="HIGH",$P1318="French"),M1318*U$4,0)</f>
        <v>0</v>
      </c>
      <c r="V1318" s="33">
        <f t="shared" ref="V1318:V1328" si="3669">IF(AND($Q1318="HIGH",$P1318="French"),N1318*V$4,0)</f>
        <v>0</v>
      </c>
      <c r="W1318" s="33">
        <f t="shared" ref="W1318:W1328" si="3670">IF(AND($Q1318="HIGH",$P1318="French"),O1318*W$4,0)</f>
        <v>0</v>
      </c>
      <c r="X1318" s="33">
        <f t="shared" ref="X1318:X1328" si="3671">IF(AND($Q1318="LOW",$P1318="English"),M1318*X$4,0)</f>
        <v>0</v>
      </c>
      <c r="Y1318" s="33">
        <f t="shared" ref="Y1318:Y1328" si="3672">IF(AND($Q1318="LOW",$P1318="English"),N1318*Y$4,0)</f>
        <v>0</v>
      </c>
      <c r="Z1318" s="33">
        <f t="shared" ref="Z1318:Z1328" si="3673">IF(AND($Q1318="LOW",$P1318="English"),O1318*Z$4,0)</f>
        <v>0</v>
      </c>
      <c r="AA1318" s="33">
        <f t="shared" ref="AA1318:AA1328" si="3674">IF(AND($Q1318="HIGH",$P1318="English"),M1318*AA$4,0)</f>
        <v>0</v>
      </c>
      <c r="AB1318" s="33">
        <f t="shared" ref="AB1318:AB1328" si="3675">IF(AND($Q1318="HIGH",$P1318="English"),N1318*AB$4,0)</f>
        <v>0</v>
      </c>
      <c r="AC1318" s="33">
        <f t="shared" ref="AC1318:AC1328" si="3676">IF(AND($Q1318="HIGH",$P1318="English"),O1318*AC$4,0)</f>
        <v>0</v>
      </c>
      <c r="AD1318" s="26">
        <f t="shared" ref="AD1318:AD1322" si="3677">SUM(R1318:AC1318)</f>
        <v>0</v>
      </c>
      <c r="AE1318" s="46" t="str">
        <f>IFERROR(IF(AE$3=VLOOKUP($E1318,Template!$AK$5:$AM$17,3,FALSE),$AD1318*$F1318,0),"0.00")</f>
        <v>0.00</v>
      </c>
      <c r="AF1318" s="46" t="str">
        <f>IFERROR(IF(AF$3=VLOOKUP($E1318,Template!$AK$5:$AM$17,3,FALSE),$AD1318*$F1318,0),"0.00")</f>
        <v>0.00</v>
      </c>
      <c r="AG1318" s="28">
        <f t="shared" ref="AG1318:AG1328" si="3678">SUM(AD1318:AF1318)</f>
        <v>0</v>
      </c>
      <c r="AH1318" s="13" t="s">
        <v>40</v>
      </c>
      <c r="AI1318" s="13" t="s">
        <v>41</v>
      </c>
      <c r="AK1318" s="14" t="s">
        <v>23</v>
      </c>
      <c r="AL1318" s="15">
        <v>0.05</v>
      </c>
      <c r="AM1318" s="16" t="s">
        <v>3</v>
      </c>
    </row>
    <row r="1319" spans="1:39" s="3" customFormat="1" ht="13.8" x14ac:dyDescent="0.25">
      <c r="A1319" s="7" t="str">
        <f t="shared" ref="A1319:C1319" si="3679">A1318</f>
        <v>(Enter Broadcasting Company Name)</v>
      </c>
      <c r="B1319" s="7" t="str">
        <f t="shared" si="3679"/>
        <v>(Enter Call Letters)</v>
      </c>
      <c r="C1319" s="8" t="str">
        <f t="shared" si="3679"/>
        <v>(Select AM/FM)</v>
      </c>
      <c r="D1319" s="30"/>
      <c r="E1319" s="8" t="str">
        <f t="shared" ref="E1319:E1328" si="3680">E1318</f>
        <v>(Select Station Province)</v>
      </c>
      <c r="F1319" s="9" t="str">
        <f>IFERROR(VLOOKUP(E1319,Template!$AK$5:$AL$17,2,FALSE),"")</f>
        <v/>
      </c>
      <c r="G1319" s="42" t="s">
        <v>6</v>
      </c>
      <c r="H1319" s="42" t="s">
        <v>10</v>
      </c>
      <c r="I1319" s="32" t="s">
        <v>65</v>
      </c>
      <c r="J1319" s="32" t="s">
        <v>66</v>
      </c>
      <c r="K1319" s="33">
        <f t="shared" si="3662"/>
        <v>0</v>
      </c>
      <c r="L1319" s="33">
        <f t="shared" si="3663"/>
        <v>0</v>
      </c>
      <c r="M1319" s="34">
        <f t="shared" si="3661"/>
        <v>0</v>
      </c>
      <c r="N1319" s="34">
        <f t="shared" ref="N1319:N1328" si="3681">IF(AND(L1319&gt;$N$4,L1319&lt;=$O$4),K1319-M1319,IF(AND(L1318&gt;$N$4,L1318&lt;=$O$4),$O$4-L1318,IF(L1318&gt;$O$4,0,IF(L1319&lt;$N$4,0,MIN(L1319-$N$4,$N$4)))))</f>
        <v>0</v>
      </c>
      <c r="O1319" s="34">
        <f t="shared" si="3664"/>
        <v>0</v>
      </c>
      <c r="P1319" s="12" t="str">
        <f t="shared" ref="P1319:Q1319" si="3682">P1318</f>
        <v>(Select Language)</v>
      </c>
      <c r="Q1319" s="12" t="str">
        <f t="shared" si="3682"/>
        <v>(Select Usage)</v>
      </c>
      <c r="R1319" s="33">
        <f t="shared" si="3665"/>
        <v>0</v>
      </c>
      <c r="S1319" s="33">
        <f t="shared" si="3666"/>
        <v>0</v>
      </c>
      <c r="T1319" s="33">
        <f t="shared" si="3667"/>
        <v>0</v>
      </c>
      <c r="U1319" s="33">
        <f t="shared" si="3668"/>
        <v>0</v>
      </c>
      <c r="V1319" s="33">
        <f t="shared" si="3669"/>
        <v>0</v>
      </c>
      <c r="W1319" s="33">
        <f t="shared" si="3670"/>
        <v>0</v>
      </c>
      <c r="X1319" s="33">
        <f t="shared" si="3671"/>
        <v>0</v>
      </c>
      <c r="Y1319" s="33">
        <f t="shared" si="3672"/>
        <v>0</v>
      </c>
      <c r="Z1319" s="33">
        <f t="shared" si="3673"/>
        <v>0</v>
      </c>
      <c r="AA1319" s="33">
        <f t="shared" si="3674"/>
        <v>0</v>
      </c>
      <c r="AB1319" s="33">
        <f t="shared" si="3675"/>
        <v>0</v>
      </c>
      <c r="AC1319" s="33">
        <f t="shared" si="3676"/>
        <v>0</v>
      </c>
      <c r="AD1319" s="26">
        <f t="shared" si="3677"/>
        <v>0</v>
      </c>
      <c r="AE1319" s="46" t="str">
        <f>IFERROR(IF(AE$3=VLOOKUP($E1319,Template!$AK$5:$AM$17,3,FALSE),$AD1319*$F1319,0),"0.00")</f>
        <v>0.00</v>
      </c>
      <c r="AF1319" s="46" t="str">
        <f>IFERROR(IF(AF$3=VLOOKUP($E1319,Template!$AK$5:$AM$17,3,FALSE),$AD1319*$F1319,0),"0.00")</f>
        <v>0.00</v>
      </c>
      <c r="AG1319" s="28">
        <f t="shared" si="3678"/>
        <v>0</v>
      </c>
      <c r="AH1319" s="13" t="s">
        <v>40</v>
      </c>
      <c r="AI1319" s="13" t="s">
        <v>41</v>
      </c>
      <c r="AK1319" s="14" t="s">
        <v>24</v>
      </c>
      <c r="AL1319" s="15">
        <v>0.05</v>
      </c>
      <c r="AM1319" s="16" t="s">
        <v>3</v>
      </c>
    </row>
    <row r="1320" spans="1:39" s="3" customFormat="1" ht="13.8" x14ac:dyDescent="0.25">
      <c r="A1320" s="7" t="str">
        <f t="shared" ref="A1320:C1320" si="3683">A1319</f>
        <v>(Enter Broadcasting Company Name)</v>
      </c>
      <c r="B1320" s="7" t="str">
        <f t="shared" si="3683"/>
        <v>(Enter Call Letters)</v>
      </c>
      <c r="C1320" s="8" t="str">
        <f t="shared" si="3683"/>
        <v>(Select AM/FM)</v>
      </c>
      <c r="D1320" s="30"/>
      <c r="E1320" s="8" t="str">
        <f t="shared" si="3680"/>
        <v>(Select Station Province)</v>
      </c>
      <c r="F1320" s="9" t="str">
        <f>IFERROR(VLOOKUP(E1320,Template!$AK$5:$AL$17,2,FALSE),"")</f>
        <v/>
      </c>
      <c r="G1320" s="42" t="s">
        <v>9</v>
      </c>
      <c r="H1320" s="42" t="s">
        <v>11</v>
      </c>
      <c r="I1320" s="32" t="s">
        <v>65</v>
      </c>
      <c r="J1320" s="32" t="s">
        <v>66</v>
      </c>
      <c r="K1320" s="33">
        <f t="shared" si="3662"/>
        <v>0</v>
      </c>
      <c r="L1320" s="33">
        <f t="shared" si="3663"/>
        <v>0</v>
      </c>
      <c r="M1320" s="34">
        <f t="shared" si="3661"/>
        <v>0</v>
      </c>
      <c r="N1320" s="34">
        <f t="shared" si="3681"/>
        <v>0</v>
      </c>
      <c r="O1320" s="34">
        <f t="shared" si="3664"/>
        <v>0</v>
      </c>
      <c r="P1320" s="12" t="str">
        <f t="shared" ref="P1320:Q1320" si="3684">P1319</f>
        <v>(Select Language)</v>
      </c>
      <c r="Q1320" s="12" t="str">
        <f t="shared" si="3684"/>
        <v>(Select Usage)</v>
      </c>
      <c r="R1320" s="33">
        <f t="shared" si="3665"/>
        <v>0</v>
      </c>
      <c r="S1320" s="33">
        <f t="shared" si="3666"/>
        <v>0</v>
      </c>
      <c r="T1320" s="33">
        <f t="shared" si="3667"/>
        <v>0</v>
      </c>
      <c r="U1320" s="33">
        <f t="shared" si="3668"/>
        <v>0</v>
      </c>
      <c r="V1320" s="33">
        <f t="shared" si="3669"/>
        <v>0</v>
      </c>
      <c r="W1320" s="33">
        <f t="shared" si="3670"/>
        <v>0</v>
      </c>
      <c r="X1320" s="33">
        <f t="shared" si="3671"/>
        <v>0</v>
      </c>
      <c r="Y1320" s="33">
        <f t="shared" si="3672"/>
        <v>0</v>
      </c>
      <c r="Z1320" s="33">
        <f t="shared" si="3673"/>
        <v>0</v>
      </c>
      <c r="AA1320" s="33">
        <f t="shared" si="3674"/>
        <v>0</v>
      </c>
      <c r="AB1320" s="33">
        <f t="shared" si="3675"/>
        <v>0</v>
      </c>
      <c r="AC1320" s="33">
        <f t="shared" si="3676"/>
        <v>0</v>
      </c>
      <c r="AD1320" s="26">
        <f t="shared" si="3677"/>
        <v>0</v>
      </c>
      <c r="AE1320" s="46" t="str">
        <f>IFERROR(IF(AE$3=VLOOKUP($E1320,Template!$AK$5:$AM$17,3,FALSE),$AD1320*$F1320,0),"0.00")</f>
        <v>0.00</v>
      </c>
      <c r="AF1320" s="46" t="str">
        <f>IFERROR(IF(AF$3=VLOOKUP($E1320,Template!$AK$5:$AM$17,3,FALSE),$AD1320*$F1320,0),"0.00")</f>
        <v>0.00</v>
      </c>
      <c r="AG1320" s="28">
        <f t="shared" si="3678"/>
        <v>0</v>
      </c>
      <c r="AH1320" s="13" t="s">
        <v>40</v>
      </c>
      <c r="AI1320" s="13" t="s">
        <v>41</v>
      </c>
      <c r="AK1320" s="14" t="s">
        <v>22</v>
      </c>
      <c r="AL1320" s="15">
        <v>0.15</v>
      </c>
      <c r="AM1320" s="16" t="s">
        <v>2</v>
      </c>
    </row>
    <row r="1321" spans="1:39" s="3" customFormat="1" ht="13.8" x14ac:dyDescent="0.25">
      <c r="A1321" s="7" t="str">
        <f t="shared" ref="A1321:C1321" si="3685">A1320</f>
        <v>(Enter Broadcasting Company Name)</v>
      </c>
      <c r="B1321" s="7" t="str">
        <f t="shared" si="3685"/>
        <v>(Enter Call Letters)</v>
      </c>
      <c r="C1321" s="8" t="str">
        <f t="shared" si="3685"/>
        <v>(Select AM/FM)</v>
      </c>
      <c r="D1321" s="30"/>
      <c r="E1321" s="8" t="str">
        <f t="shared" si="3680"/>
        <v>(Select Station Province)</v>
      </c>
      <c r="F1321" s="9" t="str">
        <f>IFERROR(VLOOKUP(E1321,Template!$AK$5:$AL$17,2,FALSE),"")</f>
        <v/>
      </c>
      <c r="G1321" s="42" t="s">
        <v>10</v>
      </c>
      <c r="H1321" s="42" t="s">
        <v>12</v>
      </c>
      <c r="I1321" s="32" t="s">
        <v>65</v>
      </c>
      <c r="J1321" s="32" t="s">
        <v>66</v>
      </c>
      <c r="K1321" s="33">
        <f t="shared" si="3662"/>
        <v>0</v>
      </c>
      <c r="L1321" s="33">
        <f t="shared" si="3663"/>
        <v>0</v>
      </c>
      <c r="M1321" s="34">
        <f t="shared" si="3661"/>
        <v>0</v>
      </c>
      <c r="N1321" s="34">
        <f t="shared" si="3681"/>
        <v>0</v>
      </c>
      <c r="O1321" s="34">
        <f t="shared" si="3664"/>
        <v>0</v>
      </c>
      <c r="P1321" s="12" t="str">
        <f t="shared" ref="P1321:Q1321" si="3686">P1320</f>
        <v>(Select Language)</v>
      </c>
      <c r="Q1321" s="12" t="str">
        <f t="shared" si="3686"/>
        <v>(Select Usage)</v>
      </c>
      <c r="R1321" s="33">
        <f t="shared" si="3665"/>
        <v>0</v>
      </c>
      <c r="S1321" s="33">
        <f t="shared" si="3666"/>
        <v>0</v>
      </c>
      <c r="T1321" s="33">
        <f t="shared" si="3667"/>
        <v>0</v>
      </c>
      <c r="U1321" s="33">
        <f t="shared" si="3668"/>
        <v>0</v>
      </c>
      <c r="V1321" s="33">
        <f t="shared" si="3669"/>
        <v>0</v>
      </c>
      <c r="W1321" s="33">
        <f t="shared" si="3670"/>
        <v>0</v>
      </c>
      <c r="X1321" s="33">
        <f t="shared" si="3671"/>
        <v>0</v>
      </c>
      <c r="Y1321" s="33">
        <f t="shared" si="3672"/>
        <v>0</v>
      </c>
      <c r="Z1321" s="33">
        <f t="shared" si="3673"/>
        <v>0</v>
      </c>
      <c r="AA1321" s="33">
        <f t="shared" si="3674"/>
        <v>0</v>
      </c>
      <c r="AB1321" s="33">
        <f t="shared" si="3675"/>
        <v>0</v>
      </c>
      <c r="AC1321" s="33">
        <f t="shared" si="3676"/>
        <v>0</v>
      </c>
      <c r="AD1321" s="26">
        <f t="shared" si="3677"/>
        <v>0</v>
      </c>
      <c r="AE1321" s="46" t="str">
        <f>IFERROR(IF(AE$3=VLOOKUP($E1321,Template!$AK$5:$AM$17,3,FALSE),$AD1321*$F1321,0),"0.00")</f>
        <v>0.00</v>
      </c>
      <c r="AF1321" s="46" t="str">
        <f>IFERROR(IF(AF$3=VLOOKUP($E1321,Template!$AK$5:$AM$17,3,FALSE),$AD1321*$F1321,0),"0.00")</f>
        <v>0.00</v>
      </c>
      <c r="AG1321" s="28">
        <f t="shared" si="3678"/>
        <v>0</v>
      </c>
      <c r="AH1321" s="13" t="s">
        <v>40</v>
      </c>
      <c r="AI1321" s="13" t="s">
        <v>41</v>
      </c>
      <c r="AK1321" s="14" t="s">
        <v>26</v>
      </c>
      <c r="AL1321" s="15">
        <v>0.15</v>
      </c>
      <c r="AM1321" s="16" t="s">
        <v>2</v>
      </c>
    </row>
    <row r="1322" spans="1:39" s="3" customFormat="1" ht="13.8" x14ac:dyDescent="0.25">
      <c r="A1322" s="7" t="str">
        <f t="shared" ref="A1322:C1322" si="3687">A1321</f>
        <v>(Enter Broadcasting Company Name)</v>
      </c>
      <c r="B1322" s="7" t="str">
        <f t="shared" si="3687"/>
        <v>(Enter Call Letters)</v>
      </c>
      <c r="C1322" s="8" t="str">
        <f t="shared" si="3687"/>
        <v>(Select AM/FM)</v>
      </c>
      <c r="D1322" s="30"/>
      <c r="E1322" s="8" t="str">
        <f t="shared" si="3680"/>
        <v>(Select Station Province)</v>
      </c>
      <c r="F1322" s="9" t="str">
        <f>IFERROR(VLOOKUP(E1322,Template!$AK$5:$AL$17,2,FALSE),"")</f>
        <v/>
      </c>
      <c r="G1322" s="42" t="s">
        <v>11</v>
      </c>
      <c r="H1322" s="42" t="s">
        <v>13</v>
      </c>
      <c r="I1322" s="32" t="s">
        <v>65</v>
      </c>
      <c r="J1322" s="32" t="s">
        <v>66</v>
      </c>
      <c r="K1322" s="33">
        <f t="shared" si="3662"/>
        <v>0</v>
      </c>
      <c r="L1322" s="33">
        <f t="shared" si="3663"/>
        <v>0</v>
      </c>
      <c r="M1322" s="34">
        <f t="shared" si="3661"/>
        <v>0</v>
      </c>
      <c r="N1322" s="34">
        <f t="shared" si="3681"/>
        <v>0</v>
      </c>
      <c r="O1322" s="34">
        <f t="shared" si="3664"/>
        <v>0</v>
      </c>
      <c r="P1322" s="12" t="str">
        <f t="shared" ref="P1322:Q1322" si="3688">P1321</f>
        <v>(Select Language)</v>
      </c>
      <c r="Q1322" s="12" t="str">
        <f t="shared" si="3688"/>
        <v>(Select Usage)</v>
      </c>
      <c r="R1322" s="33">
        <f t="shared" si="3665"/>
        <v>0</v>
      </c>
      <c r="S1322" s="33">
        <f t="shared" si="3666"/>
        <v>0</v>
      </c>
      <c r="T1322" s="33">
        <f t="shared" si="3667"/>
        <v>0</v>
      </c>
      <c r="U1322" s="33">
        <f t="shared" si="3668"/>
        <v>0</v>
      </c>
      <c r="V1322" s="33">
        <f t="shared" si="3669"/>
        <v>0</v>
      </c>
      <c r="W1322" s="33">
        <f t="shared" si="3670"/>
        <v>0</v>
      </c>
      <c r="X1322" s="33">
        <f t="shared" si="3671"/>
        <v>0</v>
      </c>
      <c r="Y1322" s="33">
        <f t="shared" si="3672"/>
        <v>0</v>
      </c>
      <c r="Z1322" s="33">
        <f t="shared" si="3673"/>
        <v>0</v>
      </c>
      <c r="AA1322" s="33">
        <f t="shared" si="3674"/>
        <v>0</v>
      </c>
      <c r="AB1322" s="33">
        <f t="shared" si="3675"/>
        <v>0</v>
      </c>
      <c r="AC1322" s="33">
        <f t="shared" si="3676"/>
        <v>0</v>
      </c>
      <c r="AD1322" s="26">
        <f t="shared" si="3677"/>
        <v>0</v>
      </c>
      <c r="AE1322" s="46" t="str">
        <f>IFERROR(IF(AE$3=VLOOKUP($E1322,Template!$AK$5:$AM$17,3,FALSE),$AD1322*$F1322,0),"0.00")</f>
        <v>0.00</v>
      </c>
      <c r="AF1322" s="46" t="str">
        <f>IFERROR(IF(AF$3=VLOOKUP($E1322,Template!$AK$5:$AM$17,3,FALSE),$AD1322*$F1322,0),"0.00")</f>
        <v>0.00</v>
      </c>
      <c r="AG1322" s="28">
        <f t="shared" si="3678"/>
        <v>0</v>
      </c>
      <c r="AH1322" s="13" t="s">
        <v>40</v>
      </c>
      <c r="AI1322" s="13" t="s">
        <v>41</v>
      </c>
      <c r="AK1322" s="14" t="s">
        <v>27</v>
      </c>
      <c r="AL1322" s="15">
        <v>0.15</v>
      </c>
      <c r="AM1322" s="16" t="s">
        <v>2</v>
      </c>
    </row>
    <row r="1323" spans="1:39" s="3" customFormat="1" ht="13.8" x14ac:dyDescent="0.25">
      <c r="A1323" s="7" t="str">
        <f t="shared" ref="A1323:C1323" si="3689">A1322</f>
        <v>(Enter Broadcasting Company Name)</v>
      </c>
      <c r="B1323" s="7" t="str">
        <f t="shared" si="3689"/>
        <v>(Enter Call Letters)</v>
      </c>
      <c r="C1323" s="8" t="str">
        <f t="shared" si="3689"/>
        <v>(Select AM/FM)</v>
      </c>
      <c r="D1323" s="30"/>
      <c r="E1323" s="8" t="str">
        <f t="shared" si="3680"/>
        <v>(Select Station Province)</v>
      </c>
      <c r="F1323" s="9" t="str">
        <f>IFERROR(VLOOKUP(E1323,Template!$AK$5:$AL$17,2,FALSE),"")</f>
        <v/>
      </c>
      <c r="G1323" s="42" t="s">
        <v>12</v>
      </c>
      <c r="H1323" s="42" t="s">
        <v>15</v>
      </c>
      <c r="I1323" s="32" t="s">
        <v>65</v>
      </c>
      <c r="J1323" s="32" t="s">
        <v>66</v>
      </c>
      <c r="K1323" s="33">
        <f t="shared" si="3662"/>
        <v>0</v>
      </c>
      <c r="L1323" s="33">
        <f t="shared" si="3663"/>
        <v>0</v>
      </c>
      <c r="M1323" s="34">
        <f t="shared" si="3661"/>
        <v>0</v>
      </c>
      <c r="N1323" s="34">
        <f t="shared" si="3681"/>
        <v>0</v>
      </c>
      <c r="O1323" s="34">
        <f t="shared" si="3664"/>
        <v>0</v>
      </c>
      <c r="P1323" s="12" t="str">
        <f t="shared" ref="P1323:Q1323" si="3690">P1322</f>
        <v>(Select Language)</v>
      </c>
      <c r="Q1323" s="12" t="str">
        <f t="shared" si="3690"/>
        <v>(Select Usage)</v>
      </c>
      <c r="R1323" s="33">
        <f t="shared" si="3665"/>
        <v>0</v>
      </c>
      <c r="S1323" s="33">
        <f t="shared" si="3666"/>
        <v>0</v>
      </c>
      <c r="T1323" s="33">
        <f t="shared" si="3667"/>
        <v>0</v>
      </c>
      <c r="U1323" s="33">
        <f t="shared" si="3668"/>
        <v>0</v>
      </c>
      <c r="V1323" s="33">
        <f t="shared" si="3669"/>
        <v>0</v>
      </c>
      <c r="W1323" s="33">
        <f t="shared" si="3670"/>
        <v>0</v>
      </c>
      <c r="X1323" s="33">
        <f t="shared" si="3671"/>
        <v>0</v>
      </c>
      <c r="Y1323" s="33">
        <f t="shared" si="3672"/>
        <v>0</v>
      </c>
      <c r="Z1323" s="33">
        <f t="shared" si="3673"/>
        <v>0</v>
      </c>
      <c r="AA1323" s="33">
        <f t="shared" si="3674"/>
        <v>0</v>
      </c>
      <c r="AB1323" s="33">
        <f t="shared" si="3675"/>
        <v>0</v>
      </c>
      <c r="AC1323" s="33">
        <f t="shared" si="3676"/>
        <v>0</v>
      </c>
      <c r="AD1323" s="26">
        <f>SUM(R1323:AC1323)</f>
        <v>0</v>
      </c>
      <c r="AE1323" s="46" t="str">
        <f>IFERROR(IF(AE$3=VLOOKUP($E1323,Template!$AK$5:$AM$17,3,FALSE),$AD1323*$F1323,0),"0.00")</f>
        <v>0.00</v>
      </c>
      <c r="AF1323" s="46" t="str">
        <f>IFERROR(IF(AF$3=VLOOKUP($E1323,Template!$AK$5:$AM$17,3,FALSE),$AD1323*$F1323,0),"0.00")</f>
        <v>0.00</v>
      </c>
      <c r="AG1323" s="28">
        <f t="shared" si="3678"/>
        <v>0</v>
      </c>
      <c r="AH1323" s="13" t="s">
        <v>40</v>
      </c>
      <c r="AI1323" s="13" t="s">
        <v>41</v>
      </c>
      <c r="AK1323" s="14" t="s">
        <v>28</v>
      </c>
      <c r="AL1323" s="15">
        <v>0.05</v>
      </c>
      <c r="AM1323" s="16" t="s">
        <v>3</v>
      </c>
    </row>
    <row r="1324" spans="1:39" s="3" customFormat="1" ht="13.8" x14ac:dyDescent="0.25">
      <c r="A1324" s="7" t="str">
        <f t="shared" ref="A1324:C1324" si="3691">A1323</f>
        <v>(Enter Broadcasting Company Name)</v>
      </c>
      <c r="B1324" s="7" t="str">
        <f t="shared" si="3691"/>
        <v>(Enter Call Letters)</v>
      </c>
      <c r="C1324" s="8" t="str">
        <f t="shared" si="3691"/>
        <v>(Select AM/FM)</v>
      </c>
      <c r="D1324" s="30"/>
      <c r="E1324" s="8" t="str">
        <f t="shared" si="3680"/>
        <v>(Select Station Province)</v>
      </c>
      <c r="F1324" s="9" t="str">
        <f>IFERROR(VLOOKUP(E1324,Template!$AK$5:$AL$17,2,FALSE),"")</f>
        <v/>
      </c>
      <c r="G1324" s="42" t="s">
        <v>13</v>
      </c>
      <c r="H1324" s="42" t="s">
        <v>16</v>
      </c>
      <c r="I1324" s="32" t="s">
        <v>65</v>
      </c>
      <c r="J1324" s="32" t="s">
        <v>66</v>
      </c>
      <c r="K1324" s="33">
        <f t="shared" si="3662"/>
        <v>0</v>
      </c>
      <c r="L1324" s="33">
        <f t="shared" si="3663"/>
        <v>0</v>
      </c>
      <c r="M1324" s="34">
        <f t="shared" si="3661"/>
        <v>0</v>
      </c>
      <c r="N1324" s="34">
        <f t="shared" si="3681"/>
        <v>0</v>
      </c>
      <c r="O1324" s="34">
        <f t="shared" si="3664"/>
        <v>0</v>
      </c>
      <c r="P1324" s="12" t="str">
        <f t="shared" ref="P1324:Q1324" si="3692">P1323</f>
        <v>(Select Language)</v>
      </c>
      <c r="Q1324" s="12" t="str">
        <f t="shared" si="3692"/>
        <v>(Select Usage)</v>
      </c>
      <c r="R1324" s="33">
        <f t="shared" si="3665"/>
        <v>0</v>
      </c>
      <c r="S1324" s="33">
        <f t="shared" si="3666"/>
        <v>0</v>
      </c>
      <c r="T1324" s="33">
        <f t="shared" si="3667"/>
        <v>0</v>
      </c>
      <c r="U1324" s="33">
        <f t="shared" si="3668"/>
        <v>0</v>
      </c>
      <c r="V1324" s="33">
        <f t="shared" si="3669"/>
        <v>0</v>
      </c>
      <c r="W1324" s="33">
        <f t="shared" si="3670"/>
        <v>0</v>
      </c>
      <c r="X1324" s="33">
        <f t="shared" si="3671"/>
        <v>0</v>
      </c>
      <c r="Y1324" s="33">
        <f t="shared" si="3672"/>
        <v>0</v>
      </c>
      <c r="Z1324" s="33">
        <f t="shared" si="3673"/>
        <v>0</v>
      </c>
      <c r="AA1324" s="33">
        <f t="shared" si="3674"/>
        <v>0</v>
      </c>
      <c r="AB1324" s="33">
        <f t="shared" si="3675"/>
        <v>0</v>
      </c>
      <c r="AC1324" s="33">
        <f t="shared" si="3676"/>
        <v>0</v>
      </c>
      <c r="AD1324" s="26">
        <f t="shared" ref="AD1324:AD1326" si="3693">SUM(R1324:AC1324)</f>
        <v>0</v>
      </c>
      <c r="AE1324" s="46" t="str">
        <f>IFERROR(IF(AE$3=VLOOKUP($E1324,Template!$AK$5:$AM$17,3,FALSE),$AD1324*$F1324,0),"0.00")</f>
        <v>0.00</v>
      </c>
      <c r="AF1324" s="46" t="str">
        <f>IFERROR(IF(AF$3=VLOOKUP($E1324,Template!$AK$5:$AM$17,3,FALSE),$AD1324*$F1324,0),"0.00")</f>
        <v>0.00</v>
      </c>
      <c r="AG1324" s="28">
        <f t="shared" si="3678"/>
        <v>0</v>
      </c>
      <c r="AH1324" s="13" t="s">
        <v>40</v>
      </c>
      <c r="AI1324" s="13" t="s">
        <v>41</v>
      </c>
      <c r="AK1324" s="14" t="s">
        <v>70</v>
      </c>
      <c r="AL1324" s="15">
        <v>0.05</v>
      </c>
      <c r="AM1324" s="16" t="s">
        <v>3</v>
      </c>
    </row>
    <row r="1325" spans="1:39" s="3" customFormat="1" ht="13.8" x14ac:dyDescent="0.25">
      <c r="A1325" s="7" t="str">
        <f t="shared" ref="A1325:C1325" si="3694">A1324</f>
        <v>(Enter Broadcasting Company Name)</v>
      </c>
      <c r="B1325" s="7" t="str">
        <f t="shared" si="3694"/>
        <v>(Enter Call Letters)</v>
      </c>
      <c r="C1325" s="8" t="str">
        <f t="shared" si="3694"/>
        <v>(Select AM/FM)</v>
      </c>
      <c r="D1325" s="30"/>
      <c r="E1325" s="8" t="str">
        <f t="shared" si="3680"/>
        <v>(Select Station Province)</v>
      </c>
      <c r="F1325" s="9" t="str">
        <f>IFERROR(VLOOKUP(E1325,Template!$AK$5:$AL$17,2,FALSE),"")</f>
        <v/>
      </c>
      <c r="G1325" s="42" t="s">
        <v>15</v>
      </c>
      <c r="H1325" s="42" t="s">
        <v>17</v>
      </c>
      <c r="I1325" s="32" t="s">
        <v>65</v>
      </c>
      <c r="J1325" s="32" t="s">
        <v>66</v>
      </c>
      <c r="K1325" s="33">
        <f t="shared" si="3662"/>
        <v>0</v>
      </c>
      <c r="L1325" s="33">
        <f t="shared" si="3663"/>
        <v>0</v>
      </c>
      <c r="M1325" s="34">
        <f t="shared" si="3661"/>
        <v>0</v>
      </c>
      <c r="N1325" s="34">
        <f t="shared" si="3681"/>
        <v>0</v>
      </c>
      <c r="O1325" s="34">
        <f t="shared" si="3664"/>
        <v>0</v>
      </c>
      <c r="P1325" s="12" t="str">
        <f t="shared" ref="P1325:Q1325" si="3695">P1324</f>
        <v>(Select Language)</v>
      </c>
      <c r="Q1325" s="12" t="str">
        <f t="shared" si="3695"/>
        <v>(Select Usage)</v>
      </c>
      <c r="R1325" s="33">
        <f t="shared" si="3665"/>
        <v>0</v>
      </c>
      <c r="S1325" s="33">
        <f t="shared" si="3666"/>
        <v>0</v>
      </c>
      <c r="T1325" s="33">
        <f t="shared" si="3667"/>
        <v>0</v>
      </c>
      <c r="U1325" s="33">
        <f t="shared" si="3668"/>
        <v>0</v>
      </c>
      <c r="V1325" s="33">
        <f t="shared" si="3669"/>
        <v>0</v>
      </c>
      <c r="W1325" s="33">
        <f t="shared" si="3670"/>
        <v>0</v>
      </c>
      <c r="X1325" s="33">
        <f t="shared" si="3671"/>
        <v>0</v>
      </c>
      <c r="Y1325" s="33">
        <f t="shared" si="3672"/>
        <v>0</v>
      </c>
      <c r="Z1325" s="33">
        <f t="shared" si="3673"/>
        <v>0</v>
      </c>
      <c r="AA1325" s="33">
        <f t="shared" si="3674"/>
        <v>0</v>
      </c>
      <c r="AB1325" s="33">
        <f t="shared" si="3675"/>
        <v>0</v>
      </c>
      <c r="AC1325" s="33">
        <f t="shared" si="3676"/>
        <v>0</v>
      </c>
      <c r="AD1325" s="26">
        <f t="shared" si="3693"/>
        <v>0</v>
      </c>
      <c r="AE1325" s="46" t="str">
        <f>IFERROR(IF(AE$3=VLOOKUP($E1325,Template!$AK$5:$AM$17,3,FALSE),$AD1325*$F1325,0),"0.00")</f>
        <v>0.00</v>
      </c>
      <c r="AF1325" s="46" t="str">
        <f>IFERROR(IF(AF$3=VLOOKUP($E1325,Template!$AK$5:$AM$17,3,FALSE),$AD1325*$F1325,0),"0.00")</f>
        <v>0.00</v>
      </c>
      <c r="AG1325" s="28">
        <f t="shared" si="3678"/>
        <v>0</v>
      </c>
      <c r="AH1325" s="13" t="s">
        <v>40</v>
      </c>
      <c r="AI1325" s="13" t="s">
        <v>41</v>
      </c>
      <c r="AK1325" s="14" t="s">
        <v>20</v>
      </c>
      <c r="AL1325" s="15">
        <v>0.13</v>
      </c>
      <c r="AM1325" s="16" t="s">
        <v>2</v>
      </c>
    </row>
    <row r="1326" spans="1:39" s="3" customFormat="1" ht="13.8" x14ac:dyDescent="0.25">
      <c r="A1326" s="7" t="str">
        <f t="shared" ref="A1326:C1326" si="3696">A1325</f>
        <v>(Enter Broadcasting Company Name)</v>
      </c>
      <c r="B1326" s="7" t="str">
        <f t="shared" si="3696"/>
        <v>(Enter Call Letters)</v>
      </c>
      <c r="C1326" s="8" t="str">
        <f t="shared" si="3696"/>
        <v>(Select AM/FM)</v>
      </c>
      <c r="D1326" s="30"/>
      <c r="E1326" s="8" t="str">
        <f t="shared" si="3680"/>
        <v>(Select Station Province)</v>
      </c>
      <c r="F1326" s="9" t="str">
        <f>IFERROR(VLOOKUP(E1326,Template!$AK$5:$AL$17,2,FALSE),"")</f>
        <v/>
      </c>
      <c r="G1326" s="42" t="s">
        <v>16</v>
      </c>
      <c r="H1326" s="42" t="s">
        <v>18</v>
      </c>
      <c r="I1326" s="32" t="s">
        <v>65</v>
      </c>
      <c r="J1326" s="32" t="s">
        <v>66</v>
      </c>
      <c r="K1326" s="33">
        <f t="shared" si="3662"/>
        <v>0</v>
      </c>
      <c r="L1326" s="33">
        <f t="shared" si="3663"/>
        <v>0</v>
      </c>
      <c r="M1326" s="34">
        <f t="shared" si="3661"/>
        <v>0</v>
      </c>
      <c r="N1326" s="34">
        <f t="shared" si="3681"/>
        <v>0</v>
      </c>
      <c r="O1326" s="34">
        <f t="shared" si="3664"/>
        <v>0</v>
      </c>
      <c r="P1326" s="12" t="str">
        <f t="shared" ref="P1326:Q1326" si="3697">P1325</f>
        <v>(Select Language)</v>
      </c>
      <c r="Q1326" s="12" t="str">
        <f t="shared" si="3697"/>
        <v>(Select Usage)</v>
      </c>
      <c r="R1326" s="33">
        <f t="shared" si="3665"/>
        <v>0</v>
      </c>
      <c r="S1326" s="33">
        <f t="shared" si="3666"/>
        <v>0</v>
      </c>
      <c r="T1326" s="33">
        <f t="shared" si="3667"/>
        <v>0</v>
      </c>
      <c r="U1326" s="33">
        <f t="shared" si="3668"/>
        <v>0</v>
      </c>
      <c r="V1326" s="33">
        <f t="shared" si="3669"/>
        <v>0</v>
      </c>
      <c r="W1326" s="33">
        <f t="shared" si="3670"/>
        <v>0</v>
      </c>
      <c r="X1326" s="33">
        <f t="shared" si="3671"/>
        <v>0</v>
      </c>
      <c r="Y1326" s="33">
        <f t="shared" si="3672"/>
        <v>0</v>
      </c>
      <c r="Z1326" s="33">
        <f t="shared" si="3673"/>
        <v>0</v>
      </c>
      <c r="AA1326" s="33">
        <f t="shared" si="3674"/>
        <v>0</v>
      </c>
      <c r="AB1326" s="33">
        <f t="shared" si="3675"/>
        <v>0</v>
      </c>
      <c r="AC1326" s="33">
        <f t="shared" si="3676"/>
        <v>0</v>
      </c>
      <c r="AD1326" s="26">
        <f t="shared" si="3693"/>
        <v>0</v>
      </c>
      <c r="AE1326" s="46" t="str">
        <f>IFERROR(IF(AE$3=VLOOKUP($E1326,Template!$AK$5:$AM$17,3,FALSE),$AD1326*$F1326,0),"0.00")</f>
        <v>0.00</v>
      </c>
      <c r="AF1326" s="46" t="str">
        <f>IFERROR(IF(AF$3=VLOOKUP($E1326,Template!$AK$5:$AM$17,3,FALSE),$AD1326*$F1326,0),"0.00")</f>
        <v>0.00</v>
      </c>
      <c r="AG1326" s="28">
        <f t="shared" si="3678"/>
        <v>0</v>
      </c>
      <c r="AH1326" s="13" t="s">
        <v>40</v>
      </c>
      <c r="AI1326" s="13" t="s">
        <v>41</v>
      </c>
      <c r="AK1326" s="14" t="s">
        <v>69</v>
      </c>
      <c r="AL1326" s="15">
        <v>0.15</v>
      </c>
      <c r="AM1326" s="16" t="s">
        <v>2</v>
      </c>
    </row>
    <row r="1327" spans="1:39" s="3" customFormat="1" ht="13.8" x14ac:dyDescent="0.25">
      <c r="A1327" s="7" t="str">
        <f t="shared" ref="A1327:C1327" si="3698">A1326</f>
        <v>(Enter Broadcasting Company Name)</v>
      </c>
      <c r="B1327" s="7" t="str">
        <f t="shared" si="3698"/>
        <v>(Enter Call Letters)</v>
      </c>
      <c r="C1327" s="8" t="str">
        <f t="shared" si="3698"/>
        <v>(Select AM/FM)</v>
      </c>
      <c r="D1327" s="30"/>
      <c r="E1327" s="8" t="str">
        <f t="shared" si="3680"/>
        <v>(Select Station Province)</v>
      </c>
      <c r="F1327" s="9" t="str">
        <f>IFERROR(VLOOKUP(E1327,Template!$AK$5:$AL$17,2,FALSE),"")</f>
        <v/>
      </c>
      <c r="G1327" s="42" t="s">
        <v>17</v>
      </c>
      <c r="H1327" s="42" t="s">
        <v>7</v>
      </c>
      <c r="I1327" s="32" t="s">
        <v>65</v>
      </c>
      <c r="J1327" s="32" t="s">
        <v>66</v>
      </c>
      <c r="K1327" s="33">
        <f t="shared" si="3662"/>
        <v>0</v>
      </c>
      <c r="L1327" s="33">
        <f t="shared" si="3663"/>
        <v>0</v>
      </c>
      <c r="M1327" s="34">
        <f t="shared" si="3661"/>
        <v>0</v>
      </c>
      <c r="N1327" s="34">
        <f t="shared" si="3681"/>
        <v>0</v>
      </c>
      <c r="O1327" s="34">
        <f t="shared" si="3664"/>
        <v>0</v>
      </c>
      <c r="P1327" s="12" t="str">
        <f t="shared" ref="P1327:Q1327" si="3699">P1326</f>
        <v>(Select Language)</v>
      </c>
      <c r="Q1327" s="12" t="str">
        <f t="shared" si="3699"/>
        <v>(Select Usage)</v>
      </c>
      <c r="R1327" s="33">
        <f t="shared" si="3665"/>
        <v>0</v>
      </c>
      <c r="S1327" s="33">
        <f t="shared" si="3666"/>
        <v>0</v>
      </c>
      <c r="T1327" s="33">
        <f t="shared" si="3667"/>
        <v>0</v>
      </c>
      <c r="U1327" s="33">
        <f t="shared" si="3668"/>
        <v>0</v>
      </c>
      <c r="V1327" s="33">
        <f t="shared" si="3669"/>
        <v>0</v>
      </c>
      <c r="W1327" s="33">
        <f t="shared" si="3670"/>
        <v>0</v>
      </c>
      <c r="X1327" s="33">
        <f t="shared" si="3671"/>
        <v>0</v>
      </c>
      <c r="Y1327" s="33">
        <f t="shared" si="3672"/>
        <v>0</v>
      </c>
      <c r="Z1327" s="33">
        <f t="shared" si="3673"/>
        <v>0</v>
      </c>
      <c r="AA1327" s="33">
        <f t="shared" si="3674"/>
        <v>0</v>
      </c>
      <c r="AB1327" s="33">
        <f t="shared" si="3675"/>
        <v>0</v>
      </c>
      <c r="AC1327" s="33">
        <f t="shared" si="3676"/>
        <v>0</v>
      </c>
      <c r="AD1327" s="26">
        <f>SUM(R1327:AC1327)</f>
        <v>0</v>
      </c>
      <c r="AE1327" s="46" t="str">
        <f>IFERROR(IF(AE$3=VLOOKUP($E1327,Template!$AK$5:$AM$17,3,FALSE),$AD1327*$F1327,0),"0.00")</f>
        <v>0.00</v>
      </c>
      <c r="AF1327" s="46" t="str">
        <f>IFERROR(IF(AF$3=VLOOKUP($E1327,Template!$AK$5:$AM$17,3,FALSE),$AD1327*$F1327,0),"0.00")</f>
        <v>0.00</v>
      </c>
      <c r="AG1327" s="28">
        <f t="shared" si="3678"/>
        <v>0</v>
      </c>
      <c r="AH1327" s="13" t="s">
        <v>40</v>
      </c>
      <c r="AI1327" s="13" t="s">
        <v>41</v>
      </c>
      <c r="AK1327" s="14" t="s">
        <v>29</v>
      </c>
      <c r="AL1327" s="15">
        <v>0.05</v>
      </c>
      <c r="AM1327" s="16" t="s">
        <v>3</v>
      </c>
    </row>
    <row r="1328" spans="1:39" s="3" customFormat="1" ht="13.8" x14ac:dyDescent="0.25">
      <c r="A1328" s="7" t="str">
        <f t="shared" ref="A1328:C1328" si="3700">A1327</f>
        <v>(Enter Broadcasting Company Name)</v>
      </c>
      <c r="B1328" s="7" t="str">
        <f t="shared" si="3700"/>
        <v>(Enter Call Letters)</v>
      </c>
      <c r="C1328" s="8" t="str">
        <f t="shared" si="3700"/>
        <v>(Select AM/FM)</v>
      </c>
      <c r="D1328" s="30"/>
      <c r="E1328" s="8" t="str">
        <f t="shared" si="3680"/>
        <v>(Select Station Province)</v>
      </c>
      <c r="F1328" s="9" t="str">
        <f>IFERROR(VLOOKUP(E1328,Template!$AK$5:$AL$17,2,FALSE),"")</f>
        <v/>
      </c>
      <c r="G1328" s="42" t="s">
        <v>18</v>
      </c>
      <c r="H1328" s="43" t="s">
        <v>8</v>
      </c>
      <c r="I1328" s="32" t="s">
        <v>65</v>
      </c>
      <c r="J1328" s="32" t="s">
        <v>66</v>
      </c>
      <c r="K1328" s="33">
        <f t="shared" si="3662"/>
        <v>0</v>
      </c>
      <c r="L1328" s="33">
        <f t="shared" si="3663"/>
        <v>0</v>
      </c>
      <c r="M1328" s="34">
        <f t="shared" si="3661"/>
        <v>0</v>
      </c>
      <c r="N1328" s="34">
        <f t="shared" si="3681"/>
        <v>0</v>
      </c>
      <c r="O1328" s="34">
        <f t="shared" si="3664"/>
        <v>0</v>
      </c>
      <c r="P1328" s="12" t="str">
        <f t="shared" ref="P1328:Q1328" si="3701">P1327</f>
        <v>(Select Language)</v>
      </c>
      <c r="Q1328" s="12" t="str">
        <f t="shared" si="3701"/>
        <v>(Select Usage)</v>
      </c>
      <c r="R1328" s="33">
        <f t="shared" si="3665"/>
        <v>0</v>
      </c>
      <c r="S1328" s="33">
        <f t="shared" si="3666"/>
        <v>0</v>
      </c>
      <c r="T1328" s="33">
        <f t="shared" si="3667"/>
        <v>0</v>
      </c>
      <c r="U1328" s="33">
        <f t="shared" si="3668"/>
        <v>0</v>
      </c>
      <c r="V1328" s="33">
        <f t="shared" si="3669"/>
        <v>0</v>
      </c>
      <c r="W1328" s="33">
        <f t="shared" si="3670"/>
        <v>0</v>
      </c>
      <c r="X1328" s="33">
        <f t="shared" si="3671"/>
        <v>0</v>
      </c>
      <c r="Y1328" s="33">
        <f t="shared" si="3672"/>
        <v>0</v>
      </c>
      <c r="Z1328" s="33">
        <f t="shared" si="3673"/>
        <v>0</v>
      </c>
      <c r="AA1328" s="33">
        <f t="shared" si="3674"/>
        <v>0</v>
      </c>
      <c r="AB1328" s="33">
        <f t="shared" si="3675"/>
        <v>0</v>
      </c>
      <c r="AC1328" s="33">
        <f t="shared" si="3676"/>
        <v>0</v>
      </c>
      <c r="AD1328" s="26">
        <f t="shared" ref="AD1328" si="3702">SUM(R1328:AC1328)</f>
        <v>0</v>
      </c>
      <c r="AE1328" s="46" t="str">
        <f>IFERROR(IF(AE$3=VLOOKUP($E1328,Template!$AK$5:$AM$17,3,FALSE),$AD1328*$F1328,0),"0.00")</f>
        <v>0.00</v>
      </c>
      <c r="AF1328" s="46" t="str">
        <f>IFERROR(IF(AF$3=VLOOKUP($E1328,Template!$AK$5:$AM$17,3,FALSE),$AD1328*$F1328,0),"0.00")</f>
        <v>0.00</v>
      </c>
      <c r="AG1328" s="28">
        <f t="shared" si="3678"/>
        <v>0</v>
      </c>
      <c r="AH1328" s="13" t="s">
        <v>40</v>
      </c>
      <c r="AI1328" s="13" t="s">
        <v>41</v>
      </c>
      <c r="AK1328" s="14" t="s">
        <v>21</v>
      </c>
      <c r="AL1328" s="15">
        <v>0.05</v>
      </c>
      <c r="AM1328" s="16" t="s">
        <v>3</v>
      </c>
    </row>
    <row r="1329" spans="1:39" ht="13.8" x14ac:dyDescent="0.25">
      <c r="A1329" s="19" t="s">
        <v>4</v>
      </c>
      <c r="B1329" s="19"/>
      <c r="C1329" s="20"/>
      <c r="D1329" s="20"/>
      <c r="E1329" s="20"/>
      <c r="F1329" s="20"/>
      <c r="G1329" s="44"/>
      <c r="H1329" s="44"/>
      <c r="I1329" s="21">
        <f t="shared" ref="I1329:K1329" si="3703">SUM(I1317:I1328)</f>
        <v>0</v>
      </c>
      <c r="J1329" s="21">
        <f t="shared" si="3703"/>
        <v>0</v>
      </c>
      <c r="K1329" s="21">
        <f t="shared" si="3703"/>
        <v>0</v>
      </c>
      <c r="L1329" s="21">
        <f>L1328</f>
        <v>0</v>
      </c>
      <c r="M1329" s="21">
        <f>SUM(M1317:M1328)</f>
        <v>0</v>
      </c>
      <c r="N1329" s="21">
        <f t="shared" ref="N1329:O1329" si="3704">SUM(N1317:N1328)</f>
        <v>0</v>
      </c>
      <c r="O1329" s="21">
        <f t="shared" si="3704"/>
        <v>0</v>
      </c>
      <c r="P1329" s="21"/>
      <c r="Q1329" s="22"/>
      <c r="R1329" s="21">
        <f t="shared" ref="R1329:AI1329" si="3705">SUM(R1317:R1328)</f>
        <v>0</v>
      </c>
      <c r="S1329" s="21">
        <f t="shared" si="3705"/>
        <v>0</v>
      </c>
      <c r="T1329" s="21">
        <f t="shared" si="3705"/>
        <v>0</v>
      </c>
      <c r="U1329" s="21">
        <f t="shared" si="3705"/>
        <v>0</v>
      </c>
      <c r="V1329" s="21">
        <f t="shared" si="3705"/>
        <v>0</v>
      </c>
      <c r="W1329" s="21">
        <f t="shared" si="3705"/>
        <v>0</v>
      </c>
      <c r="X1329" s="21">
        <f t="shared" si="3705"/>
        <v>0</v>
      </c>
      <c r="Y1329" s="21">
        <f t="shared" si="3705"/>
        <v>0</v>
      </c>
      <c r="Z1329" s="21">
        <f t="shared" si="3705"/>
        <v>0</v>
      </c>
      <c r="AA1329" s="21">
        <f t="shared" si="3705"/>
        <v>0</v>
      </c>
      <c r="AB1329" s="21">
        <f t="shared" si="3705"/>
        <v>0</v>
      </c>
      <c r="AC1329" s="21">
        <f t="shared" si="3705"/>
        <v>0</v>
      </c>
      <c r="AD1329" s="27">
        <f t="shared" si="3705"/>
        <v>0</v>
      </c>
      <c r="AE1329" s="21">
        <f t="shared" si="3705"/>
        <v>0</v>
      </c>
      <c r="AF1329" s="21">
        <f t="shared" si="3705"/>
        <v>0</v>
      </c>
      <c r="AG1329" s="27">
        <f t="shared" si="3705"/>
        <v>0</v>
      </c>
      <c r="AH1329" s="21">
        <f t="shared" si="3705"/>
        <v>0</v>
      </c>
      <c r="AI1329" s="21">
        <f t="shared" si="3705"/>
        <v>0</v>
      </c>
      <c r="AK1329" s="14" t="s">
        <v>71</v>
      </c>
      <c r="AL1329" s="15">
        <v>0.05</v>
      </c>
      <c r="AM1329" s="16" t="s">
        <v>3</v>
      </c>
    </row>
    <row r="1330" spans="1:39" x14ac:dyDescent="0.25">
      <c r="A1330" s="2"/>
      <c r="G1330" s="2"/>
      <c r="H1330" s="2"/>
      <c r="O1330" s="2"/>
      <c r="P1330" s="2"/>
    </row>
    <row r="1331" spans="1:39" ht="42" customHeight="1" x14ac:dyDescent="0.25">
      <c r="A1331" s="223" t="s">
        <v>63</v>
      </c>
      <c r="B1331" s="223" t="s">
        <v>43</v>
      </c>
      <c r="C1331" s="224" t="s">
        <v>19</v>
      </c>
      <c r="D1331" s="226"/>
      <c r="E1331" s="223" t="s">
        <v>14</v>
      </c>
      <c r="F1331" s="223" t="s">
        <v>38</v>
      </c>
      <c r="G1331" s="223" t="s">
        <v>1</v>
      </c>
      <c r="H1331" s="223" t="s">
        <v>5</v>
      </c>
      <c r="I1331" s="225" t="s">
        <v>31</v>
      </c>
      <c r="J1331" s="225" t="s">
        <v>32</v>
      </c>
      <c r="K1331" s="225" t="s">
        <v>48</v>
      </c>
      <c r="L1331" s="225" t="s">
        <v>0</v>
      </c>
      <c r="M1331" s="4" t="s">
        <v>45</v>
      </c>
      <c r="N1331" s="4" t="s">
        <v>46</v>
      </c>
      <c r="O1331" s="4" t="s">
        <v>47</v>
      </c>
      <c r="P1331" s="225" t="s">
        <v>50</v>
      </c>
      <c r="Q1331" s="225" t="s">
        <v>33</v>
      </c>
      <c r="R1331" s="4" t="s">
        <v>51</v>
      </c>
      <c r="S1331" s="4" t="s">
        <v>52</v>
      </c>
      <c r="T1331" s="4" t="s">
        <v>53</v>
      </c>
      <c r="U1331" s="4" t="s">
        <v>54</v>
      </c>
      <c r="V1331" s="4" t="s">
        <v>55</v>
      </c>
      <c r="W1331" s="4" t="s">
        <v>56</v>
      </c>
      <c r="X1331" s="4" t="s">
        <v>57</v>
      </c>
      <c r="Y1331" s="4" t="s">
        <v>58</v>
      </c>
      <c r="Z1331" s="4" t="s">
        <v>59</v>
      </c>
      <c r="AA1331" s="4" t="s">
        <v>62</v>
      </c>
      <c r="AB1331" s="4" t="s">
        <v>60</v>
      </c>
      <c r="AC1331" s="4" t="s">
        <v>61</v>
      </c>
      <c r="AD1331" s="233" t="s">
        <v>34</v>
      </c>
      <c r="AE1331" s="231" t="s">
        <v>2</v>
      </c>
      <c r="AF1331" s="231" t="s">
        <v>3</v>
      </c>
      <c r="AG1331" s="233" t="s">
        <v>35</v>
      </c>
      <c r="AH1331" s="223" t="s">
        <v>36</v>
      </c>
      <c r="AI1331" s="223" t="s">
        <v>37</v>
      </c>
      <c r="AK1331" s="229" t="s">
        <v>30</v>
      </c>
      <c r="AL1331" s="229"/>
      <c r="AM1331" s="229"/>
    </row>
    <row r="1332" spans="1:39" s="6" customFormat="1" ht="35.25" customHeight="1" x14ac:dyDescent="0.3">
      <c r="A1332" s="224"/>
      <c r="B1332" s="224"/>
      <c r="C1332" s="224"/>
      <c r="D1332" s="227"/>
      <c r="E1332" s="223"/>
      <c r="F1332" s="223"/>
      <c r="G1332" s="223"/>
      <c r="H1332" s="223"/>
      <c r="I1332" s="230"/>
      <c r="J1332" s="230"/>
      <c r="K1332" s="230"/>
      <c r="L1332" s="230"/>
      <c r="M1332" s="5">
        <v>0</v>
      </c>
      <c r="N1332" s="5">
        <v>625000</v>
      </c>
      <c r="O1332" s="5">
        <v>1250000</v>
      </c>
      <c r="P1332" s="225"/>
      <c r="Q1332" s="225"/>
      <c r="R1332" s="29">
        <v>4.95E-4</v>
      </c>
      <c r="S1332" s="29">
        <v>9.5200000000000005E-4</v>
      </c>
      <c r="T1332" s="29">
        <v>1.5900000000000001E-3</v>
      </c>
      <c r="U1332" s="29">
        <v>1.1169999999999999E-3</v>
      </c>
      <c r="V1332" s="29">
        <v>2.189E-3</v>
      </c>
      <c r="W1332" s="29">
        <v>4.5430000000000002E-3</v>
      </c>
      <c r="X1332" s="29">
        <v>8.8199999999999997E-4</v>
      </c>
      <c r="Y1332" s="29">
        <v>1.6949999999999999E-3</v>
      </c>
      <c r="Z1332" s="29">
        <v>2.8319999999999999E-3</v>
      </c>
      <c r="AA1332" s="29">
        <v>1.9889999999999999E-3</v>
      </c>
      <c r="AB1332" s="29">
        <v>3.8999999999999998E-3</v>
      </c>
      <c r="AC1332" s="29">
        <v>8.0949999999999998E-3</v>
      </c>
      <c r="AD1332" s="233"/>
      <c r="AE1332" s="232"/>
      <c r="AF1332" s="232"/>
      <c r="AG1332" s="234"/>
      <c r="AH1332" s="223"/>
      <c r="AI1332" s="223"/>
      <c r="AK1332" s="229"/>
      <c r="AL1332" s="229"/>
      <c r="AM1332" s="229"/>
    </row>
    <row r="1333" spans="1:39" s="3" customFormat="1" ht="13.8" x14ac:dyDescent="0.25">
      <c r="A1333" s="7" t="s">
        <v>44</v>
      </c>
      <c r="B1333" s="7" t="s">
        <v>42</v>
      </c>
      <c r="C1333" s="8" t="s">
        <v>39</v>
      </c>
      <c r="D1333" s="30"/>
      <c r="E1333" s="8" t="s">
        <v>64</v>
      </c>
      <c r="F1333" s="9" t="str">
        <f>IFERROR(VLOOKUP(E1333,Template!$AK$5:$AL$17,2,FALSE),"")</f>
        <v/>
      </c>
      <c r="G1333" s="41" t="s">
        <v>7</v>
      </c>
      <c r="H1333" s="41" t="s">
        <v>6</v>
      </c>
      <c r="I1333" s="32" t="s">
        <v>65</v>
      </c>
      <c r="J1333" s="32" t="s">
        <v>66</v>
      </c>
      <c r="K1333" s="33">
        <f>IFERROR(I1333+J1333,0)</f>
        <v>0</v>
      </c>
      <c r="L1333" s="33">
        <f>IFERROR(K1333,"")</f>
        <v>0</v>
      </c>
      <c r="M1333" s="34">
        <f t="shared" ref="M1333:M1344" si="3706">IF(L1333&lt;=$N$4,K1333,IF(L1332&gt;$N$4,0,$N$4-L1332))</f>
        <v>0</v>
      </c>
      <c r="N1333" s="34">
        <f>IF(AND(L1333&gt;$N$4,L1333&lt;=$O$4),K1333-M1333,IF(AND(L1332&gt;$N$4,L1332&lt;=$O$4),$O$4-L1332,IF(L1332&gt;$O$4,0,IF(L1333&lt;$N$4,0,MIN(L1333-$N$4,$N$4)))))</f>
        <v>0</v>
      </c>
      <c r="O1333" s="34">
        <f>IF(L1333&gt;$O$4,K1333-M1333-N1333,0)</f>
        <v>0</v>
      </c>
      <c r="P1333" s="12" t="s">
        <v>94</v>
      </c>
      <c r="Q1333" s="12" t="s">
        <v>68</v>
      </c>
      <c r="R1333" s="33">
        <f>IF(AND($Q1333="LOW",$P1333="French"),M1333*R$4,0)</f>
        <v>0</v>
      </c>
      <c r="S1333" s="33">
        <f>IF(AND($Q1333="LOW",$P1333="French"),N1333*S$4,0)</f>
        <v>0</v>
      </c>
      <c r="T1333" s="33">
        <f>IF(AND($Q1333="LOW",$P1333="French"),O1333*T$4,0)</f>
        <v>0</v>
      </c>
      <c r="U1333" s="33">
        <f>IF(AND($Q1333="HIGH",$P1333="French"),M1333*U$4,0)</f>
        <v>0</v>
      </c>
      <c r="V1333" s="33">
        <f>IF(AND($Q1333="HIGH",$P1333="French"),N1333*V$4,0)</f>
        <v>0</v>
      </c>
      <c r="W1333" s="33">
        <f>IF(AND($Q1333="HIGH",$P1333="French"),O1333*W$4,0)</f>
        <v>0</v>
      </c>
      <c r="X1333" s="33">
        <f>IF(AND($Q1333="LOW",$P1333="English"),M1333*X$4,0)</f>
        <v>0</v>
      </c>
      <c r="Y1333" s="33">
        <f>IF(AND($Q1333="LOW",$P1333="English"),N1333*Y$4,0)</f>
        <v>0</v>
      </c>
      <c r="Z1333" s="33">
        <f>IF(AND($Q1333="LOW",$P1333="English"),O1333*Z$4,0)</f>
        <v>0</v>
      </c>
      <c r="AA1333" s="33">
        <f>IF(AND($Q1333="HIGH",$P1333="English"),M1333*AA$4,0)</f>
        <v>0</v>
      </c>
      <c r="AB1333" s="33">
        <f>IF(AND($Q1333="HIGH",$P1333="English"),N1333*AB$4,0)</f>
        <v>0</v>
      </c>
      <c r="AC1333" s="33">
        <f>IF(AND($Q1333="HIGH",$P1333="English"),O1333*AC$4,0)</f>
        <v>0</v>
      </c>
      <c r="AD1333" s="26">
        <f>SUM(R1333:AC1333)</f>
        <v>0</v>
      </c>
      <c r="AE1333" s="46" t="str">
        <f>IFERROR(IF(AE$3=VLOOKUP($E1333,Template!$AK$5:$AM$17,3,FALSE),$AD1333*$F1333,0),"0.00")</f>
        <v>0.00</v>
      </c>
      <c r="AF1333" s="46" t="str">
        <f>IFERROR(IF(AF$3=VLOOKUP($E1333,Template!$AK$5:$AM$17,3,FALSE),$AD1333*$F1333,0),"0.00")</f>
        <v>0.00</v>
      </c>
      <c r="AG1333" s="28">
        <f>SUM(AD1333:AF1333)</f>
        <v>0</v>
      </c>
      <c r="AH1333" s="13" t="s">
        <v>40</v>
      </c>
      <c r="AI1333" s="13" t="s">
        <v>41</v>
      </c>
      <c r="AK1333" s="14" t="s">
        <v>25</v>
      </c>
      <c r="AL1333" s="15">
        <v>0.05</v>
      </c>
      <c r="AM1333" s="16" t="s">
        <v>3</v>
      </c>
    </row>
    <row r="1334" spans="1:39" s="3" customFormat="1" ht="13.8" x14ac:dyDescent="0.25">
      <c r="A1334" s="7" t="str">
        <f>A1333</f>
        <v>(Enter Broadcasting Company Name)</v>
      </c>
      <c r="B1334" s="7" t="str">
        <f>B1333</f>
        <v>(Enter Call Letters)</v>
      </c>
      <c r="C1334" s="8" t="str">
        <f>C1333</f>
        <v>(Select AM/FM)</v>
      </c>
      <c r="D1334" s="30"/>
      <c r="E1334" s="8" t="str">
        <f>E1333</f>
        <v>(Select Station Province)</v>
      </c>
      <c r="F1334" s="9" t="str">
        <f>IFERROR(VLOOKUP(E1334,Template!$AK$5:$AL$17,2,FALSE),"")</f>
        <v/>
      </c>
      <c r="G1334" s="42" t="s">
        <v>8</v>
      </c>
      <c r="H1334" s="42" t="s">
        <v>9</v>
      </c>
      <c r="I1334" s="32" t="s">
        <v>65</v>
      </c>
      <c r="J1334" s="32" t="s">
        <v>66</v>
      </c>
      <c r="K1334" s="33">
        <f t="shared" ref="K1334:K1344" si="3707">IFERROR(I1334+J1334,0)</f>
        <v>0</v>
      </c>
      <c r="L1334" s="33">
        <f t="shared" ref="L1334:L1344" si="3708">IFERROR(L1333+K1334,"")</f>
        <v>0</v>
      </c>
      <c r="M1334" s="34">
        <f t="shared" si="3706"/>
        <v>0</v>
      </c>
      <c r="N1334" s="34">
        <f>IF(AND(L1334&gt;$N$4,L1334&lt;=$O$4),K1334-M1334,IF(AND(L1333&gt;$N$4,L1333&lt;=$O$4),$O$4-L1333,IF(L1333&gt;$O$4,0,IF(L1334&lt;$N$4,0,MIN(L1334-$N$4,$N$4)))))</f>
        <v>0</v>
      </c>
      <c r="O1334" s="34">
        <f t="shared" ref="O1334:O1344" si="3709">IF(L1334&gt;$O$4,K1334-M1334-N1334,0)</f>
        <v>0</v>
      </c>
      <c r="P1334" s="12" t="str">
        <f>P1333</f>
        <v>(Select Language)</v>
      </c>
      <c r="Q1334" s="12" t="str">
        <f>Q1333</f>
        <v>(Select Usage)</v>
      </c>
      <c r="R1334" s="33">
        <f t="shared" ref="R1334:R1344" si="3710">IF(AND($Q1334="LOW",$P1334="French"),M1334*R$4,0)</f>
        <v>0</v>
      </c>
      <c r="S1334" s="33">
        <f t="shared" ref="S1334:S1344" si="3711">IF(AND($Q1334="LOW",$P1334="French"),N1334*S$4,0)</f>
        <v>0</v>
      </c>
      <c r="T1334" s="33">
        <f t="shared" ref="T1334:T1344" si="3712">IF(AND($Q1334="LOW",$P1334="French"),O1334*T$4,0)</f>
        <v>0</v>
      </c>
      <c r="U1334" s="33">
        <f t="shared" ref="U1334:U1344" si="3713">IF(AND($Q1334="HIGH",$P1334="French"),M1334*U$4,0)</f>
        <v>0</v>
      </c>
      <c r="V1334" s="33">
        <f t="shared" ref="V1334:V1344" si="3714">IF(AND($Q1334="HIGH",$P1334="French"),N1334*V$4,0)</f>
        <v>0</v>
      </c>
      <c r="W1334" s="33">
        <f t="shared" ref="W1334:W1344" si="3715">IF(AND($Q1334="HIGH",$P1334="French"),O1334*W$4,0)</f>
        <v>0</v>
      </c>
      <c r="X1334" s="33">
        <f t="shared" ref="X1334:X1344" si="3716">IF(AND($Q1334="LOW",$P1334="English"),M1334*X$4,0)</f>
        <v>0</v>
      </c>
      <c r="Y1334" s="33">
        <f t="shared" ref="Y1334:Y1344" si="3717">IF(AND($Q1334="LOW",$P1334="English"),N1334*Y$4,0)</f>
        <v>0</v>
      </c>
      <c r="Z1334" s="33">
        <f t="shared" ref="Z1334:Z1344" si="3718">IF(AND($Q1334="LOW",$P1334="English"),O1334*Z$4,0)</f>
        <v>0</v>
      </c>
      <c r="AA1334" s="33">
        <f t="shared" ref="AA1334:AA1344" si="3719">IF(AND($Q1334="HIGH",$P1334="English"),M1334*AA$4,0)</f>
        <v>0</v>
      </c>
      <c r="AB1334" s="33">
        <f t="shared" ref="AB1334:AB1344" si="3720">IF(AND($Q1334="HIGH",$P1334="English"),N1334*AB$4,0)</f>
        <v>0</v>
      </c>
      <c r="AC1334" s="33">
        <f t="shared" ref="AC1334:AC1344" si="3721">IF(AND($Q1334="HIGH",$P1334="English"),O1334*AC$4,0)</f>
        <v>0</v>
      </c>
      <c r="AD1334" s="26">
        <f t="shared" ref="AD1334:AD1338" si="3722">SUM(R1334:AC1334)</f>
        <v>0</v>
      </c>
      <c r="AE1334" s="46" t="str">
        <f>IFERROR(IF(AE$3=VLOOKUP($E1334,Template!$AK$5:$AM$17,3,FALSE),$AD1334*$F1334,0),"0.00")</f>
        <v>0.00</v>
      </c>
      <c r="AF1334" s="46" t="str">
        <f>IFERROR(IF(AF$3=VLOOKUP($E1334,Template!$AK$5:$AM$17,3,FALSE),$AD1334*$F1334,0),"0.00")</f>
        <v>0.00</v>
      </c>
      <c r="AG1334" s="28">
        <f t="shared" ref="AG1334:AG1344" si="3723">SUM(AD1334:AF1334)</f>
        <v>0</v>
      </c>
      <c r="AH1334" s="13" t="s">
        <v>40</v>
      </c>
      <c r="AI1334" s="13" t="s">
        <v>41</v>
      </c>
      <c r="AK1334" s="14" t="s">
        <v>23</v>
      </c>
      <c r="AL1334" s="15">
        <v>0.05</v>
      </c>
      <c r="AM1334" s="16" t="s">
        <v>3</v>
      </c>
    </row>
    <row r="1335" spans="1:39" s="3" customFormat="1" ht="13.8" x14ac:dyDescent="0.25">
      <c r="A1335" s="7" t="str">
        <f t="shared" ref="A1335:C1335" si="3724">A1334</f>
        <v>(Enter Broadcasting Company Name)</v>
      </c>
      <c r="B1335" s="7" t="str">
        <f t="shared" si="3724"/>
        <v>(Enter Call Letters)</v>
      </c>
      <c r="C1335" s="8" t="str">
        <f t="shared" si="3724"/>
        <v>(Select AM/FM)</v>
      </c>
      <c r="D1335" s="30"/>
      <c r="E1335" s="8" t="str">
        <f t="shared" ref="E1335:E1344" si="3725">E1334</f>
        <v>(Select Station Province)</v>
      </c>
      <c r="F1335" s="9" t="str">
        <f>IFERROR(VLOOKUP(E1335,Template!$AK$5:$AL$17,2,FALSE),"")</f>
        <v/>
      </c>
      <c r="G1335" s="42" t="s">
        <v>6</v>
      </c>
      <c r="H1335" s="42" t="s">
        <v>10</v>
      </c>
      <c r="I1335" s="32" t="s">
        <v>65</v>
      </c>
      <c r="J1335" s="32" t="s">
        <v>66</v>
      </c>
      <c r="K1335" s="33">
        <f t="shared" si="3707"/>
        <v>0</v>
      </c>
      <c r="L1335" s="33">
        <f t="shared" si="3708"/>
        <v>0</v>
      </c>
      <c r="M1335" s="34">
        <f t="shared" si="3706"/>
        <v>0</v>
      </c>
      <c r="N1335" s="34">
        <f t="shared" ref="N1335:N1344" si="3726">IF(AND(L1335&gt;$N$4,L1335&lt;=$O$4),K1335-M1335,IF(AND(L1334&gt;$N$4,L1334&lt;=$O$4),$O$4-L1334,IF(L1334&gt;$O$4,0,IF(L1335&lt;$N$4,0,MIN(L1335-$N$4,$N$4)))))</f>
        <v>0</v>
      </c>
      <c r="O1335" s="34">
        <f t="shared" si="3709"/>
        <v>0</v>
      </c>
      <c r="P1335" s="12" t="str">
        <f t="shared" ref="P1335:Q1335" si="3727">P1334</f>
        <v>(Select Language)</v>
      </c>
      <c r="Q1335" s="12" t="str">
        <f t="shared" si="3727"/>
        <v>(Select Usage)</v>
      </c>
      <c r="R1335" s="33">
        <f t="shared" si="3710"/>
        <v>0</v>
      </c>
      <c r="S1335" s="33">
        <f t="shared" si="3711"/>
        <v>0</v>
      </c>
      <c r="T1335" s="33">
        <f t="shared" si="3712"/>
        <v>0</v>
      </c>
      <c r="U1335" s="33">
        <f t="shared" si="3713"/>
        <v>0</v>
      </c>
      <c r="V1335" s="33">
        <f t="shared" si="3714"/>
        <v>0</v>
      </c>
      <c r="W1335" s="33">
        <f t="shared" si="3715"/>
        <v>0</v>
      </c>
      <c r="X1335" s="33">
        <f t="shared" si="3716"/>
        <v>0</v>
      </c>
      <c r="Y1335" s="33">
        <f t="shared" si="3717"/>
        <v>0</v>
      </c>
      <c r="Z1335" s="33">
        <f t="shared" si="3718"/>
        <v>0</v>
      </c>
      <c r="AA1335" s="33">
        <f t="shared" si="3719"/>
        <v>0</v>
      </c>
      <c r="AB1335" s="33">
        <f t="shared" si="3720"/>
        <v>0</v>
      </c>
      <c r="AC1335" s="33">
        <f t="shared" si="3721"/>
        <v>0</v>
      </c>
      <c r="AD1335" s="26">
        <f t="shared" si="3722"/>
        <v>0</v>
      </c>
      <c r="AE1335" s="46" t="str">
        <f>IFERROR(IF(AE$3=VLOOKUP($E1335,Template!$AK$5:$AM$17,3,FALSE),$AD1335*$F1335,0),"0.00")</f>
        <v>0.00</v>
      </c>
      <c r="AF1335" s="46" t="str">
        <f>IFERROR(IF(AF$3=VLOOKUP($E1335,Template!$AK$5:$AM$17,3,FALSE),$AD1335*$F1335,0),"0.00")</f>
        <v>0.00</v>
      </c>
      <c r="AG1335" s="28">
        <f t="shared" si="3723"/>
        <v>0</v>
      </c>
      <c r="AH1335" s="13" t="s">
        <v>40</v>
      </c>
      <c r="AI1335" s="13" t="s">
        <v>41</v>
      </c>
      <c r="AK1335" s="14" t="s">
        <v>24</v>
      </c>
      <c r="AL1335" s="15">
        <v>0.05</v>
      </c>
      <c r="AM1335" s="16" t="s">
        <v>3</v>
      </c>
    </row>
    <row r="1336" spans="1:39" s="3" customFormat="1" ht="13.8" x14ac:dyDescent="0.25">
      <c r="A1336" s="7" t="str">
        <f t="shared" ref="A1336:C1336" si="3728">A1335</f>
        <v>(Enter Broadcasting Company Name)</v>
      </c>
      <c r="B1336" s="7" t="str">
        <f t="shared" si="3728"/>
        <v>(Enter Call Letters)</v>
      </c>
      <c r="C1336" s="8" t="str">
        <f t="shared" si="3728"/>
        <v>(Select AM/FM)</v>
      </c>
      <c r="D1336" s="30"/>
      <c r="E1336" s="8" t="str">
        <f t="shared" si="3725"/>
        <v>(Select Station Province)</v>
      </c>
      <c r="F1336" s="9" t="str">
        <f>IFERROR(VLOOKUP(E1336,Template!$AK$5:$AL$17,2,FALSE),"")</f>
        <v/>
      </c>
      <c r="G1336" s="42" t="s">
        <v>9</v>
      </c>
      <c r="H1336" s="42" t="s">
        <v>11</v>
      </c>
      <c r="I1336" s="32" t="s">
        <v>65</v>
      </c>
      <c r="J1336" s="32" t="s">
        <v>66</v>
      </c>
      <c r="K1336" s="33">
        <f t="shared" si="3707"/>
        <v>0</v>
      </c>
      <c r="L1336" s="33">
        <f t="shared" si="3708"/>
        <v>0</v>
      </c>
      <c r="M1336" s="34">
        <f t="shared" si="3706"/>
        <v>0</v>
      </c>
      <c r="N1336" s="34">
        <f t="shared" si="3726"/>
        <v>0</v>
      </c>
      <c r="O1336" s="34">
        <f t="shared" si="3709"/>
        <v>0</v>
      </c>
      <c r="P1336" s="12" t="str">
        <f t="shared" ref="P1336:Q1336" si="3729">P1335</f>
        <v>(Select Language)</v>
      </c>
      <c r="Q1336" s="12" t="str">
        <f t="shared" si="3729"/>
        <v>(Select Usage)</v>
      </c>
      <c r="R1336" s="33">
        <f t="shared" si="3710"/>
        <v>0</v>
      </c>
      <c r="S1336" s="33">
        <f t="shared" si="3711"/>
        <v>0</v>
      </c>
      <c r="T1336" s="33">
        <f t="shared" si="3712"/>
        <v>0</v>
      </c>
      <c r="U1336" s="33">
        <f t="shared" si="3713"/>
        <v>0</v>
      </c>
      <c r="V1336" s="33">
        <f t="shared" si="3714"/>
        <v>0</v>
      </c>
      <c r="W1336" s="33">
        <f t="shared" si="3715"/>
        <v>0</v>
      </c>
      <c r="X1336" s="33">
        <f t="shared" si="3716"/>
        <v>0</v>
      </c>
      <c r="Y1336" s="33">
        <f t="shared" si="3717"/>
        <v>0</v>
      </c>
      <c r="Z1336" s="33">
        <f t="shared" si="3718"/>
        <v>0</v>
      </c>
      <c r="AA1336" s="33">
        <f t="shared" si="3719"/>
        <v>0</v>
      </c>
      <c r="AB1336" s="33">
        <f t="shared" si="3720"/>
        <v>0</v>
      </c>
      <c r="AC1336" s="33">
        <f t="shared" si="3721"/>
        <v>0</v>
      </c>
      <c r="AD1336" s="26">
        <f t="shared" si="3722"/>
        <v>0</v>
      </c>
      <c r="AE1336" s="46" t="str">
        <f>IFERROR(IF(AE$3=VLOOKUP($E1336,Template!$AK$5:$AM$17,3,FALSE),$AD1336*$F1336,0),"0.00")</f>
        <v>0.00</v>
      </c>
      <c r="AF1336" s="46" t="str">
        <f>IFERROR(IF(AF$3=VLOOKUP($E1336,Template!$AK$5:$AM$17,3,FALSE),$AD1336*$F1336,0),"0.00")</f>
        <v>0.00</v>
      </c>
      <c r="AG1336" s="28">
        <f t="shared" si="3723"/>
        <v>0</v>
      </c>
      <c r="AH1336" s="13" t="s">
        <v>40</v>
      </c>
      <c r="AI1336" s="13" t="s">
        <v>41</v>
      </c>
      <c r="AK1336" s="14" t="s">
        <v>22</v>
      </c>
      <c r="AL1336" s="15">
        <v>0.15</v>
      </c>
      <c r="AM1336" s="16" t="s">
        <v>2</v>
      </c>
    </row>
    <row r="1337" spans="1:39" s="3" customFormat="1" ht="13.8" x14ac:dyDescent="0.25">
      <c r="A1337" s="7" t="str">
        <f t="shared" ref="A1337:C1337" si="3730">A1336</f>
        <v>(Enter Broadcasting Company Name)</v>
      </c>
      <c r="B1337" s="7" t="str">
        <f t="shared" si="3730"/>
        <v>(Enter Call Letters)</v>
      </c>
      <c r="C1337" s="8" t="str">
        <f t="shared" si="3730"/>
        <v>(Select AM/FM)</v>
      </c>
      <c r="D1337" s="30"/>
      <c r="E1337" s="8" t="str">
        <f t="shared" si="3725"/>
        <v>(Select Station Province)</v>
      </c>
      <c r="F1337" s="9" t="str">
        <f>IFERROR(VLOOKUP(E1337,Template!$AK$5:$AL$17,2,FALSE),"")</f>
        <v/>
      </c>
      <c r="G1337" s="42" t="s">
        <v>10</v>
      </c>
      <c r="H1337" s="42" t="s">
        <v>12</v>
      </c>
      <c r="I1337" s="32" t="s">
        <v>65</v>
      </c>
      <c r="J1337" s="32" t="s">
        <v>66</v>
      </c>
      <c r="K1337" s="33">
        <f t="shared" si="3707"/>
        <v>0</v>
      </c>
      <c r="L1337" s="33">
        <f t="shared" si="3708"/>
        <v>0</v>
      </c>
      <c r="M1337" s="34">
        <f t="shared" si="3706"/>
        <v>0</v>
      </c>
      <c r="N1337" s="34">
        <f t="shared" si="3726"/>
        <v>0</v>
      </c>
      <c r="O1337" s="34">
        <f t="shared" si="3709"/>
        <v>0</v>
      </c>
      <c r="P1337" s="12" t="str">
        <f t="shared" ref="P1337:Q1337" si="3731">P1336</f>
        <v>(Select Language)</v>
      </c>
      <c r="Q1337" s="12" t="str">
        <f t="shared" si="3731"/>
        <v>(Select Usage)</v>
      </c>
      <c r="R1337" s="33">
        <f t="shared" si="3710"/>
        <v>0</v>
      </c>
      <c r="S1337" s="33">
        <f t="shared" si="3711"/>
        <v>0</v>
      </c>
      <c r="T1337" s="33">
        <f t="shared" si="3712"/>
        <v>0</v>
      </c>
      <c r="U1337" s="33">
        <f t="shared" si="3713"/>
        <v>0</v>
      </c>
      <c r="V1337" s="33">
        <f t="shared" si="3714"/>
        <v>0</v>
      </c>
      <c r="W1337" s="33">
        <f t="shared" si="3715"/>
        <v>0</v>
      </c>
      <c r="X1337" s="33">
        <f t="shared" si="3716"/>
        <v>0</v>
      </c>
      <c r="Y1337" s="33">
        <f t="shared" si="3717"/>
        <v>0</v>
      </c>
      <c r="Z1337" s="33">
        <f t="shared" si="3718"/>
        <v>0</v>
      </c>
      <c r="AA1337" s="33">
        <f t="shared" si="3719"/>
        <v>0</v>
      </c>
      <c r="AB1337" s="33">
        <f t="shared" si="3720"/>
        <v>0</v>
      </c>
      <c r="AC1337" s="33">
        <f t="shared" si="3721"/>
        <v>0</v>
      </c>
      <c r="AD1337" s="26">
        <f t="shared" si="3722"/>
        <v>0</v>
      </c>
      <c r="AE1337" s="46" t="str">
        <f>IFERROR(IF(AE$3=VLOOKUP($E1337,Template!$AK$5:$AM$17,3,FALSE),$AD1337*$F1337,0),"0.00")</f>
        <v>0.00</v>
      </c>
      <c r="AF1337" s="46" t="str">
        <f>IFERROR(IF(AF$3=VLOOKUP($E1337,Template!$AK$5:$AM$17,3,FALSE),$AD1337*$F1337,0),"0.00")</f>
        <v>0.00</v>
      </c>
      <c r="AG1337" s="28">
        <f t="shared" si="3723"/>
        <v>0</v>
      </c>
      <c r="AH1337" s="13" t="s">
        <v>40</v>
      </c>
      <c r="AI1337" s="13" t="s">
        <v>41</v>
      </c>
      <c r="AK1337" s="14" t="s">
        <v>26</v>
      </c>
      <c r="AL1337" s="15">
        <v>0.15</v>
      </c>
      <c r="AM1337" s="16" t="s">
        <v>2</v>
      </c>
    </row>
    <row r="1338" spans="1:39" s="3" customFormat="1" ht="13.8" x14ac:dyDescent="0.25">
      <c r="A1338" s="7" t="str">
        <f t="shared" ref="A1338:C1338" si="3732">A1337</f>
        <v>(Enter Broadcasting Company Name)</v>
      </c>
      <c r="B1338" s="7" t="str">
        <f t="shared" si="3732"/>
        <v>(Enter Call Letters)</v>
      </c>
      <c r="C1338" s="8" t="str">
        <f t="shared" si="3732"/>
        <v>(Select AM/FM)</v>
      </c>
      <c r="D1338" s="30"/>
      <c r="E1338" s="8" t="str">
        <f t="shared" si="3725"/>
        <v>(Select Station Province)</v>
      </c>
      <c r="F1338" s="9" t="str">
        <f>IFERROR(VLOOKUP(E1338,Template!$AK$5:$AL$17,2,FALSE),"")</f>
        <v/>
      </c>
      <c r="G1338" s="42" t="s">
        <v>11</v>
      </c>
      <c r="H1338" s="42" t="s">
        <v>13</v>
      </c>
      <c r="I1338" s="32" t="s">
        <v>65</v>
      </c>
      <c r="J1338" s="32" t="s">
        <v>66</v>
      </c>
      <c r="K1338" s="33">
        <f t="shared" si="3707"/>
        <v>0</v>
      </c>
      <c r="L1338" s="33">
        <f t="shared" si="3708"/>
        <v>0</v>
      </c>
      <c r="M1338" s="34">
        <f t="shared" si="3706"/>
        <v>0</v>
      </c>
      <c r="N1338" s="34">
        <f t="shared" si="3726"/>
        <v>0</v>
      </c>
      <c r="O1338" s="34">
        <f t="shared" si="3709"/>
        <v>0</v>
      </c>
      <c r="P1338" s="12" t="str">
        <f t="shared" ref="P1338:Q1338" si="3733">P1337</f>
        <v>(Select Language)</v>
      </c>
      <c r="Q1338" s="12" t="str">
        <f t="shared" si="3733"/>
        <v>(Select Usage)</v>
      </c>
      <c r="R1338" s="33">
        <f t="shared" si="3710"/>
        <v>0</v>
      </c>
      <c r="S1338" s="33">
        <f t="shared" si="3711"/>
        <v>0</v>
      </c>
      <c r="T1338" s="33">
        <f t="shared" si="3712"/>
        <v>0</v>
      </c>
      <c r="U1338" s="33">
        <f t="shared" si="3713"/>
        <v>0</v>
      </c>
      <c r="V1338" s="33">
        <f t="shared" si="3714"/>
        <v>0</v>
      </c>
      <c r="W1338" s="33">
        <f t="shared" si="3715"/>
        <v>0</v>
      </c>
      <c r="X1338" s="33">
        <f t="shared" si="3716"/>
        <v>0</v>
      </c>
      <c r="Y1338" s="33">
        <f t="shared" si="3717"/>
        <v>0</v>
      </c>
      <c r="Z1338" s="33">
        <f t="shared" si="3718"/>
        <v>0</v>
      </c>
      <c r="AA1338" s="33">
        <f t="shared" si="3719"/>
        <v>0</v>
      </c>
      <c r="AB1338" s="33">
        <f t="shared" si="3720"/>
        <v>0</v>
      </c>
      <c r="AC1338" s="33">
        <f t="shared" si="3721"/>
        <v>0</v>
      </c>
      <c r="AD1338" s="26">
        <f t="shared" si="3722"/>
        <v>0</v>
      </c>
      <c r="AE1338" s="46" t="str">
        <f>IFERROR(IF(AE$3=VLOOKUP($E1338,Template!$AK$5:$AM$17,3,FALSE),$AD1338*$F1338,0),"0.00")</f>
        <v>0.00</v>
      </c>
      <c r="AF1338" s="46" t="str">
        <f>IFERROR(IF(AF$3=VLOOKUP($E1338,Template!$AK$5:$AM$17,3,FALSE),$AD1338*$F1338,0),"0.00")</f>
        <v>0.00</v>
      </c>
      <c r="AG1338" s="28">
        <f t="shared" si="3723"/>
        <v>0</v>
      </c>
      <c r="AH1338" s="13" t="s">
        <v>40</v>
      </c>
      <c r="AI1338" s="13" t="s">
        <v>41</v>
      </c>
      <c r="AK1338" s="14" t="s">
        <v>27</v>
      </c>
      <c r="AL1338" s="15">
        <v>0.15</v>
      </c>
      <c r="AM1338" s="16" t="s">
        <v>2</v>
      </c>
    </row>
    <row r="1339" spans="1:39" s="3" customFormat="1" ht="13.8" x14ac:dyDescent="0.25">
      <c r="A1339" s="7" t="str">
        <f t="shared" ref="A1339:C1339" si="3734">A1338</f>
        <v>(Enter Broadcasting Company Name)</v>
      </c>
      <c r="B1339" s="7" t="str">
        <f t="shared" si="3734"/>
        <v>(Enter Call Letters)</v>
      </c>
      <c r="C1339" s="8" t="str">
        <f t="shared" si="3734"/>
        <v>(Select AM/FM)</v>
      </c>
      <c r="D1339" s="30"/>
      <c r="E1339" s="8" t="str">
        <f t="shared" si="3725"/>
        <v>(Select Station Province)</v>
      </c>
      <c r="F1339" s="9" t="str">
        <f>IFERROR(VLOOKUP(E1339,Template!$AK$5:$AL$17,2,FALSE),"")</f>
        <v/>
      </c>
      <c r="G1339" s="42" t="s">
        <v>12</v>
      </c>
      <c r="H1339" s="42" t="s">
        <v>15</v>
      </c>
      <c r="I1339" s="32" t="s">
        <v>65</v>
      </c>
      <c r="J1339" s="32" t="s">
        <v>66</v>
      </c>
      <c r="K1339" s="33">
        <f t="shared" si="3707"/>
        <v>0</v>
      </c>
      <c r="L1339" s="33">
        <f t="shared" si="3708"/>
        <v>0</v>
      </c>
      <c r="M1339" s="34">
        <f t="shared" si="3706"/>
        <v>0</v>
      </c>
      <c r="N1339" s="34">
        <f t="shared" si="3726"/>
        <v>0</v>
      </c>
      <c r="O1339" s="34">
        <f t="shared" si="3709"/>
        <v>0</v>
      </c>
      <c r="P1339" s="12" t="str">
        <f t="shared" ref="P1339:Q1339" si="3735">P1338</f>
        <v>(Select Language)</v>
      </c>
      <c r="Q1339" s="12" t="str">
        <f t="shared" si="3735"/>
        <v>(Select Usage)</v>
      </c>
      <c r="R1339" s="33">
        <f t="shared" si="3710"/>
        <v>0</v>
      </c>
      <c r="S1339" s="33">
        <f t="shared" si="3711"/>
        <v>0</v>
      </c>
      <c r="T1339" s="33">
        <f t="shared" si="3712"/>
        <v>0</v>
      </c>
      <c r="U1339" s="33">
        <f t="shared" si="3713"/>
        <v>0</v>
      </c>
      <c r="V1339" s="33">
        <f t="shared" si="3714"/>
        <v>0</v>
      </c>
      <c r="W1339" s="33">
        <f t="shared" si="3715"/>
        <v>0</v>
      </c>
      <c r="X1339" s="33">
        <f t="shared" si="3716"/>
        <v>0</v>
      </c>
      <c r="Y1339" s="33">
        <f t="shared" si="3717"/>
        <v>0</v>
      </c>
      <c r="Z1339" s="33">
        <f t="shared" si="3718"/>
        <v>0</v>
      </c>
      <c r="AA1339" s="33">
        <f t="shared" si="3719"/>
        <v>0</v>
      </c>
      <c r="AB1339" s="33">
        <f t="shared" si="3720"/>
        <v>0</v>
      </c>
      <c r="AC1339" s="33">
        <f t="shared" si="3721"/>
        <v>0</v>
      </c>
      <c r="AD1339" s="26">
        <f>SUM(R1339:AC1339)</f>
        <v>0</v>
      </c>
      <c r="AE1339" s="46" t="str">
        <f>IFERROR(IF(AE$3=VLOOKUP($E1339,Template!$AK$5:$AM$17,3,FALSE),$AD1339*$F1339,0),"0.00")</f>
        <v>0.00</v>
      </c>
      <c r="AF1339" s="46" t="str">
        <f>IFERROR(IF(AF$3=VLOOKUP($E1339,Template!$AK$5:$AM$17,3,FALSE),$AD1339*$F1339,0),"0.00")</f>
        <v>0.00</v>
      </c>
      <c r="AG1339" s="28">
        <f t="shared" si="3723"/>
        <v>0</v>
      </c>
      <c r="AH1339" s="13" t="s">
        <v>40</v>
      </c>
      <c r="AI1339" s="13" t="s">
        <v>41</v>
      </c>
      <c r="AK1339" s="14" t="s">
        <v>28</v>
      </c>
      <c r="AL1339" s="15">
        <v>0.05</v>
      </c>
      <c r="AM1339" s="16" t="s">
        <v>3</v>
      </c>
    </row>
    <row r="1340" spans="1:39" s="3" customFormat="1" ht="13.8" x14ac:dyDescent="0.25">
      <c r="A1340" s="7" t="str">
        <f t="shared" ref="A1340:C1340" si="3736">A1339</f>
        <v>(Enter Broadcasting Company Name)</v>
      </c>
      <c r="B1340" s="7" t="str">
        <f t="shared" si="3736"/>
        <v>(Enter Call Letters)</v>
      </c>
      <c r="C1340" s="8" t="str">
        <f t="shared" si="3736"/>
        <v>(Select AM/FM)</v>
      </c>
      <c r="D1340" s="30"/>
      <c r="E1340" s="8" t="str">
        <f t="shared" si="3725"/>
        <v>(Select Station Province)</v>
      </c>
      <c r="F1340" s="9" t="str">
        <f>IFERROR(VLOOKUP(E1340,Template!$AK$5:$AL$17,2,FALSE),"")</f>
        <v/>
      </c>
      <c r="G1340" s="42" t="s">
        <v>13</v>
      </c>
      <c r="H1340" s="42" t="s">
        <v>16</v>
      </c>
      <c r="I1340" s="32" t="s">
        <v>65</v>
      </c>
      <c r="J1340" s="32" t="s">
        <v>66</v>
      </c>
      <c r="K1340" s="33">
        <f t="shared" si="3707"/>
        <v>0</v>
      </c>
      <c r="L1340" s="33">
        <f t="shared" si="3708"/>
        <v>0</v>
      </c>
      <c r="M1340" s="34">
        <f t="shared" si="3706"/>
        <v>0</v>
      </c>
      <c r="N1340" s="34">
        <f t="shared" si="3726"/>
        <v>0</v>
      </c>
      <c r="O1340" s="34">
        <f t="shared" si="3709"/>
        <v>0</v>
      </c>
      <c r="P1340" s="12" t="str">
        <f t="shared" ref="P1340:Q1340" si="3737">P1339</f>
        <v>(Select Language)</v>
      </c>
      <c r="Q1340" s="12" t="str">
        <f t="shared" si="3737"/>
        <v>(Select Usage)</v>
      </c>
      <c r="R1340" s="33">
        <f t="shared" si="3710"/>
        <v>0</v>
      </c>
      <c r="S1340" s="33">
        <f t="shared" si="3711"/>
        <v>0</v>
      </c>
      <c r="T1340" s="33">
        <f t="shared" si="3712"/>
        <v>0</v>
      </c>
      <c r="U1340" s="33">
        <f t="shared" si="3713"/>
        <v>0</v>
      </c>
      <c r="V1340" s="33">
        <f t="shared" si="3714"/>
        <v>0</v>
      </c>
      <c r="W1340" s="33">
        <f t="shared" si="3715"/>
        <v>0</v>
      </c>
      <c r="X1340" s="33">
        <f t="shared" si="3716"/>
        <v>0</v>
      </c>
      <c r="Y1340" s="33">
        <f t="shared" si="3717"/>
        <v>0</v>
      </c>
      <c r="Z1340" s="33">
        <f t="shared" si="3718"/>
        <v>0</v>
      </c>
      <c r="AA1340" s="33">
        <f t="shared" si="3719"/>
        <v>0</v>
      </c>
      <c r="AB1340" s="33">
        <f t="shared" si="3720"/>
        <v>0</v>
      </c>
      <c r="AC1340" s="33">
        <f t="shared" si="3721"/>
        <v>0</v>
      </c>
      <c r="AD1340" s="26">
        <f t="shared" ref="AD1340:AD1342" si="3738">SUM(R1340:AC1340)</f>
        <v>0</v>
      </c>
      <c r="AE1340" s="46" t="str">
        <f>IFERROR(IF(AE$3=VLOOKUP($E1340,Template!$AK$5:$AM$17,3,FALSE),$AD1340*$F1340,0),"0.00")</f>
        <v>0.00</v>
      </c>
      <c r="AF1340" s="46" t="str">
        <f>IFERROR(IF(AF$3=VLOOKUP($E1340,Template!$AK$5:$AM$17,3,FALSE),$AD1340*$F1340,0),"0.00")</f>
        <v>0.00</v>
      </c>
      <c r="AG1340" s="28">
        <f t="shared" si="3723"/>
        <v>0</v>
      </c>
      <c r="AH1340" s="13" t="s">
        <v>40</v>
      </c>
      <c r="AI1340" s="13" t="s">
        <v>41</v>
      </c>
      <c r="AK1340" s="14" t="s">
        <v>70</v>
      </c>
      <c r="AL1340" s="15">
        <v>0.05</v>
      </c>
      <c r="AM1340" s="16" t="s">
        <v>3</v>
      </c>
    </row>
    <row r="1341" spans="1:39" s="3" customFormat="1" ht="13.8" x14ac:dyDescent="0.25">
      <c r="A1341" s="7" t="str">
        <f t="shared" ref="A1341:C1341" si="3739">A1340</f>
        <v>(Enter Broadcasting Company Name)</v>
      </c>
      <c r="B1341" s="7" t="str">
        <f t="shared" si="3739"/>
        <v>(Enter Call Letters)</v>
      </c>
      <c r="C1341" s="8" t="str">
        <f t="shared" si="3739"/>
        <v>(Select AM/FM)</v>
      </c>
      <c r="D1341" s="30"/>
      <c r="E1341" s="8" t="str">
        <f t="shared" si="3725"/>
        <v>(Select Station Province)</v>
      </c>
      <c r="F1341" s="9" t="str">
        <f>IFERROR(VLOOKUP(E1341,Template!$AK$5:$AL$17,2,FALSE),"")</f>
        <v/>
      </c>
      <c r="G1341" s="42" t="s">
        <v>15</v>
      </c>
      <c r="H1341" s="42" t="s">
        <v>17</v>
      </c>
      <c r="I1341" s="32" t="s">
        <v>65</v>
      </c>
      <c r="J1341" s="32" t="s">
        <v>66</v>
      </c>
      <c r="K1341" s="33">
        <f t="shared" si="3707"/>
        <v>0</v>
      </c>
      <c r="L1341" s="33">
        <f t="shared" si="3708"/>
        <v>0</v>
      </c>
      <c r="M1341" s="34">
        <f t="shared" si="3706"/>
        <v>0</v>
      </c>
      <c r="N1341" s="34">
        <f t="shared" si="3726"/>
        <v>0</v>
      </c>
      <c r="O1341" s="34">
        <f t="shared" si="3709"/>
        <v>0</v>
      </c>
      <c r="P1341" s="12" t="str">
        <f t="shared" ref="P1341:Q1341" si="3740">P1340</f>
        <v>(Select Language)</v>
      </c>
      <c r="Q1341" s="12" t="str">
        <f t="shared" si="3740"/>
        <v>(Select Usage)</v>
      </c>
      <c r="R1341" s="33">
        <f t="shared" si="3710"/>
        <v>0</v>
      </c>
      <c r="S1341" s="33">
        <f t="shared" si="3711"/>
        <v>0</v>
      </c>
      <c r="T1341" s="33">
        <f t="shared" si="3712"/>
        <v>0</v>
      </c>
      <c r="U1341" s="33">
        <f t="shared" si="3713"/>
        <v>0</v>
      </c>
      <c r="V1341" s="33">
        <f t="shared" si="3714"/>
        <v>0</v>
      </c>
      <c r="W1341" s="33">
        <f t="shared" si="3715"/>
        <v>0</v>
      </c>
      <c r="X1341" s="33">
        <f t="shared" si="3716"/>
        <v>0</v>
      </c>
      <c r="Y1341" s="33">
        <f t="shared" si="3717"/>
        <v>0</v>
      </c>
      <c r="Z1341" s="33">
        <f t="shared" si="3718"/>
        <v>0</v>
      </c>
      <c r="AA1341" s="33">
        <f t="shared" si="3719"/>
        <v>0</v>
      </c>
      <c r="AB1341" s="33">
        <f t="shared" si="3720"/>
        <v>0</v>
      </c>
      <c r="AC1341" s="33">
        <f t="shared" si="3721"/>
        <v>0</v>
      </c>
      <c r="AD1341" s="26">
        <f t="shared" si="3738"/>
        <v>0</v>
      </c>
      <c r="AE1341" s="46" t="str">
        <f>IFERROR(IF(AE$3=VLOOKUP($E1341,Template!$AK$5:$AM$17,3,FALSE),$AD1341*$F1341,0),"0.00")</f>
        <v>0.00</v>
      </c>
      <c r="AF1341" s="46" t="str">
        <f>IFERROR(IF(AF$3=VLOOKUP($E1341,Template!$AK$5:$AM$17,3,FALSE),$AD1341*$F1341,0),"0.00")</f>
        <v>0.00</v>
      </c>
      <c r="AG1341" s="28">
        <f t="shared" si="3723"/>
        <v>0</v>
      </c>
      <c r="AH1341" s="13" t="s">
        <v>40</v>
      </c>
      <c r="AI1341" s="13" t="s">
        <v>41</v>
      </c>
      <c r="AK1341" s="14" t="s">
        <v>20</v>
      </c>
      <c r="AL1341" s="15">
        <v>0.13</v>
      </c>
      <c r="AM1341" s="16" t="s">
        <v>2</v>
      </c>
    </row>
    <row r="1342" spans="1:39" s="3" customFormat="1" ht="13.8" x14ac:dyDescent="0.25">
      <c r="A1342" s="7" t="str">
        <f t="shared" ref="A1342:C1342" si="3741">A1341</f>
        <v>(Enter Broadcasting Company Name)</v>
      </c>
      <c r="B1342" s="7" t="str">
        <f t="shared" si="3741"/>
        <v>(Enter Call Letters)</v>
      </c>
      <c r="C1342" s="8" t="str">
        <f t="shared" si="3741"/>
        <v>(Select AM/FM)</v>
      </c>
      <c r="D1342" s="30"/>
      <c r="E1342" s="8" t="str">
        <f t="shared" si="3725"/>
        <v>(Select Station Province)</v>
      </c>
      <c r="F1342" s="9" t="str">
        <f>IFERROR(VLOOKUP(E1342,Template!$AK$5:$AL$17,2,FALSE),"")</f>
        <v/>
      </c>
      <c r="G1342" s="42" t="s">
        <v>16</v>
      </c>
      <c r="H1342" s="42" t="s">
        <v>18</v>
      </c>
      <c r="I1342" s="32" t="s">
        <v>65</v>
      </c>
      <c r="J1342" s="32" t="s">
        <v>66</v>
      </c>
      <c r="K1342" s="33">
        <f t="shared" si="3707"/>
        <v>0</v>
      </c>
      <c r="L1342" s="33">
        <f t="shared" si="3708"/>
        <v>0</v>
      </c>
      <c r="M1342" s="34">
        <f t="shared" si="3706"/>
        <v>0</v>
      </c>
      <c r="N1342" s="34">
        <f t="shared" si="3726"/>
        <v>0</v>
      </c>
      <c r="O1342" s="34">
        <f t="shared" si="3709"/>
        <v>0</v>
      </c>
      <c r="P1342" s="12" t="str">
        <f t="shared" ref="P1342:Q1342" si="3742">P1341</f>
        <v>(Select Language)</v>
      </c>
      <c r="Q1342" s="12" t="str">
        <f t="shared" si="3742"/>
        <v>(Select Usage)</v>
      </c>
      <c r="R1342" s="33">
        <f t="shared" si="3710"/>
        <v>0</v>
      </c>
      <c r="S1342" s="33">
        <f t="shared" si="3711"/>
        <v>0</v>
      </c>
      <c r="T1342" s="33">
        <f t="shared" si="3712"/>
        <v>0</v>
      </c>
      <c r="U1342" s="33">
        <f t="shared" si="3713"/>
        <v>0</v>
      </c>
      <c r="V1342" s="33">
        <f t="shared" si="3714"/>
        <v>0</v>
      </c>
      <c r="W1342" s="33">
        <f t="shared" si="3715"/>
        <v>0</v>
      </c>
      <c r="X1342" s="33">
        <f t="shared" si="3716"/>
        <v>0</v>
      </c>
      <c r="Y1342" s="33">
        <f t="shared" si="3717"/>
        <v>0</v>
      </c>
      <c r="Z1342" s="33">
        <f t="shared" si="3718"/>
        <v>0</v>
      </c>
      <c r="AA1342" s="33">
        <f t="shared" si="3719"/>
        <v>0</v>
      </c>
      <c r="AB1342" s="33">
        <f t="shared" si="3720"/>
        <v>0</v>
      </c>
      <c r="AC1342" s="33">
        <f t="shared" si="3721"/>
        <v>0</v>
      </c>
      <c r="AD1342" s="26">
        <f t="shared" si="3738"/>
        <v>0</v>
      </c>
      <c r="AE1342" s="46" t="str">
        <f>IFERROR(IF(AE$3=VLOOKUP($E1342,Template!$AK$5:$AM$17,3,FALSE),$AD1342*$F1342,0),"0.00")</f>
        <v>0.00</v>
      </c>
      <c r="AF1342" s="46" t="str">
        <f>IFERROR(IF(AF$3=VLOOKUP($E1342,Template!$AK$5:$AM$17,3,FALSE),$AD1342*$F1342,0),"0.00")</f>
        <v>0.00</v>
      </c>
      <c r="AG1342" s="28">
        <f t="shared" si="3723"/>
        <v>0</v>
      </c>
      <c r="AH1342" s="13" t="s">
        <v>40</v>
      </c>
      <c r="AI1342" s="13" t="s">
        <v>41</v>
      </c>
      <c r="AK1342" s="14" t="s">
        <v>69</v>
      </c>
      <c r="AL1342" s="15">
        <v>0.15</v>
      </c>
      <c r="AM1342" s="16" t="s">
        <v>2</v>
      </c>
    </row>
    <row r="1343" spans="1:39" s="3" customFormat="1" ht="13.8" x14ac:dyDescent="0.25">
      <c r="A1343" s="7" t="str">
        <f t="shared" ref="A1343:C1343" si="3743">A1342</f>
        <v>(Enter Broadcasting Company Name)</v>
      </c>
      <c r="B1343" s="7" t="str">
        <f t="shared" si="3743"/>
        <v>(Enter Call Letters)</v>
      </c>
      <c r="C1343" s="8" t="str">
        <f t="shared" si="3743"/>
        <v>(Select AM/FM)</v>
      </c>
      <c r="D1343" s="30"/>
      <c r="E1343" s="8" t="str">
        <f t="shared" si="3725"/>
        <v>(Select Station Province)</v>
      </c>
      <c r="F1343" s="9" t="str">
        <f>IFERROR(VLOOKUP(E1343,Template!$AK$5:$AL$17,2,FALSE),"")</f>
        <v/>
      </c>
      <c r="G1343" s="42" t="s">
        <v>17</v>
      </c>
      <c r="H1343" s="42" t="s">
        <v>7</v>
      </c>
      <c r="I1343" s="32" t="s">
        <v>65</v>
      </c>
      <c r="J1343" s="32" t="s">
        <v>66</v>
      </c>
      <c r="K1343" s="33">
        <f t="shared" si="3707"/>
        <v>0</v>
      </c>
      <c r="L1343" s="33">
        <f t="shared" si="3708"/>
        <v>0</v>
      </c>
      <c r="M1343" s="34">
        <f t="shared" si="3706"/>
        <v>0</v>
      </c>
      <c r="N1343" s="34">
        <f t="shared" si="3726"/>
        <v>0</v>
      </c>
      <c r="O1343" s="34">
        <f t="shared" si="3709"/>
        <v>0</v>
      </c>
      <c r="P1343" s="12" t="str">
        <f t="shared" ref="P1343:Q1343" si="3744">P1342</f>
        <v>(Select Language)</v>
      </c>
      <c r="Q1343" s="12" t="str">
        <f t="shared" si="3744"/>
        <v>(Select Usage)</v>
      </c>
      <c r="R1343" s="33">
        <f t="shared" si="3710"/>
        <v>0</v>
      </c>
      <c r="S1343" s="33">
        <f t="shared" si="3711"/>
        <v>0</v>
      </c>
      <c r="T1343" s="33">
        <f t="shared" si="3712"/>
        <v>0</v>
      </c>
      <c r="U1343" s="33">
        <f t="shared" si="3713"/>
        <v>0</v>
      </c>
      <c r="V1343" s="33">
        <f t="shared" si="3714"/>
        <v>0</v>
      </c>
      <c r="W1343" s="33">
        <f t="shared" si="3715"/>
        <v>0</v>
      </c>
      <c r="X1343" s="33">
        <f t="shared" si="3716"/>
        <v>0</v>
      </c>
      <c r="Y1343" s="33">
        <f t="shared" si="3717"/>
        <v>0</v>
      </c>
      <c r="Z1343" s="33">
        <f t="shared" si="3718"/>
        <v>0</v>
      </c>
      <c r="AA1343" s="33">
        <f t="shared" si="3719"/>
        <v>0</v>
      </c>
      <c r="AB1343" s="33">
        <f t="shared" si="3720"/>
        <v>0</v>
      </c>
      <c r="AC1343" s="33">
        <f t="shared" si="3721"/>
        <v>0</v>
      </c>
      <c r="AD1343" s="26">
        <f>SUM(R1343:AC1343)</f>
        <v>0</v>
      </c>
      <c r="AE1343" s="46" t="str">
        <f>IFERROR(IF(AE$3=VLOOKUP($E1343,Template!$AK$5:$AM$17,3,FALSE),$AD1343*$F1343,0),"0.00")</f>
        <v>0.00</v>
      </c>
      <c r="AF1343" s="46" t="str">
        <f>IFERROR(IF(AF$3=VLOOKUP($E1343,Template!$AK$5:$AM$17,3,FALSE),$AD1343*$F1343,0),"0.00")</f>
        <v>0.00</v>
      </c>
      <c r="AG1343" s="28">
        <f t="shared" si="3723"/>
        <v>0</v>
      </c>
      <c r="AH1343" s="13" t="s">
        <v>40</v>
      </c>
      <c r="AI1343" s="13" t="s">
        <v>41</v>
      </c>
      <c r="AK1343" s="14" t="s">
        <v>29</v>
      </c>
      <c r="AL1343" s="15">
        <v>0.05</v>
      </c>
      <c r="AM1343" s="16" t="s">
        <v>3</v>
      </c>
    </row>
    <row r="1344" spans="1:39" s="3" customFormat="1" ht="13.8" x14ac:dyDescent="0.25">
      <c r="A1344" s="7" t="str">
        <f t="shared" ref="A1344:C1344" si="3745">A1343</f>
        <v>(Enter Broadcasting Company Name)</v>
      </c>
      <c r="B1344" s="7" t="str">
        <f t="shared" si="3745"/>
        <v>(Enter Call Letters)</v>
      </c>
      <c r="C1344" s="8" t="str">
        <f t="shared" si="3745"/>
        <v>(Select AM/FM)</v>
      </c>
      <c r="D1344" s="30"/>
      <c r="E1344" s="8" t="str">
        <f t="shared" si="3725"/>
        <v>(Select Station Province)</v>
      </c>
      <c r="F1344" s="9" t="str">
        <f>IFERROR(VLOOKUP(E1344,Template!$AK$5:$AL$17,2,FALSE),"")</f>
        <v/>
      </c>
      <c r="G1344" s="42" t="s">
        <v>18</v>
      </c>
      <c r="H1344" s="43" t="s">
        <v>8</v>
      </c>
      <c r="I1344" s="32" t="s">
        <v>65</v>
      </c>
      <c r="J1344" s="32" t="s">
        <v>66</v>
      </c>
      <c r="K1344" s="33">
        <f t="shared" si="3707"/>
        <v>0</v>
      </c>
      <c r="L1344" s="33">
        <f t="shared" si="3708"/>
        <v>0</v>
      </c>
      <c r="M1344" s="34">
        <f t="shared" si="3706"/>
        <v>0</v>
      </c>
      <c r="N1344" s="34">
        <f t="shared" si="3726"/>
        <v>0</v>
      </c>
      <c r="O1344" s="34">
        <f t="shared" si="3709"/>
        <v>0</v>
      </c>
      <c r="P1344" s="12" t="str">
        <f t="shared" ref="P1344:Q1344" si="3746">P1343</f>
        <v>(Select Language)</v>
      </c>
      <c r="Q1344" s="12" t="str">
        <f t="shared" si="3746"/>
        <v>(Select Usage)</v>
      </c>
      <c r="R1344" s="33">
        <f t="shared" si="3710"/>
        <v>0</v>
      </c>
      <c r="S1344" s="33">
        <f t="shared" si="3711"/>
        <v>0</v>
      </c>
      <c r="T1344" s="33">
        <f t="shared" si="3712"/>
        <v>0</v>
      </c>
      <c r="U1344" s="33">
        <f t="shared" si="3713"/>
        <v>0</v>
      </c>
      <c r="V1344" s="33">
        <f t="shared" si="3714"/>
        <v>0</v>
      </c>
      <c r="W1344" s="33">
        <f t="shared" si="3715"/>
        <v>0</v>
      </c>
      <c r="X1344" s="33">
        <f t="shared" si="3716"/>
        <v>0</v>
      </c>
      <c r="Y1344" s="33">
        <f t="shared" si="3717"/>
        <v>0</v>
      </c>
      <c r="Z1344" s="33">
        <f t="shared" si="3718"/>
        <v>0</v>
      </c>
      <c r="AA1344" s="33">
        <f t="shared" si="3719"/>
        <v>0</v>
      </c>
      <c r="AB1344" s="33">
        <f t="shared" si="3720"/>
        <v>0</v>
      </c>
      <c r="AC1344" s="33">
        <f t="shared" si="3721"/>
        <v>0</v>
      </c>
      <c r="AD1344" s="26">
        <f t="shared" ref="AD1344" si="3747">SUM(R1344:AC1344)</f>
        <v>0</v>
      </c>
      <c r="AE1344" s="46" t="str">
        <f>IFERROR(IF(AE$3=VLOOKUP($E1344,Template!$AK$5:$AM$17,3,FALSE),$AD1344*$F1344,0),"0.00")</f>
        <v>0.00</v>
      </c>
      <c r="AF1344" s="46" t="str">
        <f>IFERROR(IF(AF$3=VLOOKUP($E1344,Template!$AK$5:$AM$17,3,FALSE),$AD1344*$F1344,0),"0.00")</f>
        <v>0.00</v>
      </c>
      <c r="AG1344" s="28">
        <f t="shared" si="3723"/>
        <v>0</v>
      </c>
      <c r="AH1344" s="13" t="s">
        <v>40</v>
      </c>
      <c r="AI1344" s="13" t="s">
        <v>41</v>
      </c>
      <c r="AK1344" s="14" t="s">
        <v>21</v>
      </c>
      <c r="AL1344" s="15">
        <v>0.05</v>
      </c>
      <c r="AM1344" s="16" t="s">
        <v>3</v>
      </c>
    </row>
    <row r="1345" spans="1:39" ht="13.8" x14ac:dyDescent="0.25">
      <c r="A1345" s="19" t="s">
        <v>4</v>
      </c>
      <c r="B1345" s="19"/>
      <c r="C1345" s="20"/>
      <c r="D1345" s="20"/>
      <c r="E1345" s="20"/>
      <c r="F1345" s="20"/>
      <c r="G1345" s="44"/>
      <c r="H1345" s="44"/>
      <c r="I1345" s="21">
        <f t="shared" ref="I1345:K1345" si="3748">SUM(I1333:I1344)</f>
        <v>0</v>
      </c>
      <c r="J1345" s="21">
        <f t="shared" si="3748"/>
        <v>0</v>
      </c>
      <c r="K1345" s="21">
        <f t="shared" si="3748"/>
        <v>0</v>
      </c>
      <c r="L1345" s="21">
        <f>L1344</f>
        <v>0</v>
      </c>
      <c r="M1345" s="21">
        <f>SUM(M1333:M1344)</f>
        <v>0</v>
      </c>
      <c r="N1345" s="21">
        <f t="shared" ref="N1345:O1345" si="3749">SUM(N1333:N1344)</f>
        <v>0</v>
      </c>
      <c r="O1345" s="21">
        <f t="shared" si="3749"/>
        <v>0</v>
      </c>
      <c r="P1345" s="21"/>
      <c r="Q1345" s="22"/>
      <c r="R1345" s="21">
        <f t="shared" ref="R1345:AI1345" si="3750">SUM(R1333:R1344)</f>
        <v>0</v>
      </c>
      <c r="S1345" s="21">
        <f t="shared" si="3750"/>
        <v>0</v>
      </c>
      <c r="T1345" s="21">
        <f t="shared" si="3750"/>
        <v>0</v>
      </c>
      <c r="U1345" s="21">
        <f t="shared" si="3750"/>
        <v>0</v>
      </c>
      <c r="V1345" s="21">
        <f t="shared" si="3750"/>
        <v>0</v>
      </c>
      <c r="W1345" s="21">
        <f t="shared" si="3750"/>
        <v>0</v>
      </c>
      <c r="X1345" s="21">
        <f t="shared" si="3750"/>
        <v>0</v>
      </c>
      <c r="Y1345" s="21">
        <f t="shared" si="3750"/>
        <v>0</v>
      </c>
      <c r="Z1345" s="21">
        <f t="shared" si="3750"/>
        <v>0</v>
      </c>
      <c r="AA1345" s="21">
        <f t="shared" si="3750"/>
        <v>0</v>
      </c>
      <c r="AB1345" s="21">
        <f t="shared" si="3750"/>
        <v>0</v>
      </c>
      <c r="AC1345" s="21">
        <f t="shared" si="3750"/>
        <v>0</v>
      </c>
      <c r="AD1345" s="27">
        <f t="shared" si="3750"/>
        <v>0</v>
      </c>
      <c r="AE1345" s="21">
        <f t="shared" si="3750"/>
        <v>0</v>
      </c>
      <c r="AF1345" s="21">
        <f t="shared" si="3750"/>
        <v>0</v>
      </c>
      <c r="AG1345" s="27">
        <f t="shared" si="3750"/>
        <v>0</v>
      </c>
      <c r="AH1345" s="21">
        <f t="shared" si="3750"/>
        <v>0</v>
      </c>
      <c r="AI1345" s="21">
        <f t="shared" si="3750"/>
        <v>0</v>
      </c>
      <c r="AK1345" s="14" t="s">
        <v>71</v>
      </c>
      <c r="AL1345" s="15">
        <v>0.05</v>
      </c>
      <c r="AM1345" s="16" t="s">
        <v>3</v>
      </c>
    </row>
    <row r="1346" spans="1:39" x14ac:dyDescent="0.25">
      <c r="A1346" s="2"/>
      <c r="G1346" s="2"/>
      <c r="H1346" s="2"/>
      <c r="O1346" s="2"/>
      <c r="P1346" s="2"/>
    </row>
    <row r="1347" spans="1:39" ht="42" customHeight="1" x14ac:dyDescent="0.25">
      <c r="A1347" s="223" t="s">
        <v>63</v>
      </c>
      <c r="B1347" s="223" t="s">
        <v>43</v>
      </c>
      <c r="C1347" s="224" t="s">
        <v>19</v>
      </c>
      <c r="D1347" s="226"/>
      <c r="E1347" s="223" t="s">
        <v>14</v>
      </c>
      <c r="F1347" s="223" t="s">
        <v>38</v>
      </c>
      <c r="G1347" s="223" t="s">
        <v>1</v>
      </c>
      <c r="H1347" s="223" t="s">
        <v>5</v>
      </c>
      <c r="I1347" s="225" t="s">
        <v>31</v>
      </c>
      <c r="J1347" s="225" t="s">
        <v>32</v>
      </c>
      <c r="K1347" s="225" t="s">
        <v>48</v>
      </c>
      <c r="L1347" s="225" t="s">
        <v>0</v>
      </c>
      <c r="M1347" s="4" t="s">
        <v>45</v>
      </c>
      <c r="N1347" s="4" t="s">
        <v>46</v>
      </c>
      <c r="O1347" s="4" t="s">
        <v>47</v>
      </c>
      <c r="P1347" s="225" t="s">
        <v>50</v>
      </c>
      <c r="Q1347" s="225" t="s">
        <v>33</v>
      </c>
      <c r="R1347" s="4" t="s">
        <v>51</v>
      </c>
      <c r="S1347" s="4" t="s">
        <v>52</v>
      </c>
      <c r="T1347" s="4" t="s">
        <v>53</v>
      </c>
      <c r="U1347" s="4" t="s">
        <v>54</v>
      </c>
      <c r="V1347" s="4" t="s">
        <v>55</v>
      </c>
      <c r="W1347" s="4" t="s">
        <v>56</v>
      </c>
      <c r="X1347" s="4" t="s">
        <v>57</v>
      </c>
      <c r="Y1347" s="4" t="s">
        <v>58</v>
      </c>
      <c r="Z1347" s="4" t="s">
        <v>59</v>
      </c>
      <c r="AA1347" s="4" t="s">
        <v>62</v>
      </c>
      <c r="AB1347" s="4" t="s">
        <v>60</v>
      </c>
      <c r="AC1347" s="4" t="s">
        <v>61</v>
      </c>
      <c r="AD1347" s="233" t="s">
        <v>34</v>
      </c>
      <c r="AE1347" s="231" t="s">
        <v>2</v>
      </c>
      <c r="AF1347" s="231" t="s">
        <v>3</v>
      </c>
      <c r="AG1347" s="233" t="s">
        <v>35</v>
      </c>
      <c r="AH1347" s="223" t="s">
        <v>36</v>
      </c>
      <c r="AI1347" s="223" t="s">
        <v>37</v>
      </c>
      <c r="AK1347" s="229" t="s">
        <v>30</v>
      </c>
      <c r="AL1347" s="229"/>
      <c r="AM1347" s="229"/>
    </row>
    <row r="1348" spans="1:39" s="6" customFormat="1" ht="35.25" customHeight="1" x14ac:dyDescent="0.3">
      <c r="A1348" s="224"/>
      <c r="B1348" s="224"/>
      <c r="C1348" s="224"/>
      <c r="D1348" s="227"/>
      <c r="E1348" s="223"/>
      <c r="F1348" s="223"/>
      <c r="G1348" s="223"/>
      <c r="H1348" s="223"/>
      <c r="I1348" s="230"/>
      <c r="J1348" s="230"/>
      <c r="K1348" s="230"/>
      <c r="L1348" s="230"/>
      <c r="M1348" s="5">
        <v>0</v>
      </c>
      <c r="N1348" s="5">
        <v>625000</v>
      </c>
      <c r="O1348" s="5">
        <v>1250000</v>
      </c>
      <c r="P1348" s="225"/>
      <c r="Q1348" s="225"/>
      <c r="R1348" s="29">
        <v>4.95E-4</v>
      </c>
      <c r="S1348" s="29">
        <v>9.5200000000000005E-4</v>
      </c>
      <c r="T1348" s="29">
        <v>1.5900000000000001E-3</v>
      </c>
      <c r="U1348" s="29">
        <v>1.1169999999999999E-3</v>
      </c>
      <c r="V1348" s="29">
        <v>2.189E-3</v>
      </c>
      <c r="W1348" s="29">
        <v>4.5430000000000002E-3</v>
      </c>
      <c r="X1348" s="29">
        <v>8.8199999999999997E-4</v>
      </c>
      <c r="Y1348" s="29">
        <v>1.6949999999999999E-3</v>
      </c>
      <c r="Z1348" s="29">
        <v>2.8319999999999999E-3</v>
      </c>
      <c r="AA1348" s="29">
        <v>1.9889999999999999E-3</v>
      </c>
      <c r="AB1348" s="29">
        <v>3.8999999999999998E-3</v>
      </c>
      <c r="AC1348" s="29">
        <v>8.0949999999999998E-3</v>
      </c>
      <c r="AD1348" s="233"/>
      <c r="AE1348" s="232"/>
      <c r="AF1348" s="232"/>
      <c r="AG1348" s="234"/>
      <c r="AH1348" s="223"/>
      <c r="AI1348" s="223"/>
      <c r="AK1348" s="229"/>
      <c r="AL1348" s="229"/>
      <c r="AM1348" s="229"/>
    </row>
    <row r="1349" spans="1:39" s="3" customFormat="1" ht="13.8" x14ac:dyDescent="0.25">
      <c r="A1349" s="7" t="s">
        <v>44</v>
      </c>
      <c r="B1349" s="7" t="s">
        <v>42</v>
      </c>
      <c r="C1349" s="8" t="s">
        <v>39</v>
      </c>
      <c r="D1349" s="30"/>
      <c r="E1349" s="8" t="s">
        <v>64</v>
      </c>
      <c r="F1349" s="9" t="str">
        <f>IFERROR(VLOOKUP(E1349,Template!$AK$5:$AL$17,2,FALSE),"")</f>
        <v/>
      </c>
      <c r="G1349" s="41" t="s">
        <v>7</v>
      </c>
      <c r="H1349" s="41" t="s">
        <v>6</v>
      </c>
      <c r="I1349" s="32" t="s">
        <v>65</v>
      </c>
      <c r="J1349" s="32" t="s">
        <v>66</v>
      </c>
      <c r="K1349" s="33">
        <f>IFERROR(I1349+J1349,0)</f>
        <v>0</v>
      </c>
      <c r="L1349" s="33">
        <f>IFERROR(K1349,"")</f>
        <v>0</v>
      </c>
      <c r="M1349" s="34">
        <f t="shared" ref="M1349:M1360" si="3751">IF(L1349&lt;=$N$4,K1349,IF(L1348&gt;$N$4,0,$N$4-L1348))</f>
        <v>0</v>
      </c>
      <c r="N1349" s="34">
        <f>IF(AND(L1349&gt;$N$4,L1349&lt;=$O$4),K1349-M1349,IF(AND(L1348&gt;$N$4,L1348&lt;=$O$4),$O$4-L1348,IF(L1348&gt;$O$4,0,IF(L1349&lt;$N$4,0,MIN(L1349-$N$4,$N$4)))))</f>
        <v>0</v>
      </c>
      <c r="O1349" s="34">
        <f>IF(L1349&gt;$O$4,K1349-M1349-N1349,0)</f>
        <v>0</v>
      </c>
      <c r="P1349" s="12" t="s">
        <v>94</v>
      </c>
      <c r="Q1349" s="12" t="s">
        <v>68</v>
      </c>
      <c r="R1349" s="33">
        <f>IF(AND($Q1349="LOW",$P1349="French"),M1349*R$4,0)</f>
        <v>0</v>
      </c>
      <c r="S1349" s="33">
        <f>IF(AND($Q1349="LOW",$P1349="French"),N1349*S$4,0)</f>
        <v>0</v>
      </c>
      <c r="T1349" s="33">
        <f>IF(AND($Q1349="LOW",$P1349="French"),O1349*T$4,0)</f>
        <v>0</v>
      </c>
      <c r="U1349" s="33">
        <f>IF(AND($Q1349="HIGH",$P1349="French"),M1349*U$4,0)</f>
        <v>0</v>
      </c>
      <c r="V1349" s="33">
        <f>IF(AND($Q1349="HIGH",$P1349="French"),N1349*V$4,0)</f>
        <v>0</v>
      </c>
      <c r="W1349" s="33">
        <f>IF(AND($Q1349="HIGH",$P1349="French"),O1349*W$4,0)</f>
        <v>0</v>
      </c>
      <c r="X1349" s="33">
        <f>IF(AND($Q1349="LOW",$P1349="English"),M1349*X$4,0)</f>
        <v>0</v>
      </c>
      <c r="Y1349" s="33">
        <f>IF(AND($Q1349="LOW",$P1349="English"),N1349*Y$4,0)</f>
        <v>0</v>
      </c>
      <c r="Z1349" s="33">
        <f>IF(AND($Q1349="LOW",$P1349="English"),O1349*Z$4,0)</f>
        <v>0</v>
      </c>
      <c r="AA1349" s="33">
        <f>IF(AND($Q1349="HIGH",$P1349="English"),M1349*AA$4,0)</f>
        <v>0</v>
      </c>
      <c r="AB1349" s="33">
        <f>IF(AND($Q1349="HIGH",$P1349="English"),N1349*AB$4,0)</f>
        <v>0</v>
      </c>
      <c r="AC1349" s="33">
        <f>IF(AND($Q1349="HIGH",$P1349="English"),O1349*AC$4,0)</f>
        <v>0</v>
      </c>
      <c r="AD1349" s="26">
        <f>SUM(R1349:AC1349)</f>
        <v>0</v>
      </c>
      <c r="AE1349" s="46" t="str">
        <f>IFERROR(IF(AE$3=VLOOKUP($E1349,Template!$AK$5:$AM$17,3,FALSE),$AD1349*$F1349,0),"0.00")</f>
        <v>0.00</v>
      </c>
      <c r="AF1349" s="46" t="str">
        <f>IFERROR(IF(AF$3=VLOOKUP($E1349,Template!$AK$5:$AM$17,3,FALSE),$AD1349*$F1349,0),"0.00")</f>
        <v>0.00</v>
      </c>
      <c r="AG1349" s="28">
        <f>SUM(AD1349:AF1349)</f>
        <v>0</v>
      </c>
      <c r="AH1349" s="13" t="s">
        <v>40</v>
      </c>
      <c r="AI1349" s="13" t="s">
        <v>41</v>
      </c>
      <c r="AK1349" s="14" t="s">
        <v>25</v>
      </c>
      <c r="AL1349" s="15">
        <v>0.05</v>
      </c>
      <c r="AM1349" s="16" t="s">
        <v>3</v>
      </c>
    </row>
    <row r="1350" spans="1:39" s="3" customFormat="1" ht="13.8" x14ac:dyDescent="0.25">
      <c r="A1350" s="7" t="str">
        <f>A1349</f>
        <v>(Enter Broadcasting Company Name)</v>
      </c>
      <c r="B1350" s="7" t="str">
        <f>B1349</f>
        <v>(Enter Call Letters)</v>
      </c>
      <c r="C1350" s="8" t="str">
        <f>C1349</f>
        <v>(Select AM/FM)</v>
      </c>
      <c r="D1350" s="30"/>
      <c r="E1350" s="8" t="str">
        <f>E1349</f>
        <v>(Select Station Province)</v>
      </c>
      <c r="F1350" s="9" t="str">
        <f>IFERROR(VLOOKUP(E1350,Template!$AK$5:$AL$17,2,FALSE),"")</f>
        <v/>
      </c>
      <c r="G1350" s="42" t="s">
        <v>8</v>
      </c>
      <c r="H1350" s="42" t="s">
        <v>9</v>
      </c>
      <c r="I1350" s="32" t="s">
        <v>65</v>
      </c>
      <c r="J1350" s="32" t="s">
        <v>66</v>
      </c>
      <c r="K1350" s="33">
        <f t="shared" ref="K1350:K1360" si="3752">IFERROR(I1350+J1350,0)</f>
        <v>0</v>
      </c>
      <c r="L1350" s="33">
        <f t="shared" ref="L1350:L1360" si="3753">IFERROR(L1349+K1350,"")</f>
        <v>0</v>
      </c>
      <c r="M1350" s="34">
        <f t="shared" si="3751"/>
        <v>0</v>
      </c>
      <c r="N1350" s="34">
        <f>IF(AND(L1350&gt;$N$4,L1350&lt;=$O$4),K1350-M1350,IF(AND(L1349&gt;$N$4,L1349&lt;=$O$4),$O$4-L1349,IF(L1349&gt;$O$4,0,IF(L1350&lt;$N$4,0,MIN(L1350-$N$4,$N$4)))))</f>
        <v>0</v>
      </c>
      <c r="O1350" s="34">
        <f t="shared" ref="O1350:O1360" si="3754">IF(L1350&gt;$O$4,K1350-M1350-N1350,0)</f>
        <v>0</v>
      </c>
      <c r="P1350" s="12" t="str">
        <f>P1349</f>
        <v>(Select Language)</v>
      </c>
      <c r="Q1350" s="12" t="str">
        <f>Q1349</f>
        <v>(Select Usage)</v>
      </c>
      <c r="R1350" s="33">
        <f t="shared" ref="R1350:R1360" si="3755">IF(AND($Q1350="LOW",$P1350="French"),M1350*R$4,0)</f>
        <v>0</v>
      </c>
      <c r="S1350" s="33">
        <f t="shared" ref="S1350:S1360" si="3756">IF(AND($Q1350="LOW",$P1350="French"),N1350*S$4,0)</f>
        <v>0</v>
      </c>
      <c r="T1350" s="33">
        <f t="shared" ref="T1350:T1360" si="3757">IF(AND($Q1350="LOW",$P1350="French"),O1350*T$4,0)</f>
        <v>0</v>
      </c>
      <c r="U1350" s="33">
        <f t="shared" ref="U1350:U1360" si="3758">IF(AND($Q1350="HIGH",$P1350="French"),M1350*U$4,0)</f>
        <v>0</v>
      </c>
      <c r="V1350" s="33">
        <f t="shared" ref="V1350:V1360" si="3759">IF(AND($Q1350="HIGH",$P1350="French"),N1350*V$4,0)</f>
        <v>0</v>
      </c>
      <c r="W1350" s="33">
        <f t="shared" ref="W1350:W1360" si="3760">IF(AND($Q1350="HIGH",$P1350="French"),O1350*W$4,0)</f>
        <v>0</v>
      </c>
      <c r="X1350" s="33">
        <f t="shared" ref="X1350:X1360" si="3761">IF(AND($Q1350="LOW",$P1350="English"),M1350*X$4,0)</f>
        <v>0</v>
      </c>
      <c r="Y1350" s="33">
        <f t="shared" ref="Y1350:Y1360" si="3762">IF(AND($Q1350="LOW",$P1350="English"),N1350*Y$4,0)</f>
        <v>0</v>
      </c>
      <c r="Z1350" s="33">
        <f t="shared" ref="Z1350:Z1360" si="3763">IF(AND($Q1350="LOW",$P1350="English"),O1350*Z$4,0)</f>
        <v>0</v>
      </c>
      <c r="AA1350" s="33">
        <f t="shared" ref="AA1350:AA1360" si="3764">IF(AND($Q1350="HIGH",$P1350="English"),M1350*AA$4,0)</f>
        <v>0</v>
      </c>
      <c r="AB1350" s="33">
        <f t="shared" ref="AB1350:AB1360" si="3765">IF(AND($Q1350="HIGH",$P1350="English"),N1350*AB$4,0)</f>
        <v>0</v>
      </c>
      <c r="AC1350" s="33">
        <f t="shared" ref="AC1350:AC1360" si="3766">IF(AND($Q1350="HIGH",$P1350="English"),O1350*AC$4,0)</f>
        <v>0</v>
      </c>
      <c r="AD1350" s="26">
        <f t="shared" ref="AD1350:AD1354" si="3767">SUM(R1350:AC1350)</f>
        <v>0</v>
      </c>
      <c r="AE1350" s="46" t="str">
        <f>IFERROR(IF(AE$3=VLOOKUP($E1350,Template!$AK$5:$AM$17,3,FALSE),$AD1350*$F1350,0),"0.00")</f>
        <v>0.00</v>
      </c>
      <c r="AF1350" s="46" t="str">
        <f>IFERROR(IF(AF$3=VLOOKUP($E1350,Template!$AK$5:$AM$17,3,FALSE),$AD1350*$F1350,0),"0.00")</f>
        <v>0.00</v>
      </c>
      <c r="AG1350" s="28">
        <f t="shared" ref="AG1350:AG1360" si="3768">SUM(AD1350:AF1350)</f>
        <v>0</v>
      </c>
      <c r="AH1350" s="13" t="s">
        <v>40</v>
      </c>
      <c r="AI1350" s="13" t="s">
        <v>41</v>
      </c>
      <c r="AK1350" s="14" t="s">
        <v>23</v>
      </c>
      <c r="AL1350" s="15">
        <v>0.05</v>
      </c>
      <c r="AM1350" s="16" t="s">
        <v>3</v>
      </c>
    </row>
    <row r="1351" spans="1:39" s="3" customFormat="1" ht="13.8" x14ac:dyDescent="0.25">
      <c r="A1351" s="7" t="str">
        <f t="shared" ref="A1351:C1351" si="3769">A1350</f>
        <v>(Enter Broadcasting Company Name)</v>
      </c>
      <c r="B1351" s="7" t="str">
        <f t="shared" si="3769"/>
        <v>(Enter Call Letters)</v>
      </c>
      <c r="C1351" s="8" t="str">
        <f t="shared" si="3769"/>
        <v>(Select AM/FM)</v>
      </c>
      <c r="D1351" s="30"/>
      <c r="E1351" s="8" t="str">
        <f t="shared" ref="E1351:E1360" si="3770">E1350</f>
        <v>(Select Station Province)</v>
      </c>
      <c r="F1351" s="9" t="str">
        <f>IFERROR(VLOOKUP(E1351,Template!$AK$5:$AL$17,2,FALSE),"")</f>
        <v/>
      </c>
      <c r="G1351" s="42" t="s">
        <v>6</v>
      </c>
      <c r="H1351" s="42" t="s">
        <v>10</v>
      </c>
      <c r="I1351" s="32" t="s">
        <v>65</v>
      </c>
      <c r="J1351" s="32" t="s">
        <v>66</v>
      </c>
      <c r="K1351" s="33">
        <f t="shared" si="3752"/>
        <v>0</v>
      </c>
      <c r="L1351" s="33">
        <f t="shared" si="3753"/>
        <v>0</v>
      </c>
      <c r="M1351" s="34">
        <f t="shared" si="3751"/>
        <v>0</v>
      </c>
      <c r="N1351" s="34">
        <f t="shared" ref="N1351:N1360" si="3771">IF(AND(L1351&gt;$N$4,L1351&lt;=$O$4),K1351-M1351,IF(AND(L1350&gt;$N$4,L1350&lt;=$O$4),$O$4-L1350,IF(L1350&gt;$O$4,0,IF(L1351&lt;$N$4,0,MIN(L1351-$N$4,$N$4)))))</f>
        <v>0</v>
      </c>
      <c r="O1351" s="34">
        <f t="shared" si="3754"/>
        <v>0</v>
      </c>
      <c r="P1351" s="12" t="str">
        <f t="shared" ref="P1351:Q1351" si="3772">P1350</f>
        <v>(Select Language)</v>
      </c>
      <c r="Q1351" s="12" t="str">
        <f t="shared" si="3772"/>
        <v>(Select Usage)</v>
      </c>
      <c r="R1351" s="33">
        <f t="shared" si="3755"/>
        <v>0</v>
      </c>
      <c r="S1351" s="33">
        <f t="shared" si="3756"/>
        <v>0</v>
      </c>
      <c r="T1351" s="33">
        <f t="shared" si="3757"/>
        <v>0</v>
      </c>
      <c r="U1351" s="33">
        <f t="shared" si="3758"/>
        <v>0</v>
      </c>
      <c r="V1351" s="33">
        <f t="shared" si="3759"/>
        <v>0</v>
      </c>
      <c r="W1351" s="33">
        <f t="shared" si="3760"/>
        <v>0</v>
      </c>
      <c r="X1351" s="33">
        <f t="shared" si="3761"/>
        <v>0</v>
      </c>
      <c r="Y1351" s="33">
        <f t="shared" si="3762"/>
        <v>0</v>
      </c>
      <c r="Z1351" s="33">
        <f t="shared" si="3763"/>
        <v>0</v>
      </c>
      <c r="AA1351" s="33">
        <f t="shared" si="3764"/>
        <v>0</v>
      </c>
      <c r="AB1351" s="33">
        <f t="shared" si="3765"/>
        <v>0</v>
      </c>
      <c r="AC1351" s="33">
        <f t="shared" si="3766"/>
        <v>0</v>
      </c>
      <c r="AD1351" s="26">
        <f t="shared" si="3767"/>
        <v>0</v>
      </c>
      <c r="AE1351" s="46" t="str">
        <f>IFERROR(IF(AE$3=VLOOKUP($E1351,Template!$AK$5:$AM$17,3,FALSE),$AD1351*$F1351,0),"0.00")</f>
        <v>0.00</v>
      </c>
      <c r="AF1351" s="46" t="str">
        <f>IFERROR(IF(AF$3=VLOOKUP($E1351,Template!$AK$5:$AM$17,3,FALSE),$AD1351*$F1351,0),"0.00")</f>
        <v>0.00</v>
      </c>
      <c r="AG1351" s="28">
        <f t="shared" si="3768"/>
        <v>0</v>
      </c>
      <c r="AH1351" s="13" t="s">
        <v>40</v>
      </c>
      <c r="AI1351" s="13" t="s">
        <v>41</v>
      </c>
      <c r="AK1351" s="14" t="s">
        <v>24</v>
      </c>
      <c r="AL1351" s="15">
        <v>0.05</v>
      </c>
      <c r="AM1351" s="16" t="s">
        <v>3</v>
      </c>
    </row>
    <row r="1352" spans="1:39" s="3" customFormat="1" ht="13.8" x14ac:dyDescent="0.25">
      <c r="A1352" s="7" t="str">
        <f t="shared" ref="A1352:C1352" si="3773">A1351</f>
        <v>(Enter Broadcasting Company Name)</v>
      </c>
      <c r="B1352" s="7" t="str">
        <f t="shared" si="3773"/>
        <v>(Enter Call Letters)</v>
      </c>
      <c r="C1352" s="8" t="str">
        <f t="shared" si="3773"/>
        <v>(Select AM/FM)</v>
      </c>
      <c r="D1352" s="30"/>
      <c r="E1352" s="8" t="str">
        <f t="shared" si="3770"/>
        <v>(Select Station Province)</v>
      </c>
      <c r="F1352" s="9" t="str">
        <f>IFERROR(VLOOKUP(E1352,Template!$AK$5:$AL$17,2,FALSE),"")</f>
        <v/>
      </c>
      <c r="G1352" s="42" t="s">
        <v>9</v>
      </c>
      <c r="H1352" s="42" t="s">
        <v>11</v>
      </c>
      <c r="I1352" s="32" t="s">
        <v>65</v>
      </c>
      <c r="J1352" s="32" t="s">
        <v>66</v>
      </c>
      <c r="K1352" s="33">
        <f t="shared" si="3752"/>
        <v>0</v>
      </c>
      <c r="L1352" s="33">
        <f t="shared" si="3753"/>
        <v>0</v>
      </c>
      <c r="M1352" s="34">
        <f t="shared" si="3751"/>
        <v>0</v>
      </c>
      <c r="N1352" s="34">
        <f t="shared" si="3771"/>
        <v>0</v>
      </c>
      <c r="O1352" s="34">
        <f t="shared" si="3754"/>
        <v>0</v>
      </c>
      <c r="P1352" s="12" t="str">
        <f t="shared" ref="P1352:Q1352" si="3774">P1351</f>
        <v>(Select Language)</v>
      </c>
      <c r="Q1352" s="12" t="str">
        <f t="shared" si="3774"/>
        <v>(Select Usage)</v>
      </c>
      <c r="R1352" s="33">
        <f t="shared" si="3755"/>
        <v>0</v>
      </c>
      <c r="S1352" s="33">
        <f t="shared" si="3756"/>
        <v>0</v>
      </c>
      <c r="T1352" s="33">
        <f t="shared" si="3757"/>
        <v>0</v>
      </c>
      <c r="U1352" s="33">
        <f t="shared" si="3758"/>
        <v>0</v>
      </c>
      <c r="V1352" s="33">
        <f t="shared" si="3759"/>
        <v>0</v>
      </c>
      <c r="W1352" s="33">
        <f t="shared" si="3760"/>
        <v>0</v>
      </c>
      <c r="X1352" s="33">
        <f t="shared" si="3761"/>
        <v>0</v>
      </c>
      <c r="Y1352" s="33">
        <f t="shared" si="3762"/>
        <v>0</v>
      </c>
      <c r="Z1352" s="33">
        <f t="shared" si="3763"/>
        <v>0</v>
      </c>
      <c r="AA1352" s="33">
        <f t="shared" si="3764"/>
        <v>0</v>
      </c>
      <c r="AB1352" s="33">
        <f t="shared" si="3765"/>
        <v>0</v>
      </c>
      <c r="AC1352" s="33">
        <f t="shared" si="3766"/>
        <v>0</v>
      </c>
      <c r="AD1352" s="26">
        <f t="shared" si="3767"/>
        <v>0</v>
      </c>
      <c r="AE1352" s="46" t="str">
        <f>IFERROR(IF(AE$3=VLOOKUP($E1352,Template!$AK$5:$AM$17,3,FALSE),$AD1352*$F1352,0),"0.00")</f>
        <v>0.00</v>
      </c>
      <c r="AF1352" s="46" t="str">
        <f>IFERROR(IF(AF$3=VLOOKUP($E1352,Template!$AK$5:$AM$17,3,FALSE),$AD1352*$F1352,0),"0.00")</f>
        <v>0.00</v>
      </c>
      <c r="AG1352" s="28">
        <f t="shared" si="3768"/>
        <v>0</v>
      </c>
      <c r="AH1352" s="13" t="s">
        <v>40</v>
      </c>
      <c r="AI1352" s="13" t="s">
        <v>41</v>
      </c>
      <c r="AK1352" s="14" t="s">
        <v>22</v>
      </c>
      <c r="AL1352" s="15">
        <v>0.15</v>
      </c>
      <c r="AM1352" s="16" t="s">
        <v>2</v>
      </c>
    </row>
    <row r="1353" spans="1:39" s="3" customFormat="1" ht="13.8" x14ac:dyDescent="0.25">
      <c r="A1353" s="7" t="str">
        <f t="shared" ref="A1353:C1353" si="3775">A1352</f>
        <v>(Enter Broadcasting Company Name)</v>
      </c>
      <c r="B1353" s="7" t="str">
        <f t="shared" si="3775"/>
        <v>(Enter Call Letters)</v>
      </c>
      <c r="C1353" s="8" t="str">
        <f t="shared" si="3775"/>
        <v>(Select AM/FM)</v>
      </c>
      <c r="D1353" s="30"/>
      <c r="E1353" s="8" t="str">
        <f t="shared" si="3770"/>
        <v>(Select Station Province)</v>
      </c>
      <c r="F1353" s="9" t="str">
        <f>IFERROR(VLOOKUP(E1353,Template!$AK$5:$AL$17,2,FALSE),"")</f>
        <v/>
      </c>
      <c r="G1353" s="42" t="s">
        <v>10</v>
      </c>
      <c r="H1353" s="42" t="s">
        <v>12</v>
      </c>
      <c r="I1353" s="32" t="s">
        <v>65</v>
      </c>
      <c r="J1353" s="32" t="s">
        <v>66</v>
      </c>
      <c r="K1353" s="33">
        <f t="shared" si="3752"/>
        <v>0</v>
      </c>
      <c r="L1353" s="33">
        <f t="shared" si="3753"/>
        <v>0</v>
      </c>
      <c r="M1353" s="34">
        <f t="shared" si="3751"/>
        <v>0</v>
      </c>
      <c r="N1353" s="34">
        <f t="shared" si="3771"/>
        <v>0</v>
      </c>
      <c r="O1353" s="34">
        <f t="shared" si="3754"/>
        <v>0</v>
      </c>
      <c r="P1353" s="12" t="str">
        <f t="shared" ref="P1353:Q1353" si="3776">P1352</f>
        <v>(Select Language)</v>
      </c>
      <c r="Q1353" s="12" t="str">
        <f t="shared" si="3776"/>
        <v>(Select Usage)</v>
      </c>
      <c r="R1353" s="33">
        <f t="shared" si="3755"/>
        <v>0</v>
      </c>
      <c r="S1353" s="33">
        <f t="shared" si="3756"/>
        <v>0</v>
      </c>
      <c r="T1353" s="33">
        <f t="shared" si="3757"/>
        <v>0</v>
      </c>
      <c r="U1353" s="33">
        <f t="shared" si="3758"/>
        <v>0</v>
      </c>
      <c r="V1353" s="33">
        <f t="shared" si="3759"/>
        <v>0</v>
      </c>
      <c r="W1353" s="33">
        <f t="shared" si="3760"/>
        <v>0</v>
      </c>
      <c r="X1353" s="33">
        <f t="shared" si="3761"/>
        <v>0</v>
      </c>
      <c r="Y1353" s="33">
        <f t="shared" si="3762"/>
        <v>0</v>
      </c>
      <c r="Z1353" s="33">
        <f t="shared" si="3763"/>
        <v>0</v>
      </c>
      <c r="AA1353" s="33">
        <f t="shared" si="3764"/>
        <v>0</v>
      </c>
      <c r="AB1353" s="33">
        <f t="shared" si="3765"/>
        <v>0</v>
      </c>
      <c r="AC1353" s="33">
        <f t="shared" si="3766"/>
        <v>0</v>
      </c>
      <c r="AD1353" s="26">
        <f t="shared" si="3767"/>
        <v>0</v>
      </c>
      <c r="AE1353" s="46" t="str">
        <f>IFERROR(IF(AE$3=VLOOKUP($E1353,Template!$AK$5:$AM$17,3,FALSE),$AD1353*$F1353,0),"0.00")</f>
        <v>0.00</v>
      </c>
      <c r="AF1353" s="46" t="str">
        <f>IFERROR(IF(AF$3=VLOOKUP($E1353,Template!$AK$5:$AM$17,3,FALSE),$AD1353*$F1353,0),"0.00")</f>
        <v>0.00</v>
      </c>
      <c r="AG1353" s="28">
        <f t="shared" si="3768"/>
        <v>0</v>
      </c>
      <c r="AH1353" s="13" t="s">
        <v>40</v>
      </c>
      <c r="AI1353" s="13" t="s">
        <v>41</v>
      </c>
      <c r="AK1353" s="14" t="s">
        <v>26</v>
      </c>
      <c r="AL1353" s="15">
        <v>0.15</v>
      </c>
      <c r="AM1353" s="16" t="s">
        <v>2</v>
      </c>
    </row>
    <row r="1354" spans="1:39" s="3" customFormat="1" ht="13.8" x14ac:dyDescent="0.25">
      <c r="A1354" s="7" t="str">
        <f t="shared" ref="A1354:C1354" si="3777">A1353</f>
        <v>(Enter Broadcasting Company Name)</v>
      </c>
      <c r="B1354" s="7" t="str">
        <f t="shared" si="3777"/>
        <v>(Enter Call Letters)</v>
      </c>
      <c r="C1354" s="8" t="str">
        <f t="shared" si="3777"/>
        <v>(Select AM/FM)</v>
      </c>
      <c r="D1354" s="30"/>
      <c r="E1354" s="8" t="str">
        <f t="shared" si="3770"/>
        <v>(Select Station Province)</v>
      </c>
      <c r="F1354" s="9" t="str">
        <f>IFERROR(VLOOKUP(E1354,Template!$AK$5:$AL$17,2,FALSE),"")</f>
        <v/>
      </c>
      <c r="G1354" s="42" t="s">
        <v>11</v>
      </c>
      <c r="H1354" s="42" t="s">
        <v>13</v>
      </c>
      <c r="I1354" s="32" t="s">
        <v>65</v>
      </c>
      <c r="J1354" s="32" t="s">
        <v>66</v>
      </c>
      <c r="K1354" s="33">
        <f t="shared" si="3752"/>
        <v>0</v>
      </c>
      <c r="L1354" s="33">
        <f t="shared" si="3753"/>
        <v>0</v>
      </c>
      <c r="M1354" s="34">
        <f t="shared" si="3751"/>
        <v>0</v>
      </c>
      <c r="N1354" s="34">
        <f t="shared" si="3771"/>
        <v>0</v>
      </c>
      <c r="O1354" s="34">
        <f t="shared" si="3754"/>
        <v>0</v>
      </c>
      <c r="P1354" s="12" t="str">
        <f t="shared" ref="P1354:Q1354" si="3778">P1353</f>
        <v>(Select Language)</v>
      </c>
      <c r="Q1354" s="12" t="str">
        <f t="shared" si="3778"/>
        <v>(Select Usage)</v>
      </c>
      <c r="R1354" s="33">
        <f t="shared" si="3755"/>
        <v>0</v>
      </c>
      <c r="S1354" s="33">
        <f t="shared" si="3756"/>
        <v>0</v>
      </c>
      <c r="T1354" s="33">
        <f t="shared" si="3757"/>
        <v>0</v>
      </c>
      <c r="U1354" s="33">
        <f t="shared" si="3758"/>
        <v>0</v>
      </c>
      <c r="V1354" s="33">
        <f t="shared" si="3759"/>
        <v>0</v>
      </c>
      <c r="W1354" s="33">
        <f t="shared" si="3760"/>
        <v>0</v>
      </c>
      <c r="X1354" s="33">
        <f t="shared" si="3761"/>
        <v>0</v>
      </c>
      <c r="Y1354" s="33">
        <f t="shared" si="3762"/>
        <v>0</v>
      </c>
      <c r="Z1354" s="33">
        <f t="shared" si="3763"/>
        <v>0</v>
      </c>
      <c r="AA1354" s="33">
        <f t="shared" si="3764"/>
        <v>0</v>
      </c>
      <c r="AB1354" s="33">
        <f t="shared" si="3765"/>
        <v>0</v>
      </c>
      <c r="AC1354" s="33">
        <f t="shared" si="3766"/>
        <v>0</v>
      </c>
      <c r="AD1354" s="26">
        <f t="shared" si="3767"/>
        <v>0</v>
      </c>
      <c r="AE1354" s="46" t="str">
        <f>IFERROR(IF(AE$3=VLOOKUP($E1354,Template!$AK$5:$AM$17,3,FALSE),$AD1354*$F1354,0),"0.00")</f>
        <v>0.00</v>
      </c>
      <c r="AF1354" s="46" t="str">
        <f>IFERROR(IF(AF$3=VLOOKUP($E1354,Template!$AK$5:$AM$17,3,FALSE),$AD1354*$F1354,0),"0.00")</f>
        <v>0.00</v>
      </c>
      <c r="AG1354" s="28">
        <f t="shared" si="3768"/>
        <v>0</v>
      </c>
      <c r="AH1354" s="13" t="s">
        <v>40</v>
      </c>
      <c r="AI1354" s="13" t="s">
        <v>41</v>
      </c>
      <c r="AK1354" s="14" t="s">
        <v>27</v>
      </c>
      <c r="AL1354" s="15">
        <v>0.15</v>
      </c>
      <c r="AM1354" s="16" t="s">
        <v>2</v>
      </c>
    </row>
    <row r="1355" spans="1:39" s="3" customFormat="1" ht="13.8" x14ac:dyDescent="0.25">
      <c r="A1355" s="7" t="str">
        <f t="shared" ref="A1355:C1355" si="3779">A1354</f>
        <v>(Enter Broadcasting Company Name)</v>
      </c>
      <c r="B1355" s="7" t="str">
        <f t="shared" si="3779"/>
        <v>(Enter Call Letters)</v>
      </c>
      <c r="C1355" s="8" t="str">
        <f t="shared" si="3779"/>
        <v>(Select AM/FM)</v>
      </c>
      <c r="D1355" s="30"/>
      <c r="E1355" s="8" t="str">
        <f t="shared" si="3770"/>
        <v>(Select Station Province)</v>
      </c>
      <c r="F1355" s="9" t="str">
        <f>IFERROR(VLOOKUP(E1355,Template!$AK$5:$AL$17,2,FALSE),"")</f>
        <v/>
      </c>
      <c r="G1355" s="42" t="s">
        <v>12</v>
      </c>
      <c r="H1355" s="42" t="s">
        <v>15</v>
      </c>
      <c r="I1355" s="32" t="s">
        <v>65</v>
      </c>
      <c r="J1355" s="32" t="s">
        <v>66</v>
      </c>
      <c r="K1355" s="33">
        <f t="shared" si="3752"/>
        <v>0</v>
      </c>
      <c r="L1355" s="33">
        <f t="shared" si="3753"/>
        <v>0</v>
      </c>
      <c r="M1355" s="34">
        <f t="shared" si="3751"/>
        <v>0</v>
      </c>
      <c r="N1355" s="34">
        <f t="shared" si="3771"/>
        <v>0</v>
      </c>
      <c r="O1355" s="34">
        <f t="shared" si="3754"/>
        <v>0</v>
      </c>
      <c r="P1355" s="12" t="str">
        <f t="shared" ref="P1355:Q1355" si="3780">P1354</f>
        <v>(Select Language)</v>
      </c>
      <c r="Q1355" s="12" t="str">
        <f t="shared" si="3780"/>
        <v>(Select Usage)</v>
      </c>
      <c r="R1355" s="33">
        <f t="shared" si="3755"/>
        <v>0</v>
      </c>
      <c r="S1355" s="33">
        <f t="shared" si="3756"/>
        <v>0</v>
      </c>
      <c r="T1355" s="33">
        <f t="shared" si="3757"/>
        <v>0</v>
      </c>
      <c r="U1355" s="33">
        <f t="shared" si="3758"/>
        <v>0</v>
      </c>
      <c r="V1355" s="33">
        <f t="shared" si="3759"/>
        <v>0</v>
      </c>
      <c r="W1355" s="33">
        <f t="shared" si="3760"/>
        <v>0</v>
      </c>
      <c r="X1355" s="33">
        <f t="shared" si="3761"/>
        <v>0</v>
      </c>
      <c r="Y1355" s="33">
        <f t="shared" si="3762"/>
        <v>0</v>
      </c>
      <c r="Z1355" s="33">
        <f t="shared" si="3763"/>
        <v>0</v>
      </c>
      <c r="AA1355" s="33">
        <f t="shared" si="3764"/>
        <v>0</v>
      </c>
      <c r="AB1355" s="33">
        <f t="shared" si="3765"/>
        <v>0</v>
      </c>
      <c r="AC1355" s="33">
        <f t="shared" si="3766"/>
        <v>0</v>
      </c>
      <c r="AD1355" s="26">
        <f>SUM(R1355:AC1355)</f>
        <v>0</v>
      </c>
      <c r="AE1355" s="46" t="str">
        <f>IFERROR(IF(AE$3=VLOOKUP($E1355,Template!$AK$5:$AM$17,3,FALSE),$AD1355*$F1355,0),"0.00")</f>
        <v>0.00</v>
      </c>
      <c r="AF1355" s="46" t="str">
        <f>IFERROR(IF(AF$3=VLOOKUP($E1355,Template!$AK$5:$AM$17,3,FALSE),$AD1355*$F1355,0),"0.00")</f>
        <v>0.00</v>
      </c>
      <c r="AG1355" s="28">
        <f t="shared" si="3768"/>
        <v>0</v>
      </c>
      <c r="AH1355" s="13" t="s">
        <v>40</v>
      </c>
      <c r="AI1355" s="13" t="s">
        <v>41</v>
      </c>
      <c r="AK1355" s="14" t="s">
        <v>28</v>
      </c>
      <c r="AL1355" s="15">
        <v>0.05</v>
      </c>
      <c r="AM1355" s="16" t="s">
        <v>3</v>
      </c>
    </row>
    <row r="1356" spans="1:39" s="3" customFormat="1" ht="13.8" x14ac:dyDescent="0.25">
      <c r="A1356" s="7" t="str">
        <f t="shared" ref="A1356:C1356" si="3781">A1355</f>
        <v>(Enter Broadcasting Company Name)</v>
      </c>
      <c r="B1356" s="7" t="str">
        <f t="shared" si="3781"/>
        <v>(Enter Call Letters)</v>
      </c>
      <c r="C1356" s="8" t="str">
        <f t="shared" si="3781"/>
        <v>(Select AM/FM)</v>
      </c>
      <c r="D1356" s="30"/>
      <c r="E1356" s="8" t="str">
        <f t="shared" si="3770"/>
        <v>(Select Station Province)</v>
      </c>
      <c r="F1356" s="9" t="str">
        <f>IFERROR(VLOOKUP(E1356,Template!$AK$5:$AL$17,2,FALSE),"")</f>
        <v/>
      </c>
      <c r="G1356" s="42" t="s">
        <v>13</v>
      </c>
      <c r="H1356" s="42" t="s">
        <v>16</v>
      </c>
      <c r="I1356" s="32" t="s">
        <v>65</v>
      </c>
      <c r="J1356" s="32" t="s">
        <v>66</v>
      </c>
      <c r="K1356" s="33">
        <f t="shared" si="3752"/>
        <v>0</v>
      </c>
      <c r="L1356" s="33">
        <f t="shared" si="3753"/>
        <v>0</v>
      </c>
      <c r="M1356" s="34">
        <f t="shared" si="3751"/>
        <v>0</v>
      </c>
      <c r="N1356" s="34">
        <f t="shared" si="3771"/>
        <v>0</v>
      </c>
      <c r="O1356" s="34">
        <f t="shared" si="3754"/>
        <v>0</v>
      </c>
      <c r="P1356" s="12" t="str">
        <f t="shared" ref="P1356:Q1356" si="3782">P1355</f>
        <v>(Select Language)</v>
      </c>
      <c r="Q1356" s="12" t="str">
        <f t="shared" si="3782"/>
        <v>(Select Usage)</v>
      </c>
      <c r="R1356" s="33">
        <f t="shared" si="3755"/>
        <v>0</v>
      </c>
      <c r="S1356" s="33">
        <f t="shared" si="3756"/>
        <v>0</v>
      </c>
      <c r="T1356" s="33">
        <f t="shared" si="3757"/>
        <v>0</v>
      </c>
      <c r="U1356" s="33">
        <f t="shared" si="3758"/>
        <v>0</v>
      </c>
      <c r="V1356" s="33">
        <f t="shared" si="3759"/>
        <v>0</v>
      </c>
      <c r="W1356" s="33">
        <f t="shared" si="3760"/>
        <v>0</v>
      </c>
      <c r="X1356" s="33">
        <f t="shared" si="3761"/>
        <v>0</v>
      </c>
      <c r="Y1356" s="33">
        <f t="shared" si="3762"/>
        <v>0</v>
      </c>
      <c r="Z1356" s="33">
        <f t="shared" si="3763"/>
        <v>0</v>
      </c>
      <c r="AA1356" s="33">
        <f t="shared" si="3764"/>
        <v>0</v>
      </c>
      <c r="AB1356" s="33">
        <f t="shared" si="3765"/>
        <v>0</v>
      </c>
      <c r="AC1356" s="33">
        <f t="shared" si="3766"/>
        <v>0</v>
      </c>
      <c r="AD1356" s="26">
        <f t="shared" ref="AD1356:AD1358" si="3783">SUM(R1356:AC1356)</f>
        <v>0</v>
      </c>
      <c r="AE1356" s="46" t="str">
        <f>IFERROR(IF(AE$3=VLOOKUP($E1356,Template!$AK$5:$AM$17,3,FALSE),$AD1356*$F1356,0),"0.00")</f>
        <v>0.00</v>
      </c>
      <c r="AF1356" s="46" t="str">
        <f>IFERROR(IF(AF$3=VLOOKUP($E1356,Template!$AK$5:$AM$17,3,FALSE),$AD1356*$F1356,0),"0.00")</f>
        <v>0.00</v>
      </c>
      <c r="AG1356" s="28">
        <f t="shared" si="3768"/>
        <v>0</v>
      </c>
      <c r="AH1356" s="13" t="s">
        <v>40</v>
      </c>
      <c r="AI1356" s="13" t="s">
        <v>41</v>
      </c>
      <c r="AK1356" s="14" t="s">
        <v>70</v>
      </c>
      <c r="AL1356" s="15">
        <v>0.05</v>
      </c>
      <c r="AM1356" s="16" t="s">
        <v>3</v>
      </c>
    </row>
    <row r="1357" spans="1:39" s="3" customFormat="1" ht="13.8" x14ac:dyDescent="0.25">
      <c r="A1357" s="7" t="str">
        <f t="shared" ref="A1357:C1357" si="3784">A1356</f>
        <v>(Enter Broadcasting Company Name)</v>
      </c>
      <c r="B1357" s="7" t="str">
        <f t="shared" si="3784"/>
        <v>(Enter Call Letters)</v>
      </c>
      <c r="C1357" s="8" t="str">
        <f t="shared" si="3784"/>
        <v>(Select AM/FM)</v>
      </c>
      <c r="D1357" s="30"/>
      <c r="E1357" s="8" t="str">
        <f t="shared" si="3770"/>
        <v>(Select Station Province)</v>
      </c>
      <c r="F1357" s="9" t="str">
        <f>IFERROR(VLOOKUP(E1357,Template!$AK$5:$AL$17,2,FALSE),"")</f>
        <v/>
      </c>
      <c r="G1357" s="42" t="s">
        <v>15</v>
      </c>
      <c r="H1357" s="42" t="s">
        <v>17</v>
      </c>
      <c r="I1357" s="32" t="s">
        <v>65</v>
      </c>
      <c r="J1357" s="32" t="s">
        <v>66</v>
      </c>
      <c r="K1357" s="33">
        <f t="shared" si="3752"/>
        <v>0</v>
      </c>
      <c r="L1357" s="33">
        <f t="shared" si="3753"/>
        <v>0</v>
      </c>
      <c r="M1357" s="34">
        <f t="shared" si="3751"/>
        <v>0</v>
      </c>
      <c r="N1357" s="34">
        <f t="shared" si="3771"/>
        <v>0</v>
      </c>
      <c r="O1357" s="34">
        <f t="shared" si="3754"/>
        <v>0</v>
      </c>
      <c r="P1357" s="12" t="str">
        <f t="shared" ref="P1357:Q1357" si="3785">P1356</f>
        <v>(Select Language)</v>
      </c>
      <c r="Q1357" s="12" t="str">
        <f t="shared" si="3785"/>
        <v>(Select Usage)</v>
      </c>
      <c r="R1357" s="33">
        <f t="shared" si="3755"/>
        <v>0</v>
      </c>
      <c r="S1357" s="33">
        <f t="shared" si="3756"/>
        <v>0</v>
      </c>
      <c r="T1357" s="33">
        <f t="shared" si="3757"/>
        <v>0</v>
      </c>
      <c r="U1357" s="33">
        <f t="shared" si="3758"/>
        <v>0</v>
      </c>
      <c r="V1357" s="33">
        <f t="shared" si="3759"/>
        <v>0</v>
      </c>
      <c r="W1357" s="33">
        <f t="shared" si="3760"/>
        <v>0</v>
      </c>
      <c r="X1357" s="33">
        <f t="shared" si="3761"/>
        <v>0</v>
      </c>
      <c r="Y1357" s="33">
        <f t="shared" si="3762"/>
        <v>0</v>
      </c>
      <c r="Z1357" s="33">
        <f t="shared" si="3763"/>
        <v>0</v>
      </c>
      <c r="AA1357" s="33">
        <f t="shared" si="3764"/>
        <v>0</v>
      </c>
      <c r="AB1357" s="33">
        <f t="shared" si="3765"/>
        <v>0</v>
      </c>
      <c r="AC1357" s="33">
        <f t="shared" si="3766"/>
        <v>0</v>
      </c>
      <c r="AD1357" s="26">
        <f t="shared" si="3783"/>
        <v>0</v>
      </c>
      <c r="AE1357" s="46" t="str">
        <f>IFERROR(IF(AE$3=VLOOKUP($E1357,Template!$AK$5:$AM$17,3,FALSE),$AD1357*$F1357,0),"0.00")</f>
        <v>0.00</v>
      </c>
      <c r="AF1357" s="46" t="str">
        <f>IFERROR(IF(AF$3=VLOOKUP($E1357,Template!$AK$5:$AM$17,3,FALSE),$AD1357*$F1357,0),"0.00")</f>
        <v>0.00</v>
      </c>
      <c r="AG1357" s="28">
        <f t="shared" si="3768"/>
        <v>0</v>
      </c>
      <c r="AH1357" s="13" t="s">
        <v>40</v>
      </c>
      <c r="AI1357" s="13" t="s">
        <v>41</v>
      </c>
      <c r="AK1357" s="14" t="s">
        <v>20</v>
      </c>
      <c r="AL1357" s="15">
        <v>0.13</v>
      </c>
      <c r="AM1357" s="16" t="s">
        <v>2</v>
      </c>
    </row>
    <row r="1358" spans="1:39" s="3" customFormat="1" ht="13.8" x14ac:dyDescent="0.25">
      <c r="A1358" s="7" t="str">
        <f t="shared" ref="A1358:C1358" si="3786">A1357</f>
        <v>(Enter Broadcasting Company Name)</v>
      </c>
      <c r="B1358" s="7" t="str">
        <f t="shared" si="3786"/>
        <v>(Enter Call Letters)</v>
      </c>
      <c r="C1358" s="8" t="str">
        <f t="shared" si="3786"/>
        <v>(Select AM/FM)</v>
      </c>
      <c r="D1358" s="30"/>
      <c r="E1358" s="8" t="str">
        <f t="shared" si="3770"/>
        <v>(Select Station Province)</v>
      </c>
      <c r="F1358" s="9" t="str">
        <f>IFERROR(VLOOKUP(E1358,Template!$AK$5:$AL$17,2,FALSE),"")</f>
        <v/>
      </c>
      <c r="G1358" s="42" t="s">
        <v>16</v>
      </c>
      <c r="H1358" s="42" t="s">
        <v>18</v>
      </c>
      <c r="I1358" s="32" t="s">
        <v>65</v>
      </c>
      <c r="J1358" s="32" t="s">
        <v>66</v>
      </c>
      <c r="K1358" s="33">
        <f t="shared" si="3752"/>
        <v>0</v>
      </c>
      <c r="L1358" s="33">
        <f t="shared" si="3753"/>
        <v>0</v>
      </c>
      <c r="M1358" s="34">
        <f t="shared" si="3751"/>
        <v>0</v>
      </c>
      <c r="N1358" s="34">
        <f t="shared" si="3771"/>
        <v>0</v>
      </c>
      <c r="O1358" s="34">
        <f t="shared" si="3754"/>
        <v>0</v>
      </c>
      <c r="P1358" s="12" t="str">
        <f t="shared" ref="P1358:Q1358" si="3787">P1357</f>
        <v>(Select Language)</v>
      </c>
      <c r="Q1358" s="12" t="str">
        <f t="shared" si="3787"/>
        <v>(Select Usage)</v>
      </c>
      <c r="R1358" s="33">
        <f t="shared" si="3755"/>
        <v>0</v>
      </c>
      <c r="S1358" s="33">
        <f t="shared" si="3756"/>
        <v>0</v>
      </c>
      <c r="T1358" s="33">
        <f t="shared" si="3757"/>
        <v>0</v>
      </c>
      <c r="U1358" s="33">
        <f t="shared" si="3758"/>
        <v>0</v>
      </c>
      <c r="V1358" s="33">
        <f t="shared" si="3759"/>
        <v>0</v>
      </c>
      <c r="W1358" s="33">
        <f t="shared" si="3760"/>
        <v>0</v>
      </c>
      <c r="X1358" s="33">
        <f t="shared" si="3761"/>
        <v>0</v>
      </c>
      <c r="Y1358" s="33">
        <f t="shared" si="3762"/>
        <v>0</v>
      </c>
      <c r="Z1358" s="33">
        <f t="shared" si="3763"/>
        <v>0</v>
      </c>
      <c r="AA1358" s="33">
        <f t="shared" si="3764"/>
        <v>0</v>
      </c>
      <c r="AB1358" s="33">
        <f t="shared" si="3765"/>
        <v>0</v>
      </c>
      <c r="AC1358" s="33">
        <f t="shared" si="3766"/>
        <v>0</v>
      </c>
      <c r="AD1358" s="26">
        <f t="shared" si="3783"/>
        <v>0</v>
      </c>
      <c r="AE1358" s="46" t="str">
        <f>IFERROR(IF(AE$3=VLOOKUP($E1358,Template!$AK$5:$AM$17,3,FALSE),$AD1358*$F1358,0),"0.00")</f>
        <v>0.00</v>
      </c>
      <c r="AF1358" s="46" t="str">
        <f>IFERROR(IF(AF$3=VLOOKUP($E1358,Template!$AK$5:$AM$17,3,FALSE),$AD1358*$F1358,0),"0.00")</f>
        <v>0.00</v>
      </c>
      <c r="AG1358" s="28">
        <f t="shared" si="3768"/>
        <v>0</v>
      </c>
      <c r="AH1358" s="13" t="s">
        <v>40</v>
      </c>
      <c r="AI1358" s="13" t="s">
        <v>41</v>
      </c>
      <c r="AK1358" s="14" t="s">
        <v>69</v>
      </c>
      <c r="AL1358" s="15">
        <v>0.15</v>
      </c>
      <c r="AM1358" s="16" t="s">
        <v>2</v>
      </c>
    </row>
    <row r="1359" spans="1:39" s="3" customFormat="1" ht="13.8" x14ac:dyDescent="0.25">
      <c r="A1359" s="7" t="str">
        <f t="shared" ref="A1359:C1359" si="3788">A1358</f>
        <v>(Enter Broadcasting Company Name)</v>
      </c>
      <c r="B1359" s="7" t="str">
        <f t="shared" si="3788"/>
        <v>(Enter Call Letters)</v>
      </c>
      <c r="C1359" s="8" t="str">
        <f t="shared" si="3788"/>
        <v>(Select AM/FM)</v>
      </c>
      <c r="D1359" s="30"/>
      <c r="E1359" s="8" t="str">
        <f t="shared" si="3770"/>
        <v>(Select Station Province)</v>
      </c>
      <c r="F1359" s="9" t="str">
        <f>IFERROR(VLOOKUP(E1359,Template!$AK$5:$AL$17,2,FALSE),"")</f>
        <v/>
      </c>
      <c r="G1359" s="42" t="s">
        <v>17</v>
      </c>
      <c r="H1359" s="42" t="s">
        <v>7</v>
      </c>
      <c r="I1359" s="32" t="s">
        <v>65</v>
      </c>
      <c r="J1359" s="32" t="s">
        <v>66</v>
      </c>
      <c r="K1359" s="33">
        <f t="shared" si="3752"/>
        <v>0</v>
      </c>
      <c r="L1359" s="33">
        <f t="shared" si="3753"/>
        <v>0</v>
      </c>
      <c r="M1359" s="34">
        <f t="shared" si="3751"/>
        <v>0</v>
      </c>
      <c r="N1359" s="34">
        <f t="shared" si="3771"/>
        <v>0</v>
      </c>
      <c r="O1359" s="34">
        <f t="shared" si="3754"/>
        <v>0</v>
      </c>
      <c r="P1359" s="12" t="str">
        <f t="shared" ref="P1359:Q1359" si="3789">P1358</f>
        <v>(Select Language)</v>
      </c>
      <c r="Q1359" s="12" t="str">
        <f t="shared" si="3789"/>
        <v>(Select Usage)</v>
      </c>
      <c r="R1359" s="33">
        <f t="shared" si="3755"/>
        <v>0</v>
      </c>
      <c r="S1359" s="33">
        <f t="shared" si="3756"/>
        <v>0</v>
      </c>
      <c r="T1359" s="33">
        <f t="shared" si="3757"/>
        <v>0</v>
      </c>
      <c r="U1359" s="33">
        <f t="shared" si="3758"/>
        <v>0</v>
      </c>
      <c r="V1359" s="33">
        <f t="shared" si="3759"/>
        <v>0</v>
      </c>
      <c r="W1359" s="33">
        <f t="shared" si="3760"/>
        <v>0</v>
      </c>
      <c r="X1359" s="33">
        <f t="shared" si="3761"/>
        <v>0</v>
      </c>
      <c r="Y1359" s="33">
        <f t="shared" si="3762"/>
        <v>0</v>
      </c>
      <c r="Z1359" s="33">
        <f t="shared" si="3763"/>
        <v>0</v>
      </c>
      <c r="AA1359" s="33">
        <f t="shared" si="3764"/>
        <v>0</v>
      </c>
      <c r="AB1359" s="33">
        <f t="shared" si="3765"/>
        <v>0</v>
      </c>
      <c r="AC1359" s="33">
        <f t="shared" si="3766"/>
        <v>0</v>
      </c>
      <c r="AD1359" s="26">
        <f>SUM(R1359:AC1359)</f>
        <v>0</v>
      </c>
      <c r="AE1359" s="46" t="str">
        <f>IFERROR(IF(AE$3=VLOOKUP($E1359,Template!$AK$5:$AM$17,3,FALSE),$AD1359*$F1359,0),"0.00")</f>
        <v>0.00</v>
      </c>
      <c r="AF1359" s="46" t="str">
        <f>IFERROR(IF(AF$3=VLOOKUP($E1359,Template!$AK$5:$AM$17,3,FALSE),$AD1359*$F1359,0),"0.00")</f>
        <v>0.00</v>
      </c>
      <c r="AG1359" s="28">
        <f t="shared" si="3768"/>
        <v>0</v>
      </c>
      <c r="AH1359" s="13" t="s">
        <v>40</v>
      </c>
      <c r="AI1359" s="13" t="s">
        <v>41</v>
      </c>
      <c r="AK1359" s="14" t="s">
        <v>29</v>
      </c>
      <c r="AL1359" s="15">
        <v>0.05</v>
      </c>
      <c r="AM1359" s="16" t="s">
        <v>3</v>
      </c>
    </row>
    <row r="1360" spans="1:39" s="3" customFormat="1" ht="13.8" x14ac:dyDescent="0.25">
      <c r="A1360" s="7" t="str">
        <f t="shared" ref="A1360:C1360" si="3790">A1359</f>
        <v>(Enter Broadcasting Company Name)</v>
      </c>
      <c r="B1360" s="7" t="str">
        <f t="shared" si="3790"/>
        <v>(Enter Call Letters)</v>
      </c>
      <c r="C1360" s="8" t="str">
        <f t="shared" si="3790"/>
        <v>(Select AM/FM)</v>
      </c>
      <c r="D1360" s="30"/>
      <c r="E1360" s="8" t="str">
        <f t="shared" si="3770"/>
        <v>(Select Station Province)</v>
      </c>
      <c r="F1360" s="9" t="str">
        <f>IFERROR(VLOOKUP(E1360,Template!$AK$5:$AL$17,2,FALSE),"")</f>
        <v/>
      </c>
      <c r="G1360" s="42" t="s">
        <v>18</v>
      </c>
      <c r="H1360" s="43" t="s">
        <v>8</v>
      </c>
      <c r="I1360" s="32" t="s">
        <v>65</v>
      </c>
      <c r="J1360" s="32" t="s">
        <v>66</v>
      </c>
      <c r="K1360" s="33">
        <f t="shared" si="3752"/>
        <v>0</v>
      </c>
      <c r="L1360" s="33">
        <f t="shared" si="3753"/>
        <v>0</v>
      </c>
      <c r="M1360" s="34">
        <f t="shared" si="3751"/>
        <v>0</v>
      </c>
      <c r="N1360" s="34">
        <f t="shared" si="3771"/>
        <v>0</v>
      </c>
      <c r="O1360" s="34">
        <f t="shared" si="3754"/>
        <v>0</v>
      </c>
      <c r="P1360" s="12" t="str">
        <f t="shared" ref="P1360:Q1360" si="3791">P1359</f>
        <v>(Select Language)</v>
      </c>
      <c r="Q1360" s="12" t="str">
        <f t="shared" si="3791"/>
        <v>(Select Usage)</v>
      </c>
      <c r="R1360" s="33">
        <f t="shared" si="3755"/>
        <v>0</v>
      </c>
      <c r="S1360" s="33">
        <f t="shared" si="3756"/>
        <v>0</v>
      </c>
      <c r="T1360" s="33">
        <f t="shared" si="3757"/>
        <v>0</v>
      </c>
      <c r="U1360" s="33">
        <f t="shared" si="3758"/>
        <v>0</v>
      </c>
      <c r="V1360" s="33">
        <f t="shared" si="3759"/>
        <v>0</v>
      </c>
      <c r="W1360" s="33">
        <f t="shared" si="3760"/>
        <v>0</v>
      </c>
      <c r="X1360" s="33">
        <f t="shared" si="3761"/>
        <v>0</v>
      </c>
      <c r="Y1360" s="33">
        <f t="shared" si="3762"/>
        <v>0</v>
      </c>
      <c r="Z1360" s="33">
        <f t="shared" si="3763"/>
        <v>0</v>
      </c>
      <c r="AA1360" s="33">
        <f t="shared" si="3764"/>
        <v>0</v>
      </c>
      <c r="AB1360" s="33">
        <f t="shared" si="3765"/>
        <v>0</v>
      </c>
      <c r="AC1360" s="33">
        <f t="shared" si="3766"/>
        <v>0</v>
      </c>
      <c r="AD1360" s="26">
        <f t="shared" ref="AD1360" si="3792">SUM(R1360:AC1360)</f>
        <v>0</v>
      </c>
      <c r="AE1360" s="46" t="str">
        <f>IFERROR(IF(AE$3=VLOOKUP($E1360,Template!$AK$5:$AM$17,3,FALSE),$AD1360*$F1360,0),"0.00")</f>
        <v>0.00</v>
      </c>
      <c r="AF1360" s="46" t="str">
        <f>IFERROR(IF(AF$3=VLOOKUP($E1360,Template!$AK$5:$AM$17,3,FALSE),$AD1360*$F1360,0),"0.00")</f>
        <v>0.00</v>
      </c>
      <c r="AG1360" s="28">
        <f t="shared" si="3768"/>
        <v>0</v>
      </c>
      <c r="AH1360" s="13" t="s">
        <v>40</v>
      </c>
      <c r="AI1360" s="13" t="s">
        <v>41</v>
      </c>
      <c r="AK1360" s="14" t="s">
        <v>21</v>
      </c>
      <c r="AL1360" s="15">
        <v>0.05</v>
      </c>
      <c r="AM1360" s="16" t="s">
        <v>3</v>
      </c>
    </row>
    <row r="1361" spans="1:39" ht="13.8" x14ac:dyDescent="0.25">
      <c r="A1361" s="19" t="s">
        <v>4</v>
      </c>
      <c r="B1361" s="19"/>
      <c r="C1361" s="20"/>
      <c r="D1361" s="20"/>
      <c r="E1361" s="20"/>
      <c r="F1361" s="20"/>
      <c r="G1361" s="44"/>
      <c r="H1361" s="44"/>
      <c r="I1361" s="21">
        <f t="shared" ref="I1361:K1361" si="3793">SUM(I1349:I1360)</f>
        <v>0</v>
      </c>
      <c r="J1361" s="21">
        <f t="shared" si="3793"/>
        <v>0</v>
      </c>
      <c r="K1361" s="21">
        <f t="shared" si="3793"/>
        <v>0</v>
      </c>
      <c r="L1361" s="21">
        <f>L1360</f>
        <v>0</v>
      </c>
      <c r="M1361" s="21">
        <f>SUM(M1349:M1360)</f>
        <v>0</v>
      </c>
      <c r="N1361" s="21">
        <f t="shared" ref="N1361:O1361" si="3794">SUM(N1349:N1360)</f>
        <v>0</v>
      </c>
      <c r="O1361" s="21">
        <f t="shared" si="3794"/>
        <v>0</v>
      </c>
      <c r="P1361" s="21"/>
      <c r="Q1361" s="22"/>
      <c r="R1361" s="21">
        <f t="shared" ref="R1361:AI1361" si="3795">SUM(R1349:R1360)</f>
        <v>0</v>
      </c>
      <c r="S1361" s="21">
        <f t="shared" si="3795"/>
        <v>0</v>
      </c>
      <c r="T1361" s="21">
        <f t="shared" si="3795"/>
        <v>0</v>
      </c>
      <c r="U1361" s="21">
        <f t="shared" si="3795"/>
        <v>0</v>
      </c>
      <c r="V1361" s="21">
        <f t="shared" si="3795"/>
        <v>0</v>
      </c>
      <c r="W1361" s="21">
        <f t="shared" si="3795"/>
        <v>0</v>
      </c>
      <c r="X1361" s="21">
        <f t="shared" si="3795"/>
        <v>0</v>
      </c>
      <c r="Y1361" s="21">
        <f t="shared" si="3795"/>
        <v>0</v>
      </c>
      <c r="Z1361" s="21">
        <f t="shared" si="3795"/>
        <v>0</v>
      </c>
      <c r="AA1361" s="21">
        <f t="shared" si="3795"/>
        <v>0</v>
      </c>
      <c r="AB1361" s="21">
        <f t="shared" si="3795"/>
        <v>0</v>
      </c>
      <c r="AC1361" s="21">
        <f t="shared" si="3795"/>
        <v>0</v>
      </c>
      <c r="AD1361" s="27">
        <f t="shared" si="3795"/>
        <v>0</v>
      </c>
      <c r="AE1361" s="21">
        <f t="shared" si="3795"/>
        <v>0</v>
      </c>
      <c r="AF1361" s="21">
        <f t="shared" si="3795"/>
        <v>0</v>
      </c>
      <c r="AG1361" s="27">
        <f t="shared" si="3795"/>
        <v>0</v>
      </c>
      <c r="AH1361" s="21">
        <f t="shared" si="3795"/>
        <v>0</v>
      </c>
      <c r="AI1361" s="21">
        <f t="shared" si="3795"/>
        <v>0</v>
      </c>
      <c r="AK1361" s="14" t="s">
        <v>71</v>
      </c>
      <c r="AL1361" s="15">
        <v>0.05</v>
      </c>
      <c r="AM1361" s="16" t="s">
        <v>3</v>
      </c>
    </row>
    <row r="1362" spans="1:39" x14ac:dyDescent="0.25">
      <c r="A1362" s="2"/>
      <c r="G1362" s="2"/>
      <c r="H1362" s="2"/>
      <c r="O1362" s="2"/>
      <c r="P1362" s="2"/>
    </row>
    <row r="1363" spans="1:39" ht="42" customHeight="1" x14ac:dyDescent="0.25">
      <c r="A1363" s="223" t="s">
        <v>63</v>
      </c>
      <c r="B1363" s="223" t="s">
        <v>43</v>
      </c>
      <c r="C1363" s="224" t="s">
        <v>19</v>
      </c>
      <c r="D1363" s="226"/>
      <c r="E1363" s="223" t="s">
        <v>14</v>
      </c>
      <c r="F1363" s="223" t="s">
        <v>38</v>
      </c>
      <c r="G1363" s="223" t="s">
        <v>1</v>
      </c>
      <c r="H1363" s="223" t="s">
        <v>5</v>
      </c>
      <c r="I1363" s="225" t="s">
        <v>31</v>
      </c>
      <c r="J1363" s="225" t="s">
        <v>32</v>
      </c>
      <c r="K1363" s="225" t="s">
        <v>48</v>
      </c>
      <c r="L1363" s="225" t="s">
        <v>0</v>
      </c>
      <c r="M1363" s="4" t="s">
        <v>45</v>
      </c>
      <c r="N1363" s="4" t="s">
        <v>46</v>
      </c>
      <c r="O1363" s="4" t="s">
        <v>47</v>
      </c>
      <c r="P1363" s="225" t="s">
        <v>50</v>
      </c>
      <c r="Q1363" s="225" t="s">
        <v>33</v>
      </c>
      <c r="R1363" s="4" t="s">
        <v>51</v>
      </c>
      <c r="S1363" s="4" t="s">
        <v>52</v>
      </c>
      <c r="T1363" s="4" t="s">
        <v>53</v>
      </c>
      <c r="U1363" s="4" t="s">
        <v>54</v>
      </c>
      <c r="V1363" s="4" t="s">
        <v>55</v>
      </c>
      <c r="W1363" s="4" t="s">
        <v>56</v>
      </c>
      <c r="X1363" s="4" t="s">
        <v>57</v>
      </c>
      <c r="Y1363" s="4" t="s">
        <v>58</v>
      </c>
      <c r="Z1363" s="4" t="s">
        <v>59</v>
      </c>
      <c r="AA1363" s="4" t="s">
        <v>62</v>
      </c>
      <c r="AB1363" s="4" t="s">
        <v>60</v>
      </c>
      <c r="AC1363" s="4" t="s">
        <v>61</v>
      </c>
      <c r="AD1363" s="233" t="s">
        <v>34</v>
      </c>
      <c r="AE1363" s="231" t="s">
        <v>2</v>
      </c>
      <c r="AF1363" s="231" t="s">
        <v>3</v>
      </c>
      <c r="AG1363" s="233" t="s">
        <v>35</v>
      </c>
      <c r="AH1363" s="223" t="s">
        <v>36</v>
      </c>
      <c r="AI1363" s="223" t="s">
        <v>37</v>
      </c>
      <c r="AK1363" s="229" t="s">
        <v>30</v>
      </c>
      <c r="AL1363" s="229"/>
      <c r="AM1363" s="229"/>
    </row>
    <row r="1364" spans="1:39" s="6" customFormat="1" ht="35.25" customHeight="1" x14ac:dyDescent="0.3">
      <c r="A1364" s="224"/>
      <c r="B1364" s="224"/>
      <c r="C1364" s="224"/>
      <c r="D1364" s="227"/>
      <c r="E1364" s="223"/>
      <c r="F1364" s="223"/>
      <c r="G1364" s="223"/>
      <c r="H1364" s="223"/>
      <c r="I1364" s="230"/>
      <c r="J1364" s="230"/>
      <c r="K1364" s="230"/>
      <c r="L1364" s="230"/>
      <c r="M1364" s="5">
        <v>0</v>
      </c>
      <c r="N1364" s="5">
        <v>625000</v>
      </c>
      <c r="O1364" s="5">
        <v>1250000</v>
      </c>
      <c r="P1364" s="225"/>
      <c r="Q1364" s="225"/>
      <c r="R1364" s="29">
        <v>4.95E-4</v>
      </c>
      <c r="S1364" s="29">
        <v>9.5200000000000005E-4</v>
      </c>
      <c r="T1364" s="29">
        <v>1.5900000000000001E-3</v>
      </c>
      <c r="U1364" s="29">
        <v>1.1169999999999999E-3</v>
      </c>
      <c r="V1364" s="29">
        <v>2.189E-3</v>
      </c>
      <c r="W1364" s="29">
        <v>4.5430000000000002E-3</v>
      </c>
      <c r="X1364" s="29">
        <v>8.8199999999999997E-4</v>
      </c>
      <c r="Y1364" s="29">
        <v>1.6949999999999999E-3</v>
      </c>
      <c r="Z1364" s="29">
        <v>2.8319999999999999E-3</v>
      </c>
      <c r="AA1364" s="29">
        <v>1.9889999999999999E-3</v>
      </c>
      <c r="AB1364" s="29">
        <v>3.8999999999999998E-3</v>
      </c>
      <c r="AC1364" s="29">
        <v>8.0949999999999998E-3</v>
      </c>
      <c r="AD1364" s="233"/>
      <c r="AE1364" s="232"/>
      <c r="AF1364" s="232"/>
      <c r="AG1364" s="234"/>
      <c r="AH1364" s="223"/>
      <c r="AI1364" s="223"/>
      <c r="AK1364" s="229"/>
      <c r="AL1364" s="229"/>
      <c r="AM1364" s="229"/>
    </row>
    <row r="1365" spans="1:39" s="3" customFormat="1" ht="13.8" x14ac:dyDescent="0.25">
      <c r="A1365" s="7" t="s">
        <v>44</v>
      </c>
      <c r="B1365" s="7" t="s">
        <v>42</v>
      </c>
      <c r="C1365" s="8" t="s">
        <v>39</v>
      </c>
      <c r="D1365" s="30"/>
      <c r="E1365" s="8" t="s">
        <v>64</v>
      </c>
      <c r="F1365" s="9" t="str">
        <f>IFERROR(VLOOKUP(E1365,Template!$AK$5:$AL$17,2,FALSE),"")</f>
        <v/>
      </c>
      <c r="G1365" s="41" t="s">
        <v>7</v>
      </c>
      <c r="H1365" s="41" t="s">
        <v>6</v>
      </c>
      <c r="I1365" s="32" t="s">
        <v>65</v>
      </c>
      <c r="J1365" s="32" t="s">
        <v>66</v>
      </c>
      <c r="K1365" s="33">
        <f>IFERROR(I1365+J1365,0)</f>
        <v>0</v>
      </c>
      <c r="L1365" s="33">
        <f>IFERROR(K1365,"")</f>
        <v>0</v>
      </c>
      <c r="M1365" s="34">
        <f t="shared" ref="M1365:M1376" si="3796">IF(L1365&lt;=$N$4,K1365,IF(L1364&gt;$N$4,0,$N$4-L1364))</f>
        <v>0</v>
      </c>
      <c r="N1365" s="34">
        <f>IF(AND(L1365&gt;$N$4,L1365&lt;=$O$4),K1365-M1365,IF(AND(L1364&gt;$N$4,L1364&lt;=$O$4),$O$4-L1364,IF(L1364&gt;$O$4,0,IF(L1365&lt;$N$4,0,MIN(L1365-$N$4,$N$4)))))</f>
        <v>0</v>
      </c>
      <c r="O1365" s="34">
        <f>IF(L1365&gt;$O$4,K1365-M1365-N1365,0)</f>
        <v>0</v>
      </c>
      <c r="P1365" s="12" t="s">
        <v>94</v>
      </c>
      <c r="Q1365" s="12" t="s">
        <v>68</v>
      </c>
      <c r="R1365" s="33">
        <f>IF(AND($Q1365="LOW",$P1365="French"),M1365*R$4,0)</f>
        <v>0</v>
      </c>
      <c r="S1365" s="33">
        <f>IF(AND($Q1365="LOW",$P1365="French"),N1365*S$4,0)</f>
        <v>0</v>
      </c>
      <c r="T1365" s="33">
        <f>IF(AND($Q1365="LOW",$P1365="French"),O1365*T$4,0)</f>
        <v>0</v>
      </c>
      <c r="U1365" s="33">
        <f>IF(AND($Q1365="HIGH",$P1365="French"),M1365*U$4,0)</f>
        <v>0</v>
      </c>
      <c r="V1365" s="33">
        <f>IF(AND($Q1365="HIGH",$P1365="French"),N1365*V$4,0)</f>
        <v>0</v>
      </c>
      <c r="W1365" s="33">
        <f>IF(AND($Q1365="HIGH",$P1365="French"),O1365*W$4,0)</f>
        <v>0</v>
      </c>
      <c r="X1365" s="33">
        <f>IF(AND($Q1365="LOW",$P1365="English"),M1365*X$4,0)</f>
        <v>0</v>
      </c>
      <c r="Y1365" s="33">
        <f>IF(AND($Q1365="LOW",$P1365="English"),N1365*Y$4,0)</f>
        <v>0</v>
      </c>
      <c r="Z1365" s="33">
        <f>IF(AND($Q1365="LOW",$P1365="English"),O1365*Z$4,0)</f>
        <v>0</v>
      </c>
      <c r="AA1365" s="33">
        <f>IF(AND($Q1365="HIGH",$P1365="English"),M1365*AA$4,0)</f>
        <v>0</v>
      </c>
      <c r="AB1365" s="33">
        <f>IF(AND($Q1365="HIGH",$P1365="English"),N1365*AB$4,0)</f>
        <v>0</v>
      </c>
      <c r="AC1365" s="33">
        <f>IF(AND($Q1365="HIGH",$P1365="English"),O1365*AC$4,0)</f>
        <v>0</v>
      </c>
      <c r="AD1365" s="26">
        <f>SUM(R1365:AC1365)</f>
        <v>0</v>
      </c>
      <c r="AE1365" s="46" t="str">
        <f>IFERROR(IF(AE$3=VLOOKUP($E1365,Template!$AK$5:$AM$17,3,FALSE),$AD1365*$F1365,0),"0.00")</f>
        <v>0.00</v>
      </c>
      <c r="AF1365" s="46" t="str">
        <f>IFERROR(IF(AF$3=VLOOKUP($E1365,Template!$AK$5:$AM$17,3,FALSE),$AD1365*$F1365,0),"0.00")</f>
        <v>0.00</v>
      </c>
      <c r="AG1365" s="28">
        <f>SUM(AD1365:AF1365)</f>
        <v>0</v>
      </c>
      <c r="AH1365" s="13" t="s">
        <v>40</v>
      </c>
      <c r="AI1365" s="13" t="s">
        <v>41</v>
      </c>
      <c r="AK1365" s="14" t="s">
        <v>25</v>
      </c>
      <c r="AL1365" s="15">
        <v>0.05</v>
      </c>
      <c r="AM1365" s="16" t="s">
        <v>3</v>
      </c>
    </row>
    <row r="1366" spans="1:39" s="3" customFormat="1" ht="13.8" x14ac:dyDescent="0.25">
      <c r="A1366" s="7" t="str">
        <f>A1365</f>
        <v>(Enter Broadcasting Company Name)</v>
      </c>
      <c r="B1366" s="7" t="str">
        <f>B1365</f>
        <v>(Enter Call Letters)</v>
      </c>
      <c r="C1366" s="8" t="str">
        <f>C1365</f>
        <v>(Select AM/FM)</v>
      </c>
      <c r="D1366" s="30"/>
      <c r="E1366" s="8" t="str">
        <f>E1365</f>
        <v>(Select Station Province)</v>
      </c>
      <c r="F1366" s="9" t="str">
        <f>IFERROR(VLOOKUP(E1366,Template!$AK$5:$AL$17,2,FALSE),"")</f>
        <v/>
      </c>
      <c r="G1366" s="42" t="s">
        <v>8</v>
      </c>
      <c r="H1366" s="42" t="s">
        <v>9</v>
      </c>
      <c r="I1366" s="32" t="s">
        <v>65</v>
      </c>
      <c r="J1366" s="32" t="s">
        <v>66</v>
      </c>
      <c r="K1366" s="33">
        <f t="shared" ref="K1366:K1376" si="3797">IFERROR(I1366+J1366,0)</f>
        <v>0</v>
      </c>
      <c r="L1366" s="33">
        <f t="shared" ref="L1366:L1376" si="3798">IFERROR(L1365+K1366,"")</f>
        <v>0</v>
      </c>
      <c r="M1366" s="34">
        <f t="shared" si="3796"/>
        <v>0</v>
      </c>
      <c r="N1366" s="34">
        <f>IF(AND(L1366&gt;$N$4,L1366&lt;=$O$4),K1366-M1366,IF(AND(L1365&gt;$N$4,L1365&lt;=$O$4),$O$4-L1365,IF(L1365&gt;$O$4,0,IF(L1366&lt;$N$4,0,MIN(L1366-$N$4,$N$4)))))</f>
        <v>0</v>
      </c>
      <c r="O1366" s="34">
        <f t="shared" ref="O1366:O1376" si="3799">IF(L1366&gt;$O$4,K1366-M1366-N1366,0)</f>
        <v>0</v>
      </c>
      <c r="P1366" s="12" t="str">
        <f>P1365</f>
        <v>(Select Language)</v>
      </c>
      <c r="Q1366" s="12" t="str">
        <f>Q1365</f>
        <v>(Select Usage)</v>
      </c>
      <c r="R1366" s="33">
        <f t="shared" ref="R1366:R1376" si="3800">IF(AND($Q1366="LOW",$P1366="French"),M1366*R$4,0)</f>
        <v>0</v>
      </c>
      <c r="S1366" s="33">
        <f t="shared" ref="S1366:S1376" si="3801">IF(AND($Q1366="LOW",$P1366="French"),N1366*S$4,0)</f>
        <v>0</v>
      </c>
      <c r="T1366" s="33">
        <f t="shared" ref="T1366:T1376" si="3802">IF(AND($Q1366="LOW",$P1366="French"),O1366*T$4,0)</f>
        <v>0</v>
      </c>
      <c r="U1366" s="33">
        <f t="shared" ref="U1366:U1376" si="3803">IF(AND($Q1366="HIGH",$P1366="French"),M1366*U$4,0)</f>
        <v>0</v>
      </c>
      <c r="V1366" s="33">
        <f t="shared" ref="V1366:V1376" si="3804">IF(AND($Q1366="HIGH",$P1366="French"),N1366*V$4,0)</f>
        <v>0</v>
      </c>
      <c r="W1366" s="33">
        <f t="shared" ref="W1366:W1376" si="3805">IF(AND($Q1366="HIGH",$P1366="French"),O1366*W$4,0)</f>
        <v>0</v>
      </c>
      <c r="X1366" s="33">
        <f t="shared" ref="X1366:X1376" si="3806">IF(AND($Q1366="LOW",$P1366="English"),M1366*X$4,0)</f>
        <v>0</v>
      </c>
      <c r="Y1366" s="33">
        <f t="shared" ref="Y1366:Y1376" si="3807">IF(AND($Q1366="LOW",$P1366="English"),N1366*Y$4,0)</f>
        <v>0</v>
      </c>
      <c r="Z1366" s="33">
        <f t="shared" ref="Z1366:Z1376" si="3808">IF(AND($Q1366="LOW",$P1366="English"),O1366*Z$4,0)</f>
        <v>0</v>
      </c>
      <c r="AA1366" s="33">
        <f t="shared" ref="AA1366:AA1376" si="3809">IF(AND($Q1366="HIGH",$P1366="English"),M1366*AA$4,0)</f>
        <v>0</v>
      </c>
      <c r="AB1366" s="33">
        <f t="shared" ref="AB1366:AB1376" si="3810">IF(AND($Q1366="HIGH",$P1366="English"),N1366*AB$4,0)</f>
        <v>0</v>
      </c>
      <c r="AC1366" s="33">
        <f t="shared" ref="AC1366:AC1376" si="3811">IF(AND($Q1366="HIGH",$P1366="English"),O1366*AC$4,0)</f>
        <v>0</v>
      </c>
      <c r="AD1366" s="26">
        <f t="shared" ref="AD1366:AD1370" si="3812">SUM(R1366:AC1366)</f>
        <v>0</v>
      </c>
      <c r="AE1366" s="46" t="str">
        <f>IFERROR(IF(AE$3=VLOOKUP($E1366,Template!$AK$5:$AM$17,3,FALSE),$AD1366*$F1366,0),"0.00")</f>
        <v>0.00</v>
      </c>
      <c r="AF1366" s="46" t="str">
        <f>IFERROR(IF(AF$3=VLOOKUP($E1366,Template!$AK$5:$AM$17,3,FALSE),$AD1366*$F1366,0),"0.00")</f>
        <v>0.00</v>
      </c>
      <c r="AG1366" s="28">
        <f t="shared" ref="AG1366:AG1376" si="3813">SUM(AD1366:AF1366)</f>
        <v>0</v>
      </c>
      <c r="AH1366" s="13" t="s">
        <v>40</v>
      </c>
      <c r="AI1366" s="13" t="s">
        <v>41</v>
      </c>
      <c r="AK1366" s="14" t="s">
        <v>23</v>
      </c>
      <c r="AL1366" s="15">
        <v>0.05</v>
      </c>
      <c r="AM1366" s="16" t="s">
        <v>3</v>
      </c>
    </row>
    <row r="1367" spans="1:39" s="3" customFormat="1" ht="13.8" x14ac:dyDescent="0.25">
      <c r="A1367" s="7" t="str">
        <f t="shared" ref="A1367:C1367" si="3814">A1366</f>
        <v>(Enter Broadcasting Company Name)</v>
      </c>
      <c r="B1367" s="7" t="str">
        <f t="shared" si="3814"/>
        <v>(Enter Call Letters)</v>
      </c>
      <c r="C1367" s="8" t="str">
        <f t="shared" si="3814"/>
        <v>(Select AM/FM)</v>
      </c>
      <c r="D1367" s="30"/>
      <c r="E1367" s="8" t="str">
        <f t="shared" ref="E1367:E1376" si="3815">E1366</f>
        <v>(Select Station Province)</v>
      </c>
      <c r="F1367" s="9" t="str">
        <f>IFERROR(VLOOKUP(E1367,Template!$AK$5:$AL$17,2,FALSE),"")</f>
        <v/>
      </c>
      <c r="G1367" s="42" t="s">
        <v>6</v>
      </c>
      <c r="H1367" s="42" t="s">
        <v>10</v>
      </c>
      <c r="I1367" s="32" t="s">
        <v>65</v>
      </c>
      <c r="J1367" s="32" t="s">
        <v>66</v>
      </c>
      <c r="K1367" s="33">
        <f t="shared" si="3797"/>
        <v>0</v>
      </c>
      <c r="L1367" s="33">
        <f t="shared" si="3798"/>
        <v>0</v>
      </c>
      <c r="M1367" s="34">
        <f t="shared" si="3796"/>
        <v>0</v>
      </c>
      <c r="N1367" s="34">
        <f t="shared" ref="N1367:N1376" si="3816">IF(AND(L1367&gt;$N$4,L1367&lt;=$O$4),K1367-M1367,IF(AND(L1366&gt;$N$4,L1366&lt;=$O$4),$O$4-L1366,IF(L1366&gt;$O$4,0,IF(L1367&lt;$N$4,0,MIN(L1367-$N$4,$N$4)))))</f>
        <v>0</v>
      </c>
      <c r="O1367" s="34">
        <f t="shared" si="3799"/>
        <v>0</v>
      </c>
      <c r="P1367" s="12" t="str">
        <f t="shared" ref="P1367:Q1367" si="3817">P1366</f>
        <v>(Select Language)</v>
      </c>
      <c r="Q1367" s="12" t="str">
        <f t="shared" si="3817"/>
        <v>(Select Usage)</v>
      </c>
      <c r="R1367" s="33">
        <f t="shared" si="3800"/>
        <v>0</v>
      </c>
      <c r="S1367" s="33">
        <f t="shared" si="3801"/>
        <v>0</v>
      </c>
      <c r="T1367" s="33">
        <f t="shared" si="3802"/>
        <v>0</v>
      </c>
      <c r="U1367" s="33">
        <f t="shared" si="3803"/>
        <v>0</v>
      </c>
      <c r="V1367" s="33">
        <f t="shared" si="3804"/>
        <v>0</v>
      </c>
      <c r="W1367" s="33">
        <f t="shared" si="3805"/>
        <v>0</v>
      </c>
      <c r="X1367" s="33">
        <f t="shared" si="3806"/>
        <v>0</v>
      </c>
      <c r="Y1367" s="33">
        <f t="shared" si="3807"/>
        <v>0</v>
      </c>
      <c r="Z1367" s="33">
        <f t="shared" si="3808"/>
        <v>0</v>
      </c>
      <c r="AA1367" s="33">
        <f t="shared" si="3809"/>
        <v>0</v>
      </c>
      <c r="AB1367" s="33">
        <f t="shared" si="3810"/>
        <v>0</v>
      </c>
      <c r="AC1367" s="33">
        <f t="shared" si="3811"/>
        <v>0</v>
      </c>
      <c r="AD1367" s="26">
        <f t="shared" si="3812"/>
        <v>0</v>
      </c>
      <c r="AE1367" s="46" t="str">
        <f>IFERROR(IF(AE$3=VLOOKUP($E1367,Template!$AK$5:$AM$17,3,FALSE),$AD1367*$F1367,0),"0.00")</f>
        <v>0.00</v>
      </c>
      <c r="AF1367" s="46" t="str">
        <f>IFERROR(IF(AF$3=VLOOKUP($E1367,Template!$AK$5:$AM$17,3,FALSE),$AD1367*$F1367,0),"0.00")</f>
        <v>0.00</v>
      </c>
      <c r="AG1367" s="28">
        <f t="shared" si="3813"/>
        <v>0</v>
      </c>
      <c r="AH1367" s="13" t="s">
        <v>40</v>
      </c>
      <c r="AI1367" s="13" t="s">
        <v>41</v>
      </c>
      <c r="AK1367" s="14" t="s">
        <v>24</v>
      </c>
      <c r="AL1367" s="15">
        <v>0.05</v>
      </c>
      <c r="AM1367" s="16" t="s">
        <v>3</v>
      </c>
    </row>
    <row r="1368" spans="1:39" s="3" customFormat="1" ht="13.8" x14ac:dyDescent="0.25">
      <c r="A1368" s="7" t="str">
        <f t="shared" ref="A1368:C1368" si="3818">A1367</f>
        <v>(Enter Broadcasting Company Name)</v>
      </c>
      <c r="B1368" s="7" t="str">
        <f t="shared" si="3818"/>
        <v>(Enter Call Letters)</v>
      </c>
      <c r="C1368" s="8" t="str">
        <f t="shared" si="3818"/>
        <v>(Select AM/FM)</v>
      </c>
      <c r="D1368" s="30"/>
      <c r="E1368" s="8" t="str">
        <f t="shared" si="3815"/>
        <v>(Select Station Province)</v>
      </c>
      <c r="F1368" s="9" t="str">
        <f>IFERROR(VLOOKUP(E1368,Template!$AK$5:$AL$17,2,FALSE),"")</f>
        <v/>
      </c>
      <c r="G1368" s="42" t="s">
        <v>9</v>
      </c>
      <c r="H1368" s="42" t="s">
        <v>11</v>
      </c>
      <c r="I1368" s="32" t="s">
        <v>65</v>
      </c>
      <c r="J1368" s="32" t="s">
        <v>66</v>
      </c>
      <c r="K1368" s="33">
        <f t="shared" si="3797"/>
        <v>0</v>
      </c>
      <c r="L1368" s="33">
        <f t="shared" si="3798"/>
        <v>0</v>
      </c>
      <c r="M1368" s="34">
        <f t="shared" si="3796"/>
        <v>0</v>
      </c>
      <c r="N1368" s="34">
        <f t="shared" si="3816"/>
        <v>0</v>
      </c>
      <c r="O1368" s="34">
        <f t="shared" si="3799"/>
        <v>0</v>
      </c>
      <c r="P1368" s="12" t="str">
        <f t="shared" ref="P1368:Q1368" si="3819">P1367</f>
        <v>(Select Language)</v>
      </c>
      <c r="Q1368" s="12" t="str">
        <f t="shared" si="3819"/>
        <v>(Select Usage)</v>
      </c>
      <c r="R1368" s="33">
        <f t="shared" si="3800"/>
        <v>0</v>
      </c>
      <c r="S1368" s="33">
        <f t="shared" si="3801"/>
        <v>0</v>
      </c>
      <c r="T1368" s="33">
        <f t="shared" si="3802"/>
        <v>0</v>
      </c>
      <c r="U1368" s="33">
        <f t="shared" si="3803"/>
        <v>0</v>
      </c>
      <c r="V1368" s="33">
        <f t="shared" si="3804"/>
        <v>0</v>
      </c>
      <c r="W1368" s="33">
        <f t="shared" si="3805"/>
        <v>0</v>
      </c>
      <c r="X1368" s="33">
        <f t="shared" si="3806"/>
        <v>0</v>
      </c>
      <c r="Y1368" s="33">
        <f t="shared" si="3807"/>
        <v>0</v>
      </c>
      <c r="Z1368" s="33">
        <f t="shared" si="3808"/>
        <v>0</v>
      </c>
      <c r="AA1368" s="33">
        <f t="shared" si="3809"/>
        <v>0</v>
      </c>
      <c r="AB1368" s="33">
        <f t="shared" si="3810"/>
        <v>0</v>
      </c>
      <c r="AC1368" s="33">
        <f t="shared" si="3811"/>
        <v>0</v>
      </c>
      <c r="AD1368" s="26">
        <f t="shared" si="3812"/>
        <v>0</v>
      </c>
      <c r="AE1368" s="46" t="str">
        <f>IFERROR(IF(AE$3=VLOOKUP($E1368,Template!$AK$5:$AM$17,3,FALSE),$AD1368*$F1368,0),"0.00")</f>
        <v>0.00</v>
      </c>
      <c r="AF1368" s="46" t="str">
        <f>IFERROR(IF(AF$3=VLOOKUP($E1368,Template!$AK$5:$AM$17,3,FALSE),$AD1368*$F1368,0),"0.00")</f>
        <v>0.00</v>
      </c>
      <c r="AG1368" s="28">
        <f t="shared" si="3813"/>
        <v>0</v>
      </c>
      <c r="AH1368" s="13" t="s">
        <v>40</v>
      </c>
      <c r="AI1368" s="13" t="s">
        <v>41</v>
      </c>
      <c r="AK1368" s="14" t="s">
        <v>22</v>
      </c>
      <c r="AL1368" s="15">
        <v>0.15</v>
      </c>
      <c r="AM1368" s="16" t="s">
        <v>2</v>
      </c>
    </row>
    <row r="1369" spans="1:39" s="3" customFormat="1" ht="13.8" x14ac:dyDescent="0.25">
      <c r="A1369" s="7" t="str">
        <f t="shared" ref="A1369:C1369" si="3820">A1368</f>
        <v>(Enter Broadcasting Company Name)</v>
      </c>
      <c r="B1369" s="7" t="str">
        <f t="shared" si="3820"/>
        <v>(Enter Call Letters)</v>
      </c>
      <c r="C1369" s="8" t="str">
        <f t="shared" si="3820"/>
        <v>(Select AM/FM)</v>
      </c>
      <c r="D1369" s="30"/>
      <c r="E1369" s="8" t="str">
        <f t="shared" si="3815"/>
        <v>(Select Station Province)</v>
      </c>
      <c r="F1369" s="9" t="str">
        <f>IFERROR(VLOOKUP(E1369,Template!$AK$5:$AL$17,2,FALSE),"")</f>
        <v/>
      </c>
      <c r="G1369" s="42" t="s">
        <v>10</v>
      </c>
      <c r="H1369" s="42" t="s">
        <v>12</v>
      </c>
      <c r="I1369" s="32" t="s">
        <v>65</v>
      </c>
      <c r="J1369" s="32" t="s">
        <v>66</v>
      </c>
      <c r="K1369" s="33">
        <f t="shared" si="3797"/>
        <v>0</v>
      </c>
      <c r="L1369" s="33">
        <f t="shared" si="3798"/>
        <v>0</v>
      </c>
      <c r="M1369" s="34">
        <f t="shared" si="3796"/>
        <v>0</v>
      </c>
      <c r="N1369" s="34">
        <f t="shared" si="3816"/>
        <v>0</v>
      </c>
      <c r="O1369" s="34">
        <f t="shared" si="3799"/>
        <v>0</v>
      </c>
      <c r="P1369" s="12" t="str">
        <f t="shared" ref="P1369:Q1369" si="3821">P1368</f>
        <v>(Select Language)</v>
      </c>
      <c r="Q1369" s="12" t="str">
        <f t="shared" si="3821"/>
        <v>(Select Usage)</v>
      </c>
      <c r="R1369" s="33">
        <f t="shared" si="3800"/>
        <v>0</v>
      </c>
      <c r="S1369" s="33">
        <f t="shared" si="3801"/>
        <v>0</v>
      </c>
      <c r="T1369" s="33">
        <f t="shared" si="3802"/>
        <v>0</v>
      </c>
      <c r="U1369" s="33">
        <f t="shared" si="3803"/>
        <v>0</v>
      </c>
      <c r="V1369" s="33">
        <f t="shared" si="3804"/>
        <v>0</v>
      </c>
      <c r="W1369" s="33">
        <f t="shared" si="3805"/>
        <v>0</v>
      </c>
      <c r="X1369" s="33">
        <f t="shared" si="3806"/>
        <v>0</v>
      </c>
      <c r="Y1369" s="33">
        <f t="shared" si="3807"/>
        <v>0</v>
      </c>
      <c r="Z1369" s="33">
        <f t="shared" si="3808"/>
        <v>0</v>
      </c>
      <c r="AA1369" s="33">
        <f t="shared" si="3809"/>
        <v>0</v>
      </c>
      <c r="AB1369" s="33">
        <f t="shared" si="3810"/>
        <v>0</v>
      </c>
      <c r="AC1369" s="33">
        <f t="shared" si="3811"/>
        <v>0</v>
      </c>
      <c r="AD1369" s="26">
        <f t="shared" si="3812"/>
        <v>0</v>
      </c>
      <c r="AE1369" s="46" t="str">
        <f>IFERROR(IF(AE$3=VLOOKUP($E1369,Template!$AK$5:$AM$17,3,FALSE),$AD1369*$F1369,0),"0.00")</f>
        <v>0.00</v>
      </c>
      <c r="AF1369" s="46" t="str">
        <f>IFERROR(IF(AF$3=VLOOKUP($E1369,Template!$AK$5:$AM$17,3,FALSE),$AD1369*$F1369,0),"0.00")</f>
        <v>0.00</v>
      </c>
      <c r="AG1369" s="28">
        <f t="shared" si="3813"/>
        <v>0</v>
      </c>
      <c r="AH1369" s="13" t="s">
        <v>40</v>
      </c>
      <c r="AI1369" s="13" t="s">
        <v>41</v>
      </c>
      <c r="AK1369" s="14" t="s">
        <v>26</v>
      </c>
      <c r="AL1369" s="15">
        <v>0.15</v>
      </c>
      <c r="AM1369" s="16" t="s">
        <v>2</v>
      </c>
    </row>
    <row r="1370" spans="1:39" s="3" customFormat="1" ht="13.8" x14ac:dyDescent="0.25">
      <c r="A1370" s="7" t="str">
        <f t="shared" ref="A1370:C1370" si="3822">A1369</f>
        <v>(Enter Broadcasting Company Name)</v>
      </c>
      <c r="B1370" s="7" t="str">
        <f t="shared" si="3822"/>
        <v>(Enter Call Letters)</v>
      </c>
      <c r="C1370" s="8" t="str">
        <f t="shared" si="3822"/>
        <v>(Select AM/FM)</v>
      </c>
      <c r="D1370" s="30"/>
      <c r="E1370" s="8" t="str">
        <f t="shared" si="3815"/>
        <v>(Select Station Province)</v>
      </c>
      <c r="F1370" s="9" t="str">
        <f>IFERROR(VLOOKUP(E1370,Template!$AK$5:$AL$17,2,FALSE),"")</f>
        <v/>
      </c>
      <c r="G1370" s="42" t="s">
        <v>11</v>
      </c>
      <c r="H1370" s="42" t="s">
        <v>13</v>
      </c>
      <c r="I1370" s="32" t="s">
        <v>65</v>
      </c>
      <c r="J1370" s="32" t="s">
        <v>66</v>
      </c>
      <c r="K1370" s="33">
        <f t="shared" si="3797"/>
        <v>0</v>
      </c>
      <c r="L1370" s="33">
        <f t="shared" si="3798"/>
        <v>0</v>
      </c>
      <c r="M1370" s="34">
        <f t="shared" si="3796"/>
        <v>0</v>
      </c>
      <c r="N1370" s="34">
        <f t="shared" si="3816"/>
        <v>0</v>
      </c>
      <c r="O1370" s="34">
        <f t="shared" si="3799"/>
        <v>0</v>
      </c>
      <c r="P1370" s="12" t="str">
        <f t="shared" ref="P1370:Q1370" si="3823">P1369</f>
        <v>(Select Language)</v>
      </c>
      <c r="Q1370" s="12" t="str">
        <f t="shared" si="3823"/>
        <v>(Select Usage)</v>
      </c>
      <c r="R1370" s="33">
        <f t="shared" si="3800"/>
        <v>0</v>
      </c>
      <c r="S1370" s="33">
        <f t="shared" si="3801"/>
        <v>0</v>
      </c>
      <c r="T1370" s="33">
        <f t="shared" si="3802"/>
        <v>0</v>
      </c>
      <c r="U1370" s="33">
        <f t="shared" si="3803"/>
        <v>0</v>
      </c>
      <c r="V1370" s="33">
        <f t="shared" si="3804"/>
        <v>0</v>
      </c>
      <c r="W1370" s="33">
        <f t="shared" si="3805"/>
        <v>0</v>
      </c>
      <c r="X1370" s="33">
        <f t="shared" si="3806"/>
        <v>0</v>
      </c>
      <c r="Y1370" s="33">
        <f t="shared" si="3807"/>
        <v>0</v>
      </c>
      <c r="Z1370" s="33">
        <f t="shared" si="3808"/>
        <v>0</v>
      </c>
      <c r="AA1370" s="33">
        <f t="shared" si="3809"/>
        <v>0</v>
      </c>
      <c r="AB1370" s="33">
        <f t="shared" si="3810"/>
        <v>0</v>
      </c>
      <c r="AC1370" s="33">
        <f t="shared" si="3811"/>
        <v>0</v>
      </c>
      <c r="AD1370" s="26">
        <f t="shared" si="3812"/>
        <v>0</v>
      </c>
      <c r="AE1370" s="46" t="str">
        <f>IFERROR(IF(AE$3=VLOOKUP($E1370,Template!$AK$5:$AM$17,3,FALSE),$AD1370*$F1370,0),"0.00")</f>
        <v>0.00</v>
      </c>
      <c r="AF1370" s="46" t="str">
        <f>IFERROR(IF(AF$3=VLOOKUP($E1370,Template!$AK$5:$AM$17,3,FALSE),$AD1370*$F1370,0),"0.00")</f>
        <v>0.00</v>
      </c>
      <c r="AG1370" s="28">
        <f t="shared" si="3813"/>
        <v>0</v>
      </c>
      <c r="AH1370" s="13" t="s">
        <v>40</v>
      </c>
      <c r="AI1370" s="13" t="s">
        <v>41</v>
      </c>
      <c r="AK1370" s="14" t="s">
        <v>27</v>
      </c>
      <c r="AL1370" s="15">
        <v>0.15</v>
      </c>
      <c r="AM1370" s="16" t="s">
        <v>2</v>
      </c>
    </row>
    <row r="1371" spans="1:39" s="3" customFormat="1" ht="13.8" x14ac:dyDescent="0.25">
      <c r="A1371" s="7" t="str">
        <f t="shared" ref="A1371:C1371" si="3824">A1370</f>
        <v>(Enter Broadcasting Company Name)</v>
      </c>
      <c r="B1371" s="7" t="str">
        <f t="shared" si="3824"/>
        <v>(Enter Call Letters)</v>
      </c>
      <c r="C1371" s="8" t="str">
        <f t="shared" si="3824"/>
        <v>(Select AM/FM)</v>
      </c>
      <c r="D1371" s="30"/>
      <c r="E1371" s="8" t="str">
        <f t="shared" si="3815"/>
        <v>(Select Station Province)</v>
      </c>
      <c r="F1371" s="9" t="str">
        <f>IFERROR(VLOOKUP(E1371,Template!$AK$5:$AL$17,2,FALSE),"")</f>
        <v/>
      </c>
      <c r="G1371" s="42" t="s">
        <v>12</v>
      </c>
      <c r="H1371" s="42" t="s">
        <v>15</v>
      </c>
      <c r="I1371" s="32" t="s">
        <v>65</v>
      </c>
      <c r="J1371" s="32" t="s">
        <v>66</v>
      </c>
      <c r="K1371" s="33">
        <f t="shared" si="3797"/>
        <v>0</v>
      </c>
      <c r="L1371" s="33">
        <f t="shared" si="3798"/>
        <v>0</v>
      </c>
      <c r="M1371" s="34">
        <f t="shared" si="3796"/>
        <v>0</v>
      </c>
      <c r="N1371" s="34">
        <f t="shared" si="3816"/>
        <v>0</v>
      </c>
      <c r="O1371" s="34">
        <f t="shared" si="3799"/>
        <v>0</v>
      </c>
      <c r="P1371" s="12" t="str">
        <f t="shared" ref="P1371:Q1371" si="3825">P1370</f>
        <v>(Select Language)</v>
      </c>
      <c r="Q1371" s="12" t="str">
        <f t="shared" si="3825"/>
        <v>(Select Usage)</v>
      </c>
      <c r="R1371" s="33">
        <f t="shared" si="3800"/>
        <v>0</v>
      </c>
      <c r="S1371" s="33">
        <f t="shared" si="3801"/>
        <v>0</v>
      </c>
      <c r="T1371" s="33">
        <f t="shared" si="3802"/>
        <v>0</v>
      </c>
      <c r="U1371" s="33">
        <f t="shared" si="3803"/>
        <v>0</v>
      </c>
      <c r="V1371" s="33">
        <f t="shared" si="3804"/>
        <v>0</v>
      </c>
      <c r="W1371" s="33">
        <f t="shared" si="3805"/>
        <v>0</v>
      </c>
      <c r="X1371" s="33">
        <f t="shared" si="3806"/>
        <v>0</v>
      </c>
      <c r="Y1371" s="33">
        <f t="shared" si="3807"/>
        <v>0</v>
      </c>
      <c r="Z1371" s="33">
        <f t="shared" si="3808"/>
        <v>0</v>
      </c>
      <c r="AA1371" s="33">
        <f t="shared" si="3809"/>
        <v>0</v>
      </c>
      <c r="AB1371" s="33">
        <f t="shared" si="3810"/>
        <v>0</v>
      </c>
      <c r="AC1371" s="33">
        <f t="shared" si="3811"/>
        <v>0</v>
      </c>
      <c r="AD1371" s="26">
        <f>SUM(R1371:AC1371)</f>
        <v>0</v>
      </c>
      <c r="AE1371" s="46" t="str">
        <f>IFERROR(IF(AE$3=VLOOKUP($E1371,Template!$AK$5:$AM$17,3,FALSE),$AD1371*$F1371,0),"0.00")</f>
        <v>0.00</v>
      </c>
      <c r="AF1371" s="46" t="str">
        <f>IFERROR(IF(AF$3=VLOOKUP($E1371,Template!$AK$5:$AM$17,3,FALSE),$AD1371*$F1371,0),"0.00")</f>
        <v>0.00</v>
      </c>
      <c r="AG1371" s="28">
        <f t="shared" si="3813"/>
        <v>0</v>
      </c>
      <c r="AH1371" s="13" t="s">
        <v>40</v>
      </c>
      <c r="AI1371" s="13" t="s">
        <v>41</v>
      </c>
      <c r="AK1371" s="14" t="s">
        <v>28</v>
      </c>
      <c r="AL1371" s="15">
        <v>0.05</v>
      </c>
      <c r="AM1371" s="16" t="s">
        <v>3</v>
      </c>
    </row>
    <row r="1372" spans="1:39" s="3" customFormat="1" ht="13.8" x14ac:dyDescent="0.25">
      <c r="A1372" s="7" t="str">
        <f t="shared" ref="A1372:C1372" si="3826">A1371</f>
        <v>(Enter Broadcasting Company Name)</v>
      </c>
      <c r="B1372" s="7" t="str">
        <f t="shared" si="3826"/>
        <v>(Enter Call Letters)</v>
      </c>
      <c r="C1372" s="8" t="str">
        <f t="shared" si="3826"/>
        <v>(Select AM/FM)</v>
      </c>
      <c r="D1372" s="30"/>
      <c r="E1372" s="8" t="str">
        <f t="shared" si="3815"/>
        <v>(Select Station Province)</v>
      </c>
      <c r="F1372" s="9" t="str">
        <f>IFERROR(VLOOKUP(E1372,Template!$AK$5:$AL$17,2,FALSE),"")</f>
        <v/>
      </c>
      <c r="G1372" s="42" t="s">
        <v>13</v>
      </c>
      <c r="H1372" s="42" t="s">
        <v>16</v>
      </c>
      <c r="I1372" s="32" t="s">
        <v>65</v>
      </c>
      <c r="J1372" s="32" t="s">
        <v>66</v>
      </c>
      <c r="K1372" s="33">
        <f t="shared" si="3797"/>
        <v>0</v>
      </c>
      <c r="L1372" s="33">
        <f t="shared" si="3798"/>
        <v>0</v>
      </c>
      <c r="M1372" s="34">
        <f t="shared" si="3796"/>
        <v>0</v>
      </c>
      <c r="N1372" s="34">
        <f t="shared" si="3816"/>
        <v>0</v>
      </c>
      <c r="O1372" s="34">
        <f t="shared" si="3799"/>
        <v>0</v>
      </c>
      <c r="P1372" s="12" t="str">
        <f t="shared" ref="P1372:Q1372" si="3827">P1371</f>
        <v>(Select Language)</v>
      </c>
      <c r="Q1372" s="12" t="str">
        <f t="shared" si="3827"/>
        <v>(Select Usage)</v>
      </c>
      <c r="R1372" s="33">
        <f t="shared" si="3800"/>
        <v>0</v>
      </c>
      <c r="S1372" s="33">
        <f t="shared" si="3801"/>
        <v>0</v>
      </c>
      <c r="T1372" s="33">
        <f t="shared" si="3802"/>
        <v>0</v>
      </c>
      <c r="U1372" s="33">
        <f t="shared" si="3803"/>
        <v>0</v>
      </c>
      <c r="V1372" s="33">
        <f t="shared" si="3804"/>
        <v>0</v>
      </c>
      <c r="W1372" s="33">
        <f t="shared" si="3805"/>
        <v>0</v>
      </c>
      <c r="X1372" s="33">
        <f t="shared" si="3806"/>
        <v>0</v>
      </c>
      <c r="Y1372" s="33">
        <f t="shared" si="3807"/>
        <v>0</v>
      </c>
      <c r="Z1372" s="33">
        <f t="shared" si="3808"/>
        <v>0</v>
      </c>
      <c r="AA1372" s="33">
        <f t="shared" si="3809"/>
        <v>0</v>
      </c>
      <c r="AB1372" s="33">
        <f t="shared" si="3810"/>
        <v>0</v>
      </c>
      <c r="AC1372" s="33">
        <f t="shared" si="3811"/>
        <v>0</v>
      </c>
      <c r="AD1372" s="26">
        <f t="shared" ref="AD1372:AD1374" si="3828">SUM(R1372:AC1372)</f>
        <v>0</v>
      </c>
      <c r="AE1372" s="46" t="str">
        <f>IFERROR(IF(AE$3=VLOOKUP($E1372,Template!$AK$5:$AM$17,3,FALSE),$AD1372*$F1372,0),"0.00")</f>
        <v>0.00</v>
      </c>
      <c r="AF1372" s="46" t="str">
        <f>IFERROR(IF(AF$3=VLOOKUP($E1372,Template!$AK$5:$AM$17,3,FALSE),$AD1372*$F1372,0),"0.00")</f>
        <v>0.00</v>
      </c>
      <c r="AG1372" s="28">
        <f t="shared" si="3813"/>
        <v>0</v>
      </c>
      <c r="AH1372" s="13" t="s">
        <v>40</v>
      </c>
      <c r="AI1372" s="13" t="s">
        <v>41</v>
      </c>
      <c r="AK1372" s="14" t="s">
        <v>70</v>
      </c>
      <c r="AL1372" s="15">
        <v>0.05</v>
      </c>
      <c r="AM1372" s="16" t="s">
        <v>3</v>
      </c>
    </row>
    <row r="1373" spans="1:39" s="3" customFormat="1" ht="13.8" x14ac:dyDescent="0.25">
      <c r="A1373" s="7" t="str">
        <f t="shared" ref="A1373:C1373" si="3829">A1372</f>
        <v>(Enter Broadcasting Company Name)</v>
      </c>
      <c r="B1373" s="7" t="str">
        <f t="shared" si="3829"/>
        <v>(Enter Call Letters)</v>
      </c>
      <c r="C1373" s="8" t="str">
        <f t="shared" si="3829"/>
        <v>(Select AM/FM)</v>
      </c>
      <c r="D1373" s="30"/>
      <c r="E1373" s="8" t="str">
        <f t="shared" si="3815"/>
        <v>(Select Station Province)</v>
      </c>
      <c r="F1373" s="9" t="str">
        <f>IFERROR(VLOOKUP(E1373,Template!$AK$5:$AL$17,2,FALSE),"")</f>
        <v/>
      </c>
      <c r="G1373" s="42" t="s">
        <v>15</v>
      </c>
      <c r="H1373" s="42" t="s">
        <v>17</v>
      </c>
      <c r="I1373" s="32" t="s">
        <v>65</v>
      </c>
      <c r="J1373" s="32" t="s">
        <v>66</v>
      </c>
      <c r="K1373" s="33">
        <f t="shared" si="3797"/>
        <v>0</v>
      </c>
      <c r="L1373" s="33">
        <f t="shared" si="3798"/>
        <v>0</v>
      </c>
      <c r="M1373" s="34">
        <f t="shared" si="3796"/>
        <v>0</v>
      </c>
      <c r="N1373" s="34">
        <f t="shared" si="3816"/>
        <v>0</v>
      </c>
      <c r="O1373" s="34">
        <f t="shared" si="3799"/>
        <v>0</v>
      </c>
      <c r="P1373" s="12" t="str">
        <f t="shared" ref="P1373:Q1373" si="3830">P1372</f>
        <v>(Select Language)</v>
      </c>
      <c r="Q1373" s="12" t="str">
        <f t="shared" si="3830"/>
        <v>(Select Usage)</v>
      </c>
      <c r="R1373" s="33">
        <f t="shared" si="3800"/>
        <v>0</v>
      </c>
      <c r="S1373" s="33">
        <f t="shared" si="3801"/>
        <v>0</v>
      </c>
      <c r="T1373" s="33">
        <f t="shared" si="3802"/>
        <v>0</v>
      </c>
      <c r="U1373" s="33">
        <f t="shared" si="3803"/>
        <v>0</v>
      </c>
      <c r="V1373" s="33">
        <f t="shared" si="3804"/>
        <v>0</v>
      </c>
      <c r="W1373" s="33">
        <f t="shared" si="3805"/>
        <v>0</v>
      </c>
      <c r="X1373" s="33">
        <f t="shared" si="3806"/>
        <v>0</v>
      </c>
      <c r="Y1373" s="33">
        <f t="shared" si="3807"/>
        <v>0</v>
      </c>
      <c r="Z1373" s="33">
        <f t="shared" si="3808"/>
        <v>0</v>
      </c>
      <c r="AA1373" s="33">
        <f t="shared" si="3809"/>
        <v>0</v>
      </c>
      <c r="AB1373" s="33">
        <f t="shared" si="3810"/>
        <v>0</v>
      </c>
      <c r="AC1373" s="33">
        <f t="shared" si="3811"/>
        <v>0</v>
      </c>
      <c r="AD1373" s="26">
        <f t="shared" si="3828"/>
        <v>0</v>
      </c>
      <c r="AE1373" s="46" t="str">
        <f>IFERROR(IF(AE$3=VLOOKUP($E1373,Template!$AK$5:$AM$17,3,FALSE),$AD1373*$F1373,0),"0.00")</f>
        <v>0.00</v>
      </c>
      <c r="AF1373" s="46" t="str">
        <f>IFERROR(IF(AF$3=VLOOKUP($E1373,Template!$AK$5:$AM$17,3,FALSE),$AD1373*$F1373,0),"0.00")</f>
        <v>0.00</v>
      </c>
      <c r="AG1373" s="28">
        <f t="shared" si="3813"/>
        <v>0</v>
      </c>
      <c r="AH1373" s="13" t="s">
        <v>40</v>
      </c>
      <c r="AI1373" s="13" t="s">
        <v>41</v>
      </c>
      <c r="AK1373" s="14" t="s">
        <v>20</v>
      </c>
      <c r="AL1373" s="15">
        <v>0.13</v>
      </c>
      <c r="AM1373" s="16" t="s">
        <v>2</v>
      </c>
    </row>
    <row r="1374" spans="1:39" s="3" customFormat="1" ht="13.8" x14ac:dyDescent="0.25">
      <c r="A1374" s="7" t="str">
        <f t="shared" ref="A1374:C1374" si="3831">A1373</f>
        <v>(Enter Broadcasting Company Name)</v>
      </c>
      <c r="B1374" s="7" t="str">
        <f t="shared" si="3831"/>
        <v>(Enter Call Letters)</v>
      </c>
      <c r="C1374" s="8" t="str">
        <f t="shared" si="3831"/>
        <v>(Select AM/FM)</v>
      </c>
      <c r="D1374" s="30"/>
      <c r="E1374" s="8" t="str">
        <f t="shared" si="3815"/>
        <v>(Select Station Province)</v>
      </c>
      <c r="F1374" s="9" t="str">
        <f>IFERROR(VLOOKUP(E1374,Template!$AK$5:$AL$17,2,FALSE),"")</f>
        <v/>
      </c>
      <c r="G1374" s="42" t="s">
        <v>16</v>
      </c>
      <c r="H1374" s="42" t="s">
        <v>18</v>
      </c>
      <c r="I1374" s="32" t="s">
        <v>65</v>
      </c>
      <c r="J1374" s="32" t="s">
        <v>66</v>
      </c>
      <c r="K1374" s="33">
        <f t="shared" si="3797"/>
        <v>0</v>
      </c>
      <c r="L1374" s="33">
        <f t="shared" si="3798"/>
        <v>0</v>
      </c>
      <c r="M1374" s="34">
        <f t="shared" si="3796"/>
        <v>0</v>
      </c>
      <c r="N1374" s="34">
        <f t="shared" si="3816"/>
        <v>0</v>
      </c>
      <c r="O1374" s="34">
        <f t="shared" si="3799"/>
        <v>0</v>
      </c>
      <c r="P1374" s="12" t="str">
        <f t="shared" ref="P1374:Q1374" si="3832">P1373</f>
        <v>(Select Language)</v>
      </c>
      <c r="Q1374" s="12" t="str">
        <f t="shared" si="3832"/>
        <v>(Select Usage)</v>
      </c>
      <c r="R1374" s="33">
        <f t="shared" si="3800"/>
        <v>0</v>
      </c>
      <c r="S1374" s="33">
        <f t="shared" si="3801"/>
        <v>0</v>
      </c>
      <c r="T1374" s="33">
        <f t="shared" si="3802"/>
        <v>0</v>
      </c>
      <c r="U1374" s="33">
        <f t="shared" si="3803"/>
        <v>0</v>
      </c>
      <c r="V1374" s="33">
        <f t="shared" si="3804"/>
        <v>0</v>
      </c>
      <c r="W1374" s="33">
        <f t="shared" si="3805"/>
        <v>0</v>
      </c>
      <c r="X1374" s="33">
        <f t="shared" si="3806"/>
        <v>0</v>
      </c>
      <c r="Y1374" s="33">
        <f t="shared" si="3807"/>
        <v>0</v>
      </c>
      <c r="Z1374" s="33">
        <f t="shared" si="3808"/>
        <v>0</v>
      </c>
      <c r="AA1374" s="33">
        <f t="shared" si="3809"/>
        <v>0</v>
      </c>
      <c r="AB1374" s="33">
        <f t="shared" si="3810"/>
        <v>0</v>
      </c>
      <c r="AC1374" s="33">
        <f t="shared" si="3811"/>
        <v>0</v>
      </c>
      <c r="AD1374" s="26">
        <f t="shared" si="3828"/>
        <v>0</v>
      </c>
      <c r="AE1374" s="46" t="str">
        <f>IFERROR(IF(AE$3=VLOOKUP($E1374,Template!$AK$5:$AM$17,3,FALSE),$AD1374*$F1374,0),"0.00")</f>
        <v>0.00</v>
      </c>
      <c r="AF1374" s="46" t="str">
        <f>IFERROR(IF(AF$3=VLOOKUP($E1374,Template!$AK$5:$AM$17,3,FALSE),$AD1374*$F1374,0),"0.00")</f>
        <v>0.00</v>
      </c>
      <c r="AG1374" s="28">
        <f t="shared" si="3813"/>
        <v>0</v>
      </c>
      <c r="AH1374" s="13" t="s">
        <v>40</v>
      </c>
      <c r="AI1374" s="13" t="s">
        <v>41</v>
      </c>
      <c r="AK1374" s="14" t="s">
        <v>69</v>
      </c>
      <c r="AL1374" s="15">
        <v>0.15</v>
      </c>
      <c r="AM1374" s="16" t="s">
        <v>2</v>
      </c>
    </row>
    <row r="1375" spans="1:39" s="3" customFormat="1" ht="13.8" x14ac:dyDescent="0.25">
      <c r="A1375" s="7" t="str">
        <f t="shared" ref="A1375:C1375" si="3833">A1374</f>
        <v>(Enter Broadcasting Company Name)</v>
      </c>
      <c r="B1375" s="7" t="str">
        <f t="shared" si="3833"/>
        <v>(Enter Call Letters)</v>
      </c>
      <c r="C1375" s="8" t="str">
        <f t="shared" si="3833"/>
        <v>(Select AM/FM)</v>
      </c>
      <c r="D1375" s="30"/>
      <c r="E1375" s="8" t="str">
        <f t="shared" si="3815"/>
        <v>(Select Station Province)</v>
      </c>
      <c r="F1375" s="9" t="str">
        <f>IFERROR(VLOOKUP(E1375,Template!$AK$5:$AL$17,2,FALSE),"")</f>
        <v/>
      </c>
      <c r="G1375" s="42" t="s">
        <v>17</v>
      </c>
      <c r="H1375" s="42" t="s">
        <v>7</v>
      </c>
      <c r="I1375" s="32" t="s">
        <v>65</v>
      </c>
      <c r="J1375" s="32" t="s">
        <v>66</v>
      </c>
      <c r="K1375" s="33">
        <f t="shared" si="3797"/>
        <v>0</v>
      </c>
      <c r="L1375" s="33">
        <f t="shared" si="3798"/>
        <v>0</v>
      </c>
      <c r="M1375" s="34">
        <f t="shared" si="3796"/>
        <v>0</v>
      </c>
      <c r="N1375" s="34">
        <f t="shared" si="3816"/>
        <v>0</v>
      </c>
      <c r="O1375" s="34">
        <f t="shared" si="3799"/>
        <v>0</v>
      </c>
      <c r="P1375" s="12" t="str">
        <f t="shared" ref="P1375:Q1375" si="3834">P1374</f>
        <v>(Select Language)</v>
      </c>
      <c r="Q1375" s="12" t="str">
        <f t="shared" si="3834"/>
        <v>(Select Usage)</v>
      </c>
      <c r="R1375" s="33">
        <f t="shared" si="3800"/>
        <v>0</v>
      </c>
      <c r="S1375" s="33">
        <f t="shared" si="3801"/>
        <v>0</v>
      </c>
      <c r="T1375" s="33">
        <f t="shared" si="3802"/>
        <v>0</v>
      </c>
      <c r="U1375" s="33">
        <f t="shared" si="3803"/>
        <v>0</v>
      </c>
      <c r="V1375" s="33">
        <f t="shared" si="3804"/>
        <v>0</v>
      </c>
      <c r="W1375" s="33">
        <f t="shared" si="3805"/>
        <v>0</v>
      </c>
      <c r="X1375" s="33">
        <f t="shared" si="3806"/>
        <v>0</v>
      </c>
      <c r="Y1375" s="33">
        <f t="shared" si="3807"/>
        <v>0</v>
      </c>
      <c r="Z1375" s="33">
        <f t="shared" si="3808"/>
        <v>0</v>
      </c>
      <c r="AA1375" s="33">
        <f t="shared" si="3809"/>
        <v>0</v>
      </c>
      <c r="AB1375" s="33">
        <f t="shared" si="3810"/>
        <v>0</v>
      </c>
      <c r="AC1375" s="33">
        <f t="shared" si="3811"/>
        <v>0</v>
      </c>
      <c r="AD1375" s="26">
        <f>SUM(R1375:AC1375)</f>
        <v>0</v>
      </c>
      <c r="AE1375" s="46" t="str">
        <f>IFERROR(IF(AE$3=VLOOKUP($E1375,Template!$AK$5:$AM$17,3,FALSE),$AD1375*$F1375,0),"0.00")</f>
        <v>0.00</v>
      </c>
      <c r="AF1375" s="46" t="str">
        <f>IFERROR(IF(AF$3=VLOOKUP($E1375,Template!$AK$5:$AM$17,3,FALSE),$AD1375*$F1375,0),"0.00")</f>
        <v>0.00</v>
      </c>
      <c r="AG1375" s="28">
        <f t="shared" si="3813"/>
        <v>0</v>
      </c>
      <c r="AH1375" s="13" t="s">
        <v>40</v>
      </c>
      <c r="AI1375" s="13" t="s">
        <v>41</v>
      </c>
      <c r="AK1375" s="14" t="s">
        <v>29</v>
      </c>
      <c r="AL1375" s="15">
        <v>0.05</v>
      </c>
      <c r="AM1375" s="16" t="s">
        <v>3</v>
      </c>
    </row>
    <row r="1376" spans="1:39" s="3" customFormat="1" ht="13.8" x14ac:dyDescent="0.25">
      <c r="A1376" s="7" t="str">
        <f t="shared" ref="A1376:C1376" si="3835">A1375</f>
        <v>(Enter Broadcasting Company Name)</v>
      </c>
      <c r="B1376" s="7" t="str">
        <f t="shared" si="3835"/>
        <v>(Enter Call Letters)</v>
      </c>
      <c r="C1376" s="8" t="str">
        <f t="shared" si="3835"/>
        <v>(Select AM/FM)</v>
      </c>
      <c r="D1376" s="30"/>
      <c r="E1376" s="8" t="str">
        <f t="shared" si="3815"/>
        <v>(Select Station Province)</v>
      </c>
      <c r="F1376" s="9" t="str">
        <f>IFERROR(VLOOKUP(E1376,Template!$AK$5:$AL$17,2,FALSE),"")</f>
        <v/>
      </c>
      <c r="G1376" s="42" t="s">
        <v>18</v>
      </c>
      <c r="H1376" s="43" t="s">
        <v>8</v>
      </c>
      <c r="I1376" s="32" t="s">
        <v>65</v>
      </c>
      <c r="J1376" s="32" t="s">
        <v>66</v>
      </c>
      <c r="K1376" s="33">
        <f t="shared" si="3797"/>
        <v>0</v>
      </c>
      <c r="L1376" s="33">
        <f t="shared" si="3798"/>
        <v>0</v>
      </c>
      <c r="M1376" s="34">
        <f t="shared" si="3796"/>
        <v>0</v>
      </c>
      <c r="N1376" s="34">
        <f t="shared" si="3816"/>
        <v>0</v>
      </c>
      <c r="O1376" s="34">
        <f t="shared" si="3799"/>
        <v>0</v>
      </c>
      <c r="P1376" s="12" t="str">
        <f t="shared" ref="P1376:Q1376" si="3836">P1375</f>
        <v>(Select Language)</v>
      </c>
      <c r="Q1376" s="12" t="str">
        <f t="shared" si="3836"/>
        <v>(Select Usage)</v>
      </c>
      <c r="R1376" s="33">
        <f t="shared" si="3800"/>
        <v>0</v>
      </c>
      <c r="S1376" s="33">
        <f t="shared" si="3801"/>
        <v>0</v>
      </c>
      <c r="T1376" s="33">
        <f t="shared" si="3802"/>
        <v>0</v>
      </c>
      <c r="U1376" s="33">
        <f t="shared" si="3803"/>
        <v>0</v>
      </c>
      <c r="V1376" s="33">
        <f t="shared" si="3804"/>
        <v>0</v>
      </c>
      <c r="W1376" s="33">
        <f t="shared" si="3805"/>
        <v>0</v>
      </c>
      <c r="X1376" s="33">
        <f t="shared" si="3806"/>
        <v>0</v>
      </c>
      <c r="Y1376" s="33">
        <f t="shared" si="3807"/>
        <v>0</v>
      </c>
      <c r="Z1376" s="33">
        <f t="shared" si="3808"/>
        <v>0</v>
      </c>
      <c r="AA1376" s="33">
        <f t="shared" si="3809"/>
        <v>0</v>
      </c>
      <c r="AB1376" s="33">
        <f t="shared" si="3810"/>
        <v>0</v>
      </c>
      <c r="AC1376" s="33">
        <f t="shared" si="3811"/>
        <v>0</v>
      </c>
      <c r="AD1376" s="26">
        <f t="shared" ref="AD1376" si="3837">SUM(R1376:AC1376)</f>
        <v>0</v>
      </c>
      <c r="AE1376" s="46" t="str">
        <f>IFERROR(IF(AE$3=VLOOKUP($E1376,Template!$AK$5:$AM$17,3,FALSE),$AD1376*$F1376,0),"0.00")</f>
        <v>0.00</v>
      </c>
      <c r="AF1376" s="46" t="str">
        <f>IFERROR(IF(AF$3=VLOOKUP($E1376,Template!$AK$5:$AM$17,3,FALSE),$AD1376*$F1376,0),"0.00")</f>
        <v>0.00</v>
      </c>
      <c r="AG1376" s="28">
        <f t="shared" si="3813"/>
        <v>0</v>
      </c>
      <c r="AH1376" s="13" t="s">
        <v>40</v>
      </c>
      <c r="AI1376" s="13" t="s">
        <v>41</v>
      </c>
      <c r="AK1376" s="14" t="s">
        <v>21</v>
      </c>
      <c r="AL1376" s="15">
        <v>0.05</v>
      </c>
      <c r="AM1376" s="16" t="s">
        <v>3</v>
      </c>
    </row>
    <row r="1377" spans="1:39" ht="13.8" x14ac:dyDescent="0.25">
      <c r="A1377" s="19" t="s">
        <v>4</v>
      </c>
      <c r="B1377" s="19"/>
      <c r="C1377" s="20"/>
      <c r="D1377" s="20"/>
      <c r="E1377" s="20"/>
      <c r="F1377" s="20"/>
      <c r="G1377" s="44"/>
      <c r="H1377" s="44"/>
      <c r="I1377" s="21">
        <f t="shared" ref="I1377:K1377" si="3838">SUM(I1365:I1376)</f>
        <v>0</v>
      </c>
      <c r="J1377" s="21">
        <f t="shared" si="3838"/>
        <v>0</v>
      </c>
      <c r="K1377" s="21">
        <f t="shared" si="3838"/>
        <v>0</v>
      </c>
      <c r="L1377" s="21">
        <f>L1376</f>
        <v>0</v>
      </c>
      <c r="M1377" s="21">
        <f>SUM(M1365:M1376)</f>
        <v>0</v>
      </c>
      <c r="N1377" s="21">
        <f t="shared" ref="N1377:O1377" si="3839">SUM(N1365:N1376)</f>
        <v>0</v>
      </c>
      <c r="O1377" s="21">
        <f t="shared" si="3839"/>
        <v>0</v>
      </c>
      <c r="P1377" s="21"/>
      <c r="Q1377" s="22"/>
      <c r="R1377" s="21">
        <f t="shared" ref="R1377:AI1377" si="3840">SUM(R1365:R1376)</f>
        <v>0</v>
      </c>
      <c r="S1377" s="21">
        <f t="shared" si="3840"/>
        <v>0</v>
      </c>
      <c r="T1377" s="21">
        <f t="shared" si="3840"/>
        <v>0</v>
      </c>
      <c r="U1377" s="21">
        <f t="shared" si="3840"/>
        <v>0</v>
      </c>
      <c r="V1377" s="21">
        <f t="shared" si="3840"/>
        <v>0</v>
      </c>
      <c r="W1377" s="21">
        <f t="shared" si="3840"/>
        <v>0</v>
      </c>
      <c r="X1377" s="21">
        <f t="shared" si="3840"/>
        <v>0</v>
      </c>
      <c r="Y1377" s="21">
        <f t="shared" si="3840"/>
        <v>0</v>
      </c>
      <c r="Z1377" s="21">
        <f t="shared" si="3840"/>
        <v>0</v>
      </c>
      <c r="AA1377" s="21">
        <f t="shared" si="3840"/>
        <v>0</v>
      </c>
      <c r="AB1377" s="21">
        <f t="shared" si="3840"/>
        <v>0</v>
      </c>
      <c r="AC1377" s="21">
        <f t="shared" si="3840"/>
        <v>0</v>
      </c>
      <c r="AD1377" s="27">
        <f t="shared" si="3840"/>
        <v>0</v>
      </c>
      <c r="AE1377" s="21">
        <f t="shared" si="3840"/>
        <v>0</v>
      </c>
      <c r="AF1377" s="21">
        <f t="shared" si="3840"/>
        <v>0</v>
      </c>
      <c r="AG1377" s="27">
        <f t="shared" si="3840"/>
        <v>0</v>
      </c>
      <c r="AH1377" s="21">
        <f t="shared" si="3840"/>
        <v>0</v>
      </c>
      <c r="AI1377" s="21">
        <f t="shared" si="3840"/>
        <v>0</v>
      </c>
      <c r="AK1377" s="14" t="s">
        <v>71</v>
      </c>
      <c r="AL1377" s="15">
        <v>0.05</v>
      </c>
      <c r="AM1377" s="16" t="s">
        <v>3</v>
      </c>
    </row>
    <row r="1378" spans="1:39" x14ac:dyDescent="0.25">
      <c r="A1378" s="2"/>
      <c r="G1378" s="2"/>
      <c r="H1378" s="2"/>
      <c r="O1378" s="2"/>
      <c r="P1378" s="2"/>
    </row>
    <row r="1379" spans="1:39" ht="42" customHeight="1" x14ac:dyDescent="0.25">
      <c r="A1379" s="223" t="s">
        <v>63</v>
      </c>
      <c r="B1379" s="223" t="s">
        <v>43</v>
      </c>
      <c r="C1379" s="224" t="s">
        <v>19</v>
      </c>
      <c r="D1379" s="226"/>
      <c r="E1379" s="223" t="s">
        <v>14</v>
      </c>
      <c r="F1379" s="223" t="s">
        <v>38</v>
      </c>
      <c r="G1379" s="223" t="s">
        <v>1</v>
      </c>
      <c r="H1379" s="223" t="s">
        <v>5</v>
      </c>
      <c r="I1379" s="225" t="s">
        <v>31</v>
      </c>
      <c r="J1379" s="225" t="s">
        <v>32</v>
      </c>
      <c r="K1379" s="225" t="s">
        <v>48</v>
      </c>
      <c r="L1379" s="225" t="s">
        <v>0</v>
      </c>
      <c r="M1379" s="4" t="s">
        <v>45</v>
      </c>
      <c r="N1379" s="4" t="s">
        <v>46</v>
      </c>
      <c r="O1379" s="4" t="s">
        <v>47</v>
      </c>
      <c r="P1379" s="225" t="s">
        <v>50</v>
      </c>
      <c r="Q1379" s="225" t="s">
        <v>33</v>
      </c>
      <c r="R1379" s="4" t="s">
        <v>51</v>
      </c>
      <c r="S1379" s="4" t="s">
        <v>52</v>
      </c>
      <c r="T1379" s="4" t="s">
        <v>53</v>
      </c>
      <c r="U1379" s="4" t="s">
        <v>54</v>
      </c>
      <c r="V1379" s="4" t="s">
        <v>55</v>
      </c>
      <c r="W1379" s="4" t="s">
        <v>56</v>
      </c>
      <c r="X1379" s="4" t="s">
        <v>57</v>
      </c>
      <c r="Y1379" s="4" t="s">
        <v>58</v>
      </c>
      <c r="Z1379" s="4" t="s">
        <v>59</v>
      </c>
      <c r="AA1379" s="4" t="s">
        <v>62</v>
      </c>
      <c r="AB1379" s="4" t="s">
        <v>60</v>
      </c>
      <c r="AC1379" s="4" t="s">
        <v>61</v>
      </c>
      <c r="AD1379" s="233" t="s">
        <v>34</v>
      </c>
      <c r="AE1379" s="231" t="s">
        <v>2</v>
      </c>
      <c r="AF1379" s="231" t="s">
        <v>3</v>
      </c>
      <c r="AG1379" s="233" t="s">
        <v>35</v>
      </c>
      <c r="AH1379" s="223" t="s">
        <v>36</v>
      </c>
      <c r="AI1379" s="223" t="s">
        <v>37</v>
      </c>
      <c r="AK1379" s="229" t="s">
        <v>30</v>
      </c>
      <c r="AL1379" s="229"/>
      <c r="AM1379" s="229"/>
    </row>
    <row r="1380" spans="1:39" s="6" customFormat="1" ht="35.25" customHeight="1" x14ac:dyDescent="0.3">
      <c r="A1380" s="224"/>
      <c r="B1380" s="224"/>
      <c r="C1380" s="224"/>
      <c r="D1380" s="227"/>
      <c r="E1380" s="223"/>
      <c r="F1380" s="223"/>
      <c r="G1380" s="223"/>
      <c r="H1380" s="223"/>
      <c r="I1380" s="230"/>
      <c r="J1380" s="230"/>
      <c r="K1380" s="230"/>
      <c r="L1380" s="230"/>
      <c r="M1380" s="5">
        <v>0</v>
      </c>
      <c r="N1380" s="5">
        <v>625000</v>
      </c>
      <c r="O1380" s="5">
        <v>1250000</v>
      </c>
      <c r="P1380" s="225"/>
      <c r="Q1380" s="225"/>
      <c r="R1380" s="29">
        <v>4.95E-4</v>
      </c>
      <c r="S1380" s="29">
        <v>9.5200000000000005E-4</v>
      </c>
      <c r="T1380" s="29">
        <v>1.5900000000000001E-3</v>
      </c>
      <c r="U1380" s="29">
        <v>1.1169999999999999E-3</v>
      </c>
      <c r="V1380" s="29">
        <v>2.189E-3</v>
      </c>
      <c r="W1380" s="29">
        <v>4.5430000000000002E-3</v>
      </c>
      <c r="X1380" s="29">
        <v>8.8199999999999997E-4</v>
      </c>
      <c r="Y1380" s="29">
        <v>1.6949999999999999E-3</v>
      </c>
      <c r="Z1380" s="29">
        <v>2.8319999999999999E-3</v>
      </c>
      <c r="AA1380" s="29">
        <v>1.9889999999999999E-3</v>
      </c>
      <c r="AB1380" s="29">
        <v>3.8999999999999998E-3</v>
      </c>
      <c r="AC1380" s="29">
        <v>8.0949999999999998E-3</v>
      </c>
      <c r="AD1380" s="233"/>
      <c r="AE1380" s="232"/>
      <c r="AF1380" s="232"/>
      <c r="AG1380" s="234"/>
      <c r="AH1380" s="223"/>
      <c r="AI1380" s="223"/>
      <c r="AK1380" s="229"/>
      <c r="AL1380" s="229"/>
      <c r="AM1380" s="229"/>
    </row>
    <row r="1381" spans="1:39" s="3" customFormat="1" ht="13.8" x14ac:dyDescent="0.25">
      <c r="A1381" s="7" t="s">
        <v>44</v>
      </c>
      <c r="B1381" s="7" t="s">
        <v>42</v>
      </c>
      <c r="C1381" s="8" t="s">
        <v>39</v>
      </c>
      <c r="D1381" s="30"/>
      <c r="E1381" s="8" t="s">
        <v>64</v>
      </c>
      <c r="F1381" s="9" t="str">
        <f>IFERROR(VLOOKUP(E1381,Template!$AK$5:$AL$17,2,FALSE),"")</f>
        <v/>
      </c>
      <c r="G1381" s="41" t="s">
        <v>7</v>
      </c>
      <c r="H1381" s="41" t="s">
        <v>6</v>
      </c>
      <c r="I1381" s="32" t="s">
        <v>65</v>
      </c>
      <c r="J1381" s="32" t="s">
        <v>66</v>
      </c>
      <c r="K1381" s="33">
        <f>IFERROR(I1381+J1381,0)</f>
        <v>0</v>
      </c>
      <c r="L1381" s="33">
        <f>IFERROR(K1381,"")</f>
        <v>0</v>
      </c>
      <c r="M1381" s="34">
        <f t="shared" ref="M1381:M1392" si="3841">IF(L1381&lt;=$N$4,K1381,IF(L1380&gt;$N$4,0,$N$4-L1380))</f>
        <v>0</v>
      </c>
      <c r="N1381" s="34">
        <f>IF(AND(L1381&gt;$N$4,L1381&lt;=$O$4),K1381-M1381,IF(AND(L1380&gt;$N$4,L1380&lt;=$O$4),$O$4-L1380,IF(L1380&gt;$O$4,0,IF(L1381&lt;$N$4,0,MIN(L1381-$N$4,$N$4)))))</f>
        <v>0</v>
      </c>
      <c r="O1381" s="34">
        <f>IF(L1381&gt;$O$4,K1381-M1381-N1381,0)</f>
        <v>0</v>
      </c>
      <c r="P1381" s="12" t="s">
        <v>94</v>
      </c>
      <c r="Q1381" s="12" t="s">
        <v>68</v>
      </c>
      <c r="R1381" s="33">
        <f>IF(AND($Q1381="LOW",$P1381="French"),M1381*R$4,0)</f>
        <v>0</v>
      </c>
      <c r="S1381" s="33">
        <f>IF(AND($Q1381="LOW",$P1381="French"),N1381*S$4,0)</f>
        <v>0</v>
      </c>
      <c r="T1381" s="33">
        <f>IF(AND($Q1381="LOW",$P1381="French"),O1381*T$4,0)</f>
        <v>0</v>
      </c>
      <c r="U1381" s="33">
        <f>IF(AND($Q1381="HIGH",$P1381="French"),M1381*U$4,0)</f>
        <v>0</v>
      </c>
      <c r="V1381" s="33">
        <f>IF(AND($Q1381="HIGH",$P1381="French"),N1381*V$4,0)</f>
        <v>0</v>
      </c>
      <c r="W1381" s="33">
        <f>IF(AND($Q1381="HIGH",$P1381="French"),O1381*W$4,0)</f>
        <v>0</v>
      </c>
      <c r="X1381" s="33">
        <f>IF(AND($Q1381="LOW",$P1381="English"),M1381*X$4,0)</f>
        <v>0</v>
      </c>
      <c r="Y1381" s="33">
        <f>IF(AND($Q1381="LOW",$P1381="English"),N1381*Y$4,0)</f>
        <v>0</v>
      </c>
      <c r="Z1381" s="33">
        <f>IF(AND($Q1381="LOW",$P1381="English"),O1381*Z$4,0)</f>
        <v>0</v>
      </c>
      <c r="AA1381" s="33">
        <f>IF(AND($Q1381="HIGH",$P1381="English"),M1381*AA$4,0)</f>
        <v>0</v>
      </c>
      <c r="AB1381" s="33">
        <f>IF(AND($Q1381="HIGH",$P1381="English"),N1381*AB$4,0)</f>
        <v>0</v>
      </c>
      <c r="AC1381" s="33">
        <f>IF(AND($Q1381="HIGH",$P1381="English"),O1381*AC$4,0)</f>
        <v>0</v>
      </c>
      <c r="AD1381" s="26">
        <f>SUM(R1381:AC1381)</f>
        <v>0</v>
      </c>
      <c r="AE1381" s="46" t="str">
        <f>IFERROR(IF(AE$3=VLOOKUP($E1381,Template!$AK$5:$AM$17,3,FALSE),$AD1381*$F1381,0),"0.00")</f>
        <v>0.00</v>
      </c>
      <c r="AF1381" s="46" t="str">
        <f>IFERROR(IF(AF$3=VLOOKUP($E1381,Template!$AK$5:$AM$17,3,FALSE),$AD1381*$F1381,0),"0.00")</f>
        <v>0.00</v>
      </c>
      <c r="AG1381" s="28">
        <f>SUM(AD1381:AF1381)</f>
        <v>0</v>
      </c>
      <c r="AH1381" s="13" t="s">
        <v>40</v>
      </c>
      <c r="AI1381" s="13" t="s">
        <v>41</v>
      </c>
      <c r="AK1381" s="14" t="s">
        <v>25</v>
      </c>
      <c r="AL1381" s="15">
        <v>0.05</v>
      </c>
      <c r="AM1381" s="16" t="s">
        <v>3</v>
      </c>
    </row>
    <row r="1382" spans="1:39" s="3" customFormat="1" ht="13.8" x14ac:dyDescent="0.25">
      <c r="A1382" s="7" t="str">
        <f>A1381</f>
        <v>(Enter Broadcasting Company Name)</v>
      </c>
      <c r="B1382" s="7" t="str">
        <f>B1381</f>
        <v>(Enter Call Letters)</v>
      </c>
      <c r="C1382" s="8" t="str">
        <f>C1381</f>
        <v>(Select AM/FM)</v>
      </c>
      <c r="D1382" s="30"/>
      <c r="E1382" s="8" t="str">
        <f>E1381</f>
        <v>(Select Station Province)</v>
      </c>
      <c r="F1382" s="9" t="str">
        <f>IFERROR(VLOOKUP(E1382,Template!$AK$5:$AL$17,2,FALSE),"")</f>
        <v/>
      </c>
      <c r="G1382" s="42" t="s">
        <v>8</v>
      </c>
      <c r="H1382" s="42" t="s">
        <v>9</v>
      </c>
      <c r="I1382" s="32" t="s">
        <v>65</v>
      </c>
      <c r="J1382" s="32" t="s">
        <v>66</v>
      </c>
      <c r="K1382" s="33">
        <f t="shared" ref="K1382:K1392" si="3842">IFERROR(I1382+J1382,0)</f>
        <v>0</v>
      </c>
      <c r="L1382" s="33">
        <f t="shared" ref="L1382:L1392" si="3843">IFERROR(L1381+K1382,"")</f>
        <v>0</v>
      </c>
      <c r="M1382" s="34">
        <f t="shared" si="3841"/>
        <v>0</v>
      </c>
      <c r="N1382" s="34">
        <f>IF(AND(L1382&gt;$N$4,L1382&lt;=$O$4),K1382-M1382,IF(AND(L1381&gt;$N$4,L1381&lt;=$O$4),$O$4-L1381,IF(L1381&gt;$O$4,0,IF(L1382&lt;$N$4,0,MIN(L1382-$N$4,$N$4)))))</f>
        <v>0</v>
      </c>
      <c r="O1382" s="34">
        <f t="shared" ref="O1382:O1392" si="3844">IF(L1382&gt;$O$4,K1382-M1382-N1382,0)</f>
        <v>0</v>
      </c>
      <c r="P1382" s="12" t="str">
        <f>P1381</f>
        <v>(Select Language)</v>
      </c>
      <c r="Q1382" s="12" t="str">
        <f>Q1381</f>
        <v>(Select Usage)</v>
      </c>
      <c r="R1382" s="33">
        <f t="shared" ref="R1382:R1392" si="3845">IF(AND($Q1382="LOW",$P1382="French"),M1382*R$4,0)</f>
        <v>0</v>
      </c>
      <c r="S1382" s="33">
        <f t="shared" ref="S1382:S1392" si="3846">IF(AND($Q1382="LOW",$P1382="French"),N1382*S$4,0)</f>
        <v>0</v>
      </c>
      <c r="T1382" s="33">
        <f t="shared" ref="T1382:T1392" si="3847">IF(AND($Q1382="LOW",$P1382="French"),O1382*T$4,0)</f>
        <v>0</v>
      </c>
      <c r="U1382" s="33">
        <f t="shared" ref="U1382:U1392" si="3848">IF(AND($Q1382="HIGH",$P1382="French"),M1382*U$4,0)</f>
        <v>0</v>
      </c>
      <c r="V1382" s="33">
        <f t="shared" ref="V1382:V1392" si="3849">IF(AND($Q1382="HIGH",$P1382="French"),N1382*V$4,0)</f>
        <v>0</v>
      </c>
      <c r="W1382" s="33">
        <f t="shared" ref="W1382:W1392" si="3850">IF(AND($Q1382="HIGH",$P1382="French"),O1382*W$4,0)</f>
        <v>0</v>
      </c>
      <c r="X1382" s="33">
        <f t="shared" ref="X1382:X1392" si="3851">IF(AND($Q1382="LOW",$P1382="English"),M1382*X$4,0)</f>
        <v>0</v>
      </c>
      <c r="Y1382" s="33">
        <f t="shared" ref="Y1382:Y1392" si="3852">IF(AND($Q1382="LOW",$P1382="English"),N1382*Y$4,0)</f>
        <v>0</v>
      </c>
      <c r="Z1382" s="33">
        <f t="shared" ref="Z1382:Z1392" si="3853">IF(AND($Q1382="LOW",$P1382="English"),O1382*Z$4,0)</f>
        <v>0</v>
      </c>
      <c r="AA1382" s="33">
        <f t="shared" ref="AA1382:AA1392" si="3854">IF(AND($Q1382="HIGH",$P1382="English"),M1382*AA$4,0)</f>
        <v>0</v>
      </c>
      <c r="AB1382" s="33">
        <f t="shared" ref="AB1382:AB1392" si="3855">IF(AND($Q1382="HIGH",$P1382="English"),N1382*AB$4,0)</f>
        <v>0</v>
      </c>
      <c r="AC1382" s="33">
        <f t="shared" ref="AC1382:AC1392" si="3856">IF(AND($Q1382="HIGH",$P1382="English"),O1382*AC$4,0)</f>
        <v>0</v>
      </c>
      <c r="AD1382" s="26">
        <f t="shared" ref="AD1382:AD1386" si="3857">SUM(R1382:AC1382)</f>
        <v>0</v>
      </c>
      <c r="AE1382" s="46" t="str">
        <f>IFERROR(IF(AE$3=VLOOKUP($E1382,Template!$AK$5:$AM$17,3,FALSE),$AD1382*$F1382,0),"0.00")</f>
        <v>0.00</v>
      </c>
      <c r="AF1382" s="46" t="str">
        <f>IFERROR(IF(AF$3=VLOOKUP($E1382,Template!$AK$5:$AM$17,3,FALSE),$AD1382*$F1382,0),"0.00")</f>
        <v>0.00</v>
      </c>
      <c r="AG1382" s="28">
        <f t="shared" ref="AG1382:AG1392" si="3858">SUM(AD1382:AF1382)</f>
        <v>0</v>
      </c>
      <c r="AH1382" s="13" t="s">
        <v>40</v>
      </c>
      <c r="AI1382" s="13" t="s">
        <v>41</v>
      </c>
      <c r="AK1382" s="14" t="s">
        <v>23</v>
      </c>
      <c r="AL1382" s="15">
        <v>0.05</v>
      </c>
      <c r="AM1382" s="16" t="s">
        <v>3</v>
      </c>
    </row>
    <row r="1383" spans="1:39" s="3" customFormat="1" ht="13.8" x14ac:dyDescent="0.25">
      <c r="A1383" s="7" t="str">
        <f t="shared" ref="A1383:C1383" si="3859">A1382</f>
        <v>(Enter Broadcasting Company Name)</v>
      </c>
      <c r="B1383" s="7" t="str">
        <f t="shared" si="3859"/>
        <v>(Enter Call Letters)</v>
      </c>
      <c r="C1383" s="8" t="str">
        <f t="shared" si="3859"/>
        <v>(Select AM/FM)</v>
      </c>
      <c r="D1383" s="30"/>
      <c r="E1383" s="8" t="str">
        <f t="shared" ref="E1383:E1392" si="3860">E1382</f>
        <v>(Select Station Province)</v>
      </c>
      <c r="F1383" s="9" t="str">
        <f>IFERROR(VLOOKUP(E1383,Template!$AK$5:$AL$17,2,FALSE),"")</f>
        <v/>
      </c>
      <c r="G1383" s="42" t="s">
        <v>6</v>
      </c>
      <c r="H1383" s="42" t="s">
        <v>10</v>
      </c>
      <c r="I1383" s="32" t="s">
        <v>65</v>
      </c>
      <c r="J1383" s="32" t="s">
        <v>66</v>
      </c>
      <c r="K1383" s="33">
        <f t="shared" si="3842"/>
        <v>0</v>
      </c>
      <c r="L1383" s="33">
        <f t="shared" si="3843"/>
        <v>0</v>
      </c>
      <c r="M1383" s="34">
        <f t="shared" si="3841"/>
        <v>0</v>
      </c>
      <c r="N1383" s="34">
        <f t="shared" ref="N1383:N1392" si="3861">IF(AND(L1383&gt;$N$4,L1383&lt;=$O$4),K1383-M1383,IF(AND(L1382&gt;$N$4,L1382&lt;=$O$4),$O$4-L1382,IF(L1382&gt;$O$4,0,IF(L1383&lt;$N$4,0,MIN(L1383-$N$4,$N$4)))))</f>
        <v>0</v>
      </c>
      <c r="O1383" s="34">
        <f t="shared" si="3844"/>
        <v>0</v>
      </c>
      <c r="P1383" s="12" t="str">
        <f t="shared" ref="P1383:Q1383" si="3862">P1382</f>
        <v>(Select Language)</v>
      </c>
      <c r="Q1383" s="12" t="str">
        <f t="shared" si="3862"/>
        <v>(Select Usage)</v>
      </c>
      <c r="R1383" s="33">
        <f t="shared" si="3845"/>
        <v>0</v>
      </c>
      <c r="S1383" s="33">
        <f t="shared" si="3846"/>
        <v>0</v>
      </c>
      <c r="T1383" s="33">
        <f t="shared" si="3847"/>
        <v>0</v>
      </c>
      <c r="U1383" s="33">
        <f t="shared" si="3848"/>
        <v>0</v>
      </c>
      <c r="V1383" s="33">
        <f t="shared" si="3849"/>
        <v>0</v>
      </c>
      <c r="W1383" s="33">
        <f t="shared" si="3850"/>
        <v>0</v>
      </c>
      <c r="X1383" s="33">
        <f t="shared" si="3851"/>
        <v>0</v>
      </c>
      <c r="Y1383" s="33">
        <f t="shared" si="3852"/>
        <v>0</v>
      </c>
      <c r="Z1383" s="33">
        <f t="shared" si="3853"/>
        <v>0</v>
      </c>
      <c r="AA1383" s="33">
        <f t="shared" si="3854"/>
        <v>0</v>
      </c>
      <c r="AB1383" s="33">
        <f t="shared" si="3855"/>
        <v>0</v>
      </c>
      <c r="AC1383" s="33">
        <f t="shared" si="3856"/>
        <v>0</v>
      </c>
      <c r="AD1383" s="26">
        <f t="shared" si="3857"/>
        <v>0</v>
      </c>
      <c r="AE1383" s="46" t="str">
        <f>IFERROR(IF(AE$3=VLOOKUP($E1383,Template!$AK$5:$AM$17,3,FALSE),$AD1383*$F1383,0),"0.00")</f>
        <v>0.00</v>
      </c>
      <c r="AF1383" s="46" t="str">
        <f>IFERROR(IF(AF$3=VLOOKUP($E1383,Template!$AK$5:$AM$17,3,FALSE),$AD1383*$F1383,0),"0.00")</f>
        <v>0.00</v>
      </c>
      <c r="AG1383" s="28">
        <f t="shared" si="3858"/>
        <v>0</v>
      </c>
      <c r="AH1383" s="13" t="s">
        <v>40</v>
      </c>
      <c r="AI1383" s="13" t="s">
        <v>41</v>
      </c>
      <c r="AK1383" s="14" t="s">
        <v>24</v>
      </c>
      <c r="AL1383" s="15">
        <v>0.05</v>
      </c>
      <c r="AM1383" s="16" t="s">
        <v>3</v>
      </c>
    </row>
    <row r="1384" spans="1:39" s="3" customFormat="1" ht="13.8" x14ac:dyDescent="0.25">
      <c r="A1384" s="7" t="str">
        <f t="shared" ref="A1384:C1384" si="3863">A1383</f>
        <v>(Enter Broadcasting Company Name)</v>
      </c>
      <c r="B1384" s="7" t="str">
        <f t="shared" si="3863"/>
        <v>(Enter Call Letters)</v>
      </c>
      <c r="C1384" s="8" t="str">
        <f t="shared" si="3863"/>
        <v>(Select AM/FM)</v>
      </c>
      <c r="D1384" s="30"/>
      <c r="E1384" s="8" t="str">
        <f t="shared" si="3860"/>
        <v>(Select Station Province)</v>
      </c>
      <c r="F1384" s="9" t="str">
        <f>IFERROR(VLOOKUP(E1384,Template!$AK$5:$AL$17,2,FALSE),"")</f>
        <v/>
      </c>
      <c r="G1384" s="42" t="s">
        <v>9</v>
      </c>
      <c r="H1384" s="42" t="s">
        <v>11</v>
      </c>
      <c r="I1384" s="32" t="s">
        <v>65</v>
      </c>
      <c r="J1384" s="32" t="s">
        <v>66</v>
      </c>
      <c r="K1384" s="33">
        <f t="shared" si="3842"/>
        <v>0</v>
      </c>
      <c r="L1384" s="33">
        <f t="shared" si="3843"/>
        <v>0</v>
      </c>
      <c r="M1384" s="34">
        <f t="shared" si="3841"/>
        <v>0</v>
      </c>
      <c r="N1384" s="34">
        <f t="shared" si="3861"/>
        <v>0</v>
      </c>
      <c r="O1384" s="34">
        <f t="shared" si="3844"/>
        <v>0</v>
      </c>
      <c r="P1384" s="12" t="str">
        <f t="shared" ref="P1384:Q1384" si="3864">P1383</f>
        <v>(Select Language)</v>
      </c>
      <c r="Q1384" s="12" t="str">
        <f t="shared" si="3864"/>
        <v>(Select Usage)</v>
      </c>
      <c r="R1384" s="33">
        <f t="shared" si="3845"/>
        <v>0</v>
      </c>
      <c r="S1384" s="33">
        <f t="shared" si="3846"/>
        <v>0</v>
      </c>
      <c r="T1384" s="33">
        <f t="shared" si="3847"/>
        <v>0</v>
      </c>
      <c r="U1384" s="33">
        <f t="shared" si="3848"/>
        <v>0</v>
      </c>
      <c r="V1384" s="33">
        <f t="shared" si="3849"/>
        <v>0</v>
      </c>
      <c r="W1384" s="33">
        <f t="shared" si="3850"/>
        <v>0</v>
      </c>
      <c r="X1384" s="33">
        <f t="shared" si="3851"/>
        <v>0</v>
      </c>
      <c r="Y1384" s="33">
        <f t="shared" si="3852"/>
        <v>0</v>
      </c>
      <c r="Z1384" s="33">
        <f t="shared" si="3853"/>
        <v>0</v>
      </c>
      <c r="AA1384" s="33">
        <f t="shared" si="3854"/>
        <v>0</v>
      </c>
      <c r="AB1384" s="33">
        <f t="shared" si="3855"/>
        <v>0</v>
      </c>
      <c r="AC1384" s="33">
        <f t="shared" si="3856"/>
        <v>0</v>
      </c>
      <c r="AD1384" s="26">
        <f t="shared" si="3857"/>
        <v>0</v>
      </c>
      <c r="AE1384" s="46" t="str">
        <f>IFERROR(IF(AE$3=VLOOKUP($E1384,Template!$AK$5:$AM$17,3,FALSE),$AD1384*$F1384,0),"0.00")</f>
        <v>0.00</v>
      </c>
      <c r="AF1384" s="46" t="str">
        <f>IFERROR(IF(AF$3=VLOOKUP($E1384,Template!$AK$5:$AM$17,3,FALSE),$AD1384*$F1384,0),"0.00")</f>
        <v>0.00</v>
      </c>
      <c r="AG1384" s="28">
        <f t="shared" si="3858"/>
        <v>0</v>
      </c>
      <c r="AH1384" s="13" t="s">
        <v>40</v>
      </c>
      <c r="AI1384" s="13" t="s">
        <v>41</v>
      </c>
      <c r="AK1384" s="14" t="s">
        <v>22</v>
      </c>
      <c r="AL1384" s="15">
        <v>0.15</v>
      </c>
      <c r="AM1384" s="16" t="s">
        <v>2</v>
      </c>
    </row>
    <row r="1385" spans="1:39" s="3" customFormat="1" ht="13.8" x14ac:dyDescent="0.25">
      <c r="A1385" s="7" t="str">
        <f t="shared" ref="A1385:C1385" si="3865">A1384</f>
        <v>(Enter Broadcasting Company Name)</v>
      </c>
      <c r="B1385" s="7" t="str">
        <f t="shared" si="3865"/>
        <v>(Enter Call Letters)</v>
      </c>
      <c r="C1385" s="8" t="str">
        <f t="shared" si="3865"/>
        <v>(Select AM/FM)</v>
      </c>
      <c r="D1385" s="30"/>
      <c r="E1385" s="8" t="str">
        <f t="shared" si="3860"/>
        <v>(Select Station Province)</v>
      </c>
      <c r="F1385" s="9" t="str">
        <f>IFERROR(VLOOKUP(E1385,Template!$AK$5:$AL$17,2,FALSE),"")</f>
        <v/>
      </c>
      <c r="G1385" s="42" t="s">
        <v>10</v>
      </c>
      <c r="H1385" s="42" t="s">
        <v>12</v>
      </c>
      <c r="I1385" s="32" t="s">
        <v>65</v>
      </c>
      <c r="J1385" s="32" t="s">
        <v>66</v>
      </c>
      <c r="K1385" s="33">
        <f t="shared" si="3842"/>
        <v>0</v>
      </c>
      <c r="L1385" s="33">
        <f t="shared" si="3843"/>
        <v>0</v>
      </c>
      <c r="M1385" s="34">
        <f t="shared" si="3841"/>
        <v>0</v>
      </c>
      <c r="N1385" s="34">
        <f t="shared" si="3861"/>
        <v>0</v>
      </c>
      <c r="O1385" s="34">
        <f t="shared" si="3844"/>
        <v>0</v>
      </c>
      <c r="P1385" s="12" t="str">
        <f t="shared" ref="P1385:Q1385" si="3866">P1384</f>
        <v>(Select Language)</v>
      </c>
      <c r="Q1385" s="12" t="str">
        <f t="shared" si="3866"/>
        <v>(Select Usage)</v>
      </c>
      <c r="R1385" s="33">
        <f t="shared" si="3845"/>
        <v>0</v>
      </c>
      <c r="S1385" s="33">
        <f t="shared" si="3846"/>
        <v>0</v>
      </c>
      <c r="T1385" s="33">
        <f t="shared" si="3847"/>
        <v>0</v>
      </c>
      <c r="U1385" s="33">
        <f t="shared" si="3848"/>
        <v>0</v>
      </c>
      <c r="V1385" s="33">
        <f t="shared" si="3849"/>
        <v>0</v>
      </c>
      <c r="W1385" s="33">
        <f t="shared" si="3850"/>
        <v>0</v>
      </c>
      <c r="X1385" s="33">
        <f t="shared" si="3851"/>
        <v>0</v>
      </c>
      <c r="Y1385" s="33">
        <f t="shared" si="3852"/>
        <v>0</v>
      </c>
      <c r="Z1385" s="33">
        <f t="shared" si="3853"/>
        <v>0</v>
      </c>
      <c r="AA1385" s="33">
        <f t="shared" si="3854"/>
        <v>0</v>
      </c>
      <c r="AB1385" s="33">
        <f t="shared" si="3855"/>
        <v>0</v>
      </c>
      <c r="AC1385" s="33">
        <f t="shared" si="3856"/>
        <v>0</v>
      </c>
      <c r="AD1385" s="26">
        <f t="shared" si="3857"/>
        <v>0</v>
      </c>
      <c r="AE1385" s="46" t="str">
        <f>IFERROR(IF(AE$3=VLOOKUP($E1385,Template!$AK$5:$AM$17,3,FALSE),$AD1385*$F1385,0),"0.00")</f>
        <v>0.00</v>
      </c>
      <c r="AF1385" s="46" t="str">
        <f>IFERROR(IF(AF$3=VLOOKUP($E1385,Template!$AK$5:$AM$17,3,FALSE),$AD1385*$F1385,0),"0.00")</f>
        <v>0.00</v>
      </c>
      <c r="AG1385" s="28">
        <f t="shared" si="3858"/>
        <v>0</v>
      </c>
      <c r="AH1385" s="13" t="s">
        <v>40</v>
      </c>
      <c r="AI1385" s="13" t="s">
        <v>41</v>
      </c>
      <c r="AK1385" s="14" t="s">
        <v>26</v>
      </c>
      <c r="AL1385" s="15">
        <v>0.15</v>
      </c>
      <c r="AM1385" s="16" t="s">
        <v>2</v>
      </c>
    </row>
    <row r="1386" spans="1:39" s="3" customFormat="1" ht="13.8" x14ac:dyDescent="0.25">
      <c r="A1386" s="7" t="str">
        <f t="shared" ref="A1386:C1386" si="3867">A1385</f>
        <v>(Enter Broadcasting Company Name)</v>
      </c>
      <c r="B1386" s="7" t="str">
        <f t="shared" si="3867"/>
        <v>(Enter Call Letters)</v>
      </c>
      <c r="C1386" s="8" t="str">
        <f t="shared" si="3867"/>
        <v>(Select AM/FM)</v>
      </c>
      <c r="D1386" s="30"/>
      <c r="E1386" s="8" t="str">
        <f t="shared" si="3860"/>
        <v>(Select Station Province)</v>
      </c>
      <c r="F1386" s="9" t="str">
        <f>IFERROR(VLOOKUP(E1386,Template!$AK$5:$AL$17,2,FALSE),"")</f>
        <v/>
      </c>
      <c r="G1386" s="42" t="s">
        <v>11</v>
      </c>
      <c r="H1386" s="42" t="s">
        <v>13</v>
      </c>
      <c r="I1386" s="32" t="s">
        <v>65</v>
      </c>
      <c r="J1386" s="32" t="s">
        <v>66</v>
      </c>
      <c r="K1386" s="33">
        <f t="shared" si="3842"/>
        <v>0</v>
      </c>
      <c r="L1386" s="33">
        <f t="shared" si="3843"/>
        <v>0</v>
      </c>
      <c r="M1386" s="34">
        <f t="shared" si="3841"/>
        <v>0</v>
      </c>
      <c r="N1386" s="34">
        <f t="shared" si="3861"/>
        <v>0</v>
      </c>
      <c r="O1386" s="34">
        <f t="shared" si="3844"/>
        <v>0</v>
      </c>
      <c r="P1386" s="12" t="str">
        <f t="shared" ref="P1386:Q1386" si="3868">P1385</f>
        <v>(Select Language)</v>
      </c>
      <c r="Q1386" s="12" t="str">
        <f t="shared" si="3868"/>
        <v>(Select Usage)</v>
      </c>
      <c r="R1386" s="33">
        <f t="shared" si="3845"/>
        <v>0</v>
      </c>
      <c r="S1386" s="33">
        <f t="shared" si="3846"/>
        <v>0</v>
      </c>
      <c r="T1386" s="33">
        <f t="shared" si="3847"/>
        <v>0</v>
      </c>
      <c r="U1386" s="33">
        <f t="shared" si="3848"/>
        <v>0</v>
      </c>
      <c r="V1386" s="33">
        <f t="shared" si="3849"/>
        <v>0</v>
      </c>
      <c r="W1386" s="33">
        <f t="shared" si="3850"/>
        <v>0</v>
      </c>
      <c r="X1386" s="33">
        <f t="shared" si="3851"/>
        <v>0</v>
      </c>
      <c r="Y1386" s="33">
        <f t="shared" si="3852"/>
        <v>0</v>
      </c>
      <c r="Z1386" s="33">
        <f t="shared" si="3853"/>
        <v>0</v>
      </c>
      <c r="AA1386" s="33">
        <f t="shared" si="3854"/>
        <v>0</v>
      </c>
      <c r="AB1386" s="33">
        <f t="shared" si="3855"/>
        <v>0</v>
      </c>
      <c r="AC1386" s="33">
        <f t="shared" si="3856"/>
        <v>0</v>
      </c>
      <c r="AD1386" s="26">
        <f t="shared" si="3857"/>
        <v>0</v>
      </c>
      <c r="AE1386" s="46" t="str">
        <f>IFERROR(IF(AE$3=VLOOKUP($E1386,Template!$AK$5:$AM$17,3,FALSE),$AD1386*$F1386,0),"0.00")</f>
        <v>0.00</v>
      </c>
      <c r="AF1386" s="46" t="str">
        <f>IFERROR(IF(AF$3=VLOOKUP($E1386,Template!$AK$5:$AM$17,3,FALSE),$AD1386*$F1386,0),"0.00")</f>
        <v>0.00</v>
      </c>
      <c r="AG1386" s="28">
        <f t="shared" si="3858"/>
        <v>0</v>
      </c>
      <c r="AH1386" s="13" t="s">
        <v>40</v>
      </c>
      <c r="AI1386" s="13" t="s">
        <v>41</v>
      </c>
      <c r="AK1386" s="14" t="s">
        <v>27</v>
      </c>
      <c r="AL1386" s="15">
        <v>0.15</v>
      </c>
      <c r="AM1386" s="16" t="s">
        <v>2</v>
      </c>
    </row>
    <row r="1387" spans="1:39" s="3" customFormat="1" ht="13.8" x14ac:dyDescent="0.25">
      <c r="A1387" s="7" t="str">
        <f t="shared" ref="A1387:C1387" si="3869">A1386</f>
        <v>(Enter Broadcasting Company Name)</v>
      </c>
      <c r="B1387" s="7" t="str">
        <f t="shared" si="3869"/>
        <v>(Enter Call Letters)</v>
      </c>
      <c r="C1387" s="8" t="str">
        <f t="shared" si="3869"/>
        <v>(Select AM/FM)</v>
      </c>
      <c r="D1387" s="30"/>
      <c r="E1387" s="8" t="str">
        <f t="shared" si="3860"/>
        <v>(Select Station Province)</v>
      </c>
      <c r="F1387" s="9" t="str">
        <f>IFERROR(VLOOKUP(E1387,Template!$AK$5:$AL$17,2,FALSE),"")</f>
        <v/>
      </c>
      <c r="G1387" s="42" t="s">
        <v>12</v>
      </c>
      <c r="H1387" s="42" t="s">
        <v>15</v>
      </c>
      <c r="I1387" s="32" t="s">
        <v>65</v>
      </c>
      <c r="J1387" s="32" t="s">
        <v>66</v>
      </c>
      <c r="K1387" s="33">
        <f t="shared" si="3842"/>
        <v>0</v>
      </c>
      <c r="L1387" s="33">
        <f t="shared" si="3843"/>
        <v>0</v>
      </c>
      <c r="M1387" s="34">
        <f t="shared" si="3841"/>
        <v>0</v>
      </c>
      <c r="N1387" s="34">
        <f t="shared" si="3861"/>
        <v>0</v>
      </c>
      <c r="O1387" s="34">
        <f t="shared" si="3844"/>
        <v>0</v>
      </c>
      <c r="P1387" s="12" t="str">
        <f t="shared" ref="P1387:Q1387" si="3870">P1386</f>
        <v>(Select Language)</v>
      </c>
      <c r="Q1387" s="12" t="str">
        <f t="shared" si="3870"/>
        <v>(Select Usage)</v>
      </c>
      <c r="R1387" s="33">
        <f t="shared" si="3845"/>
        <v>0</v>
      </c>
      <c r="S1387" s="33">
        <f t="shared" si="3846"/>
        <v>0</v>
      </c>
      <c r="T1387" s="33">
        <f t="shared" si="3847"/>
        <v>0</v>
      </c>
      <c r="U1387" s="33">
        <f t="shared" si="3848"/>
        <v>0</v>
      </c>
      <c r="V1387" s="33">
        <f t="shared" si="3849"/>
        <v>0</v>
      </c>
      <c r="W1387" s="33">
        <f t="shared" si="3850"/>
        <v>0</v>
      </c>
      <c r="X1387" s="33">
        <f t="shared" si="3851"/>
        <v>0</v>
      </c>
      <c r="Y1387" s="33">
        <f t="shared" si="3852"/>
        <v>0</v>
      </c>
      <c r="Z1387" s="33">
        <f t="shared" si="3853"/>
        <v>0</v>
      </c>
      <c r="AA1387" s="33">
        <f t="shared" si="3854"/>
        <v>0</v>
      </c>
      <c r="AB1387" s="33">
        <f t="shared" si="3855"/>
        <v>0</v>
      </c>
      <c r="AC1387" s="33">
        <f t="shared" si="3856"/>
        <v>0</v>
      </c>
      <c r="AD1387" s="26">
        <f>SUM(R1387:AC1387)</f>
        <v>0</v>
      </c>
      <c r="AE1387" s="46" t="str">
        <f>IFERROR(IF(AE$3=VLOOKUP($E1387,Template!$AK$5:$AM$17,3,FALSE),$AD1387*$F1387,0),"0.00")</f>
        <v>0.00</v>
      </c>
      <c r="AF1387" s="46" t="str">
        <f>IFERROR(IF(AF$3=VLOOKUP($E1387,Template!$AK$5:$AM$17,3,FALSE),$AD1387*$F1387,0),"0.00")</f>
        <v>0.00</v>
      </c>
      <c r="AG1387" s="28">
        <f t="shared" si="3858"/>
        <v>0</v>
      </c>
      <c r="AH1387" s="13" t="s">
        <v>40</v>
      </c>
      <c r="AI1387" s="13" t="s">
        <v>41</v>
      </c>
      <c r="AK1387" s="14" t="s">
        <v>28</v>
      </c>
      <c r="AL1387" s="15">
        <v>0.05</v>
      </c>
      <c r="AM1387" s="16" t="s">
        <v>3</v>
      </c>
    </row>
    <row r="1388" spans="1:39" s="3" customFormat="1" ht="13.8" x14ac:dyDescent="0.25">
      <c r="A1388" s="7" t="str">
        <f t="shared" ref="A1388:C1388" si="3871">A1387</f>
        <v>(Enter Broadcasting Company Name)</v>
      </c>
      <c r="B1388" s="7" t="str">
        <f t="shared" si="3871"/>
        <v>(Enter Call Letters)</v>
      </c>
      <c r="C1388" s="8" t="str">
        <f t="shared" si="3871"/>
        <v>(Select AM/FM)</v>
      </c>
      <c r="D1388" s="30"/>
      <c r="E1388" s="8" t="str">
        <f t="shared" si="3860"/>
        <v>(Select Station Province)</v>
      </c>
      <c r="F1388" s="9" t="str">
        <f>IFERROR(VLOOKUP(E1388,Template!$AK$5:$AL$17,2,FALSE),"")</f>
        <v/>
      </c>
      <c r="G1388" s="42" t="s">
        <v>13</v>
      </c>
      <c r="H1388" s="42" t="s">
        <v>16</v>
      </c>
      <c r="I1388" s="32" t="s">
        <v>65</v>
      </c>
      <c r="J1388" s="32" t="s">
        <v>66</v>
      </c>
      <c r="K1388" s="33">
        <f t="shared" si="3842"/>
        <v>0</v>
      </c>
      <c r="L1388" s="33">
        <f t="shared" si="3843"/>
        <v>0</v>
      </c>
      <c r="M1388" s="34">
        <f t="shared" si="3841"/>
        <v>0</v>
      </c>
      <c r="N1388" s="34">
        <f t="shared" si="3861"/>
        <v>0</v>
      </c>
      <c r="O1388" s="34">
        <f t="shared" si="3844"/>
        <v>0</v>
      </c>
      <c r="P1388" s="12" t="str">
        <f t="shared" ref="P1388:Q1388" si="3872">P1387</f>
        <v>(Select Language)</v>
      </c>
      <c r="Q1388" s="12" t="str">
        <f t="shared" si="3872"/>
        <v>(Select Usage)</v>
      </c>
      <c r="R1388" s="33">
        <f t="shared" si="3845"/>
        <v>0</v>
      </c>
      <c r="S1388" s="33">
        <f t="shared" si="3846"/>
        <v>0</v>
      </c>
      <c r="T1388" s="33">
        <f t="shared" si="3847"/>
        <v>0</v>
      </c>
      <c r="U1388" s="33">
        <f t="shared" si="3848"/>
        <v>0</v>
      </c>
      <c r="V1388" s="33">
        <f t="shared" si="3849"/>
        <v>0</v>
      </c>
      <c r="W1388" s="33">
        <f t="shared" si="3850"/>
        <v>0</v>
      </c>
      <c r="X1388" s="33">
        <f t="shared" si="3851"/>
        <v>0</v>
      </c>
      <c r="Y1388" s="33">
        <f t="shared" si="3852"/>
        <v>0</v>
      </c>
      <c r="Z1388" s="33">
        <f t="shared" si="3853"/>
        <v>0</v>
      </c>
      <c r="AA1388" s="33">
        <f t="shared" si="3854"/>
        <v>0</v>
      </c>
      <c r="AB1388" s="33">
        <f t="shared" si="3855"/>
        <v>0</v>
      </c>
      <c r="AC1388" s="33">
        <f t="shared" si="3856"/>
        <v>0</v>
      </c>
      <c r="AD1388" s="26">
        <f t="shared" ref="AD1388:AD1390" si="3873">SUM(R1388:AC1388)</f>
        <v>0</v>
      </c>
      <c r="AE1388" s="46" t="str">
        <f>IFERROR(IF(AE$3=VLOOKUP($E1388,Template!$AK$5:$AM$17,3,FALSE),$AD1388*$F1388,0),"0.00")</f>
        <v>0.00</v>
      </c>
      <c r="AF1388" s="46" t="str">
        <f>IFERROR(IF(AF$3=VLOOKUP($E1388,Template!$AK$5:$AM$17,3,FALSE),$AD1388*$F1388,0),"0.00")</f>
        <v>0.00</v>
      </c>
      <c r="AG1388" s="28">
        <f t="shared" si="3858"/>
        <v>0</v>
      </c>
      <c r="AH1388" s="13" t="s">
        <v>40</v>
      </c>
      <c r="AI1388" s="13" t="s">
        <v>41</v>
      </c>
      <c r="AK1388" s="14" t="s">
        <v>70</v>
      </c>
      <c r="AL1388" s="15">
        <v>0.05</v>
      </c>
      <c r="AM1388" s="16" t="s">
        <v>3</v>
      </c>
    </row>
    <row r="1389" spans="1:39" s="3" customFormat="1" ht="13.8" x14ac:dyDescent="0.25">
      <c r="A1389" s="7" t="str">
        <f t="shared" ref="A1389:C1389" si="3874">A1388</f>
        <v>(Enter Broadcasting Company Name)</v>
      </c>
      <c r="B1389" s="7" t="str">
        <f t="shared" si="3874"/>
        <v>(Enter Call Letters)</v>
      </c>
      <c r="C1389" s="8" t="str">
        <f t="shared" si="3874"/>
        <v>(Select AM/FM)</v>
      </c>
      <c r="D1389" s="30"/>
      <c r="E1389" s="8" t="str">
        <f t="shared" si="3860"/>
        <v>(Select Station Province)</v>
      </c>
      <c r="F1389" s="9" t="str">
        <f>IFERROR(VLOOKUP(E1389,Template!$AK$5:$AL$17,2,FALSE),"")</f>
        <v/>
      </c>
      <c r="G1389" s="42" t="s">
        <v>15</v>
      </c>
      <c r="H1389" s="42" t="s">
        <v>17</v>
      </c>
      <c r="I1389" s="32" t="s">
        <v>65</v>
      </c>
      <c r="J1389" s="32" t="s">
        <v>66</v>
      </c>
      <c r="K1389" s="33">
        <f t="shared" si="3842"/>
        <v>0</v>
      </c>
      <c r="L1389" s="33">
        <f t="shared" si="3843"/>
        <v>0</v>
      </c>
      <c r="M1389" s="34">
        <f t="shared" si="3841"/>
        <v>0</v>
      </c>
      <c r="N1389" s="34">
        <f t="shared" si="3861"/>
        <v>0</v>
      </c>
      <c r="O1389" s="34">
        <f t="shared" si="3844"/>
        <v>0</v>
      </c>
      <c r="P1389" s="12" t="str">
        <f t="shared" ref="P1389:Q1389" si="3875">P1388</f>
        <v>(Select Language)</v>
      </c>
      <c r="Q1389" s="12" t="str">
        <f t="shared" si="3875"/>
        <v>(Select Usage)</v>
      </c>
      <c r="R1389" s="33">
        <f t="shared" si="3845"/>
        <v>0</v>
      </c>
      <c r="S1389" s="33">
        <f t="shared" si="3846"/>
        <v>0</v>
      </c>
      <c r="T1389" s="33">
        <f t="shared" si="3847"/>
        <v>0</v>
      </c>
      <c r="U1389" s="33">
        <f t="shared" si="3848"/>
        <v>0</v>
      </c>
      <c r="V1389" s="33">
        <f t="shared" si="3849"/>
        <v>0</v>
      </c>
      <c r="W1389" s="33">
        <f t="shared" si="3850"/>
        <v>0</v>
      </c>
      <c r="X1389" s="33">
        <f t="shared" si="3851"/>
        <v>0</v>
      </c>
      <c r="Y1389" s="33">
        <f t="shared" si="3852"/>
        <v>0</v>
      </c>
      <c r="Z1389" s="33">
        <f t="shared" si="3853"/>
        <v>0</v>
      </c>
      <c r="AA1389" s="33">
        <f t="shared" si="3854"/>
        <v>0</v>
      </c>
      <c r="AB1389" s="33">
        <f t="shared" si="3855"/>
        <v>0</v>
      </c>
      <c r="AC1389" s="33">
        <f t="shared" si="3856"/>
        <v>0</v>
      </c>
      <c r="AD1389" s="26">
        <f t="shared" si="3873"/>
        <v>0</v>
      </c>
      <c r="AE1389" s="46" t="str">
        <f>IFERROR(IF(AE$3=VLOOKUP($E1389,Template!$AK$5:$AM$17,3,FALSE),$AD1389*$F1389,0),"0.00")</f>
        <v>0.00</v>
      </c>
      <c r="AF1389" s="46" t="str">
        <f>IFERROR(IF(AF$3=VLOOKUP($E1389,Template!$AK$5:$AM$17,3,FALSE),$AD1389*$F1389,0),"0.00")</f>
        <v>0.00</v>
      </c>
      <c r="AG1389" s="28">
        <f t="shared" si="3858"/>
        <v>0</v>
      </c>
      <c r="AH1389" s="13" t="s">
        <v>40</v>
      </c>
      <c r="AI1389" s="13" t="s">
        <v>41</v>
      </c>
      <c r="AK1389" s="14" t="s">
        <v>20</v>
      </c>
      <c r="AL1389" s="15">
        <v>0.13</v>
      </c>
      <c r="AM1389" s="16" t="s">
        <v>2</v>
      </c>
    </row>
    <row r="1390" spans="1:39" s="3" customFormat="1" ht="13.8" x14ac:dyDescent="0.25">
      <c r="A1390" s="7" t="str">
        <f t="shared" ref="A1390:C1390" si="3876">A1389</f>
        <v>(Enter Broadcasting Company Name)</v>
      </c>
      <c r="B1390" s="7" t="str">
        <f t="shared" si="3876"/>
        <v>(Enter Call Letters)</v>
      </c>
      <c r="C1390" s="8" t="str">
        <f t="shared" si="3876"/>
        <v>(Select AM/FM)</v>
      </c>
      <c r="D1390" s="30"/>
      <c r="E1390" s="8" t="str">
        <f t="shared" si="3860"/>
        <v>(Select Station Province)</v>
      </c>
      <c r="F1390" s="9" t="str">
        <f>IFERROR(VLOOKUP(E1390,Template!$AK$5:$AL$17,2,FALSE),"")</f>
        <v/>
      </c>
      <c r="G1390" s="42" t="s">
        <v>16</v>
      </c>
      <c r="H1390" s="42" t="s">
        <v>18</v>
      </c>
      <c r="I1390" s="32" t="s">
        <v>65</v>
      </c>
      <c r="J1390" s="32" t="s">
        <v>66</v>
      </c>
      <c r="K1390" s="33">
        <f t="shared" si="3842"/>
        <v>0</v>
      </c>
      <c r="L1390" s="33">
        <f t="shared" si="3843"/>
        <v>0</v>
      </c>
      <c r="M1390" s="34">
        <f t="shared" si="3841"/>
        <v>0</v>
      </c>
      <c r="N1390" s="34">
        <f t="shared" si="3861"/>
        <v>0</v>
      </c>
      <c r="O1390" s="34">
        <f t="shared" si="3844"/>
        <v>0</v>
      </c>
      <c r="P1390" s="12" t="str">
        <f t="shared" ref="P1390:Q1390" si="3877">P1389</f>
        <v>(Select Language)</v>
      </c>
      <c r="Q1390" s="12" t="str">
        <f t="shared" si="3877"/>
        <v>(Select Usage)</v>
      </c>
      <c r="R1390" s="33">
        <f t="shared" si="3845"/>
        <v>0</v>
      </c>
      <c r="S1390" s="33">
        <f t="shared" si="3846"/>
        <v>0</v>
      </c>
      <c r="T1390" s="33">
        <f t="shared" si="3847"/>
        <v>0</v>
      </c>
      <c r="U1390" s="33">
        <f t="shared" si="3848"/>
        <v>0</v>
      </c>
      <c r="V1390" s="33">
        <f t="shared" si="3849"/>
        <v>0</v>
      </c>
      <c r="W1390" s="33">
        <f t="shared" si="3850"/>
        <v>0</v>
      </c>
      <c r="X1390" s="33">
        <f t="shared" si="3851"/>
        <v>0</v>
      </c>
      <c r="Y1390" s="33">
        <f t="shared" si="3852"/>
        <v>0</v>
      </c>
      <c r="Z1390" s="33">
        <f t="shared" si="3853"/>
        <v>0</v>
      </c>
      <c r="AA1390" s="33">
        <f t="shared" si="3854"/>
        <v>0</v>
      </c>
      <c r="AB1390" s="33">
        <f t="shared" si="3855"/>
        <v>0</v>
      </c>
      <c r="AC1390" s="33">
        <f t="shared" si="3856"/>
        <v>0</v>
      </c>
      <c r="AD1390" s="26">
        <f t="shared" si="3873"/>
        <v>0</v>
      </c>
      <c r="AE1390" s="46" t="str">
        <f>IFERROR(IF(AE$3=VLOOKUP($E1390,Template!$AK$5:$AM$17,3,FALSE),$AD1390*$F1390,0),"0.00")</f>
        <v>0.00</v>
      </c>
      <c r="AF1390" s="46" t="str">
        <f>IFERROR(IF(AF$3=VLOOKUP($E1390,Template!$AK$5:$AM$17,3,FALSE),$AD1390*$F1390,0),"0.00")</f>
        <v>0.00</v>
      </c>
      <c r="AG1390" s="28">
        <f t="shared" si="3858"/>
        <v>0</v>
      </c>
      <c r="AH1390" s="13" t="s">
        <v>40</v>
      </c>
      <c r="AI1390" s="13" t="s">
        <v>41</v>
      </c>
      <c r="AK1390" s="14" t="s">
        <v>69</v>
      </c>
      <c r="AL1390" s="15">
        <v>0.15</v>
      </c>
      <c r="AM1390" s="16" t="s">
        <v>2</v>
      </c>
    </row>
    <row r="1391" spans="1:39" s="3" customFormat="1" ht="13.8" x14ac:dyDescent="0.25">
      <c r="A1391" s="7" t="str">
        <f t="shared" ref="A1391:C1391" si="3878">A1390</f>
        <v>(Enter Broadcasting Company Name)</v>
      </c>
      <c r="B1391" s="7" t="str">
        <f t="shared" si="3878"/>
        <v>(Enter Call Letters)</v>
      </c>
      <c r="C1391" s="8" t="str">
        <f t="shared" si="3878"/>
        <v>(Select AM/FM)</v>
      </c>
      <c r="D1391" s="30"/>
      <c r="E1391" s="8" t="str">
        <f t="shared" si="3860"/>
        <v>(Select Station Province)</v>
      </c>
      <c r="F1391" s="9" t="str">
        <f>IFERROR(VLOOKUP(E1391,Template!$AK$5:$AL$17,2,FALSE),"")</f>
        <v/>
      </c>
      <c r="G1391" s="42" t="s">
        <v>17</v>
      </c>
      <c r="H1391" s="42" t="s">
        <v>7</v>
      </c>
      <c r="I1391" s="32" t="s">
        <v>65</v>
      </c>
      <c r="J1391" s="32" t="s">
        <v>66</v>
      </c>
      <c r="K1391" s="33">
        <f t="shared" si="3842"/>
        <v>0</v>
      </c>
      <c r="L1391" s="33">
        <f t="shared" si="3843"/>
        <v>0</v>
      </c>
      <c r="M1391" s="34">
        <f t="shared" si="3841"/>
        <v>0</v>
      </c>
      <c r="N1391" s="34">
        <f t="shared" si="3861"/>
        <v>0</v>
      </c>
      <c r="O1391" s="34">
        <f t="shared" si="3844"/>
        <v>0</v>
      </c>
      <c r="P1391" s="12" t="str">
        <f t="shared" ref="P1391:Q1391" si="3879">P1390</f>
        <v>(Select Language)</v>
      </c>
      <c r="Q1391" s="12" t="str">
        <f t="shared" si="3879"/>
        <v>(Select Usage)</v>
      </c>
      <c r="R1391" s="33">
        <f t="shared" si="3845"/>
        <v>0</v>
      </c>
      <c r="S1391" s="33">
        <f t="shared" si="3846"/>
        <v>0</v>
      </c>
      <c r="T1391" s="33">
        <f t="shared" si="3847"/>
        <v>0</v>
      </c>
      <c r="U1391" s="33">
        <f t="shared" si="3848"/>
        <v>0</v>
      </c>
      <c r="V1391" s="33">
        <f t="shared" si="3849"/>
        <v>0</v>
      </c>
      <c r="W1391" s="33">
        <f t="shared" si="3850"/>
        <v>0</v>
      </c>
      <c r="X1391" s="33">
        <f t="shared" si="3851"/>
        <v>0</v>
      </c>
      <c r="Y1391" s="33">
        <f t="shared" si="3852"/>
        <v>0</v>
      </c>
      <c r="Z1391" s="33">
        <f t="shared" si="3853"/>
        <v>0</v>
      </c>
      <c r="AA1391" s="33">
        <f t="shared" si="3854"/>
        <v>0</v>
      </c>
      <c r="AB1391" s="33">
        <f t="shared" si="3855"/>
        <v>0</v>
      </c>
      <c r="AC1391" s="33">
        <f t="shared" si="3856"/>
        <v>0</v>
      </c>
      <c r="AD1391" s="26">
        <f>SUM(R1391:AC1391)</f>
        <v>0</v>
      </c>
      <c r="AE1391" s="46" t="str">
        <f>IFERROR(IF(AE$3=VLOOKUP($E1391,Template!$AK$5:$AM$17,3,FALSE),$AD1391*$F1391,0),"0.00")</f>
        <v>0.00</v>
      </c>
      <c r="AF1391" s="46" t="str">
        <f>IFERROR(IF(AF$3=VLOOKUP($E1391,Template!$AK$5:$AM$17,3,FALSE),$AD1391*$F1391,0),"0.00")</f>
        <v>0.00</v>
      </c>
      <c r="AG1391" s="28">
        <f t="shared" si="3858"/>
        <v>0</v>
      </c>
      <c r="AH1391" s="13" t="s">
        <v>40</v>
      </c>
      <c r="AI1391" s="13" t="s">
        <v>41</v>
      </c>
      <c r="AK1391" s="14" t="s">
        <v>29</v>
      </c>
      <c r="AL1391" s="15">
        <v>0.05</v>
      </c>
      <c r="AM1391" s="16" t="s">
        <v>3</v>
      </c>
    </row>
    <row r="1392" spans="1:39" s="3" customFormat="1" ht="13.8" x14ac:dyDescent="0.25">
      <c r="A1392" s="7" t="str">
        <f t="shared" ref="A1392:C1392" si="3880">A1391</f>
        <v>(Enter Broadcasting Company Name)</v>
      </c>
      <c r="B1392" s="7" t="str">
        <f t="shared" si="3880"/>
        <v>(Enter Call Letters)</v>
      </c>
      <c r="C1392" s="8" t="str">
        <f t="shared" si="3880"/>
        <v>(Select AM/FM)</v>
      </c>
      <c r="D1392" s="30"/>
      <c r="E1392" s="8" t="str">
        <f t="shared" si="3860"/>
        <v>(Select Station Province)</v>
      </c>
      <c r="F1392" s="9" t="str">
        <f>IFERROR(VLOOKUP(E1392,Template!$AK$5:$AL$17,2,FALSE),"")</f>
        <v/>
      </c>
      <c r="G1392" s="42" t="s">
        <v>18</v>
      </c>
      <c r="H1392" s="43" t="s">
        <v>8</v>
      </c>
      <c r="I1392" s="32" t="s">
        <v>65</v>
      </c>
      <c r="J1392" s="32" t="s">
        <v>66</v>
      </c>
      <c r="K1392" s="33">
        <f t="shared" si="3842"/>
        <v>0</v>
      </c>
      <c r="L1392" s="33">
        <f t="shared" si="3843"/>
        <v>0</v>
      </c>
      <c r="M1392" s="34">
        <f t="shared" si="3841"/>
        <v>0</v>
      </c>
      <c r="N1392" s="34">
        <f t="shared" si="3861"/>
        <v>0</v>
      </c>
      <c r="O1392" s="34">
        <f t="shared" si="3844"/>
        <v>0</v>
      </c>
      <c r="P1392" s="12" t="str">
        <f t="shared" ref="P1392:Q1392" si="3881">P1391</f>
        <v>(Select Language)</v>
      </c>
      <c r="Q1392" s="12" t="str">
        <f t="shared" si="3881"/>
        <v>(Select Usage)</v>
      </c>
      <c r="R1392" s="33">
        <f t="shared" si="3845"/>
        <v>0</v>
      </c>
      <c r="S1392" s="33">
        <f t="shared" si="3846"/>
        <v>0</v>
      </c>
      <c r="T1392" s="33">
        <f t="shared" si="3847"/>
        <v>0</v>
      </c>
      <c r="U1392" s="33">
        <f t="shared" si="3848"/>
        <v>0</v>
      </c>
      <c r="V1392" s="33">
        <f t="shared" si="3849"/>
        <v>0</v>
      </c>
      <c r="W1392" s="33">
        <f t="shared" si="3850"/>
        <v>0</v>
      </c>
      <c r="X1392" s="33">
        <f t="shared" si="3851"/>
        <v>0</v>
      </c>
      <c r="Y1392" s="33">
        <f t="shared" si="3852"/>
        <v>0</v>
      </c>
      <c r="Z1392" s="33">
        <f t="shared" si="3853"/>
        <v>0</v>
      </c>
      <c r="AA1392" s="33">
        <f t="shared" si="3854"/>
        <v>0</v>
      </c>
      <c r="AB1392" s="33">
        <f t="shared" si="3855"/>
        <v>0</v>
      </c>
      <c r="AC1392" s="33">
        <f t="shared" si="3856"/>
        <v>0</v>
      </c>
      <c r="AD1392" s="26">
        <f t="shared" ref="AD1392" si="3882">SUM(R1392:AC1392)</f>
        <v>0</v>
      </c>
      <c r="AE1392" s="46" t="str">
        <f>IFERROR(IF(AE$3=VLOOKUP($E1392,Template!$AK$5:$AM$17,3,FALSE),$AD1392*$F1392,0),"0.00")</f>
        <v>0.00</v>
      </c>
      <c r="AF1392" s="46" t="str">
        <f>IFERROR(IF(AF$3=VLOOKUP($E1392,Template!$AK$5:$AM$17,3,FALSE),$AD1392*$F1392,0),"0.00")</f>
        <v>0.00</v>
      </c>
      <c r="AG1392" s="28">
        <f t="shared" si="3858"/>
        <v>0</v>
      </c>
      <c r="AH1392" s="13" t="s">
        <v>40</v>
      </c>
      <c r="AI1392" s="13" t="s">
        <v>41</v>
      </c>
      <c r="AK1392" s="14" t="s">
        <v>21</v>
      </c>
      <c r="AL1392" s="15">
        <v>0.05</v>
      </c>
      <c r="AM1392" s="16" t="s">
        <v>3</v>
      </c>
    </row>
    <row r="1393" spans="1:39" ht="13.8" x14ac:dyDescent="0.25">
      <c r="A1393" s="19" t="s">
        <v>4</v>
      </c>
      <c r="B1393" s="19"/>
      <c r="C1393" s="20"/>
      <c r="D1393" s="20"/>
      <c r="E1393" s="20"/>
      <c r="F1393" s="20"/>
      <c r="G1393" s="44"/>
      <c r="H1393" s="44"/>
      <c r="I1393" s="21">
        <f t="shared" ref="I1393:K1393" si="3883">SUM(I1381:I1392)</f>
        <v>0</v>
      </c>
      <c r="J1393" s="21">
        <f t="shared" si="3883"/>
        <v>0</v>
      </c>
      <c r="K1393" s="21">
        <f t="shared" si="3883"/>
        <v>0</v>
      </c>
      <c r="L1393" s="21">
        <f>L1392</f>
        <v>0</v>
      </c>
      <c r="M1393" s="21">
        <f>SUM(M1381:M1392)</f>
        <v>0</v>
      </c>
      <c r="N1393" s="21">
        <f t="shared" ref="N1393:O1393" si="3884">SUM(N1381:N1392)</f>
        <v>0</v>
      </c>
      <c r="O1393" s="21">
        <f t="shared" si="3884"/>
        <v>0</v>
      </c>
      <c r="P1393" s="21"/>
      <c r="Q1393" s="22"/>
      <c r="R1393" s="21">
        <f t="shared" ref="R1393:AI1393" si="3885">SUM(R1381:R1392)</f>
        <v>0</v>
      </c>
      <c r="S1393" s="21">
        <f t="shared" si="3885"/>
        <v>0</v>
      </c>
      <c r="T1393" s="21">
        <f t="shared" si="3885"/>
        <v>0</v>
      </c>
      <c r="U1393" s="21">
        <f t="shared" si="3885"/>
        <v>0</v>
      </c>
      <c r="V1393" s="21">
        <f t="shared" si="3885"/>
        <v>0</v>
      </c>
      <c r="W1393" s="21">
        <f t="shared" si="3885"/>
        <v>0</v>
      </c>
      <c r="X1393" s="21">
        <f t="shared" si="3885"/>
        <v>0</v>
      </c>
      <c r="Y1393" s="21">
        <f t="shared" si="3885"/>
        <v>0</v>
      </c>
      <c r="Z1393" s="21">
        <f t="shared" si="3885"/>
        <v>0</v>
      </c>
      <c r="AA1393" s="21">
        <f t="shared" si="3885"/>
        <v>0</v>
      </c>
      <c r="AB1393" s="21">
        <f t="shared" si="3885"/>
        <v>0</v>
      </c>
      <c r="AC1393" s="21">
        <f t="shared" si="3885"/>
        <v>0</v>
      </c>
      <c r="AD1393" s="27">
        <f t="shared" si="3885"/>
        <v>0</v>
      </c>
      <c r="AE1393" s="21">
        <f t="shared" si="3885"/>
        <v>0</v>
      </c>
      <c r="AF1393" s="21">
        <f t="shared" si="3885"/>
        <v>0</v>
      </c>
      <c r="AG1393" s="27">
        <f t="shared" si="3885"/>
        <v>0</v>
      </c>
      <c r="AH1393" s="21">
        <f t="shared" si="3885"/>
        <v>0</v>
      </c>
      <c r="AI1393" s="21">
        <f t="shared" si="3885"/>
        <v>0</v>
      </c>
      <c r="AK1393" s="14" t="s">
        <v>71</v>
      </c>
      <c r="AL1393" s="15">
        <v>0.05</v>
      </c>
      <c r="AM1393" s="16" t="s">
        <v>3</v>
      </c>
    </row>
    <row r="1394" spans="1:39" x14ac:dyDescent="0.25">
      <c r="A1394" s="2"/>
      <c r="G1394" s="2"/>
      <c r="H1394" s="2"/>
      <c r="O1394" s="2"/>
      <c r="P1394" s="2"/>
    </row>
    <row r="1395" spans="1:39" ht="42" customHeight="1" x14ac:dyDescent="0.25">
      <c r="A1395" s="223" t="s">
        <v>63</v>
      </c>
      <c r="B1395" s="223" t="s">
        <v>43</v>
      </c>
      <c r="C1395" s="224" t="s">
        <v>19</v>
      </c>
      <c r="D1395" s="226"/>
      <c r="E1395" s="223" t="s">
        <v>14</v>
      </c>
      <c r="F1395" s="223" t="s">
        <v>38</v>
      </c>
      <c r="G1395" s="223" t="s">
        <v>1</v>
      </c>
      <c r="H1395" s="223" t="s">
        <v>5</v>
      </c>
      <c r="I1395" s="225" t="s">
        <v>31</v>
      </c>
      <c r="J1395" s="225" t="s">
        <v>32</v>
      </c>
      <c r="K1395" s="225" t="s">
        <v>48</v>
      </c>
      <c r="L1395" s="225" t="s">
        <v>0</v>
      </c>
      <c r="M1395" s="4" t="s">
        <v>45</v>
      </c>
      <c r="N1395" s="4" t="s">
        <v>46</v>
      </c>
      <c r="O1395" s="4" t="s">
        <v>47</v>
      </c>
      <c r="P1395" s="225" t="s">
        <v>50</v>
      </c>
      <c r="Q1395" s="225" t="s">
        <v>33</v>
      </c>
      <c r="R1395" s="4" t="s">
        <v>51</v>
      </c>
      <c r="S1395" s="4" t="s">
        <v>52</v>
      </c>
      <c r="T1395" s="4" t="s">
        <v>53</v>
      </c>
      <c r="U1395" s="4" t="s">
        <v>54</v>
      </c>
      <c r="V1395" s="4" t="s">
        <v>55</v>
      </c>
      <c r="W1395" s="4" t="s">
        <v>56</v>
      </c>
      <c r="X1395" s="4" t="s">
        <v>57</v>
      </c>
      <c r="Y1395" s="4" t="s">
        <v>58</v>
      </c>
      <c r="Z1395" s="4" t="s">
        <v>59</v>
      </c>
      <c r="AA1395" s="4" t="s">
        <v>62</v>
      </c>
      <c r="AB1395" s="4" t="s">
        <v>60</v>
      </c>
      <c r="AC1395" s="4" t="s">
        <v>61</v>
      </c>
      <c r="AD1395" s="233" t="s">
        <v>34</v>
      </c>
      <c r="AE1395" s="231" t="s">
        <v>2</v>
      </c>
      <c r="AF1395" s="231" t="s">
        <v>3</v>
      </c>
      <c r="AG1395" s="233" t="s">
        <v>35</v>
      </c>
      <c r="AH1395" s="223" t="s">
        <v>36</v>
      </c>
      <c r="AI1395" s="223" t="s">
        <v>37</v>
      </c>
      <c r="AK1395" s="229" t="s">
        <v>30</v>
      </c>
      <c r="AL1395" s="229"/>
      <c r="AM1395" s="229"/>
    </row>
    <row r="1396" spans="1:39" s="6" customFormat="1" ht="35.25" customHeight="1" x14ac:dyDescent="0.3">
      <c r="A1396" s="224"/>
      <c r="B1396" s="224"/>
      <c r="C1396" s="224"/>
      <c r="D1396" s="227"/>
      <c r="E1396" s="223"/>
      <c r="F1396" s="223"/>
      <c r="G1396" s="223"/>
      <c r="H1396" s="223"/>
      <c r="I1396" s="230"/>
      <c r="J1396" s="230"/>
      <c r="K1396" s="230"/>
      <c r="L1396" s="230"/>
      <c r="M1396" s="5">
        <v>0</v>
      </c>
      <c r="N1396" s="5">
        <v>625000</v>
      </c>
      <c r="O1396" s="5">
        <v>1250000</v>
      </c>
      <c r="P1396" s="225"/>
      <c r="Q1396" s="225"/>
      <c r="R1396" s="29">
        <v>4.95E-4</v>
      </c>
      <c r="S1396" s="29">
        <v>9.5200000000000005E-4</v>
      </c>
      <c r="T1396" s="29">
        <v>1.5900000000000001E-3</v>
      </c>
      <c r="U1396" s="29">
        <v>1.1169999999999999E-3</v>
      </c>
      <c r="V1396" s="29">
        <v>2.189E-3</v>
      </c>
      <c r="W1396" s="29">
        <v>4.5430000000000002E-3</v>
      </c>
      <c r="X1396" s="29">
        <v>8.8199999999999997E-4</v>
      </c>
      <c r="Y1396" s="29">
        <v>1.6949999999999999E-3</v>
      </c>
      <c r="Z1396" s="29">
        <v>2.8319999999999999E-3</v>
      </c>
      <c r="AA1396" s="29">
        <v>1.9889999999999999E-3</v>
      </c>
      <c r="AB1396" s="29">
        <v>3.8999999999999998E-3</v>
      </c>
      <c r="AC1396" s="29">
        <v>8.0949999999999998E-3</v>
      </c>
      <c r="AD1396" s="233"/>
      <c r="AE1396" s="232"/>
      <c r="AF1396" s="232"/>
      <c r="AG1396" s="234"/>
      <c r="AH1396" s="223"/>
      <c r="AI1396" s="223"/>
      <c r="AK1396" s="229"/>
      <c r="AL1396" s="229"/>
      <c r="AM1396" s="229"/>
    </row>
    <row r="1397" spans="1:39" s="3" customFormat="1" ht="13.8" x14ac:dyDescent="0.25">
      <c r="A1397" s="7" t="s">
        <v>44</v>
      </c>
      <c r="B1397" s="7" t="s">
        <v>42</v>
      </c>
      <c r="C1397" s="8" t="s">
        <v>39</v>
      </c>
      <c r="D1397" s="30"/>
      <c r="E1397" s="8" t="s">
        <v>64</v>
      </c>
      <c r="F1397" s="9" t="str">
        <f>IFERROR(VLOOKUP(E1397,Template!$AK$5:$AL$17,2,FALSE),"")</f>
        <v/>
      </c>
      <c r="G1397" s="41" t="s">
        <v>7</v>
      </c>
      <c r="H1397" s="41" t="s">
        <v>6</v>
      </c>
      <c r="I1397" s="32" t="s">
        <v>65</v>
      </c>
      <c r="J1397" s="32" t="s">
        <v>66</v>
      </c>
      <c r="K1397" s="33">
        <f>IFERROR(I1397+J1397,0)</f>
        <v>0</v>
      </c>
      <c r="L1397" s="33">
        <f>IFERROR(K1397,"")</f>
        <v>0</v>
      </c>
      <c r="M1397" s="34">
        <f t="shared" ref="M1397:M1408" si="3886">IF(L1397&lt;=$N$4,K1397,IF(L1396&gt;$N$4,0,$N$4-L1396))</f>
        <v>0</v>
      </c>
      <c r="N1397" s="34">
        <f>IF(AND(L1397&gt;$N$4,L1397&lt;=$O$4),K1397-M1397,IF(AND(L1396&gt;$N$4,L1396&lt;=$O$4),$O$4-L1396,IF(L1396&gt;$O$4,0,IF(L1397&lt;$N$4,0,MIN(L1397-$N$4,$N$4)))))</f>
        <v>0</v>
      </c>
      <c r="O1397" s="34">
        <f>IF(L1397&gt;$O$4,K1397-M1397-N1397,0)</f>
        <v>0</v>
      </c>
      <c r="P1397" s="12" t="s">
        <v>94</v>
      </c>
      <c r="Q1397" s="12" t="s">
        <v>68</v>
      </c>
      <c r="R1397" s="33">
        <f>IF(AND($Q1397="LOW",$P1397="French"),M1397*R$4,0)</f>
        <v>0</v>
      </c>
      <c r="S1397" s="33">
        <f>IF(AND($Q1397="LOW",$P1397="French"),N1397*S$4,0)</f>
        <v>0</v>
      </c>
      <c r="T1397" s="33">
        <f>IF(AND($Q1397="LOW",$P1397="French"),O1397*T$4,0)</f>
        <v>0</v>
      </c>
      <c r="U1397" s="33">
        <f>IF(AND($Q1397="HIGH",$P1397="French"),M1397*U$4,0)</f>
        <v>0</v>
      </c>
      <c r="V1397" s="33">
        <f>IF(AND($Q1397="HIGH",$P1397="French"),N1397*V$4,0)</f>
        <v>0</v>
      </c>
      <c r="W1397" s="33">
        <f>IF(AND($Q1397="HIGH",$P1397="French"),O1397*W$4,0)</f>
        <v>0</v>
      </c>
      <c r="X1397" s="33">
        <f>IF(AND($Q1397="LOW",$P1397="English"),M1397*X$4,0)</f>
        <v>0</v>
      </c>
      <c r="Y1397" s="33">
        <f>IF(AND($Q1397="LOW",$P1397="English"),N1397*Y$4,0)</f>
        <v>0</v>
      </c>
      <c r="Z1397" s="33">
        <f>IF(AND($Q1397="LOW",$P1397="English"),O1397*Z$4,0)</f>
        <v>0</v>
      </c>
      <c r="AA1397" s="33">
        <f>IF(AND($Q1397="HIGH",$P1397="English"),M1397*AA$4,0)</f>
        <v>0</v>
      </c>
      <c r="AB1397" s="33">
        <f>IF(AND($Q1397="HIGH",$P1397="English"),N1397*AB$4,0)</f>
        <v>0</v>
      </c>
      <c r="AC1397" s="33">
        <f>IF(AND($Q1397="HIGH",$P1397="English"),O1397*AC$4,0)</f>
        <v>0</v>
      </c>
      <c r="AD1397" s="26">
        <f>SUM(R1397:AC1397)</f>
        <v>0</v>
      </c>
      <c r="AE1397" s="46" t="str">
        <f>IFERROR(IF(AE$3=VLOOKUP($E1397,Template!$AK$5:$AM$17,3,FALSE),$AD1397*$F1397,0),"0.00")</f>
        <v>0.00</v>
      </c>
      <c r="AF1397" s="46" t="str">
        <f>IFERROR(IF(AF$3=VLOOKUP($E1397,Template!$AK$5:$AM$17,3,FALSE),$AD1397*$F1397,0),"0.00")</f>
        <v>0.00</v>
      </c>
      <c r="AG1397" s="28">
        <f>SUM(AD1397:AF1397)</f>
        <v>0</v>
      </c>
      <c r="AH1397" s="13" t="s">
        <v>40</v>
      </c>
      <c r="AI1397" s="13" t="s">
        <v>41</v>
      </c>
      <c r="AK1397" s="14" t="s">
        <v>25</v>
      </c>
      <c r="AL1397" s="15">
        <v>0.05</v>
      </c>
      <c r="AM1397" s="16" t="s">
        <v>3</v>
      </c>
    </row>
    <row r="1398" spans="1:39" s="3" customFormat="1" ht="13.8" x14ac:dyDescent="0.25">
      <c r="A1398" s="7" t="str">
        <f>A1397</f>
        <v>(Enter Broadcasting Company Name)</v>
      </c>
      <c r="B1398" s="7" t="str">
        <f>B1397</f>
        <v>(Enter Call Letters)</v>
      </c>
      <c r="C1398" s="8" t="str">
        <f>C1397</f>
        <v>(Select AM/FM)</v>
      </c>
      <c r="D1398" s="30"/>
      <c r="E1398" s="8" t="str">
        <f>E1397</f>
        <v>(Select Station Province)</v>
      </c>
      <c r="F1398" s="9" t="str">
        <f>IFERROR(VLOOKUP(E1398,Template!$AK$5:$AL$17,2,FALSE),"")</f>
        <v/>
      </c>
      <c r="G1398" s="42" t="s">
        <v>8</v>
      </c>
      <c r="H1398" s="42" t="s">
        <v>9</v>
      </c>
      <c r="I1398" s="32" t="s">
        <v>65</v>
      </c>
      <c r="J1398" s="32" t="s">
        <v>66</v>
      </c>
      <c r="K1398" s="33">
        <f t="shared" ref="K1398:K1408" si="3887">IFERROR(I1398+J1398,0)</f>
        <v>0</v>
      </c>
      <c r="L1398" s="33">
        <f t="shared" ref="L1398:L1408" si="3888">IFERROR(L1397+K1398,"")</f>
        <v>0</v>
      </c>
      <c r="M1398" s="34">
        <f t="shared" si="3886"/>
        <v>0</v>
      </c>
      <c r="N1398" s="34">
        <f>IF(AND(L1398&gt;$N$4,L1398&lt;=$O$4),K1398-M1398,IF(AND(L1397&gt;$N$4,L1397&lt;=$O$4),$O$4-L1397,IF(L1397&gt;$O$4,0,IF(L1398&lt;$N$4,0,MIN(L1398-$N$4,$N$4)))))</f>
        <v>0</v>
      </c>
      <c r="O1398" s="34">
        <f t="shared" ref="O1398:O1408" si="3889">IF(L1398&gt;$O$4,K1398-M1398-N1398,0)</f>
        <v>0</v>
      </c>
      <c r="P1398" s="12" t="str">
        <f>P1397</f>
        <v>(Select Language)</v>
      </c>
      <c r="Q1398" s="12" t="str">
        <f>Q1397</f>
        <v>(Select Usage)</v>
      </c>
      <c r="R1398" s="33">
        <f t="shared" ref="R1398:R1408" si="3890">IF(AND($Q1398="LOW",$P1398="French"),M1398*R$4,0)</f>
        <v>0</v>
      </c>
      <c r="S1398" s="33">
        <f t="shared" ref="S1398:S1408" si="3891">IF(AND($Q1398="LOW",$P1398="French"),N1398*S$4,0)</f>
        <v>0</v>
      </c>
      <c r="T1398" s="33">
        <f t="shared" ref="T1398:T1408" si="3892">IF(AND($Q1398="LOW",$P1398="French"),O1398*T$4,0)</f>
        <v>0</v>
      </c>
      <c r="U1398" s="33">
        <f t="shared" ref="U1398:U1408" si="3893">IF(AND($Q1398="HIGH",$P1398="French"),M1398*U$4,0)</f>
        <v>0</v>
      </c>
      <c r="V1398" s="33">
        <f t="shared" ref="V1398:V1408" si="3894">IF(AND($Q1398="HIGH",$P1398="French"),N1398*V$4,0)</f>
        <v>0</v>
      </c>
      <c r="W1398" s="33">
        <f t="shared" ref="W1398:W1408" si="3895">IF(AND($Q1398="HIGH",$P1398="French"),O1398*W$4,0)</f>
        <v>0</v>
      </c>
      <c r="X1398" s="33">
        <f t="shared" ref="X1398:X1408" si="3896">IF(AND($Q1398="LOW",$P1398="English"),M1398*X$4,0)</f>
        <v>0</v>
      </c>
      <c r="Y1398" s="33">
        <f t="shared" ref="Y1398:Y1408" si="3897">IF(AND($Q1398="LOW",$P1398="English"),N1398*Y$4,0)</f>
        <v>0</v>
      </c>
      <c r="Z1398" s="33">
        <f t="shared" ref="Z1398:Z1408" si="3898">IF(AND($Q1398="LOW",$P1398="English"),O1398*Z$4,0)</f>
        <v>0</v>
      </c>
      <c r="AA1398" s="33">
        <f t="shared" ref="AA1398:AA1408" si="3899">IF(AND($Q1398="HIGH",$P1398="English"),M1398*AA$4,0)</f>
        <v>0</v>
      </c>
      <c r="AB1398" s="33">
        <f t="shared" ref="AB1398:AB1408" si="3900">IF(AND($Q1398="HIGH",$P1398="English"),N1398*AB$4,0)</f>
        <v>0</v>
      </c>
      <c r="AC1398" s="33">
        <f t="shared" ref="AC1398:AC1408" si="3901">IF(AND($Q1398="HIGH",$P1398="English"),O1398*AC$4,0)</f>
        <v>0</v>
      </c>
      <c r="AD1398" s="26">
        <f t="shared" ref="AD1398:AD1402" si="3902">SUM(R1398:AC1398)</f>
        <v>0</v>
      </c>
      <c r="AE1398" s="46" t="str">
        <f>IFERROR(IF(AE$3=VLOOKUP($E1398,Template!$AK$5:$AM$17,3,FALSE),$AD1398*$F1398,0),"0.00")</f>
        <v>0.00</v>
      </c>
      <c r="AF1398" s="46" t="str">
        <f>IFERROR(IF(AF$3=VLOOKUP($E1398,Template!$AK$5:$AM$17,3,FALSE),$AD1398*$F1398,0),"0.00")</f>
        <v>0.00</v>
      </c>
      <c r="AG1398" s="28">
        <f t="shared" ref="AG1398:AG1408" si="3903">SUM(AD1398:AF1398)</f>
        <v>0</v>
      </c>
      <c r="AH1398" s="13" t="s">
        <v>40</v>
      </c>
      <c r="AI1398" s="13" t="s">
        <v>41</v>
      </c>
      <c r="AK1398" s="14" t="s">
        <v>23</v>
      </c>
      <c r="AL1398" s="15">
        <v>0.05</v>
      </c>
      <c r="AM1398" s="16" t="s">
        <v>3</v>
      </c>
    </row>
    <row r="1399" spans="1:39" s="3" customFormat="1" ht="13.8" x14ac:dyDescent="0.25">
      <c r="A1399" s="7" t="str">
        <f t="shared" ref="A1399:C1399" si="3904">A1398</f>
        <v>(Enter Broadcasting Company Name)</v>
      </c>
      <c r="B1399" s="7" t="str">
        <f t="shared" si="3904"/>
        <v>(Enter Call Letters)</v>
      </c>
      <c r="C1399" s="8" t="str">
        <f t="shared" si="3904"/>
        <v>(Select AM/FM)</v>
      </c>
      <c r="D1399" s="30"/>
      <c r="E1399" s="8" t="str">
        <f t="shared" ref="E1399:E1408" si="3905">E1398</f>
        <v>(Select Station Province)</v>
      </c>
      <c r="F1399" s="9" t="str">
        <f>IFERROR(VLOOKUP(E1399,Template!$AK$5:$AL$17,2,FALSE),"")</f>
        <v/>
      </c>
      <c r="G1399" s="42" t="s">
        <v>6</v>
      </c>
      <c r="H1399" s="42" t="s">
        <v>10</v>
      </c>
      <c r="I1399" s="32" t="s">
        <v>65</v>
      </c>
      <c r="J1399" s="32" t="s">
        <v>66</v>
      </c>
      <c r="K1399" s="33">
        <f t="shared" si="3887"/>
        <v>0</v>
      </c>
      <c r="L1399" s="33">
        <f t="shared" si="3888"/>
        <v>0</v>
      </c>
      <c r="M1399" s="34">
        <f t="shared" si="3886"/>
        <v>0</v>
      </c>
      <c r="N1399" s="34">
        <f t="shared" ref="N1399:N1408" si="3906">IF(AND(L1399&gt;$N$4,L1399&lt;=$O$4),K1399-M1399,IF(AND(L1398&gt;$N$4,L1398&lt;=$O$4),$O$4-L1398,IF(L1398&gt;$O$4,0,IF(L1399&lt;$N$4,0,MIN(L1399-$N$4,$N$4)))))</f>
        <v>0</v>
      </c>
      <c r="O1399" s="34">
        <f t="shared" si="3889"/>
        <v>0</v>
      </c>
      <c r="P1399" s="12" t="str">
        <f t="shared" ref="P1399:Q1399" si="3907">P1398</f>
        <v>(Select Language)</v>
      </c>
      <c r="Q1399" s="12" t="str">
        <f t="shared" si="3907"/>
        <v>(Select Usage)</v>
      </c>
      <c r="R1399" s="33">
        <f t="shared" si="3890"/>
        <v>0</v>
      </c>
      <c r="S1399" s="33">
        <f t="shared" si="3891"/>
        <v>0</v>
      </c>
      <c r="T1399" s="33">
        <f t="shared" si="3892"/>
        <v>0</v>
      </c>
      <c r="U1399" s="33">
        <f t="shared" si="3893"/>
        <v>0</v>
      </c>
      <c r="V1399" s="33">
        <f t="shared" si="3894"/>
        <v>0</v>
      </c>
      <c r="W1399" s="33">
        <f t="shared" si="3895"/>
        <v>0</v>
      </c>
      <c r="X1399" s="33">
        <f t="shared" si="3896"/>
        <v>0</v>
      </c>
      <c r="Y1399" s="33">
        <f t="shared" si="3897"/>
        <v>0</v>
      </c>
      <c r="Z1399" s="33">
        <f t="shared" si="3898"/>
        <v>0</v>
      </c>
      <c r="AA1399" s="33">
        <f t="shared" si="3899"/>
        <v>0</v>
      </c>
      <c r="AB1399" s="33">
        <f t="shared" si="3900"/>
        <v>0</v>
      </c>
      <c r="AC1399" s="33">
        <f t="shared" si="3901"/>
        <v>0</v>
      </c>
      <c r="AD1399" s="26">
        <f t="shared" si="3902"/>
        <v>0</v>
      </c>
      <c r="AE1399" s="46" t="str">
        <f>IFERROR(IF(AE$3=VLOOKUP($E1399,Template!$AK$5:$AM$17,3,FALSE),$AD1399*$F1399,0),"0.00")</f>
        <v>0.00</v>
      </c>
      <c r="AF1399" s="46" t="str">
        <f>IFERROR(IF(AF$3=VLOOKUP($E1399,Template!$AK$5:$AM$17,3,FALSE),$AD1399*$F1399,0),"0.00")</f>
        <v>0.00</v>
      </c>
      <c r="AG1399" s="28">
        <f t="shared" si="3903"/>
        <v>0</v>
      </c>
      <c r="AH1399" s="13" t="s">
        <v>40</v>
      </c>
      <c r="AI1399" s="13" t="s">
        <v>41</v>
      </c>
      <c r="AK1399" s="14" t="s">
        <v>24</v>
      </c>
      <c r="AL1399" s="15">
        <v>0.05</v>
      </c>
      <c r="AM1399" s="16" t="s">
        <v>3</v>
      </c>
    </row>
    <row r="1400" spans="1:39" s="3" customFormat="1" ht="13.8" x14ac:dyDescent="0.25">
      <c r="A1400" s="7" t="str">
        <f t="shared" ref="A1400:C1400" si="3908">A1399</f>
        <v>(Enter Broadcasting Company Name)</v>
      </c>
      <c r="B1400" s="7" t="str">
        <f t="shared" si="3908"/>
        <v>(Enter Call Letters)</v>
      </c>
      <c r="C1400" s="8" t="str">
        <f t="shared" si="3908"/>
        <v>(Select AM/FM)</v>
      </c>
      <c r="D1400" s="30"/>
      <c r="E1400" s="8" t="str">
        <f t="shared" si="3905"/>
        <v>(Select Station Province)</v>
      </c>
      <c r="F1400" s="9" t="str">
        <f>IFERROR(VLOOKUP(E1400,Template!$AK$5:$AL$17,2,FALSE),"")</f>
        <v/>
      </c>
      <c r="G1400" s="42" t="s">
        <v>9</v>
      </c>
      <c r="H1400" s="42" t="s">
        <v>11</v>
      </c>
      <c r="I1400" s="32" t="s">
        <v>65</v>
      </c>
      <c r="J1400" s="32" t="s">
        <v>66</v>
      </c>
      <c r="K1400" s="33">
        <f t="shared" si="3887"/>
        <v>0</v>
      </c>
      <c r="L1400" s="33">
        <f t="shared" si="3888"/>
        <v>0</v>
      </c>
      <c r="M1400" s="34">
        <f t="shared" si="3886"/>
        <v>0</v>
      </c>
      <c r="N1400" s="34">
        <f t="shared" si="3906"/>
        <v>0</v>
      </c>
      <c r="O1400" s="34">
        <f t="shared" si="3889"/>
        <v>0</v>
      </c>
      <c r="P1400" s="12" t="str">
        <f t="shared" ref="P1400:Q1400" si="3909">P1399</f>
        <v>(Select Language)</v>
      </c>
      <c r="Q1400" s="12" t="str">
        <f t="shared" si="3909"/>
        <v>(Select Usage)</v>
      </c>
      <c r="R1400" s="33">
        <f t="shared" si="3890"/>
        <v>0</v>
      </c>
      <c r="S1400" s="33">
        <f t="shared" si="3891"/>
        <v>0</v>
      </c>
      <c r="T1400" s="33">
        <f t="shared" si="3892"/>
        <v>0</v>
      </c>
      <c r="U1400" s="33">
        <f t="shared" si="3893"/>
        <v>0</v>
      </c>
      <c r="V1400" s="33">
        <f t="shared" si="3894"/>
        <v>0</v>
      </c>
      <c r="W1400" s="33">
        <f t="shared" si="3895"/>
        <v>0</v>
      </c>
      <c r="X1400" s="33">
        <f t="shared" si="3896"/>
        <v>0</v>
      </c>
      <c r="Y1400" s="33">
        <f t="shared" si="3897"/>
        <v>0</v>
      </c>
      <c r="Z1400" s="33">
        <f t="shared" si="3898"/>
        <v>0</v>
      </c>
      <c r="AA1400" s="33">
        <f t="shared" si="3899"/>
        <v>0</v>
      </c>
      <c r="AB1400" s="33">
        <f t="shared" si="3900"/>
        <v>0</v>
      </c>
      <c r="AC1400" s="33">
        <f t="shared" si="3901"/>
        <v>0</v>
      </c>
      <c r="AD1400" s="26">
        <f t="shared" si="3902"/>
        <v>0</v>
      </c>
      <c r="AE1400" s="46" t="str">
        <f>IFERROR(IF(AE$3=VLOOKUP($E1400,Template!$AK$5:$AM$17,3,FALSE),$AD1400*$F1400,0),"0.00")</f>
        <v>0.00</v>
      </c>
      <c r="AF1400" s="46" t="str">
        <f>IFERROR(IF(AF$3=VLOOKUP($E1400,Template!$AK$5:$AM$17,3,FALSE),$AD1400*$F1400,0),"0.00")</f>
        <v>0.00</v>
      </c>
      <c r="AG1400" s="28">
        <f t="shared" si="3903"/>
        <v>0</v>
      </c>
      <c r="AH1400" s="13" t="s">
        <v>40</v>
      </c>
      <c r="AI1400" s="13" t="s">
        <v>41</v>
      </c>
      <c r="AK1400" s="14" t="s">
        <v>22</v>
      </c>
      <c r="AL1400" s="15">
        <v>0.15</v>
      </c>
      <c r="AM1400" s="16" t="s">
        <v>2</v>
      </c>
    </row>
    <row r="1401" spans="1:39" s="3" customFormat="1" ht="13.8" x14ac:dyDescent="0.25">
      <c r="A1401" s="7" t="str">
        <f t="shared" ref="A1401:C1401" si="3910">A1400</f>
        <v>(Enter Broadcasting Company Name)</v>
      </c>
      <c r="B1401" s="7" t="str">
        <f t="shared" si="3910"/>
        <v>(Enter Call Letters)</v>
      </c>
      <c r="C1401" s="8" t="str">
        <f t="shared" si="3910"/>
        <v>(Select AM/FM)</v>
      </c>
      <c r="D1401" s="30"/>
      <c r="E1401" s="8" t="str">
        <f t="shared" si="3905"/>
        <v>(Select Station Province)</v>
      </c>
      <c r="F1401" s="9" t="str">
        <f>IFERROR(VLOOKUP(E1401,Template!$AK$5:$AL$17,2,FALSE),"")</f>
        <v/>
      </c>
      <c r="G1401" s="42" t="s">
        <v>10</v>
      </c>
      <c r="H1401" s="42" t="s">
        <v>12</v>
      </c>
      <c r="I1401" s="32" t="s">
        <v>65</v>
      </c>
      <c r="J1401" s="32" t="s">
        <v>66</v>
      </c>
      <c r="K1401" s="33">
        <f t="shared" si="3887"/>
        <v>0</v>
      </c>
      <c r="L1401" s="33">
        <f t="shared" si="3888"/>
        <v>0</v>
      </c>
      <c r="M1401" s="34">
        <f t="shared" si="3886"/>
        <v>0</v>
      </c>
      <c r="N1401" s="34">
        <f t="shared" si="3906"/>
        <v>0</v>
      </c>
      <c r="O1401" s="34">
        <f t="shared" si="3889"/>
        <v>0</v>
      </c>
      <c r="P1401" s="12" t="str">
        <f t="shared" ref="P1401:Q1401" si="3911">P1400</f>
        <v>(Select Language)</v>
      </c>
      <c r="Q1401" s="12" t="str">
        <f t="shared" si="3911"/>
        <v>(Select Usage)</v>
      </c>
      <c r="R1401" s="33">
        <f t="shared" si="3890"/>
        <v>0</v>
      </c>
      <c r="S1401" s="33">
        <f t="shared" si="3891"/>
        <v>0</v>
      </c>
      <c r="T1401" s="33">
        <f t="shared" si="3892"/>
        <v>0</v>
      </c>
      <c r="U1401" s="33">
        <f t="shared" si="3893"/>
        <v>0</v>
      </c>
      <c r="V1401" s="33">
        <f t="shared" si="3894"/>
        <v>0</v>
      </c>
      <c r="W1401" s="33">
        <f t="shared" si="3895"/>
        <v>0</v>
      </c>
      <c r="X1401" s="33">
        <f t="shared" si="3896"/>
        <v>0</v>
      </c>
      <c r="Y1401" s="33">
        <f t="shared" si="3897"/>
        <v>0</v>
      </c>
      <c r="Z1401" s="33">
        <f t="shared" si="3898"/>
        <v>0</v>
      </c>
      <c r="AA1401" s="33">
        <f t="shared" si="3899"/>
        <v>0</v>
      </c>
      <c r="AB1401" s="33">
        <f t="shared" si="3900"/>
        <v>0</v>
      </c>
      <c r="AC1401" s="33">
        <f t="shared" si="3901"/>
        <v>0</v>
      </c>
      <c r="AD1401" s="26">
        <f t="shared" si="3902"/>
        <v>0</v>
      </c>
      <c r="AE1401" s="46" t="str">
        <f>IFERROR(IF(AE$3=VLOOKUP($E1401,Template!$AK$5:$AM$17,3,FALSE),$AD1401*$F1401,0),"0.00")</f>
        <v>0.00</v>
      </c>
      <c r="AF1401" s="46" t="str">
        <f>IFERROR(IF(AF$3=VLOOKUP($E1401,Template!$AK$5:$AM$17,3,FALSE),$AD1401*$F1401,0),"0.00")</f>
        <v>0.00</v>
      </c>
      <c r="AG1401" s="28">
        <f t="shared" si="3903"/>
        <v>0</v>
      </c>
      <c r="AH1401" s="13" t="s">
        <v>40</v>
      </c>
      <c r="AI1401" s="13" t="s">
        <v>41</v>
      </c>
      <c r="AK1401" s="14" t="s">
        <v>26</v>
      </c>
      <c r="AL1401" s="15">
        <v>0.15</v>
      </c>
      <c r="AM1401" s="16" t="s">
        <v>2</v>
      </c>
    </row>
    <row r="1402" spans="1:39" s="3" customFormat="1" ht="13.8" x14ac:dyDescent="0.25">
      <c r="A1402" s="7" t="str">
        <f t="shared" ref="A1402:C1402" si="3912">A1401</f>
        <v>(Enter Broadcasting Company Name)</v>
      </c>
      <c r="B1402" s="7" t="str">
        <f t="shared" si="3912"/>
        <v>(Enter Call Letters)</v>
      </c>
      <c r="C1402" s="8" t="str">
        <f t="shared" si="3912"/>
        <v>(Select AM/FM)</v>
      </c>
      <c r="D1402" s="30"/>
      <c r="E1402" s="8" t="str">
        <f t="shared" si="3905"/>
        <v>(Select Station Province)</v>
      </c>
      <c r="F1402" s="9" t="str">
        <f>IFERROR(VLOOKUP(E1402,Template!$AK$5:$AL$17,2,FALSE),"")</f>
        <v/>
      </c>
      <c r="G1402" s="42" t="s">
        <v>11</v>
      </c>
      <c r="H1402" s="42" t="s">
        <v>13</v>
      </c>
      <c r="I1402" s="32" t="s">
        <v>65</v>
      </c>
      <c r="J1402" s="32" t="s">
        <v>66</v>
      </c>
      <c r="K1402" s="33">
        <f t="shared" si="3887"/>
        <v>0</v>
      </c>
      <c r="L1402" s="33">
        <f t="shared" si="3888"/>
        <v>0</v>
      </c>
      <c r="M1402" s="34">
        <f t="shared" si="3886"/>
        <v>0</v>
      </c>
      <c r="N1402" s="34">
        <f t="shared" si="3906"/>
        <v>0</v>
      </c>
      <c r="O1402" s="34">
        <f t="shared" si="3889"/>
        <v>0</v>
      </c>
      <c r="P1402" s="12" t="str">
        <f t="shared" ref="P1402:Q1402" si="3913">P1401</f>
        <v>(Select Language)</v>
      </c>
      <c r="Q1402" s="12" t="str">
        <f t="shared" si="3913"/>
        <v>(Select Usage)</v>
      </c>
      <c r="R1402" s="33">
        <f t="shared" si="3890"/>
        <v>0</v>
      </c>
      <c r="S1402" s="33">
        <f t="shared" si="3891"/>
        <v>0</v>
      </c>
      <c r="T1402" s="33">
        <f t="shared" si="3892"/>
        <v>0</v>
      </c>
      <c r="U1402" s="33">
        <f t="shared" si="3893"/>
        <v>0</v>
      </c>
      <c r="V1402" s="33">
        <f t="shared" si="3894"/>
        <v>0</v>
      </c>
      <c r="W1402" s="33">
        <f t="shared" si="3895"/>
        <v>0</v>
      </c>
      <c r="X1402" s="33">
        <f t="shared" si="3896"/>
        <v>0</v>
      </c>
      <c r="Y1402" s="33">
        <f t="shared" si="3897"/>
        <v>0</v>
      </c>
      <c r="Z1402" s="33">
        <f t="shared" si="3898"/>
        <v>0</v>
      </c>
      <c r="AA1402" s="33">
        <f t="shared" si="3899"/>
        <v>0</v>
      </c>
      <c r="AB1402" s="33">
        <f t="shared" si="3900"/>
        <v>0</v>
      </c>
      <c r="AC1402" s="33">
        <f t="shared" si="3901"/>
        <v>0</v>
      </c>
      <c r="AD1402" s="26">
        <f t="shared" si="3902"/>
        <v>0</v>
      </c>
      <c r="AE1402" s="46" t="str">
        <f>IFERROR(IF(AE$3=VLOOKUP($E1402,Template!$AK$5:$AM$17,3,FALSE),$AD1402*$F1402,0),"0.00")</f>
        <v>0.00</v>
      </c>
      <c r="AF1402" s="46" t="str">
        <f>IFERROR(IF(AF$3=VLOOKUP($E1402,Template!$AK$5:$AM$17,3,FALSE),$AD1402*$F1402,0),"0.00")</f>
        <v>0.00</v>
      </c>
      <c r="AG1402" s="28">
        <f t="shared" si="3903"/>
        <v>0</v>
      </c>
      <c r="AH1402" s="13" t="s">
        <v>40</v>
      </c>
      <c r="AI1402" s="13" t="s">
        <v>41</v>
      </c>
      <c r="AK1402" s="14" t="s">
        <v>27</v>
      </c>
      <c r="AL1402" s="15">
        <v>0.15</v>
      </c>
      <c r="AM1402" s="16" t="s">
        <v>2</v>
      </c>
    </row>
    <row r="1403" spans="1:39" s="3" customFormat="1" ht="13.8" x14ac:dyDescent="0.25">
      <c r="A1403" s="7" t="str">
        <f t="shared" ref="A1403:C1403" si="3914">A1402</f>
        <v>(Enter Broadcasting Company Name)</v>
      </c>
      <c r="B1403" s="7" t="str">
        <f t="shared" si="3914"/>
        <v>(Enter Call Letters)</v>
      </c>
      <c r="C1403" s="8" t="str">
        <f t="shared" si="3914"/>
        <v>(Select AM/FM)</v>
      </c>
      <c r="D1403" s="30"/>
      <c r="E1403" s="8" t="str">
        <f t="shared" si="3905"/>
        <v>(Select Station Province)</v>
      </c>
      <c r="F1403" s="9" t="str">
        <f>IFERROR(VLOOKUP(E1403,Template!$AK$5:$AL$17,2,FALSE),"")</f>
        <v/>
      </c>
      <c r="G1403" s="42" t="s">
        <v>12</v>
      </c>
      <c r="H1403" s="42" t="s">
        <v>15</v>
      </c>
      <c r="I1403" s="32" t="s">
        <v>65</v>
      </c>
      <c r="J1403" s="32" t="s">
        <v>66</v>
      </c>
      <c r="K1403" s="33">
        <f t="shared" si="3887"/>
        <v>0</v>
      </c>
      <c r="L1403" s="33">
        <f t="shared" si="3888"/>
        <v>0</v>
      </c>
      <c r="M1403" s="34">
        <f t="shared" si="3886"/>
        <v>0</v>
      </c>
      <c r="N1403" s="34">
        <f t="shared" si="3906"/>
        <v>0</v>
      </c>
      <c r="O1403" s="34">
        <f t="shared" si="3889"/>
        <v>0</v>
      </c>
      <c r="P1403" s="12" t="str">
        <f t="shared" ref="P1403:Q1403" si="3915">P1402</f>
        <v>(Select Language)</v>
      </c>
      <c r="Q1403" s="12" t="str">
        <f t="shared" si="3915"/>
        <v>(Select Usage)</v>
      </c>
      <c r="R1403" s="33">
        <f t="shared" si="3890"/>
        <v>0</v>
      </c>
      <c r="S1403" s="33">
        <f t="shared" si="3891"/>
        <v>0</v>
      </c>
      <c r="T1403" s="33">
        <f t="shared" si="3892"/>
        <v>0</v>
      </c>
      <c r="U1403" s="33">
        <f t="shared" si="3893"/>
        <v>0</v>
      </c>
      <c r="V1403" s="33">
        <f t="shared" si="3894"/>
        <v>0</v>
      </c>
      <c r="W1403" s="33">
        <f t="shared" si="3895"/>
        <v>0</v>
      </c>
      <c r="X1403" s="33">
        <f t="shared" si="3896"/>
        <v>0</v>
      </c>
      <c r="Y1403" s="33">
        <f t="shared" si="3897"/>
        <v>0</v>
      </c>
      <c r="Z1403" s="33">
        <f t="shared" si="3898"/>
        <v>0</v>
      </c>
      <c r="AA1403" s="33">
        <f t="shared" si="3899"/>
        <v>0</v>
      </c>
      <c r="AB1403" s="33">
        <f t="shared" si="3900"/>
        <v>0</v>
      </c>
      <c r="AC1403" s="33">
        <f t="shared" si="3901"/>
        <v>0</v>
      </c>
      <c r="AD1403" s="26">
        <f>SUM(R1403:AC1403)</f>
        <v>0</v>
      </c>
      <c r="AE1403" s="46" t="str">
        <f>IFERROR(IF(AE$3=VLOOKUP($E1403,Template!$AK$5:$AM$17,3,FALSE),$AD1403*$F1403,0),"0.00")</f>
        <v>0.00</v>
      </c>
      <c r="AF1403" s="46" t="str">
        <f>IFERROR(IF(AF$3=VLOOKUP($E1403,Template!$AK$5:$AM$17,3,FALSE),$AD1403*$F1403,0),"0.00")</f>
        <v>0.00</v>
      </c>
      <c r="AG1403" s="28">
        <f t="shared" si="3903"/>
        <v>0</v>
      </c>
      <c r="AH1403" s="13" t="s">
        <v>40</v>
      </c>
      <c r="AI1403" s="13" t="s">
        <v>41</v>
      </c>
      <c r="AK1403" s="14" t="s">
        <v>28</v>
      </c>
      <c r="AL1403" s="15">
        <v>0.05</v>
      </c>
      <c r="AM1403" s="16" t="s">
        <v>3</v>
      </c>
    </row>
    <row r="1404" spans="1:39" s="3" customFormat="1" ht="13.8" x14ac:dyDescent="0.25">
      <c r="A1404" s="7" t="str">
        <f t="shared" ref="A1404:C1404" si="3916">A1403</f>
        <v>(Enter Broadcasting Company Name)</v>
      </c>
      <c r="B1404" s="7" t="str">
        <f t="shared" si="3916"/>
        <v>(Enter Call Letters)</v>
      </c>
      <c r="C1404" s="8" t="str">
        <f t="shared" si="3916"/>
        <v>(Select AM/FM)</v>
      </c>
      <c r="D1404" s="30"/>
      <c r="E1404" s="8" t="str">
        <f t="shared" si="3905"/>
        <v>(Select Station Province)</v>
      </c>
      <c r="F1404" s="9" t="str">
        <f>IFERROR(VLOOKUP(E1404,Template!$AK$5:$AL$17,2,FALSE),"")</f>
        <v/>
      </c>
      <c r="G1404" s="42" t="s">
        <v>13</v>
      </c>
      <c r="H1404" s="42" t="s">
        <v>16</v>
      </c>
      <c r="I1404" s="32" t="s">
        <v>65</v>
      </c>
      <c r="J1404" s="32" t="s">
        <v>66</v>
      </c>
      <c r="K1404" s="33">
        <f t="shared" si="3887"/>
        <v>0</v>
      </c>
      <c r="L1404" s="33">
        <f t="shared" si="3888"/>
        <v>0</v>
      </c>
      <c r="M1404" s="34">
        <f t="shared" si="3886"/>
        <v>0</v>
      </c>
      <c r="N1404" s="34">
        <f t="shared" si="3906"/>
        <v>0</v>
      </c>
      <c r="O1404" s="34">
        <f t="shared" si="3889"/>
        <v>0</v>
      </c>
      <c r="P1404" s="12" t="str">
        <f t="shared" ref="P1404:Q1404" si="3917">P1403</f>
        <v>(Select Language)</v>
      </c>
      <c r="Q1404" s="12" t="str">
        <f t="shared" si="3917"/>
        <v>(Select Usage)</v>
      </c>
      <c r="R1404" s="33">
        <f t="shared" si="3890"/>
        <v>0</v>
      </c>
      <c r="S1404" s="33">
        <f t="shared" si="3891"/>
        <v>0</v>
      </c>
      <c r="T1404" s="33">
        <f t="shared" si="3892"/>
        <v>0</v>
      </c>
      <c r="U1404" s="33">
        <f t="shared" si="3893"/>
        <v>0</v>
      </c>
      <c r="V1404" s="33">
        <f t="shared" si="3894"/>
        <v>0</v>
      </c>
      <c r="W1404" s="33">
        <f t="shared" si="3895"/>
        <v>0</v>
      </c>
      <c r="X1404" s="33">
        <f t="shared" si="3896"/>
        <v>0</v>
      </c>
      <c r="Y1404" s="33">
        <f t="shared" si="3897"/>
        <v>0</v>
      </c>
      <c r="Z1404" s="33">
        <f t="shared" si="3898"/>
        <v>0</v>
      </c>
      <c r="AA1404" s="33">
        <f t="shared" si="3899"/>
        <v>0</v>
      </c>
      <c r="AB1404" s="33">
        <f t="shared" si="3900"/>
        <v>0</v>
      </c>
      <c r="AC1404" s="33">
        <f t="shared" si="3901"/>
        <v>0</v>
      </c>
      <c r="AD1404" s="26">
        <f t="shared" ref="AD1404:AD1406" si="3918">SUM(R1404:AC1404)</f>
        <v>0</v>
      </c>
      <c r="AE1404" s="46" t="str">
        <f>IFERROR(IF(AE$3=VLOOKUP($E1404,Template!$AK$5:$AM$17,3,FALSE),$AD1404*$F1404,0),"0.00")</f>
        <v>0.00</v>
      </c>
      <c r="AF1404" s="46" t="str">
        <f>IFERROR(IF(AF$3=VLOOKUP($E1404,Template!$AK$5:$AM$17,3,FALSE),$AD1404*$F1404,0),"0.00")</f>
        <v>0.00</v>
      </c>
      <c r="AG1404" s="28">
        <f t="shared" si="3903"/>
        <v>0</v>
      </c>
      <c r="AH1404" s="13" t="s">
        <v>40</v>
      </c>
      <c r="AI1404" s="13" t="s">
        <v>41</v>
      </c>
      <c r="AK1404" s="14" t="s">
        <v>70</v>
      </c>
      <c r="AL1404" s="15">
        <v>0.05</v>
      </c>
      <c r="AM1404" s="16" t="s">
        <v>3</v>
      </c>
    </row>
    <row r="1405" spans="1:39" s="3" customFormat="1" ht="13.8" x14ac:dyDescent="0.25">
      <c r="A1405" s="7" t="str">
        <f t="shared" ref="A1405:C1405" si="3919">A1404</f>
        <v>(Enter Broadcasting Company Name)</v>
      </c>
      <c r="B1405" s="7" t="str">
        <f t="shared" si="3919"/>
        <v>(Enter Call Letters)</v>
      </c>
      <c r="C1405" s="8" t="str">
        <f t="shared" si="3919"/>
        <v>(Select AM/FM)</v>
      </c>
      <c r="D1405" s="30"/>
      <c r="E1405" s="8" t="str">
        <f t="shared" si="3905"/>
        <v>(Select Station Province)</v>
      </c>
      <c r="F1405" s="9" t="str">
        <f>IFERROR(VLOOKUP(E1405,Template!$AK$5:$AL$17,2,FALSE),"")</f>
        <v/>
      </c>
      <c r="G1405" s="42" t="s">
        <v>15</v>
      </c>
      <c r="H1405" s="42" t="s">
        <v>17</v>
      </c>
      <c r="I1405" s="32" t="s">
        <v>65</v>
      </c>
      <c r="J1405" s="32" t="s">
        <v>66</v>
      </c>
      <c r="K1405" s="33">
        <f t="shared" si="3887"/>
        <v>0</v>
      </c>
      <c r="L1405" s="33">
        <f t="shared" si="3888"/>
        <v>0</v>
      </c>
      <c r="M1405" s="34">
        <f t="shared" si="3886"/>
        <v>0</v>
      </c>
      <c r="N1405" s="34">
        <f t="shared" si="3906"/>
        <v>0</v>
      </c>
      <c r="O1405" s="34">
        <f t="shared" si="3889"/>
        <v>0</v>
      </c>
      <c r="P1405" s="12" t="str">
        <f t="shared" ref="P1405:Q1405" si="3920">P1404</f>
        <v>(Select Language)</v>
      </c>
      <c r="Q1405" s="12" t="str">
        <f t="shared" si="3920"/>
        <v>(Select Usage)</v>
      </c>
      <c r="R1405" s="33">
        <f t="shared" si="3890"/>
        <v>0</v>
      </c>
      <c r="S1405" s="33">
        <f t="shared" si="3891"/>
        <v>0</v>
      </c>
      <c r="T1405" s="33">
        <f t="shared" si="3892"/>
        <v>0</v>
      </c>
      <c r="U1405" s="33">
        <f t="shared" si="3893"/>
        <v>0</v>
      </c>
      <c r="V1405" s="33">
        <f t="shared" si="3894"/>
        <v>0</v>
      </c>
      <c r="W1405" s="33">
        <f t="shared" si="3895"/>
        <v>0</v>
      </c>
      <c r="X1405" s="33">
        <f t="shared" si="3896"/>
        <v>0</v>
      </c>
      <c r="Y1405" s="33">
        <f t="shared" si="3897"/>
        <v>0</v>
      </c>
      <c r="Z1405" s="33">
        <f t="shared" si="3898"/>
        <v>0</v>
      </c>
      <c r="AA1405" s="33">
        <f t="shared" si="3899"/>
        <v>0</v>
      </c>
      <c r="AB1405" s="33">
        <f t="shared" si="3900"/>
        <v>0</v>
      </c>
      <c r="AC1405" s="33">
        <f t="shared" si="3901"/>
        <v>0</v>
      </c>
      <c r="AD1405" s="26">
        <f t="shared" si="3918"/>
        <v>0</v>
      </c>
      <c r="AE1405" s="46" t="str">
        <f>IFERROR(IF(AE$3=VLOOKUP($E1405,Template!$AK$5:$AM$17,3,FALSE),$AD1405*$F1405,0),"0.00")</f>
        <v>0.00</v>
      </c>
      <c r="AF1405" s="46" t="str">
        <f>IFERROR(IF(AF$3=VLOOKUP($E1405,Template!$AK$5:$AM$17,3,FALSE),$AD1405*$F1405,0),"0.00")</f>
        <v>0.00</v>
      </c>
      <c r="AG1405" s="28">
        <f t="shared" si="3903"/>
        <v>0</v>
      </c>
      <c r="AH1405" s="13" t="s">
        <v>40</v>
      </c>
      <c r="AI1405" s="13" t="s">
        <v>41</v>
      </c>
      <c r="AK1405" s="14" t="s">
        <v>20</v>
      </c>
      <c r="AL1405" s="15">
        <v>0.13</v>
      </c>
      <c r="AM1405" s="16" t="s">
        <v>2</v>
      </c>
    </row>
    <row r="1406" spans="1:39" s="3" customFormat="1" ht="13.8" x14ac:dyDescent="0.25">
      <c r="A1406" s="7" t="str">
        <f t="shared" ref="A1406:C1406" si="3921">A1405</f>
        <v>(Enter Broadcasting Company Name)</v>
      </c>
      <c r="B1406" s="7" t="str">
        <f t="shared" si="3921"/>
        <v>(Enter Call Letters)</v>
      </c>
      <c r="C1406" s="8" t="str">
        <f t="shared" si="3921"/>
        <v>(Select AM/FM)</v>
      </c>
      <c r="D1406" s="30"/>
      <c r="E1406" s="8" t="str">
        <f t="shared" si="3905"/>
        <v>(Select Station Province)</v>
      </c>
      <c r="F1406" s="9" t="str">
        <f>IFERROR(VLOOKUP(E1406,Template!$AK$5:$AL$17,2,FALSE),"")</f>
        <v/>
      </c>
      <c r="G1406" s="42" t="s">
        <v>16</v>
      </c>
      <c r="H1406" s="42" t="s">
        <v>18</v>
      </c>
      <c r="I1406" s="32" t="s">
        <v>65</v>
      </c>
      <c r="J1406" s="32" t="s">
        <v>66</v>
      </c>
      <c r="K1406" s="33">
        <f t="shared" si="3887"/>
        <v>0</v>
      </c>
      <c r="L1406" s="33">
        <f t="shared" si="3888"/>
        <v>0</v>
      </c>
      <c r="M1406" s="34">
        <f t="shared" si="3886"/>
        <v>0</v>
      </c>
      <c r="N1406" s="34">
        <f t="shared" si="3906"/>
        <v>0</v>
      </c>
      <c r="O1406" s="34">
        <f t="shared" si="3889"/>
        <v>0</v>
      </c>
      <c r="P1406" s="12" t="str">
        <f t="shared" ref="P1406:Q1406" si="3922">P1405</f>
        <v>(Select Language)</v>
      </c>
      <c r="Q1406" s="12" t="str">
        <f t="shared" si="3922"/>
        <v>(Select Usage)</v>
      </c>
      <c r="R1406" s="33">
        <f t="shared" si="3890"/>
        <v>0</v>
      </c>
      <c r="S1406" s="33">
        <f t="shared" si="3891"/>
        <v>0</v>
      </c>
      <c r="T1406" s="33">
        <f t="shared" si="3892"/>
        <v>0</v>
      </c>
      <c r="U1406" s="33">
        <f t="shared" si="3893"/>
        <v>0</v>
      </c>
      <c r="V1406" s="33">
        <f t="shared" si="3894"/>
        <v>0</v>
      </c>
      <c r="W1406" s="33">
        <f t="shared" si="3895"/>
        <v>0</v>
      </c>
      <c r="X1406" s="33">
        <f t="shared" si="3896"/>
        <v>0</v>
      </c>
      <c r="Y1406" s="33">
        <f t="shared" si="3897"/>
        <v>0</v>
      </c>
      <c r="Z1406" s="33">
        <f t="shared" si="3898"/>
        <v>0</v>
      </c>
      <c r="AA1406" s="33">
        <f t="shared" si="3899"/>
        <v>0</v>
      </c>
      <c r="AB1406" s="33">
        <f t="shared" si="3900"/>
        <v>0</v>
      </c>
      <c r="AC1406" s="33">
        <f t="shared" si="3901"/>
        <v>0</v>
      </c>
      <c r="AD1406" s="26">
        <f t="shared" si="3918"/>
        <v>0</v>
      </c>
      <c r="AE1406" s="46" t="str">
        <f>IFERROR(IF(AE$3=VLOOKUP($E1406,Template!$AK$5:$AM$17,3,FALSE),$AD1406*$F1406,0),"0.00")</f>
        <v>0.00</v>
      </c>
      <c r="AF1406" s="46" t="str">
        <f>IFERROR(IF(AF$3=VLOOKUP($E1406,Template!$AK$5:$AM$17,3,FALSE),$AD1406*$F1406,0),"0.00")</f>
        <v>0.00</v>
      </c>
      <c r="AG1406" s="28">
        <f t="shared" si="3903"/>
        <v>0</v>
      </c>
      <c r="AH1406" s="13" t="s">
        <v>40</v>
      </c>
      <c r="AI1406" s="13" t="s">
        <v>41</v>
      </c>
      <c r="AK1406" s="14" t="s">
        <v>69</v>
      </c>
      <c r="AL1406" s="15">
        <v>0.15</v>
      </c>
      <c r="AM1406" s="16" t="s">
        <v>2</v>
      </c>
    </row>
    <row r="1407" spans="1:39" s="3" customFormat="1" ht="13.8" x14ac:dyDescent="0.25">
      <c r="A1407" s="7" t="str">
        <f t="shared" ref="A1407:C1407" si="3923">A1406</f>
        <v>(Enter Broadcasting Company Name)</v>
      </c>
      <c r="B1407" s="7" t="str">
        <f t="shared" si="3923"/>
        <v>(Enter Call Letters)</v>
      </c>
      <c r="C1407" s="8" t="str">
        <f t="shared" si="3923"/>
        <v>(Select AM/FM)</v>
      </c>
      <c r="D1407" s="30"/>
      <c r="E1407" s="8" t="str">
        <f t="shared" si="3905"/>
        <v>(Select Station Province)</v>
      </c>
      <c r="F1407" s="9" t="str">
        <f>IFERROR(VLOOKUP(E1407,Template!$AK$5:$AL$17,2,FALSE),"")</f>
        <v/>
      </c>
      <c r="G1407" s="42" t="s">
        <v>17</v>
      </c>
      <c r="H1407" s="42" t="s">
        <v>7</v>
      </c>
      <c r="I1407" s="32" t="s">
        <v>65</v>
      </c>
      <c r="J1407" s="32" t="s">
        <v>66</v>
      </c>
      <c r="K1407" s="33">
        <f t="shared" si="3887"/>
        <v>0</v>
      </c>
      <c r="L1407" s="33">
        <f t="shared" si="3888"/>
        <v>0</v>
      </c>
      <c r="M1407" s="34">
        <f t="shared" si="3886"/>
        <v>0</v>
      </c>
      <c r="N1407" s="34">
        <f t="shared" si="3906"/>
        <v>0</v>
      </c>
      <c r="O1407" s="34">
        <f t="shared" si="3889"/>
        <v>0</v>
      </c>
      <c r="P1407" s="12" t="str">
        <f t="shared" ref="P1407:Q1407" si="3924">P1406</f>
        <v>(Select Language)</v>
      </c>
      <c r="Q1407" s="12" t="str">
        <f t="shared" si="3924"/>
        <v>(Select Usage)</v>
      </c>
      <c r="R1407" s="33">
        <f t="shared" si="3890"/>
        <v>0</v>
      </c>
      <c r="S1407" s="33">
        <f t="shared" si="3891"/>
        <v>0</v>
      </c>
      <c r="T1407" s="33">
        <f t="shared" si="3892"/>
        <v>0</v>
      </c>
      <c r="U1407" s="33">
        <f t="shared" si="3893"/>
        <v>0</v>
      </c>
      <c r="V1407" s="33">
        <f t="shared" si="3894"/>
        <v>0</v>
      </c>
      <c r="W1407" s="33">
        <f t="shared" si="3895"/>
        <v>0</v>
      </c>
      <c r="X1407" s="33">
        <f t="shared" si="3896"/>
        <v>0</v>
      </c>
      <c r="Y1407" s="33">
        <f t="shared" si="3897"/>
        <v>0</v>
      </c>
      <c r="Z1407" s="33">
        <f t="shared" si="3898"/>
        <v>0</v>
      </c>
      <c r="AA1407" s="33">
        <f t="shared" si="3899"/>
        <v>0</v>
      </c>
      <c r="AB1407" s="33">
        <f t="shared" si="3900"/>
        <v>0</v>
      </c>
      <c r="AC1407" s="33">
        <f t="shared" si="3901"/>
        <v>0</v>
      </c>
      <c r="AD1407" s="26">
        <f>SUM(R1407:AC1407)</f>
        <v>0</v>
      </c>
      <c r="AE1407" s="46" t="str">
        <f>IFERROR(IF(AE$3=VLOOKUP($E1407,Template!$AK$5:$AM$17,3,FALSE),$AD1407*$F1407,0),"0.00")</f>
        <v>0.00</v>
      </c>
      <c r="AF1407" s="46" t="str">
        <f>IFERROR(IF(AF$3=VLOOKUP($E1407,Template!$AK$5:$AM$17,3,FALSE),$AD1407*$F1407,0),"0.00")</f>
        <v>0.00</v>
      </c>
      <c r="AG1407" s="28">
        <f t="shared" si="3903"/>
        <v>0</v>
      </c>
      <c r="AH1407" s="13" t="s">
        <v>40</v>
      </c>
      <c r="AI1407" s="13" t="s">
        <v>41</v>
      </c>
      <c r="AK1407" s="14" t="s">
        <v>29</v>
      </c>
      <c r="AL1407" s="15">
        <v>0.05</v>
      </c>
      <c r="AM1407" s="16" t="s">
        <v>3</v>
      </c>
    </row>
    <row r="1408" spans="1:39" s="3" customFormat="1" ht="13.8" x14ac:dyDescent="0.25">
      <c r="A1408" s="7" t="str">
        <f t="shared" ref="A1408:C1408" si="3925">A1407</f>
        <v>(Enter Broadcasting Company Name)</v>
      </c>
      <c r="B1408" s="7" t="str">
        <f t="shared" si="3925"/>
        <v>(Enter Call Letters)</v>
      </c>
      <c r="C1408" s="8" t="str">
        <f t="shared" si="3925"/>
        <v>(Select AM/FM)</v>
      </c>
      <c r="D1408" s="30"/>
      <c r="E1408" s="8" t="str">
        <f t="shared" si="3905"/>
        <v>(Select Station Province)</v>
      </c>
      <c r="F1408" s="9" t="str">
        <f>IFERROR(VLOOKUP(E1408,Template!$AK$5:$AL$17,2,FALSE),"")</f>
        <v/>
      </c>
      <c r="G1408" s="42" t="s">
        <v>18</v>
      </c>
      <c r="H1408" s="43" t="s">
        <v>8</v>
      </c>
      <c r="I1408" s="32" t="s">
        <v>65</v>
      </c>
      <c r="J1408" s="32" t="s">
        <v>66</v>
      </c>
      <c r="K1408" s="33">
        <f t="shared" si="3887"/>
        <v>0</v>
      </c>
      <c r="L1408" s="33">
        <f t="shared" si="3888"/>
        <v>0</v>
      </c>
      <c r="M1408" s="34">
        <f t="shared" si="3886"/>
        <v>0</v>
      </c>
      <c r="N1408" s="34">
        <f t="shared" si="3906"/>
        <v>0</v>
      </c>
      <c r="O1408" s="34">
        <f t="shared" si="3889"/>
        <v>0</v>
      </c>
      <c r="P1408" s="12" t="str">
        <f t="shared" ref="P1408:Q1408" si="3926">P1407</f>
        <v>(Select Language)</v>
      </c>
      <c r="Q1408" s="12" t="str">
        <f t="shared" si="3926"/>
        <v>(Select Usage)</v>
      </c>
      <c r="R1408" s="33">
        <f t="shared" si="3890"/>
        <v>0</v>
      </c>
      <c r="S1408" s="33">
        <f t="shared" si="3891"/>
        <v>0</v>
      </c>
      <c r="T1408" s="33">
        <f t="shared" si="3892"/>
        <v>0</v>
      </c>
      <c r="U1408" s="33">
        <f t="shared" si="3893"/>
        <v>0</v>
      </c>
      <c r="V1408" s="33">
        <f t="shared" si="3894"/>
        <v>0</v>
      </c>
      <c r="W1408" s="33">
        <f t="shared" si="3895"/>
        <v>0</v>
      </c>
      <c r="X1408" s="33">
        <f t="shared" si="3896"/>
        <v>0</v>
      </c>
      <c r="Y1408" s="33">
        <f t="shared" si="3897"/>
        <v>0</v>
      </c>
      <c r="Z1408" s="33">
        <f t="shared" si="3898"/>
        <v>0</v>
      </c>
      <c r="AA1408" s="33">
        <f t="shared" si="3899"/>
        <v>0</v>
      </c>
      <c r="AB1408" s="33">
        <f t="shared" si="3900"/>
        <v>0</v>
      </c>
      <c r="AC1408" s="33">
        <f t="shared" si="3901"/>
        <v>0</v>
      </c>
      <c r="AD1408" s="26">
        <f t="shared" ref="AD1408" si="3927">SUM(R1408:AC1408)</f>
        <v>0</v>
      </c>
      <c r="AE1408" s="46" t="str">
        <f>IFERROR(IF(AE$3=VLOOKUP($E1408,Template!$AK$5:$AM$17,3,FALSE),$AD1408*$F1408,0),"0.00")</f>
        <v>0.00</v>
      </c>
      <c r="AF1408" s="46" t="str">
        <f>IFERROR(IF(AF$3=VLOOKUP($E1408,Template!$AK$5:$AM$17,3,FALSE),$AD1408*$F1408,0),"0.00")</f>
        <v>0.00</v>
      </c>
      <c r="AG1408" s="28">
        <f t="shared" si="3903"/>
        <v>0</v>
      </c>
      <c r="AH1408" s="13" t="s">
        <v>40</v>
      </c>
      <c r="AI1408" s="13" t="s">
        <v>41</v>
      </c>
      <c r="AK1408" s="14" t="s">
        <v>21</v>
      </c>
      <c r="AL1408" s="15">
        <v>0.05</v>
      </c>
      <c r="AM1408" s="16" t="s">
        <v>3</v>
      </c>
    </row>
    <row r="1409" spans="1:39" ht="13.8" x14ac:dyDescent="0.25">
      <c r="A1409" s="19" t="s">
        <v>4</v>
      </c>
      <c r="B1409" s="19"/>
      <c r="C1409" s="20"/>
      <c r="D1409" s="20"/>
      <c r="E1409" s="20"/>
      <c r="F1409" s="20"/>
      <c r="G1409" s="44"/>
      <c r="H1409" s="44"/>
      <c r="I1409" s="21">
        <f t="shared" ref="I1409:K1409" si="3928">SUM(I1397:I1408)</f>
        <v>0</v>
      </c>
      <c r="J1409" s="21">
        <f t="shared" si="3928"/>
        <v>0</v>
      </c>
      <c r="K1409" s="21">
        <f t="shared" si="3928"/>
        <v>0</v>
      </c>
      <c r="L1409" s="21">
        <f>L1408</f>
        <v>0</v>
      </c>
      <c r="M1409" s="21">
        <f>SUM(M1397:M1408)</f>
        <v>0</v>
      </c>
      <c r="N1409" s="21">
        <f t="shared" ref="N1409:O1409" si="3929">SUM(N1397:N1408)</f>
        <v>0</v>
      </c>
      <c r="O1409" s="21">
        <f t="shared" si="3929"/>
        <v>0</v>
      </c>
      <c r="P1409" s="21"/>
      <c r="Q1409" s="22"/>
      <c r="R1409" s="21">
        <f t="shared" ref="R1409:AI1409" si="3930">SUM(R1397:R1408)</f>
        <v>0</v>
      </c>
      <c r="S1409" s="21">
        <f t="shared" si="3930"/>
        <v>0</v>
      </c>
      <c r="T1409" s="21">
        <f t="shared" si="3930"/>
        <v>0</v>
      </c>
      <c r="U1409" s="21">
        <f t="shared" si="3930"/>
        <v>0</v>
      </c>
      <c r="V1409" s="21">
        <f t="shared" si="3930"/>
        <v>0</v>
      </c>
      <c r="W1409" s="21">
        <f t="shared" si="3930"/>
        <v>0</v>
      </c>
      <c r="X1409" s="21">
        <f t="shared" si="3930"/>
        <v>0</v>
      </c>
      <c r="Y1409" s="21">
        <f t="shared" si="3930"/>
        <v>0</v>
      </c>
      <c r="Z1409" s="21">
        <f t="shared" si="3930"/>
        <v>0</v>
      </c>
      <c r="AA1409" s="21">
        <f t="shared" si="3930"/>
        <v>0</v>
      </c>
      <c r="AB1409" s="21">
        <f t="shared" si="3930"/>
        <v>0</v>
      </c>
      <c r="AC1409" s="21">
        <f t="shared" si="3930"/>
        <v>0</v>
      </c>
      <c r="AD1409" s="27">
        <f t="shared" si="3930"/>
        <v>0</v>
      </c>
      <c r="AE1409" s="21">
        <f t="shared" si="3930"/>
        <v>0</v>
      </c>
      <c r="AF1409" s="21">
        <f t="shared" si="3930"/>
        <v>0</v>
      </c>
      <c r="AG1409" s="27">
        <f t="shared" si="3930"/>
        <v>0</v>
      </c>
      <c r="AH1409" s="21">
        <f t="shared" si="3930"/>
        <v>0</v>
      </c>
      <c r="AI1409" s="21">
        <f t="shared" si="3930"/>
        <v>0</v>
      </c>
      <c r="AK1409" s="14" t="s">
        <v>71</v>
      </c>
      <c r="AL1409" s="15">
        <v>0.05</v>
      </c>
      <c r="AM1409" s="16" t="s">
        <v>3</v>
      </c>
    </row>
    <row r="1410" spans="1:39" x14ac:dyDescent="0.25">
      <c r="A1410" s="2"/>
      <c r="G1410" s="2"/>
      <c r="H1410" s="2"/>
      <c r="O1410" s="2"/>
      <c r="P1410" s="2"/>
    </row>
    <row r="1411" spans="1:39" ht="42" customHeight="1" x14ac:dyDescent="0.25">
      <c r="A1411" s="223" t="s">
        <v>63</v>
      </c>
      <c r="B1411" s="223" t="s">
        <v>43</v>
      </c>
      <c r="C1411" s="224" t="s">
        <v>19</v>
      </c>
      <c r="D1411" s="226"/>
      <c r="E1411" s="223" t="s">
        <v>14</v>
      </c>
      <c r="F1411" s="223" t="s">
        <v>38</v>
      </c>
      <c r="G1411" s="223" t="s">
        <v>1</v>
      </c>
      <c r="H1411" s="223" t="s">
        <v>5</v>
      </c>
      <c r="I1411" s="225" t="s">
        <v>31</v>
      </c>
      <c r="J1411" s="225" t="s">
        <v>32</v>
      </c>
      <c r="K1411" s="225" t="s">
        <v>48</v>
      </c>
      <c r="L1411" s="225" t="s">
        <v>0</v>
      </c>
      <c r="M1411" s="4" t="s">
        <v>45</v>
      </c>
      <c r="N1411" s="4" t="s">
        <v>46</v>
      </c>
      <c r="O1411" s="4" t="s">
        <v>47</v>
      </c>
      <c r="P1411" s="225" t="s">
        <v>50</v>
      </c>
      <c r="Q1411" s="225" t="s">
        <v>33</v>
      </c>
      <c r="R1411" s="4" t="s">
        <v>51</v>
      </c>
      <c r="S1411" s="4" t="s">
        <v>52</v>
      </c>
      <c r="T1411" s="4" t="s">
        <v>53</v>
      </c>
      <c r="U1411" s="4" t="s">
        <v>54</v>
      </c>
      <c r="V1411" s="4" t="s">
        <v>55</v>
      </c>
      <c r="W1411" s="4" t="s">
        <v>56</v>
      </c>
      <c r="X1411" s="4" t="s">
        <v>57</v>
      </c>
      <c r="Y1411" s="4" t="s">
        <v>58</v>
      </c>
      <c r="Z1411" s="4" t="s">
        <v>59</v>
      </c>
      <c r="AA1411" s="4" t="s">
        <v>62</v>
      </c>
      <c r="AB1411" s="4" t="s">
        <v>60</v>
      </c>
      <c r="AC1411" s="4" t="s">
        <v>61</v>
      </c>
      <c r="AD1411" s="233" t="s">
        <v>34</v>
      </c>
      <c r="AE1411" s="231" t="s">
        <v>2</v>
      </c>
      <c r="AF1411" s="231" t="s">
        <v>3</v>
      </c>
      <c r="AG1411" s="233" t="s">
        <v>35</v>
      </c>
      <c r="AH1411" s="223" t="s">
        <v>36</v>
      </c>
      <c r="AI1411" s="223" t="s">
        <v>37</v>
      </c>
      <c r="AK1411" s="229" t="s">
        <v>30</v>
      </c>
      <c r="AL1411" s="229"/>
      <c r="AM1411" s="229"/>
    </row>
    <row r="1412" spans="1:39" s="6" customFormat="1" ht="35.25" customHeight="1" x14ac:dyDescent="0.3">
      <c r="A1412" s="224"/>
      <c r="B1412" s="224"/>
      <c r="C1412" s="224"/>
      <c r="D1412" s="227"/>
      <c r="E1412" s="223"/>
      <c r="F1412" s="223"/>
      <c r="G1412" s="223"/>
      <c r="H1412" s="223"/>
      <c r="I1412" s="230"/>
      <c r="J1412" s="230"/>
      <c r="K1412" s="230"/>
      <c r="L1412" s="230"/>
      <c r="M1412" s="5">
        <v>0</v>
      </c>
      <c r="N1412" s="5">
        <v>625000</v>
      </c>
      <c r="O1412" s="5">
        <v>1250000</v>
      </c>
      <c r="P1412" s="225"/>
      <c r="Q1412" s="225"/>
      <c r="R1412" s="29">
        <v>4.95E-4</v>
      </c>
      <c r="S1412" s="29">
        <v>9.5200000000000005E-4</v>
      </c>
      <c r="T1412" s="29">
        <v>1.5900000000000001E-3</v>
      </c>
      <c r="U1412" s="29">
        <v>1.1169999999999999E-3</v>
      </c>
      <c r="V1412" s="29">
        <v>2.189E-3</v>
      </c>
      <c r="W1412" s="29">
        <v>4.5430000000000002E-3</v>
      </c>
      <c r="X1412" s="29">
        <v>8.8199999999999997E-4</v>
      </c>
      <c r="Y1412" s="29">
        <v>1.6949999999999999E-3</v>
      </c>
      <c r="Z1412" s="29">
        <v>2.8319999999999999E-3</v>
      </c>
      <c r="AA1412" s="29">
        <v>1.9889999999999999E-3</v>
      </c>
      <c r="AB1412" s="29">
        <v>3.8999999999999998E-3</v>
      </c>
      <c r="AC1412" s="29">
        <v>8.0949999999999998E-3</v>
      </c>
      <c r="AD1412" s="233"/>
      <c r="AE1412" s="232"/>
      <c r="AF1412" s="232"/>
      <c r="AG1412" s="234"/>
      <c r="AH1412" s="223"/>
      <c r="AI1412" s="223"/>
      <c r="AK1412" s="229"/>
      <c r="AL1412" s="229"/>
      <c r="AM1412" s="229"/>
    </row>
    <row r="1413" spans="1:39" s="3" customFormat="1" ht="13.8" x14ac:dyDescent="0.25">
      <c r="A1413" s="7" t="s">
        <v>44</v>
      </c>
      <c r="B1413" s="7" t="s">
        <v>42</v>
      </c>
      <c r="C1413" s="8" t="s">
        <v>39</v>
      </c>
      <c r="D1413" s="30"/>
      <c r="E1413" s="8" t="s">
        <v>64</v>
      </c>
      <c r="F1413" s="9" t="str">
        <f>IFERROR(VLOOKUP(E1413,Template!$AK$5:$AL$17,2,FALSE),"")</f>
        <v/>
      </c>
      <c r="G1413" s="41" t="s">
        <v>7</v>
      </c>
      <c r="H1413" s="41" t="s">
        <v>6</v>
      </c>
      <c r="I1413" s="32" t="s">
        <v>65</v>
      </c>
      <c r="J1413" s="32" t="s">
        <v>66</v>
      </c>
      <c r="K1413" s="33">
        <f>IFERROR(I1413+J1413,0)</f>
        <v>0</v>
      </c>
      <c r="L1413" s="33">
        <f>IFERROR(K1413,"")</f>
        <v>0</v>
      </c>
      <c r="M1413" s="34">
        <f t="shared" ref="M1413:M1424" si="3931">IF(L1413&lt;=$N$4,K1413,IF(L1412&gt;$N$4,0,$N$4-L1412))</f>
        <v>0</v>
      </c>
      <c r="N1413" s="34">
        <f>IF(AND(L1413&gt;$N$4,L1413&lt;=$O$4),K1413-M1413,IF(AND(L1412&gt;$N$4,L1412&lt;=$O$4),$O$4-L1412,IF(L1412&gt;$O$4,0,IF(L1413&lt;$N$4,0,MIN(L1413-$N$4,$N$4)))))</f>
        <v>0</v>
      </c>
      <c r="O1413" s="34">
        <f>IF(L1413&gt;$O$4,K1413-M1413-N1413,0)</f>
        <v>0</v>
      </c>
      <c r="P1413" s="12" t="s">
        <v>94</v>
      </c>
      <c r="Q1413" s="12" t="s">
        <v>68</v>
      </c>
      <c r="R1413" s="33">
        <f>IF(AND($Q1413="LOW",$P1413="French"),M1413*R$4,0)</f>
        <v>0</v>
      </c>
      <c r="S1413" s="33">
        <f>IF(AND($Q1413="LOW",$P1413="French"),N1413*S$4,0)</f>
        <v>0</v>
      </c>
      <c r="T1413" s="33">
        <f>IF(AND($Q1413="LOW",$P1413="French"),O1413*T$4,0)</f>
        <v>0</v>
      </c>
      <c r="U1413" s="33">
        <f>IF(AND($Q1413="HIGH",$P1413="French"),M1413*U$4,0)</f>
        <v>0</v>
      </c>
      <c r="V1413" s="33">
        <f>IF(AND($Q1413="HIGH",$P1413="French"),N1413*V$4,0)</f>
        <v>0</v>
      </c>
      <c r="W1413" s="33">
        <f>IF(AND($Q1413="HIGH",$P1413="French"),O1413*W$4,0)</f>
        <v>0</v>
      </c>
      <c r="X1413" s="33">
        <f>IF(AND($Q1413="LOW",$P1413="English"),M1413*X$4,0)</f>
        <v>0</v>
      </c>
      <c r="Y1413" s="33">
        <f>IF(AND($Q1413="LOW",$P1413="English"),N1413*Y$4,0)</f>
        <v>0</v>
      </c>
      <c r="Z1413" s="33">
        <f>IF(AND($Q1413="LOW",$P1413="English"),O1413*Z$4,0)</f>
        <v>0</v>
      </c>
      <c r="AA1413" s="33">
        <f>IF(AND($Q1413="HIGH",$P1413="English"),M1413*AA$4,0)</f>
        <v>0</v>
      </c>
      <c r="AB1413" s="33">
        <f>IF(AND($Q1413="HIGH",$P1413="English"),N1413*AB$4,0)</f>
        <v>0</v>
      </c>
      <c r="AC1413" s="33">
        <f>IF(AND($Q1413="HIGH",$P1413="English"),O1413*AC$4,0)</f>
        <v>0</v>
      </c>
      <c r="AD1413" s="26">
        <f>SUM(R1413:AC1413)</f>
        <v>0</v>
      </c>
      <c r="AE1413" s="46" t="str">
        <f>IFERROR(IF(AE$3=VLOOKUP($E1413,Template!$AK$5:$AM$17,3,FALSE),$AD1413*$F1413,0),"0.00")</f>
        <v>0.00</v>
      </c>
      <c r="AF1413" s="46" t="str">
        <f>IFERROR(IF(AF$3=VLOOKUP($E1413,Template!$AK$5:$AM$17,3,FALSE),$AD1413*$F1413,0),"0.00")</f>
        <v>0.00</v>
      </c>
      <c r="AG1413" s="28">
        <f>SUM(AD1413:AF1413)</f>
        <v>0</v>
      </c>
      <c r="AH1413" s="13" t="s">
        <v>40</v>
      </c>
      <c r="AI1413" s="13" t="s">
        <v>41</v>
      </c>
      <c r="AK1413" s="14" t="s">
        <v>25</v>
      </c>
      <c r="AL1413" s="15">
        <v>0.05</v>
      </c>
      <c r="AM1413" s="16" t="s">
        <v>3</v>
      </c>
    </row>
    <row r="1414" spans="1:39" s="3" customFormat="1" ht="13.8" x14ac:dyDescent="0.25">
      <c r="A1414" s="7" t="str">
        <f>A1413</f>
        <v>(Enter Broadcasting Company Name)</v>
      </c>
      <c r="B1414" s="7" t="str">
        <f>B1413</f>
        <v>(Enter Call Letters)</v>
      </c>
      <c r="C1414" s="8" t="str">
        <f>C1413</f>
        <v>(Select AM/FM)</v>
      </c>
      <c r="D1414" s="30"/>
      <c r="E1414" s="8" t="str">
        <f>E1413</f>
        <v>(Select Station Province)</v>
      </c>
      <c r="F1414" s="9" t="str">
        <f>IFERROR(VLOOKUP(E1414,Template!$AK$5:$AL$17,2,FALSE),"")</f>
        <v/>
      </c>
      <c r="G1414" s="42" t="s">
        <v>8</v>
      </c>
      <c r="H1414" s="42" t="s">
        <v>9</v>
      </c>
      <c r="I1414" s="32" t="s">
        <v>65</v>
      </c>
      <c r="J1414" s="32" t="s">
        <v>66</v>
      </c>
      <c r="K1414" s="33">
        <f t="shared" ref="K1414:K1424" si="3932">IFERROR(I1414+J1414,0)</f>
        <v>0</v>
      </c>
      <c r="L1414" s="33">
        <f t="shared" ref="L1414:L1424" si="3933">IFERROR(L1413+K1414,"")</f>
        <v>0</v>
      </c>
      <c r="M1414" s="34">
        <f t="shared" si="3931"/>
        <v>0</v>
      </c>
      <c r="N1414" s="34">
        <f>IF(AND(L1414&gt;$N$4,L1414&lt;=$O$4),K1414-M1414,IF(AND(L1413&gt;$N$4,L1413&lt;=$O$4),$O$4-L1413,IF(L1413&gt;$O$4,0,IF(L1414&lt;$N$4,0,MIN(L1414-$N$4,$N$4)))))</f>
        <v>0</v>
      </c>
      <c r="O1414" s="34">
        <f t="shared" ref="O1414:O1424" si="3934">IF(L1414&gt;$O$4,K1414-M1414-N1414,0)</f>
        <v>0</v>
      </c>
      <c r="P1414" s="12" t="str">
        <f>P1413</f>
        <v>(Select Language)</v>
      </c>
      <c r="Q1414" s="12" t="str">
        <f>Q1413</f>
        <v>(Select Usage)</v>
      </c>
      <c r="R1414" s="33">
        <f t="shared" ref="R1414:R1424" si="3935">IF(AND($Q1414="LOW",$P1414="French"),M1414*R$4,0)</f>
        <v>0</v>
      </c>
      <c r="S1414" s="33">
        <f t="shared" ref="S1414:S1424" si="3936">IF(AND($Q1414="LOW",$P1414="French"),N1414*S$4,0)</f>
        <v>0</v>
      </c>
      <c r="T1414" s="33">
        <f t="shared" ref="T1414:T1424" si="3937">IF(AND($Q1414="LOW",$P1414="French"),O1414*T$4,0)</f>
        <v>0</v>
      </c>
      <c r="U1414" s="33">
        <f t="shared" ref="U1414:U1424" si="3938">IF(AND($Q1414="HIGH",$P1414="French"),M1414*U$4,0)</f>
        <v>0</v>
      </c>
      <c r="V1414" s="33">
        <f t="shared" ref="V1414:V1424" si="3939">IF(AND($Q1414="HIGH",$P1414="French"),N1414*V$4,0)</f>
        <v>0</v>
      </c>
      <c r="W1414" s="33">
        <f t="shared" ref="W1414:W1424" si="3940">IF(AND($Q1414="HIGH",$P1414="French"),O1414*W$4,0)</f>
        <v>0</v>
      </c>
      <c r="X1414" s="33">
        <f t="shared" ref="X1414:X1424" si="3941">IF(AND($Q1414="LOW",$P1414="English"),M1414*X$4,0)</f>
        <v>0</v>
      </c>
      <c r="Y1414" s="33">
        <f t="shared" ref="Y1414:Y1424" si="3942">IF(AND($Q1414="LOW",$P1414="English"),N1414*Y$4,0)</f>
        <v>0</v>
      </c>
      <c r="Z1414" s="33">
        <f t="shared" ref="Z1414:Z1424" si="3943">IF(AND($Q1414="LOW",$P1414="English"),O1414*Z$4,0)</f>
        <v>0</v>
      </c>
      <c r="AA1414" s="33">
        <f t="shared" ref="AA1414:AA1424" si="3944">IF(AND($Q1414="HIGH",$P1414="English"),M1414*AA$4,0)</f>
        <v>0</v>
      </c>
      <c r="AB1414" s="33">
        <f t="shared" ref="AB1414:AB1424" si="3945">IF(AND($Q1414="HIGH",$P1414="English"),N1414*AB$4,0)</f>
        <v>0</v>
      </c>
      <c r="AC1414" s="33">
        <f t="shared" ref="AC1414:AC1424" si="3946">IF(AND($Q1414="HIGH",$P1414="English"),O1414*AC$4,0)</f>
        <v>0</v>
      </c>
      <c r="AD1414" s="26">
        <f t="shared" ref="AD1414:AD1418" si="3947">SUM(R1414:AC1414)</f>
        <v>0</v>
      </c>
      <c r="AE1414" s="46" t="str">
        <f>IFERROR(IF(AE$3=VLOOKUP($E1414,Template!$AK$5:$AM$17,3,FALSE),$AD1414*$F1414,0),"0.00")</f>
        <v>0.00</v>
      </c>
      <c r="AF1414" s="46" t="str">
        <f>IFERROR(IF(AF$3=VLOOKUP($E1414,Template!$AK$5:$AM$17,3,FALSE),$AD1414*$F1414,0),"0.00")</f>
        <v>0.00</v>
      </c>
      <c r="AG1414" s="28">
        <f t="shared" ref="AG1414:AG1424" si="3948">SUM(AD1414:AF1414)</f>
        <v>0</v>
      </c>
      <c r="AH1414" s="13" t="s">
        <v>40</v>
      </c>
      <c r="AI1414" s="13" t="s">
        <v>41</v>
      </c>
      <c r="AK1414" s="14" t="s">
        <v>23</v>
      </c>
      <c r="AL1414" s="15">
        <v>0.05</v>
      </c>
      <c r="AM1414" s="16" t="s">
        <v>3</v>
      </c>
    </row>
    <row r="1415" spans="1:39" s="3" customFormat="1" ht="13.8" x14ac:dyDescent="0.25">
      <c r="A1415" s="7" t="str">
        <f t="shared" ref="A1415:C1415" si="3949">A1414</f>
        <v>(Enter Broadcasting Company Name)</v>
      </c>
      <c r="B1415" s="7" t="str">
        <f t="shared" si="3949"/>
        <v>(Enter Call Letters)</v>
      </c>
      <c r="C1415" s="8" t="str">
        <f t="shared" si="3949"/>
        <v>(Select AM/FM)</v>
      </c>
      <c r="D1415" s="30"/>
      <c r="E1415" s="8" t="str">
        <f t="shared" ref="E1415:E1424" si="3950">E1414</f>
        <v>(Select Station Province)</v>
      </c>
      <c r="F1415" s="9" t="str">
        <f>IFERROR(VLOOKUP(E1415,Template!$AK$5:$AL$17,2,FALSE),"")</f>
        <v/>
      </c>
      <c r="G1415" s="42" t="s">
        <v>6</v>
      </c>
      <c r="H1415" s="42" t="s">
        <v>10</v>
      </c>
      <c r="I1415" s="32" t="s">
        <v>65</v>
      </c>
      <c r="J1415" s="32" t="s">
        <v>66</v>
      </c>
      <c r="K1415" s="33">
        <f t="shared" si="3932"/>
        <v>0</v>
      </c>
      <c r="L1415" s="33">
        <f t="shared" si="3933"/>
        <v>0</v>
      </c>
      <c r="M1415" s="34">
        <f t="shared" si="3931"/>
        <v>0</v>
      </c>
      <c r="N1415" s="34">
        <f t="shared" ref="N1415:N1424" si="3951">IF(AND(L1415&gt;$N$4,L1415&lt;=$O$4),K1415-M1415,IF(AND(L1414&gt;$N$4,L1414&lt;=$O$4),$O$4-L1414,IF(L1414&gt;$O$4,0,IF(L1415&lt;$N$4,0,MIN(L1415-$N$4,$N$4)))))</f>
        <v>0</v>
      </c>
      <c r="O1415" s="34">
        <f t="shared" si="3934"/>
        <v>0</v>
      </c>
      <c r="P1415" s="12" t="str">
        <f t="shared" ref="P1415:Q1415" si="3952">P1414</f>
        <v>(Select Language)</v>
      </c>
      <c r="Q1415" s="12" t="str">
        <f t="shared" si="3952"/>
        <v>(Select Usage)</v>
      </c>
      <c r="R1415" s="33">
        <f t="shared" si="3935"/>
        <v>0</v>
      </c>
      <c r="S1415" s="33">
        <f t="shared" si="3936"/>
        <v>0</v>
      </c>
      <c r="T1415" s="33">
        <f t="shared" si="3937"/>
        <v>0</v>
      </c>
      <c r="U1415" s="33">
        <f t="shared" si="3938"/>
        <v>0</v>
      </c>
      <c r="V1415" s="33">
        <f t="shared" si="3939"/>
        <v>0</v>
      </c>
      <c r="W1415" s="33">
        <f t="shared" si="3940"/>
        <v>0</v>
      </c>
      <c r="X1415" s="33">
        <f t="shared" si="3941"/>
        <v>0</v>
      </c>
      <c r="Y1415" s="33">
        <f t="shared" si="3942"/>
        <v>0</v>
      </c>
      <c r="Z1415" s="33">
        <f t="shared" si="3943"/>
        <v>0</v>
      </c>
      <c r="AA1415" s="33">
        <f t="shared" si="3944"/>
        <v>0</v>
      </c>
      <c r="AB1415" s="33">
        <f t="shared" si="3945"/>
        <v>0</v>
      </c>
      <c r="AC1415" s="33">
        <f t="shared" si="3946"/>
        <v>0</v>
      </c>
      <c r="AD1415" s="26">
        <f t="shared" si="3947"/>
        <v>0</v>
      </c>
      <c r="AE1415" s="46" t="str">
        <f>IFERROR(IF(AE$3=VLOOKUP($E1415,Template!$AK$5:$AM$17,3,FALSE),$AD1415*$F1415,0),"0.00")</f>
        <v>0.00</v>
      </c>
      <c r="AF1415" s="46" t="str">
        <f>IFERROR(IF(AF$3=VLOOKUP($E1415,Template!$AK$5:$AM$17,3,FALSE),$AD1415*$F1415,0),"0.00")</f>
        <v>0.00</v>
      </c>
      <c r="AG1415" s="28">
        <f t="shared" si="3948"/>
        <v>0</v>
      </c>
      <c r="AH1415" s="13" t="s">
        <v>40</v>
      </c>
      <c r="AI1415" s="13" t="s">
        <v>41</v>
      </c>
      <c r="AK1415" s="14" t="s">
        <v>24</v>
      </c>
      <c r="AL1415" s="15">
        <v>0.05</v>
      </c>
      <c r="AM1415" s="16" t="s">
        <v>3</v>
      </c>
    </row>
    <row r="1416" spans="1:39" s="3" customFormat="1" ht="13.8" x14ac:dyDescent="0.25">
      <c r="A1416" s="7" t="str">
        <f t="shared" ref="A1416:C1416" si="3953">A1415</f>
        <v>(Enter Broadcasting Company Name)</v>
      </c>
      <c r="B1416" s="7" t="str">
        <f t="shared" si="3953"/>
        <v>(Enter Call Letters)</v>
      </c>
      <c r="C1416" s="8" t="str">
        <f t="shared" si="3953"/>
        <v>(Select AM/FM)</v>
      </c>
      <c r="D1416" s="30"/>
      <c r="E1416" s="8" t="str">
        <f t="shared" si="3950"/>
        <v>(Select Station Province)</v>
      </c>
      <c r="F1416" s="9" t="str">
        <f>IFERROR(VLOOKUP(E1416,Template!$AK$5:$AL$17,2,FALSE),"")</f>
        <v/>
      </c>
      <c r="G1416" s="42" t="s">
        <v>9</v>
      </c>
      <c r="H1416" s="42" t="s">
        <v>11</v>
      </c>
      <c r="I1416" s="32" t="s">
        <v>65</v>
      </c>
      <c r="J1416" s="32" t="s">
        <v>66</v>
      </c>
      <c r="K1416" s="33">
        <f t="shared" si="3932"/>
        <v>0</v>
      </c>
      <c r="L1416" s="33">
        <f t="shared" si="3933"/>
        <v>0</v>
      </c>
      <c r="M1416" s="34">
        <f t="shared" si="3931"/>
        <v>0</v>
      </c>
      <c r="N1416" s="34">
        <f t="shared" si="3951"/>
        <v>0</v>
      </c>
      <c r="O1416" s="34">
        <f t="shared" si="3934"/>
        <v>0</v>
      </c>
      <c r="P1416" s="12" t="str">
        <f t="shared" ref="P1416:Q1416" si="3954">P1415</f>
        <v>(Select Language)</v>
      </c>
      <c r="Q1416" s="12" t="str">
        <f t="shared" si="3954"/>
        <v>(Select Usage)</v>
      </c>
      <c r="R1416" s="33">
        <f t="shared" si="3935"/>
        <v>0</v>
      </c>
      <c r="S1416" s="33">
        <f t="shared" si="3936"/>
        <v>0</v>
      </c>
      <c r="T1416" s="33">
        <f t="shared" si="3937"/>
        <v>0</v>
      </c>
      <c r="U1416" s="33">
        <f t="shared" si="3938"/>
        <v>0</v>
      </c>
      <c r="V1416" s="33">
        <f t="shared" si="3939"/>
        <v>0</v>
      </c>
      <c r="W1416" s="33">
        <f t="shared" si="3940"/>
        <v>0</v>
      </c>
      <c r="X1416" s="33">
        <f t="shared" si="3941"/>
        <v>0</v>
      </c>
      <c r="Y1416" s="33">
        <f t="shared" si="3942"/>
        <v>0</v>
      </c>
      <c r="Z1416" s="33">
        <f t="shared" si="3943"/>
        <v>0</v>
      </c>
      <c r="AA1416" s="33">
        <f t="shared" si="3944"/>
        <v>0</v>
      </c>
      <c r="AB1416" s="33">
        <f t="shared" si="3945"/>
        <v>0</v>
      </c>
      <c r="AC1416" s="33">
        <f t="shared" si="3946"/>
        <v>0</v>
      </c>
      <c r="AD1416" s="26">
        <f t="shared" si="3947"/>
        <v>0</v>
      </c>
      <c r="AE1416" s="46" t="str">
        <f>IFERROR(IF(AE$3=VLOOKUP($E1416,Template!$AK$5:$AM$17,3,FALSE),$AD1416*$F1416,0),"0.00")</f>
        <v>0.00</v>
      </c>
      <c r="AF1416" s="46" t="str">
        <f>IFERROR(IF(AF$3=VLOOKUP($E1416,Template!$AK$5:$AM$17,3,FALSE),$AD1416*$F1416,0),"0.00")</f>
        <v>0.00</v>
      </c>
      <c r="AG1416" s="28">
        <f t="shared" si="3948"/>
        <v>0</v>
      </c>
      <c r="AH1416" s="13" t="s">
        <v>40</v>
      </c>
      <c r="AI1416" s="13" t="s">
        <v>41</v>
      </c>
      <c r="AK1416" s="14" t="s">
        <v>22</v>
      </c>
      <c r="AL1416" s="15">
        <v>0.15</v>
      </c>
      <c r="AM1416" s="16" t="s">
        <v>2</v>
      </c>
    </row>
    <row r="1417" spans="1:39" s="3" customFormat="1" ht="13.8" x14ac:dyDescent="0.25">
      <c r="A1417" s="7" t="str">
        <f t="shared" ref="A1417:C1417" si="3955">A1416</f>
        <v>(Enter Broadcasting Company Name)</v>
      </c>
      <c r="B1417" s="7" t="str">
        <f t="shared" si="3955"/>
        <v>(Enter Call Letters)</v>
      </c>
      <c r="C1417" s="8" t="str">
        <f t="shared" si="3955"/>
        <v>(Select AM/FM)</v>
      </c>
      <c r="D1417" s="30"/>
      <c r="E1417" s="8" t="str">
        <f t="shared" si="3950"/>
        <v>(Select Station Province)</v>
      </c>
      <c r="F1417" s="9" t="str">
        <f>IFERROR(VLOOKUP(E1417,Template!$AK$5:$AL$17,2,FALSE),"")</f>
        <v/>
      </c>
      <c r="G1417" s="42" t="s">
        <v>10</v>
      </c>
      <c r="H1417" s="42" t="s">
        <v>12</v>
      </c>
      <c r="I1417" s="32" t="s">
        <v>65</v>
      </c>
      <c r="J1417" s="32" t="s">
        <v>66</v>
      </c>
      <c r="K1417" s="33">
        <f t="shared" si="3932"/>
        <v>0</v>
      </c>
      <c r="L1417" s="33">
        <f t="shared" si="3933"/>
        <v>0</v>
      </c>
      <c r="M1417" s="34">
        <f t="shared" si="3931"/>
        <v>0</v>
      </c>
      <c r="N1417" s="34">
        <f t="shared" si="3951"/>
        <v>0</v>
      </c>
      <c r="O1417" s="34">
        <f t="shared" si="3934"/>
        <v>0</v>
      </c>
      <c r="P1417" s="12" t="str">
        <f t="shared" ref="P1417:Q1417" si="3956">P1416</f>
        <v>(Select Language)</v>
      </c>
      <c r="Q1417" s="12" t="str">
        <f t="shared" si="3956"/>
        <v>(Select Usage)</v>
      </c>
      <c r="R1417" s="33">
        <f t="shared" si="3935"/>
        <v>0</v>
      </c>
      <c r="S1417" s="33">
        <f t="shared" si="3936"/>
        <v>0</v>
      </c>
      <c r="T1417" s="33">
        <f t="shared" si="3937"/>
        <v>0</v>
      </c>
      <c r="U1417" s="33">
        <f t="shared" si="3938"/>
        <v>0</v>
      </c>
      <c r="V1417" s="33">
        <f t="shared" si="3939"/>
        <v>0</v>
      </c>
      <c r="W1417" s="33">
        <f t="shared" si="3940"/>
        <v>0</v>
      </c>
      <c r="X1417" s="33">
        <f t="shared" si="3941"/>
        <v>0</v>
      </c>
      <c r="Y1417" s="33">
        <f t="shared" si="3942"/>
        <v>0</v>
      </c>
      <c r="Z1417" s="33">
        <f t="shared" si="3943"/>
        <v>0</v>
      </c>
      <c r="AA1417" s="33">
        <f t="shared" si="3944"/>
        <v>0</v>
      </c>
      <c r="AB1417" s="33">
        <f t="shared" si="3945"/>
        <v>0</v>
      </c>
      <c r="AC1417" s="33">
        <f t="shared" si="3946"/>
        <v>0</v>
      </c>
      <c r="AD1417" s="26">
        <f t="shared" si="3947"/>
        <v>0</v>
      </c>
      <c r="AE1417" s="46" t="str">
        <f>IFERROR(IF(AE$3=VLOOKUP($E1417,Template!$AK$5:$AM$17,3,FALSE),$AD1417*$F1417,0),"0.00")</f>
        <v>0.00</v>
      </c>
      <c r="AF1417" s="46" t="str">
        <f>IFERROR(IF(AF$3=VLOOKUP($E1417,Template!$AK$5:$AM$17,3,FALSE),$AD1417*$F1417,0),"0.00")</f>
        <v>0.00</v>
      </c>
      <c r="AG1417" s="28">
        <f t="shared" si="3948"/>
        <v>0</v>
      </c>
      <c r="AH1417" s="13" t="s">
        <v>40</v>
      </c>
      <c r="AI1417" s="13" t="s">
        <v>41</v>
      </c>
      <c r="AK1417" s="14" t="s">
        <v>26</v>
      </c>
      <c r="AL1417" s="15">
        <v>0.15</v>
      </c>
      <c r="AM1417" s="16" t="s">
        <v>2</v>
      </c>
    </row>
    <row r="1418" spans="1:39" s="3" customFormat="1" ht="13.8" x14ac:dyDescent="0.25">
      <c r="A1418" s="7" t="str">
        <f t="shared" ref="A1418:C1418" si="3957">A1417</f>
        <v>(Enter Broadcasting Company Name)</v>
      </c>
      <c r="B1418" s="7" t="str">
        <f t="shared" si="3957"/>
        <v>(Enter Call Letters)</v>
      </c>
      <c r="C1418" s="8" t="str">
        <f t="shared" si="3957"/>
        <v>(Select AM/FM)</v>
      </c>
      <c r="D1418" s="30"/>
      <c r="E1418" s="8" t="str">
        <f t="shared" si="3950"/>
        <v>(Select Station Province)</v>
      </c>
      <c r="F1418" s="9" t="str">
        <f>IFERROR(VLOOKUP(E1418,Template!$AK$5:$AL$17,2,FALSE),"")</f>
        <v/>
      </c>
      <c r="G1418" s="42" t="s">
        <v>11</v>
      </c>
      <c r="H1418" s="42" t="s">
        <v>13</v>
      </c>
      <c r="I1418" s="32" t="s">
        <v>65</v>
      </c>
      <c r="J1418" s="32" t="s">
        <v>66</v>
      </c>
      <c r="K1418" s="33">
        <f t="shared" si="3932"/>
        <v>0</v>
      </c>
      <c r="L1418" s="33">
        <f t="shared" si="3933"/>
        <v>0</v>
      </c>
      <c r="M1418" s="34">
        <f t="shared" si="3931"/>
        <v>0</v>
      </c>
      <c r="N1418" s="34">
        <f t="shared" si="3951"/>
        <v>0</v>
      </c>
      <c r="O1418" s="34">
        <f t="shared" si="3934"/>
        <v>0</v>
      </c>
      <c r="P1418" s="12" t="str">
        <f t="shared" ref="P1418:Q1418" si="3958">P1417</f>
        <v>(Select Language)</v>
      </c>
      <c r="Q1418" s="12" t="str">
        <f t="shared" si="3958"/>
        <v>(Select Usage)</v>
      </c>
      <c r="R1418" s="33">
        <f t="shared" si="3935"/>
        <v>0</v>
      </c>
      <c r="S1418" s="33">
        <f t="shared" si="3936"/>
        <v>0</v>
      </c>
      <c r="T1418" s="33">
        <f t="shared" si="3937"/>
        <v>0</v>
      </c>
      <c r="U1418" s="33">
        <f t="shared" si="3938"/>
        <v>0</v>
      </c>
      <c r="V1418" s="33">
        <f t="shared" si="3939"/>
        <v>0</v>
      </c>
      <c r="W1418" s="33">
        <f t="shared" si="3940"/>
        <v>0</v>
      </c>
      <c r="X1418" s="33">
        <f t="shared" si="3941"/>
        <v>0</v>
      </c>
      <c r="Y1418" s="33">
        <f t="shared" si="3942"/>
        <v>0</v>
      </c>
      <c r="Z1418" s="33">
        <f t="shared" si="3943"/>
        <v>0</v>
      </c>
      <c r="AA1418" s="33">
        <f t="shared" si="3944"/>
        <v>0</v>
      </c>
      <c r="AB1418" s="33">
        <f t="shared" si="3945"/>
        <v>0</v>
      </c>
      <c r="AC1418" s="33">
        <f t="shared" si="3946"/>
        <v>0</v>
      </c>
      <c r="AD1418" s="26">
        <f t="shared" si="3947"/>
        <v>0</v>
      </c>
      <c r="AE1418" s="46" t="str">
        <f>IFERROR(IF(AE$3=VLOOKUP($E1418,Template!$AK$5:$AM$17,3,FALSE),$AD1418*$F1418,0),"0.00")</f>
        <v>0.00</v>
      </c>
      <c r="AF1418" s="46" t="str">
        <f>IFERROR(IF(AF$3=VLOOKUP($E1418,Template!$AK$5:$AM$17,3,FALSE),$AD1418*$F1418,0),"0.00")</f>
        <v>0.00</v>
      </c>
      <c r="AG1418" s="28">
        <f t="shared" si="3948"/>
        <v>0</v>
      </c>
      <c r="AH1418" s="13" t="s">
        <v>40</v>
      </c>
      <c r="AI1418" s="13" t="s">
        <v>41</v>
      </c>
      <c r="AK1418" s="14" t="s">
        <v>27</v>
      </c>
      <c r="AL1418" s="15">
        <v>0.15</v>
      </c>
      <c r="AM1418" s="16" t="s">
        <v>2</v>
      </c>
    </row>
    <row r="1419" spans="1:39" s="3" customFormat="1" ht="13.8" x14ac:dyDescent="0.25">
      <c r="A1419" s="7" t="str">
        <f t="shared" ref="A1419:C1419" si="3959">A1418</f>
        <v>(Enter Broadcasting Company Name)</v>
      </c>
      <c r="B1419" s="7" t="str">
        <f t="shared" si="3959"/>
        <v>(Enter Call Letters)</v>
      </c>
      <c r="C1419" s="8" t="str">
        <f t="shared" si="3959"/>
        <v>(Select AM/FM)</v>
      </c>
      <c r="D1419" s="30"/>
      <c r="E1419" s="8" t="str">
        <f t="shared" si="3950"/>
        <v>(Select Station Province)</v>
      </c>
      <c r="F1419" s="9" t="str">
        <f>IFERROR(VLOOKUP(E1419,Template!$AK$5:$AL$17,2,FALSE),"")</f>
        <v/>
      </c>
      <c r="G1419" s="42" t="s">
        <v>12</v>
      </c>
      <c r="H1419" s="42" t="s">
        <v>15</v>
      </c>
      <c r="I1419" s="32" t="s">
        <v>65</v>
      </c>
      <c r="J1419" s="32" t="s">
        <v>66</v>
      </c>
      <c r="K1419" s="33">
        <f t="shared" si="3932"/>
        <v>0</v>
      </c>
      <c r="L1419" s="33">
        <f t="shared" si="3933"/>
        <v>0</v>
      </c>
      <c r="M1419" s="34">
        <f t="shared" si="3931"/>
        <v>0</v>
      </c>
      <c r="N1419" s="34">
        <f t="shared" si="3951"/>
        <v>0</v>
      </c>
      <c r="O1419" s="34">
        <f t="shared" si="3934"/>
        <v>0</v>
      </c>
      <c r="P1419" s="12" t="str">
        <f t="shared" ref="P1419:Q1419" si="3960">P1418</f>
        <v>(Select Language)</v>
      </c>
      <c r="Q1419" s="12" t="str">
        <f t="shared" si="3960"/>
        <v>(Select Usage)</v>
      </c>
      <c r="R1419" s="33">
        <f t="shared" si="3935"/>
        <v>0</v>
      </c>
      <c r="S1419" s="33">
        <f t="shared" si="3936"/>
        <v>0</v>
      </c>
      <c r="T1419" s="33">
        <f t="shared" si="3937"/>
        <v>0</v>
      </c>
      <c r="U1419" s="33">
        <f t="shared" si="3938"/>
        <v>0</v>
      </c>
      <c r="V1419" s="33">
        <f t="shared" si="3939"/>
        <v>0</v>
      </c>
      <c r="W1419" s="33">
        <f t="shared" si="3940"/>
        <v>0</v>
      </c>
      <c r="X1419" s="33">
        <f t="shared" si="3941"/>
        <v>0</v>
      </c>
      <c r="Y1419" s="33">
        <f t="shared" si="3942"/>
        <v>0</v>
      </c>
      <c r="Z1419" s="33">
        <f t="shared" si="3943"/>
        <v>0</v>
      </c>
      <c r="AA1419" s="33">
        <f t="shared" si="3944"/>
        <v>0</v>
      </c>
      <c r="AB1419" s="33">
        <f t="shared" si="3945"/>
        <v>0</v>
      </c>
      <c r="AC1419" s="33">
        <f t="shared" si="3946"/>
        <v>0</v>
      </c>
      <c r="AD1419" s="26">
        <f>SUM(R1419:AC1419)</f>
        <v>0</v>
      </c>
      <c r="AE1419" s="46" t="str">
        <f>IFERROR(IF(AE$3=VLOOKUP($E1419,Template!$AK$5:$AM$17,3,FALSE),$AD1419*$F1419,0),"0.00")</f>
        <v>0.00</v>
      </c>
      <c r="AF1419" s="46" t="str">
        <f>IFERROR(IF(AF$3=VLOOKUP($E1419,Template!$AK$5:$AM$17,3,FALSE),$AD1419*$F1419,0),"0.00")</f>
        <v>0.00</v>
      </c>
      <c r="AG1419" s="28">
        <f t="shared" si="3948"/>
        <v>0</v>
      </c>
      <c r="AH1419" s="13" t="s">
        <v>40</v>
      </c>
      <c r="AI1419" s="13" t="s">
        <v>41</v>
      </c>
      <c r="AK1419" s="14" t="s">
        <v>28</v>
      </c>
      <c r="AL1419" s="15">
        <v>0.05</v>
      </c>
      <c r="AM1419" s="16" t="s">
        <v>3</v>
      </c>
    </row>
    <row r="1420" spans="1:39" s="3" customFormat="1" ht="13.8" x14ac:dyDescent="0.25">
      <c r="A1420" s="7" t="str">
        <f t="shared" ref="A1420:C1420" si="3961">A1419</f>
        <v>(Enter Broadcasting Company Name)</v>
      </c>
      <c r="B1420" s="7" t="str">
        <f t="shared" si="3961"/>
        <v>(Enter Call Letters)</v>
      </c>
      <c r="C1420" s="8" t="str">
        <f t="shared" si="3961"/>
        <v>(Select AM/FM)</v>
      </c>
      <c r="D1420" s="30"/>
      <c r="E1420" s="8" t="str">
        <f t="shared" si="3950"/>
        <v>(Select Station Province)</v>
      </c>
      <c r="F1420" s="9" t="str">
        <f>IFERROR(VLOOKUP(E1420,Template!$AK$5:$AL$17,2,FALSE),"")</f>
        <v/>
      </c>
      <c r="G1420" s="42" t="s">
        <v>13</v>
      </c>
      <c r="H1420" s="42" t="s">
        <v>16</v>
      </c>
      <c r="I1420" s="32" t="s">
        <v>65</v>
      </c>
      <c r="J1420" s="32" t="s">
        <v>66</v>
      </c>
      <c r="K1420" s="33">
        <f t="shared" si="3932"/>
        <v>0</v>
      </c>
      <c r="L1420" s="33">
        <f t="shared" si="3933"/>
        <v>0</v>
      </c>
      <c r="M1420" s="34">
        <f t="shared" si="3931"/>
        <v>0</v>
      </c>
      <c r="N1420" s="34">
        <f t="shared" si="3951"/>
        <v>0</v>
      </c>
      <c r="O1420" s="34">
        <f t="shared" si="3934"/>
        <v>0</v>
      </c>
      <c r="P1420" s="12" t="str">
        <f t="shared" ref="P1420:Q1420" si="3962">P1419</f>
        <v>(Select Language)</v>
      </c>
      <c r="Q1420" s="12" t="str">
        <f t="shared" si="3962"/>
        <v>(Select Usage)</v>
      </c>
      <c r="R1420" s="33">
        <f t="shared" si="3935"/>
        <v>0</v>
      </c>
      <c r="S1420" s="33">
        <f t="shared" si="3936"/>
        <v>0</v>
      </c>
      <c r="T1420" s="33">
        <f t="shared" si="3937"/>
        <v>0</v>
      </c>
      <c r="U1420" s="33">
        <f t="shared" si="3938"/>
        <v>0</v>
      </c>
      <c r="V1420" s="33">
        <f t="shared" si="3939"/>
        <v>0</v>
      </c>
      <c r="W1420" s="33">
        <f t="shared" si="3940"/>
        <v>0</v>
      </c>
      <c r="X1420" s="33">
        <f t="shared" si="3941"/>
        <v>0</v>
      </c>
      <c r="Y1420" s="33">
        <f t="shared" si="3942"/>
        <v>0</v>
      </c>
      <c r="Z1420" s="33">
        <f t="shared" si="3943"/>
        <v>0</v>
      </c>
      <c r="AA1420" s="33">
        <f t="shared" si="3944"/>
        <v>0</v>
      </c>
      <c r="AB1420" s="33">
        <f t="shared" si="3945"/>
        <v>0</v>
      </c>
      <c r="AC1420" s="33">
        <f t="shared" si="3946"/>
        <v>0</v>
      </c>
      <c r="AD1420" s="26">
        <f t="shared" ref="AD1420:AD1422" si="3963">SUM(R1420:AC1420)</f>
        <v>0</v>
      </c>
      <c r="AE1420" s="46" t="str">
        <f>IFERROR(IF(AE$3=VLOOKUP($E1420,Template!$AK$5:$AM$17,3,FALSE),$AD1420*$F1420,0),"0.00")</f>
        <v>0.00</v>
      </c>
      <c r="AF1420" s="46" t="str">
        <f>IFERROR(IF(AF$3=VLOOKUP($E1420,Template!$AK$5:$AM$17,3,FALSE),$AD1420*$F1420,0),"0.00")</f>
        <v>0.00</v>
      </c>
      <c r="AG1420" s="28">
        <f t="shared" si="3948"/>
        <v>0</v>
      </c>
      <c r="AH1420" s="13" t="s">
        <v>40</v>
      </c>
      <c r="AI1420" s="13" t="s">
        <v>41</v>
      </c>
      <c r="AK1420" s="14" t="s">
        <v>70</v>
      </c>
      <c r="AL1420" s="15">
        <v>0.05</v>
      </c>
      <c r="AM1420" s="16" t="s">
        <v>3</v>
      </c>
    </row>
    <row r="1421" spans="1:39" s="3" customFormat="1" ht="13.8" x14ac:dyDescent="0.25">
      <c r="A1421" s="7" t="str">
        <f t="shared" ref="A1421:C1421" si="3964">A1420</f>
        <v>(Enter Broadcasting Company Name)</v>
      </c>
      <c r="B1421" s="7" t="str">
        <f t="shared" si="3964"/>
        <v>(Enter Call Letters)</v>
      </c>
      <c r="C1421" s="8" t="str">
        <f t="shared" si="3964"/>
        <v>(Select AM/FM)</v>
      </c>
      <c r="D1421" s="30"/>
      <c r="E1421" s="8" t="str">
        <f t="shared" si="3950"/>
        <v>(Select Station Province)</v>
      </c>
      <c r="F1421" s="9" t="str">
        <f>IFERROR(VLOOKUP(E1421,Template!$AK$5:$AL$17,2,FALSE),"")</f>
        <v/>
      </c>
      <c r="G1421" s="42" t="s">
        <v>15</v>
      </c>
      <c r="H1421" s="42" t="s">
        <v>17</v>
      </c>
      <c r="I1421" s="32" t="s">
        <v>65</v>
      </c>
      <c r="J1421" s="32" t="s">
        <v>66</v>
      </c>
      <c r="K1421" s="33">
        <f t="shared" si="3932"/>
        <v>0</v>
      </c>
      <c r="L1421" s="33">
        <f t="shared" si="3933"/>
        <v>0</v>
      </c>
      <c r="M1421" s="34">
        <f t="shared" si="3931"/>
        <v>0</v>
      </c>
      <c r="N1421" s="34">
        <f t="shared" si="3951"/>
        <v>0</v>
      </c>
      <c r="O1421" s="34">
        <f t="shared" si="3934"/>
        <v>0</v>
      </c>
      <c r="P1421" s="12" t="str">
        <f t="shared" ref="P1421:Q1421" si="3965">P1420</f>
        <v>(Select Language)</v>
      </c>
      <c r="Q1421" s="12" t="str">
        <f t="shared" si="3965"/>
        <v>(Select Usage)</v>
      </c>
      <c r="R1421" s="33">
        <f t="shared" si="3935"/>
        <v>0</v>
      </c>
      <c r="S1421" s="33">
        <f t="shared" si="3936"/>
        <v>0</v>
      </c>
      <c r="T1421" s="33">
        <f t="shared" si="3937"/>
        <v>0</v>
      </c>
      <c r="U1421" s="33">
        <f t="shared" si="3938"/>
        <v>0</v>
      </c>
      <c r="V1421" s="33">
        <f t="shared" si="3939"/>
        <v>0</v>
      </c>
      <c r="W1421" s="33">
        <f t="shared" si="3940"/>
        <v>0</v>
      </c>
      <c r="X1421" s="33">
        <f t="shared" si="3941"/>
        <v>0</v>
      </c>
      <c r="Y1421" s="33">
        <f t="shared" si="3942"/>
        <v>0</v>
      </c>
      <c r="Z1421" s="33">
        <f t="shared" si="3943"/>
        <v>0</v>
      </c>
      <c r="AA1421" s="33">
        <f t="shared" si="3944"/>
        <v>0</v>
      </c>
      <c r="AB1421" s="33">
        <f t="shared" si="3945"/>
        <v>0</v>
      </c>
      <c r="AC1421" s="33">
        <f t="shared" si="3946"/>
        <v>0</v>
      </c>
      <c r="AD1421" s="26">
        <f t="shared" si="3963"/>
        <v>0</v>
      </c>
      <c r="AE1421" s="46" t="str">
        <f>IFERROR(IF(AE$3=VLOOKUP($E1421,Template!$AK$5:$AM$17,3,FALSE),$AD1421*$F1421,0),"0.00")</f>
        <v>0.00</v>
      </c>
      <c r="AF1421" s="46" t="str">
        <f>IFERROR(IF(AF$3=VLOOKUP($E1421,Template!$AK$5:$AM$17,3,FALSE),$AD1421*$F1421,0),"0.00")</f>
        <v>0.00</v>
      </c>
      <c r="AG1421" s="28">
        <f t="shared" si="3948"/>
        <v>0</v>
      </c>
      <c r="AH1421" s="13" t="s">
        <v>40</v>
      </c>
      <c r="AI1421" s="13" t="s">
        <v>41</v>
      </c>
      <c r="AK1421" s="14" t="s">
        <v>20</v>
      </c>
      <c r="AL1421" s="15">
        <v>0.13</v>
      </c>
      <c r="AM1421" s="16" t="s">
        <v>2</v>
      </c>
    </row>
    <row r="1422" spans="1:39" s="3" customFormat="1" ht="13.8" x14ac:dyDescent="0.25">
      <c r="A1422" s="7" t="str">
        <f t="shared" ref="A1422:C1422" si="3966">A1421</f>
        <v>(Enter Broadcasting Company Name)</v>
      </c>
      <c r="B1422" s="7" t="str">
        <f t="shared" si="3966"/>
        <v>(Enter Call Letters)</v>
      </c>
      <c r="C1422" s="8" t="str">
        <f t="shared" si="3966"/>
        <v>(Select AM/FM)</v>
      </c>
      <c r="D1422" s="30"/>
      <c r="E1422" s="8" t="str">
        <f t="shared" si="3950"/>
        <v>(Select Station Province)</v>
      </c>
      <c r="F1422" s="9" t="str">
        <f>IFERROR(VLOOKUP(E1422,Template!$AK$5:$AL$17,2,FALSE),"")</f>
        <v/>
      </c>
      <c r="G1422" s="42" t="s">
        <v>16</v>
      </c>
      <c r="H1422" s="42" t="s">
        <v>18</v>
      </c>
      <c r="I1422" s="32" t="s">
        <v>65</v>
      </c>
      <c r="J1422" s="32" t="s">
        <v>66</v>
      </c>
      <c r="K1422" s="33">
        <f t="shared" si="3932"/>
        <v>0</v>
      </c>
      <c r="L1422" s="33">
        <f t="shared" si="3933"/>
        <v>0</v>
      </c>
      <c r="M1422" s="34">
        <f t="shared" si="3931"/>
        <v>0</v>
      </c>
      <c r="N1422" s="34">
        <f t="shared" si="3951"/>
        <v>0</v>
      </c>
      <c r="O1422" s="34">
        <f t="shared" si="3934"/>
        <v>0</v>
      </c>
      <c r="P1422" s="12" t="str">
        <f t="shared" ref="P1422:Q1422" si="3967">P1421</f>
        <v>(Select Language)</v>
      </c>
      <c r="Q1422" s="12" t="str">
        <f t="shared" si="3967"/>
        <v>(Select Usage)</v>
      </c>
      <c r="R1422" s="33">
        <f t="shared" si="3935"/>
        <v>0</v>
      </c>
      <c r="S1422" s="33">
        <f t="shared" si="3936"/>
        <v>0</v>
      </c>
      <c r="T1422" s="33">
        <f t="shared" si="3937"/>
        <v>0</v>
      </c>
      <c r="U1422" s="33">
        <f t="shared" si="3938"/>
        <v>0</v>
      </c>
      <c r="V1422" s="33">
        <f t="shared" si="3939"/>
        <v>0</v>
      </c>
      <c r="W1422" s="33">
        <f t="shared" si="3940"/>
        <v>0</v>
      </c>
      <c r="X1422" s="33">
        <f t="shared" si="3941"/>
        <v>0</v>
      </c>
      <c r="Y1422" s="33">
        <f t="shared" si="3942"/>
        <v>0</v>
      </c>
      <c r="Z1422" s="33">
        <f t="shared" si="3943"/>
        <v>0</v>
      </c>
      <c r="AA1422" s="33">
        <f t="shared" si="3944"/>
        <v>0</v>
      </c>
      <c r="AB1422" s="33">
        <f t="shared" si="3945"/>
        <v>0</v>
      </c>
      <c r="AC1422" s="33">
        <f t="shared" si="3946"/>
        <v>0</v>
      </c>
      <c r="AD1422" s="26">
        <f t="shared" si="3963"/>
        <v>0</v>
      </c>
      <c r="AE1422" s="46" t="str">
        <f>IFERROR(IF(AE$3=VLOOKUP($E1422,Template!$AK$5:$AM$17,3,FALSE),$AD1422*$F1422,0),"0.00")</f>
        <v>0.00</v>
      </c>
      <c r="AF1422" s="46" t="str">
        <f>IFERROR(IF(AF$3=VLOOKUP($E1422,Template!$AK$5:$AM$17,3,FALSE),$AD1422*$F1422,0),"0.00")</f>
        <v>0.00</v>
      </c>
      <c r="AG1422" s="28">
        <f t="shared" si="3948"/>
        <v>0</v>
      </c>
      <c r="AH1422" s="13" t="s">
        <v>40</v>
      </c>
      <c r="AI1422" s="13" t="s">
        <v>41</v>
      </c>
      <c r="AK1422" s="14" t="s">
        <v>69</v>
      </c>
      <c r="AL1422" s="15">
        <v>0.15</v>
      </c>
      <c r="AM1422" s="16" t="s">
        <v>2</v>
      </c>
    </row>
    <row r="1423" spans="1:39" s="3" customFormat="1" ht="13.8" x14ac:dyDescent="0.25">
      <c r="A1423" s="7" t="str">
        <f t="shared" ref="A1423:C1423" si="3968">A1422</f>
        <v>(Enter Broadcasting Company Name)</v>
      </c>
      <c r="B1423" s="7" t="str">
        <f t="shared" si="3968"/>
        <v>(Enter Call Letters)</v>
      </c>
      <c r="C1423" s="8" t="str">
        <f t="shared" si="3968"/>
        <v>(Select AM/FM)</v>
      </c>
      <c r="D1423" s="30"/>
      <c r="E1423" s="8" t="str">
        <f t="shared" si="3950"/>
        <v>(Select Station Province)</v>
      </c>
      <c r="F1423" s="9" t="str">
        <f>IFERROR(VLOOKUP(E1423,Template!$AK$5:$AL$17,2,FALSE),"")</f>
        <v/>
      </c>
      <c r="G1423" s="42" t="s">
        <v>17</v>
      </c>
      <c r="H1423" s="42" t="s">
        <v>7</v>
      </c>
      <c r="I1423" s="32" t="s">
        <v>65</v>
      </c>
      <c r="J1423" s="32" t="s">
        <v>66</v>
      </c>
      <c r="K1423" s="33">
        <f t="shared" si="3932"/>
        <v>0</v>
      </c>
      <c r="L1423" s="33">
        <f t="shared" si="3933"/>
        <v>0</v>
      </c>
      <c r="M1423" s="34">
        <f t="shared" si="3931"/>
        <v>0</v>
      </c>
      <c r="N1423" s="34">
        <f t="shared" si="3951"/>
        <v>0</v>
      </c>
      <c r="O1423" s="34">
        <f t="shared" si="3934"/>
        <v>0</v>
      </c>
      <c r="P1423" s="12" t="str">
        <f t="shared" ref="P1423:Q1423" si="3969">P1422</f>
        <v>(Select Language)</v>
      </c>
      <c r="Q1423" s="12" t="str">
        <f t="shared" si="3969"/>
        <v>(Select Usage)</v>
      </c>
      <c r="R1423" s="33">
        <f t="shared" si="3935"/>
        <v>0</v>
      </c>
      <c r="S1423" s="33">
        <f t="shared" si="3936"/>
        <v>0</v>
      </c>
      <c r="T1423" s="33">
        <f t="shared" si="3937"/>
        <v>0</v>
      </c>
      <c r="U1423" s="33">
        <f t="shared" si="3938"/>
        <v>0</v>
      </c>
      <c r="V1423" s="33">
        <f t="shared" si="3939"/>
        <v>0</v>
      </c>
      <c r="W1423" s="33">
        <f t="shared" si="3940"/>
        <v>0</v>
      </c>
      <c r="X1423" s="33">
        <f t="shared" si="3941"/>
        <v>0</v>
      </c>
      <c r="Y1423" s="33">
        <f t="shared" si="3942"/>
        <v>0</v>
      </c>
      <c r="Z1423" s="33">
        <f t="shared" si="3943"/>
        <v>0</v>
      </c>
      <c r="AA1423" s="33">
        <f t="shared" si="3944"/>
        <v>0</v>
      </c>
      <c r="AB1423" s="33">
        <f t="shared" si="3945"/>
        <v>0</v>
      </c>
      <c r="AC1423" s="33">
        <f t="shared" si="3946"/>
        <v>0</v>
      </c>
      <c r="AD1423" s="26">
        <f>SUM(R1423:AC1423)</f>
        <v>0</v>
      </c>
      <c r="AE1423" s="46" t="str">
        <f>IFERROR(IF(AE$3=VLOOKUP($E1423,Template!$AK$5:$AM$17,3,FALSE),$AD1423*$F1423,0),"0.00")</f>
        <v>0.00</v>
      </c>
      <c r="AF1423" s="46" t="str">
        <f>IFERROR(IF(AF$3=VLOOKUP($E1423,Template!$AK$5:$AM$17,3,FALSE),$AD1423*$F1423,0),"0.00")</f>
        <v>0.00</v>
      </c>
      <c r="AG1423" s="28">
        <f t="shared" si="3948"/>
        <v>0</v>
      </c>
      <c r="AH1423" s="13" t="s">
        <v>40</v>
      </c>
      <c r="AI1423" s="13" t="s">
        <v>41</v>
      </c>
      <c r="AK1423" s="14" t="s">
        <v>29</v>
      </c>
      <c r="AL1423" s="15">
        <v>0.05</v>
      </c>
      <c r="AM1423" s="16" t="s">
        <v>3</v>
      </c>
    </row>
    <row r="1424" spans="1:39" s="3" customFormat="1" ht="13.8" x14ac:dyDescent="0.25">
      <c r="A1424" s="7" t="str">
        <f t="shared" ref="A1424:C1424" si="3970">A1423</f>
        <v>(Enter Broadcasting Company Name)</v>
      </c>
      <c r="B1424" s="7" t="str">
        <f t="shared" si="3970"/>
        <v>(Enter Call Letters)</v>
      </c>
      <c r="C1424" s="8" t="str">
        <f t="shared" si="3970"/>
        <v>(Select AM/FM)</v>
      </c>
      <c r="D1424" s="30"/>
      <c r="E1424" s="8" t="str">
        <f t="shared" si="3950"/>
        <v>(Select Station Province)</v>
      </c>
      <c r="F1424" s="9" t="str">
        <f>IFERROR(VLOOKUP(E1424,Template!$AK$5:$AL$17,2,FALSE),"")</f>
        <v/>
      </c>
      <c r="G1424" s="42" t="s">
        <v>18</v>
      </c>
      <c r="H1424" s="43" t="s">
        <v>8</v>
      </c>
      <c r="I1424" s="32" t="s">
        <v>65</v>
      </c>
      <c r="J1424" s="32" t="s">
        <v>66</v>
      </c>
      <c r="K1424" s="33">
        <f t="shared" si="3932"/>
        <v>0</v>
      </c>
      <c r="L1424" s="33">
        <f t="shared" si="3933"/>
        <v>0</v>
      </c>
      <c r="M1424" s="34">
        <f t="shared" si="3931"/>
        <v>0</v>
      </c>
      <c r="N1424" s="34">
        <f t="shared" si="3951"/>
        <v>0</v>
      </c>
      <c r="O1424" s="34">
        <f t="shared" si="3934"/>
        <v>0</v>
      </c>
      <c r="P1424" s="12" t="str">
        <f t="shared" ref="P1424:Q1424" si="3971">P1423</f>
        <v>(Select Language)</v>
      </c>
      <c r="Q1424" s="12" t="str">
        <f t="shared" si="3971"/>
        <v>(Select Usage)</v>
      </c>
      <c r="R1424" s="33">
        <f t="shared" si="3935"/>
        <v>0</v>
      </c>
      <c r="S1424" s="33">
        <f t="shared" si="3936"/>
        <v>0</v>
      </c>
      <c r="T1424" s="33">
        <f t="shared" si="3937"/>
        <v>0</v>
      </c>
      <c r="U1424" s="33">
        <f t="shared" si="3938"/>
        <v>0</v>
      </c>
      <c r="V1424" s="33">
        <f t="shared" si="3939"/>
        <v>0</v>
      </c>
      <c r="W1424" s="33">
        <f t="shared" si="3940"/>
        <v>0</v>
      </c>
      <c r="X1424" s="33">
        <f t="shared" si="3941"/>
        <v>0</v>
      </c>
      <c r="Y1424" s="33">
        <f t="shared" si="3942"/>
        <v>0</v>
      </c>
      <c r="Z1424" s="33">
        <f t="shared" si="3943"/>
        <v>0</v>
      </c>
      <c r="AA1424" s="33">
        <f t="shared" si="3944"/>
        <v>0</v>
      </c>
      <c r="AB1424" s="33">
        <f t="shared" si="3945"/>
        <v>0</v>
      </c>
      <c r="AC1424" s="33">
        <f t="shared" si="3946"/>
        <v>0</v>
      </c>
      <c r="AD1424" s="26">
        <f t="shared" ref="AD1424" si="3972">SUM(R1424:AC1424)</f>
        <v>0</v>
      </c>
      <c r="AE1424" s="46" t="str">
        <f>IFERROR(IF(AE$3=VLOOKUP($E1424,Template!$AK$5:$AM$17,3,FALSE),$AD1424*$F1424,0),"0.00")</f>
        <v>0.00</v>
      </c>
      <c r="AF1424" s="46" t="str">
        <f>IFERROR(IF(AF$3=VLOOKUP($E1424,Template!$AK$5:$AM$17,3,FALSE),$AD1424*$F1424,0),"0.00")</f>
        <v>0.00</v>
      </c>
      <c r="AG1424" s="28">
        <f t="shared" si="3948"/>
        <v>0</v>
      </c>
      <c r="AH1424" s="13" t="s">
        <v>40</v>
      </c>
      <c r="AI1424" s="13" t="s">
        <v>41</v>
      </c>
      <c r="AK1424" s="14" t="s">
        <v>21</v>
      </c>
      <c r="AL1424" s="15">
        <v>0.05</v>
      </c>
      <c r="AM1424" s="16" t="s">
        <v>3</v>
      </c>
    </row>
    <row r="1425" spans="1:39" ht="13.8" x14ac:dyDescent="0.25">
      <c r="A1425" s="19" t="s">
        <v>4</v>
      </c>
      <c r="B1425" s="19"/>
      <c r="C1425" s="20"/>
      <c r="D1425" s="20"/>
      <c r="E1425" s="20"/>
      <c r="F1425" s="20"/>
      <c r="G1425" s="44"/>
      <c r="H1425" s="44"/>
      <c r="I1425" s="21">
        <f t="shared" ref="I1425:K1425" si="3973">SUM(I1413:I1424)</f>
        <v>0</v>
      </c>
      <c r="J1425" s="21">
        <f t="shared" si="3973"/>
        <v>0</v>
      </c>
      <c r="K1425" s="21">
        <f t="shared" si="3973"/>
        <v>0</v>
      </c>
      <c r="L1425" s="21">
        <f>L1424</f>
        <v>0</v>
      </c>
      <c r="M1425" s="21">
        <f>SUM(M1413:M1424)</f>
        <v>0</v>
      </c>
      <c r="N1425" s="21">
        <f t="shared" ref="N1425:O1425" si="3974">SUM(N1413:N1424)</f>
        <v>0</v>
      </c>
      <c r="O1425" s="21">
        <f t="shared" si="3974"/>
        <v>0</v>
      </c>
      <c r="P1425" s="21"/>
      <c r="Q1425" s="22"/>
      <c r="R1425" s="21">
        <f t="shared" ref="R1425:AI1425" si="3975">SUM(R1413:R1424)</f>
        <v>0</v>
      </c>
      <c r="S1425" s="21">
        <f t="shared" si="3975"/>
        <v>0</v>
      </c>
      <c r="T1425" s="21">
        <f t="shared" si="3975"/>
        <v>0</v>
      </c>
      <c r="U1425" s="21">
        <f t="shared" si="3975"/>
        <v>0</v>
      </c>
      <c r="V1425" s="21">
        <f t="shared" si="3975"/>
        <v>0</v>
      </c>
      <c r="W1425" s="21">
        <f t="shared" si="3975"/>
        <v>0</v>
      </c>
      <c r="X1425" s="21">
        <f t="shared" si="3975"/>
        <v>0</v>
      </c>
      <c r="Y1425" s="21">
        <f t="shared" si="3975"/>
        <v>0</v>
      </c>
      <c r="Z1425" s="21">
        <f t="shared" si="3975"/>
        <v>0</v>
      </c>
      <c r="AA1425" s="21">
        <f t="shared" si="3975"/>
        <v>0</v>
      </c>
      <c r="AB1425" s="21">
        <f t="shared" si="3975"/>
        <v>0</v>
      </c>
      <c r="AC1425" s="21">
        <f t="shared" si="3975"/>
        <v>0</v>
      </c>
      <c r="AD1425" s="27">
        <f t="shared" si="3975"/>
        <v>0</v>
      </c>
      <c r="AE1425" s="21">
        <f t="shared" si="3975"/>
        <v>0</v>
      </c>
      <c r="AF1425" s="21">
        <f t="shared" si="3975"/>
        <v>0</v>
      </c>
      <c r="AG1425" s="27">
        <f t="shared" si="3975"/>
        <v>0</v>
      </c>
      <c r="AH1425" s="21">
        <f t="shared" si="3975"/>
        <v>0</v>
      </c>
      <c r="AI1425" s="21">
        <f t="shared" si="3975"/>
        <v>0</v>
      </c>
      <c r="AK1425" s="14" t="s">
        <v>71</v>
      </c>
      <c r="AL1425" s="15">
        <v>0.05</v>
      </c>
      <c r="AM1425" s="16" t="s">
        <v>3</v>
      </c>
    </row>
    <row r="1426" spans="1:39" x14ac:dyDescent="0.25">
      <c r="A1426" s="2"/>
      <c r="G1426" s="2"/>
      <c r="H1426" s="2"/>
      <c r="O1426" s="2"/>
      <c r="P1426" s="2"/>
    </row>
    <row r="1427" spans="1:39" ht="42" customHeight="1" x14ac:dyDescent="0.25">
      <c r="A1427" s="223" t="s">
        <v>63</v>
      </c>
      <c r="B1427" s="223" t="s">
        <v>43</v>
      </c>
      <c r="C1427" s="224" t="s">
        <v>19</v>
      </c>
      <c r="D1427" s="226"/>
      <c r="E1427" s="223" t="s">
        <v>14</v>
      </c>
      <c r="F1427" s="223" t="s">
        <v>38</v>
      </c>
      <c r="G1427" s="223" t="s">
        <v>1</v>
      </c>
      <c r="H1427" s="223" t="s">
        <v>5</v>
      </c>
      <c r="I1427" s="225" t="s">
        <v>31</v>
      </c>
      <c r="J1427" s="225" t="s">
        <v>32</v>
      </c>
      <c r="K1427" s="225" t="s">
        <v>48</v>
      </c>
      <c r="L1427" s="225" t="s">
        <v>0</v>
      </c>
      <c r="M1427" s="4" t="s">
        <v>45</v>
      </c>
      <c r="N1427" s="4" t="s">
        <v>46</v>
      </c>
      <c r="O1427" s="4" t="s">
        <v>47</v>
      </c>
      <c r="P1427" s="225" t="s">
        <v>50</v>
      </c>
      <c r="Q1427" s="225" t="s">
        <v>33</v>
      </c>
      <c r="R1427" s="4" t="s">
        <v>51</v>
      </c>
      <c r="S1427" s="4" t="s">
        <v>52</v>
      </c>
      <c r="T1427" s="4" t="s">
        <v>53</v>
      </c>
      <c r="U1427" s="4" t="s">
        <v>54</v>
      </c>
      <c r="V1427" s="4" t="s">
        <v>55</v>
      </c>
      <c r="W1427" s="4" t="s">
        <v>56</v>
      </c>
      <c r="X1427" s="4" t="s">
        <v>57</v>
      </c>
      <c r="Y1427" s="4" t="s">
        <v>58</v>
      </c>
      <c r="Z1427" s="4" t="s">
        <v>59</v>
      </c>
      <c r="AA1427" s="4" t="s">
        <v>62</v>
      </c>
      <c r="AB1427" s="4" t="s">
        <v>60</v>
      </c>
      <c r="AC1427" s="4" t="s">
        <v>61</v>
      </c>
      <c r="AD1427" s="233" t="s">
        <v>34</v>
      </c>
      <c r="AE1427" s="231" t="s">
        <v>2</v>
      </c>
      <c r="AF1427" s="231" t="s">
        <v>3</v>
      </c>
      <c r="AG1427" s="233" t="s">
        <v>35</v>
      </c>
      <c r="AH1427" s="223" t="s">
        <v>36</v>
      </c>
      <c r="AI1427" s="223" t="s">
        <v>37</v>
      </c>
      <c r="AK1427" s="229" t="s">
        <v>30</v>
      </c>
      <c r="AL1427" s="229"/>
      <c r="AM1427" s="229"/>
    </row>
    <row r="1428" spans="1:39" s="6" customFormat="1" ht="35.25" customHeight="1" x14ac:dyDescent="0.3">
      <c r="A1428" s="224"/>
      <c r="B1428" s="224"/>
      <c r="C1428" s="224"/>
      <c r="D1428" s="227"/>
      <c r="E1428" s="223"/>
      <c r="F1428" s="223"/>
      <c r="G1428" s="223"/>
      <c r="H1428" s="223"/>
      <c r="I1428" s="230"/>
      <c r="J1428" s="230"/>
      <c r="K1428" s="230"/>
      <c r="L1428" s="230"/>
      <c r="M1428" s="5">
        <v>0</v>
      </c>
      <c r="N1428" s="5">
        <v>625000</v>
      </c>
      <c r="O1428" s="5">
        <v>1250000</v>
      </c>
      <c r="P1428" s="225"/>
      <c r="Q1428" s="225"/>
      <c r="R1428" s="29">
        <v>4.95E-4</v>
      </c>
      <c r="S1428" s="29">
        <v>9.5200000000000005E-4</v>
      </c>
      <c r="T1428" s="29">
        <v>1.5900000000000001E-3</v>
      </c>
      <c r="U1428" s="29">
        <v>1.1169999999999999E-3</v>
      </c>
      <c r="V1428" s="29">
        <v>2.189E-3</v>
      </c>
      <c r="W1428" s="29">
        <v>4.5430000000000002E-3</v>
      </c>
      <c r="X1428" s="29">
        <v>8.8199999999999997E-4</v>
      </c>
      <c r="Y1428" s="29">
        <v>1.6949999999999999E-3</v>
      </c>
      <c r="Z1428" s="29">
        <v>2.8319999999999999E-3</v>
      </c>
      <c r="AA1428" s="29">
        <v>1.9889999999999999E-3</v>
      </c>
      <c r="AB1428" s="29">
        <v>3.8999999999999998E-3</v>
      </c>
      <c r="AC1428" s="29">
        <v>8.0949999999999998E-3</v>
      </c>
      <c r="AD1428" s="233"/>
      <c r="AE1428" s="232"/>
      <c r="AF1428" s="232"/>
      <c r="AG1428" s="234"/>
      <c r="AH1428" s="223"/>
      <c r="AI1428" s="223"/>
      <c r="AK1428" s="229"/>
      <c r="AL1428" s="229"/>
      <c r="AM1428" s="229"/>
    </row>
    <row r="1429" spans="1:39" s="3" customFormat="1" ht="13.8" x14ac:dyDescent="0.25">
      <c r="A1429" s="7" t="s">
        <v>44</v>
      </c>
      <c r="B1429" s="7" t="s">
        <v>42</v>
      </c>
      <c r="C1429" s="8" t="s">
        <v>39</v>
      </c>
      <c r="D1429" s="30"/>
      <c r="E1429" s="8" t="s">
        <v>64</v>
      </c>
      <c r="F1429" s="9" t="str">
        <f>IFERROR(VLOOKUP(E1429,Template!$AK$5:$AL$17,2,FALSE),"")</f>
        <v/>
      </c>
      <c r="G1429" s="41" t="s">
        <v>7</v>
      </c>
      <c r="H1429" s="41" t="s">
        <v>6</v>
      </c>
      <c r="I1429" s="32" t="s">
        <v>65</v>
      </c>
      <c r="J1429" s="32" t="s">
        <v>66</v>
      </c>
      <c r="K1429" s="33">
        <f>IFERROR(I1429+J1429,0)</f>
        <v>0</v>
      </c>
      <c r="L1429" s="33">
        <f>IFERROR(K1429,"")</f>
        <v>0</v>
      </c>
      <c r="M1429" s="34">
        <f t="shared" ref="M1429:M1440" si="3976">IF(L1429&lt;=$N$4,K1429,IF(L1428&gt;$N$4,0,$N$4-L1428))</f>
        <v>0</v>
      </c>
      <c r="N1429" s="34">
        <f>IF(AND(L1429&gt;$N$4,L1429&lt;=$O$4),K1429-M1429,IF(AND(L1428&gt;$N$4,L1428&lt;=$O$4),$O$4-L1428,IF(L1428&gt;$O$4,0,IF(L1429&lt;$N$4,0,MIN(L1429-$N$4,$N$4)))))</f>
        <v>0</v>
      </c>
      <c r="O1429" s="34">
        <f>IF(L1429&gt;$O$4,K1429-M1429-N1429,0)</f>
        <v>0</v>
      </c>
      <c r="P1429" s="12" t="s">
        <v>94</v>
      </c>
      <c r="Q1429" s="12" t="s">
        <v>68</v>
      </c>
      <c r="R1429" s="33">
        <f>IF(AND($Q1429="LOW",$P1429="French"),M1429*R$4,0)</f>
        <v>0</v>
      </c>
      <c r="S1429" s="33">
        <f>IF(AND($Q1429="LOW",$P1429="French"),N1429*S$4,0)</f>
        <v>0</v>
      </c>
      <c r="T1429" s="33">
        <f>IF(AND($Q1429="LOW",$P1429="French"),O1429*T$4,0)</f>
        <v>0</v>
      </c>
      <c r="U1429" s="33">
        <f>IF(AND($Q1429="HIGH",$P1429="French"),M1429*U$4,0)</f>
        <v>0</v>
      </c>
      <c r="V1429" s="33">
        <f>IF(AND($Q1429="HIGH",$P1429="French"),N1429*V$4,0)</f>
        <v>0</v>
      </c>
      <c r="W1429" s="33">
        <f>IF(AND($Q1429="HIGH",$P1429="French"),O1429*W$4,0)</f>
        <v>0</v>
      </c>
      <c r="X1429" s="33">
        <f>IF(AND($Q1429="LOW",$P1429="English"),M1429*X$4,0)</f>
        <v>0</v>
      </c>
      <c r="Y1429" s="33">
        <f>IF(AND($Q1429="LOW",$P1429="English"),N1429*Y$4,0)</f>
        <v>0</v>
      </c>
      <c r="Z1429" s="33">
        <f>IF(AND($Q1429="LOW",$P1429="English"),O1429*Z$4,0)</f>
        <v>0</v>
      </c>
      <c r="AA1429" s="33">
        <f>IF(AND($Q1429="HIGH",$P1429="English"),M1429*AA$4,0)</f>
        <v>0</v>
      </c>
      <c r="AB1429" s="33">
        <f>IF(AND($Q1429="HIGH",$P1429="English"),N1429*AB$4,0)</f>
        <v>0</v>
      </c>
      <c r="AC1429" s="33">
        <f>IF(AND($Q1429="HIGH",$P1429="English"),O1429*AC$4,0)</f>
        <v>0</v>
      </c>
      <c r="AD1429" s="26">
        <f>SUM(R1429:AC1429)</f>
        <v>0</v>
      </c>
      <c r="AE1429" s="46" t="str">
        <f>IFERROR(IF(AE$3=VLOOKUP($E1429,Template!$AK$5:$AM$17,3,FALSE),$AD1429*$F1429,0),"0.00")</f>
        <v>0.00</v>
      </c>
      <c r="AF1429" s="46" t="str">
        <f>IFERROR(IF(AF$3=VLOOKUP($E1429,Template!$AK$5:$AM$17,3,FALSE),$AD1429*$F1429,0),"0.00")</f>
        <v>0.00</v>
      </c>
      <c r="AG1429" s="28">
        <f>SUM(AD1429:AF1429)</f>
        <v>0</v>
      </c>
      <c r="AH1429" s="13" t="s">
        <v>40</v>
      </c>
      <c r="AI1429" s="13" t="s">
        <v>41</v>
      </c>
      <c r="AK1429" s="14" t="s">
        <v>25</v>
      </c>
      <c r="AL1429" s="15">
        <v>0.05</v>
      </c>
      <c r="AM1429" s="16" t="s">
        <v>3</v>
      </c>
    </row>
    <row r="1430" spans="1:39" s="3" customFormat="1" ht="13.8" x14ac:dyDescent="0.25">
      <c r="A1430" s="7" t="str">
        <f>A1429</f>
        <v>(Enter Broadcasting Company Name)</v>
      </c>
      <c r="B1430" s="7" t="str">
        <f>B1429</f>
        <v>(Enter Call Letters)</v>
      </c>
      <c r="C1430" s="8" t="str">
        <f>C1429</f>
        <v>(Select AM/FM)</v>
      </c>
      <c r="D1430" s="30"/>
      <c r="E1430" s="8" t="str">
        <f>E1429</f>
        <v>(Select Station Province)</v>
      </c>
      <c r="F1430" s="9" t="str">
        <f>IFERROR(VLOOKUP(E1430,Template!$AK$5:$AL$17,2,FALSE),"")</f>
        <v/>
      </c>
      <c r="G1430" s="42" t="s">
        <v>8</v>
      </c>
      <c r="H1430" s="42" t="s">
        <v>9</v>
      </c>
      <c r="I1430" s="32" t="s">
        <v>65</v>
      </c>
      <c r="J1430" s="32" t="s">
        <v>66</v>
      </c>
      <c r="K1430" s="33">
        <f t="shared" ref="K1430:K1440" si="3977">IFERROR(I1430+J1430,0)</f>
        <v>0</v>
      </c>
      <c r="L1430" s="33">
        <f t="shared" ref="L1430:L1440" si="3978">IFERROR(L1429+K1430,"")</f>
        <v>0</v>
      </c>
      <c r="M1430" s="34">
        <f t="shared" si="3976"/>
        <v>0</v>
      </c>
      <c r="N1430" s="34">
        <f>IF(AND(L1430&gt;$N$4,L1430&lt;=$O$4),K1430-M1430,IF(AND(L1429&gt;$N$4,L1429&lt;=$O$4),$O$4-L1429,IF(L1429&gt;$O$4,0,IF(L1430&lt;$N$4,0,MIN(L1430-$N$4,$N$4)))))</f>
        <v>0</v>
      </c>
      <c r="O1430" s="34">
        <f t="shared" ref="O1430:O1440" si="3979">IF(L1430&gt;$O$4,K1430-M1430-N1430,0)</f>
        <v>0</v>
      </c>
      <c r="P1430" s="12" t="str">
        <f>P1429</f>
        <v>(Select Language)</v>
      </c>
      <c r="Q1430" s="12" t="str">
        <f>Q1429</f>
        <v>(Select Usage)</v>
      </c>
      <c r="R1430" s="33">
        <f t="shared" ref="R1430:R1440" si="3980">IF(AND($Q1430="LOW",$P1430="French"),M1430*R$4,0)</f>
        <v>0</v>
      </c>
      <c r="S1430" s="33">
        <f t="shared" ref="S1430:S1440" si="3981">IF(AND($Q1430="LOW",$P1430="French"),N1430*S$4,0)</f>
        <v>0</v>
      </c>
      <c r="T1430" s="33">
        <f t="shared" ref="T1430:T1440" si="3982">IF(AND($Q1430="LOW",$P1430="French"),O1430*T$4,0)</f>
        <v>0</v>
      </c>
      <c r="U1430" s="33">
        <f t="shared" ref="U1430:U1440" si="3983">IF(AND($Q1430="HIGH",$P1430="French"),M1430*U$4,0)</f>
        <v>0</v>
      </c>
      <c r="V1430" s="33">
        <f t="shared" ref="V1430:V1440" si="3984">IF(AND($Q1430="HIGH",$P1430="French"),N1430*V$4,0)</f>
        <v>0</v>
      </c>
      <c r="W1430" s="33">
        <f t="shared" ref="W1430:W1440" si="3985">IF(AND($Q1430="HIGH",$P1430="French"),O1430*W$4,0)</f>
        <v>0</v>
      </c>
      <c r="X1430" s="33">
        <f t="shared" ref="X1430:X1440" si="3986">IF(AND($Q1430="LOW",$P1430="English"),M1430*X$4,0)</f>
        <v>0</v>
      </c>
      <c r="Y1430" s="33">
        <f t="shared" ref="Y1430:Y1440" si="3987">IF(AND($Q1430="LOW",$P1430="English"),N1430*Y$4,0)</f>
        <v>0</v>
      </c>
      <c r="Z1430" s="33">
        <f t="shared" ref="Z1430:Z1440" si="3988">IF(AND($Q1430="LOW",$P1430="English"),O1430*Z$4,0)</f>
        <v>0</v>
      </c>
      <c r="AA1430" s="33">
        <f t="shared" ref="AA1430:AA1440" si="3989">IF(AND($Q1430="HIGH",$P1430="English"),M1430*AA$4,0)</f>
        <v>0</v>
      </c>
      <c r="AB1430" s="33">
        <f t="shared" ref="AB1430:AB1440" si="3990">IF(AND($Q1430="HIGH",$P1430="English"),N1430*AB$4,0)</f>
        <v>0</v>
      </c>
      <c r="AC1430" s="33">
        <f t="shared" ref="AC1430:AC1440" si="3991">IF(AND($Q1430="HIGH",$P1430="English"),O1430*AC$4,0)</f>
        <v>0</v>
      </c>
      <c r="AD1430" s="26">
        <f t="shared" ref="AD1430:AD1434" si="3992">SUM(R1430:AC1430)</f>
        <v>0</v>
      </c>
      <c r="AE1430" s="46" t="str">
        <f>IFERROR(IF(AE$3=VLOOKUP($E1430,Template!$AK$5:$AM$17,3,FALSE),$AD1430*$F1430,0),"0.00")</f>
        <v>0.00</v>
      </c>
      <c r="AF1430" s="46" t="str">
        <f>IFERROR(IF(AF$3=VLOOKUP($E1430,Template!$AK$5:$AM$17,3,FALSE),$AD1430*$F1430,0),"0.00")</f>
        <v>0.00</v>
      </c>
      <c r="AG1430" s="28">
        <f t="shared" ref="AG1430:AG1440" si="3993">SUM(AD1430:AF1430)</f>
        <v>0</v>
      </c>
      <c r="AH1430" s="13" t="s">
        <v>40</v>
      </c>
      <c r="AI1430" s="13" t="s">
        <v>41</v>
      </c>
      <c r="AK1430" s="14" t="s">
        <v>23</v>
      </c>
      <c r="AL1430" s="15">
        <v>0.05</v>
      </c>
      <c r="AM1430" s="16" t="s">
        <v>3</v>
      </c>
    </row>
    <row r="1431" spans="1:39" s="3" customFormat="1" ht="13.8" x14ac:dyDescent="0.25">
      <c r="A1431" s="7" t="str">
        <f t="shared" ref="A1431:C1431" si="3994">A1430</f>
        <v>(Enter Broadcasting Company Name)</v>
      </c>
      <c r="B1431" s="7" t="str">
        <f t="shared" si="3994"/>
        <v>(Enter Call Letters)</v>
      </c>
      <c r="C1431" s="8" t="str">
        <f t="shared" si="3994"/>
        <v>(Select AM/FM)</v>
      </c>
      <c r="D1431" s="30"/>
      <c r="E1431" s="8" t="str">
        <f t="shared" ref="E1431:E1440" si="3995">E1430</f>
        <v>(Select Station Province)</v>
      </c>
      <c r="F1431" s="9" t="str">
        <f>IFERROR(VLOOKUP(E1431,Template!$AK$5:$AL$17,2,FALSE),"")</f>
        <v/>
      </c>
      <c r="G1431" s="42" t="s">
        <v>6</v>
      </c>
      <c r="H1431" s="42" t="s">
        <v>10</v>
      </c>
      <c r="I1431" s="32" t="s">
        <v>65</v>
      </c>
      <c r="J1431" s="32" t="s">
        <v>66</v>
      </c>
      <c r="K1431" s="33">
        <f t="shared" si="3977"/>
        <v>0</v>
      </c>
      <c r="L1431" s="33">
        <f t="shared" si="3978"/>
        <v>0</v>
      </c>
      <c r="M1431" s="34">
        <f t="shared" si="3976"/>
        <v>0</v>
      </c>
      <c r="N1431" s="34">
        <f t="shared" ref="N1431:N1440" si="3996">IF(AND(L1431&gt;$N$4,L1431&lt;=$O$4),K1431-M1431,IF(AND(L1430&gt;$N$4,L1430&lt;=$O$4),$O$4-L1430,IF(L1430&gt;$O$4,0,IF(L1431&lt;$N$4,0,MIN(L1431-$N$4,$N$4)))))</f>
        <v>0</v>
      </c>
      <c r="O1431" s="34">
        <f t="shared" si="3979"/>
        <v>0</v>
      </c>
      <c r="P1431" s="12" t="str">
        <f t="shared" ref="P1431:Q1431" si="3997">P1430</f>
        <v>(Select Language)</v>
      </c>
      <c r="Q1431" s="12" t="str">
        <f t="shared" si="3997"/>
        <v>(Select Usage)</v>
      </c>
      <c r="R1431" s="33">
        <f t="shared" si="3980"/>
        <v>0</v>
      </c>
      <c r="S1431" s="33">
        <f t="shared" si="3981"/>
        <v>0</v>
      </c>
      <c r="T1431" s="33">
        <f t="shared" si="3982"/>
        <v>0</v>
      </c>
      <c r="U1431" s="33">
        <f t="shared" si="3983"/>
        <v>0</v>
      </c>
      <c r="V1431" s="33">
        <f t="shared" si="3984"/>
        <v>0</v>
      </c>
      <c r="W1431" s="33">
        <f t="shared" si="3985"/>
        <v>0</v>
      </c>
      <c r="X1431" s="33">
        <f t="shared" si="3986"/>
        <v>0</v>
      </c>
      <c r="Y1431" s="33">
        <f t="shared" si="3987"/>
        <v>0</v>
      </c>
      <c r="Z1431" s="33">
        <f t="shared" si="3988"/>
        <v>0</v>
      </c>
      <c r="AA1431" s="33">
        <f t="shared" si="3989"/>
        <v>0</v>
      </c>
      <c r="AB1431" s="33">
        <f t="shared" si="3990"/>
        <v>0</v>
      </c>
      <c r="AC1431" s="33">
        <f t="shared" si="3991"/>
        <v>0</v>
      </c>
      <c r="AD1431" s="26">
        <f t="shared" si="3992"/>
        <v>0</v>
      </c>
      <c r="AE1431" s="46" t="str">
        <f>IFERROR(IF(AE$3=VLOOKUP($E1431,Template!$AK$5:$AM$17,3,FALSE),$AD1431*$F1431,0),"0.00")</f>
        <v>0.00</v>
      </c>
      <c r="AF1431" s="46" t="str">
        <f>IFERROR(IF(AF$3=VLOOKUP($E1431,Template!$AK$5:$AM$17,3,FALSE),$AD1431*$F1431,0),"0.00")</f>
        <v>0.00</v>
      </c>
      <c r="AG1431" s="28">
        <f t="shared" si="3993"/>
        <v>0</v>
      </c>
      <c r="AH1431" s="13" t="s">
        <v>40</v>
      </c>
      <c r="AI1431" s="13" t="s">
        <v>41</v>
      </c>
      <c r="AK1431" s="14" t="s">
        <v>24</v>
      </c>
      <c r="AL1431" s="15">
        <v>0.05</v>
      </c>
      <c r="AM1431" s="16" t="s">
        <v>3</v>
      </c>
    </row>
    <row r="1432" spans="1:39" s="3" customFormat="1" ht="13.8" x14ac:dyDescent="0.25">
      <c r="A1432" s="7" t="str">
        <f t="shared" ref="A1432:C1432" si="3998">A1431</f>
        <v>(Enter Broadcasting Company Name)</v>
      </c>
      <c r="B1432" s="7" t="str">
        <f t="shared" si="3998"/>
        <v>(Enter Call Letters)</v>
      </c>
      <c r="C1432" s="8" t="str">
        <f t="shared" si="3998"/>
        <v>(Select AM/FM)</v>
      </c>
      <c r="D1432" s="30"/>
      <c r="E1432" s="8" t="str">
        <f t="shared" si="3995"/>
        <v>(Select Station Province)</v>
      </c>
      <c r="F1432" s="9" t="str">
        <f>IFERROR(VLOOKUP(E1432,Template!$AK$5:$AL$17,2,FALSE),"")</f>
        <v/>
      </c>
      <c r="G1432" s="42" t="s">
        <v>9</v>
      </c>
      <c r="H1432" s="42" t="s">
        <v>11</v>
      </c>
      <c r="I1432" s="32" t="s">
        <v>65</v>
      </c>
      <c r="J1432" s="32" t="s">
        <v>66</v>
      </c>
      <c r="K1432" s="33">
        <f t="shared" si="3977"/>
        <v>0</v>
      </c>
      <c r="L1432" s="33">
        <f t="shared" si="3978"/>
        <v>0</v>
      </c>
      <c r="M1432" s="34">
        <f t="shared" si="3976"/>
        <v>0</v>
      </c>
      <c r="N1432" s="34">
        <f t="shared" si="3996"/>
        <v>0</v>
      </c>
      <c r="O1432" s="34">
        <f t="shared" si="3979"/>
        <v>0</v>
      </c>
      <c r="P1432" s="12" t="str">
        <f t="shared" ref="P1432:Q1432" si="3999">P1431</f>
        <v>(Select Language)</v>
      </c>
      <c r="Q1432" s="12" t="str">
        <f t="shared" si="3999"/>
        <v>(Select Usage)</v>
      </c>
      <c r="R1432" s="33">
        <f t="shared" si="3980"/>
        <v>0</v>
      </c>
      <c r="S1432" s="33">
        <f t="shared" si="3981"/>
        <v>0</v>
      </c>
      <c r="T1432" s="33">
        <f t="shared" si="3982"/>
        <v>0</v>
      </c>
      <c r="U1432" s="33">
        <f t="shared" si="3983"/>
        <v>0</v>
      </c>
      <c r="V1432" s="33">
        <f t="shared" si="3984"/>
        <v>0</v>
      </c>
      <c r="W1432" s="33">
        <f t="shared" si="3985"/>
        <v>0</v>
      </c>
      <c r="X1432" s="33">
        <f t="shared" si="3986"/>
        <v>0</v>
      </c>
      <c r="Y1432" s="33">
        <f t="shared" si="3987"/>
        <v>0</v>
      </c>
      <c r="Z1432" s="33">
        <f t="shared" si="3988"/>
        <v>0</v>
      </c>
      <c r="AA1432" s="33">
        <f t="shared" si="3989"/>
        <v>0</v>
      </c>
      <c r="AB1432" s="33">
        <f t="shared" si="3990"/>
        <v>0</v>
      </c>
      <c r="AC1432" s="33">
        <f t="shared" si="3991"/>
        <v>0</v>
      </c>
      <c r="AD1432" s="26">
        <f t="shared" si="3992"/>
        <v>0</v>
      </c>
      <c r="AE1432" s="46" t="str">
        <f>IFERROR(IF(AE$3=VLOOKUP($E1432,Template!$AK$5:$AM$17,3,FALSE),$AD1432*$F1432,0),"0.00")</f>
        <v>0.00</v>
      </c>
      <c r="AF1432" s="46" t="str">
        <f>IFERROR(IF(AF$3=VLOOKUP($E1432,Template!$AK$5:$AM$17,3,FALSE),$AD1432*$F1432,0),"0.00")</f>
        <v>0.00</v>
      </c>
      <c r="AG1432" s="28">
        <f t="shared" si="3993"/>
        <v>0</v>
      </c>
      <c r="AH1432" s="13" t="s">
        <v>40</v>
      </c>
      <c r="AI1432" s="13" t="s">
        <v>41</v>
      </c>
      <c r="AK1432" s="14" t="s">
        <v>22</v>
      </c>
      <c r="AL1432" s="15">
        <v>0.15</v>
      </c>
      <c r="AM1432" s="16" t="s">
        <v>2</v>
      </c>
    </row>
    <row r="1433" spans="1:39" s="3" customFormat="1" ht="13.8" x14ac:dyDescent="0.25">
      <c r="A1433" s="7" t="str">
        <f t="shared" ref="A1433:C1433" si="4000">A1432</f>
        <v>(Enter Broadcasting Company Name)</v>
      </c>
      <c r="B1433" s="7" t="str">
        <f t="shared" si="4000"/>
        <v>(Enter Call Letters)</v>
      </c>
      <c r="C1433" s="8" t="str">
        <f t="shared" si="4000"/>
        <v>(Select AM/FM)</v>
      </c>
      <c r="D1433" s="30"/>
      <c r="E1433" s="8" t="str">
        <f t="shared" si="3995"/>
        <v>(Select Station Province)</v>
      </c>
      <c r="F1433" s="9" t="str">
        <f>IFERROR(VLOOKUP(E1433,Template!$AK$5:$AL$17,2,FALSE),"")</f>
        <v/>
      </c>
      <c r="G1433" s="42" t="s">
        <v>10</v>
      </c>
      <c r="H1433" s="42" t="s">
        <v>12</v>
      </c>
      <c r="I1433" s="32" t="s">
        <v>65</v>
      </c>
      <c r="J1433" s="32" t="s">
        <v>66</v>
      </c>
      <c r="K1433" s="33">
        <f t="shared" si="3977"/>
        <v>0</v>
      </c>
      <c r="L1433" s="33">
        <f t="shared" si="3978"/>
        <v>0</v>
      </c>
      <c r="M1433" s="34">
        <f t="shared" si="3976"/>
        <v>0</v>
      </c>
      <c r="N1433" s="34">
        <f t="shared" si="3996"/>
        <v>0</v>
      </c>
      <c r="O1433" s="34">
        <f t="shared" si="3979"/>
        <v>0</v>
      </c>
      <c r="P1433" s="12" t="str">
        <f t="shared" ref="P1433:Q1433" si="4001">P1432</f>
        <v>(Select Language)</v>
      </c>
      <c r="Q1433" s="12" t="str">
        <f t="shared" si="4001"/>
        <v>(Select Usage)</v>
      </c>
      <c r="R1433" s="33">
        <f t="shared" si="3980"/>
        <v>0</v>
      </c>
      <c r="S1433" s="33">
        <f t="shared" si="3981"/>
        <v>0</v>
      </c>
      <c r="T1433" s="33">
        <f t="shared" si="3982"/>
        <v>0</v>
      </c>
      <c r="U1433" s="33">
        <f t="shared" si="3983"/>
        <v>0</v>
      </c>
      <c r="V1433" s="33">
        <f t="shared" si="3984"/>
        <v>0</v>
      </c>
      <c r="W1433" s="33">
        <f t="shared" si="3985"/>
        <v>0</v>
      </c>
      <c r="X1433" s="33">
        <f t="shared" si="3986"/>
        <v>0</v>
      </c>
      <c r="Y1433" s="33">
        <f t="shared" si="3987"/>
        <v>0</v>
      </c>
      <c r="Z1433" s="33">
        <f t="shared" si="3988"/>
        <v>0</v>
      </c>
      <c r="AA1433" s="33">
        <f t="shared" si="3989"/>
        <v>0</v>
      </c>
      <c r="AB1433" s="33">
        <f t="shared" si="3990"/>
        <v>0</v>
      </c>
      <c r="AC1433" s="33">
        <f t="shared" si="3991"/>
        <v>0</v>
      </c>
      <c r="AD1433" s="26">
        <f t="shared" si="3992"/>
        <v>0</v>
      </c>
      <c r="AE1433" s="46" t="str">
        <f>IFERROR(IF(AE$3=VLOOKUP($E1433,Template!$AK$5:$AM$17,3,FALSE),$AD1433*$F1433,0),"0.00")</f>
        <v>0.00</v>
      </c>
      <c r="AF1433" s="46" t="str">
        <f>IFERROR(IF(AF$3=VLOOKUP($E1433,Template!$AK$5:$AM$17,3,FALSE),$AD1433*$F1433,0),"0.00")</f>
        <v>0.00</v>
      </c>
      <c r="AG1433" s="28">
        <f t="shared" si="3993"/>
        <v>0</v>
      </c>
      <c r="AH1433" s="13" t="s">
        <v>40</v>
      </c>
      <c r="AI1433" s="13" t="s">
        <v>41</v>
      </c>
      <c r="AK1433" s="14" t="s">
        <v>26</v>
      </c>
      <c r="AL1433" s="15">
        <v>0.15</v>
      </c>
      <c r="AM1433" s="16" t="s">
        <v>2</v>
      </c>
    </row>
    <row r="1434" spans="1:39" s="3" customFormat="1" ht="13.8" x14ac:dyDescent="0.25">
      <c r="A1434" s="7" t="str">
        <f t="shared" ref="A1434:C1434" si="4002">A1433</f>
        <v>(Enter Broadcasting Company Name)</v>
      </c>
      <c r="B1434" s="7" t="str">
        <f t="shared" si="4002"/>
        <v>(Enter Call Letters)</v>
      </c>
      <c r="C1434" s="8" t="str">
        <f t="shared" si="4002"/>
        <v>(Select AM/FM)</v>
      </c>
      <c r="D1434" s="30"/>
      <c r="E1434" s="8" t="str">
        <f t="shared" si="3995"/>
        <v>(Select Station Province)</v>
      </c>
      <c r="F1434" s="9" t="str">
        <f>IFERROR(VLOOKUP(E1434,Template!$AK$5:$AL$17,2,FALSE),"")</f>
        <v/>
      </c>
      <c r="G1434" s="42" t="s">
        <v>11</v>
      </c>
      <c r="H1434" s="42" t="s">
        <v>13</v>
      </c>
      <c r="I1434" s="32" t="s">
        <v>65</v>
      </c>
      <c r="J1434" s="32" t="s">
        <v>66</v>
      </c>
      <c r="K1434" s="33">
        <f t="shared" si="3977"/>
        <v>0</v>
      </c>
      <c r="L1434" s="33">
        <f t="shared" si="3978"/>
        <v>0</v>
      </c>
      <c r="M1434" s="34">
        <f t="shared" si="3976"/>
        <v>0</v>
      </c>
      <c r="N1434" s="34">
        <f t="shared" si="3996"/>
        <v>0</v>
      </c>
      <c r="O1434" s="34">
        <f t="shared" si="3979"/>
        <v>0</v>
      </c>
      <c r="P1434" s="12" t="str">
        <f t="shared" ref="P1434:Q1434" si="4003">P1433</f>
        <v>(Select Language)</v>
      </c>
      <c r="Q1434" s="12" t="str">
        <f t="shared" si="4003"/>
        <v>(Select Usage)</v>
      </c>
      <c r="R1434" s="33">
        <f t="shared" si="3980"/>
        <v>0</v>
      </c>
      <c r="S1434" s="33">
        <f t="shared" si="3981"/>
        <v>0</v>
      </c>
      <c r="T1434" s="33">
        <f t="shared" si="3982"/>
        <v>0</v>
      </c>
      <c r="U1434" s="33">
        <f t="shared" si="3983"/>
        <v>0</v>
      </c>
      <c r="V1434" s="33">
        <f t="shared" si="3984"/>
        <v>0</v>
      </c>
      <c r="W1434" s="33">
        <f t="shared" si="3985"/>
        <v>0</v>
      </c>
      <c r="X1434" s="33">
        <f t="shared" si="3986"/>
        <v>0</v>
      </c>
      <c r="Y1434" s="33">
        <f t="shared" si="3987"/>
        <v>0</v>
      </c>
      <c r="Z1434" s="33">
        <f t="shared" si="3988"/>
        <v>0</v>
      </c>
      <c r="AA1434" s="33">
        <f t="shared" si="3989"/>
        <v>0</v>
      </c>
      <c r="AB1434" s="33">
        <f t="shared" si="3990"/>
        <v>0</v>
      </c>
      <c r="AC1434" s="33">
        <f t="shared" si="3991"/>
        <v>0</v>
      </c>
      <c r="AD1434" s="26">
        <f t="shared" si="3992"/>
        <v>0</v>
      </c>
      <c r="AE1434" s="46" t="str">
        <f>IFERROR(IF(AE$3=VLOOKUP($E1434,Template!$AK$5:$AM$17,3,FALSE),$AD1434*$F1434,0),"0.00")</f>
        <v>0.00</v>
      </c>
      <c r="AF1434" s="46" t="str">
        <f>IFERROR(IF(AF$3=VLOOKUP($E1434,Template!$AK$5:$AM$17,3,FALSE),$AD1434*$F1434,0),"0.00")</f>
        <v>0.00</v>
      </c>
      <c r="AG1434" s="28">
        <f t="shared" si="3993"/>
        <v>0</v>
      </c>
      <c r="AH1434" s="13" t="s">
        <v>40</v>
      </c>
      <c r="AI1434" s="13" t="s">
        <v>41</v>
      </c>
      <c r="AK1434" s="14" t="s">
        <v>27</v>
      </c>
      <c r="AL1434" s="15">
        <v>0.15</v>
      </c>
      <c r="AM1434" s="16" t="s">
        <v>2</v>
      </c>
    </row>
    <row r="1435" spans="1:39" s="3" customFormat="1" ht="13.8" x14ac:dyDescent="0.25">
      <c r="A1435" s="7" t="str">
        <f t="shared" ref="A1435:C1435" si="4004">A1434</f>
        <v>(Enter Broadcasting Company Name)</v>
      </c>
      <c r="B1435" s="7" t="str">
        <f t="shared" si="4004"/>
        <v>(Enter Call Letters)</v>
      </c>
      <c r="C1435" s="8" t="str">
        <f t="shared" si="4004"/>
        <v>(Select AM/FM)</v>
      </c>
      <c r="D1435" s="30"/>
      <c r="E1435" s="8" t="str">
        <f t="shared" si="3995"/>
        <v>(Select Station Province)</v>
      </c>
      <c r="F1435" s="9" t="str">
        <f>IFERROR(VLOOKUP(E1435,Template!$AK$5:$AL$17,2,FALSE),"")</f>
        <v/>
      </c>
      <c r="G1435" s="42" t="s">
        <v>12</v>
      </c>
      <c r="H1435" s="42" t="s">
        <v>15</v>
      </c>
      <c r="I1435" s="32" t="s">
        <v>65</v>
      </c>
      <c r="J1435" s="32" t="s">
        <v>66</v>
      </c>
      <c r="K1435" s="33">
        <f t="shared" si="3977"/>
        <v>0</v>
      </c>
      <c r="L1435" s="33">
        <f t="shared" si="3978"/>
        <v>0</v>
      </c>
      <c r="M1435" s="34">
        <f t="shared" si="3976"/>
        <v>0</v>
      </c>
      <c r="N1435" s="34">
        <f t="shared" si="3996"/>
        <v>0</v>
      </c>
      <c r="O1435" s="34">
        <f t="shared" si="3979"/>
        <v>0</v>
      </c>
      <c r="P1435" s="12" t="str">
        <f t="shared" ref="P1435:Q1435" si="4005">P1434</f>
        <v>(Select Language)</v>
      </c>
      <c r="Q1435" s="12" t="str">
        <f t="shared" si="4005"/>
        <v>(Select Usage)</v>
      </c>
      <c r="R1435" s="33">
        <f t="shared" si="3980"/>
        <v>0</v>
      </c>
      <c r="S1435" s="33">
        <f t="shared" si="3981"/>
        <v>0</v>
      </c>
      <c r="T1435" s="33">
        <f t="shared" si="3982"/>
        <v>0</v>
      </c>
      <c r="U1435" s="33">
        <f t="shared" si="3983"/>
        <v>0</v>
      </c>
      <c r="V1435" s="33">
        <f t="shared" si="3984"/>
        <v>0</v>
      </c>
      <c r="W1435" s="33">
        <f t="shared" si="3985"/>
        <v>0</v>
      </c>
      <c r="X1435" s="33">
        <f t="shared" si="3986"/>
        <v>0</v>
      </c>
      <c r="Y1435" s="33">
        <f t="shared" si="3987"/>
        <v>0</v>
      </c>
      <c r="Z1435" s="33">
        <f t="shared" si="3988"/>
        <v>0</v>
      </c>
      <c r="AA1435" s="33">
        <f t="shared" si="3989"/>
        <v>0</v>
      </c>
      <c r="AB1435" s="33">
        <f t="shared" si="3990"/>
        <v>0</v>
      </c>
      <c r="AC1435" s="33">
        <f t="shared" si="3991"/>
        <v>0</v>
      </c>
      <c r="AD1435" s="26">
        <f>SUM(R1435:AC1435)</f>
        <v>0</v>
      </c>
      <c r="AE1435" s="46" t="str">
        <f>IFERROR(IF(AE$3=VLOOKUP($E1435,Template!$AK$5:$AM$17,3,FALSE),$AD1435*$F1435,0),"0.00")</f>
        <v>0.00</v>
      </c>
      <c r="AF1435" s="46" t="str">
        <f>IFERROR(IF(AF$3=VLOOKUP($E1435,Template!$AK$5:$AM$17,3,FALSE),$AD1435*$F1435,0),"0.00")</f>
        <v>0.00</v>
      </c>
      <c r="AG1435" s="28">
        <f t="shared" si="3993"/>
        <v>0</v>
      </c>
      <c r="AH1435" s="13" t="s">
        <v>40</v>
      </c>
      <c r="AI1435" s="13" t="s">
        <v>41</v>
      </c>
      <c r="AK1435" s="14" t="s">
        <v>28</v>
      </c>
      <c r="AL1435" s="15">
        <v>0.05</v>
      </c>
      <c r="AM1435" s="16" t="s">
        <v>3</v>
      </c>
    </row>
    <row r="1436" spans="1:39" s="3" customFormat="1" ht="13.8" x14ac:dyDescent="0.25">
      <c r="A1436" s="7" t="str">
        <f t="shared" ref="A1436:C1436" si="4006">A1435</f>
        <v>(Enter Broadcasting Company Name)</v>
      </c>
      <c r="B1436" s="7" t="str">
        <f t="shared" si="4006"/>
        <v>(Enter Call Letters)</v>
      </c>
      <c r="C1436" s="8" t="str">
        <f t="shared" si="4006"/>
        <v>(Select AM/FM)</v>
      </c>
      <c r="D1436" s="30"/>
      <c r="E1436" s="8" t="str">
        <f t="shared" si="3995"/>
        <v>(Select Station Province)</v>
      </c>
      <c r="F1436" s="9" t="str">
        <f>IFERROR(VLOOKUP(E1436,Template!$AK$5:$AL$17,2,FALSE),"")</f>
        <v/>
      </c>
      <c r="G1436" s="42" t="s">
        <v>13</v>
      </c>
      <c r="H1436" s="42" t="s">
        <v>16</v>
      </c>
      <c r="I1436" s="32" t="s">
        <v>65</v>
      </c>
      <c r="J1436" s="32" t="s">
        <v>66</v>
      </c>
      <c r="K1436" s="33">
        <f t="shared" si="3977"/>
        <v>0</v>
      </c>
      <c r="L1436" s="33">
        <f t="shared" si="3978"/>
        <v>0</v>
      </c>
      <c r="M1436" s="34">
        <f t="shared" si="3976"/>
        <v>0</v>
      </c>
      <c r="N1436" s="34">
        <f t="shared" si="3996"/>
        <v>0</v>
      </c>
      <c r="O1436" s="34">
        <f t="shared" si="3979"/>
        <v>0</v>
      </c>
      <c r="P1436" s="12" t="str">
        <f t="shared" ref="P1436:Q1436" si="4007">P1435</f>
        <v>(Select Language)</v>
      </c>
      <c r="Q1436" s="12" t="str">
        <f t="shared" si="4007"/>
        <v>(Select Usage)</v>
      </c>
      <c r="R1436" s="33">
        <f t="shared" si="3980"/>
        <v>0</v>
      </c>
      <c r="S1436" s="33">
        <f t="shared" si="3981"/>
        <v>0</v>
      </c>
      <c r="T1436" s="33">
        <f t="shared" si="3982"/>
        <v>0</v>
      </c>
      <c r="U1436" s="33">
        <f t="shared" si="3983"/>
        <v>0</v>
      </c>
      <c r="V1436" s="33">
        <f t="shared" si="3984"/>
        <v>0</v>
      </c>
      <c r="W1436" s="33">
        <f t="shared" si="3985"/>
        <v>0</v>
      </c>
      <c r="X1436" s="33">
        <f t="shared" si="3986"/>
        <v>0</v>
      </c>
      <c r="Y1436" s="33">
        <f t="shared" si="3987"/>
        <v>0</v>
      </c>
      <c r="Z1436" s="33">
        <f t="shared" si="3988"/>
        <v>0</v>
      </c>
      <c r="AA1436" s="33">
        <f t="shared" si="3989"/>
        <v>0</v>
      </c>
      <c r="AB1436" s="33">
        <f t="shared" si="3990"/>
        <v>0</v>
      </c>
      <c r="AC1436" s="33">
        <f t="shared" si="3991"/>
        <v>0</v>
      </c>
      <c r="AD1436" s="26">
        <f t="shared" ref="AD1436:AD1438" si="4008">SUM(R1436:AC1436)</f>
        <v>0</v>
      </c>
      <c r="AE1436" s="46" t="str">
        <f>IFERROR(IF(AE$3=VLOOKUP($E1436,Template!$AK$5:$AM$17,3,FALSE),$AD1436*$F1436,0),"0.00")</f>
        <v>0.00</v>
      </c>
      <c r="AF1436" s="46" t="str">
        <f>IFERROR(IF(AF$3=VLOOKUP($E1436,Template!$AK$5:$AM$17,3,FALSE),$AD1436*$F1436,0),"0.00")</f>
        <v>0.00</v>
      </c>
      <c r="AG1436" s="28">
        <f t="shared" si="3993"/>
        <v>0</v>
      </c>
      <c r="AH1436" s="13" t="s">
        <v>40</v>
      </c>
      <c r="AI1436" s="13" t="s">
        <v>41</v>
      </c>
      <c r="AK1436" s="14" t="s">
        <v>70</v>
      </c>
      <c r="AL1436" s="15">
        <v>0.05</v>
      </c>
      <c r="AM1436" s="16" t="s">
        <v>3</v>
      </c>
    </row>
    <row r="1437" spans="1:39" s="3" customFormat="1" ht="13.8" x14ac:dyDescent="0.25">
      <c r="A1437" s="7" t="str">
        <f t="shared" ref="A1437:C1437" si="4009">A1436</f>
        <v>(Enter Broadcasting Company Name)</v>
      </c>
      <c r="B1437" s="7" t="str">
        <f t="shared" si="4009"/>
        <v>(Enter Call Letters)</v>
      </c>
      <c r="C1437" s="8" t="str">
        <f t="shared" si="4009"/>
        <v>(Select AM/FM)</v>
      </c>
      <c r="D1437" s="30"/>
      <c r="E1437" s="8" t="str">
        <f t="shared" si="3995"/>
        <v>(Select Station Province)</v>
      </c>
      <c r="F1437" s="9" t="str">
        <f>IFERROR(VLOOKUP(E1437,Template!$AK$5:$AL$17,2,FALSE),"")</f>
        <v/>
      </c>
      <c r="G1437" s="42" t="s">
        <v>15</v>
      </c>
      <c r="H1437" s="42" t="s">
        <v>17</v>
      </c>
      <c r="I1437" s="32" t="s">
        <v>65</v>
      </c>
      <c r="J1437" s="32" t="s">
        <v>66</v>
      </c>
      <c r="K1437" s="33">
        <f t="shared" si="3977"/>
        <v>0</v>
      </c>
      <c r="L1437" s="33">
        <f t="shared" si="3978"/>
        <v>0</v>
      </c>
      <c r="M1437" s="34">
        <f t="shared" si="3976"/>
        <v>0</v>
      </c>
      <c r="N1437" s="34">
        <f t="shared" si="3996"/>
        <v>0</v>
      </c>
      <c r="O1437" s="34">
        <f t="shared" si="3979"/>
        <v>0</v>
      </c>
      <c r="P1437" s="12" t="str">
        <f t="shared" ref="P1437:Q1437" si="4010">P1436</f>
        <v>(Select Language)</v>
      </c>
      <c r="Q1437" s="12" t="str">
        <f t="shared" si="4010"/>
        <v>(Select Usage)</v>
      </c>
      <c r="R1437" s="33">
        <f t="shared" si="3980"/>
        <v>0</v>
      </c>
      <c r="S1437" s="33">
        <f t="shared" si="3981"/>
        <v>0</v>
      </c>
      <c r="T1437" s="33">
        <f t="shared" si="3982"/>
        <v>0</v>
      </c>
      <c r="U1437" s="33">
        <f t="shared" si="3983"/>
        <v>0</v>
      </c>
      <c r="V1437" s="33">
        <f t="shared" si="3984"/>
        <v>0</v>
      </c>
      <c r="W1437" s="33">
        <f t="shared" si="3985"/>
        <v>0</v>
      </c>
      <c r="X1437" s="33">
        <f t="shared" si="3986"/>
        <v>0</v>
      </c>
      <c r="Y1437" s="33">
        <f t="shared" si="3987"/>
        <v>0</v>
      </c>
      <c r="Z1437" s="33">
        <f t="shared" si="3988"/>
        <v>0</v>
      </c>
      <c r="AA1437" s="33">
        <f t="shared" si="3989"/>
        <v>0</v>
      </c>
      <c r="AB1437" s="33">
        <f t="shared" si="3990"/>
        <v>0</v>
      </c>
      <c r="AC1437" s="33">
        <f t="shared" si="3991"/>
        <v>0</v>
      </c>
      <c r="AD1437" s="26">
        <f t="shared" si="4008"/>
        <v>0</v>
      </c>
      <c r="AE1437" s="46" t="str">
        <f>IFERROR(IF(AE$3=VLOOKUP($E1437,Template!$AK$5:$AM$17,3,FALSE),$AD1437*$F1437,0),"0.00")</f>
        <v>0.00</v>
      </c>
      <c r="AF1437" s="46" t="str">
        <f>IFERROR(IF(AF$3=VLOOKUP($E1437,Template!$AK$5:$AM$17,3,FALSE),$AD1437*$F1437,0),"0.00")</f>
        <v>0.00</v>
      </c>
      <c r="AG1437" s="28">
        <f t="shared" si="3993"/>
        <v>0</v>
      </c>
      <c r="AH1437" s="13" t="s">
        <v>40</v>
      </c>
      <c r="AI1437" s="13" t="s">
        <v>41</v>
      </c>
      <c r="AK1437" s="14" t="s">
        <v>20</v>
      </c>
      <c r="AL1437" s="15">
        <v>0.13</v>
      </c>
      <c r="AM1437" s="16" t="s">
        <v>2</v>
      </c>
    </row>
    <row r="1438" spans="1:39" s="3" customFormat="1" ht="13.8" x14ac:dyDescent="0.25">
      <c r="A1438" s="7" t="str">
        <f t="shared" ref="A1438:C1438" si="4011">A1437</f>
        <v>(Enter Broadcasting Company Name)</v>
      </c>
      <c r="B1438" s="7" t="str">
        <f t="shared" si="4011"/>
        <v>(Enter Call Letters)</v>
      </c>
      <c r="C1438" s="8" t="str">
        <f t="shared" si="4011"/>
        <v>(Select AM/FM)</v>
      </c>
      <c r="D1438" s="30"/>
      <c r="E1438" s="8" t="str">
        <f t="shared" si="3995"/>
        <v>(Select Station Province)</v>
      </c>
      <c r="F1438" s="9" t="str">
        <f>IFERROR(VLOOKUP(E1438,Template!$AK$5:$AL$17,2,FALSE),"")</f>
        <v/>
      </c>
      <c r="G1438" s="42" t="s">
        <v>16</v>
      </c>
      <c r="H1438" s="42" t="s">
        <v>18</v>
      </c>
      <c r="I1438" s="32" t="s">
        <v>65</v>
      </c>
      <c r="J1438" s="32" t="s">
        <v>66</v>
      </c>
      <c r="K1438" s="33">
        <f t="shared" si="3977"/>
        <v>0</v>
      </c>
      <c r="L1438" s="33">
        <f t="shared" si="3978"/>
        <v>0</v>
      </c>
      <c r="M1438" s="34">
        <f t="shared" si="3976"/>
        <v>0</v>
      </c>
      <c r="N1438" s="34">
        <f t="shared" si="3996"/>
        <v>0</v>
      </c>
      <c r="O1438" s="34">
        <f t="shared" si="3979"/>
        <v>0</v>
      </c>
      <c r="P1438" s="12" t="str">
        <f t="shared" ref="P1438:Q1438" si="4012">P1437</f>
        <v>(Select Language)</v>
      </c>
      <c r="Q1438" s="12" t="str">
        <f t="shared" si="4012"/>
        <v>(Select Usage)</v>
      </c>
      <c r="R1438" s="33">
        <f t="shared" si="3980"/>
        <v>0</v>
      </c>
      <c r="S1438" s="33">
        <f t="shared" si="3981"/>
        <v>0</v>
      </c>
      <c r="T1438" s="33">
        <f t="shared" si="3982"/>
        <v>0</v>
      </c>
      <c r="U1438" s="33">
        <f t="shared" si="3983"/>
        <v>0</v>
      </c>
      <c r="V1438" s="33">
        <f t="shared" si="3984"/>
        <v>0</v>
      </c>
      <c r="W1438" s="33">
        <f t="shared" si="3985"/>
        <v>0</v>
      </c>
      <c r="X1438" s="33">
        <f t="shared" si="3986"/>
        <v>0</v>
      </c>
      <c r="Y1438" s="33">
        <f t="shared" si="3987"/>
        <v>0</v>
      </c>
      <c r="Z1438" s="33">
        <f t="shared" si="3988"/>
        <v>0</v>
      </c>
      <c r="AA1438" s="33">
        <f t="shared" si="3989"/>
        <v>0</v>
      </c>
      <c r="AB1438" s="33">
        <f t="shared" si="3990"/>
        <v>0</v>
      </c>
      <c r="AC1438" s="33">
        <f t="shared" si="3991"/>
        <v>0</v>
      </c>
      <c r="AD1438" s="26">
        <f t="shared" si="4008"/>
        <v>0</v>
      </c>
      <c r="AE1438" s="46" t="str">
        <f>IFERROR(IF(AE$3=VLOOKUP($E1438,Template!$AK$5:$AM$17,3,FALSE),$AD1438*$F1438,0),"0.00")</f>
        <v>0.00</v>
      </c>
      <c r="AF1438" s="46" t="str">
        <f>IFERROR(IF(AF$3=VLOOKUP($E1438,Template!$AK$5:$AM$17,3,FALSE),$AD1438*$F1438,0),"0.00")</f>
        <v>0.00</v>
      </c>
      <c r="AG1438" s="28">
        <f t="shared" si="3993"/>
        <v>0</v>
      </c>
      <c r="AH1438" s="13" t="s">
        <v>40</v>
      </c>
      <c r="AI1438" s="13" t="s">
        <v>41</v>
      </c>
      <c r="AK1438" s="14" t="s">
        <v>69</v>
      </c>
      <c r="AL1438" s="15">
        <v>0.15</v>
      </c>
      <c r="AM1438" s="16" t="s">
        <v>2</v>
      </c>
    </row>
    <row r="1439" spans="1:39" s="3" customFormat="1" ht="13.8" x14ac:dyDescent="0.25">
      <c r="A1439" s="7" t="str">
        <f t="shared" ref="A1439:C1439" si="4013">A1438</f>
        <v>(Enter Broadcasting Company Name)</v>
      </c>
      <c r="B1439" s="7" t="str">
        <f t="shared" si="4013"/>
        <v>(Enter Call Letters)</v>
      </c>
      <c r="C1439" s="8" t="str">
        <f t="shared" si="4013"/>
        <v>(Select AM/FM)</v>
      </c>
      <c r="D1439" s="30"/>
      <c r="E1439" s="8" t="str">
        <f t="shared" si="3995"/>
        <v>(Select Station Province)</v>
      </c>
      <c r="F1439" s="9" t="str">
        <f>IFERROR(VLOOKUP(E1439,Template!$AK$5:$AL$17,2,FALSE),"")</f>
        <v/>
      </c>
      <c r="G1439" s="42" t="s">
        <v>17</v>
      </c>
      <c r="H1439" s="42" t="s">
        <v>7</v>
      </c>
      <c r="I1439" s="32" t="s">
        <v>65</v>
      </c>
      <c r="J1439" s="32" t="s">
        <v>66</v>
      </c>
      <c r="K1439" s="33">
        <f t="shared" si="3977"/>
        <v>0</v>
      </c>
      <c r="L1439" s="33">
        <f t="shared" si="3978"/>
        <v>0</v>
      </c>
      <c r="M1439" s="34">
        <f t="shared" si="3976"/>
        <v>0</v>
      </c>
      <c r="N1439" s="34">
        <f t="shared" si="3996"/>
        <v>0</v>
      </c>
      <c r="O1439" s="34">
        <f t="shared" si="3979"/>
        <v>0</v>
      </c>
      <c r="P1439" s="12" t="str">
        <f t="shared" ref="P1439:Q1439" si="4014">P1438</f>
        <v>(Select Language)</v>
      </c>
      <c r="Q1439" s="12" t="str">
        <f t="shared" si="4014"/>
        <v>(Select Usage)</v>
      </c>
      <c r="R1439" s="33">
        <f t="shared" si="3980"/>
        <v>0</v>
      </c>
      <c r="S1439" s="33">
        <f t="shared" si="3981"/>
        <v>0</v>
      </c>
      <c r="T1439" s="33">
        <f t="shared" si="3982"/>
        <v>0</v>
      </c>
      <c r="U1439" s="33">
        <f t="shared" si="3983"/>
        <v>0</v>
      </c>
      <c r="V1439" s="33">
        <f t="shared" si="3984"/>
        <v>0</v>
      </c>
      <c r="W1439" s="33">
        <f t="shared" si="3985"/>
        <v>0</v>
      </c>
      <c r="X1439" s="33">
        <f t="shared" si="3986"/>
        <v>0</v>
      </c>
      <c r="Y1439" s="33">
        <f t="shared" si="3987"/>
        <v>0</v>
      </c>
      <c r="Z1439" s="33">
        <f t="shared" si="3988"/>
        <v>0</v>
      </c>
      <c r="AA1439" s="33">
        <f t="shared" si="3989"/>
        <v>0</v>
      </c>
      <c r="AB1439" s="33">
        <f t="shared" si="3990"/>
        <v>0</v>
      </c>
      <c r="AC1439" s="33">
        <f t="shared" si="3991"/>
        <v>0</v>
      </c>
      <c r="AD1439" s="26">
        <f>SUM(R1439:AC1439)</f>
        <v>0</v>
      </c>
      <c r="AE1439" s="46" t="str">
        <f>IFERROR(IF(AE$3=VLOOKUP($E1439,Template!$AK$5:$AM$17,3,FALSE),$AD1439*$F1439,0),"0.00")</f>
        <v>0.00</v>
      </c>
      <c r="AF1439" s="46" t="str">
        <f>IFERROR(IF(AF$3=VLOOKUP($E1439,Template!$AK$5:$AM$17,3,FALSE),$AD1439*$F1439,0),"0.00")</f>
        <v>0.00</v>
      </c>
      <c r="AG1439" s="28">
        <f t="shared" si="3993"/>
        <v>0</v>
      </c>
      <c r="AH1439" s="13" t="s">
        <v>40</v>
      </c>
      <c r="AI1439" s="13" t="s">
        <v>41</v>
      </c>
      <c r="AK1439" s="14" t="s">
        <v>29</v>
      </c>
      <c r="AL1439" s="15">
        <v>0.05</v>
      </c>
      <c r="AM1439" s="16" t="s">
        <v>3</v>
      </c>
    </row>
    <row r="1440" spans="1:39" s="3" customFormat="1" ht="13.8" x14ac:dyDescent="0.25">
      <c r="A1440" s="7" t="str">
        <f t="shared" ref="A1440:C1440" si="4015">A1439</f>
        <v>(Enter Broadcasting Company Name)</v>
      </c>
      <c r="B1440" s="7" t="str">
        <f t="shared" si="4015"/>
        <v>(Enter Call Letters)</v>
      </c>
      <c r="C1440" s="8" t="str">
        <f t="shared" si="4015"/>
        <v>(Select AM/FM)</v>
      </c>
      <c r="D1440" s="30"/>
      <c r="E1440" s="8" t="str">
        <f t="shared" si="3995"/>
        <v>(Select Station Province)</v>
      </c>
      <c r="F1440" s="9" t="str">
        <f>IFERROR(VLOOKUP(E1440,Template!$AK$5:$AL$17,2,FALSE),"")</f>
        <v/>
      </c>
      <c r="G1440" s="42" t="s">
        <v>18</v>
      </c>
      <c r="H1440" s="43" t="s">
        <v>8</v>
      </c>
      <c r="I1440" s="32" t="s">
        <v>65</v>
      </c>
      <c r="J1440" s="32" t="s">
        <v>66</v>
      </c>
      <c r="K1440" s="33">
        <f t="shared" si="3977"/>
        <v>0</v>
      </c>
      <c r="L1440" s="33">
        <f t="shared" si="3978"/>
        <v>0</v>
      </c>
      <c r="M1440" s="34">
        <f t="shared" si="3976"/>
        <v>0</v>
      </c>
      <c r="N1440" s="34">
        <f t="shared" si="3996"/>
        <v>0</v>
      </c>
      <c r="O1440" s="34">
        <f t="shared" si="3979"/>
        <v>0</v>
      </c>
      <c r="P1440" s="12" t="str">
        <f t="shared" ref="P1440:Q1440" si="4016">P1439</f>
        <v>(Select Language)</v>
      </c>
      <c r="Q1440" s="12" t="str">
        <f t="shared" si="4016"/>
        <v>(Select Usage)</v>
      </c>
      <c r="R1440" s="33">
        <f t="shared" si="3980"/>
        <v>0</v>
      </c>
      <c r="S1440" s="33">
        <f t="shared" si="3981"/>
        <v>0</v>
      </c>
      <c r="T1440" s="33">
        <f t="shared" si="3982"/>
        <v>0</v>
      </c>
      <c r="U1440" s="33">
        <f t="shared" si="3983"/>
        <v>0</v>
      </c>
      <c r="V1440" s="33">
        <f t="shared" si="3984"/>
        <v>0</v>
      </c>
      <c r="W1440" s="33">
        <f t="shared" si="3985"/>
        <v>0</v>
      </c>
      <c r="X1440" s="33">
        <f t="shared" si="3986"/>
        <v>0</v>
      </c>
      <c r="Y1440" s="33">
        <f t="shared" si="3987"/>
        <v>0</v>
      </c>
      <c r="Z1440" s="33">
        <f t="shared" si="3988"/>
        <v>0</v>
      </c>
      <c r="AA1440" s="33">
        <f t="shared" si="3989"/>
        <v>0</v>
      </c>
      <c r="AB1440" s="33">
        <f t="shared" si="3990"/>
        <v>0</v>
      </c>
      <c r="AC1440" s="33">
        <f t="shared" si="3991"/>
        <v>0</v>
      </c>
      <c r="AD1440" s="26">
        <f t="shared" ref="AD1440" si="4017">SUM(R1440:AC1440)</f>
        <v>0</v>
      </c>
      <c r="AE1440" s="46" t="str">
        <f>IFERROR(IF(AE$3=VLOOKUP($E1440,Template!$AK$5:$AM$17,3,FALSE),$AD1440*$F1440,0),"0.00")</f>
        <v>0.00</v>
      </c>
      <c r="AF1440" s="46" t="str">
        <f>IFERROR(IF(AF$3=VLOOKUP($E1440,Template!$AK$5:$AM$17,3,FALSE),$AD1440*$F1440,0),"0.00")</f>
        <v>0.00</v>
      </c>
      <c r="AG1440" s="28">
        <f t="shared" si="3993"/>
        <v>0</v>
      </c>
      <c r="AH1440" s="13" t="s">
        <v>40</v>
      </c>
      <c r="AI1440" s="13" t="s">
        <v>41</v>
      </c>
      <c r="AK1440" s="14" t="s">
        <v>21</v>
      </c>
      <c r="AL1440" s="15">
        <v>0.05</v>
      </c>
      <c r="AM1440" s="16" t="s">
        <v>3</v>
      </c>
    </row>
    <row r="1441" spans="1:39" ht="13.8" x14ac:dyDescent="0.25">
      <c r="A1441" s="19" t="s">
        <v>4</v>
      </c>
      <c r="B1441" s="19"/>
      <c r="C1441" s="20"/>
      <c r="D1441" s="20"/>
      <c r="E1441" s="20"/>
      <c r="F1441" s="20"/>
      <c r="G1441" s="44"/>
      <c r="H1441" s="44"/>
      <c r="I1441" s="21">
        <f t="shared" ref="I1441:K1441" si="4018">SUM(I1429:I1440)</f>
        <v>0</v>
      </c>
      <c r="J1441" s="21">
        <f t="shared" si="4018"/>
        <v>0</v>
      </c>
      <c r="K1441" s="21">
        <f t="shared" si="4018"/>
        <v>0</v>
      </c>
      <c r="L1441" s="21">
        <f>L1440</f>
        <v>0</v>
      </c>
      <c r="M1441" s="21">
        <f>SUM(M1429:M1440)</f>
        <v>0</v>
      </c>
      <c r="N1441" s="21">
        <f t="shared" ref="N1441:O1441" si="4019">SUM(N1429:N1440)</f>
        <v>0</v>
      </c>
      <c r="O1441" s="21">
        <f t="shared" si="4019"/>
        <v>0</v>
      </c>
      <c r="P1441" s="21"/>
      <c r="Q1441" s="22"/>
      <c r="R1441" s="21">
        <f t="shared" ref="R1441:AI1441" si="4020">SUM(R1429:R1440)</f>
        <v>0</v>
      </c>
      <c r="S1441" s="21">
        <f t="shared" si="4020"/>
        <v>0</v>
      </c>
      <c r="T1441" s="21">
        <f t="shared" si="4020"/>
        <v>0</v>
      </c>
      <c r="U1441" s="21">
        <f t="shared" si="4020"/>
        <v>0</v>
      </c>
      <c r="V1441" s="21">
        <f t="shared" si="4020"/>
        <v>0</v>
      </c>
      <c r="W1441" s="21">
        <f t="shared" si="4020"/>
        <v>0</v>
      </c>
      <c r="X1441" s="21">
        <f t="shared" si="4020"/>
        <v>0</v>
      </c>
      <c r="Y1441" s="21">
        <f t="shared" si="4020"/>
        <v>0</v>
      </c>
      <c r="Z1441" s="21">
        <f t="shared" si="4020"/>
        <v>0</v>
      </c>
      <c r="AA1441" s="21">
        <f t="shared" si="4020"/>
        <v>0</v>
      </c>
      <c r="AB1441" s="21">
        <f t="shared" si="4020"/>
        <v>0</v>
      </c>
      <c r="AC1441" s="21">
        <f t="shared" si="4020"/>
        <v>0</v>
      </c>
      <c r="AD1441" s="27">
        <f t="shared" si="4020"/>
        <v>0</v>
      </c>
      <c r="AE1441" s="21">
        <f t="shared" si="4020"/>
        <v>0</v>
      </c>
      <c r="AF1441" s="21">
        <f t="shared" si="4020"/>
        <v>0</v>
      </c>
      <c r="AG1441" s="27">
        <f t="shared" si="4020"/>
        <v>0</v>
      </c>
      <c r="AH1441" s="21">
        <f t="shared" si="4020"/>
        <v>0</v>
      </c>
      <c r="AI1441" s="21">
        <f t="shared" si="4020"/>
        <v>0</v>
      </c>
      <c r="AK1441" s="14" t="s">
        <v>71</v>
      </c>
      <c r="AL1441" s="15">
        <v>0.05</v>
      </c>
      <c r="AM1441" s="16" t="s">
        <v>3</v>
      </c>
    </row>
    <row r="1442" spans="1:39" x14ac:dyDescent="0.25">
      <c r="A1442" s="2"/>
      <c r="G1442" s="2"/>
      <c r="H1442" s="2"/>
      <c r="O1442" s="2"/>
      <c r="P1442" s="2"/>
    </row>
    <row r="1443" spans="1:39" ht="42" customHeight="1" x14ac:dyDescent="0.25">
      <c r="A1443" s="223" t="s">
        <v>63</v>
      </c>
      <c r="B1443" s="223" t="s">
        <v>43</v>
      </c>
      <c r="C1443" s="224" t="s">
        <v>19</v>
      </c>
      <c r="D1443" s="226"/>
      <c r="E1443" s="223" t="s">
        <v>14</v>
      </c>
      <c r="F1443" s="223" t="s">
        <v>38</v>
      </c>
      <c r="G1443" s="223" t="s">
        <v>1</v>
      </c>
      <c r="H1443" s="223" t="s">
        <v>5</v>
      </c>
      <c r="I1443" s="225" t="s">
        <v>31</v>
      </c>
      <c r="J1443" s="225" t="s">
        <v>32</v>
      </c>
      <c r="K1443" s="225" t="s">
        <v>48</v>
      </c>
      <c r="L1443" s="225" t="s">
        <v>0</v>
      </c>
      <c r="M1443" s="4" t="s">
        <v>45</v>
      </c>
      <c r="N1443" s="4" t="s">
        <v>46</v>
      </c>
      <c r="O1443" s="4" t="s">
        <v>47</v>
      </c>
      <c r="P1443" s="225" t="s">
        <v>50</v>
      </c>
      <c r="Q1443" s="225" t="s">
        <v>33</v>
      </c>
      <c r="R1443" s="4" t="s">
        <v>51</v>
      </c>
      <c r="S1443" s="4" t="s">
        <v>52</v>
      </c>
      <c r="T1443" s="4" t="s">
        <v>53</v>
      </c>
      <c r="U1443" s="4" t="s">
        <v>54</v>
      </c>
      <c r="V1443" s="4" t="s">
        <v>55</v>
      </c>
      <c r="W1443" s="4" t="s">
        <v>56</v>
      </c>
      <c r="X1443" s="4" t="s">
        <v>57</v>
      </c>
      <c r="Y1443" s="4" t="s">
        <v>58</v>
      </c>
      <c r="Z1443" s="4" t="s">
        <v>59</v>
      </c>
      <c r="AA1443" s="4" t="s">
        <v>62</v>
      </c>
      <c r="AB1443" s="4" t="s">
        <v>60</v>
      </c>
      <c r="AC1443" s="4" t="s">
        <v>61</v>
      </c>
      <c r="AD1443" s="233" t="s">
        <v>34</v>
      </c>
      <c r="AE1443" s="231" t="s">
        <v>2</v>
      </c>
      <c r="AF1443" s="231" t="s">
        <v>3</v>
      </c>
      <c r="AG1443" s="233" t="s">
        <v>35</v>
      </c>
      <c r="AH1443" s="223" t="s">
        <v>36</v>
      </c>
      <c r="AI1443" s="223" t="s">
        <v>37</v>
      </c>
      <c r="AK1443" s="229" t="s">
        <v>30</v>
      </c>
      <c r="AL1443" s="229"/>
      <c r="AM1443" s="229"/>
    </row>
    <row r="1444" spans="1:39" s="6" customFormat="1" ht="35.25" customHeight="1" x14ac:dyDescent="0.3">
      <c r="A1444" s="224"/>
      <c r="B1444" s="224"/>
      <c r="C1444" s="224"/>
      <c r="D1444" s="227"/>
      <c r="E1444" s="223"/>
      <c r="F1444" s="223"/>
      <c r="G1444" s="223"/>
      <c r="H1444" s="223"/>
      <c r="I1444" s="230"/>
      <c r="J1444" s="230"/>
      <c r="K1444" s="230"/>
      <c r="L1444" s="230"/>
      <c r="M1444" s="5">
        <v>0</v>
      </c>
      <c r="N1444" s="5">
        <v>625000</v>
      </c>
      <c r="O1444" s="5">
        <v>1250000</v>
      </c>
      <c r="P1444" s="225"/>
      <c r="Q1444" s="225"/>
      <c r="R1444" s="29">
        <v>4.95E-4</v>
      </c>
      <c r="S1444" s="29">
        <v>9.5200000000000005E-4</v>
      </c>
      <c r="T1444" s="29">
        <v>1.5900000000000001E-3</v>
      </c>
      <c r="U1444" s="29">
        <v>1.1169999999999999E-3</v>
      </c>
      <c r="V1444" s="29">
        <v>2.189E-3</v>
      </c>
      <c r="W1444" s="29">
        <v>4.5430000000000002E-3</v>
      </c>
      <c r="X1444" s="29">
        <v>8.8199999999999997E-4</v>
      </c>
      <c r="Y1444" s="29">
        <v>1.6949999999999999E-3</v>
      </c>
      <c r="Z1444" s="29">
        <v>2.8319999999999999E-3</v>
      </c>
      <c r="AA1444" s="29">
        <v>1.9889999999999999E-3</v>
      </c>
      <c r="AB1444" s="29">
        <v>3.8999999999999998E-3</v>
      </c>
      <c r="AC1444" s="29">
        <v>8.0949999999999998E-3</v>
      </c>
      <c r="AD1444" s="233"/>
      <c r="AE1444" s="232"/>
      <c r="AF1444" s="232"/>
      <c r="AG1444" s="234"/>
      <c r="AH1444" s="223"/>
      <c r="AI1444" s="223"/>
      <c r="AK1444" s="229"/>
      <c r="AL1444" s="229"/>
      <c r="AM1444" s="229"/>
    </row>
    <row r="1445" spans="1:39" s="3" customFormat="1" ht="13.8" x14ac:dyDescent="0.25">
      <c r="A1445" s="7" t="s">
        <v>44</v>
      </c>
      <c r="B1445" s="7" t="s">
        <v>42</v>
      </c>
      <c r="C1445" s="8" t="s">
        <v>39</v>
      </c>
      <c r="D1445" s="30"/>
      <c r="E1445" s="8" t="s">
        <v>64</v>
      </c>
      <c r="F1445" s="9" t="str">
        <f>IFERROR(VLOOKUP(E1445,Template!$AK$5:$AL$17,2,FALSE),"")</f>
        <v/>
      </c>
      <c r="G1445" s="41" t="s">
        <v>7</v>
      </c>
      <c r="H1445" s="41" t="s">
        <v>6</v>
      </c>
      <c r="I1445" s="32" t="s">
        <v>65</v>
      </c>
      <c r="J1445" s="32" t="s">
        <v>66</v>
      </c>
      <c r="K1445" s="33">
        <f>IFERROR(I1445+J1445,0)</f>
        <v>0</v>
      </c>
      <c r="L1445" s="33">
        <f>IFERROR(K1445,"")</f>
        <v>0</v>
      </c>
      <c r="M1445" s="34">
        <f t="shared" ref="M1445:M1456" si="4021">IF(L1445&lt;=$N$4,K1445,IF(L1444&gt;$N$4,0,$N$4-L1444))</f>
        <v>0</v>
      </c>
      <c r="N1445" s="34">
        <f>IF(AND(L1445&gt;$N$4,L1445&lt;=$O$4),K1445-M1445,IF(AND(L1444&gt;$N$4,L1444&lt;=$O$4),$O$4-L1444,IF(L1444&gt;$O$4,0,IF(L1445&lt;$N$4,0,MIN(L1445-$N$4,$N$4)))))</f>
        <v>0</v>
      </c>
      <c r="O1445" s="34">
        <f>IF(L1445&gt;$O$4,K1445-M1445-N1445,0)</f>
        <v>0</v>
      </c>
      <c r="P1445" s="12" t="s">
        <v>94</v>
      </c>
      <c r="Q1445" s="12" t="s">
        <v>68</v>
      </c>
      <c r="R1445" s="33">
        <f>IF(AND($Q1445="LOW",$P1445="French"),M1445*R$4,0)</f>
        <v>0</v>
      </c>
      <c r="S1445" s="33">
        <f>IF(AND($Q1445="LOW",$P1445="French"),N1445*S$4,0)</f>
        <v>0</v>
      </c>
      <c r="T1445" s="33">
        <f>IF(AND($Q1445="LOW",$P1445="French"),O1445*T$4,0)</f>
        <v>0</v>
      </c>
      <c r="U1445" s="33">
        <f>IF(AND($Q1445="HIGH",$P1445="French"),M1445*U$4,0)</f>
        <v>0</v>
      </c>
      <c r="V1445" s="33">
        <f>IF(AND($Q1445="HIGH",$P1445="French"),N1445*V$4,0)</f>
        <v>0</v>
      </c>
      <c r="W1445" s="33">
        <f>IF(AND($Q1445="HIGH",$P1445="French"),O1445*W$4,0)</f>
        <v>0</v>
      </c>
      <c r="X1445" s="33">
        <f>IF(AND($Q1445="LOW",$P1445="English"),M1445*X$4,0)</f>
        <v>0</v>
      </c>
      <c r="Y1445" s="33">
        <f>IF(AND($Q1445="LOW",$P1445="English"),N1445*Y$4,0)</f>
        <v>0</v>
      </c>
      <c r="Z1445" s="33">
        <f>IF(AND($Q1445="LOW",$P1445="English"),O1445*Z$4,0)</f>
        <v>0</v>
      </c>
      <c r="AA1445" s="33">
        <f>IF(AND($Q1445="HIGH",$P1445="English"),M1445*AA$4,0)</f>
        <v>0</v>
      </c>
      <c r="AB1445" s="33">
        <f>IF(AND($Q1445="HIGH",$P1445="English"),N1445*AB$4,0)</f>
        <v>0</v>
      </c>
      <c r="AC1445" s="33">
        <f>IF(AND($Q1445="HIGH",$P1445="English"),O1445*AC$4,0)</f>
        <v>0</v>
      </c>
      <c r="AD1445" s="26">
        <f>SUM(R1445:AC1445)</f>
        <v>0</v>
      </c>
      <c r="AE1445" s="46" t="str">
        <f>IFERROR(IF(AE$3=VLOOKUP($E1445,Template!$AK$5:$AM$17,3,FALSE),$AD1445*$F1445,0),"0.00")</f>
        <v>0.00</v>
      </c>
      <c r="AF1445" s="46" t="str">
        <f>IFERROR(IF(AF$3=VLOOKUP($E1445,Template!$AK$5:$AM$17,3,FALSE),$AD1445*$F1445,0),"0.00")</f>
        <v>0.00</v>
      </c>
      <c r="AG1445" s="28">
        <f>SUM(AD1445:AF1445)</f>
        <v>0</v>
      </c>
      <c r="AH1445" s="13" t="s">
        <v>40</v>
      </c>
      <c r="AI1445" s="13" t="s">
        <v>41</v>
      </c>
      <c r="AK1445" s="14" t="s">
        <v>25</v>
      </c>
      <c r="AL1445" s="15">
        <v>0.05</v>
      </c>
      <c r="AM1445" s="16" t="s">
        <v>3</v>
      </c>
    </row>
    <row r="1446" spans="1:39" s="3" customFormat="1" ht="13.8" x14ac:dyDescent="0.25">
      <c r="A1446" s="7" t="str">
        <f>A1445</f>
        <v>(Enter Broadcasting Company Name)</v>
      </c>
      <c r="B1446" s="7" t="str">
        <f>B1445</f>
        <v>(Enter Call Letters)</v>
      </c>
      <c r="C1446" s="8" t="str">
        <f>C1445</f>
        <v>(Select AM/FM)</v>
      </c>
      <c r="D1446" s="30"/>
      <c r="E1446" s="8" t="str">
        <f>E1445</f>
        <v>(Select Station Province)</v>
      </c>
      <c r="F1446" s="9" t="str">
        <f>IFERROR(VLOOKUP(E1446,Template!$AK$5:$AL$17,2,FALSE),"")</f>
        <v/>
      </c>
      <c r="G1446" s="42" t="s">
        <v>8</v>
      </c>
      <c r="H1446" s="42" t="s">
        <v>9</v>
      </c>
      <c r="I1446" s="32" t="s">
        <v>65</v>
      </c>
      <c r="J1446" s="32" t="s">
        <v>66</v>
      </c>
      <c r="K1446" s="33">
        <f t="shared" ref="K1446:K1456" si="4022">IFERROR(I1446+J1446,0)</f>
        <v>0</v>
      </c>
      <c r="L1446" s="33">
        <f t="shared" ref="L1446:L1456" si="4023">IFERROR(L1445+K1446,"")</f>
        <v>0</v>
      </c>
      <c r="M1446" s="34">
        <f t="shared" si="4021"/>
        <v>0</v>
      </c>
      <c r="N1446" s="34">
        <f>IF(AND(L1446&gt;$N$4,L1446&lt;=$O$4),K1446-M1446,IF(AND(L1445&gt;$N$4,L1445&lt;=$O$4),$O$4-L1445,IF(L1445&gt;$O$4,0,IF(L1446&lt;$N$4,0,MIN(L1446-$N$4,$N$4)))))</f>
        <v>0</v>
      </c>
      <c r="O1446" s="34">
        <f t="shared" ref="O1446:O1456" si="4024">IF(L1446&gt;$O$4,K1446-M1446-N1446,0)</f>
        <v>0</v>
      </c>
      <c r="P1446" s="12" t="str">
        <f>P1445</f>
        <v>(Select Language)</v>
      </c>
      <c r="Q1446" s="12" t="str">
        <f>Q1445</f>
        <v>(Select Usage)</v>
      </c>
      <c r="R1446" s="33">
        <f t="shared" ref="R1446:R1456" si="4025">IF(AND($Q1446="LOW",$P1446="French"),M1446*R$4,0)</f>
        <v>0</v>
      </c>
      <c r="S1446" s="33">
        <f t="shared" ref="S1446:S1456" si="4026">IF(AND($Q1446="LOW",$P1446="French"),N1446*S$4,0)</f>
        <v>0</v>
      </c>
      <c r="T1446" s="33">
        <f t="shared" ref="T1446:T1456" si="4027">IF(AND($Q1446="LOW",$P1446="French"),O1446*T$4,0)</f>
        <v>0</v>
      </c>
      <c r="U1446" s="33">
        <f t="shared" ref="U1446:U1456" si="4028">IF(AND($Q1446="HIGH",$P1446="French"),M1446*U$4,0)</f>
        <v>0</v>
      </c>
      <c r="V1446" s="33">
        <f t="shared" ref="V1446:V1456" si="4029">IF(AND($Q1446="HIGH",$P1446="French"),N1446*V$4,0)</f>
        <v>0</v>
      </c>
      <c r="W1446" s="33">
        <f t="shared" ref="W1446:W1456" si="4030">IF(AND($Q1446="HIGH",$P1446="French"),O1446*W$4,0)</f>
        <v>0</v>
      </c>
      <c r="X1446" s="33">
        <f t="shared" ref="X1446:X1456" si="4031">IF(AND($Q1446="LOW",$P1446="English"),M1446*X$4,0)</f>
        <v>0</v>
      </c>
      <c r="Y1446" s="33">
        <f t="shared" ref="Y1446:Y1456" si="4032">IF(AND($Q1446="LOW",$P1446="English"),N1446*Y$4,0)</f>
        <v>0</v>
      </c>
      <c r="Z1446" s="33">
        <f t="shared" ref="Z1446:Z1456" si="4033">IF(AND($Q1446="LOW",$P1446="English"),O1446*Z$4,0)</f>
        <v>0</v>
      </c>
      <c r="AA1446" s="33">
        <f t="shared" ref="AA1446:AA1456" si="4034">IF(AND($Q1446="HIGH",$P1446="English"),M1446*AA$4,0)</f>
        <v>0</v>
      </c>
      <c r="AB1446" s="33">
        <f t="shared" ref="AB1446:AB1456" si="4035">IF(AND($Q1446="HIGH",$P1446="English"),N1446*AB$4,0)</f>
        <v>0</v>
      </c>
      <c r="AC1446" s="33">
        <f t="shared" ref="AC1446:AC1456" si="4036">IF(AND($Q1446="HIGH",$P1446="English"),O1446*AC$4,0)</f>
        <v>0</v>
      </c>
      <c r="AD1446" s="26">
        <f t="shared" ref="AD1446:AD1450" si="4037">SUM(R1446:AC1446)</f>
        <v>0</v>
      </c>
      <c r="AE1446" s="46" t="str">
        <f>IFERROR(IF(AE$3=VLOOKUP($E1446,Template!$AK$5:$AM$17,3,FALSE),$AD1446*$F1446,0),"0.00")</f>
        <v>0.00</v>
      </c>
      <c r="AF1446" s="46" t="str">
        <f>IFERROR(IF(AF$3=VLOOKUP($E1446,Template!$AK$5:$AM$17,3,FALSE),$AD1446*$F1446,0),"0.00")</f>
        <v>0.00</v>
      </c>
      <c r="AG1446" s="28">
        <f t="shared" ref="AG1446:AG1456" si="4038">SUM(AD1446:AF1446)</f>
        <v>0</v>
      </c>
      <c r="AH1446" s="13" t="s">
        <v>40</v>
      </c>
      <c r="AI1446" s="13" t="s">
        <v>41</v>
      </c>
      <c r="AK1446" s="14" t="s">
        <v>23</v>
      </c>
      <c r="AL1446" s="15">
        <v>0.05</v>
      </c>
      <c r="AM1446" s="16" t="s">
        <v>3</v>
      </c>
    </row>
    <row r="1447" spans="1:39" s="3" customFormat="1" ht="13.8" x14ac:dyDescent="0.25">
      <c r="A1447" s="7" t="str">
        <f t="shared" ref="A1447:C1447" si="4039">A1446</f>
        <v>(Enter Broadcasting Company Name)</v>
      </c>
      <c r="B1447" s="7" t="str">
        <f t="shared" si="4039"/>
        <v>(Enter Call Letters)</v>
      </c>
      <c r="C1447" s="8" t="str">
        <f t="shared" si="4039"/>
        <v>(Select AM/FM)</v>
      </c>
      <c r="D1447" s="30"/>
      <c r="E1447" s="8" t="str">
        <f t="shared" ref="E1447:E1456" si="4040">E1446</f>
        <v>(Select Station Province)</v>
      </c>
      <c r="F1447" s="9" t="str">
        <f>IFERROR(VLOOKUP(E1447,Template!$AK$5:$AL$17,2,FALSE),"")</f>
        <v/>
      </c>
      <c r="G1447" s="42" t="s">
        <v>6</v>
      </c>
      <c r="H1447" s="42" t="s">
        <v>10</v>
      </c>
      <c r="I1447" s="32" t="s">
        <v>65</v>
      </c>
      <c r="J1447" s="32" t="s">
        <v>66</v>
      </c>
      <c r="K1447" s="33">
        <f t="shared" si="4022"/>
        <v>0</v>
      </c>
      <c r="L1447" s="33">
        <f t="shared" si="4023"/>
        <v>0</v>
      </c>
      <c r="M1447" s="34">
        <f t="shared" si="4021"/>
        <v>0</v>
      </c>
      <c r="N1447" s="34">
        <f t="shared" ref="N1447:N1456" si="4041">IF(AND(L1447&gt;$N$4,L1447&lt;=$O$4),K1447-M1447,IF(AND(L1446&gt;$N$4,L1446&lt;=$O$4),$O$4-L1446,IF(L1446&gt;$O$4,0,IF(L1447&lt;$N$4,0,MIN(L1447-$N$4,$N$4)))))</f>
        <v>0</v>
      </c>
      <c r="O1447" s="34">
        <f t="shared" si="4024"/>
        <v>0</v>
      </c>
      <c r="P1447" s="12" t="str">
        <f t="shared" ref="P1447:Q1447" si="4042">P1446</f>
        <v>(Select Language)</v>
      </c>
      <c r="Q1447" s="12" t="str">
        <f t="shared" si="4042"/>
        <v>(Select Usage)</v>
      </c>
      <c r="R1447" s="33">
        <f t="shared" si="4025"/>
        <v>0</v>
      </c>
      <c r="S1447" s="33">
        <f t="shared" si="4026"/>
        <v>0</v>
      </c>
      <c r="T1447" s="33">
        <f t="shared" si="4027"/>
        <v>0</v>
      </c>
      <c r="U1447" s="33">
        <f t="shared" si="4028"/>
        <v>0</v>
      </c>
      <c r="V1447" s="33">
        <f t="shared" si="4029"/>
        <v>0</v>
      </c>
      <c r="W1447" s="33">
        <f t="shared" si="4030"/>
        <v>0</v>
      </c>
      <c r="X1447" s="33">
        <f t="shared" si="4031"/>
        <v>0</v>
      </c>
      <c r="Y1447" s="33">
        <f t="shared" si="4032"/>
        <v>0</v>
      </c>
      <c r="Z1447" s="33">
        <f t="shared" si="4033"/>
        <v>0</v>
      </c>
      <c r="AA1447" s="33">
        <f t="shared" si="4034"/>
        <v>0</v>
      </c>
      <c r="AB1447" s="33">
        <f t="shared" si="4035"/>
        <v>0</v>
      </c>
      <c r="AC1447" s="33">
        <f t="shared" si="4036"/>
        <v>0</v>
      </c>
      <c r="AD1447" s="26">
        <f t="shared" si="4037"/>
        <v>0</v>
      </c>
      <c r="AE1447" s="46" t="str">
        <f>IFERROR(IF(AE$3=VLOOKUP($E1447,Template!$AK$5:$AM$17,3,FALSE),$AD1447*$F1447,0),"0.00")</f>
        <v>0.00</v>
      </c>
      <c r="AF1447" s="46" t="str">
        <f>IFERROR(IF(AF$3=VLOOKUP($E1447,Template!$AK$5:$AM$17,3,FALSE),$AD1447*$F1447,0),"0.00")</f>
        <v>0.00</v>
      </c>
      <c r="AG1447" s="28">
        <f t="shared" si="4038"/>
        <v>0</v>
      </c>
      <c r="AH1447" s="13" t="s">
        <v>40</v>
      </c>
      <c r="AI1447" s="13" t="s">
        <v>41</v>
      </c>
      <c r="AK1447" s="14" t="s">
        <v>24</v>
      </c>
      <c r="AL1447" s="15">
        <v>0.05</v>
      </c>
      <c r="AM1447" s="16" t="s">
        <v>3</v>
      </c>
    </row>
    <row r="1448" spans="1:39" s="3" customFormat="1" ht="13.8" x14ac:dyDescent="0.25">
      <c r="A1448" s="7" t="str">
        <f t="shared" ref="A1448:C1448" si="4043">A1447</f>
        <v>(Enter Broadcasting Company Name)</v>
      </c>
      <c r="B1448" s="7" t="str">
        <f t="shared" si="4043"/>
        <v>(Enter Call Letters)</v>
      </c>
      <c r="C1448" s="8" t="str">
        <f t="shared" si="4043"/>
        <v>(Select AM/FM)</v>
      </c>
      <c r="D1448" s="30"/>
      <c r="E1448" s="8" t="str">
        <f t="shared" si="4040"/>
        <v>(Select Station Province)</v>
      </c>
      <c r="F1448" s="9" t="str">
        <f>IFERROR(VLOOKUP(E1448,Template!$AK$5:$AL$17,2,FALSE),"")</f>
        <v/>
      </c>
      <c r="G1448" s="42" t="s">
        <v>9</v>
      </c>
      <c r="H1448" s="42" t="s">
        <v>11</v>
      </c>
      <c r="I1448" s="32" t="s">
        <v>65</v>
      </c>
      <c r="J1448" s="32" t="s">
        <v>66</v>
      </c>
      <c r="K1448" s="33">
        <f t="shared" si="4022"/>
        <v>0</v>
      </c>
      <c r="L1448" s="33">
        <f t="shared" si="4023"/>
        <v>0</v>
      </c>
      <c r="M1448" s="34">
        <f t="shared" si="4021"/>
        <v>0</v>
      </c>
      <c r="N1448" s="34">
        <f t="shared" si="4041"/>
        <v>0</v>
      </c>
      <c r="O1448" s="34">
        <f t="shared" si="4024"/>
        <v>0</v>
      </c>
      <c r="P1448" s="12" t="str">
        <f t="shared" ref="P1448:Q1448" si="4044">P1447</f>
        <v>(Select Language)</v>
      </c>
      <c r="Q1448" s="12" t="str">
        <f t="shared" si="4044"/>
        <v>(Select Usage)</v>
      </c>
      <c r="R1448" s="33">
        <f t="shared" si="4025"/>
        <v>0</v>
      </c>
      <c r="S1448" s="33">
        <f t="shared" si="4026"/>
        <v>0</v>
      </c>
      <c r="T1448" s="33">
        <f t="shared" si="4027"/>
        <v>0</v>
      </c>
      <c r="U1448" s="33">
        <f t="shared" si="4028"/>
        <v>0</v>
      </c>
      <c r="V1448" s="33">
        <f t="shared" si="4029"/>
        <v>0</v>
      </c>
      <c r="W1448" s="33">
        <f t="shared" si="4030"/>
        <v>0</v>
      </c>
      <c r="X1448" s="33">
        <f t="shared" si="4031"/>
        <v>0</v>
      </c>
      <c r="Y1448" s="33">
        <f t="shared" si="4032"/>
        <v>0</v>
      </c>
      <c r="Z1448" s="33">
        <f t="shared" si="4033"/>
        <v>0</v>
      </c>
      <c r="AA1448" s="33">
        <f t="shared" si="4034"/>
        <v>0</v>
      </c>
      <c r="AB1448" s="33">
        <f t="shared" si="4035"/>
        <v>0</v>
      </c>
      <c r="AC1448" s="33">
        <f t="shared" si="4036"/>
        <v>0</v>
      </c>
      <c r="AD1448" s="26">
        <f t="shared" si="4037"/>
        <v>0</v>
      </c>
      <c r="AE1448" s="46" t="str">
        <f>IFERROR(IF(AE$3=VLOOKUP($E1448,Template!$AK$5:$AM$17,3,FALSE),$AD1448*$F1448,0),"0.00")</f>
        <v>0.00</v>
      </c>
      <c r="AF1448" s="46" t="str">
        <f>IFERROR(IF(AF$3=VLOOKUP($E1448,Template!$AK$5:$AM$17,3,FALSE),$AD1448*$F1448,0),"0.00")</f>
        <v>0.00</v>
      </c>
      <c r="AG1448" s="28">
        <f t="shared" si="4038"/>
        <v>0</v>
      </c>
      <c r="AH1448" s="13" t="s">
        <v>40</v>
      </c>
      <c r="AI1448" s="13" t="s">
        <v>41</v>
      </c>
      <c r="AK1448" s="14" t="s">
        <v>22</v>
      </c>
      <c r="AL1448" s="15">
        <v>0.15</v>
      </c>
      <c r="AM1448" s="16" t="s">
        <v>2</v>
      </c>
    </row>
    <row r="1449" spans="1:39" s="3" customFormat="1" ht="13.8" x14ac:dyDescent="0.25">
      <c r="A1449" s="7" t="str">
        <f t="shared" ref="A1449:C1449" si="4045">A1448</f>
        <v>(Enter Broadcasting Company Name)</v>
      </c>
      <c r="B1449" s="7" t="str">
        <f t="shared" si="4045"/>
        <v>(Enter Call Letters)</v>
      </c>
      <c r="C1449" s="8" t="str">
        <f t="shared" si="4045"/>
        <v>(Select AM/FM)</v>
      </c>
      <c r="D1449" s="30"/>
      <c r="E1449" s="8" t="str">
        <f t="shared" si="4040"/>
        <v>(Select Station Province)</v>
      </c>
      <c r="F1449" s="9" t="str">
        <f>IFERROR(VLOOKUP(E1449,Template!$AK$5:$AL$17,2,FALSE),"")</f>
        <v/>
      </c>
      <c r="G1449" s="42" t="s">
        <v>10</v>
      </c>
      <c r="H1449" s="42" t="s">
        <v>12</v>
      </c>
      <c r="I1449" s="32" t="s">
        <v>65</v>
      </c>
      <c r="J1449" s="32" t="s">
        <v>66</v>
      </c>
      <c r="K1449" s="33">
        <f t="shared" si="4022"/>
        <v>0</v>
      </c>
      <c r="L1449" s="33">
        <f t="shared" si="4023"/>
        <v>0</v>
      </c>
      <c r="M1449" s="34">
        <f t="shared" si="4021"/>
        <v>0</v>
      </c>
      <c r="N1449" s="34">
        <f t="shared" si="4041"/>
        <v>0</v>
      </c>
      <c r="O1449" s="34">
        <f t="shared" si="4024"/>
        <v>0</v>
      </c>
      <c r="P1449" s="12" t="str">
        <f t="shared" ref="P1449:Q1449" si="4046">P1448</f>
        <v>(Select Language)</v>
      </c>
      <c r="Q1449" s="12" t="str">
        <f t="shared" si="4046"/>
        <v>(Select Usage)</v>
      </c>
      <c r="R1449" s="33">
        <f t="shared" si="4025"/>
        <v>0</v>
      </c>
      <c r="S1449" s="33">
        <f t="shared" si="4026"/>
        <v>0</v>
      </c>
      <c r="T1449" s="33">
        <f t="shared" si="4027"/>
        <v>0</v>
      </c>
      <c r="U1449" s="33">
        <f t="shared" si="4028"/>
        <v>0</v>
      </c>
      <c r="V1449" s="33">
        <f t="shared" si="4029"/>
        <v>0</v>
      </c>
      <c r="W1449" s="33">
        <f t="shared" si="4030"/>
        <v>0</v>
      </c>
      <c r="X1449" s="33">
        <f t="shared" si="4031"/>
        <v>0</v>
      </c>
      <c r="Y1449" s="33">
        <f t="shared" si="4032"/>
        <v>0</v>
      </c>
      <c r="Z1449" s="33">
        <f t="shared" si="4033"/>
        <v>0</v>
      </c>
      <c r="AA1449" s="33">
        <f t="shared" si="4034"/>
        <v>0</v>
      </c>
      <c r="AB1449" s="33">
        <f t="shared" si="4035"/>
        <v>0</v>
      </c>
      <c r="AC1449" s="33">
        <f t="shared" si="4036"/>
        <v>0</v>
      </c>
      <c r="AD1449" s="26">
        <f t="shared" si="4037"/>
        <v>0</v>
      </c>
      <c r="AE1449" s="46" t="str">
        <f>IFERROR(IF(AE$3=VLOOKUP($E1449,Template!$AK$5:$AM$17,3,FALSE),$AD1449*$F1449,0),"0.00")</f>
        <v>0.00</v>
      </c>
      <c r="AF1449" s="46" t="str">
        <f>IFERROR(IF(AF$3=VLOOKUP($E1449,Template!$AK$5:$AM$17,3,FALSE),$AD1449*$F1449,0),"0.00")</f>
        <v>0.00</v>
      </c>
      <c r="AG1449" s="28">
        <f t="shared" si="4038"/>
        <v>0</v>
      </c>
      <c r="AH1449" s="13" t="s">
        <v>40</v>
      </c>
      <c r="AI1449" s="13" t="s">
        <v>41</v>
      </c>
      <c r="AK1449" s="14" t="s">
        <v>26</v>
      </c>
      <c r="AL1449" s="15">
        <v>0.15</v>
      </c>
      <c r="AM1449" s="16" t="s">
        <v>2</v>
      </c>
    </row>
    <row r="1450" spans="1:39" s="3" customFormat="1" ht="13.8" x14ac:dyDescent="0.25">
      <c r="A1450" s="7" t="str">
        <f t="shared" ref="A1450:C1450" si="4047">A1449</f>
        <v>(Enter Broadcasting Company Name)</v>
      </c>
      <c r="B1450" s="7" t="str">
        <f t="shared" si="4047"/>
        <v>(Enter Call Letters)</v>
      </c>
      <c r="C1450" s="8" t="str">
        <f t="shared" si="4047"/>
        <v>(Select AM/FM)</v>
      </c>
      <c r="D1450" s="30"/>
      <c r="E1450" s="8" t="str">
        <f t="shared" si="4040"/>
        <v>(Select Station Province)</v>
      </c>
      <c r="F1450" s="9" t="str">
        <f>IFERROR(VLOOKUP(E1450,Template!$AK$5:$AL$17,2,FALSE),"")</f>
        <v/>
      </c>
      <c r="G1450" s="42" t="s">
        <v>11</v>
      </c>
      <c r="H1450" s="42" t="s">
        <v>13</v>
      </c>
      <c r="I1450" s="32" t="s">
        <v>65</v>
      </c>
      <c r="J1450" s="32" t="s">
        <v>66</v>
      </c>
      <c r="K1450" s="33">
        <f t="shared" si="4022"/>
        <v>0</v>
      </c>
      <c r="L1450" s="33">
        <f t="shared" si="4023"/>
        <v>0</v>
      </c>
      <c r="M1450" s="34">
        <f t="shared" si="4021"/>
        <v>0</v>
      </c>
      <c r="N1450" s="34">
        <f t="shared" si="4041"/>
        <v>0</v>
      </c>
      <c r="O1450" s="34">
        <f t="shared" si="4024"/>
        <v>0</v>
      </c>
      <c r="P1450" s="12" t="str">
        <f t="shared" ref="P1450:Q1450" si="4048">P1449</f>
        <v>(Select Language)</v>
      </c>
      <c r="Q1450" s="12" t="str">
        <f t="shared" si="4048"/>
        <v>(Select Usage)</v>
      </c>
      <c r="R1450" s="33">
        <f t="shared" si="4025"/>
        <v>0</v>
      </c>
      <c r="S1450" s="33">
        <f t="shared" si="4026"/>
        <v>0</v>
      </c>
      <c r="T1450" s="33">
        <f t="shared" si="4027"/>
        <v>0</v>
      </c>
      <c r="U1450" s="33">
        <f t="shared" si="4028"/>
        <v>0</v>
      </c>
      <c r="V1450" s="33">
        <f t="shared" si="4029"/>
        <v>0</v>
      </c>
      <c r="W1450" s="33">
        <f t="shared" si="4030"/>
        <v>0</v>
      </c>
      <c r="X1450" s="33">
        <f t="shared" si="4031"/>
        <v>0</v>
      </c>
      <c r="Y1450" s="33">
        <f t="shared" si="4032"/>
        <v>0</v>
      </c>
      <c r="Z1450" s="33">
        <f t="shared" si="4033"/>
        <v>0</v>
      </c>
      <c r="AA1450" s="33">
        <f t="shared" si="4034"/>
        <v>0</v>
      </c>
      <c r="AB1450" s="33">
        <f t="shared" si="4035"/>
        <v>0</v>
      </c>
      <c r="AC1450" s="33">
        <f t="shared" si="4036"/>
        <v>0</v>
      </c>
      <c r="AD1450" s="26">
        <f t="shared" si="4037"/>
        <v>0</v>
      </c>
      <c r="AE1450" s="46" t="str">
        <f>IFERROR(IF(AE$3=VLOOKUP($E1450,Template!$AK$5:$AM$17,3,FALSE),$AD1450*$F1450,0),"0.00")</f>
        <v>0.00</v>
      </c>
      <c r="AF1450" s="46" t="str">
        <f>IFERROR(IF(AF$3=VLOOKUP($E1450,Template!$AK$5:$AM$17,3,FALSE),$AD1450*$F1450,0),"0.00")</f>
        <v>0.00</v>
      </c>
      <c r="AG1450" s="28">
        <f t="shared" si="4038"/>
        <v>0</v>
      </c>
      <c r="AH1450" s="13" t="s">
        <v>40</v>
      </c>
      <c r="AI1450" s="13" t="s">
        <v>41</v>
      </c>
      <c r="AK1450" s="14" t="s">
        <v>27</v>
      </c>
      <c r="AL1450" s="15">
        <v>0.15</v>
      </c>
      <c r="AM1450" s="16" t="s">
        <v>2</v>
      </c>
    </row>
    <row r="1451" spans="1:39" s="3" customFormat="1" ht="13.8" x14ac:dyDescent="0.25">
      <c r="A1451" s="7" t="str">
        <f t="shared" ref="A1451:C1451" si="4049">A1450</f>
        <v>(Enter Broadcasting Company Name)</v>
      </c>
      <c r="B1451" s="7" t="str">
        <f t="shared" si="4049"/>
        <v>(Enter Call Letters)</v>
      </c>
      <c r="C1451" s="8" t="str">
        <f t="shared" si="4049"/>
        <v>(Select AM/FM)</v>
      </c>
      <c r="D1451" s="30"/>
      <c r="E1451" s="8" t="str">
        <f t="shared" si="4040"/>
        <v>(Select Station Province)</v>
      </c>
      <c r="F1451" s="9" t="str">
        <f>IFERROR(VLOOKUP(E1451,Template!$AK$5:$AL$17,2,FALSE),"")</f>
        <v/>
      </c>
      <c r="G1451" s="42" t="s">
        <v>12</v>
      </c>
      <c r="H1451" s="42" t="s">
        <v>15</v>
      </c>
      <c r="I1451" s="32" t="s">
        <v>65</v>
      </c>
      <c r="J1451" s="32" t="s">
        <v>66</v>
      </c>
      <c r="K1451" s="33">
        <f t="shared" si="4022"/>
        <v>0</v>
      </c>
      <c r="L1451" s="33">
        <f t="shared" si="4023"/>
        <v>0</v>
      </c>
      <c r="M1451" s="34">
        <f t="shared" si="4021"/>
        <v>0</v>
      </c>
      <c r="N1451" s="34">
        <f t="shared" si="4041"/>
        <v>0</v>
      </c>
      <c r="O1451" s="34">
        <f t="shared" si="4024"/>
        <v>0</v>
      </c>
      <c r="P1451" s="12" t="str">
        <f t="shared" ref="P1451:Q1451" si="4050">P1450</f>
        <v>(Select Language)</v>
      </c>
      <c r="Q1451" s="12" t="str">
        <f t="shared" si="4050"/>
        <v>(Select Usage)</v>
      </c>
      <c r="R1451" s="33">
        <f t="shared" si="4025"/>
        <v>0</v>
      </c>
      <c r="S1451" s="33">
        <f t="shared" si="4026"/>
        <v>0</v>
      </c>
      <c r="T1451" s="33">
        <f t="shared" si="4027"/>
        <v>0</v>
      </c>
      <c r="U1451" s="33">
        <f t="shared" si="4028"/>
        <v>0</v>
      </c>
      <c r="V1451" s="33">
        <f t="shared" si="4029"/>
        <v>0</v>
      </c>
      <c r="W1451" s="33">
        <f t="shared" si="4030"/>
        <v>0</v>
      </c>
      <c r="X1451" s="33">
        <f t="shared" si="4031"/>
        <v>0</v>
      </c>
      <c r="Y1451" s="33">
        <f t="shared" si="4032"/>
        <v>0</v>
      </c>
      <c r="Z1451" s="33">
        <f t="shared" si="4033"/>
        <v>0</v>
      </c>
      <c r="AA1451" s="33">
        <f t="shared" si="4034"/>
        <v>0</v>
      </c>
      <c r="AB1451" s="33">
        <f t="shared" si="4035"/>
        <v>0</v>
      </c>
      <c r="AC1451" s="33">
        <f t="shared" si="4036"/>
        <v>0</v>
      </c>
      <c r="AD1451" s="26">
        <f>SUM(R1451:AC1451)</f>
        <v>0</v>
      </c>
      <c r="AE1451" s="46" t="str">
        <f>IFERROR(IF(AE$3=VLOOKUP($E1451,Template!$AK$5:$AM$17,3,FALSE),$AD1451*$F1451,0),"0.00")</f>
        <v>0.00</v>
      </c>
      <c r="AF1451" s="46" t="str">
        <f>IFERROR(IF(AF$3=VLOOKUP($E1451,Template!$AK$5:$AM$17,3,FALSE),$AD1451*$F1451,0),"0.00")</f>
        <v>0.00</v>
      </c>
      <c r="AG1451" s="28">
        <f t="shared" si="4038"/>
        <v>0</v>
      </c>
      <c r="AH1451" s="13" t="s">
        <v>40</v>
      </c>
      <c r="AI1451" s="13" t="s">
        <v>41</v>
      </c>
      <c r="AK1451" s="14" t="s">
        <v>28</v>
      </c>
      <c r="AL1451" s="15">
        <v>0.05</v>
      </c>
      <c r="AM1451" s="16" t="s">
        <v>3</v>
      </c>
    </row>
    <row r="1452" spans="1:39" s="3" customFormat="1" ht="13.8" x14ac:dyDescent="0.25">
      <c r="A1452" s="7" t="str">
        <f t="shared" ref="A1452:C1452" si="4051">A1451</f>
        <v>(Enter Broadcasting Company Name)</v>
      </c>
      <c r="B1452" s="7" t="str">
        <f t="shared" si="4051"/>
        <v>(Enter Call Letters)</v>
      </c>
      <c r="C1452" s="8" t="str">
        <f t="shared" si="4051"/>
        <v>(Select AM/FM)</v>
      </c>
      <c r="D1452" s="30"/>
      <c r="E1452" s="8" t="str">
        <f t="shared" si="4040"/>
        <v>(Select Station Province)</v>
      </c>
      <c r="F1452" s="9" t="str">
        <f>IFERROR(VLOOKUP(E1452,Template!$AK$5:$AL$17,2,FALSE),"")</f>
        <v/>
      </c>
      <c r="G1452" s="42" t="s">
        <v>13</v>
      </c>
      <c r="H1452" s="42" t="s">
        <v>16</v>
      </c>
      <c r="I1452" s="32" t="s">
        <v>65</v>
      </c>
      <c r="J1452" s="32" t="s">
        <v>66</v>
      </c>
      <c r="K1452" s="33">
        <f t="shared" si="4022"/>
        <v>0</v>
      </c>
      <c r="L1452" s="33">
        <f t="shared" si="4023"/>
        <v>0</v>
      </c>
      <c r="M1452" s="34">
        <f t="shared" si="4021"/>
        <v>0</v>
      </c>
      <c r="N1452" s="34">
        <f t="shared" si="4041"/>
        <v>0</v>
      </c>
      <c r="O1452" s="34">
        <f t="shared" si="4024"/>
        <v>0</v>
      </c>
      <c r="P1452" s="12" t="str">
        <f t="shared" ref="P1452:Q1452" si="4052">P1451</f>
        <v>(Select Language)</v>
      </c>
      <c r="Q1452" s="12" t="str">
        <f t="shared" si="4052"/>
        <v>(Select Usage)</v>
      </c>
      <c r="R1452" s="33">
        <f t="shared" si="4025"/>
        <v>0</v>
      </c>
      <c r="S1452" s="33">
        <f t="shared" si="4026"/>
        <v>0</v>
      </c>
      <c r="T1452" s="33">
        <f t="shared" si="4027"/>
        <v>0</v>
      </c>
      <c r="U1452" s="33">
        <f t="shared" si="4028"/>
        <v>0</v>
      </c>
      <c r="V1452" s="33">
        <f t="shared" si="4029"/>
        <v>0</v>
      </c>
      <c r="W1452" s="33">
        <f t="shared" si="4030"/>
        <v>0</v>
      </c>
      <c r="X1452" s="33">
        <f t="shared" si="4031"/>
        <v>0</v>
      </c>
      <c r="Y1452" s="33">
        <f t="shared" si="4032"/>
        <v>0</v>
      </c>
      <c r="Z1452" s="33">
        <f t="shared" si="4033"/>
        <v>0</v>
      </c>
      <c r="AA1452" s="33">
        <f t="shared" si="4034"/>
        <v>0</v>
      </c>
      <c r="AB1452" s="33">
        <f t="shared" si="4035"/>
        <v>0</v>
      </c>
      <c r="AC1452" s="33">
        <f t="shared" si="4036"/>
        <v>0</v>
      </c>
      <c r="AD1452" s="26">
        <f t="shared" ref="AD1452:AD1454" si="4053">SUM(R1452:AC1452)</f>
        <v>0</v>
      </c>
      <c r="AE1452" s="46" t="str">
        <f>IFERROR(IF(AE$3=VLOOKUP($E1452,Template!$AK$5:$AM$17,3,FALSE),$AD1452*$F1452,0),"0.00")</f>
        <v>0.00</v>
      </c>
      <c r="AF1452" s="46" t="str">
        <f>IFERROR(IF(AF$3=VLOOKUP($E1452,Template!$AK$5:$AM$17,3,FALSE),$AD1452*$F1452,0),"0.00")</f>
        <v>0.00</v>
      </c>
      <c r="AG1452" s="28">
        <f t="shared" si="4038"/>
        <v>0</v>
      </c>
      <c r="AH1452" s="13" t="s">
        <v>40</v>
      </c>
      <c r="AI1452" s="13" t="s">
        <v>41</v>
      </c>
      <c r="AK1452" s="14" t="s">
        <v>70</v>
      </c>
      <c r="AL1452" s="15">
        <v>0.05</v>
      </c>
      <c r="AM1452" s="16" t="s">
        <v>3</v>
      </c>
    </row>
    <row r="1453" spans="1:39" s="3" customFormat="1" ht="13.8" x14ac:dyDescent="0.25">
      <c r="A1453" s="7" t="str">
        <f t="shared" ref="A1453:C1453" si="4054">A1452</f>
        <v>(Enter Broadcasting Company Name)</v>
      </c>
      <c r="B1453" s="7" t="str">
        <f t="shared" si="4054"/>
        <v>(Enter Call Letters)</v>
      </c>
      <c r="C1453" s="8" t="str">
        <f t="shared" si="4054"/>
        <v>(Select AM/FM)</v>
      </c>
      <c r="D1453" s="30"/>
      <c r="E1453" s="8" t="str">
        <f t="shared" si="4040"/>
        <v>(Select Station Province)</v>
      </c>
      <c r="F1453" s="9" t="str">
        <f>IFERROR(VLOOKUP(E1453,Template!$AK$5:$AL$17,2,FALSE),"")</f>
        <v/>
      </c>
      <c r="G1453" s="42" t="s">
        <v>15</v>
      </c>
      <c r="H1453" s="42" t="s">
        <v>17</v>
      </c>
      <c r="I1453" s="32" t="s">
        <v>65</v>
      </c>
      <c r="J1453" s="32" t="s">
        <v>66</v>
      </c>
      <c r="K1453" s="33">
        <f t="shared" si="4022"/>
        <v>0</v>
      </c>
      <c r="L1453" s="33">
        <f t="shared" si="4023"/>
        <v>0</v>
      </c>
      <c r="M1453" s="34">
        <f t="shared" si="4021"/>
        <v>0</v>
      </c>
      <c r="N1453" s="34">
        <f t="shared" si="4041"/>
        <v>0</v>
      </c>
      <c r="O1453" s="34">
        <f t="shared" si="4024"/>
        <v>0</v>
      </c>
      <c r="P1453" s="12" t="str">
        <f t="shared" ref="P1453:Q1453" si="4055">P1452</f>
        <v>(Select Language)</v>
      </c>
      <c r="Q1453" s="12" t="str">
        <f t="shared" si="4055"/>
        <v>(Select Usage)</v>
      </c>
      <c r="R1453" s="33">
        <f t="shared" si="4025"/>
        <v>0</v>
      </c>
      <c r="S1453" s="33">
        <f t="shared" si="4026"/>
        <v>0</v>
      </c>
      <c r="T1453" s="33">
        <f t="shared" si="4027"/>
        <v>0</v>
      </c>
      <c r="U1453" s="33">
        <f t="shared" si="4028"/>
        <v>0</v>
      </c>
      <c r="V1453" s="33">
        <f t="shared" si="4029"/>
        <v>0</v>
      </c>
      <c r="W1453" s="33">
        <f t="shared" si="4030"/>
        <v>0</v>
      </c>
      <c r="X1453" s="33">
        <f t="shared" si="4031"/>
        <v>0</v>
      </c>
      <c r="Y1453" s="33">
        <f t="shared" si="4032"/>
        <v>0</v>
      </c>
      <c r="Z1453" s="33">
        <f t="shared" si="4033"/>
        <v>0</v>
      </c>
      <c r="AA1453" s="33">
        <f t="shared" si="4034"/>
        <v>0</v>
      </c>
      <c r="AB1453" s="33">
        <f t="shared" si="4035"/>
        <v>0</v>
      </c>
      <c r="AC1453" s="33">
        <f t="shared" si="4036"/>
        <v>0</v>
      </c>
      <c r="AD1453" s="26">
        <f t="shared" si="4053"/>
        <v>0</v>
      </c>
      <c r="AE1453" s="46" t="str">
        <f>IFERROR(IF(AE$3=VLOOKUP($E1453,Template!$AK$5:$AM$17,3,FALSE),$AD1453*$F1453,0),"0.00")</f>
        <v>0.00</v>
      </c>
      <c r="AF1453" s="46" t="str">
        <f>IFERROR(IF(AF$3=VLOOKUP($E1453,Template!$AK$5:$AM$17,3,FALSE),$AD1453*$F1453,0),"0.00")</f>
        <v>0.00</v>
      </c>
      <c r="AG1453" s="28">
        <f t="shared" si="4038"/>
        <v>0</v>
      </c>
      <c r="AH1453" s="13" t="s">
        <v>40</v>
      </c>
      <c r="AI1453" s="13" t="s">
        <v>41</v>
      </c>
      <c r="AK1453" s="14" t="s">
        <v>20</v>
      </c>
      <c r="AL1453" s="15">
        <v>0.13</v>
      </c>
      <c r="AM1453" s="16" t="s">
        <v>2</v>
      </c>
    </row>
    <row r="1454" spans="1:39" s="3" customFormat="1" ht="13.8" x14ac:dyDescent="0.25">
      <c r="A1454" s="7" t="str">
        <f t="shared" ref="A1454:C1454" si="4056">A1453</f>
        <v>(Enter Broadcasting Company Name)</v>
      </c>
      <c r="B1454" s="7" t="str">
        <f t="shared" si="4056"/>
        <v>(Enter Call Letters)</v>
      </c>
      <c r="C1454" s="8" t="str">
        <f t="shared" si="4056"/>
        <v>(Select AM/FM)</v>
      </c>
      <c r="D1454" s="30"/>
      <c r="E1454" s="8" t="str">
        <f t="shared" si="4040"/>
        <v>(Select Station Province)</v>
      </c>
      <c r="F1454" s="9" t="str">
        <f>IFERROR(VLOOKUP(E1454,Template!$AK$5:$AL$17,2,FALSE),"")</f>
        <v/>
      </c>
      <c r="G1454" s="42" t="s">
        <v>16</v>
      </c>
      <c r="H1454" s="42" t="s">
        <v>18</v>
      </c>
      <c r="I1454" s="32" t="s">
        <v>65</v>
      </c>
      <c r="J1454" s="32" t="s">
        <v>66</v>
      </c>
      <c r="K1454" s="33">
        <f t="shared" si="4022"/>
        <v>0</v>
      </c>
      <c r="L1454" s="33">
        <f t="shared" si="4023"/>
        <v>0</v>
      </c>
      <c r="M1454" s="34">
        <f t="shared" si="4021"/>
        <v>0</v>
      </c>
      <c r="N1454" s="34">
        <f t="shared" si="4041"/>
        <v>0</v>
      </c>
      <c r="O1454" s="34">
        <f t="shared" si="4024"/>
        <v>0</v>
      </c>
      <c r="P1454" s="12" t="str">
        <f t="shared" ref="P1454:Q1454" si="4057">P1453</f>
        <v>(Select Language)</v>
      </c>
      <c r="Q1454" s="12" t="str">
        <f t="shared" si="4057"/>
        <v>(Select Usage)</v>
      </c>
      <c r="R1454" s="33">
        <f t="shared" si="4025"/>
        <v>0</v>
      </c>
      <c r="S1454" s="33">
        <f t="shared" si="4026"/>
        <v>0</v>
      </c>
      <c r="T1454" s="33">
        <f t="shared" si="4027"/>
        <v>0</v>
      </c>
      <c r="U1454" s="33">
        <f t="shared" si="4028"/>
        <v>0</v>
      </c>
      <c r="V1454" s="33">
        <f t="shared" si="4029"/>
        <v>0</v>
      </c>
      <c r="W1454" s="33">
        <f t="shared" si="4030"/>
        <v>0</v>
      </c>
      <c r="X1454" s="33">
        <f t="shared" si="4031"/>
        <v>0</v>
      </c>
      <c r="Y1454" s="33">
        <f t="shared" si="4032"/>
        <v>0</v>
      </c>
      <c r="Z1454" s="33">
        <f t="shared" si="4033"/>
        <v>0</v>
      </c>
      <c r="AA1454" s="33">
        <f t="shared" si="4034"/>
        <v>0</v>
      </c>
      <c r="AB1454" s="33">
        <f t="shared" si="4035"/>
        <v>0</v>
      </c>
      <c r="AC1454" s="33">
        <f t="shared" si="4036"/>
        <v>0</v>
      </c>
      <c r="AD1454" s="26">
        <f t="shared" si="4053"/>
        <v>0</v>
      </c>
      <c r="AE1454" s="46" t="str">
        <f>IFERROR(IF(AE$3=VLOOKUP($E1454,Template!$AK$5:$AM$17,3,FALSE),$AD1454*$F1454,0),"0.00")</f>
        <v>0.00</v>
      </c>
      <c r="AF1454" s="46" t="str">
        <f>IFERROR(IF(AF$3=VLOOKUP($E1454,Template!$AK$5:$AM$17,3,FALSE),$AD1454*$F1454,0),"0.00")</f>
        <v>0.00</v>
      </c>
      <c r="AG1454" s="28">
        <f t="shared" si="4038"/>
        <v>0</v>
      </c>
      <c r="AH1454" s="13" t="s">
        <v>40</v>
      </c>
      <c r="AI1454" s="13" t="s">
        <v>41</v>
      </c>
      <c r="AK1454" s="14" t="s">
        <v>69</v>
      </c>
      <c r="AL1454" s="15">
        <v>0.15</v>
      </c>
      <c r="AM1454" s="16" t="s">
        <v>2</v>
      </c>
    </row>
    <row r="1455" spans="1:39" s="3" customFormat="1" ht="13.8" x14ac:dyDescent="0.25">
      <c r="A1455" s="7" t="str">
        <f t="shared" ref="A1455:C1455" si="4058">A1454</f>
        <v>(Enter Broadcasting Company Name)</v>
      </c>
      <c r="B1455" s="7" t="str">
        <f t="shared" si="4058"/>
        <v>(Enter Call Letters)</v>
      </c>
      <c r="C1455" s="8" t="str">
        <f t="shared" si="4058"/>
        <v>(Select AM/FM)</v>
      </c>
      <c r="D1455" s="30"/>
      <c r="E1455" s="8" t="str">
        <f t="shared" si="4040"/>
        <v>(Select Station Province)</v>
      </c>
      <c r="F1455" s="9" t="str">
        <f>IFERROR(VLOOKUP(E1455,Template!$AK$5:$AL$17,2,FALSE),"")</f>
        <v/>
      </c>
      <c r="G1455" s="42" t="s">
        <v>17</v>
      </c>
      <c r="H1455" s="42" t="s">
        <v>7</v>
      </c>
      <c r="I1455" s="32" t="s">
        <v>65</v>
      </c>
      <c r="J1455" s="32" t="s">
        <v>66</v>
      </c>
      <c r="K1455" s="33">
        <f t="shared" si="4022"/>
        <v>0</v>
      </c>
      <c r="L1455" s="33">
        <f t="shared" si="4023"/>
        <v>0</v>
      </c>
      <c r="M1455" s="34">
        <f t="shared" si="4021"/>
        <v>0</v>
      </c>
      <c r="N1455" s="34">
        <f t="shared" si="4041"/>
        <v>0</v>
      </c>
      <c r="O1455" s="34">
        <f t="shared" si="4024"/>
        <v>0</v>
      </c>
      <c r="P1455" s="12" t="str">
        <f t="shared" ref="P1455:Q1455" si="4059">P1454</f>
        <v>(Select Language)</v>
      </c>
      <c r="Q1455" s="12" t="str">
        <f t="shared" si="4059"/>
        <v>(Select Usage)</v>
      </c>
      <c r="R1455" s="33">
        <f t="shared" si="4025"/>
        <v>0</v>
      </c>
      <c r="S1455" s="33">
        <f t="shared" si="4026"/>
        <v>0</v>
      </c>
      <c r="T1455" s="33">
        <f t="shared" si="4027"/>
        <v>0</v>
      </c>
      <c r="U1455" s="33">
        <f t="shared" si="4028"/>
        <v>0</v>
      </c>
      <c r="V1455" s="33">
        <f t="shared" si="4029"/>
        <v>0</v>
      </c>
      <c r="W1455" s="33">
        <f t="shared" si="4030"/>
        <v>0</v>
      </c>
      <c r="X1455" s="33">
        <f t="shared" si="4031"/>
        <v>0</v>
      </c>
      <c r="Y1455" s="33">
        <f t="shared" si="4032"/>
        <v>0</v>
      </c>
      <c r="Z1455" s="33">
        <f t="shared" si="4033"/>
        <v>0</v>
      </c>
      <c r="AA1455" s="33">
        <f t="shared" si="4034"/>
        <v>0</v>
      </c>
      <c r="AB1455" s="33">
        <f t="shared" si="4035"/>
        <v>0</v>
      </c>
      <c r="AC1455" s="33">
        <f t="shared" si="4036"/>
        <v>0</v>
      </c>
      <c r="AD1455" s="26">
        <f>SUM(R1455:AC1455)</f>
        <v>0</v>
      </c>
      <c r="AE1455" s="46" t="str">
        <f>IFERROR(IF(AE$3=VLOOKUP($E1455,Template!$AK$5:$AM$17,3,FALSE),$AD1455*$F1455,0),"0.00")</f>
        <v>0.00</v>
      </c>
      <c r="AF1455" s="46" t="str">
        <f>IFERROR(IF(AF$3=VLOOKUP($E1455,Template!$AK$5:$AM$17,3,FALSE),$AD1455*$F1455,0),"0.00")</f>
        <v>0.00</v>
      </c>
      <c r="AG1455" s="28">
        <f t="shared" si="4038"/>
        <v>0</v>
      </c>
      <c r="AH1455" s="13" t="s">
        <v>40</v>
      </c>
      <c r="AI1455" s="13" t="s">
        <v>41</v>
      </c>
      <c r="AK1455" s="14" t="s">
        <v>29</v>
      </c>
      <c r="AL1455" s="15">
        <v>0.05</v>
      </c>
      <c r="AM1455" s="16" t="s">
        <v>3</v>
      </c>
    </row>
    <row r="1456" spans="1:39" s="3" customFormat="1" ht="13.8" x14ac:dyDescent="0.25">
      <c r="A1456" s="7" t="str">
        <f t="shared" ref="A1456:C1456" si="4060">A1455</f>
        <v>(Enter Broadcasting Company Name)</v>
      </c>
      <c r="B1456" s="7" t="str">
        <f t="shared" si="4060"/>
        <v>(Enter Call Letters)</v>
      </c>
      <c r="C1456" s="8" t="str">
        <f t="shared" si="4060"/>
        <v>(Select AM/FM)</v>
      </c>
      <c r="D1456" s="30"/>
      <c r="E1456" s="8" t="str">
        <f t="shared" si="4040"/>
        <v>(Select Station Province)</v>
      </c>
      <c r="F1456" s="9" t="str">
        <f>IFERROR(VLOOKUP(E1456,Template!$AK$5:$AL$17,2,FALSE),"")</f>
        <v/>
      </c>
      <c r="G1456" s="42" t="s">
        <v>18</v>
      </c>
      <c r="H1456" s="43" t="s">
        <v>8</v>
      </c>
      <c r="I1456" s="32" t="s">
        <v>65</v>
      </c>
      <c r="J1456" s="32" t="s">
        <v>66</v>
      </c>
      <c r="K1456" s="33">
        <f t="shared" si="4022"/>
        <v>0</v>
      </c>
      <c r="L1456" s="33">
        <f t="shared" si="4023"/>
        <v>0</v>
      </c>
      <c r="M1456" s="34">
        <f t="shared" si="4021"/>
        <v>0</v>
      </c>
      <c r="N1456" s="34">
        <f t="shared" si="4041"/>
        <v>0</v>
      </c>
      <c r="O1456" s="34">
        <f t="shared" si="4024"/>
        <v>0</v>
      </c>
      <c r="P1456" s="12" t="str">
        <f t="shared" ref="P1456:Q1456" si="4061">P1455</f>
        <v>(Select Language)</v>
      </c>
      <c r="Q1456" s="12" t="str">
        <f t="shared" si="4061"/>
        <v>(Select Usage)</v>
      </c>
      <c r="R1456" s="33">
        <f t="shared" si="4025"/>
        <v>0</v>
      </c>
      <c r="S1456" s="33">
        <f t="shared" si="4026"/>
        <v>0</v>
      </c>
      <c r="T1456" s="33">
        <f t="shared" si="4027"/>
        <v>0</v>
      </c>
      <c r="U1456" s="33">
        <f t="shared" si="4028"/>
        <v>0</v>
      </c>
      <c r="V1456" s="33">
        <f t="shared" si="4029"/>
        <v>0</v>
      </c>
      <c r="W1456" s="33">
        <f t="shared" si="4030"/>
        <v>0</v>
      </c>
      <c r="X1456" s="33">
        <f t="shared" si="4031"/>
        <v>0</v>
      </c>
      <c r="Y1456" s="33">
        <f t="shared" si="4032"/>
        <v>0</v>
      </c>
      <c r="Z1456" s="33">
        <f t="shared" si="4033"/>
        <v>0</v>
      </c>
      <c r="AA1456" s="33">
        <f t="shared" si="4034"/>
        <v>0</v>
      </c>
      <c r="AB1456" s="33">
        <f t="shared" si="4035"/>
        <v>0</v>
      </c>
      <c r="AC1456" s="33">
        <f t="shared" si="4036"/>
        <v>0</v>
      </c>
      <c r="AD1456" s="26">
        <f t="shared" ref="AD1456" si="4062">SUM(R1456:AC1456)</f>
        <v>0</v>
      </c>
      <c r="AE1456" s="46" t="str">
        <f>IFERROR(IF(AE$3=VLOOKUP($E1456,Template!$AK$5:$AM$17,3,FALSE),$AD1456*$F1456,0),"0.00")</f>
        <v>0.00</v>
      </c>
      <c r="AF1456" s="46" t="str">
        <f>IFERROR(IF(AF$3=VLOOKUP($E1456,Template!$AK$5:$AM$17,3,FALSE),$AD1456*$F1456,0),"0.00")</f>
        <v>0.00</v>
      </c>
      <c r="AG1456" s="28">
        <f t="shared" si="4038"/>
        <v>0</v>
      </c>
      <c r="AH1456" s="13" t="s">
        <v>40</v>
      </c>
      <c r="AI1456" s="13" t="s">
        <v>41</v>
      </c>
      <c r="AK1456" s="14" t="s">
        <v>21</v>
      </c>
      <c r="AL1456" s="15">
        <v>0.05</v>
      </c>
      <c r="AM1456" s="16" t="s">
        <v>3</v>
      </c>
    </row>
    <row r="1457" spans="1:39" ht="13.8" x14ac:dyDescent="0.25">
      <c r="A1457" s="19" t="s">
        <v>4</v>
      </c>
      <c r="B1457" s="19"/>
      <c r="C1457" s="20"/>
      <c r="D1457" s="20"/>
      <c r="E1457" s="20"/>
      <c r="F1457" s="20"/>
      <c r="G1457" s="44"/>
      <c r="H1457" s="44"/>
      <c r="I1457" s="21">
        <f t="shared" ref="I1457:K1457" si="4063">SUM(I1445:I1456)</f>
        <v>0</v>
      </c>
      <c r="J1457" s="21">
        <f t="shared" si="4063"/>
        <v>0</v>
      </c>
      <c r="K1457" s="21">
        <f t="shared" si="4063"/>
        <v>0</v>
      </c>
      <c r="L1457" s="21">
        <f>L1456</f>
        <v>0</v>
      </c>
      <c r="M1457" s="21">
        <f>SUM(M1445:M1456)</f>
        <v>0</v>
      </c>
      <c r="N1457" s="21">
        <f t="shared" ref="N1457:O1457" si="4064">SUM(N1445:N1456)</f>
        <v>0</v>
      </c>
      <c r="O1457" s="21">
        <f t="shared" si="4064"/>
        <v>0</v>
      </c>
      <c r="P1457" s="21"/>
      <c r="Q1457" s="22"/>
      <c r="R1457" s="21">
        <f t="shared" ref="R1457:AI1457" si="4065">SUM(R1445:R1456)</f>
        <v>0</v>
      </c>
      <c r="S1457" s="21">
        <f t="shared" si="4065"/>
        <v>0</v>
      </c>
      <c r="T1457" s="21">
        <f t="shared" si="4065"/>
        <v>0</v>
      </c>
      <c r="U1457" s="21">
        <f t="shared" si="4065"/>
        <v>0</v>
      </c>
      <c r="V1457" s="21">
        <f t="shared" si="4065"/>
        <v>0</v>
      </c>
      <c r="W1457" s="21">
        <f t="shared" si="4065"/>
        <v>0</v>
      </c>
      <c r="X1457" s="21">
        <f t="shared" si="4065"/>
        <v>0</v>
      </c>
      <c r="Y1457" s="21">
        <f t="shared" si="4065"/>
        <v>0</v>
      </c>
      <c r="Z1457" s="21">
        <f t="shared" si="4065"/>
        <v>0</v>
      </c>
      <c r="AA1457" s="21">
        <f t="shared" si="4065"/>
        <v>0</v>
      </c>
      <c r="AB1457" s="21">
        <f t="shared" si="4065"/>
        <v>0</v>
      </c>
      <c r="AC1457" s="21">
        <f t="shared" si="4065"/>
        <v>0</v>
      </c>
      <c r="AD1457" s="27">
        <f t="shared" si="4065"/>
        <v>0</v>
      </c>
      <c r="AE1457" s="21">
        <f t="shared" si="4065"/>
        <v>0</v>
      </c>
      <c r="AF1457" s="21">
        <f t="shared" si="4065"/>
        <v>0</v>
      </c>
      <c r="AG1457" s="27">
        <f t="shared" si="4065"/>
        <v>0</v>
      </c>
      <c r="AH1457" s="21">
        <f t="shared" si="4065"/>
        <v>0</v>
      </c>
      <c r="AI1457" s="21">
        <f t="shared" si="4065"/>
        <v>0</v>
      </c>
      <c r="AK1457" s="14" t="s">
        <v>71</v>
      </c>
      <c r="AL1457" s="15">
        <v>0.05</v>
      </c>
      <c r="AM1457" s="16" t="s">
        <v>3</v>
      </c>
    </row>
    <row r="1458" spans="1:39" x14ac:dyDescent="0.25">
      <c r="N1458" s="24"/>
      <c r="AJ1458" s="6"/>
      <c r="AK1458" s="6"/>
      <c r="AL1458" s="6"/>
    </row>
    <row r="1459" spans="1:39" ht="42" customHeight="1" x14ac:dyDescent="0.25">
      <c r="A1459" s="223" t="s">
        <v>63</v>
      </c>
      <c r="B1459" s="223" t="s">
        <v>43</v>
      </c>
      <c r="C1459" s="224" t="s">
        <v>19</v>
      </c>
      <c r="D1459" s="226"/>
      <c r="E1459" s="223" t="s">
        <v>14</v>
      </c>
      <c r="F1459" s="223" t="s">
        <v>38</v>
      </c>
      <c r="G1459" s="223" t="s">
        <v>1</v>
      </c>
      <c r="H1459" s="223" t="s">
        <v>5</v>
      </c>
      <c r="I1459" s="225" t="s">
        <v>31</v>
      </c>
      <c r="J1459" s="225" t="s">
        <v>32</v>
      </c>
      <c r="K1459" s="225" t="s">
        <v>48</v>
      </c>
      <c r="L1459" s="225" t="s">
        <v>0</v>
      </c>
      <c r="M1459" s="4" t="s">
        <v>45</v>
      </c>
      <c r="N1459" s="4" t="s">
        <v>46</v>
      </c>
      <c r="O1459" s="4" t="s">
        <v>47</v>
      </c>
      <c r="P1459" s="225" t="s">
        <v>50</v>
      </c>
      <c r="Q1459" s="225" t="s">
        <v>33</v>
      </c>
      <c r="R1459" s="4" t="s">
        <v>51</v>
      </c>
      <c r="S1459" s="4" t="s">
        <v>52</v>
      </c>
      <c r="T1459" s="4" t="s">
        <v>53</v>
      </c>
      <c r="U1459" s="4" t="s">
        <v>54</v>
      </c>
      <c r="V1459" s="4" t="s">
        <v>55</v>
      </c>
      <c r="W1459" s="4" t="s">
        <v>56</v>
      </c>
      <c r="X1459" s="4" t="s">
        <v>57</v>
      </c>
      <c r="Y1459" s="4" t="s">
        <v>58</v>
      </c>
      <c r="Z1459" s="4" t="s">
        <v>59</v>
      </c>
      <c r="AA1459" s="4" t="s">
        <v>62</v>
      </c>
      <c r="AB1459" s="4" t="s">
        <v>60</v>
      </c>
      <c r="AC1459" s="4" t="s">
        <v>61</v>
      </c>
      <c r="AD1459" s="233" t="s">
        <v>34</v>
      </c>
      <c r="AE1459" s="231" t="s">
        <v>2</v>
      </c>
      <c r="AF1459" s="231" t="s">
        <v>3</v>
      </c>
      <c r="AG1459" s="233" t="s">
        <v>35</v>
      </c>
      <c r="AH1459" s="223" t="s">
        <v>36</v>
      </c>
      <c r="AI1459" s="223" t="s">
        <v>37</v>
      </c>
      <c r="AK1459" s="229" t="s">
        <v>30</v>
      </c>
      <c r="AL1459" s="229"/>
      <c r="AM1459" s="229"/>
    </row>
    <row r="1460" spans="1:39" s="6" customFormat="1" ht="35.25" customHeight="1" x14ac:dyDescent="0.3">
      <c r="A1460" s="224"/>
      <c r="B1460" s="224"/>
      <c r="C1460" s="224"/>
      <c r="D1460" s="227"/>
      <c r="E1460" s="223"/>
      <c r="F1460" s="223"/>
      <c r="G1460" s="223"/>
      <c r="H1460" s="223"/>
      <c r="I1460" s="230"/>
      <c r="J1460" s="230"/>
      <c r="K1460" s="230"/>
      <c r="L1460" s="230"/>
      <c r="M1460" s="5">
        <v>0</v>
      </c>
      <c r="N1460" s="5">
        <v>625000</v>
      </c>
      <c r="O1460" s="5">
        <v>1250000</v>
      </c>
      <c r="P1460" s="225"/>
      <c r="Q1460" s="225"/>
      <c r="R1460" s="29">
        <v>4.95E-4</v>
      </c>
      <c r="S1460" s="29">
        <v>9.5200000000000005E-4</v>
      </c>
      <c r="T1460" s="29">
        <v>1.5900000000000001E-3</v>
      </c>
      <c r="U1460" s="29">
        <v>1.1169999999999999E-3</v>
      </c>
      <c r="V1460" s="29">
        <v>2.189E-3</v>
      </c>
      <c r="W1460" s="29">
        <v>4.5430000000000002E-3</v>
      </c>
      <c r="X1460" s="29">
        <v>8.8199999999999997E-4</v>
      </c>
      <c r="Y1460" s="29">
        <v>1.6949999999999999E-3</v>
      </c>
      <c r="Z1460" s="29">
        <v>2.8319999999999999E-3</v>
      </c>
      <c r="AA1460" s="29">
        <v>1.9889999999999999E-3</v>
      </c>
      <c r="AB1460" s="29">
        <v>3.8999999999999998E-3</v>
      </c>
      <c r="AC1460" s="29">
        <v>8.0949999999999998E-3</v>
      </c>
      <c r="AD1460" s="233"/>
      <c r="AE1460" s="232"/>
      <c r="AF1460" s="232"/>
      <c r="AG1460" s="234"/>
      <c r="AH1460" s="223"/>
      <c r="AI1460" s="223"/>
      <c r="AK1460" s="229"/>
      <c r="AL1460" s="229"/>
      <c r="AM1460" s="229"/>
    </row>
    <row r="1461" spans="1:39" s="3" customFormat="1" ht="13.8" x14ac:dyDescent="0.25">
      <c r="A1461" s="7" t="s">
        <v>44</v>
      </c>
      <c r="B1461" s="7" t="s">
        <v>42</v>
      </c>
      <c r="C1461" s="8" t="s">
        <v>39</v>
      </c>
      <c r="D1461" s="30"/>
      <c r="E1461" s="8" t="s">
        <v>64</v>
      </c>
      <c r="F1461" s="9" t="str">
        <f>IFERROR(VLOOKUP(E1461,Template!$AK$5:$AL$17,2,FALSE),"")</f>
        <v/>
      </c>
      <c r="G1461" s="41" t="s">
        <v>7</v>
      </c>
      <c r="H1461" s="41" t="s">
        <v>6</v>
      </c>
      <c r="I1461" s="32" t="s">
        <v>65</v>
      </c>
      <c r="J1461" s="32" t="s">
        <v>66</v>
      </c>
      <c r="K1461" s="33">
        <f>IFERROR(I1461+J1461,0)</f>
        <v>0</v>
      </c>
      <c r="L1461" s="33">
        <f>IFERROR(K1461,"")</f>
        <v>0</v>
      </c>
      <c r="M1461" s="34">
        <f t="shared" ref="M1461:M1472" si="4066">IF(L1461&lt;=$N$4,K1461,IF(L1460&gt;$N$4,0,$N$4-L1460))</f>
        <v>0</v>
      </c>
      <c r="N1461" s="34">
        <f>IF(AND(L1461&gt;$N$4,L1461&lt;=$O$4),K1461-M1461,IF(AND(L1460&gt;$N$4,L1460&lt;=$O$4),$O$4-L1460,IF(L1460&gt;$O$4,0,IF(L1461&lt;$N$4,0,MIN(L1461-$N$4,$N$4)))))</f>
        <v>0</v>
      </c>
      <c r="O1461" s="34">
        <f>IF(L1461&gt;$O$4,K1461-M1461-N1461,0)</f>
        <v>0</v>
      </c>
      <c r="P1461" s="12" t="s">
        <v>94</v>
      </c>
      <c r="Q1461" s="12" t="s">
        <v>68</v>
      </c>
      <c r="R1461" s="33">
        <f>IF(AND($Q1461="LOW",$P1461="French"),M1461*R$4,0)</f>
        <v>0</v>
      </c>
      <c r="S1461" s="33">
        <f>IF(AND($Q1461="LOW",$P1461="French"),N1461*S$4,0)</f>
        <v>0</v>
      </c>
      <c r="T1461" s="33">
        <f>IF(AND($Q1461="LOW",$P1461="French"),O1461*T$4,0)</f>
        <v>0</v>
      </c>
      <c r="U1461" s="33">
        <f>IF(AND($Q1461="HIGH",$P1461="French"),M1461*U$4,0)</f>
        <v>0</v>
      </c>
      <c r="V1461" s="33">
        <f>IF(AND($Q1461="HIGH",$P1461="French"),N1461*V$4,0)</f>
        <v>0</v>
      </c>
      <c r="W1461" s="33">
        <f>IF(AND($Q1461="HIGH",$P1461="French"),O1461*W$4,0)</f>
        <v>0</v>
      </c>
      <c r="X1461" s="33">
        <f>IF(AND($Q1461="LOW",$P1461="English"),M1461*X$4,0)</f>
        <v>0</v>
      </c>
      <c r="Y1461" s="33">
        <f>IF(AND($Q1461="LOW",$P1461="English"),N1461*Y$4,0)</f>
        <v>0</v>
      </c>
      <c r="Z1461" s="33">
        <f>IF(AND($Q1461="LOW",$P1461="English"),O1461*Z$4,0)</f>
        <v>0</v>
      </c>
      <c r="AA1461" s="33">
        <f>IF(AND($Q1461="HIGH",$P1461="English"),M1461*AA$4,0)</f>
        <v>0</v>
      </c>
      <c r="AB1461" s="33">
        <f>IF(AND($Q1461="HIGH",$P1461="English"),N1461*AB$4,0)</f>
        <v>0</v>
      </c>
      <c r="AC1461" s="33">
        <f>IF(AND($Q1461="HIGH",$P1461="English"),O1461*AC$4,0)</f>
        <v>0</v>
      </c>
      <c r="AD1461" s="26">
        <f>SUM(R1461:AC1461)</f>
        <v>0</v>
      </c>
      <c r="AE1461" s="46" t="str">
        <f>IFERROR(IF(AE$3=VLOOKUP($E1461,Template!$AK$5:$AM$17,3,FALSE),$AD1461*$F1461,0),"0.00")</f>
        <v>0.00</v>
      </c>
      <c r="AF1461" s="46" t="str">
        <f>IFERROR(IF(AF$3=VLOOKUP($E1461,Template!$AK$5:$AM$17,3,FALSE),$AD1461*$F1461,0),"0.00")</f>
        <v>0.00</v>
      </c>
      <c r="AG1461" s="28">
        <f>SUM(AD1461:AF1461)</f>
        <v>0</v>
      </c>
      <c r="AH1461" s="13" t="s">
        <v>40</v>
      </c>
      <c r="AI1461" s="13" t="s">
        <v>41</v>
      </c>
      <c r="AK1461" s="14" t="s">
        <v>25</v>
      </c>
      <c r="AL1461" s="15">
        <v>0.05</v>
      </c>
      <c r="AM1461" s="16" t="s">
        <v>3</v>
      </c>
    </row>
    <row r="1462" spans="1:39" s="3" customFormat="1" ht="13.8" x14ac:dyDescent="0.25">
      <c r="A1462" s="7" t="str">
        <f>A1461</f>
        <v>(Enter Broadcasting Company Name)</v>
      </c>
      <c r="B1462" s="7" t="str">
        <f>B1461</f>
        <v>(Enter Call Letters)</v>
      </c>
      <c r="C1462" s="8" t="str">
        <f>C1461</f>
        <v>(Select AM/FM)</v>
      </c>
      <c r="D1462" s="30"/>
      <c r="E1462" s="8" t="str">
        <f>E1461</f>
        <v>(Select Station Province)</v>
      </c>
      <c r="F1462" s="9" t="str">
        <f>IFERROR(VLOOKUP(E1462,Template!$AK$5:$AL$17,2,FALSE),"")</f>
        <v/>
      </c>
      <c r="G1462" s="42" t="s">
        <v>8</v>
      </c>
      <c r="H1462" s="42" t="s">
        <v>9</v>
      </c>
      <c r="I1462" s="32" t="s">
        <v>65</v>
      </c>
      <c r="J1462" s="32" t="s">
        <v>66</v>
      </c>
      <c r="K1462" s="33">
        <f t="shared" ref="K1462:K1472" si="4067">IFERROR(I1462+J1462,0)</f>
        <v>0</v>
      </c>
      <c r="L1462" s="33">
        <f t="shared" ref="L1462:L1472" si="4068">IFERROR(L1461+K1462,"")</f>
        <v>0</v>
      </c>
      <c r="M1462" s="34">
        <f t="shared" si="4066"/>
        <v>0</v>
      </c>
      <c r="N1462" s="34">
        <f>IF(AND(L1462&gt;$N$4,L1462&lt;=$O$4),K1462-M1462,IF(AND(L1461&gt;$N$4,L1461&lt;=$O$4),$O$4-L1461,IF(L1461&gt;$O$4,0,IF(L1462&lt;$N$4,0,MIN(L1462-$N$4,$N$4)))))</f>
        <v>0</v>
      </c>
      <c r="O1462" s="34">
        <f t="shared" ref="O1462:O1472" si="4069">IF(L1462&gt;$O$4,K1462-M1462-N1462,0)</f>
        <v>0</v>
      </c>
      <c r="P1462" s="12" t="str">
        <f>P1461</f>
        <v>(Select Language)</v>
      </c>
      <c r="Q1462" s="12" t="str">
        <f>Q1461</f>
        <v>(Select Usage)</v>
      </c>
      <c r="R1462" s="33">
        <f t="shared" ref="R1462:R1472" si="4070">IF(AND($Q1462="LOW",$P1462="French"),M1462*R$4,0)</f>
        <v>0</v>
      </c>
      <c r="S1462" s="33">
        <f t="shared" ref="S1462:S1472" si="4071">IF(AND($Q1462="LOW",$P1462="French"),N1462*S$4,0)</f>
        <v>0</v>
      </c>
      <c r="T1462" s="33">
        <f t="shared" ref="T1462:T1472" si="4072">IF(AND($Q1462="LOW",$P1462="French"),O1462*T$4,0)</f>
        <v>0</v>
      </c>
      <c r="U1462" s="33">
        <f t="shared" ref="U1462:U1472" si="4073">IF(AND($Q1462="HIGH",$P1462="French"),M1462*U$4,0)</f>
        <v>0</v>
      </c>
      <c r="V1462" s="33">
        <f t="shared" ref="V1462:V1472" si="4074">IF(AND($Q1462="HIGH",$P1462="French"),N1462*V$4,0)</f>
        <v>0</v>
      </c>
      <c r="W1462" s="33">
        <f t="shared" ref="W1462:W1472" si="4075">IF(AND($Q1462="HIGH",$P1462="French"),O1462*W$4,0)</f>
        <v>0</v>
      </c>
      <c r="X1462" s="33">
        <f t="shared" ref="X1462:X1472" si="4076">IF(AND($Q1462="LOW",$P1462="English"),M1462*X$4,0)</f>
        <v>0</v>
      </c>
      <c r="Y1462" s="33">
        <f t="shared" ref="Y1462:Y1472" si="4077">IF(AND($Q1462="LOW",$P1462="English"),N1462*Y$4,0)</f>
        <v>0</v>
      </c>
      <c r="Z1462" s="33">
        <f t="shared" ref="Z1462:Z1472" si="4078">IF(AND($Q1462="LOW",$P1462="English"),O1462*Z$4,0)</f>
        <v>0</v>
      </c>
      <c r="AA1462" s="33">
        <f t="shared" ref="AA1462:AA1472" si="4079">IF(AND($Q1462="HIGH",$P1462="English"),M1462*AA$4,0)</f>
        <v>0</v>
      </c>
      <c r="AB1462" s="33">
        <f t="shared" ref="AB1462:AB1472" si="4080">IF(AND($Q1462="HIGH",$P1462="English"),N1462*AB$4,0)</f>
        <v>0</v>
      </c>
      <c r="AC1462" s="33">
        <f t="shared" ref="AC1462:AC1472" si="4081">IF(AND($Q1462="HIGH",$P1462="English"),O1462*AC$4,0)</f>
        <v>0</v>
      </c>
      <c r="AD1462" s="26">
        <f t="shared" ref="AD1462:AD1466" si="4082">SUM(R1462:AC1462)</f>
        <v>0</v>
      </c>
      <c r="AE1462" s="46" t="str">
        <f>IFERROR(IF(AE$3=VLOOKUP($E1462,Template!$AK$5:$AM$17,3,FALSE),$AD1462*$F1462,0),"0.00")</f>
        <v>0.00</v>
      </c>
      <c r="AF1462" s="46" t="str">
        <f>IFERROR(IF(AF$3=VLOOKUP($E1462,Template!$AK$5:$AM$17,3,FALSE),$AD1462*$F1462,0),"0.00")</f>
        <v>0.00</v>
      </c>
      <c r="AG1462" s="28">
        <f t="shared" ref="AG1462:AG1472" si="4083">SUM(AD1462:AF1462)</f>
        <v>0</v>
      </c>
      <c r="AH1462" s="13" t="s">
        <v>40</v>
      </c>
      <c r="AI1462" s="13" t="s">
        <v>41</v>
      </c>
      <c r="AK1462" s="14" t="s">
        <v>23</v>
      </c>
      <c r="AL1462" s="15">
        <v>0.05</v>
      </c>
      <c r="AM1462" s="16" t="s">
        <v>3</v>
      </c>
    </row>
    <row r="1463" spans="1:39" s="3" customFormat="1" ht="13.8" x14ac:dyDescent="0.25">
      <c r="A1463" s="7" t="str">
        <f t="shared" ref="A1463:C1463" si="4084">A1462</f>
        <v>(Enter Broadcasting Company Name)</v>
      </c>
      <c r="B1463" s="7" t="str">
        <f t="shared" si="4084"/>
        <v>(Enter Call Letters)</v>
      </c>
      <c r="C1463" s="8" t="str">
        <f t="shared" si="4084"/>
        <v>(Select AM/FM)</v>
      </c>
      <c r="D1463" s="30"/>
      <c r="E1463" s="8" t="str">
        <f t="shared" ref="E1463:E1472" si="4085">E1462</f>
        <v>(Select Station Province)</v>
      </c>
      <c r="F1463" s="9" t="str">
        <f>IFERROR(VLOOKUP(E1463,Template!$AK$5:$AL$17,2,FALSE),"")</f>
        <v/>
      </c>
      <c r="G1463" s="42" t="s">
        <v>6</v>
      </c>
      <c r="H1463" s="42" t="s">
        <v>10</v>
      </c>
      <c r="I1463" s="32" t="s">
        <v>65</v>
      </c>
      <c r="J1463" s="32" t="s">
        <v>66</v>
      </c>
      <c r="K1463" s="33">
        <f t="shared" si="4067"/>
        <v>0</v>
      </c>
      <c r="L1463" s="33">
        <f t="shared" si="4068"/>
        <v>0</v>
      </c>
      <c r="M1463" s="34">
        <f t="shared" si="4066"/>
        <v>0</v>
      </c>
      <c r="N1463" s="34">
        <f t="shared" ref="N1463:N1472" si="4086">IF(AND(L1463&gt;$N$4,L1463&lt;=$O$4),K1463-M1463,IF(AND(L1462&gt;$N$4,L1462&lt;=$O$4),$O$4-L1462,IF(L1462&gt;$O$4,0,IF(L1463&lt;$N$4,0,MIN(L1463-$N$4,$N$4)))))</f>
        <v>0</v>
      </c>
      <c r="O1463" s="34">
        <f t="shared" si="4069"/>
        <v>0</v>
      </c>
      <c r="P1463" s="12" t="str">
        <f t="shared" ref="P1463:Q1463" si="4087">P1462</f>
        <v>(Select Language)</v>
      </c>
      <c r="Q1463" s="12" t="str">
        <f t="shared" si="4087"/>
        <v>(Select Usage)</v>
      </c>
      <c r="R1463" s="33">
        <f t="shared" si="4070"/>
        <v>0</v>
      </c>
      <c r="S1463" s="33">
        <f t="shared" si="4071"/>
        <v>0</v>
      </c>
      <c r="T1463" s="33">
        <f t="shared" si="4072"/>
        <v>0</v>
      </c>
      <c r="U1463" s="33">
        <f t="shared" si="4073"/>
        <v>0</v>
      </c>
      <c r="V1463" s="33">
        <f t="shared" si="4074"/>
        <v>0</v>
      </c>
      <c r="W1463" s="33">
        <f t="shared" si="4075"/>
        <v>0</v>
      </c>
      <c r="X1463" s="33">
        <f t="shared" si="4076"/>
        <v>0</v>
      </c>
      <c r="Y1463" s="33">
        <f t="shared" si="4077"/>
        <v>0</v>
      </c>
      <c r="Z1463" s="33">
        <f t="shared" si="4078"/>
        <v>0</v>
      </c>
      <c r="AA1463" s="33">
        <f t="shared" si="4079"/>
        <v>0</v>
      </c>
      <c r="AB1463" s="33">
        <f t="shared" si="4080"/>
        <v>0</v>
      </c>
      <c r="AC1463" s="33">
        <f t="shared" si="4081"/>
        <v>0</v>
      </c>
      <c r="AD1463" s="26">
        <f t="shared" si="4082"/>
        <v>0</v>
      </c>
      <c r="AE1463" s="46" t="str">
        <f>IFERROR(IF(AE$3=VLOOKUP($E1463,Template!$AK$5:$AM$17,3,FALSE),$AD1463*$F1463,0),"0.00")</f>
        <v>0.00</v>
      </c>
      <c r="AF1463" s="46" t="str">
        <f>IFERROR(IF(AF$3=VLOOKUP($E1463,Template!$AK$5:$AM$17,3,FALSE),$AD1463*$F1463,0),"0.00")</f>
        <v>0.00</v>
      </c>
      <c r="AG1463" s="28">
        <f t="shared" si="4083"/>
        <v>0</v>
      </c>
      <c r="AH1463" s="13" t="s">
        <v>40</v>
      </c>
      <c r="AI1463" s="13" t="s">
        <v>41</v>
      </c>
      <c r="AK1463" s="14" t="s">
        <v>24</v>
      </c>
      <c r="AL1463" s="15">
        <v>0.05</v>
      </c>
      <c r="AM1463" s="16" t="s">
        <v>3</v>
      </c>
    </row>
    <row r="1464" spans="1:39" s="3" customFormat="1" ht="13.8" x14ac:dyDescent="0.25">
      <c r="A1464" s="7" t="str">
        <f t="shared" ref="A1464:C1464" si="4088">A1463</f>
        <v>(Enter Broadcasting Company Name)</v>
      </c>
      <c r="B1464" s="7" t="str">
        <f t="shared" si="4088"/>
        <v>(Enter Call Letters)</v>
      </c>
      <c r="C1464" s="8" t="str">
        <f t="shared" si="4088"/>
        <v>(Select AM/FM)</v>
      </c>
      <c r="D1464" s="30"/>
      <c r="E1464" s="8" t="str">
        <f t="shared" si="4085"/>
        <v>(Select Station Province)</v>
      </c>
      <c r="F1464" s="9" t="str">
        <f>IFERROR(VLOOKUP(E1464,Template!$AK$5:$AL$17,2,FALSE),"")</f>
        <v/>
      </c>
      <c r="G1464" s="42" t="s">
        <v>9</v>
      </c>
      <c r="H1464" s="42" t="s">
        <v>11</v>
      </c>
      <c r="I1464" s="32" t="s">
        <v>65</v>
      </c>
      <c r="J1464" s="32" t="s">
        <v>66</v>
      </c>
      <c r="K1464" s="33">
        <f t="shared" si="4067"/>
        <v>0</v>
      </c>
      <c r="L1464" s="33">
        <f t="shared" si="4068"/>
        <v>0</v>
      </c>
      <c r="M1464" s="34">
        <f t="shared" si="4066"/>
        <v>0</v>
      </c>
      <c r="N1464" s="34">
        <f t="shared" si="4086"/>
        <v>0</v>
      </c>
      <c r="O1464" s="34">
        <f t="shared" si="4069"/>
        <v>0</v>
      </c>
      <c r="P1464" s="12" t="str">
        <f t="shared" ref="P1464:Q1464" si="4089">P1463</f>
        <v>(Select Language)</v>
      </c>
      <c r="Q1464" s="12" t="str">
        <f t="shared" si="4089"/>
        <v>(Select Usage)</v>
      </c>
      <c r="R1464" s="33">
        <f t="shared" si="4070"/>
        <v>0</v>
      </c>
      <c r="S1464" s="33">
        <f t="shared" si="4071"/>
        <v>0</v>
      </c>
      <c r="T1464" s="33">
        <f t="shared" si="4072"/>
        <v>0</v>
      </c>
      <c r="U1464" s="33">
        <f t="shared" si="4073"/>
        <v>0</v>
      </c>
      <c r="V1464" s="33">
        <f t="shared" si="4074"/>
        <v>0</v>
      </c>
      <c r="W1464" s="33">
        <f t="shared" si="4075"/>
        <v>0</v>
      </c>
      <c r="X1464" s="33">
        <f t="shared" si="4076"/>
        <v>0</v>
      </c>
      <c r="Y1464" s="33">
        <f t="shared" si="4077"/>
        <v>0</v>
      </c>
      <c r="Z1464" s="33">
        <f t="shared" si="4078"/>
        <v>0</v>
      </c>
      <c r="AA1464" s="33">
        <f t="shared" si="4079"/>
        <v>0</v>
      </c>
      <c r="AB1464" s="33">
        <f t="shared" si="4080"/>
        <v>0</v>
      </c>
      <c r="AC1464" s="33">
        <f t="shared" si="4081"/>
        <v>0</v>
      </c>
      <c r="AD1464" s="26">
        <f t="shared" si="4082"/>
        <v>0</v>
      </c>
      <c r="AE1464" s="46" t="str">
        <f>IFERROR(IF(AE$3=VLOOKUP($E1464,Template!$AK$5:$AM$17,3,FALSE),$AD1464*$F1464,0),"0.00")</f>
        <v>0.00</v>
      </c>
      <c r="AF1464" s="46" t="str">
        <f>IFERROR(IF(AF$3=VLOOKUP($E1464,Template!$AK$5:$AM$17,3,FALSE),$AD1464*$F1464,0),"0.00")</f>
        <v>0.00</v>
      </c>
      <c r="AG1464" s="28">
        <f t="shared" si="4083"/>
        <v>0</v>
      </c>
      <c r="AH1464" s="13" t="s">
        <v>40</v>
      </c>
      <c r="AI1464" s="13" t="s">
        <v>41</v>
      </c>
      <c r="AK1464" s="14" t="s">
        <v>22</v>
      </c>
      <c r="AL1464" s="15">
        <v>0.15</v>
      </c>
      <c r="AM1464" s="16" t="s">
        <v>2</v>
      </c>
    </row>
    <row r="1465" spans="1:39" s="3" customFormat="1" ht="13.8" x14ac:dyDescent="0.25">
      <c r="A1465" s="7" t="str">
        <f t="shared" ref="A1465:C1465" si="4090">A1464</f>
        <v>(Enter Broadcasting Company Name)</v>
      </c>
      <c r="B1465" s="7" t="str">
        <f t="shared" si="4090"/>
        <v>(Enter Call Letters)</v>
      </c>
      <c r="C1465" s="8" t="str">
        <f t="shared" si="4090"/>
        <v>(Select AM/FM)</v>
      </c>
      <c r="D1465" s="30"/>
      <c r="E1465" s="8" t="str">
        <f t="shared" si="4085"/>
        <v>(Select Station Province)</v>
      </c>
      <c r="F1465" s="9" t="str">
        <f>IFERROR(VLOOKUP(E1465,Template!$AK$5:$AL$17,2,FALSE),"")</f>
        <v/>
      </c>
      <c r="G1465" s="42" t="s">
        <v>10</v>
      </c>
      <c r="H1465" s="42" t="s">
        <v>12</v>
      </c>
      <c r="I1465" s="32" t="s">
        <v>65</v>
      </c>
      <c r="J1465" s="32" t="s">
        <v>66</v>
      </c>
      <c r="K1465" s="33">
        <f t="shared" si="4067"/>
        <v>0</v>
      </c>
      <c r="L1465" s="33">
        <f t="shared" si="4068"/>
        <v>0</v>
      </c>
      <c r="M1465" s="34">
        <f t="shared" si="4066"/>
        <v>0</v>
      </c>
      <c r="N1465" s="34">
        <f t="shared" si="4086"/>
        <v>0</v>
      </c>
      <c r="O1465" s="34">
        <f t="shared" si="4069"/>
        <v>0</v>
      </c>
      <c r="P1465" s="12" t="str">
        <f t="shared" ref="P1465:Q1465" si="4091">P1464</f>
        <v>(Select Language)</v>
      </c>
      <c r="Q1465" s="12" t="str">
        <f t="shared" si="4091"/>
        <v>(Select Usage)</v>
      </c>
      <c r="R1465" s="33">
        <f t="shared" si="4070"/>
        <v>0</v>
      </c>
      <c r="S1465" s="33">
        <f t="shared" si="4071"/>
        <v>0</v>
      </c>
      <c r="T1465" s="33">
        <f t="shared" si="4072"/>
        <v>0</v>
      </c>
      <c r="U1465" s="33">
        <f t="shared" si="4073"/>
        <v>0</v>
      </c>
      <c r="V1465" s="33">
        <f t="shared" si="4074"/>
        <v>0</v>
      </c>
      <c r="W1465" s="33">
        <f t="shared" si="4075"/>
        <v>0</v>
      </c>
      <c r="X1465" s="33">
        <f t="shared" si="4076"/>
        <v>0</v>
      </c>
      <c r="Y1465" s="33">
        <f t="shared" si="4077"/>
        <v>0</v>
      </c>
      <c r="Z1465" s="33">
        <f t="shared" si="4078"/>
        <v>0</v>
      </c>
      <c r="AA1465" s="33">
        <f t="shared" si="4079"/>
        <v>0</v>
      </c>
      <c r="AB1465" s="33">
        <f t="shared" si="4080"/>
        <v>0</v>
      </c>
      <c r="AC1465" s="33">
        <f t="shared" si="4081"/>
        <v>0</v>
      </c>
      <c r="AD1465" s="26">
        <f t="shared" si="4082"/>
        <v>0</v>
      </c>
      <c r="AE1465" s="46" t="str">
        <f>IFERROR(IF(AE$3=VLOOKUP($E1465,Template!$AK$5:$AM$17,3,FALSE),$AD1465*$F1465,0),"0.00")</f>
        <v>0.00</v>
      </c>
      <c r="AF1465" s="46" t="str">
        <f>IFERROR(IF(AF$3=VLOOKUP($E1465,Template!$AK$5:$AM$17,3,FALSE),$AD1465*$F1465,0),"0.00")</f>
        <v>0.00</v>
      </c>
      <c r="AG1465" s="28">
        <f t="shared" si="4083"/>
        <v>0</v>
      </c>
      <c r="AH1465" s="13" t="s">
        <v>40</v>
      </c>
      <c r="AI1465" s="13" t="s">
        <v>41</v>
      </c>
      <c r="AK1465" s="14" t="s">
        <v>26</v>
      </c>
      <c r="AL1465" s="15">
        <v>0.15</v>
      </c>
      <c r="AM1465" s="16" t="s">
        <v>2</v>
      </c>
    </row>
    <row r="1466" spans="1:39" s="3" customFormat="1" ht="13.8" x14ac:dyDescent="0.25">
      <c r="A1466" s="7" t="str">
        <f t="shared" ref="A1466:C1466" si="4092">A1465</f>
        <v>(Enter Broadcasting Company Name)</v>
      </c>
      <c r="B1466" s="7" t="str">
        <f t="shared" si="4092"/>
        <v>(Enter Call Letters)</v>
      </c>
      <c r="C1466" s="8" t="str">
        <f t="shared" si="4092"/>
        <v>(Select AM/FM)</v>
      </c>
      <c r="D1466" s="30"/>
      <c r="E1466" s="8" t="str">
        <f t="shared" si="4085"/>
        <v>(Select Station Province)</v>
      </c>
      <c r="F1466" s="9" t="str">
        <f>IFERROR(VLOOKUP(E1466,Template!$AK$5:$AL$17,2,FALSE),"")</f>
        <v/>
      </c>
      <c r="G1466" s="42" t="s">
        <v>11</v>
      </c>
      <c r="H1466" s="42" t="s">
        <v>13</v>
      </c>
      <c r="I1466" s="32" t="s">
        <v>65</v>
      </c>
      <c r="J1466" s="32" t="s">
        <v>66</v>
      </c>
      <c r="K1466" s="33">
        <f t="shared" si="4067"/>
        <v>0</v>
      </c>
      <c r="L1466" s="33">
        <f t="shared" si="4068"/>
        <v>0</v>
      </c>
      <c r="M1466" s="34">
        <f t="shared" si="4066"/>
        <v>0</v>
      </c>
      <c r="N1466" s="34">
        <f t="shared" si="4086"/>
        <v>0</v>
      </c>
      <c r="O1466" s="34">
        <f t="shared" si="4069"/>
        <v>0</v>
      </c>
      <c r="P1466" s="12" t="str">
        <f t="shared" ref="P1466:Q1466" si="4093">P1465</f>
        <v>(Select Language)</v>
      </c>
      <c r="Q1466" s="12" t="str">
        <f t="shared" si="4093"/>
        <v>(Select Usage)</v>
      </c>
      <c r="R1466" s="33">
        <f t="shared" si="4070"/>
        <v>0</v>
      </c>
      <c r="S1466" s="33">
        <f t="shared" si="4071"/>
        <v>0</v>
      </c>
      <c r="T1466" s="33">
        <f t="shared" si="4072"/>
        <v>0</v>
      </c>
      <c r="U1466" s="33">
        <f t="shared" si="4073"/>
        <v>0</v>
      </c>
      <c r="V1466" s="33">
        <f t="shared" si="4074"/>
        <v>0</v>
      </c>
      <c r="W1466" s="33">
        <f t="shared" si="4075"/>
        <v>0</v>
      </c>
      <c r="X1466" s="33">
        <f t="shared" si="4076"/>
        <v>0</v>
      </c>
      <c r="Y1466" s="33">
        <f t="shared" si="4077"/>
        <v>0</v>
      </c>
      <c r="Z1466" s="33">
        <f t="shared" si="4078"/>
        <v>0</v>
      </c>
      <c r="AA1466" s="33">
        <f t="shared" si="4079"/>
        <v>0</v>
      </c>
      <c r="AB1466" s="33">
        <f t="shared" si="4080"/>
        <v>0</v>
      </c>
      <c r="AC1466" s="33">
        <f t="shared" si="4081"/>
        <v>0</v>
      </c>
      <c r="AD1466" s="26">
        <f t="shared" si="4082"/>
        <v>0</v>
      </c>
      <c r="AE1466" s="46" t="str">
        <f>IFERROR(IF(AE$3=VLOOKUP($E1466,Template!$AK$5:$AM$17,3,FALSE),$AD1466*$F1466,0),"0.00")</f>
        <v>0.00</v>
      </c>
      <c r="AF1466" s="46" t="str">
        <f>IFERROR(IF(AF$3=VLOOKUP($E1466,Template!$AK$5:$AM$17,3,FALSE),$AD1466*$F1466,0),"0.00")</f>
        <v>0.00</v>
      </c>
      <c r="AG1466" s="28">
        <f t="shared" si="4083"/>
        <v>0</v>
      </c>
      <c r="AH1466" s="13" t="s">
        <v>40</v>
      </c>
      <c r="AI1466" s="13" t="s">
        <v>41</v>
      </c>
      <c r="AK1466" s="14" t="s">
        <v>27</v>
      </c>
      <c r="AL1466" s="15">
        <v>0.15</v>
      </c>
      <c r="AM1466" s="16" t="s">
        <v>2</v>
      </c>
    </row>
    <row r="1467" spans="1:39" s="3" customFormat="1" ht="13.8" x14ac:dyDescent="0.25">
      <c r="A1467" s="7" t="str">
        <f t="shared" ref="A1467:C1467" si="4094">A1466</f>
        <v>(Enter Broadcasting Company Name)</v>
      </c>
      <c r="B1467" s="7" t="str">
        <f t="shared" si="4094"/>
        <v>(Enter Call Letters)</v>
      </c>
      <c r="C1467" s="8" t="str">
        <f t="shared" si="4094"/>
        <v>(Select AM/FM)</v>
      </c>
      <c r="D1467" s="30"/>
      <c r="E1467" s="8" t="str">
        <f t="shared" si="4085"/>
        <v>(Select Station Province)</v>
      </c>
      <c r="F1467" s="9" t="str">
        <f>IFERROR(VLOOKUP(E1467,Template!$AK$5:$AL$17,2,FALSE),"")</f>
        <v/>
      </c>
      <c r="G1467" s="42" t="s">
        <v>12</v>
      </c>
      <c r="H1467" s="42" t="s">
        <v>15</v>
      </c>
      <c r="I1467" s="32" t="s">
        <v>65</v>
      </c>
      <c r="J1467" s="32" t="s">
        <v>66</v>
      </c>
      <c r="K1467" s="33">
        <f t="shared" si="4067"/>
        <v>0</v>
      </c>
      <c r="L1467" s="33">
        <f t="shared" si="4068"/>
        <v>0</v>
      </c>
      <c r="M1467" s="34">
        <f t="shared" si="4066"/>
        <v>0</v>
      </c>
      <c r="N1467" s="34">
        <f t="shared" si="4086"/>
        <v>0</v>
      </c>
      <c r="O1467" s="34">
        <f t="shared" si="4069"/>
        <v>0</v>
      </c>
      <c r="P1467" s="12" t="str">
        <f t="shared" ref="P1467:Q1467" si="4095">P1466</f>
        <v>(Select Language)</v>
      </c>
      <c r="Q1467" s="12" t="str">
        <f t="shared" si="4095"/>
        <v>(Select Usage)</v>
      </c>
      <c r="R1467" s="33">
        <f t="shared" si="4070"/>
        <v>0</v>
      </c>
      <c r="S1467" s="33">
        <f t="shared" si="4071"/>
        <v>0</v>
      </c>
      <c r="T1467" s="33">
        <f t="shared" si="4072"/>
        <v>0</v>
      </c>
      <c r="U1467" s="33">
        <f t="shared" si="4073"/>
        <v>0</v>
      </c>
      <c r="V1467" s="33">
        <f t="shared" si="4074"/>
        <v>0</v>
      </c>
      <c r="W1467" s="33">
        <f t="shared" si="4075"/>
        <v>0</v>
      </c>
      <c r="X1467" s="33">
        <f t="shared" si="4076"/>
        <v>0</v>
      </c>
      <c r="Y1467" s="33">
        <f t="shared" si="4077"/>
        <v>0</v>
      </c>
      <c r="Z1467" s="33">
        <f t="shared" si="4078"/>
        <v>0</v>
      </c>
      <c r="AA1467" s="33">
        <f t="shared" si="4079"/>
        <v>0</v>
      </c>
      <c r="AB1467" s="33">
        <f t="shared" si="4080"/>
        <v>0</v>
      </c>
      <c r="AC1467" s="33">
        <f t="shared" si="4081"/>
        <v>0</v>
      </c>
      <c r="AD1467" s="26">
        <f>SUM(R1467:AC1467)</f>
        <v>0</v>
      </c>
      <c r="AE1467" s="46" t="str">
        <f>IFERROR(IF(AE$3=VLOOKUP($E1467,Template!$AK$5:$AM$17,3,FALSE),$AD1467*$F1467,0),"0.00")</f>
        <v>0.00</v>
      </c>
      <c r="AF1467" s="46" t="str">
        <f>IFERROR(IF(AF$3=VLOOKUP($E1467,Template!$AK$5:$AM$17,3,FALSE),$AD1467*$F1467,0),"0.00")</f>
        <v>0.00</v>
      </c>
      <c r="AG1467" s="28">
        <f t="shared" si="4083"/>
        <v>0</v>
      </c>
      <c r="AH1467" s="13" t="s">
        <v>40</v>
      </c>
      <c r="AI1467" s="13" t="s">
        <v>41</v>
      </c>
      <c r="AK1467" s="14" t="s">
        <v>28</v>
      </c>
      <c r="AL1467" s="15">
        <v>0.05</v>
      </c>
      <c r="AM1467" s="16" t="s">
        <v>3</v>
      </c>
    </row>
    <row r="1468" spans="1:39" s="3" customFormat="1" ht="13.8" x14ac:dyDescent="0.25">
      <c r="A1468" s="7" t="str">
        <f t="shared" ref="A1468:C1468" si="4096">A1467</f>
        <v>(Enter Broadcasting Company Name)</v>
      </c>
      <c r="B1468" s="7" t="str">
        <f t="shared" si="4096"/>
        <v>(Enter Call Letters)</v>
      </c>
      <c r="C1468" s="8" t="str">
        <f t="shared" si="4096"/>
        <v>(Select AM/FM)</v>
      </c>
      <c r="D1468" s="30"/>
      <c r="E1468" s="8" t="str">
        <f t="shared" si="4085"/>
        <v>(Select Station Province)</v>
      </c>
      <c r="F1468" s="9" t="str">
        <f>IFERROR(VLOOKUP(E1468,Template!$AK$5:$AL$17,2,FALSE),"")</f>
        <v/>
      </c>
      <c r="G1468" s="42" t="s">
        <v>13</v>
      </c>
      <c r="H1468" s="42" t="s">
        <v>16</v>
      </c>
      <c r="I1468" s="32" t="s">
        <v>65</v>
      </c>
      <c r="J1468" s="32" t="s">
        <v>66</v>
      </c>
      <c r="K1468" s="33">
        <f t="shared" si="4067"/>
        <v>0</v>
      </c>
      <c r="L1468" s="33">
        <f t="shared" si="4068"/>
        <v>0</v>
      </c>
      <c r="M1468" s="34">
        <f t="shared" si="4066"/>
        <v>0</v>
      </c>
      <c r="N1468" s="34">
        <f t="shared" si="4086"/>
        <v>0</v>
      </c>
      <c r="O1468" s="34">
        <f t="shared" si="4069"/>
        <v>0</v>
      </c>
      <c r="P1468" s="12" t="str">
        <f t="shared" ref="P1468:Q1468" si="4097">P1467</f>
        <v>(Select Language)</v>
      </c>
      <c r="Q1468" s="12" t="str">
        <f t="shared" si="4097"/>
        <v>(Select Usage)</v>
      </c>
      <c r="R1468" s="33">
        <f t="shared" si="4070"/>
        <v>0</v>
      </c>
      <c r="S1468" s="33">
        <f t="shared" si="4071"/>
        <v>0</v>
      </c>
      <c r="T1468" s="33">
        <f t="shared" si="4072"/>
        <v>0</v>
      </c>
      <c r="U1468" s="33">
        <f t="shared" si="4073"/>
        <v>0</v>
      </c>
      <c r="V1468" s="33">
        <f t="shared" si="4074"/>
        <v>0</v>
      </c>
      <c r="W1468" s="33">
        <f t="shared" si="4075"/>
        <v>0</v>
      </c>
      <c r="X1468" s="33">
        <f t="shared" si="4076"/>
        <v>0</v>
      </c>
      <c r="Y1468" s="33">
        <f t="shared" si="4077"/>
        <v>0</v>
      </c>
      <c r="Z1468" s="33">
        <f t="shared" si="4078"/>
        <v>0</v>
      </c>
      <c r="AA1468" s="33">
        <f t="shared" si="4079"/>
        <v>0</v>
      </c>
      <c r="AB1468" s="33">
        <f t="shared" si="4080"/>
        <v>0</v>
      </c>
      <c r="AC1468" s="33">
        <f t="shared" si="4081"/>
        <v>0</v>
      </c>
      <c r="AD1468" s="26">
        <f t="shared" ref="AD1468:AD1470" si="4098">SUM(R1468:AC1468)</f>
        <v>0</v>
      </c>
      <c r="AE1468" s="46" t="str">
        <f>IFERROR(IF(AE$3=VLOOKUP($E1468,Template!$AK$5:$AM$17,3,FALSE),$AD1468*$F1468,0),"0.00")</f>
        <v>0.00</v>
      </c>
      <c r="AF1468" s="46" t="str">
        <f>IFERROR(IF(AF$3=VLOOKUP($E1468,Template!$AK$5:$AM$17,3,FALSE),$AD1468*$F1468,0),"0.00")</f>
        <v>0.00</v>
      </c>
      <c r="AG1468" s="28">
        <f t="shared" si="4083"/>
        <v>0</v>
      </c>
      <c r="AH1468" s="13" t="s">
        <v>40</v>
      </c>
      <c r="AI1468" s="13" t="s">
        <v>41</v>
      </c>
      <c r="AK1468" s="14" t="s">
        <v>70</v>
      </c>
      <c r="AL1468" s="15">
        <v>0.05</v>
      </c>
      <c r="AM1468" s="16" t="s">
        <v>3</v>
      </c>
    </row>
    <row r="1469" spans="1:39" s="3" customFormat="1" ht="13.8" x14ac:dyDescent="0.25">
      <c r="A1469" s="7" t="str">
        <f t="shared" ref="A1469:C1469" si="4099">A1468</f>
        <v>(Enter Broadcasting Company Name)</v>
      </c>
      <c r="B1469" s="7" t="str">
        <f t="shared" si="4099"/>
        <v>(Enter Call Letters)</v>
      </c>
      <c r="C1469" s="8" t="str">
        <f t="shared" si="4099"/>
        <v>(Select AM/FM)</v>
      </c>
      <c r="D1469" s="30"/>
      <c r="E1469" s="8" t="str">
        <f t="shared" si="4085"/>
        <v>(Select Station Province)</v>
      </c>
      <c r="F1469" s="9" t="str">
        <f>IFERROR(VLOOKUP(E1469,Template!$AK$5:$AL$17,2,FALSE),"")</f>
        <v/>
      </c>
      <c r="G1469" s="42" t="s">
        <v>15</v>
      </c>
      <c r="H1469" s="42" t="s">
        <v>17</v>
      </c>
      <c r="I1469" s="32" t="s">
        <v>65</v>
      </c>
      <c r="J1469" s="32" t="s">
        <v>66</v>
      </c>
      <c r="K1469" s="33">
        <f t="shared" si="4067"/>
        <v>0</v>
      </c>
      <c r="L1469" s="33">
        <f t="shared" si="4068"/>
        <v>0</v>
      </c>
      <c r="M1469" s="34">
        <f t="shared" si="4066"/>
        <v>0</v>
      </c>
      <c r="N1469" s="34">
        <f t="shared" si="4086"/>
        <v>0</v>
      </c>
      <c r="O1469" s="34">
        <f t="shared" si="4069"/>
        <v>0</v>
      </c>
      <c r="P1469" s="12" t="str">
        <f t="shared" ref="P1469:Q1469" si="4100">P1468</f>
        <v>(Select Language)</v>
      </c>
      <c r="Q1469" s="12" t="str">
        <f t="shared" si="4100"/>
        <v>(Select Usage)</v>
      </c>
      <c r="R1469" s="33">
        <f t="shared" si="4070"/>
        <v>0</v>
      </c>
      <c r="S1469" s="33">
        <f t="shared" si="4071"/>
        <v>0</v>
      </c>
      <c r="T1469" s="33">
        <f t="shared" si="4072"/>
        <v>0</v>
      </c>
      <c r="U1469" s="33">
        <f t="shared" si="4073"/>
        <v>0</v>
      </c>
      <c r="V1469" s="33">
        <f t="shared" si="4074"/>
        <v>0</v>
      </c>
      <c r="W1469" s="33">
        <f t="shared" si="4075"/>
        <v>0</v>
      </c>
      <c r="X1469" s="33">
        <f t="shared" si="4076"/>
        <v>0</v>
      </c>
      <c r="Y1469" s="33">
        <f t="shared" si="4077"/>
        <v>0</v>
      </c>
      <c r="Z1469" s="33">
        <f t="shared" si="4078"/>
        <v>0</v>
      </c>
      <c r="AA1469" s="33">
        <f t="shared" si="4079"/>
        <v>0</v>
      </c>
      <c r="AB1469" s="33">
        <f t="shared" si="4080"/>
        <v>0</v>
      </c>
      <c r="AC1469" s="33">
        <f t="shared" si="4081"/>
        <v>0</v>
      </c>
      <c r="AD1469" s="26">
        <f t="shared" si="4098"/>
        <v>0</v>
      </c>
      <c r="AE1469" s="46" t="str">
        <f>IFERROR(IF(AE$3=VLOOKUP($E1469,Template!$AK$5:$AM$17,3,FALSE),$AD1469*$F1469,0),"0.00")</f>
        <v>0.00</v>
      </c>
      <c r="AF1469" s="46" t="str">
        <f>IFERROR(IF(AF$3=VLOOKUP($E1469,Template!$AK$5:$AM$17,3,FALSE),$AD1469*$F1469,0),"0.00")</f>
        <v>0.00</v>
      </c>
      <c r="AG1469" s="28">
        <f t="shared" si="4083"/>
        <v>0</v>
      </c>
      <c r="AH1469" s="13" t="s">
        <v>40</v>
      </c>
      <c r="AI1469" s="13" t="s">
        <v>41</v>
      </c>
      <c r="AK1469" s="14" t="s">
        <v>20</v>
      </c>
      <c r="AL1469" s="15">
        <v>0.13</v>
      </c>
      <c r="AM1469" s="16" t="s">
        <v>2</v>
      </c>
    </row>
    <row r="1470" spans="1:39" s="3" customFormat="1" ht="13.8" x14ac:dyDescent="0.25">
      <c r="A1470" s="7" t="str">
        <f t="shared" ref="A1470:C1470" si="4101">A1469</f>
        <v>(Enter Broadcasting Company Name)</v>
      </c>
      <c r="B1470" s="7" t="str">
        <f t="shared" si="4101"/>
        <v>(Enter Call Letters)</v>
      </c>
      <c r="C1470" s="8" t="str">
        <f t="shared" si="4101"/>
        <v>(Select AM/FM)</v>
      </c>
      <c r="D1470" s="30"/>
      <c r="E1470" s="8" t="str">
        <f t="shared" si="4085"/>
        <v>(Select Station Province)</v>
      </c>
      <c r="F1470" s="9" t="str">
        <f>IFERROR(VLOOKUP(E1470,Template!$AK$5:$AL$17,2,FALSE),"")</f>
        <v/>
      </c>
      <c r="G1470" s="42" t="s">
        <v>16</v>
      </c>
      <c r="H1470" s="42" t="s">
        <v>18</v>
      </c>
      <c r="I1470" s="32" t="s">
        <v>65</v>
      </c>
      <c r="J1470" s="32" t="s">
        <v>66</v>
      </c>
      <c r="K1470" s="33">
        <f t="shared" si="4067"/>
        <v>0</v>
      </c>
      <c r="L1470" s="33">
        <f t="shared" si="4068"/>
        <v>0</v>
      </c>
      <c r="M1470" s="34">
        <f t="shared" si="4066"/>
        <v>0</v>
      </c>
      <c r="N1470" s="34">
        <f t="shared" si="4086"/>
        <v>0</v>
      </c>
      <c r="O1470" s="34">
        <f t="shared" si="4069"/>
        <v>0</v>
      </c>
      <c r="P1470" s="12" t="str">
        <f t="shared" ref="P1470:Q1470" si="4102">P1469</f>
        <v>(Select Language)</v>
      </c>
      <c r="Q1470" s="12" t="str">
        <f t="shared" si="4102"/>
        <v>(Select Usage)</v>
      </c>
      <c r="R1470" s="33">
        <f t="shared" si="4070"/>
        <v>0</v>
      </c>
      <c r="S1470" s="33">
        <f t="shared" si="4071"/>
        <v>0</v>
      </c>
      <c r="T1470" s="33">
        <f t="shared" si="4072"/>
        <v>0</v>
      </c>
      <c r="U1470" s="33">
        <f t="shared" si="4073"/>
        <v>0</v>
      </c>
      <c r="V1470" s="33">
        <f t="shared" si="4074"/>
        <v>0</v>
      </c>
      <c r="W1470" s="33">
        <f t="shared" si="4075"/>
        <v>0</v>
      </c>
      <c r="X1470" s="33">
        <f t="shared" si="4076"/>
        <v>0</v>
      </c>
      <c r="Y1470" s="33">
        <f t="shared" si="4077"/>
        <v>0</v>
      </c>
      <c r="Z1470" s="33">
        <f t="shared" si="4078"/>
        <v>0</v>
      </c>
      <c r="AA1470" s="33">
        <f t="shared" si="4079"/>
        <v>0</v>
      </c>
      <c r="AB1470" s="33">
        <f t="shared" si="4080"/>
        <v>0</v>
      </c>
      <c r="AC1470" s="33">
        <f t="shared" si="4081"/>
        <v>0</v>
      </c>
      <c r="AD1470" s="26">
        <f t="shared" si="4098"/>
        <v>0</v>
      </c>
      <c r="AE1470" s="46" t="str">
        <f>IFERROR(IF(AE$3=VLOOKUP($E1470,Template!$AK$5:$AM$17,3,FALSE),$AD1470*$F1470,0),"0.00")</f>
        <v>0.00</v>
      </c>
      <c r="AF1470" s="46" t="str">
        <f>IFERROR(IF(AF$3=VLOOKUP($E1470,Template!$AK$5:$AM$17,3,FALSE),$AD1470*$F1470,0),"0.00")</f>
        <v>0.00</v>
      </c>
      <c r="AG1470" s="28">
        <f t="shared" si="4083"/>
        <v>0</v>
      </c>
      <c r="AH1470" s="13" t="s">
        <v>40</v>
      </c>
      <c r="AI1470" s="13" t="s">
        <v>41</v>
      </c>
      <c r="AK1470" s="14" t="s">
        <v>69</v>
      </c>
      <c r="AL1470" s="15">
        <v>0.15</v>
      </c>
      <c r="AM1470" s="16" t="s">
        <v>2</v>
      </c>
    </row>
    <row r="1471" spans="1:39" s="3" customFormat="1" ht="13.8" x14ac:dyDescent="0.25">
      <c r="A1471" s="7" t="str">
        <f t="shared" ref="A1471:C1471" si="4103">A1470</f>
        <v>(Enter Broadcasting Company Name)</v>
      </c>
      <c r="B1471" s="7" t="str">
        <f t="shared" si="4103"/>
        <v>(Enter Call Letters)</v>
      </c>
      <c r="C1471" s="8" t="str">
        <f t="shared" si="4103"/>
        <v>(Select AM/FM)</v>
      </c>
      <c r="D1471" s="30"/>
      <c r="E1471" s="8" t="str">
        <f t="shared" si="4085"/>
        <v>(Select Station Province)</v>
      </c>
      <c r="F1471" s="9" t="str">
        <f>IFERROR(VLOOKUP(E1471,Template!$AK$5:$AL$17,2,FALSE),"")</f>
        <v/>
      </c>
      <c r="G1471" s="42" t="s">
        <v>17</v>
      </c>
      <c r="H1471" s="42" t="s">
        <v>7</v>
      </c>
      <c r="I1471" s="32" t="s">
        <v>65</v>
      </c>
      <c r="J1471" s="32" t="s">
        <v>66</v>
      </c>
      <c r="K1471" s="33">
        <f t="shared" si="4067"/>
        <v>0</v>
      </c>
      <c r="L1471" s="33">
        <f t="shared" si="4068"/>
        <v>0</v>
      </c>
      <c r="M1471" s="34">
        <f t="shared" si="4066"/>
        <v>0</v>
      </c>
      <c r="N1471" s="34">
        <f t="shared" si="4086"/>
        <v>0</v>
      </c>
      <c r="O1471" s="34">
        <f t="shared" si="4069"/>
        <v>0</v>
      </c>
      <c r="P1471" s="12" t="str">
        <f t="shared" ref="P1471:Q1471" si="4104">P1470</f>
        <v>(Select Language)</v>
      </c>
      <c r="Q1471" s="12" t="str">
        <f t="shared" si="4104"/>
        <v>(Select Usage)</v>
      </c>
      <c r="R1471" s="33">
        <f t="shared" si="4070"/>
        <v>0</v>
      </c>
      <c r="S1471" s="33">
        <f t="shared" si="4071"/>
        <v>0</v>
      </c>
      <c r="T1471" s="33">
        <f t="shared" si="4072"/>
        <v>0</v>
      </c>
      <c r="U1471" s="33">
        <f t="shared" si="4073"/>
        <v>0</v>
      </c>
      <c r="V1471" s="33">
        <f t="shared" si="4074"/>
        <v>0</v>
      </c>
      <c r="W1471" s="33">
        <f t="shared" si="4075"/>
        <v>0</v>
      </c>
      <c r="X1471" s="33">
        <f t="shared" si="4076"/>
        <v>0</v>
      </c>
      <c r="Y1471" s="33">
        <f t="shared" si="4077"/>
        <v>0</v>
      </c>
      <c r="Z1471" s="33">
        <f t="shared" si="4078"/>
        <v>0</v>
      </c>
      <c r="AA1471" s="33">
        <f t="shared" si="4079"/>
        <v>0</v>
      </c>
      <c r="AB1471" s="33">
        <f t="shared" si="4080"/>
        <v>0</v>
      </c>
      <c r="AC1471" s="33">
        <f t="shared" si="4081"/>
        <v>0</v>
      </c>
      <c r="AD1471" s="26">
        <f>SUM(R1471:AC1471)</f>
        <v>0</v>
      </c>
      <c r="AE1471" s="46" t="str">
        <f>IFERROR(IF(AE$3=VLOOKUP($E1471,Template!$AK$5:$AM$17,3,FALSE),$AD1471*$F1471,0),"0.00")</f>
        <v>0.00</v>
      </c>
      <c r="AF1471" s="46" t="str">
        <f>IFERROR(IF(AF$3=VLOOKUP($E1471,Template!$AK$5:$AM$17,3,FALSE),$AD1471*$F1471,0),"0.00")</f>
        <v>0.00</v>
      </c>
      <c r="AG1471" s="28">
        <f t="shared" si="4083"/>
        <v>0</v>
      </c>
      <c r="AH1471" s="13" t="s">
        <v>40</v>
      </c>
      <c r="AI1471" s="13" t="s">
        <v>41</v>
      </c>
      <c r="AK1471" s="14" t="s">
        <v>29</v>
      </c>
      <c r="AL1471" s="15">
        <v>0.05</v>
      </c>
      <c r="AM1471" s="16" t="s">
        <v>3</v>
      </c>
    </row>
    <row r="1472" spans="1:39" s="3" customFormat="1" ht="13.8" x14ac:dyDescent="0.25">
      <c r="A1472" s="7" t="str">
        <f t="shared" ref="A1472:C1472" si="4105">A1471</f>
        <v>(Enter Broadcasting Company Name)</v>
      </c>
      <c r="B1472" s="7" t="str">
        <f t="shared" si="4105"/>
        <v>(Enter Call Letters)</v>
      </c>
      <c r="C1472" s="8" t="str">
        <f t="shared" si="4105"/>
        <v>(Select AM/FM)</v>
      </c>
      <c r="D1472" s="30"/>
      <c r="E1472" s="8" t="str">
        <f t="shared" si="4085"/>
        <v>(Select Station Province)</v>
      </c>
      <c r="F1472" s="9" t="str">
        <f>IFERROR(VLOOKUP(E1472,Template!$AK$5:$AL$17,2,FALSE),"")</f>
        <v/>
      </c>
      <c r="G1472" s="42" t="s">
        <v>18</v>
      </c>
      <c r="H1472" s="43" t="s">
        <v>8</v>
      </c>
      <c r="I1472" s="32" t="s">
        <v>65</v>
      </c>
      <c r="J1472" s="32" t="s">
        <v>66</v>
      </c>
      <c r="K1472" s="33">
        <f t="shared" si="4067"/>
        <v>0</v>
      </c>
      <c r="L1472" s="33">
        <f t="shared" si="4068"/>
        <v>0</v>
      </c>
      <c r="M1472" s="34">
        <f t="shared" si="4066"/>
        <v>0</v>
      </c>
      <c r="N1472" s="34">
        <f t="shared" si="4086"/>
        <v>0</v>
      </c>
      <c r="O1472" s="34">
        <f t="shared" si="4069"/>
        <v>0</v>
      </c>
      <c r="P1472" s="12" t="str">
        <f t="shared" ref="P1472:Q1472" si="4106">P1471</f>
        <v>(Select Language)</v>
      </c>
      <c r="Q1472" s="12" t="str">
        <f t="shared" si="4106"/>
        <v>(Select Usage)</v>
      </c>
      <c r="R1472" s="33">
        <f t="shared" si="4070"/>
        <v>0</v>
      </c>
      <c r="S1472" s="33">
        <f t="shared" si="4071"/>
        <v>0</v>
      </c>
      <c r="T1472" s="33">
        <f t="shared" si="4072"/>
        <v>0</v>
      </c>
      <c r="U1472" s="33">
        <f t="shared" si="4073"/>
        <v>0</v>
      </c>
      <c r="V1472" s="33">
        <f t="shared" si="4074"/>
        <v>0</v>
      </c>
      <c r="W1472" s="33">
        <f t="shared" si="4075"/>
        <v>0</v>
      </c>
      <c r="X1472" s="33">
        <f t="shared" si="4076"/>
        <v>0</v>
      </c>
      <c r="Y1472" s="33">
        <f t="shared" si="4077"/>
        <v>0</v>
      </c>
      <c r="Z1472" s="33">
        <f t="shared" si="4078"/>
        <v>0</v>
      </c>
      <c r="AA1472" s="33">
        <f t="shared" si="4079"/>
        <v>0</v>
      </c>
      <c r="AB1472" s="33">
        <f t="shared" si="4080"/>
        <v>0</v>
      </c>
      <c r="AC1472" s="33">
        <f t="shared" si="4081"/>
        <v>0</v>
      </c>
      <c r="AD1472" s="26">
        <f t="shared" ref="AD1472" si="4107">SUM(R1472:AC1472)</f>
        <v>0</v>
      </c>
      <c r="AE1472" s="46" t="str">
        <f>IFERROR(IF(AE$3=VLOOKUP($E1472,Template!$AK$5:$AM$17,3,FALSE),$AD1472*$F1472,0),"0.00")</f>
        <v>0.00</v>
      </c>
      <c r="AF1472" s="46" t="str">
        <f>IFERROR(IF(AF$3=VLOOKUP($E1472,Template!$AK$5:$AM$17,3,FALSE),$AD1472*$F1472,0),"0.00")</f>
        <v>0.00</v>
      </c>
      <c r="AG1472" s="28">
        <f t="shared" si="4083"/>
        <v>0</v>
      </c>
      <c r="AH1472" s="13" t="s">
        <v>40</v>
      </c>
      <c r="AI1472" s="13" t="s">
        <v>41</v>
      </c>
      <c r="AK1472" s="14" t="s">
        <v>21</v>
      </c>
      <c r="AL1472" s="15">
        <v>0.05</v>
      </c>
      <c r="AM1472" s="16" t="s">
        <v>3</v>
      </c>
    </row>
    <row r="1473" spans="1:39" ht="13.8" x14ac:dyDescent="0.25">
      <c r="A1473" s="19" t="s">
        <v>4</v>
      </c>
      <c r="B1473" s="19"/>
      <c r="C1473" s="20"/>
      <c r="D1473" s="20"/>
      <c r="E1473" s="20"/>
      <c r="F1473" s="20"/>
      <c r="G1473" s="44"/>
      <c r="H1473" s="44"/>
      <c r="I1473" s="21">
        <f t="shared" ref="I1473:K1473" si="4108">SUM(I1461:I1472)</f>
        <v>0</v>
      </c>
      <c r="J1473" s="21">
        <f t="shared" si="4108"/>
        <v>0</v>
      </c>
      <c r="K1473" s="21">
        <f t="shared" si="4108"/>
        <v>0</v>
      </c>
      <c r="L1473" s="21">
        <f>L1472</f>
        <v>0</v>
      </c>
      <c r="M1473" s="21">
        <f>SUM(M1461:M1472)</f>
        <v>0</v>
      </c>
      <c r="N1473" s="21">
        <f t="shared" ref="N1473:O1473" si="4109">SUM(N1461:N1472)</f>
        <v>0</v>
      </c>
      <c r="O1473" s="21">
        <f t="shared" si="4109"/>
        <v>0</v>
      </c>
      <c r="P1473" s="21"/>
      <c r="Q1473" s="22"/>
      <c r="R1473" s="21">
        <f t="shared" ref="R1473:AI1473" si="4110">SUM(R1461:R1472)</f>
        <v>0</v>
      </c>
      <c r="S1473" s="21">
        <f t="shared" si="4110"/>
        <v>0</v>
      </c>
      <c r="T1473" s="21">
        <f t="shared" si="4110"/>
        <v>0</v>
      </c>
      <c r="U1473" s="21">
        <f t="shared" si="4110"/>
        <v>0</v>
      </c>
      <c r="V1473" s="21">
        <f t="shared" si="4110"/>
        <v>0</v>
      </c>
      <c r="W1473" s="21">
        <f t="shared" si="4110"/>
        <v>0</v>
      </c>
      <c r="X1473" s="21">
        <f t="shared" si="4110"/>
        <v>0</v>
      </c>
      <c r="Y1473" s="21">
        <f t="shared" si="4110"/>
        <v>0</v>
      </c>
      <c r="Z1473" s="21">
        <f t="shared" si="4110"/>
        <v>0</v>
      </c>
      <c r="AA1473" s="21">
        <f t="shared" si="4110"/>
        <v>0</v>
      </c>
      <c r="AB1473" s="21">
        <f t="shared" si="4110"/>
        <v>0</v>
      </c>
      <c r="AC1473" s="21">
        <f t="shared" si="4110"/>
        <v>0</v>
      </c>
      <c r="AD1473" s="27">
        <f t="shared" si="4110"/>
        <v>0</v>
      </c>
      <c r="AE1473" s="21">
        <f t="shared" si="4110"/>
        <v>0</v>
      </c>
      <c r="AF1473" s="21">
        <f t="shared" si="4110"/>
        <v>0</v>
      </c>
      <c r="AG1473" s="27">
        <f t="shared" si="4110"/>
        <v>0</v>
      </c>
      <c r="AH1473" s="21">
        <f t="shared" si="4110"/>
        <v>0</v>
      </c>
      <c r="AI1473" s="21">
        <f t="shared" si="4110"/>
        <v>0</v>
      </c>
      <c r="AK1473" s="14" t="s">
        <v>71</v>
      </c>
      <c r="AL1473" s="15">
        <v>0.05</v>
      </c>
      <c r="AM1473" s="16" t="s">
        <v>3</v>
      </c>
    </row>
    <row r="1474" spans="1:39" x14ac:dyDescent="0.25">
      <c r="A1474" s="2"/>
      <c r="G1474" s="2"/>
      <c r="H1474" s="2"/>
      <c r="O1474" s="2"/>
      <c r="P1474" s="2"/>
    </row>
    <row r="1475" spans="1:39" ht="42" customHeight="1" x14ac:dyDescent="0.25">
      <c r="A1475" s="223" t="s">
        <v>63</v>
      </c>
      <c r="B1475" s="223" t="s">
        <v>43</v>
      </c>
      <c r="C1475" s="224" t="s">
        <v>19</v>
      </c>
      <c r="D1475" s="226"/>
      <c r="E1475" s="223" t="s">
        <v>14</v>
      </c>
      <c r="F1475" s="223" t="s">
        <v>38</v>
      </c>
      <c r="G1475" s="223" t="s">
        <v>1</v>
      </c>
      <c r="H1475" s="223" t="s">
        <v>5</v>
      </c>
      <c r="I1475" s="225" t="s">
        <v>31</v>
      </c>
      <c r="J1475" s="225" t="s">
        <v>32</v>
      </c>
      <c r="K1475" s="225" t="s">
        <v>48</v>
      </c>
      <c r="L1475" s="225" t="s">
        <v>0</v>
      </c>
      <c r="M1475" s="4" t="s">
        <v>45</v>
      </c>
      <c r="N1475" s="4" t="s">
        <v>46</v>
      </c>
      <c r="O1475" s="4" t="s">
        <v>47</v>
      </c>
      <c r="P1475" s="225" t="s">
        <v>50</v>
      </c>
      <c r="Q1475" s="225" t="s">
        <v>33</v>
      </c>
      <c r="R1475" s="4" t="s">
        <v>51</v>
      </c>
      <c r="S1475" s="4" t="s">
        <v>52</v>
      </c>
      <c r="T1475" s="4" t="s">
        <v>53</v>
      </c>
      <c r="U1475" s="4" t="s">
        <v>54</v>
      </c>
      <c r="V1475" s="4" t="s">
        <v>55</v>
      </c>
      <c r="W1475" s="4" t="s">
        <v>56</v>
      </c>
      <c r="X1475" s="4" t="s">
        <v>57</v>
      </c>
      <c r="Y1475" s="4" t="s">
        <v>58</v>
      </c>
      <c r="Z1475" s="4" t="s">
        <v>59</v>
      </c>
      <c r="AA1475" s="4" t="s">
        <v>62</v>
      </c>
      <c r="AB1475" s="4" t="s">
        <v>60</v>
      </c>
      <c r="AC1475" s="4" t="s">
        <v>61</v>
      </c>
      <c r="AD1475" s="233" t="s">
        <v>34</v>
      </c>
      <c r="AE1475" s="231" t="s">
        <v>2</v>
      </c>
      <c r="AF1475" s="231" t="s">
        <v>3</v>
      </c>
      <c r="AG1475" s="233" t="s">
        <v>35</v>
      </c>
      <c r="AH1475" s="223" t="s">
        <v>36</v>
      </c>
      <c r="AI1475" s="223" t="s">
        <v>37</v>
      </c>
      <c r="AK1475" s="229" t="s">
        <v>30</v>
      </c>
      <c r="AL1475" s="229"/>
      <c r="AM1475" s="229"/>
    </row>
    <row r="1476" spans="1:39" s="6" customFormat="1" ht="35.25" customHeight="1" x14ac:dyDescent="0.3">
      <c r="A1476" s="224"/>
      <c r="B1476" s="224"/>
      <c r="C1476" s="224"/>
      <c r="D1476" s="227"/>
      <c r="E1476" s="223"/>
      <c r="F1476" s="223"/>
      <c r="G1476" s="223"/>
      <c r="H1476" s="223"/>
      <c r="I1476" s="230"/>
      <c r="J1476" s="230"/>
      <c r="K1476" s="230"/>
      <c r="L1476" s="230"/>
      <c r="M1476" s="5">
        <v>0</v>
      </c>
      <c r="N1476" s="5">
        <v>625000</v>
      </c>
      <c r="O1476" s="5">
        <v>1250000</v>
      </c>
      <c r="P1476" s="225"/>
      <c r="Q1476" s="225"/>
      <c r="R1476" s="29">
        <v>4.95E-4</v>
      </c>
      <c r="S1476" s="29">
        <v>9.5200000000000005E-4</v>
      </c>
      <c r="T1476" s="29">
        <v>1.5900000000000001E-3</v>
      </c>
      <c r="U1476" s="29">
        <v>1.1169999999999999E-3</v>
      </c>
      <c r="V1476" s="29">
        <v>2.189E-3</v>
      </c>
      <c r="W1476" s="29">
        <v>4.5430000000000002E-3</v>
      </c>
      <c r="X1476" s="29">
        <v>8.8199999999999997E-4</v>
      </c>
      <c r="Y1476" s="29">
        <v>1.6949999999999999E-3</v>
      </c>
      <c r="Z1476" s="29">
        <v>2.8319999999999999E-3</v>
      </c>
      <c r="AA1476" s="29">
        <v>1.9889999999999999E-3</v>
      </c>
      <c r="AB1476" s="29">
        <v>3.8999999999999998E-3</v>
      </c>
      <c r="AC1476" s="29">
        <v>8.0949999999999998E-3</v>
      </c>
      <c r="AD1476" s="233"/>
      <c r="AE1476" s="232"/>
      <c r="AF1476" s="232"/>
      <c r="AG1476" s="234"/>
      <c r="AH1476" s="223"/>
      <c r="AI1476" s="223"/>
      <c r="AK1476" s="229"/>
      <c r="AL1476" s="229"/>
      <c r="AM1476" s="229"/>
    </row>
    <row r="1477" spans="1:39" s="3" customFormat="1" ht="13.8" x14ac:dyDescent="0.25">
      <c r="A1477" s="7" t="s">
        <v>44</v>
      </c>
      <c r="B1477" s="7" t="s">
        <v>42</v>
      </c>
      <c r="C1477" s="8" t="s">
        <v>39</v>
      </c>
      <c r="D1477" s="30"/>
      <c r="E1477" s="8" t="s">
        <v>64</v>
      </c>
      <c r="F1477" s="9" t="str">
        <f>IFERROR(VLOOKUP(E1477,Template!$AK$5:$AL$17,2,FALSE),"")</f>
        <v/>
      </c>
      <c r="G1477" s="41" t="s">
        <v>7</v>
      </c>
      <c r="H1477" s="41" t="s">
        <v>6</v>
      </c>
      <c r="I1477" s="32" t="s">
        <v>65</v>
      </c>
      <c r="J1477" s="32" t="s">
        <v>66</v>
      </c>
      <c r="K1477" s="33">
        <f>IFERROR(I1477+J1477,0)</f>
        <v>0</v>
      </c>
      <c r="L1477" s="33">
        <f>IFERROR(K1477,"")</f>
        <v>0</v>
      </c>
      <c r="M1477" s="34">
        <f t="shared" ref="M1477:M1488" si="4111">IF(L1477&lt;=$N$4,K1477,IF(L1476&gt;$N$4,0,$N$4-L1476))</f>
        <v>0</v>
      </c>
      <c r="N1477" s="34">
        <f>IF(AND(L1477&gt;$N$4,L1477&lt;=$O$4),K1477-M1477,IF(AND(L1476&gt;$N$4,L1476&lt;=$O$4),$O$4-L1476,IF(L1476&gt;$O$4,0,IF(L1477&lt;$N$4,0,MIN(L1477-$N$4,$N$4)))))</f>
        <v>0</v>
      </c>
      <c r="O1477" s="34">
        <f>IF(L1477&gt;$O$4,K1477-M1477-N1477,0)</f>
        <v>0</v>
      </c>
      <c r="P1477" s="12" t="s">
        <v>94</v>
      </c>
      <c r="Q1477" s="12" t="s">
        <v>68</v>
      </c>
      <c r="R1477" s="33">
        <f>IF(AND($Q1477="LOW",$P1477="French"),M1477*R$4,0)</f>
        <v>0</v>
      </c>
      <c r="S1477" s="33">
        <f>IF(AND($Q1477="LOW",$P1477="French"),N1477*S$4,0)</f>
        <v>0</v>
      </c>
      <c r="T1477" s="33">
        <f>IF(AND($Q1477="LOW",$P1477="French"),O1477*T$4,0)</f>
        <v>0</v>
      </c>
      <c r="U1477" s="33">
        <f>IF(AND($Q1477="HIGH",$P1477="French"),M1477*U$4,0)</f>
        <v>0</v>
      </c>
      <c r="V1477" s="33">
        <f>IF(AND($Q1477="HIGH",$P1477="French"),N1477*V$4,0)</f>
        <v>0</v>
      </c>
      <c r="W1477" s="33">
        <f>IF(AND($Q1477="HIGH",$P1477="French"),O1477*W$4,0)</f>
        <v>0</v>
      </c>
      <c r="X1477" s="33">
        <f>IF(AND($Q1477="LOW",$P1477="English"),M1477*X$4,0)</f>
        <v>0</v>
      </c>
      <c r="Y1477" s="33">
        <f>IF(AND($Q1477="LOW",$P1477="English"),N1477*Y$4,0)</f>
        <v>0</v>
      </c>
      <c r="Z1477" s="33">
        <f>IF(AND($Q1477="LOW",$P1477="English"),O1477*Z$4,0)</f>
        <v>0</v>
      </c>
      <c r="AA1477" s="33">
        <f>IF(AND($Q1477="HIGH",$P1477="English"),M1477*AA$4,0)</f>
        <v>0</v>
      </c>
      <c r="AB1477" s="33">
        <f>IF(AND($Q1477="HIGH",$P1477="English"),N1477*AB$4,0)</f>
        <v>0</v>
      </c>
      <c r="AC1477" s="33">
        <f>IF(AND($Q1477="HIGH",$P1477="English"),O1477*AC$4,0)</f>
        <v>0</v>
      </c>
      <c r="AD1477" s="26">
        <f>SUM(R1477:AC1477)</f>
        <v>0</v>
      </c>
      <c r="AE1477" s="46" t="str">
        <f>IFERROR(IF(AE$3=VLOOKUP($E1477,Template!$AK$5:$AM$17,3,FALSE),$AD1477*$F1477,0),"0.00")</f>
        <v>0.00</v>
      </c>
      <c r="AF1477" s="46" t="str">
        <f>IFERROR(IF(AF$3=VLOOKUP($E1477,Template!$AK$5:$AM$17,3,FALSE),$AD1477*$F1477,0),"0.00")</f>
        <v>0.00</v>
      </c>
      <c r="AG1477" s="28">
        <f>SUM(AD1477:AF1477)</f>
        <v>0</v>
      </c>
      <c r="AH1477" s="13" t="s">
        <v>40</v>
      </c>
      <c r="AI1477" s="13" t="s">
        <v>41</v>
      </c>
      <c r="AK1477" s="14" t="s">
        <v>25</v>
      </c>
      <c r="AL1477" s="15">
        <v>0.05</v>
      </c>
      <c r="AM1477" s="16" t="s">
        <v>3</v>
      </c>
    </row>
    <row r="1478" spans="1:39" s="3" customFormat="1" ht="13.8" x14ac:dyDescent="0.25">
      <c r="A1478" s="7" t="str">
        <f>A1477</f>
        <v>(Enter Broadcasting Company Name)</v>
      </c>
      <c r="B1478" s="7" t="str">
        <f>B1477</f>
        <v>(Enter Call Letters)</v>
      </c>
      <c r="C1478" s="8" t="str">
        <f>C1477</f>
        <v>(Select AM/FM)</v>
      </c>
      <c r="D1478" s="30"/>
      <c r="E1478" s="8" t="str">
        <f>E1477</f>
        <v>(Select Station Province)</v>
      </c>
      <c r="F1478" s="9" t="str">
        <f>IFERROR(VLOOKUP(E1478,Template!$AK$5:$AL$17,2,FALSE),"")</f>
        <v/>
      </c>
      <c r="G1478" s="42" t="s">
        <v>8</v>
      </c>
      <c r="H1478" s="42" t="s">
        <v>9</v>
      </c>
      <c r="I1478" s="32" t="s">
        <v>65</v>
      </c>
      <c r="J1478" s="32" t="s">
        <v>66</v>
      </c>
      <c r="K1478" s="33">
        <f t="shared" ref="K1478:K1488" si="4112">IFERROR(I1478+J1478,0)</f>
        <v>0</v>
      </c>
      <c r="L1478" s="33">
        <f t="shared" ref="L1478:L1488" si="4113">IFERROR(L1477+K1478,"")</f>
        <v>0</v>
      </c>
      <c r="M1478" s="34">
        <f t="shared" si="4111"/>
        <v>0</v>
      </c>
      <c r="N1478" s="34">
        <f>IF(AND(L1478&gt;$N$4,L1478&lt;=$O$4),K1478-M1478,IF(AND(L1477&gt;$N$4,L1477&lt;=$O$4),$O$4-L1477,IF(L1477&gt;$O$4,0,IF(L1478&lt;$N$4,0,MIN(L1478-$N$4,$N$4)))))</f>
        <v>0</v>
      </c>
      <c r="O1478" s="34">
        <f t="shared" ref="O1478:O1488" si="4114">IF(L1478&gt;$O$4,K1478-M1478-N1478,0)</f>
        <v>0</v>
      </c>
      <c r="P1478" s="12" t="str">
        <f>P1477</f>
        <v>(Select Language)</v>
      </c>
      <c r="Q1478" s="12" t="str">
        <f>Q1477</f>
        <v>(Select Usage)</v>
      </c>
      <c r="R1478" s="33">
        <f t="shared" ref="R1478:R1488" si="4115">IF(AND($Q1478="LOW",$P1478="French"),M1478*R$4,0)</f>
        <v>0</v>
      </c>
      <c r="S1478" s="33">
        <f t="shared" ref="S1478:S1488" si="4116">IF(AND($Q1478="LOW",$P1478="French"),N1478*S$4,0)</f>
        <v>0</v>
      </c>
      <c r="T1478" s="33">
        <f t="shared" ref="T1478:T1488" si="4117">IF(AND($Q1478="LOW",$P1478="French"),O1478*T$4,0)</f>
        <v>0</v>
      </c>
      <c r="U1478" s="33">
        <f t="shared" ref="U1478:U1488" si="4118">IF(AND($Q1478="HIGH",$P1478="French"),M1478*U$4,0)</f>
        <v>0</v>
      </c>
      <c r="V1478" s="33">
        <f t="shared" ref="V1478:V1488" si="4119">IF(AND($Q1478="HIGH",$P1478="French"),N1478*V$4,0)</f>
        <v>0</v>
      </c>
      <c r="W1478" s="33">
        <f t="shared" ref="W1478:W1488" si="4120">IF(AND($Q1478="HIGH",$P1478="French"),O1478*W$4,0)</f>
        <v>0</v>
      </c>
      <c r="X1478" s="33">
        <f t="shared" ref="X1478:X1488" si="4121">IF(AND($Q1478="LOW",$P1478="English"),M1478*X$4,0)</f>
        <v>0</v>
      </c>
      <c r="Y1478" s="33">
        <f t="shared" ref="Y1478:Y1488" si="4122">IF(AND($Q1478="LOW",$P1478="English"),N1478*Y$4,0)</f>
        <v>0</v>
      </c>
      <c r="Z1478" s="33">
        <f t="shared" ref="Z1478:Z1488" si="4123">IF(AND($Q1478="LOW",$P1478="English"),O1478*Z$4,0)</f>
        <v>0</v>
      </c>
      <c r="AA1478" s="33">
        <f t="shared" ref="AA1478:AA1488" si="4124">IF(AND($Q1478="HIGH",$P1478="English"),M1478*AA$4,0)</f>
        <v>0</v>
      </c>
      <c r="AB1478" s="33">
        <f t="shared" ref="AB1478:AB1488" si="4125">IF(AND($Q1478="HIGH",$P1478="English"),N1478*AB$4,0)</f>
        <v>0</v>
      </c>
      <c r="AC1478" s="33">
        <f t="shared" ref="AC1478:AC1488" si="4126">IF(AND($Q1478="HIGH",$P1478="English"),O1478*AC$4,0)</f>
        <v>0</v>
      </c>
      <c r="AD1478" s="26">
        <f t="shared" ref="AD1478:AD1482" si="4127">SUM(R1478:AC1478)</f>
        <v>0</v>
      </c>
      <c r="AE1478" s="46" t="str">
        <f>IFERROR(IF(AE$3=VLOOKUP($E1478,Template!$AK$5:$AM$17,3,FALSE),$AD1478*$F1478,0),"0.00")</f>
        <v>0.00</v>
      </c>
      <c r="AF1478" s="46" t="str">
        <f>IFERROR(IF(AF$3=VLOOKUP($E1478,Template!$AK$5:$AM$17,3,FALSE),$AD1478*$F1478,0),"0.00")</f>
        <v>0.00</v>
      </c>
      <c r="AG1478" s="28">
        <f t="shared" ref="AG1478:AG1488" si="4128">SUM(AD1478:AF1478)</f>
        <v>0</v>
      </c>
      <c r="AH1478" s="13" t="s">
        <v>40</v>
      </c>
      <c r="AI1478" s="13" t="s">
        <v>41</v>
      </c>
      <c r="AK1478" s="14" t="s">
        <v>23</v>
      </c>
      <c r="AL1478" s="15">
        <v>0.05</v>
      </c>
      <c r="AM1478" s="16" t="s">
        <v>3</v>
      </c>
    </row>
    <row r="1479" spans="1:39" s="3" customFormat="1" ht="13.8" x14ac:dyDescent="0.25">
      <c r="A1479" s="7" t="str">
        <f t="shared" ref="A1479:C1479" si="4129">A1478</f>
        <v>(Enter Broadcasting Company Name)</v>
      </c>
      <c r="B1479" s="7" t="str">
        <f t="shared" si="4129"/>
        <v>(Enter Call Letters)</v>
      </c>
      <c r="C1479" s="8" t="str">
        <f t="shared" si="4129"/>
        <v>(Select AM/FM)</v>
      </c>
      <c r="D1479" s="30"/>
      <c r="E1479" s="8" t="str">
        <f t="shared" ref="E1479:E1488" si="4130">E1478</f>
        <v>(Select Station Province)</v>
      </c>
      <c r="F1479" s="9" t="str">
        <f>IFERROR(VLOOKUP(E1479,Template!$AK$5:$AL$17,2,FALSE),"")</f>
        <v/>
      </c>
      <c r="G1479" s="42" t="s">
        <v>6</v>
      </c>
      <c r="H1479" s="42" t="s">
        <v>10</v>
      </c>
      <c r="I1479" s="32" t="s">
        <v>65</v>
      </c>
      <c r="J1479" s="32" t="s">
        <v>66</v>
      </c>
      <c r="K1479" s="33">
        <f t="shared" si="4112"/>
        <v>0</v>
      </c>
      <c r="L1479" s="33">
        <f t="shared" si="4113"/>
        <v>0</v>
      </c>
      <c r="M1479" s="34">
        <f t="shared" si="4111"/>
        <v>0</v>
      </c>
      <c r="N1479" s="34">
        <f t="shared" ref="N1479:N1488" si="4131">IF(AND(L1479&gt;$N$4,L1479&lt;=$O$4),K1479-M1479,IF(AND(L1478&gt;$N$4,L1478&lt;=$O$4),$O$4-L1478,IF(L1478&gt;$O$4,0,IF(L1479&lt;$N$4,0,MIN(L1479-$N$4,$N$4)))))</f>
        <v>0</v>
      </c>
      <c r="O1479" s="34">
        <f t="shared" si="4114"/>
        <v>0</v>
      </c>
      <c r="P1479" s="12" t="str">
        <f t="shared" ref="P1479:Q1479" si="4132">P1478</f>
        <v>(Select Language)</v>
      </c>
      <c r="Q1479" s="12" t="str">
        <f t="shared" si="4132"/>
        <v>(Select Usage)</v>
      </c>
      <c r="R1479" s="33">
        <f t="shared" si="4115"/>
        <v>0</v>
      </c>
      <c r="S1479" s="33">
        <f t="shared" si="4116"/>
        <v>0</v>
      </c>
      <c r="T1479" s="33">
        <f t="shared" si="4117"/>
        <v>0</v>
      </c>
      <c r="U1479" s="33">
        <f t="shared" si="4118"/>
        <v>0</v>
      </c>
      <c r="V1479" s="33">
        <f t="shared" si="4119"/>
        <v>0</v>
      </c>
      <c r="W1479" s="33">
        <f t="shared" si="4120"/>
        <v>0</v>
      </c>
      <c r="X1479" s="33">
        <f t="shared" si="4121"/>
        <v>0</v>
      </c>
      <c r="Y1479" s="33">
        <f t="shared" si="4122"/>
        <v>0</v>
      </c>
      <c r="Z1479" s="33">
        <f t="shared" si="4123"/>
        <v>0</v>
      </c>
      <c r="AA1479" s="33">
        <f t="shared" si="4124"/>
        <v>0</v>
      </c>
      <c r="AB1479" s="33">
        <f t="shared" si="4125"/>
        <v>0</v>
      </c>
      <c r="AC1479" s="33">
        <f t="shared" si="4126"/>
        <v>0</v>
      </c>
      <c r="AD1479" s="26">
        <f t="shared" si="4127"/>
        <v>0</v>
      </c>
      <c r="AE1479" s="46" t="str">
        <f>IFERROR(IF(AE$3=VLOOKUP($E1479,Template!$AK$5:$AM$17,3,FALSE),$AD1479*$F1479,0),"0.00")</f>
        <v>0.00</v>
      </c>
      <c r="AF1479" s="46" t="str">
        <f>IFERROR(IF(AF$3=VLOOKUP($E1479,Template!$AK$5:$AM$17,3,FALSE),$AD1479*$F1479,0),"0.00")</f>
        <v>0.00</v>
      </c>
      <c r="AG1479" s="28">
        <f t="shared" si="4128"/>
        <v>0</v>
      </c>
      <c r="AH1479" s="13" t="s">
        <v>40</v>
      </c>
      <c r="AI1479" s="13" t="s">
        <v>41</v>
      </c>
      <c r="AK1479" s="14" t="s">
        <v>24</v>
      </c>
      <c r="AL1479" s="15">
        <v>0.05</v>
      </c>
      <c r="AM1479" s="16" t="s">
        <v>3</v>
      </c>
    </row>
    <row r="1480" spans="1:39" s="3" customFormat="1" ht="13.8" x14ac:dyDescent="0.25">
      <c r="A1480" s="7" t="str">
        <f t="shared" ref="A1480:C1480" si="4133">A1479</f>
        <v>(Enter Broadcasting Company Name)</v>
      </c>
      <c r="B1480" s="7" t="str">
        <f t="shared" si="4133"/>
        <v>(Enter Call Letters)</v>
      </c>
      <c r="C1480" s="8" t="str">
        <f t="shared" si="4133"/>
        <v>(Select AM/FM)</v>
      </c>
      <c r="D1480" s="30"/>
      <c r="E1480" s="8" t="str">
        <f t="shared" si="4130"/>
        <v>(Select Station Province)</v>
      </c>
      <c r="F1480" s="9" t="str">
        <f>IFERROR(VLOOKUP(E1480,Template!$AK$5:$AL$17,2,FALSE),"")</f>
        <v/>
      </c>
      <c r="G1480" s="42" t="s">
        <v>9</v>
      </c>
      <c r="H1480" s="42" t="s">
        <v>11</v>
      </c>
      <c r="I1480" s="32" t="s">
        <v>65</v>
      </c>
      <c r="J1480" s="32" t="s">
        <v>66</v>
      </c>
      <c r="K1480" s="33">
        <f t="shared" si="4112"/>
        <v>0</v>
      </c>
      <c r="L1480" s="33">
        <f t="shared" si="4113"/>
        <v>0</v>
      </c>
      <c r="M1480" s="34">
        <f t="shared" si="4111"/>
        <v>0</v>
      </c>
      <c r="N1480" s="34">
        <f t="shared" si="4131"/>
        <v>0</v>
      </c>
      <c r="O1480" s="34">
        <f t="shared" si="4114"/>
        <v>0</v>
      </c>
      <c r="P1480" s="12" t="str">
        <f t="shared" ref="P1480:Q1480" si="4134">P1479</f>
        <v>(Select Language)</v>
      </c>
      <c r="Q1480" s="12" t="str">
        <f t="shared" si="4134"/>
        <v>(Select Usage)</v>
      </c>
      <c r="R1480" s="33">
        <f t="shared" si="4115"/>
        <v>0</v>
      </c>
      <c r="S1480" s="33">
        <f t="shared" si="4116"/>
        <v>0</v>
      </c>
      <c r="T1480" s="33">
        <f t="shared" si="4117"/>
        <v>0</v>
      </c>
      <c r="U1480" s="33">
        <f t="shared" si="4118"/>
        <v>0</v>
      </c>
      <c r="V1480" s="33">
        <f t="shared" si="4119"/>
        <v>0</v>
      </c>
      <c r="W1480" s="33">
        <f t="shared" si="4120"/>
        <v>0</v>
      </c>
      <c r="X1480" s="33">
        <f t="shared" si="4121"/>
        <v>0</v>
      </c>
      <c r="Y1480" s="33">
        <f t="shared" si="4122"/>
        <v>0</v>
      </c>
      <c r="Z1480" s="33">
        <f t="shared" si="4123"/>
        <v>0</v>
      </c>
      <c r="AA1480" s="33">
        <f t="shared" si="4124"/>
        <v>0</v>
      </c>
      <c r="AB1480" s="33">
        <f t="shared" si="4125"/>
        <v>0</v>
      </c>
      <c r="AC1480" s="33">
        <f t="shared" si="4126"/>
        <v>0</v>
      </c>
      <c r="AD1480" s="26">
        <f t="shared" si="4127"/>
        <v>0</v>
      </c>
      <c r="AE1480" s="46" t="str">
        <f>IFERROR(IF(AE$3=VLOOKUP($E1480,Template!$AK$5:$AM$17,3,FALSE),$AD1480*$F1480,0),"0.00")</f>
        <v>0.00</v>
      </c>
      <c r="AF1480" s="46" t="str">
        <f>IFERROR(IF(AF$3=VLOOKUP($E1480,Template!$AK$5:$AM$17,3,FALSE),$AD1480*$F1480,0),"0.00")</f>
        <v>0.00</v>
      </c>
      <c r="AG1480" s="28">
        <f t="shared" si="4128"/>
        <v>0</v>
      </c>
      <c r="AH1480" s="13" t="s">
        <v>40</v>
      </c>
      <c r="AI1480" s="13" t="s">
        <v>41</v>
      </c>
      <c r="AK1480" s="14" t="s">
        <v>22</v>
      </c>
      <c r="AL1480" s="15">
        <v>0.15</v>
      </c>
      <c r="AM1480" s="16" t="s">
        <v>2</v>
      </c>
    </row>
    <row r="1481" spans="1:39" s="3" customFormat="1" ht="13.8" x14ac:dyDescent="0.25">
      <c r="A1481" s="7" t="str">
        <f t="shared" ref="A1481:C1481" si="4135">A1480</f>
        <v>(Enter Broadcasting Company Name)</v>
      </c>
      <c r="B1481" s="7" t="str">
        <f t="shared" si="4135"/>
        <v>(Enter Call Letters)</v>
      </c>
      <c r="C1481" s="8" t="str">
        <f t="shared" si="4135"/>
        <v>(Select AM/FM)</v>
      </c>
      <c r="D1481" s="30"/>
      <c r="E1481" s="8" t="str">
        <f t="shared" si="4130"/>
        <v>(Select Station Province)</v>
      </c>
      <c r="F1481" s="9" t="str">
        <f>IFERROR(VLOOKUP(E1481,Template!$AK$5:$AL$17,2,FALSE),"")</f>
        <v/>
      </c>
      <c r="G1481" s="42" t="s">
        <v>10</v>
      </c>
      <c r="H1481" s="42" t="s">
        <v>12</v>
      </c>
      <c r="I1481" s="32" t="s">
        <v>65</v>
      </c>
      <c r="J1481" s="32" t="s">
        <v>66</v>
      </c>
      <c r="K1481" s="33">
        <f t="shared" si="4112"/>
        <v>0</v>
      </c>
      <c r="L1481" s="33">
        <f t="shared" si="4113"/>
        <v>0</v>
      </c>
      <c r="M1481" s="34">
        <f t="shared" si="4111"/>
        <v>0</v>
      </c>
      <c r="N1481" s="34">
        <f t="shared" si="4131"/>
        <v>0</v>
      </c>
      <c r="O1481" s="34">
        <f t="shared" si="4114"/>
        <v>0</v>
      </c>
      <c r="P1481" s="12" t="str">
        <f t="shared" ref="P1481:Q1481" si="4136">P1480</f>
        <v>(Select Language)</v>
      </c>
      <c r="Q1481" s="12" t="str">
        <f t="shared" si="4136"/>
        <v>(Select Usage)</v>
      </c>
      <c r="R1481" s="33">
        <f t="shared" si="4115"/>
        <v>0</v>
      </c>
      <c r="S1481" s="33">
        <f t="shared" si="4116"/>
        <v>0</v>
      </c>
      <c r="T1481" s="33">
        <f t="shared" si="4117"/>
        <v>0</v>
      </c>
      <c r="U1481" s="33">
        <f t="shared" si="4118"/>
        <v>0</v>
      </c>
      <c r="V1481" s="33">
        <f t="shared" si="4119"/>
        <v>0</v>
      </c>
      <c r="W1481" s="33">
        <f t="shared" si="4120"/>
        <v>0</v>
      </c>
      <c r="X1481" s="33">
        <f t="shared" si="4121"/>
        <v>0</v>
      </c>
      <c r="Y1481" s="33">
        <f t="shared" si="4122"/>
        <v>0</v>
      </c>
      <c r="Z1481" s="33">
        <f t="shared" si="4123"/>
        <v>0</v>
      </c>
      <c r="AA1481" s="33">
        <f t="shared" si="4124"/>
        <v>0</v>
      </c>
      <c r="AB1481" s="33">
        <f t="shared" si="4125"/>
        <v>0</v>
      </c>
      <c r="AC1481" s="33">
        <f t="shared" si="4126"/>
        <v>0</v>
      </c>
      <c r="AD1481" s="26">
        <f t="shared" si="4127"/>
        <v>0</v>
      </c>
      <c r="AE1481" s="46" t="str">
        <f>IFERROR(IF(AE$3=VLOOKUP($E1481,Template!$AK$5:$AM$17,3,FALSE),$AD1481*$F1481,0),"0.00")</f>
        <v>0.00</v>
      </c>
      <c r="AF1481" s="46" t="str">
        <f>IFERROR(IF(AF$3=VLOOKUP($E1481,Template!$AK$5:$AM$17,3,FALSE),$AD1481*$F1481,0),"0.00")</f>
        <v>0.00</v>
      </c>
      <c r="AG1481" s="28">
        <f t="shared" si="4128"/>
        <v>0</v>
      </c>
      <c r="AH1481" s="13" t="s">
        <v>40</v>
      </c>
      <c r="AI1481" s="13" t="s">
        <v>41</v>
      </c>
      <c r="AK1481" s="14" t="s">
        <v>26</v>
      </c>
      <c r="AL1481" s="15">
        <v>0.15</v>
      </c>
      <c r="AM1481" s="16" t="s">
        <v>2</v>
      </c>
    </row>
    <row r="1482" spans="1:39" s="3" customFormat="1" ht="13.8" x14ac:dyDescent="0.25">
      <c r="A1482" s="7" t="str">
        <f t="shared" ref="A1482:C1482" si="4137">A1481</f>
        <v>(Enter Broadcasting Company Name)</v>
      </c>
      <c r="B1482" s="7" t="str">
        <f t="shared" si="4137"/>
        <v>(Enter Call Letters)</v>
      </c>
      <c r="C1482" s="8" t="str">
        <f t="shared" si="4137"/>
        <v>(Select AM/FM)</v>
      </c>
      <c r="D1482" s="30"/>
      <c r="E1482" s="8" t="str">
        <f t="shared" si="4130"/>
        <v>(Select Station Province)</v>
      </c>
      <c r="F1482" s="9" t="str">
        <f>IFERROR(VLOOKUP(E1482,Template!$AK$5:$AL$17,2,FALSE),"")</f>
        <v/>
      </c>
      <c r="G1482" s="42" t="s">
        <v>11</v>
      </c>
      <c r="H1482" s="42" t="s">
        <v>13</v>
      </c>
      <c r="I1482" s="32" t="s">
        <v>65</v>
      </c>
      <c r="J1482" s="32" t="s">
        <v>66</v>
      </c>
      <c r="K1482" s="33">
        <f t="shared" si="4112"/>
        <v>0</v>
      </c>
      <c r="L1482" s="33">
        <f t="shared" si="4113"/>
        <v>0</v>
      </c>
      <c r="M1482" s="34">
        <f t="shared" si="4111"/>
        <v>0</v>
      </c>
      <c r="N1482" s="34">
        <f t="shared" si="4131"/>
        <v>0</v>
      </c>
      <c r="O1482" s="34">
        <f t="shared" si="4114"/>
        <v>0</v>
      </c>
      <c r="P1482" s="12" t="str">
        <f t="shared" ref="P1482:Q1482" si="4138">P1481</f>
        <v>(Select Language)</v>
      </c>
      <c r="Q1482" s="12" t="str">
        <f t="shared" si="4138"/>
        <v>(Select Usage)</v>
      </c>
      <c r="R1482" s="33">
        <f t="shared" si="4115"/>
        <v>0</v>
      </c>
      <c r="S1482" s="33">
        <f t="shared" si="4116"/>
        <v>0</v>
      </c>
      <c r="T1482" s="33">
        <f t="shared" si="4117"/>
        <v>0</v>
      </c>
      <c r="U1482" s="33">
        <f t="shared" si="4118"/>
        <v>0</v>
      </c>
      <c r="V1482" s="33">
        <f t="shared" si="4119"/>
        <v>0</v>
      </c>
      <c r="W1482" s="33">
        <f t="shared" si="4120"/>
        <v>0</v>
      </c>
      <c r="X1482" s="33">
        <f t="shared" si="4121"/>
        <v>0</v>
      </c>
      <c r="Y1482" s="33">
        <f t="shared" si="4122"/>
        <v>0</v>
      </c>
      <c r="Z1482" s="33">
        <f t="shared" si="4123"/>
        <v>0</v>
      </c>
      <c r="AA1482" s="33">
        <f t="shared" si="4124"/>
        <v>0</v>
      </c>
      <c r="AB1482" s="33">
        <f t="shared" si="4125"/>
        <v>0</v>
      </c>
      <c r="AC1482" s="33">
        <f t="shared" si="4126"/>
        <v>0</v>
      </c>
      <c r="AD1482" s="26">
        <f t="shared" si="4127"/>
        <v>0</v>
      </c>
      <c r="AE1482" s="46" t="str">
        <f>IFERROR(IF(AE$3=VLOOKUP($E1482,Template!$AK$5:$AM$17,3,FALSE),$AD1482*$F1482,0),"0.00")</f>
        <v>0.00</v>
      </c>
      <c r="AF1482" s="46" t="str">
        <f>IFERROR(IF(AF$3=VLOOKUP($E1482,Template!$AK$5:$AM$17,3,FALSE),$AD1482*$F1482,0),"0.00")</f>
        <v>0.00</v>
      </c>
      <c r="AG1482" s="28">
        <f t="shared" si="4128"/>
        <v>0</v>
      </c>
      <c r="AH1482" s="13" t="s">
        <v>40</v>
      </c>
      <c r="AI1482" s="13" t="s">
        <v>41</v>
      </c>
      <c r="AK1482" s="14" t="s">
        <v>27</v>
      </c>
      <c r="AL1482" s="15">
        <v>0.15</v>
      </c>
      <c r="AM1482" s="16" t="s">
        <v>2</v>
      </c>
    </row>
    <row r="1483" spans="1:39" s="3" customFormat="1" ht="13.8" x14ac:dyDescent="0.25">
      <c r="A1483" s="7" t="str">
        <f t="shared" ref="A1483:C1483" si="4139">A1482</f>
        <v>(Enter Broadcasting Company Name)</v>
      </c>
      <c r="B1483" s="7" t="str">
        <f t="shared" si="4139"/>
        <v>(Enter Call Letters)</v>
      </c>
      <c r="C1483" s="8" t="str">
        <f t="shared" si="4139"/>
        <v>(Select AM/FM)</v>
      </c>
      <c r="D1483" s="30"/>
      <c r="E1483" s="8" t="str">
        <f t="shared" si="4130"/>
        <v>(Select Station Province)</v>
      </c>
      <c r="F1483" s="9" t="str">
        <f>IFERROR(VLOOKUP(E1483,Template!$AK$5:$AL$17,2,FALSE),"")</f>
        <v/>
      </c>
      <c r="G1483" s="42" t="s">
        <v>12</v>
      </c>
      <c r="H1483" s="42" t="s">
        <v>15</v>
      </c>
      <c r="I1483" s="32" t="s">
        <v>65</v>
      </c>
      <c r="J1483" s="32" t="s">
        <v>66</v>
      </c>
      <c r="K1483" s="33">
        <f t="shared" si="4112"/>
        <v>0</v>
      </c>
      <c r="L1483" s="33">
        <f t="shared" si="4113"/>
        <v>0</v>
      </c>
      <c r="M1483" s="34">
        <f t="shared" si="4111"/>
        <v>0</v>
      </c>
      <c r="N1483" s="34">
        <f t="shared" si="4131"/>
        <v>0</v>
      </c>
      <c r="O1483" s="34">
        <f t="shared" si="4114"/>
        <v>0</v>
      </c>
      <c r="P1483" s="12" t="str">
        <f t="shared" ref="P1483:Q1483" si="4140">P1482</f>
        <v>(Select Language)</v>
      </c>
      <c r="Q1483" s="12" t="str">
        <f t="shared" si="4140"/>
        <v>(Select Usage)</v>
      </c>
      <c r="R1483" s="33">
        <f t="shared" si="4115"/>
        <v>0</v>
      </c>
      <c r="S1483" s="33">
        <f t="shared" si="4116"/>
        <v>0</v>
      </c>
      <c r="T1483" s="33">
        <f t="shared" si="4117"/>
        <v>0</v>
      </c>
      <c r="U1483" s="33">
        <f t="shared" si="4118"/>
        <v>0</v>
      </c>
      <c r="V1483" s="33">
        <f t="shared" si="4119"/>
        <v>0</v>
      </c>
      <c r="W1483" s="33">
        <f t="shared" si="4120"/>
        <v>0</v>
      </c>
      <c r="X1483" s="33">
        <f t="shared" si="4121"/>
        <v>0</v>
      </c>
      <c r="Y1483" s="33">
        <f t="shared" si="4122"/>
        <v>0</v>
      </c>
      <c r="Z1483" s="33">
        <f t="shared" si="4123"/>
        <v>0</v>
      </c>
      <c r="AA1483" s="33">
        <f t="shared" si="4124"/>
        <v>0</v>
      </c>
      <c r="AB1483" s="33">
        <f t="shared" si="4125"/>
        <v>0</v>
      </c>
      <c r="AC1483" s="33">
        <f t="shared" si="4126"/>
        <v>0</v>
      </c>
      <c r="AD1483" s="26">
        <f>SUM(R1483:AC1483)</f>
        <v>0</v>
      </c>
      <c r="AE1483" s="46" t="str">
        <f>IFERROR(IF(AE$3=VLOOKUP($E1483,Template!$AK$5:$AM$17,3,FALSE),$AD1483*$F1483,0),"0.00")</f>
        <v>0.00</v>
      </c>
      <c r="AF1483" s="46" t="str">
        <f>IFERROR(IF(AF$3=VLOOKUP($E1483,Template!$AK$5:$AM$17,3,FALSE),$AD1483*$F1483,0),"0.00")</f>
        <v>0.00</v>
      </c>
      <c r="AG1483" s="28">
        <f t="shared" si="4128"/>
        <v>0</v>
      </c>
      <c r="AH1483" s="13" t="s">
        <v>40</v>
      </c>
      <c r="AI1483" s="13" t="s">
        <v>41</v>
      </c>
      <c r="AK1483" s="14" t="s">
        <v>28</v>
      </c>
      <c r="AL1483" s="15">
        <v>0.05</v>
      </c>
      <c r="AM1483" s="16" t="s">
        <v>3</v>
      </c>
    </row>
    <row r="1484" spans="1:39" s="3" customFormat="1" ht="13.8" x14ac:dyDescent="0.25">
      <c r="A1484" s="7" t="str">
        <f t="shared" ref="A1484:C1484" si="4141">A1483</f>
        <v>(Enter Broadcasting Company Name)</v>
      </c>
      <c r="B1484" s="7" t="str">
        <f t="shared" si="4141"/>
        <v>(Enter Call Letters)</v>
      </c>
      <c r="C1484" s="8" t="str">
        <f t="shared" si="4141"/>
        <v>(Select AM/FM)</v>
      </c>
      <c r="D1484" s="30"/>
      <c r="E1484" s="8" t="str">
        <f t="shared" si="4130"/>
        <v>(Select Station Province)</v>
      </c>
      <c r="F1484" s="9" t="str">
        <f>IFERROR(VLOOKUP(E1484,Template!$AK$5:$AL$17,2,FALSE),"")</f>
        <v/>
      </c>
      <c r="G1484" s="42" t="s">
        <v>13</v>
      </c>
      <c r="H1484" s="42" t="s">
        <v>16</v>
      </c>
      <c r="I1484" s="32" t="s">
        <v>65</v>
      </c>
      <c r="J1484" s="32" t="s">
        <v>66</v>
      </c>
      <c r="K1484" s="33">
        <f t="shared" si="4112"/>
        <v>0</v>
      </c>
      <c r="L1484" s="33">
        <f t="shared" si="4113"/>
        <v>0</v>
      </c>
      <c r="M1484" s="34">
        <f t="shared" si="4111"/>
        <v>0</v>
      </c>
      <c r="N1484" s="34">
        <f t="shared" si="4131"/>
        <v>0</v>
      </c>
      <c r="O1484" s="34">
        <f t="shared" si="4114"/>
        <v>0</v>
      </c>
      <c r="P1484" s="12" t="str">
        <f t="shared" ref="P1484:Q1484" si="4142">P1483</f>
        <v>(Select Language)</v>
      </c>
      <c r="Q1484" s="12" t="str">
        <f t="shared" si="4142"/>
        <v>(Select Usage)</v>
      </c>
      <c r="R1484" s="33">
        <f t="shared" si="4115"/>
        <v>0</v>
      </c>
      <c r="S1484" s="33">
        <f t="shared" si="4116"/>
        <v>0</v>
      </c>
      <c r="T1484" s="33">
        <f t="shared" si="4117"/>
        <v>0</v>
      </c>
      <c r="U1484" s="33">
        <f t="shared" si="4118"/>
        <v>0</v>
      </c>
      <c r="V1484" s="33">
        <f t="shared" si="4119"/>
        <v>0</v>
      </c>
      <c r="W1484" s="33">
        <f t="shared" si="4120"/>
        <v>0</v>
      </c>
      <c r="X1484" s="33">
        <f t="shared" si="4121"/>
        <v>0</v>
      </c>
      <c r="Y1484" s="33">
        <f t="shared" si="4122"/>
        <v>0</v>
      </c>
      <c r="Z1484" s="33">
        <f t="shared" si="4123"/>
        <v>0</v>
      </c>
      <c r="AA1484" s="33">
        <f t="shared" si="4124"/>
        <v>0</v>
      </c>
      <c r="AB1484" s="33">
        <f t="shared" si="4125"/>
        <v>0</v>
      </c>
      <c r="AC1484" s="33">
        <f t="shared" si="4126"/>
        <v>0</v>
      </c>
      <c r="AD1484" s="26">
        <f t="shared" ref="AD1484:AD1486" si="4143">SUM(R1484:AC1484)</f>
        <v>0</v>
      </c>
      <c r="AE1484" s="46" t="str">
        <f>IFERROR(IF(AE$3=VLOOKUP($E1484,Template!$AK$5:$AM$17,3,FALSE),$AD1484*$F1484,0),"0.00")</f>
        <v>0.00</v>
      </c>
      <c r="AF1484" s="46" t="str">
        <f>IFERROR(IF(AF$3=VLOOKUP($E1484,Template!$AK$5:$AM$17,3,FALSE),$AD1484*$F1484,0),"0.00")</f>
        <v>0.00</v>
      </c>
      <c r="AG1484" s="28">
        <f t="shared" si="4128"/>
        <v>0</v>
      </c>
      <c r="AH1484" s="13" t="s">
        <v>40</v>
      </c>
      <c r="AI1484" s="13" t="s">
        <v>41</v>
      </c>
      <c r="AK1484" s="14" t="s">
        <v>70</v>
      </c>
      <c r="AL1484" s="15">
        <v>0.05</v>
      </c>
      <c r="AM1484" s="16" t="s">
        <v>3</v>
      </c>
    </row>
    <row r="1485" spans="1:39" s="3" customFormat="1" ht="13.8" x14ac:dyDescent="0.25">
      <c r="A1485" s="7" t="str">
        <f t="shared" ref="A1485:C1485" si="4144">A1484</f>
        <v>(Enter Broadcasting Company Name)</v>
      </c>
      <c r="B1485" s="7" t="str">
        <f t="shared" si="4144"/>
        <v>(Enter Call Letters)</v>
      </c>
      <c r="C1485" s="8" t="str">
        <f t="shared" si="4144"/>
        <v>(Select AM/FM)</v>
      </c>
      <c r="D1485" s="30"/>
      <c r="E1485" s="8" t="str">
        <f t="shared" si="4130"/>
        <v>(Select Station Province)</v>
      </c>
      <c r="F1485" s="9" t="str">
        <f>IFERROR(VLOOKUP(E1485,Template!$AK$5:$AL$17,2,FALSE),"")</f>
        <v/>
      </c>
      <c r="G1485" s="42" t="s">
        <v>15</v>
      </c>
      <c r="H1485" s="42" t="s">
        <v>17</v>
      </c>
      <c r="I1485" s="32" t="s">
        <v>65</v>
      </c>
      <c r="J1485" s="32" t="s">
        <v>66</v>
      </c>
      <c r="K1485" s="33">
        <f t="shared" si="4112"/>
        <v>0</v>
      </c>
      <c r="L1485" s="33">
        <f t="shared" si="4113"/>
        <v>0</v>
      </c>
      <c r="M1485" s="34">
        <f t="shared" si="4111"/>
        <v>0</v>
      </c>
      <c r="N1485" s="34">
        <f t="shared" si="4131"/>
        <v>0</v>
      </c>
      <c r="O1485" s="34">
        <f t="shared" si="4114"/>
        <v>0</v>
      </c>
      <c r="P1485" s="12" t="str">
        <f t="shared" ref="P1485:Q1485" si="4145">P1484</f>
        <v>(Select Language)</v>
      </c>
      <c r="Q1485" s="12" t="str">
        <f t="shared" si="4145"/>
        <v>(Select Usage)</v>
      </c>
      <c r="R1485" s="33">
        <f t="shared" si="4115"/>
        <v>0</v>
      </c>
      <c r="S1485" s="33">
        <f t="shared" si="4116"/>
        <v>0</v>
      </c>
      <c r="T1485" s="33">
        <f t="shared" si="4117"/>
        <v>0</v>
      </c>
      <c r="U1485" s="33">
        <f t="shared" si="4118"/>
        <v>0</v>
      </c>
      <c r="V1485" s="33">
        <f t="shared" si="4119"/>
        <v>0</v>
      </c>
      <c r="W1485" s="33">
        <f t="shared" si="4120"/>
        <v>0</v>
      </c>
      <c r="X1485" s="33">
        <f t="shared" si="4121"/>
        <v>0</v>
      </c>
      <c r="Y1485" s="33">
        <f t="shared" si="4122"/>
        <v>0</v>
      </c>
      <c r="Z1485" s="33">
        <f t="shared" si="4123"/>
        <v>0</v>
      </c>
      <c r="AA1485" s="33">
        <f t="shared" si="4124"/>
        <v>0</v>
      </c>
      <c r="AB1485" s="33">
        <f t="shared" si="4125"/>
        <v>0</v>
      </c>
      <c r="AC1485" s="33">
        <f t="shared" si="4126"/>
        <v>0</v>
      </c>
      <c r="AD1485" s="26">
        <f t="shared" si="4143"/>
        <v>0</v>
      </c>
      <c r="AE1485" s="46" t="str">
        <f>IFERROR(IF(AE$3=VLOOKUP($E1485,Template!$AK$5:$AM$17,3,FALSE),$AD1485*$F1485,0),"0.00")</f>
        <v>0.00</v>
      </c>
      <c r="AF1485" s="46" t="str">
        <f>IFERROR(IF(AF$3=VLOOKUP($E1485,Template!$AK$5:$AM$17,3,FALSE),$AD1485*$F1485,0),"0.00")</f>
        <v>0.00</v>
      </c>
      <c r="AG1485" s="28">
        <f t="shared" si="4128"/>
        <v>0</v>
      </c>
      <c r="AH1485" s="13" t="s">
        <v>40</v>
      </c>
      <c r="AI1485" s="13" t="s">
        <v>41</v>
      </c>
      <c r="AK1485" s="14" t="s">
        <v>20</v>
      </c>
      <c r="AL1485" s="15">
        <v>0.13</v>
      </c>
      <c r="AM1485" s="16" t="s">
        <v>2</v>
      </c>
    </row>
    <row r="1486" spans="1:39" s="3" customFormat="1" ht="13.8" x14ac:dyDescent="0.25">
      <c r="A1486" s="7" t="str">
        <f t="shared" ref="A1486:C1486" si="4146">A1485</f>
        <v>(Enter Broadcasting Company Name)</v>
      </c>
      <c r="B1486" s="7" t="str">
        <f t="shared" si="4146"/>
        <v>(Enter Call Letters)</v>
      </c>
      <c r="C1486" s="8" t="str">
        <f t="shared" si="4146"/>
        <v>(Select AM/FM)</v>
      </c>
      <c r="D1486" s="30"/>
      <c r="E1486" s="8" t="str">
        <f t="shared" si="4130"/>
        <v>(Select Station Province)</v>
      </c>
      <c r="F1486" s="9" t="str">
        <f>IFERROR(VLOOKUP(E1486,Template!$AK$5:$AL$17,2,FALSE),"")</f>
        <v/>
      </c>
      <c r="G1486" s="42" t="s">
        <v>16</v>
      </c>
      <c r="H1486" s="42" t="s">
        <v>18</v>
      </c>
      <c r="I1486" s="32" t="s">
        <v>65</v>
      </c>
      <c r="J1486" s="32" t="s">
        <v>66</v>
      </c>
      <c r="K1486" s="33">
        <f t="shared" si="4112"/>
        <v>0</v>
      </c>
      <c r="L1486" s="33">
        <f t="shared" si="4113"/>
        <v>0</v>
      </c>
      <c r="M1486" s="34">
        <f t="shared" si="4111"/>
        <v>0</v>
      </c>
      <c r="N1486" s="34">
        <f t="shared" si="4131"/>
        <v>0</v>
      </c>
      <c r="O1486" s="34">
        <f t="shared" si="4114"/>
        <v>0</v>
      </c>
      <c r="P1486" s="12" t="str">
        <f t="shared" ref="P1486:Q1486" si="4147">P1485</f>
        <v>(Select Language)</v>
      </c>
      <c r="Q1486" s="12" t="str">
        <f t="shared" si="4147"/>
        <v>(Select Usage)</v>
      </c>
      <c r="R1486" s="33">
        <f t="shared" si="4115"/>
        <v>0</v>
      </c>
      <c r="S1486" s="33">
        <f t="shared" si="4116"/>
        <v>0</v>
      </c>
      <c r="T1486" s="33">
        <f t="shared" si="4117"/>
        <v>0</v>
      </c>
      <c r="U1486" s="33">
        <f t="shared" si="4118"/>
        <v>0</v>
      </c>
      <c r="V1486" s="33">
        <f t="shared" si="4119"/>
        <v>0</v>
      </c>
      <c r="W1486" s="33">
        <f t="shared" si="4120"/>
        <v>0</v>
      </c>
      <c r="X1486" s="33">
        <f t="shared" si="4121"/>
        <v>0</v>
      </c>
      <c r="Y1486" s="33">
        <f t="shared" si="4122"/>
        <v>0</v>
      </c>
      <c r="Z1486" s="33">
        <f t="shared" si="4123"/>
        <v>0</v>
      </c>
      <c r="AA1486" s="33">
        <f t="shared" si="4124"/>
        <v>0</v>
      </c>
      <c r="AB1486" s="33">
        <f t="shared" si="4125"/>
        <v>0</v>
      </c>
      <c r="AC1486" s="33">
        <f t="shared" si="4126"/>
        <v>0</v>
      </c>
      <c r="AD1486" s="26">
        <f t="shared" si="4143"/>
        <v>0</v>
      </c>
      <c r="AE1486" s="46" t="str">
        <f>IFERROR(IF(AE$3=VLOOKUP($E1486,Template!$AK$5:$AM$17,3,FALSE),$AD1486*$F1486,0),"0.00")</f>
        <v>0.00</v>
      </c>
      <c r="AF1486" s="46" t="str">
        <f>IFERROR(IF(AF$3=VLOOKUP($E1486,Template!$AK$5:$AM$17,3,FALSE),$AD1486*$F1486,0),"0.00")</f>
        <v>0.00</v>
      </c>
      <c r="AG1486" s="28">
        <f t="shared" si="4128"/>
        <v>0</v>
      </c>
      <c r="AH1486" s="13" t="s">
        <v>40</v>
      </c>
      <c r="AI1486" s="13" t="s">
        <v>41</v>
      </c>
      <c r="AK1486" s="14" t="s">
        <v>69</v>
      </c>
      <c r="AL1486" s="15">
        <v>0.15</v>
      </c>
      <c r="AM1486" s="16" t="s">
        <v>2</v>
      </c>
    </row>
    <row r="1487" spans="1:39" s="3" customFormat="1" ht="13.8" x14ac:dyDescent="0.25">
      <c r="A1487" s="7" t="str">
        <f t="shared" ref="A1487:C1487" si="4148">A1486</f>
        <v>(Enter Broadcasting Company Name)</v>
      </c>
      <c r="B1487" s="7" t="str">
        <f t="shared" si="4148"/>
        <v>(Enter Call Letters)</v>
      </c>
      <c r="C1487" s="8" t="str">
        <f t="shared" si="4148"/>
        <v>(Select AM/FM)</v>
      </c>
      <c r="D1487" s="30"/>
      <c r="E1487" s="8" t="str">
        <f t="shared" si="4130"/>
        <v>(Select Station Province)</v>
      </c>
      <c r="F1487" s="9" t="str">
        <f>IFERROR(VLOOKUP(E1487,Template!$AK$5:$AL$17,2,FALSE),"")</f>
        <v/>
      </c>
      <c r="G1487" s="42" t="s">
        <v>17</v>
      </c>
      <c r="H1487" s="42" t="s">
        <v>7</v>
      </c>
      <c r="I1487" s="32" t="s">
        <v>65</v>
      </c>
      <c r="J1487" s="32" t="s">
        <v>66</v>
      </c>
      <c r="K1487" s="33">
        <f t="shared" si="4112"/>
        <v>0</v>
      </c>
      <c r="L1487" s="33">
        <f t="shared" si="4113"/>
        <v>0</v>
      </c>
      <c r="M1487" s="34">
        <f t="shared" si="4111"/>
        <v>0</v>
      </c>
      <c r="N1487" s="34">
        <f t="shared" si="4131"/>
        <v>0</v>
      </c>
      <c r="O1487" s="34">
        <f t="shared" si="4114"/>
        <v>0</v>
      </c>
      <c r="P1487" s="12" t="str">
        <f t="shared" ref="P1487:Q1487" si="4149">P1486</f>
        <v>(Select Language)</v>
      </c>
      <c r="Q1487" s="12" t="str">
        <f t="shared" si="4149"/>
        <v>(Select Usage)</v>
      </c>
      <c r="R1487" s="33">
        <f t="shared" si="4115"/>
        <v>0</v>
      </c>
      <c r="S1487" s="33">
        <f t="shared" si="4116"/>
        <v>0</v>
      </c>
      <c r="T1487" s="33">
        <f t="shared" si="4117"/>
        <v>0</v>
      </c>
      <c r="U1487" s="33">
        <f t="shared" si="4118"/>
        <v>0</v>
      </c>
      <c r="V1487" s="33">
        <f t="shared" si="4119"/>
        <v>0</v>
      </c>
      <c r="W1487" s="33">
        <f t="shared" si="4120"/>
        <v>0</v>
      </c>
      <c r="X1487" s="33">
        <f t="shared" si="4121"/>
        <v>0</v>
      </c>
      <c r="Y1487" s="33">
        <f t="shared" si="4122"/>
        <v>0</v>
      </c>
      <c r="Z1487" s="33">
        <f t="shared" si="4123"/>
        <v>0</v>
      </c>
      <c r="AA1487" s="33">
        <f t="shared" si="4124"/>
        <v>0</v>
      </c>
      <c r="AB1487" s="33">
        <f t="shared" si="4125"/>
        <v>0</v>
      </c>
      <c r="AC1487" s="33">
        <f t="shared" si="4126"/>
        <v>0</v>
      </c>
      <c r="AD1487" s="26">
        <f>SUM(R1487:AC1487)</f>
        <v>0</v>
      </c>
      <c r="AE1487" s="46" t="str">
        <f>IFERROR(IF(AE$3=VLOOKUP($E1487,Template!$AK$5:$AM$17,3,FALSE),$AD1487*$F1487,0),"0.00")</f>
        <v>0.00</v>
      </c>
      <c r="AF1487" s="46" t="str">
        <f>IFERROR(IF(AF$3=VLOOKUP($E1487,Template!$AK$5:$AM$17,3,FALSE),$AD1487*$F1487,0),"0.00")</f>
        <v>0.00</v>
      </c>
      <c r="AG1487" s="28">
        <f t="shared" si="4128"/>
        <v>0</v>
      </c>
      <c r="AH1487" s="13" t="s">
        <v>40</v>
      </c>
      <c r="AI1487" s="13" t="s">
        <v>41</v>
      </c>
      <c r="AK1487" s="14" t="s">
        <v>29</v>
      </c>
      <c r="AL1487" s="15">
        <v>0.05</v>
      </c>
      <c r="AM1487" s="16" t="s">
        <v>3</v>
      </c>
    </row>
    <row r="1488" spans="1:39" s="3" customFormat="1" ht="13.8" x14ac:dyDescent="0.25">
      <c r="A1488" s="7" t="str">
        <f t="shared" ref="A1488:C1488" si="4150">A1487</f>
        <v>(Enter Broadcasting Company Name)</v>
      </c>
      <c r="B1488" s="7" t="str">
        <f t="shared" si="4150"/>
        <v>(Enter Call Letters)</v>
      </c>
      <c r="C1488" s="8" t="str">
        <f t="shared" si="4150"/>
        <v>(Select AM/FM)</v>
      </c>
      <c r="D1488" s="30"/>
      <c r="E1488" s="8" t="str">
        <f t="shared" si="4130"/>
        <v>(Select Station Province)</v>
      </c>
      <c r="F1488" s="9" t="str">
        <f>IFERROR(VLOOKUP(E1488,Template!$AK$5:$AL$17,2,FALSE),"")</f>
        <v/>
      </c>
      <c r="G1488" s="42" t="s">
        <v>18</v>
      </c>
      <c r="H1488" s="43" t="s">
        <v>8</v>
      </c>
      <c r="I1488" s="32" t="s">
        <v>65</v>
      </c>
      <c r="J1488" s="32" t="s">
        <v>66</v>
      </c>
      <c r="K1488" s="33">
        <f t="shared" si="4112"/>
        <v>0</v>
      </c>
      <c r="L1488" s="33">
        <f t="shared" si="4113"/>
        <v>0</v>
      </c>
      <c r="M1488" s="34">
        <f t="shared" si="4111"/>
        <v>0</v>
      </c>
      <c r="N1488" s="34">
        <f t="shared" si="4131"/>
        <v>0</v>
      </c>
      <c r="O1488" s="34">
        <f t="shared" si="4114"/>
        <v>0</v>
      </c>
      <c r="P1488" s="12" t="str">
        <f t="shared" ref="P1488:Q1488" si="4151">P1487</f>
        <v>(Select Language)</v>
      </c>
      <c r="Q1488" s="12" t="str">
        <f t="shared" si="4151"/>
        <v>(Select Usage)</v>
      </c>
      <c r="R1488" s="33">
        <f t="shared" si="4115"/>
        <v>0</v>
      </c>
      <c r="S1488" s="33">
        <f t="shared" si="4116"/>
        <v>0</v>
      </c>
      <c r="T1488" s="33">
        <f t="shared" si="4117"/>
        <v>0</v>
      </c>
      <c r="U1488" s="33">
        <f t="shared" si="4118"/>
        <v>0</v>
      </c>
      <c r="V1488" s="33">
        <f t="shared" si="4119"/>
        <v>0</v>
      </c>
      <c r="W1488" s="33">
        <f t="shared" si="4120"/>
        <v>0</v>
      </c>
      <c r="X1488" s="33">
        <f t="shared" si="4121"/>
        <v>0</v>
      </c>
      <c r="Y1488" s="33">
        <f t="shared" si="4122"/>
        <v>0</v>
      </c>
      <c r="Z1488" s="33">
        <f t="shared" si="4123"/>
        <v>0</v>
      </c>
      <c r="AA1488" s="33">
        <f t="shared" si="4124"/>
        <v>0</v>
      </c>
      <c r="AB1488" s="33">
        <f t="shared" si="4125"/>
        <v>0</v>
      </c>
      <c r="AC1488" s="33">
        <f t="shared" si="4126"/>
        <v>0</v>
      </c>
      <c r="AD1488" s="26">
        <f t="shared" ref="AD1488" si="4152">SUM(R1488:AC1488)</f>
        <v>0</v>
      </c>
      <c r="AE1488" s="46" t="str">
        <f>IFERROR(IF(AE$3=VLOOKUP($E1488,Template!$AK$5:$AM$17,3,FALSE),$AD1488*$F1488,0),"0.00")</f>
        <v>0.00</v>
      </c>
      <c r="AF1488" s="46" t="str">
        <f>IFERROR(IF(AF$3=VLOOKUP($E1488,Template!$AK$5:$AM$17,3,FALSE),$AD1488*$F1488,0),"0.00")</f>
        <v>0.00</v>
      </c>
      <c r="AG1488" s="28">
        <f t="shared" si="4128"/>
        <v>0</v>
      </c>
      <c r="AH1488" s="13" t="s">
        <v>40</v>
      </c>
      <c r="AI1488" s="13" t="s">
        <v>41</v>
      </c>
      <c r="AK1488" s="14" t="s">
        <v>21</v>
      </c>
      <c r="AL1488" s="15">
        <v>0.05</v>
      </c>
      <c r="AM1488" s="16" t="s">
        <v>3</v>
      </c>
    </row>
    <row r="1489" spans="1:39" ht="13.8" x14ac:dyDescent="0.25">
      <c r="A1489" s="19" t="s">
        <v>4</v>
      </c>
      <c r="B1489" s="19"/>
      <c r="C1489" s="20"/>
      <c r="D1489" s="20"/>
      <c r="E1489" s="20"/>
      <c r="F1489" s="20"/>
      <c r="G1489" s="44"/>
      <c r="H1489" s="44"/>
      <c r="I1489" s="21">
        <f t="shared" ref="I1489:K1489" si="4153">SUM(I1477:I1488)</f>
        <v>0</v>
      </c>
      <c r="J1489" s="21">
        <f t="shared" si="4153"/>
        <v>0</v>
      </c>
      <c r="K1489" s="21">
        <f t="shared" si="4153"/>
        <v>0</v>
      </c>
      <c r="L1489" s="21">
        <f>L1488</f>
        <v>0</v>
      </c>
      <c r="M1489" s="21">
        <f>SUM(M1477:M1488)</f>
        <v>0</v>
      </c>
      <c r="N1489" s="21">
        <f t="shared" ref="N1489:O1489" si="4154">SUM(N1477:N1488)</f>
        <v>0</v>
      </c>
      <c r="O1489" s="21">
        <f t="shared" si="4154"/>
        <v>0</v>
      </c>
      <c r="P1489" s="21"/>
      <c r="Q1489" s="22"/>
      <c r="R1489" s="21">
        <f t="shared" ref="R1489:AI1489" si="4155">SUM(R1477:R1488)</f>
        <v>0</v>
      </c>
      <c r="S1489" s="21">
        <f t="shared" si="4155"/>
        <v>0</v>
      </c>
      <c r="T1489" s="21">
        <f t="shared" si="4155"/>
        <v>0</v>
      </c>
      <c r="U1489" s="21">
        <f t="shared" si="4155"/>
        <v>0</v>
      </c>
      <c r="V1489" s="21">
        <f t="shared" si="4155"/>
        <v>0</v>
      </c>
      <c r="W1489" s="21">
        <f t="shared" si="4155"/>
        <v>0</v>
      </c>
      <c r="X1489" s="21">
        <f t="shared" si="4155"/>
        <v>0</v>
      </c>
      <c r="Y1489" s="21">
        <f t="shared" si="4155"/>
        <v>0</v>
      </c>
      <c r="Z1489" s="21">
        <f t="shared" si="4155"/>
        <v>0</v>
      </c>
      <c r="AA1489" s="21">
        <f t="shared" si="4155"/>
        <v>0</v>
      </c>
      <c r="AB1489" s="21">
        <f t="shared" si="4155"/>
        <v>0</v>
      </c>
      <c r="AC1489" s="21">
        <f t="shared" si="4155"/>
        <v>0</v>
      </c>
      <c r="AD1489" s="27">
        <f t="shared" si="4155"/>
        <v>0</v>
      </c>
      <c r="AE1489" s="21">
        <f t="shared" si="4155"/>
        <v>0</v>
      </c>
      <c r="AF1489" s="21">
        <f t="shared" si="4155"/>
        <v>0</v>
      </c>
      <c r="AG1489" s="27">
        <f t="shared" si="4155"/>
        <v>0</v>
      </c>
      <c r="AH1489" s="21">
        <f t="shared" si="4155"/>
        <v>0</v>
      </c>
      <c r="AI1489" s="21">
        <f t="shared" si="4155"/>
        <v>0</v>
      </c>
      <c r="AK1489" s="14" t="s">
        <v>71</v>
      </c>
      <c r="AL1489" s="15">
        <v>0.05</v>
      </c>
      <c r="AM1489" s="16" t="s">
        <v>3</v>
      </c>
    </row>
    <row r="1490" spans="1:39" x14ac:dyDescent="0.25">
      <c r="A1490" s="2"/>
      <c r="G1490" s="2"/>
      <c r="H1490" s="2"/>
      <c r="O1490" s="2"/>
      <c r="P1490" s="2"/>
    </row>
    <row r="1491" spans="1:39" ht="42" customHeight="1" x14ac:dyDescent="0.25">
      <c r="A1491" s="223" t="s">
        <v>63</v>
      </c>
      <c r="B1491" s="223" t="s">
        <v>43</v>
      </c>
      <c r="C1491" s="224" t="s">
        <v>19</v>
      </c>
      <c r="D1491" s="226"/>
      <c r="E1491" s="223" t="s">
        <v>14</v>
      </c>
      <c r="F1491" s="223" t="s">
        <v>38</v>
      </c>
      <c r="G1491" s="223" t="s">
        <v>1</v>
      </c>
      <c r="H1491" s="223" t="s">
        <v>5</v>
      </c>
      <c r="I1491" s="225" t="s">
        <v>31</v>
      </c>
      <c r="J1491" s="225" t="s">
        <v>32</v>
      </c>
      <c r="K1491" s="225" t="s">
        <v>48</v>
      </c>
      <c r="L1491" s="225" t="s">
        <v>0</v>
      </c>
      <c r="M1491" s="4" t="s">
        <v>45</v>
      </c>
      <c r="N1491" s="4" t="s">
        <v>46</v>
      </c>
      <c r="O1491" s="4" t="s">
        <v>47</v>
      </c>
      <c r="P1491" s="225" t="s">
        <v>50</v>
      </c>
      <c r="Q1491" s="225" t="s">
        <v>33</v>
      </c>
      <c r="R1491" s="4" t="s">
        <v>51</v>
      </c>
      <c r="S1491" s="4" t="s">
        <v>52</v>
      </c>
      <c r="T1491" s="4" t="s">
        <v>53</v>
      </c>
      <c r="U1491" s="4" t="s">
        <v>54</v>
      </c>
      <c r="V1491" s="4" t="s">
        <v>55</v>
      </c>
      <c r="W1491" s="4" t="s">
        <v>56</v>
      </c>
      <c r="X1491" s="4" t="s">
        <v>57</v>
      </c>
      <c r="Y1491" s="4" t="s">
        <v>58</v>
      </c>
      <c r="Z1491" s="4" t="s">
        <v>59</v>
      </c>
      <c r="AA1491" s="4" t="s">
        <v>62</v>
      </c>
      <c r="AB1491" s="4" t="s">
        <v>60</v>
      </c>
      <c r="AC1491" s="4" t="s">
        <v>61</v>
      </c>
      <c r="AD1491" s="233" t="s">
        <v>34</v>
      </c>
      <c r="AE1491" s="231" t="s">
        <v>2</v>
      </c>
      <c r="AF1491" s="231" t="s">
        <v>3</v>
      </c>
      <c r="AG1491" s="233" t="s">
        <v>35</v>
      </c>
      <c r="AH1491" s="223" t="s">
        <v>36</v>
      </c>
      <c r="AI1491" s="223" t="s">
        <v>37</v>
      </c>
      <c r="AK1491" s="229" t="s">
        <v>30</v>
      </c>
      <c r="AL1491" s="229"/>
      <c r="AM1491" s="229"/>
    </row>
    <row r="1492" spans="1:39" s="6" customFormat="1" ht="35.25" customHeight="1" x14ac:dyDescent="0.3">
      <c r="A1492" s="224"/>
      <c r="B1492" s="224"/>
      <c r="C1492" s="224"/>
      <c r="D1492" s="227"/>
      <c r="E1492" s="223"/>
      <c r="F1492" s="223"/>
      <c r="G1492" s="223"/>
      <c r="H1492" s="223"/>
      <c r="I1492" s="230"/>
      <c r="J1492" s="230"/>
      <c r="K1492" s="230"/>
      <c r="L1492" s="230"/>
      <c r="M1492" s="5">
        <v>0</v>
      </c>
      <c r="N1492" s="5">
        <v>625000</v>
      </c>
      <c r="O1492" s="5">
        <v>1250000</v>
      </c>
      <c r="P1492" s="225"/>
      <c r="Q1492" s="225"/>
      <c r="R1492" s="29">
        <v>4.95E-4</v>
      </c>
      <c r="S1492" s="29">
        <v>9.5200000000000005E-4</v>
      </c>
      <c r="T1492" s="29">
        <v>1.5900000000000001E-3</v>
      </c>
      <c r="U1492" s="29">
        <v>1.1169999999999999E-3</v>
      </c>
      <c r="V1492" s="29">
        <v>2.189E-3</v>
      </c>
      <c r="W1492" s="29">
        <v>4.5430000000000002E-3</v>
      </c>
      <c r="X1492" s="29">
        <v>8.8199999999999997E-4</v>
      </c>
      <c r="Y1492" s="29">
        <v>1.6949999999999999E-3</v>
      </c>
      <c r="Z1492" s="29">
        <v>2.8319999999999999E-3</v>
      </c>
      <c r="AA1492" s="29">
        <v>1.9889999999999999E-3</v>
      </c>
      <c r="AB1492" s="29">
        <v>3.8999999999999998E-3</v>
      </c>
      <c r="AC1492" s="29">
        <v>8.0949999999999998E-3</v>
      </c>
      <c r="AD1492" s="233"/>
      <c r="AE1492" s="232"/>
      <c r="AF1492" s="232"/>
      <c r="AG1492" s="234"/>
      <c r="AH1492" s="223"/>
      <c r="AI1492" s="223"/>
      <c r="AK1492" s="229"/>
      <c r="AL1492" s="229"/>
      <c r="AM1492" s="229"/>
    </row>
    <row r="1493" spans="1:39" s="3" customFormat="1" ht="13.8" x14ac:dyDescent="0.25">
      <c r="A1493" s="7" t="s">
        <v>44</v>
      </c>
      <c r="B1493" s="7" t="s">
        <v>42</v>
      </c>
      <c r="C1493" s="8" t="s">
        <v>39</v>
      </c>
      <c r="D1493" s="30"/>
      <c r="E1493" s="8" t="s">
        <v>64</v>
      </c>
      <c r="F1493" s="9" t="str">
        <f>IFERROR(VLOOKUP(E1493,Template!$AK$5:$AL$17,2,FALSE),"")</f>
        <v/>
      </c>
      <c r="G1493" s="41" t="s">
        <v>7</v>
      </c>
      <c r="H1493" s="41" t="s">
        <v>6</v>
      </c>
      <c r="I1493" s="32" t="s">
        <v>65</v>
      </c>
      <c r="J1493" s="32" t="s">
        <v>66</v>
      </c>
      <c r="K1493" s="33">
        <f>IFERROR(I1493+J1493,0)</f>
        <v>0</v>
      </c>
      <c r="L1493" s="33">
        <f>IFERROR(K1493,"")</f>
        <v>0</v>
      </c>
      <c r="M1493" s="34">
        <f t="shared" ref="M1493:M1504" si="4156">IF(L1493&lt;=$N$4,K1493,IF(L1492&gt;$N$4,0,$N$4-L1492))</f>
        <v>0</v>
      </c>
      <c r="N1493" s="34">
        <f>IF(AND(L1493&gt;$N$4,L1493&lt;=$O$4),K1493-M1493,IF(AND(L1492&gt;$N$4,L1492&lt;=$O$4),$O$4-L1492,IF(L1492&gt;$O$4,0,IF(L1493&lt;$N$4,0,MIN(L1493-$N$4,$N$4)))))</f>
        <v>0</v>
      </c>
      <c r="O1493" s="34">
        <f>IF(L1493&gt;$O$4,K1493-M1493-N1493,0)</f>
        <v>0</v>
      </c>
      <c r="P1493" s="12" t="s">
        <v>94</v>
      </c>
      <c r="Q1493" s="12" t="s">
        <v>68</v>
      </c>
      <c r="R1493" s="33">
        <f>IF(AND($Q1493="LOW",$P1493="French"),M1493*R$4,0)</f>
        <v>0</v>
      </c>
      <c r="S1493" s="33">
        <f>IF(AND($Q1493="LOW",$P1493="French"),N1493*S$4,0)</f>
        <v>0</v>
      </c>
      <c r="T1493" s="33">
        <f>IF(AND($Q1493="LOW",$P1493="French"),O1493*T$4,0)</f>
        <v>0</v>
      </c>
      <c r="U1493" s="33">
        <f>IF(AND($Q1493="HIGH",$P1493="French"),M1493*U$4,0)</f>
        <v>0</v>
      </c>
      <c r="V1493" s="33">
        <f>IF(AND($Q1493="HIGH",$P1493="French"),N1493*V$4,0)</f>
        <v>0</v>
      </c>
      <c r="W1493" s="33">
        <f>IF(AND($Q1493="HIGH",$P1493="French"),O1493*W$4,0)</f>
        <v>0</v>
      </c>
      <c r="X1493" s="33">
        <f>IF(AND($Q1493="LOW",$P1493="English"),M1493*X$4,0)</f>
        <v>0</v>
      </c>
      <c r="Y1493" s="33">
        <f>IF(AND($Q1493="LOW",$P1493="English"),N1493*Y$4,0)</f>
        <v>0</v>
      </c>
      <c r="Z1493" s="33">
        <f>IF(AND($Q1493="LOW",$P1493="English"),O1493*Z$4,0)</f>
        <v>0</v>
      </c>
      <c r="AA1493" s="33">
        <f>IF(AND($Q1493="HIGH",$P1493="English"),M1493*AA$4,0)</f>
        <v>0</v>
      </c>
      <c r="AB1493" s="33">
        <f>IF(AND($Q1493="HIGH",$P1493="English"),N1493*AB$4,0)</f>
        <v>0</v>
      </c>
      <c r="AC1493" s="33">
        <f>IF(AND($Q1493="HIGH",$P1493="English"),O1493*AC$4,0)</f>
        <v>0</v>
      </c>
      <c r="AD1493" s="26">
        <f>SUM(R1493:AC1493)</f>
        <v>0</v>
      </c>
      <c r="AE1493" s="46" t="str">
        <f>IFERROR(IF(AE$3=VLOOKUP($E1493,Template!$AK$5:$AM$17,3,FALSE),$AD1493*$F1493,0),"0.00")</f>
        <v>0.00</v>
      </c>
      <c r="AF1493" s="46" t="str">
        <f>IFERROR(IF(AF$3=VLOOKUP($E1493,Template!$AK$5:$AM$17,3,FALSE),$AD1493*$F1493,0),"0.00")</f>
        <v>0.00</v>
      </c>
      <c r="AG1493" s="28">
        <f>SUM(AD1493:AF1493)</f>
        <v>0</v>
      </c>
      <c r="AH1493" s="13" t="s">
        <v>40</v>
      </c>
      <c r="AI1493" s="13" t="s">
        <v>41</v>
      </c>
      <c r="AK1493" s="14" t="s">
        <v>25</v>
      </c>
      <c r="AL1493" s="15">
        <v>0.05</v>
      </c>
      <c r="AM1493" s="16" t="s">
        <v>3</v>
      </c>
    </row>
    <row r="1494" spans="1:39" s="3" customFormat="1" ht="13.8" x14ac:dyDescent="0.25">
      <c r="A1494" s="7" t="str">
        <f>A1493</f>
        <v>(Enter Broadcasting Company Name)</v>
      </c>
      <c r="B1494" s="7" t="str">
        <f>B1493</f>
        <v>(Enter Call Letters)</v>
      </c>
      <c r="C1494" s="8" t="str">
        <f>C1493</f>
        <v>(Select AM/FM)</v>
      </c>
      <c r="D1494" s="30"/>
      <c r="E1494" s="8" t="str">
        <f>E1493</f>
        <v>(Select Station Province)</v>
      </c>
      <c r="F1494" s="9" t="str">
        <f>IFERROR(VLOOKUP(E1494,Template!$AK$5:$AL$17,2,FALSE),"")</f>
        <v/>
      </c>
      <c r="G1494" s="42" t="s">
        <v>8</v>
      </c>
      <c r="H1494" s="42" t="s">
        <v>9</v>
      </c>
      <c r="I1494" s="32" t="s">
        <v>65</v>
      </c>
      <c r="J1494" s="32" t="s">
        <v>66</v>
      </c>
      <c r="K1494" s="33">
        <f t="shared" ref="K1494:K1504" si="4157">IFERROR(I1494+J1494,0)</f>
        <v>0</v>
      </c>
      <c r="L1494" s="33">
        <f t="shared" ref="L1494:L1504" si="4158">IFERROR(L1493+K1494,"")</f>
        <v>0</v>
      </c>
      <c r="M1494" s="34">
        <f t="shared" si="4156"/>
        <v>0</v>
      </c>
      <c r="N1494" s="34">
        <f>IF(AND(L1494&gt;$N$4,L1494&lt;=$O$4),K1494-M1494,IF(AND(L1493&gt;$N$4,L1493&lt;=$O$4),$O$4-L1493,IF(L1493&gt;$O$4,0,IF(L1494&lt;$N$4,0,MIN(L1494-$N$4,$N$4)))))</f>
        <v>0</v>
      </c>
      <c r="O1494" s="34">
        <f t="shared" ref="O1494:O1504" si="4159">IF(L1494&gt;$O$4,K1494-M1494-N1494,0)</f>
        <v>0</v>
      </c>
      <c r="P1494" s="12" t="str">
        <f>P1493</f>
        <v>(Select Language)</v>
      </c>
      <c r="Q1494" s="12" t="str">
        <f>Q1493</f>
        <v>(Select Usage)</v>
      </c>
      <c r="R1494" s="33">
        <f t="shared" ref="R1494:R1504" si="4160">IF(AND($Q1494="LOW",$P1494="French"),M1494*R$4,0)</f>
        <v>0</v>
      </c>
      <c r="S1494" s="33">
        <f t="shared" ref="S1494:S1504" si="4161">IF(AND($Q1494="LOW",$P1494="French"),N1494*S$4,0)</f>
        <v>0</v>
      </c>
      <c r="T1494" s="33">
        <f t="shared" ref="T1494:T1504" si="4162">IF(AND($Q1494="LOW",$P1494="French"),O1494*T$4,0)</f>
        <v>0</v>
      </c>
      <c r="U1494" s="33">
        <f t="shared" ref="U1494:U1504" si="4163">IF(AND($Q1494="HIGH",$P1494="French"),M1494*U$4,0)</f>
        <v>0</v>
      </c>
      <c r="V1494" s="33">
        <f t="shared" ref="V1494:V1504" si="4164">IF(AND($Q1494="HIGH",$P1494="French"),N1494*V$4,0)</f>
        <v>0</v>
      </c>
      <c r="W1494" s="33">
        <f t="shared" ref="W1494:W1504" si="4165">IF(AND($Q1494="HIGH",$P1494="French"),O1494*W$4,0)</f>
        <v>0</v>
      </c>
      <c r="X1494" s="33">
        <f t="shared" ref="X1494:X1504" si="4166">IF(AND($Q1494="LOW",$P1494="English"),M1494*X$4,0)</f>
        <v>0</v>
      </c>
      <c r="Y1494" s="33">
        <f t="shared" ref="Y1494:Y1504" si="4167">IF(AND($Q1494="LOW",$P1494="English"),N1494*Y$4,0)</f>
        <v>0</v>
      </c>
      <c r="Z1494" s="33">
        <f t="shared" ref="Z1494:Z1504" si="4168">IF(AND($Q1494="LOW",$P1494="English"),O1494*Z$4,0)</f>
        <v>0</v>
      </c>
      <c r="AA1494" s="33">
        <f t="shared" ref="AA1494:AA1504" si="4169">IF(AND($Q1494="HIGH",$P1494="English"),M1494*AA$4,0)</f>
        <v>0</v>
      </c>
      <c r="AB1494" s="33">
        <f t="shared" ref="AB1494:AB1504" si="4170">IF(AND($Q1494="HIGH",$P1494="English"),N1494*AB$4,0)</f>
        <v>0</v>
      </c>
      <c r="AC1494" s="33">
        <f t="shared" ref="AC1494:AC1504" si="4171">IF(AND($Q1494="HIGH",$P1494="English"),O1494*AC$4,0)</f>
        <v>0</v>
      </c>
      <c r="AD1494" s="26">
        <f t="shared" ref="AD1494:AD1498" si="4172">SUM(R1494:AC1494)</f>
        <v>0</v>
      </c>
      <c r="AE1494" s="46" t="str">
        <f>IFERROR(IF(AE$3=VLOOKUP($E1494,Template!$AK$5:$AM$17,3,FALSE),$AD1494*$F1494,0),"0.00")</f>
        <v>0.00</v>
      </c>
      <c r="AF1494" s="46" t="str">
        <f>IFERROR(IF(AF$3=VLOOKUP($E1494,Template!$AK$5:$AM$17,3,FALSE),$AD1494*$F1494,0),"0.00")</f>
        <v>0.00</v>
      </c>
      <c r="AG1494" s="28">
        <f t="shared" ref="AG1494:AG1504" si="4173">SUM(AD1494:AF1494)</f>
        <v>0</v>
      </c>
      <c r="AH1494" s="13" t="s">
        <v>40</v>
      </c>
      <c r="AI1494" s="13" t="s">
        <v>41</v>
      </c>
      <c r="AK1494" s="14" t="s">
        <v>23</v>
      </c>
      <c r="AL1494" s="15">
        <v>0.05</v>
      </c>
      <c r="AM1494" s="16" t="s">
        <v>3</v>
      </c>
    </row>
    <row r="1495" spans="1:39" s="3" customFormat="1" ht="13.8" x14ac:dyDescent="0.25">
      <c r="A1495" s="7" t="str">
        <f t="shared" ref="A1495:C1495" si="4174">A1494</f>
        <v>(Enter Broadcasting Company Name)</v>
      </c>
      <c r="B1495" s="7" t="str">
        <f t="shared" si="4174"/>
        <v>(Enter Call Letters)</v>
      </c>
      <c r="C1495" s="8" t="str">
        <f t="shared" si="4174"/>
        <v>(Select AM/FM)</v>
      </c>
      <c r="D1495" s="30"/>
      <c r="E1495" s="8" t="str">
        <f t="shared" ref="E1495:E1504" si="4175">E1494</f>
        <v>(Select Station Province)</v>
      </c>
      <c r="F1495" s="9" t="str">
        <f>IFERROR(VLOOKUP(E1495,Template!$AK$5:$AL$17,2,FALSE),"")</f>
        <v/>
      </c>
      <c r="G1495" s="42" t="s">
        <v>6</v>
      </c>
      <c r="H1495" s="42" t="s">
        <v>10</v>
      </c>
      <c r="I1495" s="32" t="s">
        <v>65</v>
      </c>
      <c r="J1495" s="32" t="s">
        <v>66</v>
      </c>
      <c r="K1495" s="33">
        <f t="shared" si="4157"/>
        <v>0</v>
      </c>
      <c r="L1495" s="33">
        <f t="shared" si="4158"/>
        <v>0</v>
      </c>
      <c r="M1495" s="34">
        <f t="shared" si="4156"/>
        <v>0</v>
      </c>
      <c r="N1495" s="34">
        <f t="shared" ref="N1495:N1504" si="4176">IF(AND(L1495&gt;$N$4,L1495&lt;=$O$4),K1495-M1495,IF(AND(L1494&gt;$N$4,L1494&lt;=$O$4),$O$4-L1494,IF(L1494&gt;$O$4,0,IF(L1495&lt;$N$4,0,MIN(L1495-$N$4,$N$4)))))</f>
        <v>0</v>
      </c>
      <c r="O1495" s="34">
        <f t="shared" si="4159"/>
        <v>0</v>
      </c>
      <c r="P1495" s="12" t="str">
        <f t="shared" ref="P1495:Q1495" si="4177">P1494</f>
        <v>(Select Language)</v>
      </c>
      <c r="Q1495" s="12" t="str">
        <f t="shared" si="4177"/>
        <v>(Select Usage)</v>
      </c>
      <c r="R1495" s="33">
        <f t="shared" si="4160"/>
        <v>0</v>
      </c>
      <c r="S1495" s="33">
        <f t="shared" si="4161"/>
        <v>0</v>
      </c>
      <c r="T1495" s="33">
        <f t="shared" si="4162"/>
        <v>0</v>
      </c>
      <c r="U1495" s="33">
        <f t="shared" si="4163"/>
        <v>0</v>
      </c>
      <c r="V1495" s="33">
        <f t="shared" si="4164"/>
        <v>0</v>
      </c>
      <c r="W1495" s="33">
        <f t="shared" si="4165"/>
        <v>0</v>
      </c>
      <c r="X1495" s="33">
        <f t="shared" si="4166"/>
        <v>0</v>
      </c>
      <c r="Y1495" s="33">
        <f t="shared" si="4167"/>
        <v>0</v>
      </c>
      <c r="Z1495" s="33">
        <f t="shared" si="4168"/>
        <v>0</v>
      </c>
      <c r="AA1495" s="33">
        <f t="shared" si="4169"/>
        <v>0</v>
      </c>
      <c r="AB1495" s="33">
        <f t="shared" si="4170"/>
        <v>0</v>
      </c>
      <c r="AC1495" s="33">
        <f t="shared" si="4171"/>
        <v>0</v>
      </c>
      <c r="AD1495" s="26">
        <f t="shared" si="4172"/>
        <v>0</v>
      </c>
      <c r="AE1495" s="46" t="str">
        <f>IFERROR(IF(AE$3=VLOOKUP($E1495,Template!$AK$5:$AM$17,3,FALSE),$AD1495*$F1495,0),"0.00")</f>
        <v>0.00</v>
      </c>
      <c r="AF1495" s="46" t="str">
        <f>IFERROR(IF(AF$3=VLOOKUP($E1495,Template!$AK$5:$AM$17,3,FALSE),$AD1495*$F1495,0),"0.00")</f>
        <v>0.00</v>
      </c>
      <c r="AG1495" s="28">
        <f t="shared" si="4173"/>
        <v>0</v>
      </c>
      <c r="AH1495" s="13" t="s">
        <v>40</v>
      </c>
      <c r="AI1495" s="13" t="s">
        <v>41</v>
      </c>
      <c r="AK1495" s="14" t="s">
        <v>24</v>
      </c>
      <c r="AL1495" s="15">
        <v>0.05</v>
      </c>
      <c r="AM1495" s="16" t="s">
        <v>3</v>
      </c>
    </row>
    <row r="1496" spans="1:39" s="3" customFormat="1" ht="13.8" x14ac:dyDescent="0.25">
      <c r="A1496" s="7" t="str">
        <f t="shared" ref="A1496:C1496" si="4178">A1495</f>
        <v>(Enter Broadcasting Company Name)</v>
      </c>
      <c r="B1496" s="7" t="str">
        <f t="shared" si="4178"/>
        <v>(Enter Call Letters)</v>
      </c>
      <c r="C1496" s="8" t="str">
        <f t="shared" si="4178"/>
        <v>(Select AM/FM)</v>
      </c>
      <c r="D1496" s="30"/>
      <c r="E1496" s="8" t="str">
        <f t="shared" si="4175"/>
        <v>(Select Station Province)</v>
      </c>
      <c r="F1496" s="9" t="str">
        <f>IFERROR(VLOOKUP(E1496,Template!$AK$5:$AL$17,2,FALSE),"")</f>
        <v/>
      </c>
      <c r="G1496" s="42" t="s">
        <v>9</v>
      </c>
      <c r="H1496" s="42" t="s">
        <v>11</v>
      </c>
      <c r="I1496" s="32" t="s">
        <v>65</v>
      </c>
      <c r="J1496" s="32" t="s">
        <v>66</v>
      </c>
      <c r="K1496" s="33">
        <f t="shared" si="4157"/>
        <v>0</v>
      </c>
      <c r="L1496" s="33">
        <f t="shared" si="4158"/>
        <v>0</v>
      </c>
      <c r="M1496" s="34">
        <f t="shared" si="4156"/>
        <v>0</v>
      </c>
      <c r="N1496" s="34">
        <f t="shared" si="4176"/>
        <v>0</v>
      </c>
      <c r="O1496" s="34">
        <f t="shared" si="4159"/>
        <v>0</v>
      </c>
      <c r="P1496" s="12" t="str">
        <f t="shared" ref="P1496:Q1496" si="4179">P1495</f>
        <v>(Select Language)</v>
      </c>
      <c r="Q1496" s="12" t="str">
        <f t="shared" si="4179"/>
        <v>(Select Usage)</v>
      </c>
      <c r="R1496" s="33">
        <f t="shared" si="4160"/>
        <v>0</v>
      </c>
      <c r="S1496" s="33">
        <f t="shared" si="4161"/>
        <v>0</v>
      </c>
      <c r="T1496" s="33">
        <f t="shared" si="4162"/>
        <v>0</v>
      </c>
      <c r="U1496" s="33">
        <f t="shared" si="4163"/>
        <v>0</v>
      </c>
      <c r="V1496" s="33">
        <f t="shared" si="4164"/>
        <v>0</v>
      </c>
      <c r="W1496" s="33">
        <f t="shared" si="4165"/>
        <v>0</v>
      </c>
      <c r="X1496" s="33">
        <f t="shared" si="4166"/>
        <v>0</v>
      </c>
      <c r="Y1496" s="33">
        <f t="shared" si="4167"/>
        <v>0</v>
      </c>
      <c r="Z1496" s="33">
        <f t="shared" si="4168"/>
        <v>0</v>
      </c>
      <c r="AA1496" s="33">
        <f t="shared" si="4169"/>
        <v>0</v>
      </c>
      <c r="AB1496" s="33">
        <f t="shared" si="4170"/>
        <v>0</v>
      </c>
      <c r="AC1496" s="33">
        <f t="shared" si="4171"/>
        <v>0</v>
      </c>
      <c r="AD1496" s="26">
        <f t="shared" si="4172"/>
        <v>0</v>
      </c>
      <c r="AE1496" s="46" t="str">
        <f>IFERROR(IF(AE$3=VLOOKUP($E1496,Template!$AK$5:$AM$17,3,FALSE),$AD1496*$F1496,0),"0.00")</f>
        <v>0.00</v>
      </c>
      <c r="AF1496" s="46" t="str">
        <f>IFERROR(IF(AF$3=VLOOKUP($E1496,Template!$AK$5:$AM$17,3,FALSE),$AD1496*$F1496,0),"0.00")</f>
        <v>0.00</v>
      </c>
      <c r="AG1496" s="28">
        <f t="shared" si="4173"/>
        <v>0</v>
      </c>
      <c r="AH1496" s="13" t="s">
        <v>40</v>
      </c>
      <c r="AI1496" s="13" t="s">
        <v>41</v>
      </c>
      <c r="AK1496" s="14" t="s">
        <v>22</v>
      </c>
      <c r="AL1496" s="15">
        <v>0.15</v>
      </c>
      <c r="AM1496" s="16" t="s">
        <v>2</v>
      </c>
    </row>
    <row r="1497" spans="1:39" s="3" customFormat="1" ht="13.8" x14ac:dyDescent="0.25">
      <c r="A1497" s="7" t="str">
        <f t="shared" ref="A1497:C1497" si="4180">A1496</f>
        <v>(Enter Broadcasting Company Name)</v>
      </c>
      <c r="B1497" s="7" t="str">
        <f t="shared" si="4180"/>
        <v>(Enter Call Letters)</v>
      </c>
      <c r="C1497" s="8" t="str">
        <f t="shared" si="4180"/>
        <v>(Select AM/FM)</v>
      </c>
      <c r="D1497" s="30"/>
      <c r="E1497" s="8" t="str">
        <f t="shared" si="4175"/>
        <v>(Select Station Province)</v>
      </c>
      <c r="F1497" s="9" t="str">
        <f>IFERROR(VLOOKUP(E1497,Template!$AK$5:$AL$17,2,FALSE),"")</f>
        <v/>
      </c>
      <c r="G1497" s="42" t="s">
        <v>10</v>
      </c>
      <c r="H1497" s="42" t="s">
        <v>12</v>
      </c>
      <c r="I1497" s="32" t="s">
        <v>65</v>
      </c>
      <c r="J1497" s="32" t="s">
        <v>66</v>
      </c>
      <c r="K1497" s="33">
        <f t="shared" si="4157"/>
        <v>0</v>
      </c>
      <c r="L1497" s="33">
        <f t="shared" si="4158"/>
        <v>0</v>
      </c>
      <c r="M1497" s="34">
        <f t="shared" si="4156"/>
        <v>0</v>
      </c>
      <c r="N1497" s="34">
        <f t="shared" si="4176"/>
        <v>0</v>
      </c>
      <c r="O1497" s="34">
        <f t="shared" si="4159"/>
        <v>0</v>
      </c>
      <c r="P1497" s="12" t="str">
        <f t="shared" ref="P1497:Q1497" si="4181">P1496</f>
        <v>(Select Language)</v>
      </c>
      <c r="Q1497" s="12" t="str">
        <f t="shared" si="4181"/>
        <v>(Select Usage)</v>
      </c>
      <c r="R1497" s="33">
        <f t="shared" si="4160"/>
        <v>0</v>
      </c>
      <c r="S1497" s="33">
        <f t="shared" si="4161"/>
        <v>0</v>
      </c>
      <c r="T1497" s="33">
        <f t="shared" si="4162"/>
        <v>0</v>
      </c>
      <c r="U1497" s="33">
        <f t="shared" si="4163"/>
        <v>0</v>
      </c>
      <c r="V1497" s="33">
        <f t="shared" si="4164"/>
        <v>0</v>
      </c>
      <c r="W1497" s="33">
        <f t="shared" si="4165"/>
        <v>0</v>
      </c>
      <c r="X1497" s="33">
        <f t="shared" si="4166"/>
        <v>0</v>
      </c>
      <c r="Y1497" s="33">
        <f t="shared" si="4167"/>
        <v>0</v>
      </c>
      <c r="Z1497" s="33">
        <f t="shared" si="4168"/>
        <v>0</v>
      </c>
      <c r="AA1497" s="33">
        <f t="shared" si="4169"/>
        <v>0</v>
      </c>
      <c r="AB1497" s="33">
        <f t="shared" si="4170"/>
        <v>0</v>
      </c>
      <c r="AC1497" s="33">
        <f t="shared" si="4171"/>
        <v>0</v>
      </c>
      <c r="AD1497" s="26">
        <f t="shared" si="4172"/>
        <v>0</v>
      </c>
      <c r="AE1497" s="46" t="str">
        <f>IFERROR(IF(AE$3=VLOOKUP($E1497,Template!$AK$5:$AM$17,3,FALSE),$AD1497*$F1497,0),"0.00")</f>
        <v>0.00</v>
      </c>
      <c r="AF1497" s="46" t="str">
        <f>IFERROR(IF(AF$3=VLOOKUP($E1497,Template!$AK$5:$AM$17,3,FALSE),$AD1497*$F1497,0),"0.00")</f>
        <v>0.00</v>
      </c>
      <c r="AG1497" s="28">
        <f t="shared" si="4173"/>
        <v>0</v>
      </c>
      <c r="AH1497" s="13" t="s">
        <v>40</v>
      </c>
      <c r="AI1497" s="13" t="s">
        <v>41</v>
      </c>
      <c r="AK1497" s="14" t="s">
        <v>26</v>
      </c>
      <c r="AL1497" s="15">
        <v>0.15</v>
      </c>
      <c r="AM1497" s="16" t="s">
        <v>2</v>
      </c>
    </row>
    <row r="1498" spans="1:39" s="3" customFormat="1" ht="13.8" x14ac:dyDescent="0.25">
      <c r="A1498" s="7" t="str">
        <f t="shared" ref="A1498:C1498" si="4182">A1497</f>
        <v>(Enter Broadcasting Company Name)</v>
      </c>
      <c r="B1498" s="7" t="str">
        <f t="shared" si="4182"/>
        <v>(Enter Call Letters)</v>
      </c>
      <c r="C1498" s="8" t="str">
        <f t="shared" si="4182"/>
        <v>(Select AM/FM)</v>
      </c>
      <c r="D1498" s="30"/>
      <c r="E1498" s="8" t="str">
        <f t="shared" si="4175"/>
        <v>(Select Station Province)</v>
      </c>
      <c r="F1498" s="9" t="str">
        <f>IFERROR(VLOOKUP(E1498,Template!$AK$5:$AL$17,2,FALSE),"")</f>
        <v/>
      </c>
      <c r="G1498" s="42" t="s">
        <v>11</v>
      </c>
      <c r="H1498" s="42" t="s">
        <v>13</v>
      </c>
      <c r="I1498" s="32" t="s">
        <v>65</v>
      </c>
      <c r="J1498" s="32" t="s">
        <v>66</v>
      </c>
      <c r="K1498" s="33">
        <f t="shared" si="4157"/>
        <v>0</v>
      </c>
      <c r="L1498" s="33">
        <f t="shared" si="4158"/>
        <v>0</v>
      </c>
      <c r="M1498" s="34">
        <f t="shared" si="4156"/>
        <v>0</v>
      </c>
      <c r="N1498" s="34">
        <f t="shared" si="4176"/>
        <v>0</v>
      </c>
      <c r="O1498" s="34">
        <f t="shared" si="4159"/>
        <v>0</v>
      </c>
      <c r="P1498" s="12" t="str">
        <f t="shared" ref="P1498:Q1498" si="4183">P1497</f>
        <v>(Select Language)</v>
      </c>
      <c r="Q1498" s="12" t="str">
        <f t="shared" si="4183"/>
        <v>(Select Usage)</v>
      </c>
      <c r="R1498" s="33">
        <f t="shared" si="4160"/>
        <v>0</v>
      </c>
      <c r="S1498" s="33">
        <f t="shared" si="4161"/>
        <v>0</v>
      </c>
      <c r="T1498" s="33">
        <f t="shared" si="4162"/>
        <v>0</v>
      </c>
      <c r="U1498" s="33">
        <f t="shared" si="4163"/>
        <v>0</v>
      </c>
      <c r="V1498" s="33">
        <f t="shared" si="4164"/>
        <v>0</v>
      </c>
      <c r="W1498" s="33">
        <f t="shared" si="4165"/>
        <v>0</v>
      </c>
      <c r="X1498" s="33">
        <f t="shared" si="4166"/>
        <v>0</v>
      </c>
      <c r="Y1498" s="33">
        <f t="shared" si="4167"/>
        <v>0</v>
      </c>
      <c r="Z1498" s="33">
        <f t="shared" si="4168"/>
        <v>0</v>
      </c>
      <c r="AA1498" s="33">
        <f t="shared" si="4169"/>
        <v>0</v>
      </c>
      <c r="AB1498" s="33">
        <f t="shared" si="4170"/>
        <v>0</v>
      </c>
      <c r="AC1498" s="33">
        <f t="shared" si="4171"/>
        <v>0</v>
      </c>
      <c r="AD1498" s="26">
        <f t="shared" si="4172"/>
        <v>0</v>
      </c>
      <c r="AE1498" s="46" t="str">
        <f>IFERROR(IF(AE$3=VLOOKUP($E1498,Template!$AK$5:$AM$17,3,FALSE),$AD1498*$F1498,0),"0.00")</f>
        <v>0.00</v>
      </c>
      <c r="AF1498" s="46" t="str">
        <f>IFERROR(IF(AF$3=VLOOKUP($E1498,Template!$AK$5:$AM$17,3,FALSE),$AD1498*$F1498,0),"0.00")</f>
        <v>0.00</v>
      </c>
      <c r="AG1498" s="28">
        <f t="shared" si="4173"/>
        <v>0</v>
      </c>
      <c r="AH1498" s="13" t="s">
        <v>40</v>
      </c>
      <c r="AI1498" s="13" t="s">
        <v>41</v>
      </c>
      <c r="AK1498" s="14" t="s">
        <v>27</v>
      </c>
      <c r="AL1498" s="15">
        <v>0.15</v>
      </c>
      <c r="AM1498" s="16" t="s">
        <v>2</v>
      </c>
    </row>
    <row r="1499" spans="1:39" s="3" customFormat="1" ht="13.8" x14ac:dyDescent="0.25">
      <c r="A1499" s="7" t="str">
        <f t="shared" ref="A1499:C1499" si="4184">A1498</f>
        <v>(Enter Broadcasting Company Name)</v>
      </c>
      <c r="B1499" s="7" t="str">
        <f t="shared" si="4184"/>
        <v>(Enter Call Letters)</v>
      </c>
      <c r="C1499" s="8" t="str">
        <f t="shared" si="4184"/>
        <v>(Select AM/FM)</v>
      </c>
      <c r="D1499" s="30"/>
      <c r="E1499" s="8" t="str">
        <f t="shared" si="4175"/>
        <v>(Select Station Province)</v>
      </c>
      <c r="F1499" s="9" t="str">
        <f>IFERROR(VLOOKUP(E1499,Template!$AK$5:$AL$17,2,FALSE),"")</f>
        <v/>
      </c>
      <c r="G1499" s="42" t="s">
        <v>12</v>
      </c>
      <c r="H1499" s="42" t="s">
        <v>15</v>
      </c>
      <c r="I1499" s="32" t="s">
        <v>65</v>
      </c>
      <c r="J1499" s="32" t="s">
        <v>66</v>
      </c>
      <c r="K1499" s="33">
        <f t="shared" si="4157"/>
        <v>0</v>
      </c>
      <c r="L1499" s="33">
        <f t="shared" si="4158"/>
        <v>0</v>
      </c>
      <c r="M1499" s="34">
        <f t="shared" si="4156"/>
        <v>0</v>
      </c>
      <c r="N1499" s="34">
        <f t="shared" si="4176"/>
        <v>0</v>
      </c>
      <c r="O1499" s="34">
        <f t="shared" si="4159"/>
        <v>0</v>
      </c>
      <c r="P1499" s="12" t="str">
        <f t="shared" ref="P1499:Q1499" si="4185">P1498</f>
        <v>(Select Language)</v>
      </c>
      <c r="Q1499" s="12" t="str">
        <f t="shared" si="4185"/>
        <v>(Select Usage)</v>
      </c>
      <c r="R1499" s="33">
        <f t="shared" si="4160"/>
        <v>0</v>
      </c>
      <c r="S1499" s="33">
        <f t="shared" si="4161"/>
        <v>0</v>
      </c>
      <c r="T1499" s="33">
        <f t="shared" si="4162"/>
        <v>0</v>
      </c>
      <c r="U1499" s="33">
        <f t="shared" si="4163"/>
        <v>0</v>
      </c>
      <c r="V1499" s="33">
        <f t="shared" si="4164"/>
        <v>0</v>
      </c>
      <c r="W1499" s="33">
        <f t="shared" si="4165"/>
        <v>0</v>
      </c>
      <c r="X1499" s="33">
        <f t="shared" si="4166"/>
        <v>0</v>
      </c>
      <c r="Y1499" s="33">
        <f t="shared" si="4167"/>
        <v>0</v>
      </c>
      <c r="Z1499" s="33">
        <f t="shared" si="4168"/>
        <v>0</v>
      </c>
      <c r="AA1499" s="33">
        <f t="shared" si="4169"/>
        <v>0</v>
      </c>
      <c r="AB1499" s="33">
        <f t="shared" si="4170"/>
        <v>0</v>
      </c>
      <c r="AC1499" s="33">
        <f t="shared" si="4171"/>
        <v>0</v>
      </c>
      <c r="AD1499" s="26">
        <f>SUM(R1499:AC1499)</f>
        <v>0</v>
      </c>
      <c r="AE1499" s="46" t="str">
        <f>IFERROR(IF(AE$3=VLOOKUP($E1499,Template!$AK$5:$AM$17,3,FALSE),$AD1499*$F1499,0),"0.00")</f>
        <v>0.00</v>
      </c>
      <c r="AF1499" s="46" t="str">
        <f>IFERROR(IF(AF$3=VLOOKUP($E1499,Template!$AK$5:$AM$17,3,FALSE),$AD1499*$F1499,0),"0.00")</f>
        <v>0.00</v>
      </c>
      <c r="AG1499" s="28">
        <f t="shared" si="4173"/>
        <v>0</v>
      </c>
      <c r="AH1499" s="13" t="s">
        <v>40</v>
      </c>
      <c r="AI1499" s="13" t="s">
        <v>41</v>
      </c>
      <c r="AK1499" s="14" t="s">
        <v>28</v>
      </c>
      <c r="AL1499" s="15">
        <v>0.05</v>
      </c>
      <c r="AM1499" s="16" t="s">
        <v>3</v>
      </c>
    </row>
    <row r="1500" spans="1:39" s="3" customFormat="1" ht="13.8" x14ac:dyDescent="0.25">
      <c r="A1500" s="7" t="str">
        <f t="shared" ref="A1500:C1500" si="4186">A1499</f>
        <v>(Enter Broadcasting Company Name)</v>
      </c>
      <c r="B1500" s="7" t="str">
        <f t="shared" si="4186"/>
        <v>(Enter Call Letters)</v>
      </c>
      <c r="C1500" s="8" t="str">
        <f t="shared" si="4186"/>
        <v>(Select AM/FM)</v>
      </c>
      <c r="D1500" s="30"/>
      <c r="E1500" s="8" t="str">
        <f t="shared" si="4175"/>
        <v>(Select Station Province)</v>
      </c>
      <c r="F1500" s="9" t="str">
        <f>IFERROR(VLOOKUP(E1500,Template!$AK$5:$AL$17,2,FALSE),"")</f>
        <v/>
      </c>
      <c r="G1500" s="42" t="s">
        <v>13</v>
      </c>
      <c r="H1500" s="42" t="s">
        <v>16</v>
      </c>
      <c r="I1500" s="32" t="s">
        <v>65</v>
      </c>
      <c r="J1500" s="32" t="s">
        <v>66</v>
      </c>
      <c r="K1500" s="33">
        <f t="shared" si="4157"/>
        <v>0</v>
      </c>
      <c r="L1500" s="33">
        <f t="shared" si="4158"/>
        <v>0</v>
      </c>
      <c r="M1500" s="34">
        <f t="shared" si="4156"/>
        <v>0</v>
      </c>
      <c r="N1500" s="34">
        <f t="shared" si="4176"/>
        <v>0</v>
      </c>
      <c r="O1500" s="34">
        <f t="shared" si="4159"/>
        <v>0</v>
      </c>
      <c r="P1500" s="12" t="str">
        <f t="shared" ref="P1500:Q1500" si="4187">P1499</f>
        <v>(Select Language)</v>
      </c>
      <c r="Q1500" s="12" t="str">
        <f t="shared" si="4187"/>
        <v>(Select Usage)</v>
      </c>
      <c r="R1500" s="33">
        <f t="shared" si="4160"/>
        <v>0</v>
      </c>
      <c r="S1500" s="33">
        <f t="shared" si="4161"/>
        <v>0</v>
      </c>
      <c r="T1500" s="33">
        <f t="shared" si="4162"/>
        <v>0</v>
      </c>
      <c r="U1500" s="33">
        <f t="shared" si="4163"/>
        <v>0</v>
      </c>
      <c r="V1500" s="33">
        <f t="shared" si="4164"/>
        <v>0</v>
      </c>
      <c r="W1500" s="33">
        <f t="shared" si="4165"/>
        <v>0</v>
      </c>
      <c r="X1500" s="33">
        <f t="shared" si="4166"/>
        <v>0</v>
      </c>
      <c r="Y1500" s="33">
        <f t="shared" si="4167"/>
        <v>0</v>
      </c>
      <c r="Z1500" s="33">
        <f t="shared" si="4168"/>
        <v>0</v>
      </c>
      <c r="AA1500" s="33">
        <f t="shared" si="4169"/>
        <v>0</v>
      </c>
      <c r="AB1500" s="33">
        <f t="shared" si="4170"/>
        <v>0</v>
      </c>
      <c r="AC1500" s="33">
        <f t="shared" si="4171"/>
        <v>0</v>
      </c>
      <c r="AD1500" s="26">
        <f t="shared" ref="AD1500:AD1502" si="4188">SUM(R1500:AC1500)</f>
        <v>0</v>
      </c>
      <c r="AE1500" s="46" t="str">
        <f>IFERROR(IF(AE$3=VLOOKUP($E1500,Template!$AK$5:$AM$17,3,FALSE),$AD1500*$F1500,0),"0.00")</f>
        <v>0.00</v>
      </c>
      <c r="AF1500" s="46" t="str">
        <f>IFERROR(IF(AF$3=VLOOKUP($E1500,Template!$AK$5:$AM$17,3,FALSE),$AD1500*$F1500,0),"0.00")</f>
        <v>0.00</v>
      </c>
      <c r="AG1500" s="28">
        <f t="shared" si="4173"/>
        <v>0</v>
      </c>
      <c r="AH1500" s="13" t="s">
        <v>40</v>
      </c>
      <c r="AI1500" s="13" t="s">
        <v>41</v>
      </c>
      <c r="AK1500" s="14" t="s">
        <v>70</v>
      </c>
      <c r="AL1500" s="15">
        <v>0.05</v>
      </c>
      <c r="AM1500" s="16" t="s">
        <v>3</v>
      </c>
    </row>
    <row r="1501" spans="1:39" s="3" customFormat="1" ht="13.8" x14ac:dyDescent="0.25">
      <c r="A1501" s="7" t="str">
        <f t="shared" ref="A1501:C1501" si="4189">A1500</f>
        <v>(Enter Broadcasting Company Name)</v>
      </c>
      <c r="B1501" s="7" t="str">
        <f t="shared" si="4189"/>
        <v>(Enter Call Letters)</v>
      </c>
      <c r="C1501" s="8" t="str">
        <f t="shared" si="4189"/>
        <v>(Select AM/FM)</v>
      </c>
      <c r="D1501" s="30"/>
      <c r="E1501" s="8" t="str">
        <f t="shared" si="4175"/>
        <v>(Select Station Province)</v>
      </c>
      <c r="F1501" s="9" t="str">
        <f>IFERROR(VLOOKUP(E1501,Template!$AK$5:$AL$17,2,FALSE),"")</f>
        <v/>
      </c>
      <c r="G1501" s="42" t="s">
        <v>15</v>
      </c>
      <c r="H1501" s="42" t="s">
        <v>17</v>
      </c>
      <c r="I1501" s="32" t="s">
        <v>65</v>
      </c>
      <c r="J1501" s="32" t="s">
        <v>66</v>
      </c>
      <c r="K1501" s="33">
        <f t="shared" si="4157"/>
        <v>0</v>
      </c>
      <c r="L1501" s="33">
        <f t="shared" si="4158"/>
        <v>0</v>
      </c>
      <c r="M1501" s="34">
        <f t="shared" si="4156"/>
        <v>0</v>
      </c>
      <c r="N1501" s="34">
        <f t="shared" si="4176"/>
        <v>0</v>
      </c>
      <c r="O1501" s="34">
        <f t="shared" si="4159"/>
        <v>0</v>
      </c>
      <c r="P1501" s="12" t="str">
        <f t="shared" ref="P1501:Q1501" si="4190">P1500</f>
        <v>(Select Language)</v>
      </c>
      <c r="Q1501" s="12" t="str">
        <f t="shared" si="4190"/>
        <v>(Select Usage)</v>
      </c>
      <c r="R1501" s="33">
        <f t="shared" si="4160"/>
        <v>0</v>
      </c>
      <c r="S1501" s="33">
        <f t="shared" si="4161"/>
        <v>0</v>
      </c>
      <c r="T1501" s="33">
        <f t="shared" si="4162"/>
        <v>0</v>
      </c>
      <c r="U1501" s="33">
        <f t="shared" si="4163"/>
        <v>0</v>
      </c>
      <c r="V1501" s="33">
        <f t="shared" si="4164"/>
        <v>0</v>
      </c>
      <c r="W1501" s="33">
        <f t="shared" si="4165"/>
        <v>0</v>
      </c>
      <c r="X1501" s="33">
        <f t="shared" si="4166"/>
        <v>0</v>
      </c>
      <c r="Y1501" s="33">
        <f t="shared" si="4167"/>
        <v>0</v>
      </c>
      <c r="Z1501" s="33">
        <f t="shared" si="4168"/>
        <v>0</v>
      </c>
      <c r="AA1501" s="33">
        <f t="shared" si="4169"/>
        <v>0</v>
      </c>
      <c r="AB1501" s="33">
        <f t="shared" si="4170"/>
        <v>0</v>
      </c>
      <c r="AC1501" s="33">
        <f t="shared" si="4171"/>
        <v>0</v>
      </c>
      <c r="AD1501" s="26">
        <f t="shared" si="4188"/>
        <v>0</v>
      </c>
      <c r="AE1501" s="46" t="str">
        <f>IFERROR(IF(AE$3=VLOOKUP($E1501,Template!$AK$5:$AM$17,3,FALSE),$AD1501*$F1501,0),"0.00")</f>
        <v>0.00</v>
      </c>
      <c r="AF1501" s="46" t="str">
        <f>IFERROR(IF(AF$3=VLOOKUP($E1501,Template!$AK$5:$AM$17,3,FALSE),$AD1501*$F1501,0),"0.00")</f>
        <v>0.00</v>
      </c>
      <c r="AG1501" s="28">
        <f t="shared" si="4173"/>
        <v>0</v>
      </c>
      <c r="AH1501" s="13" t="s">
        <v>40</v>
      </c>
      <c r="AI1501" s="13" t="s">
        <v>41</v>
      </c>
      <c r="AK1501" s="14" t="s">
        <v>20</v>
      </c>
      <c r="AL1501" s="15">
        <v>0.13</v>
      </c>
      <c r="AM1501" s="16" t="s">
        <v>2</v>
      </c>
    </row>
    <row r="1502" spans="1:39" s="3" customFormat="1" ht="13.8" x14ac:dyDescent="0.25">
      <c r="A1502" s="7" t="str">
        <f t="shared" ref="A1502:C1502" si="4191">A1501</f>
        <v>(Enter Broadcasting Company Name)</v>
      </c>
      <c r="B1502" s="7" t="str">
        <f t="shared" si="4191"/>
        <v>(Enter Call Letters)</v>
      </c>
      <c r="C1502" s="8" t="str">
        <f t="shared" si="4191"/>
        <v>(Select AM/FM)</v>
      </c>
      <c r="D1502" s="30"/>
      <c r="E1502" s="8" t="str">
        <f t="shared" si="4175"/>
        <v>(Select Station Province)</v>
      </c>
      <c r="F1502" s="9" t="str">
        <f>IFERROR(VLOOKUP(E1502,Template!$AK$5:$AL$17,2,FALSE),"")</f>
        <v/>
      </c>
      <c r="G1502" s="42" t="s">
        <v>16</v>
      </c>
      <c r="H1502" s="42" t="s">
        <v>18</v>
      </c>
      <c r="I1502" s="32" t="s">
        <v>65</v>
      </c>
      <c r="J1502" s="32" t="s">
        <v>66</v>
      </c>
      <c r="K1502" s="33">
        <f t="shared" si="4157"/>
        <v>0</v>
      </c>
      <c r="L1502" s="33">
        <f t="shared" si="4158"/>
        <v>0</v>
      </c>
      <c r="M1502" s="34">
        <f t="shared" si="4156"/>
        <v>0</v>
      </c>
      <c r="N1502" s="34">
        <f t="shared" si="4176"/>
        <v>0</v>
      </c>
      <c r="O1502" s="34">
        <f t="shared" si="4159"/>
        <v>0</v>
      </c>
      <c r="P1502" s="12" t="str">
        <f t="shared" ref="P1502:Q1502" si="4192">P1501</f>
        <v>(Select Language)</v>
      </c>
      <c r="Q1502" s="12" t="str">
        <f t="shared" si="4192"/>
        <v>(Select Usage)</v>
      </c>
      <c r="R1502" s="33">
        <f t="shared" si="4160"/>
        <v>0</v>
      </c>
      <c r="S1502" s="33">
        <f t="shared" si="4161"/>
        <v>0</v>
      </c>
      <c r="T1502" s="33">
        <f t="shared" si="4162"/>
        <v>0</v>
      </c>
      <c r="U1502" s="33">
        <f t="shared" si="4163"/>
        <v>0</v>
      </c>
      <c r="V1502" s="33">
        <f t="shared" si="4164"/>
        <v>0</v>
      </c>
      <c r="W1502" s="33">
        <f t="shared" si="4165"/>
        <v>0</v>
      </c>
      <c r="X1502" s="33">
        <f t="shared" si="4166"/>
        <v>0</v>
      </c>
      <c r="Y1502" s="33">
        <f t="shared" si="4167"/>
        <v>0</v>
      </c>
      <c r="Z1502" s="33">
        <f t="shared" si="4168"/>
        <v>0</v>
      </c>
      <c r="AA1502" s="33">
        <f t="shared" si="4169"/>
        <v>0</v>
      </c>
      <c r="AB1502" s="33">
        <f t="shared" si="4170"/>
        <v>0</v>
      </c>
      <c r="AC1502" s="33">
        <f t="shared" si="4171"/>
        <v>0</v>
      </c>
      <c r="AD1502" s="26">
        <f t="shared" si="4188"/>
        <v>0</v>
      </c>
      <c r="AE1502" s="46" t="str">
        <f>IFERROR(IF(AE$3=VLOOKUP($E1502,Template!$AK$5:$AM$17,3,FALSE),$AD1502*$F1502,0),"0.00")</f>
        <v>0.00</v>
      </c>
      <c r="AF1502" s="46" t="str">
        <f>IFERROR(IF(AF$3=VLOOKUP($E1502,Template!$AK$5:$AM$17,3,FALSE),$AD1502*$F1502,0),"0.00")</f>
        <v>0.00</v>
      </c>
      <c r="AG1502" s="28">
        <f t="shared" si="4173"/>
        <v>0</v>
      </c>
      <c r="AH1502" s="13" t="s">
        <v>40</v>
      </c>
      <c r="AI1502" s="13" t="s">
        <v>41</v>
      </c>
      <c r="AK1502" s="14" t="s">
        <v>69</v>
      </c>
      <c r="AL1502" s="15">
        <v>0.15</v>
      </c>
      <c r="AM1502" s="16" t="s">
        <v>2</v>
      </c>
    </row>
    <row r="1503" spans="1:39" s="3" customFormat="1" ht="13.8" x14ac:dyDescent="0.25">
      <c r="A1503" s="7" t="str">
        <f t="shared" ref="A1503:C1503" si="4193">A1502</f>
        <v>(Enter Broadcasting Company Name)</v>
      </c>
      <c r="B1503" s="7" t="str">
        <f t="shared" si="4193"/>
        <v>(Enter Call Letters)</v>
      </c>
      <c r="C1503" s="8" t="str">
        <f t="shared" si="4193"/>
        <v>(Select AM/FM)</v>
      </c>
      <c r="D1503" s="30"/>
      <c r="E1503" s="8" t="str">
        <f t="shared" si="4175"/>
        <v>(Select Station Province)</v>
      </c>
      <c r="F1503" s="9" t="str">
        <f>IFERROR(VLOOKUP(E1503,Template!$AK$5:$AL$17,2,FALSE),"")</f>
        <v/>
      </c>
      <c r="G1503" s="42" t="s">
        <v>17</v>
      </c>
      <c r="H1503" s="42" t="s">
        <v>7</v>
      </c>
      <c r="I1503" s="32" t="s">
        <v>65</v>
      </c>
      <c r="J1503" s="32" t="s">
        <v>66</v>
      </c>
      <c r="K1503" s="33">
        <f t="shared" si="4157"/>
        <v>0</v>
      </c>
      <c r="L1503" s="33">
        <f t="shared" si="4158"/>
        <v>0</v>
      </c>
      <c r="M1503" s="34">
        <f t="shared" si="4156"/>
        <v>0</v>
      </c>
      <c r="N1503" s="34">
        <f t="shared" si="4176"/>
        <v>0</v>
      </c>
      <c r="O1503" s="34">
        <f t="shared" si="4159"/>
        <v>0</v>
      </c>
      <c r="P1503" s="12" t="str">
        <f t="shared" ref="P1503:Q1503" si="4194">P1502</f>
        <v>(Select Language)</v>
      </c>
      <c r="Q1503" s="12" t="str">
        <f t="shared" si="4194"/>
        <v>(Select Usage)</v>
      </c>
      <c r="R1503" s="33">
        <f t="shared" si="4160"/>
        <v>0</v>
      </c>
      <c r="S1503" s="33">
        <f t="shared" si="4161"/>
        <v>0</v>
      </c>
      <c r="T1503" s="33">
        <f t="shared" si="4162"/>
        <v>0</v>
      </c>
      <c r="U1503" s="33">
        <f t="shared" si="4163"/>
        <v>0</v>
      </c>
      <c r="V1503" s="33">
        <f t="shared" si="4164"/>
        <v>0</v>
      </c>
      <c r="W1503" s="33">
        <f t="shared" si="4165"/>
        <v>0</v>
      </c>
      <c r="X1503" s="33">
        <f t="shared" si="4166"/>
        <v>0</v>
      </c>
      <c r="Y1503" s="33">
        <f t="shared" si="4167"/>
        <v>0</v>
      </c>
      <c r="Z1503" s="33">
        <f t="shared" si="4168"/>
        <v>0</v>
      </c>
      <c r="AA1503" s="33">
        <f t="shared" si="4169"/>
        <v>0</v>
      </c>
      <c r="AB1503" s="33">
        <f t="shared" si="4170"/>
        <v>0</v>
      </c>
      <c r="AC1503" s="33">
        <f t="shared" si="4171"/>
        <v>0</v>
      </c>
      <c r="AD1503" s="26">
        <f>SUM(R1503:AC1503)</f>
        <v>0</v>
      </c>
      <c r="AE1503" s="46" t="str">
        <f>IFERROR(IF(AE$3=VLOOKUP($E1503,Template!$AK$5:$AM$17,3,FALSE),$AD1503*$F1503,0),"0.00")</f>
        <v>0.00</v>
      </c>
      <c r="AF1503" s="46" t="str">
        <f>IFERROR(IF(AF$3=VLOOKUP($E1503,Template!$AK$5:$AM$17,3,FALSE),$AD1503*$F1503,0),"0.00")</f>
        <v>0.00</v>
      </c>
      <c r="AG1503" s="28">
        <f t="shared" si="4173"/>
        <v>0</v>
      </c>
      <c r="AH1503" s="13" t="s">
        <v>40</v>
      </c>
      <c r="AI1503" s="13" t="s">
        <v>41</v>
      </c>
      <c r="AK1503" s="14" t="s">
        <v>29</v>
      </c>
      <c r="AL1503" s="15">
        <v>0.05</v>
      </c>
      <c r="AM1503" s="16" t="s">
        <v>3</v>
      </c>
    </row>
    <row r="1504" spans="1:39" s="3" customFormat="1" ht="13.8" x14ac:dyDescent="0.25">
      <c r="A1504" s="7" t="str">
        <f t="shared" ref="A1504:C1504" si="4195">A1503</f>
        <v>(Enter Broadcasting Company Name)</v>
      </c>
      <c r="B1504" s="7" t="str">
        <f t="shared" si="4195"/>
        <v>(Enter Call Letters)</v>
      </c>
      <c r="C1504" s="8" t="str">
        <f t="shared" si="4195"/>
        <v>(Select AM/FM)</v>
      </c>
      <c r="D1504" s="30"/>
      <c r="E1504" s="8" t="str">
        <f t="shared" si="4175"/>
        <v>(Select Station Province)</v>
      </c>
      <c r="F1504" s="9" t="str">
        <f>IFERROR(VLOOKUP(E1504,Template!$AK$5:$AL$17,2,FALSE),"")</f>
        <v/>
      </c>
      <c r="G1504" s="42" t="s">
        <v>18</v>
      </c>
      <c r="H1504" s="43" t="s">
        <v>8</v>
      </c>
      <c r="I1504" s="32" t="s">
        <v>65</v>
      </c>
      <c r="J1504" s="32" t="s">
        <v>66</v>
      </c>
      <c r="K1504" s="33">
        <f t="shared" si="4157"/>
        <v>0</v>
      </c>
      <c r="L1504" s="33">
        <f t="shared" si="4158"/>
        <v>0</v>
      </c>
      <c r="M1504" s="34">
        <f t="shared" si="4156"/>
        <v>0</v>
      </c>
      <c r="N1504" s="34">
        <f t="shared" si="4176"/>
        <v>0</v>
      </c>
      <c r="O1504" s="34">
        <f t="shared" si="4159"/>
        <v>0</v>
      </c>
      <c r="P1504" s="12" t="str">
        <f t="shared" ref="P1504:Q1504" si="4196">P1503</f>
        <v>(Select Language)</v>
      </c>
      <c r="Q1504" s="12" t="str">
        <f t="shared" si="4196"/>
        <v>(Select Usage)</v>
      </c>
      <c r="R1504" s="33">
        <f t="shared" si="4160"/>
        <v>0</v>
      </c>
      <c r="S1504" s="33">
        <f t="shared" si="4161"/>
        <v>0</v>
      </c>
      <c r="T1504" s="33">
        <f t="shared" si="4162"/>
        <v>0</v>
      </c>
      <c r="U1504" s="33">
        <f t="shared" si="4163"/>
        <v>0</v>
      </c>
      <c r="V1504" s="33">
        <f t="shared" si="4164"/>
        <v>0</v>
      </c>
      <c r="W1504" s="33">
        <f t="shared" si="4165"/>
        <v>0</v>
      </c>
      <c r="X1504" s="33">
        <f t="shared" si="4166"/>
        <v>0</v>
      </c>
      <c r="Y1504" s="33">
        <f t="shared" si="4167"/>
        <v>0</v>
      </c>
      <c r="Z1504" s="33">
        <f t="shared" si="4168"/>
        <v>0</v>
      </c>
      <c r="AA1504" s="33">
        <f t="shared" si="4169"/>
        <v>0</v>
      </c>
      <c r="AB1504" s="33">
        <f t="shared" si="4170"/>
        <v>0</v>
      </c>
      <c r="AC1504" s="33">
        <f t="shared" si="4171"/>
        <v>0</v>
      </c>
      <c r="AD1504" s="26">
        <f t="shared" ref="AD1504" si="4197">SUM(R1504:AC1504)</f>
        <v>0</v>
      </c>
      <c r="AE1504" s="46" t="str">
        <f>IFERROR(IF(AE$3=VLOOKUP($E1504,Template!$AK$5:$AM$17,3,FALSE),$AD1504*$F1504,0),"0.00")</f>
        <v>0.00</v>
      </c>
      <c r="AF1504" s="46" t="str">
        <f>IFERROR(IF(AF$3=VLOOKUP($E1504,Template!$AK$5:$AM$17,3,FALSE),$AD1504*$F1504,0),"0.00")</f>
        <v>0.00</v>
      </c>
      <c r="AG1504" s="28">
        <f t="shared" si="4173"/>
        <v>0</v>
      </c>
      <c r="AH1504" s="13" t="s">
        <v>40</v>
      </c>
      <c r="AI1504" s="13" t="s">
        <v>41</v>
      </c>
      <c r="AK1504" s="14" t="s">
        <v>21</v>
      </c>
      <c r="AL1504" s="15">
        <v>0.05</v>
      </c>
      <c r="AM1504" s="16" t="s">
        <v>3</v>
      </c>
    </row>
    <row r="1505" spans="1:39" ht="13.8" x14ac:dyDescent="0.25">
      <c r="A1505" s="19" t="s">
        <v>4</v>
      </c>
      <c r="B1505" s="19"/>
      <c r="C1505" s="20"/>
      <c r="D1505" s="20"/>
      <c r="E1505" s="20"/>
      <c r="F1505" s="20"/>
      <c r="G1505" s="44"/>
      <c r="H1505" s="44"/>
      <c r="I1505" s="21">
        <f t="shared" ref="I1505:K1505" si="4198">SUM(I1493:I1504)</f>
        <v>0</v>
      </c>
      <c r="J1505" s="21">
        <f t="shared" si="4198"/>
        <v>0</v>
      </c>
      <c r="K1505" s="21">
        <f t="shared" si="4198"/>
        <v>0</v>
      </c>
      <c r="L1505" s="21">
        <f>L1504</f>
        <v>0</v>
      </c>
      <c r="M1505" s="21">
        <f>SUM(M1493:M1504)</f>
        <v>0</v>
      </c>
      <c r="N1505" s="21">
        <f t="shared" ref="N1505:O1505" si="4199">SUM(N1493:N1504)</f>
        <v>0</v>
      </c>
      <c r="O1505" s="21">
        <f t="shared" si="4199"/>
        <v>0</v>
      </c>
      <c r="P1505" s="21"/>
      <c r="Q1505" s="22"/>
      <c r="R1505" s="21">
        <f t="shared" ref="R1505:AI1505" si="4200">SUM(R1493:R1504)</f>
        <v>0</v>
      </c>
      <c r="S1505" s="21">
        <f t="shared" si="4200"/>
        <v>0</v>
      </c>
      <c r="T1505" s="21">
        <f t="shared" si="4200"/>
        <v>0</v>
      </c>
      <c r="U1505" s="21">
        <f t="shared" si="4200"/>
        <v>0</v>
      </c>
      <c r="V1505" s="21">
        <f t="shared" si="4200"/>
        <v>0</v>
      </c>
      <c r="W1505" s="21">
        <f t="shared" si="4200"/>
        <v>0</v>
      </c>
      <c r="X1505" s="21">
        <f t="shared" si="4200"/>
        <v>0</v>
      </c>
      <c r="Y1505" s="21">
        <f t="shared" si="4200"/>
        <v>0</v>
      </c>
      <c r="Z1505" s="21">
        <f t="shared" si="4200"/>
        <v>0</v>
      </c>
      <c r="AA1505" s="21">
        <f t="shared" si="4200"/>
        <v>0</v>
      </c>
      <c r="AB1505" s="21">
        <f t="shared" si="4200"/>
        <v>0</v>
      </c>
      <c r="AC1505" s="21">
        <f t="shared" si="4200"/>
        <v>0</v>
      </c>
      <c r="AD1505" s="27">
        <f t="shared" si="4200"/>
        <v>0</v>
      </c>
      <c r="AE1505" s="21">
        <f t="shared" si="4200"/>
        <v>0</v>
      </c>
      <c r="AF1505" s="21">
        <f t="shared" si="4200"/>
        <v>0</v>
      </c>
      <c r="AG1505" s="27">
        <f t="shared" si="4200"/>
        <v>0</v>
      </c>
      <c r="AH1505" s="21">
        <f t="shared" si="4200"/>
        <v>0</v>
      </c>
      <c r="AI1505" s="21">
        <f t="shared" si="4200"/>
        <v>0</v>
      </c>
      <c r="AK1505" s="14" t="s">
        <v>71</v>
      </c>
      <c r="AL1505" s="15">
        <v>0.05</v>
      </c>
      <c r="AM1505" s="16" t="s">
        <v>3</v>
      </c>
    </row>
    <row r="1506" spans="1:39" x14ac:dyDescent="0.25">
      <c r="A1506" s="2"/>
      <c r="G1506" s="2"/>
      <c r="H1506" s="2"/>
      <c r="O1506" s="2"/>
      <c r="P1506" s="2"/>
    </row>
    <row r="1507" spans="1:39" ht="42" customHeight="1" x14ac:dyDescent="0.25">
      <c r="A1507" s="223" t="s">
        <v>63</v>
      </c>
      <c r="B1507" s="223" t="s">
        <v>43</v>
      </c>
      <c r="C1507" s="224" t="s">
        <v>19</v>
      </c>
      <c r="D1507" s="226"/>
      <c r="E1507" s="223" t="s">
        <v>14</v>
      </c>
      <c r="F1507" s="223" t="s">
        <v>38</v>
      </c>
      <c r="G1507" s="223" t="s">
        <v>1</v>
      </c>
      <c r="H1507" s="223" t="s">
        <v>5</v>
      </c>
      <c r="I1507" s="225" t="s">
        <v>31</v>
      </c>
      <c r="J1507" s="225" t="s">
        <v>32</v>
      </c>
      <c r="K1507" s="225" t="s">
        <v>48</v>
      </c>
      <c r="L1507" s="225" t="s">
        <v>0</v>
      </c>
      <c r="M1507" s="4" t="s">
        <v>45</v>
      </c>
      <c r="N1507" s="4" t="s">
        <v>46</v>
      </c>
      <c r="O1507" s="4" t="s">
        <v>47</v>
      </c>
      <c r="P1507" s="225" t="s">
        <v>50</v>
      </c>
      <c r="Q1507" s="225" t="s">
        <v>33</v>
      </c>
      <c r="R1507" s="4" t="s">
        <v>51</v>
      </c>
      <c r="S1507" s="4" t="s">
        <v>52</v>
      </c>
      <c r="T1507" s="4" t="s">
        <v>53</v>
      </c>
      <c r="U1507" s="4" t="s">
        <v>54</v>
      </c>
      <c r="V1507" s="4" t="s">
        <v>55</v>
      </c>
      <c r="W1507" s="4" t="s">
        <v>56</v>
      </c>
      <c r="X1507" s="4" t="s">
        <v>57</v>
      </c>
      <c r="Y1507" s="4" t="s">
        <v>58</v>
      </c>
      <c r="Z1507" s="4" t="s">
        <v>59</v>
      </c>
      <c r="AA1507" s="4" t="s">
        <v>62</v>
      </c>
      <c r="AB1507" s="4" t="s">
        <v>60</v>
      </c>
      <c r="AC1507" s="4" t="s">
        <v>61</v>
      </c>
      <c r="AD1507" s="233" t="s">
        <v>34</v>
      </c>
      <c r="AE1507" s="231" t="s">
        <v>2</v>
      </c>
      <c r="AF1507" s="231" t="s">
        <v>3</v>
      </c>
      <c r="AG1507" s="233" t="s">
        <v>35</v>
      </c>
      <c r="AH1507" s="223" t="s">
        <v>36</v>
      </c>
      <c r="AI1507" s="223" t="s">
        <v>37</v>
      </c>
      <c r="AK1507" s="229" t="s">
        <v>30</v>
      </c>
      <c r="AL1507" s="229"/>
      <c r="AM1507" s="229"/>
    </row>
    <row r="1508" spans="1:39" s="6" customFormat="1" ht="35.25" customHeight="1" x14ac:dyDescent="0.3">
      <c r="A1508" s="224"/>
      <c r="B1508" s="224"/>
      <c r="C1508" s="224"/>
      <c r="D1508" s="227"/>
      <c r="E1508" s="223"/>
      <c r="F1508" s="223"/>
      <c r="G1508" s="223"/>
      <c r="H1508" s="223"/>
      <c r="I1508" s="230"/>
      <c r="J1508" s="230"/>
      <c r="K1508" s="230"/>
      <c r="L1508" s="230"/>
      <c r="M1508" s="5">
        <v>0</v>
      </c>
      <c r="N1508" s="5">
        <v>625000</v>
      </c>
      <c r="O1508" s="5">
        <v>1250000</v>
      </c>
      <c r="P1508" s="225"/>
      <c r="Q1508" s="225"/>
      <c r="R1508" s="29">
        <v>4.95E-4</v>
      </c>
      <c r="S1508" s="29">
        <v>9.5200000000000005E-4</v>
      </c>
      <c r="T1508" s="29">
        <v>1.5900000000000001E-3</v>
      </c>
      <c r="U1508" s="29">
        <v>1.1169999999999999E-3</v>
      </c>
      <c r="V1508" s="29">
        <v>2.189E-3</v>
      </c>
      <c r="W1508" s="29">
        <v>4.5430000000000002E-3</v>
      </c>
      <c r="X1508" s="29">
        <v>8.8199999999999997E-4</v>
      </c>
      <c r="Y1508" s="29">
        <v>1.6949999999999999E-3</v>
      </c>
      <c r="Z1508" s="29">
        <v>2.8319999999999999E-3</v>
      </c>
      <c r="AA1508" s="29">
        <v>1.9889999999999999E-3</v>
      </c>
      <c r="AB1508" s="29">
        <v>3.8999999999999998E-3</v>
      </c>
      <c r="AC1508" s="29">
        <v>8.0949999999999998E-3</v>
      </c>
      <c r="AD1508" s="233"/>
      <c r="AE1508" s="232"/>
      <c r="AF1508" s="232"/>
      <c r="AG1508" s="234"/>
      <c r="AH1508" s="223"/>
      <c r="AI1508" s="223"/>
      <c r="AK1508" s="229"/>
      <c r="AL1508" s="229"/>
      <c r="AM1508" s="229"/>
    </row>
    <row r="1509" spans="1:39" s="3" customFormat="1" ht="13.8" x14ac:dyDescent="0.25">
      <c r="A1509" s="7" t="s">
        <v>44</v>
      </c>
      <c r="B1509" s="7" t="s">
        <v>42</v>
      </c>
      <c r="C1509" s="8" t="s">
        <v>39</v>
      </c>
      <c r="D1509" s="30"/>
      <c r="E1509" s="8" t="s">
        <v>64</v>
      </c>
      <c r="F1509" s="9" t="str">
        <f>IFERROR(VLOOKUP(E1509,Template!$AK$5:$AL$17,2,FALSE),"")</f>
        <v/>
      </c>
      <c r="G1509" s="41" t="s">
        <v>7</v>
      </c>
      <c r="H1509" s="41" t="s">
        <v>6</v>
      </c>
      <c r="I1509" s="32" t="s">
        <v>65</v>
      </c>
      <c r="J1509" s="32" t="s">
        <v>66</v>
      </c>
      <c r="K1509" s="33">
        <f>IFERROR(I1509+J1509,0)</f>
        <v>0</v>
      </c>
      <c r="L1509" s="33">
        <f>IFERROR(K1509,"")</f>
        <v>0</v>
      </c>
      <c r="M1509" s="34">
        <f t="shared" ref="M1509:M1520" si="4201">IF(L1509&lt;=$N$4,K1509,IF(L1508&gt;$N$4,0,$N$4-L1508))</f>
        <v>0</v>
      </c>
      <c r="N1509" s="34">
        <f>IF(AND(L1509&gt;$N$4,L1509&lt;=$O$4),K1509-M1509,IF(AND(L1508&gt;$N$4,L1508&lt;=$O$4),$O$4-L1508,IF(L1508&gt;$O$4,0,IF(L1509&lt;$N$4,0,MIN(L1509-$N$4,$N$4)))))</f>
        <v>0</v>
      </c>
      <c r="O1509" s="34">
        <f>IF(L1509&gt;$O$4,K1509-M1509-N1509,0)</f>
        <v>0</v>
      </c>
      <c r="P1509" s="12" t="s">
        <v>94</v>
      </c>
      <c r="Q1509" s="12" t="s">
        <v>68</v>
      </c>
      <c r="R1509" s="33">
        <f>IF(AND($Q1509="LOW",$P1509="French"),M1509*R$4,0)</f>
        <v>0</v>
      </c>
      <c r="S1509" s="33">
        <f>IF(AND($Q1509="LOW",$P1509="French"),N1509*S$4,0)</f>
        <v>0</v>
      </c>
      <c r="T1509" s="33">
        <f>IF(AND($Q1509="LOW",$P1509="French"),O1509*T$4,0)</f>
        <v>0</v>
      </c>
      <c r="U1509" s="33">
        <f>IF(AND($Q1509="HIGH",$P1509="French"),M1509*U$4,0)</f>
        <v>0</v>
      </c>
      <c r="V1509" s="33">
        <f>IF(AND($Q1509="HIGH",$P1509="French"),N1509*V$4,0)</f>
        <v>0</v>
      </c>
      <c r="W1509" s="33">
        <f>IF(AND($Q1509="HIGH",$P1509="French"),O1509*W$4,0)</f>
        <v>0</v>
      </c>
      <c r="X1509" s="33">
        <f>IF(AND($Q1509="LOW",$P1509="English"),M1509*X$4,0)</f>
        <v>0</v>
      </c>
      <c r="Y1509" s="33">
        <f>IF(AND($Q1509="LOW",$P1509="English"),N1509*Y$4,0)</f>
        <v>0</v>
      </c>
      <c r="Z1509" s="33">
        <f>IF(AND($Q1509="LOW",$P1509="English"),O1509*Z$4,0)</f>
        <v>0</v>
      </c>
      <c r="AA1509" s="33">
        <f>IF(AND($Q1509="HIGH",$P1509="English"),M1509*AA$4,0)</f>
        <v>0</v>
      </c>
      <c r="AB1509" s="33">
        <f>IF(AND($Q1509="HIGH",$P1509="English"),N1509*AB$4,0)</f>
        <v>0</v>
      </c>
      <c r="AC1509" s="33">
        <f>IF(AND($Q1509="HIGH",$P1509="English"),O1509*AC$4,0)</f>
        <v>0</v>
      </c>
      <c r="AD1509" s="26">
        <f>SUM(R1509:AC1509)</f>
        <v>0</v>
      </c>
      <c r="AE1509" s="46" t="str">
        <f>IFERROR(IF(AE$3=VLOOKUP($E1509,Template!$AK$5:$AM$17,3,FALSE),$AD1509*$F1509,0),"0.00")</f>
        <v>0.00</v>
      </c>
      <c r="AF1509" s="46" t="str">
        <f>IFERROR(IF(AF$3=VLOOKUP($E1509,Template!$AK$5:$AM$17,3,FALSE),$AD1509*$F1509,0),"0.00")</f>
        <v>0.00</v>
      </c>
      <c r="AG1509" s="28">
        <f>SUM(AD1509:AF1509)</f>
        <v>0</v>
      </c>
      <c r="AH1509" s="13" t="s">
        <v>40</v>
      </c>
      <c r="AI1509" s="13" t="s">
        <v>41</v>
      </c>
      <c r="AK1509" s="14" t="s">
        <v>25</v>
      </c>
      <c r="AL1509" s="15">
        <v>0.05</v>
      </c>
      <c r="AM1509" s="16" t="s">
        <v>3</v>
      </c>
    </row>
    <row r="1510" spans="1:39" s="3" customFormat="1" ht="13.8" x14ac:dyDescent="0.25">
      <c r="A1510" s="7" t="str">
        <f>A1509</f>
        <v>(Enter Broadcasting Company Name)</v>
      </c>
      <c r="B1510" s="7" t="str">
        <f>B1509</f>
        <v>(Enter Call Letters)</v>
      </c>
      <c r="C1510" s="8" t="str">
        <f>C1509</f>
        <v>(Select AM/FM)</v>
      </c>
      <c r="D1510" s="30"/>
      <c r="E1510" s="8" t="str">
        <f>E1509</f>
        <v>(Select Station Province)</v>
      </c>
      <c r="F1510" s="9" t="str">
        <f>IFERROR(VLOOKUP(E1510,Template!$AK$5:$AL$17,2,FALSE),"")</f>
        <v/>
      </c>
      <c r="G1510" s="42" t="s">
        <v>8</v>
      </c>
      <c r="H1510" s="42" t="s">
        <v>9</v>
      </c>
      <c r="I1510" s="32" t="s">
        <v>65</v>
      </c>
      <c r="J1510" s="32" t="s">
        <v>66</v>
      </c>
      <c r="K1510" s="33">
        <f t="shared" ref="K1510:K1520" si="4202">IFERROR(I1510+J1510,0)</f>
        <v>0</v>
      </c>
      <c r="L1510" s="33">
        <f t="shared" ref="L1510:L1520" si="4203">IFERROR(L1509+K1510,"")</f>
        <v>0</v>
      </c>
      <c r="M1510" s="34">
        <f t="shared" si="4201"/>
        <v>0</v>
      </c>
      <c r="N1510" s="34">
        <f>IF(AND(L1510&gt;$N$4,L1510&lt;=$O$4),K1510-M1510,IF(AND(L1509&gt;$N$4,L1509&lt;=$O$4),$O$4-L1509,IF(L1509&gt;$O$4,0,IF(L1510&lt;$N$4,0,MIN(L1510-$N$4,$N$4)))))</f>
        <v>0</v>
      </c>
      <c r="O1510" s="34">
        <f t="shared" ref="O1510:O1520" si="4204">IF(L1510&gt;$O$4,K1510-M1510-N1510,0)</f>
        <v>0</v>
      </c>
      <c r="P1510" s="12" t="str">
        <f>P1509</f>
        <v>(Select Language)</v>
      </c>
      <c r="Q1510" s="12" t="str">
        <f>Q1509</f>
        <v>(Select Usage)</v>
      </c>
      <c r="R1510" s="33">
        <f t="shared" ref="R1510:R1520" si="4205">IF(AND($Q1510="LOW",$P1510="French"),M1510*R$4,0)</f>
        <v>0</v>
      </c>
      <c r="S1510" s="33">
        <f t="shared" ref="S1510:S1520" si="4206">IF(AND($Q1510="LOW",$P1510="French"),N1510*S$4,0)</f>
        <v>0</v>
      </c>
      <c r="T1510" s="33">
        <f t="shared" ref="T1510:T1520" si="4207">IF(AND($Q1510="LOW",$P1510="French"),O1510*T$4,0)</f>
        <v>0</v>
      </c>
      <c r="U1510" s="33">
        <f t="shared" ref="U1510:U1520" si="4208">IF(AND($Q1510="HIGH",$P1510="French"),M1510*U$4,0)</f>
        <v>0</v>
      </c>
      <c r="V1510" s="33">
        <f t="shared" ref="V1510:V1520" si="4209">IF(AND($Q1510="HIGH",$P1510="French"),N1510*V$4,0)</f>
        <v>0</v>
      </c>
      <c r="W1510" s="33">
        <f t="shared" ref="W1510:W1520" si="4210">IF(AND($Q1510="HIGH",$P1510="French"),O1510*W$4,0)</f>
        <v>0</v>
      </c>
      <c r="X1510" s="33">
        <f t="shared" ref="X1510:X1520" si="4211">IF(AND($Q1510="LOW",$P1510="English"),M1510*X$4,0)</f>
        <v>0</v>
      </c>
      <c r="Y1510" s="33">
        <f t="shared" ref="Y1510:Y1520" si="4212">IF(AND($Q1510="LOW",$P1510="English"),N1510*Y$4,0)</f>
        <v>0</v>
      </c>
      <c r="Z1510" s="33">
        <f t="shared" ref="Z1510:Z1520" si="4213">IF(AND($Q1510="LOW",$P1510="English"),O1510*Z$4,0)</f>
        <v>0</v>
      </c>
      <c r="AA1510" s="33">
        <f t="shared" ref="AA1510:AA1520" si="4214">IF(AND($Q1510="HIGH",$P1510="English"),M1510*AA$4,0)</f>
        <v>0</v>
      </c>
      <c r="AB1510" s="33">
        <f t="shared" ref="AB1510:AB1520" si="4215">IF(AND($Q1510="HIGH",$P1510="English"),N1510*AB$4,0)</f>
        <v>0</v>
      </c>
      <c r="AC1510" s="33">
        <f t="shared" ref="AC1510:AC1520" si="4216">IF(AND($Q1510="HIGH",$P1510="English"),O1510*AC$4,0)</f>
        <v>0</v>
      </c>
      <c r="AD1510" s="26">
        <f t="shared" ref="AD1510:AD1514" si="4217">SUM(R1510:AC1510)</f>
        <v>0</v>
      </c>
      <c r="AE1510" s="46" t="str">
        <f>IFERROR(IF(AE$3=VLOOKUP($E1510,Template!$AK$5:$AM$17,3,FALSE),$AD1510*$F1510,0),"0.00")</f>
        <v>0.00</v>
      </c>
      <c r="AF1510" s="46" t="str">
        <f>IFERROR(IF(AF$3=VLOOKUP($E1510,Template!$AK$5:$AM$17,3,FALSE),$AD1510*$F1510,0),"0.00")</f>
        <v>0.00</v>
      </c>
      <c r="AG1510" s="28">
        <f t="shared" ref="AG1510:AG1520" si="4218">SUM(AD1510:AF1510)</f>
        <v>0</v>
      </c>
      <c r="AH1510" s="13" t="s">
        <v>40</v>
      </c>
      <c r="AI1510" s="13" t="s">
        <v>41</v>
      </c>
      <c r="AK1510" s="14" t="s">
        <v>23</v>
      </c>
      <c r="AL1510" s="15">
        <v>0.05</v>
      </c>
      <c r="AM1510" s="16" t="s">
        <v>3</v>
      </c>
    </row>
    <row r="1511" spans="1:39" s="3" customFormat="1" ht="13.8" x14ac:dyDescent="0.25">
      <c r="A1511" s="7" t="str">
        <f t="shared" ref="A1511:C1511" si="4219">A1510</f>
        <v>(Enter Broadcasting Company Name)</v>
      </c>
      <c r="B1511" s="7" t="str">
        <f t="shared" si="4219"/>
        <v>(Enter Call Letters)</v>
      </c>
      <c r="C1511" s="8" t="str">
        <f t="shared" si="4219"/>
        <v>(Select AM/FM)</v>
      </c>
      <c r="D1511" s="30"/>
      <c r="E1511" s="8" t="str">
        <f t="shared" ref="E1511:E1520" si="4220">E1510</f>
        <v>(Select Station Province)</v>
      </c>
      <c r="F1511" s="9" t="str">
        <f>IFERROR(VLOOKUP(E1511,Template!$AK$5:$AL$17,2,FALSE),"")</f>
        <v/>
      </c>
      <c r="G1511" s="42" t="s">
        <v>6</v>
      </c>
      <c r="H1511" s="42" t="s">
        <v>10</v>
      </c>
      <c r="I1511" s="32" t="s">
        <v>65</v>
      </c>
      <c r="J1511" s="32" t="s">
        <v>66</v>
      </c>
      <c r="K1511" s="33">
        <f t="shared" si="4202"/>
        <v>0</v>
      </c>
      <c r="L1511" s="33">
        <f t="shared" si="4203"/>
        <v>0</v>
      </c>
      <c r="M1511" s="34">
        <f t="shared" si="4201"/>
        <v>0</v>
      </c>
      <c r="N1511" s="34">
        <f t="shared" ref="N1511:N1520" si="4221">IF(AND(L1511&gt;$N$4,L1511&lt;=$O$4),K1511-M1511,IF(AND(L1510&gt;$N$4,L1510&lt;=$O$4),$O$4-L1510,IF(L1510&gt;$O$4,0,IF(L1511&lt;$N$4,0,MIN(L1511-$N$4,$N$4)))))</f>
        <v>0</v>
      </c>
      <c r="O1511" s="34">
        <f t="shared" si="4204"/>
        <v>0</v>
      </c>
      <c r="P1511" s="12" t="str">
        <f t="shared" ref="P1511:Q1511" si="4222">P1510</f>
        <v>(Select Language)</v>
      </c>
      <c r="Q1511" s="12" t="str">
        <f t="shared" si="4222"/>
        <v>(Select Usage)</v>
      </c>
      <c r="R1511" s="33">
        <f t="shared" si="4205"/>
        <v>0</v>
      </c>
      <c r="S1511" s="33">
        <f t="shared" si="4206"/>
        <v>0</v>
      </c>
      <c r="T1511" s="33">
        <f t="shared" si="4207"/>
        <v>0</v>
      </c>
      <c r="U1511" s="33">
        <f t="shared" si="4208"/>
        <v>0</v>
      </c>
      <c r="V1511" s="33">
        <f t="shared" si="4209"/>
        <v>0</v>
      </c>
      <c r="W1511" s="33">
        <f t="shared" si="4210"/>
        <v>0</v>
      </c>
      <c r="X1511" s="33">
        <f t="shared" si="4211"/>
        <v>0</v>
      </c>
      <c r="Y1511" s="33">
        <f t="shared" si="4212"/>
        <v>0</v>
      </c>
      <c r="Z1511" s="33">
        <f t="shared" si="4213"/>
        <v>0</v>
      </c>
      <c r="AA1511" s="33">
        <f t="shared" si="4214"/>
        <v>0</v>
      </c>
      <c r="AB1511" s="33">
        <f t="shared" si="4215"/>
        <v>0</v>
      </c>
      <c r="AC1511" s="33">
        <f t="shared" si="4216"/>
        <v>0</v>
      </c>
      <c r="AD1511" s="26">
        <f t="shared" si="4217"/>
        <v>0</v>
      </c>
      <c r="AE1511" s="46" t="str">
        <f>IFERROR(IF(AE$3=VLOOKUP($E1511,Template!$AK$5:$AM$17,3,FALSE),$AD1511*$F1511,0),"0.00")</f>
        <v>0.00</v>
      </c>
      <c r="AF1511" s="46" t="str">
        <f>IFERROR(IF(AF$3=VLOOKUP($E1511,Template!$AK$5:$AM$17,3,FALSE),$AD1511*$F1511,0),"0.00")</f>
        <v>0.00</v>
      </c>
      <c r="AG1511" s="28">
        <f t="shared" si="4218"/>
        <v>0</v>
      </c>
      <c r="AH1511" s="13" t="s">
        <v>40</v>
      </c>
      <c r="AI1511" s="13" t="s">
        <v>41</v>
      </c>
      <c r="AK1511" s="14" t="s">
        <v>24</v>
      </c>
      <c r="AL1511" s="15">
        <v>0.05</v>
      </c>
      <c r="AM1511" s="16" t="s">
        <v>3</v>
      </c>
    </row>
    <row r="1512" spans="1:39" s="3" customFormat="1" ht="13.8" x14ac:dyDescent="0.25">
      <c r="A1512" s="7" t="str">
        <f t="shared" ref="A1512:C1512" si="4223">A1511</f>
        <v>(Enter Broadcasting Company Name)</v>
      </c>
      <c r="B1512" s="7" t="str">
        <f t="shared" si="4223"/>
        <v>(Enter Call Letters)</v>
      </c>
      <c r="C1512" s="8" t="str">
        <f t="shared" si="4223"/>
        <v>(Select AM/FM)</v>
      </c>
      <c r="D1512" s="30"/>
      <c r="E1512" s="8" t="str">
        <f t="shared" si="4220"/>
        <v>(Select Station Province)</v>
      </c>
      <c r="F1512" s="9" t="str">
        <f>IFERROR(VLOOKUP(E1512,Template!$AK$5:$AL$17,2,FALSE),"")</f>
        <v/>
      </c>
      <c r="G1512" s="42" t="s">
        <v>9</v>
      </c>
      <c r="H1512" s="42" t="s">
        <v>11</v>
      </c>
      <c r="I1512" s="32" t="s">
        <v>65</v>
      </c>
      <c r="J1512" s="32" t="s">
        <v>66</v>
      </c>
      <c r="K1512" s="33">
        <f t="shared" si="4202"/>
        <v>0</v>
      </c>
      <c r="L1512" s="33">
        <f t="shared" si="4203"/>
        <v>0</v>
      </c>
      <c r="M1512" s="34">
        <f t="shared" si="4201"/>
        <v>0</v>
      </c>
      <c r="N1512" s="34">
        <f t="shared" si="4221"/>
        <v>0</v>
      </c>
      <c r="O1512" s="34">
        <f t="shared" si="4204"/>
        <v>0</v>
      </c>
      <c r="P1512" s="12" t="str">
        <f t="shared" ref="P1512:Q1512" si="4224">P1511</f>
        <v>(Select Language)</v>
      </c>
      <c r="Q1512" s="12" t="str">
        <f t="shared" si="4224"/>
        <v>(Select Usage)</v>
      </c>
      <c r="R1512" s="33">
        <f t="shared" si="4205"/>
        <v>0</v>
      </c>
      <c r="S1512" s="33">
        <f t="shared" si="4206"/>
        <v>0</v>
      </c>
      <c r="T1512" s="33">
        <f t="shared" si="4207"/>
        <v>0</v>
      </c>
      <c r="U1512" s="33">
        <f t="shared" si="4208"/>
        <v>0</v>
      </c>
      <c r="V1512" s="33">
        <f t="shared" si="4209"/>
        <v>0</v>
      </c>
      <c r="W1512" s="33">
        <f t="shared" si="4210"/>
        <v>0</v>
      </c>
      <c r="X1512" s="33">
        <f t="shared" si="4211"/>
        <v>0</v>
      </c>
      <c r="Y1512" s="33">
        <f t="shared" si="4212"/>
        <v>0</v>
      </c>
      <c r="Z1512" s="33">
        <f t="shared" si="4213"/>
        <v>0</v>
      </c>
      <c r="AA1512" s="33">
        <f t="shared" si="4214"/>
        <v>0</v>
      </c>
      <c r="AB1512" s="33">
        <f t="shared" si="4215"/>
        <v>0</v>
      </c>
      <c r="AC1512" s="33">
        <f t="shared" si="4216"/>
        <v>0</v>
      </c>
      <c r="AD1512" s="26">
        <f t="shared" si="4217"/>
        <v>0</v>
      </c>
      <c r="AE1512" s="46" t="str">
        <f>IFERROR(IF(AE$3=VLOOKUP($E1512,Template!$AK$5:$AM$17,3,FALSE),$AD1512*$F1512,0),"0.00")</f>
        <v>0.00</v>
      </c>
      <c r="AF1512" s="46" t="str">
        <f>IFERROR(IF(AF$3=VLOOKUP($E1512,Template!$AK$5:$AM$17,3,FALSE),$AD1512*$F1512,0),"0.00")</f>
        <v>0.00</v>
      </c>
      <c r="AG1512" s="28">
        <f t="shared" si="4218"/>
        <v>0</v>
      </c>
      <c r="AH1512" s="13" t="s">
        <v>40</v>
      </c>
      <c r="AI1512" s="13" t="s">
        <v>41</v>
      </c>
      <c r="AK1512" s="14" t="s">
        <v>22</v>
      </c>
      <c r="AL1512" s="15">
        <v>0.15</v>
      </c>
      <c r="AM1512" s="16" t="s">
        <v>2</v>
      </c>
    </row>
    <row r="1513" spans="1:39" s="3" customFormat="1" ht="13.8" x14ac:dyDescent="0.25">
      <c r="A1513" s="7" t="str">
        <f t="shared" ref="A1513:C1513" si="4225">A1512</f>
        <v>(Enter Broadcasting Company Name)</v>
      </c>
      <c r="B1513" s="7" t="str">
        <f t="shared" si="4225"/>
        <v>(Enter Call Letters)</v>
      </c>
      <c r="C1513" s="8" t="str">
        <f t="shared" si="4225"/>
        <v>(Select AM/FM)</v>
      </c>
      <c r="D1513" s="30"/>
      <c r="E1513" s="8" t="str">
        <f t="shared" si="4220"/>
        <v>(Select Station Province)</v>
      </c>
      <c r="F1513" s="9" t="str">
        <f>IFERROR(VLOOKUP(E1513,Template!$AK$5:$AL$17,2,FALSE),"")</f>
        <v/>
      </c>
      <c r="G1513" s="42" t="s">
        <v>10</v>
      </c>
      <c r="H1513" s="42" t="s">
        <v>12</v>
      </c>
      <c r="I1513" s="32" t="s">
        <v>65</v>
      </c>
      <c r="J1513" s="32" t="s">
        <v>66</v>
      </c>
      <c r="K1513" s="33">
        <f t="shared" si="4202"/>
        <v>0</v>
      </c>
      <c r="L1513" s="33">
        <f t="shared" si="4203"/>
        <v>0</v>
      </c>
      <c r="M1513" s="34">
        <f t="shared" si="4201"/>
        <v>0</v>
      </c>
      <c r="N1513" s="34">
        <f t="shared" si="4221"/>
        <v>0</v>
      </c>
      <c r="O1513" s="34">
        <f t="shared" si="4204"/>
        <v>0</v>
      </c>
      <c r="P1513" s="12" t="str">
        <f t="shared" ref="P1513:Q1513" si="4226">P1512</f>
        <v>(Select Language)</v>
      </c>
      <c r="Q1513" s="12" t="str">
        <f t="shared" si="4226"/>
        <v>(Select Usage)</v>
      </c>
      <c r="R1513" s="33">
        <f t="shared" si="4205"/>
        <v>0</v>
      </c>
      <c r="S1513" s="33">
        <f t="shared" si="4206"/>
        <v>0</v>
      </c>
      <c r="T1513" s="33">
        <f t="shared" si="4207"/>
        <v>0</v>
      </c>
      <c r="U1513" s="33">
        <f t="shared" si="4208"/>
        <v>0</v>
      </c>
      <c r="V1513" s="33">
        <f t="shared" si="4209"/>
        <v>0</v>
      </c>
      <c r="W1513" s="33">
        <f t="shared" si="4210"/>
        <v>0</v>
      </c>
      <c r="X1513" s="33">
        <f t="shared" si="4211"/>
        <v>0</v>
      </c>
      <c r="Y1513" s="33">
        <f t="shared" si="4212"/>
        <v>0</v>
      </c>
      <c r="Z1513" s="33">
        <f t="shared" si="4213"/>
        <v>0</v>
      </c>
      <c r="AA1513" s="33">
        <f t="shared" si="4214"/>
        <v>0</v>
      </c>
      <c r="AB1513" s="33">
        <f t="shared" si="4215"/>
        <v>0</v>
      </c>
      <c r="AC1513" s="33">
        <f t="shared" si="4216"/>
        <v>0</v>
      </c>
      <c r="AD1513" s="26">
        <f t="shared" si="4217"/>
        <v>0</v>
      </c>
      <c r="AE1513" s="46" t="str">
        <f>IFERROR(IF(AE$3=VLOOKUP($E1513,Template!$AK$5:$AM$17,3,FALSE),$AD1513*$F1513,0),"0.00")</f>
        <v>0.00</v>
      </c>
      <c r="AF1513" s="46" t="str">
        <f>IFERROR(IF(AF$3=VLOOKUP($E1513,Template!$AK$5:$AM$17,3,FALSE),$AD1513*$F1513,0),"0.00")</f>
        <v>0.00</v>
      </c>
      <c r="AG1513" s="28">
        <f t="shared" si="4218"/>
        <v>0</v>
      </c>
      <c r="AH1513" s="13" t="s">
        <v>40</v>
      </c>
      <c r="AI1513" s="13" t="s">
        <v>41</v>
      </c>
      <c r="AK1513" s="14" t="s">
        <v>26</v>
      </c>
      <c r="AL1513" s="15">
        <v>0.15</v>
      </c>
      <c r="AM1513" s="16" t="s">
        <v>2</v>
      </c>
    </row>
    <row r="1514" spans="1:39" s="3" customFormat="1" ht="13.8" x14ac:dyDescent="0.25">
      <c r="A1514" s="7" t="str">
        <f t="shared" ref="A1514:C1514" si="4227">A1513</f>
        <v>(Enter Broadcasting Company Name)</v>
      </c>
      <c r="B1514" s="7" t="str">
        <f t="shared" si="4227"/>
        <v>(Enter Call Letters)</v>
      </c>
      <c r="C1514" s="8" t="str">
        <f t="shared" si="4227"/>
        <v>(Select AM/FM)</v>
      </c>
      <c r="D1514" s="30"/>
      <c r="E1514" s="8" t="str">
        <f t="shared" si="4220"/>
        <v>(Select Station Province)</v>
      </c>
      <c r="F1514" s="9" t="str">
        <f>IFERROR(VLOOKUP(E1514,Template!$AK$5:$AL$17,2,FALSE),"")</f>
        <v/>
      </c>
      <c r="G1514" s="42" t="s">
        <v>11</v>
      </c>
      <c r="H1514" s="42" t="s">
        <v>13</v>
      </c>
      <c r="I1514" s="32" t="s">
        <v>65</v>
      </c>
      <c r="J1514" s="32" t="s">
        <v>66</v>
      </c>
      <c r="K1514" s="33">
        <f t="shared" si="4202"/>
        <v>0</v>
      </c>
      <c r="L1514" s="33">
        <f t="shared" si="4203"/>
        <v>0</v>
      </c>
      <c r="M1514" s="34">
        <f t="shared" si="4201"/>
        <v>0</v>
      </c>
      <c r="N1514" s="34">
        <f t="shared" si="4221"/>
        <v>0</v>
      </c>
      <c r="O1514" s="34">
        <f t="shared" si="4204"/>
        <v>0</v>
      </c>
      <c r="P1514" s="12" t="str">
        <f t="shared" ref="P1514:Q1514" si="4228">P1513</f>
        <v>(Select Language)</v>
      </c>
      <c r="Q1514" s="12" t="str">
        <f t="shared" si="4228"/>
        <v>(Select Usage)</v>
      </c>
      <c r="R1514" s="33">
        <f t="shared" si="4205"/>
        <v>0</v>
      </c>
      <c r="S1514" s="33">
        <f t="shared" si="4206"/>
        <v>0</v>
      </c>
      <c r="T1514" s="33">
        <f t="shared" si="4207"/>
        <v>0</v>
      </c>
      <c r="U1514" s="33">
        <f t="shared" si="4208"/>
        <v>0</v>
      </c>
      <c r="V1514" s="33">
        <f t="shared" si="4209"/>
        <v>0</v>
      </c>
      <c r="W1514" s="33">
        <f t="shared" si="4210"/>
        <v>0</v>
      </c>
      <c r="X1514" s="33">
        <f t="shared" si="4211"/>
        <v>0</v>
      </c>
      <c r="Y1514" s="33">
        <f t="shared" si="4212"/>
        <v>0</v>
      </c>
      <c r="Z1514" s="33">
        <f t="shared" si="4213"/>
        <v>0</v>
      </c>
      <c r="AA1514" s="33">
        <f t="shared" si="4214"/>
        <v>0</v>
      </c>
      <c r="AB1514" s="33">
        <f t="shared" si="4215"/>
        <v>0</v>
      </c>
      <c r="AC1514" s="33">
        <f t="shared" si="4216"/>
        <v>0</v>
      </c>
      <c r="AD1514" s="26">
        <f t="shared" si="4217"/>
        <v>0</v>
      </c>
      <c r="AE1514" s="46" t="str">
        <f>IFERROR(IF(AE$3=VLOOKUP($E1514,Template!$AK$5:$AM$17,3,FALSE),$AD1514*$F1514,0),"0.00")</f>
        <v>0.00</v>
      </c>
      <c r="AF1514" s="46" t="str">
        <f>IFERROR(IF(AF$3=VLOOKUP($E1514,Template!$AK$5:$AM$17,3,FALSE),$AD1514*$F1514,0),"0.00")</f>
        <v>0.00</v>
      </c>
      <c r="AG1514" s="28">
        <f t="shared" si="4218"/>
        <v>0</v>
      </c>
      <c r="AH1514" s="13" t="s">
        <v>40</v>
      </c>
      <c r="AI1514" s="13" t="s">
        <v>41</v>
      </c>
      <c r="AK1514" s="14" t="s">
        <v>27</v>
      </c>
      <c r="AL1514" s="15">
        <v>0.15</v>
      </c>
      <c r="AM1514" s="16" t="s">
        <v>2</v>
      </c>
    </row>
    <row r="1515" spans="1:39" s="3" customFormat="1" ht="13.8" x14ac:dyDescent="0.25">
      <c r="A1515" s="7" t="str">
        <f t="shared" ref="A1515:C1515" si="4229">A1514</f>
        <v>(Enter Broadcasting Company Name)</v>
      </c>
      <c r="B1515" s="7" t="str">
        <f t="shared" si="4229"/>
        <v>(Enter Call Letters)</v>
      </c>
      <c r="C1515" s="8" t="str">
        <f t="shared" si="4229"/>
        <v>(Select AM/FM)</v>
      </c>
      <c r="D1515" s="30"/>
      <c r="E1515" s="8" t="str">
        <f t="shared" si="4220"/>
        <v>(Select Station Province)</v>
      </c>
      <c r="F1515" s="9" t="str">
        <f>IFERROR(VLOOKUP(E1515,Template!$AK$5:$AL$17,2,FALSE),"")</f>
        <v/>
      </c>
      <c r="G1515" s="42" t="s">
        <v>12</v>
      </c>
      <c r="H1515" s="42" t="s">
        <v>15</v>
      </c>
      <c r="I1515" s="32" t="s">
        <v>65</v>
      </c>
      <c r="J1515" s="32" t="s">
        <v>66</v>
      </c>
      <c r="K1515" s="33">
        <f t="shared" si="4202"/>
        <v>0</v>
      </c>
      <c r="L1515" s="33">
        <f t="shared" si="4203"/>
        <v>0</v>
      </c>
      <c r="M1515" s="34">
        <f t="shared" si="4201"/>
        <v>0</v>
      </c>
      <c r="N1515" s="34">
        <f t="shared" si="4221"/>
        <v>0</v>
      </c>
      <c r="O1515" s="34">
        <f t="shared" si="4204"/>
        <v>0</v>
      </c>
      <c r="P1515" s="12" t="str">
        <f t="shared" ref="P1515:Q1515" si="4230">P1514</f>
        <v>(Select Language)</v>
      </c>
      <c r="Q1515" s="12" t="str">
        <f t="shared" si="4230"/>
        <v>(Select Usage)</v>
      </c>
      <c r="R1515" s="33">
        <f t="shared" si="4205"/>
        <v>0</v>
      </c>
      <c r="S1515" s="33">
        <f t="shared" si="4206"/>
        <v>0</v>
      </c>
      <c r="T1515" s="33">
        <f t="shared" si="4207"/>
        <v>0</v>
      </c>
      <c r="U1515" s="33">
        <f t="shared" si="4208"/>
        <v>0</v>
      </c>
      <c r="V1515" s="33">
        <f t="shared" si="4209"/>
        <v>0</v>
      </c>
      <c r="W1515" s="33">
        <f t="shared" si="4210"/>
        <v>0</v>
      </c>
      <c r="X1515" s="33">
        <f t="shared" si="4211"/>
        <v>0</v>
      </c>
      <c r="Y1515" s="33">
        <f t="shared" si="4212"/>
        <v>0</v>
      </c>
      <c r="Z1515" s="33">
        <f t="shared" si="4213"/>
        <v>0</v>
      </c>
      <c r="AA1515" s="33">
        <f t="shared" si="4214"/>
        <v>0</v>
      </c>
      <c r="AB1515" s="33">
        <f t="shared" si="4215"/>
        <v>0</v>
      </c>
      <c r="AC1515" s="33">
        <f t="shared" si="4216"/>
        <v>0</v>
      </c>
      <c r="AD1515" s="26">
        <f>SUM(R1515:AC1515)</f>
        <v>0</v>
      </c>
      <c r="AE1515" s="46" t="str">
        <f>IFERROR(IF(AE$3=VLOOKUP($E1515,Template!$AK$5:$AM$17,3,FALSE),$AD1515*$F1515,0),"0.00")</f>
        <v>0.00</v>
      </c>
      <c r="AF1515" s="46" t="str">
        <f>IFERROR(IF(AF$3=VLOOKUP($E1515,Template!$AK$5:$AM$17,3,FALSE),$AD1515*$F1515,0),"0.00")</f>
        <v>0.00</v>
      </c>
      <c r="AG1515" s="28">
        <f t="shared" si="4218"/>
        <v>0</v>
      </c>
      <c r="AH1515" s="13" t="s">
        <v>40</v>
      </c>
      <c r="AI1515" s="13" t="s">
        <v>41</v>
      </c>
      <c r="AK1515" s="14" t="s">
        <v>28</v>
      </c>
      <c r="AL1515" s="15">
        <v>0.05</v>
      </c>
      <c r="AM1515" s="16" t="s">
        <v>3</v>
      </c>
    </row>
    <row r="1516" spans="1:39" s="3" customFormat="1" ht="13.8" x14ac:dyDescent="0.25">
      <c r="A1516" s="7" t="str">
        <f t="shared" ref="A1516:C1516" si="4231">A1515</f>
        <v>(Enter Broadcasting Company Name)</v>
      </c>
      <c r="B1516" s="7" t="str">
        <f t="shared" si="4231"/>
        <v>(Enter Call Letters)</v>
      </c>
      <c r="C1516" s="8" t="str">
        <f t="shared" si="4231"/>
        <v>(Select AM/FM)</v>
      </c>
      <c r="D1516" s="30"/>
      <c r="E1516" s="8" t="str">
        <f t="shared" si="4220"/>
        <v>(Select Station Province)</v>
      </c>
      <c r="F1516" s="9" t="str">
        <f>IFERROR(VLOOKUP(E1516,Template!$AK$5:$AL$17,2,FALSE),"")</f>
        <v/>
      </c>
      <c r="G1516" s="42" t="s">
        <v>13</v>
      </c>
      <c r="H1516" s="42" t="s">
        <v>16</v>
      </c>
      <c r="I1516" s="32" t="s">
        <v>65</v>
      </c>
      <c r="J1516" s="32" t="s">
        <v>66</v>
      </c>
      <c r="K1516" s="33">
        <f t="shared" si="4202"/>
        <v>0</v>
      </c>
      <c r="L1516" s="33">
        <f t="shared" si="4203"/>
        <v>0</v>
      </c>
      <c r="M1516" s="34">
        <f t="shared" si="4201"/>
        <v>0</v>
      </c>
      <c r="N1516" s="34">
        <f t="shared" si="4221"/>
        <v>0</v>
      </c>
      <c r="O1516" s="34">
        <f t="shared" si="4204"/>
        <v>0</v>
      </c>
      <c r="P1516" s="12" t="str">
        <f t="shared" ref="P1516:Q1516" si="4232">P1515</f>
        <v>(Select Language)</v>
      </c>
      <c r="Q1516" s="12" t="str">
        <f t="shared" si="4232"/>
        <v>(Select Usage)</v>
      </c>
      <c r="R1516" s="33">
        <f t="shared" si="4205"/>
        <v>0</v>
      </c>
      <c r="S1516" s="33">
        <f t="shared" si="4206"/>
        <v>0</v>
      </c>
      <c r="T1516" s="33">
        <f t="shared" si="4207"/>
        <v>0</v>
      </c>
      <c r="U1516" s="33">
        <f t="shared" si="4208"/>
        <v>0</v>
      </c>
      <c r="V1516" s="33">
        <f t="shared" si="4209"/>
        <v>0</v>
      </c>
      <c r="W1516" s="33">
        <f t="shared" si="4210"/>
        <v>0</v>
      </c>
      <c r="X1516" s="33">
        <f t="shared" si="4211"/>
        <v>0</v>
      </c>
      <c r="Y1516" s="33">
        <f t="shared" si="4212"/>
        <v>0</v>
      </c>
      <c r="Z1516" s="33">
        <f t="shared" si="4213"/>
        <v>0</v>
      </c>
      <c r="AA1516" s="33">
        <f t="shared" si="4214"/>
        <v>0</v>
      </c>
      <c r="AB1516" s="33">
        <f t="shared" si="4215"/>
        <v>0</v>
      </c>
      <c r="AC1516" s="33">
        <f t="shared" si="4216"/>
        <v>0</v>
      </c>
      <c r="AD1516" s="26">
        <f t="shared" ref="AD1516:AD1518" si="4233">SUM(R1516:AC1516)</f>
        <v>0</v>
      </c>
      <c r="AE1516" s="46" t="str">
        <f>IFERROR(IF(AE$3=VLOOKUP($E1516,Template!$AK$5:$AM$17,3,FALSE),$AD1516*$F1516,0),"0.00")</f>
        <v>0.00</v>
      </c>
      <c r="AF1516" s="46" t="str">
        <f>IFERROR(IF(AF$3=VLOOKUP($E1516,Template!$AK$5:$AM$17,3,FALSE),$AD1516*$F1516,0),"0.00")</f>
        <v>0.00</v>
      </c>
      <c r="AG1516" s="28">
        <f t="shared" si="4218"/>
        <v>0</v>
      </c>
      <c r="AH1516" s="13" t="s">
        <v>40</v>
      </c>
      <c r="AI1516" s="13" t="s">
        <v>41</v>
      </c>
      <c r="AK1516" s="14" t="s">
        <v>70</v>
      </c>
      <c r="AL1516" s="15">
        <v>0.05</v>
      </c>
      <c r="AM1516" s="16" t="s">
        <v>3</v>
      </c>
    </row>
    <row r="1517" spans="1:39" s="3" customFormat="1" ht="13.8" x14ac:dyDescent="0.25">
      <c r="A1517" s="7" t="str">
        <f t="shared" ref="A1517:C1517" si="4234">A1516</f>
        <v>(Enter Broadcasting Company Name)</v>
      </c>
      <c r="B1517" s="7" t="str">
        <f t="shared" si="4234"/>
        <v>(Enter Call Letters)</v>
      </c>
      <c r="C1517" s="8" t="str">
        <f t="shared" si="4234"/>
        <v>(Select AM/FM)</v>
      </c>
      <c r="D1517" s="30"/>
      <c r="E1517" s="8" t="str">
        <f t="shared" si="4220"/>
        <v>(Select Station Province)</v>
      </c>
      <c r="F1517" s="9" t="str">
        <f>IFERROR(VLOOKUP(E1517,Template!$AK$5:$AL$17,2,FALSE),"")</f>
        <v/>
      </c>
      <c r="G1517" s="42" t="s">
        <v>15</v>
      </c>
      <c r="H1517" s="42" t="s">
        <v>17</v>
      </c>
      <c r="I1517" s="32" t="s">
        <v>65</v>
      </c>
      <c r="J1517" s="32" t="s">
        <v>66</v>
      </c>
      <c r="K1517" s="33">
        <f t="shared" si="4202"/>
        <v>0</v>
      </c>
      <c r="L1517" s="33">
        <f t="shared" si="4203"/>
        <v>0</v>
      </c>
      <c r="M1517" s="34">
        <f t="shared" si="4201"/>
        <v>0</v>
      </c>
      <c r="N1517" s="34">
        <f t="shared" si="4221"/>
        <v>0</v>
      </c>
      <c r="O1517" s="34">
        <f t="shared" si="4204"/>
        <v>0</v>
      </c>
      <c r="P1517" s="12" t="str">
        <f t="shared" ref="P1517:Q1517" si="4235">P1516</f>
        <v>(Select Language)</v>
      </c>
      <c r="Q1517" s="12" t="str">
        <f t="shared" si="4235"/>
        <v>(Select Usage)</v>
      </c>
      <c r="R1517" s="33">
        <f t="shared" si="4205"/>
        <v>0</v>
      </c>
      <c r="S1517" s="33">
        <f t="shared" si="4206"/>
        <v>0</v>
      </c>
      <c r="T1517" s="33">
        <f t="shared" si="4207"/>
        <v>0</v>
      </c>
      <c r="U1517" s="33">
        <f t="shared" si="4208"/>
        <v>0</v>
      </c>
      <c r="V1517" s="33">
        <f t="shared" si="4209"/>
        <v>0</v>
      </c>
      <c r="W1517" s="33">
        <f t="shared" si="4210"/>
        <v>0</v>
      </c>
      <c r="X1517" s="33">
        <f t="shared" si="4211"/>
        <v>0</v>
      </c>
      <c r="Y1517" s="33">
        <f t="shared" si="4212"/>
        <v>0</v>
      </c>
      <c r="Z1517" s="33">
        <f t="shared" si="4213"/>
        <v>0</v>
      </c>
      <c r="AA1517" s="33">
        <f t="shared" si="4214"/>
        <v>0</v>
      </c>
      <c r="AB1517" s="33">
        <f t="shared" si="4215"/>
        <v>0</v>
      </c>
      <c r="AC1517" s="33">
        <f t="shared" si="4216"/>
        <v>0</v>
      </c>
      <c r="AD1517" s="26">
        <f t="shared" si="4233"/>
        <v>0</v>
      </c>
      <c r="AE1517" s="46" t="str">
        <f>IFERROR(IF(AE$3=VLOOKUP($E1517,Template!$AK$5:$AM$17,3,FALSE),$AD1517*$F1517,0),"0.00")</f>
        <v>0.00</v>
      </c>
      <c r="AF1517" s="46" t="str">
        <f>IFERROR(IF(AF$3=VLOOKUP($E1517,Template!$AK$5:$AM$17,3,FALSE),$AD1517*$F1517,0),"0.00")</f>
        <v>0.00</v>
      </c>
      <c r="AG1517" s="28">
        <f t="shared" si="4218"/>
        <v>0</v>
      </c>
      <c r="AH1517" s="13" t="s">
        <v>40</v>
      </c>
      <c r="AI1517" s="13" t="s">
        <v>41</v>
      </c>
      <c r="AK1517" s="14" t="s">
        <v>20</v>
      </c>
      <c r="AL1517" s="15">
        <v>0.13</v>
      </c>
      <c r="AM1517" s="16" t="s">
        <v>2</v>
      </c>
    </row>
    <row r="1518" spans="1:39" s="3" customFormat="1" ht="13.8" x14ac:dyDescent="0.25">
      <c r="A1518" s="7" t="str">
        <f t="shared" ref="A1518:C1518" si="4236">A1517</f>
        <v>(Enter Broadcasting Company Name)</v>
      </c>
      <c r="B1518" s="7" t="str">
        <f t="shared" si="4236"/>
        <v>(Enter Call Letters)</v>
      </c>
      <c r="C1518" s="8" t="str">
        <f t="shared" si="4236"/>
        <v>(Select AM/FM)</v>
      </c>
      <c r="D1518" s="30"/>
      <c r="E1518" s="8" t="str">
        <f t="shared" si="4220"/>
        <v>(Select Station Province)</v>
      </c>
      <c r="F1518" s="9" t="str">
        <f>IFERROR(VLOOKUP(E1518,Template!$AK$5:$AL$17,2,FALSE),"")</f>
        <v/>
      </c>
      <c r="G1518" s="42" t="s">
        <v>16</v>
      </c>
      <c r="H1518" s="42" t="s">
        <v>18</v>
      </c>
      <c r="I1518" s="32" t="s">
        <v>65</v>
      </c>
      <c r="J1518" s="32" t="s">
        <v>66</v>
      </c>
      <c r="K1518" s="33">
        <f t="shared" si="4202"/>
        <v>0</v>
      </c>
      <c r="L1518" s="33">
        <f t="shared" si="4203"/>
        <v>0</v>
      </c>
      <c r="M1518" s="34">
        <f t="shared" si="4201"/>
        <v>0</v>
      </c>
      <c r="N1518" s="34">
        <f t="shared" si="4221"/>
        <v>0</v>
      </c>
      <c r="O1518" s="34">
        <f t="shared" si="4204"/>
        <v>0</v>
      </c>
      <c r="P1518" s="12" t="str">
        <f t="shared" ref="P1518:Q1518" si="4237">P1517</f>
        <v>(Select Language)</v>
      </c>
      <c r="Q1518" s="12" t="str">
        <f t="shared" si="4237"/>
        <v>(Select Usage)</v>
      </c>
      <c r="R1518" s="33">
        <f t="shared" si="4205"/>
        <v>0</v>
      </c>
      <c r="S1518" s="33">
        <f t="shared" si="4206"/>
        <v>0</v>
      </c>
      <c r="T1518" s="33">
        <f t="shared" si="4207"/>
        <v>0</v>
      </c>
      <c r="U1518" s="33">
        <f t="shared" si="4208"/>
        <v>0</v>
      </c>
      <c r="V1518" s="33">
        <f t="shared" si="4209"/>
        <v>0</v>
      </c>
      <c r="W1518" s="33">
        <f t="shared" si="4210"/>
        <v>0</v>
      </c>
      <c r="X1518" s="33">
        <f t="shared" si="4211"/>
        <v>0</v>
      </c>
      <c r="Y1518" s="33">
        <f t="shared" si="4212"/>
        <v>0</v>
      </c>
      <c r="Z1518" s="33">
        <f t="shared" si="4213"/>
        <v>0</v>
      </c>
      <c r="AA1518" s="33">
        <f t="shared" si="4214"/>
        <v>0</v>
      </c>
      <c r="AB1518" s="33">
        <f t="shared" si="4215"/>
        <v>0</v>
      </c>
      <c r="AC1518" s="33">
        <f t="shared" si="4216"/>
        <v>0</v>
      </c>
      <c r="AD1518" s="26">
        <f t="shared" si="4233"/>
        <v>0</v>
      </c>
      <c r="AE1518" s="46" t="str">
        <f>IFERROR(IF(AE$3=VLOOKUP($E1518,Template!$AK$5:$AM$17,3,FALSE),$AD1518*$F1518,0),"0.00")</f>
        <v>0.00</v>
      </c>
      <c r="AF1518" s="46" t="str">
        <f>IFERROR(IF(AF$3=VLOOKUP($E1518,Template!$AK$5:$AM$17,3,FALSE),$AD1518*$F1518,0),"0.00")</f>
        <v>0.00</v>
      </c>
      <c r="AG1518" s="28">
        <f t="shared" si="4218"/>
        <v>0</v>
      </c>
      <c r="AH1518" s="13" t="s">
        <v>40</v>
      </c>
      <c r="AI1518" s="13" t="s">
        <v>41</v>
      </c>
      <c r="AK1518" s="14" t="s">
        <v>69</v>
      </c>
      <c r="AL1518" s="15">
        <v>0.15</v>
      </c>
      <c r="AM1518" s="16" t="s">
        <v>2</v>
      </c>
    </row>
    <row r="1519" spans="1:39" s="3" customFormat="1" ht="13.8" x14ac:dyDescent="0.25">
      <c r="A1519" s="7" t="str">
        <f t="shared" ref="A1519:C1519" si="4238">A1518</f>
        <v>(Enter Broadcasting Company Name)</v>
      </c>
      <c r="B1519" s="7" t="str">
        <f t="shared" si="4238"/>
        <v>(Enter Call Letters)</v>
      </c>
      <c r="C1519" s="8" t="str">
        <f t="shared" si="4238"/>
        <v>(Select AM/FM)</v>
      </c>
      <c r="D1519" s="30"/>
      <c r="E1519" s="8" t="str">
        <f t="shared" si="4220"/>
        <v>(Select Station Province)</v>
      </c>
      <c r="F1519" s="9" t="str">
        <f>IFERROR(VLOOKUP(E1519,Template!$AK$5:$AL$17,2,FALSE),"")</f>
        <v/>
      </c>
      <c r="G1519" s="42" t="s">
        <v>17</v>
      </c>
      <c r="H1519" s="42" t="s">
        <v>7</v>
      </c>
      <c r="I1519" s="32" t="s">
        <v>65</v>
      </c>
      <c r="J1519" s="32" t="s">
        <v>66</v>
      </c>
      <c r="K1519" s="33">
        <f t="shared" si="4202"/>
        <v>0</v>
      </c>
      <c r="L1519" s="33">
        <f t="shared" si="4203"/>
        <v>0</v>
      </c>
      <c r="M1519" s="34">
        <f t="shared" si="4201"/>
        <v>0</v>
      </c>
      <c r="N1519" s="34">
        <f t="shared" si="4221"/>
        <v>0</v>
      </c>
      <c r="O1519" s="34">
        <f t="shared" si="4204"/>
        <v>0</v>
      </c>
      <c r="P1519" s="12" t="str">
        <f t="shared" ref="P1519:Q1519" si="4239">P1518</f>
        <v>(Select Language)</v>
      </c>
      <c r="Q1519" s="12" t="str">
        <f t="shared" si="4239"/>
        <v>(Select Usage)</v>
      </c>
      <c r="R1519" s="33">
        <f t="shared" si="4205"/>
        <v>0</v>
      </c>
      <c r="S1519" s="33">
        <f t="shared" si="4206"/>
        <v>0</v>
      </c>
      <c r="T1519" s="33">
        <f t="shared" si="4207"/>
        <v>0</v>
      </c>
      <c r="U1519" s="33">
        <f t="shared" si="4208"/>
        <v>0</v>
      </c>
      <c r="V1519" s="33">
        <f t="shared" si="4209"/>
        <v>0</v>
      </c>
      <c r="W1519" s="33">
        <f t="shared" si="4210"/>
        <v>0</v>
      </c>
      <c r="X1519" s="33">
        <f t="shared" si="4211"/>
        <v>0</v>
      </c>
      <c r="Y1519" s="33">
        <f t="shared" si="4212"/>
        <v>0</v>
      </c>
      <c r="Z1519" s="33">
        <f t="shared" si="4213"/>
        <v>0</v>
      </c>
      <c r="AA1519" s="33">
        <f t="shared" si="4214"/>
        <v>0</v>
      </c>
      <c r="AB1519" s="33">
        <f t="shared" si="4215"/>
        <v>0</v>
      </c>
      <c r="AC1519" s="33">
        <f t="shared" si="4216"/>
        <v>0</v>
      </c>
      <c r="AD1519" s="26">
        <f>SUM(R1519:AC1519)</f>
        <v>0</v>
      </c>
      <c r="AE1519" s="46" t="str">
        <f>IFERROR(IF(AE$3=VLOOKUP($E1519,Template!$AK$5:$AM$17,3,FALSE),$AD1519*$F1519,0),"0.00")</f>
        <v>0.00</v>
      </c>
      <c r="AF1519" s="46" t="str">
        <f>IFERROR(IF(AF$3=VLOOKUP($E1519,Template!$AK$5:$AM$17,3,FALSE),$AD1519*$F1519,0),"0.00")</f>
        <v>0.00</v>
      </c>
      <c r="AG1519" s="28">
        <f t="shared" si="4218"/>
        <v>0</v>
      </c>
      <c r="AH1519" s="13" t="s">
        <v>40</v>
      </c>
      <c r="AI1519" s="13" t="s">
        <v>41</v>
      </c>
      <c r="AK1519" s="14" t="s">
        <v>29</v>
      </c>
      <c r="AL1519" s="15">
        <v>0.05</v>
      </c>
      <c r="AM1519" s="16" t="s">
        <v>3</v>
      </c>
    </row>
    <row r="1520" spans="1:39" s="3" customFormat="1" ht="13.8" x14ac:dyDescent="0.25">
      <c r="A1520" s="7" t="str">
        <f t="shared" ref="A1520:C1520" si="4240">A1519</f>
        <v>(Enter Broadcasting Company Name)</v>
      </c>
      <c r="B1520" s="7" t="str">
        <f t="shared" si="4240"/>
        <v>(Enter Call Letters)</v>
      </c>
      <c r="C1520" s="8" t="str">
        <f t="shared" si="4240"/>
        <v>(Select AM/FM)</v>
      </c>
      <c r="D1520" s="30"/>
      <c r="E1520" s="8" t="str">
        <f t="shared" si="4220"/>
        <v>(Select Station Province)</v>
      </c>
      <c r="F1520" s="9" t="str">
        <f>IFERROR(VLOOKUP(E1520,Template!$AK$5:$AL$17,2,FALSE),"")</f>
        <v/>
      </c>
      <c r="G1520" s="42" t="s">
        <v>18</v>
      </c>
      <c r="H1520" s="43" t="s">
        <v>8</v>
      </c>
      <c r="I1520" s="32" t="s">
        <v>65</v>
      </c>
      <c r="J1520" s="32" t="s">
        <v>66</v>
      </c>
      <c r="K1520" s="33">
        <f t="shared" si="4202"/>
        <v>0</v>
      </c>
      <c r="L1520" s="33">
        <f t="shared" si="4203"/>
        <v>0</v>
      </c>
      <c r="M1520" s="34">
        <f t="shared" si="4201"/>
        <v>0</v>
      </c>
      <c r="N1520" s="34">
        <f t="shared" si="4221"/>
        <v>0</v>
      </c>
      <c r="O1520" s="34">
        <f t="shared" si="4204"/>
        <v>0</v>
      </c>
      <c r="P1520" s="12" t="str">
        <f t="shared" ref="P1520:Q1520" si="4241">P1519</f>
        <v>(Select Language)</v>
      </c>
      <c r="Q1520" s="12" t="str">
        <f t="shared" si="4241"/>
        <v>(Select Usage)</v>
      </c>
      <c r="R1520" s="33">
        <f t="shared" si="4205"/>
        <v>0</v>
      </c>
      <c r="S1520" s="33">
        <f t="shared" si="4206"/>
        <v>0</v>
      </c>
      <c r="T1520" s="33">
        <f t="shared" si="4207"/>
        <v>0</v>
      </c>
      <c r="U1520" s="33">
        <f t="shared" si="4208"/>
        <v>0</v>
      </c>
      <c r="V1520" s="33">
        <f t="shared" si="4209"/>
        <v>0</v>
      </c>
      <c r="W1520" s="33">
        <f t="shared" si="4210"/>
        <v>0</v>
      </c>
      <c r="X1520" s="33">
        <f t="shared" si="4211"/>
        <v>0</v>
      </c>
      <c r="Y1520" s="33">
        <f t="shared" si="4212"/>
        <v>0</v>
      </c>
      <c r="Z1520" s="33">
        <f t="shared" si="4213"/>
        <v>0</v>
      </c>
      <c r="AA1520" s="33">
        <f t="shared" si="4214"/>
        <v>0</v>
      </c>
      <c r="AB1520" s="33">
        <f t="shared" si="4215"/>
        <v>0</v>
      </c>
      <c r="AC1520" s="33">
        <f t="shared" si="4216"/>
        <v>0</v>
      </c>
      <c r="AD1520" s="26">
        <f t="shared" ref="AD1520" si="4242">SUM(R1520:AC1520)</f>
        <v>0</v>
      </c>
      <c r="AE1520" s="46" t="str">
        <f>IFERROR(IF(AE$3=VLOOKUP($E1520,Template!$AK$5:$AM$17,3,FALSE),$AD1520*$F1520,0),"0.00")</f>
        <v>0.00</v>
      </c>
      <c r="AF1520" s="46" t="str">
        <f>IFERROR(IF(AF$3=VLOOKUP($E1520,Template!$AK$5:$AM$17,3,FALSE),$AD1520*$F1520,0),"0.00")</f>
        <v>0.00</v>
      </c>
      <c r="AG1520" s="28">
        <f t="shared" si="4218"/>
        <v>0</v>
      </c>
      <c r="AH1520" s="13" t="s">
        <v>40</v>
      </c>
      <c r="AI1520" s="13" t="s">
        <v>41</v>
      </c>
      <c r="AK1520" s="14" t="s">
        <v>21</v>
      </c>
      <c r="AL1520" s="15">
        <v>0.05</v>
      </c>
      <c r="AM1520" s="16" t="s">
        <v>3</v>
      </c>
    </row>
    <row r="1521" spans="1:39" ht="13.8" x14ac:dyDescent="0.25">
      <c r="A1521" s="19" t="s">
        <v>4</v>
      </c>
      <c r="B1521" s="19"/>
      <c r="C1521" s="20"/>
      <c r="D1521" s="20"/>
      <c r="E1521" s="20"/>
      <c r="F1521" s="20"/>
      <c r="G1521" s="44"/>
      <c r="H1521" s="44"/>
      <c r="I1521" s="21">
        <f t="shared" ref="I1521:K1521" si="4243">SUM(I1509:I1520)</f>
        <v>0</v>
      </c>
      <c r="J1521" s="21">
        <f t="shared" si="4243"/>
        <v>0</v>
      </c>
      <c r="K1521" s="21">
        <f t="shared" si="4243"/>
        <v>0</v>
      </c>
      <c r="L1521" s="21">
        <f>L1520</f>
        <v>0</v>
      </c>
      <c r="M1521" s="21">
        <f>SUM(M1509:M1520)</f>
        <v>0</v>
      </c>
      <c r="N1521" s="21">
        <f t="shared" ref="N1521:O1521" si="4244">SUM(N1509:N1520)</f>
        <v>0</v>
      </c>
      <c r="O1521" s="21">
        <f t="shared" si="4244"/>
        <v>0</v>
      </c>
      <c r="P1521" s="21"/>
      <c r="Q1521" s="22"/>
      <c r="R1521" s="21">
        <f t="shared" ref="R1521:AI1521" si="4245">SUM(R1509:R1520)</f>
        <v>0</v>
      </c>
      <c r="S1521" s="21">
        <f t="shared" si="4245"/>
        <v>0</v>
      </c>
      <c r="T1521" s="21">
        <f t="shared" si="4245"/>
        <v>0</v>
      </c>
      <c r="U1521" s="21">
        <f t="shared" si="4245"/>
        <v>0</v>
      </c>
      <c r="V1521" s="21">
        <f t="shared" si="4245"/>
        <v>0</v>
      </c>
      <c r="W1521" s="21">
        <f t="shared" si="4245"/>
        <v>0</v>
      </c>
      <c r="X1521" s="21">
        <f t="shared" si="4245"/>
        <v>0</v>
      </c>
      <c r="Y1521" s="21">
        <f t="shared" si="4245"/>
        <v>0</v>
      </c>
      <c r="Z1521" s="21">
        <f t="shared" si="4245"/>
        <v>0</v>
      </c>
      <c r="AA1521" s="21">
        <f t="shared" si="4245"/>
        <v>0</v>
      </c>
      <c r="AB1521" s="21">
        <f t="shared" si="4245"/>
        <v>0</v>
      </c>
      <c r="AC1521" s="21">
        <f t="shared" si="4245"/>
        <v>0</v>
      </c>
      <c r="AD1521" s="27">
        <f t="shared" si="4245"/>
        <v>0</v>
      </c>
      <c r="AE1521" s="21">
        <f t="shared" si="4245"/>
        <v>0</v>
      </c>
      <c r="AF1521" s="21">
        <f t="shared" si="4245"/>
        <v>0</v>
      </c>
      <c r="AG1521" s="27">
        <f t="shared" si="4245"/>
        <v>0</v>
      </c>
      <c r="AH1521" s="21">
        <f t="shared" si="4245"/>
        <v>0</v>
      </c>
      <c r="AI1521" s="21">
        <f t="shared" si="4245"/>
        <v>0</v>
      </c>
      <c r="AK1521" s="14" t="s">
        <v>71</v>
      </c>
      <c r="AL1521" s="15">
        <v>0.05</v>
      </c>
      <c r="AM1521" s="16" t="s">
        <v>3</v>
      </c>
    </row>
    <row r="1522" spans="1:39" x14ac:dyDescent="0.25">
      <c r="A1522" s="2"/>
      <c r="G1522" s="2"/>
      <c r="H1522" s="2"/>
      <c r="O1522" s="2"/>
      <c r="P1522" s="2"/>
    </row>
    <row r="1523" spans="1:39" ht="42" customHeight="1" x14ac:dyDescent="0.25">
      <c r="A1523" s="223" t="s">
        <v>63</v>
      </c>
      <c r="B1523" s="223" t="s">
        <v>43</v>
      </c>
      <c r="C1523" s="224" t="s">
        <v>19</v>
      </c>
      <c r="D1523" s="226"/>
      <c r="E1523" s="223" t="s">
        <v>14</v>
      </c>
      <c r="F1523" s="223" t="s">
        <v>38</v>
      </c>
      <c r="G1523" s="223" t="s">
        <v>1</v>
      </c>
      <c r="H1523" s="223" t="s">
        <v>5</v>
      </c>
      <c r="I1523" s="225" t="s">
        <v>31</v>
      </c>
      <c r="J1523" s="225" t="s">
        <v>32</v>
      </c>
      <c r="K1523" s="225" t="s">
        <v>48</v>
      </c>
      <c r="L1523" s="225" t="s">
        <v>0</v>
      </c>
      <c r="M1523" s="4" t="s">
        <v>45</v>
      </c>
      <c r="N1523" s="4" t="s">
        <v>46</v>
      </c>
      <c r="O1523" s="4" t="s">
        <v>47</v>
      </c>
      <c r="P1523" s="225" t="s">
        <v>50</v>
      </c>
      <c r="Q1523" s="225" t="s">
        <v>33</v>
      </c>
      <c r="R1523" s="4" t="s">
        <v>51</v>
      </c>
      <c r="S1523" s="4" t="s">
        <v>52</v>
      </c>
      <c r="T1523" s="4" t="s">
        <v>53</v>
      </c>
      <c r="U1523" s="4" t="s">
        <v>54</v>
      </c>
      <c r="V1523" s="4" t="s">
        <v>55</v>
      </c>
      <c r="W1523" s="4" t="s">
        <v>56</v>
      </c>
      <c r="X1523" s="4" t="s">
        <v>57</v>
      </c>
      <c r="Y1523" s="4" t="s">
        <v>58</v>
      </c>
      <c r="Z1523" s="4" t="s">
        <v>59</v>
      </c>
      <c r="AA1523" s="4" t="s">
        <v>62</v>
      </c>
      <c r="AB1523" s="4" t="s">
        <v>60</v>
      </c>
      <c r="AC1523" s="4" t="s">
        <v>61</v>
      </c>
      <c r="AD1523" s="233" t="s">
        <v>34</v>
      </c>
      <c r="AE1523" s="231" t="s">
        <v>2</v>
      </c>
      <c r="AF1523" s="231" t="s">
        <v>3</v>
      </c>
      <c r="AG1523" s="233" t="s">
        <v>35</v>
      </c>
      <c r="AH1523" s="223" t="s">
        <v>36</v>
      </c>
      <c r="AI1523" s="223" t="s">
        <v>37</v>
      </c>
      <c r="AK1523" s="229" t="s">
        <v>30</v>
      </c>
      <c r="AL1523" s="229"/>
      <c r="AM1523" s="229"/>
    </row>
    <row r="1524" spans="1:39" s="6" customFormat="1" ht="35.25" customHeight="1" x14ac:dyDescent="0.3">
      <c r="A1524" s="224"/>
      <c r="B1524" s="224"/>
      <c r="C1524" s="224"/>
      <c r="D1524" s="227"/>
      <c r="E1524" s="223"/>
      <c r="F1524" s="223"/>
      <c r="G1524" s="223"/>
      <c r="H1524" s="223"/>
      <c r="I1524" s="230"/>
      <c r="J1524" s="230"/>
      <c r="K1524" s="230"/>
      <c r="L1524" s="230"/>
      <c r="M1524" s="5">
        <v>0</v>
      </c>
      <c r="N1524" s="5">
        <v>625000</v>
      </c>
      <c r="O1524" s="5">
        <v>1250000</v>
      </c>
      <c r="P1524" s="225"/>
      <c r="Q1524" s="225"/>
      <c r="R1524" s="29">
        <v>4.95E-4</v>
      </c>
      <c r="S1524" s="29">
        <v>9.5200000000000005E-4</v>
      </c>
      <c r="T1524" s="29">
        <v>1.5900000000000001E-3</v>
      </c>
      <c r="U1524" s="29">
        <v>1.1169999999999999E-3</v>
      </c>
      <c r="V1524" s="29">
        <v>2.189E-3</v>
      </c>
      <c r="W1524" s="29">
        <v>4.5430000000000002E-3</v>
      </c>
      <c r="X1524" s="29">
        <v>8.8199999999999997E-4</v>
      </c>
      <c r="Y1524" s="29">
        <v>1.6949999999999999E-3</v>
      </c>
      <c r="Z1524" s="29">
        <v>2.8319999999999999E-3</v>
      </c>
      <c r="AA1524" s="29">
        <v>1.9889999999999999E-3</v>
      </c>
      <c r="AB1524" s="29">
        <v>3.8999999999999998E-3</v>
      </c>
      <c r="AC1524" s="29">
        <v>8.0949999999999998E-3</v>
      </c>
      <c r="AD1524" s="233"/>
      <c r="AE1524" s="232"/>
      <c r="AF1524" s="232"/>
      <c r="AG1524" s="234"/>
      <c r="AH1524" s="223"/>
      <c r="AI1524" s="223"/>
      <c r="AK1524" s="229"/>
      <c r="AL1524" s="229"/>
      <c r="AM1524" s="229"/>
    </row>
    <row r="1525" spans="1:39" s="3" customFormat="1" ht="13.8" x14ac:dyDescent="0.25">
      <c r="A1525" s="7" t="s">
        <v>44</v>
      </c>
      <c r="B1525" s="7" t="s">
        <v>42</v>
      </c>
      <c r="C1525" s="8" t="s">
        <v>39</v>
      </c>
      <c r="D1525" s="30"/>
      <c r="E1525" s="8" t="s">
        <v>64</v>
      </c>
      <c r="F1525" s="9" t="str">
        <f>IFERROR(VLOOKUP(E1525,Template!$AK$5:$AL$17,2,FALSE),"")</f>
        <v/>
      </c>
      <c r="G1525" s="41" t="s">
        <v>7</v>
      </c>
      <c r="H1525" s="41" t="s">
        <v>6</v>
      </c>
      <c r="I1525" s="32" t="s">
        <v>65</v>
      </c>
      <c r="J1525" s="32" t="s">
        <v>66</v>
      </c>
      <c r="K1525" s="33">
        <f>IFERROR(I1525+J1525,0)</f>
        <v>0</v>
      </c>
      <c r="L1525" s="33">
        <f>IFERROR(K1525,"")</f>
        <v>0</v>
      </c>
      <c r="M1525" s="34">
        <f t="shared" ref="M1525:M1536" si="4246">IF(L1525&lt;=$N$4,K1525,IF(L1524&gt;$N$4,0,$N$4-L1524))</f>
        <v>0</v>
      </c>
      <c r="N1525" s="34">
        <f>IF(AND(L1525&gt;$N$4,L1525&lt;=$O$4),K1525-M1525,IF(AND(L1524&gt;$N$4,L1524&lt;=$O$4),$O$4-L1524,IF(L1524&gt;$O$4,0,IF(L1525&lt;$N$4,0,MIN(L1525-$N$4,$N$4)))))</f>
        <v>0</v>
      </c>
      <c r="O1525" s="34">
        <f>IF(L1525&gt;$O$4,K1525-M1525-N1525,0)</f>
        <v>0</v>
      </c>
      <c r="P1525" s="12" t="s">
        <v>94</v>
      </c>
      <c r="Q1525" s="12" t="s">
        <v>68</v>
      </c>
      <c r="R1525" s="33">
        <f>IF(AND($Q1525="LOW",$P1525="French"),M1525*R$4,0)</f>
        <v>0</v>
      </c>
      <c r="S1525" s="33">
        <f>IF(AND($Q1525="LOW",$P1525="French"),N1525*S$4,0)</f>
        <v>0</v>
      </c>
      <c r="T1525" s="33">
        <f>IF(AND($Q1525="LOW",$P1525="French"),O1525*T$4,0)</f>
        <v>0</v>
      </c>
      <c r="U1525" s="33">
        <f>IF(AND($Q1525="HIGH",$P1525="French"),M1525*U$4,0)</f>
        <v>0</v>
      </c>
      <c r="V1525" s="33">
        <f>IF(AND($Q1525="HIGH",$P1525="French"),N1525*V$4,0)</f>
        <v>0</v>
      </c>
      <c r="W1525" s="33">
        <f>IF(AND($Q1525="HIGH",$P1525="French"),O1525*W$4,0)</f>
        <v>0</v>
      </c>
      <c r="X1525" s="33">
        <f>IF(AND($Q1525="LOW",$P1525="English"),M1525*X$4,0)</f>
        <v>0</v>
      </c>
      <c r="Y1525" s="33">
        <f>IF(AND($Q1525="LOW",$P1525="English"),N1525*Y$4,0)</f>
        <v>0</v>
      </c>
      <c r="Z1525" s="33">
        <f>IF(AND($Q1525="LOW",$P1525="English"),O1525*Z$4,0)</f>
        <v>0</v>
      </c>
      <c r="AA1525" s="33">
        <f>IF(AND($Q1525="HIGH",$P1525="English"),M1525*AA$4,0)</f>
        <v>0</v>
      </c>
      <c r="AB1525" s="33">
        <f>IF(AND($Q1525="HIGH",$P1525="English"),N1525*AB$4,0)</f>
        <v>0</v>
      </c>
      <c r="AC1525" s="33">
        <f>IF(AND($Q1525="HIGH",$P1525="English"),O1525*AC$4,0)</f>
        <v>0</v>
      </c>
      <c r="AD1525" s="26">
        <f>SUM(R1525:AC1525)</f>
        <v>0</v>
      </c>
      <c r="AE1525" s="46" t="str">
        <f>IFERROR(IF(AE$3=VLOOKUP($E1525,Template!$AK$5:$AM$17,3,FALSE),$AD1525*$F1525,0),"0.00")</f>
        <v>0.00</v>
      </c>
      <c r="AF1525" s="46" t="str">
        <f>IFERROR(IF(AF$3=VLOOKUP($E1525,Template!$AK$5:$AM$17,3,FALSE),$AD1525*$F1525,0),"0.00")</f>
        <v>0.00</v>
      </c>
      <c r="AG1525" s="28">
        <f>SUM(AD1525:AF1525)</f>
        <v>0</v>
      </c>
      <c r="AH1525" s="13" t="s">
        <v>40</v>
      </c>
      <c r="AI1525" s="13" t="s">
        <v>41</v>
      </c>
      <c r="AK1525" s="14" t="s">
        <v>25</v>
      </c>
      <c r="AL1525" s="15">
        <v>0.05</v>
      </c>
      <c r="AM1525" s="16" t="s">
        <v>3</v>
      </c>
    </row>
    <row r="1526" spans="1:39" s="3" customFormat="1" ht="13.8" x14ac:dyDescent="0.25">
      <c r="A1526" s="7" t="str">
        <f>A1525</f>
        <v>(Enter Broadcasting Company Name)</v>
      </c>
      <c r="B1526" s="7" t="str">
        <f>B1525</f>
        <v>(Enter Call Letters)</v>
      </c>
      <c r="C1526" s="8" t="str">
        <f>C1525</f>
        <v>(Select AM/FM)</v>
      </c>
      <c r="D1526" s="30"/>
      <c r="E1526" s="8" t="str">
        <f>E1525</f>
        <v>(Select Station Province)</v>
      </c>
      <c r="F1526" s="9" t="str">
        <f>IFERROR(VLOOKUP(E1526,Template!$AK$5:$AL$17,2,FALSE),"")</f>
        <v/>
      </c>
      <c r="G1526" s="42" t="s">
        <v>8</v>
      </c>
      <c r="H1526" s="42" t="s">
        <v>9</v>
      </c>
      <c r="I1526" s="32" t="s">
        <v>65</v>
      </c>
      <c r="J1526" s="32" t="s">
        <v>66</v>
      </c>
      <c r="K1526" s="33">
        <f t="shared" ref="K1526:K1536" si="4247">IFERROR(I1526+J1526,0)</f>
        <v>0</v>
      </c>
      <c r="L1526" s="33">
        <f t="shared" ref="L1526:L1536" si="4248">IFERROR(L1525+K1526,"")</f>
        <v>0</v>
      </c>
      <c r="M1526" s="34">
        <f t="shared" si="4246"/>
        <v>0</v>
      </c>
      <c r="N1526" s="34">
        <f>IF(AND(L1526&gt;$N$4,L1526&lt;=$O$4),K1526-M1526,IF(AND(L1525&gt;$N$4,L1525&lt;=$O$4),$O$4-L1525,IF(L1525&gt;$O$4,0,IF(L1526&lt;$N$4,0,MIN(L1526-$N$4,$N$4)))))</f>
        <v>0</v>
      </c>
      <c r="O1526" s="34">
        <f t="shared" ref="O1526:O1536" si="4249">IF(L1526&gt;$O$4,K1526-M1526-N1526,0)</f>
        <v>0</v>
      </c>
      <c r="P1526" s="12" t="str">
        <f>P1525</f>
        <v>(Select Language)</v>
      </c>
      <c r="Q1526" s="12" t="str">
        <f>Q1525</f>
        <v>(Select Usage)</v>
      </c>
      <c r="R1526" s="33">
        <f t="shared" ref="R1526:R1536" si="4250">IF(AND($Q1526="LOW",$P1526="French"),M1526*R$4,0)</f>
        <v>0</v>
      </c>
      <c r="S1526" s="33">
        <f t="shared" ref="S1526:S1536" si="4251">IF(AND($Q1526="LOW",$P1526="French"),N1526*S$4,0)</f>
        <v>0</v>
      </c>
      <c r="T1526" s="33">
        <f t="shared" ref="T1526:T1536" si="4252">IF(AND($Q1526="LOW",$P1526="French"),O1526*T$4,0)</f>
        <v>0</v>
      </c>
      <c r="U1526" s="33">
        <f t="shared" ref="U1526:U1536" si="4253">IF(AND($Q1526="HIGH",$P1526="French"),M1526*U$4,0)</f>
        <v>0</v>
      </c>
      <c r="V1526" s="33">
        <f t="shared" ref="V1526:V1536" si="4254">IF(AND($Q1526="HIGH",$P1526="French"),N1526*V$4,0)</f>
        <v>0</v>
      </c>
      <c r="W1526" s="33">
        <f t="shared" ref="W1526:W1536" si="4255">IF(AND($Q1526="HIGH",$P1526="French"),O1526*W$4,0)</f>
        <v>0</v>
      </c>
      <c r="X1526" s="33">
        <f t="shared" ref="X1526:X1536" si="4256">IF(AND($Q1526="LOW",$P1526="English"),M1526*X$4,0)</f>
        <v>0</v>
      </c>
      <c r="Y1526" s="33">
        <f t="shared" ref="Y1526:Y1536" si="4257">IF(AND($Q1526="LOW",$P1526="English"),N1526*Y$4,0)</f>
        <v>0</v>
      </c>
      <c r="Z1526" s="33">
        <f t="shared" ref="Z1526:Z1536" si="4258">IF(AND($Q1526="LOW",$P1526="English"),O1526*Z$4,0)</f>
        <v>0</v>
      </c>
      <c r="AA1526" s="33">
        <f t="shared" ref="AA1526:AA1536" si="4259">IF(AND($Q1526="HIGH",$P1526="English"),M1526*AA$4,0)</f>
        <v>0</v>
      </c>
      <c r="AB1526" s="33">
        <f t="shared" ref="AB1526:AB1536" si="4260">IF(AND($Q1526="HIGH",$P1526="English"),N1526*AB$4,0)</f>
        <v>0</v>
      </c>
      <c r="AC1526" s="33">
        <f t="shared" ref="AC1526:AC1536" si="4261">IF(AND($Q1526="HIGH",$P1526="English"),O1526*AC$4,0)</f>
        <v>0</v>
      </c>
      <c r="AD1526" s="26">
        <f t="shared" ref="AD1526:AD1530" si="4262">SUM(R1526:AC1526)</f>
        <v>0</v>
      </c>
      <c r="AE1526" s="46" t="str">
        <f>IFERROR(IF(AE$3=VLOOKUP($E1526,Template!$AK$5:$AM$17,3,FALSE),$AD1526*$F1526,0),"0.00")</f>
        <v>0.00</v>
      </c>
      <c r="AF1526" s="46" t="str">
        <f>IFERROR(IF(AF$3=VLOOKUP($E1526,Template!$AK$5:$AM$17,3,FALSE),$AD1526*$F1526,0),"0.00")</f>
        <v>0.00</v>
      </c>
      <c r="AG1526" s="28">
        <f t="shared" ref="AG1526:AG1536" si="4263">SUM(AD1526:AF1526)</f>
        <v>0</v>
      </c>
      <c r="AH1526" s="13" t="s">
        <v>40</v>
      </c>
      <c r="AI1526" s="13" t="s">
        <v>41</v>
      </c>
      <c r="AK1526" s="14" t="s">
        <v>23</v>
      </c>
      <c r="AL1526" s="15">
        <v>0.05</v>
      </c>
      <c r="AM1526" s="16" t="s">
        <v>3</v>
      </c>
    </row>
    <row r="1527" spans="1:39" s="3" customFormat="1" ht="13.8" x14ac:dyDescent="0.25">
      <c r="A1527" s="7" t="str">
        <f t="shared" ref="A1527:C1527" si="4264">A1526</f>
        <v>(Enter Broadcasting Company Name)</v>
      </c>
      <c r="B1527" s="7" t="str">
        <f t="shared" si="4264"/>
        <v>(Enter Call Letters)</v>
      </c>
      <c r="C1527" s="8" t="str">
        <f t="shared" si="4264"/>
        <v>(Select AM/FM)</v>
      </c>
      <c r="D1527" s="30"/>
      <c r="E1527" s="8" t="str">
        <f t="shared" ref="E1527:E1536" si="4265">E1526</f>
        <v>(Select Station Province)</v>
      </c>
      <c r="F1527" s="9" t="str">
        <f>IFERROR(VLOOKUP(E1527,Template!$AK$5:$AL$17,2,FALSE),"")</f>
        <v/>
      </c>
      <c r="G1527" s="42" t="s">
        <v>6</v>
      </c>
      <c r="H1527" s="42" t="s">
        <v>10</v>
      </c>
      <c r="I1527" s="32" t="s">
        <v>65</v>
      </c>
      <c r="J1527" s="32" t="s">
        <v>66</v>
      </c>
      <c r="K1527" s="33">
        <f t="shared" si="4247"/>
        <v>0</v>
      </c>
      <c r="L1527" s="33">
        <f t="shared" si="4248"/>
        <v>0</v>
      </c>
      <c r="M1527" s="34">
        <f t="shared" si="4246"/>
        <v>0</v>
      </c>
      <c r="N1527" s="34">
        <f t="shared" ref="N1527:N1536" si="4266">IF(AND(L1527&gt;$N$4,L1527&lt;=$O$4),K1527-M1527,IF(AND(L1526&gt;$N$4,L1526&lt;=$O$4),$O$4-L1526,IF(L1526&gt;$O$4,0,IF(L1527&lt;$N$4,0,MIN(L1527-$N$4,$N$4)))))</f>
        <v>0</v>
      </c>
      <c r="O1527" s="34">
        <f t="shared" si="4249"/>
        <v>0</v>
      </c>
      <c r="P1527" s="12" t="str">
        <f t="shared" ref="P1527:Q1527" si="4267">P1526</f>
        <v>(Select Language)</v>
      </c>
      <c r="Q1527" s="12" t="str">
        <f t="shared" si="4267"/>
        <v>(Select Usage)</v>
      </c>
      <c r="R1527" s="33">
        <f t="shared" si="4250"/>
        <v>0</v>
      </c>
      <c r="S1527" s="33">
        <f t="shared" si="4251"/>
        <v>0</v>
      </c>
      <c r="T1527" s="33">
        <f t="shared" si="4252"/>
        <v>0</v>
      </c>
      <c r="U1527" s="33">
        <f t="shared" si="4253"/>
        <v>0</v>
      </c>
      <c r="V1527" s="33">
        <f t="shared" si="4254"/>
        <v>0</v>
      </c>
      <c r="W1527" s="33">
        <f t="shared" si="4255"/>
        <v>0</v>
      </c>
      <c r="X1527" s="33">
        <f t="shared" si="4256"/>
        <v>0</v>
      </c>
      <c r="Y1527" s="33">
        <f t="shared" si="4257"/>
        <v>0</v>
      </c>
      <c r="Z1527" s="33">
        <f t="shared" si="4258"/>
        <v>0</v>
      </c>
      <c r="AA1527" s="33">
        <f t="shared" si="4259"/>
        <v>0</v>
      </c>
      <c r="AB1527" s="33">
        <f t="shared" si="4260"/>
        <v>0</v>
      </c>
      <c r="AC1527" s="33">
        <f t="shared" si="4261"/>
        <v>0</v>
      </c>
      <c r="AD1527" s="26">
        <f t="shared" si="4262"/>
        <v>0</v>
      </c>
      <c r="AE1527" s="46" t="str">
        <f>IFERROR(IF(AE$3=VLOOKUP($E1527,Template!$AK$5:$AM$17,3,FALSE),$AD1527*$F1527,0),"0.00")</f>
        <v>0.00</v>
      </c>
      <c r="AF1527" s="46" t="str">
        <f>IFERROR(IF(AF$3=VLOOKUP($E1527,Template!$AK$5:$AM$17,3,FALSE),$AD1527*$F1527,0),"0.00")</f>
        <v>0.00</v>
      </c>
      <c r="AG1527" s="28">
        <f t="shared" si="4263"/>
        <v>0</v>
      </c>
      <c r="AH1527" s="13" t="s">
        <v>40</v>
      </c>
      <c r="AI1527" s="13" t="s">
        <v>41</v>
      </c>
      <c r="AK1527" s="14" t="s">
        <v>24</v>
      </c>
      <c r="AL1527" s="15">
        <v>0.05</v>
      </c>
      <c r="AM1527" s="16" t="s">
        <v>3</v>
      </c>
    </row>
    <row r="1528" spans="1:39" s="3" customFormat="1" ht="13.8" x14ac:dyDescent="0.25">
      <c r="A1528" s="7" t="str">
        <f t="shared" ref="A1528:C1528" si="4268">A1527</f>
        <v>(Enter Broadcasting Company Name)</v>
      </c>
      <c r="B1528" s="7" t="str">
        <f t="shared" si="4268"/>
        <v>(Enter Call Letters)</v>
      </c>
      <c r="C1528" s="8" t="str">
        <f t="shared" si="4268"/>
        <v>(Select AM/FM)</v>
      </c>
      <c r="D1528" s="30"/>
      <c r="E1528" s="8" t="str">
        <f t="shared" si="4265"/>
        <v>(Select Station Province)</v>
      </c>
      <c r="F1528" s="9" t="str">
        <f>IFERROR(VLOOKUP(E1528,Template!$AK$5:$AL$17,2,FALSE),"")</f>
        <v/>
      </c>
      <c r="G1528" s="42" t="s">
        <v>9</v>
      </c>
      <c r="H1528" s="42" t="s">
        <v>11</v>
      </c>
      <c r="I1528" s="32" t="s">
        <v>65</v>
      </c>
      <c r="J1528" s="32" t="s">
        <v>66</v>
      </c>
      <c r="K1528" s="33">
        <f t="shared" si="4247"/>
        <v>0</v>
      </c>
      <c r="L1528" s="33">
        <f t="shared" si="4248"/>
        <v>0</v>
      </c>
      <c r="M1528" s="34">
        <f t="shared" si="4246"/>
        <v>0</v>
      </c>
      <c r="N1528" s="34">
        <f t="shared" si="4266"/>
        <v>0</v>
      </c>
      <c r="O1528" s="34">
        <f t="shared" si="4249"/>
        <v>0</v>
      </c>
      <c r="P1528" s="12" t="str">
        <f t="shared" ref="P1528:Q1528" si="4269">P1527</f>
        <v>(Select Language)</v>
      </c>
      <c r="Q1528" s="12" t="str">
        <f t="shared" si="4269"/>
        <v>(Select Usage)</v>
      </c>
      <c r="R1528" s="33">
        <f t="shared" si="4250"/>
        <v>0</v>
      </c>
      <c r="S1528" s="33">
        <f t="shared" si="4251"/>
        <v>0</v>
      </c>
      <c r="T1528" s="33">
        <f t="shared" si="4252"/>
        <v>0</v>
      </c>
      <c r="U1528" s="33">
        <f t="shared" si="4253"/>
        <v>0</v>
      </c>
      <c r="V1528" s="33">
        <f t="shared" si="4254"/>
        <v>0</v>
      </c>
      <c r="W1528" s="33">
        <f t="shared" si="4255"/>
        <v>0</v>
      </c>
      <c r="X1528" s="33">
        <f t="shared" si="4256"/>
        <v>0</v>
      </c>
      <c r="Y1528" s="33">
        <f t="shared" si="4257"/>
        <v>0</v>
      </c>
      <c r="Z1528" s="33">
        <f t="shared" si="4258"/>
        <v>0</v>
      </c>
      <c r="AA1528" s="33">
        <f t="shared" si="4259"/>
        <v>0</v>
      </c>
      <c r="AB1528" s="33">
        <f t="shared" si="4260"/>
        <v>0</v>
      </c>
      <c r="AC1528" s="33">
        <f t="shared" si="4261"/>
        <v>0</v>
      </c>
      <c r="AD1528" s="26">
        <f t="shared" si="4262"/>
        <v>0</v>
      </c>
      <c r="AE1528" s="46" t="str">
        <f>IFERROR(IF(AE$3=VLOOKUP($E1528,Template!$AK$5:$AM$17,3,FALSE),$AD1528*$F1528,0),"0.00")</f>
        <v>0.00</v>
      </c>
      <c r="AF1528" s="46" t="str">
        <f>IFERROR(IF(AF$3=VLOOKUP($E1528,Template!$AK$5:$AM$17,3,FALSE),$AD1528*$F1528,0),"0.00")</f>
        <v>0.00</v>
      </c>
      <c r="AG1528" s="28">
        <f t="shared" si="4263"/>
        <v>0</v>
      </c>
      <c r="AH1528" s="13" t="s">
        <v>40</v>
      </c>
      <c r="AI1528" s="13" t="s">
        <v>41</v>
      </c>
      <c r="AK1528" s="14" t="s">
        <v>22</v>
      </c>
      <c r="AL1528" s="15">
        <v>0.15</v>
      </c>
      <c r="AM1528" s="16" t="s">
        <v>2</v>
      </c>
    </row>
    <row r="1529" spans="1:39" s="3" customFormat="1" ht="13.8" x14ac:dyDescent="0.25">
      <c r="A1529" s="7" t="str">
        <f t="shared" ref="A1529:C1529" si="4270">A1528</f>
        <v>(Enter Broadcasting Company Name)</v>
      </c>
      <c r="B1529" s="7" t="str">
        <f t="shared" si="4270"/>
        <v>(Enter Call Letters)</v>
      </c>
      <c r="C1529" s="8" t="str">
        <f t="shared" si="4270"/>
        <v>(Select AM/FM)</v>
      </c>
      <c r="D1529" s="30"/>
      <c r="E1529" s="8" t="str">
        <f t="shared" si="4265"/>
        <v>(Select Station Province)</v>
      </c>
      <c r="F1529" s="9" t="str">
        <f>IFERROR(VLOOKUP(E1529,Template!$AK$5:$AL$17,2,FALSE),"")</f>
        <v/>
      </c>
      <c r="G1529" s="42" t="s">
        <v>10</v>
      </c>
      <c r="H1529" s="42" t="s">
        <v>12</v>
      </c>
      <c r="I1529" s="32" t="s">
        <v>65</v>
      </c>
      <c r="J1529" s="32" t="s">
        <v>66</v>
      </c>
      <c r="K1529" s="33">
        <f t="shared" si="4247"/>
        <v>0</v>
      </c>
      <c r="L1529" s="33">
        <f t="shared" si="4248"/>
        <v>0</v>
      </c>
      <c r="M1529" s="34">
        <f t="shared" si="4246"/>
        <v>0</v>
      </c>
      <c r="N1529" s="34">
        <f t="shared" si="4266"/>
        <v>0</v>
      </c>
      <c r="O1529" s="34">
        <f t="shared" si="4249"/>
        <v>0</v>
      </c>
      <c r="P1529" s="12" t="str">
        <f t="shared" ref="P1529:Q1529" si="4271">P1528</f>
        <v>(Select Language)</v>
      </c>
      <c r="Q1529" s="12" t="str">
        <f t="shared" si="4271"/>
        <v>(Select Usage)</v>
      </c>
      <c r="R1529" s="33">
        <f t="shared" si="4250"/>
        <v>0</v>
      </c>
      <c r="S1529" s="33">
        <f t="shared" si="4251"/>
        <v>0</v>
      </c>
      <c r="T1529" s="33">
        <f t="shared" si="4252"/>
        <v>0</v>
      </c>
      <c r="U1529" s="33">
        <f t="shared" si="4253"/>
        <v>0</v>
      </c>
      <c r="V1529" s="33">
        <f t="shared" si="4254"/>
        <v>0</v>
      </c>
      <c r="W1529" s="33">
        <f t="shared" si="4255"/>
        <v>0</v>
      </c>
      <c r="X1529" s="33">
        <f t="shared" si="4256"/>
        <v>0</v>
      </c>
      <c r="Y1529" s="33">
        <f t="shared" si="4257"/>
        <v>0</v>
      </c>
      <c r="Z1529" s="33">
        <f t="shared" si="4258"/>
        <v>0</v>
      </c>
      <c r="AA1529" s="33">
        <f t="shared" si="4259"/>
        <v>0</v>
      </c>
      <c r="AB1529" s="33">
        <f t="shared" si="4260"/>
        <v>0</v>
      </c>
      <c r="AC1529" s="33">
        <f t="shared" si="4261"/>
        <v>0</v>
      </c>
      <c r="AD1529" s="26">
        <f t="shared" si="4262"/>
        <v>0</v>
      </c>
      <c r="AE1529" s="46" t="str">
        <f>IFERROR(IF(AE$3=VLOOKUP($E1529,Template!$AK$5:$AM$17,3,FALSE),$AD1529*$F1529,0),"0.00")</f>
        <v>0.00</v>
      </c>
      <c r="AF1529" s="46" t="str">
        <f>IFERROR(IF(AF$3=VLOOKUP($E1529,Template!$AK$5:$AM$17,3,FALSE),$AD1529*$F1529,0),"0.00")</f>
        <v>0.00</v>
      </c>
      <c r="AG1529" s="28">
        <f t="shared" si="4263"/>
        <v>0</v>
      </c>
      <c r="AH1529" s="13" t="s">
        <v>40</v>
      </c>
      <c r="AI1529" s="13" t="s">
        <v>41</v>
      </c>
      <c r="AK1529" s="14" t="s">
        <v>26</v>
      </c>
      <c r="AL1529" s="15">
        <v>0.15</v>
      </c>
      <c r="AM1529" s="16" t="s">
        <v>2</v>
      </c>
    </row>
    <row r="1530" spans="1:39" s="3" customFormat="1" ht="13.8" x14ac:dyDescent="0.25">
      <c r="A1530" s="7" t="str">
        <f t="shared" ref="A1530:C1530" si="4272">A1529</f>
        <v>(Enter Broadcasting Company Name)</v>
      </c>
      <c r="B1530" s="7" t="str">
        <f t="shared" si="4272"/>
        <v>(Enter Call Letters)</v>
      </c>
      <c r="C1530" s="8" t="str">
        <f t="shared" si="4272"/>
        <v>(Select AM/FM)</v>
      </c>
      <c r="D1530" s="30"/>
      <c r="E1530" s="8" t="str">
        <f t="shared" si="4265"/>
        <v>(Select Station Province)</v>
      </c>
      <c r="F1530" s="9" t="str">
        <f>IFERROR(VLOOKUP(E1530,Template!$AK$5:$AL$17,2,FALSE),"")</f>
        <v/>
      </c>
      <c r="G1530" s="42" t="s">
        <v>11</v>
      </c>
      <c r="H1530" s="42" t="s">
        <v>13</v>
      </c>
      <c r="I1530" s="32" t="s">
        <v>65</v>
      </c>
      <c r="J1530" s="32" t="s">
        <v>66</v>
      </c>
      <c r="K1530" s="33">
        <f t="shared" si="4247"/>
        <v>0</v>
      </c>
      <c r="L1530" s="33">
        <f t="shared" si="4248"/>
        <v>0</v>
      </c>
      <c r="M1530" s="34">
        <f t="shared" si="4246"/>
        <v>0</v>
      </c>
      <c r="N1530" s="34">
        <f t="shared" si="4266"/>
        <v>0</v>
      </c>
      <c r="O1530" s="34">
        <f t="shared" si="4249"/>
        <v>0</v>
      </c>
      <c r="P1530" s="12" t="str">
        <f t="shared" ref="P1530:Q1530" si="4273">P1529</f>
        <v>(Select Language)</v>
      </c>
      <c r="Q1530" s="12" t="str">
        <f t="shared" si="4273"/>
        <v>(Select Usage)</v>
      </c>
      <c r="R1530" s="33">
        <f t="shared" si="4250"/>
        <v>0</v>
      </c>
      <c r="S1530" s="33">
        <f t="shared" si="4251"/>
        <v>0</v>
      </c>
      <c r="T1530" s="33">
        <f t="shared" si="4252"/>
        <v>0</v>
      </c>
      <c r="U1530" s="33">
        <f t="shared" si="4253"/>
        <v>0</v>
      </c>
      <c r="V1530" s="33">
        <f t="shared" si="4254"/>
        <v>0</v>
      </c>
      <c r="W1530" s="33">
        <f t="shared" si="4255"/>
        <v>0</v>
      </c>
      <c r="X1530" s="33">
        <f t="shared" si="4256"/>
        <v>0</v>
      </c>
      <c r="Y1530" s="33">
        <f t="shared" si="4257"/>
        <v>0</v>
      </c>
      <c r="Z1530" s="33">
        <f t="shared" si="4258"/>
        <v>0</v>
      </c>
      <c r="AA1530" s="33">
        <f t="shared" si="4259"/>
        <v>0</v>
      </c>
      <c r="AB1530" s="33">
        <f t="shared" si="4260"/>
        <v>0</v>
      </c>
      <c r="AC1530" s="33">
        <f t="shared" si="4261"/>
        <v>0</v>
      </c>
      <c r="AD1530" s="26">
        <f t="shared" si="4262"/>
        <v>0</v>
      </c>
      <c r="AE1530" s="46" t="str">
        <f>IFERROR(IF(AE$3=VLOOKUP($E1530,Template!$AK$5:$AM$17,3,FALSE),$AD1530*$F1530,0),"0.00")</f>
        <v>0.00</v>
      </c>
      <c r="AF1530" s="46" t="str">
        <f>IFERROR(IF(AF$3=VLOOKUP($E1530,Template!$AK$5:$AM$17,3,FALSE),$AD1530*$F1530,0),"0.00")</f>
        <v>0.00</v>
      </c>
      <c r="AG1530" s="28">
        <f t="shared" si="4263"/>
        <v>0</v>
      </c>
      <c r="AH1530" s="13" t="s">
        <v>40</v>
      </c>
      <c r="AI1530" s="13" t="s">
        <v>41</v>
      </c>
      <c r="AK1530" s="14" t="s">
        <v>27</v>
      </c>
      <c r="AL1530" s="15">
        <v>0.15</v>
      </c>
      <c r="AM1530" s="16" t="s">
        <v>2</v>
      </c>
    </row>
    <row r="1531" spans="1:39" s="3" customFormat="1" ht="13.8" x14ac:dyDescent="0.25">
      <c r="A1531" s="7" t="str">
        <f t="shared" ref="A1531:C1531" si="4274">A1530</f>
        <v>(Enter Broadcasting Company Name)</v>
      </c>
      <c r="B1531" s="7" t="str">
        <f t="shared" si="4274"/>
        <v>(Enter Call Letters)</v>
      </c>
      <c r="C1531" s="8" t="str">
        <f t="shared" si="4274"/>
        <v>(Select AM/FM)</v>
      </c>
      <c r="D1531" s="30"/>
      <c r="E1531" s="8" t="str">
        <f t="shared" si="4265"/>
        <v>(Select Station Province)</v>
      </c>
      <c r="F1531" s="9" t="str">
        <f>IFERROR(VLOOKUP(E1531,Template!$AK$5:$AL$17,2,FALSE),"")</f>
        <v/>
      </c>
      <c r="G1531" s="42" t="s">
        <v>12</v>
      </c>
      <c r="H1531" s="42" t="s">
        <v>15</v>
      </c>
      <c r="I1531" s="32" t="s">
        <v>65</v>
      </c>
      <c r="J1531" s="32" t="s">
        <v>66</v>
      </c>
      <c r="K1531" s="33">
        <f t="shared" si="4247"/>
        <v>0</v>
      </c>
      <c r="L1531" s="33">
        <f t="shared" si="4248"/>
        <v>0</v>
      </c>
      <c r="M1531" s="34">
        <f t="shared" si="4246"/>
        <v>0</v>
      </c>
      <c r="N1531" s="34">
        <f t="shared" si="4266"/>
        <v>0</v>
      </c>
      <c r="O1531" s="34">
        <f t="shared" si="4249"/>
        <v>0</v>
      </c>
      <c r="P1531" s="12" t="str">
        <f t="shared" ref="P1531:Q1531" si="4275">P1530</f>
        <v>(Select Language)</v>
      </c>
      <c r="Q1531" s="12" t="str">
        <f t="shared" si="4275"/>
        <v>(Select Usage)</v>
      </c>
      <c r="R1531" s="33">
        <f t="shared" si="4250"/>
        <v>0</v>
      </c>
      <c r="S1531" s="33">
        <f t="shared" si="4251"/>
        <v>0</v>
      </c>
      <c r="T1531" s="33">
        <f t="shared" si="4252"/>
        <v>0</v>
      </c>
      <c r="U1531" s="33">
        <f t="shared" si="4253"/>
        <v>0</v>
      </c>
      <c r="V1531" s="33">
        <f t="shared" si="4254"/>
        <v>0</v>
      </c>
      <c r="W1531" s="33">
        <f t="shared" si="4255"/>
        <v>0</v>
      </c>
      <c r="X1531" s="33">
        <f t="shared" si="4256"/>
        <v>0</v>
      </c>
      <c r="Y1531" s="33">
        <f t="shared" si="4257"/>
        <v>0</v>
      </c>
      <c r="Z1531" s="33">
        <f t="shared" si="4258"/>
        <v>0</v>
      </c>
      <c r="AA1531" s="33">
        <f t="shared" si="4259"/>
        <v>0</v>
      </c>
      <c r="AB1531" s="33">
        <f t="shared" si="4260"/>
        <v>0</v>
      </c>
      <c r="AC1531" s="33">
        <f t="shared" si="4261"/>
        <v>0</v>
      </c>
      <c r="AD1531" s="26">
        <f>SUM(R1531:AC1531)</f>
        <v>0</v>
      </c>
      <c r="AE1531" s="46" t="str">
        <f>IFERROR(IF(AE$3=VLOOKUP($E1531,Template!$AK$5:$AM$17,3,FALSE),$AD1531*$F1531,0),"0.00")</f>
        <v>0.00</v>
      </c>
      <c r="AF1531" s="46" t="str">
        <f>IFERROR(IF(AF$3=VLOOKUP($E1531,Template!$AK$5:$AM$17,3,FALSE),$AD1531*$F1531,0),"0.00")</f>
        <v>0.00</v>
      </c>
      <c r="AG1531" s="28">
        <f t="shared" si="4263"/>
        <v>0</v>
      </c>
      <c r="AH1531" s="13" t="s">
        <v>40</v>
      </c>
      <c r="AI1531" s="13" t="s">
        <v>41</v>
      </c>
      <c r="AK1531" s="14" t="s">
        <v>28</v>
      </c>
      <c r="AL1531" s="15">
        <v>0.05</v>
      </c>
      <c r="AM1531" s="16" t="s">
        <v>3</v>
      </c>
    </row>
    <row r="1532" spans="1:39" s="3" customFormat="1" ht="13.8" x14ac:dyDescent="0.25">
      <c r="A1532" s="7" t="str">
        <f t="shared" ref="A1532:C1532" si="4276">A1531</f>
        <v>(Enter Broadcasting Company Name)</v>
      </c>
      <c r="B1532" s="7" t="str">
        <f t="shared" si="4276"/>
        <v>(Enter Call Letters)</v>
      </c>
      <c r="C1532" s="8" t="str">
        <f t="shared" si="4276"/>
        <v>(Select AM/FM)</v>
      </c>
      <c r="D1532" s="30"/>
      <c r="E1532" s="8" t="str">
        <f t="shared" si="4265"/>
        <v>(Select Station Province)</v>
      </c>
      <c r="F1532" s="9" t="str">
        <f>IFERROR(VLOOKUP(E1532,Template!$AK$5:$AL$17,2,FALSE),"")</f>
        <v/>
      </c>
      <c r="G1532" s="42" t="s">
        <v>13</v>
      </c>
      <c r="H1532" s="42" t="s">
        <v>16</v>
      </c>
      <c r="I1532" s="32" t="s">
        <v>65</v>
      </c>
      <c r="J1532" s="32" t="s">
        <v>66</v>
      </c>
      <c r="K1532" s="33">
        <f t="shared" si="4247"/>
        <v>0</v>
      </c>
      <c r="L1532" s="33">
        <f t="shared" si="4248"/>
        <v>0</v>
      </c>
      <c r="M1532" s="34">
        <f t="shared" si="4246"/>
        <v>0</v>
      </c>
      <c r="N1532" s="34">
        <f t="shared" si="4266"/>
        <v>0</v>
      </c>
      <c r="O1532" s="34">
        <f t="shared" si="4249"/>
        <v>0</v>
      </c>
      <c r="P1532" s="12" t="str">
        <f t="shared" ref="P1532:Q1532" si="4277">P1531</f>
        <v>(Select Language)</v>
      </c>
      <c r="Q1532" s="12" t="str">
        <f t="shared" si="4277"/>
        <v>(Select Usage)</v>
      </c>
      <c r="R1532" s="33">
        <f t="shared" si="4250"/>
        <v>0</v>
      </c>
      <c r="S1532" s="33">
        <f t="shared" si="4251"/>
        <v>0</v>
      </c>
      <c r="T1532" s="33">
        <f t="shared" si="4252"/>
        <v>0</v>
      </c>
      <c r="U1532" s="33">
        <f t="shared" si="4253"/>
        <v>0</v>
      </c>
      <c r="V1532" s="33">
        <f t="shared" si="4254"/>
        <v>0</v>
      </c>
      <c r="W1532" s="33">
        <f t="shared" si="4255"/>
        <v>0</v>
      </c>
      <c r="X1532" s="33">
        <f t="shared" si="4256"/>
        <v>0</v>
      </c>
      <c r="Y1532" s="33">
        <f t="shared" si="4257"/>
        <v>0</v>
      </c>
      <c r="Z1532" s="33">
        <f t="shared" si="4258"/>
        <v>0</v>
      </c>
      <c r="AA1532" s="33">
        <f t="shared" si="4259"/>
        <v>0</v>
      </c>
      <c r="AB1532" s="33">
        <f t="shared" si="4260"/>
        <v>0</v>
      </c>
      <c r="AC1532" s="33">
        <f t="shared" si="4261"/>
        <v>0</v>
      </c>
      <c r="AD1532" s="26">
        <f t="shared" ref="AD1532:AD1534" si="4278">SUM(R1532:AC1532)</f>
        <v>0</v>
      </c>
      <c r="AE1532" s="46" t="str">
        <f>IFERROR(IF(AE$3=VLOOKUP($E1532,Template!$AK$5:$AM$17,3,FALSE),$AD1532*$F1532,0),"0.00")</f>
        <v>0.00</v>
      </c>
      <c r="AF1532" s="46" t="str">
        <f>IFERROR(IF(AF$3=VLOOKUP($E1532,Template!$AK$5:$AM$17,3,FALSE),$AD1532*$F1532,0),"0.00")</f>
        <v>0.00</v>
      </c>
      <c r="AG1532" s="28">
        <f t="shared" si="4263"/>
        <v>0</v>
      </c>
      <c r="AH1532" s="13" t="s">
        <v>40</v>
      </c>
      <c r="AI1532" s="13" t="s">
        <v>41</v>
      </c>
      <c r="AK1532" s="14" t="s">
        <v>70</v>
      </c>
      <c r="AL1532" s="15">
        <v>0.05</v>
      </c>
      <c r="AM1532" s="16" t="s">
        <v>3</v>
      </c>
    </row>
    <row r="1533" spans="1:39" s="3" customFormat="1" ht="13.8" x14ac:dyDescent="0.25">
      <c r="A1533" s="7" t="str">
        <f t="shared" ref="A1533:C1533" si="4279">A1532</f>
        <v>(Enter Broadcasting Company Name)</v>
      </c>
      <c r="B1533" s="7" t="str">
        <f t="shared" si="4279"/>
        <v>(Enter Call Letters)</v>
      </c>
      <c r="C1533" s="8" t="str">
        <f t="shared" si="4279"/>
        <v>(Select AM/FM)</v>
      </c>
      <c r="D1533" s="30"/>
      <c r="E1533" s="8" t="str">
        <f t="shared" si="4265"/>
        <v>(Select Station Province)</v>
      </c>
      <c r="F1533" s="9" t="str">
        <f>IFERROR(VLOOKUP(E1533,Template!$AK$5:$AL$17,2,FALSE),"")</f>
        <v/>
      </c>
      <c r="G1533" s="42" t="s">
        <v>15</v>
      </c>
      <c r="H1533" s="42" t="s">
        <v>17</v>
      </c>
      <c r="I1533" s="32" t="s">
        <v>65</v>
      </c>
      <c r="J1533" s="32" t="s">
        <v>66</v>
      </c>
      <c r="K1533" s="33">
        <f t="shared" si="4247"/>
        <v>0</v>
      </c>
      <c r="L1533" s="33">
        <f t="shared" si="4248"/>
        <v>0</v>
      </c>
      <c r="M1533" s="34">
        <f t="shared" si="4246"/>
        <v>0</v>
      </c>
      <c r="N1533" s="34">
        <f t="shared" si="4266"/>
        <v>0</v>
      </c>
      <c r="O1533" s="34">
        <f t="shared" si="4249"/>
        <v>0</v>
      </c>
      <c r="P1533" s="12" t="str">
        <f t="shared" ref="P1533:Q1533" si="4280">P1532</f>
        <v>(Select Language)</v>
      </c>
      <c r="Q1533" s="12" t="str">
        <f t="shared" si="4280"/>
        <v>(Select Usage)</v>
      </c>
      <c r="R1533" s="33">
        <f t="shared" si="4250"/>
        <v>0</v>
      </c>
      <c r="S1533" s="33">
        <f t="shared" si="4251"/>
        <v>0</v>
      </c>
      <c r="T1533" s="33">
        <f t="shared" si="4252"/>
        <v>0</v>
      </c>
      <c r="U1533" s="33">
        <f t="shared" si="4253"/>
        <v>0</v>
      </c>
      <c r="V1533" s="33">
        <f t="shared" si="4254"/>
        <v>0</v>
      </c>
      <c r="W1533" s="33">
        <f t="shared" si="4255"/>
        <v>0</v>
      </c>
      <c r="X1533" s="33">
        <f t="shared" si="4256"/>
        <v>0</v>
      </c>
      <c r="Y1533" s="33">
        <f t="shared" si="4257"/>
        <v>0</v>
      </c>
      <c r="Z1533" s="33">
        <f t="shared" si="4258"/>
        <v>0</v>
      </c>
      <c r="AA1533" s="33">
        <f t="shared" si="4259"/>
        <v>0</v>
      </c>
      <c r="AB1533" s="33">
        <f t="shared" si="4260"/>
        <v>0</v>
      </c>
      <c r="AC1533" s="33">
        <f t="shared" si="4261"/>
        <v>0</v>
      </c>
      <c r="AD1533" s="26">
        <f t="shared" si="4278"/>
        <v>0</v>
      </c>
      <c r="AE1533" s="46" t="str">
        <f>IFERROR(IF(AE$3=VLOOKUP($E1533,Template!$AK$5:$AM$17,3,FALSE),$AD1533*$F1533,0),"0.00")</f>
        <v>0.00</v>
      </c>
      <c r="AF1533" s="46" t="str">
        <f>IFERROR(IF(AF$3=VLOOKUP($E1533,Template!$AK$5:$AM$17,3,FALSE),$AD1533*$F1533,0),"0.00")</f>
        <v>0.00</v>
      </c>
      <c r="AG1533" s="28">
        <f t="shared" si="4263"/>
        <v>0</v>
      </c>
      <c r="AH1533" s="13" t="s">
        <v>40</v>
      </c>
      <c r="AI1533" s="13" t="s">
        <v>41</v>
      </c>
      <c r="AK1533" s="14" t="s">
        <v>20</v>
      </c>
      <c r="AL1533" s="15">
        <v>0.13</v>
      </c>
      <c r="AM1533" s="16" t="s">
        <v>2</v>
      </c>
    </row>
    <row r="1534" spans="1:39" s="3" customFormat="1" ht="13.8" x14ac:dyDescent="0.25">
      <c r="A1534" s="7" t="str">
        <f t="shared" ref="A1534:C1534" si="4281">A1533</f>
        <v>(Enter Broadcasting Company Name)</v>
      </c>
      <c r="B1534" s="7" t="str">
        <f t="shared" si="4281"/>
        <v>(Enter Call Letters)</v>
      </c>
      <c r="C1534" s="8" t="str">
        <f t="shared" si="4281"/>
        <v>(Select AM/FM)</v>
      </c>
      <c r="D1534" s="30"/>
      <c r="E1534" s="8" t="str">
        <f t="shared" si="4265"/>
        <v>(Select Station Province)</v>
      </c>
      <c r="F1534" s="9" t="str">
        <f>IFERROR(VLOOKUP(E1534,Template!$AK$5:$AL$17,2,FALSE),"")</f>
        <v/>
      </c>
      <c r="G1534" s="42" t="s">
        <v>16</v>
      </c>
      <c r="H1534" s="42" t="s">
        <v>18</v>
      </c>
      <c r="I1534" s="32" t="s">
        <v>65</v>
      </c>
      <c r="J1534" s="32" t="s">
        <v>66</v>
      </c>
      <c r="K1534" s="33">
        <f t="shared" si="4247"/>
        <v>0</v>
      </c>
      <c r="L1534" s="33">
        <f t="shared" si="4248"/>
        <v>0</v>
      </c>
      <c r="M1534" s="34">
        <f t="shared" si="4246"/>
        <v>0</v>
      </c>
      <c r="N1534" s="34">
        <f t="shared" si="4266"/>
        <v>0</v>
      </c>
      <c r="O1534" s="34">
        <f t="shared" si="4249"/>
        <v>0</v>
      </c>
      <c r="P1534" s="12" t="str">
        <f t="shared" ref="P1534:Q1534" si="4282">P1533</f>
        <v>(Select Language)</v>
      </c>
      <c r="Q1534" s="12" t="str">
        <f t="shared" si="4282"/>
        <v>(Select Usage)</v>
      </c>
      <c r="R1534" s="33">
        <f t="shared" si="4250"/>
        <v>0</v>
      </c>
      <c r="S1534" s="33">
        <f t="shared" si="4251"/>
        <v>0</v>
      </c>
      <c r="T1534" s="33">
        <f t="shared" si="4252"/>
        <v>0</v>
      </c>
      <c r="U1534" s="33">
        <f t="shared" si="4253"/>
        <v>0</v>
      </c>
      <c r="V1534" s="33">
        <f t="shared" si="4254"/>
        <v>0</v>
      </c>
      <c r="W1534" s="33">
        <f t="shared" si="4255"/>
        <v>0</v>
      </c>
      <c r="X1534" s="33">
        <f t="shared" si="4256"/>
        <v>0</v>
      </c>
      <c r="Y1534" s="33">
        <f t="shared" si="4257"/>
        <v>0</v>
      </c>
      <c r="Z1534" s="33">
        <f t="shared" si="4258"/>
        <v>0</v>
      </c>
      <c r="AA1534" s="33">
        <f t="shared" si="4259"/>
        <v>0</v>
      </c>
      <c r="AB1534" s="33">
        <f t="shared" si="4260"/>
        <v>0</v>
      </c>
      <c r="AC1534" s="33">
        <f t="shared" si="4261"/>
        <v>0</v>
      </c>
      <c r="AD1534" s="26">
        <f t="shared" si="4278"/>
        <v>0</v>
      </c>
      <c r="AE1534" s="46" t="str">
        <f>IFERROR(IF(AE$3=VLOOKUP($E1534,Template!$AK$5:$AM$17,3,FALSE),$AD1534*$F1534,0),"0.00")</f>
        <v>0.00</v>
      </c>
      <c r="AF1534" s="46" t="str">
        <f>IFERROR(IF(AF$3=VLOOKUP($E1534,Template!$AK$5:$AM$17,3,FALSE),$AD1534*$F1534,0),"0.00")</f>
        <v>0.00</v>
      </c>
      <c r="AG1534" s="28">
        <f t="shared" si="4263"/>
        <v>0</v>
      </c>
      <c r="AH1534" s="13" t="s">
        <v>40</v>
      </c>
      <c r="AI1534" s="13" t="s">
        <v>41</v>
      </c>
      <c r="AK1534" s="14" t="s">
        <v>69</v>
      </c>
      <c r="AL1534" s="15">
        <v>0.15</v>
      </c>
      <c r="AM1534" s="16" t="s">
        <v>2</v>
      </c>
    </row>
    <row r="1535" spans="1:39" s="3" customFormat="1" ht="13.8" x14ac:dyDescent="0.25">
      <c r="A1535" s="7" t="str">
        <f t="shared" ref="A1535:C1535" si="4283">A1534</f>
        <v>(Enter Broadcasting Company Name)</v>
      </c>
      <c r="B1535" s="7" t="str">
        <f t="shared" si="4283"/>
        <v>(Enter Call Letters)</v>
      </c>
      <c r="C1535" s="8" t="str">
        <f t="shared" si="4283"/>
        <v>(Select AM/FM)</v>
      </c>
      <c r="D1535" s="30"/>
      <c r="E1535" s="8" t="str">
        <f t="shared" si="4265"/>
        <v>(Select Station Province)</v>
      </c>
      <c r="F1535" s="9" t="str">
        <f>IFERROR(VLOOKUP(E1535,Template!$AK$5:$AL$17,2,FALSE),"")</f>
        <v/>
      </c>
      <c r="G1535" s="42" t="s">
        <v>17</v>
      </c>
      <c r="H1535" s="42" t="s">
        <v>7</v>
      </c>
      <c r="I1535" s="32" t="s">
        <v>65</v>
      </c>
      <c r="J1535" s="32" t="s">
        <v>66</v>
      </c>
      <c r="K1535" s="33">
        <f t="shared" si="4247"/>
        <v>0</v>
      </c>
      <c r="L1535" s="33">
        <f t="shared" si="4248"/>
        <v>0</v>
      </c>
      <c r="M1535" s="34">
        <f t="shared" si="4246"/>
        <v>0</v>
      </c>
      <c r="N1535" s="34">
        <f t="shared" si="4266"/>
        <v>0</v>
      </c>
      <c r="O1535" s="34">
        <f t="shared" si="4249"/>
        <v>0</v>
      </c>
      <c r="P1535" s="12" t="str">
        <f t="shared" ref="P1535:Q1535" si="4284">P1534</f>
        <v>(Select Language)</v>
      </c>
      <c r="Q1535" s="12" t="str">
        <f t="shared" si="4284"/>
        <v>(Select Usage)</v>
      </c>
      <c r="R1535" s="33">
        <f t="shared" si="4250"/>
        <v>0</v>
      </c>
      <c r="S1535" s="33">
        <f t="shared" si="4251"/>
        <v>0</v>
      </c>
      <c r="T1535" s="33">
        <f t="shared" si="4252"/>
        <v>0</v>
      </c>
      <c r="U1535" s="33">
        <f t="shared" si="4253"/>
        <v>0</v>
      </c>
      <c r="V1535" s="33">
        <f t="shared" si="4254"/>
        <v>0</v>
      </c>
      <c r="W1535" s="33">
        <f t="shared" si="4255"/>
        <v>0</v>
      </c>
      <c r="X1535" s="33">
        <f t="shared" si="4256"/>
        <v>0</v>
      </c>
      <c r="Y1535" s="33">
        <f t="shared" si="4257"/>
        <v>0</v>
      </c>
      <c r="Z1535" s="33">
        <f t="shared" si="4258"/>
        <v>0</v>
      </c>
      <c r="AA1535" s="33">
        <f t="shared" si="4259"/>
        <v>0</v>
      </c>
      <c r="AB1535" s="33">
        <f t="shared" si="4260"/>
        <v>0</v>
      </c>
      <c r="AC1535" s="33">
        <f t="shared" si="4261"/>
        <v>0</v>
      </c>
      <c r="AD1535" s="26">
        <f>SUM(R1535:AC1535)</f>
        <v>0</v>
      </c>
      <c r="AE1535" s="46" t="str">
        <f>IFERROR(IF(AE$3=VLOOKUP($E1535,Template!$AK$5:$AM$17,3,FALSE),$AD1535*$F1535,0),"0.00")</f>
        <v>0.00</v>
      </c>
      <c r="AF1535" s="46" t="str">
        <f>IFERROR(IF(AF$3=VLOOKUP($E1535,Template!$AK$5:$AM$17,3,FALSE),$AD1535*$F1535,0),"0.00")</f>
        <v>0.00</v>
      </c>
      <c r="AG1535" s="28">
        <f t="shared" si="4263"/>
        <v>0</v>
      </c>
      <c r="AH1535" s="13" t="s">
        <v>40</v>
      </c>
      <c r="AI1535" s="13" t="s">
        <v>41</v>
      </c>
      <c r="AK1535" s="14" t="s">
        <v>29</v>
      </c>
      <c r="AL1535" s="15">
        <v>0.05</v>
      </c>
      <c r="AM1535" s="16" t="s">
        <v>3</v>
      </c>
    </row>
    <row r="1536" spans="1:39" s="3" customFormat="1" ht="13.8" x14ac:dyDescent="0.25">
      <c r="A1536" s="7" t="str">
        <f t="shared" ref="A1536:C1536" si="4285">A1535</f>
        <v>(Enter Broadcasting Company Name)</v>
      </c>
      <c r="B1536" s="7" t="str">
        <f t="shared" si="4285"/>
        <v>(Enter Call Letters)</v>
      </c>
      <c r="C1536" s="8" t="str">
        <f t="shared" si="4285"/>
        <v>(Select AM/FM)</v>
      </c>
      <c r="D1536" s="30"/>
      <c r="E1536" s="8" t="str">
        <f t="shared" si="4265"/>
        <v>(Select Station Province)</v>
      </c>
      <c r="F1536" s="9" t="str">
        <f>IFERROR(VLOOKUP(E1536,Template!$AK$5:$AL$17,2,FALSE),"")</f>
        <v/>
      </c>
      <c r="G1536" s="42" t="s">
        <v>18</v>
      </c>
      <c r="H1536" s="43" t="s">
        <v>8</v>
      </c>
      <c r="I1536" s="32" t="s">
        <v>65</v>
      </c>
      <c r="J1536" s="32" t="s">
        <v>66</v>
      </c>
      <c r="K1536" s="33">
        <f t="shared" si="4247"/>
        <v>0</v>
      </c>
      <c r="L1536" s="33">
        <f t="shared" si="4248"/>
        <v>0</v>
      </c>
      <c r="M1536" s="34">
        <f t="shared" si="4246"/>
        <v>0</v>
      </c>
      <c r="N1536" s="34">
        <f t="shared" si="4266"/>
        <v>0</v>
      </c>
      <c r="O1536" s="34">
        <f t="shared" si="4249"/>
        <v>0</v>
      </c>
      <c r="P1536" s="12" t="str">
        <f t="shared" ref="P1536:Q1536" si="4286">P1535</f>
        <v>(Select Language)</v>
      </c>
      <c r="Q1536" s="12" t="str">
        <f t="shared" si="4286"/>
        <v>(Select Usage)</v>
      </c>
      <c r="R1536" s="33">
        <f t="shared" si="4250"/>
        <v>0</v>
      </c>
      <c r="S1536" s="33">
        <f t="shared" si="4251"/>
        <v>0</v>
      </c>
      <c r="T1536" s="33">
        <f t="shared" si="4252"/>
        <v>0</v>
      </c>
      <c r="U1536" s="33">
        <f t="shared" si="4253"/>
        <v>0</v>
      </c>
      <c r="V1536" s="33">
        <f t="shared" si="4254"/>
        <v>0</v>
      </c>
      <c r="W1536" s="33">
        <f t="shared" si="4255"/>
        <v>0</v>
      </c>
      <c r="X1536" s="33">
        <f t="shared" si="4256"/>
        <v>0</v>
      </c>
      <c r="Y1536" s="33">
        <f t="shared" si="4257"/>
        <v>0</v>
      </c>
      <c r="Z1536" s="33">
        <f t="shared" si="4258"/>
        <v>0</v>
      </c>
      <c r="AA1536" s="33">
        <f t="shared" si="4259"/>
        <v>0</v>
      </c>
      <c r="AB1536" s="33">
        <f t="shared" si="4260"/>
        <v>0</v>
      </c>
      <c r="AC1536" s="33">
        <f t="shared" si="4261"/>
        <v>0</v>
      </c>
      <c r="AD1536" s="26">
        <f t="shared" ref="AD1536" si="4287">SUM(R1536:AC1536)</f>
        <v>0</v>
      </c>
      <c r="AE1536" s="46" t="str">
        <f>IFERROR(IF(AE$3=VLOOKUP($E1536,Template!$AK$5:$AM$17,3,FALSE),$AD1536*$F1536,0),"0.00")</f>
        <v>0.00</v>
      </c>
      <c r="AF1536" s="46" t="str">
        <f>IFERROR(IF(AF$3=VLOOKUP($E1536,Template!$AK$5:$AM$17,3,FALSE),$AD1536*$F1536,0),"0.00")</f>
        <v>0.00</v>
      </c>
      <c r="AG1536" s="28">
        <f t="shared" si="4263"/>
        <v>0</v>
      </c>
      <c r="AH1536" s="13" t="s">
        <v>40</v>
      </c>
      <c r="AI1536" s="13" t="s">
        <v>41</v>
      </c>
      <c r="AK1536" s="14" t="s">
        <v>21</v>
      </c>
      <c r="AL1536" s="15">
        <v>0.05</v>
      </c>
      <c r="AM1536" s="16" t="s">
        <v>3</v>
      </c>
    </row>
    <row r="1537" spans="1:39" ht="13.8" x14ac:dyDescent="0.25">
      <c r="A1537" s="19" t="s">
        <v>4</v>
      </c>
      <c r="B1537" s="19"/>
      <c r="C1537" s="20"/>
      <c r="D1537" s="20"/>
      <c r="E1537" s="20"/>
      <c r="F1537" s="20"/>
      <c r="G1537" s="44"/>
      <c r="H1537" s="44"/>
      <c r="I1537" s="21">
        <f t="shared" ref="I1537:K1537" si="4288">SUM(I1525:I1536)</f>
        <v>0</v>
      </c>
      <c r="J1537" s="21">
        <f t="shared" si="4288"/>
        <v>0</v>
      </c>
      <c r="K1537" s="21">
        <f t="shared" si="4288"/>
        <v>0</v>
      </c>
      <c r="L1537" s="21">
        <f>L1536</f>
        <v>0</v>
      </c>
      <c r="M1537" s="21">
        <f>SUM(M1525:M1536)</f>
        <v>0</v>
      </c>
      <c r="N1537" s="21">
        <f t="shared" ref="N1537:O1537" si="4289">SUM(N1525:N1536)</f>
        <v>0</v>
      </c>
      <c r="O1537" s="21">
        <f t="shared" si="4289"/>
        <v>0</v>
      </c>
      <c r="P1537" s="21"/>
      <c r="Q1537" s="22"/>
      <c r="R1537" s="21">
        <f t="shared" ref="R1537:AI1537" si="4290">SUM(R1525:R1536)</f>
        <v>0</v>
      </c>
      <c r="S1537" s="21">
        <f t="shared" si="4290"/>
        <v>0</v>
      </c>
      <c r="T1537" s="21">
        <f t="shared" si="4290"/>
        <v>0</v>
      </c>
      <c r="U1537" s="21">
        <f t="shared" si="4290"/>
        <v>0</v>
      </c>
      <c r="V1537" s="21">
        <f t="shared" si="4290"/>
        <v>0</v>
      </c>
      <c r="W1537" s="21">
        <f t="shared" si="4290"/>
        <v>0</v>
      </c>
      <c r="X1537" s="21">
        <f t="shared" si="4290"/>
        <v>0</v>
      </c>
      <c r="Y1537" s="21">
        <f t="shared" si="4290"/>
        <v>0</v>
      </c>
      <c r="Z1537" s="21">
        <f t="shared" si="4290"/>
        <v>0</v>
      </c>
      <c r="AA1537" s="21">
        <f t="shared" si="4290"/>
        <v>0</v>
      </c>
      <c r="AB1537" s="21">
        <f t="shared" si="4290"/>
        <v>0</v>
      </c>
      <c r="AC1537" s="21">
        <f t="shared" si="4290"/>
        <v>0</v>
      </c>
      <c r="AD1537" s="27">
        <f t="shared" si="4290"/>
        <v>0</v>
      </c>
      <c r="AE1537" s="21">
        <f t="shared" si="4290"/>
        <v>0</v>
      </c>
      <c r="AF1537" s="21">
        <f t="shared" si="4290"/>
        <v>0</v>
      </c>
      <c r="AG1537" s="27">
        <f t="shared" si="4290"/>
        <v>0</v>
      </c>
      <c r="AH1537" s="21">
        <f t="shared" si="4290"/>
        <v>0</v>
      </c>
      <c r="AI1537" s="21">
        <f t="shared" si="4290"/>
        <v>0</v>
      </c>
      <c r="AK1537" s="14" t="s">
        <v>71</v>
      </c>
      <c r="AL1537" s="15">
        <v>0.05</v>
      </c>
      <c r="AM1537" s="16" t="s">
        <v>3</v>
      </c>
    </row>
    <row r="1538" spans="1:39" x14ac:dyDescent="0.25">
      <c r="A1538" s="2"/>
      <c r="G1538" s="2"/>
      <c r="H1538" s="2"/>
      <c r="O1538" s="2"/>
      <c r="P1538" s="2"/>
    </row>
    <row r="1539" spans="1:39" ht="42" customHeight="1" x14ac:dyDescent="0.25">
      <c r="A1539" s="223" t="s">
        <v>63</v>
      </c>
      <c r="B1539" s="223" t="s">
        <v>43</v>
      </c>
      <c r="C1539" s="224" t="s">
        <v>19</v>
      </c>
      <c r="D1539" s="226"/>
      <c r="E1539" s="223" t="s">
        <v>14</v>
      </c>
      <c r="F1539" s="223" t="s">
        <v>38</v>
      </c>
      <c r="G1539" s="223" t="s">
        <v>1</v>
      </c>
      <c r="H1539" s="223" t="s">
        <v>5</v>
      </c>
      <c r="I1539" s="225" t="s">
        <v>31</v>
      </c>
      <c r="J1539" s="225" t="s">
        <v>32</v>
      </c>
      <c r="K1539" s="225" t="s">
        <v>48</v>
      </c>
      <c r="L1539" s="225" t="s">
        <v>0</v>
      </c>
      <c r="M1539" s="4" t="s">
        <v>45</v>
      </c>
      <c r="N1539" s="4" t="s">
        <v>46</v>
      </c>
      <c r="O1539" s="4" t="s">
        <v>47</v>
      </c>
      <c r="P1539" s="225" t="s">
        <v>50</v>
      </c>
      <c r="Q1539" s="225" t="s">
        <v>33</v>
      </c>
      <c r="R1539" s="4" t="s">
        <v>51</v>
      </c>
      <c r="S1539" s="4" t="s">
        <v>52</v>
      </c>
      <c r="T1539" s="4" t="s">
        <v>53</v>
      </c>
      <c r="U1539" s="4" t="s">
        <v>54</v>
      </c>
      <c r="V1539" s="4" t="s">
        <v>55</v>
      </c>
      <c r="W1539" s="4" t="s">
        <v>56</v>
      </c>
      <c r="X1539" s="4" t="s">
        <v>57</v>
      </c>
      <c r="Y1539" s="4" t="s">
        <v>58</v>
      </c>
      <c r="Z1539" s="4" t="s">
        <v>59</v>
      </c>
      <c r="AA1539" s="4" t="s">
        <v>62</v>
      </c>
      <c r="AB1539" s="4" t="s">
        <v>60</v>
      </c>
      <c r="AC1539" s="4" t="s">
        <v>61</v>
      </c>
      <c r="AD1539" s="233" t="s">
        <v>34</v>
      </c>
      <c r="AE1539" s="231" t="s">
        <v>2</v>
      </c>
      <c r="AF1539" s="231" t="s">
        <v>3</v>
      </c>
      <c r="AG1539" s="233" t="s">
        <v>35</v>
      </c>
      <c r="AH1539" s="223" t="s">
        <v>36</v>
      </c>
      <c r="AI1539" s="223" t="s">
        <v>37</v>
      </c>
      <c r="AK1539" s="229" t="s">
        <v>30</v>
      </c>
      <c r="AL1539" s="229"/>
      <c r="AM1539" s="229"/>
    </row>
    <row r="1540" spans="1:39" s="6" customFormat="1" ht="35.25" customHeight="1" x14ac:dyDescent="0.3">
      <c r="A1540" s="224"/>
      <c r="B1540" s="224"/>
      <c r="C1540" s="224"/>
      <c r="D1540" s="227"/>
      <c r="E1540" s="223"/>
      <c r="F1540" s="223"/>
      <c r="G1540" s="223"/>
      <c r="H1540" s="223"/>
      <c r="I1540" s="230"/>
      <c r="J1540" s="230"/>
      <c r="K1540" s="230"/>
      <c r="L1540" s="230"/>
      <c r="M1540" s="5">
        <v>0</v>
      </c>
      <c r="N1540" s="5">
        <v>625000</v>
      </c>
      <c r="O1540" s="5">
        <v>1250000</v>
      </c>
      <c r="P1540" s="225"/>
      <c r="Q1540" s="225"/>
      <c r="R1540" s="29">
        <v>4.95E-4</v>
      </c>
      <c r="S1540" s="29">
        <v>9.5200000000000005E-4</v>
      </c>
      <c r="T1540" s="29">
        <v>1.5900000000000001E-3</v>
      </c>
      <c r="U1540" s="29">
        <v>1.1169999999999999E-3</v>
      </c>
      <c r="V1540" s="29">
        <v>2.189E-3</v>
      </c>
      <c r="W1540" s="29">
        <v>4.5430000000000002E-3</v>
      </c>
      <c r="X1540" s="29">
        <v>8.8199999999999997E-4</v>
      </c>
      <c r="Y1540" s="29">
        <v>1.6949999999999999E-3</v>
      </c>
      <c r="Z1540" s="29">
        <v>2.8319999999999999E-3</v>
      </c>
      <c r="AA1540" s="29">
        <v>1.9889999999999999E-3</v>
      </c>
      <c r="AB1540" s="29">
        <v>3.8999999999999998E-3</v>
      </c>
      <c r="AC1540" s="29">
        <v>8.0949999999999998E-3</v>
      </c>
      <c r="AD1540" s="233"/>
      <c r="AE1540" s="232"/>
      <c r="AF1540" s="232"/>
      <c r="AG1540" s="234"/>
      <c r="AH1540" s="223"/>
      <c r="AI1540" s="223"/>
      <c r="AK1540" s="229"/>
      <c r="AL1540" s="229"/>
      <c r="AM1540" s="229"/>
    </row>
    <row r="1541" spans="1:39" s="3" customFormat="1" ht="13.8" x14ac:dyDescent="0.25">
      <c r="A1541" s="7" t="s">
        <v>44</v>
      </c>
      <c r="B1541" s="7" t="s">
        <v>42</v>
      </c>
      <c r="C1541" s="8" t="s">
        <v>39</v>
      </c>
      <c r="D1541" s="30"/>
      <c r="E1541" s="8" t="s">
        <v>64</v>
      </c>
      <c r="F1541" s="9" t="str">
        <f>IFERROR(VLOOKUP(E1541,Template!$AK$5:$AL$17,2,FALSE),"")</f>
        <v/>
      </c>
      <c r="G1541" s="41" t="s">
        <v>7</v>
      </c>
      <c r="H1541" s="41" t="s">
        <v>6</v>
      </c>
      <c r="I1541" s="32" t="s">
        <v>65</v>
      </c>
      <c r="J1541" s="32" t="s">
        <v>66</v>
      </c>
      <c r="K1541" s="33">
        <f>IFERROR(I1541+J1541,0)</f>
        <v>0</v>
      </c>
      <c r="L1541" s="33">
        <f>IFERROR(K1541,"")</f>
        <v>0</v>
      </c>
      <c r="M1541" s="34">
        <f t="shared" ref="M1541:M1552" si="4291">IF(L1541&lt;=$N$4,K1541,IF(L1540&gt;$N$4,0,$N$4-L1540))</f>
        <v>0</v>
      </c>
      <c r="N1541" s="34">
        <f>IF(AND(L1541&gt;$N$4,L1541&lt;=$O$4),K1541-M1541,IF(AND(L1540&gt;$N$4,L1540&lt;=$O$4),$O$4-L1540,IF(L1540&gt;$O$4,0,IF(L1541&lt;$N$4,0,MIN(L1541-$N$4,$N$4)))))</f>
        <v>0</v>
      </c>
      <c r="O1541" s="34">
        <f>IF(L1541&gt;$O$4,K1541-M1541-N1541,0)</f>
        <v>0</v>
      </c>
      <c r="P1541" s="12" t="s">
        <v>94</v>
      </c>
      <c r="Q1541" s="12" t="s">
        <v>68</v>
      </c>
      <c r="R1541" s="33">
        <f>IF(AND($Q1541="LOW",$P1541="French"),M1541*R$4,0)</f>
        <v>0</v>
      </c>
      <c r="S1541" s="33">
        <f>IF(AND($Q1541="LOW",$P1541="French"),N1541*S$4,0)</f>
        <v>0</v>
      </c>
      <c r="T1541" s="33">
        <f>IF(AND($Q1541="LOW",$P1541="French"),O1541*T$4,0)</f>
        <v>0</v>
      </c>
      <c r="U1541" s="33">
        <f>IF(AND($Q1541="HIGH",$P1541="French"),M1541*U$4,0)</f>
        <v>0</v>
      </c>
      <c r="V1541" s="33">
        <f>IF(AND($Q1541="HIGH",$P1541="French"),N1541*V$4,0)</f>
        <v>0</v>
      </c>
      <c r="W1541" s="33">
        <f>IF(AND($Q1541="HIGH",$P1541="French"),O1541*W$4,0)</f>
        <v>0</v>
      </c>
      <c r="X1541" s="33">
        <f>IF(AND($Q1541="LOW",$P1541="English"),M1541*X$4,0)</f>
        <v>0</v>
      </c>
      <c r="Y1541" s="33">
        <f>IF(AND($Q1541="LOW",$P1541="English"),N1541*Y$4,0)</f>
        <v>0</v>
      </c>
      <c r="Z1541" s="33">
        <f>IF(AND($Q1541="LOW",$P1541="English"),O1541*Z$4,0)</f>
        <v>0</v>
      </c>
      <c r="AA1541" s="33">
        <f>IF(AND($Q1541="HIGH",$P1541="English"),M1541*AA$4,0)</f>
        <v>0</v>
      </c>
      <c r="AB1541" s="33">
        <f>IF(AND($Q1541="HIGH",$P1541="English"),N1541*AB$4,0)</f>
        <v>0</v>
      </c>
      <c r="AC1541" s="33">
        <f>IF(AND($Q1541="HIGH",$P1541="English"),O1541*AC$4,0)</f>
        <v>0</v>
      </c>
      <c r="AD1541" s="26">
        <f>SUM(R1541:AC1541)</f>
        <v>0</v>
      </c>
      <c r="AE1541" s="46" t="str">
        <f>IFERROR(IF(AE$3=VLOOKUP($E1541,Template!$AK$5:$AM$17,3,FALSE),$AD1541*$F1541,0),"0.00")</f>
        <v>0.00</v>
      </c>
      <c r="AF1541" s="46" t="str">
        <f>IFERROR(IF(AF$3=VLOOKUP($E1541,Template!$AK$5:$AM$17,3,FALSE),$AD1541*$F1541,0),"0.00")</f>
        <v>0.00</v>
      </c>
      <c r="AG1541" s="28">
        <f>SUM(AD1541:AF1541)</f>
        <v>0</v>
      </c>
      <c r="AH1541" s="13" t="s">
        <v>40</v>
      </c>
      <c r="AI1541" s="13" t="s">
        <v>41</v>
      </c>
      <c r="AK1541" s="14" t="s">
        <v>25</v>
      </c>
      <c r="AL1541" s="15">
        <v>0.05</v>
      </c>
      <c r="AM1541" s="16" t="s">
        <v>3</v>
      </c>
    </row>
    <row r="1542" spans="1:39" s="3" customFormat="1" ht="13.8" x14ac:dyDescent="0.25">
      <c r="A1542" s="7" t="str">
        <f>A1541</f>
        <v>(Enter Broadcasting Company Name)</v>
      </c>
      <c r="B1542" s="7" t="str">
        <f>B1541</f>
        <v>(Enter Call Letters)</v>
      </c>
      <c r="C1542" s="8" t="str">
        <f>C1541</f>
        <v>(Select AM/FM)</v>
      </c>
      <c r="D1542" s="30"/>
      <c r="E1542" s="8" t="str">
        <f>E1541</f>
        <v>(Select Station Province)</v>
      </c>
      <c r="F1542" s="9" t="str">
        <f>IFERROR(VLOOKUP(E1542,Template!$AK$5:$AL$17,2,FALSE),"")</f>
        <v/>
      </c>
      <c r="G1542" s="42" t="s">
        <v>8</v>
      </c>
      <c r="H1542" s="42" t="s">
        <v>9</v>
      </c>
      <c r="I1542" s="32" t="s">
        <v>65</v>
      </c>
      <c r="J1542" s="32" t="s">
        <v>66</v>
      </c>
      <c r="K1542" s="33">
        <f t="shared" ref="K1542:K1552" si="4292">IFERROR(I1542+J1542,0)</f>
        <v>0</v>
      </c>
      <c r="L1542" s="33">
        <f t="shared" ref="L1542:L1552" si="4293">IFERROR(L1541+K1542,"")</f>
        <v>0</v>
      </c>
      <c r="M1542" s="34">
        <f t="shared" si="4291"/>
        <v>0</v>
      </c>
      <c r="N1542" s="34">
        <f>IF(AND(L1542&gt;$N$4,L1542&lt;=$O$4),K1542-M1542,IF(AND(L1541&gt;$N$4,L1541&lt;=$O$4),$O$4-L1541,IF(L1541&gt;$O$4,0,IF(L1542&lt;$N$4,0,MIN(L1542-$N$4,$N$4)))))</f>
        <v>0</v>
      </c>
      <c r="O1542" s="34">
        <f t="shared" ref="O1542:O1552" si="4294">IF(L1542&gt;$O$4,K1542-M1542-N1542,0)</f>
        <v>0</v>
      </c>
      <c r="P1542" s="12" t="str">
        <f>P1541</f>
        <v>(Select Language)</v>
      </c>
      <c r="Q1542" s="12" t="str">
        <f>Q1541</f>
        <v>(Select Usage)</v>
      </c>
      <c r="R1542" s="33">
        <f t="shared" ref="R1542:R1552" si="4295">IF(AND($Q1542="LOW",$P1542="French"),M1542*R$4,0)</f>
        <v>0</v>
      </c>
      <c r="S1542" s="33">
        <f t="shared" ref="S1542:S1552" si="4296">IF(AND($Q1542="LOW",$P1542="French"),N1542*S$4,0)</f>
        <v>0</v>
      </c>
      <c r="T1542" s="33">
        <f t="shared" ref="T1542:T1552" si="4297">IF(AND($Q1542="LOW",$P1542="French"),O1542*T$4,0)</f>
        <v>0</v>
      </c>
      <c r="U1542" s="33">
        <f t="shared" ref="U1542:U1552" si="4298">IF(AND($Q1542="HIGH",$P1542="French"),M1542*U$4,0)</f>
        <v>0</v>
      </c>
      <c r="V1542" s="33">
        <f t="shared" ref="V1542:V1552" si="4299">IF(AND($Q1542="HIGH",$P1542="French"),N1542*V$4,0)</f>
        <v>0</v>
      </c>
      <c r="W1542" s="33">
        <f t="shared" ref="W1542:W1552" si="4300">IF(AND($Q1542="HIGH",$P1542="French"),O1542*W$4,0)</f>
        <v>0</v>
      </c>
      <c r="X1542" s="33">
        <f t="shared" ref="X1542:X1552" si="4301">IF(AND($Q1542="LOW",$P1542="English"),M1542*X$4,0)</f>
        <v>0</v>
      </c>
      <c r="Y1542" s="33">
        <f t="shared" ref="Y1542:Y1552" si="4302">IF(AND($Q1542="LOW",$P1542="English"),N1542*Y$4,0)</f>
        <v>0</v>
      </c>
      <c r="Z1542" s="33">
        <f t="shared" ref="Z1542:Z1552" si="4303">IF(AND($Q1542="LOW",$P1542="English"),O1542*Z$4,0)</f>
        <v>0</v>
      </c>
      <c r="AA1542" s="33">
        <f t="shared" ref="AA1542:AA1552" si="4304">IF(AND($Q1542="HIGH",$P1542="English"),M1542*AA$4,0)</f>
        <v>0</v>
      </c>
      <c r="AB1542" s="33">
        <f t="shared" ref="AB1542:AB1552" si="4305">IF(AND($Q1542="HIGH",$P1542="English"),N1542*AB$4,0)</f>
        <v>0</v>
      </c>
      <c r="AC1542" s="33">
        <f t="shared" ref="AC1542:AC1552" si="4306">IF(AND($Q1542="HIGH",$P1542="English"),O1542*AC$4,0)</f>
        <v>0</v>
      </c>
      <c r="AD1542" s="26">
        <f t="shared" ref="AD1542:AD1546" si="4307">SUM(R1542:AC1542)</f>
        <v>0</v>
      </c>
      <c r="AE1542" s="46" t="str">
        <f>IFERROR(IF(AE$3=VLOOKUP($E1542,Template!$AK$5:$AM$17,3,FALSE),$AD1542*$F1542,0),"0.00")</f>
        <v>0.00</v>
      </c>
      <c r="AF1542" s="46" t="str">
        <f>IFERROR(IF(AF$3=VLOOKUP($E1542,Template!$AK$5:$AM$17,3,FALSE),$AD1542*$F1542,0),"0.00")</f>
        <v>0.00</v>
      </c>
      <c r="AG1542" s="28">
        <f t="shared" ref="AG1542:AG1552" si="4308">SUM(AD1542:AF1542)</f>
        <v>0</v>
      </c>
      <c r="AH1542" s="13" t="s">
        <v>40</v>
      </c>
      <c r="AI1542" s="13" t="s">
        <v>41</v>
      </c>
      <c r="AK1542" s="14" t="s">
        <v>23</v>
      </c>
      <c r="AL1542" s="15">
        <v>0.05</v>
      </c>
      <c r="AM1542" s="16" t="s">
        <v>3</v>
      </c>
    </row>
    <row r="1543" spans="1:39" s="3" customFormat="1" ht="13.8" x14ac:dyDescent="0.25">
      <c r="A1543" s="7" t="str">
        <f t="shared" ref="A1543:C1543" si="4309">A1542</f>
        <v>(Enter Broadcasting Company Name)</v>
      </c>
      <c r="B1543" s="7" t="str">
        <f t="shared" si="4309"/>
        <v>(Enter Call Letters)</v>
      </c>
      <c r="C1543" s="8" t="str">
        <f t="shared" si="4309"/>
        <v>(Select AM/FM)</v>
      </c>
      <c r="D1543" s="30"/>
      <c r="E1543" s="8" t="str">
        <f t="shared" ref="E1543:E1552" si="4310">E1542</f>
        <v>(Select Station Province)</v>
      </c>
      <c r="F1543" s="9" t="str">
        <f>IFERROR(VLOOKUP(E1543,Template!$AK$5:$AL$17,2,FALSE),"")</f>
        <v/>
      </c>
      <c r="G1543" s="42" t="s">
        <v>6</v>
      </c>
      <c r="H1543" s="42" t="s">
        <v>10</v>
      </c>
      <c r="I1543" s="32" t="s">
        <v>65</v>
      </c>
      <c r="J1543" s="32" t="s">
        <v>66</v>
      </c>
      <c r="K1543" s="33">
        <f t="shared" si="4292"/>
        <v>0</v>
      </c>
      <c r="L1543" s="33">
        <f t="shared" si="4293"/>
        <v>0</v>
      </c>
      <c r="M1543" s="34">
        <f t="shared" si="4291"/>
        <v>0</v>
      </c>
      <c r="N1543" s="34">
        <f t="shared" ref="N1543:N1552" si="4311">IF(AND(L1543&gt;$N$4,L1543&lt;=$O$4),K1543-M1543,IF(AND(L1542&gt;$N$4,L1542&lt;=$O$4),$O$4-L1542,IF(L1542&gt;$O$4,0,IF(L1543&lt;$N$4,0,MIN(L1543-$N$4,$N$4)))))</f>
        <v>0</v>
      </c>
      <c r="O1543" s="34">
        <f t="shared" si="4294"/>
        <v>0</v>
      </c>
      <c r="P1543" s="12" t="str">
        <f t="shared" ref="P1543:Q1543" si="4312">P1542</f>
        <v>(Select Language)</v>
      </c>
      <c r="Q1543" s="12" t="str">
        <f t="shared" si="4312"/>
        <v>(Select Usage)</v>
      </c>
      <c r="R1543" s="33">
        <f t="shared" si="4295"/>
        <v>0</v>
      </c>
      <c r="S1543" s="33">
        <f t="shared" si="4296"/>
        <v>0</v>
      </c>
      <c r="T1543" s="33">
        <f t="shared" si="4297"/>
        <v>0</v>
      </c>
      <c r="U1543" s="33">
        <f t="shared" si="4298"/>
        <v>0</v>
      </c>
      <c r="V1543" s="33">
        <f t="shared" si="4299"/>
        <v>0</v>
      </c>
      <c r="W1543" s="33">
        <f t="shared" si="4300"/>
        <v>0</v>
      </c>
      <c r="X1543" s="33">
        <f t="shared" si="4301"/>
        <v>0</v>
      </c>
      <c r="Y1543" s="33">
        <f t="shared" si="4302"/>
        <v>0</v>
      </c>
      <c r="Z1543" s="33">
        <f t="shared" si="4303"/>
        <v>0</v>
      </c>
      <c r="AA1543" s="33">
        <f t="shared" si="4304"/>
        <v>0</v>
      </c>
      <c r="AB1543" s="33">
        <f t="shared" si="4305"/>
        <v>0</v>
      </c>
      <c r="AC1543" s="33">
        <f t="shared" si="4306"/>
        <v>0</v>
      </c>
      <c r="AD1543" s="26">
        <f t="shared" si="4307"/>
        <v>0</v>
      </c>
      <c r="AE1543" s="46" t="str">
        <f>IFERROR(IF(AE$3=VLOOKUP($E1543,Template!$AK$5:$AM$17,3,FALSE),$AD1543*$F1543,0),"0.00")</f>
        <v>0.00</v>
      </c>
      <c r="AF1543" s="46" t="str">
        <f>IFERROR(IF(AF$3=VLOOKUP($E1543,Template!$AK$5:$AM$17,3,FALSE),$AD1543*$F1543,0),"0.00")</f>
        <v>0.00</v>
      </c>
      <c r="AG1543" s="28">
        <f t="shared" si="4308"/>
        <v>0</v>
      </c>
      <c r="AH1543" s="13" t="s">
        <v>40</v>
      </c>
      <c r="AI1543" s="13" t="s">
        <v>41</v>
      </c>
      <c r="AK1543" s="14" t="s">
        <v>24</v>
      </c>
      <c r="AL1543" s="15">
        <v>0.05</v>
      </c>
      <c r="AM1543" s="16" t="s">
        <v>3</v>
      </c>
    </row>
    <row r="1544" spans="1:39" s="3" customFormat="1" ht="13.8" x14ac:dyDescent="0.25">
      <c r="A1544" s="7" t="str">
        <f t="shared" ref="A1544:C1544" si="4313">A1543</f>
        <v>(Enter Broadcasting Company Name)</v>
      </c>
      <c r="B1544" s="7" t="str">
        <f t="shared" si="4313"/>
        <v>(Enter Call Letters)</v>
      </c>
      <c r="C1544" s="8" t="str">
        <f t="shared" si="4313"/>
        <v>(Select AM/FM)</v>
      </c>
      <c r="D1544" s="30"/>
      <c r="E1544" s="8" t="str">
        <f t="shared" si="4310"/>
        <v>(Select Station Province)</v>
      </c>
      <c r="F1544" s="9" t="str">
        <f>IFERROR(VLOOKUP(E1544,Template!$AK$5:$AL$17,2,FALSE),"")</f>
        <v/>
      </c>
      <c r="G1544" s="42" t="s">
        <v>9</v>
      </c>
      <c r="H1544" s="42" t="s">
        <v>11</v>
      </c>
      <c r="I1544" s="32" t="s">
        <v>65</v>
      </c>
      <c r="J1544" s="32" t="s">
        <v>66</v>
      </c>
      <c r="K1544" s="33">
        <f t="shared" si="4292"/>
        <v>0</v>
      </c>
      <c r="L1544" s="33">
        <f t="shared" si="4293"/>
        <v>0</v>
      </c>
      <c r="M1544" s="34">
        <f t="shared" si="4291"/>
        <v>0</v>
      </c>
      <c r="N1544" s="34">
        <f t="shared" si="4311"/>
        <v>0</v>
      </c>
      <c r="O1544" s="34">
        <f t="shared" si="4294"/>
        <v>0</v>
      </c>
      <c r="P1544" s="12" t="str">
        <f t="shared" ref="P1544:Q1544" si="4314">P1543</f>
        <v>(Select Language)</v>
      </c>
      <c r="Q1544" s="12" t="str">
        <f t="shared" si="4314"/>
        <v>(Select Usage)</v>
      </c>
      <c r="R1544" s="33">
        <f t="shared" si="4295"/>
        <v>0</v>
      </c>
      <c r="S1544" s="33">
        <f t="shared" si="4296"/>
        <v>0</v>
      </c>
      <c r="T1544" s="33">
        <f t="shared" si="4297"/>
        <v>0</v>
      </c>
      <c r="U1544" s="33">
        <f t="shared" si="4298"/>
        <v>0</v>
      </c>
      <c r="V1544" s="33">
        <f t="shared" si="4299"/>
        <v>0</v>
      </c>
      <c r="W1544" s="33">
        <f t="shared" si="4300"/>
        <v>0</v>
      </c>
      <c r="X1544" s="33">
        <f t="shared" si="4301"/>
        <v>0</v>
      </c>
      <c r="Y1544" s="33">
        <f t="shared" si="4302"/>
        <v>0</v>
      </c>
      <c r="Z1544" s="33">
        <f t="shared" si="4303"/>
        <v>0</v>
      </c>
      <c r="AA1544" s="33">
        <f t="shared" si="4304"/>
        <v>0</v>
      </c>
      <c r="AB1544" s="33">
        <f t="shared" si="4305"/>
        <v>0</v>
      </c>
      <c r="AC1544" s="33">
        <f t="shared" si="4306"/>
        <v>0</v>
      </c>
      <c r="AD1544" s="26">
        <f t="shared" si="4307"/>
        <v>0</v>
      </c>
      <c r="AE1544" s="46" t="str">
        <f>IFERROR(IF(AE$3=VLOOKUP($E1544,Template!$AK$5:$AM$17,3,FALSE),$AD1544*$F1544,0),"0.00")</f>
        <v>0.00</v>
      </c>
      <c r="AF1544" s="46" t="str">
        <f>IFERROR(IF(AF$3=VLOOKUP($E1544,Template!$AK$5:$AM$17,3,FALSE),$AD1544*$F1544,0),"0.00")</f>
        <v>0.00</v>
      </c>
      <c r="AG1544" s="28">
        <f t="shared" si="4308"/>
        <v>0</v>
      </c>
      <c r="AH1544" s="13" t="s">
        <v>40</v>
      </c>
      <c r="AI1544" s="13" t="s">
        <v>41</v>
      </c>
      <c r="AK1544" s="14" t="s">
        <v>22</v>
      </c>
      <c r="AL1544" s="15">
        <v>0.15</v>
      </c>
      <c r="AM1544" s="16" t="s">
        <v>2</v>
      </c>
    </row>
    <row r="1545" spans="1:39" s="3" customFormat="1" ht="13.8" x14ac:dyDescent="0.25">
      <c r="A1545" s="7" t="str">
        <f t="shared" ref="A1545:C1545" si="4315">A1544</f>
        <v>(Enter Broadcasting Company Name)</v>
      </c>
      <c r="B1545" s="7" t="str">
        <f t="shared" si="4315"/>
        <v>(Enter Call Letters)</v>
      </c>
      <c r="C1545" s="8" t="str">
        <f t="shared" si="4315"/>
        <v>(Select AM/FM)</v>
      </c>
      <c r="D1545" s="30"/>
      <c r="E1545" s="8" t="str">
        <f t="shared" si="4310"/>
        <v>(Select Station Province)</v>
      </c>
      <c r="F1545" s="9" t="str">
        <f>IFERROR(VLOOKUP(E1545,Template!$AK$5:$AL$17,2,FALSE),"")</f>
        <v/>
      </c>
      <c r="G1545" s="42" t="s">
        <v>10</v>
      </c>
      <c r="H1545" s="42" t="s">
        <v>12</v>
      </c>
      <c r="I1545" s="32" t="s">
        <v>65</v>
      </c>
      <c r="J1545" s="32" t="s">
        <v>66</v>
      </c>
      <c r="K1545" s="33">
        <f t="shared" si="4292"/>
        <v>0</v>
      </c>
      <c r="L1545" s="33">
        <f t="shared" si="4293"/>
        <v>0</v>
      </c>
      <c r="M1545" s="34">
        <f t="shared" si="4291"/>
        <v>0</v>
      </c>
      <c r="N1545" s="34">
        <f t="shared" si="4311"/>
        <v>0</v>
      </c>
      <c r="O1545" s="34">
        <f t="shared" si="4294"/>
        <v>0</v>
      </c>
      <c r="P1545" s="12" t="str">
        <f t="shared" ref="P1545:Q1545" si="4316">P1544</f>
        <v>(Select Language)</v>
      </c>
      <c r="Q1545" s="12" t="str">
        <f t="shared" si="4316"/>
        <v>(Select Usage)</v>
      </c>
      <c r="R1545" s="33">
        <f t="shared" si="4295"/>
        <v>0</v>
      </c>
      <c r="S1545" s="33">
        <f t="shared" si="4296"/>
        <v>0</v>
      </c>
      <c r="T1545" s="33">
        <f t="shared" si="4297"/>
        <v>0</v>
      </c>
      <c r="U1545" s="33">
        <f t="shared" si="4298"/>
        <v>0</v>
      </c>
      <c r="V1545" s="33">
        <f t="shared" si="4299"/>
        <v>0</v>
      </c>
      <c r="W1545" s="33">
        <f t="shared" si="4300"/>
        <v>0</v>
      </c>
      <c r="X1545" s="33">
        <f t="shared" si="4301"/>
        <v>0</v>
      </c>
      <c r="Y1545" s="33">
        <f t="shared" si="4302"/>
        <v>0</v>
      </c>
      <c r="Z1545" s="33">
        <f t="shared" si="4303"/>
        <v>0</v>
      </c>
      <c r="AA1545" s="33">
        <f t="shared" si="4304"/>
        <v>0</v>
      </c>
      <c r="AB1545" s="33">
        <f t="shared" si="4305"/>
        <v>0</v>
      </c>
      <c r="AC1545" s="33">
        <f t="shared" si="4306"/>
        <v>0</v>
      </c>
      <c r="AD1545" s="26">
        <f t="shared" si="4307"/>
        <v>0</v>
      </c>
      <c r="AE1545" s="46" t="str">
        <f>IFERROR(IF(AE$3=VLOOKUP($E1545,Template!$AK$5:$AM$17,3,FALSE),$AD1545*$F1545,0),"0.00")</f>
        <v>0.00</v>
      </c>
      <c r="AF1545" s="46" t="str">
        <f>IFERROR(IF(AF$3=VLOOKUP($E1545,Template!$AK$5:$AM$17,3,FALSE),$AD1545*$F1545,0),"0.00")</f>
        <v>0.00</v>
      </c>
      <c r="AG1545" s="28">
        <f t="shared" si="4308"/>
        <v>0</v>
      </c>
      <c r="AH1545" s="13" t="s">
        <v>40</v>
      </c>
      <c r="AI1545" s="13" t="s">
        <v>41</v>
      </c>
      <c r="AK1545" s="14" t="s">
        <v>26</v>
      </c>
      <c r="AL1545" s="15">
        <v>0.15</v>
      </c>
      <c r="AM1545" s="16" t="s">
        <v>2</v>
      </c>
    </row>
    <row r="1546" spans="1:39" s="3" customFormat="1" ht="13.8" x14ac:dyDescent="0.25">
      <c r="A1546" s="7" t="str">
        <f t="shared" ref="A1546:C1546" si="4317">A1545</f>
        <v>(Enter Broadcasting Company Name)</v>
      </c>
      <c r="B1546" s="7" t="str">
        <f t="shared" si="4317"/>
        <v>(Enter Call Letters)</v>
      </c>
      <c r="C1546" s="8" t="str">
        <f t="shared" si="4317"/>
        <v>(Select AM/FM)</v>
      </c>
      <c r="D1546" s="30"/>
      <c r="E1546" s="8" t="str">
        <f t="shared" si="4310"/>
        <v>(Select Station Province)</v>
      </c>
      <c r="F1546" s="9" t="str">
        <f>IFERROR(VLOOKUP(E1546,Template!$AK$5:$AL$17,2,FALSE),"")</f>
        <v/>
      </c>
      <c r="G1546" s="42" t="s">
        <v>11</v>
      </c>
      <c r="H1546" s="42" t="s">
        <v>13</v>
      </c>
      <c r="I1546" s="32" t="s">
        <v>65</v>
      </c>
      <c r="J1546" s="32" t="s">
        <v>66</v>
      </c>
      <c r="K1546" s="33">
        <f t="shared" si="4292"/>
        <v>0</v>
      </c>
      <c r="L1546" s="33">
        <f t="shared" si="4293"/>
        <v>0</v>
      </c>
      <c r="M1546" s="34">
        <f t="shared" si="4291"/>
        <v>0</v>
      </c>
      <c r="N1546" s="34">
        <f t="shared" si="4311"/>
        <v>0</v>
      </c>
      <c r="O1546" s="34">
        <f t="shared" si="4294"/>
        <v>0</v>
      </c>
      <c r="P1546" s="12" t="str">
        <f t="shared" ref="P1546:Q1546" si="4318">P1545</f>
        <v>(Select Language)</v>
      </c>
      <c r="Q1546" s="12" t="str">
        <f t="shared" si="4318"/>
        <v>(Select Usage)</v>
      </c>
      <c r="R1546" s="33">
        <f t="shared" si="4295"/>
        <v>0</v>
      </c>
      <c r="S1546" s="33">
        <f t="shared" si="4296"/>
        <v>0</v>
      </c>
      <c r="T1546" s="33">
        <f t="shared" si="4297"/>
        <v>0</v>
      </c>
      <c r="U1546" s="33">
        <f t="shared" si="4298"/>
        <v>0</v>
      </c>
      <c r="V1546" s="33">
        <f t="shared" si="4299"/>
        <v>0</v>
      </c>
      <c r="W1546" s="33">
        <f t="shared" si="4300"/>
        <v>0</v>
      </c>
      <c r="X1546" s="33">
        <f t="shared" si="4301"/>
        <v>0</v>
      </c>
      <c r="Y1546" s="33">
        <f t="shared" si="4302"/>
        <v>0</v>
      </c>
      <c r="Z1546" s="33">
        <f t="shared" si="4303"/>
        <v>0</v>
      </c>
      <c r="AA1546" s="33">
        <f t="shared" si="4304"/>
        <v>0</v>
      </c>
      <c r="AB1546" s="33">
        <f t="shared" si="4305"/>
        <v>0</v>
      </c>
      <c r="AC1546" s="33">
        <f t="shared" si="4306"/>
        <v>0</v>
      </c>
      <c r="AD1546" s="26">
        <f t="shared" si="4307"/>
        <v>0</v>
      </c>
      <c r="AE1546" s="46" t="str">
        <f>IFERROR(IF(AE$3=VLOOKUP($E1546,Template!$AK$5:$AM$17,3,FALSE),$AD1546*$F1546,0),"0.00")</f>
        <v>0.00</v>
      </c>
      <c r="AF1546" s="46" t="str">
        <f>IFERROR(IF(AF$3=VLOOKUP($E1546,Template!$AK$5:$AM$17,3,FALSE),$AD1546*$F1546,0),"0.00")</f>
        <v>0.00</v>
      </c>
      <c r="AG1546" s="28">
        <f t="shared" si="4308"/>
        <v>0</v>
      </c>
      <c r="AH1546" s="13" t="s">
        <v>40</v>
      </c>
      <c r="AI1546" s="13" t="s">
        <v>41</v>
      </c>
      <c r="AK1546" s="14" t="s">
        <v>27</v>
      </c>
      <c r="AL1546" s="15">
        <v>0.15</v>
      </c>
      <c r="AM1546" s="16" t="s">
        <v>2</v>
      </c>
    </row>
    <row r="1547" spans="1:39" s="3" customFormat="1" ht="13.8" x14ac:dyDescent="0.25">
      <c r="A1547" s="7" t="str">
        <f t="shared" ref="A1547:C1547" si="4319">A1546</f>
        <v>(Enter Broadcasting Company Name)</v>
      </c>
      <c r="B1547" s="7" t="str">
        <f t="shared" si="4319"/>
        <v>(Enter Call Letters)</v>
      </c>
      <c r="C1547" s="8" t="str">
        <f t="shared" si="4319"/>
        <v>(Select AM/FM)</v>
      </c>
      <c r="D1547" s="30"/>
      <c r="E1547" s="8" t="str">
        <f t="shared" si="4310"/>
        <v>(Select Station Province)</v>
      </c>
      <c r="F1547" s="9" t="str">
        <f>IFERROR(VLOOKUP(E1547,Template!$AK$5:$AL$17,2,FALSE),"")</f>
        <v/>
      </c>
      <c r="G1547" s="42" t="s">
        <v>12</v>
      </c>
      <c r="H1547" s="42" t="s">
        <v>15</v>
      </c>
      <c r="I1547" s="32" t="s">
        <v>65</v>
      </c>
      <c r="J1547" s="32" t="s">
        <v>66</v>
      </c>
      <c r="K1547" s="33">
        <f t="shared" si="4292"/>
        <v>0</v>
      </c>
      <c r="L1547" s="33">
        <f t="shared" si="4293"/>
        <v>0</v>
      </c>
      <c r="M1547" s="34">
        <f t="shared" si="4291"/>
        <v>0</v>
      </c>
      <c r="N1547" s="34">
        <f t="shared" si="4311"/>
        <v>0</v>
      </c>
      <c r="O1547" s="34">
        <f t="shared" si="4294"/>
        <v>0</v>
      </c>
      <c r="P1547" s="12" t="str">
        <f t="shared" ref="P1547:Q1547" si="4320">P1546</f>
        <v>(Select Language)</v>
      </c>
      <c r="Q1547" s="12" t="str">
        <f t="shared" si="4320"/>
        <v>(Select Usage)</v>
      </c>
      <c r="R1547" s="33">
        <f t="shared" si="4295"/>
        <v>0</v>
      </c>
      <c r="S1547" s="33">
        <f t="shared" si="4296"/>
        <v>0</v>
      </c>
      <c r="T1547" s="33">
        <f t="shared" si="4297"/>
        <v>0</v>
      </c>
      <c r="U1547" s="33">
        <f t="shared" si="4298"/>
        <v>0</v>
      </c>
      <c r="V1547" s="33">
        <f t="shared" si="4299"/>
        <v>0</v>
      </c>
      <c r="W1547" s="33">
        <f t="shared" si="4300"/>
        <v>0</v>
      </c>
      <c r="X1547" s="33">
        <f t="shared" si="4301"/>
        <v>0</v>
      </c>
      <c r="Y1547" s="33">
        <f t="shared" si="4302"/>
        <v>0</v>
      </c>
      <c r="Z1547" s="33">
        <f t="shared" si="4303"/>
        <v>0</v>
      </c>
      <c r="AA1547" s="33">
        <f t="shared" si="4304"/>
        <v>0</v>
      </c>
      <c r="AB1547" s="33">
        <f t="shared" si="4305"/>
        <v>0</v>
      </c>
      <c r="AC1547" s="33">
        <f t="shared" si="4306"/>
        <v>0</v>
      </c>
      <c r="AD1547" s="26">
        <f>SUM(R1547:AC1547)</f>
        <v>0</v>
      </c>
      <c r="AE1547" s="46" t="str">
        <f>IFERROR(IF(AE$3=VLOOKUP($E1547,Template!$AK$5:$AM$17,3,FALSE),$AD1547*$F1547,0),"0.00")</f>
        <v>0.00</v>
      </c>
      <c r="AF1547" s="46" t="str">
        <f>IFERROR(IF(AF$3=VLOOKUP($E1547,Template!$AK$5:$AM$17,3,FALSE),$AD1547*$F1547,0),"0.00")</f>
        <v>0.00</v>
      </c>
      <c r="AG1547" s="28">
        <f t="shared" si="4308"/>
        <v>0</v>
      </c>
      <c r="AH1547" s="13" t="s">
        <v>40</v>
      </c>
      <c r="AI1547" s="13" t="s">
        <v>41</v>
      </c>
      <c r="AK1547" s="14" t="s">
        <v>28</v>
      </c>
      <c r="AL1547" s="15">
        <v>0.05</v>
      </c>
      <c r="AM1547" s="16" t="s">
        <v>3</v>
      </c>
    </row>
    <row r="1548" spans="1:39" s="3" customFormat="1" ht="13.8" x14ac:dyDescent="0.25">
      <c r="A1548" s="7" t="str">
        <f t="shared" ref="A1548:C1548" si="4321">A1547</f>
        <v>(Enter Broadcasting Company Name)</v>
      </c>
      <c r="B1548" s="7" t="str">
        <f t="shared" si="4321"/>
        <v>(Enter Call Letters)</v>
      </c>
      <c r="C1548" s="8" t="str">
        <f t="shared" si="4321"/>
        <v>(Select AM/FM)</v>
      </c>
      <c r="D1548" s="30"/>
      <c r="E1548" s="8" t="str">
        <f t="shared" si="4310"/>
        <v>(Select Station Province)</v>
      </c>
      <c r="F1548" s="9" t="str">
        <f>IFERROR(VLOOKUP(E1548,Template!$AK$5:$AL$17,2,FALSE),"")</f>
        <v/>
      </c>
      <c r="G1548" s="42" t="s">
        <v>13</v>
      </c>
      <c r="H1548" s="42" t="s">
        <v>16</v>
      </c>
      <c r="I1548" s="32" t="s">
        <v>65</v>
      </c>
      <c r="J1548" s="32" t="s">
        <v>66</v>
      </c>
      <c r="K1548" s="33">
        <f t="shared" si="4292"/>
        <v>0</v>
      </c>
      <c r="L1548" s="33">
        <f t="shared" si="4293"/>
        <v>0</v>
      </c>
      <c r="M1548" s="34">
        <f t="shared" si="4291"/>
        <v>0</v>
      </c>
      <c r="N1548" s="34">
        <f t="shared" si="4311"/>
        <v>0</v>
      </c>
      <c r="O1548" s="34">
        <f t="shared" si="4294"/>
        <v>0</v>
      </c>
      <c r="P1548" s="12" t="str">
        <f t="shared" ref="P1548:Q1548" si="4322">P1547</f>
        <v>(Select Language)</v>
      </c>
      <c r="Q1548" s="12" t="str">
        <f t="shared" si="4322"/>
        <v>(Select Usage)</v>
      </c>
      <c r="R1548" s="33">
        <f t="shared" si="4295"/>
        <v>0</v>
      </c>
      <c r="S1548" s="33">
        <f t="shared" si="4296"/>
        <v>0</v>
      </c>
      <c r="T1548" s="33">
        <f t="shared" si="4297"/>
        <v>0</v>
      </c>
      <c r="U1548" s="33">
        <f t="shared" si="4298"/>
        <v>0</v>
      </c>
      <c r="V1548" s="33">
        <f t="shared" si="4299"/>
        <v>0</v>
      </c>
      <c r="W1548" s="33">
        <f t="shared" si="4300"/>
        <v>0</v>
      </c>
      <c r="X1548" s="33">
        <f t="shared" si="4301"/>
        <v>0</v>
      </c>
      <c r="Y1548" s="33">
        <f t="shared" si="4302"/>
        <v>0</v>
      </c>
      <c r="Z1548" s="33">
        <f t="shared" si="4303"/>
        <v>0</v>
      </c>
      <c r="AA1548" s="33">
        <f t="shared" si="4304"/>
        <v>0</v>
      </c>
      <c r="AB1548" s="33">
        <f t="shared" si="4305"/>
        <v>0</v>
      </c>
      <c r="AC1548" s="33">
        <f t="shared" si="4306"/>
        <v>0</v>
      </c>
      <c r="AD1548" s="26">
        <f t="shared" ref="AD1548:AD1550" si="4323">SUM(R1548:AC1548)</f>
        <v>0</v>
      </c>
      <c r="AE1548" s="46" t="str">
        <f>IFERROR(IF(AE$3=VLOOKUP($E1548,Template!$AK$5:$AM$17,3,FALSE),$AD1548*$F1548,0),"0.00")</f>
        <v>0.00</v>
      </c>
      <c r="AF1548" s="46" t="str">
        <f>IFERROR(IF(AF$3=VLOOKUP($E1548,Template!$AK$5:$AM$17,3,FALSE),$AD1548*$F1548,0),"0.00")</f>
        <v>0.00</v>
      </c>
      <c r="AG1548" s="28">
        <f t="shared" si="4308"/>
        <v>0</v>
      </c>
      <c r="AH1548" s="13" t="s">
        <v>40</v>
      </c>
      <c r="AI1548" s="13" t="s">
        <v>41</v>
      </c>
      <c r="AK1548" s="14" t="s">
        <v>70</v>
      </c>
      <c r="AL1548" s="15">
        <v>0.05</v>
      </c>
      <c r="AM1548" s="16" t="s">
        <v>3</v>
      </c>
    </row>
    <row r="1549" spans="1:39" s="3" customFormat="1" ht="13.8" x14ac:dyDescent="0.25">
      <c r="A1549" s="7" t="str">
        <f t="shared" ref="A1549:C1549" si="4324">A1548</f>
        <v>(Enter Broadcasting Company Name)</v>
      </c>
      <c r="B1549" s="7" t="str">
        <f t="shared" si="4324"/>
        <v>(Enter Call Letters)</v>
      </c>
      <c r="C1549" s="8" t="str">
        <f t="shared" si="4324"/>
        <v>(Select AM/FM)</v>
      </c>
      <c r="D1549" s="30"/>
      <c r="E1549" s="8" t="str">
        <f t="shared" si="4310"/>
        <v>(Select Station Province)</v>
      </c>
      <c r="F1549" s="9" t="str">
        <f>IFERROR(VLOOKUP(E1549,Template!$AK$5:$AL$17,2,FALSE),"")</f>
        <v/>
      </c>
      <c r="G1549" s="42" t="s">
        <v>15</v>
      </c>
      <c r="H1549" s="42" t="s">
        <v>17</v>
      </c>
      <c r="I1549" s="32" t="s">
        <v>65</v>
      </c>
      <c r="J1549" s="32" t="s">
        <v>66</v>
      </c>
      <c r="K1549" s="33">
        <f t="shared" si="4292"/>
        <v>0</v>
      </c>
      <c r="L1549" s="33">
        <f t="shared" si="4293"/>
        <v>0</v>
      </c>
      <c r="M1549" s="34">
        <f t="shared" si="4291"/>
        <v>0</v>
      </c>
      <c r="N1549" s="34">
        <f t="shared" si="4311"/>
        <v>0</v>
      </c>
      <c r="O1549" s="34">
        <f t="shared" si="4294"/>
        <v>0</v>
      </c>
      <c r="P1549" s="12" t="str">
        <f t="shared" ref="P1549:Q1549" si="4325">P1548</f>
        <v>(Select Language)</v>
      </c>
      <c r="Q1549" s="12" t="str">
        <f t="shared" si="4325"/>
        <v>(Select Usage)</v>
      </c>
      <c r="R1549" s="33">
        <f t="shared" si="4295"/>
        <v>0</v>
      </c>
      <c r="S1549" s="33">
        <f t="shared" si="4296"/>
        <v>0</v>
      </c>
      <c r="T1549" s="33">
        <f t="shared" si="4297"/>
        <v>0</v>
      </c>
      <c r="U1549" s="33">
        <f t="shared" si="4298"/>
        <v>0</v>
      </c>
      <c r="V1549" s="33">
        <f t="shared" si="4299"/>
        <v>0</v>
      </c>
      <c r="W1549" s="33">
        <f t="shared" si="4300"/>
        <v>0</v>
      </c>
      <c r="X1549" s="33">
        <f t="shared" si="4301"/>
        <v>0</v>
      </c>
      <c r="Y1549" s="33">
        <f t="shared" si="4302"/>
        <v>0</v>
      </c>
      <c r="Z1549" s="33">
        <f t="shared" si="4303"/>
        <v>0</v>
      </c>
      <c r="AA1549" s="33">
        <f t="shared" si="4304"/>
        <v>0</v>
      </c>
      <c r="AB1549" s="33">
        <f t="shared" si="4305"/>
        <v>0</v>
      </c>
      <c r="AC1549" s="33">
        <f t="shared" si="4306"/>
        <v>0</v>
      </c>
      <c r="AD1549" s="26">
        <f t="shared" si="4323"/>
        <v>0</v>
      </c>
      <c r="AE1549" s="46" t="str">
        <f>IFERROR(IF(AE$3=VLOOKUP($E1549,Template!$AK$5:$AM$17,3,FALSE),$AD1549*$F1549,0),"0.00")</f>
        <v>0.00</v>
      </c>
      <c r="AF1549" s="46" t="str">
        <f>IFERROR(IF(AF$3=VLOOKUP($E1549,Template!$AK$5:$AM$17,3,FALSE),$AD1549*$F1549,0),"0.00")</f>
        <v>0.00</v>
      </c>
      <c r="AG1549" s="28">
        <f t="shared" si="4308"/>
        <v>0</v>
      </c>
      <c r="AH1549" s="13" t="s">
        <v>40</v>
      </c>
      <c r="AI1549" s="13" t="s">
        <v>41</v>
      </c>
      <c r="AK1549" s="14" t="s">
        <v>20</v>
      </c>
      <c r="AL1549" s="15">
        <v>0.13</v>
      </c>
      <c r="AM1549" s="16" t="s">
        <v>2</v>
      </c>
    </row>
    <row r="1550" spans="1:39" s="3" customFormat="1" ht="13.8" x14ac:dyDescent="0.25">
      <c r="A1550" s="7" t="str">
        <f t="shared" ref="A1550:C1550" si="4326">A1549</f>
        <v>(Enter Broadcasting Company Name)</v>
      </c>
      <c r="B1550" s="7" t="str">
        <f t="shared" si="4326"/>
        <v>(Enter Call Letters)</v>
      </c>
      <c r="C1550" s="8" t="str">
        <f t="shared" si="4326"/>
        <v>(Select AM/FM)</v>
      </c>
      <c r="D1550" s="30"/>
      <c r="E1550" s="8" t="str">
        <f t="shared" si="4310"/>
        <v>(Select Station Province)</v>
      </c>
      <c r="F1550" s="9" t="str">
        <f>IFERROR(VLOOKUP(E1550,Template!$AK$5:$AL$17,2,FALSE),"")</f>
        <v/>
      </c>
      <c r="G1550" s="42" t="s">
        <v>16</v>
      </c>
      <c r="H1550" s="42" t="s">
        <v>18</v>
      </c>
      <c r="I1550" s="32" t="s">
        <v>65</v>
      </c>
      <c r="J1550" s="32" t="s">
        <v>66</v>
      </c>
      <c r="K1550" s="33">
        <f t="shared" si="4292"/>
        <v>0</v>
      </c>
      <c r="L1550" s="33">
        <f t="shared" si="4293"/>
        <v>0</v>
      </c>
      <c r="M1550" s="34">
        <f t="shared" si="4291"/>
        <v>0</v>
      </c>
      <c r="N1550" s="34">
        <f t="shared" si="4311"/>
        <v>0</v>
      </c>
      <c r="O1550" s="34">
        <f t="shared" si="4294"/>
        <v>0</v>
      </c>
      <c r="P1550" s="12" t="str">
        <f t="shared" ref="P1550:Q1550" si="4327">P1549</f>
        <v>(Select Language)</v>
      </c>
      <c r="Q1550" s="12" t="str">
        <f t="shared" si="4327"/>
        <v>(Select Usage)</v>
      </c>
      <c r="R1550" s="33">
        <f t="shared" si="4295"/>
        <v>0</v>
      </c>
      <c r="S1550" s="33">
        <f t="shared" si="4296"/>
        <v>0</v>
      </c>
      <c r="T1550" s="33">
        <f t="shared" si="4297"/>
        <v>0</v>
      </c>
      <c r="U1550" s="33">
        <f t="shared" si="4298"/>
        <v>0</v>
      </c>
      <c r="V1550" s="33">
        <f t="shared" si="4299"/>
        <v>0</v>
      </c>
      <c r="W1550" s="33">
        <f t="shared" si="4300"/>
        <v>0</v>
      </c>
      <c r="X1550" s="33">
        <f t="shared" si="4301"/>
        <v>0</v>
      </c>
      <c r="Y1550" s="33">
        <f t="shared" si="4302"/>
        <v>0</v>
      </c>
      <c r="Z1550" s="33">
        <f t="shared" si="4303"/>
        <v>0</v>
      </c>
      <c r="AA1550" s="33">
        <f t="shared" si="4304"/>
        <v>0</v>
      </c>
      <c r="AB1550" s="33">
        <f t="shared" si="4305"/>
        <v>0</v>
      </c>
      <c r="AC1550" s="33">
        <f t="shared" si="4306"/>
        <v>0</v>
      </c>
      <c r="AD1550" s="26">
        <f t="shared" si="4323"/>
        <v>0</v>
      </c>
      <c r="AE1550" s="46" t="str">
        <f>IFERROR(IF(AE$3=VLOOKUP($E1550,Template!$AK$5:$AM$17,3,FALSE),$AD1550*$F1550,0),"0.00")</f>
        <v>0.00</v>
      </c>
      <c r="AF1550" s="46" t="str">
        <f>IFERROR(IF(AF$3=VLOOKUP($E1550,Template!$AK$5:$AM$17,3,FALSE),$AD1550*$F1550,0),"0.00")</f>
        <v>0.00</v>
      </c>
      <c r="AG1550" s="28">
        <f t="shared" si="4308"/>
        <v>0</v>
      </c>
      <c r="AH1550" s="13" t="s">
        <v>40</v>
      </c>
      <c r="AI1550" s="13" t="s">
        <v>41</v>
      </c>
      <c r="AK1550" s="14" t="s">
        <v>69</v>
      </c>
      <c r="AL1550" s="15">
        <v>0.15</v>
      </c>
      <c r="AM1550" s="16" t="s">
        <v>2</v>
      </c>
    </row>
    <row r="1551" spans="1:39" s="3" customFormat="1" ht="13.8" x14ac:dyDescent="0.25">
      <c r="A1551" s="7" t="str">
        <f t="shared" ref="A1551:C1551" si="4328">A1550</f>
        <v>(Enter Broadcasting Company Name)</v>
      </c>
      <c r="B1551" s="7" t="str">
        <f t="shared" si="4328"/>
        <v>(Enter Call Letters)</v>
      </c>
      <c r="C1551" s="8" t="str">
        <f t="shared" si="4328"/>
        <v>(Select AM/FM)</v>
      </c>
      <c r="D1551" s="30"/>
      <c r="E1551" s="8" t="str">
        <f t="shared" si="4310"/>
        <v>(Select Station Province)</v>
      </c>
      <c r="F1551" s="9" t="str">
        <f>IFERROR(VLOOKUP(E1551,Template!$AK$5:$AL$17,2,FALSE),"")</f>
        <v/>
      </c>
      <c r="G1551" s="42" t="s">
        <v>17</v>
      </c>
      <c r="H1551" s="42" t="s">
        <v>7</v>
      </c>
      <c r="I1551" s="32" t="s">
        <v>65</v>
      </c>
      <c r="J1551" s="32" t="s">
        <v>66</v>
      </c>
      <c r="K1551" s="33">
        <f t="shared" si="4292"/>
        <v>0</v>
      </c>
      <c r="L1551" s="33">
        <f t="shared" si="4293"/>
        <v>0</v>
      </c>
      <c r="M1551" s="34">
        <f t="shared" si="4291"/>
        <v>0</v>
      </c>
      <c r="N1551" s="34">
        <f t="shared" si="4311"/>
        <v>0</v>
      </c>
      <c r="O1551" s="34">
        <f t="shared" si="4294"/>
        <v>0</v>
      </c>
      <c r="P1551" s="12" t="str">
        <f t="shared" ref="P1551:Q1551" si="4329">P1550</f>
        <v>(Select Language)</v>
      </c>
      <c r="Q1551" s="12" t="str">
        <f t="shared" si="4329"/>
        <v>(Select Usage)</v>
      </c>
      <c r="R1551" s="33">
        <f t="shared" si="4295"/>
        <v>0</v>
      </c>
      <c r="S1551" s="33">
        <f t="shared" si="4296"/>
        <v>0</v>
      </c>
      <c r="T1551" s="33">
        <f t="shared" si="4297"/>
        <v>0</v>
      </c>
      <c r="U1551" s="33">
        <f t="shared" si="4298"/>
        <v>0</v>
      </c>
      <c r="V1551" s="33">
        <f t="shared" si="4299"/>
        <v>0</v>
      </c>
      <c r="W1551" s="33">
        <f t="shared" si="4300"/>
        <v>0</v>
      </c>
      <c r="X1551" s="33">
        <f t="shared" si="4301"/>
        <v>0</v>
      </c>
      <c r="Y1551" s="33">
        <f t="shared" si="4302"/>
        <v>0</v>
      </c>
      <c r="Z1551" s="33">
        <f t="shared" si="4303"/>
        <v>0</v>
      </c>
      <c r="AA1551" s="33">
        <f t="shared" si="4304"/>
        <v>0</v>
      </c>
      <c r="AB1551" s="33">
        <f t="shared" si="4305"/>
        <v>0</v>
      </c>
      <c r="AC1551" s="33">
        <f t="shared" si="4306"/>
        <v>0</v>
      </c>
      <c r="AD1551" s="26">
        <f>SUM(R1551:AC1551)</f>
        <v>0</v>
      </c>
      <c r="AE1551" s="46" t="str">
        <f>IFERROR(IF(AE$3=VLOOKUP($E1551,Template!$AK$5:$AM$17,3,FALSE),$AD1551*$F1551,0),"0.00")</f>
        <v>0.00</v>
      </c>
      <c r="AF1551" s="46" t="str">
        <f>IFERROR(IF(AF$3=VLOOKUP($E1551,Template!$AK$5:$AM$17,3,FALSE),$AD1551*$F1551,0),"0.00")</f>
        <v>0.00</v>
      </c>
      <c r="AG1551" s="28">
        <f t="shared" si="4308"/>
        <v>0</v>
      </c>
      <c r="AH1551" s="13" t="s">
        <v>40</v>
      </c>
      <c r="AI1551" s="13" t="s">
        <v>41</v>
      </c>
      <c r="AK1551" s="14" t="s">
        <v>29</v>
      </c>
      <c r="AL1551" s="15">
        <v>0.05</v>
      </c>
      <c r="AM1551" s="16" t="s">
        <v>3</v>
      </c>
    </row>
    <row r="1552" spans="1:39" s="3" customFormat="1" ht="13.8" x14ac:dyDescent="0.25">
      <c r="A1552" s="7" t="str">
        <f t="shared" ref="A1552:C1552" si="4330">A1551</f>
        <v>(Enter Broadcasting Company Name)</v>
      </c>
      <c r="B1552" s="7" t="str">
        <f t="shared" si="4330"/>
        <v>(Enter Call Letters)</v>
      </c>
      <c r="C1552" s="8" t="str">
        <f t="shared" si="4330"/>
        <v>(Select AM/FM)</v>
      </c>
      <c r="D1552" s="30"/>
      <c r="E1552" s="8" t="str">
        <f t="shared" si="4310"/>
        <v>(Select Station Province)</v>
      </c>
      <c r="F1552" s="9" t="str">
        <f>IFERROR(VLOOKUP(E1552,Template!$AK$5:$AL$17,2,FALSE),"")</f>
        <v/>
      </c>
      <c r="G1552" s="42" t="s">
        <v>18</v>
      </c>
      <c r="H1552" s="43" t="s">
        <v>8</v>
      </c>
      <c r="I1552" s="32" t="s">
        <v>65</v>
      </c>
      <c r="J1552" s="32" t="s">
        <v>66</v>
      </c>
      <c r="K1552" s="33">
        <f t="shared" si="4292"/>
        <v>0</v>
      </c>
      <c r="L1552" s="33">
        <f t="shared" si="4293"/>
        <v>0</v>
      </c>
      <c r="M1552" s="34">
        <f t="shared" si="4291"/>
        <v>0</v>
      </c>
      <c r="N1552" s="34">
        <f t="shared" si="4311"/>
        <v>0</v>
      </c>
      <c r="O1552" s="34">
        <f t="shared" si="4294"/>
        <v>0</v>
      </c>
      <c r="P1552" s="12" t="str">
        <f t="shared" ref="P1552:Q1552" si="4331">P1551</f>
        <v>(Select Language)</v>
      </c>
      <c r="Q1552" s="12" t="str">
        <f t="shared" si="4331"/>
        <v>(Select Usage)</v>
      </c>
      <c r="R1552" s="33">
        <f t="shared" si="4295"/>
        <v>0</v>
      </c>
      <c r="S1552" s="33">
        <f t="shared" si="4296"/>
        <v>0</v>
      </c>
      <c r="T1552" s="33">
        <f t="shared" si="4297"/>
        <v>0</v>
      </c>
      <c r="U1552" s="33">
        <f t="shared" si="4298"/>
        <v>0</v>
      </c>
      <c r="V1552" s="33">
        <f t="shared" si="4299"/>
        <v>0</v>
      </c>
      <c r="W1552" s="33">
        <f t="shared" si="4300"/>
        <v>0</v>
      </c>
      <c r="X1552" s="33">
        <f t="shared" si="4301"/>
        <v>0</v>
      </c>
      <c r="Y1552" s="33">
        <f t="shared" si="4302"/>
        <v>0</v>
      </c>
      <c r="Z1552" s="33">
        <f t="shared" si="4303"/>
        <v>0</v>
      </c>
      <c r="AA1552" s="33">
        <f t="shared" si="4304"/>
        <v>0</v>
      </c>
      <c r="AB1552" s="33">
        <f t="shared" si="4305"/>
        <v>0</v>
      </c>
      <c r="AC1552" s="33">
        <f t="shared" si="4306"/>
        <v>0</v>
      </c>
      <c r="AD1552" s="26">
        <f t="shared" ref="AD1552" si="4332">SUM(R1552:AC1552)</f>
        <v>0</v>
      </c>
      <c r="AE1552" s="46" t="str">
        <f>IFERROR(IF(AE$3=VLOOKUP($E1552,Template!$AK$5:$AM$17,3,FALSE),$AD1552*$F1552,0),"0.00")</f>
        <v>0.00</v>
      </c>
      <c r="AF1552" s="46" t="str">
        <f>IFERROR(IF(AF$3=VLOOKUP($E1552,Template!$AK$5:$AM$17,3,FALSE),$AD1552*$F1552,0),"0.00")</f>
        <v>0.00</v>
      </c>
      <c r="AG1552" s="28">
        <f t="shared" si="4308"/>
        <v>0</v>
      </c>
      <c r="AH1552" s="13" t="s">
        <v>40</v>
      </c>
      <c r="AI1552" s="13" t="s">
        <v>41</v>
      </c>
      <c r="AK1552" s="14" t="s">
        <v>21</v>
      </c>
      <c r="AL1552" s="15">
        <v>0.05</v>
      </c>
      <c r="AM1552" s="16" t="s">
        <v>3</v>
      </c>
    </row>
    <row r="1553" spans="1:39" ht="13.8" x14ac:dyDescent="0.25">
      <c r="A1553" s="19" t="s">
        <v>4</v>
      </c>
      <c r="B1553" s="19"/>
      <c r="C1553" s="20"/>
      <c r="D1553" s="20"/>
      <c r="E1553" s="20"/>
      <c r="F1553" s="20"/>
      <c r="G1553" s="44"/>
      <c r="H1553" s="44"/>
      <c r="I1553" s="21">
        <f t="shared" ref="I1553:K1553" si="4333">SUM(I1541:I1552)</f>
        <v>0</v>
      </c>
      <c r="J1553" s="21">
        <f t="shared" si="4333"/>
        <v>0</v>
      </c>
      <c r="K1553" s="21">
        <f t="shared" si="4333"/>
        <v>0</v>
      </c>
      <c r="L1553" s="21">
        <f>L1552</f>
        <v>0</v>
      </c>
      <c r="M1553" s="21">
        <f>SUM(M1541:M1552)</f>
        <v>0</v>
      </c>
      <c r="N1553" s="21">
        <f t="shared" ref="N1553:O1553" si="4334">SUM(N1541:N1552)</f>
        <v>0</v>
      </c>
      <c r="O1553" s="21">
        <f t="shared" si="4334"/>
        <v>0</v>
      </c>
      <c r="P1553" s="21"/>
      <c r="Q1553" s="22"/>
      <c r="R1553" s="21">
        <f t="shared" ref="R1553:AI1553" si="4335">SUM(R1541:R1552)</f>
        <v>0</v>
      </c>
      <c r="S1553" s="21">
        <f t="shared" si="4335"/>
        <v>0</v>
      </c>
      <c r="T1553" s="21">
        <f t="shared" si="4335"/>
        <v>0</v>
      </c>
      <c r="U1553" s="21">
        <f t="shared" si="4335"/>
        <v>0</v>
      </c>
      <c r="V1553" s="21">
        <f t="shared" si="4335"/>
        <v>0</v>
      </c>
      <c r="W1553" s="21">
        <f t="shared" si="4335"/>
        <v>0</v>
      </c>
      <c r="X1553" s="21">
        <f t="shared" si="4335"/>
        <v>0</v>
      </c>
      <c r="Y1553" s="21">
        <f t="shared" si="4335"/>
        <v>0</v>
      </c>
      <c r="Z1553" s="21">
        <f t="shared" si="4335"/>
        <v>0</v>
      </c>
      <c r="AA1553" s="21">
        <f t="shared" si="4335"/>
        <v>0</v>
      </c>
      <c r="AB1553" s="21">
        <f t="shared" si="4335"/>
        <v>0</v>
      </c>
      <c r="AC1553" s="21">
        <f t="shared" si="4335"/>
        <v>0</v>
      </c>
      <c r="AD1553" s="27">
        <f t="shared" si="4335"/>
        <v>0</v>
      </c>
      <c r="AE1553" s="21">
        <f t="shared" si="4335"/>
        <v>0</v>
      </c>
      <c r="AF1553" s="21">
        <f t="shared" si="4335"/>
        <v>0</v>
      </c>
      <c r="AG1553" s="27">
        <f t="shared" si="4335"/>
        <v>0</v>
      </c>
      <c r="AH1553" s="21">
        <f t="shared" si="4335"/>
        <v>0</v>
      </c>
      <c r="AI1553" s="21">
        <f t="shared" si="4335"/>
        <v>0</v>
      </c>
      <c r="AK1553" s="14" t="s">
        <v>71</v>
      </c>
      <c r="AL1553" s="15">
        <v>0.05</v>
      </c>
      <c r="AM1553" s="16" t="s">
        <v>3</v>
      </c>
    </row>
    <row r="1554" spans="1:39" x14ac:dyDescent="0.25">
      <c r="A1554" s="2"/>
      <c r="G1554" s="2"/>
      <c r="H1554" s="2"/>
      <c r="O1554" s="2"/>
      <c r="P1554" s="2"/>
    </row>
    <row r="1555" spans="1:39" ht="42" customHeight="1" x14ac:dyDescent="0.25">
      <c r="A1555" s="223" t="s">
        <v>63</v>
      </c>
      <c r="B1555" s="223" t="s">
        <v>43</v>
      </c>
      <c r="C1555" s="224" t="s">
        <v>19</v>
      </c>
      <c r="D1555" s="226"/>
      <c r="E1555" s="223" t="s">
        <v>14</v>
      </c>
      <c r="F1555" s="223" t="s">
        <v>38</v>
      </c>
      <c r="G1555" s="223" t="s">
        <v>1</v>
      </c>
      <c r="H1555" s="223" t="s">
        <v>5</v>
      </c>
      <c r="I1555" s="225" t="s">
        <v>31</v>
      </c>
      <c r="J1555" s="225" t="s">
        <v>32</v>
      </c>
      <c r="K1555" s="225" t="s">
        <v>48</v>
      </c>
      <c r="L1555" s="225" t="s">
        <v>0</v>
      </c>
      <c r="M1555" s="4" t="s">
        <v>45</v>
      </c>
      <c r="N1555" s="4" t="s">
        <v>46</v>
      </c>
      <c r="O1555" s="4" t="s">
        <v>47</v>
      </c>
      <c r="P1555" s="225" t="s">
        <v>50</v>
      </c>
      <c r="Q1555" s="225" t="s">
        <v>33</v>
      </c>
      <c r="R1555" s="4" t="s">
        <v>51</v>
      </c>
      <c r="S1555" s="4" t="s">
        <v>52</v>
      </c>
      <c r="T1555" s="4" t="s">
        <v>53</v>
      </c>
      <c r="U1555" s="4" t="s">
        <v>54</v>
      </c>
      <c r="V1555" s="4" t="s">
        <v>55</v>
      </c>
      <c r="W1555" s="4" t="s">
        <v>56</v>
      </c>
      <c r="X1555" s="4" t="s">
        <v>57</v>
      </c>
      <c r="Y1555" s="4" t="s">
        <v>58</v>
      </c>
      <c r="Z1555" s="4" t="s">
        <v>59</v>
      </c>
      <c r="AA1555" s="4" t="s">
        <v>62</v>
      </c>
      <c r="AB1555" s="4" t="s">
        <v>60</v>
      </c>
      <c r="AC1555" s="4" t="s">
        <v>61</v>
      </c>
      <c r="AD1555" s="233" t="s">
        <v>34</v>
      </c>
      <c r="AE1555" s="231" t="s">
        <v>2</v>
      </c>
      <c r="AF1555" s="231" t="s">
        <v>3</v>
      </c>
      <c r="AG1555" s="233" t="s">
        <v>35</v>
      </c>
      <c r="AH1555" s="223" t="s">
        <v>36</v>
      </c>
      <c r="AI1555" s="223" t="s">
        <v>37</v>
      </c>
      <c r="AK1555" s="229" t="s">
        <v>30</v>
      </c>
      <c r="AL1555" s="229"/>
      <c r="AM1555" s="229"/>
    </row>
    <row r="1556" spans="1:39" s="6" customFormat="1" ht="35.25" customHeight="1" x14ac:dyDescent="0.3">
      <c r="A1556" s="224"/>
      <c r="B1556" s="224"/>
      <c r="C1556" s="224"/>
      <c r="D1556" s="227"/>
      <c r="E1556" s="223"/>
      <c r="F1556" s="223"/>
      <c r="G1556" s="223"/>
      <c r="H1556" s="223"/>
      <c r="I1556" s="230"/>
      <c r="J1556" s="230"/>
      <c r="K1556" s="230"/>
      <c r="L1556" s="230"/>
      <c r="M1556" s="5">
        <v>0</v>
      </c>
      <c r="N1556" s="5">
        <v>625000</v>
      </c>
      <c r="O1556" s="5">
        <v>1250000</v>
      </c>
      <c r="P1556" s="225"/>
      <c r="Q1556" s="225"/>
      <c r="R1556" s="29">
        <v>4.95E-4</v>
      </c>
      <c r="S1556" s="29">
        <v>9.5200000000000005E-4</v>
      </c>
      <c r="T1556" s="29">
        <v>1.5900000000000001E-3</v>
      </c>
      <c r="U1556" s="29">
        <v>1.1169999999999999E-3</v>
      </c>
      <c r="V1556" s="29">
        <v>2.189E-3</v>
      </c>
      <c r="W1556" s="29">
        <v>4.5430000000000002E-3</v>
      </c>
      <c r="X1556" s="29">
        <v>8.8199999999999997E-4</v>
      </c>
      <c r="Y1556" s="29">
        <v>1.6949999999999999E-3</v>
      </c>
      <c r="Z1556" s="29">
        <v>2.8319999999999999E-3</v>
      </c>
      <c r="AA1556" s="29">
        <v>1.9889999999999999E-3</v>
      </c>
      <c r="AB1556" s="29">
        <v>3.8999999999999998E-3</v>
      </c>
      <c r="AC1556" s="29">
        <v>8.0949999999999998E-3</v>
      </c>
      <c r="AD1556" s="233"/>
      <c r="AE1556" s="232"/>
      <c r="AF1556" s="232"/>
      <c r="AG1556" s="234"/>
      <c r="AH1556" s="223"/>
      <c r="AI1556" s="223"/>
      <c r="AK1556" s="229"/>
      <c r="AL1556" s="229"/>
      <c r="AM1556" s="229"/>
    </row>
    <row r="1557" spans="1:39" s="3" customFormat="1" ht="13.8" x14ac:dyDescent="0.25">
      <c r="A1557" s="7" t="s">
        <v>44</v>
      </c>
      <c r="B1557" s="7" t="s">
        <v>42</v>
      </c>
      <c r="C1557" s="8" t="s">
        <v>39</v>
      </c>
      <c r="D1557" s="30"/>
      <c r="E1557" s="8" t="s">
        <v>64</v>
      </c>
      <c r="F1557" s="9" t="str">
        <f>IFERROR(VLOOKUP(E1557,Template!$AK$5:$AL$17,2,FALSE),"")</f>
        <v/>
      </c>
      <c r="G1557" s="41" t="s">
        <v>7</v>
      </c>
      <c r="H1557" s="41" t="s">
        <v>6</v>
      </c>
      <c r="I1557" s="32" t="s">
        <v>65</v>
      </c>
      <c r="J1557" s="32" t="s">
        <v>66</v>
      </c>
      <c r="K1557" s="33">
        <f>IFERROR(I1557+J1557,0)</f>
        <v>0</v>
      </c>
      <c r="L1557" s="33">
        <f>IFERROR(K1557,"")</f>
        <v>0</v>
      </c>
      <c r="M1557" s="34">
        <f t="shared" ref="M1557:M1568" si="4336">IF(L1557&lt;=$N$4,K1557,IF(L1556&gt;$N$4,0,$N$4-L1556))</f>
        <v>0</v>
      </c>
      <c r="N1557" s="34">
        <f>IF(AND(L1557&gt;$N$4,L1557&lt;=$O$4),K1557-M1557,IF(AND(L1556&gt;$N$4,L1556&lt;=$O$4),$O$4-L1556,IF(L1556&gt;$O$4,0,IF(L1557&lt;$N$4,0,MIN(L1557-$N$4,$N$4)))))</f>
        <v>0</v>
      </c>
      <c r="O1557" s="34">
        <f>IF(L1557&gt;$O$4,K1557-M1557-N1557,0)</f>
        <v>0</v>
      </c>
      <c r="P1557" s="12" t="s">
        <v>94</v>
      </c>
      <c r="Q1557" s="12" t="s">
        <v>68</v>
      </c>
      <c r="R1557" s="33">
        <f>IF(AND($Q1557="LOW",$P1557="French"),M1557*R$4,0)</f>
        <v>0</v>
      </c>
      <c r="S1557" s="33">
        <f>IF(AND($Q1557="LOW",$P1557="French"),N1557*S$4,0)</f>
        <v>0</v>
      </c>
      <c r="T1557" s="33">
        <f>IF(AND($Q1557="LOW",$P1557="French"),O1557*T$4,0)</f>
        <v>0</v>
      </c>
      <c r="U1557" s="33">
        <f>IF(AND($Q1557="HIGH",$P1557="French"),M1557*U$4,0)</f>
        <v>0</v>
      </c>
      <c r="V1557" s="33">
        <f>IF(AND($Q1557="HIGH",$P1557="French"),N1557*V$4,0)</f>
        <v>0</v>
      </c>
      <c r="W1557" s="33">
        <f>IF(AND($Q1557="HIGH",$P1557="French"),O1557*W$4,0)</f>
        <v>0</v>
      </c>
      <c r="X1557" s="33">
        <f>IF(AND($Q1557="LOW",$P1557="English"),M1557*X$4,0)</f>
        <v>0</v>
      </c>
      <c r="Y1557" s="33">
        <f>IF(AND($Q1557="LOW",$P1557="English"),N1557*Y$4,0)</f>
        <v>0</v>
      </c>
      <c r="Z1557" s="33">
        <f>IF(AND($Q1557="LOW",$P1557="English"),O1557*Z$4,0)</f>
        <v>0</v>
      </c>
      <c r="AA1557" s="33">
        <f>IF(AND($Q1557="HIGH",$P1557="English"),M1557*AA$4,0)</f>
        <v>0</v>
      </c>
      <c r="AB1557" s="33">
        <f>IF(AND($Q1557="HIGH",$P1557="English"),N1557*AB$4,0)</f>
        <v>0</v>
      </c>
      <c r="AC1557" s="33">
        <f>IF(AND($Q1557="HIGH",$P1557="English"),O1557*AC$4,0)</f>
        <v>0</v>
      </c>
      <c r="AD1557" s="26">
        <f>SUM(R1557:AC1557)</f>
        <v>0</v>
      </c>
      <c r="AE1557" s="46" t="str">
        <f>IFERROR(IF(AE$3=VLOOKUP($E1557,Template!$AK$5:$AM$17,3,FALSE),$AD1557*$F1557,0),"0.00")</f>
        <v>0.00</v>
      </c>
      <c r="AF1557" s="46" t="str">
        <f>IFERROR(IF(AF$3=VLOOKUP($E1557,Template!$AK$5:$AM$17,3,FALSE),$AD1557*$F1557,0),"0.00")</f>
        <v>0.00</v>
      </c>
      <c r="AG1557" s="28">
        <f>SUM(AD1557:AF1557)</f>
        <v>0</v>
      </c>
      <c r="AH1557" s="13" t="s">
        <v>40</v>
      </c>
      <c r="AI1557" s="13" t="s">
        <v>41</v>
      </c>
      <c r="AK1557" s="14" t="s">
        <v>25</v>
      </c>
      <c r="AL1557" s="15">
        <v>0.05</v>
      </c>
      <c r="AM1557" s="16" t="s">
        <v>3</v>
      </c>
    </row>
    <row r="1558" spans="1:39" s="3" customFormat="1" ht="13.8" x14ac:dyDescent="0.25">
      <c r="A1558" s="7" t="str">
        <f>A1557</f>
        <v>(Enter Broadcasting Company Name)</v>
      </c>
      <c r="B1558" s="7" t="str">
        <f>B1557</f>
        <v>(Enter Call Letters)</v>
      </c>
      <c r="C1558" s="8" t="str">
        <f>C1557</f>
        <v>(Select AM/FM)</v>
      </c>
      <c r="D1558" s="30"/>
      <c r="E1558" s="8" t="str">
        <f>E1557</f>
        <v>(Select Station Province)</v>
      </c>
      <c r="F1558" s="9" t="str">
        <f>IFERROR(VLOOKUP(E1558,Template!$AK$5:$AL$17,2,FALSE),"")</f>
        <v/>
      </c>
      <c r="G1558" s="42" t="s">
        <v>8</v>
      </c>
      <c r="H1558" s="42" t="s">
        <v>9</v>
      </c>
      <c r="I1558" s="32" t="s">
        <v>65</v>
      </c>
      <c r="J1558" s="32" t="s">
        <v>66</v>
      </c>
      <c r="K1558" s="33">
        <f t="shared" ref="K1558:K1568" si="4337">IFERROR(I1558+J1558,0)</f>
        <v>0</v>
      </c>
      <c r="L1558" s="33">
        <f t="shared" ref="L1558:L1568" si="4338">IFERROR(L1557+K1558,"")</f>
        <v>0</v>
      </c>
      <c r="M1558" s="34">
        <f t="shared" si="4336"/>
        <v>0</v>
      </c>
      <c r="N1558" s="34">
        <f>IF(AND(L1558&gt;$N$4,L1558&lt;=$O$4),K1558-M1558,IF(AND(L1557&gt;$N$4,L1557&lt;=$O$4),$O$4-L1557,IF(L1557&gt;$O$4,0,IF(L1558&lt;$N$4,0,MIN(L1558-$N$4,$N$4)))))</f>
        <v>0</v>
      </c>
      <c r="O1558" s="34">
        <f t="shared" ref="O1558:O1568" si="4339">IF(L1558&gt;$O$4,K1558-M1558-N1558,0)</f>
        <v>0</v>
      </c>
      <c r="P1558" s="12" t="str">
        <f>P1557</f>
        <v>(Select Language)</v>
      </c>
      <c r="Q1558" s="12" t="str">
        <f>Q1557</f>
        <v>(Select Usage)</v>
      </c>
      <c r="R1558" s="33">
        <f t="shared" ref="R1558:R1568" si="4340">IF(AND($Q1558="LOW",$P1558="French"),M1558*R$4,0)</f>
        <v>0</v>
      </c>
      <c r="S1558" s="33">
        <f t="shared" ref="S1558:S1568" si="4341">IF(AND($Q1558="LOW",$P1558="French"),N1558*S$4,0)</f>
        <v>0</v>
      </c>
      <c r="T1558" s="33">
        <f t="shared" ref="T1558:T1568" si="4342">IF(AND($Q1558="LOW",$P1558="French"),O1558*T$4,0)</f>
        <v>0</v>
      </c>
      <c r="U1558" s="33">
        <f t="shared" ref="U1558:U1568" si="4343">IF(AND($Q1558="HIGH",$P1558="French"),M1558*U$4,0)</f>
        <v>0</v>
      </c>
      <c r="V1558" s="33">
        <f t="shared" ref="V1558:V1568" si="4344">IF(AND($Q1558="HIGH",$P1558="French"),N1558*V$4,0)</f>
        <v>0</v>
      </c>
      <c r="W1558" s="33">
        <f t="shared" ref="W1558:W1568" si="4345">IF(AND($Q1558="HIGH",$P1558="French"),O1558*W$4,0)</f>
        <v>0</v>
      </c>
      <c r="X1558" s="33">
        <f t="shared" ref="X1558:X1568" si="4346">IF(AND($Q1558="LOW",$P1558="English"),M1558*X$4,0)</f>
        <v>0</v>
      </c>
      <c r="Y1558" s="33">
        <f t="shared" ref="Y1558:Y1568" si="4347">IF(AND($Q1558="LOW",$P1558="English"),N1558*Y$4,0)</f>
        <v>0</v>
      </c>
      <c r="Z1558" s="33">
        <f t="shared" ref="Z1558:Z1568" si="4348">IF(AND($Q1558="LOW",$P1558="English"),O1558*Z$4,0)</f>
        <v>0</v>
      </c>
      <c r="AA1558" s="33">
        <f t="shared" ref="AA1558:AA1568" si="4349">IF(AND($Q1558="HIGH",$P1558="English"),M1558*AA$4,0)</f>
        <v>0</v>
      </c>
      <c r="AB1558" s="33">
        <f t="shared" ref="AB1558:AB1568" si="4350">IF(AND($Q1558="HIGH",$P1558="English"),N1558*AB$4,0)</f>
        <v>0</v>
      </c>
      <c r="AC1558" s="33">
        <f t="shared" ref="AC1558:AC1568" si="4351">IF(AND($Q1558="HIGH",$P1558="English"),O1558*AC$4,0)</f>
        <v>0</v>
      </c>
      <c r="AD1558" s="26">
        <f t="shared" ref="AD1558:AD1562" si="4352">SUM(R1558:AC1558)</f>
        <v>0</v>
      </c>
      <c r="AE1558" s="46" t="str">
        <f>IFERROR(IF(AE$3=VLOOKUP($E1558,Template!$AK$5:$AM$17,3,FALSE),$AD1558*$F1558,0),"0.00")</f>
        <v>0.00</v>
      </c>
      <c r="AF1558" s="46" t="str">
        <f>IFERROR(IF(AF$3=VLOOKUP($E1558,Template!$AK$5:$AM$17,3,FALSE),$AD1558*$F1558,0),"0.00")</f>
        <v>0.00</v>
      </c>
      <c r="AG1558" s="28">
        <f t="shared" ref="AG1558:AG1568" si="4353">SUM(AD1558:AF1558)</f>
        <v>0</v>
      </c>
      <c r="AH1558" s="13" t="s">
        <v>40</v>
      </c>
      <c r="AI1558" s="13" t="s">
        <v>41</v>
      </c>
      <c r="AK1558" s="14" t="s">
        <v>23</v>
      </c>
      <c r="AL1558" s="15">
        <v>0.05</v>
      </c>
      <c r="AM1558" s="16" t="s">
        <v>3</v>
      </c>
    </row>
    <row r="1559" spans="1:39" s="3" customFormat="1" ht="13.8" x14ac:dyDescent="0.25">
      <c r="A1559" s="7" t="str">
        <f t="shared" ref="A1559:C1559" si="4354">A1558</f>
        <v>(Enter Broadcasting Company Name)</v>
      </c>
      <c r="B1559" s="7" t="str">
        <f t="shared" si="4354"/>
        <v>(Enter Call Letters)</v>
      </c>
      <c r="C1559" s="8" t="str">
        <f t="shared" si="4354"/>
        <v>(Select AM/FM)</v>
      </c>
      <c r="D1559" s="30"/>
      <c r="E1559" s="8" t="str">
        <f t="shared" ref="E1559:E1568" si="4355">E1558</f>
        <v>(Select Station Province)</v>
      </c>
      <c r="F1559" s="9" t="str">
        <f>IFERROR(VLOOKUP(E1559,Template!$AK$5:$AL$17,2,FALSE),"")</f>
        <v/>
      </c>
      <c r="G1559" s="42" t="s">
        <v>6</v>
      </c>
      <c r="H1559" s="42" t="s">
        <v>10</v>
      </c>
      <c r="I1559" s="32" t="s">
        <v>65</v>
      </c>
      <c r="J1559" s="32" t="s">
        <v>66</v>
      </c>
      <c r="K1559" s="33">
        <f t="shared" si="4337"/>
        <v>0</v>
      </c>
      <c r="L1559" s="33">
        <f t="shared" si="4338"/>
        <v>0</v>
      </c>
      <c r="M1559" s="34">
        <f t="shared" si="4336"/>
        <v>0</v>
      </c>
      <c r="N1559" s="34">
        <f t="shared" ref="N1559:N1568" si="4356">IF(AND(L1559&gt;$N$4,L1559&lt;=$O$4),K1559-M1559,IF(AND(L1558&gt;$N$4,L1558&lt;=$O$4),$O$4-L1558,IF(L1558&gt;$O$4,0,IF(L1559&lt;$N$4,0,MIN(L1559-$N$4,$N$4)))))</f>
        <v>0</v>
      </c>
      <c r="O1559" s="34">
        <f t="shared" si="4339"/>
        <v>0</v>
      </c>
      <c r="P1559" s="12" t="str">
        <f t="shared" ref="P1559:Q1559" si="4357">P1558</f>
        <v>(Select Language)</v>
      </c>
      <c r="Q1559" s="12" t="str">
        <f t="shared" si="4357"/>
        <v>(Select Usage)</v>
      </c>
      <c r="R1559" s="33">
        <f t="shared" si="4340"/>
        <v>0</v>
      </c>
      <c r="S1559" s="33">
        <f t="shared" si="4341"/>
        <v>0</v>
      </c>
      <c r="T1559" s="33">
        <f t="shared" si="4342"/>
        <v>0</v>
      </c>
      <c r="U1559" s="33">
        <f t="shared" si="4343"/>
        <v>0</v>
      </c>
      <c r="V1559" s="33">
        <f t="shared" si="4344"/>
        <v>0</v>
      </c>
      <c r="W1559" s="33">
        <f t="shared" si="4345"/>
        <v>0</v>
      </c>
      <c r="X1559" s="33">
        <f t="shared" si="4346"/>
        <v>0</v>
      </c>
      <c r="Y1559" s="33">
        <f t="shared" si="4347"/>
        <v>0</v>
      </c>
      <c r="Z1559" s="33">
        <f t="shared" si="4348"/>
        <v>0</v>
      </c>
      <c r="AA1559" s="33">
        <f t="shared" si="4349"/>
        <v>0</v>
      </c>
      <c r="AB1559" s="33">
        <f t="shared" si="4350"/>
        <v>0</v>
      </c>
      <c r="AC1559" s="33">
        <f t="shared" si="4351"/>
        <v>0</v>
      </c>
      <c r="AD1559" s="26">
        <f t="shared" si="4352"/>
        <v>0</v>
      </c>
      <c r="AE1559" s="46" t="str">
        <f>IFERROR(IF(AE$3=VLOOKUP($E1559,Template!$AK$5:$AM$17,3,FALSE),$AD1559*$F1559,0),"0.00")</f>
        <v>0.00</v>
      </c>
      <c r="AF1559" s="46" t="str">
        <f>IFERROR(IF(AF$3=VLOOKUP($E1559,Template!$AK$5:$AM$17,3,FALSE),$AD1559*$F1559,0),"0.00")</f>
        <v>0.00</v>
      </c>
      <c r="AG1559" s="28">
        <f t="shared" si="4353"/>
        <v>0</v>
      </c>
      <c r="AH1559" s="13" t="s">
        <v>40</v>
      </c>
      <c r="AI1559" s="13" t="s">
        <v>41</v>
      </c>
      <c r="AK1559" s="14" t="s">
        <v>24</v>
      </c>
      <c r="AL1559" s="15">
        <v>0.05</v>
      </c>
      <c r="AM1559" s="16" t="s">
        <v>3</v>
      </c>
    </row>
    <row r="1560" spans="1:39" s="3" customFormat="1" ht="13.8" x14ac:dyDescent="0.25">
      <c r="A1560" s="7" t="str">
        <f t="shared" ref="A1560:C1560" si="4358">A1559</f>
        <v>(Enter Broadcasting Company Name)</v>
      </c>
      <c r="B1560" s="7" t="str">
        <f t="shared" si="4358"/>
        <v>(Enter Call Letters)</v>
      </c>
      <c r="C1560" s="8" t="str">
        <f t="shared" si="4358"/>
        <v>(Select AM/FM)</v>
      </c>
      <c r="D1560" s="30"/>
      <c r="E1560" s="8" t="str">
        <f t="shared" si="4355"/>
        <v>(Select Station Province)</v>
      </c>
      <c r="F1560" s="9" t="str">
        <f>IFERROR(VLOOKUP(E1560,Template!$AK$5:$AL$17,2,FALSE),"")</f>
        <v/>
      </c>
      <c r="G1560" s="42" t="s">
        <v>9</v>
      </c>
      <c r="H1560" s="42" t="s">
        <v>11</v>
      </c>
      <c r="I1560" s="32" t="s">
        <v>65</v>
      </c>
      <c r="J1560" s="32" t="s">
        <v>66</v>
      </c>
      <c r="K1560" s="33">
        <f t="shared" si="4337"/>
        <v>0</v>
      </c>
      <c r="L1560" s="33">
        <f t="shared" si="4338"/>
        <v>0</v>
      </c>
      <c r="M1560" s="34">
        <f t="shared" si="4336"/>
        <v>0</v>
      </c>
      <c r="N1560" s="34">
        <f t="shared" si="4356"/>
        <v>0</v>
      </c>
      <c r="O1560" s="34">
        <f t="shared" si="4339"/>
        <v>0</v>
      </c>
      <c r="P1560" s="12" t="str">
        <f t="shared" ref="P1560:Q1560" si="4359">P1559</f>
        <v>(Select Language)</v>
      </c>
      <c r="Q1560" s="12" t="str">
        <f t="shared" si="4359"/>
        <v>(Select Usage)</v>
      </c>
      <c r="R1560" s="33">
        <f t="shared" si="4340"/>
        <v>0</v>
      </c>
      <c r="S1560" s="33">
        <f t="shared" si="4341"/>
        <v>0</v>
      </c>
      <c r="T1560" s="33">
        <f t="shared" si="4342"/>
        <v>0</v>
      </c>
      <c r="U1560" s="33">
        <f t="shared" si="4343"/>
        <v>0</v>
      </c>
      <c r="V1560" s="33">
        <f t="shared" si="4344"/>
        <v>0</v>
      </c>
      <c r="W1560" s="33">
        <f t="shared" si="4345"/>
        <v>0</v>
      </c>
      <c r="X1560" s="33">
        <f t="shared" si="4346"/>
        <v>0</v>
      </c>
      <c r="Y1560" s="33">
        <f t="shared" si="4347"/>
        <v>0</v>
      </c>
      <c r="Z1560" s="33">
        <f t="shared" si="4348"/>
        <v>0</v>
      </c>
      <c r="AA1560" s="33">
        <f t="shared" si="4349"/>
        <v>0</v>
      </c>
      <c r="AB1560" s="33">
        <f t="shared" si="4350"/>
        <v>0</v>
      </c>
      <c r="AC1560" s="33">
        <f t="shared" si="4351"/>
        <v>0</v>
      </c>
      <c r="AD1560" s="26">
        <f t="shared" si="4352"/>
        <v>0</v>
      </c>
      <c r="AE1560" s="46" t="str">
        <f>IFERROR(IF(AE$3=VLOOKUP($E1560,Template!$AK$5:$AM$17,3,FALSE),$AD1560*$F1560,0),"0.00")</f>
        <v>0.00</v>
      </c>
      <c r="AF1560" s="46" t="str">
        <f>IFERROR(IF(AF$3=VLOOKUP($E1560,Template!$AK$5:$AM$17,3,FALSE),$AD1560*$F1560,0),"0.00")</f>
        <v>0.00</v>
      </c>
      <c r="AG1560" s="28">
        <f t="shared" si="4353"/>
        <v>0</v>
      </c>
      <c r="AH1560" s="13" t="s">
        <v>40</v>
      </c>
      <c r="AI1560" s="13" t="s">
        <v>41</v>
      </c>
      <c r="AK1560" s="14" t="s">
        <v>22</v>
      </c>
      <c r="AL1560" s="15">
        <v>0.15</v>
      </c>
      <c r="AM1560" s="16" t="s">
        <v>2</v>
      </c>
    </row>
    <row r="1561" spans="1:39" s="3" customFormat="1" ht="13.8" x14ac:dyDescent="0.25">
      <c r="A1561" s="7" t="str">
        <f t="shared" ref="A1561:C1561" si="4360">A1560</f>
        <v>(Enter Broadcasting Company Name)</v>
      </c>
      <c r="B1561" s="7" t="str">
        <f t="shared" si="4360"/>
        <v>(Enter Call Letters)</v>
      </c>
      <c r="C1561" s="8" t="str">
        <f t="shared" si="4360"/>
        <v>(Select AM/FM)</v>
      </c>
      <c r="D1561" s="30"/>
      <c r="E1561" s="8" t="str">
        <f t="shared" si="4355"/>
        <v>(Select Station Province)</v>
      </c>
      <c r="F1561" s="9" t="str">
        <f>IFERROR(VLOOKUP(E1561,Template!$AK$5:$AL$17,2,FALSE),"")</f>
        <v/>
      </c>
      <c r="G1561" s="42" t="s">
        <v>10</v>
      </c>
      <c r="H1561" s="42" t="s">
        <v>12</v>
      </c>
      <c r="I1561" s="32" t="s">
        <v>65</v>
      </c>
      <c r="J1561" s="32" t="s">
        <v>66</v>
      </c>
      <c r="K1561" s="33">
        <f t="shared" si="4337"/>
        <v>0</v>
      </c>
      <c r="L1561" s="33">
        <f t="shared" si="4338"/>
        <v>0</v>
      </c>
      <c r="M1561" s="34">
        <f t="shared" si="4336"/>
        <v>0</v>
      </c>
      <c r="N1561" s="34">
        <f t="shared" si="4356"/>
        <v>0</v>
      </c>
      <c r="O1561" s="34">
        <f t="shared" si="4339"/>
        <v>0</v>
      </c>
      <c r="P1561" s="12" t="str">
        <f t="shared" ref="P1561:Q1561" si="4361">P1560</f>
        <v>(Select Language)</v>
      </c>
      <c r="Q1561" s="12" t="str">
        <f t="shared" si="4361"/>
        <v>(Select Usage)</v>
      </c>
      <c r="R1561" s="33">
        <f t="shared" si="4340"/>
        <v>0</v>
      </c>
      <c r="S1561" s="33">
        <f t="shared" si="4341"/>
        <v>0</v>
      </c>
      <c r="T1561" s="33">
        <f t="shared" si="4342"/>
        <v>0</v>
      </c>
      <c r="U1561" s="33">
        <f t="shared" si="4343"/>
        <v>0</v>
      </c>
      <c r="V1561" s="33">
        <f t="shared" si="4344"/>
        <v>0</v>
      </c>
      <c r="W1561" s="33">
        <f t="shared" si="4345"/>
        <v>0</v>
      </c>
      <c r="X1561" s="33">
        <f t="shared" si="4346"/>
        <v>0</v>
      </c>
      <c r="Y1561" s="33">
        <f t="shared" si="4347"/>
        <v>0</v>
      </c>
      <c r="Z1561" s="33">
        <f t="shared" si="4348"/>
        <v>0</v>
      </c>
      <c r="AA1561" s="33">
        <f t="shared" si="4349"/>
        <v>0</v>
      </c>
      <c r="AB1561" s="33">
        <f t="shared" si="4350"/>
        <v>0</v>
      </c>
      <c r="AC1561" s="33">
        <f t="shared" si="4351"/>
        <v>0</v>
      </c>
      <c r="AD1561" s="26">
        <f t="shared" si="4352"/>
        <v>0</v>
      </c>
      <c r="AE1561" s="46" t="str">
        <f>IFERROR(IF(AE$3=VLOOKUP($E1561,Template!$AK$5:$AM$17,3,FALSE),$AD1561*$F1561,0),"0.00")</f>
        <v>0.00</v>
      </c>
      <c r="AF1561" s="46" t="str">
        <f>IFERROR(IF(AF$3=VLOOKUP($E1561,Template!$AK$5:$AM$17,3,FALSE),$AD1561*$F1561,0),"0.00")</f>
        <v>0.00</v>
      </c>
      <c r="AG1561" s="28">
        <f t="shared" si="4353"/>
        <v>0</v>
      </c>
      <c r="AH1561" s="13" t="s">
        <v>40</v>
      </c>
      <c r="AI1561" s="13" t="s">
        <v>41</v>
      </c>
      <c r="AK1561" s="14" t="s">
        <v>26</v>
      </c>
      <c r="AL1561" s="15">
        <v>0.15</v>
      </c>
      <c r="AM1561" s="16" t="s">
        <v>2</v>
      </c>
    </row>
    <row r="1562" spans="1:39" s="3" customFormat="1" ht="13.8" x14ac:dyDescent="0.25">
      <c r="A1562" s="7" t="str">
        <f t="shared" ref="A1562:C1562" si="4362">A1561</f>
        <v>(Enter Broadcasting Company Name)</v>
      </c>
      <c r="B1562" s="7" t="str">
        <f t="shared" si="4362"/>
        <v>(Enter Call Letters)</v>
      </c>
      <c r="C1562" s="8" t="str">
        <f t="shared" si="4362"/>
        <v>(Select AM/FM)</v>
      </c>
      <c r="D1562" s="30"/>
      <c r="E1562" s="8" t="str">
        <f t="shared" si="4355"/>
        <v>(Select Station Province)</v>
      </c>
      <c r="F1562" s="9" t="str">
        <f>IFERROR(VLOOKUP(E1562,Template!$AK$5:$AL$17,2,FALSE),"")</f>
        <v/>
      </c>
      <c r="G1562" s="42" t="s">
        <v>11</v>
      </c>
      <c r="H1562" s="42" t="s">
        <v>13</v>
      </c>
      <c r="I1562" s="32" t="s">
        <v>65</v>
      </c>
      <c r="J1562" s="32" t="s">
        <v>66</v>
      </c>
      <c r="K1562" s="33">
        <f t="shared" si="4337"/>
        <v>0</v>
      </c>
      <c r="L1562" s="33">
        <f t="shared" si="4338"/>
        <v>0</v>
      </c>
      <c r="M1562" s="34">
        <f t="shared" si="4336"/>
        <v>0</v>
      </c>
      <c r="N1562" s="34">
        <f t="shared" si="4356"/>
        <v>0</v>
      </c>
      <c r="O1562" s="34">
        <f t="shared" si="4339"/>
        <v>0</v>
      </c>
      <c r="P1562" s="12" t="str">
        <f t="shared" ref="P1562:Q1562" si="4363">P1561</f>
        <v>(Select Language)</v>
      </c>
      <c r="Q1562" s="12" t="str">
        <f t="shared" si="4363"/>
        <v>(Select Usage)</v>
      </c>
      <c r="R1562" s="33">
        <f t="shared" si="4340"/>
        <v>0</v>
      </c>
      <c r="S1562" s="33">
        <f t="shared" si="4341"/>
        <v>0</v>
      </c>
      <c r="T1562" s="33">
        <f t="shared" si="4342"/>
        <v>0</v>
      </c>
      <c r="U1562" s="33">
        <f t="shared" si="4343"/>
        <v>0</v>
      </c>
      <c r="V1562" s="33">
        <f t="shared" si="4344"/>
        <v>0</v>
      </c>
      <c r="W1562" s="33">
        <f t="shared" si="4345"/>
        <v>0</v>
      </c>
      <c r="X1562" s="33">
        <f t="shared" si="4346"/>
        <v>0</v>
      </c>
      <c r="Y1562" s="33">
        <f t="shared" si="4347"/>
        <v>0</v>
      </c>
      <c r="Z1562" s="33">
        <f t="shared" si="4348"/>
        <v>0</v>
      </c>
      <c r="AA1562" s="33">
        <f t="shared" si="4349"/>
        <v>0</v>
      </c>
      <c r="AB1562" s="33">
        <f t="shared" si="4350"/>
        <v>0</v>
      </c>
      <c r="AC1562" s="33">
        <f t="shared" si="4351"/>
        <v>0</v>
      </c>
      <c r="AD1562" s="26">
        <f t="shared" si="4352"/>
        <v>0</v>
      </c>
      <c r="AE1562" s="46" t="str">
        <f>IFERROR(IF(AE$3=VLOOKUP($E1562,Template!$AK$5:$AM$17,3,FALSE),$AD1562*$F1562,0),"0.00")</f>
        <v>0.00</v>
      </c>
      <c r="AF1562" s="46" t="str">
        <f>IFERROR(IF(AF$3=VLOOKUP($E1562,Template!$AK$5:$AM$17,3,FALSE),$AD1562*$F1562,0),"0.00")</f>
        <v>0.00</v>
      </c>
      <c r="AG1562" s="28">
        <f t="shared" si="4353"/>
        <v>0</v>
      </c>
      <c r="AH1562" s="13" t="s">
        <v>40</v>
      </c>
      <c r="AI1562" s="13" t="s">
        <v>41</v>
      </c>
      <c r="AK1562" s="14" t="s">
        <v>27</v>
      </c>
      <c r="AL1562" s="15">
        <v>0.15</v>
      </c>
      <c r="AM1562" s="16" t="s">
        <v>2</v>
      </c>
    </row>
    <row r="1563" spans="1:39" s="3" customFormat="1" ht="13.8" x14ac:dyDescent="0.25">
      <c r="A1563" s="7" t="str">
        <f t="shared" ref="A1563:C1563" si="4364">A1562</f>
        <v>(Enter Broadcasting Company Name)</v>
      </c>
      <c r="B1563" s="7" t="str">
        <f t="shared" si="4364"/>
        <v>(Enter Call Letters)</v>
      </c>
      <c r="C1563" s="8" t="str">
        <f t="shared" si="4364"/>
        <v>(Select AM/FM)</v>
      </c>
      <c r="D1563" s="30"/>
      <c r="E1563" s="8" t="str">
        <f t="shared" si="4355"/>
        <v>(Select Station Province)</v>
      </c>
      <c r="F1563" s="9" t="str">
        <f>IFERROR(VLOOKUP(E1563,Template!$AK$5:$AL$17,2,FALSE),"")</f>
        <v/>
      </c>
      <c r="G1563" s="42" t="s">
        <v>12</v>
      </c>
      <c r="H1563" s="42" t="s">
        <v>15</v>
      </c>
      <c r="I1563" s="32" t="s">
        <v>65</v>
      </c>
      <c r="J1563" s="32" t="s">
        <v>66</v>
      </c>
      <c r="K1563" s="33">
        <f t="shared" si="4337"/>
        <v>0</v>
      </c>
      <c r="L1563" s="33">
        <f t="shared" si="4338"/>
        <v>0</v>
      </c>
      <c r="M1563" s="34">
        <f t="shared" si="4336"/>
        <v>0</v>
      </c>
      <c r="N1563" s="34">
        <f t="shared" si="4356"/>
        <v>0</v>
      </c>
      <c r="O1563" s="34">
        <f t="shared" si="4339"/>
        <v>0</v>
      </c>
      <c r="P1563" s="12" t="str">
        <f t="shared" ref="P1563:Q1563" si="4365">P1562</f>
        <v>(Select Language)</v>
      </c>
      <c r="Q1563" s="12" t="str">
        <f t="shared" si="4365"/>
        <v>(Select Usage)</v>
      </c>
      <c r="R1563" s="33">
        <f t="shared" si="4340"/>
        <v>0</v>
      </c>
      <c r="S1563" s="33">
        <f t="shared" si="4341"/>
        <v>0</v>
      </c>
      <c r="T1563" s="33">
        <f t="shared" si="4342"/>
        <v>0</v>
      </c>
      <c r="U1563" s="33">
        <f t="shared" si="4343"/>
        <v>0</v>
      </c>
      <c r="V1563" s="33">
        <f t="shared" si="4344"/>
        <v>0</v>
      </c>
      <c r="W1563" s="33">
        <f t="shared" si="4345"/>
        <v>0</v>
      </c>
      <c r="X1563" s="33">
        <f t="shared" si="4346"/>
        <v>0</v>
      </c>
      <c r="Y1563" s="33">
        <f t="shared" si="4347"/>
        <v>0</v>
      </c>
      <c r="Z1563" s="33">
        <f t="shared" si="4348"/>
        <v>0</v>
      </c>
      <c r="AA1563" s="33">
        <f t="shared" si="4349"/>
        <v>0</v>
      </c>
      <c r="AB1563" s="33">
        <f t="shared" si="4350"/>
        <v>0</v>
      </c>
      <c r="AC1563" s="33">
        <f t="shared" si="4351"/>
        <v>0</v>
      </c>
      <c r="AD1563" s="26">
        <f>SUM(R1563:AC1563)</f>
        <v>0</v>
      </c>
      <c r="AE1563" s="46" t="str">
        <f>IFERROR(IF(AE$3=VLOOKUP($E1563,Template!$AK$5:$AM$17,3,FALSE),$AD1563*$F1563,0),"0.00")</f>
        <v>0.00</v>
      </c>
      <c r="AF1563" s="46" t="str">
        <f>IFERROR(IF(AF$3=VLOOKUP($E1563,Template!$AK$5:$AM$17,3,FALSE),$AD1563*$F1563,0),"0.00")</f>
        <v>0.00</v>
      </c>
      <c r="AG1563" s="28">
        <f t="shared" si="4353"/>
        <v>0</v>
      </c>
      <c r="AH1563" s="13" t="s">
        <v>40</v>
      </c>
      <c r="AI1563" s="13" t="s">
        <v>41</v>
      </c>
      <c r="AK1563" s="14" t="s">
        <v>28</v>
      </c>
      <c r="AL1563" s="15">
        <v>0.05</v>
      </c>
      <c r="AM1563" s="16" t="s">
        <v>3</v>
      </c>
    </row>
    <row r="1564" spans="1:39" s="3" customFormat="1" ht="13.8" x14ac:dyDescent="0.25">
      <c r="A1564" s="7" t="str">
        <f t="shared" ref="A1564:C1564" si="4366">A1563</f>
        <v>(Enter Broadcasting Company Name)</v>
      </c>
      <c r="B1564" s="7" t="str">
        <f t="shared" si="4366"/>
        <v>(Enter Call Letters)</v>
      </c>
      <c r="C1564" s="8" t="str">
        <f t="shared" si="4366"/>
        <v>(Select AM/FM)</v>
      </c>
      <c r="D1564" s="30"/>
      <c r="E1564" s="8" t="str">
        <f t="shared" si="4355"/>
        <v>(Select Station Province)</v>
      </c>
      <c r="F1564" s="9" t="str">
        <f>IFERROR(VLOOKUP(E1564,Template!$AK$5:$AL$17,2,FALSE),"")</f>
        <v/>
      </c>
      <c r="G1564" s="42" t="s">
        <v>13</v>
      </c>
      <c r="H1564" s="42" t="s">
        <v>16</v>
      </c>
      <c r="I1564" s="32" t="s">
        <v>65</v>
      </c>
      <c r="J1564" s="32" t="s">
        <v>66</v>
      </c>
      <c r="K1564" s="33">
        <f t="shared" si="4337"/>
        <v>0</v>
      </c>
      <c r="L1564" s="33">
        <f t="shared" si="4338"/>
        <v>0</v>
      </c>
      <c r="M1564" s="34">
        <f t="shared" si="4336"/>
        <v>0</v>
      </c>
      <c r="N1564" s="34">
        <f t="shared" si="4356"/>
        <v>0</v>
      </c>
      <c r="O1564" s="34">
        <f t="shared" si="4339"/>
        <v>0</v>
      </c>
      <c r="P1564" s="12" t="str">
        <f t="shared" ref="P1564:Q1564" si="4367">P1563</f>
        <v>(Select Language)</v>
      </c>
      <c r="Q1564" s="12" t="str">
        <f t="shared" si="4367"/>
        <v>(Select Usage)</v>
      </c>
      <c r="R1564" s="33">
        <f t="shared" si="4340"/>
        <v>0</v>
      </c>
      <c r="S1564" s="33">
        <f t="shared" si="4341"/>
        <v>0</v>
      </c>
      <c r="T1564" s="33">
        <f t="shared" si="4342"/>
        <v>0</v>
      </c>
      <c r="U1564" s="33">
        <f t="shared" si="4343"/>
        <v>0</v>
      </c>
      <c r="V1564" s="33">
        <f t="shared" si="4344"/>
        <v>0</v>
      </c>
      <c r="W1564" s="33">
        <f t="shared" si="4345"/>
        <v>0</v>
      </c>
      <c r="X1564" s="33">
        <f t="shared" si="4346"/>
        <v>0</v>
      </c>
      <c r="Y1564" s="33">
        <f t="shared" si="4347"/>
        <v>0</v>
      </c>
      <c r="Z1564" s="33">
        <f t="shared" si="4348"/>
        <v>0</v>
      </c>
      <c r="AA1564" s="33">
        <f t="shared" si="4349"/>
        <v>0</v>
      </c>
      <c r="AB1564" s="33">
        <f t="shared" si="4350"/>
        <v>0</v>
      </c>
      <c r="AC1564" s="33">
        <f t="shared" si="4351"/>
        <v>0</v>
      </c>
      <c r="AD1564" s="26">
        <f t="shared" ref="AD1564:AD1566" si="4368">SUM(R1564:AC1564)</f>
        <v>0</v>
      </c>
      <c r="AE1564" s="46" t="str">
        <f>IFERROR(IF(AE$3=VLOOKUP($E1564,Template!$AK$5:$AM$17,3,FALSE),$AD1564*$F1564,0),"0.00")</f>
        <v>0.00</v>
      </c>
      <c r="AF1564" s="46" t="str">
        <f>IFERROR(IF(AF$3=VLOOKUP($E1564,Template!$AK$5:$AM$17,3,FALSE),$AD1564*$F1564,0),"0.00")</f>
        <v>0.00</v>
      </c>
      <c r="AG1564" s="28">
        <f t="shared" si="4353"/>
        <v>0</v>
      </c>
      <c r="AH1564" s="13" t="s">
        <v>40</v>
      </c>
      <c r="AI1564" s="13" t="s">
        <v>41</v>
      </c>
      <c r="AK1564" s="14" t="s">
        <v>70</v>
      </c>
      <c r="AL1564" s="15">
        <v>0.05</v>
      </c>
      <c r="AM1564" s="16" t="s">
        <v>3</v>
      </c>
    </row>
    <row r="1565" spans="1:39" s="3" customFormat="1" ht="13.8" x14ac:dyDescent="0.25">
      <c r="A1565" s="7" t="str">
        <f t="shared" ref="A1565:C1565" si="4369">A1564</f>
        <v>(Enter Broadcasting Company Name)</v>
      </c>
      <c r="B1565" s="7" t="str">
        <f t="shared" si="4369"/>
        <v>(Enter Call Letters)</v>
      </c>
      <c r="C1565" s="8" t="str">
        <f t="shared" si="4369"/>
        <v>(Select AM/FM)</v>
      </c>
      <c r="D1565" s="30"/>
      <c r="E1565" s="8" t="str">
        <f t="shared" si="4355"/>
        <v>(Select Station Province)</v>
      </c>
      <c r="F1565" s="9" t="str">
        <f>IFERROR(VLOOKUP(E1565,Template!$AK$5:$AL$17,2,FALSE),"")</f>
        <v/>
      </c>
      <c r="G1565" s="42" t="s">
        <v>15</v>
      </c>
      <c r="H1565" s="42" t="s">
        <v>17</v>
      </c>
      <c r="I1565" s="32" t="s">
        <v>65</v>
      </c>
      <c r="J1565" s="32" t="s">
        <v>66</v>
      </c>
      <c r="K1565" s="33">
        <f t="shared" si="4337"/>
        <v>0</v>
      </c>
      <c r="L1565" s="33">
        <f t="shared" si="4338"/>
        <v>0</v>
      </c>
      <c r="M1565" s="34">
        <f t="shared" si="4336"/>
        <v>0</v>
      </c>
      <c r="N1565" s="34">
        <f t="shared" si="4356"/>
        <v>0</v>
      </c>
      <c r="O1565" s="34">
        <f t="shared" si="4339"/>
        <v>0</v>
      </c>
      <c r="P1565" s="12" t="str">
        <f t="shared" ref="P1565:Q1565" si="4370">P1564</f>
        <v>(Select Language)</v>
      </c>
      <c r="Q1565" s="12" t="str">
        <f t="shared" si="4370"/>
        <v>(Select Usage)</v>
      </c>
      <c r="R1565" s="33">
        <f t="shared" si="4340"/>
        <v>0</v>
      </c>
      <c r="S1565" s="33">
        <f t="shared" si="4341"/>
        <v>0</v>
      </c>
      <c r="T1565" s="33">
        <f t="shared" si="4342"/>
        <v>0</v>
      </c>
      <c r="U1565" s="33">
        <f t="shared" si="4343"/>
        <v>0</v>
      </c>
      <c r="V1565" s="33">
        <f t="shared" si="4344"/>
        <v>0</v>
      </c>
      <c r="W1565" s="33">
        <f t="shared" si="4345"/>
        <v>0</v>
      </c>
      <c r="X1565" s="33">
        <f t="shared" si="4346"/>
        <v>0</v>
      </c>
      <c r="Y1565" s="33">
        <f t="shared" si="4347"/>
        <v>0</v>
      </c>
      <c r="Z1565" s="33">
        <f t="shared" si="4348"/>
        <v>0</v>
      </c>
      <c r="AA1565" s="33">
        <f t="shared" si="4349"/>
        <v>0</v>
      </c>
      <c r="AB1565" s="33">
        <f t="shared" si="4350"/>
        <v>0</v>
      </c>
      <c r="AC1565" s="33">
        <f t="shared" si="4351"/>
        <v>0</v>
      </c>
      <c r="AD1565" s="26">
        <f t="shared" si="4368"/>
        <v>0</v>
      </c>
      <c r="AE1565" s="46" t="str">
        <f>IFERROR(IF(AE$3=VLOOKUP($E1565,Template!$AK$5:$AM$17,3,FALSE),$AD1565*$F1565,0),"0.00")</f>
        <v>0.00</v>
      </c>
      <c r="AF1565" s="46" t="str">
        <f>IFERROR(IF(AF$3=VLOOKUP($E1565,Template!$AK$5:$AM$17,3,FALSE),$AD1565*$F1565,0),"0.00")</f>
        <v>0.00</v>
      </c>
      <c r="AG1565" s="28">
        <f t="shared" si="4353"/>
        <v>0</v>
      </c>
      <c r="AH1565" s="13" t="s">
        <v>40</v>
      </c>
      <c r="AI1565" s="13" t="s">
        <v>41</v>
      </c>
      <c r="AK1565" s="14" t="s">
        <v>20</v>
      </c>
      <c r="AL1565" s="15">
        <v>0.13</v>
      </c>
      <c r="AM1565" s="16" t="s">
        <v>2</v>
      </c>
    </row>
    <row r="1566" spans="1:39" s="3" customFormat="1" ht="13.8" x14ac:dyDescent="0.25">
      <c r="A1566" s="7" t="str">
        <f t="shared" ref="A1566:C1566" si="4371">A1565</f>
        <v>(Enter Broadcasting Company Name)</v>
      </c>
      <c r="B1566" s="7" t="str">
        <f t="shared" si="4371"/>
        <v>(Enter Call Letters)</v>
      </c>
      <c r="C1566" s="8" t="str">
        <f t="shared" si="4371"/>
        <v>(Select AM/FM)</v>
      </c>
      <c r="D1566" s="30"/>
      <c r="E1566" s="8" t="str">
        <f t="shared" si="4355"/>
        <v>(Select Station Province)</v>
      </c>
      <c r="F1566" s="9" t="str">
        <f>IFERROR(VLOOKUP(E1566,Template!$AK$5:$AL$17,2,FALSE),"")</f>
        <v/>
      </c>
      <c r="G1566" s="42" t="s">
        <v>16</v>
      </c>
      <c r="H1566" s="42" t="s">
        <v>18</v>
      </c>
      <c r="I1566" s="32" t="s">
        <v>65</v>
      </c>
      <c r="J1566" s="32" t="s">
        <v>66</v>
      </c>
      <c r="K1566" s="33">
        <f t="shared" si="4337"/>
        <v>0</v>
      </c>
      <c r="L1566" s="33">
        <f t="shared" si="4338"/>
        <v>0</v>
      </c>
      <c r="M1566" s="34">
        <f t="shared" si="4336"/>
        <v>0</v>
      </c>
      <c r="N1566" s="34">
        <f t="shared" si="4356"/>
        <v>0</v>
      </c>
      <c r="O1566" s="34">
        <f t="shared" si="4339"/>
        <v>0</v>
      </c>
      <c r="P1566" s="12" t="str">
        <f t="shared" ref="P1566:Q1566" si="4372">P1565</f>
        <v>(Select Language)</v>
      </c>
      <c r="Q1566" s="12" t="str">
        <f t="shared" si="4372"/>
        <v>(Select Usage)</v>
      </c>
      <c r="R1566" s="33">
        <f t="shared" si="4340"/>
        <v>0</v>
      </c>
      <c r="S1566" s="33">
        <f t="shared" si="4341"/>
        <v>0</v>
      </c>
      <c r="T1566" s="33">
        <f t="shared" si="4342"/>
        <v>0</v>
      </c>
      <c r="U1566" s="33">
        <f t="shared" si="4343"/>
        <v>0</v>
      </c>
      <c r="V1566" s="33">
        <f t="shared" si="4344"/>
        <v>0</v>
      </c>
      <c r="W1566" s="33">
        <f t="shared" si="4345"/>
        <v>0</v>
      </c>
      <c r="X1566" s="33">
        <f t="shared" si="4346"/>
        <v>0</v>
      </c>
      <c r="Y1566" s="33">
        <f t="shared" si="4347"/>
        <v>0</v>
      </c>
      <c r="Z1566" s="33">
        <f t="shared" si="4348"/>
        <v>0</v>
      </c>
      <c r="AA1566" s="33">
        <f t="shared" si="4349"/>
        <v>0</v>
      </c>
      <c r="AB1566" s="33">
        <f t="shared" si="4350"/>
        <v>0</v>
      </c>
      <c r="AC1566" s="33">
        <f t="shared" si="4351"/>
        <v>0</v>
      </c>
      <c r="AD1566" s="26">
        <f t="shared" si="4368"/>
        <v>0</v>
      </c>
      <c r="AE1566" s="46" t="str">
        <f>IFERROR(IF(AE$3=VLOOKUP($E1566,Template!$AK$5:$AM$17,3,FALSE),$AD1566*$F1566,0),"0.00")</f>
        <v>0.00</v>
      </c>
      <c r="AF1566" s="46" t="str">
        <f>IFERROR(IF(AF$3=VLOOKUP($E1566,Template!$AK$5:$AM$17,3,FALSE),$AD1566*$F1566,0),"0.00")</f>
        <v>0.00</v>
      </c>
      <c r="AG1566" s="28">
        <f t="shared" si="4353"/>
        <v>0</v>
      </c>
      <c r="AH1566" s="13" t="s">
        <v>40</v>
      </c>
      <c r="AI1566" s="13" t="s">
        <v>41</v>
      </c>
      <c r="AK1566" s="14" t="s">
        <v>69</v>
      </c>
      <c r="AL1566" s="15">
        <v>0.15</v>
      </c>
      <c r="AM1566" s="16" t="s">
        <v>2</v>
      </c>
    </row>
    <row r="1567" spans="1:39" s="3" customFormat="1" ht="13.8" x14ac:dyDescent="0.25">
      <c r="A1567" s="7" t="str">
        <f t="shared" ref="A1567:C1567" si="4373">A1566</f>
        <v>(Enter Broadcasting Company Name)</v>
      </c>
      <c r="B1567" s="7" t="str">
        <f t="shared" si="4373"/>
        <v>(Enter Call Letters)</v>
      </c>
      <c r="C1567" s="8" t="str">
        <f t="shared" si="4373"/>
        <v>(Select AM/FM)</v>
      </c>
      <c r="D1567" s="30"/>
      <c r="E1567" s="8" t="str">
        <f t="shared" si="4355"/>
        <v>(Select Station Province)</v>
      </c>
      <c r="F1567" s="9" t="str">
        <f>IFERROR(VLOOKUP(E1567,Template!$AK$5:$AL$17,2,FALSE),"")</f>
        <v/>
      </c>
      <c r="G1567" s="42" t="s">
        <v>17</v>
      </c>
      <c r="H1567" s="42" t="s">
        <v>7</v>
      </c>
      <c r="I1567" s="32" t="s">
        <v>65</v>
      </c>
      <c r="J1567" s="32" t="s">
        <v>66</v>
      </c>
      <c r="K1567" s="33">
        <f t="shared" si="4337"/>
        <v>0</v>
      </c>
      <c r="L1567" s="33">
        <f t="shared" si="4338"/>
        <v>0</v>
      </c>
      <c r="M1567" s="34">
        <f t="shared" si="4336"/>
        <v>0</v>
      </c>
      <c r="N1567" s="34">
        <f t="shared" si="4356"/>
        <v>0</v>
      </c>
      <c r="O1567" s="34">
        <f t="shared" si="4339"/>
        <v>0</v>
      </c>
      <c r="P1567" s="12" t="str">
        <f t="shared" ref="P1567:Q1567" si="4374">P1566</f>
        <v>(Select Language)</v>
      </c>
      <c r="Q1567" s="12" t="str">
        <f t="shared" si="4374"/>
        <v>(Select Usage)</v>
      </c>
      <c r="R1567" s="33">
        <f t="shared" si="4340"/>
        <v>0</v>
      </c>
      <c r="S1567" s="33">
        <f t="shared" si="4341"/>
        <v>0</v>
      </c>
      <c r="T1567" s="33">
        <f t="shared" si="4342"/>
        <v>0</v>
      </c>
      <c r="U1567" s="33">
        <f t="shared" si="4343"/>
        <v>0</v>
      </c>
      <c r="V1567" s="33">
        <f t="shared" si="4344"/>
        <v>0</v>
      </c>
      <c r="W1567" s="33">
        <f t="shared" si="4345"/>
        <v>0</v>
      </c>
      <c r="X1567" s="33">
        <f t="shared" si="4346"/>
        <v>0</v>
      </c>
      <c r="Y1567" s="33">
        <f t="shared" si="4347"/>
        <v>0</v>
      </c>
      <c r="Z1567" s="33">
        <f t="shared" si="4348"/>
        <v>0</v>
      </c>
      <c r="AA1567" s="33">
        <f t="shared" si="4349"/>
        <v>0</v>
      </c>
      <c r="AB1567" s="33">
        <f t="shared" si="4350"/>
        <v>0</v>
      </c>
      <c r="AC1567" s="33">
        <f t="shared" si="4351"/>
        <v>0</v>
      </c>
      <c r="AD1567" s="26">
        <f>SUM(R1567:AC1567)</f>
        <v>0</v>
      </c>
      <c r="AE1567" s="46" t="str">
        <f>IFERROR(IF(AE$3=VLOOKUP($E1567,Template!$AK$5:$AM$17,3,FALSE),$AD1567*$F1567,0),"0.00")</f>
        <v>0.00</v>
      </c>
      <c r="AF1567" s="46" t="str">
        <f>IFERROR(IF(AF$3=VLOOKUP($E1567,Template!$AK$5:$AM$17,3,FALSE),$AD1567*$F1567,0),"0.00")</f>
        <v>0.00</v>
      </c>
      <c r="AG1567" s="28">
        <f t="shared" si="4353"/>
        <v>0</v>
      </c>
      <c r="AH1567" s="13" t="s">
        <v>40</v>
      </c>
      <c r="AI1567" s="13" t="s">
        <v>41</v>
      </c>
      <c r="AK1567" s="14" t="s">
        <v>29</v>
      </c>
      <c r="AL1567" s="15">
        <v>0.05</v>
      </c>
      <c r="AM1567" s="16" t="s">
        <v>3</v>
      </c>
    </row>
    <row r="1568" spans="1:39" s="3" customFormat="1" ht="13.8" x14ac:dyDescent="0.25">
      <c r="A1568" s="7" t="str">
        <f t="shared" ref="A1568:C1568" si="4375">A1567</f>
        <v>(Enter Broadcasting Company Name)</v>
      </c>
      <c r="B1568" s="7" t="str">
        <f t="shared" si="4375"/>
        <v>(Enter Call Letters)</v>
      </c>
      <c r="C1568" s="8" t="str">
        <f t="shared" si="4375"/>
        <v>(Select AM/FM)</v>
      </c>
      <c r="D1568" s="30"/>
      <c r="E1568" s="8" t="str">
        <f t="shared" si="4355"/>
        <v>(Select Station Province)</v>
      </c>
      <c r="F1568" s="9" t="str">
        <f>IFERROR(VLOOKUP(E1568,Template!$AK$5:$AL$17,2,FALSE),"")</f>
        <v/>
      </c>
      <c r="G1568" s="42" t="s">
        <v>18</v>
      </c>
      <c r="H1568" s="43" t="s">
        <v>8</v>
      </c>
      <c r="I1568" s="32" t="s">
        <v>65</v>
      </c>
      <c r="J1568" s="32" t="s">
        <v>66</v>
      </c>
      <c r="K1568" s="33">
        <f t="shared" si="4337"/>
        <v>0</v>
      </c>
      <c r="L1568" s="33">
        <f t="shared" si="4338"/>
        <v>0</v>
      </c>
      <c r="M1568" s="34">
        <f t="shared" si="4336"/>
        <v>0</v>
      </c>
      <c r="N1568" s="34">
        <f t="shared" si="4356"/>
        <v>0</v>
      </c>
      <c r="O1568" s="34">
        <f t="shared" si="4339"/>
        <v>0</v>
      </c>
      <c r="P1568" s="12" t="str">
        <f t="shared" ref="P1568:Q1568" si="4376">P1567</f>
        <v>(Select Language)</v>
      </c>
      <c r="Q1568" s="12" t="str">
        <f t="shared" si="4376"/>
        <v>(Select Usage)</v>
      </c>
      <c r="R1568" s="33">
        <f t="shared" si="4340"/>
        <v>0</v>
      </c>
      <c r="S1568" s="33">
        <f t="shared" si="4341"/>
        <v>0</v>
      </c>
      <c r="T1568" s="33">
        <f t="shared" si="4342"/>
        <v>0</v>
      </c>
      <c r="U1568" s="33">
        <f t="shared" si="4343"/>
        <v>0</v>
      </c>
      <c r="V1568" s="33">
        <f t="shared" si="4344"/>
        <v>0</v>
      </c>
      <c r="W1568" s="33">
        <f t="shared" si="4345"/>
        <v>0</v>
      </c>
      <c r="X1568" s="33">
        <f t="shared" si="4346"/>
        <v>0</v>
      </c>
      <c r="Y1568" s="33">
        <f t="shared" si="4347"/>
        <v>0</v>
      </c>
      <c r="Z1568" s="33">
        <f t="shared" si="4348"/>
        <v>0</v>
      </c>
      <c r="AA1568" s="33">
        <f t="shared" si="4349"/>
        <v>0</v>
      </c>
      <c r="AB1568" s="33">
        <f t="shared" si="4350"/>
        <v>0</v>
      </c>
      <c r="AC1568" s="33">
        <f t="shared" si="4351"/>
        <v>0</v>
      </c>
      <c r="AD1568" s="26">
        <f t="shared" ref="AD1568" si="4377">SUM(R1568:AC1568)</f>
        <v>0</v>
      </c>
      <c r="AE1568" s="46" t="str">
        <f>IFERROR(IF(AE$3=VLOOKUP($E1568,Template!$AK$5:$AM$17,3,FALSE),$AD1568*$F1568,0),"0.00")</f>
        <v>0.00</v>
      </c>
      <c r="AF1568" s="46" t="str">
        <f>IFERROR(IF(AF$3=VLOOKUP($E1568,Template!$AK$5:$AM$17,3,FALSE),$AD1568*$F1568,0),"0.00")</f>
        <v>0.00</v>
      </c>
      <c r="AG1568" s="28">
        <f t="shared" si="4353"/>
        <v>0</v>
      </c>
      <c r="AH1568" s="13" t="s">
        <v>40</v>
      </c>
      <c r="AI1568" s="13" t="s">
        <v>41</v>
      </c>
      <c r="AK1568" s="14" t="s">
        <v>21</v>
      </c>
      <c r="AL1568" s="15">
        <v>0.05</v>
      </c>
      <c r="AM1568" s="16" t="s">
        <v>3</v>
      </c>
    </row>
    <row r="1569" spans="1:39" ht="13.8" x14ac:dyDescent="0.25">
      <c r="A1569" s="19" t="s">
        <v>4</v>
      </c>
      <c r="B1569" s="19"/>
      <c r="C1569" s="20"/>
      <c r="D1569" s="20"/>
      <c r="E1569" s="20"/>
      <c r="F1569" s="20"/>
      <c r="G1569" s="44"/>
      <c r="H1569" s="44"/>
      <c r="I1569" s="21">
        <f t="shared" ref="I1569:K1569" si="4378">SUM(I1557:I1568)</f>
        <v>0</v>
      </c>
      <c r="J1569" s="21">
        <f t="shared" si="4378"/>
        <v>0</v>
      </c>
      <c r="K1569" s="21">
        <f t="shared" si="4378"/>
        <v>0</v>
      </c>
      <c r="L1569" s="21">
        <f>L1568</f>
        <v>0</v>
      </c>
      <c r="M1569" s="21">
        <f>SUM(M1557:M1568)</f>
        <v>0</v>
      </c>
      <c r="N1569" s="21">
        <f t="shared" ref="N1569:O1569" si="4379">SUM(N1557:N1568)</f>
        <v>0</v>
      </c>
      <c r="O1569" s="21">
        <f t="shared" si="4379"/>
        <v>0</v>
      </c>
      <c r="P1569" s="21"/>
      <c r="Q1569" s="22"/>
      <c r="R1569" s="21">
        <f t="shared" ref="R1569:AI1569" si="4380">SUM(R1557:R1568)</f>
        <v>0</v>
      </c>
      <c r="S1569" s="21">
        <f t="shared" si="4380"/>
        <v>0</v>
      </c>
      <c r="T1569" s="21">
        <f t="shared" si="4380"/>
        <v>0</v>
      </c>
      <c r="U1569" s="21">
        <f t="shared" si="4380"/>
        <v>0</v>
      </c>
      <c r="V1569" s="21">
        <f t="shared" si="4380"/>
        <v>0</v>
      </c>
      <c r="W1569" s="21">
        <f t="shared" si="4380"/>
        <v>0</v>
      </c>
      <c r="X1569" s="21">
        <f t="shared" si="4380"/>
        <v>0</v>
      </c>
      <c r="Y1569" s="21">
        <f t="shared" si="4380"/>
        <v>0</v>
      </c>
      <c r="Z1569" s="21">
        <f t="shared" si="4380"/>
        <v>0</v>
      </c>
      <c r="AA1569" s="21">
        <f t="shared" si="4380"/>
        <v>0</v>
      </c>
      <c r="AB1569" s="21">
        <f t="shared" si="4380"/>
        <v>0</v>
      </c>
      <c r="AC1569" s="21">
        <f t="shared" si="4380"/>
        <v>0</v>
      </c>
      <c r="AD1569" s="27">
        <f t="shared" si="4380"/>
        <v>0</v>
      </c>
      <c r="AE1569" s="21">
        <f t="shared" si="4380"/>
        <v>0</v>
      </c>
      <c r="AF1569" s="21">
        <f t="shared" si="4380"/>
        <v>0</v>
      </c>
      <c r="AG1569" s="27">
        <f t="shared" si="4380"/>
        <v>0</v>
      </c>
      <c r="AH1569" s="21">
        <f t="shared" si="4380"/>
        <v>0</v>
      </c>
      <c r="AI1569" s="21">
        <f t="shared" si="4380"/>
        <v>0</v>
      </c>
      <c r="AK1569" s="14" t="s">
        <v>71</v>
      </c>
      <c r="AL1569" s="15">
        <v>0.05</v>
      </c>
      <c r="AM1569" s="16" t="s">
        <v>3</v>
      </c>
    </row>
    <row r="1570" spans="1:39" x14ac:dyDescent="0.25">
      <c r="A1570" s="2"/>
      <c r="G1570" s="2"/>
      <c r="H1570" s="2"/>
      <c r="O1570" s="2"/>
      <c r="P1570" s="2"/>
    </row>
    <row r="1571" spans="1:39" ht="42" customHeight="1" x14ac:dyDescent="0.25">
      <c r="A1571" s="223" t="s">
        <v>63</v>
      </c>
      <c r="B1571" s="223" t="s">
        <v>43</v>
      </c>
      <c r="C1571" s="224" t="s">
        <v>19</v>
      </c>
      <c r="D1571" s="226"/>
      <c r="E1571" s="223" t="s">
        <v>14</v>
      </c>
      <c r="F1571" s="223" t="s">
        <v>38</v>
      </c>
      <c r="G1571" s="223" t="s">
        <v>1</v>
      </c>
      <c r="H1571" s="223" t="s">
        <v>5</v>
      </c>
      <c r="I1571" s="225" t="s">
        <v>31</v>
      </c>
      <c r="J1571" s="225" t="s">
        <v>32</v>
      </c>
      <c r="K1571" s="225" t="s">
        <v>48</v>
      </c>
      <c r="L1571" s="225" t="s">
        <v>0</v>
      </c>
      <c r="M1571" s="4" t="s">
        <v>45</v>
      </c>
      <c r="N1571" s="4" t="s">
        <v>46</v>
      </c>
      <c r="O1571" s="4" t="s">
        <v>47</v>
      </c>
      <c r="P1571" s="225" t="s">
        <v>50</v>
      </c>
      <c r="Q1571" s="225" t="s">
        <v>33</v>
      </c>
      <c r="R1571" s="4" t="s">
        <v>51</v>
      </c>
      <c r="S1571" s="4" t="s">
        <v>52</v>
      </c>
      <c r="T1571" s="4" t="s">
        <v>53</v>
      </c>
      <c r="U1571" s="4" t="s">
        <v>54</v>
      </c>
      <c r="V1571" s="4" t="s">
        <v>55</v>
      </c>
      <c r="W1571" s="4" t="s">
        <v>56</v>
      </c>
      <c r="X1571" s="4" t="s">
        <v>57</v>
      </c>
      <c r="Y1571" s="4" t="s">
        <v>58</v>
      </c>
      <c r="Z1571" s="4" t="s">
        <v>59</v>
      </c>
      <c r="AA1571" s="4" t="s">
        <v>62</v>
      </c>
      <c r="AB1571" s="4" t="s">
        <v>60</v>
      </c>
      <c r="AC1571" s="4" t="s">
        <v>61</v>
      </c>
      <c r="AD1571" s="233" t="s">
        <v>34</v>
      </c>
      <c r="AE1571" s="231" t="s">
        <v>2</v>
      </c>
      <c r="AF1571" s="231" t="s">
        <v>3</v>
      </c>
      <c r="AG1571" s="233" t="s">
        <v>35</v>
      </c>
      <c r="AH1571" s="223" t="s">
        <v>36</v>
      </c>
      <c r="AI1571" s="223" t="s">
        <v>37</v>
      </c>
      <c r="AK1571" s="229" t="s">
        <v>30</v>
      </c>
      <c r="AL1571" s="229"/>
      <c r="AM1571" s="229"/>
    </row>
    <row r="1572" spans="1:39" s="6" customFormat="1" ht="35.25" customHeight="1" x14ac:dyDescent="0.3">
      <c r="A1572" s="224"/>
      <c r="B1572" s="224"/>
      <c r="C1572" s="224"/>
      <c r="D1572" s="227"/>
      <c r="E1572" s="223"/>
      <c r="F1572" s="223"/>
      <c r="G1572" s="223"/>
      <c r="H1572" s="223"/>
      <c r="I1572" s="230"/>
      <c r="J1572" s="230"/>
      <c r="K1572" s="230"/>
      <c r="L1572" s="230"/>
      <c r="M1572" s="5">
        <v>0</v>
      </c>
      <c r="N1572" s="5">
        <v>625000</v>
      </c>
      <c r="O1572" s="5">
        <v>1250000</v>
      </c>
      <c r="P1572" s="225"/>
      <c r="Q1572" s="225"/>
      <c r="R1572" s="29">
        <v>4.95E-4</v>
      </c>
      <c r="S1572" s="29">
        <v>9.5200000000000005E-4</v>
      </c>
      <c r="T1572" s="29">
        <v>1.5900000000000001E-3</v>
      </c>
      <c r="U1572" s="29">
        <v>1.1169999999999999E-3</v>
      </c>
      <c r="V1572" s="29">
        <v>2.189E-3</v>
      </c>
      <c r="W1572" s="29">
        <v>4.5430000000000002E-3</v>
      </c>
      <c r="X1572" s="29">
        <v>8.8199999999999997E-4</v>
      </c>
      <c r="Y1572" s="29">
        <v>1.6949999999999999E-3</v>
      </c>
      <c r="Z1572" s="29">
        <v>2.8319999999999999E-3</v>
      </c>
      <c r="AA1572" s="29">
        <v>1.9889999999999999E-3</v>
      </c>
      <c r="AB1572" s="29">
        <v>3.8999999999999998E-3</v>
      </c>
      <c r="AC1572" s="29">
        <v>8.0949999999999998E-3</v>
      </c>
      <c r="AD1572" s="233"/>
      <c r="AE1572" s="232"/>
      <c r="AF1572" s="232"/>
      <c r="AG1572" s="234"/>
      <c r="AH1572" s="223"/>
      <c r="AI1572" s="223"/>
      <c r="AK1572" s="229"/>
      <c r="AL1572" s="229"/>
      <c r="AM1572" s="229"/>
    </row>
    <row r="1573" spans="1:39" s="3" customFormat="1" ht="13.8" x14ac:dyDescent="0.25">
      <c r="A1573" s="7" t="s">
        <v>44</v>
      </c>
      <c r="B1573" s="7" t="s">
        <v>42</v>
      </c>
      <c r="C1573" s="8" t="s">
        <v>39</v>
      </c>
      <c r="D1573" s="30"/>
      <c r="E1573" s="8" t="s">
        <v>64</v>
      </c>
      <c r="F1573" s="9" t="str">
        <f>IFERROR(VLOOKUP(E1573,Template!$AK$5:$AL$17,2,FALSE),"")</f>
        <v/>
      </c>
      <c r="G1573" s="41" t="s">
        <v>7</v>
      </c>
      <c r="H1573" s="41" t="s">
        <v>6</v>
      </c>
      <c r="I1573" s="32" t="s">
        <v>65</v>
      </c>
      <c r="J1573" s="32" t="s">
        <v>66</v>
      </c>
      <c r="K1573" s="33">
        <f>IFERROR(I1573+J1573,0)</f>
        <v>0</v>
      </c>
      <c r="L1573" s="33">
        <f>IFERROR(K1573,"")</f>
        <v>0</v>
      </c>
      <c r="M1573" s="34">
        <f t="shared" ref="M1573:M1584" si="4381">IF(L1573&lt;=$N$4,K1573,IF(L1572&gt;$N$4,0,$N$4-L1572))</f>
        <v>0</v>
      </c>
      <c r="N1573" s="34">
        <f>IF(AND(L1573&gt;$N$4,L1573&lt;=$O$4),K1573-M1573,IF(AND(L1572&gt;$N$4,L1572&lt;=$O$4),$O$4-L1572,IF(L1572&gt;$O$4,0,IF(L1573&lt;$N$4,0,MIN(L1573-$N$4,$N$4)))))</f>
        <v>0</v>
      </c>
      <c r="O1573" s="34">
        <f>IF(L1573&gt;$O$4,K1573-M1573-N1573,0)</f>
        <v>0</v>
      </c>
      <c r="P1573" s="12" t="s">
        <v>94</v>
      </c>
      <c r="Q1573" s="12" t="s">
        <v>68</v>
      </c>
      <c r="R1573" s="33">
        <f>IF(AND($Q1573="LOW",$P1573="French"),M1573*R$4,0)</f>
        <v>0</v>
      </c>
      <c r="S1573" s="33">
        <f>IF(AND($Q1573="LOW",$P1573="French"),N1573*S$4,0)</f>
        <v>0</v>
      </c>
      <c r="T1573" s="33">
        <f>IF(AND($Q1573="LOW",$P1573="French"),O1573*T$4,0)</f>
        <v>0</v>
      </c>
      <c r="U1573" s="33">
        <f>IF(AND($Q1573="HIGH",$P1573="French"),M1573*U$4,0)</f>
        <v>0</v>
      </c>
      <c r="V1573" s="33">
        <f>IF(AND($Q1573="HIGH",$P1573="French"),N1573*V$4,0)</f>
        <v>0</v>
      </c>
      <c r="W1573" s="33">
        <f>IF(AND($Q1573="HIGH",$P1573="French"),O1573*W$4,0)</f>
        <v>0</v>
      </c>
      <c r="X1573" s="33">
        <f>IF(AND($Q1573="LOW",$P1573="English"),M1573*X$4,0)</f>
        <v>0</v>
      </c>
      <c r="Y1573" s="33">
        <f>IF(AND($Q1573="LOW",$P1573="English"),N1573*Y$4,0)</f>
        <v>0</v>
      </c>
      <c r="Z1573" s="33">
        <f>IF(AND($Q1573="LOW",$P1573="English"),O1573*Z$4,0)</f>
        <v>0</v>
      </c>
      <c r="AA1573" s="33">
        <f>IF(AND($Q1573="HIGH",$P1573="English"),M1573*AA$4,0)</f>
        <v>0</v>
      </c>
      <c r="AB1573" s="33">
        <f>IF(AND($Q1573="HIGH",$P1573="English"),N1573*AB$4,0)</f>
        <v>0</v>
      </c>
      <c r="AC1573" s="33">
        <f>IF(AND($Q1573="HIGH",$P1573="English"),O1573*AC$4,0)</f>
        <v>0</v>
      </c>
      <c r="AD1573" s="26">
        <f>SUM(R1573:AC1573)</f>
        <v>0</v>
      </c>
      <c r="AE1573" s="46" t="str">
        <f>IFERROR(IF(AE$3=VLOOKUP($E1573,Template!$AK$5:$AM$17,3,FALSE),$AD1573*$F1573,0),"0.00")</f>
        <v>0.00</v>
      </c>
      <c r="AF1573" s="46" t="str">
        <f>IFERROR(IF(AF$3=VLOOKUP($E1573,Template!$AK$5:$AM$17,3,FALSE),$AD1573*$F1573,0),"0.00")</f>
        <v>0.00</v>
      </c>
      <c r="AG1573" s="28">
        <f>SUM(AD1573:AF1573)</f>
        <v>0</v>
      </c>
      <c r="AH1573" s="13" t="s">
        <v>40</v>
      </c>
      <c r="AI1573" s="13" t="s">
        <v>41</v>
      </c>
      <c r="AK1573" s="14" t="s">
        <v>25</v>
      </c>
      <c r="AL1573" s="15">
        <v>0.05</v>
      </c>
      <c r="AM1573" s="16" t="s">
        <v>3</v>
      </c>
    </row>
    <row r="1574" spans="1:39" s="3" customFormat="1" ht="13.8" x14ac:dyDescent="0.25">
      <c r="A1574" s="7" t="str">
        <f>A1573</f>
        <v>(Enter Broadcasting Company Name)</v>
      </c>
      <c r="B1574" s="7" t="str">
        <f>B1573</f>
        <v>(Enter Call Letters)</v>
      </c>
      <c r="C1574" s="8" t="str">
        <f>C1573</f>
        <v>(Select AM/FM)</v>
      </c>
      <c r="D1574" s="30"/>
      <c r="E1574" s="8" t="str">
        <f>E1573</f>
        <v>(Select Station Province)</v>
      </c>
      <c r="F1574" s="9" t="str">
        <f>IFERROR(VLOOKUP(E1574,Template!$AK$5:$AL$17,2,FALSE),"")</f>
        <v/>
      </c>
      <c r="G1574" s="42" t="s">
        <v>8</v>
      </c>
      <c r="H1574" s="42" t="s">
        <v>9</v>
      </c>
      <c r="I1574" s="32" t="s">
        <v>65</v>
      </c>
      <c r="J1574" s="32" t="s">
        <v>66</v>
      </c>
      <c r="K1574" s="33">
        <f t="shared" ref="K1574:K1584" si="4382">IFERROR(I1574+J1574,0)</f>
        <v>0</v>
      </c>
      <c r="L1574" s="33">
        <f t="shared" ref="L1574:L1584" si="4383">IFERROR(L1573+K1574,"")</f>
        <v>0</v>
      </c>
      <c r="M1574" s="34">
        <f t="shared" si="4381"/>
        <v>0</v>
      </c>
      <c r="N1574" s="34">
        <f>IF(AND(L1574&gt;$N$4,L1574&lt;=$O$4),K1574-M1574,IF(AND(L1573&gt;$N$4,L1573&lt;=$O$4),$O$4-L1573,IF(L1573&gt;$O$4,0,IF(L1574&lt;$N$4,0,MIN(L1574-$N$4,$N$4)))))</f>
        <v>0</v>
      </c>
      <c r="O1574" s="34">
        <f t="shared" ref="O1574:O1584" si="4384">IF(L1574&gt;$O$4,K1574-M1574-N1574,0)</f>
        <v>0</v>
      </c>
      <c r="P1574" s="12" t="str">
        <f>P1573</f>
        <v>(Select Language)</v>
      </c>
      <c r="Q1574" s="12" t="str">
        <f>Q1573</f>
        <v>(Select Usage)</v>
      </c>
      <c r="R1574" s="33">
        <f t="shared" ref="R1574:R1584" si="4385">IF(AND($Q1574="LOW",$P1574="French"),M1574*R$4,0)</f>
        <v>0</v>
      </c>
      <c r="S1574" s="33">
        <f t="shared" ref="S1574:S1584" si="4386">IF(AND($Q1574="LOW",$P1574="French"),N1574*S$4,0)</f>
        <v>0</v>
      </c>
      <c r="T1574" s="33">
        <f t="shared" ref="T1574:T1584" si="4387">IF(AND($Q1574="LOW",$P1574="French"),O1574*T$4,0)</f>
        <v>0</v>
      </c>
      <c r="U1574" s="33">
        <f t="shared" ref="U1574:U1584" si="4388">IF(AND($Q1574="HIGH",$P1574="French"),M1574*U$4,0)</f>
        <v>0</v>
      </c>
      <c r="V1574" s="33">
        <f t="shared" ref="V1574:V1584" si="4389">IF(AND($Q1574="HIGH",$P1574="French"),N1574*V$4,0)</f>
        <v>0</v>
      </c>
      <c r="W1574" s="33">
        <f t="shared" ref="W1574:W1584" si="4390">IF(AND($Q1574="HIGH",$P1574="French"),O1574*W$4,0)</f>
        <v>0</v>
      </c>
      <c r="X1574" s="33">
        <f t="shared" ref="X1574:X1584" si="4391">IF(AND($Q1574="LOW",$P1574="English"),M1574*X$4,0)</f>
        <v>0</v>
      </c>
      <c r="Y1574" s="33">
        <f t="shared" ref="Y1574:Y1584" si="4392">IF(AND($Q1574="LOW",$P1574="English"),N1574*Y$4,0)</f>
        <v>0</v>
      </c>
      <c r="Z1574" s="33">
        <f t="shared" ref="Z1574:Z1584" si="4393">IF(AND($Q1574="LOW",$P1574="English"),O1574*Z$4,0)</f>
        <v>0</v>
      </c>
      <c r="AA1574" s="33">
        <f t="shared" ref="AA1574:AA1584" si="4394">IF(AND($Q1574="HIGH",$P1574="English"),M1574*AA$4,0)</f>
        <v>0</v>
      </c>
      <c r="AB1574" s="33">
        <f t="shared" ref="AB1574:AB1584" si="4395">IF(AND($Q1574="HIGH",$P1574="English"),N1574*AB$4,0)</f>
        <v>0</v>
      </c>
      <c r="AC1574" s="33">
        <f t="shared" ref="AC1574:AC1584" si="4396">IF(AND($Q1574="HIGH",$P1574="English"),O1574*AC$4,0)</f>
        <v>0</v>
      </c>
      <c r="AD1574" s="26">
        <f t="shared" ref="AD1574:AD1578" si="4397">SUM(R1574:AC1574)</f>
        <v>0</v>
      </c>
      <c r="AE1574" s="46" t="str">
        <f>IFERROR(IF(AE$3=VLOOKUP($E1574,Template!$AK$5:$AM$17,3,FALSE),$AD1574*$F1574,0),"0.00")</f>
        <v>0.00</v>
      </c>
      <c r="AF1574" s="46" t="str">
        <f>IFERROR(IF(AF$3=VLOOKUP($E1574,Template!$AK$5:$AM$17,3,FALSE),$AD1574*$F1574,0),"0.00")</f>
        <v>0.00</v>
      </c>
      <c r="AG1574" s="28">
        <f t="shared" ref="AG1574:AG1584" si="4398">SUM(AD1574:AF1574)</f>
        <v>0</v>
      </c>
      <c r="AH1574" s="13" t="s">
        <v>40</v>
      </c>
      <c r="AI1574" s="13" t="s">
        <v>41</v>
      </c>
      <c r="AK1574" s="14" t="s">
        <v>23</v>
      </c>
      <c r="AL1574" s="15">
        <v>0.05</v>
      </c>
      <c r="AM1574" s="16" t="s">
        <v>3</v>
      </c>
    </row>
    <row r="1575" spans="1:39" s="3" customFormat="1" ht="13.8" x14ac:dyDescent="0.25">
      <c r="A1575" s="7" t="str">
        <f t="shared" ref="A1575:C1575" si="4399">A1574</f>
        <v>(Enter Broadcasting Company Name)</v>
      </c>
      <c r="B1575" s="7" t="str">
        <f t="shared" si="4399"/>
        <v>(Enter Call Letters)</v>
      </c>
      <c r="C1575" s="8" t="str">
        <f t="shared" si="4399"/>
        <v>(Select AM/FM)</v>
      </c>
      <c r="D1575" s="30"/>
      <c r="E1575" s="8" t="str">
        <f t="shared" ref="E1575:E1584" si="4400">E1574</f>
        <v>(Select Station Province)</v>
      </c>
      <c r="F1575" s="9" t="str">
        <f>IFERROR(VLOOKUP(E1575,Template!$AK$5:$AL$17,2,FALSE),"")</f>
        <v/>
      </c>
      <c r="G1575" s="42" t="s">
        <v>6</v>
      </c>
      <c r="H1575" s="42" t="s">
        <v>10</v>
      </c>
      <c r="I1575" s="32" t="s">
        <v>65</v>
      </c>
      <c r="J1575" s="32" t="s">
        <v>66</v>
      </c>
      <c r="K1575" s="33">
        <f t="shared" si="4382"/>
        <v>0</v>
      </c>
      <c r="L1575" s="33">
        <f t="shared" si="4383"/>
        <v>0</v>
      </c>
      <c r="M1575" s="34">
        <f t="shared" si="4381"/>
        <v>0</v>
      </c>
      <c r="N1575" s="34">
        <f t="shared" ref="N1575:N1584" si="4401">IF(AND(L1575&gt;$N$4,L1575&lt;=$O$4),K1575-M1575,IF(AND(L1574&gt;$N$4,L1574&lt;=$O$4),$O$4-L1574,IF(L1574&gt;$O$4,0,IF(L1575&lt;$N$4,0,MIN(L1575-$N$4,$N$4)))))</f>
        <v>0</v>
      </c>
      <c r="O1575" s="34">
        <f t="shared" si="4384"/>
        <v>0</v>
      </c>
      <c r="P1575" s="12" t="str">
        <f t="shared" ref="P1575:Q1575" si="4402">P1574</f>
        <v>(Select Language)</v>
      </c>
      <c r="Q1575" s="12" t="str">
        <f t="shared" si="4402"/>
        <v>(Select Usage)</v>
      </c>
      <c r="R1575" s="33">
        <f t="shared" si="4385"/>
        <v>0</v>
      </c>
      <c r="S1575" s="33">
        <f t="shared" si="4386"/>
        <v>0</v>
      </c>
      <c r="T1575" s="33">
        <f t="shared" si="4387"/>
        <v>0</v>
      </c>
      <c r="U1575" s="33">
        <f t="shared" si="4388"/>
        <v>0</v>
      </c>
      <c r="V1575" s="33">
        <f t="shared" si="4389"/>
        <v>0</v>
      </c>
      <c r="W1575" s="33">
        <f t="shared" si="4390"/>
        <v>0</v>
      </c>
      <c r="X1575" s="33">
        <f t="shared" si="4391"/>
        <v>0</v>
      </c>
      <c r="Y1575" s="33">
        <f t="shared" si="4392"/>
        <v>0</v>
      </c>
      <c r="Z1575" s="33">
        <f t="shared" si="4393"/>
        <v>0</v>
      </c>
      <c r="AA1575" s="33">
        <f t="shared" si="4394"/>
        <v>0</v>
      </c>
      <c r="AB1575" s="33">
        <f t="shared" si="4395"/>
        <v>0</v>
      </c>
      <c r="AC1575" s="33">
        <f t="shared" si="4396"/>
        <v>0</v>
      </c>
      <c r="AD1575" s="26">
        <f t="shared" si="4397"/>
        <v>0</v>
      </c>
      <c r="AE1575" s="46" t="str">
        <f>IFERROR(IF(AE$3=VLOOKUP($E1575,Template!$AK$5:$AM$17,3,FALSE),$AD1575*$F1575,0),"0.00")</f>
        <v>0.00</v>
      </c>
      <c r="AF1575" s="46" t="str">
        <f>IFERROR(IF(AF$3=VLOOKUP($E1575,Template!$AK$5:$AM$17,3,FALSE),$AD1575*$F1575,0),"0.00")</f>
        <v>0.00</v>
      </c>
      <c r="AG1575" s="28">
        <f t="shared" si="4398"/>
        <v>0</v>
      </c>
      <c r="AH1575" s="13" t="s">
        <v>40</v>
      </c>
      <c r="AI1575" s="13" t="s">
        <v>41</v>
      </c>
      <c r="AK1575" s="14" t="s">
        <v>24</v>
      </c>
      <c r="AL1575" s="15">
        <v>0.05</v>
      </c>
      <c r="AM1575" s="16" t="s">
        <v>3</v>
      </c>
    </row>
    <row r="1576" spans="1:39" s="3" customFormat="1" ht="13.8" x14ac:dyDescent="0.25">
      <c r="A1576" s="7" t="str">
        <f t="shared" ref="A1576:C1576" si="4403">A1575</f>
        <v>(Enter Broadcasting Company Name)</v>
      </c>
      <c r="B1576" s="7" t="str">
        <f t="shared" si="4403"/>
        <v>(Enter Call Letters)</v>
      </c>
      <c r="C1576" s="8" t="str">
        <f t="shared" si="4403"/>
        <v>(Select AM/FM)</v>
      </c>
      <c r="D1576" s="30"/>
      <c r="E1576" s="8" t="str">
        <f t="shared" si="4400"/>
        <v>(Select Station Province)</v>
      </c>
      <c r="F1576" s="9" t="str">
        <f>IFERROR(VLOOKUP(E1576,Template!$AK$5:$AL$17,2,FALSE),"")</f>
        <v/>
      </c>
      <c r="G1576" s="42" t="s">
        <v>9</v>
      </c>
      <c r="H1576" s="42" t="s">
        <v>11</v>
      </c>
      <c r="I1576" s="32" t="s">
        <v>65</v>
      </c>
      <c r="J1576" s="32" t="s">
        <v>66</v>
      </c>
      <c r="K1576" s="33">
        <f t="shared" si="4382"/>
        <v>0</v>
      </c>
      <c r="L1576" s="33">
        <f t="shared" si="4383"/>
        <v>0</v>
      </c>
      <c r="M1576" s="34">
        <f t="shared" si="4381"/>
        <v>0</v>
      </c>
      <c r="N1576" s="34">
        <f t="shared" si="4401"/>
        <v>0</v>
      </c>
      <c r="O1576" s="34">
        <f t="shared" si="4384"/>
        <v>0</v>
      </c>
      <c r="P1576" s="12" t="str">
        <f t="shared" ref="P1576:Q1576" si="4404">P1575</f>
        <v>(Select Language)</v>
      </c>
      <c r="Q1576" s="12" t="str">
        <f t="shared" si="4404"/>
        <v>(Select Usage)</v>
      </c>
      <c r="R1576" s="33">
        <f t="shared" si="4385"/>
        <v>0</v>
      </c>
      <c r="S1576" s="33">
        <f t="shared" si="4386"/>
        <v>0</v>
      </c>
      <c r="T1576" s="33">
        <f t="shared" si="4387"/>
        <v>0</v>
      </c>
      <c r="U1576" s="33">
        <f t="shared" si="4388"/>
        <v>0</v>
      </c>
      <c r="V1576" s="33">
        <f t="shared" si="4389"/>
        <v>0</v>
      </c>
      <c r="W1576" s="33">
        <f t="shared" si="4390"/>
        <v>0</v>
      </c>
      <c r="X1576" s="33">
        <f t="shared" si="4391"/>
        <v>0</v>
      </c>
      <c r="Y1576" s="33">
        <f t="shared" si="4392"/>
        <v>0</v>
      </c>
      <c r="Z1576" s="33">
        <f t="shared" si="4393"/>
        <v>0</v>
      </c>
      <c r="AA1576" s="33">
        <f t="shared" si="4394"/>
        <v>0</v>
      </c>
      <c r="AB1576" s="33">
        <f t="shared" si="4395"/>
        <v>0</v>
      </c>
      <c r="AC1576" s="33">
        <f t="shared" si="4396"/>
        <v>0</v>
      </c>
      <c r="AD1576" s="26">
        <f t="shared" si="4397"/>
        <v>0</v>
      </c>
      <c r="AE1576" s="46" t="str">
        <f>IFERROR(IF(AE$3=VLOOKUP($E1576,Template!$AK$5:$AM$17,3,FALSE),$AD1576*$F1576,0),"0.00")</f>
        <v>0.00</v>
      </c>
      <c r="AF1576" s="46" t="str">
        <f>IFERROR(IF(AF$3=VLOOKUP($E1576,Template!$AK$5:$AM$17,3,FALSE),$AD1576*$F1576,0),"0.00")</f>
        <v>0.00</v>
      </c>
      <c r="AG1576" s="28">
        <f t="shared" si="4398"/>
        <v>0</v>
      </c>
      <c r="AH1576" s="13" t="s">
        <v>40</v>
      </c>
      <c r="AI1576" s="13" t="s">
        <v>41</v>
      </c>
      <c r="AK1576" s="14" t="s">
        <v>22</v>
      </c>
      <c r="AL1576" s="15">
        <v>0.15</v>
      </c>
      <c r="AM1576" s="16" t="s">
        <v>2</v>
      </c>
    </row>
    <row r="1577" spans="1:39" s="3" customFormat="1" ht="13.8" x14ac:dyDescent="0.25">
      <c r="A1577" s="7" t="str">
        <f t="shared" ref="A1577:C1577" si="4405">A1576</f>
        <v>(Enter Broadcasting Company Name)</v>
      </c>
      <c r="B1577" s="7" t="str">
        <f t="shared" si="4405"/>
        <v>(Enter Call Letters)</v>
      </c>
      <c r="C1577" s="8" t="str">
        <f t="shared" si="4405"/>
        <v>(Select AM/FM)</v>
      </c>
      <c r="D1577" s="30"/>
      <c r="E1577" s="8" t="str">
        <f t="shared" si="4400"/>
        <v>(Select Station Province)</v>
      </c>
      <c r="F1577" s="9" t="str">
        <f>IFERROR(VLOOKUP(E1577,Template!$AK$5:$AL$17,2,FALSE),"")</f>
        <v/>
      </c>
      <c r="G1577" s="42" t="s">
        <v>10</v>
      </c>
      <c r="H1577" s="42" t="s">
        <v>12</v>
      </c>
      <c r="I1577" s="32" t="s">
        <v>65</v>
      </c>
      <c r="J1577" s="32" t="s">
        <v>66</v>
      </c>
      <c r="K1577" s="33">
        <f t="shared" si="4382"/>
        <v>0</v>
      </c>
      <c r="L1577" s="33">
        <f t="shared" si="4383"/>
        <v>0</v>
      </c>
      <c r="M1577" s="34">
        <f t="shared" si="4381"/>
        <v>0</v>
      </c>
      <c r="N1577" s="34">
        <f t="shared" si="4401"/>
        <v>0</v>
      </c>
      <c r="O1577" s="34">
        <f t="shared" si="4384"/>
        <v>0</v>
      </c>
      <c r="P1577" s="12" t="str">
        <f t="shared" ref="P1577:Q1577" si="4406">P1576</f>
        <v>(Select Language)</v>
      </c>
      <c r="Q1577" s="12" t="str">
        <f t="shared" si="4406"/>
        <v>(Select Usage)</v>
      </c>
      <c r="R1577" s="33">
        <f t="shared" si="4385"/>
        <v>0</v>
      </c>
      <c r="S1577" s="33">
        <f t="shared" si="4386"/>
        <v>0</v>
      </c>
      <c r="T1577" s="33">
        <f t="shared" si="4387"/>
        <v>0</v>
      </c>
      <c r="U1577" s="33">
        <f t="shared" si="4388"/>
        <v>0</v>
      </c>
      <c r="V1577" s="33">
        <f t="shared" si="4389"/>
        <v>0</v>
      </c>
      <c r="W1577" s="33">
        <f t="shared" si="4390"/>
        <v>0</v>
      </c>
      <c r="X1577" s="33">
        <f t="shared" si="4391"/>
        <v>0</v>
      </c>
      <c r="Y1577" s="33">
        <f t="shared" si="4392"/>
        <v>0</v>
      </c>
      <c r="Z1577" s="33">
        <f t="shared" si="4393"/>
        <v>0</v>
      </c>
      <c r="AA1577" s="33">
        <f t="shared" si="4394"/>
        <v>0</v>
      </c>
      <c r="AB1577" s="33">
        <f t="shared" si="4395"/>
        <v>0</v>
      </c>
      <c r="AC1577" s="33">
        <f t="shared" si="4396"/>
        <v>0</v>
      </c>
      <c r="AD1577" s="26">
        <f t="shared" si="4397"/>
        <v>0</v>
      </c>
      <c r="AE1577" s="46" t="str">
        <f>IFERROR(IF(AE$3=VLOOKUP($E1577,Template!$AK$5:$AM$17,3,FALSE),$AD1577*$F1577,0),"0.00")</f>
        <v>0.00</v>
      </c>
      <c r="AF1577" s="46" t="str">
        <f>IFERROR(IF(AF$3=VLOOKUP($E1577,Template!$AK$5:$AM$17,3,FALSE),$AD1577*$F1577,0),"0.00")</f>
        <v>0.00</v>
      </c>
      <c r="AG1577" s="28">
        <f t="shared" si="4398"/>
        <v>0</v>
      </c>
      <c r="AH1577" s="13" t="s">
        <v>40</v>
      </c>
      <c r="AI1577" s="13" t="s">
        <v>41</v>
      </c>
      <c r="AK1577" s="14" t="s">
        <v>26</v>
      </c>
      <c r="AL1577" s="15">
        <v>0.15</v>
      </c>
      <c r="AM1577" s="16" t="s">
        <v>2</v>
      </c>
    </row>
    <row r="1578" spans="1:39" s="3" customFormat="1" ht="13.8" x14ac:dyDescent="0.25">
      <c r="A1578" s="7" t="str">
        <f t="shared" ref="A1578:C1578" si="4407">A1577</f>
        <v>(Enter Broadcasting Company Name)</v>
      </c>
      <c r="B1578" s="7" t="str">
        <f t="shared" si="4407"/>
        <v>(Enter Call Letters)</v>
      </c>
      <c r="C1578" s="8" t="str">
        <f t="shared" si="4407"/>
        <v>(Select AM/FM)</v>
      </c>
      <c r="D1578" s="30"/>
      <c r="E1578" s="8" t="str">
        <f t="shared" si="4400"/>
        <v>(Select Station Province)</v>
      </c>
      <c r="F1578" s="9" t="str">
        <f>IFERROR(VLOOKUP(E1578,Template!$AK$5:$AL$17,2,FALSE),"")</f>
        <v/>
      </c>
      <c r="G1578" s="42" t="s">
        <v>11</v>
      </c>
      <c r="H1578" s="42" t="s">
        <v>13</v>
      </c>
      <c r="I1578" s="32" t="s">
        <v>65</v>
      </c>
      <c r="J1578" s="32" t="s">
        <v>66</v>
      </c>
      <c r="K1578" s="33">
        <f t="shared" si="4382"/>
        <v>0</v>
      </c>
      <c r="L1578" s="33">
        <f t="shared" si="4383"/>
        <v>0</v>
      </c>
      <c r="M1578" s="34">
        <f t="shared" si="4381"/>
        <v>0</v>
      </c>
      <c r="N1578" s="34">
        <f t="shared" si="4401"/>
        <v>0</v>
      </c>
      <c r="O1578" s="34">
        <f t="shared" si="4384"/>
        <v>0</v>
      </c>
      <c r="P1578" s="12" t="str">
        <f t="shared" ref="P1578:Q1578" si="4408">P1577</f>
        <v>(Select Language)</v>
      </c>
      <c r="Q1578" s="12" t="str">
        <f t="shared" si="4408"/>
        <v>(Select Usage)</v>
      </c>
      <c r="R1578" s="33">
        <f t="shared" si="4385"/>
        <v>0</v>
      </c>
      <c r="S1578" s="33">
        <f t="shared" si="4386"/>
        <v>0</v>
      </c>
      <c r="T1578" s="33">
        <f t="shared" si="4387"/>
        <v>0</v>
      </c>
      <c r="U1578" s="33">
        <f t="shared" si="4388"/>
        <v>0</v>
      </c>
      <c r="V1578" s="33">
        <f t="shared" si="4389"/>
        <v>0</v>
      </c>
      <c r="W1578" s="33">
        <f t="shared" si="4390"/>
        <v>0</v>
      </c>
      <c r="X1578" s="33">
        <f t="shared" si="4391"/>
        <v>0</v>
      </c>
      <c r="Y1578" s="33">
        <f t="shared" si="4392"/>
        <v>0</v>
      </c>
      <c r="Z1578" s="33">
        <f t="shared" si="4393"/>
        <v>0</v>
      </c>
      <c r="AA1578" s="33">
        <f t="shared" si="4394"/>
        <v>0</v>
      </c>
      <c r="AB1578" s="33">
        <f t="shared" si="4395"/>
        <v>0</v>
      </c>
      <c r="AC1578" s="33">
        <f t="shared" si="4396"/>
        <v>0</v>
      </c>
      <c r="AD1578" s="26">
        <f t="shared" si="4397"/>
        <v>0</v>
      </c>
      <c r="AE1578" s="46" t="str">
        <f>IFERROR(IF(AE$3=VLOOKUP($E1578,Template!$AK$5:$AM$17,3,FALSE),$AD1578*$F1578,0),"0.00")</f>
        <v>0.00</v>
      </c>
      <c r="AF1578" s="46" t="str">
        <f>IFERROR(IF(AF$3=VLOOKUP($E1578,Template!$AK$5:$AM$17,3,FALSE),$AD1578*$F1578,0),"0.00")</f>
        <v>0.00</v>
      </c>
      <c r="AG1578" s="28">
        <f t="shared" si="4398"/>
        <v>0</v>
      </c>
      <c r="AH1578" s="13" t="s">
        <v>40</v>
      </c>
      <c r="AI1578" s="13" t="s">
        <v>41</v>
      </c>
      <c r="AK1578" s="14" t="s">
        <v>27</v>
      </c>
      <c r="AL1578" s="15">
        <v>0.15</v>
      </c>
      <c r="AM1578" s="16" t="s">
        <v>2</v>
      </c>
    </row>
    <row r="1579" spans="1:39" s="3" customFormat="1" ht="13.8" x14ac:dyDescent="0.25">
      <c r="A1579" s="7" t="str">
        <f t="shared" ref="A1579:C1579" si="4409">A1578</f>
        <v>(Enter Broadcasting Company Name)</v>
      </c>
      <c r="B1579" s="7" t="str">
        <f t="shared" si="4409"/>
        <v>(Enter Call Letters)</v>
      </c>
      <c r="C1579" s="8" t="str">
        <f t="shared" si="4409"/>
        <v>(Select AM/FM)</v>
      </c>
      <c r="D1579" s="30"/>
      <c r="E1579" s="8" t="str">
        <f t="shared" si="4400"/>
        <v>(Select Station Province)</v>
      </c>
      <c r="F1579" s="9" t="str">
        <f>IFERROR(VLOOKUP(E1579,Template!$AK$5:$AL$17,2,FALSE),"")</f>
        <v/>
      </c>
      <c r="G1579" s="42" t="s">
        <v>12</v>
      </c>
      <c r="H1579" s="42" t="s">
        <v>15</v>
      </c>
      <c r="I1579" s="32" t="s">
        <v>65</v>
      </c>
      <c r="J1579" s="32" t="s">
        <v>66</v>
      </c>
      <c r="K1579" s="33">
        <f t="shared" si="4382"/>
        <v>0</v>
      </c>
      <c r="L1579" s="33">
        <f t="shared" si="4383"/>
        <v>0</v>
      </c>
      <c r="M1579" s="34">
        <f t="shared" si="4381"/>
        <v>0</v>
      </c>
      <c r="N1579" s="34">
        <f t="shared" si="4401"/>
        <v>0</v>
      </c>
      <c r="O1579" s="34">
        <f t="shared" si="4384"/>
        <v>0</v>
      </c>
      <c r="P1579" s="12" t="str">
        <f t="shared" ref="P1579:Q1579" si="4410">P1578</f>
        <v>(Select Language)</v>
      </c>
      <c r="Q1579" s="12" t="str">
        <f t="shared" si="4410"/>
        <v>(Select Usage)</v>
      </c>
      <c r="R1579" s="33">
        <f t="shared" si="4385"/>
        <v>0</v>
      </c>
      <c r="S1579" s="33">
        <f t="shared" si="4386"/>
        <v>0</v>
      </c>
      <c r="T1579" s="33">
        <f t="shared" si="4387"/>
        <v>0</v>
      </c>
      <c r="U1579" s="33">
        <f t="shared" si="4388"/>
        <v>0</v>
      </c>
      <c r="V1579" s="33">
        <f t="shared" si="4389"/>
        <v>0</v>
      </c>
      <c r="W1579" s="33">
        <f t="shared" si="4390"/>
        <v>0</v>
      </c>
      <c r="X1579" s="33">
        <f t="shared" si="4391"/>
        <v>0</v>
      </c>
      <c r="Y1579" s="33">
        <f t="shared" si="4392"/>
        <v>0</v>
      </c>
      <c r="Z1579" s="33">
        <f t="shared" si="4393"/>
        <v>0</v>
      </c>
      <c r="AA1579" s="33">
        <f t="shared" si="4394"/>
        <v>0</v>
      </c>
      <c r="AB1579" s="33">
        <f t="shared" si="4395"/>
        <v>0</v>
      </c>
      <c r="AC1579" s="33">
        <f t="shared" si="4396"/>
        <v>0</v>
      </c>
      <c r="AD1579" s="26">
        <f>SUM(R1579:AC1579)</f>
        <v>0</v>
      </c>
      <c r="AE1579" s="46" t="str">
        <f>IFERROR(IF(AE$3=VLOOKUP($E1579,Template!$AK$5:$AM$17,3,FALSE),$AD1579*$F1579,0),"0.00")</f>
        <v>0.00</v>
      </c>
      <c r="AF1579" s="46" t="str">
        <f>IFERROR(IF(AF$3=VLOOKUP($E1579,Template!$AK$5:$AM$17,3,FALSE),$AD1579*$F1579,0),"0.00")</f>
        <v>0.00</v>
      </c>
      <c r="AG1579" s="28">
        <f t="shared" si="4398"/>
        <v>0</v>
      </c>
      <c r="AH1579" s="13" t="s">
        <v>40</v>
      </c>
      <c r="AI1579" s="13" t="s">
        <v>41</v>
      </c>
      <c r="AK1579" s="14" t="s">
        <v>28</v>
      </c>
      <c r="AL1579" s="15">
        <v>0.05</v>
      </c>
      <c r="AM1579" s="16" t="s">
        <v>3</v>
      </c>
    </row>
    <row r="1580" spans="1:39" s="3" customFormat="1" ht="13.8" x14ac:dyDescent="0.25">
      <c r="A1580" s="7" t="str">
        <f t="shared" ref="A1580:C1580" si="4411">A1579</f>
        <v>(Enter Broadcasting Company Name)</v>
      </c>
      <c r="B1580" s="7" t="str">
        <f t="shared" si="4411"/>
        <v>(Enter Call Letters)</v>
      </c>
      <c r="C1580" s="8" t="str">
        <f t="shared" si="4411"/>
        <v>(Select AM/FM)</v>
      </c>
      <c r="D1580" s="30"/>
      <c r="E1580" s="8" t="str">
        <f t="shared" si="4400"/>
        <v>(Select Station Province)</v>
      </c>
      <c r="F1580" s="9" t="str">
        <f>IFERROR(VLOOKUP(E1580,Template!$AK$5:$AL$17,2,FALSE),"")</f>
        <v/>
      </c>
      <c r="G1580" s="42" t="s">
        <v>13</v>
      </c>
      <c r="H1580" s="42" t="s">
        <v>16</v>
      </c>
      <c r="I1580" s="32" t="s">
        <v>65</v>
      </c>
      <c r="J1580" s="32" t="s">
        <v>66</v>
      </c>
      <c r="K1580" s="33">
        <f t="shared" si="4382"/>
        <v>0</v>
      </c>
      <c r="L1580" s="33">
        <f t="shared" si="4383"/>
        <v>0</v>
      </c>
      <c r="M1580" s="34">
        <f t="shared" si="4381"/>
        <v>0</v>
      </c>
      <c r="N1580" s="34">
        <f t="shared" si="4401"/>
        <v>0</v>
      </c>
      <c r="O1580" s="34">
        <f t="shared" si="4384"/>
        <v>0</v>
      </c>
      <c r="P1580" s="12" t="str">
        <f t="shared" ref="P1580:Q1580" si="4412">P1579</f>
        <v>(Select Language)</v>
      </c>
      <c r="Q1580" s="12" t="str">
        <f t="shared" si="4412"/>
        <v>(Select Usage)</v>
      </c>
      <c r="R1580" s="33">
        <f t="shared" si="4385"/>
        <v>0</v>
      </c>
      <c r="S1580" s="33">
        <f t="shared" si="4386"/>
        <v>0</v>
      </c>
      <c r="T1580" s="33">
        <f t="shared" si="4387"/>
        <v>0</v>
      </c>
      <c r="U1580" s="33">
        <f t="shared" si="4388"/>
        <v>0</v>
      </c>
      <c r="V1580" s="33">
        <f t="shared" si="4389"/>
        <v>0</v>
      </c>
      <c r="W1580" s="33">
        <f t="shared" si="4390"/>
        <v>0</v>
      </c>
      <c r="X1580" s="33">
        <f t="shared" si="4391"/>
        <v>0</v>
      </c>
      <c r="Y1580" s="33">
        <f t="shared" si="4392"/>
        <v>0</v>
      </c>
      <c r="Z1580" s="33">
        <f t="shared" si="4393"/>
        <v>0</v>
      </c>
      <c r="AA1580" s="33">
        <f t="shared" si="4394"/>
        <v>0</v>
      </c>
      <c r="AB1580" s="33">
        <f t="shared" si="4395"/>
        <v>0</v>
      </c>
      <c r="AC1580" s="33">
        <f t="shared" si="4396"/>
        <v>0</v>
      </c>
      <c r="AD1580" s="26">
        <f t="shared" ref="AD1580:AD1582" si="4413">SUM(R1580:AC1580)</f>
        <v>0</v>
      </c>
      <c r="AE1580" s="46" t="str">
        <f>IFERROR(IF(AE$3=VLOOKUP($E1580,Template!$AK$5:$AM$17,3,FALSE),$AD1580*$F1580,0),"0.00")</f>
        <v>0.00</v>
      </c>
      <c r="AF1580" s="46" t="str">
        <f>IFERROR(IF(AF$3=VLOOKUP($E1580,Template!$AK$5:$AM$17,3,FALSE),$AD1580*$F1580,0),"0.00")</f>
        <v>0.00</v>
      </c>
      <c r="AG1580" s="28">
        <f t="shared" si="4398"/>
        <v>0</v>
      </c>
      <c r="AH1580" s="13" t="s">
        <v>40</v>
      </c>
      <c r="AI1580" s="13" t="s">
        <v>41</v>
      </c>
      <c r="AK1580" s="14" t="s">
        <v>70</v>
      </c>
      <c r="AL1580" s="15">
        <v>0.05</v>
      </c>
      <c r="AM1580" s="16" t="s">
        <v>3</v>
      </c>
    </row>
    <row r="1581" spans="1:39" s="3" customFormat="1" ht="13.8" x14ac:dyDescent="0.25">
      <c r="A1581" s="7" t="str">
        <f t="shared" ref="A1581:C1581" si="4414">A1580</f>
        <v>(Enter Broadcasting Company Name)</v>
      </c>
      <c r="B1581" s="7" t="str">
        <f t="shared" si="4414"/>
        <v>(Enter Call Letters)</v>
      </c>
      <c r="C1581" s="8" t="str">
        <f t="shared" si="4414"/>
        <v>(Select AM/FM)</v>
      </c>
      <c r="D1581" s="30"/>
      <c r="E1581" s="8" t="str">
        <f t="shared" si="4400"/>
        <v>(Select Station Province)</v>
      </c>
      <c r="F1581" s="9" t="str">
        <f>IFERROR(VLOOKUP(E1581,Template!$AK$5:$AL$17,2,FALSE),"")</f>
        <v/>
      </c>
      <c r="G1581" s="42" t="s">
        <v>15</v>
      </c>
      <c r="H1581" s="42" t="s">
        <v>17</v>
      </c>
      <c r="I1581" s="32" t="s">
        <v>65</v>
      </c>
      <c r="J1581" s="32" t="s">
        <v>66</v>
      </c>
      <c r="K1581" s="33">
        <f t="shared" si="4382"/>
        <v>0</v>
      </c>
      <c r="L1581" s="33">
        <f t="shared" si="4383"/>
        <v>0</v>
      </c>
      <c r="M1581" s="34">
        <f t="shared" si="4381"/>
        <v>0</v>
      </c>
      <c r="N1581" s="34">
        <f t="shared" si="4401"/>
        <v>0</v>
      </c>
      <c r="O1581" s="34">
        <f t="shared" si="4384"/>
        <v>0</v>
      </c>
      <c r="P1581" s="12" t="str">
        <f t="shared" ref="P1581:Q1581" si="4415">P1580</f>
        <v>(Select Language)</v>
      </c>
      <c r="Q1581" s="12" t="str">
        <f t="shared" si="4415"/>
        <v>(Select Usage)</v>
      </c>
      <c r="R1581" s="33">
        <f t="shared" si="4385"/>
        <v>0</v>
      </c>
      <c r="S1581" s="33">
        <f t="shared" si="4386"/>
        <v>0</v>
      </c>
      <c r="T1581" s="33">
        <f t="shared" si="4387"/>
        <v>0</v>
      </c>
      <c r="U1581" s="33">
        <f t="shared" si="4388"/>
        <v>0</v>
      </c>
      <c r="V1581" s="33">
        <f t="shared" si="4389"/>
        <v>0</v>
      </c>
      <c r="W1581" s="33">
        <f t="shared" si="4390"/>
        <v>0</v>
      </c>
      <c r="X1581" s="33">
        <f t="shared" si="4391"/>
        <v>0</v>
      </c>
      <c r="Y1581" s="33">
        <f t="shared" si="4392"/>
        <v>0</v>
      </c>
      <c r="Z1581" s="33">
        <f t="shared" si="4393"/>
        <v>0</v>
      </c>
      <c r="AA1581" s="33">
        <f t="shared" si="4394"/>
        <v>0</v>
      </c>
      <c r="AB1581" s="33">
        <f t="shared" si="4395"/>
        <v>0</v>
      </c>
      <c r="AC1581" s="33">
        <f t="shared" si="4396"/>
        <v>0</v>
      </c>
      <c r="AD1581" s="26">
        <f t="shared" si="4413"/>
        <v>0</v>
      </c>
      <c r="AE1581" s="46" t="str">
        <f>IFERROR(IF(AE$3=VLOOKUP($E1581,Template!$AK$5:$AM$17,3,FALSE),$AD1581*$F1581,0),"0.00")</f>
        <v>0.00</v>
      </c>
      <c r="AF1581" s="46" t="str">
        <f>IFERROR(IF(AF$3=VLOOKUP($E1581,Template!$AK$5:$AM$17,3,FALSE),$AD1581*$F1581,0),"0.00")</f>
        <v>0.00</v>
      </c>
      <c r="AG1581" s="28">
        <f t="shared" si="4398"/>
        <v>0</v>
      </c>
      <c r="AH1581" s="13" t="s">
        <v>40</v>
      </c>
      <c r="AI1581" s="13" t="s">
        <v>41</v>
      </c>
      <c r="AK1581" s="14" t="s">
        <v>20</v>
      </c>
      <c r="AL1581" s="15">
        <v>0.13</v>
      </c>
      <c r="AM1581" s="16" t="s">
        <v>2</v>
      </c>
    </row>
    <row r="1582" spans="1:39" s="3" customFormat="1" ht="13.8" x14ac:dyDescent="0.25">
      <c r="A1582" s="7" t="str">
        <f t="shared" ref="A1582:C1582" si="4416">A1581</f>
        <v>(Enter Broadcasting Company Name)</v>
      </c>
      <c r="B1582" s="7" t="str">
        <f t="shared" si="4416"/>
        <v>(Enter Call Letters)</v>
      </c>
      <c r="C1582" s="8" t="str">
        <f t="shared" si="4416"/>
        <v>(Select AM/FM)</v>
      </c>
      <c r="D1582" s="30"/>
      <c r="E1582" s="8" t="str">
        <f t="shared" si="4400"/>
        <v>(Select Station Province)</v>
      </c>
      <c r="F1582" s="9" t="str">
        <f>IFERROR(VLOOKUP(E1582,Template!$AK$5:$AL$17,2,FALSE),"")</f>
        <v/>
      </c>
      <c r="G1582" s="42" t="s">
        <v>16</v>
      </c>
      <c r="H1582" s="42" t="s">
        <v>18</v>
      </c>
      <c r="I1582" s="32" t="s">
        <v>65</v>
      </c>
      <c r="J1582" s="32" t="s">
        <v>66</v>
      </c>
      <c r="K1582" s="33">
        <f t="shared" si="4382"/>
        <v>0</v>
      </c>
      <c r="L1582" s="33">
        <f t="shared" si="4383"/>
        <v>0</v>
      </c>
      <c r="M1582" s="34">
        <f t="shared" si="4381"/>
        <v>0</v>
      </c>
      <c r="N1582" s="34">
        <f t="shared" si="4401"/>
        <v>0</v>
      </c>
      <c r="O1582" s="34">
        <f t="shared" si="4384"/>
        <v>0</v>
      </c>
      <c r="P1582" s="12" t="str">
        <f t="shared" ref="P1582:Q1582" si="4417">P1581</f>
        <v>(Select Language)</v>
      </c>
      <c r="Q1582" s="12" t="str">
        <f t="shared" si="4417"/>
        <v>(Select Usage)</v>
      </c>
      <c r="R1582" s="33">
        <f t="shared" si="4385"/>
        <v>0</v>
      </c>
      <c r="S1582" s="33">
        <f t="shared" si="4386"/>
        <v>0</v>
      </c>
      <c r="T1582" s="33">
        <f t="shared" si="4387"/>
        <v>0</v>
      </c>
      <c r="U1582" s="33">
        <f t="shared" si="4388"/>
        <v>0</v>
      </c>
      <c r="V1582" s="33">
        <f t="shared" si="4389"/>
        <v>0</v>
      </c>
      <c r="W1582" s="33">
        <f t="shared" si="4390"/>
        <v>0</v>
      </c>
      <c r="X1582" s="33">
        <f t="shared" si="4391"/>
        <v>0</v>
      </c>
      <c r="Y1582" s="33">
        <f t="shared" si="4392"/>
        <v>0</v>
      </c>
      <c r="Z1582" s="33">
        <f t="shared" si="4393"/>
        <v>0</v>
      </c>
      <c r="AA1582" s="33">
        <f t="shared" si="4394"/>
        <v>0</v>
      </c>
      <c r="AB1582" s="33">
        <f t="shared" si="4395"/>
        <v>0</v>
      </c>
      <c r="AC1582" s="33">
        <f t="shared" si="4396"/>
        <v>0</v>
      </c>
      <c r="AD1582" s="26">
        <f t="shared" si="4413"/>
        <v>0</v>
      </c>
      <c r="AE1582" s="46" t="str">
        <f>IFERROR(IF(AE$3=VLOOKUP($E1582,Template!$AK$5:$AM$17,3,FALSE),$AD1582*$F1582,0),"0.00")</f>
        <v>0.00</v>
      </c>
      <c r="AF1582" s="46" t="str">
        <f>IFERROR(IF(AF$3=VLOOKUP($E1582,Template!$AK$5:$AM$17,3,FALSE),$AD1582*$F1582,0),"0.00")</f>
        <v>0.00</v>
      </c>
      <c r="AG1582" s="28">
        <f t="shared" si="4398"/>
        <v>0</v>
      </c>
      <c r="AH1582" s="13" t="s">
        <v>40</v>
      </c>
      <c r="AI1582" s="13" t="s">
        <v>41</v>
      </c>
      <c r="AK1582" s="14" t="s">
        <v>69</v>
      </c>
      <c r="AL1582" s="15">
        <v>0.15</v>
      </c>
      <c r="AM1582" s="16" t="s">
        <v>2</v>
      </c>
    </row>
    <row r="1583" spans="1:39" s="3" customFormat="1" ht="13.8" x14ac:dyDescent="0.25">
      <c r="A1583" s="7" t="str">
        <f t="shared" ref="A1583:C1583" si="4418">A1582</f>
        <v>(Enter Broadcasting Company Name)</v>
      </c>
      <c r="B1583" s="7" t="str">
        <f t="shared" si="4418"/>
        <v>(Enter Call Letters)</v>
      </c>
      <c r="C1583" s="8" t="str">
        <f t="shared" si="4418"/>
        <v>(Select AM/FM)</v>
      </c>
      <c r="D1583" s="30"/>
      <c r="E1583" s="8" t="str">
        <f t="shared" si="4400"/>
        <v>(Select Station Province)</v>
      </c>
      <c r="F1583" s="9" t="str">
        <f>IFERROR(VLOOKUP(E1583,Template!$AK$5:$AL$17,2,FALSE),"")</f>
        <v/>
      </c>
      <c r="G1583" s="42" t="s">
        <v>17</v>
      </c>
      <c r="H1583" s="42" t="s">
        <v>7</v>
      </c>
      <c r="I1583" s="32" t="s">
        <v>65</v>
      </c>
      <c r="J1583" s="32" t="s">
        <v>66</v>
      </c>
      <c r="K1583" s="33">
        <f t="shared" si="4382"/>
        <v>0</v>
      </c>
      <c r="L1583" s="33">
        <f t="shared" si="4383"/>
        <v>0</v>
      </c>
      <c r="M1583" s="34">
        <f t="shared" si="4381"/>
        <v>0</v>
      </c>
      <c r="N1583" s="34">
        <f t="shared" si="4401"/>
        <v>0</v>
      </c>
      <c r="O1583" s="34">
        <f t="shared" si="4384"/>
        <v>0</v>
      </c>
      <c r="P1583" s="12" t="str">
        <f t="shared" ref="P1583:Q1583" si="4419">P1582</f>
        <v>(Select Language)</v>
      </c>
      <c r="Q1583" s="12" t="str">
        <f t="shared" si="4419"/>
        <v>(Select Usage)</v>
      </c>
      <c r="R1583" s="33">
        <f t="shared" si="4385"/>
        <v>0</v>
      </c>
      <c r="S1583" s="33">
        <f t="shared" si="4386"/>
        <v>0</v>
      </c>
      <c r="T1583" s="33">
        <f t="shared" si="4387"/>
        <v>0</v>
      </c>
      <c r="U1583" s="33">
        <f t="shared" si="4388"/>
        <v>0</v>
      </c>
      <c r="V1583" s="33">
        <f t="shared" si="4389"/>
        <v>0</v>
      </c>
      <c r="W1583" s="33">
        <f t="shared" si="4390"/>
        <v>0</v>
      </c>
      <c r="X1583" s="33">
        <f t="shared" si="4391"/>
        <v>0</v>
      </c>
      <c r="Y1583" s="33">
        <f t="shared" si="4392"/>
        <v>0</v>
      </c>
      <c r="Z1583" s="33">
        <f t="shared" si="4393"/>
        <v>0</v>
      </c>
      <c r="AA1583" s="33">
        <f t="shared" si="4394"/>
        <v>0</v>
      </c>
      <c r="AB1583" s="33">
        <f t="shared" si="4395"/>
        <v>0</v>
      </c>
      <c r="AC1583" s="33">
        <f t="shared" si="4396"/>
        <v>0</v>
      </c>
      <c r="AD1583" s="26">
        <f>SUM(R1583:AC1583)</f>
        <v>0</v>
      </c>
      <c r="AE1583" s="46" t="str">
        <f>IFERROR(IF(AE$3=VLOOKUP($E1583,Template!$AK$5:$AM$17,3,FALSE),$AD1583*$F1583,0),"0.00")</f>
        <v>0.00</v>
      </c>
      <c r="AF1583" s="46" t="str">
        <f>IFERROR(IF(AF$3=VLOOKUP($E1583,Template!$AK$5:$AM$17,3,FALSE),$AD1583*$F1583,0),"0.00")</f>
        <v>0.00</v>
      </c>
      <c r="AG1583" s="28">
        <f t="shared" si="4398"/>
        <v>0</v>
      </c>
      <c r="AH1583" s="13" t="s">
        <v>40</v>
      </c>
      <c r="AI1583" s="13" t="s">
        <v>41</v>
      </c>
      <c r="AK1583" s="14" t="s">
        <v>29</v>
      </c>
      <c r="AL1583" s="15">
        <v>0.05</v>
      </c>
      <c r="AM1583" s="16" t="s">
        <v>3</v>
      </c>
    </row>
    <row r="1584" spans="1:39" s="3" customFormat="1" ht="13.8" x14ac:dyDescent="0.25">
      <c r="A1584" s="7" t="str">
        <f t="shared" ref="A1584:C1584" si="4420">A1583</f>
        <v>(Enter Broadcasting Company Name)</v>
      </c>
      <c r="B1584" s="7" t="str">
        <f t="shared" si="4420"/>
        <v>(Enter Call Letters)</v>
      </c>
      <c r="C1584" s="8" t="str">
        <f t="shared" si="4420"/>
        <v>(Select AM/FM)</v>
      </c>
      <c r="D1584" s="30"/>
      <c r="E1584" s="8" t="str">
        <f t="shared" si="4400"/>
        <v>(Select Station Province)</v>
      </c>
      <c r="F1584" s="9" t="str">
        <f>IFERROR(VLOOKUP(E1584,Template!$AK$5:$AL$17,2,FALSE),"")</f>
        <v/>
      </c>
      <c r="G1584" s="42" t="s">
        <v>18</v>
      </c>
      <c r="H1584" s="43" t="s">
        <v>8</v>
      </c>
      <c r="I1584" s="32" t="s">
        <v>65</v>
      </c>
      <c r="J1584" s="32" t="s">
        <v>66</v>
      </c>
      <c r="K1584" s="33">
        <f t="shared" si="4382"/>
        <v>0</v>
      </c>
      <c r="L1584" s="33">
        <f t="shared" si="4383"/>
        <v>0</v>
      </c>
      <c r="M1584" s="34">
        <f t="shared" si="4381"/>
        <v>0</v>
      </c>
      <c r="N1584" s="34">
        <f t="shared" si="4401"/>
        <v>0</v>
      </c>
      <c r="O1584" s="34">
        <f t="shared" si="4384"/>
        <v>0</v>
      </c>
      <c r="P1584" s="12" t="str">
        <f t="shared" ref="P1584:Q1584" si="4421">P1583</f>
        <v>(Select Language)</v>
      </c>
      <c r="Q1584" s="12" t="str">
        <f t="shared" si="4421"/>
        <v>(Select Usage)</v>
      </c>
      <c r="R1584" s="33">
        <f t="shared" si="4385"/>
        <v>0</v>
      </c>
      <c r="S1584" s="33">
        <f t="shared" si="4386"/>
        <v>0</v>
      </c>
      <c r="T1584" s="33">
        <f t="shared" si="4387"/>
        <v>0</v>
      </c>
      <c r="U1584" s="33">
        <f t="shared" si="4388"/>
        <v>0</v>
      </c>
      <c r="V1584" s="33">
        <f t="shared" si="4389"/>
        <v>0</v>
      </c>
      <c r="W1584" s="33">
        <f t="shared" si="4390"/>
        <v>0</v>
      </c>
      <c r="X1584" s="33">
        <f t="shared" si="4391"/>
        <v>0</v>
      </c>
      <c r="Y1584" s="33">
        <f t="shared" si="4392"/>
        <v>0</v>
      </c>
      <c r="Z1584" s="33">
        <f t="shared" si="4393"/>
        <v>0</v>
      </c>
      <c r="AA1584" s="33">
        <f t="shared" si="4394"/>
        <v>0</v>
      </c>
      <c r="AB1584" s="33">
        <f t="shared" si="4395"/>
        <v>0</v>
      </c>
      <c r="AC1584" s="33">
        <f t="shared" si="4396"/>
        <v>0</v>
      </c>
      <c r="AD1584" s="26">
        <f t="shared" ref="AD1584" si="4422">SUM(R1584:AC1584)</f>
        <v>0</v>
      </c>
      <c r="AE1584" s="46" t="str">
        <f>IFERROR(IF(AE$3=VLOOKUP($E1584,Template!$AK$5:$AM$17,3,FALSE),$AD1584*$F1584,0),"0.00")</f>
        <v>0.00</v>
      </c>
      <c r="AF1584" s="46" t="str">
        <f>IFERROR(IF(AF$3=VLOOKUP($E1584,Template!$AK$5:$AM$17,3,FALSE),$AD1584*$F1584,0),"0.00")</f>
        <v>0.00</v>
      </c>
      <c r="AG1584" s="28">
        <f t="shared" si="4398"/>
        <v>0</v>
      </c>
      <c r="AH1584" s="13" t="s">
        <v>40</v>
      </c>
      <c r="AI1584" s="13" t="s">
        <v>41</v>
      </c>
      <c r="AK1584" s="14" t="s">
        <v>21</v>
      </c>
      <c r="AL1584" s="15">
        <v>0.05</v>
      </c>
      <c r="AM1584" s="16" t="s">
        <v>3</v>
      </c>
    </row>
    <row r="1585" spans="1:39" ht="13.8" x14ac:dyDescent="0.25">
      <c r="A1585" s="19" t="s">
        <v>4</v>
      </c>
      <c r="B1585" s="19"/>
      <c r="C1585" s="20"/>
      <c r="D1585" s="20"/>
      <c r="E1585" s="20"/>
      <c r="F1585" s="20"/>
      <c r="G1585" s="44"/>
      <c r="H1585" s="44"/>
      <c r="I1585" s="21">
        <f t="shared" ref="I1585:K1585" si="4423">SUM(I1573:I1584)</f>
        <v>0</v>
      </c>
      <c r="J1585" s="21">
        <f t="shared" si="4423"/>
        <v>0</v>
      </c>
      <c r="K1585" s="21">
        <f t="shared" si="4423"/>
        <v>0</v>
      </c>
      <c r="L1585" s="21">
        <f>L1584</f>
        <v>0</v>
      </c>
      <c r="M1585" s="21">
        <f>SUM(M1573:M1584)</f>
        <v>0</v>
      </c>
      <c r="N1585" s="21">
        <f t="shared" ref="N1585:O1585" si="4424">SUM(N1573:N1584)</f>
        <v>0</v>
      </c>
      <c r="O1585" s="21">
        <f t="shared" si="4424"/>
        <v>0</v>
      </c>
      <c r="P1585" s="21"/>
      <c r="Q1585" s="22"/>
      <c r="R1585" s="21">
        <f t="shared" ref="R1585:AI1585" si="4425">SUM(R1573:R1584)</f>
        <v>0</v>
      </c>
      <c r="S1585" s="21">
        <f t="shared" si="4425"/>
        <v>0</v>
      </c>
      <c r="T1585" s="21">
        <f t="shared" si="4425"/>
        <v>0</v>
      </c>
      <c r="U1585" s="21">
        <f t="shared" si="4425"/>
        <v>0</v>
      </c>
      <c r="V1585" s="21">
        <f t="shared" si="4425"/>
        <v>0</v>
      </c>
      <c r="W1585" s="21">
        <f t="shared" si="4425"/>
        <v>0</v>
      </c>
      <c r="X1585" s="21">
        <f t="shared" si="4425"/>
        <v>0</v>
      </c>
      <c r="Y1585" s="21">
        <f t="shared" si="4425"/>
        <v>0</v>
      </c>
      <c r="Z1585" s="21">
        <f t="shared" si="4425"/>
        <v>0</v>
      </c>
      <c r="AA1585" s="21">
        <f t="shared" si="4425"/>
        <v>0</v>
      </c>
      <c r="AB1585" s="21">
        <f t="shared" si="4425"/>
        <v>0</v>
      </c>
      <c r="AC1585" s="21">
        <f t="shared" si="4425"/>
        <v>0</v>
      </c>
      <c r="AD1585" s="27">
        <f t="shared" si="4425"/>
        <v>0</v>
      </c>
      <c r="AE1585" s="21">
        <f t="shared" si="4425"/>
        <v>0</v>
      </c>
      <c r="AF1585" s="21">
        <f t="shared" si="4425"/>
        <v>0</v>
      </c>
      <c r="AG1585" s="27">
        <f t="shared" si="4425"/>
        <v>0</v>
      </c>
      <c r="AH1585" s="21">
        <f t="shared" si="4425"/>
        <v>0</v>
      </c>
      <c r="AI1585" s="21">
        <f t="shared" si="4425"/>
        <v>0</v>
      </c>
      <c r="AK1585" s="14" t="s">
        <v>71</v>
      </c>
      <c r="AL1585" s="15">
        <v>0.05</v>
      </c>
      <c r="AM1585" s="16" t="s">
        <v>3</v>
      </c>
    </row>
    <row r="1586" spans="1:39" x14ac:dyDescent="0.25">
      <c r="A1586" s="2"/>
      <c r="G1586" s="2"/>
      <c r="H1586" s="2"/>
      <c r="O1586" s="2"/>
      <c r="P1586" s="2"/>
    </row>
    <row r="1587" spans="1:39" ht="42" customHeight="1" x14ac:dyDescent="0.25">
      <c r="A1587" s="223" t="s">
        <v>63</v>
      </c>
      <c r="B1587" s="223" t="s">
        <v>43</v>
      </c>
      <c r="C1587" s="224" t="s">
        <v>19</v>
      </c>
      <c r="D1587" s="226"/>
      <c r="E1587" s="223" t="s">
        <v>14</v>
      </c>
      <c r="F1587" s="223" t="s">
        <v>38</v>
      </c>
      <c r="G1587" s="223" t="s">
        <v>1</v>
      </c>
      <c r="H1587" s="223" t="s">
        <v>5</v>
      </c>
      <c r="I1587" s="225" t="s">
        <v>31</v>
      </c>
      <c r="J1587" s="225" t="s">
        <v>32</v>
      </c>
      <c r="K1587" s="225" t="s">
        <v>48</v>
      </c>
      <c r="L1587" s="225" t="s">
        <v>0</v>
      </c>
      <c r="M1587" s="4" t="s">
        <v>45</v>
      </c>
      <c r="N1587" s="4" t="s">
        <v>46</v>
      </c>
      <c r="O1587" s="4" t="s">
        <v>47</v>
      </c>
      <c r="P1587" s="225" t="s">
        <v>50</v>
      </c>
      <c r="Q1587" s="225" t="s">
        <v>33</v>
      </c>
      <c r="R1587" s="4" t="s">
        <v>51</v>
      </c>
      <c r="S1587" s="4" t="s">
        <v>52</v>
      </c>
      <c r="T1587" s="4" t="s">
        <v>53</v>
      </c>
      <c r="U1587" s="4" t="s">
        <v>54</v>
      </c>
      <c r="V1587" s="4" t="s">
        <v>55</v>
      </c>
      <c r="W1587" s="4" t="s">
        <v>56</v>
      </c>
      <c r="X1587" s="4" t="s">
        <v>57</v>
      </c>
      <c r="Y1587" s="4" t="s">
        <v>58</v>
      </c>
      <c r="Z1587" s="4" t="s">
        <v>59</v>
      </c>
      <c r="AA1587" s="4" t="s">
        <v>62</v>
      </c>
      <c r="AB1587" s="4" t="s">
        <v>60</v>
      </c>
      <c r="AC1587" s="4" t="s">
        <v>61</v>
      </c>
      <c r="AD1587" s="233" t="s">
        <v>34</v>
      </c>
      <c r="AE1587" s="231" t="s">
        <v>2</v>
      </c>
      <c r="AF1587" s="231" t="s">
        <v>3</v>
      </c>
      <c r="AG1587" s="233" t="s">
        <v>35</v>
      </c>
      <c r="AH1587" s="223" t="s">
        <v>36</v>
      </c>
      <c r="AI1587" s="223" t="s">
        <v>37</v>
      </c>
      <c r="AK1587" s="229" t="s">
        <v>30</v>
      </c>
      <c r="AL1587" s="229"/>
      <c r="AM1587" s="229"/>
    </row>
    <row r="1588" spans="1:39" s="6" customFormat="1" ht="35.25" customHeight="1" x14ac:dyDescent="0.3">
      <c r="A1588" s="224"/>
      <c r="B1588" s="224"/>
      <c r="C1588" s="224"/>
      <c r="D1588" s="227"/>
      <c r="E1588" s="223"/>
      <c r="F1588" s="223"/>
      <c r="G1588" s="223"/>
      <c r="H1588" s="223"/>
      <c r="I1588" s="230"/>
      <c r="J1588" s="230"/>
      <c r="K1588" s="230"/>
      <c r="L1588" s="230"/>
      <c r="M1588" s="5">
        <v>0</v>
      </c>
      <c r="N1588" s="5">
        <v>625000</v>
      </c>
      <c r="O1588" s="5">
        <v>1250000</v>
      </c>
      <c r="P1588" s="225"/>
      <c r="Q1588" s="225"/>
      <c r="R1588" s="29">
        <v>4.95E-4</v>
      </c>
      <c r="S1588" s="29">
        <v>9.5200000000000005E-4</v>
      </c>
      <c r="T1588" s="29">
        <v>1.5900000000000001E-3</v>
      </c>
      <c r="U1588" s="29">
        <v>1.1169999999999999E-3</v>
      </c>
      <c r="V1588" s="29">
        <v>2.189E-3</v>
      </c>
      <c r="W1588" s="29">
        <v>4.5430000000000002E-3</v>
      </c>
      <c r="X1588" s="29">
        <v>8.8199999999999997E-4</v>
      </c>
      <c r="Y1588" s="29">
        <v>1.6949999999999999E-3</v>
      </c>
      <c r="Z1588" s="29">
        <v>2.8319999999999999E-3</v>
      </c>
      <c r="AA1588" s="29">
        <v>1.9889999999999999E-3</v>
      </c>
      <c r="AB1588" s="29">
        <v>3.8999999999999998E-3</v>
      </c>
      <c r="AC1588" s="29">
        <v>8.0949999999999998E-3</v>
      </c>
      <c r="AD1588" s="233"/>
      <c r="AE1588" s="232"/>
      <c r="AF1588" s="232"/>
      <c r="AG1588" s="234"/>
      <c r="AH1588" s="223"/>
      <c r="AI1588" s="223"/>
      <c r="AK1588" s="229"/>
      <c r="AL1588" s="229"/>
      <c r="AM1588" s="229"/>
    </row>
    <row r="1589" spans="1:39" s="3" customFormat="1" ht="13.8" x14ac:dyDescent="0.25">
      <c r="A1589" s="7" t="s">
        <v>44</v>
      </c>
      <c r="B1589" s="7" t="s">
        <v>42</v>
      </c>
      <c r="C1589" s="8" t="s">
        <v>39</v>
      </c>
      <c r="D1589" s="30"/>
      <c r="E1589" s="8" t="s">
        <v>64</v>
      </c>
      <c r="F1589" s="9" t="str">
        <f>IFERROR(VLOOKUP(E1589,Template!$AK$5:$AL$17,2,FALSE),"")</f>
        <v/>
      </c>
      <c r="G1589" s="41" t="s">
        <v>7</v>
      </c>
      <c r="H1589" s="41" t="s">
        <v>6</v>
      </c>
      <c r="I1589" s="32" t="s">
        <v>65</v>
      </c>
      <c r="J1589" s="32" t="s">
        <v>66</v>
      </c>
      <c r="K1589" s="33">
        <f>IFERROR(I1589+J1589,0)</f>
        <v>0</v>
      </c>
      <c r="L1589" s="33">
        <f>IFERROR(K1589,"")</f>
        <v>0</v>
      </c>
      <c r="M1589" s="34">
        <f t="shared" ref="M1589:M1600" si="4426">IF(L1589&lt;=$N$4,K1589,IF(L1588&gt;$N$4,0,$N$4-L1588))</f>
        <v>0</v>
      </c>
      <c r="N1589" s="34">
        <f>IF(AND(L1589&gt;$N$4,L1589&lt;=$O$4),K1589-M1589,IF(AND(L1588&gt;$N$4,L1588&lt;=$O$4),$O$4-L1588,IF(L1588&gt;$O$4,0,IF(L1589&lt;$N$4,0,MIN(L1589-$N$4,$N$4)))))</f>
        <v>0</v>
      </c>
      <c r="O1589" s="34">
        <f>IF(L1589&gt;$O$4,K1589-M1589-N1589,0)</f>
        <v>0</v>
      </c>
      <c r="P1589" s="12" t="s">
        <v>94</v>
      </c>
      <c r="Q1589" s="12" t="s">
        <v>68</v>
      </c>
      <c r="R1589" s="33">
        <f>IF(AND($Q1589="LOW",$P1589="French"),M1589*R$4,0)</f>
        <v>0</v>
      </c>
      <c r="S1589" s="33">
        <f>IF(AND($Q1589="LOW",$P1589="French"),N1589*S$4,0)</f>
        <v>0</v>
      </c>
      <c r="T1589" s="33">
        <f>IF(AND($Q1589="LOW",$P1589="French"),O1589*T$4,0)</f>
        <v>0</v>
      </c>
      <c r="U1589" s="33">
        <f>IF(AND($Q1589="HIGH",$P1589="French"),M1589*U$4,0)</f>
        <v>0</v>
      </c>
      <c r="V1589" s="33">
        <f>IF(AND($Q1589="HIGH",$P1589="French"),N1589*V$4,0)</f>
        <v>0</v>
      </c>
      <c r="W1589" s="33">
        <f>IF(AND($Q1589="HIGH",$P1589="French"),O1589*W$4,0)</f>
        <v>0</v>
      </c>
      <c r="X1589" s="33">
        <f>IF(AND($Q1589="LOW",$P1589="English"),M1589*X$4,0)</f>
        <v>0</v>
      </c>
      <c r="Y1589" s="33">
        <f>IF(AND($Q1589="LOW",$P1589="English"),N1589*Y$4,0)</f>
        <v>0</v>
      </c>
      <c r="Z1589" s="33">
        <f>IF(AND($Q1589="LOW",$P1589="English"),O1589*Z$4,0)</f>
        <v>0</v>
      </c>
      <c r="AA1589" s="33">
        <f>IF(AND($Q1589="HIGH",$P1589="English"),M1589*AA$4,0)</f>
        <v>0</v>
      </c>
      <c r="AB1589" s="33">
        <f>IF(AND($Q1589="HIGH",$P1589="English"),N1589*AB$4,0)</f>
        <v>0</v>
      </c>
      <c r="AC1589" s="33">
        <f>IF(AND($Q1589="HIGH",$P1589="English"),O1589*AC$4,0)</f>
        <v>0</v>
      </c>
      <c r="AD1589" s="26">
        <f>SUM(R1589:AC1589)</f>
        <v>0</v>
      </c>
      <c r="AE1589" s="46" t="str">
        <f>IFERROR(IF(AE$3=VLOOKUP($E1589,Template!$AK$5:$AM$17,3,FALSE),$AD1589*$F1589,0),"0.00")</f>
        <v>0.00</v>
      </c>
      <c r="AF1589" s="46" t="str">
        <f>IFERROR(IF(AF$3=VLOOKUP($E1589,Template!$AK$5:$AM$17,3,FALSE),$AD1589*$F1589,0),"0.00")</f>
        <v>0.00</v>
      </c>
      <c r="AG1589" s="28">
        <f>SUM(AD1589:AF1589)</f>
        <v>0</v>
      </c>
      <c r="AH1589" s="13" t="s">
        <v>40</v>
      </c>
      <c r="AI1589" s="13" t="s">
        <v>41</v>
      </c>
      <c r="AK1589" s="14" t="s">
        <v>25</v>
      </c>
      <c r="AL1589" s="15">
        <v>0.05</v>
      </c>
      <c r="AM1589" s="16" t="s">
        <v>3</v>
      </c>
    </row>
    <row r="1590" spans="1:39" s="3" customFormat="1" ht="13.8" x14ac:dyDescent="0.25">
      <c r="A1590" s="7" t="str">
        <f>A1589</f>
        <v>(Enter Broadcasting Company Name)</v>
      </c>
      <c r="B1590" s="7" t="str">
        <f>B1589</f>
        <v>(Enter Call Letters)</v>
      </c>
      <c r="C1590" s="8" t="str">
        <f>C1589</f>
        <v>(Select AM/FM)</v>
      </c>
      <c r="D1590" s="30"/>
      <c r="E1590" s="8" t="str">
        <f>E1589</f>
        <v>(Select Station Province)</v>
      </c>
      <c r="F1590" s="9" t="str">
        <f>IFERROR(VLOOKUP(E1590,Template!$AK$5:$AL$17,2,FALSE),"")</f>
        <v/>
      </c>
      <c r="G1590" s="42" t="s">
        <v>8</v>
      </c>
      <c r="H1590" s="42" t="s">
        <v>9</v>
      </c>
      <c r="I1590" s="32" t="s">
        <v>65</v>
      </c>
      <c r="J1590" s="32" t="s">
        <v>66</v>
      </c>
      <c r="K1590" s="33">
        <f t="shared" ref="K1590:K1600" si="4427">IFERROR(I1590+J1590,0)</f>
        <v>0</v>
      </c>
      <c r="L1590" s="33">
        <f t="shared" ref="L1590:L1600" si="4428">IFERROR(L1589+K1590,"")</f>
        <v>0</v>
      </c>
      <c r="M1590" s="34">
        <f t="shared" si="4426"/>
        <v>0</v>
      </c>
      <c r="N1590" s="34">
        <f>IF(AND(L1590&gt;$N$4,L1590&lt;=$O$4),K1590-M1590,IF(AND(L1589&gt;$N$4,L1589&lt;=$O$4),$O$4-L1589,IF(L1589&gt;$O$4,0,IF(L1590&lt;$N$4,0,MIN(L1590-$N$4,$N$4)))))</f>
        <v>0</v>
      </c>
      <c r="O1590" s="34">
        <f t="shared" ref="O1590:O1600" si="4429">IF(L1590&gt;$O$4,K1590-M1590-N1590,0)</f>
        <v>0</v>
      </c>
      <c r="P1590" s="12" t="str">
        <f>P1589</f>
        <v>(Select Language)</v>
      </c>
      <c r="Q1590" s="12" t="str">
        <f>Q1589</f>
        <v>(Select Usage)</v>
      </c>
      <c r="R1590" s="33">
        <f t="shared" ref="R1590:R1600" si="4430">IF(AND($Q1590="LOW",$P1590="French"),M1590*R$4,0)</f>
        <v>0</v>
      </c>
      <c r="S1590" s="33">
        <f t="shared" ref="S1590:S1600" si="4431">IF(AND($Q1590="LOW",$P1590="French"),N1590*S$4,0)</f>
        <v>0</v>
      </c>
      <c r="T1590" s="33">
        <f t="shared" ref="T1590:T1600" si="4432">IF(AND($Q1590="LOW",$P1590="French"),O1590*T$4,0)</f>
        <v>0</v>
      </c>
      <c r="U1590" s="33">
        <f t="shared" ref="U1590:U1600" si="4433">IF(AND($Q1590="HIGH",$P1590="French"),M1590*U$4,0)</f>
        <v>0</v>
      </c>
      <c r="V1590" s="33">
        <f t="shared" ref="V1590:V1600" si="4434">IF(AND($Q1590="HIGH",$P1590="French"),N1590*V$4,0)</f>
        <v>0</v>
      </c>
      <c r="W1590" s="33">
        <f t="shared" ref="W1590:W1600" si="4435">IF(AND($Q1590="HIGH",$P1590="French"),O1590*W$4,0)</f>
        <v>0</v>
      </c>
      <c r="X1590" s="33">
        <f t="shared" ref="X1590:X1600" si="4436">IF(AND($Q1590="LOW",$P1590="English"),M1590*X$4,0)</f>
        <v>0</v>
      </c>
      <c r="Y1590" s="33">
        <f t="shared" ref="Y1590:Y1600" si="4437">IF(AND($Q1590="LOW",$P1590="English"),N1590*Y$4,0)</f>
        <v>0</v>
      </c>
      <c r="Z1590" s="33">
        <f t="shared" ref="Z1590:Z1600" si="4438">IF(AND($Q1590="LOW",$P1590="English"),O1590*Z$4,0)</f>
        <v>0</v>
      </c>
      <c r="AA1590" s="33">
        <f t="shared" ref="AA1590:AA1600" si="4439">IF(AND($Q1590="HIGH",$P1590="English"),M1590*AA$4,0)</f>
        <v>0</v>
      </c>
      <c r="AB1590" s="33">
        <f t="shared" ref="AB1590:AB1600" si="4440">IF(AND($Q1590="HIGH",$P1590="English"),N1590*AB$4,0)</f>
        <v>0</v>
      </c>
      <c r="AC1590" s="33">
        <f t="shared" ref="AC1590:AC1600" si="4441">IF(AND($Q1590="HIGH",$P1590="English"),O1590*AC$4,0)</f>
        <v>0</v>
      </c>
      <c r="AD1590" s="26">
        <f t="shared" ref="AD1590:AD1594" si="4442">SUM(R1590:AC1590)</f>
        <v>0</v>
      </c>
      <c r="AE1590" s="46" t="str">
        <f>IFERROR(IF(AE$3=VLOOKUP($E1590,Template!$AK$5:$AM$17,3,FALSE),$AD1590*$F1590,0),"0.00")</f>
        <v>0.00</v>
      </c>
      <c r="AF1590" s="46" t="str">
        <f>IFERROR(IF(AF$3=VLOOKUP($E1590,Template!$AK$5:$AM$17,3,FALSE),$AD1590*$F1590,0),"0.00")</f>
        <v>0.00</v>
      </c>
      <c r="AG1590" s="28">
        <f t="shared" ref="AG1590:AG1600" si="4443">SUM(AD1590:AF1590)</f>
        <v>0</v>
      </c>
      <c r="AH1590" s="13" t="s">
        <v>40</v>
      </c>
      <c r="AI1590" s="13" t="s">
        <v>41</v>
      </c>
      <c r="AK1590" s="14" t="s">
        <v>23</v>
      </c>
      <c r="AL1590" s="15">
        <v>0.05</v>
      </c>
      <c r="AM1590" s="16" t="s">
        <v>3</v>
      </c>
    </row>
    <row r="1591" spans="1:39" s="3" customFormat="1" ht="13.8" x14ac:dyDescent="0.25">
      <c r="A1591" s="7" t="str">
        <f t="shared" ref="A1591:C1591" si="4444">A1590</f>
        <v>(Enter Broadcasting Company Name)</v>
      </c>
      <c r="B1591" s="7" t="str">
        <f t="shared" si="4444"/>
        <v>(Enter Call Letters)</v>
      </c>
      <c r="C1591" s="8" t="str">
        <f t="shared" si="4444"/>
        <v>(Select AM/FM)</v>
      </c>
      <c r="D1591" s="30"/>
      <c r="E1591" s="8" t="str">
        <f t="shared" ref="E1591:E1600" si="4445">E1590</f>
        <v>(Select Station Province)</v>
      </c>
      <c r="F1591" s="9" t="str">
        <f>IFERROR(VLOOKUP(E1591,Template!$AK$5:$AL$17,2,FALSE),"")</f>
        <v/>
      </c>
      <c r="G1591" s="42" t="s">
        <v>6</v>
      </c>
      <c r="H1591" s="42" t="s">
        <v>10</v>
      </c>
      <c r="I1591" s="32" t="s">
        <v>65</v>
      </c>
      <c r="J1591" s="32" t="s">
        <v>66</v>
      </c>
      <c r="K1591" s="33">
        <f t="shared" si="4427"/>
        <v>0</v>
      </c>
      <c r="L1591" s="33">
        <f t="shared" si="4428"/>
        <v>0</v>
      </c>
      <c r="M1591" s="34">
        <f t="shared" si="4426"/>
        <v>0</v>
      </c>
      <c r="N1591" s="34">
        <f t="shared" ref="N1591:N1600" si="4446">IF(AND(L1591&gt;$N$4,L1591&lt;=$O$4),K1591-M1591,IF(AND(L1590&gt;$N$4,L1590&lt;=$O$4),$O$4-L1590,IF(L1590&gt;$O$4,0,IF(L1591&lt;$N$4,0,MIN(L1591-$N$4,$N$4)))))</f>
        <v>0</v>
      </c>
      <c r="O1591" s="34">
        <f t="shared" si="4429"/>
        <v>0</v>
      </c>
      <c r="P1591" s="12" t="str">
        <f t="shared" ref="P1591:Q1591" si="4447">P1590</f>
        <v>(Select Language)</v>
      </c>
      <c r="Q1591" s="12" t="str">
        <f t="shared" si="4447"/>
        <v>(Select Usage)</v>
      </c>
      <c r="R1591" s="33">
        <f t="shared" si="4430"/>
        <v>0</v>
      </c>
      <c r="S1591" s="33">
        <f t="shared" si="4431"/>
        <v>0</v>
      </c>
      <c r="T1591" s="33">
        <f t="shared" si="4432"/>
        <v>0</v>
      </c>
      <c r="U1591" s="33">
        <f t="shared" si="4433"/>
        <v>0</v>
      </c>
      <c r="V1591" s="33">
        <f t="shared" si="4434"/>
        <v>0</v>
      </c>
      <c r="W1591" s="33">
        <f t="shared" si="4435"/>
        <v>0</v>
      </c>
      <c r="X1591" s="33">
        <f t="shared" si="4436"/>
        <v>0</v>
      </c>
      <c r="Y1591" s="33">
        <f t="shared" si="4437"/>
        <v>0</v>
      </c>
      <c r="Z1591" s="33">
        <f t="shared" si="4438"/>
        <v>0</v>
      </c>
      <c r="AA1591" s="33">
        <f t="shared" si="4439"/>
        <v>0</v>
      </c>
      <c r="AB1591" s="33">
        <f t="shared" si="4440"/>
        <v>0</v>
      </c>
      <c r="AC1591" s="33">
        <f t="shared" si="4441"/>
        <v>0</v>
      </c>
      <c r="AD1591" s="26">
        <f t="shared" si="4442"/>
        <v>0</v>
      </c>
      <c r="AE1591" s="46" t="str">
        <f>IFERROR(IF(AE$3=VLOOKUP($E1591,Template!$AK$5:$AM$17,3,FALSE),$AD1591*$F1591,0),"0.00")</f>
        <v>0.00</v>
      </c>
      <c r="AF1591" s="46" t="str">
        <f>IFERROR(IF(AF$3=VLOOKUP($E1591,Template!$AK$5:$AM$17,3,FALSE),$AD1591*$F1591,0),"0.00")</f>
        <v>0.00</v>
      </c>
      <c r="AG1591" s="28">
        <f t="shared" si="4443"/>
        <v>0</v>
      </c>
      <c r="AH1591" s="13" t="s">
        <v>40</v>
      </c>
      <c r="AI1591" s="13" t="s">
        <v>41</v>
      </c>
      <c r="AK1591" s="14" t="s">
        <v>24</v>
      </c>
      <c r="AL1591" s="15">
        <v>0.05</v>
      </c>
      <c r="AM1591" s="16" t="s">
        <v>3</v>
      </c>
    </row>
    <row r="1592" spans="1:39" s="3" customFormat="1" ht="13.8" x14ac:dyDescent="0.25">
      <c r="A1592" s="7" t="str">
        <f t="shared" ref="A1592:C1592" si="4448">A1591</f>
        <v>(Enter Broadcasting Company Name)</v>
      </c>
      <c r="B1592" s="7" t="str">
        <f t="shared" si="4448"/>
        <v>(Enter Call Letters)</v>
      </c>
      <c r="C1592" s="8" t="str">
        <f t="shared" si="4448"/>
        <v>(Select AM/FM)</v>
      </c>
      <c r="D1592" s="30"/>
      <c r="E1592" s="8" t="str">
        <f t="shared" si="4445"/>
        <v>(Select Station Province)</v>
      </c>
      <c r="F1592" s="9" t="str">
        <f>IFERROR(VLOOKUP(E1592,Template!$AK$5:$AL$17,2,FALSE),"")</f>
        <v/>
      </c>
      <c r="G1592" s="42" t="s">
        <v>9</v>
      </c>
      <c r="H1592" s="42" t="s">
        <v>11</v>
      </c>
      <c r="I1592" s="32" t="s">
        <v>65</v>
      </c>
      <c r="J1592" s="32" t="s">
        <v>66</v>
      </c>
      <c r="K1592" s="33">
        <f t="shared" si="4427"/>
        <v>0</v>
      </c>
      <c r="L1592" s="33">
        <f t="shared" si="4428"/>
        <v>0</v>
      </c>
      <c r="M1592" s="34">
        <f t="shared" si="4426"/>
        <v>0</v>
      </c>
      <c r="N1592" s="34">
        <f t="shared" si="4446"/>
        <v>0</v>
      </c>
      <c r="O1592" s="34">
        <f t="shared" si="4429"/>
        <v>0</v>
      </c>
      <c r="P1592" s="12" t="str">
        <f t="shared" ref="P1592:Q1592" si="4449">P1591</f>
        <v>(Select Language)</v>
      </c>
      <c r="Q1592" s="12" t="str">
        <f t="shared" si="4449"/>
        <v>(Select Usage)</v>
      </c>
      <c r="R1592" s="33">
        <f t="shared" si="4430"/>
        <v>0</v>
      </c>
      <c r="S1592" s="33">
        <f t="shared" si="4431"/>
        <v>0</v>
      </c>
      <c r="T1592" s="33">
        <f t="shared" si="4432"/>
        <v>0</v>
      </c>
      <c r="U1592" s="33">
        <f t="shared" si="4433"/>
        <v>0</v>
      </c>
      <c r="V1592" s="33">
        <f t="shared" si="4434"/>
        <v>0</v>
      </c>
      <c r="W1592" s="33">
        <f t="shared" si="4435"/>
        <v>0</v>
      </c>
      <c r="X1592" s="33">
        <f t="shared" si="4436"/>
        <v>0</v>
      </c>
      <c r="Y1592" s="33">
        <f t="shared" si="4437"/>
        <v>0</v>
      </c>
      <c r="Z1592" s="33">
        <f t="shared" si="4438"/>
        <v>0</v>
      </c>
      <c r="AA1592" s="33">
        <f t="shared" si="4439"/>
        <v>0</v>
      </c>
      <c r="AB1592" s="33">
        <f t="shared" si="4440"/>
        <v>0</v>
      </c>
      <c r="AC1592" s="33">
        <f t="shared" si="4441"/>
        <v>0</v>
      </c>
      <c r="AD1592" s="26">
        <f t="shared" si="4442"/>
        <v>0</v>
      </c>
      <c r="AE1592" s="46" t="str">
        <f>IFERROR(IF(AE$3=VLOOKUP($E1592,Template!$AK$5:$AM$17,3,FALSE),$AD1592*$F1592,0),"0.00")</f>
        <v>0.00</v>
      </c>
      <c r="AF1592" s="46" t="str">
        <f>IFERROR(IF(AF$3=VLOOKUP($E1592,Template!$AK$5:$AM$17,3,FALSE),$AD1592*$F1592,0),"0.00")</f>
        <v>0.00</v>
      </c>
      <c r="AG1592" s="28">
        <f t="shared" si="4443"/>
        <v>0</v>
      </c>
      <c r="AH1592" s="13" t="s">
        <v>40</v>
      </c>
      <c r="AI1592" s="13" t="s">
        <v>41</v>
      </c>
      <c r="AK1592" s="14" t="s">
        <v>22</v>
      </c>
      <c r="AL1592" s="15">
        <v>0.15</v>
      </c>
      <c r="AM1592" s="16" t="s">
        <v>2</v>
      </c>
    </row>
    <row r="1593" spans="1:39" s="3" customFormat="1" ht="13.8" x14ac:dyDescent="0.25">
      <c r="A1593" s="7" t="str">
        <f t="shared" ref="A1593:C1593" si="4450">A1592</f>
        <v>(Enter Broadcasting Company Name)</v>
      </c>
      <c r="B1593" s="7" t="str">
        <f t="shared" si="4450"/>
        <v>(Enter Call Letters)</v>
      </c>
      <c r="C1593" s="8" t="str">
        <f t="shared" si="4450"/>
        <v>(Select AM/FM)</v>
      </c>
      <c r="D1593" s="30"/>
      <c r="E1593" s="8" t="str">
        <f t="shared" si="4445"/>
        <v>(Select Station Province)</v>
      </c>
      <c r="F1593" s="9" t="str">
        <f>IFERROR(VLOOKUP(E1593,Template!$AK$5:$AL$17,2,FALSE),"")</f>
        <v/>
      </c>
      <c r="G1593" s="42" t="s">
        <v>10</v>
      </c>
      <c r="H1593" s="42" t="s">
        <v>12</v>
      </c>
      <c r="I1593" s="32" t="s">
        <v>65</v>
      </c>
      <c r="J1593" s="32" t="s">
        <v>66</v>
      </c>
      <c r="K1593" s="33">
        <f t="shared" si="4427"/>
        <v>0</v>
      </c>
      <c r="L1593" s="33">
        <f t="shared" si="4428"/>
        <v>0</v>
      </c>
      <c r="M1593" s="34">
        <f t="shared" si="4426"/>
        <v>0</v>
      </c>
      <c r="N1593" s="34">
        <f t="shared" si="4446"/>
        <v>0</v>
      </c>
      <c r="O1593" s="34">
        <f t="shared" si="4429"/>
        <v>0</v>
      </c>
      <c r="P1593" s="12" t="str">
        <f t="shared" ref="P1593:Q1593" si="4451">P1592</f>
        <v>(Select Language)</v>
      </c>
      <c r="Q1593" s="12" t="str">
        <f t="shared" si="4451"/>
        <v>(Select Usage)</v>
      </c>
      <c r="R1593" s="33">
        <f t="shared" si="4430"/>
        <v>0</v>
      </c>
      <c r="S1593" s="33">
        <f t="shared" si="4431"/>
        <v>0</v>
      </c>
      <c r="T1593" s="33">
        <f t="shared" si="4432"/>
        <v>0</v>
      </c>
      <c r="U1593" s="33">
        <f t="shared" si="4433"/>
        <v>0</v>
      </c>
      <c r="V1593" s="33">
        <f t="shared" si="4434"/>
        <v>0</v>
      </c>
      <c r="W1593" s="33">
        <f t="shared" si="4435"/>
        <v>0</v>
      </c>
      <c r="X1593" s="33">
        <f t="shared" si="4436"/>
        <v>0</v>
      </c>
      <c r="Y1593" s="33">
        <f t="shared" si="4437"/>
        <v>0</v>
      </c>
      <c r="Z1593" s="33">
        <f t="shared" si="4438"/>
        <v>0</v>
      </c>
      <c r="AA1593" s="33">
        <f t="shared" si="4439"/>
        <v>0</v>
      </c>
      <c r="AB1593" s="33">
        <f t="shared" si="4440"/>
        <v>0</v>
      </c>
      <c r="AC1593" s="33">
        <f t="shared" si="4441"/>
        <v>0</v>
      </c>
      <c r="AD1593" s="26">
        <f t="shared" si="4442"/>
        <v>0</v>
      </c>
      <c r="AE1593" s="46" t="str">
        <f>IFERROR(IF(AE$3=VLOOKUP($E1593,Template!$AK$5:$AM$17,3,FALSE),$AD1593*$F1593,0),"0.00")</f>
        <v>0.00</v>
      </c>
      <c r="AF1593" s="46" t="str">
        <f>IFERROR(IF(AF$3=VLOOKUP($E1593,Template!$AK$5:$AM$17,3,FALSE),$AD1593*$F1593,0),"0.00")</f>
        <v>0.00</v>
      </c>
      <c r="AG1593" s="28">
        <f t="shared" si="4443"/>
        <v>0</v>
      </c>
      <c r="AH1593" s="13" t="s">
        <v>40</v>
      </c>
      <c r="AI1593" s="13" t="s">
        <v>41</v>
      </c>
      <c r="AK1593" s="14" t="s">
        <v>26</v>
      </c>
      <c r="AL1593" s="15">
        <v>0.15</v>
      </c>
      <c r="AM1593" s="16" t="s">
        <v>2</v>
      </c>
    </row>
    <row r="1594" spans="1:39" s="3" customFormat="1" ht="13.8" x14ac:dyDescent="0.25">
      <c r="A1594" s="7" t="str">
        <f t="shared" ref="A1594:C1594" si="4452">A1593</f>
        <v>(Enter Broadcasting Company Name)</v>
      </c>
      <c r="B1594" s="7" t="str">
        <f t="shared" si="4452"/>
        <v>(Enter Call Letters)</v>
      </c>
      <c r="C1594" s="8" t="str">
        <f t="shared" si="4452"/>
        <v>(Select AM/FM)</v>
      </c>
      <c r="D1594" s="30"/>
      <c r="E1594" s="8" t="str">
        <f t="shared" si="4445"/>
        <v>(Select Station Province)</v>
      </c>
      <c r="F1594" s="9" t="str">
        <f>IFERROR(VLOOKUP(E1594,Template!$AK$5:$AL$17,2,FALSE),"")</f>
        <v/>
      </c>
      <c r="G1594" s="42" t="s">
        <v>11</v>
      </c>
      <c r="H1594" s="42" t="s">
        <v>13</v>
      </c>
      <c r="I1594" s="32" t="s">
        <v>65</v>
      </c>
      <c r="J1594" s="32" t="s">
        <v>66</v>
      </c>
      <c r="K1594" s="33">
        <f t="shared" si="4427"/>
        <v>0</v>
      </c>
      <c r="L1594" s="33">
        <f t="shared" si="4428"/>
        <v>0</v>
      </c>
      <c r="M1594" s="34">
        <f t="shared" si="4426"/>
        <v>0</v>
      </c>
      <c r="N1594" s="34">
        <f t="shared" si="4446"/>
        <v>0</v>
      </c>
      <c r="O1594" s="34">
        <f t="shared" si="4429"/>
        <v>0</v>
      </c>
      <c r="P1594" s="12" t="str">
        <f t="shared" ref="P1594:Q1594" si="4453">P1593</f>
        <v>(Select Language)</v>
      </c>
      <c r="Q1594" s="12" t="str">
        <f t="shared" si="4453"/>
        <v>(Select Usage)</v>
      </c>
      <c r="R1594" s="33">
        <f t="shared" si="4430"/>
        <v>0</v>
      </c>
      <c r="S1594" s="33">
        <f t="shared" si="4431"/>
        <v>0</v>
      </c>
      <c r="T1594" s="33">
        <f t="shared" si="4432"/>
        <v>0</v>
      </c>
      <c r="U1594" s="33">
        <f t="shared" si="4433"/>
        <v>0</v>
      </c>
      <c r="V1594" s="33">
        <f t="shared" si="4434"/>
        <v>0</v>
      </c>
      <c r="W1594" s="33">
        <f t="shared" si="4435"/>
        <v>0</v>
      </c>
      <c r="X1594" s="33">
        <f t="shared" si="4436"/>
        <v>0</v>
      </c>
      <c r="Y1594" s="33">
        <f t="shared" si="4437"/>
        <v>0</v>
      </c>
      <c r="Z1594" s="33">
        <f t="shared" si="4438"/>
        <v>0</v>
      </c>
      <c r="AA1594" s="33">
        <f t="shared" si="4439"/>
        <v>0</v>
      </c>
      <c r="AB1594" s="33">
        <f t="shared" si="4440"/>
        <v>0</v>
      </c>
      <c r="AC1594" s="33">
        <f t="shared" si="4441"/>
        <v>0</v>
      </c>
      <c r="AD1594" s="26">
        <f t="shared" si="4442"/>
        <v>0</v>
      </c>
      <c r="AE1594" s="46" t="str">
        <f>IFERROR(IF(AE$3=VLOOKUP($E1594,Template!$AK$5:$AM$17,3,FALSE),$AD1594*$F1594,0),"0.00")</f>
        <v>0.00</v>
      </c>
      <c r="AF1594" s="46" t="str">
        <f>IFERROR(IF(AF$3=VLOOKUP($E1594,Template!$AK$5:$AM$17,3,FALSE),$AD1594*$F1594,0),"0.00")</f>
        <v>0.00</v>
      </c>
      <c r="AG1594" s="28">
        <f t="shared" si="4443"/>
        <v>0</v>
      </c>
      <c r="AH1594" s="13" t="s">
        <v>40</v>
      </c>
      <c r="AI1594" s="13" t="s">
        <v>41</v>
      </c>
      <c r="AK1594" s="14" t="s">
        <v>27</v>
      </c>
      <c r="AL1594" s="15">
        <v>0.15</v>
      </c>
      <c r="AM1594" s="16" t="s">
        <v>2</v>
      </c>
    </row>
    <row r="1595" spans="1:39" s="3" customFormat="1" ht="13.8" x14ac:dyDescent="0.25">
      <c r="A1595" s="7" t="str">
        <f t="shared" ref="A1595:C1595" si="4454">A1594</f>
        <v>(Enter Broadcasting Company Name)</v>
      </c>
      <c r="B1595" s="7" t="str">
        <f t="shared" si="4454"/>
        <v>(Enter Call Letters)</v>
      </c>
      <c r="C1595" s="8" t="str">
        <f t="shared" si="4454"/>
        <v>(Select AM/FM)</v>
      </c>
      <c r="D1595" s="30"/>
      <c r="E1595" s="8" t="str">
        <f t="shared" si="4445"/>
        <v>(Select Station Province)</v>
      </c>
      <c r="F1595" s="9" t="str">
        <f>IFERROR(VLOOKUP(E1595,Template!$AK$5:$AL$17,2,FALSE),"")</f>
        <v/>
      </c>
      <c r="G1595" s="42" t="s">
        <v>12</v>
      </c>
      <c r="H1595" s="42" t="s">
        <v>15</v>
      </c>
      <c r="I1595" s="32" t="s">
        <v>65</v>
      </c>
      <c r="J1595" s="32" t="s">
        <v>66</v>
      </c>
      <c r="K1595" s="33">
        <f t="shared" si="4427"/>
        <v>0</v>
      </c>
      <c r="L1595" s="33">
        <f t="shared" si="4428"/>
        <v>0</v>
      </c>
      <c r="M1595" s="34">
        <f t="shared" si="4426"/>
        <v>0</v>
      </c>
      <c r="N1595" s="34">
        <f t="shared" si="4446"/>
        <v>0</v>
      </c>
      <c r="O1595" s="34">
        <f t="shared" si="4429"/>
        <v>0</v>
      </c>
      <c r="P1595" s="12" t="str">
        <f t="shared" ref="P1595:Q1595" si="4455">P1594</f>
        <v>(Select Language)</v>
      </c>
      <c r="Q1595" s="12" t="str">
        <f t="shared" si="4455"/>
        <v>(Select Usage)</v>
      </c>
      <c r="R1595" s="33">
        <f t="shared" si="4430"/>
        <v>0</v>
      </c>
      <c r="S1595" s="33">
        <f t="shared" si="4431"/>
        <v>0</v>
      </c>
      <c r="T1595" s="33">
        <f t="shared" si="4432"/>
        <v>0</v>
      </c>
      <c r="U1595" s="33">
        <f t="shared" si="4433"/>
        <v>0</v>
      </c>
      <c r="V1595" s="33">
        <f t="shared" si="4434"/>
        <v>0</v>
      </c>
      <c r="W1595" s="33">
        <f t="shared" si="4435"/>
        <v>0</v>
      </c>
      <c r="X1595" s="33">
        <f t="shared" si="4436"/>
        <v>0</v>
      </c>
      <c r="Y1595" s="33">
        <f t="shared" si="4437"/>
        <v>0</v>
      </c>
      <c r="Z1595" s="33">
        <f t="shared" si="4438"/>
        <v>0</v>
      </c>
      <c r="AA1595" s="33">
        <f t="shared" si="4439"/>
        <v>0</v>
      </c>
      <c r="AB1595" s="33">
        <f t="shared" si="4440"/>
        <v>0</v>
      </c>
      <c r="AC1595" s="33">
        <f t="shared" si="4441"/>
        <v>0</v>
      </c>
      <c r="AD1595" s="26">
        <f>SUM(R1595:AC1595)</f>
        <v>0</v>
      </c>
      <c r="AE1595" s="46" t="str">
        <f>IFERROR(IF(AE$3=VLOOKUP($E1595,Template!$AK$5:$AM$17,3,FALSE),$AD1595*$F1595,0),"0.00")</f>
        <v>0.00</v>
      </c>
      <c r="AF1595" s="46" t="str">
        <f>IFERROR(IF(AF$3=VLOOKUP($E1595,Template!$AK$5:$AM$17,3,FALSE),$AD1595*$F1595,0),"0.00")</f>
        <v>0.00</v>
      </c>
      <c r="AG1595" s="28">
        <f t="shared" si="4443"/>
        <v>0</v>
      </c>
      <c r="AH1595" s="13" t="s">
        <v>40</v>
      </c>
      <c r="AI1595" s="13" t="s">
        <v>41</v>
      </c>
      <c r="AK1595" s="14" t="s">
        <v>28</v>
      </c>
      <c r="AL1595" s="15">
        <v>0.05</v>
      </c>
      <c r="AM1595" s="16" t="s">
        <v>3</v>
      </c>
    </row>
    <row r="1596" spans="1:39" s="3" customFormat="1" ht="13.8" x14ac:dyDescent="0.25">
      <c r="A1596" s="7" t="str">
        <f t="shared" ref="A1596:C1596" si="4456">A1595</f>
        <v>(Enter Broadcasting Company Name)</v>
      </c>
      <c r="B1596" s="7" t="str">
        <f t="shared" si="4456"/>
        <v>(Enter Call Letters)</v>
      </c>
      <c r="C1596" s="8" t="str">
        <f t="shared" si="4456"/>
        <v>(Select AM/FM)</v>
      </c>
      <c r="D1596" s="30"/>
      <c r="E1596" s="8" t="str">
        <f t="shared" si="4445"/>
        <v>(Select Station Province)</v>
      </c>
      <c r="F1596" s="9" t="str">
        <f>IFERROR(VLOOKUP(E1596,Template!$AK$5:$AL$17,2,FALSE),"")</f>
        <v/>
      </c>
      <c r="G1596" s="42" t="s">
        <v>13</v>
      </c>
      <c r="H1596" s="42" t="s">
        <v>16</v>
      </c>
      <c r="I1596" s="32" t="s">
        <v>65</v>
      </c>
      <c r="J1596" s="32" t="s">
        <v>66</v>
      </c>
      <c r="K1596" s="33">
        <f t="shared" si="4427"/>
        <v>0</v>
      </c>
      <c r="L1596" s="33">
        <f t="shared" si="4428"/>
        <v>0</v>
      </c>
      <c r="M1596" s="34">
        <f t="shared" si="4426"/>
        <v>0</v>
      </c>
      <c r="N1596" s="34">
        <f t="shared" si="4446"/>
        <v>0</v>
      </c>
      <c r="O1596" s="34">
        <f t="shared" si="4429"/>
        <v>0</v>
      </c>
      <c r="P1596" s="12" t="str">
        <f t="shared" ref="P1596:Q1596" si="4457">P1595</f>
        <v>(Select Language)</v>
      </c>
      <c r="Q1596" s="12" t="str">
        <f t="shared" si="4457"/>
        <v>(Select Usage)</v>
      </c>
      <c r="R1596" s="33">
        <f t="shared" si="4430"/>
        <v>0</v>
      </c>
      <c r="S1596" s="33">
        <f t="shared" si="4431"/>
        <v>0</v>
      </c>
      <c r="T1596" s="33">
        <f t="shared" si="4432"/>
        <v>0</v>
      </c>
      <c r="U1596" s="33">
        <f t="shared" si="4433"/>
        <v>0</v>
      </c>
      <c r="V1596" s="33">
        <f t="shared" si="4434"/>
        <v>0</v>
      </c>
      <c r="W1596" s="33">
        <f t="shared" si="4435"/>
        <v>0</v>
      </c>
      <c r="X1596" s="33">
        <f t="shared" si="4436"/>
        <v>0</v>
      </c>
      <c r="Y1596" s="33">
        <f t="shared" si="4437"/>
        <v>0</v>
      </c>
      <c r="Z1596" s="33">
        <f t="shared" si="4438"/>
        <v>0</v>
      </c>
      <c r="AA1596" s="33">
        <f t="shared" si="4439"/>
        <v>0</v>
      </c>
      <c r="AB1596" s="33">
        <f t="shared" si="4440"/>
        <v>0</v>
      </c>
      <c r="AC1596" s="33">
        <f t="shared" si="4441"/>
        <v>0</v>
      </c>
      <c r="AD1596" s="26">
        <f t="shared" ref="AD1596:AD1598" si="4458">SUM(R1596:AC1596)</f>
        <v>0</v>
      </c>
      <c r="AE1596" s="46" t="str">
        <f>IFERROR(IF(AE$3=VLOOKUP($E1596,Template!$AK$5:$AM$17,3,FALSE),$AD1596*$F1596,0),"0.00")</f>
        <v>0.00</v>
      </c>
      <c r="AF1596" s="46" t="str">
        <f>IFERROR(IF(AF$3=VLOOKUP($E1596,Template!$AK$5:$AM$17,3,FALSE),$AD1596*$F1596,0),"0.00")</f>
        <v>0.00</v>
      </c>
      <c r="AG1596" s="28">
        <f t="shared" si="4443"/>
        <v>0</v>
      </c>
      <c r="AH1596" s="13" t="s">
        <v>40</v>
      </c>
      <c r="AI1596" s="13" t="s">
        <v>41</v>
      </c>
      <c r="AK1596" s="14" t="s">
        <v>70</v>
      </c>
      <c r="AL1596" s="15">
        <v>0.05</v>
      </c>
      <c r="AM1596" s="16" t="s">
        <v>3</v>
      </c>
    </row>
    <row r="1597" spans="1:39" s="3" customFormat="1" ht="13.8" x14ac:dyDescent="0.25">
      <c r="A1597" s="7" t="str">
        <f t="shared" ref="A1597:C1597" si="4459">A1596</f>
        <v>(Enter Broadcasting Company Name)</v>
      </c>
      <c r="B1597" s="7" t="str">
        <f t="shared" si="4459"/>
        <v>(Enter Call Letters)</v>
      </c>
      <c r="C1597" s="8" t="str">
        <f t="shared" si="4459"/>
        <v>(Select AM/FM)</v>
      </c>
      <c r="D1597" s="30"/>
      <c r="E1597" s="8" t="str">
        <f t="shared" si="4445"/>
        <v>(Select Station Province)</v>
      </c>
      <c r="F1597" s="9" t="str">
        <f>IFERROR(VLOOKUP(E1597,Template!$AK$5:$AL$17,2,FALSE),"")</f>
        <v/>
      </c>
      <c r="G1597" s="42" t="s">
        <v>15</v>
      </c>
      <c r="H1597" s="42" t="s">
        <v>17</v>
      </c>
      <c r="I1597" s="32" t="s">
        <v>65</v>
      </c>
      <c r="J1597" s="32" t="s">
        <v>66</v>
      </c>
      <c r="K1597" s="33">
        <f t="shared" si="4427"/>
        <v>0</v>
      </c>
      <c r="L1597" s="33">
        <f t="shared" si="4428"/>
        <v>0</v>
      </c>
      <c r="M1597" s="34">
        <f t="shared" si="4426"/>
        <v>0</v>
      </c>
      <c r="N1597" s="34">
        <f t="shared" si="4446"/>
        <v>0</v>
      </c>
      <c r="O1597" s="34">
        <f t="shared" si="4429"/>
        <v>0</v>
      </c>
      <c r="P1597" s="12" t="str">
        <f t="shared" ref="P1597:Q1597" si="4460">P1596</f>
        <v>(Select Language)</v>
      </c>
      <c r="Q1597" s="12" t="str">
        <f t="shared" si="4460"/>
        <v>(Select Usage)</v>
      </c>
      <c r="R1597" s="33">
        <f t="shared" si="4430"/>
        <v>0</v>
      </c>
      <c r="S1597" s="33">
        <f t="shared" si="4431"/>
        <v>0</v>
      </c>
      <c r="T1597" s="33">
        <f t="shared" si="4432"/>
        <v>0</v>
      </c>
      <c r="U1597" s="33">
        <f t="shared" si="4433"/>
        <v>0</v>
      </c>
      <c r="V1597" s="33">
        <f t="shared" si="4434"/>
        <v>0</v>
      </c>
      <c r="W1597" s="33">
        <f t="shared" si="4435"/>
        <v>0</v>
      </c>
      <c r="X1597" s="33">
        <f t="shared" si="4436"/>
        <v>0</v>
      </c>
      <c r="Y1597" s="33">
        <f t="shared" si="4437"/>
        <v>0</v>
      </c>
      <c r="Z1597" s="33">
        <f t="shared" si="4438"/>
        <v>0</v>
      </c>
      <c r="AA1597" s="33">
        <f t="shared" si="4439"/>
        <v>0</v>
      </c>
      <c r="AB1597" s="33">
        <f t="shared" si="4440"/>
        <v>0</v>
      </c>
      <c r="AC1597" s="33">
        <f t="shared" si="4441"/>
        <v>0</v>
      </c>
      <c r="AD1597" s="26">
        <f t="shared" si="4458"/>
        <v>0</v>
      </c>
      <c r="AE1597" s="46" t="str">
        <f>IFERROR(IF(AE$3=VLOOKUP($E1597,Template!$AK$5:$AM$17,3,FALSE),$AD1597*$F1597,0),"0.00")</f>
        <v>0.00</v>
      </c>
      <c r="AF1597" s="46" t="str">
        <f>IFERROR(IF(AF$3=VLOOKUP($E1597,Template!$AK$5:$AM$17,3,FALSE),$AD1597*$F1597,0),"0.00")</f>
        <v>0.00</v>
      </c>
      <c r="AG1597" s="28">
        <f t="shared" si="4443"/>
        <v>0</v>
      </c>
      <c r="AH1597" s="13" t="s">
        <v>40</v>
      </c>
      <c r="AI1597" s="13" t="s">
        <v>41</v>
      </c>
      <c r="AK1597" s="14" t="s">
        <v>20</v>
      </c>
      <c r="AL1597" s="15">
        <v>0.13</v>
      </c>
      <c r="AM1597" s="16" t="s">
        <v>2</v>
      </c>
    </row>
    <row r="1598" spans="1:39" s="3" customFormat="1" ht="13.8" x14ac:dyDescent="0.25">
      <c r="A1598" s="7" t="str">
        <f t="shared" ref="A1598:C1598" si="4461">A1597</f>
        <v>(Enter Broadcasting Company Name)</v>
      </c>
      <c r="B1598" s="7" t="str">
        <f t="shared" si="4461"/>
        <v>(Enter Call Letters)</v>
      </c>
      <c r="C1598" s="8" t="str">
        <f t="shared" si="4461"/>
        <v>(Select AM/FM)</v>
      </c>
      <c r="D1598" s="30"/>
      <c r="E1598" s="8" t="str">
        <f t="shared" si="4445"/>
        <v>(Select Station Province)</v>
      </c>
      <c r="F1598" s="9" t="str">
        <f>IFERROR(VLOOKUP(E1598,Template!$AK$5:$AL$17,2,FALSE),"")</f>
        <v/>
      </c>
      <c r="G1598" s="42" t="s">
        <v>16</v>
      </c>
      <c r="H1598" s="42" t="s">
        <v>18</v>
      </c>
      <c r="I1598" s="32" t="s">
        <v>65</v>
      </c>
      <c r="J1598" s="32" t="s">
        <v>66</v>
      </c>
      <c r="K1598" s="33">
        <f t="shared" si="4427"/>
        <v>0</v>
      </c>
      <c r="L1598" s="33">
        <f t="shared" si="4428"/>
        <v>0</v>
      </c>
      <c r="M1598" s="34">
        <f t="shared" si="4426"/>
        <v>0</v>
      </c>
      <c r="N1598" s="34">
        <f t="shared" si="4446"/>
        <v>0</v>
      </c>
      <c r="O1598" s="34">
        <f t="shared" si="4429"/>
        <v>0</v>
      </c>
      <c r="P1598" s="12" t="str">
        <f t="shared" ref="P1598:Q1598" si="4462">P1597</f>
        <v>(Select Language)</v>
      </c>
      <c r="Q1598" s="12" t="str">
        <f t="shared" si="4462"/>
        <v>(Select Usage)</v>
      </c>
      <c r="R1598" s="33">
        <f t="shared" si="4430"/>
        <v>0</v>
      </c>
      <c r="S1598" s="33">
        <f t="shared" si="4431"/>
        <v>0</v>
      </c>
      <c r="T1598" s="33">
        <f t="shared" si="4432"/>
        <v>0</v>
      </c>
      <c r="U1598" s="33">
        <f t="shared" si="4433"/>
        <v>0</v>
      </c>
      <c r="V1598" s="33">
        <f t="shared" si="4434"/>
        <v>0</v>
      </c>
      <c r="W1598" s="33">
        <f t="shared" si="4435"/>
        <v>0</v>
      </c>
      <c r="X1598" s="33">
        <f t="shared" si="4436"/>
        <v>0</v>
      </c>
      <c r="Y1598" s="33">
        <f t="shared" si="4437"/>
        <v>0</v>
      </c>
      <c r="Z1598" s="33">
        <f t="shared" si="4438"/>
        <v>0</v>
      </c>
      <c r="AA1598" s="33">
        <f t="shared" si="4439"/>
        <v>0</v>
      </c>
      <c r="AB1598" s="33">
        <f t="shared" si="4440"/>
        <v>0</v>
      </c>
      <c r="AC1598" s="33">
        <f t="shared" si="4441"/>
        <v>0</v>
      </c>
      <c r="AD1598" s="26">
        <f t="shared" si="4458"/>
        <v>0</v>
      </c>
      <c r="AE1598" s="46" t="str">
        <f>IFERROR(IF(AE$3=VLOOKUP($E1598,Template!$AK$5:$AM$17,3,FALSE),$AD1598*$F1598,0),"0.00")</f>
        <v>0.00</v>
      </c>
      <c r="AF1598" s="46" t="str">
        <f>IFERROR(IF(AF$3=VLOOKUP($E1598,Template!$AK$5:$AM$17,3,FALSE),$AD1598*$F1598,0),"0.00")</f>
        <v>0.00</v>
      </c>
      <c r="AG1598" s="28">
        <f t="shared" si="4443"/>
        <v>0</v>
      </c>
      <c r="AH1598" s="13" t="s">
        <v>40</v>
      </c>
      <c r="AI1598" s="13" t="s">
        <v>41</v>
      </c>
      <c r="AK1598" s="14" t="s">
        <v>69</v>
      </c>
      <c r="AL1598" s="15">
        <v>0.15</v>
      </c>
      <c r="AM1598" s="16" t="s">
        <v>2</v>
      </c>
    </row>
    <row r="1599" spans="1:39" s="3" customFormat="1" ht="13.8" x14ac:dyDescent="0.25">
      <c r="A1599" s="7" t="str">
        <f t="shared" ref="A1599:C1599" si="4463">A1598</f>
        <v>(Enter Broadcasting Company Name)</v>
      </c>
      <c r="B1599" s="7" t="str">
        <f t="shared" si="4463"/>
        <v>(Enter Call Letters)</v>
      </c>
      <c r="C1599" s="8" t="str">
        <f t="shared" si="4463"/>
        <v>(Select AM/FM)</v>
      </c>
      <c r="D1599" s="30"/>
      <c r="E1599" s="8" t="str">
        <f t="shared" si="4445"/>
        <v>(Select Station Province)</v>
      </c>
      <c r="F1599" s="9" t="str">
        <f>IFERROR(VLOOKUP(E1599,Template!$AK$5:$AL$17,2,FALSE),"")</f>
        <v/>
      </c>
      <c r="G1599" s="42" t="s">
        <v>17</v>
      </c>
      <c r="H1599" s="42" t="s">
        <v>7</v>
      </c>
      <c r="I1599" s="32" t="s">
        <v>65</v>
      </c>
      <c r="J1599" s="32" t="s">
        <v>66</v>
      </c>
      <c r="K1599" s="33">
        <f t="shared" si="4427"/>
        <v>0</v>
      </c>
      <c r="L1599" s="33">
        <f t="shared" si="4428"/>
        <v>0</v>
      </c>
      <c r="M1599" s="34">
        <f t="shared" si="4426"/>
        <v>0</v>
      </c>
      <c r="N1599" s="34">
        <f t="shared" si="4446"/>
        <v>0</v>
      </c>
      <c r="O1599" s="34">
        <f t="shared" si="4429"/>
        <v>0</v>
      </c>
      <c r="P1599" s="12" t="str">
        <f t="shared" ref="P1599:Q1599" si="4464">P1598</f>
        <v>(Select Language)</v>
      </c>
      <c r="Q1599" s="12" t="str">
        <f t="shared" si="4464"/>
        <v>(Select Usage)</v>
      </c>
      <c r="R1599" s="33">
        <f t="shared" si="4430"/>
        <v>0</v>
      </c>
      <c r="S1599" s="33">
        <f t="shared" si="4431"/>
        <v>0</v>
      </c>
      <c r="T1599" s="33">
        <f t="shared" si="4432"/>
        <v>0</v>
      </c>
      <c r="U1599" s="33">
        <f t="shared" si="4433"/>
        <v>0</v>
      </c>
      <c r="V1599" s="33">
        <f t="shared" si="4434"/>
        <v>0</v>
      </c>
      <c r="W1599" s="33">
        <f t="shared" si="4435"/>
        <v>0</v>
      </c>
      <c r="X1599" s="33">
        <f t="shared" si="4436"/>
        <v>0</v>
      </c>
      <c r="Y1599" s="33">
        <f t="shared" si="4437"/>
        <v>0</v>
      </c>
      <c r="Z1599" s="33">
        <f t="shared" si="4438"/>
        <v>0</v>
      </c>
      <c r="AA1599" s="33">
        <f t="shared" si="4439"/>
        <v>0</v>
      </c>
      <c r="AB1599" s="33">
        <f t="shared" si="4440"/>
        <v>0</v>
      </c>
      <c r="AC1599" s="33">
        <f t="shared" si="4441"/>
        <v>0</v>
      </c>
      <c r="AD1599" s="26">
        <f>SUM(R1599:AC1599)</f>
        <v>0</v>
      </c>
      <c r="AE1599" s="46" t="str">
        <f>IFERROR(IF(AE$3=VLOOKUP($E1599,Template!$AK$5:$AM$17,3,FALSE),$AD1599*$F1599,0),"0.00")</f>
        <v>0.00</v>
      </c>
      <c r="AF1599" s="46" t="str">
        <f>IFERROR(IF(AF$3=VLOOKUP($E1599,Template!$AK$5:$AM$17,3,FALSE),$AD1599*$F1599,0),"0.00")</f>
        <v>0.00</v>
      </c>
      <c r="AG1599" s="28">
        <f t="shared" si="4443"/>
        <v>0</v>
      </c>
      <c r="AH1599" s="13" t="s">
        <v>40</v>
      </c>
      <c r="AI1599" s="13" t="s">
        <v>41</v>
      </c>
      <c r="AK1599" s="14" t="s">
        <v>29</v>
      </c>
      <c r="AL1599" s="15">
        <v>0.05</v>
      </c>
      <c r="AM1599" s="16" t="s">
        <v>3</v>
      </c>
    </row>
    <row r="1600" spans="1:39" s="3" customFormat="1" ht="13.8" x14ac:dyDescent="0.25">
      <c r="A1600" s="7" t="str">
        <f t="shared" ref="A1600:C1600" si="4465">A1599</f>
        <v>(Enter Broadcasting Company Name)</v>
      </c>
      <c r="B1600" s="7" t="str">
        <f t="shared" si="4465"/>
        <v>(Enter Call Letters)</v>
      </c>
      <c r="C1600" s="8" t="str">
        <f t="shared" si="4465"/>
        <v>(Select AM/FM)</v>
      </c>
      <c r="D1600" s="30"/>
      <c r="E1600" s="8" t="str">
        <f t="shared" si="4445"/>
        <v>(Select Station Province)</v>
      </c>
      <c r="F1600" s="9" t="str">
        <f>IFERROR(VLOOKUP(E1600,Template!$AK$5:$AL$17,2,FALSE),"")</f>
        <v/>
      </c>
      <c r="G1600" s="42" t="s">
        <v>18</v>
      </c>
      <c r="H1600" s="43" t="s">
        <v>8</v>
      </c>
      <c r="I1600" s="32" t="s">
        <v>65</v>
      </c>
      <c r="J1600" s="32" t="s">
        <v>66</v>
      </c>
      <c r="K1600" s="33">
        <f t="shared" si="4427"/>
        <v>0</v>
      </c>
      <c r="L1600" s="33">
        <f t="shared" si="4428"/>
        <v>0</v>
      </c>
      <c r="M1600" s="34">
        <f t="shared" si="4426"/>
        <v>0</v>
      </c>
      <c r="N1600" s="34">
        <f t="shared" si="4446"/>
        <v>0</v>
      </c>
      <c r="O1600" s="34">
        <f t="shared" si="4429"/>
        <v>0</v>
      </c>
      <c r="P1600" s="12" t="str">
        <f t="shared" ref="P1600:Q1600" si="4466">P1599</f>
        <v>(Select Language)</v>
      </c>
      <c r="Q1600" s="12" t="str">
        <f t="shared" si="4466"/>
        <v>(Select Usage)</v>
      </c>
      <c r="R1600" s="33">
        <f t="shared" si="4430"/>
        <v>0</v>
      </c>
      <c r="S1600" s="33">
        <f t="shared" si="4431"/>
        <v>0</v>
      </c>
      <c r="T1600" s="33">
        <f t="shared" si="4432"/>
        <v>0</v>
      </c>
      <c r="U1600" s="33">
        <f t="shared" si="4433"/>
        <v>0</v>
      </c>
      <c r="V1600" s="33">
        <f t="shared" si="4434"/>
        <v>0</v>
      </c>
      <c r="W1600" s="33">
        <f t="shared" si="4435"/>
        <v>0</v>
      </c>
      <c r="X1600" s="33">
        <f t="shared" si="4436"/>
        <v>0</v>
      </c>
      <c r="Y1600" s="33">
        <f t="shared" si="4437"/>
        <v>0</v>
      </c>
      <c r="Z1600" s="33">
        <f t="shared" si="4438"/>
        <v>0</v>
      </c>
      <c r="AA1600" s="33">
        <f t="shared" si="4439"/>
        <v>0</v>
      </c>
      <c r="AB1600" s="33">
        <f t="shared" si="4440"/>
        <v>0</v>
      </c>
      <c r="AC1600" s="33">
        <f t="shared" si="4441"/>
        <v>0</v>
      </c>
      <c r="AD1600" s="26">
        <f t="shared" ref="AD1600" si="4467">SUM(R1600:AC1600)</f>
        <v>0</v>
      </c>
      <c r="AE1600" s="46" t="str">
        <f>IFERROR(IF(AE$3=VLOOKUP($E1600,Template!$AK$5:$AM$17,3,FALSE),$AD1600*$F1600,0),"0.00")</f>
        <v>0.00</v>
      </c>
      <c r="AF1600" s="46" t="str">
        <f>IFERROR(IF(AF$3=VLOOKUP($E1600,Template!$AK$5:$AM$17,3,FALSE),$AD1600*$F1600,0),"0.00")</f>
        <v>0.00</v>
      </c>
      <c r="AG1600" s="28">
        <f t="shared" si="4443"/>
        <v>0</v>
      </c>
      <c r="AH1600" s="13" t="s">
        <v>40</v>
      </c>
      <c r="AI1600" s="13" t="s">
        <v>41</v>
      </c>
      <c r="AK1600" s="14" t="s">
        <v>21</v>
      </c>
      <c r="AL1600" s="15">
        <v>0.05</v>
      </c>
      <c r="AM1600" s="16" t="s">
        <v>3</v>
      </c>
    </row>
    <row r="1601" spans="1:39" ht="13.8" x14ac:dyDescent="0.25">
      <c r="A1601" s="19" t="s">
        <v>4</v>
      </c>
      <c r="B1601" s="19"/>
      <c r="C1601" s="20"/>
      <c r="D1601" s="20"/>
      <c r="E1601" s="20"/>
      <c r="F1601" s="20"/>
      <c r="G1601" s="44"/>
      <c r="H1601" s="44"/>
      <c r="I1601" s="21">
        <f t="shared" ref="I1601:K1601" si="4468">SUM(I1589:I1600)</f>
        <v>0</v>
      </c>
      <c r="J1601" s="21">
        <f t="shared" si="4468"/>
        <v>0</v>
      </c>
      <c r="K1601" s="21">
        <f t="shared" si="4468"/>
        <v>0</v>
      </c>
      <c r="L1601" s="21">
        <f>L1600</f>
        <v>0</v>
      </c>
      <c r="M1601" s="21">
        <f>SUM(M1589:M1600)</f>
        <v>0</v>
      </c>
      <c r="N1601" s="21">
        <f t="shared" ref="N1601:O1601" si="4469">SUM(N1589:N1600)</f>
        <v>0</v>
      </c>
      <c r="O1601" s="21">
        <f t="shared" si="4469"/>
        <v>0</v>
      </c>
      <c r="P1601" s="21"/>
      <c r="Q1601" s="22"/>
      <c r="R1601" s="21">
        <f t="shared" ref="R1601:AI1601" si="4470">SUM(R1589:R1600)</f>
        <v>0</v>
      </c>
      <c r="S1601" s="21">
        <f t="shared" si="4470"/>
        <v>0</v>
      </c>
      <c r="T1601" s="21">
        <f t="shared" si="4470"/>
        <v>0</v>
      </c>
      <c r="U1601" s="21">
        <f t="shared" si="4470"/>
        <v>0</v>
      </c>
      <c r="V1601" s="21">
        <f t="shared" si="4470"/>
        <v>0</v>
      </c>
      <c r="W1601" s="21">
        <f t="shared" si="4470"/>
        <v>0</v>
      </c>
      <c r="X1601" s="21">
        <f t="shared" si="4470"/>
        <v>0</v>
      </c>
      <c r="Y1601" s="21">
        <f t="shared" si="4470"/>
        <v>0</v>
      </c>
      <c r="Z1601" s="21">
        <f t="shared" si="4470"/>
        <v>0</v>
      </c>
      <c r="AA1601" s="21">
        <f t="shared" si="4470"/>
        <v>0</v>
      </c>
      <c r="AB1601" s="21">
        <f t="shared" si="4470"/>
        <v>0</v>
      </c>
      <c r="AC1601" s="21">
        <f t="shared" si="4470"/>
        <v>0</v>
      </c>
      <c r="AD1601" s="27">
        <f t="shared" si="4470"/>
        <v>0</v>
      </c>
      <c r="AE1601" s="21">
        <f t="shared" si="4470"/>
        <v>0</v>
      </c>
      <c r="AF1601" s="21">
        <f t="shared" si="4470"/>
        <v>0</v>
      </c>
      <c r="AG1601" s="27">
        <f t="shared" si="4470"/>
        <v>0</v>
      </c>
      <c r="AH1601" s="21">
        <f t="shared" si="4470"/>
        <v>0</v>
      </c>
      <c r="AI1601" s="21">
        <f t="shared" si="4470"/>
        <v>0</v>
      </c>
      <c r="AK1601" s="14" t="s">
        <v>71</v>
      </c>
      <c r="AL1601" s="15">
        <v>0.05</v>
      </c>
      <c r="AM1601" s="16" t="s">
        <v>3</v>
      </c>
    </row>
    <row r="1602" spans="1:39" x14ac:dyDescent="0.25">
      <c r="A1602" s="2"/>
      <c r="G1602" s="2"/>
      <c r="H1602" s="2"/>
      <c r="O1602" s="2"/>
      <c r="P1602" s="2"/>
    </row>
    <row r="1603" spans="1:39" ht="42" customHeight="1" x14ac:dyDescent="0.25">
      <c r="A1603" s="223" t="s">
        <v>63</v>
      </c>
      <c r="B1603" s="223" t="s">
        <v>43</v>
      </c>
      <c r="C1603" s="224" t="s">
        <v>19</v>
      </c>
      <c r="D1603" s="226"/>
      <c r="E1603" s="223" t="s">
        <v>14</v>
      </c>
      <c r="F1603" s="223" t="s">
        <v>38</v>
      </c>
      <c r="G1603" s="223" t="s">
        <v>1</v>
      </c>
      <c r="H1603" s="223" t="s">
        <v>5</v>
      </c>
      <c r="I1603" s="225" t="s">
        <v>31</v>
      </c>
      <c r="J1603" s="225" t="s">
        <v>32</v>
      </c>
      <c r="K1603" s="225" t="s">
        <v>48</v>
      </c>
      <c r="L1603" s="225" t="s">
        <v>0</v>
      </c>
      <c r="M1603" s="4" t="s">
        <v>45</v>
      </c>
      <c r="N1603" s="4" t="s">
        <v>46</v>
      </c>
      <c r="O1603" s="4" t="s">
        <v>47</v>
      </c>
      <c r="P1603" s="225" t="s">
        <v>50</v>
      </c>
      <c r="Q1603" s="225" t="s">
        <v>33</v>
      </c>
      <c r="R1603" s="4" t="s">
        <v>51</v>
      </c>
      <c r="S1603" s="4" t="s">
        <v>52</v>
      </c>
      <c r="T1603" s="4" t="s">
        <v>53</v>
      </c>
      <c r="U1603" s="4" t="s">
        <v>54</v>
      </c>
      <c r="V1603" s="4" t="s">
        <v>55</v>
      </c>
      <c r="W1603" s="4" t="s">
        <v>56</v>
      </c>
      <c r="X1603" s="4" t="s">
        <v>57</v>
      </c>
      <c r="Y1603" s="4" t="s">
        <v>58</v>
      </c>
      <c r="Z1603" s="4" t="s">
        <v>59</v>
      </c>
      <c r="AA1603" s="4" t="s">
        <v>62</v>
      </c>
      <c r="AB1603" s="4" t="s">
        <v>60</v>
      </c>
      <c r="AC1603" s="4" t="s">
        <v>61</v>
      </c>
      <c r="AD1603" s="233" t="s">
        <v>34</v>
      </c>
      <c r="AE1603" s="231" t="s">
        <v>2</v>
      </c>
      <c r="AF1603" s="231" t="s">
        <v>3</v>
      </c>
      <c r="AG1603" s="233" t="s">
        <v>35</v>
      </c>
      <c r="AH1603" s="223" t="s">
        <v>36</v>
      </c>
      <c r="AI1603" s="223" t="s">
        <v>37</v>
      </c>
      <c r="AK1603" s="229" t="s">
        <v>30</v>
      </c>
      <c r="AL1603" s="229"/>
      <c r="AM1603" s="229"/>
    </row>
    <row r="1604" spans="1:39" s="6" customFormat="1" ht="35.25" customHeight="1" x14ac:dyDescent="0.3">
      <c r="A1604" s="224"/>
      <c r="B1604" s="224"/>
      <c r="C1604" s="224"/>
      <c r="D1604" s="227"/>
      <c r="E1604" s="223"/>
      <c r="F1604" s="223"/>
      <c r="G1604" s="223"/>
      <c r="H1604" s="223"/>
      <c r="I1604" s="230"/>
      <c r="J1604" s="230"/>
      <c r="K1604" s="230"/>
      <c r="L1604" s="230"/>
      <c r="M1604" s="5">
        <v>0</v>
      </c>
      <c r="N1604" s="5">
        <v>625000</v>
      </c>
      <c r="O1604" s="5">
        <v>1250000</v>
      </c>
      <c r="P1604" s="225"/>
      <c r="Q1604" s="225"/>
      <c r="R1604" s="29">
        <v>4.95E-4</v>
      </c>
      <c r="S1604" s="29">
        <v>9.5200000000000005E-4</v>
      </c>
      <c r="T1604" s="29">
        <v>1.5900000000000001E-3</v>
      </c>
      <c r="U1604" s="29">
        <v>1.1169999999999999E-3</v>
      </c>
      <c r="V1604" s="29">
        <v>2.189E-3</v>
      </c>
      <c r="W1604" s="29">
        <v>4.5430000000000002E-3</v>
      </c>
      <c r="X1604" s="29">
        <v>8.8199999999999997E-4</v>
      </c>
      <c r="Y1604" s="29">
        <v>1.6949999999999999E-3</v>
      </c>
      <c r="Z1604" s="29">
        <v>2.8319999999999999E-3</v>
      </c>
      <c r="AA1604" s="29">
        <v>1.9889999999999999E-3</v>
      </c>
      <c r="AB1604" s="29">
        <v>3.8999999999999998E-3</v>
      </c>
      <c r="AC1604" s="29">
        <v>8.0949999999999998E-3</v>
      </c>
      <c r="AD1604" s="233"/>
      <c r="AE1604" s="232"/>
      <c r="AF1604" s="232"/>
      <c r="AG1604" s="234"/>
      <c r="AH1604" s="223"/>
      <c r="AI1604" s="223"/>
      <c r="AK1604" s="229"/>
      <c r="AL1604" s="229"/>
      <c r="AM1604" s="229"/>
    </row>
    <row r="1605" spans="1:39" s="3" customFormat="1" ht="13.8" x14ac:dyDescent="0.25">
      <c r="A1605" s="7" t="s">
        <v>44</v>
      </c>
      <c r="B1605" s="7" t="s">
        <v>42</v>
      </c>
      <c r="C1605" s="8" t="s">
        <v>39</v>
      </c>
      <c r="D1605" s="30"/>
      <c r="E1605" s="8" t="s">
        <v>64</v>
      </c>
      <c r="F1605" s="9" t="str">
        <f>IFERROR(VLOOKUP(E1605,Template!$AK$5:$AL$17,2,FALSE),"")</f>
        <v/>
      </c>
      <c r="G1605" s="41" t="s">
        <v>7</v>
      </c>
      <c r="H1605" s="41" t="s">
        <v>6</v>
      </c>
      <c r="I1605" s="32" t="s">
        <v>65</v>
      </c>
      <c r="J1605" s="32" t="s">
        <v>66</v>
      </c>
      <c r="K1605" s="33">
        <f>IFERROR(I1605+J1605,0)</f>
        <v>0</v>
      </c>
      <c r="L1605" s="33">
        <f>IFERROR(K1605,"")</f>
        <v>0</v>
      </c>
      <c r="M1605" s="34">
        <f t="shared" ref="M1605:M1616" si="4471">IF(L1605&lt;=$N$4,K1605,IF(L1604&gt;$N$4,0,$N$4-L1604))</f>
        <v>0</v>
      </c>
      <c r="N1605" s="34">
        <f>IF(AND(L1605&gt;$N$4,L1605&lt;=$O$4),K1605-M1605,IF(AND(L1604&gt;$N$4,L1604&lt;=$O$4),$O$4-L1604,IF(L1604&gt;$O$4,0,IF(L1605&lt;$N$4,0,MIN(L1605-$N$4,$N$4)))))</f>
        <v>0</v>
      </c>
      <c r="O1605" s="34">
        <f>IF(L1605&gt;$O$4,K1605-M1605-N1605,0)</f>
        <v>0</v>
      </c>
      <c r="P1605" s="12" t="s">
        <v>94</v>
      </c>
      <c r="Q1605" s="12" t="s">
        <v>68</v>
      </c>
      <c r="R1605" s="33">
        <f>IF(AND($Q1605="LOW",$P1605="French"),M1605*R$4,0)</f>
        <v>0</v>
      </c>
      <c r="S1605" s="33">
        <f>IF(AND($Q1605="LOW",$P1605="French"),N1605*S$4,0)</f>
        <v>0</v>
      </c>
      <c r="T1605" s="33">
        <f>IF(AND($Q1605="LOW",$P1605="French"),O1605*T$4,0)</f>
        <v>0</v>
      </c>
      <c r="U1605" s="33">
        <f>IF(AND($Q1605="HIGH",$P1605="French"),M1605*U$4,0)</f>
        <v>0</v>
      </c>
      <c r="V1605" s="33">
        <f>IF(AND($Q1605="HIGH",$P1605="French"),N1605*V$4,0)</f>
        <v>0</v>
      </c>
      <c r="W1605" s="33">
        <f>IF(AND($Q1605="HIGH",$P1605="French"),O1605*W$4,0)</f>
        <v>0</v>
      </c>
      <c r="X1605" s="33">
        <f>IF(AND($Q1605="LOW",$P1605="English"),M1605*X$4,0)</f>
        <v>0</v>
      </c>
      <c r="Y1605" s="33">
        <f>IF(AND($Q1605="LOW",$P1605="English"),N1605*Y$4,0)</f>
        <v>0</v>
      </c>
      <c r="Z1605" s="33">
        <f>IF(AND($Q1605="LOW",$P1605="English"),O1605*Z$4,0)</f>
        <v>0</v>
      </c>
      <c r="AA1605" s="33">
        <f>IF(AND($Q1605="HIGH",$P1605="English"),M1605*AA$4,0)</f>
        <v>0</v>
      </c>
      <c r="AB1605" s="33">
        <f>IF(AND($Q1605="HIGH",$P1605="English"),N1605*AB$4,0)</f>
        <v>0</v>
      </c>
      <c r="AC1605" s="33">
        <f>IF(AND($Q1605="HIGH",$P1605="English"),O1605*AC$4,0)</f>
        <v>0</v>
      </c>
      <c r="AD1605" s="26">
        <f>SUM(R1605:AC1605)</f>
        <v>0</v>
      </c>
      <c r="AE1605" s="46" t="str">
        <f>IFERROR(IF(AE$3=VLOOKUP($E1605,Template!$AK$5:$AM$17,3,FALSE),$AD1605*$F1605,0),"0.00")</f>
        <v>0.00</v>
      </c>
      <c r="AF1605" s="46" t="str">
        <f>IFERROR(IF(AF$3=VLOOKUP($E1605,Template!$AK$5:$AM$17,3,FALSE),$AD1605*$F1605,0),"0.00")</f>
        <v>0.00</v>
      </c>
      <c r="AG1605" s="28">
        <f>SUM(AD1605:AF1605)</f>
        <v>0</v>
      </c>
      <c r="AH1605" s="13" t="s">
        <v>40</v>
      </c>
      <c r="AI1605" s="13" t="s">
        <v>41</v>
      </c>
      <c r="AK1605" s="14" t="s">
        <v>25</v>
      </c>
      <c r="AL1605" s="15">
        <v>0.05</v>
      </c>
      <c r="AM1605" s="16" t="s">
        <v>3</v>
      </c>
    </row>
    <row r="1606" spans="1:39" s="3" customFormat="1" ht="13.8" x14ac:dyDescent="0.25">
      <c r="A1606" s="7" t="str">
        <f>A1605</f>
        <v>(Enter Broadcasting Company Name)</v>
      </c>
      <c r="B1606" s="7" t="str">
        <f>B1605</f>
        <v>(Enter Call Letters)</v>
      </c>
      <c r="C1606" s="8" t="str">
        <f>C1605</f>
        <v>(Select AM/FM)</v>
      </c>
      <c r="D1606" s="30"/>
      <c r="E1606" s="8" t="str">
        <f>E1605</f>
        <v>(Select Station Province)</v>
      </c>
      <c r="F1606" s="9" t="str">
        <f>IFERROR(VLOOKUP(E1606,Template!$AK$5:$AL$17,2,FALSE),"")</f>
        <v/>
      </c>
      <c r="G1606" s="42" t="s">
        <v>8</v>
      </c>
      <c r="H1606" s="42" t="s">
        <v>9</v>
      </c>
      <c r="I1606" s="32" t="s">
        <v>65</v>
      </c>
      <c r="J1606" s="32" t="s">
        <v>66</v>
      </c>
      <c r="K1606" s="33">
        <f t="shared" ref="K1606:K1616" si="4472">IFERROR(I1606+J1606,0)</f>
        <v>0</v>
      </c>
      <c r="L1606" s="33">
        <f t="shared" ref="L1606:L1616" si="4473">IFERROR(L1605+K1606,"")</f>
        <v>0</v>
      </c>
      <c r="M1606" s="34">
        <f t="shared" si="4471"/>
        <v>0</v>
      </c>
      <c r="N1606" s="34">
        <f>IF(AND(L1606&gt;$N$4,L1606&lt;=$O$4),K1606-M1606,IF(AND(L1605&gt;$N$4,L1605&lt;=$O$4),$O$4-L1605,IF(L1605&gt;$O$4,0,IF(L1606&lt;$N$4,0,MIN(L1606-$N$4,$N$4)))))</f>
        <v>0</v>
      </c>
      <c r="O1606" s="34">
        <f t="shared" ref="O1606:O1616" si="4474">IF(L1606&gt;$O$4,K1606-M1606-N1606,0)</f>
        <v>0</v>
      </c>
      <c r="P1606" s="12" t="str">
        <f>P1605</f>
        <v>(Select Language)</v>
      </c>
      <c r="Q1606" s="12" t="str">
        <f>Q1605</f>
        <v>(Select Usage)</v>
      </c>
      <c r="R1606" s="33">
        <f t="shared" ref="R1606:R1616" si="4475">IF(AND($Q1606="LOW",$P1606="French"),M1606*R$4,0)</f>
        <v>0</v>
      </c>
      <c r="S1606" s="33">
        <f t="shared" ref="S1606:S1616" si="4476">IF(AND($Q1606="LOW",$P1606="French"),N1606*S$4,0)</f>
        <v>0</v>
      </c>
      <c r="T1606" s="33">
        <f t="shared" ref="T1606:T1616" si="4477">IF(AND($Q1606="LOW",$P1606="French"),O1606*T$4,0)</f>
        <v>0</v>
      </c>
      <c r="U1606" s="33">
        <f t="shared" ref="U1606:U1616" si="4478">IF(AND($Q1606="HIGH",$P1606="French"),M1606*U$4,0)</f>
        <v>0</v>
      </c>
      <c r="V1606" s="33">
        <f t="shared" ref="V1606:V1616" si="4479">IF(AND($Q1606="HIGH",$P1606="French"),N1606*V$4,0)</f>
        <v>0</v>
      </c>
      <c r="W1606" s="33">
        <f t="shared" ref="W1606:W1616" si="4480">IF(AND($Q1606="HIGH",$P1606="French"),O1606*W$4,0)</f>
        <v>0</v>
      </c>
      <c r="X1606" s="33">
        <f t="shared" ref="X1606:X1616" si="4481">IF(AND($Q1606="LOW",$P1606="English"),M1606*X$4,0)</f>
        <v>0</v>
      </c>
      <c r="Y1606" s="33">
        <f t="shared" ref="Y1606:Y1616" si="4482">IF(AND($Q1606="LOW",$P1606="English"),N1606*Y$4,0)</f>
        <v>0</v>
      </c>
      <c r="Z1606" s="33">
        <f t="shared" ref="Z1606:Z1616" si="4483">IF(AND($Q1606="LOW",$P1606="English"),O1606*Z$4,0)</f>
        <v>0</v>
      </c>
      <c r="AA1606" s="33">
        <f t="shared" ref="AA1606:AA1616" si="4484">IF(AND($Q1606="HIGH",$P1606="English"),M1606*AA$4,0)</f>
        <v>0</v>
      </c>
      <c r="AB1606" s="33">
        <f t="shared" ref="AB1606:AB1616" si="4485">IF(AND($Q1606="HIGH",$P1606="English"),N1606*AB$4,0)</f>
        <v>0</v>
      </c>
      <c r="AC1606" s="33">
        <f t="shared" ref="AC1606:AC1616" si="4486">IF(AND($Q1606="HIGH",$P1606="English"),O1606*AC$4,0)</f>
        <v>0</v>
      </c>
      <c r="AD1606" s="26">
        <f t="shared" ref="AD1606:AD1610" si="4487">SUM(R1606:AC1606)</f>
        <v>0</v>
      </c>
      <c r="AE1606" s="46" t="str">
        <f>IFERROR(IF(AE$3=VLOOKUP($E1606,Template!$AK$5:$AM$17,3,FALSE),$AD1606*$F1606,0),"0.00")</f>
        <v>0.00</v>
      </c>
      <c r="AF1606" s="46" t="str">
        <f>IFERROR(IF(AF$3=VLOOKUP($E1606,Template!$AK$5:$AM$17,3,FALSE),$AD1606*$F1606,0),"0.00")</f>
        <v>0.00</v>
      </c>
      <c r="AG1606" s="28">
        <f t="shared" ref="AG1606:AG1616" si="4488">SUM(AD1606:AF1606)</f>
        <v>0</v>
      </c>
      <c r="AH1606" s="13" t="s">
        <v>40</v>
      </c>
      <c r="AI1606" s="13" t="s">
        <v>41</v>
      </c>
      <c r="AK1606" s="14" t="s">
        <v>23</v>
      </c>
      <c r="AL1606" s="15">
        <v>0.05</v>
      </c>
      <c r="AM1606" s="16" t="s">
        <v>3</v>
      </c>
    </row>
    <row r="1607" spans="1:39" s="3" customFormat="1" ht="13.8" x14ac:dyDescent="0.25">
      <c r="A1607" s="7" t="str">
        <f t="shared" ref="A1607:C1607" si="4489">A1606</f>
        <v>(Enter Broadcasting Company Name)</v>
      </c>
      <c r="B1607" s="7" t="str">
        <f t="shared" si="4489"/>
        <v>(Enter Call Letters)</v>
      </c>
      <c r="C1607" s="8" t="str">
        <f t="shared" si="4489"/>
        <v>(Select AM/FM)</v>
      </c>
      <c r="D1607" s="30"/>
      <c r="E1607" s="8" t="str">
        <f t="shared" ref="E1607:E1616" si="4490">E1606</f>
        <v>(Select Station Province)</v>
      </c>
      <c r="F1607" s="9" t="str">
        <f>IFERROR(VLOOKUP(E1607,Template!$AK$5:$AL$17,2,FALSE),"")</f>
        <v/>
      </c>
      <c r="G1607" s="42" t="s">
        <v>6</v>
      </c>
      <c r="H1607" s="42" t="s">
        <v>10</v>
      </c>
      <c r="I1607" s="32" t="s">
        <v>65</v>
      </c>
      <c r="J1607" s="32" t="s">
        <v>66</v>
      </c>
      <c r="K1607" s="33">
        <f t="shared" si="4472"/>
        <v>0</v>
      </c>
      <c r="L1607" s="33">
        <f t="shared" si="4473"/>
        <v>0</v>
      </c>
      <c r="M1607" s="34">
        <f t="shared" si="4471"/>
        <v>0</v>
      </c>
      <c r="N1607" s="34">
        <f t="shared" ref="N1607:N1616" si="4491">IF(AND(L1607&gt;$N$4,L1607&lt;=$O$4),K1607-M1607,IF(AND(L1606&gt;$N$4,L1606&lt;=$O$4),$O$4-L1606,IF(L1606&gt;$O$4,0,IF(L1607&lt;$N$4,0,MIN(L1607-$N$4,$N$4)))))</f>
        <v>0</v>
      </c>
      <c r="O1607" s="34">
        <f t="shared" si="4474"/>
        <v>0</v>
      </c>
      <c r="P1607" s="12" t="str">
        <f t="shared" ref="P1607:Q1607" si="4492">P1606</f>
        <v>(Select Language)</v>
      </c>
      <c r="Q1607" s="12" t="str">
        <f t="shared" si="4492"/>
        <v>(Select Usage)</v>
      </c>
      <c r="R1607" s="33">
        <f t="shared" si="4475"/>
        <v>0</v>
      </c>
      <c r="S1607" s="33">
        <f t="shared" si="4476"/>
        <v>0</v>
      </c>
      <c r="T1607" s="33">
        <f t="shared" si="4477"/>
        <v>0</v>
      </c>
      <c r="U1607" s="33">
        <f t="shared" si="4478"/>
        <v>0</v>
      </c>
      <c r="V1607" s="33">
        <f t="shared" si="4479"/>
        <v>0</v>
      </c>
      <c r="W1607" s="33">
        <f t="shared" si="4480"/>
        <v>0</v>
      </c>
      <c r="X1607" s="33">
        <f t="shared" si="4481"/>
        <v>0</v>
      </c>
      <c r="Y1607" s="33">
        <f t="shared" si="4482"/>
        <v>0</v>
      </c>
      <c r="Z1607" s="33">
        <f t="shared" si="4483"/>
        <v>0</v>
      </c>
      <c r="AA1607" s="33">
        <f t="shared" si="4484"/>
        <v>0</v>
      </c>
      <c r="AB1607" s="33">
        <f t="shared" si="4485"/>
        <v>0</v>
      </c>
      <c r="AC1607" s="33">
        <f t="shared" si="4486"/>
        <v>0</v>
      </c>
      <c r="AD1607" s="26">
        <f t="shared" si="4487"/>
        <v>0</v>
      </c>
      <c r="AE1607" s="46" t="str">
        <f>IFERROR(IF(AE$3=VLOOKUP($E1607,Template!$AK$5:$AM$17,3,FALSE),$AD1607*$F1607,0),"0.00")</f>
        <v>0.00</v>
      </c>
      <c r="AF1607" s="46" t="str">
        <f>IFERROR(IF(AF$3=VLOOKUP($E1607,Template!$AK$5:$AM$17,3,FALSE),$AD1607*$F1607,0),"0.00")</f>
        <v>0.00</v>
      </c>
      <c r="AG1607" s="28">
        <f t="shared" si="4488"/>
        <v>0</v>
      </c>
      <c r="AH1607" s="13" t="s">
        <v>40</v>
      </c>
      <c r="AI1607" s="13" t="s">
        <v>41</v>
      </c>
      <c r="AK1607" s="14" t="s">
        <v>24</v>
      </c>
      <c r="AL1607" s="15">
        <v>0.05</v>
      </c>
      <c r="AM1607" s="16" t="s">
        <v>3</v>
      </c>
    </row>
    <row r="1608" spans="1:39" s="3" customFormat="1" ht="13.8" x14ac:dyDescent="0.25">
      <c r="A1608" s="7" t="str">
        <f t="shared" ref="A1608:C1608" si="4493">A1607</f>
        <v>(Enter Broadcasting Company Name)</v>
      </c>
      <c r="B1608" s="7" t="str">
        <f t="shared" si="4493"/>
        <v>(Enter Call Letters)</v>
      </c>
      <c r="C1608" s="8" t="str">
        <f t="shared" si="4493"/>
        <v>(Select AM/FM)</v>
      </c>
      <c r="D1608" s="30"/>
      <c r="E1608" s="8" t="str">
        <f t="shared" si="4490"/>
        <v>(Select Station Province)</v>
      </c>
      <c r="F1608" s="9" t="str">
        <f>IFERROR(VLOOKUP(E1608,Template!$AK$5:$AL$17,2,FALSE),"")</f>
        <v/>
      </c>
      <c r="G1608" s="42" t="s">
        <v>9</v>
      </c>
      <c r="H1608" s="42" t="s">
        <v>11</v>
      </c>
      <c r="I1608" s="32" t="s">
        <v>65</v>
      </c>
      <c r="J1608" s="32" t="s">
        <v>66</v>
      </c>
      <c r="K1608" s="33">
        <f t="shared" si="4472"/>
        <v>0</v>
      </c>
      <c r="L1608" s="33">
        <f t="shared" si="4473"/>
        <v>0</v>
      </c>
      <c r="M1608" s="34">
        <f t="shared" si="4471"/>
        <v>0</v>
      </c>
      <c r="N1608" s="34">
        <f t="shared" si="4491"/>
        <v>0</v>
      </c>
      <c r="O1608" s="34">
        <f t="shared" si="4474"/>
        <v>0</v>
      </c>
      <c r="P1608" s="12" t="str">
        <f t="shared" ref="P1608:Q1608" si="4494">P1607</f>
        <v>(Select Language)</v>
      </c>
      <c r="Q1608" s="12" t="str">
        <f t="shared" si="4494"/>
        <v>(Select Usage)</v>
      </c>
      <c r="R1608" s="33">
        <f t="shared" si="4475"/>
        <v>0</v>
      </c>
      <c r="S1608" s="33">
        <f t="shared" si="4476"/>
        <v>0</v>
      </c>
      <c r="T1608" s="33">
        <f t="shared" si="4477"/>
        <v>0</v>
      </c>
      <c r="U1608" s="33">
        <f t="shared" si="4478"/>
        <v>0</v>
      </c>
      <c r="V1608" s="33">
        <f t="shared" si="4479"/>
        <v>0</v>
      </c>
      <c r="W1608" s="33">
        <f t="shared" si="4480"/>
        <v>0</v>
      </c>
      <c r="X1608" s="33">
        <f t="shared" si="4481"/>
        <v>0</v>
      </c>
      <c r="Y1608" s="33">
        <f t="shared" si="4482"/>
        <v>0</v>
      </c>
      <c r="Z1608" s="33">
        <f t="shared" si="4483"/>
        <v>0</v>
      </c>
      <c r="AA1608" s="33">
        <f t="shared" si="4484"/>
        <v>0</v>
      </c>
      <c r="AB1608" s="33">
        <f t="shared" si="4485"/>
        <v>0</v>
      </c>
      <c r="AC1608" s="33">
        <f t="shared" si="4486"/>
        <v>0</v>
      </c>
      <c r="AD1608" s="26">
        <f t="shared" si="4487"/>
        <v>0</v>
      </c>
      <c r="AE1608" s="46" t="str">
        <f>IFERROR(IF(AE$3=VLOOKUP($E1608,Template!$AK$5:$AM$17,3,FALSE),$AD1608*$F1608,0),"0.00")</f>
        <v>0.00</v>
      </c>
      <c r="AF1608" s="46" t="str">
        <f>IFERROR(IF(AF$3=VLOOKUP($E1608,Template!$AK$5:$AM$17,3,FALSE),$AD1608*$F1608,0),"0.00")</f>
        <v>0.00</v>
      </c>
      <c r="AG1608" s="28">
        <f t="shared" si="4488"/>
        <v>0</v>
      </c>
      <c r="AH1608" s="13" t="s">
        <v>40</v>
      </c>
      <c r="AI1608" s="13" t="s">
        <v>41</v>
      </c>
      <c r="AK1608" s="14" t="s">
        <v>22</v>
      </c>
      <c r="AL1608" s="15">
        <v>0.15</v>
      </c>
      <c r="AM1608" s="16" t="s">
        <v>2</v>
      </c>
    </row>
    <row r="1609" spans="1:39" s="3" customFormat="1" ht="13.8" x14ac:dyDescent="0.25">
      <c r="A1609" s="7" t="str">
        <f t="shared" ref="A1609:C1609" si="4495">A1608</f>
        <v>(Enter Broadcasting Company Name)</v>
      </c>
      <c r="B1609" s="7" t="str">
        <f t="shared" si="4495"/>
        <v>(Enter Call Letters)</v>
      </c>
      <c r="C1609" s="8" t="str">
        <f t="shared" si="4495"/>
        <v>(Select AM/FM)</v>
      </c>
      <c r="D1609" s="30"/>
      <c r="E1609" s="8" t="str">
        <f t="shared" si="4490"/>
        <v>(Select Station Province)</v>
      </c>
      <c r="F1609" s="9" t="str">
        <f>IFERROR(VLOOKUP(E1609,Template!$AK$5:$AL$17,2,FALSE),"")</f>
        <v/>
      </c>
      <c r="G1609" s="42" t="s">
        <v>10</v>
      </c>
      <c r="H1609" s="42" t="s">
        <v>12</v>
      </c>
      <c r="I1609" s="32" t="s">
        <v>65</v>
      </c>
      <c r="J1609" s="32" t="s">
        <v>66</v>
      </c>
      <c r="K1609" s="33">
        <f t="shared" si="4472"/>
        <v>0</v>
      </c>
      <c r="L1609" s="33">
        <f t="shared" si="4473"/>
        <v>0</v>
      </c>
      <c r="M1609" s="34">
        <f t="shared" si="4471"/>
        <v>0</v>
      </c>
      <c r="N1609" s="34">
        <f t="shared" si="4491"/>
        <v>0</v>
      </c>
      <c r="O1609" s="34">
        <f t="shared" si="4474"/>
        <v>0</v>
      </c>
      <c r="P1609" s="12" t="str">
        <f t="shared" ref="P1609:Q1609" si="4496">P1608</f>
        <v>(Select Language)</v>
      </c>
      <c r="Q1609" s="12" t="str">
        <f t="shared" si="4496"/>
        <v>(Select Usage)</v>
      </c>
      <c r="R1609" s="33">
        <f t="shared" si="4475"/>
        <v>0</v>
      </c>
      <c r="S1609" s="33">
        <f t="shared" si="4476"/>
        <v>0</v>
      </c>
      <c r="T1609" s="33">
        <f t="shared" si="4477"/>
        <v>0</v>
      </c>
      <c r="U1609" s="33">
        <f t="shared" si="4478"/>
        <v>0</v>
      </c>
      <c r="V1609" s="33">
        <f t="shared" si="4479"/>
        <v>0</v>
      </c>
      <c r="W1609" s="33">
        <f t="shared" si="4480"/>
        <v>0</v>
      </c>
      <c r="X1609" s="33">
        <f t="shared" si="4481"/>
        <v>0</v>
      </c>
      <c r="Y1609" s="33">
        <f t="shared" si="4482"/>
        <v>0</v>
      </c>
      <c r="Z1609" s="33">
        <f t="shared" si="4483"/>
        <v>0</v>
      </c>
      <c r="AA1609" s="33">
        <f t="shared" si="4484"/>
        <v>0</v>
      </c>
      <c r="AB1609" s="33">
        <f t="shared" si="4485"/>
        <v>0</v>
      </c>
      <c r="AC1609" s="33">
        <f t="shared" si="4486"/>
        <v>0</v>
      </c>
      <c r="AD1609" s="26">
        <f t="shared" si="4487"/>
        <v>0</v>
      </c>
      <c r="AE1609" s="46" t="str">
        <f>IFERROR(IF(AE$3=VLOOKUP($E1609,Template!$AK$5:$AM$17,3,FALSE),$AD1609*$F1609,0),"0.00")</f>
        <v>0.00</v>
      </c>
      <c r="AF1609" s="46" t="str">
        <f>IFERROR(IF(AF$3=VLOOKUP($E1609,Template!$AK$5:$AM$17,3,FALSE),$AD1609*$F1609,0),"0.00")</f>
        <v>0.00</v>
      </c>
      <c r="AG1609" s="28">
        <f t="shared" si="4488"/>
        <v>0</v>
      </c>
      <c r="AH1609" s="13" t="s">
        <v>40</v>
      </c>
      <c r="AI1609" s="13" t="s">
        <v>41</v>
      </c>
      <c r="AK1609" s="14" t="s">
        <v>26</v>
      </c>
      <c r="AL1609" s="15">
        <v>0.15</v>
      </c>
      <c r="AM1609" s="16" t="s">
        <v>2</v>
      </c>
    </row>
    <row r="1610" spans="1:39" s="3" customFormat="1" ht="13.8" x14ac:dyDescent="0.25">
      <c r="A1610" s="7" t="str">
        <f t="shared" ref="A1610:C1610" si="4497">A1609</f>
        <v>(Enter Broadcasting Company Name)</v>
      </c>
      <c r="B1610" s="7" t="str">
        <f t="shared" si="4497"/>
        <v>(Enter Call Letters)</v>
      </c>
      <c r="C1610" s="8" t="str">
        <f t="shared" si="4497"/>
        <v>(Select AM/FM)</v>
      </c>
      <c r="D1610" s="30"/>
      <c r="E1610" s="8" t="str">
        <f t="shared" si="4490"/>
        <v>(Select Station Province)</v>
      </c>
      <c r="F1610" s="9" t="str">
        <f>IFERROR(VLOOKUP(E1610,Template!$AK$5:$AL$17,2,FALSE),"")</f>
        <v/>
      </c>
      <c r="G1610" s="42" t="s">
        <v>11</v>
      </c>
      <c r="H1610" s="42" t="s">
        <v>13</v>
      </c>
      <c r="I1610" s="32" t="s">
        <v>65</v>
      </c>
      <c r="J1610" s="32" t="s">
        <v>66</v>
      </c>
      <c r="K1610" s="33">
        <f t="shared" si="4472"/>
        <v>0</v>
      </c>
      <c r="L1610" s="33">
        <f t="shared" si="4473"/>
        <v>0</v>
      </c>
      <c r="M1610" s="34">
        <f t="shared" si="4471"/>
        <v>0</v>
      </c>
      <c r="N1610" s="34">
        <f t="shared" si="4491"/>
        <v>0</v>
      </c>
      <c r="O1610" s="34">
        <f t="shared" si="4474"/>
        <v>0</v>
      </c>
      <c r="P1610" s="12" t="str">
        <f t="shared" ref="P1610:Q1610" si="4498">P1609</f>
        <v>(Select Language)</v>
      </c>
      <c r="Q1610" s="12" t="str">
        <f t="shared" si="4498"/>
        <v>(Select Usage)</v>
      </c>
      <c r="R1610" s="33">
        <f t="shared" si="4475"/>
        <v>0</v>
      </c>
      <c r="S1610" s="33">
        <f t="shared" si="4476"/>
        <v>0</v>
      </c>
      <c r="T1610" s="33">
        <f t="shared" si="4477"/>
        <v>0</v>
      </c>
      <c r="U1610" s="33">
        <f t="shared" si="4478"/>
        <v>0</v>
      </c>
      <c r="V1610" s="33">
        <f t="shared" si="4479"/>
        <v>0</v>
      </c>
      <c r="W1610" s="33">
        <f t="shared" si="4480"/>
        <v>0</v>
      </c>
      <c r="X1610" s="33">
        <f t="shared" si="4481"/>
        <v>0</v>
      </c>
      <c r="Y1610" s="33">
        <f t="shared" si="4482"/>
        <v>0</v>
      </c>
      <c r="Z1610" s="33">
        <f t="shared" si="4483"/>
        <v>0</v>
      </c>
      <c r="AA1610" s="33">
        <f t="shared" si="4484"/>
        <v>0</v>
      </c>
      <c r="AB1610" s="33">
        <f t="shared" si="4485"/>
        <v>0</v>
      </c>
      <c r="AC1610" s="33">
        <f t="shared" si="4486"/>
        <v>0</v>
      </c>
      <c r="AD1610" s="26">
        <f t="shared" si="4487"/>
        <v>0</v>
      </c>
      <c r="AE1610" s="46" t="str">
        <f>IFERROR(IF(AE$3=VLOOKUP($E1610,Template!$AK$5:$AM$17,3,FALSE),$AD1610*$F1610,0),"0.00")</f>
        <v>0.00</v>
      </c>
      <c r="AF1610" s="46" t="str">
        <f>IFERROR(IF(AF$3=VLOOKUP($E1610,Template!$AK$5:$AM$17,3,FALSE),$AD1610*$F1610,0),"0.00")</f>
        <v>0.00</v>
      </c>
      <c r="AG1610" s="28">
        <f t="shared" si="4488"/>
        <v>0</v>
      </c>
      <c r="AH1610" s="13" t="s">
        <v>40</v>
      </c>
      <c r="AI1610" s="13" t="s">
        <v>41</v>
      </c>
      <c r="AK1610" s="14" t="s">
        <v>27</v>
      </c>
      <c r="AL1610" s="15">
        <v>0.15</v>
      </c>
      <c r="AM1610" s="16" t="s">
        <v>2</v>
      </c>
    </row>
    <row r="1611" spans="1:39" s="3" customFormat="1" ht="13.8" x14ac:dyDescent="0.25">
      <c r="A1611" s="7" t="str">
        <f t="shared" ref="A1611:C1611" si="4499">A1610</f>
        <v>(Enter Broadcasting Company Name)</v>
      </c>
      <c r="B1611" s="7" t="str">
        <f t="shared" si="4499"/>
        <v>(Enter Call Letters)</v>
      </c>
      <c r="C1611" s="8" t="str">
        <f t="shared" si="4499"/>
        <v>(Select AM/FM)</v>
      </c>
      <c r="D1611" s="30"/>
      <c r="E1611" s="8" t="str">
        <f t="shared" si="4490"/>
        <v>(Select Station Province)</v>
      </c>
      <c r="F1611" s="9" t="str">
        <f>IFERROR(VLOOKUP(E1611,Template!$AK$5:$AL$17,2,FALSE),"")</f>
        <v/>
      </c>
      <c r="G1611" s="42" t="s">
        <v>12</v>
      </c>
      <c r="H1611" s="42" t="s">
        <v>15</v>
      </c>
      <c r="I1611" s="32" t="s">
        <v>65</v>
      </c>
      <c r="J1611" s="32" t="s">
        <v>66</v>
      </c>
      <c r="K1611" s="33">
        <f t="shared" si="4472"/>
        <v>0</v>
      </c>
      <c r="L1611" s="33">
        <f t="shared" si="4473"/>
        <v>0</v>
      </c>
      <c r="M1611" s="34">
        <f t="shared" si="4471"/>
        <v>0</v>
      </c>
      <c r="N1611" s="34">
        <f t="shared" si="4491"/>
        <v>0</v>
      </c>
      <c r="O1611" s="34">
        <f t="shared" si="4474"/>
        <v>0</v>
      </c>
      <c r="P1611" s="12" t="str">
        <f t="shared" ref="P1611:Q1611" si="4500">P1610</f>
        <v>(Select Language)</v>
      </c>
      <c r="Q1611" s="12" t="str">
        <f t="shared" si="4500"/>
        <v>(Select Usage)</v>
      </c>
      <c r="R1611" s="33">
        <f t="shared" si="4475"/>
        <v>0</v>
      </c>
      <c r="S1611" s="33">
        <f t="shared" si="4476"/>
        <v>0</v>
      </c>
      <c r="T1611" s="33">
        <f t="shared" si="4477"/>
        <v>0</v>
      </c>
      <c r="U1611" s="33">
        <f t="shared" si="4478"/>
        <v>0</v>
      </c>
      <c r="V1611" s="33">
        <f t="shared" si="4479"/>
        <v>0</v>
      </c>
      <c r="W1611" s="33">
        <f t="shared" si="4480"/>
        <v>0</v>
      </c>
      <c r="X1611" s="33">
        <f t="shared" si="4481"/>
        <v>0</v>
      </c>
      <c r="Y1611" s="33">
        <f t="shared" si="4482"/>
        <v>0</v>
      </c>
      <c r="Z1611" s="33">
        <f t="shared" si="4483"/>
        <v>0</v>
      </c>
      <c r="AA1611" s="33">
        <f t="shared" si="4484"/>
        <v>0</v>
      </c>
      <c r="AB1611" s="33">
        <f t="shared" si="4485"/>
        <v>0</v>
      </c>
      <c r="AC1611" s="33">
        <f t="shared" si="4486"/>
        <v>0</v>
      </c>
      <c r="AD1611" s="26">
        <f>SUM(R1611:AC1611)</f>
        <v>0</v>
      </c>
      <c r="AE1611" s="46" t="str">
        <f>IFERROR(IF(AE$3=VLOOKUP($E1611,Template!$AK$5:$AM$17,3,FALSE),$AD1611*$F1611,0),"0.00")</f>
        <v>0.00</v>
      </c>
      <c r="AF1611" s="46" t="str">
        <f>IFERROR(IF(AF$3=VLOOKUP($E1611,Template!$AK$5:$AM$17,3,FALSE),$AD1611*$F1611,0),"0.00")</f>
        <v>0.00</v>
      </c>
      <c r="AG1611" s="28">
        <f t="shared" si="4488"/>
        <v>0</v>
      </c>
      <c r="AH1611" s="13" t="s">
        <v>40</v>
      </c>
      <c r="AI1611" s="13" t="s">
        <v>41</v>
      </c>
      <c r="AK1611" s="14" t="s">
        <v>28</v>
      </c>
      <c r="AL1611" s="15">
        <v>0.05</v>
      </c>
      <c r="AM1611" s="16" t="s">
        <v>3</v>
      </c>
    </row>
    <row r="1612" spans="1:39" s="3" customFormat="1" ht="13.8" x14ac:dyDescent="0.25">
      <c r="A1612" s="7" t="str">
        <f t="shared" ref="A1612:C1612" si="4501">A1611</f>
        <v>(Enter Broadcasting Company Name)</v>
      </c>
      <c r="B1612" s="7" t="str">
        <f t="shared" si="4501"/>
        <v>(Enter Call Letters)</v>
      </c>
      <c r="C1612" s="8" t="str">
        <f t="shared" si="4501"/>
        <v>(Select AM/FM)</v>
      </c>
      <c r="D1612" s="30"/>
      <c r="E1612" s="8" t="str">
        <f t="shared" si="4490"/>
        <v>(Select Station Province)</v>
      </c>
      <c r="F1612" s="9" t="str">
        <f>IFERROR(VLOOKUP(E1612,Template!$AK$5:$AL$17,2,FALSE),"")</f>
        <v/>
      </c>
      <c r="G1612" s="42" t="s">
        <v>13</v>
      </c>
      <c r="H1612" s="42" t="s">
        <v>16</v>
      </c>
      <c r="I1612" s="32" t="s">
        <v>65</v>
      </c>
      <c r="J1612" s="32" t="s">
        <v>66</v>
      </c>
      <c r="K1612" s="33">
        <f t="shared" si="4472"/>
        <v>0</v>
      </c>
      <c r="L1612" s="33">
        <f t="shared" si="4473"/>
        <v>0</v>
      </c>
      <c r="M1612" s="34">
        <f t="shared" si="4471"/>
        <v>0</v>
      </c>
      <c r="N1612" s="34">
        <f t="shared" si="4491"/>
        <v>0</v>
      </c>
      <c r="O1612" s="34">
        <f t="shared" si="4474"/>
        <v>0</v>
      </c>
      <c r="P1612" s="12" t="str">
        <f t="shared" ref="P1612:Q1612" si="4502">P1611</f>
        <v>(Select Language)</v>
      </c>
      <c r="Q1612" s="12" t="str">
        <f t="shared" si="4502"/>
        <v>(Select Usage)</v>
      </c>
      <c r="R1612" s="33">
        <f t="shared" si="4475"/>
        <v>0</v>
      </c>
      <c r="S1612" s="33">
        <f t="shared" si="4476"/>
        <v>0</v>
      </c>
      <c r="T1612" s="33">
        <f t="shared" si="4477"/>
        <v>0</v>
      </c>
      <c r="U1612" s="33">
        <f t="shared" si="4478"/>
        <v>0</v>
      </c>
      <c r="V1612" s="33">
        <f t="shared" si="4479"/>
        <v>0</v>
      </c>
      <c r="W1612" s="33">
        <f t="shared" si="4480"/>
        <v>0</v>
      </c>
      <c r="X1612" s="33">
        <f t="shared" si="4481"/>
        <v>0</v>
      </c>
      <c r="Y1612" s="33">
        <f t="shared" si="4482"/>
        <v>0</v>
      </c>
      <c r="Z1612" s="33">
        <f t="shared" si="4483"/>
        <v>0</v>
      </c>
      <c r="AA1612" s="33">
        <f t="shared" si="4484"/>
        <v>0</v>
      </c>
      <c r="AB1612" s="33">
        <f t="shared" si="4485"/>
        <v>0</v>
      </c>
      <c r="AC1612" s="33">
        <f t="shared" si="4486"/>
        <v>0</v>
      </c>
      <c r="AD1612" s="26">
        <f t="shared" ref="AD1612:AD1614" si="4503">SUM(R1612:AC1612)</f>
        <v>0</v>
      </c>
      <c r="AE1612" s="46" t="str">
        <f>IFERROR(IF(AE$3=VLOOKUP($E1612,Template!$AK$5:$AM$17,3,FALSE),$AD1612*$F1612,0),"0.00")</f>
        <v>0.00</v>
      </c>
      <c r="AF1612" s="46" t="str">
        <f>IFERROR(IF(AF$3=VLOOKUP($E1612,Template!$AK$5:$AM$17,3,FALSE),$AD1612*$F1612,0),"0.00")</f>
        <v>0.00</v>
      </c>
      <c r="AG1612" s="28">
        <f t="shared" si="4488"/>
        <v>0</v>
      </c>
      <c r="AH1612" s="13" t="s">
        <v>40</v>
      </c>
      <c r="AI1612" s="13" t="s">
        <v>41</v>
      </c>
      <c r="AK1612" s="14" t="s">
        <v>70</v>
      </c>
      <c r="AL1612" s="15">
        <v>0.05</v>
      </c>
      <c r="AM1612" s="16" t="s">
        <v>3</v>
      </c>
    </row>
    <row r="1613" spans="1:39" s="3" customFormat="1" ht="13.8" x14ac:dyDescent="0.25">
      <c r="A1613" s="7" t="str">
        <f t="shared" ref="A1613:C1613" si="4504">A1612</f>
        <v>(Enter Broadcasting Company Name)</v>
      </c>
      <c r="B1613" s="7" t="str">
        <f t="shared" si="4504"/>
        <v>(Enter Call Letters)</v>
      </c>
      <c r="C1613" s="8" t="str">
        <f t="shared" si="4504"/>
        <v>(Select AM/FM)</v>
      </c>
      <c r="D1613" s="30"/>
      <c r="E1613" s="8" t="str">
        <f t="shared" si="4490"/>
        <v>(Select Station Province)</v>
      </c>
      <c r="F1613" s="9" t="str">
        <f>IFERROR(VLOOKUP(E1613,Template!$AK$5:$AL$17,2,FALSE),"")</f>
        <v/>
      </c>
      <c r="G1613" s="42" t="s">
        <v>15</v>
      </c>
      <c r="H1613" s="42" t="s">
        <v>17</v>
      </c>
      <c r="I1613" s="32" t="s">
        <v>65</v>
      </c>
      <c r="J1613" s="32" t="s">
        <v>66</v>
      </c>
      <c r="K1613" s="33">
        <f t="shared" si="4472"/>
        <v>0</v>
      </c>
      <c r="L1613" s="33">
        <f t="shared" si="4473"/>
        <v>0</v>
      </c>
      <c r="M1613" s="34">
        <f t="shared" si="4471"/>
        <v>0</v>
      </c>
      <c r="N1613" s="34">
        <f t="shared" si="4491"/>
        <v>0</v>
      </c>
      <c r="O1613" s="34">
        <f t="shared" si="4474"/>
        <v>0</v>
      </c>
      <c r="P1613" s="12" t="str">
        <f t="shared" ref="P1613:Q1613" si="4505">P1612</f>
        <v>(Select Language)</v>
      </c>
      <c r="Q1613" s="12" t="str">
        <f t="shared" si="4505"/>
        <v>(Select Usage)</v>
      </c>
      <c r="R1613" s="33">
        <f t="shared" si="4475"/>
        <v>0</v>
      </c>
      <c r="S1613" s="33">
        <f t="shared" si="4476"/>
        <v>0</v>
      </c>
      <c r="T1613" s="33">
        <f t="shared" si="4477"/>
        <v>0</v>
      </c>
      <c r="U1613" s="33">
        <f t="shared" si="4478"/>
        <v>0</v>
      </c>
      <c r="V1613" s="33">
        <f t="shared" si="4479"/>
        <v>0</v>
      </c>
      <c r="W1613" s="33">
        <f t="shared" si="4480"/>
        <v>0</v>
      </c>
      <c r="X1613" s="33">
        <f t="shared" si="4481"/>
        <v>0</v>
      </c>
      <c r="Y1613" s="33">
        <f t="shared" si="4482"/>
        <v>0</v>
      </c>
      <c r="Z1613" s="33">
        <f t="shared" si="4483"/>
        <v>0</v>
      </c>
      <c r="AA1613" s="33">
        <f t="shared" si="4484"/>
        <v>0</v>
      </c>
      <c r="AB1613" s="33">
        <f t="shared" si="4485"/>
        <v>0</v>
      </c>
      <c r="AC1613" s="33">
        <f t="shared" si="4486"/>
        <v>0</v>
      </c>
      <c r="AD1613" s="26">
        <f t="shared" si="4503"/>
        <v>0</v>
      </c>
      <c r="AE1613" s="46" t="str">
        <f>IFERROR(IF(AE$3=VLOOKUP($E1613,Template!$AK$5:$AM$17,3,FALSE),$AD1613*$F1613,0),"0.00")</f>
        <v>0.00</v>
      </c>
      <c r="AF1613" s="46" t="str">
        <f>IFERROR(IF(AF$3=VLOOKUP($E1613,Template!$AK$5:$AM$17,3,FALSE),$AD1613*$F1613,0),"0.00")</f>
        <v>0.00</v>
      </c>
      <c r="AG1613" s="28">
        <f t="shared" si="4488"/>
        <v>0</v>
      </c>
      <c r="AH1613" s="13" t="s">
        <v>40</v>
      </c>
      <c r="AI1613" s="13" t="s">
        <v>41</v>
      </c>
      <c r="AK1613" s="14" t="s">
        <v>20</v>
      </c>
      <c r="AL1613" s="15">
        <v>0.13</v>
      </c>
      <c r="AM1613" s="16" t="s">
        <v>2</v>
      </c>
    </row>
    <row r="1614" spans="1:39" s="3" customFormat="1" ht="13.8" x14ac:dyDescent="0.25">
      <c r="A1614" s="7" t="str">
        <f t="shared" ref="A1614:C1614" si="4506">A1613</f>
        <v>(Enter Broadcasting Company Name)</v>
      </c>
      <c r="B1614" s="7" t="str">
        <f t="shared" si="4506"/>
        <v>(Enter Call Letters)</v>
      </c>
      <c r="C1614" s="8" t="str">
        <f t="shared" si="4506"/>
        <v>(Select AM/FM)</v>
      </c>
      <c r="D1614" s="30"/>
      <c r="E1614" s="8" t="str">
        <f t="shared" si="4490"/>
        <v>(Select Station Province)</v>
      </c>
      <c r="F1614" s="9" t="str">
        <f>IFERROR(VLOOKUP(E1614,Template!$AK$5:$AL$17,2,FALSE),"")</f>
        <v/>
      </c>
      <c r="G1614" s="42" t="s">
        <v>16</v>
      </c>
      <c r="H1614" s="42" t="s">
        <v>18</v>
      </c>
      <c r="I1614" s="32" t="s">
        <v>65</v>
      </c>
      <c r="J1614" s="32" t="s">
        <v>66</v>
      </c>
      <c r="K1614" s="33">
        <f t="shared" si="4472"/>
        <v>0</v>
      </c>
      <c r="L1614" s="33">
        <f t="shared" si="4473"/>
        <v>0</v>
      </c>
      <c r="M1614" s="34">
        <f t="shared" si="4471"/>
        <v>0</v>
      </c>
      <c r="N1614" s="34">
        <f t="shared" si="4491"/>
        <v>0</v>
      </c>
      <c r="O1614" s="34">
        <f t="shared" si="4474"/>
        <v>0</v>
      </c>
      <c r="P1614" s="12" t="str">
        <f t="shared" ref="P1614:Q1614" si="4507">P1613</f>
        <v>(Select Language)</v>
      </c>
      <c r="Q1614" s="12" t="str">
        <f t="shared" si="4507"/>
        <v>(Select Usage)</v>
      </c>
      <c r="R1614" s="33">
        <f t="shared" si="4475"/>
        <v>0</v>
      </c>
      <c r="S1614" s="33">
        <f t="shared" si="4476"/>
        <v>0</v>
      </c>
      <c r="T1614" s="33">
        <f t="shared" si="4477"/>
        <v>0</v>
      </c>
      <c r="U1614" s="33">
        <f t="shared" si="4478"/>
        <v>0</v>
      </c>
      <c r="V1614" s="33">
        <f t="shared" si="4479"/>
        <v>0</v>
      </c>
      <c r="W1614" s="33">
        <f t="shared" si="4480"/>
        <v>0</v>
      </c>
      <c r="X1614" s="33">
        <f t="shared" si="4481"/>
        <v>0</v>
      </c>
      <c r="Y1614" s="33">
        <f t="shared" si="4482"/>
        <v>0</v>
      </c>
      <c r="Z1614" s="33">
        <f t="shared" si="4483"/>
        <v>0</v>
      </c>
      <c r="AA1614" s="33">
        <f t="shared" si="4484"/>
        <v>0</v>
      </c>
      <c r="AB1614" s="33">
        <f t="shared" si="4485"/>
        <v>0</v>
      </c>
      <c r="AC1614" s="33">
        <f t="shared" si="4486"/>
        <v>0</v>
      </c>
      <c r="AD1614" s="26">
        <f t="shared" si="4503"/>
        <v>0</v>
      </c>
      <c r="AE1614" s="46" t="str">
        <f>IFERROR(IF(AE$3=VLOOKUP($E1614,Template!$AK$5:$AM$17,3,FALSE),$AD1614*$F1614,0),"0.00")</f>
        <v>0.00</v>
      </c>
      <c r="AF1614" s="46" t="str">
        <f>IFERROR(IF(AF$3=VLOOKUP($E1614,Template!$AK$5:$AM$17,3,FALSE),$AD1614*$F1614,0),"0.00")</f>
        <v>0.00</v>
      </c>
      <c r="AG1614" s="28">
        <f t="shared" si="4488"/>
        <v>0</v>
      </c>
      <c r="AH1614" s="13" t="s">
        <v>40</v>
      </c>
      <c r="AI1614" s="13" t="s">
        <v>41</v>
      </c>
      <c r="AK1614" s="14" t="s">
        <v>69</v>
      </c>
      <c r="AL1614" s="15">
        <v>0.15</v>
      </c>
      <c r="AM1614" s="16" t="s">
        <v>2</v>
      </c>
    </row>
    <row r="1615" spans="1:39" s="3" customFormat="1" ht="13.8" x14ac:dyDescent="0.25">
      <c r="A1615" s="7" t="str">
        <f t="shared" ref="A1615:C1615" si="4508">A1614</f>
        <v>(Enter Broadcasting Company Name)</v>
      </c>
      <c r="B1615" s="7" t="str">
        <f t="shared" si="4508"/>
        <v>(Enter Call Letters)</v>
      </c>
      <c r="C1615" s="8" t="str">
        <f t="shared" si="4508"/>
        <v>(Select AM/FM)</v>
      </c>
      <c r="D1615" s="30"/>
      <c r="E1615" s="8" t="str">
        <f t="shared" si="4490"/>
        <v>(Select Station Province)</v>
      </c>
      <c r="F1615" s="9" t="str">
        <f>IFERROR(VLOOKUP(E1615,Template!$AK$5:$AL$17,2,FALSE),"")</f>
        <v/>
      </c>
      <c r="G1615" s="42" t="s">
        <v>17</v>
      </c>
      <c r="H1615" s="42" t="s">
        <v>7</v>
      </c>
      <c r="I1615" s="32" t="s">
        <v>65</v>
      </c>
      <c r="J1615" s="32" t="s">
        <v>66</v>
      </c>
      <c r="K1615" s="33">
        <f t="shared" si="4472"/>
        <v>0</v>
      </c>
      <c r="L1615" s="33">
        <f t="shared" si="4473"/>
        <v>0</v>
      </c>
      <c r="M1615" s="34">
        <f t="shared" si="4471"/>
        <v>0</v>
      </c>
      <c r="N1615" s="34">
        <f t="shared" si="4491"/>
        <v>0</v>
      </c>
      <c r="O1615" s="34">
        <f t="shared" si="4474"/>
        <v>0</v>
      </c>
      <c r="P1615" s="12" t="str">
        <f t="shared" ref="P1615:Q1615" si="4509">P1614</f>
        <v>(Select Language)</v>
      </c>
      <c r="Q1615" s="12" t="str">
        <f t="shared" si="4509"/>
        <v>(Select Usage)</v>
      </c>
      <c r="R1615" s="33">
        <f t="shared" si="4475"/>
        <v>0</v>
      </c>
      <c r="S1615" s="33">
        <f t="shared" si="4476"/>
        <v>0</v>
      </c>
      <c r="T1615" s="33">
        <f t="shared" si="4477"/>
        <v>0</v>
      </c>
      <c r="U1615" s="33">
        <f t="shared" si="4478"/>
        <v>0</v>
      </c>
      <c r="V1615" s="33">
        <f t="shared" si="4479"/>
        <v>0</v>
      </c>
      <c r="W1615" s="33">
        <f t="shared" si="4480"/>
        <v>0</v>
      </c>
      <c r="X1615" s="33">
        <f t="shared" si="4481"/>
        <v>0</v>
      </c>
      <c r="Y1615" s="33">
        <f t="shared" si="4482"/>
        <v>0</v>
      </c>
      <c r="Z1615" s="33">
        <f t="shared" si="4483"/>
        <v>0</v>
      </c>
      <c r="AA1615" s="33">
        <f t="shared" si="4484"/>
        <v>0</v>
      </c>
      <c r="AB1615" s="33">
        <f t="shared" si="4485"/>
        <v>0</v>
      </c>
      <c r="AC1615" s="33">
        <f t="shared" si="4486"/>
        <v>0</v>
      </c>
      <c r="AD1615" s="26">
        <f>SUM(R1615:AC1615)</f>
        <v>0</v>
      </c>
      <c r="AE1615" s="46" t="str">
        <f>IFERROR(IF(AE$3=VLOOKUP($E1615,Template!$AK$5:$AM$17,3,FALSE),$AD1615*$F1615,0),"0.00")</f>
        <v>0.00</v>
      </c>
      <c r="AF1615" s="46" t="str">
        <f>IFERROR(IF(AF$3=VLOOKUP($E1615,Template!$AK$5:$AM$17,3,FALSE),$AD1615*$F1615,0),"0.00")</f>
        <v>0.00</v>
      </c>
      <c r="AG1615" s="28">
        <f t="shared" si="4488"/>
        <v>0</v>
      </c>
      <c r="AH1615" s="13" t="s">
        <v>40</v>
      </c>
      <c r="AI1615" s="13" t="s">
        <v>41</v>
      </c>
      <c r="AK1615" s="14" t="s">
        <v>29</v>
      </c>
      <c r="AL1615" s="15">
        <v>0.05</v>
      </c>
      <c r="AM1615" s="16" t="s">
        <v>3</v>
      </c>
    </row>
    <row r="1616" spans="1:39" s="3" customFormat="1" ht="13.8" x14ac:dyDescent="0.25">
      <c r="A1616" s="7" t="str">
        <f t="shared" ref="A1616:C1616" si="4510">A1615</f>
        <v>(Enter Broadcasting Company Name)</v>
      </c>
      <c r="B1616" s="7" t="str">
        <f t="shared" si="4510"/>
        <v>(Enter Call Letters)</v>
      </c>
      <c r="C1616" s="8" t="str">
        <f t="shared" si="4510"/>
        <v>(Select AM/FM)</v>
      </c>
      <c r="D1616" s="30"/>
      <c r="E1616" s="8" t="str">
        <f t="shared" si="4490"/>
        <v>(Select Station Province)</v>
      </c>
      <c r="F1616" s="9" t="str">
        <f>IFERROR(VLOOKUP(E1616,Template!$AK$5:$AL$17,2,FALSE),"")</f>
        <v/>
      </c>
      <c r="G1616" s="42" t="s">
        <v>18</v>
      </c>
      <c r="H1616" s="43" t="s">
        <v>8</v>
      </c>
      <c r="I1616" s="32" t="s">
        <v>65</v>
      </c>
      <c r="J1616" s="32" t="s">
        <v>66</v>
      </c>
      <c r="K1616" s="33">
        <f t="shared" si="4472"/>
        <v>0</v>
      </c>
      <c r="L1616" s="33">
        <f t="shared" si="4473"/>
        <v>0</v>
      </c>
      <c r="M1616" s="34">
        <f t="shared" si="4471"/>
        <v>0</v>
      </c>
      <c r="N1616" s="34">
        <f t="shared" si="4491"/>
        <v>0</v>
      </c>
      <c r="O1616" s="34">
        <f t="shared" si="4474"/>
        <v>0</v>
      </c>
      <c r="P1616" s="12" t="str">
        <f t="shared" ref="P1616:Q1616" si="4511">P1615</f>
        <v>(Select Language)</v>
      </c>
      <c r="Q1616" s="12" t="str">
        <f t="shared" si="4511"/>
        <v>(Select Usage)</v>
      </c>
      <c r="R1616" s="33">
        <f t="shared" si="4475"/>
        <v>0</v>
      </c>
      <c r="S1616" s="33">
        <f t="shared" si="4476"/>
        <v>0</v>
      </c>
      <c r="T1616" s="33">
        <f t="shared" si="4477"/>
        <v>0</v>
      </c>
      <c r="U1616" s="33">
        <f t="shared" si="4478"/>
        <v>0</v>
      </c>
      <c r="V1616" s="33">
        <f t="shared" si="4479"/>
        <v>0</v>
      </c>
      <c r="W1616" s="33">
        <f t="shared" si="4480"/>
        <v>0</v>
      </c>
      <c r="X1616" s="33">
        <f t="shared" si="4481"/>
        <v>0</v>
      </c>
      <c r="Y1616" s="33">
        <f t="shared" si="4482"/>
        <v>0</v>
      </c>
      <c r="Z1616" s="33">
        <f t="shared" si="4483"/>
        <v>0</v>
      </c>
      <c r="AA1616" s="33">
        <f t="shared" si="4484"/>
        <v>0</v>
      </c>
      <c r="AB1616" s="33">
        <f t="shared" si="4485"/>
        <v>0</v>
      </c>
      <c r="AC1616" s="33">
        <f t="shared" si="4486"/>
        <v>0</v>
      </c>
      <c r="AD1616" s="26">
        <f t="shared" ref="AD1616" si="4512">SUM(R1616:AC1616)</f>
        <v>0</v>
      </c>
      <c r="AE1616" s="46" t="str">
        <f>IFERROR(IF(AE$3=VLOOKUP($E1616,Template!$AK$5:$AM$17,3,FALSE),$AD1616*$F1616,0),"0.00")</f>
        <v>0.00</v>
      </c>
      <c r="AF1616" s="46" t="str">
        <f>IFERROR(IF(AF$3=VLOOKUP($E1616,Template!$AK$5:$AM$17,3,FALSE),$AD1616*$F1616,0),"0.00")</f>
        <v>0.00</v>
      </c>
      <c r="AG1616" s="28">
        <f t="shared" si="4488"/>
        <v>0</v>
      </c>
      <c r="AH1616" s="13" t="s">
        <v>40</v>
      </c>
      <c r="AI1616" s="13" t="s">
        <v>41</v>
      </c>
      <c r="AK1616" s="14" t="s">
        <v>21</v>
      </c>
      <c r="AL1616" s="15">
        <v>0.05</v>
      </c>
      <c r="AM1616" s="16" t="s">
        <v>3</v>
      </c>
    </row>
    <row r="1617" spans="1:39" ht="13.8" x14ac:dyDescent="0.25">
      <c r="A1617" s="19" t="s">
        <v>4</v>
      </c>
      <c r="B1617" s="19"/>
      <c r="C1617" s="20"/>
      <c r="D1617" s="20"/>
      <c r="E1617" s="20"/>
      <c r="F1617" s="20"/>
      <c r="G1617" s="44"/>
      <c r="H1617" s="44"/>
      <c r="I1617" s="21">
        <f t="shared" ref="I1617:K1617" si="4513">SUM(I1605:I1616)</f>
        <v>0</v>
      </c>
      <c r="J1617" s="21">
        <f t="shared" si="4513"/>
        <v>0</v>
      </c>
      <c r="K1617" s="21">
        <f t="shared" si="4513"/>
        <v>0</v>
      </c>
      <c r="L1617" s="21">
        <f>L1616</f>
        <v>0</v>
      </c>
      <c r="M1617" s="21">
        <f>SUM(M1605:M1616)</f>
        <v>0</v>
      </c>
      <c r="N1617" s="21">
        <f t="shared" ref="N1617:O1617" si="4514">SUM(N1605:N1616)</f>
        <v>0</v>
      </c>
      <c r="O1617" s="21">
        <f t="shared" si="4514"/>
        <v>0</v>
      </c>
      <c r="P1617" s="21"/>
      <c r="Q1617" s="22"/>
      <c r="R1617" s="21">
        <f t="shared" ref="R1617:AI1617" si="4515">SUM(R1605:R1616)</f>
        <v>0</v>
      </c>
      <c r="S1617" s="21">
        <f t="shared" si="4515"/>
        <v>0</v>
      </c>
      <c r="T1617" s="21">
        <f t="shared" si="4515"/>
        <v>0</v>
      </c>
      <c r="U1617" s="21">
        <f t="shared" si="4515"/>
        <v>0</v>
      </c>
      <c r="V1617" s="21">
        <f t="shared" si="4515"/>
        <v>0</v>
      </c>
      <c r="W1617" s="21">
        <f t="shared" si="4515"/>
        <v>0</v>
      </c>
      <c r="X1617" s="21">
        <f t="shared" si="4515"/>
        <v>0</v>
      </c>
      <c r="Y1617" s="21">
        <f t="shared" si="4515"/>
        <v>0</v>
      </c>
      <c r="Z1617" s="21">
        <f t="shared" si="4515"/>
        <v>0</v>
      </c>
      <c r="AA1617" s="21">
        <f t="shared" si="4515"/>
        <v>0</v>
      </c>
      <c r="AB1617" s="21">
        <f t="shared" si="4515"/>
        <v>0</v>
      </c>
      <c r="AC1617" s="21">
        <f t="shared" si="4515"/>
        <v>0</v>
      </c>
      <c r="AD1617" s="27">
        <f t="shared" si="4515"/>
        <v>0</v>
      </c>
      <c r="AE1617" s="21">
        <f t="shared" si="4515"/>
        <v>0</v>
      </c>
      <c r="AF1617" s="21">
        <f t="shared" si="4515"/>
        <v>0</v>
      </c>
      <c r="AG1617" s="27">
        <f t="shared" si="4515"/>
        <v>0</v>
      </c>
      <c r="AH1617" s="21">
        <f t="shared" si="4515"/>
        <v>0</v>
      </c>
      <c r="AI1617" s="21">
        <f t="shared" si="4515"/>
        <v>0</v>
      </c>
      <c r="AK1617" s="14" t="s">
        <v>71</v>
      </c>
      <c r="AL1617" s="15">
        <v>0.05</v>
      </c>
      <c r="AM1617" s="16" t="s">
        <v>3</v>
      </c>
    </row>
    <row r="1618" spans="1:39" x14ac:dyDescent="0.25">
      <c r="N1618" s="24"/>
      <c r="AJ1618" s="6"/>
      <c r="AK1618" s="6"/>
      <c r="AL1618" s="6"/>
    </row>
    <row r="1619" spans="1:39" ht="42" customHeight="1" x14ac:dyDescent="0.25">
      <c r="A1619" s="223" t="s">
        <v>63</v>
      </c>
      <c r="B1619" s="223" t="s">
        <v>43</v>
      </c>
      <c r="C1619" s="224" t="s">
        <v>19</v>
      </c>
      <c r="D1619" s="226"/>
      <c r="E1619" s="223" t="s">
        <v>14</v>
      </c>
      <c r="F1619" s="223" t="s">
        <v>38</v>
      </c>
      <c r="G1619" s="223" t="s">
        <v>1</v>
      </c>
      <c r="H1619" s="223" t="s">
        <v>5</v>
      </c>
      <c r="I1619" s="225" t="s">
        <v>31</v>
      </c>
      <c r="J1619" s="225" t="s">
        <v>32</v>
      </c>
      <c r="K1619" s="225" t="s">
        <v>48</v>
      </c>
      <c r="L1619" s="225" t="s">
        <v>0</v>
      </c>
      <c r="M1619" s="4" t="s">
        <v>45</v>
      </c>
      <c r="N1619" s="4" t="s">
        <v>46</v>
      </c>
      <c r="O1619" s="4" t="s">
        <v>47</v>
      </c>
      <c r="P1619" s="225" t="s">
        <v>50</v>
      </c>
      <c r="Q1619" s="225" t="s">
        <v>33</v>
      </c>
      <c r="R1619" s="4" t="s">
        <v>51</v>
      </c>
      <c r="S1619" s="4" t="s">
        <v>52</v>
      </c>
      <c r="T1619" s="4" t="s">
        <v>53</v>
      </c>
      <c r="U1619" s="4" t="s">
        <v>54</v>
      </c>
      <c r="V1619" s="4" t="s">
        <v>55</v>
      </c>
      <c r="W1619" s="4" t="s">
        <v>56</v>
      </c>
      <c r="X1619" s="4" t="s">
        <v>57</v>
      </c>
      <c r="Y1619" s="4" t="s">
        <v>58</v>
      </c>
      <c r="Z1619" s="4" t="s">
        <v>59</v>
      </c>
      <c r="AA1619" s="4" t="s">
        <v>62</v>
      </c>
      <c r="AB1619" s="4" t="s">
        <v>60</v>
      </c>
      <c r="AC1619" s="4" t="s">
        <v>61</v>
      </c>
      <c r="AD1619" s="233" t="s">
        <v>34</v>
      </c>
      <c r="AE1619" s="231" t="s">
        <v>2</v>
      </c>
      <c r="AF1619" s="231" t="s">
        <v>3</v>
      </c>
      <c r="AG1619" s="233" t="s">
        <v>35</v>
      </c>
      <c r="AH1619" s="223" t="s">
        <v>36</v>
      </c>
      <c r="AI1619" s="223" t="s">
        <v>37</v>
      </c>
      <c r="AK1619" s="229" t="s">
        <v>30</v>
      </c>
      <c r="AL1619" s="229"/>
      <c r="AM1619" s="229"/>
    </row>
    <row r="1620" spans="1:39" s="6" customFormat="1" ht="35.25" customHeight="1" x14ac:dyDescent="0.3">
      <c r="A1620" s="224"/>
      <c r="B1620" s="224"/>
      <c r="C1620" s="224"/>
      <c r="D1620" s="227"/>
      <c r="E1620" s="223"/>
      <c r="F1620" s="223"/>
      <c r="G1620" s="223"/>
      <c r="H1620" s="223"/>
      <c r="I1620" s="230"/>
      <c r="J1620" s="230"/>
      <c r="K1620" s="230"/>
      <c r="L1620" s="230"/>
      <c r="M1620" s="5">
        <v>0</v>
      </c>
      <c r="N1620" s="5">
        <v>625000</v>
      </c>
      <c r="O1620" s="5">
        <v>1250000</v>
      </c>
      <c r="P1620" s="225"/>
      <c r="Q1620" s="225"/>
      <c r="R1620" s="29">
        <v>4.95E-4</v>
      </c>
      <c r="S1620" s="29">
        <v>9.5200000000000005E-4</v>
      </c>
      <c r="T1620" s="29">
        <v>1.5900000000000001E-3</v>
      </c>
      <c r="U1620" s="29">
        <v>1.1169999999999999E-3</v>
      </c>
      <c r="V1620" s="29">
        <v>2.189E-3</v>
      </c>
      <c r="W1620" s="29">
        <v>4.5430000000000002E-3</v>
      </c>
      <c r="X1620" s="29">
        <v>8.8199999999999997E-4</v>
      </c>
      <c r="Y1620" s="29">
        <v>1.6949999999999999E-3</v>
      </c>
      <c r="Z1620" s="29">
        <v>2.8319999999999999E-3</v>
      </c>
      <c r="AA1620" s="29">
        <v>1.9889999999999999E-3</v>
      </c>
      <c r="AB1620" s="29">
        <v>3.8999999999999998E-3</v>
      </c>
      <c r="AC1620" s="29">
        <v>8.0949999999999998E-3</v>
      </c>
      <c r="AD1620" s="233"/>
      <c r="AE1620" s="232"/>
      <c r="AF1620" s="232"/>
      <c r="AG1620" s="234"/>
      <c r="AH1620" s="223"/>
      <c r="AI1620" s="223"/>
      <c r="AK1620" s="229"/>
      <c r="AL1620" s="229"/>
      <c r="AM1620" s="229"/>
    </row>
    <row r="1621" spans="1:39" s="3" customFormat="1" ht="13.8" x14ac:dyDescent="0.25">
      <c r="A1621" s="7" t="s">
        <v>44</v>
      </c>
      <c r="B1621" s="7" t="s">
        <v>42</v>
      </c>
      <c r="C1621" s="8" t="s">
        <v>39</v>
      </c>
      <c r="D1621" s="30"/>
      <c r="E1621" s="8" t="s">
        <v>64</v>
      </c>
      <c r="F1621" s="9" t="str">
        <f>IFERROR(VLOOKUP(E1621,Template!$AK$5:$AL$17,2,FALSE),"")</f>
        <v/>
      </c>
      <c r="G1621" s="41" t="s">
        <v>7</v>
      </c>
      <c r="H1621" s="41" t="s">
        <v>6</v>
      </c>
      <c r="I1621" s="32" t="s">
        <v>65</v>
      </c>
      <c r="J1621" s="32" t="s">
        <v>66</v>
      </c>
      <c r="K1621" s="33">
        <f>IFERROR(I1621+J1621,0)</f>
        <v>0</v>
      </c>
      <c r="L1621" s="33">
        <f>IFERROR(K1621,"")</f>
        <v>0</v>
      </c>
      <c r="M1621" s="34">
        <f t="shared" ref="M1621:M1632" si="4516">IF(L1621&lt;=$N$4,K1621,IF(L1620&gt;$N$4,0,$N$4-L1620))</f>
        <v>0</v>
      </c>
      <c r="N1621" s="34">
        <f>IF(AND(L1621&gt;$N$4,L1621&lt;=$O$4),K1621-M1621,IF(AND(L1620&gt;$N$4,L1620&lt;=$O$4),$O$4-L1620,IF(L1620&gt;$O$4,0,IF(L1621&lt;$N$4,0,MIN(L1621-$N$4,$N$4)))))</f>
        <v>0</v>
      </c>
      <c r="O1621" s="34">
        <f>IF(L1621&gt;$O$4,K1621-M1621-N1621,0)</f>
        <v>0</v>
      </c>
      <c r="P1621" s="12" t="s">
        <v>94</v>
      </c>
      <c r="Q1621" s="12" t="s">
        <v>68</v>
      </c>
      <c r="R1621" s="33">
        <f>IF(AND($Q1621="LOW",$P1621="French"),M1621*R$4,0)</f>
        <v>0</v>
      </c>
      <c r="S1621" s="33">
        <f>IF(AND($Q1621="LOW",$P1621="French"),N1621*S$4,0)</f>
        <v>0</v>
      </c>
      <c r="T1621" s="33">
        <f>IF(AND($Q1621="LOW",$P1621="French"),O1621*T$4,0)</f>
        <v>0</v>
      </c>
      <c r="U1621" s="33">
        <f>IF(AND($Q1621="HIGH",$P1621="French"),M1621*U$4,0)</f>
        <v>0</v>
      </c>
      <c r="V1621" s="33">
        <f>IF(AND($Q1621="HIGH",$P1621="French"),N1621*V$4,0)</f>
        <v>0</v>
      </c>
      <c r="W1621" s="33">
        <f>IF(AND($Q1621="HIGH",$P1621="French"),O1621*W$4,0)</f>
        <v>0</v>
      </c>
      <c r="X1621" s="33">
        <f>IF(AND($Q1621="LOW",$P1621="English"),M1621*X$4,0)</f>
        <v>0</v>
      </c>
      <c r="Y1621" s="33">
        <f>IF(AND($Q1621="LOW",$P1621="English"),N1621*Y$4,0)</f>
        <v>0</v>
      </c>
      <c r="Z1621" s="33">
        <f>IF(AND($Q1621="LOW",$P1621="English"),O1621*Z$4,0)</f>
        <v>0</v>
      </c>
      <c r="AA1621" s="33">
        <f>IF(AND($Q1621="HIGH",$P1621="English"),M1621*AA$4,0)</f>
        <v>0</v>
      </c>
      <c r="AB1621" s="33">
        <f>IF(AND($Q1621="HIGH",$P1621="English"),N1621*AB$4,0)</f>
        <v>0</v>
      </c>
      <c r="AC1621" s="33">
        <f>IF(AND($Q1621="HIGH",$P1621="English"),O1621*AC$4,0)</f>
        <v>0</v>
      </c>
      <c r="AD1621" s="26">
        <f>SUM(R1621:AC1621)</f>
        <v>0</v>
      </c>
      <c r="AE1621" s="46" t="str">
        <f>IFERROR(IF(AE$3=VLOOKUP($E1621,Template!$AK$5:$AM$17,3,FALSE),$AD1621*$F1621,0),"0.00")</f>
        <v>0.00</v>
      </c>
      <c r="AF1621" s="46" t="str">
        <f>IFERROR(IF(AF$3=VLOOKUP($E1621,Template!$AK$5:$AM$17,3,FALSE),$AD1621*$F1621,0),"0.00")</f>
        <v>0.00</v>
      </c>
      <c r="AG1621" s="28">
        <f>SUM(AD1621:AF1621)</f>
        <v>0</v>
      </c>
      <c r="AH1621" s="13" t="s">
        <v>40</v>
      </c>
      <c r="AI1621" s="13" t="s">
        <v>41</v>
      </c>
      <c r="AK1621" s="14" t="s">
        <v>25</v>
      </c>
      <c r="AL1621" s="15">
        <v>0.05</v>
      </c>
      <c r="AM1621" s="16" t="s">
        <v>3</v>
      </c>
    </row>
    <row r="1622" spans="1:39" s="3" customFormat="1" ht="13.8" x14ac:dyDescent="0.25">
      <c r="A1622" s="7" t="str">
        <f>A1621</f>
        <v>(Enter Broadcasting Company Name)</v>
      </c>
      <c r="B1622" s="7" t="str">
        <f>B1621</f>
        <v>(Enter Call Letters)</v>
      </c>
      <c r="C1622" s="8" t="str">
        <f>C1621</f>
        <v>(Select AM/FM)</v>
      </c>
      <c r="D1622" s="30"/>
      <c r="E1622" s="8" t="str">
        <f>E1621</f>
        <v>(Select Station Province)</v>
      </c>
      <c r="F1622" s="9" t="str">
        <f>IFERROR(VLOOKUP(E1622,Template!$AK$5:$AL$17,2,FALSE),"")</f>
        <v/>
      </c>
      <c r="G1622" s="42" t="s">
        <v>8</v>
      </c>
      <c r="H1622" s="42" t="s">
        <v>9</v>
      </c>
      <c r="I1622" s="32" t="s">
        <v>65</v>
      </c>
      <c r="J1622" s="32" t="s">
        <v>66</v>
      </c>
      <c r="K1622" s="33">
        <f t="shared" ref="K1622:K1632" si="4517">IFERROR(I1622+J1622,0)</f>
        <v>0</v>
      </c>
      <c r="L1622" s="33">
        <f t="shared" ref="L1622:L1632" si="4518">IFERROR(L1621+K1622,"")</f>
        <v>0</v>
      </c>
      <c r="M1622" s="34">
        <f t="shared" si="4516"/>
        <v>0</v>
      </c>
      <c r="N1622" s="34">
        <f>IF(AND(L1622&gt;$N$4,L1622&lt;=$O$4),K1622-M1622,IF(AND(L1621&gt;$N$4,L1621&lt;=$O$4),$O$4-L1621,IF(L1621&gt;$O$4,0,IF(L1622&lt;$N$4,0,MIN(L1622-$N$4,$N$4)))))</f>
        <v>0</v>
      </c>
      <c r="O1622" s="34">
        <f t="shared" ref="O1622:O1632" si="4519">IF(L1622&gt;$O$4,K1622-M1622-N1622,0)</f>
        <v>0</v>
      </c>
      <c r="P1622" s="12" t="str">
        <f>P1621</f>
        <v>(Select Language)</v>
      </c>
      <c r="Q1622" s="12" t="str">
        <f>Q1621</f>
        <v>(Select Usage)</v>
      </c>
      <c r="R1622" s="33">
        <f t="shared" ref="R1622:R1632" si="4520">IF(AND($Q1622="LOW",$P1622="French"),M1622*R$4,0)</f>
        <v>0</v>
      </c>
      <c r="S1622" s="33">
        <f t="shared" ref="S1622:S1632" si="4521">IF(AND($Q1622="LOW",$P1622="French"),N1622*S$4,0)</f>
        <v>0</v>
      </c>
      <c r="T1622" s="33">
        <f t="shared" ref="T1622:T1632" si="4522">IF(AND($Q1622="LOW",$P1622="French"),O1622*T$4,0)</f>
        <v>0</v>
      </c>
      <c r="U1622" s="33">
        <f t="shared" ref="U1622:U1632" si="4523">IF(AND($Q1622="HIGH",$P1622="French"),M1622*U$4,0)</f>
        <v>0</v>
      </c>
      <c r="V1622" s="33">
        <f t="shared" ref="V1622:V1632" si="4524">IF(AND($Q1622="HIGH",$P1622="French"),N1622*V$4,0)</f>
        <v>0</v>
      </c>
      <c r="W1622" s="33">
        <f t="shared" ref="W1622:W1632" si="4525">IF(AND($Q1622="HIGH",$P1622="French"),O1622*W$4,0)</f>
        <v>0</v>
      </c>
      <c r="X1622" s="33">
        <f t="shared" ref="X1622:X1632" si="4526">IF(AND($Q1622="LOW",$P1622="English"),M1622*X$4,0)</f>
        <v>0</v>
      </c>
      <c r="Y1622" s="33">
        <f t="shared" ref="Y1622:Y1632" si="4527">IF(AND($Q1622="LOW",$P1622="English"),N1622*Y$4,0)</f>
        <v>0</v>
      </c>
      <c r="Z1622" s="33">
        <f t="shared" ref="Z1622:Z1632" si="4528">IF(AND($Q1622="LOW",$P1622="English"),O1622*Z$4,0)</f>
        <v>0</v>
      </c>
      <c r="AA1622" s="33">
        <f t="shared" ref="AA1622:AA1632" si="4529">IF(AND($Q1622="HIGH",$P1622="English"),M1622*AA$4,0)</f>
        <v>0</v>
      </c>
      <c r="AB1622" s="33">
        <f t="shared" ref="AB1622:AB1632" si="4530">IF(AND($Q1622="HIGH",$P1622="English"),N1622*AB$4,0)</f>
        <v>0</v>
      </c>
      <c r="AC1622" s="33">
        <f t="shared" ref="AC1622:AC1632" si="4531">IF(AND($Q1622="HIGH",$P1622="English"),O1622*AC$4,0)</f>
        <v>0</v>
      </c>
      <c r="AD1622" s="26">
        <f t="shared" ref="AD1622:AD1626" si="4532">SUM(R1622:AC1622)</f>
        <v>0</v>
      </c>
      <c r="AE1622" s="46" t="str">
        <f>IFERROR(IF(AE$3=VLOOKUP($E1622,Template!$AK$5:$AM$17,3,FALSE),$AD1622*$F1622,0),"0.00")</f>
        <v>0.00</v>
      </c>
      <c r="AF1622" s="46" t="str">
        <f>IFERROR(IF(AF$3=VLOOKUP($E1622,Template!$AK$5:$AM$17,3,FALSE),$AD1622*$F1622,0),"0.00")</f>
        <v>0.00</v>
      </c>
      <c r="AG1622" s="28">
        <f t="shared" ref="AG1622:AG1632" si="4533">SUM(AD1622:AF1622)</f>
        <v>0</v>
      </c>
      <c r="AH1622" s="13" t="s">
        <v>40</v>
      </c>
      <c r="AI1622" s="13" t="s">
        <v>41</v>
      </c>
      <c r="AK1622" s="14" t="s">
        <v>23</v>
      </c>
      <c r="AL1622" s="15">
        <v>0.05</v>
      </c>
      <c r="AM1622" s="16" t="s">
        <v>3</v>
      </c>
    </row>
    <row r="1623" spans="1:39" s="3" customFormat="1" ht="13.8" x14ac:dyDescent="0.25">
      <c r="A1623" s="7" t="str">
        <f t="shared" ref="A1623:C1623" si="4534">A1622</f>
        <v>(Enter Broadcasting Company Name)</v>
      </c>
      <c r="B1623" s="7" t="str">
        <f t="shared" si="4534"/>
        <v>(Enter Call Letters)</v>
      </c>
      <c r="C1623" s="8" t="str">
        <f t="shared" si="4534"/>
        <v>(Select AM/FM)</v>
      </c>
      <c r="D1623" s="30"/>
      <c r="E1623" s="8" t="str">
        <f t="shared" ref="E1623:E1632" si="4535">E1622</f>
        <v>(Select Station Province)</v>
      </c>
      <c r="F1623" s="9" t="str">
        <f>IFERROR(VLOOKUP(E1623,Template!$AK$5:$AL$17,2,FALSE),"")</f>
        <v/>
      </c>
      <c r="G1623" s="42" t="s">
        <v>6</v>
      </c>
      <c r="H1623" s="42" t="s">
        <v>10</v>
      </c>
      <c r="I1623" s="32" t="s">
        <v>65</v>
      </c>
      <c r="J1623" s="32" t="s">
        <v>66</v>
      </c>
      <c r="K1623" s="33">
        <f t="shared" si="4517"/>
        <v>0</v>
      </c>
      <c r="L1623" s="33">
        <f t="shared" si="4518"/>
        <v>0</v>
      </c>
      <c r="M1623" s="34">
        <f t="shared" si="4516"/>
        <v>0</v>
      </c>
      <c r="N1623" s="34">
        <f t="shared" ref="N1623:N1632" si="4536">IF(AND(L1623&gt;$N$4,L1623&lt;=$O$4),K1623-M1623,IF(AND(L1622&gt;$N$4,L1622&lt;=$O$4),$O$4-L1622,IF(L1622&gt;$O$4,0,IF(L1623&lt;$N$4,0,MIN(L1623-$N$4,$N$4)))))</f>
        <v>0</v>
      </c>
      <c r="O1623" s="34">
        <f t="shared" si="4519"/>
        <v>0</v>
      </c>
      <c r="P1623" s="12" t="str">
        <f t="shared" ref="P1623:Q1623" si="4537">P1622</f>
        <v>(Select Language)</v>
      </c>
      <c r="Q1623" s="12" t="str">
        <f t="shared" si="4537"/>
        <v>(Select Usage)</v>
      </c>
      <c r="R1623" s="33">
        <f t="shared" si="4520"/>
        <v>0</v>
      </c>
      <c r="S1623" s="33">
        <f t="shared" si="4521"/>
        <v>0</v>
      </c>
      <c r="T1623" s="33">
        <f t="shared" si="4522"/>
        <v>0</v>
      </c>
      <c r="U1623" s="33">
        <f t="shared" si="4523"/>
        <v>0</v>
      </c>
      <c r="V1623" s="33">
        <f t="shared" si="4524"/>
        <v>0</v>
      </c>
      <c r="W1623" s="33">
        <f t="shared" si="4525"/>
        <v>0</v>
      </c>
      <c r="X1623" s="33">
        <f t="shared" si="4526"/>
        <v>0</v>
      </c>
      <c r="Y1623" s="33">
        <f t="shared" si="4527"/>
        <v>0</v>
      </c>
      <c r="Z1623" s="33">
        <f t="shared" si="4528"/>
        <v>0</v>
      </c>
      <c r="AA1623" s="33">
        <f t="shared" si="4529"/>
        <v>0</v>
      </c>
      <c r="AB1623" s="33">
        <f t="shared" si="4530"/>
        <v>0</v>
      </c>
      <c r="AC1623" s="33">
        <f t="shared" si="4531"/>
        <v>0</v>
      </c>
      <c r="AD1623" s="26">
        <f t="shared" si="4532"/>
        <v>0</v>
      </c>
      <c r="AE1623" s="46" t="str">
        <f>IFERROR(IF(AE$3=VLOOKUP($E1623,Template!$AK$5:$AM$17,3,FALSE),$AD1623*$F1623,0),"0.00")</f>
        <v>0.00</v>
      </c>
      <c r="AF1623" s="46" t="str">
        <f>IFERROR(IF(AF$3=VLOOKUP($E1623,Template!$AK$5:$AM$17,3,FALSE),$AD1623*$F1623,0),"0.00")</f>
        <v>0.00</v>
      </c>
      <c r="AG1623" s="28">
        <f t="shared" si="4533"/>
        <v>0</v>
      </c>
      <c r="AH1623" s="13" t="s">
        <v>40</v>
      </c>
      <c r="AI1623" s="13" t="s">
        <v>41</v>
      </c>
      <c r="AK1623" s="14" t="s">
        <v>24</v>
      </c>
      <c r="AL1623" s="15">
        <v>0.05</v>
      </c>
      <c r="AM1623" s="16" t="s">
        <v>3</v>
      </c>
    </row>
    <row r="1624" spans="1:39" s="3" customFormat="1" ht="13.8" x14ac:dyDescent="0.25">
      <c r="A1624" s="7" t="str">
        <f t="shared" ref="A1624:C1624" si="4538">A1623</f>
        <v>(Enter Broadcasting Company Name)</v>
      </c>
      <c r="B1624" s="7" t="str">
        <f t="shared" si="4538"/>
        <v>(Enter Call Letters)</v>
      </c>
      <c r="C1624" s="8" t="str">
        <f t="shared" si="4538"/>
        <v>(Select AM/FM)</v>
      </c>
      <c r="D1624" s="30"/>
      <c r="E1624" s="8" t="str">
        <f t="shared" si="4535"/>
        <v>(Select Station Province)</v>
      </c>
      <c r="F1624" s="9" t="str">
        <f>IFERROR(VLOOKUP(E1624,Template!$AK$5:$AL$17,2,FALSE),"")</f>
        <v/>
      </c>
      <c r="G1624" s="42" t="s">
        <v>9</v>
      </c>
      <c r="H1624" s="42" t="s">
        <v>11</v>
      </c>
      <c r="I1624" s="32" t="s">
        <v>65</v>
      </c>
      <c r="J1624" s="32" t="s">
        <v>66</v>
      </c>
      <c r="K1624" s="33">
        <f t="shared" si="4517"/>
        <v>0</v>
      </c>
      <c r="L1624" s="33">
        <f t="shared" si="4518"/>
        <v>0</v>
      </c>
      <c r="M1624" s="34">
        <f t="shared" si="4516"/>
        <v>0</v>
      </c>
      <c r="N1624" s="34">
        <f t="shared" si="4536"/>
        <v>0</v>
      </c>
      <c r="O1624" s="34">
        <f t="shared" si="4519"/>
        <v>0</v>
      </c>
      <c r="P1624" s="12" t="str">
        <f t="shared" ref="P1624:Q1624" si="4539">P1623</f>
        <v>(Select Language)</v>
      </c>
      <c r="Q1624" s="12" t="str">
        <f t="shared" si="4539"/>
        <v>(Select Usage)</v>
      </c>
      <c r="R1624" s="33">
        <f t="shared" si="4520"/>
        <v>0</v>
      </c>
      <c r="S1624" s="33">
        <f t="shared" si="4521"/>
        <v>0</v>
      </c>
      <c r="T1624" s="33">
        <f t="shared" si="4522"/>
        <v>0</v>
      </c>
      <c r="U1624" s="33">
        <f t="shared" si="4523"/>
        <v>0</v>
      </c>
      <c r="V1624" s="33">
        <f t="shared" si="4524"/>
        <v>0</v>
      </c>
      <c r="W1624" s="33">
        <f t="shared" si="4525"/>
        <v>0</v>
      </c>
      <c r="X1624" s="33">
        <f t="shared" si="4526"/>
        <v>0</v>
      </c>
      <c r="Y1624" s="33">
        <f t="shared" si="4527"/>
        <v>0</v>
      </c>
      <c r="Z1624" s="33">
        <f t="shared" si="4528"/>
        <v>0</v>
      </c>
      <c r="AA1624" s="33">
        <f t="shared" si="4529"/>
        <v>0</v>
      </c>
      <c r="AB1624" s="33">
        <f t="shared" si="4530"/>
        <v>0</v>
      </c>
      <c r="AC1624" s="33">
        <f t="shared" si="4531"/>
        <v>0</v>
      </c>
      <c r="AD1624" s="26">
        <f t="shared" si="4532"/>
        <v>0</v>
      </c>
      <c r="AE1624" s="46" t="str">
        <f>IFERROR(IF(AE$3=VLOOKUP($E1624,Template!$AK$5:$AM$17,3,FALSE),$AD1624*$F1624,0),"0.00")</f>
        <v>0.00</v>
      </c>
      <c r="AF1624" s="46" t="str">
        <f>IFERROR(IF(AF$3=VLOOKUP($E1624,Template!$AK$5:$AM$17,3,FALSE),$AD1624*$F1624,0),"0.00")</f>
        <v>0.00</v>
      </c>
      <c r="AG1624" s="28">
        <f t="shared" si="4533"/>
        <v>0</v>
      </c>
      <c r="AH1624" s="13" t="s">
        <v>40</v>
      </c>
      <c r="AI1624" s="13" t="s">
        <v>41</v>
      </c>
      <c r="AK1624" s="14" t="s">
        <v>22</v>
      </c>
      <c r="AL1624" s="15">
        <v>0.15</v>
      </c>
      <c r="AM1624" s="16" t="s">
        <v>2</v>
      </c>
    </row>
    <row r="1625" spans="1:39" s="3" customFormat="1" ht="13.8" x14ac:dyDescent="0.25">
      <c r="A1625" s="7" t="str">
        <f t="shared" ref="A1625:C1625" si="4540">A1624</f>
        <v>(Enter Broadcasting Company Name)</v>
      </c>
      <c r="B1625" s="7" t="str">
        <f t="shared" si="4540"/>
        <v>(Enter Call Letters)</v>
      </c>
      <c r="C1625" s="8" t="str">
        <f t="shared" si="4540"/>
        <v>(Select AM/FM)</v>
      </c>
      <c r="D1625" s="30"/>
      <c r="E1625" s="8" t="str">
        <f t="shared" si="4535"/>
        <v>(Select Station Province)</v>
      </c>
      <c r="F1625" s="9" t="str">
        <f>IFERROR(VLOOKUP(E1625,Template!$AK$5:$AL$17,2,FALSE),"")</f>
        <v/>
      </c>
      <c r="G1625" s="42" t="s">
        <v>10</v>
      </c>
      <c r="H1625" s="42" t="s">
        <v>12</v>
      </c>
      <c r="I1625" s="32" t="s">
        <v>65</v>
      </c>
      <c r="J1625" s="32" t="s">
        <v>66</v>
      </c>
      <c r="K1625" s="33">
        <f t="shared" si="4517"/>
        <v>0</v>
      </c>
      <c r="L1625" s="33">
        <f t="shared" si="4518"/>
        <v>0</v>
      </c>
      <c r="M1625" s="34">
        <f t="shared" si="4516"/>
        <v>0</v>
      </c>
      <c r="N1625" s="34">
        <f t="shared" si="4536"/>
        <v>0</v>
      </c>
      <c r="O1625" s="34">
        <f t="shared" si="4519"/>
        <v>0</v>
      </c>
      <c r="P1625" s="12" t="str">
        <f t="shared" ref="P1625:Q1625" si="4541">P1624</f>
        <v>(Select Language)</v>
      </c>
      <c r="Q1625" s="12" t="str">
        <f t="shared" si="4541"/>
        <v>(Select Usage)</v>
      </c>
      <c r="R1625" s="33">
        <f t="shared" si="4520"/>
        <v>0</v>
      </c>
      <c r="S1625" s="33">
        <f t="shared" si="4521"/>
        <v>0</v>
      </c>
      <c r="T1625" s="33">
        <f t="shared" si="4522"/>
        <v>0</v>
      </c>
      <c r="U1625" s="33">
        <f t="shared" si="4523"/>
        <v>0</v>
      </c>
      <c r="V1625" s="33">
        <f t="shared" si="4524"/>
        <v>0</v>
      </c>
      <c r="W1625" s="33">
        <f t="shared" si="4525"/>
        <v>0</v>
      </c>
      <c r="X1625" s="33">
        <f t="shared" si="4526"/>
        <v>0</v>
      </c>
      <c r="Y1625" s="33">
        <f t="shared" si="4527"/>
        <v>0</v>
      </c>
      <c r="Z1625" s="33">
        <f t="shared" si="4528"/>
        <v>0</v>
      </c>
      <c r="AA1625" s="33">
        <f t="shared" si="4529"/>
        <v>0</v>
      </c>
      <c r="AB1625" s="33">
        <f t="shared" si="4530"/>
        <v>0</v>
      </c>
      <c r="AC1625" s="33">
        <f t="shared" si="4531"/>
        <v>0</v>
      </c>
      <c r="AD1625" s="26">
        <f t="shared" si="4532"/>
        <v>0</v>
      </c>
      <c r="AE1625" s="46" t="str">
        <f>IFERROR(IF(AE$3=VLOOKUP($E1625,Template!$AK$5:$AM$17,3,FALSE),$AD1625*$F1625,0),"0.00")</f>
        <v>0.00</v>
      </c>
      <c r="AF1625" s="46" t="str">
        <f>IFERROR(IF(AF$3=VLOOKUP($E1625,Template!$AK$5:$AM$17,3,FALSE),$AD1625*$F1625,0),"0.00")</f>
        <v>0.00</v>
      </c>
      <c r="AG1625" s="28">
        <f t="shared" si="4533"/>
        <v>0</v>
      </c>
      <c r="AH1625" s="13" t="s">
        <v>40</v>
      </c>
      <c r="AI1625" s="13" t="s">
        <v>41</v>
      </c>
      <c r="AK1625" s="14" t="s">
        <v>26</v>
      </c>
      <c r="AL1625" s="15">
        <v>0.15</v>
      </c>
      <c r="AM1625" s="16" t="s">
        <v>2</v>
      </c>
    </row>
    <row r="1626" spans="1:39" s="3" customFormat="1" ht="13.8" x14ac:dyDescent="0.25">
      <c r="A1626" s="7" t="str">
        <f t="shared" ref="A1626:C1626" si="4542">A1625</f>
        <v>(Enter Broadcasting Company Name)</v>
      </c>
      <c r="B1626" s="7" t="str">
        <f t="shared" si="4542"/>
        <v>(Enter Call Letters)</v>
      </c>
      <c r="C1626" s="8" t="str">
        <f t="shared" si="4542"/>
        <v>(Select AM/FM)</v>
      </c>
      <c r="D1626" s="30"/>
      <c r="E1626" s="8" t="str">
        <f t="shared" si="4535"/>
        <v>(Select Station Province)</v>
      </c>
      <c r="F1626" s="9" t="str">
        <f>IFERROR(VLOOKUP(E1626,Template!$AK$5:$AL$17,2,FALSE),"")</f>
        <v/>
      </c>
      <c r="G1626" s="42" t="s">
        <v>11</v>
      </c>
      <c r="H1626" s="42" t="s">
        <v>13</v>
      </c>
      <c r="I1626" s="32" t="s">
        <v>65</v>
      </c>
      <c r="J1626" s="32" t="s">
        <v>66</v>
      </c>
      <c r="K1626" s="33">
        <f t="shared" si="4517"/>
        <v>0</v>
      </c>
      <c r="L1626" s="33">
        <f t="shared" si="4518"/>
        <v>0</v>
      </c>
      <c r="M1626" s="34">
        <f t="shared" si="4516"/>
        <v>0</v>
      </c>
      <c r="N1626" s="34">
        <f t="shared" si="4536"/>
        <v>0</v>
      </c>
      <c r="O1626" s="34">
        <f t="shared" si="4519"/>
        <v>0</v>
      </c>
      <c r="P1626" s="12" t="str">
        <f t="shared" ref="P1626:Q1626" si="4543">P1625</f>
        <v>(Select Language)</v>
      </c>
      <c r="Q1626" s="12" t="str">
        <f t="shared" si="4543"/>
        <v>(Select Usage)</v>
      </c>
      <c r="R1626" s="33">
        <f t="shared" si="4520"/>
        <v>0</v>
      </c>
      <c r="S1626" s="33">
        <f t="shared" si="4521"/>
        <v>0</v>
      </c>
      <c r="T1626" s="33">
        <f t="shared" si="4522"/>
        <v>0</v>
      </c>
      <c r="U1626" s="33">
        <f t="shared" si="4523"/>
        <v>0</v>
      </c>
      <c r="V1626" s="33">
        <f t="shared" si="4524"/>
        <v>0</v>
      </c>
      <c r="W1626" s="33">
        <f t="shared" si="4525"/>
        <v>0</v>
      </c>
      <c r="X1626" s="33">
        <f t="shared" si="4526"/>
        <v>0</v>
      </c>
      <c r="Y1626" s="33">
        <f t="shared" si="4527"/>
        <v>0</v>
      </c>
      <c r="Z1626" s="33">
        <f t="shared" si="4528"/>
        <v>0</v>
      </c>
      <c r="AA1626" s="33">
        <f t="shared" si="4529"/>
        <v>0</v>
      </c>
      <c r="AB1626" s="33">
        <f t="shared" si="4530"/>
        <v>0</v>
      </c>
      <c r="AC1626" s="33">
        <f t="shared" si="4531"/>
        <v>0</v>
      </c>
      <c r="AD1626" s="26">
        <f t="shared" si="4532"/>
        <v>0</v>
      </c>
      <c r="AE1626" s="46" t="str">
        <f>IFERROR(IF(AE$3=VLOOKUP($E1626,Template!$AK$5:$AM$17,3,FALSE),$AD1626*$F1626,0),"0.00")</f>
        <v>0.00</v>
      </c>
      <c r="AF1626" s="46" t="str">
        <f>IFERROR(IF(AF$3=VLOOKUP($E1626,Template!$AK$5:$AM$17,3,FALSE),$AD1626*$F1626,0),"0.00")</f>
        <v>0.00</v>
      </c>
      <c r="AG1626" s="28">
        <f t="shared" si="4533"/>
        <v>0</v>
      </c>
      <c r="AH1626" s="13" t="s">
        <v>40</v>
      </c>
      <c r="AI1626" s="13" t="s">
        <v>41</v>
      </c>
      <c r="AK1626" s="14" t="s">
        <v>27</v>
      </c>
      <c r="AL1626" s="15">
        <v>0.15</v>
      </c>
      <c r="AM1626" s="16" t="s">
        <v>2</v>
      </c>
    </row>
    <row r="1627" spans="1:39" s="3" customFormat="1" ht="13.8" x14ac:dyDescent="0.25">
      <c r="A1627" s="7" t="str">
        <f t="shared" ref="A1627:C1627" si="4544">A1626</f>
        <v>(Enter Broadcasting Company Name)</v>
      </c>
      <c r="B1627" s="7" t="str">
        <f t="shared" si="4544"/>
        <v>(Enter Call Letters)</v>
      </c>
      <c r="C1627" s="8" t="str">
        <f t="shared" si="4544"/>
        <v>(Select AM/FM)</v>
      </c>
      <c r="D1627" s="30"/>
      <c r="E1627" s="8" t="str">
        <f t="shared" si="4535"/>
        <v>(Select Station Province)</v>
      </c>
      <c r="F1627" s="9" t="str">
        <f>IFERROR(VLOOKUP(E1627,Template!$AK$5:$AL$17,2,FALSE),"")</f>
        <v/>
      </c>
      <c r="G1627" s="42" t="s">
        <v>12</v>
      </c>
      <c r="H1627" s="42" t="s">
        <v>15</v>
      </c>
      <c r="I1627" s="32" t="s">
        <v>65</v>
      </c>
      <c r="J1627" s="32" t="s">
        <v>66</v>
      </c>
      <c r="K1627" s="33">
        <f t="shared" si="4517"/>
        <v>0</v>
      </c>
      <c r="L1627" s="33">
        <f t="shared" si="4518"/>
        <v>0</v>
      </c>
      <c r="M1627" s="34">
        <f t="shared" si="4516"/>
        <v>0</v>
      </c>
      <c r="N1627" s="34">
        <f t="shared" si="4536"/>
        <v>0</v>
      </c>
      <c r="O1627" s="34">
        <f t="shared" si="4519"/>
        <v>0</v>
      </c>
      <c r="P1627" s="12" t="str">
        <f t="shared" ref="P1627:Q1627" si="4545">P1626</f>
        <v>(Select Language)</v>
      </c>
      <c r="Q1627" s="12" t="str">
        <f t="shared" si="4545"/>
        <v>(Select Usage)</v>
      </c>
      <c r="R1627" s="33">
        <f t="shared" si="4520"/>
        <v>0</v>
      </c>
      <c r="S1627" s="33">
        <f t="shared" si="4521"/>
        <v>0</v>
      </c>
      <c r="T1627" s="33">
        <f t="shared" si="4522"/>
        <v>0</v>
      </c>
      <c r="U1627" s="33">
        <f t="shared" si="4523"/>
        <v>0</v>
      </c>
      <c r="V1627" s="33">
        <f t="shared" si="4524"/>
        <v>0</v>
      </c>
      <c r="W1627" s="33">
        <f t="shared" si="4525"/>
        <v>0</v>
      </c>
      <c r="X1627" s="33">
        <f t="shared" si="4526"/>
        <v>0</v>
      </c>
      <c r="Y1627" s="33">
        <f t="shared" si="4527"/>
        <v>0</v>
      </c>
      <c r="Z1627" s="33">
        <f t="shared" si="4528"/>
        <v>0</v>
      </c>
      <c r="AA1627" s="33">
        <f t="shared" si="4529"/>
        <v>0</v>
      </c>
      <c r="AB1627" s="33">
        <f t="shared" si="4530"/>
        <v>0</v>
      </c>
      <c r="AC1627" s="33">
        <f t="shared" si="4531"/>
        <v>0</v>
      </c>
      <c r="AD1627" s="26">
        <f>SUM(R1627:AC1627)</f>
        <v>0</v>
      </c>
      <c r="AE1627" s="46" t="str">
        <f>IFERROR(IF(AE$3=VLOOKUP($E1627,Template!$AK$5:$AM$17,3,FALSE),$AD1627*$F1627,0),"0.00")</f>
        <v>0.00</v>
      </c>
      <c r="AF1627" s="46" t="str">
        <f>IFERROR(IF(AF$3=VLOOKUP($E1627,Template!$AK$5:$AM$17,3,FALSE),$AD1627*$F1627,0),"0.00")</f>
        <v>0.00</v>
      </c>
      <c r="AG1627" s="28">
        <f t="shared" si="4533"/>
        <v>0</v>
      </c>
      <c r="AH1627" s="13" t="s">
        <v>40</v>
      </c>
      <c r="AI1627" s="13" t="s">
        <v>41</v>
      </c>
      <c r="AK1627" s="14" t="s">
        <v>28</v>
      </c>
      <c r="AL1627" s="15">
        <v>0.05</v>
      </c>
      <c r="AM1627" s="16" t="s">
        <v>3</v>
      </c>
    </row>
    <row r="1628" spans="1:39" s="3" customFormat="1" ht="13.8" x14ac:dyDescent="0.25">
      <c r="A1628" s="7" t="str">
        <f t="shared" ref="A1628:C1628" si="4546">A1627</f>
        <v>(Enter Broadcasting Company Name)</v>
      </c>
      <c r="B1628" s="7" t="str">
        <f t="shared" si="4546"/>
        <v>(Enter Call Letters)</v>
      </c>
      <c r="C1628" s="8" t="str">
        <f t="shared" si="4546"/>
        <v>(Select AM/FM)</v>
      </c>
      <c r="D1628" s="30"/>
      <c r="E1628" s="8" t="str">
        <f t="shared" si="4535"/>
        <v>(Select Station Province)</v>
      </c>
      <c r="F1628" s="9" t="str">
        <f>IFERROR(VLOOKUP(E1628,Template!$AK$5:$AL$17,2,FALSE),"")</f>
        <v/>
      </c>
      <c r="G1628" s="42" t="s">
        <v>13</v>
      </c>
      <c r="H1628" s="42" t="s">
        <v>16</v>
      </c>
      <c r="I1628" s="32" t="s">
        <v>65</v>
      </c>
      <c r="J1628" s="32" t="s">
        <v>66</v>
      </c>
      <c r="K1628" s="33">
        <f t="shared" si="4517"/>
        <v>0</v>
      </c>
      <c r="L1628" s="33">
        <f t="shared" si="4518"/>
        <v>0</v>
      </c>
      <c r="M1628" s="34">
        <f t="shared" si="4516"/>
        <v>0</v>
      </c>
      <c r="N1628" s="34">
        <f t="shared" si="4536"/>
        <v>0</v>
      </c>
      <c r="O1628" s="34">
        <f t="shared" si="4519"/>
        <v>0</v>
      </c>
      <c r="P1628" s="12" t="str">
        <f t="shared" ref="P1628:Q1628" si="4547">P1627</f>
        <v>(Select Language)</v>
      </c>
      <c r="Q1628" s="12" t="str">
        <f t="shared" si="4547"/>
        <v>(Select Usage)</v>
      </c>
      <c r="R1628" s="33">
        <f t="shared" si="4520"/>
        <v>0</v>
      </c>
      <c r="S1628" s="33">
        <f t="shared" si="4521"/>
        <v>0</v>
      </c>
      <c r="T1628" s="33">
        <f t="shared" si="4522"/>
        <v>0</v>
      </c>
      <c r="U1628" s="33">
        <f t="shared" si="4523"/>
        <v>0</v>
      </c>
      <c r="V1628" s="33">
        <f t="shared" si="4524"/>
        <v>0</v>
      </c>
      <c r="W1628" s="33">
        <f t="shared" si="4525"/>
        <v>0</v>
      </c>
      <c r="X1628" s="33">
        <f t="shared" si="4526"/>
        <v>0</v>
      </c>
      <c r="Y1628" s="33">
        <f t="shared" si="4527"/>
        <v>0</v>
      </c>
      <c r="Z1628" s="33">
        <f t="shared" si="4528"/>
        <v>0</v>
      </c>
      <c r="AA1628" s="33">
        <f t="shared" si="4529"/>
        <v>0</v>
      </c>
      <c r="AB1628" s="33">
        <f t="shared" si="4530"/>
        <v>0</v>
      </c>
      <c r="AC1628" s="33">
        <f t="shared" si="4531"/>
        <v>0</v>
      </c>
      <c r="AD1628" s="26">
        <f t="shared" ref="AD1628:AD1630" si="4548">SUM(R1628:AC1628)</f>
        <v>0</v>
      </c>
      <c r="AE1628" s="46" t="str">
        <f>IFERROR(IF(AE$3=VLOOKUP($E1628,Template!$AK$5:$AM$17,3,FALSE),$AD1628*$F1628,0),"0.00")</f>
        <v>0.00</v>
      </c>
      <c r="AF1628" s="46" t="str">
        <f>IFERROR(IF(AF$3=VLOOKUP($E1628,Template!$AK$5:$AM$17,3,FALSE),$AD1628*$F1628,0),"0.00")</f>
        <v>0.00</v>
      </c>
      <c r="AG1628" s="28">
        <f t="shared" si="4533"/>
        <v>0</v>
      </c>
      <c r="AH1628" s="13" t="s">
        <v>40</v>
      </c>
      <c r="AI1628" s="13" t="s">
        <v>41</v>
      </c>
      <c r="AK1628" s="14" t="s">
        <v>70</v>
      </c>
      <c r="AL1628" s="15">
        <v>0.05</v>
      </c>
      <c r="AM1628" s="16" t="s">
        <v>3</v>
      </c>
    </row>
    <row r="1629" spans="1:39" s="3" customFormat="1" ht="13.8" x14ac:dyDescent="0.25">
      <c r="A1629" s="7" t="str">
        <f t="shared" ref="A1629:C1629" si="4549">A1628</f>
        <v>(Enter Broadcasting Company Name)</v>
      </c>
      <c r="B1629" s="7" t="str">
        <f t="shared" si="4549"/>
        <v>(Enter Call Letters)</v>
      </c>
      <c r="C1629" s="8" t="str">
        <f t="shared" si="4549"/>
        <v>(Select AM/FM)</v>
      </c>
      <c r="D1629" s="30"/>
      <c r="E1629" s="8" t="str">
        <f t="shared" si="4535"/>
        <v>(Select Station Province)</v>
      </c>
      <c r="F1629" s="9" t="str">
        <f>IFERROR(VLOOKUP(E1629,Template!$AK$5:$AL$17,2,FALSE),"")</f>
        <v/>
      </c>
      <c r="G1629" s="42" t="s">
        <v>15</v>
      </c>
      <c r="H1629" s="42" t="s">
        <v>17</v>
      </c>
      <c r="I1629" s="32" t="s">
        <v>65</v>
      </c>
      <c r="J1629" s="32" t="s">
        <v>66</v>
      </c>
      <c r="K1629" s="33">
        <f t="shared" si="4517"/>
        <v>0</v>
      </c>
      <c r="L1629" s="33">
        <f t="shared" si="4518"/>
        <v>0</v>
      </c>
      <c r="M1629" s="34">
        <f t="shared" si="4516"/>
        <v>0</v>
      </c>
      <c r="N1629" s="34">
        <f t="shared" si="4536"/>
        <v>0</v>
      </c>
      <c r="O1629" s="34">
        <f t="shared" si="4519"/>
        <v>0</v>
      </c>
      <c r="P1629" s="12" t="str">
        <f t="shared" ref="P1629:Q1629" si="4550">P1628</f>
        <v>(Select Language)</v>
      </c>
      <c r="Q1629" s="12" t="str">
        <f t="shared" si="4550"/>
        <v>(Select Usage)</v>
      </c>
      <c r="R1629" s="33">
        <f t="shared" si="4520"/>
        <v>0</v>
      </c>
      <c r="S1629" s="33">
        <f t="shared" si="4521"/>
        <v>0</v>
      </c>
      <c r="T1629" s="33">
        <f t="shared" si="4522"/>
        <v>0</v>
      </c>
      <c r="U1629" s="33">
        <f t="shared" si="4523"/>
        <v>0</v>
      </c>
      <c r="V1629" s="33">
        <f t="shared" si="4524"/>
        <v>0</v>
      </c>
      <c r="W1629" s="33">
        <f t="shared" si="4525"/>
        <v>0</v>
      </c>
      <c r="X1629" s="33">
        <f t="shared" si="4526"/>
        <v>0</v>
      </c>
      <c r="Y1629" s="33">
        <f t="shared" si="4527"/>
        <v>0</v>
      </c>
      <c r="Z1629" s="33">
        <f t="shared" si="4528"/>
        <v>0</v>
      </c>
      <c r="AA1629" s="33">
        <f t="shared" si="4529"/>
        <v>0</v>
      </c>
      <c r="AB1629" s="33">
        <f t="shared" si="4530"/>
        <v>0</v>
      </c>
      <c r="AC1629" s="33">
        <f t="shared" si="4531"/>
        <v>0</v>
      </c>
      <c r="AD1629" s="26">
        <f t="shared" si="4548"/>
        <v>0</v>
      </c>
      <c r="AE1629" s="46" t="str">
        <f>IFERROR(IF(AE$3=VLOOKUP($E1629,Template!$AK$5:$AM$17,3,FALSE),$AD1629*$F1629,0),"0.00")</f>
        <v>0.00</v>
      </c>
      <c r="AF1629" s="46" t="str">
        <f>IFERROR(IF(AF$3=VLOOKUP($E1629,Template!$AK$5:$AM$17,3,FALSE),$AD1629*$F1629,0),"0.00")</f>
        <v>0.00</v>
      </c>
      <c r="AG1629" s="28">
        <f t="shared" si="4533"/>
        <v>0</v>
      </c>
      <c r="AH1629" s="13" t="s">
        <v>40</v>
      </c>
      <c r="AI1629" s="13" t="s">
        <v>41</v>
      </c>
      <c r="AK1629" s="14" t="s">
        <v>20</v>
      </c>
      <c r="AL1629" s="15">
        <v>0.13</v>
      </c>
      <c r="AM1629" s="16" t="s">
        <v>2</v>
      </c>
    </row>
    <row r="1630" spans="1:39" s="3" customFormat="1" ht="13.8" x14ac:dyDescent="0.25">
      <c r="A1630" s="7" t="str">
        <f t="shared" ref="A1630:C1630" si="4551">A1629</f>
        <v>(Enter Broadcasting Company Name)</v>
      </c>
      <c r="B1630" s="7" t="str">
        <f t="shared" si="4551"/>
        <v>(Enter Call Letters)</v>
      </c>
      <c r="C1630" s="8" t="str">
        <f t="shared" si="4551"/>
        <v>(Select AM/FM)</v>
      </c>
      <c r="D1630" s="30"/>
      <c r="E1630" s="8" t="str">
        <f t="shared" si="4535"/>
        <v>(Select Station Province)</v>
      </c>
      <c r="F1630" s="9" t="str">
        <f>IFERROR(VLOOKUP(E1630,Template!$AK$5:$AL$17,2,FALSE),"")</f>
        <v/>
      </c>
      <c r="G1630" s="42" t="s">
        <v>16</v>
      </c>
      <c r="H1630" s="42" t="s">
        <v>18</v>
      </c>
      <c r="I1630" s="32" t="s">
        <v>65</v>
      </c>
      <c r="J1630" s="32" t="s">
        <v>66</v>
      </c>
      <c r="K1630" s="33">
        <f t="shared" si="4517"/>
        <v>0</v>
      </c>
      <c r="L1630" s="33">
        <f t="shared" si="4518"/>
        <v>0</v>
      </c>
      <c r="M1630" s="34">
        <f t="shared" si="4516"/>
        <v>0</v>
      </c>
      <c r="N1630" s="34">
        <f t="shared" si="4536"/>
        <v>0</v>
      </c>
      <c r="O1630" s="34">
        <f t="shared" si="4519"/>
        <v>0</v>
      </c>
      <c r="P1630" s="12" t="str">
        <f t="shared" ref="P1630:Q1630" si="4552">P1629</f>
        <v>(Select Language)</v>
      </c>
      <c r="Q1630" s="12" t="str">
        <f t="shared" si="4552"/>
        <v>(Select Usage)</v>
      </c>
      <c r="R1630" s="33">
        <f t="shared" si="4520"/>
        <v>0</v>
      </c>
      <c r="S1630" s="33">
        <f t="shared" si="4521"/>
        <v>0</v>
      </c>
      <c r="T1630" s="33">
        <f t="shared" si="4522"/>
        <v>0</v>
      </c>
      <c r="U1630" s="33">
        <f t="shared" si="4523"/>
        <v>0</v>
      </c>
      <c r="V1630" s="33">
        <f t="shared" si="4524"/>
        <v>0</v>
      </c>
      <c r="W1630" s="33">
        <f t="shared" si="4525"/>
        <v>0</v>
      </c>
      <c r="X1630" s="33">
        <f t="shared" si="4526"/>
        <v>0</v>
      </c>
      <c r="Y1630" s="33">
        <f t="shared" si="4527"/>
        <v>0</v>
      </c>
      <c r="Z1630" s="33">
        <f t="shared" si="4528"/>
        <v>0</v>
      </c>
      <c r="AA1630" s="33">
        <f t="shared" si="4529"/>
        <v>0</v>
      </c>
      <c r="AB1630" s="33">
        <f t="shared" si="4530"/>
        <v>0</v>
      </c>
      <c r="AC1630" s="33">
        <f t="shared" si="4531"/>
        <v>0</v>
      </c>
      <c r="AD1630" s="26">
        <f t="shared" si="4548"/>
        <v>0</v>
      </c>
      <c r="AE1630" s="46" t="str">
        <f>IFERROR(IF(AE$3=VLOOKUP($E1630,Template!$AK$5:$AM$17,3,FALSE),$AD1630*$F1630,0),"0.00")</f>
        <v>0.00</v>
      </c>
      <c r="AF1630" s="46" t="str">
        <f>IFERROR(IF(AF$3=VLOOKUP($E1630,Template!$AK$5:$AM$17,3,FALSE),$AD1630*$F1630,0),"0.00")</f>
        <v>0.00</v>
      </c>
      <c r="AG1630" s="28">
        <f t="shared" si="4533"/>
        <v>0</v>
      </c>
      <c r="AH1630" s="13" t="s">
        <v>40</v>
      </c>
      <c r="AI1630" s="13" t="s">
        <v>41</v>
      </c>
      <c r="AK1630" s="14" t="s">
        <v>69</v>
      </c>
      <c r="AL1630" s="15">
        <v>0.15</v>
      </c>
      <c r="AM1630" s="16" t="s">
        <v>2</v>
      </c>
    </row>
    <row r="1631" spans="1:39" s="3" customFormat="1" ht="13.8" x14ac:dyDescent="0.25">
      <c r="A1631" s="7" t="str">
        <f t="shared" ref="A1631:C1631" si="4553">A1630</f>
        <v>(Enter Broadcasting Company Name)</v>
      </c>
      <c r="B1631" s="7" t="str">
        <f t="shared" si="4553"/>
        <v>(Enter Call Letters)</v>
      </c>
      <c r="C1631" s="8" t="str">
        <f t="shared" si="4553"/>
        <v>(Select AM/FM)</v>
      </c>
      <c r="D1631" s="30"/>
      <c r="E1631" s="8" t="str">
        <f t="shared" si="4535"/>
        <v>(Select Station Province)</v>
      </c>
      <c r="F1631" s="9" t="str">
        <f>IFERROR(VLOOKUP(E1631,Template!$AK$5:$AL$17,2,FALSE),"")</f>
        <v/>
      </c>
      <c r="G1631" s="42" t="s">
        <v>17</v>
      </c>
      <c r="H1631" s="42" t="s">
        <v>7</v>
      </c>
      <c r="I1631" s="32" t="s">
        <v>65</v>
      </c>
      <c r="J1631" s="32" t="s">
        <v>66</v>
      </c>
      <c r="K1631" s="33">
        <f t="shared" si="4517"/>
        <v>0</v>
      </c>
      <c r="L1631" s="33">
        <f t="shared" si="4518"/>
        <v>0</v>
      </c>
      <c r="M1631" s="34">
        <f t="shared" si="4516"/>
        <v>0</v>
      </c>
      <c r="N1631" s="34">
        <f t="shared" si="4536"/>
        <v>0</v>
      </c>
      <c r="O1631" s="34">
        <f t="shared" si="4519"/>
        <v>0</v>
      </c>
      <c r="P1631" s="12" t="str">
        <f t="shared" ref="P1631:Q1631" si="4554">P1630</f>
        <v>(Select Language)</v>
      </c>
      <c r="Q1631" s="12" t="str">
        <f t="shared" si="4554"/>
        <v>(Select Usage)</v>
      </c>
      <c r="R1631" s="33">
        <f t="shared" si="4520"/>
        <v>0</v>
      </c>
      <c r="S1631" s="33">
        <f t="shared" si="4521"/>
        <v>0</v>
      </c>
      <c r="T1631" s="33">
        <f t="shared" si="4522"/>
        <v>0</v>
      </c>
      <c r="U1631" s="33">
        <f t="shared" si="4523"/>
        <v>0</v>
      </c>
      <c r="V1631" s="33">
        <f t="shared" si="4524"/>
        <v>0</v>
      </c>
      <c r="W1631" s="33">
        <f t="shared" si="4525"/>
        <v>0</v>
      </c>
      <c r="X1631" s="33">
        <f t="shared" si="4526"/>
        <v>0</v>
      </c>
      <c r="Y1631" s="33">
        <f t="shared" si="4527"/>
        <v>0</v>
      </c>
      <c r="Z1631" s="33">
        <f t="shared" si="4528"/>
        <v>0</v>
      </c>
      <c r="AA1631" s="33">
        <f t="shared" si="4529"/>
        <v>0</v>
      </c>
      <c r="AB1631" s="33">
        <f t="shared" si="4530"/>
        <v>0</v>
      </c>
      <c r="AC1631" s="33">
        <f t="shared" si="4531"/>
        <v>0</v>
      </c>
      <c r="AD1631" s="26">
        <f>SUM(R1631:AC1631)</f>
        <v>0</v>
      </c>
      <c r="AE1631" s="46" t="str">
        <f>IFERROR(IF(AE$3=VLOOKUP($E1631,Template!$AK$5:$AM$17,3,FALSE),$AD1631*$F1631,0),"0.00")</f>
        <v>0.00</v>
      </c>
      <c r="AF1631" s="46" t="str">
        <f>IFERROR(IF(AF$3=VLOOKUP($E1631,Template!$AK$5:$AM$17,3,FALSE),$AD1631*$F1631,0),"0.00")</f>
        <v>0.00</v>
      </c>
      <c r="AG1631" s="28">
        <f t="shared" si="4533"/>
        <v>0</v>
      </c>
      <c r="AH1631" s="13" t="s">
        <v>40</v>
      </c>
      <c r="AI1631" s="13" t="s">
        <v>41</v>
      </c>
      <c r="AK1631" s="14" t="s">
        <v>29</v>
      </c>
      <c r="AL1631" s="15">
        <v>0.05</v>
      </c>
      <c r="AM1631" s="16" t="s">
        <v>3</v>
      </c>
    </row>
    <row r="1632" spans="1:39" s="3" customFormat="1" ht="13.8" x14ac:dyDescent="0.25">
      <c r="A1632" s="7" t="str">
        <f t="shared" ref="A1632:C1632" si="4555">A1631</f>
        <v>(Enter Broadcasting Company Name)</v>
      </c>
      <c r="B1632" s="7" t="str">
        <f t="shared" si="4555"/>
        <v>(Enter Call Letters)</v>
      </c>
      <c r="C1632" s="8" t="str">
        <f t="shared" si="4555"/>
        <v>(Select AM/FM)</v>
      </c>
      <c r="D1632" s="30"/>
      <c r="E1632" s="8" t="str">
        <f t="shared" si="4535"/>
        <v>(Select Station Province)</v>
      </c>
      <c r="F1632" s="9" t="str">
        <f>IFERROR(VLOOKUP(E1632,Template!$AK$5:$AL$17,2,FALSE),"")</f>
        <v/>
      </c>
      <c r="G1632" s="42" t="s">
        <v>18</v>
      </c>
      <c r="H1632" s="43" t="s">
        <v>8</v>
      </c>
      <c r="I1632" s="32" t="s">
        <v>65</v>
      </c>
      <c r="J1632" s="32" t="s">
        <v>66</v>
      </c>
      <c r="K1632" s="33">
        <f t="shared" si="4517"/>
        <v>0</v>
      </c>
      <c r="L1632" s="33">
        <f t="shared" si="4518"/>
        <v>0</v>
      </c>
      <c r="M1632" s="34">
        <f t="shared" si="4516"/>
        <v>0</v>
      </c>
      <c r="N1632" s="34">
        <f t="shared" si="4536"/>
        <v>0</v>
      </c>
      <c r="O1632" s="34">
        <f t="shared" si="4519"/>
        <v>0</v>
      </c>
      <c r="P1632" s="12" t="str">
        <f t="shared" ref="P1632:Q1632" si="4556">P1631</f>
        <v>(Select Language)</v>
      </c>
      <c r="Q1632" s="12" t="str">
        <f t="shared" si="4556"/>
        <v>(Select Usage)</v>
      </c>
      <c r="R1632" s="33">
        <f t="shared" si="4520"/>
        <v>0</v>
      </c>
      <c r="S1632" s="33">
        <f t="shared" si="4521"/>
        <v>0</v>
      </c>
      <c r="T1632" s="33">
        <f t="shared" si="4522"/>
        <v>0</v>
      </c>
      <c r="U1632" s="33">
        <f t="shared" si="4523"/>
        <v>0</v>
      </c>
      <c r="V1632" s="33">
        <f t="shared" si="4524"/>
        <v>0</v>
      </c>
      <c r="W1632" s="33">
        <f t="shared" si="4525"/>
        <v>0</v>
      </c>
      <c r="X1632" s="33">
        <f t="shared" si="4526"/>
        <v>0</v>
      </c>
      <c r="Y1632" s="33">
        <f t="shared" si="4527"/>
        <v>0</v>
      </c>
      <c r="Z1632" s="33">
        <f t="shared" si="4528"/>
        <v>0</v>
      </c>
      <c r="AA1632" s="33">
        <f t="shared" si="4529"/>
        <v>0</v>
      </c>
      <c r="AB1632" s="33">
        <f t="shared" si="4530"/>
        <v>0</v>
      </c>
      <c r="AC1632" s="33">
        <f t="shared" si="4531"/>
        <v>0</v>
      </c>
      <c r="AD1632" s="26">
        <f t="shared" ref="AD1632" si="4557">SUM(R1632:AC1632)</f>
        <v>0</v>
      </c>
      <c r="AE1632" s="46" t="str">
        <f>IFERROR(IF(AE$3=VLOOKUP($E1632,Template!$AK$5:$AM$17,3,FALSE),$AD1632*$F1632,0),"0.00")</f>
        <v>0.00</v>
      </c>
      <c r="AF1632" s="46" t="str">
        <f>IFERROR(IF(AF$3=VLOOKUP($E1632,Template!$AK$5:$AM$17,3,FALSE),$AD1632*$F1632,0),"0.00")</f>
        <v>0.00</v>
      </c>
      <c r="AG1632" s="28">
        <f t="shared" si="4533"/>
        <v>0</v>
      </c>
      <c r="AH1632" s="13" t="s">
        <v>40</v>
      </c>
      <c r="AI1632" s="13" t="s">
        <v>41</v>
      </c>
      <c r="AK1632" s="14" t="s">
        <v>21</v>
      </c>
      <c r="AL1632" s="15">
        <v>0.05</v>
      </c>
      <c r="AM1632" s="16" t="s">
        <v>3</v>
      </c>
    </row>
    <row r="1633" spans="1:39" ht="13.8" x14ac:dyDescent="0.25">
      <c r="A1633" s="19" t="s">
        <v>4</v>
      </c>
      <c r="B1633" s="19"/>
      <c r="C1633" s="20"/>
      <c r="D1633" s="20"/>
      <c r="E1633" s="20"/>
      <c r="F1633" s="20"/>
      <c r="G1633" s="44"/>
      <c r="H1633" s="44"/>
      <c r="I1633" s="21">
        <f t="shared" ref="I1633:K1633" si="4558">SUM(I1621:I1632)</f>
        <v>0</v>
      </c>
      <c r="J1633" s="21">
        <f t="shared" si="4558"/>
        <v>0</v>
      </c>
      <c r="K1633" s="21">
        <f t="shared" si="4558"/>
        <v>0</v>
      </c>
      <c r="L1633" s="21">
        <f>L1632</f>
        <v>0</v>
      </c>
      <c r="M1633" s="21">
        <f>SUM(M1621:M1632)</f>
        <v>0</v>
      </c>
      <c r="N1633" s="21">
        <f t="shared" ref="N1633:O1633" si="4559">SUM(N1621:N1632)</f>
        <v>0</v>
      </c>
      <c r="O1633" s="21">
        <f t="shared" si="4559"/>
        <v>0</v>
      </c>
      <c r="P1633" s="21"/>
      <c r="Q1633" s="22"/>
      <c r="R1633" s="21">
        <f t="shared" ref="R1633:AI1633" si="4560">SUM(R1621:R1632)</f>
        <v>0</v>
      </c>
      <c r="S1633" s="21">
        <f t="shared" si="4560"/>
        <v>0</v>
      </c>
      <c r="T1633" s="21">
        <f t="shared" si="4560"/>
        <v>0</v>
      </c>
      <c r="U1633" s="21">
        <f t="shared" si="4560"/>
        <v>0</v>
      </c>
      <c r="V1633" s="21">
        <f t="shared" si="4560"/>
        <v>0</v>
      </c>
      <c r="W1633" s="21">
        <f t="shared" si="4560"/>
        <v>0</v>
      </c>
      <c r="X1633" s="21">
        <f t="shared" si="4560"/>
        <v>0</v>
      </c>
      <c r="Y1633" s="21">
        <f t="shared" si="4560"/>
        <v>0</v>
      </c>
      <c r="Z1633" s="21">
        <f t="shared" si="4560"/>
        <v>0</v>
      </c>
      <c r="AA1633" s="21">
        <f t="shared" si="4560"/>
        <v>0</v>
      </c>
      <c r="AB1633" s="21">
        <f t="shared" si="4560"/>
        <v>0</v>
      </c>
      <c r="AC1633" s="21">
        <f t="shared" si="4560"/>
        <v>0</v>
      </c>
      <c r="AD1633" s="27">
        <f t="shared" si="4560"/>
        <v>0</v>
      </c>
      <c r="AE1633" s="21">
        <f t="shared" si="4560"/>
        <v>0</v>
      </c>
      <c r="AF1633" s="21">
        <f t="shared" si="4560"/>
        <v>0</v>
      </c>
      <c r="AG1633" s="27">
        <f t="shared" si="4560"/>
        <v>0</v>
      </c>
      <c r="AH1633" s="21">
        <f t="shared" si="4560"/>
        <v>0</v>
      </c>
      <c r="AI1633" s="21">
        <f t="shared" si="4560"/>
        <v>0</v>
      </c>
      <c r="AK1633" s="14" t="s">
        <v>71</v>
      </c>
      <c r="AL1633" s="15">
        <v>0.05</v>
      </c>
      <c r="AM1633" s="16" t="s">
        <v>3</v>
      </c>
    </row>
    <row r="1634" spans="1:39" x14ac:dyDescent="0.25">
      <c r="A1634" s="2"/>
      <c r="G1634" s="2"/>
      <c r="H1634" s="2"/>
      <c r="O1634" s="2"/>
      <c r="P1634" s="2"/>
    </row>
    <row r="1635" spans="1:39" ht="42" customHeight="1" x14ac:dyDescent="0.25">
      <c r="A1635" s="223" t="s">
        <v>63</v>
      </c>
      <c r="B1635" s="223" t="s">
        <v>43</v>
      </c>
      <c r="C1635" s="224" t="s">
        <v>19</v>
      </c>
      <c r="D1635" s="226"/>
      <c r="E1635" s="223" t="s">
        <v>14</v>
      </c>
      <c r="F1635" s="223" t="s">
        <v>38</v>
      </c>
      <c r="G1635" s="223" t="s">
        <v>1</v>
      </c>
      <c r="H1635" s="223" t="s">
        <v>5</v>
      </c>
      <c r="I1635" s="225" t="s">
        <v>31</v>
      </c>
      <c r="J1635" s="225" t="s">
        <v>32</v>
      </c>
      <c r="K1635" s="225" t="s">
        <v>48</v>
      </c>
      <c r="L1635" s="225" t="s">
        <v>0</v>
      </c>
      <c r="M1635" s="4" t="s">
        <v>45</v>
      </c>
      <c r="N1635" s="4" t="s">
        <v>46</v>
      </c>
      <c r="O1635" s="4" t="s">
        <v>47</v>
      </c>
      <c r="P1635" s="225" t="s">
        <v>50</v>
      </c>
      <c r="Q1635" s="225" t="s">
        <v>33</v>
      </c>
      <c r="R1635" s="4" t="s">
        <v>51</v>
      </c>
      <c r="S1635" s="4" t="s">
        <v>52</v>
      </c>
      <c r="T1635" s="4" t="s">
        <v>53</v>
      </c>
      <c r="U1635" s="4" t="s">
        <v>54</v>
      </c>
      <c r="V1635" s="4" t="s">
        <v>55</v>
      </c>
      <c r="W1635" s="4" t="s">
        <v>56</v>
      </c>
      <c r="X1635" s="4" t="s">
        <v>57</v>
      </c>
      <c r="Y1635" s="4" t="s">
        <v>58</v>
      </c>
      <c r="Z1635" s="4" t="s">
        <v>59</v>
      </c>
      <c r="AA1635" s="4" t="s">
        <v>62</v>
      </c>
      <c r="AB1635" s="4" t="s">
        <v>60</v>
      </c>
      <c r="AC1635" s="4" t="s">
        <v>61</v>
      </c>
      <c r="AD1635" s="233" t="s">
        <v>34</v>
      </c>
      <c r="AE1635" s="231" t="s">
        <v>2</v>
      </c>
      <c r="AF1635" s="231" t="s">
        <v>3</v>
      </c>
      <c r="AG1635" s="233" t="s">
        <v>35</v>
      </c>
      <c r="AH1635" s="223" t="s">
        <v>36</v>
      </c>
      <c r="AI1635" s="223" t="s">
        <v>37</v>
      </c>
      <c r="AK1635" s="229" t="s">
        <v>30</v>
      </c>
      <c r="AL1635" s="229"/>
      <c r="AM1635" s="229"/>
    </row>
    <row r="1636" spans="1:39" s="6" customFormat="1" ht="35.25" customHeight="1" x14ac:dyDescent="0.3">
      <c r="A1636" s="224"/>
      <c r="B1636" s="224"/>
      <c r="C1636" s="224"/>
      <c r="D1636" s="227"/>
      <c r="E1636" s="223"/>
      <c r="F1636" s="223"/>
      <c r="G1636" s="223"/>
      <c r="H1636" s="223"/>
      <c r="I1636" s="230"/>
      <c r="J1636" s="230"/>
      <c r="K1636" s="230"/>
      <c r="L1636" s="230"/>
      <c r="M1636" s="5">
        <v>0</v>
      </c>
      <c r="N1636" s="5">
        <v>625000</v>
      </c>
      <c r="O1636" s="5">
        <v>1250000</v>
      </c>
      <c r="P1636" s="225"/>
      <c r="Q1636" s="225"/>
      <c r="R1636" s="29">
        <v>4.95E-4</v>
      </c>
      <c r="S1636" s="29">
        <v>9.5200000000000005E-4</v>
      </c>
      <c r="T1636" s="29">
        <v>1.5900000000000001E-3</v>
      </c>
      <c r="U1636" s="29">
        <v>1.1169999999999999E-3</v>
      </c>
      <c r="V1636" s="29">
        <v>2.189E-3</v>
      </c>
      <c r="W1636" s="29">
        <v>4.5430000000000002E-3</v>
      </c>
      <c r="X1636" s="29">
        <v>8.8199999999999997E-4</v>
      </c>
      <c r="Y1636" s="29">
        <v>1.6949999999999999E-3</v>
      </c>
      <c r="Z1636" s="29">
        <v>2.8319999999999999E-3</v>
      </c>
      <c r="AA1636" s="29">
        <v>1.9889999999999999E-3</v>
      </c>
      <c r="AB1636" s="29">
        <v>3.8999999999999998E-3</v>
      </c>
      <c r="AC1636" s="29">
        <v>8.0949999999999998E-3</v>
      </c>
      <c r="AD1636" s="233"/>
      <c r="AE1636" s="232"/>
      <c r="AF1636" s="232"/>
      <c r="AG1636" s="234"/>
      <c r="AH1636" s="223"/>
      <c r="AI1636" s="223"/>
      <c r="AK1636" s="229"/>
      <c r="AL1636" s="229"/>
      <c r="AM1636" s="229"/>
    </row>
    <row r="1637" spans="1:39" s="3" customFormat="1" ht="13.8" x14ac:dyDescent="0.25">
      <c r="A1637" s="7" t="s">
        <v>44</v>
      </c>
      <c r="B1637" s="7" t="s">
        <v>42</v>
      </c>
      <c r="C1637" s="8" t="s">
        <v>39</v>
      </c>
      <c r="D1637" s="30"/>
      <c r="E1637" s="8" t="s">
        <v>64</v>
      </c>
      <c r="F1637" s="9" t="str">
        <f>IFERROR(VLOOKUP(E1637,Template!$AK$5:$AL$17,2,FALSE),"")</f>
        <v/>
      </c>
      <c r="G1637" s="41" t="s">
        <v>7</v>
      </c>
      <c r="H1637" s="41" t="s">
        <v>6</v>
      </c>
      <c r="I1637" s="32" t="s">
        <v>65</v>
      </c>
      <c r="J1637" s="32" t="s">
        <v>66</v>
      </c>
      <c r="K1637" s="33">
        <f>IFERROR(I1637+J1637,0)</f>
        <v>0</v>
      </c>
      <c r="L1637" s="33">
        <f>IFERROR(K1637,"")</f>
        <v>0</v>
      </c>
      <c r="M1637" s="34">
        <f t="shared" ref="M1637:M1648" si="4561">IF(L1637&lt;=$N$4,K1637,IF(L1636&gt;$N$4,0,$N$4-L1636))</f>
        <v>0</v>
      </c>
      <c r="N1637" s="34">
        <f>IF(AND(L1637&gt;$N$4,L1637&lt;=$O$4),K1637-M1637,IF(AND(L1636&gt;$N$4,L1636&lt;=$O$4),$O$4-L1636,IF(L1636&gt;$O$4,0,IF(L1637&lt;$N$4,0,MIN(L1637-$N$4,$N$4)))))</f>
        <v>0</v>
      </c>
      <c r="O1637" s="34">
        <f>IF(L1637&gt;$O$4,K1637-M1637-N1637,0)</f>
        <v>0</v>
      </c>
      <c r="P1637" s="12" t="s">
        <v>94</v>
      </c>
      <c r="Q1637" s="12" t="s">
        <v>68</v>
      </c>
      <c r="R1637" s="33">
        <f>IF(AND($Q1637="LOW",$P1637="French"),M1637*R$4,0)</f>
        <v>0</v>
      </c>
      <c r="S1637" s="33">
        <f>IF(AND($Q1637="LOW",$P1637="French"),N1637*S$4,0)</f>
        <v>0</v>
      </c>
      <c r="T1637" s="33">
        <f>IF(AND($Q1637="LOW",$P1637="French"),O1637*T$4,0)</f>
        <v>0</v>
      </c>
      <c r="U1637" s="33">
        <f>IF(AND($Q1637="HIGH",$P1637="French"),M1637*U$4,0)</f>
        <v>0</v>
      </c>
      <c r="V1637" s="33">
        <f>IF(AND($Q1637="HIGH",$P1637="French"),N1637*V$4,0)</f>
        <v>0</v>
      </c>
      <c r="W1637" s="33">
        <f>IF(AND($Q1637="HIGH",$P1637="French"),O1637*W$4,0)</f>
        <v>0</v>
      </c>
      <c r="X1637" s="33">
        <f>IF(AND($Q1637="LOW",$P1637="English"),M1637*X$4,0)</f>
        <v>0</v>
      </c>
      <c r="Y1637" s="33">
        <f>IF(AND($Q1637="LOW",$P1637="English"),N1637*Y$4,0)</f>
        <v>0</v>
      </c>
      <c r="Z1637" s="33">
        <f>IF(AND($Q1637="LOW",$P1637="English"),O1637*Z$4,0)</f>
        <v>0</v>
      </c>
      <c r="AA1637" s="33">
        <f>IF(AND($Q1637="HIGH",$P1637="English"),M1637*AA$4,0)</f>
        <v>0</v>
      </c>
      <c r="AB1637" s="33">
        <f>IF(AND($Q1637="HIGH",$P1637="English"),N1637*AB$4,0)</f>
        <v>0</v>
      </c>
      <c r="AC1637" s="33">
        <f>IF(AND($Q1637="HIGH",$P1637="English"),O1637*AC$4,0)</f>
        <v>0</v>
      </c>
      <c r="AD1637" s="26">
        <f>SUM(R1637:AC1637)</f>
        <v>0</v>
      </c>
      <c r="AE1637" s="46" t="str">
        <f>IFERROR(IF(AE$3=VLOOKUP($E1637,Template!$AK$5:$AM$17,3,FALSE),$AD1637*$F1637,0),"0.00")</f>
        <v>0.00</v>
      </c>
      <c r="AF1637" s="46" t="str">
        <f>IFERROR(IF(AF$3=VLOOKUP($E1637,Template!$AK$5:$AM$17,3,FALSE),$AD1637*$F1637,0),"0.00")</f>
        <v>0.00</v>
      </c>
      <c r="AG1637" s="28">
        <f>SUM(AD1637:AF1637)</f>
        <v>0</v>
      </c>
      <c r="AH1637" s="13" t="s">
        <v>40</v>
      </c>
      <c r="AI1637" s="13" t="s">
        <v>41</v>
      </c>
      <c r="AK1637" s="14" t="s">
        <v>25</v>
      </c>
      <c r="AL1637" s="15">
        <v>0.05</v>
      </c>
      <c r="AM1637" s="16" t="s">
        <v>3</v>
      </c>
    </row>
    <row r="1638" spans="1:39" s="3" customFormat="1" ht="13.8" x14ac:dyDescent="0.25">
      <c r="A1638" s="7" t="str">
        <f>A1637</f>
        <v>(Enter Broadcasting Company Name)</v>
      </c>
      <c r="B1638" s="7" t="str">
        <f>B1637</f>
        <v>(Enter Call Letters)</v>
      </c>
      <c r="C1638" s="8" t="str">
        <f>C1637</f>
        <v>(Select AM/FM)</v>
      </c>
      <c r="D1638" s="30"/>
      <c r="E1638" s="8" t="str">
        <f>E1637</f>
        <v>(Select Station Province)</v>
      </c>
      <c r="F1638" s="9" t="str">
        <f>IFERROR(VLOOKUP(E1638,Template!$AK$5:$AL$17,2,FALSE),"")</f>
        <v/>
      </c>
      <c r="G1638" s="42" t="s">
        <v>8</v>
      </c>
      <c r="H1638" s="42" t="s">
        <v>9</v>
      </c>
      <c r="I1638" s="32" t="s">
        <v>65</v>
      </c>
      <c r="J1638" s="32" t="s">
        <v>66</v>
      </c>
      <c r="K1638" s="33">
        <f t="shared" ref="K1638:K1648" si="4562">IFERROR(I1638+J1638,0)</f>
        <v>0</v>
      </c>
      <c r="L1638" s="33">
        <f t="shared" ref="L1638:L1648" si="4563">IFERROR(L1637+K1638,"")</f>
        <v>0</v>
      </c>
      <c r="M1638" s="34">
        <f t="shared" si="4561"/>
        <v>0</v>
      </c>
      <c r="N1638" s="34">
        <f>IF(AND(L1638&gt;$N$4,L1638&lt;=$O$4),K1638-M1638,IF(AND(L1637&gt;$N$4,L1637&lt;=$O$4),$O$4-L1637,IF(L1637&gt;$O$4,0,IF(L1638&lt;$N$4,0,MIN(L1638-$N$4,$N$4)))))</f>
        <v>0</v>
      </c>
      <c r="O1638" s="34">
        <f t="shared" ref="O1638:O1648" si="4564">IF(L1638&gt;$O$4,K1638-M1638-N1638,0)</f>
        <v>0</v>
      </c>
      <c r="P1638" s="12" t="str">
        <f>P1637</f>
        <v>(Select Language)</v>
      </c>
      <c r="Q1638" s="12" t="str">
        <f>Q1637</f>
        <v>(Select Usage)</v>
      </c>
      <c r="R1638" s="33">
        <f t="shared" ref="R1638:R1648" si="4565">IF(AND($Q1638="LOW",$P1638="French"),M1638*R$4,0)</f>
        <v>0</v>
      </c>
      <c r="S1638" s="33">
        <f t="shared" ref="S1638:S1648" si="4566">IF(AND($Q1638="LOW",$P1638="French"),N1638*S$4,0)</f>
        <v>0</v>
      </c>
      <c r="T1638" s="33">
        <f t="shared" ref="T1638:T1648" si="4567">IF(AND($Q1638="LOW",$P1638="French"),O1638*T$4,0)</f>
        <v>0</v>
      </c>
      <c r="U1638" s="33">
        <f t="shared" ref="U1638:U1648" si="4568">IF(AND($Q1638="HIGH",$P1638="French"),M1638*U$4,0)</f>
        <v>0</v>
      </c>
      <c r="V1638" s="33">
        <f t="shared" ref="V1638:V1648" si="4569">IF(AND($Q1638="HIGH",$P1638="French"),N1638*V$4,0)</f>
        <v>0</v>
      </c>
      <c r="W1638" s="33">
        <f t="shared" ref="W1638:W1648" si="4570">IF(AND($Q1638="HIGH",$P1638="French"),O1638*W$4,0)</f>
        <v>0</v>
      </c>
      <c r="X1638" s="33">
        <f t="shared" ref="X1638:X1648" si="4571">IF(AND($Q1638="LOW",$P1638="English"),M1638*X$4,0)</f>
        <v>0</v>
      </c>
      <c r="Y1638" s="33">
        <f t="shared" ref="Y1638:Y1648" si="4572">IF(AND($Q1638="LOW",$P1638="English"),N1638*Y$4,0)</f>
        <v>0</v>
      </c>
      <c r="Z1638" s="33">
        <f t="shared" ref="Z1638:Z1648" si="4573">IF(AND($Q1638="LOW",$P1638="English"),O1638*Z$4,0)</f>
        <v>0</v>
      </c>
      <c r="AA1638" s="33">
        <f t="shared" ref="AA1638:AA1648" si="4574">IF(AND($Q1638="HIGH",$P1638="English"),M1638*AA$4,0)</f>
        <v>0</v>
      </c>
      <c r="AB1638" s="33">
        <f t="shared" ref="AB1638:AB1648" si="4575">IF(AND($Q1638="HIGH",$P1638="English"),N1638*AB$4,0)</f>
        <v>0</v>
      </c>
      <c r="AC1638" s="33">
        <f t="shared" ref="AC1638:AC1648" si="4576">IF(AND($Q1638="HIGH",$P1638="English"),O1638*AC$4,0)</f>
        <v>0</v>
      </c>
      <c r="AD1638" s="26">
        <f t="shared" ref="AD1638:AD1642" si="4577">SUM(R1638:AC1638)</f>
        <v>0</v>
      </c>
      <c r="AE1638" s="46" t="str">
        <f>IFERROR(IF(AE$3=VLOOKUP($E1638,Template!$AK$5:$AM$17,3,FALSE),$AD1638*$F1638,0),"0.00")</f>
        <v>0.00</v>
      </c>
      <c r="AF1638" s="46" t="str">
        <f>IFERROR(IF(AF$3=VLOOKUP($E1638,Template!$AK$5:$AM$17,3,FALSE),$AD1638*$F1638,0),"0.00")</f>
        <v>0.00</v>
      </c>
      <c r="AG1638" s="28">
        <f t="shared" ref="AG1638:AG1648" si="4578">SUM(AD1638:AF1638)</f>
        <v>0</v>
      </c>
      <c r="AH1638" s="13" t="s">
        <v>40</v>
      </c>
      <c r="AI1638" s="13" t="s">
        <v>41</v>
      </c>
      <c r="AK1638" s="14" t="s">
        <v>23</v>
      </c>
      <c r="AL1638" s="15">
        <v>0.05</v>
      </c>
      <c r="AM1638" s="16" t="s">
        <v>3</v>
      </c>
    </row>
    <row r="1639" spans="1:39" s="3" customFormat="1" ht="13.8" x14ac:dyDescent="0.25">
      <c r="A1639" s="7" t="str">
        <f t="shared" ref="A1639:C1639" si="4579">A1638</f>
        <v>(Enter Broadcasting Company Name)</v>
      </c>
      <c r="B1639" s="7" t="str">
        <f t="shared" si="4579"/>
        <v>(Enter Call Letters)</v>
      </c>
      <c r="C1639" s="8" t="str">
        <f t="shared" si="4579"/>
        <v>(Select AM/FM)</v>
      </c>
      <c r="D1639" s="30"/>
      <c r="E1639" s="8" t="str">
        <f t="shared" ref="E1639:E1648" si="4580">E1638</f>
        <v>(Select Station Province)</v>
      </c>
      <c r="F1639" s="9" t="str">
        <f>IFERROR(VLOOKUP(E1639,Template!$AK$5:$AL$17,2,FALSE),"")</f>
        <v/>
      </c>
      <c r="G1639" s="42" t="s">
        <v>6</v>
      </c>
      <c r="H1639" s="42" t="s">
        <v>10</v>
      </c>
      <c r="I1639" s="32" t="s">
        <v>65</v>
      </c>
      <c r="J1639" s="32" t="s">
        <v>66</v>
      </c>
      <c r="K1639" s="33">
        <f t="shared" si="4562"/>
        <v>0</v>
      </c>
      <c r="L1639" s="33">
        <f t="shared" si="4563"/>
        <v>0</v>
      </c>
      <c r="M1639" s="34">
        <f t="shared" si="4561"/>
        <v>0</v>
      </c>
      <c r="N1639" s="34">
        <f t="shared" ref="N1639:N1648" si="4581">IF(AND(L1639&gt;$N$4,L1639&lt;=$O$4),K1639-M1639,IF(AND(L1638&gt;$N$4,L1638&lt;=$O$4),$O$4-L1638,IF(L1638&gt;$O$4,0,IF(L1639&lt;$N$4,0,MIN(L1639-$N$4,$N$4)))))</f>
        <v>0</v>
      </c>
      <c r="O1639" s="34">
        <f t="shared" si="4564"/>
        <v>0</v>
      </c>
      <c r="P1639" s="12" t="str">
        <f t="shared" ref="P1639:Q1639" si="4582">P1638</f>
        <v>(Select Language)</v>
      </c>
      <c r="Q1639" s="12" t="str">
        <f t="shared" si="4582"/>
        <v>(Select Usage)</v>
      </c>
      <c r="R1639" s="33">
        <f t="shared" si="4565"/>
        <v>0</v>
      </c>
      <c r="S1639" s="33">
        <f t="shared" si="4566"/>
        <v>0</v>
      </c>
      <c r="T1639" s="33">
        <f t="shared" si="4567"/>
        <v>0</v>
      </c>
      <c r="U1639" s="33">
        <f t="shared" si="4568"/>
        <v>0</v>
      </c>
      <c r="V1639" s="33">
        <f t="shared" si="4569"/>
        <v>0</v>
      </c>
      <c r="W1639" s="33">
        <f t="shared" si="4570"/>
        <v>0</v>
      </c>
      <c r="X1639" s="33">
        <f t="shared" si="4571"/>
        <v>0</v>
      </c>
      <c r="Y1639" s="33">
        <f t="shared" si="4572"/>
        <v>0</v>
      </c>
      <c r="Z1639" s="33">
        <f t="shared" si="4573"/>
        <v>0</v>
      </c>
      <c r="AA1639" s="33">
        <f t="shared" si="4574"/>
        <v>0</v>
      </c>
      <c r="AB1639" s="33">
        <f t="shared" si="4575"/>
        <v>0</v>
      </c>
      <c r="AC1639" s="33">
        <f t="shared" si="4576"/>
        <v>0</v>
      </c>
      <c r="AD1639" s="26">
        <f t="shared" si="4577"/>
        <v>0</v>
      </c>
      <c r="AE1639" s="46" t="str">
        <f>IFERROR(IF(AE$3=VLOOKUP($E1639,Template!$AK$5:$AM$17,3,FALSE),$AD1639*$F1639,0),"0.00")</f>
        <v>0.00</v>
      </c>
      <c r="AF1639" s="46" t="str">
        <f>IFERROR(IF(AF$3=VLOOKUP($E1639,Template!$AK$5:$AM$17,3,FALSE),$AD1639*$F1639,0),"0.00")</f>
        <v>0.00</v>
      </c>
      <c r="AG1639" s="28">
        <f t="shared" si="4578"/>
        <v>0</v>
      </c>
      <c r="AH1639" s="13" t="s">
        <v>40</v>
      </c>
      <c r="AI1639" s="13" t="s">
        <v>41</v>
      </c>
      <c r="AK1639" s="14" t="s">
        <v>24</v>
      </c>
      <c r="AL1639" s="15">
        <v>0.05</v>
      </c>
      <c r="AM1639" s="16" t="s">
        <v>3</v>
      </c>
    </row>
    <row r="1640" spans="1:39" s="3" customFormat="1" ht="13.8" x14ac:dyDescent="0.25">
      <c r="A1640" s="7" t="str">
        <f t="shared" ref="A1640:C1640" si="4583">A1639</f>
        <v>(Enter Broadcasting Company Name)</v>
      </c>
      <c r="B1640" s="7" t="str">
        <f t="shared" si="4583"/>
        <v>(Enter Call Letters)</v>
      </c>
      <c r="C1640" s="8" t="str">
        <f t="shared" si="4583"/>
        <v>(Select AM/FM)</v>
      </c>
      <c r="D1640" s="30"/>
      <c r="E1640" s="8" t="str">
        <f t="shared" si="4580"/>
        <v>(Select Station Province)</v>
      </c>
      <c r="F1640" s="9" t="str">
        <f>IFERROR(VLOOKUP(E1640,Template!$AK$5:$AL$17,2,FALSE),"")</f>
        <v/>
      </c>
      <c r="G1640" s="42" t="s">
        <v>9</v>
      </c>
      <c r="H1640" s="42" t="s">
        <v>11</v>
      </c>
      <c r="I1640" s="32" t="s">
        <v>65</v>
      </c>
      <c r="J1640" s="32" t="s">
        <v>66</v>
      </c>
      <c r="K1640" s="33">
        <f t="shared" si="4562"/>
        <v>0</v>
      </c>
      <c r="L1640" s="33">
        <f t="shared" si="4563"/>
        <v>0</v>
      </c>
      <c r="M1640" s="34">
        <f t="shared" si="4561"/>
        <v>0</v>
      </c>
      <c r="N1640" s="34">
        <f t="shared" si="4581"/>
        <v>0</v>
      </c>
      <c r="O1640" s="34">
        <f t="shared" si="4564"/>
        <v>0</v>
      </c>
      <c r="P1640" s="12" t="str">
        <f t="shared" ref="P1640:Q1640" si="4584">P1639</f>
        <v>(Select Language)</v>
      </c>
      <c r="Q1640" s="12" t="str">
        <f t="shared" si="4584"/>
        <v>(Select Usage)</v>
      </c>
      <c r="R1640" s="33">
        <f t="shared" si="4565"/>
        <v>0</v>
      </c>
      <c r="S1640" s="33">
        <f t="shared" si="4566"/>
        <v>0</v>
      </c>
      <c r="T1640" s="33">
        <f t="shared" si="4567"/>
        <v>0</v>
      </c>
      <c r="U1640" s="33">
        <f t="shared" si="4568"/>
        <v>0</v>
      </c>
      <c r="V1640" s="33">
        <f t="shared" si="4569"/>
        <v>0</v>
      </c>
      <c r="W1640" s="33">
        <f t="shared" si="4570"/>
        <v>0</v>
      </c>
      <c r="X1640" s="33">
        <f t="shared" si="4571"/>
        <v>0</v>
      </c>
      <c r="Y1640" s="33">
        <f t="shared" si="4572"/>
        <v>0</v>
      </c>
      <c r="Z1640" s="33">
        <f t="shared" si="4573"/>
        <v>0</v>
      </c>
      <c r="AA1640" s="33">
        <f t="shared" si="4574"/>
        <v>0</v>
      </c>
      <c r="AB1640" s="33">
        <f t="shared" si="4575"/>
        <v>0</v>
      </c>
      <c r="AC1640" s="33">
        <f t="shared" si="4576"/>
        <v>0</v>
      </c>
      <c r="AD1640" s="26">
        <f t="shared" si="4577"/>
        <v>0</v>
      </c>
      <c r="AE1640" s="46" t="str">
        <f>IFERROR(IF(AE$3=VLOOKUP($E1640,Template!$AK$5:$AM$17,3,FALSE),$AD1640*$F1640,0),"0.00")</f>
        <v>0.00</v>
      </c>
      <c r="AF1640" s="46" t="str">
        <f>IFERROR(IF(AF$3=VLOOKUP($E1640,Template!$AK$5:$AM$17,3,FALSE),$AD1640*$F1640,0),"0.00")</f>
        <v>0.00</v>
      </c>
      <c r="AG1640" s="28">
        <f t="shared" si="4578"/>
        <v>0</v>
      </c>
      <c r="AH1640" s="13" t="s">
        <v>40</v>
      </c>
      <c r="AI1640" s="13" t="s">
        <v>41</v>
      </c>
      <c r="AK1640" s="14" t="s">
        <v>22</v>
      </c>
      <c r="AL1640" s="15">
        <v>0.15</v>
      </c>
      <c r="AM1640" s="16" t="s">
        <v>2</v>
      </c>
    </row>
    <row r="1641" spans="1:39" s="3" customFormat="1" ht="13.8" x14ac:dyDescent="0.25">
      <c r="A1641" s="7" t="str">
        <f t="shared" ref="A1641:C1641" si="4585">A1640</f>
        <v>(Enter Broadcasting Company Name)</v>
      </c>
      <c r="B1641" s="7" t="str">
        <f t="shared" si="4585"/>
        <v>(Enter Call Letters)</v>
      </c>
      <c r="C1641" s="8" t="str">
        <f t="shared" si="4585"/>
        <v>(Select AM/FM)</v>
      </c>
      <c r="D1641" s="30"/>
      <c r="E1641" s="8" t="str">
        <f t="shared" si="4580"/>
        <v>(Select Station Province)</v>
      </c>
      <c r="F1641" s="9" t="str">
        <f>IFERROR(VLOOKUP(E1641,Template!$AK$5:$AL$17,2,FALSE),"")</f>
        <v/>
      </c>
      <c r="G1641" s="42" t="s">
        <v>10</v>
      </c>
      <c r="H1641" s="42" t="s">
        <v>12</v>
      </c>
      <c r="I1641" s="32" t="s">
        <v>65</v>
      </c>
      <c r="J1641" s="32" t="s">
        <v>66</v>
      </c>
      <c r="K1641" s="33">
        <f t="shared" si="4562"/>
        <v>0</v>
      </c>
      <c r="L1641" s="33">
        <f t="shared" si="4563"/>
        <v>0</v>
      </c>
      <c r="M1641" s="34">
        <f t="shared" si="4561"/>
        <v>0</v>
      </c>
      <c r="N1641" s="34">
        <f t="shared" si="4581"/>
        <v>0</v>
      </c>
      <c r="O1641" s="34">
        <f t="shared" si="4564"/>
        <v>0</v>
      </c>
      <c r="P1641" s="12" t="str">
        <f t="shared" ref="P1641:Q1641" si="4586">P1640</f>
        <v>(Select Language)</v>
      </c>
      <c r="Q1641" s="12" t="str">
        <f t="shared" si="4586"/>
        <v>(Select Usage)</v>
      </c>
      <c r="R1641" s="33">
        <f t="shared" si="4565"/>
        <v>0</v>
      </c>
      <c r="S1641" s="33">
        <f t="shared" si="4566"/>
        <v>0</v>
      </c>
      <c r="T1641" s="33">
        <f t="shared" si="4567"/>
        <v>0</v>
      </c>
      <c r="U1641" s="33">
        <f t="shared" si="4568"/>
        <v>0</v>
      </c>
      <c r="V1641" s="33">
        <f t="shared" si="4569"/>
        <v>0</v>
      </c>
      <c r="W1641" s="33">
        <f t="shared" si="4570"/>
        <v>0</v>
      </c>
      <c r="X1641" s="33">
        <f t="shared" si="4571"/>
        <v>0</v>
      </c>
      <c r="Y1641" s="33">
        <f t="shared" si="4572"/>
        <v>0</v>
      </c>
      <c r="Z1641" s="33">
        <f t="shared" si="4573"/>
        <v>0</v>
      </c>
      <c r="AA1641" s="33">
        <f t="shared" si="4574"/>
        <v>0</v>
      </c>
      <c r="AB1641" s="33">
        <f t="shared" si="4575"/>
        <v>0</v>
      </c>
      <c r="AC1641" s="33">
        <f t="shared" si="4576"/>
        <v>0</v>
      </c>
      <c r="AD1641" s="26">
        <f t="shared" si="4577"/>
        <v>0</v>
      </c>
      <c r="AE1641" s="46" t="str">
        <f>IFERROR(IF(AE$3=VLOOKUP($E1641,Template!$AK$5:$AM$17,3,FALSE),$AD1641*$F1641,0),"0.00")</f>
        <v>0.00</v>
      </c>
      <c r="AF1641" s="46" t="str">
        <f>IFERROR(IF(AF$3=VLOOKUP($E1641,Template!$AK$5:$AM$17,3,FALSE),$AD1641*$F1641,0),"0.00")</f>
        <v>0.00</v>
      </c>
      <c r="AG1641" s="28">
        <f t="shared" si="4578"/>
        <v>0</v>
      </c>
      <c r="AH1641" s="13" t="s">
        <v>40</v>
      </c>
      <c r="AI1641" s="13" t="s">
        <v>41</v>
      </c>
      <c r="AK1641" s="14" t="s">
        <v>26</v>
      </c>
      <c r="AL1641" s="15">
        <v>0.15</v>
      </c>
      <c r="AM1641" s="16" t="s">
        <v>2</v>
      </c>
    </row>
    <row r="1642" spans="1:39" s="3" customFormat="1" ht="13.8" x14ac:dyDescent="0.25">
      <c r="A1642" s="7" t="str">
        <f t="shared" ref="A1642:C1642" si="4587">A1641</f>
        <v>(Enter Broadcasting Company Name)</v>
      </c>
      <c r="B1642" s="7" t="str">
        <f t="shared" si="4587"/>
        <v>(Enter Call Letters)</v>
      </c>
      <c r="C1642" s="8" t="str">
        <f t="shared" si="4587"/>
        <v>(Select AM/FM)</v>
      </c>
      <c r="D1642" s="30"/>
      <c r="E1642" s="8" t="str">
        <f t="shared" si="4580"/>
        <v>(Select Station Province)</v>
      </c>
      <c r="F1642" s="9" t="str">
        <f>IFERROR(VLOOKUP(E1642,Template!$AK$5:$AL$17,2,FALSE),"")</f>
        <v/>
      </c>
      <c r="G1642" s="42" t="s">
        <v>11</v>
      </c>
      <c r="H1642" s="42" t="s">
        <v>13</v>
      </c>
      <c r="I1642" s="32" t="s">
        <v>65</v>
      </c>
      <c r="J1642" s="32" t="s">
        <v>66</v>
      </c>
      <c r="K1642" s="33">
        <f t="shared" si="4562"/>
        <v>0</v>
      </c>
      <c r="L1642" s="33">
        <f t="shared" si="4563"/>
        <v>0</v>
      </c>
      <c r="M1642" s="34">
        <f t="shared" si="4561"/>
        <v>0</v>
      </c>
      <c r="N1642" s="34">
        <f t="shared" si="4581"/>
        <v>0</v>
      </c>
      <c r="O1642" s="34">
        <f t="shared" si="4564"/>
        <v>0</v>
      </c>
      <c r="P1642" s="12" t="str">
        <f t="shared" ref="P1642:Q1642" si="4588">P1641</f>
        <v>(Select Language)</v>
      </c>
      <c r="Q1642" s="12" t="str">
        <f t="shared" si="4588"/>
        <v>(Select Usage)</v>
      </c>
      <c r="R1642" s="33">
        <f t="shared" si="4565"/>
        <v>0</v>
      </c>
      <c r="S1642" s="33">
        <f t="shared" si="4566"/>
        <v>0</v>
      </c>
      <c r="T1642" s="33">
        <f t="shared" si="4567"/>
        <v>0</v>
      </c>
      <c r="U1642" s="33">
        <f t="shared" si="4568"/>
        <v>0</v>
      </c>
      <c r="V1642" s="33">
        <f t="shared" si="4569"/>
        <v>0</v>
      </c>
      <c r="W1642" s="33">
        <f t="shared" si="4570"/>
        <v>0</v>
      </c>
      <c r="X1642" s="33">
        <f t="shared" si="4571"/>
        <v>0</v>
      </c>
      <c r="Y1642" s="33">
        <f t="shared" si="4572"/>
        <v>0</v>
      </c>
      <c r="Z1642" s="33">
        <f t="shared" si="4573"/>
        <v>0</v>
      </c>
      <c r="AA1642" s="33">
        <f t="shared" si="4574"/>
        <v>0</v>
      </c>
      <c r="AB1642" s="33">
        <f t="shared" si="4575"/>
        <v>0</v>
      </c>
      <c r="AC1642" s="33">
        <f t="shared" si="4576"/>
        <v>0</v>
      </c>
      <c r="AD1642" s="26">
        <f t="shared" si="4577"/>
        <v>0</v>
      </c>
      <c r="AE1642" s="46" t="str">
        <f>IFERROR(IF(AE$3=VLOOKUP($E1642,Template!$AK$5:$AM$17,3,FALSE),$AD1642*$F1642,0),"0.00")</f>
        <v>0.00</v>
      </c>
      <c r="AF1642" s="46" t="str">
        <f>IFERROR(IF(AF$3=VLOOKUP($E1642,Template!$AK$5:$AM$17,3,FALSE),$AD1642*$F1642,0),"0.00")</f>
        <v>0.00</v>
      </c>
      <c r="AG1642" s="28">
        <f t="shared" si="4578"/>
        <v>0</v>
      </c>
      <c r="AH1642" s="13" t="s">
        <v>40</v>
      </c>
      <c r="AI1642" s="13" t="s">
        <v>41</v>
      </c>
      <c r="AK1642" s="14" t="s">
        <v>27</v>
      </c>
      <c r="AL1642" s="15">
        <v>0.15</v>
      </c>
      <c r="AM1642" s="16" t="s">
        <v>2</v>
      </c>
    </row>
    <row r="1643" spans="1:39" s="3" customFormat="1" ht="13.8" x14ac:dyDescent="0.25">
      <c r="A1643" s="7" t="str">
        <f t="shared" ref="A1643:C1643" si="4589">A1642</f>
        <v>(Enter Broadcasting Company Name)</v>
      </c>
      <c r="B1643" s="7" t="str">
        <f t="shared" si="4589"/>
        <v>(Enter Call Letters)</v>
      </c>
      <c r="C1643" s="8" t="str">
        <f t="shared" si="4589"/>
        <v>(Select AM/FM)</v>
      </c>
      <c r="D1643" s="30"/>
      <c r="E1643" s="8" t="str">
        <f t="shared" si="4580"/>
        <v>(Select Station Province)</v>
      </c>
      <c r="F1643" s="9" t="str">
        <f>IFERROR(VLOOKUP(E1643,Template!$AK$5:$AL$17,2,FALSE),"")</f>
        <v/>
      </c>
      <c r="G1643" s="42" t="s">
        <v>12</v>
      </c>
      <c r="H1643" s="42" t="s">
        <v>15</v>
      </c>
      <c r="I1643" s="32" t="s">
        <v>65</v>
      </c>
      <c r="J1643" s="32" t="s">
        <v>66</v>
      </c>
      <c r="K1643" s="33">
        <f t="shared" si="4562"/>
        <v>0</v>
      </c>
      <c r="L1643" s="33">
        <f t="shared" si="4563"/>
        <v>0</v>
      </c>
      <c r="M1643" s="34">
        <f t="shared" si="4561"/>
        <v>0</v>
      </c>
      <c r="N1643" s="34">
        <f t="shared" si="4581"/>
        <v>0</v>
      </c>
      <c r="O1643" s="34">
        <f t="shared" si="4564"/>
        <v>0</v>
      </c>
      <c r="P1643" s="12" t="str">
        <f t="shared" ref="P1643:Q1643" si="4590">P1642</f>
        <v>(Select Language)</v>
      </c>
      <c r="Q1643" s="12" t="str">
        <f t="shared" si="4590"/>
        <v>(Select Usage)</v>
      </c>
      <c r="R1643" s="33">
        <f t="shared" si="4565"/>
        <v>0</v>
      </c>
      <c r="S1643" s="33">
        <f t="shared" si="4566"/>
        <v>0</v>
      </c>
      <c r="T1643" s="33">
        <f t="shared" si="4567"/>
        <v>0</v>
      </c>
      <c r="U1643" s="33">
        <f t="shared" si="4568"/>
        <v>0</v>
      </c>
      <c r="V1643" s="33">
        <f t="shared" si="4569"/>
        <v>0</v>
      </c>
      <c r="W1643" s="33">
        <f t="shared" si="4570"/>
        <v>0</v>
      </c>
      <c r="X1643" s="33">
        <f t="shared" si="4571"/>
        <v>0</v>
      </c>
      <c r="Y1643" s="33">
        <f t="shared" si="4572"/>
        <v>0</v>
      </c>
      <c r="Z1643" s="33">
        <f t="shared" si="4573"/>
        <v>0</v>
      </c>
      <c r="AA1643" s="33">
        <f t="shared" si="4574"/>
        <v>0</v>
      </c>
      <c r="AB1643" s="33">
        <f t="shared" si="4575"/>
        <v>0</v>
      </c>
      <c r="AC1643" s="33">
        <f t="shared" si="4576"/>
        <v>0</v>
      </c>
      <c r="AD1643" s="26">
        <f>SUM(R1643:AC1643)</f>
        <v>0</v>
      </c>
      <c r="AE1643" s="46" t="str">
        <f>IFERROR(IF(AE$3=VLOOKUP($E1643,Template!$AK$5:$AM$17,3,FALSE),$AD1643*$F1643,0),"0.00")</f>
        <v>0.00</v>
      </c>
      <c r="AF1643" s="46" t="str">
        <f>IFERROR(IF(AF$3=VLOOKUP($E1643,Template!$AK$5:$AM$17,3,FALSE),$AD1643*$F1643,0),"0.00")</f>
        <v>0.00</v>
      </c>
      <c r="AG1643" s="28">
        <f t="shared" si="4578"/>
        <v>0</v>
      </c>
      <c r="AH1643" s="13" t="s">
        <v>40</v>
      </c>
      <c r="AI1643" s="13" t="s">
        <v>41</v>
      </c>
      <c r="AK1643" s="14" t="s">
        <v>28</v>
      </c>
      <c r="AL1643" s="15">
        <v>0.05</v>
      </c>
      <c r="AM1643" s="16" t="s">
        <v>3</v>
      </c>
    </row>
    <row r="1644" spans="1:39" s="3" customFormat="1" ht="13.8" x14ac:dyDescent="0.25">
      <c r="A1644" s="7" t="str">
        <f t="shared" ref="A1644:C1644" si="4591">A1643</f>
        <v>(Enter Broadcasting Company Name)</v>
      </c>
      <c r="B1644" s="7" t="str">
        <f t="shared" si="4591"/>
        <v>(Enter Call Letters)</v>
      </c>
      <c r="C1644" s="8" t="str">
        <f t="shared" si="4591"/>
        <v>(Select AM/FM)</v>
      </c>
      <c r="D1644" s="30"/>
      <c r="E1644" s="8" t="str">
        <f t="shared" si="4580"/>
        <v>(Select Station Province)</v>
      </c>
      <c r="F1644" s="9" t="str">
        <f>IFERROR(VLOOKUP(E1644,Template!$AK$5:$AL$17,2,FALSE),"")</f>
        <v/>
      </c>
      <c r="G1644" s="42" t="s">
        <v>13</v>
      </c>
      <c r="H1644" s="42" t="s">
        <v>16</v>
      </c>
      <c r="I1644" s="32" t="s">
        <v>65</v>
      </c>
      <c r="J1644" s="32" t="s">
        <v>66</v>
      </c>
      <c r="K1644" s="33">
        <f t="shared" si="4562"/>
        <v>0</v>
      </c>
      <c r="L1644" s="33">
        <f t="shared" si="4563"/>
        <v>0</v>
      </c>
      <c r="M1644" s="34">
        <f t="shared" si="4561"/>
        <v>0</v>
      </c>
      <c r="N1644" s="34">
        <f t="shared" si="4581"/>
        <v>0</v>
      </c>
      <c r="O1644" s="34">
        <f t="shared" si="4564"/>
        <v>0</v>
      </c>
      <c r="P1644" s="12" t="str">
        <f t="shared" ref="P1644:Q1644" si="4592">P1643</f>
        <v>(Select Language)</v>
      </c>
      <c r="Q1644" s="12" t="str">
        <f t="shared" si="4592"/>
        <v>(Select Usage)</v>
      </c>
      <c r="R1644" s="33">
        <f t="shared" si="4565"/>
        <v>0</v>
      </c>
      <c r="S1644" s="33">
        <f t="shared" si="4566"/>
        <v>0</v>
      </c>
      <c r="T1644" s="33">
        <f t="shared" si="4567"/>
        <v>0</v>
      </c>
      <c r="U1644" s="33">
        <f t="shared" si="4568"/>
        <v>0</v>
      </c>
      <c r="V1644" s="33">
        <f t="shared" si="4569"/>
        <v>0</v>
      </c>
      <c r="W1644" s="33">
        <f t="shared" si="4570"/>
        <v>0</v>
      </c>
      <c r="X1644" s="33">
        <f t="shared" si="4571"/>
        <v>0</v>
      </c>
      <c r="Y1644" s="33">
        <f t="shared" si="4572"/>
        <v>0</v>
      </c>
      <c r="Z1644" s="33">
        <f t="shared" si="4573"/>
        <v>0</v>
      </c>
      <c r="AA1644" s="33">
        <f t="shared" si="4574"/>
        <v>0</v>
      </c>
      <c r="AB1644" s="33">
        <f t="shared" si="4575"/>
        <v>0</v>
      </c>
      <c r="AC1644" s="33">
        <f t="shared" si="4576"/>
        <v>0</v>
      </c>
      <c r="AD1644" s="26">
        <f t="shared" ref="AD1644:AD1646" si="4593">SUM(R1644:AC1644)</f>
        <v>0</v>
      </c>
      <c r="AE1644" s="46" t="str">
        <f>IFERROR(IF(AE$3=VLOOKUP($E1644,Template!$AK$5:$AM$17,3,FALSE),$AD1644*$F1644,0),"0.00")</f>
        <v>0.00</v>
      </c>
      <c r="AF1644" s="46" t="str">
        <f>IFERROR(IF(AF$3=VLOOKUP($E1644,Template!$AK$5:$AM$17,3,FALSE),$AD1644*$F1644,0),"0.00")</f>
        <v>0.00</v>
      </c>
      <c r="AG1644" s="28">
        <f t="shared" si="4578"/>
        <v>0</v>
      </c>
      <c r="AH1644" s="13" t="s">
        <v>40</v>
      </c>
      <c r="AI1644" s="13" t="s">
        <v>41</v>
      </c>
      <c r="AK1644" s="14" t="s">
        <v>70</v>
      </c>
      <c r="AL1644" s="15">
        <v>0.05</v>
      </c>
      <c r="AM1644" s="16" t="s">
        <v>3</v>
      </c>
    </row>
    <row r="1645" spans="1:39" s="3" customFormat="1" ht="13.8" x14ac:dyDescent="0.25">
      <c r="A1645" s="7" t="str">
        <f t="shared" ref="A1645:C1645" si="4594">A1644</f>
        <v>(Enter Broadcasting Company Name)</v>
      </c>
      <c r="B1645" s="7" t="str">
        <f t="shared" si="4594"/>
        <v>(Enter Call Letters)</v>
      </c>
      <c r="C1645" s="8" t="str">
        <f t="shared" si="4594"/>
        <v>(Select AM/FM)</v>
      </c>
      <c r="D1645" s="30"/>
      <c r="E1645" s="8" t="str">
        <f t="shared" si="4580"/>
        <v>(Select Station Province)</v>
      </c>
      <c r="F1645" s="9" t="str">
        <f>IFERROR(VLOOKUP(E1645,Template!$AK$5:$AL$17,2,FALSE),"")</f>
        <v/>
      </c>
      <c r="G1645" s="42" t="s">
        <v>15</v>
      </c>
      <c r="H1645" s="42" t="s">
        <v>17</v>
      </c>
      <c r="I1645" s="32" t="s">
        <v>65</v>
      </c>
      <c r="J1645" s="32" t="s">
        <v>66</v>
      </c>
      <c r="K1645" s="33">
        <f t="shared" si="4562"/>
        <v>0</v>
      </c>
      <c r="L1645" s="33">
        <f t="shared" si="4563"/>
        <v>0</v>
      </c>
      <c r="M1645" s="34">
        <f t="shared" si="4561"/>
        <v>0</v>
      </c>
      <c r="N1645" s="34">
        <f t="shared" si="4581"/>
        <v>0</v>
      </c>
      <c r="O1645" s="34">
        <f t="shared" si="4564"/>
        <v>0</v>
      </c>
      <c r="P1645" s="12" t="str">
        <f t="shared" ref="P1645:Q1645" si="4595">P1644</f>
        <v>(Select Language)</v>
      </c>
      <c r="Q1645" s="12" t="str">
        <f t="shared" si="4595"/>
        <v>(Select Usage)</v>
      </c>
      <c r="R1645" s="33">
        <f t="shared" si="4565"/>
        <v>0</v>
      </c>
      <c r="S1645" s="33">
        <f t="shared" si="4566"/>
        <v>0</v>
      </c>
      <c r="T1645" s="33">
        <f t="shared" si="4567"/>
        <v>0</v>
      </c>
      <c r="U1645" s="33">
        <f t="shared" si="4568"/>
        <v>0</v>
      </c>
      <c r="V1645" s="33">
        <f t="shared" si="4569"/>
        <v>0</v>
      </c>
      <c r="W1645" s="33">
        <f t="shared" si="4570"/>
        <v>0</v>
      </c>
      <c r="X1645" s="33">
        <f t="shared" si="4571"/>
        <v>0</v>
      </c>
      <c r="Y1645" s="33">
        <f t="shared" si="4572"/>
        <v>0</v>
      </c>
      <c r="Z1645" s="33">
        <f t="shared" si="4573"/>
        <v>0</v>
      </c>
      <c r="AA1645" s="33">
        <f t="shared" si="4574"/>
        <v>0</v>
      </c>
      <c r="AB1645" s="33">
        <f t="shared" si="4575"/>
        <v>0</v>
      </c>
      <c r="AC1645" s="33">
        <f t="shared" si="4576"/>
        <v>0</v>
      </c>
      <c r="AD1645" s="26">
        <f t="shared" si="4593"/>
        <v>0</v>
      </c>
      <c r="AE1645" s="46" t="str">
        <f>IFERROR(IF(AE$3=VLOOKUP($E1645,Template!$AK$5:$AM$17,3,FALSE),$AD1645*$F1645,0),"0.00")</f>
        <v>0.00</v>
      </c>
      <c r="AF1645" s="46" t="str">
        <f>IFERROR(IF(AF$3=VLOOKUP($E1645,Template!$AK$5:$AM$17,3,FALSE),$AD1645*$F1645,0),"0.00")</f>
        <v>0.00</v>
      </c>
      <c r="AG1645" s="28">
        <f t="shared" si="4578"/>
        <v>0</v>
      </c>
      <c r="AH1645" s="13" t="s">
        <v>40</v>
      </c>
      <c r="AI1645" s="13" t="s">
        <v>41</v>
      </c>
      <c r="AK1645" s="14" t="s">
        <v>20</v>
      </c>
      <c r="AL1645" s="15">
        <v>0.13</v>
      </c>
      <c r="AM1645" s="16" t="s">
        <v>2</v>
      </c>
    </row>
    <row r="1646" spans="1:39" s="3" customFormat="1" ht="13.8" x14ac:dyDescent="0.25">
      <c r="A1646" s="7" t="str">
        <f t="shared" ref="A1646:C1646" si="4596">A1645</f>
        <v>(Enter Broadcasting Company Name)</v>
      </c>
      <c r="B1646" s="7" t="str">
        <f t="shared" si="4596"/>
        <v>(Enter Call Letters)</v>
      </c>
      <c r="C1646" s="8" t="str">
        <f t="shared" si="4596"/>
        <v>(Select AM/FM)</v>
      </c>
      <c r="D1646" s="30"/>
      <c r="E1646" s="8" t="str">
        <f t="shared" si="4580"/>
        <v>(Select Station Province)</v>
      </c>
      <c r="F1646" s="9" t="str">
        <f>IFERROR(VLOOKUP(E1646,Template!$AK$5:$AL$17,2,FALSE),"")</f>
        <v/>
      </c>
      <c r="G1646" s="42" t="s">
        <v>16</v>
      </c>
      <c r="H1646" s="42" t="s">
        <v>18</v>
      </c>
      <c r="I1646" s="32" t="s">
        <v>65</v>
      </c>
      <c r="J1646" s="32" t="s">
        <v>66</v>
      </c>
      <c r="K1646" s="33">
        <f t="shared" si="4562"/>
        <v>0</v>
      </c>
      <c r="L1646" s="33">
        <f t="shared" si="4563"/>
        <v>0</v>
      </c>
      <c r="M1646" s="34">
        <f t="shared" si="4561"/>
        <v>0</v>
      </c>
      <c r="N1646" s="34">
        <f t="shared" si="4581"/>
        <v>0</v>
      </c>
      <c r="O1646" s="34">
        <f t="shared" si="4564"/>
        <v>0</v>
      </c>
      <c r="P1646" s="12" t="str">
        <f t="shared" ref="P1646:Q1646" si="4597">P1645</f>
        <v>(Select Language)</v>
      </c>
      <c r="Q1646" s="12" t="str">
        <f t="shared" si="4597"/>
        <v>(Select Usage)</v>
      </c>
      <c r="R1646" s="33">
        <f t="shared" si="4565"/>
        <v>0</v>
      </c>
      <c r="S1646" s="33">
        <f t="shared" si="4566"/>
        <v>0</v>
      </c>
      <c r="T1646" s="33">
        <f t="shared" si="4567"/>
        <v>0</v>
      </c>
      <c r="U1646" s="33">
        <f t="shared" si="4568"/>
        <v>0</v>
      </c>
      <c r="V1646" s="33">
        <f t="shared" si="4569"/>
        <v>0</v>
      </c>
      <c r="W1646" s="33">
        <f t="shared" si="4570"/>
        <v>0</v>
      </c>
      <c r="X1646" s="33">
        <f t="shared" si="4571"/>
        <v>0</v>
      </c>
      <c r="Y1646" s="33">
        <f t="shared" si="4572"/>
        <v>0</v>
      </c>
      <c r="Z1646" s="33">
        <f t="shared" si="4573"/>
        <v>0</v>
      </c>
      <c r="AA1646" s="33">
        <f t="shared" si="4574"/>
        <v>0</v>
      </c>
      <c r="AB1646" s="33">
        <f t="shared" si="4575"/>
        <v>0</v>
      </c>
      <c r="AC1646" s="33">
        <f t="shared" si="4576"/>
        <v>0</v>
      </c>
      <c r="AD1646" s="26">
        <f t="shared" si="4593"/>
        <v>0</v>
      </c>
      <c r="AE1646" s="46" t="str">
        <f>IFERROR(IF(AE$3=VLOOKUP($E1646,Template!$AK$5:$AM$17,3,FALSE),$AD1646*$F1646,0),"0.00")</f>
        <v>0.00</v>
      </c>
      <c r="AF1646" s="46" t="str">
        <f>IFERROR(IF(AF$3=VLOOKUP($E1646,Template!$AK$5:$AM$17,3,FALSE),$AD1646*$F1646,0),"0.00")</f>
        <v>0.00</v>
      </c>
      <c r="AG1646" s="28">
        <f t="shared" si="4578"/>
        <v>0</v>
      </c>
      <c r="AH1646" s="13" t="s">
        <v>40</v>
      </c>
      <c r="AI1646" s="13" t="s">
        <v>41</v>
      </c>
      <c r="AK1646" s="14" t="s">
        <v>69</v>
      </c>
      <c r="AL1646" s="15">
        <v>0.15</v>
      </c>
      <c r="AM1646" s="16" t="s">
        <v>2</v>
      </c>
    </row>
    <row r="1647" spans="1:39" s="3" customFormat="1" ht="13.8" x14ac:dyDescent="0.25">
      <c r="A1647" s="7" t="str">
        <f t="shared" ref="A1647:C1647" si="4598">A1646</f>
        <v>(Enter Broadcasting Company Name)</v>
      </c>
      <c r="B1647" s="7" t="str">
        <f t="shared" si="4598"/>
        <v>(Enter Call Letters)</v>
      </c>
      <c r="C1647" s="8" t="str">
        <f t="shared" si="4598"/>
        <v>(Select AM/FM)</v>
      </c>
      <c r="D1647" s="30"/>
      <c r="E1647" s="8" t="str">
        <f t="shared" si="4580"/>
        <v>(Select Station Province)</v>
      </c>
      <c r="F1647" s="9" t="str">
        <f>IFERROR(VLOOKUP(E1647,Template!$AK$5:$AL$17,2,FALSE),"")</f>
        <v/>
      </c>
      <c r="G1647" s="42" t="s">
        <v>17</v>
      </c>
      <c r="H1647" s="42" t="s">
        <v>7</v>
      </c>
      <c r="I1647" s="32" t="s">
        <v>65</v>
      </c>
      <c r="J1647" s="32" t="s">
        <v>66</v>
      </c>
      <c r="K1647" s="33">
        <f t="shared" si="4562"/>
        <v>0</v>
      </c>
      <c r="L1647" s="33">
        <f t="shared" si="4563"/>
        <v>0</v>
      </c>
      <c r="M1647" s="34">
        <f t="shared" si="4561"/>
        <v>0</v>
      </c>
      <c r="N1647" s="34">
        <f t="shared" si="4581"/>
        <v>0</v>
      </c>
      <c r="O1647" s="34">
        <f t="shared" si="4564"/>
        <v>0</v>
      </c>
      <c r="P1647" s="12" t="str">
        <f t="shared" ref="P1647:Q1647" si="4599">P1646</f>
        <v>(Select Language)</v>
      </c>
      <c r="Q1647" s="12" t="str">
        <f t="shared" si="4599"/>
        <v>(Select Usage)</v>
      </c>
      <c r="R1647" s="33">
        <f t="shared" si="4565"/>
        <v>0</v>
      </c>
      <c r="S1647" s="33">
        <f t="shared" si="4566"/>
        <v>0</v>
      </c>
      <c r="T1647" s="33">
        <f t="shared" si="4567"/>
        <v>0</v>
      </c>
      <c r="U1647" s="33">
        <f t="shared" si="4568"/>
        <v>0</v>
      </c>
      <c r="V1647" s="33">
        <f t="shared" si="4569"/>
        <v>0</v>
      </c>
      <c r="W1647" s="33">
        <f t="shared" si="4570"/>
        <v>0</v>
      </c>
      <c r="X1647" s="33">
        <f t="shared" si="4571"/>
        <v>0</v>
      </c>
      <c r="Y1647" s="33">
        <f t="shared" si="4572"/>
        <v>0</v>
      </c>
      <c r="Z1647" s="33">
        <f t="shared" si="4573"/>
        <v>0</v>
      </c>
      <c r="AA1647" s="33">
        <f t="shared" si="4574"/>
        <v>0</v>
      </c>
      <c r="AB1647" s="33">
        <f t="shared" si="4575"/>
        <v>0</v>
      </c>
      <c r="AC1647" s="33">
        <f t="shared" si="4576"/>
        <v>0</v>
      </c>
      <c r="AD1647" s="26">
        <f>SUM(R1647:AC1647)</f>
        <v>0</v>
      </c>
      <c r="AE1647" s="46" t="str">
        <f>IFERROR(IF(AE$3=VLOOKUP($E1647,Template!$AK$5:$AM$17,3,FALSE),$AD1647*$F1647,0),"0.00")</f>
        <v>0.00</v>
      </c>
      <c r="AF1647" s="46" t="str">
        <f>IFERROR(IF(AF$3=VLOOKUP($E1647,Template!$AK$5:$AM$17,3,FALSE),$AD1647*$F1647,0),"0.00")</f>
        <v>0.00</v>
      </c>
      <c r="AG1647" s="28">
        <f t="shared" si="4578"/>
        <v>0</v>
      </c>
      <c r="AH1647" s="13" t="s">
        <v>40</v>
      </c>
      <c r="AI1647" s="13" t="s">
        <v>41</v>
      </c>
      <c r="AK1647" s="14" t="s">
        <v>29</v>
      </c>
      <c r="AL1647" s="15">
        <v>0.05</v>
      </c>
      <c r="AM1647" s="16" t="s">
        <v>3</v>
      </c>
    </row>
    <row r="1648" spans="1:39" s="3" customFormat="1" ht="13.8" x14ac:dyDescent="0.25">
      <c r="A1648" s="7" t="str">
        <f t="shared" ref="A1648:C1648" si="4600">A1647</f>
        <v>(Enter Broadcasting Company Name)</v>
      </c>
      <c r="B1648" s="7" t="str">
        <f t="shared" si="4600"/>
        <v>(Enter Call Letters)</v>
      </c>
      <c r="C1648" s="8" t="str">
        <f t="shared" si="4600"/>
        <v>(Select AM/FM)</v>
      </c>
      <c r="D1648" s="30"/>
      <c r="E1648" s="8" t="str">
        <f t="shared" si="4580"/>
        <v>(Select Station Province)</v>
      </c>
      <c r="F1648" s="9" t="str">
        <f>IFERROR(VLOOKUP(E1648,Template!$AK$5:$AL$17,2,FALSE),"")</f>
        <v/>
      </c>
      <c r="G1648" s="42" t="s">
        <v>18</v>
      </c>
      <c r="H1648" s="43" t="s">
        <v>8</v>
      </c>
      <c r="I1648" s="32" t="s">
        <v>65</v>
      </c>
      <c r="J1648" s="32" t="s">
        <v>66</v>
      </c>
      <c r="K1648" s="33">
        <f t="shared" si="4562"/>
        <v>0</v>
      </c>
      <c r="L1648" s="33">
        <f t="shared" si="4563"/>
        <v>0</v>
      </c>
      <c r="M1648" s="34">
        <f t="shared" si="4561"/>
        <v>0</v>
      </c>
      <c r="N1648" s="34">
        <f t="shared" si="4581"/>
        <v>0</v>
      </c>
      <c r="O1648" s="34">
        <f t="shared" si="4564"/>
        <v>0</v>
      </c>
      <c r="P1648" s="12" t="str">
        <f t="shared" ref="P1648:Q1648" si="4601">P1647</f>
        <v>(Select Language)</v>
      </c>
      <c r="Q1648" s="12" t="str">
        <f t="shared" si="4601"/>
        <v>(Select Usage)</v>
      </c>
      <c r="R1648" s="33">
        <f t="shared" si="4565"/>
        <v>0</v>
      </c>
      <c r="S1648" s="33">
        <f t="shared" si="4566"/>
        <v>0</v>
      </c>
      <c r="T1648" s="33">
        <f t="shared" si="4567"/>
        <v>0</v>
      </c>
      <c r="U1648" s="33">
        <f t="shared" si="4568"/>
        <v>0</v>
      </c>
      <c r="V1648" s="33">
        <f t="shared" si="4569"/>
        <v>0</v>
      </c>
      <c r="W1648" s="33">
        <f t="shared" si="4570"/>
        <v>0</v>
      </c>
      <c r="X1648" s="33">
        <f t="shared" si="4571"/>
        <v>0</v>
      </c>
      <c r="Y1648" s="33">
        <f t="shared" si="4572"/>
        <v>0</v>
      </c>
      <c r="Z1648" s="33">
        <f t="shared" si="4573"/>
        <v>0</v>
      </c>
      <c r="AA1648" s="33">
        <f t="shared" si="4574"/>
        <v>0</v>
      </c>
      <c r="AB1648" s="33">
        <f t="shared" si="4575"/>
        <v>0</v>
      </c>
      <c r="AC1648" s="33">
        <f t="shared" si="4576"/>
        <v>0</v>
      </c>
      <c r="AD1648" s="26">
        <f t="shared" ref="AD1648" si="4602">SUM(R1648:AC1648)</f>
        <v>0</v>
      </c>
      <c r="AE1648" s="46" t="str">
        <f>IFERROR(IF(AE$3=VLOOKUP($E1648,Template!$AK$5:$AM$17,3,FALSE),$AD1648*$F1648,0),"0.00")</f>
        <v>0.00</v>
      </c>
      <c r="AF1648" s="46" t="str">
        <f>IFERROR(IF(AF$3=VLOOKUP($E1648,Template!$AK$5:$AM$17,3,FALSE),$AD1648*$F1648,0),"0.00")</f>
        <v>0.00</v>
      </c>
      <c r="AG1648" s="28">
        <f t="shared" si="4578"/>
        <v>0</v>
      </c>
      <c r="AH1648" s="13" t="s">
        <v>40</v>
      </c>
      <c r="AI1648" s="13" t="s">
        <v>41</v>
      </c>
      <c r="AK1648" s="14" t="s">
        <v>21</v>
      </c>
      <c r="AL1648" s="15">
        <v>0.05</v>
      </c>
      <c r="AM1648" s="16" t="s">
        <v>3</v>
      </c>
    </row>
    <row r="1649" spans="1:39" ht="13.8" x14ac:dyDescent="0.25">
      <c r="A1649" s="19" t="s">
        <v>4</v>
      </c>
      <c r="B1649" s="19"/>
      <c r="C1649" s="20"/>
      <c r="D1649" s="20"/>
      <c r="E1649" s="20"/>
      <c r="F1649" s="20"/>
      <c r="G1649" s="44"/>
      <c r="H1649" s="44"/>
      <c r="I1649" s="21">
        <f t="shared" ref="I1649:K1649" si="4603">SUM(I1637:I1648)</f>
        <v>0</v>
      </c>
      <c r="J1649" s="21">
        <f t="shared" si="4603"/>
        <v>0</v>
      </c>
      <c r="K1649" s="21">
        <f t="shared" si="4603"/>
        <v>0</v>
      </c>
      <c r="L1649" s="21">
        <f>L1648</f>
        <v>0</v>
      </c>
      <c r="M1649" s="21">
        <f>SUM(M1637:M1648)</f>
        <v>0</v>
      </c>
      <c r="N1649" s="21">
        <f t="shared" ref="N1649:O1649" si="4604">SUM(N1637:N1648)</f>
        <v>0</v>
      </c>
      <c r="O1649" s="21">
        <f t="shared" si="4604"/>
        <v>0</v>
      </c>
      <c r="P1649" s="21"/>
      <c r="Q1649" s="22"/>
      <c r="R1649" s="21">
        <f t="shared" ref="R1649:AI1649" si="4605">SUM(R1637:R1648)</f>
        <v>0</v>
      </c>
      <c r="S1649" s="21">
        <f t="shared" si="4605"/>
        <v>0</v>
      </c>
      <c r="T1649" s="21">
        <f t="shared" si="4605"/>
        <v>0</v>
      </c>
      <c r="U1649" s="21">
        <f t="shared" si="4605"/>
        <v>0</v>
      </c>
      <c r="V1649" s="21">
        <f t="shared" si="4605"/>
        <v>0</v>
      </c>
      <c r="W1649" s="21">
        <f t="shared" si="4605"/>
        <v>0</v>
      </c>
      <c r="X1649" s="21">
        <f t="shared" si="4605"/>
        <v>0</v>
      </c>
      <c r="Y1649" s="21">
        <f t="shared" si="4605"/>
        <v>0</v>
      </c>
      <c r="Z1649" s="21">
        <f t="shared" si="4605"/>
        <v>0</v>
      </c>
      <c r="AA1649" s="21">
        <f t="shared" si="4605"/>
        <v>0</v>
      </c>
      <c r="AB1649" s="21">
        <f t="shared" si="4605"/>
        <v>0</v>
      </c>
      <c r="AC1649" s="21">
        <f t="shared" si="4605"/>
        <v>0</v>
      </c>
      <c r="AD1649" s="27">
        <f t="shared" si="4605"/>
        <v>0</v>
      </c>
      <c r="AE1649" s="21">
        <f t="shared" si="4605"/>
        <v>0</v>
      </c>
      <c r="AF1649" s="21">
        <f t="shared" si="4605"/>
        <v>0</v>
      </c>
      <c r="AG1649" s="27">
        <f t="shared" si="4605"/>
        <v>0</v>
      </c>
      <c r="AH1649" s="21">
        <f t="shared" si="4605"/>
        <v>0</v>
      </c>
      <c r="AI1649" s="21">
        <f t="shared" si="4605"/>
        <v>0</v>
      </c>
      <c r="AK1649" s="14" t="s">
        <v>71</v>
      </c>
      <c r="AL1649" s="15">
        <v>0.05</v>
      </c>
      <c r="AM1649" s="16" t="s">
        <v>3</v>
      </c>
    </row>
    <row r="1650" spans="1:39" x14ac:dyDescent="0.25">
      <c r="A1650" s="2"/>
      <c r="G1650" s="2"/>
      <c r="H1650" s="2"/>
      <c r="O1650" s="2"/>
      <c r="P1650" s="2"/>
    </row>
    <row r="1651" spans="1:39" ht="42" customHeight="1" x14ac:dyDescent="0.25">
      <c r="A1651" s="223" t="s">
        <v>63</v>
      </c>
      <c r="B1651" s="223" t="s">
        <v>43</v>
      </c>
      <c r="C1651" s="224" t="s">
        <v>19</v>
      </c>
      <c r="D1651" s="226"/>
      <c r="E1651" s="223" t="s">
        <v>14</v>
      </c>
      <c r="F1651" s="223" t="s">
        <v>38</v>
      </c>
      <c r="G1651" s="223" t="s">
        <v>1</v>
      </c>
      <c r="H1651" s="223" t="s">
        <v>5</v>
      </c>
      <c r="I1651" s="225" t="s">
        <v>31</v>
      </c>
      <c r="J1651" s="225" t="s">
        <v>32</v>
      </c>
      <c r="K1651" s="225" t="s">
        <v>48</v>
      </c>
      <c r="L1651" s="225" t="s">
        <v>0</v>
      </c>
      <c r="M1651" s="4" t="s">
        <v>45</v>
      </c>
      <c r="N1651" s="4" t="s">
        <v>46</v>
      </c>
      <c r="O1651" s="4" t="s">
        <v>47</v>
      </c>
      <c r="P1651" s="225" t="s">
        <v>50</v>
      </c>
      <c r="Q1651" s="225" t="s">
        <v>33</v>
      </c>
      <c r="R1651" s="4" t="s">
        <v>51</v>
      </c>
      <c r="S1651" s="4" t="s">
        <v>52</v>
      </c>
      <c r="T1651" s="4" t="s">
        <v>53</v>
      </c>
      <c r="U1651" s="4" t="s">
        <v>54</v>
      </c>
      <c r="V1651" s="4" t="s">
        <v>55</v>
      </c>
      <c r="W1651" s="4" t="s">
        <v>56</v>
      </c>
      <c r="X1651" s="4" t="s">
        <v>57</v>
      </c>
      <c r="Y1651" s="4" t="s">
        <v>58</v>
      </c>
      <c r="Z1651" s="4" t="s">
        <v>59</v>
      </c>
      <c r="AA1651" s="4" t="s">
        <v>62</v>
      </c>
      <c r="AB1651" s="4" t="s">
        <v>60</v>
      </c>
      <c r="AC1651" s="4" t="s">
        <v>61</v>
      </c>
      <c r="AD1651" s="233" t="s">
        <v>34</v>
      </c>
      <c r="AE1651" s="231" t="s">
        <v>2</v>
      </c>
      <c r="AF1651" s="231" t="s">
        <v>3</v>
      </c>
      <c r="AG1651" s="233" t="s">
        <v>35</v>
      </c>
      <c r="AH1651" s="223" t="s">
        <v>36</v>
      </c>
      <c r="AI1651" s="223" t="s">
        <v>37</v>
      </c>
      <c r="AK1651" s="229" t="s">
        <v>30</v>
      </c>
      <c r="AL1651" s="229"/>
      <c r="AM1651" s="229"/>
    </row>
    <row r="1652" spans="1:39" s="6" customFormat="1" ht="35.25" customHeight="1" x14ac:dyDescent="0.3">
      <c r="A1652" s="224"/>
      <c r="B1652" s="224"/>
      <c r="C1652" s="224"/>
      <c r="D1652" s="227"/>
      <c r="E1652" s="223"/>
      <c r="F1652" s="223"/>
      <c r="G1652" s="223"/>
      <c r="H1652" s="223"/>
      <c r="I1652" s="230"/>
      <c r="J1652" s="230"/>
      <c r="K1652" s="230"/>
      <c r="L1652" s="230"/>
      <c r="M1652" s="5">
        <v>0</v>
      </c>
      <c r="N1652" s="5">
        <v>625000</v>
      </c>
      <c r="O1652" s="5">
        <v>1250000</v>
      </c>
      <c r="P1652" s="225"/>
      <c r="Q1652" s="225"/>
      <c r="R1652" s="29">
        <v>4.95E-4</v>
      </c>
      <c r="S1652" s="29">
        <v>9.5200000000000005E-4</v>
      </c>
      <c r="T1652" s="29">
        <v>1.5900000000000001E-3</v>
      </c>
      <c r="U1652" s="29">
        <v>1.1169999999999999E-3</v>
      </c>
      <c r="V1652" s="29">
        <v>2.189E-3</v>
      </c>
      <c r="W1652" s="29">
        <v>4.5430000000000002E-3</v>
      </c>
      <c r="X1652" s="29">
        <v>8.8199999999999997E-4</v>
      </c>
      <c r="Y1652" s="29">
        <v>1.6949999999999999E-3</v>
      </c>
      <c r="Z1652" s="29">
        <v>2.8319999999999999E-3</v>
      </c>
      <c r="AA1652" s="29">
        <v>1.9889999999999999E-3</v>
      </c>
      <c r="AB1652" s="29">
        <v>3.8999999999999998E-3</v>
      </c>
      <c r="AC1652" s="29">
        <v>8.0949999999999998E-3</v>
      </c>
      <c r="AD1652" s="233"/>
      <c r="AE1652" s="232"/>
      <c r="AF1652" s="232"/>
      <c r="AG1652" s="234"/>
      <c r="AH1652" s="223"/>
      <c r="AI1652" s="223"/>
      <c r="AK1652" s="229"/>
      <c r="AL1652" s="229"/>
      <c r="AM1652" s="229"/>
    </row>
    <row r="1653" spans="1:39" s="3" customFormat="1" ht="13.8" x14ac:dyDescent="0.25">
      <c r="A1653" s="7" t="s">
        <v>44</v>
      </c>
      <c r="B1653" s="7" t="s">
        <v>42</v>
      </c>
      <c r="C1653" s="8" t="s">
        <v>39</v>
      </c>
      <c r="D1653" s="30"/>
      <c r="E1653" s="8" t="s">
        <v>64</v>
      </c>
      <c r="F1653" s="9" t="str">
        <f>IFERROR(VLOOKUP(E1653,Template!$AK$5:$AL$17,2,FALSE),"")</f>
        <v/>
      </c>
      <c r="G1653" s="41" t="s">
        <v>7</v>
      </c>
      <c r="H1653" s="41" t="s">
        <v>6</v>
      </c>
      <c r="I1653" s="32" t="s">
        <v>65</v>
      </c>
      <c r="J1653" s="32" t="s">
        <v>66</v>
      </c>
      <c r="K1653" s="33">
        <f>IFERROR(I1653+J1653,0)</f>
        <v>0</v>
      </c>
      <c r="L1653" s="33">
        <f>IFERROR(K1653,"")</f>
        <v>0</v>
      </c>
      <c r="M1653" s="34">
        <f t="shared" ref="M1653:M1664" si="4606">IF(L1653&lt;=$N$4,K1653,IF(L1652&gt;$N$4,0,$N$4-L1652))</f>
        <v>0</v>
      </c>
      <c r="N1653" s="34">
        <f>IF(AND(L1653&gt;$N$4,L1653&lt;=$O$4),K1653-M1653,IF(AND(L1652&gt;$N$4,L1652&lt;=$O$4),$O$4-L1652,IF(L1652&gt;$O$4,0,IF(L1653&lt;$N$4,0,MIN(L1653-$N$4,$N$4)))))</f>
        <v>0</v>
      </c>
      <c r="O1653" s="34">
        <f>IF(L1653&gt;$O$4,K1653-M1653-N1653,0)</f>
        <v>0</v>
      </c>
      <c r="P1653" s="12" t="s">
        <v>94</v>
      </c>
      <c r="Q1653" s="12" t="s">
        <v>68</v>
      </c>
      <c r="R1653" s="33">
        <f>IF(AND($Q1653="LOW",$P1653="French"),M1653*R$4,0)</f>
        <v>0</v>
      </c>
      <c r="S1653" s="33">
        <f>IF(AND($Q1653="LOW",$P1653="French"),N1653*S$4,0)</f>
        <v>0</v>
      </c>
      <c r="T1653" s="33">
        <f>IF(AND($Q1653="LOW",$P1653="French"),O1653*T$4,0)</f>
        <v>0</v>
      </c>
      <c r="U1653" s="33">
        <f>IF(AND($Q1653="HIGH",$P1653="French"),M1653*U$4,0)</f>
        <v>0</v>
      </c>
      <c r="V1653" s="33">
        <f>IF(AND($Q1653="HIGH",$P1653="French"),N1653*V$4,0)</f>
        <v>0</v>
      </c>
      <c r="W1653" s="33">
        <f>IF(AND($Q1653="HIGH",$P1653="French"),O1653*W$4,0)</f>
        <v>0</v>
      </c>
      <c r="X1653" s="33">
        <f>IF(AND($Q1653="LOW",$P1653="English"),M1653*X$4,0)</f>
        <v>0</v>
      </c>
      <c r="Y1653" s="33">
        <f>IF(AND($Q1653="LOW",$P1653="English"),N1653*Y$4,0)</f>
        <v>0</v>
      </c>
      <c r="Z1653" s="33">
        <f>IF(AND($Q1653="LOW",$P1653="English"),O1653*Z$4,0)</f>
        <v>0</v>
      </c>
      <c r="AA1653" s="33">
        <f>IF(AND($Q1653="HIGH",$P1653="English"),M1653*AA$4,0)</f>
        <v>0</v>
      </c>
      <c r="AB1653" s="33">
        <f>IF(AND($Q1653="HIGH",$P1653="English"),N1653*AB$4,0)</f>
        <v>0</v>
      </c>
      <c r="AC1653" s="33">
        <f>IF(AND($Q1653="HIGH",$P1653="English"),O1653*AC$4,0)</f>
        <v>0</v>
      </c>
      <c r="AD1653" s="26">
        <f>SUM(R1653:AC1653)</f>
        <v>0</v>
      </c>
      <c r="AE1653" s="46" t="str">
        <f>IFERROR(IF(AE$3=VLOOKUP($E1653,Template!$AK$5:$AM$17,3,FALSE),$AD1653*$F1653,0),"0.00")</f>
        <v>0.00</v>
      </c>
      <c r="AF1653" s="46" t="str">
        <f>IFERROR(IF(AF$3=VLOOKUP($E1653,Template!$AK$5:$AM$17,3,FALSE),$AD1653*$F1653,0),"0.00")</f>
        <v>0.00</v>
      </c>
      <c r="AG1653" s="28">
        <f>SUM(AD1653:AF1653)</f>
        <v>0</v>
      </c>
      <c r="AH1653" s="13" t="s">
        <v>40</v>
      </c>
      <c r="AI1653" s="13" t="s">
        <v>41</v>
      </c>
      <c r="AK1653" s="14" t="s">
        <v>25</v>
      </c>
      <c r="AL1653" s="15">
        <v>0.05</v>
      </c>
      <c r="AM1653" s="16" t="s">
        <v>3</v>
      </c>
    </row>
    <row r="1654" spans="1:39" s="3" customFormat="1" ht="13.8" x14ac:dyDescent="0.25">
      <c r="A1654" s="7" t="str">
        <f>A1653</f>
        <v>(Enter Broadcasting Company Name)</v>
      </c>
      <c r="B1654" s="7" t="str">
        <f>B1653</f>
        <v>(Enter Call Letters)</v>
      </c>
      <c r="C1654" s="8" t="str">
        <f>C1653</f>
        <v>(Select AM/FM)</v>
      </c>
      <c r="D1654" s="30"/>
      <c r="E1654" s="8" t="str">
        <f>E1653</f>
        <v>(Select Station Province)</v>
      </c>
      <c r="F1654" s="9" t="str">
        <f>IFERROR(VLOOKUP(E1654,Template!$AK$5:$AL$17,2,FALSE),"")</f>
        <v/>
      </c>
      <c r="G1654" s="42" t="s">
        <v>8</v>
      </c>
      <c r="H1654" s="42" t="s">
        <v>9</v>
      </c>
      <c r="I1654" s="32" t="s">
        <v>65</v>
      </c>
      <c r="J1654" s="32" t="s">
        <v>66</v>
      </c>
      <c r="K1654" s="33">
        <f t="shared" ref="K1654:K1664" si="4607">IFERROR(I1654+J1654,0)</f>
        <v>0</v>
      </c>
      <c r="L1654" s="33">
        <f t="shared" ref="L1654:L1664" si="4608">IFERROR(L1653+K1654,"")</f>
        <v>0</v>
      </c>
      <c r="M1654" s="34">
        <f t="shared" si="4606"/>
        <v>0</v>
      </c>
      <c r="N1654" s="34">
        <f>IF(AND(L1654&gt;$N$4,L1654&lt;=$O$4),K1654-M1654,IF(AND(L1653&gt;$N$4,L1653&lt;=$O$4),$O$4-L1653,IF(L1653&gt;$O$4,0,IF(L1654&lt;$N$4,0,MIN(L1654-$N$4,$N$4)))))</f>
        <v>0</v>
      </c>
      <c r="O1654" s="34">
        <f t="shared" ref="O1654:O1664" si="4609">IF(L1654&gt;$O$4,K1654-M1654-N1654,0)</f>
        <v>0</v>
      </c>
      <c r="P1654" s="12" t="str">
        <f>P1653</f>
        <v>(Select Language)</v>
      </c>
      <c r="Q1654" s="12" t="str">
        <f>Q1653</f>
        <v>(Select Usage)</v>
      </c>
      <c r="R1654" s="33">
        <f t="shared" ref="R1654:R1664" si="4610">IF(AND($Q1654="LOW",$P1654="French"),M1654*R$4,0)</f>
        <v>0</v>
      </c>
      <c r="S1654" s="33">
        <f t="shared" ref="S1654:S1664" si="4611">IF(AND($Q1654="LOW",$P1654="French"),N1654*S$4,0)</f>
        <v>0</v>
      </c>
      <c r="T1654" s="33">
        <f t="shared" ref="T1654:T1664" si="4612">IF(AND($Q1654="LOW",$P1654="French"),O1654*T$4,0)</f>
        <v>0</v>
      </c>
      <c r="U1654" s="33">
        <f t="shared" ref="U1654:U1664" si="4613">IF(AND($Q1654="HIGH",$P1654="French"),M1654*U$4,0)</f>
        <v>0</v>
      </c>
      <c r="V1654" s="33">
        <f t="shared" ref="V1654:V1664" si="4614">IF(AND($Q1654="HIGH",$P1654="French"),N1654*V$4,0)</f>
        <v>0</v>
      </c>
      <c r="W1654" s="33">
        <f t="shared" ref="W1654:W1664" si="4615">IF(AND($Q1654="HIGH",$P1654="French"),O1654*W$4,0)</f>
        <v>0</v>
      </c>
      <c r="X1654" s="33">
        <f t="shared" ref="X1654:X1664" si="4616">IF(AND($Q1654="LOW",$P1654="English"),M1654*X$4,0)</f>
        <v>0</v>
      </c>
      <c r="Y1654" s="33">
        <f t="shared" ref="Y1654:Y1664" si="4617">IF(AND($Q1654="LOW",$P1654="English"),N1654*Y$4,0)</f>
        <v>0</v>
      </c>
      <c r="Z1654" s="33">
        <f t="shared" ref="Z1654:Z1664" si="4618">IF(AND($Q1654="LOW",$P1654="English"),O1654*Z$4,0)</f>
        <v>0</v>
      </c>
      <c r="AA1654" s="33">
        <f t="shared" ref="AA1654:AA1664" si="4619">IF(AND($Q1654="HIGH",$P1654="English"),M1654*AA$4,0)</f>
        <v>0</v>
      </c>
      <c r="AB1654" s="33">
        <f t="shared" ref="AB1654:AB1664" si="4620">IF(AND($Q1654="HIGH",$P1654="English"),N1654*AB$4,0)</f>
        <v>0</v>
      </c>
      <c r="AC1654" s="33">
        <f t="shared" ref="AC1654:AC1664" si="4621">IF(AND($Q1654="HIGH",$P1654="English"),O1654*AC$4,0)</f>
        <v>0</v>
      </c>
      <c r="AD1654" s="26">
        <f t="shared" ref="AD1654:AD1658" si="4622">SUM(R1654:AC1654)</f>
        <v>0</v>
      </c>
      <c r="AE1654" s="46" t="str">
        <f>IFERROR(IF(AE$3=VLOOKUP($E1654,Template!$AK$5:$AM$17,3,FALSE),$AD1654*$F1654,0),"0.00")</f>
        <v>0.00</v>
      </c>
      <c r="AF1654" s="46" t="str">
        <f>IFERROR(IF(AF$3=VLOOKUP($E1654,Template!$AK$5:$AM$17,3,FALSE),$AD1654*$F1654,0),"0.00")</f>
        <v>0.00</v>
      </c>
      <c r="AG1654" s="28">
        <f t="shared" ref="AG1654:AG1664" si="4623">SUM(AD1654:AF1654)</f>
        <v>0</v>
      </c>
      <c r="AH1654" s="13" t="s">
        <v>40</v>
      </c>
      <c r="AI1654" s="13" t="s">
        <v>41</v>
      </c>
      <c r="AK1654" s="14" t="s">
        <v>23</v>
      </c>
      <c r="AL1654" s="15">
        <v>0.05</v>
      </c>
      <c r="AM1654" s="16" t="s">
        <v>3</v>
      </c>
    </row>
    <row r="1655" spans="1:39" s="3" customFormat="1" ht="13.8" x14ac:dyDescent="0.25">
      <c r="A1655" s="7" t="str">
        <f t="shared" ref="A1655:C1655" si="4624">A1654</f>
        <v>(Enter Broadcasting Company Name)</v>
      </c>
      <c r="B1655" s="7" t="str">
        <f t="shared" si="4624"/>
        <v>(Enter Call Letters)</v>
      </c>
      <c r="C1655" s="8" t="str">
        <f t="shared" si="4624"/>
        <v>(Select AM/FM)</v>
      </c>
      <c r="D1655" s="30"/>
      <c r="E1655" s="8" t="str">
        <f t="shared" ref="E1655:E1664" si="4625">E1654</f>
        <v>(Select Station Province)</v>
      </c>
      <c r="F1655" s="9" t="str">
        <f>IFERROR(VLOOKUP(E1655,Template!$AK$5:$AL$17,2,FALSE),"")</f>
        <v/>
      </c>
      <c r="G1655" s="42" t="s">
        <v>6</v>
      </c>
      <c r="H1655" s="42" t="s">
        <v>10</v>
      </c>
      <c r="I1655" s="32" t="s">
        <v>65</v>
      </c>
      <c r="J1655" s="32" t="s">
        <v>66</v>
      </c>
      <c r="K1655" s="33">
        <f t="shared" si="4607"/>
        <v>0</v>
      </c>
      <c r="L1655" s="33">
        <f t="shared" si="4608"/>
        <v>0</v>
      </c>
      <c r="M1655" s="34">
        <f t="shared" si="4606"/>
        <v>0</v>
      </c>
      <c r="N1655" s="34">
        <f t="shared" ref="N1655:N1664" si="4626">IF(AND(L1655&gt;$N$4,L1655&lt;=$O$4),K1655-M1655,IF(AND(L1654&gt;$N$4,L1654&lt;=$O$4),$O$4-L1654,IF(L1654&gt;$O$4,0,IF(L1655&lt;$N$4,0,MIN(L1655-$N$4,$N$4)))))</f>
        <v>0</v>
      </c>
      <c r="O1655" s="34">
        <f t="shared" si="4609"/>
        <v>0</v>
      </c>
      <c r="P1655" s="12" t="str">
        <f t="shared" ref="P1655:Q1655" si="4627">P1654</f>
        <v>(Select Language)</v>
      </c>
      <c r="Q1655" s="12" t="str">
        <f t="shared" si="4627"/>
        <v>(Select Usage)</v>
      </c>
      <c r="R1655" s="33">
        <f t="shared" si="4610"/>
        <v>0</v>
      </c>
      <c r="S1655" s="33">
        <f t="shared" si="4611"/>
        <v>0</v>
      </c>
      <c r="T1655" s="33">
        <f t="shared" si="4612"/>
        <v>0</v>
      </c>
      <c r="U1655" s="33">
        <f t="shared" si="4613"/>
        <v>0</v>
      </c>
      <c r="V1655" s="33">
        <f t="shared" si="4614"/>
        <v>0</v>
      </c>
      <c r="W1655" s="33">
        <f t="shared" si="4615"/>
        <v>0</v>
      </c>
      <c r="X1655" s="33">
        <f t="shared" si="4616"/>
        <v>0</v>
      </c>
      <c r="Y1655" s="33">
        <f t="shared" si="4617"/>
        <v>0</v>
      </c>
      <c r="Z1655" s="33">
        <f t="shared" si="4618"/>
        <v>0</v>
      </c>
      <c r="AA1655" s="33">
        <f t="shared" si="4619"/>
        <v>0</v>
      </c>
      <c r="AB1655" s="33">
        <f t="shared" si="4620"/>
        <v>0</v>
      </c>
      <c r="AC1655" s="33">
        <f t="shared" si="4621"/>
        <v>0</v>
      </c>
      <c r="AD1655" s="26">
        <f t="shared" si="4622"/>
        <v>0</v>
      </c>
      <c r="AE1655" s="46" t="str">
        <f>IFERROR(IF(AE$3=VLOOKUP($E1655,Template!$AK$5:$AM$17,3,FALSE),$AD1655*$F1655,0),"0.00")</f>
        <v>0.00</v>
      </c>
      <c r="AF1655" s="46" t="str">
        <f>IFERROR(IF(AF$3=VLOOKUP($E1655,Template!$AK$5:$AM$17,3,FALSE),$AD1655*$F1655,0),"0.00")</f>
        <v>0.00</v>
      </c>
      <c r="AG1655" s="28">
        <f t="shared" si="4623"/>
        <v>0</v>
      </c>
      <c r="AH1655" s="13" t="s">
        <v>40</v>
      </c>
      <c r="AI1655" s="13" t="s">
        <v>41</v>
      </c>
      <c r="AK1655" s="14" t="s">
        <v>24</v>
      </c>
      <c r="AL1655" s="15">
        <v>0.05</v>
      </c>
      <c r="AM1655" s="16" t="s">
        <v>3</v>
      </c>
    </row>
    <row r="1656" spans="1:39" s="3" customFormat="1" ht="13.8" x14ac:dyDescent="0.25">
      <c r="A1656" s="7" t="str">
        <f t="shared" ref="A1656:C1656" si="4628">A1655</f>
        <v>(Enter Broadcasting Company Name)</v>
      </c>
      <c r="B1656" s="7" t="str">
        <f t="shared" si="4628"/>
        <v>(Enter Call Letters)</v>
      </c>
      <c r="C1656" s="8" t="str">
        <f t="shared" si="4628"/>
        <v>(Select AM/FM)</v>
      </c>
      <c r="D1656" s="30"/>
      <c r="E1656" s="8" t="str">
        <f t="shared" si="4625"/>
        <v>(Select Station Province)</v>
      </c>
      <c r="F1656" s="9" t="str">
        <f>IFERROR(VLOOKUP(E1656,Template!$AK$5:$AL$17,2,FALSE),"")</f>
        <v/>
      </c>
      <c r="G1656" s="42" t="s">
        <v>9</v>
      </c>
      <c r="H1656" s="42" t="s">
        <v>11</v>
      </c>
      <c r="I1656" s="32" t="s">
        <v>65</v>
      </c>
      <c r="J1656" s="32" t="s">
        <v>66</v>
      </c>
      <c r="K1656" s="33">
        <f t="shared" si="4607"/>
        <v>0</v>
      </c>
      <c r="L1656" s="33">
        <f t="shared" si="4608"/>
        <v>0</v>
      </c>
      <c r="M1656" s="34">
        <f t="shared" si="4606"/>
        <v>0</v>
      </c>
      <c r="N1656" s="34">
        <f t="shared" si="4626"/>
        <v>0</v>
      </c>
      <c r="O1656" s="34">
        <f t="shared" si="4609"/>
        <v>0</v>
      </c>
      <c r="P1656" s="12" t="str">
        <f t="shared" ref="P1656:Q1656" si="4629">P1655</f>
        <v>(Select Language)</v>
      </c>
      <c r="Q1656" s="12" t="str">
        <f t="shared" si="4629"/>
        <v>(Select Usage)</v>
      </c>
      <c r="R1656" s="33">
        <f t="shared" si="4610"/>
        <v>0</v>
      </c>
      <c r="S1656" s="33">
        <f t="shared" si="4611"/>
        <v>0</v>
      </c>
      <c r="T1656" s="33">
        <f t="shared" si="4612"/>
        <v>0</v>
      </c>
      <c r="U1656" s="33">
        <f t="shared" si="4613"/>
        <v>0</v>
      </c>
      <c r="V1656" s="33">
        <f t="shared" si="4614"/>
        <v>0</v>
      </c>
      <c r="W1656" s="33">
        <f t="shared" si="4615"/>
        <v>0</v>
      </c>
      <c r="X1656" s="33">
        <f t="shared" si="4616"/>
        <v>0</v>
      </c>
      <c r="Y1656" s="33">
        <f t="shared" si="4617"/>
        <v>0</v>
      </c>
      <c r="Z1656" s="33">
        <f t="shared" si="4618"/>
        <v>0</v>
      </c>
      <c r="AA1656" s="33">
        <f t="shared" si="4619"/>
        <v>0</v>
      </c>
      <c r="AB1656" s="33">
        <f t="shared" si="4620"/>
        <v>0</v>
      </c>
      <c r="AC1656" s="33">
        <f t="shared" si="4621"/>
        <v>0</v>
      </c>
      <c r="AD1656" s="26">
        <f t="shared" si="4622"/>
        <v>0</v>
      </c>
      <c r="AE1656" s="46" t="str">
        <f>IFERROR(IF(AE$3=VLOOKUP($E1656,Template!$AK$5:$AM$17,3,FALSE),$AD1656*$F1656,0),"0.00")</f>
        <v>0.00</v>
      </c>
      <c r="AF1656" s="46" t="str">
        <f>IFERROR(IF(AF$3=VLOOKUP($E1656,Template!$AK$5:$AM$17,3,FALSE),$AD1656*$F1656,0),"0.00")</f>
        <v>0.00</v>
      </c>
      <c r="AG1656" s="28">
        <f t="shared" si="4623"/>
        <v>0</v>
      </c>
      <c r="AH1656" s="13" t="s">
        <v>40</v>
      </c>
      <c r="AI1656" s="13" t="s">
        <v>41</v>
      </c>
      <c r="AK1656" s="14" t="s">
        <v>22</v>
      </c>
      <c r="AL1656" s="15">
        <v>0.15</v>
      </c>
      <c r="AM1656" s="16" t="s">
        <v>2</v>
      </c>
    </row>
    <row r="1657" spans="1:39" s="3" customFormat="1" ht="13.8" x14ac:dyDescent="0.25">
      <c r="A1657" s="7" t="str">
        <f t="shared" ref="A1657:C1657" si="4630">A1656</f>
        <v>(Enter Broadcasting Company Name)</v>
      </c>
      <c r="B1657" s="7" t="str">
        <f t="shared" si="4630"/>
        <v>(Enter Call Letters)</v>
      </c>
      <c r="C1657" s="8" t="str">
        <f t="shared" si="4630"/>
        <v>(Select AM/FM)</v>
      </c>
      <c r="D1657" s="30"/>
      <c r="E1657" s="8" t="str">
        <f t="shared" si="4625"/>
        <v>(Select Station Province)</v>
      </c>
      <c r="F1657" s="9" t="str">
        <f>IFERROR(VLOOKUP(E1657,Template!$AK$5:$AL$17,2,FALSE),"")</f>
        <v/>
      </c>
      <c r="G1657" s="42" t="s">
        <v>10</v>
      </c>
      <c r="H1657" s="42" t="s">
        <v>12</v>
      </c>
      <c r="I1657" s="32" t="s">
        <v>65</v>
      </c>
      <c r="J1657" s="32" t="s">
        <v>66</v>
      </c>
      <c r="K1657" s="33">
        <f t="shared" si="4607"/>
        <v>0</v>
      </c>
      <c r="L1657" s="33">
        <f t="shared" si="4608"/>
        <v>0</v>
      </c>
      <c r="M1657" s="34">
        <f t="shared" si="4606"/>
        <v>0</v>
      </c>
      <c r="N1657" s="34">
        <f t="shared" si="4626"/>
        <v>0</v>
      </c>
      <c r="O1657" s="34">
        <f t="shared" si="4609"/>
        <v>0</v>
      </c>
      <c r="P1657" s="12" t="str">
        <f t="shared" ref="P1657:Q1657" si="4631">P1656</f>
        <v>(Select Language)</v>
      </c>
      <c r="Q1657" s="12" t="str">
        <f t="shared" si="4631"/>
        <v>(Select Usage)</v>
      </c>
      <c r="R1657" s="33">
        <f t="shared" si="4610"/>
        <v>0</v>
      </c>
      <c r="S1657" s="33">
        <f t="shared" si="4611"/>
        <v>0</v>
      </c>
      <c r="T1657" s="33">
        <f t="shared" si="4612"/>
        <v>0</v>
      </c>
      <c r="U1657" s="33">
        <f t="shared" si="4613"/>
        <v>0</v>
      </c>
      <c r="V1657" s="33">
        <f t="shared" si="4614"/>
        <v>0</v>
      </c>
      <c r="W1657" s="33">
        <f t="shared" si="4615"/>
        <v>0</v>
      </c>
      <c r="X1657" s="33">
        <f t="shared" si="4616"/>
        <v>0</v>
      </c>
      <c r="Y1657" s="33">
        <f t="shared" si="4617"/>
        <v>0</v>
      </c>
      <c r="Z1657" s="33">
        <f t="shared" si="4618"/>
        <v>0</v>
      </c>
      <c r="AA1657" s="33">
        <f t="shared" si="4619"/>
        <v>0</v>
      </c>
      <c r="AB1657" s="33">
        <f t="shared" si="4620"/>
        <v>0</v>
      </c>
      <c r="AC1657" s="33">
        <f t="shared" si="4621"/>
        <v>0</v>
      </c>
      <c r="AD1657" s="26">
        <f t="shared" si="4622"/>
        <v>0</v>
      </c>
      <c r="AE1657" s="46" t="str">
        <f>IFERROR(IF(AE$3=VLOOKUP($E1657,Template!$AK$5:$AM$17,3,FALSE),$AD1657*$F1657,0),"0.00")</f>
        <v>0.00</v>
      </c>
      <c r="AF1657" s="46" t="str">
        <f>IFERROR(IF(AF$3=VLOOKUP($E1657,Template!$AK$5:$AM$17,3,FALSE),$AD1657*$F1657,0),"0.00")</f>
        <v>0.00</v>
      </c>
      <c r="AG1657" s="28">
        <f t="shared" si="4623"/>
        <v>0</v>
      </c>
      <c r="AH1657" s="13" t="s">
        <v>40</v>
      </c>
      <c r="AI1657" s="13" t="s">
        <v>41</v>
      </c>
      <c r="AK1657" s="14" t="s">
        <v>26</v>
      </c>
      <c r="AL1657" s="15">
        <v>0.15</v>
      </c>
      <c r="AM1657" s="16" t="s">
        <v>2</v>
      </c>
    </row>
    <row r="1658" spans="1:39" s="3" customFormat="1" ht="13.8" x14ac:dyDescent="0.25">
      <c r="A1658" s="7" t="str">
        <f t="shared" ref="A1658:C1658" si="4632">A1657</f>
        <v>(Enter Broadcasting Company Name)</v>
      </c>
      <c r="B1658" s="7" t="str">
        <f t="shared" si="4632"/>
        <v>(Enter Call Letters)</v>
      </c>
      <c r="C1658" s="8" t="str">
        <f t="shared" si="4632"/>
        <v>(Select AM/FM)</v>
      </c>
      <c r="D1658" s="30"/>
      <c r="E1658" s="8" t="str">
        <f t="shared" si="4625"/>
        <v>(Select Station Province)</v>
      </c>
      <c r="F1658" s="9" t="str">
        <f>IFERROR(VLOOKUP(E1658,Template!$AK$5:$AL$17,2,FALSE),"")</f>
        <v/>
      </c>
      <c r="G1658" s="42" t="s">
        <v>11</v>
      </c>
      <c r="H1658" s="42" t="s">
        <v>13</v>
      </c>
      <c r="I1658" s="32" t="s">
        <v>65</v>
      </c>
      <c r="J1658" s="32" t="s">
        <v>66</v>
      </c>
      <c r="K1658" s="33">
        <f t="shared" si="4607"/>
        <v>0</v>
      </c>
      <c r="L1658" s="33">
        <f t="shared" si="4608"/>
        <v>0</v>
      </c>
      <c r="M1658" s="34">
        <f t="shared" si="4606"/>
        <v>0</v>
      </c>
      <c r="N1658" s="34">
        <f t="shared" si="4626"/>
        <v>0</v>
      </c>
      <c r="O1658" s="34">
        <f t="shared" si="4609"/>
        <v>0</v>
      </c>
      <c r="P1658" s="12" t="str">
        <f t="shared" ref="P1658:Q1658" si="4633">P1657</f>
        <v>(Select Language)</v>
      </c>
      <c r="Q1658" s="12" t="str">
        <f t="shared" si="4633"/>
        <v>(Select Usage)</v>
      </c>
      <c r="R1658" s="33">
        <f t="shared" si="4610"/>
        <v>0</v>
      </c>
      <c r="S1658" s="33">
        <f t="shared" si="4611"/>
        <v>0</v>
      </c>
      <c r="T1658" s="33">
        <f t="shared" si="4612"/>
        <v>0</v>
      </c>
      <c r="U1658" s="33">
        <f t="shared" si="4613"/>
        <v>0</v>
      </c>
      <c r="V1658" s="33">
        <f t="shared" si="4614"/>
        <v>0</v>
      </c>
      <c r="W1658" s="33">
        <f t="shared" si="4615"/>
        <v>0</v>
      </c>
      <c r="X1658" s="33">
        <f t="shared" si="4616"/>
        <v>0</v>
      </c>
      <c r="Y1658" s="33">
        <f t="shared" si="4617"/>
        <v>0</v>
      </c>
      <c r="Z1658" s="33">
        <f t="shared" si="4618"/>
        <v>0</v>
      </c>
      <c r="AA1658" s="33">
        <f t="shared" si="4619"/>
        <v>0</v>
      </c>
      <c r="AB1658" s="33">
        <f t="shared" si="4620"/>
        <v>0</v>
      </c>
      <c r="AC1658" s="33">
        <f t="shared" si="4621"/>
        <v>0</v>
      </c>
      <c r="AD1658" s="26">
        <f t="shared" si="4622"/>
        <v>0</v>
      </c>
      <c r="AE1658" s="46" t="str">
        <f>IFERROR(IF(AE$3=VLOOKUP($E1658,Template!$AK$5:$AM$17,3,FALSE),$AD1658*$F1658,0),"0.00")</f>
        <v>0.00</v>
      </c>
      <c r="AF1658" s="46" t="str">
        <f>IFERROR(IF(AF$3=VLOOKUP($E1658,Template!$AK$5:$AM$17,3,FALSE),$AD1658*$F1658,0),"0.00")</f>
        <v>0.00</v>
      </c>
      <c r="AG1658" s="28">
        <f t="shared" si="4623"/>
        <v>0</v>
      </c>
      <c r="AH1658" s="13" t="s">
        <v>40</v>
      </c>
      <c r="AI1658" s="13" t="s">
        <v>41</v>
      </c>
      <c r="AK1658" s="14" t="s">
        <v>27</v>
      </c>
      <c r="AL1658" s="15">
        <v>0.15</v>
      </c>
      <c r="AM1658" s="16" t="s">
        <v>2</v>
      </c>
    </row>
    <row r="1659" spans="1:39" s="3" customFormat="1" ht="13.8" x14ac:dyDescent="0.25">
      <c r="A1659" s="7" t="str">
        <f t="shared" ref="A1659:C1659" si="4634">A1658</f>
        <v>(Enter Broadcasting Company Name)</v>
      </c>
      <c r="B1659" s="7" t="str">
        <f t="shared" si="4634"/>
        <v>(Enter Call Letters)</v>
      </c>
      <c r="C1659" s="8" t="str">
        <f t="shared" si="4634"/>
        <v>(Select AM/FM)</v>
      </c>
      <c r="D1659" s="30"/>
      <c r="E1659" s="8" t="str">
        <f t="shared" si="4625"/>
        <v>(Select Station Province)</v>
      </c>
      <c r="F1659" s="9" t="str">
        <f>IFERROR(VLOOKUP(E1659,Template!$AK$5:$AL$17,2,FALSE),"")</f>
        <v/>
      </c>
      <c r="G1659" s="42" t="s">
        <v>12</v>
      </c>
      <c r="H1659" s="42" t="s">
        <v>15</v>
      </c>
      <c r="I1659" s="32" t="s">
        <v>65</v>
      </c>
      <c r="J1659" s="32" t="s">
        <v>66</v>
      </c>
      <c r="K1659" s="33">
        <f t="shared" si="4607"/>
        <v>0</v>
      </c>
      <c r="L1659" s="33">
        <f t="shared" si="4608"/>
        <v>0</v>
      </c>
      <c r="M1659" s="34">
        <f t="shared" si="4606"/>
        <v>0</v>
      </c>
      <c r="N1659" s="34">
        <f t="shared" si="4626"/>
        <v>0</v>
      </c>
      <c r="O1659" s="34">
        <f t="shared" si="4609"/>
        <v>0</v>
      </c>
      <c r="P1659" s="12" t="str">
        <f t="shared" ref="P1659:Q1659" si="4635">P1658</f>
        <v>(Select Language)</v>
      </c>
      <c r="Q1659" s="12" t="str">
        <f t="shared" si="4635"/>
        <v>(Select Usage)</v>
      </c>
      <c r="R1659" s="33">
        <f t="shared" si="4610"/>
        <v>0</v>
      </c>
      <c r="S1659" s="33">
        <f t="shared" si="4611"/>
        <v>0</v>
      </c>
      <c r="T1659" s="33">
        <f t="shared" si="4612"/>
        <v>0</v>
      </c>
      <c r="U1659" s="33">
        <f t="shared" si="4613"/>
        <v>0</v>
      </c>
      <c r="V1659" s="33">
        <f t="shared" si="4614"/>
        <v>0</v>
      </c>
      <c r="W1659" s="33">
        <f t="shared" si="4615"/>
        <v>0</v>
      </c>
      <c r="X1659" s="33">
        <f t="shared" si="4616"/>
        <v>0</v>
      </c>
      <c r="Y1659" s="33">
        <f t="shared" si="4617"/>
        <v>0</v>
      </c>
      <c r="Z1659" s="33">
        <f t="shared" si="4618"/>
        <v>0</v>
      </c>
      <c r="AA1659" s="33">
        <f t="shared" si="4619"/>
        <v>0</v>
      </c>
      <c r="AB1659" s="33">
        <f t="shared" si="4620"/>
        <v>0</v>
      </c>
      <c r="AC1659" s="33">
        <f t="shared" si="4621"/>
        <v>0</v>
      </c>
      <c r="AD1659" s="26">
        <f>SUM(R1659:AC1659)</f>
        <v>0</v>
      </c>
      <c r="AE1659" s="46" t="str">
        <f>IFERROR(IF(AE$3=VLOOKUP($E1659,Template!$AK$5:$AM$17,3,FALSE),$AD1659*$F1659,0),"0.00")</f>
        <v>0.00</v>
      </c>
      <c r="AF1659" s="46" t="str">
        <f>IFERROR(IF(AF$3=VLOOKUP($E1659,Template!$AK$5:$AM$17,3,FALSE),$AD1659*$F1659,0),"0.00")</f>
        <v>0.00</v>
      </c>
      <c r="AG1659" s="28">
        <f t="shared" si="4623"/>
        <v>0</v>
      </c>
      <c r="AH1659" s="13" t="s">
        <v>40</v>
      </c>
      <c r="AI1659" s="13" t="s">
        <v>41</v>
      </c>
      <c r="AK1659" s="14" t="s">
        <v>28</v>
      </c>
      <c r="AL1659" s="15">
        <v>0.05</v>
      </c>
      <c r="AM1659" s="16" t="s">
        <v>3</v>
      </c>
    </row>
    <row r="1660" spans="1:39" s="3" customFormat="1" ht="13.8" x14ac:dyDescent="0.25">
      <c r="A1660" s="7" t="str">
        <f t="shared" ref="A1660:C1660" si="4636">A1659</f>
        <v>(Enter Broadcasting Company Name)</v>
      </c>
      <c r="B1660" s="7" t="str">
        <f t="shared" si="4636"/>
        <v>(Enter Call Letters)</v>
      </c>
      <c r="C1660" s="8" t="str">
        <f t="shared" si="4636"/>
        <v>(Select AM/FM)</v>
      </c>
      <c r="D1660" s="30"/>
      <c r="E1660" s="8" t="str">
        <f t="shared" si="4625"/>
        <v>(Select Station Province)</v>
      </c>
      <c r="F1660" s="9" t="str">
        <f>IFERROR(VLOOKUP(E1660,Template!$AK$5:$AL$17,2,FALSE),"")</f>
        <v/>
      </c>
      <c r="G1660" s="42" t="s">
        <v>13</v>
      </c>
      <c r="H1660" s="42" t="s">
        <v>16</v>
      </c>
      <c r="I1660" s="32" t="s">
        <v>65</v>
      </c>
      <c r="J1660" s="32" t="s">
        <v>66</v>
      </c>
      <c r="K1660" s="33">
        <f t="shared" si="4607"/>
        <v>0</v>
      </c>
      <c r="L1660" s="33">
        <f t="shared" si="4608"/>
        <v>0</v>
      </c>
      <c r="M1660" s="34">
        <f t="shared" si="4606"/>
        <v>0</v>
      </c>
      <c r="N1660" s="34">
        <f t="shared" si="4626"/>
        <v>0</v>
      </c>
      <c r="O1660" s="34">
        <f t="shared" si="4609"/>
        <v>0</v>
      </c>
      <c r="P1660" s="12" t="str">
        <f t="shared" ref="P1660:Q1660" si="4637">P1659</f>
        <v>(Select Language)</v>
      </c>
      <c r="Q1660" s="12" t="str">
        <f t="shared" si="4637"/>
        <v>(Select Usage)</v>
      </c>
      <c r="R1660" s="33">
        <f t="shared" si="4610"/>
        <v>0</v>
      </c>
      <c r="S1660" s="33">
        <f t="shared" si="4611"/>
        <v>0</v>
      </c>
      <c r="T1660" s="33">
        <f t="shared" si="4612"/>
        <v>0</v>
      </c>
      <c r="U1660" s="33">
        <f t="shared" si="4613"/>
        <v>0</v>
      </c>
      <c r="V1660" s="33">
        <f t="shared" si="4614"/>
        <v>0</v>
      </c>
      <c r="W1660" s="33">
        <f t="shared" si="4615"/>
        <v>0</v>
      </c>
      <c r="X1660" s="33">
        <f t="shared" si="4616"/>
        <v>0</v>
      </c>
      <c r="Y1660" s="33">
        <f t="shared" si="4617"/>
        <v>0</v>
      </c>
      <c r="Z1660" s="33">
        <f t="shared" si="4618"/>
        <v>0</v>
      </c>
      <c r="AA1660" s="33">
        <f t="shared" si="4619"/>
        <v>0</v>
      </c>
      <c r="AB1660" s="33">
        <f t="shared" si="4620"/>
        <v>0</v>
      </c>
      <c r="AC1660" s="33">
        <f t="shared" si="4621"/>
        <v>0</v>
      </c>
      <c r="AD1660" s="26">
        <f t="shared" ref="AD1660:AD1662" si="4638">SUM(R1660:AC1660)</f>
        <v>0</v>
      </c>
      <c r="AE1660" s="46" t="str">
        <f>IFERROR(IF(AE$3=VLOOKUP($E1660,Template!$AK$5:$AM$17,3,FALSE),$AD1660*$F1660,0),"0.00")</f>
        <v>0.00</v>
      </c>
      <c r="AF1660" s="46" t="str">
        <f>IFERROR(IF(AF$3=VLOOKUP($E1660,Template!$AK$5:$AM$17,3,FALSE),$AD1660*$F1660,0),"0.00")</f>
        <v>0.00</v>
      </c>
      <c r="AG1660" s="28">
        <f t="shared" si="4623"/>
        <v>0</v>
      </c>
      <c r="AH1660" s="13" t="s">
        <v>40</v>
      </c>
      <c r="AI1660" s="13" t="s">
        <v>41</v>
      </c>
      <c r="AK1660" s="14" t="s">
        <v>70</v>
      </c>
      <c r="AL1660" s="15">
        <v>0.05</v>
      </c>
      <c r="AM1660" s="16" t="s">
        <v>3</v>
      </c>
    </row>
    <row r="1661" spans="1:39" s="3" customFormat="1" ht="13.8" x14ac:dyDescent="0.25">
      <c r="A1661" s="7" t="str">
        <f t="shared" ref="A1661:C1661" si="4639">A1660</f>
        <v>(Enter Broadcasting Company Name)</v>
      </c>
      <c r="B1661" s="7" t="str">
        <f t="shared" si="4639"/>
        <v>(Enter Call Letters)</v>
      </c>
      <c r="C1661" s="8" t="str">
        <f t="shared" si="4639"/>
        <v>(Select AM/FM)</v>
      </c>
      <c r="D1661" s="30"/>
      <c r="E1661" s="8" t="str">
        <f t="shared" si="4625"/>
        <v>(Select Station Province)</v>
      </c>
      <c r="F1661" s="9" t="str">
        <f>IFERROR(VLOOKUP(E1661,Template!$AK$5:$AL$17,2,FALSE),"")</f>
        <v/>
      </c>
      <c r="G1661" s="42" t="s">
        <v>15</v>
      </c>
      <c r="H1661" s="42" t="s">
        <v>17</v>
      </c>
      <c r="I1661" s="32" t="s">
        <v>65</v>
      </c>
      <c r="J1661" s="32" t="s">
        <v>66</v>
      </c>
      <c r="K1661" s="33">
        <f t="shared" si="4607"/>
        <v>0</v>
      </c>
      <c r="L1661" s="33">
        <f t="shared" si="4608"/>
        <v>0</v>
      </c>
      <c r="M1661" s="34">
        <f t="shared" si="4606"/>
        <v>0</v>
      </c>
      <c r="N1661" s="34">
        <f t="shared" si="4626"/>
        <v>0</v>
      </c>
      <c r="O1661" s="34">
        <f t="shared" si="4609"/>
        <v>0</v>
      </c>
      <c r="P1661" s="12" t="str">
        <f t="shared" ref="P1661:Q1661" si="4640">P1660</f>
        <v>(Select Language)</v>
      </c>
      <c r="Q1661" s="12" t="str">
        <f t="shared" si="4640"/>
        <v>(Select Usage)</v>
      </c>
      <c r="R1661" s="33">
        <f t="shared" si="4610"/>
        <v>0</v>
      </c>
      <c r="S1661" s="33">
        <f t="shared" si="4611"/>
        <v>0</v>
      </c>
      <c r="T1661" s="33">
        <f t="shared" si="4612"/>
        <v>0</v>
      </c>
      <c r="U1661" s="33">
        <f t="shared" si="4613"/>
        <v>0</v>
      </c>
      <c r="V1661" s="33">
        <f t="shared" si="4614"/>
        <v>0</v>
      </c>
      <c r="W1661" s="33">
        <f t="shared" si="4615"/>
        <v>0</v>
      </c>
      <c r="X1661" s="33">
        <f t="shared" si="4616"/>
        <v>0</v>
      </c>
      <c r="Y1661" s="33">
        <f t="shared" si="4617"/>
        <v>0</v>
      </c>
      <c r="Z1661" s="33">
        <f t="shared" si="4618"/>
        <v>0</v>
      </c>
      <c r="AA1661" s="33">
        <f t="shared" si="4619"/>
        <v>0</v>
      </c>
      <c r="AB1661" s="33">
        <f t="shared" si="4620"/>
        <v>0</v>
      </c>
      <c r="AC1661" s="33">
        <f t="shared" si="4621"/>
        <v>0</v>
      </c>
      <c r="AD1661" s="26">
        <f t="shared" si="4638"/>
        <v>0</v>
      </c>
      <c r="AE1661" s="46" t="str">
        <f>IFERROR(IF(AE$3=VLOOKUP($E1661,Template!$AK$5:$AM$17,3,FALSE),$AD1661*$F1661,0),"0.00")</f>
        <v>0.00</v>
      </c>
      <c r="AF1661" s="46" t="str">
        <f>IFERROR(IF(AF$3=VLOOKUP($E1661,Template!$AK$5:$AM$17,3,FALSE),$AD1661*$F1661,0),"0.00")</f>
        <v>0.00</v>
      </c>
      <c r="AG1661" s="28">
        <f t="shared" si="4623"/>
        <v>0</v>
      </c>
      <c r="AH1661" s="13" t="s">
        <v>40</v>
      </c>
      <c r="AI1661" s="13" t="s">
        <v>41</v>
      </c>
      <c r="AK1661" s="14" t="s">
        <v>20</v>
      </c>
      <c r="AL1661" s="15">
        <v>0.13</v>
      </c>
      <c r="AM1661" s="16" t="s">
        <v>2</v>
      </c>
    </row>
    <row r="1662" spans="1:39" s="3" customFormat="1" ht="13.8" x14ac:dyDescent="0.25">
      <c r="A1662" s="7" t="str">
        <f t="shared" ref="A1662:C1662" si="4641">A1661</f>
        <v>(Enter Broadcasting Company Name)</v>
      </c>
      <c r="B1662" s="7" t="str">
        <f t="shared" si="4641"/>
        <v>(Enter Call Letters)</v>
      </c>
      <c r="C1662" s="8" t="str">
        <f t="shared" si="4641"/>
        <v>(Select AM/FM)</v>
      </c>
      <c r="D1662" s="30"/>
      <c r="E1662" s="8" t="str">
        <f t="shared" si="4625"/>
        <v>(Select Station Province)</v>
      </c>
      <c r="F1662" s="9" t="str">
        <f>IFERROR(VLOOKUP(E1662,Template!$AK$5:$AL$17,2,FALSE),"")</f>
        <v/>
      </c>
      <c r="G1662" s="42" t="s">
        <v>16</v>
      </c>
      <c r="H1662" s="42" t="s">
        <v>18</v>
      </c>
      <c r="I1662" s="32" t="s">
        <v>65</v>
      </c>
      <c r="J1662" s="32" t="s">
        <v>66</v>
      </c>
      <c r="K1662" s="33">
        <f t="shared" si="4607"/>
        <v>0</v>
      </c>
      <c r="L1662" s="33">
        <f t="shared" si="4608"/>
        <v>0</v>
      </c>
      <c r="M1662" s="34">
        <f t="shared" si="4606"/>
        <v>0</v>
      </c>
      <c r="N1662" s="34">
        <f t="shared" si="4626"/>
        <v>0</v>
      </c>
      <c r="O1662" s="34">
        <f t="shared" si="4609"/>
        <v>0</v>
      </c>
      <c r="P1662" s="12" t="str">
        <f t="shared" ref="P1662:Q1662" si="4642">P1661</f>
        <v>(Select Language)</v>
      </c>
      <c r="Q1662" s="12" t="str">
        <f t="shared" si="4642"/>
        <v>(Select Usage)</v>
      </c>
      <c r="R1662" s="33">
        <f t="shared" si="4610"/>
        <v>0</v>
      </c>
      <c r="S1662" s="33">
        <f t="shared" si="4611"/>
        <v>0</v>
      </c>
      <c r="T1662" s="33">
        <f t="shared" si="4612"/>
        <v>0</v>
      </c>
      <c r="U1662" s="33">
        <f t="shared" si="4613"/>
        <v>0</v>
      </c>
      <c r="V1662" s="33">
        <f t="shared" si="4614"/>
        <v>0</v>
      </c>
      <c r="W1662" s="33">
        <f t="shared" si="4615"/>
        <v>0</v>
      </c>
      <c r="X1662" s="33">
        <f t="shared" si="4616"/>
        <v>0</v>
      </c>
      <c r="Y1662" s="33">
        <f t="shared" si="4617"/>
        <v>0</v>
      </c>
      <c r="Z1662" s="33">
        <f t="shared" si="4618"/>
        <v>0</v>
      </c>
      <c r="AA1662" s="33">
        <f t="shared" si="4619"/>
        <v>0</v>
      </c>
      <c r="AB1662" s="33">
        <f t="shared" si="4620"/>
        <v>0</v>
      </c>
      <c r="AC1662" s="33">
        <f t="shared" si="4621"/>
        <v>0</v>
      </c>
      <c r="AD1662" s="26">
        <f t="shared" si="4638"/>
        <v>0</v>
      </c>
      <c r="AE1662" s="46" t="str">
        <f>IFERROR(IF(AE$3=VLOOKUP($E1662,Template!$AK$5:$AM$17,3,FALSE),$AD1662*$F1662,0),"0.00")</f>
        <v>0.00</v>
      </c>
      <c r="AF1662" s="46" t="str">
        <f>IFERROR(IF(AF$3=VLOOKUP($E1662,Template!$AK$5:$AM$17,3,FALSE),$AD1662*$F1662,0),"0.00")</f>
        <v>0.00</v>
      </c>
      <c r="AG1662" s="28">
        <f t="shared" si="4623"/>
        <v>0</v>
      </c>
      <c r="AH1662" s="13" t="s">
        <v>40</v>
      </c>
      <c r="AI1662" s="13" t="s">
        <v>41</v>
      </c>
      <c r="AK1662" s="14" t="s">
        <v>69</v>
      </c>
      <c r="AL1662" s="15">
        <v>0.15</v>
      </c>
      <c r="AM1662" s="16" t="s">
        <v>2</v>
      </c>
    </row>
    <row r="1663" spans="1:39" s="3" customFormat="1" ht="13.8" x14ac:dyDescent="0.25">
      <c r="A1663" s="7" t="str">
        <f t="shared" ref="A1663:C1663" si="4643">A1662</f>
        <v>(Enter Broadcasting Company Name)</v>
      </c>
      <c r="B1663" s="7" t="str">
        <f t="shared" si="4643"/>
        <v>(Enter Call Letters)</v>
      </c>
      <c r="C1663" s="8" t="str">
        <f t="shared" si="4643"/>
        <v>(Select AM/FM)</v>
      </c>
      <c r="D1663" s="30"/>
      <c r="E1663" s="8" t="str">
        <f t="shared" si="4625"/>
        <v>(Select Station Province)</v>
      </c>
      <c r="F1663" s="9" t="str">
        <f>IFERROR(VLOOKUP(E1663,Template!$AK$5:$AL$17,2,FALSE),"")</f>
        <v/>
      </c>
      <c r="G1663" s="42" t="s">
        <v>17</v>
      </c>
      <c r="H1663" s="42" t="s">
        <v>7</v>
      </c>
      <c r="I1663" s="32" t="s">
        <v>65</v>
      </c>
      <c r="J1663" s="32" t="s">
        <v>66</v>
      </c>
      <c r="K1663" s="33">
        <f t="shared" si="4607"/>
        <v>0</v>
      </c>
      <c r="L1663" s="33">
        <f t="shared" si="4608"/>
        <v>0</v>
      </c>
      <c r="M1663" s="34">
        <f t="shared" si="4606"/>
        <v>0</v>
      </c>
      <c r="N1663" s="34">
        <f t="shared" si="4626"/>
        <v>0</v>
      </c>
      <c r="O1663" s="34">
        <f t="shared" si="4609"/>
        <v>0</v>
      </c>
      <c r="P1663" s="12" t="str">
        <f t="shared" ref="P1663:Q1663" si="4644">P1662</f>
        <v>(Select Language)</v>
      </c>
      <c r="Q1663" s="12" t="str">
        <f t="shared" si="4644"/>
        <v>(Select Usage)</v>
      </c>
      <c r="R1663" s="33">
        <f t="shared" si="4610"/>
        <v>0</v>
      </c>
      <c r="S1663" s="33">
        <f t="shared" si="4611"/>
        <v>0</v>
      </c>
      <c r="T1663" s="33">
        <f t="shared" si="4612"/>
        <v>0</v>
      </c>
      <c r="U1663" s="33">
        <f t="shared" si="4613"/>
        <v>0</v>
      </c>
      <c r="V1663" s="33">
        <f t="shared" si="4614"/>
        <v>0</v>
      </c>
      <c r="W1663" s="33">
        <f t="shared" si="4615"/>
        <v>0</v>
      </c>
      <c r="X1663" s="33">
        <f t="shared" si="4616"/>
        <v>0</v>
      </c>
      <c r="Y1663" s="33">
        <f t="shared" si="4617"/>
        <v>0</v>
      </c>
      <c r="Z1663" s="33">
        <f t="shared" si="4618"/>
        <v>0</v>
      </c>
      <c r="AA1663" s="33">
        <f t="shared" si="4619"/>
        <v>0</v>
      </c>
      <c r="AB1663" s="33">
        <f t="shared" si="4620"/>
        <v>0</v>
      </c>
      <c r="AC1663" s="33">
        <f t="shared" si="4621"/>
        <v>0</v>
      </c>
      <c r="AD1663" s="26">
        <f>SUM(R1663:AC1663)</f>
        <v>0</v>
      </c>
      <c r="AE1663" s="46" t="str">
        <f>IFERROR(IF(AE$3=VLOOKUP($E1663,Template!$AK$5:$AM$17,3,FALSE),$AD1663*$F1663,0),"0.00")</f>
        <v>0.00</v>
      </c>
      <c r="AF1663" s="46" t="str">
        <f>IFERROR(IF(AF$3=VLOOKUP($E1663,Template!$AK$5:$AM$17,3,FALSE),$AD1663*$F1663,0),"0.00")</f>
        <v>0.00</v>
      </c>
      <c r="AG1663" s="28">
        <f t="shared" si="4623"/>
        <v>0</v>
      </c>
      <c r="AH1663" s="13" t="s">
        <v>40</v>
      </c>
      <c r="AI1663" s="13" t="s">
        <v>41</v>
      </c>
      <c r="AK1663" s="14" t="s">
        <v>29</v>
      </c>
      <c r="AL1663" s="15">
        <v>0.05</v>
      </c>
      <c r="AM1663" s="16" t="s">
        <v>3</v>
      </c>
    </row>
    <row r="1664" spans="1:39" s="3" customFormat="1" ht="13.8" x14ac:dyDescent="0.25">
      <c r="A1664" s="7" t="str">
        <f t="shared" ref="A1664:C1664" si="4645">A1663</f>
        <v>(Enter Broadcasting Company Name)</v>
      </c>
      <c r="B1664" s="7" t="str">
        <f t="shared" si="4645"/>
        <v>(Enter Call Letters)</v>
      </c>
      <c r="C1664" s="8" t="str">
        <f t="shared" si="4645"/>
        <v>(Select AM/FM)</v>
      </c>
      <c r="D1664" s="30"/>
      <c r="E1664" s="8" t="str">
        <f t="shared" si="4625"/>
        <v>(Select Station Province)</v>
      </c>
      <c r="F1664" s="9" t="str">
        <f>IFERROR(VLOOKUP(E1664,Template!$AK$5:$AL$17,2,FALSE),"")</f>
        <v/>
      </c>
      <c r="G1664" s="42" t="s">
        <v>18</v>
      </c>
      <c r="H1664" s="43" t="s">
        <v>8</v>
      </c>
      <c r="I1664" s="32" t="s">
        <v>65</v>
      </c>
      <c r="J1664" s="32" t="s">
        <v>66</v>
      </c>
      <c r="K1664" s="33">
        <f t="shared" si="4607"/>
        <v>0</v>
      </c>
      <c r="L1664" s="33">
        <f t="shared" si="4608"/>
        <v>0</v>
      </c>
      <c r="M1664" s="34">
        <f t="shared" si="4606"/>
        <v>0</v>
      </c>
      <c r="N1664" s="34">
        <f t="shared" si="4626"/>
        <v>0</v>
      </c>
      <c r="O1664" s="34">
        <f t="shared" si="4609"/>
        <v>0</v>
      </c>
      <c r="P1664" s="12" t="str">
        <f t="shared" ref="P1664:Q1664" si="4646">P1663</f>
        <v>(Select Language)</v>
      </c>
      <c r="Q1664" s="12" t="str">
        <f t="shared" si="4646"/>
        <v>(Select Usage)</v>
      </c>
      <c r="R1664" s="33">
        <f t="shared" si="4610"/>
        <v>0</v>
      </c>
      <c r="S1664" s="33">
        <f t="shared" si="4611"/>
        <v>0</v>
      </c>
      <c r="T1664" s="33">
        <f t="shared" si="4612"/>
        <v>0</v>
      </c>
      <c r="U1664" s="33">
        <f t="shared" si="4613"/>
        <v>0</v>
      </c>
      <c r="V1664" s="33">
        <f t="shared" si="4614"/>
        <v>0</v>
      </c>
      <c r="W1664" s="33">
        <f t="shared" si="4615"/>
        <v>0</v>
      </c>
      <c r="X1664" s="33">
        <f t="shared" si="4616"/>
        <v>0</v>
      </c>
      <c r="Y1664" s="33">
        <f t="shared" si="4617"/>
        <v>0</v>
      </c>
      <c r="Z1664" s="33">
        <f t="shared" si="4618"/>
        <v>0</v>
      </c>
      <c r="AA1664" s="33">
        <f t="shared" si="4619"/>
        <v>0</v>
      </c>
      <c r="AB1664" s="33">
        <f t="shared" si="4620"/>
        <v>0</v>
      </c>
      <c r="AC1664" s="33">
        <f t="shared" si="4621"/>
        <v>0</v>
      </c>
      <c r="AD1664" s="26">
        <f t="shared" ref="AD1664" si="4647">SUM(R1664:AC1664)</f>
        <v>0</v>
      </c>
      <c r="AE1664" s="46" t="str">
        <f>IFERROR(IF(AE$3=VLOOKUP($E1664,Template!$AK$5:$AM$17,3,FALSE),$AD1664*$F1664,0),"0.00")</f>
        <v>0.00</v>
      </c>
      <c r="AF1664" s="46" t="str">
        <f>IFERROR(IF(AF$3=VLOOKUP($E1664,Template!$AK$5:$AM$17,3,FALSE),$AD1664*$F1664,0),"0.00")</f>
        <v>0.00</v>
      </c>
      <c r="AG1664" s="28">
        <f t="shared" si="4623"/>
        <v>0</v>
      </c>
      <c r="AH1664" s="13" t="s">
        <v>40</v>
      </c>
      <c r="AI1664" s="13" t="s">
        <v>41</v>
      </c>
      <c r="AK1664" s="14" t="s">
        <v>21</v>
      </c>
      <c r="AL1664" s="15">
        <v>0.05</v>
      </c>
      <c r="AM1664" s="16" t="s">
        <v>3</v>
      </c>
    </row>
    <row r="1665" spans="1:39" ht="13.8" x14ac:dyDescent="0.25">
      <c r="A1665" s="19" t="s">
        <v>4</v>
      </c>
      <c r="B1665" s="19"/>
      <c r="C1665" s="20"/>
      <c r="D1665" s="20"/>
      <c r="E1665" s="20"/>
      <c r="F1665" s="20"/>
      <c r="G1665" s="44"/>
      <c r="H1665" s="44"/>
      <c r="I1665" s="21">
        <f t="shared" ref="I1665:K1665" si="4648">SUM(I1653:I1664)</f>
        <v>0</v>
      </c>
      <c r="J1665" s="21">
        <f t="shared" si="4648"/>
        <v>0</v>
      </c>
      <c r="K1665" s="21">
        <f t="shared" si="4648"/>
        <v>0</v>
      </c>
      <c r="L1665" s="21">
        <f>L1664</f>
        <v>0</v>
      </c>
      <c r="M1665" s="21">
        <f>SUM(M1653:M1664)</f>
        <v>0</v>
      </c>
      <c r="N1665" s="21">
        <f t="shared" ref="N1665:O1665" si="4649">SUM(N1653:N1664)</f>
        <v>0</v>
      </c>
      <c r="O1665" s="21">
        <f t="shared" si="4649"/>
        <v>0</v>
      </c>
      <c r="P1665" s="21"/>
      <c r="Q1665" s="22"/>
      <c r="R1665" s="21">
        <f t="shared" ref="R1665:AI1665" si="4650">SUM(R1653:R1664)</f>
        <v>0</v>
      </c>
      <c r="S1665" s="21">
        <f t="shared" si="4650"/>
        <v>0</v>
      </c>
      <c r="T1665" s="21">
        <f t="shared" si="4650"/>
        <v>0</v>
      </c>
      <c r="U1665" s="21">
        <f t="shared" si="4650"/>
        <v>0</v>
      </c>
      <c r="V1665" s="21">
        <f t="shared" si="4650"/>
        <v>0</v>
      </c>
      <c r="W1665" s="21">
        <f t="shared" si="4650"/>
        <v>0</v>
      </c>
      <c r="X1665" s="21">
        <f t="shared" si="4650"/>
        <v>0</v>
      </c>
      <c r="Y1665" s="21">
        <f t="shared" si="4650"/>
        <v>0</v>
      </c>
      <c r="Z1665" s="21">
        <f t="shared" si="4650"/>
        <v>0</v>
      </c>
      <c r="AA1665" s="21">
        <f t="shared" si="4650"/>
        <v>0</v>
      </c>
      <c r="AB1665" s="21">
        <f t="shared" si="4650"/>
        <v>0</v>
      </c>
      <c r="AC1665" s="21">
        <f t="shared" si="4650"/>
        <v>0</v>
      </c>
      <c r="AD1665" s="27">
        <f t="shared" si="4650"/>
        <v>0</v>
      </c>
      <c r="AE1665" s="21">
        <f t="shared" si="4650"/>
        <v>0</v>
      </c>
      <c r="AF1665" s="21">
        <f t="shared" si="4650"/>
        <v>0</v>
      </c>
      <c r="AG1665" s="27">
        <f t="shared" si="4650"/>
        <v>0</v>
      </c>
      <c r="AH1665" s="21">
        <f t="shared" si="4650"/>
        <v>0</v>
      </c>
      <c r="AI1665" s="21">
        <f t="shared" si="4650"/>
        <v>0</v>
      </c>
      <c r="AK1665" s="14" t="s">
        <v>71</v>
      </c>
      <c r="AL1665" s="15">
        <v>0.05</v>
      </c>
      <c r="AM1665" s="16" t="s">
        <v>3</v>
      </c>
    </row>
    <row r="1666" spans="1:39" x14ac:dyDescent="0.25">
      <c r="A1666" s="2"/>
      <c r="G1666" s="2"/>
      <c r="H1666" s="2"/>
      <c r="O1666" s="2"/>
      <c r="P1666" s="2"/>
    </row>
    <row r="1667" spans="1:39" ht="42" customHeight="1" x14ac:dyDescent="0.25">
      <c r="A1667" s="223" t="s">
        <v>63</v>
      </c>
      <c r="B1667" s="223" t="s">
        <v>43</v>
      </c>
      <c r="C1667" s="224" t="s">
        <v>19</v>
      </c>
      <c r="D1667" s="226"/>
      <c r="E1667" s="223" t="s">
        <v>14</v>
      </c>
      <c r="F1667" s="223" t="s">
        <v>38</v>
      </c>
      <c r="G1667" s="223" t="s">
        <v>1</v>
      </c>
      <c r="H1667" s="223" t="s">
        <v>5</v>
      </c>
      <c r="I1667" s="225" t="s">
        <v>31</v>
      </c>
      <c r="J1667" s="225" t="s">
        <v>32</v>
      </c>
      <c r="K1667" s="225" t="s">
        <v>48</v>
      </c>
      <c r="L1667" s="225" t="s">
        <v>0</v>
      </c>
      <c r="M1667" s="4" t="s">
        <v>45</v>
      </c>
      <c r="N1667" s="4" t="s">
        <v>46</v>
      </c>
      <c r="O1667" s="4" t="s">
        <v>47</v>
      </c>
      <c r="P1667" s="225" t="s">
        <v>50</v>
      </c>
      <c r="Q1667" s="225" t="s">
        <v>33</v>
      </c>
      <c r="R1667" s="4" t="s">
        <v>51</v>
      </c>
      <c r="S1667" s="4" t="s">
        <v>52</v>
      </c>
      <c r="T1667" s="4" t="s">
        <v>53</v>
      </c>
      <c r="U1667" s="4" t="s">
        <v>54</v>
      </c>
      <c r="V1667" s="4" t="s">
        <v>55</v>
      </c>
      <c r="W1667" s="4" t="s">
        <v>56</v>
      </c>
      <c r="X1667" s="4" t="s">
        <v>57</v>
      </c>
      <c r="Y1667" s="4" t="s">
        <v>58</v>
      </c>
      <c r="Z1667" s="4" t="s">
        <v>59</v>
      </c>
      <c r="AA1667" s="4" t="s">
        <v>62</v>
      </c>
      <c r="AB1667" s="4" t="s">
        <v>60</v>
      </c>
      <c r="AC1667" s="4" t="s">
        <v>61</v>
      </c>
      <c r="AD1667" s="233" t="s">
        <v>34</v>
      </c>
      <c r="AE1667" s="231" t="s">
        <v>2</v>
      </c>
      <c r="AF1667" s="231" t="s">
        <v>3</v>
      </c>
      <c r="AG1667" s="233" t="s">
        <v>35</v>
      </c>
      <c r="AH1667" s="223" t="s">
        <v>36</v>
      </c>
      <c r="AI1667" s="223" t="s">
        <v>37</v>
      </c>
      <c r="AK1667" s="229" t="s">
        <v>30</v>
      </c>
      <c r="AL1667" s="229"/>
      <c r="AM1667" s="229"/>
    </row>
    <row r="1668" spans="1:39" s="6" customFormat="1" ht="35.25" customHeight="1" x14ac:dyDescent="0.3">
      <c r="A1668" s="224"/>
      <c r="B1668" s="224"/>
      <c r="C1668" s="224"/>
      <c r="D1668" s="227"/>
      <c r="E1668" s="223"/>
      <c r="F1668" s="223"/>
      <c r="G1668" s="223"/>
      <c r="H1668" s="223"/>
      <c r="I1668" s="230"/>
      <c r="J1668" s="230"/>
      <c r="K1668" s="230"/>
      <c r="L1668" s="230"/>
      <c r="M1668" s="5">
        <v>0</v>
      </c>
      <c r="N1668" s="5">
        <v>625000</v>
      </c>
      <c r="O1668" s="5">
        <v>1250000</v>
      </c>
      <c r="P1668" s="225"/>
      <c r="Q1668" s="225"/>
      <c r="R1668" s="29">
        <v>4.95E-4</v>
      </c>
      <c r="S1668" s="29">
        <v>9.5200000000000005E-4</v>
      </c>
      <c r="T1668" s="29">
        <v>1.5900000000000001E-3</v>
      </c>
      <c r="U1668" s="29">
        <v>1.1169999999999999E-3</v>
      </c>
      <c r="V1668" s="29">
        <v>2.189E-3</v>
      </c>
      <c r="W1668" s="29">
        <v>4.5430000000000002E-3</v>
      </c>
      <c r="X1668" s="29">
        <v>8.8199999999999997E-4</v>
      </c>
      <c r="Y1668" s="29">
        <v>1.6949999999999999E-3</v>
      </c>
      <c r="Z1668" s="29">
        <v>2.8319999999999999E-3</v>
      </c>
      <c r="AA1668" s="29">
        <v>1.9889999999999999E-3</v>
      </c>
      <c r="AB1668" s="29">
        <v>3.8999999999999998E-3</v>
      </c>
      <c r="AC1668" s="29">
        <v>8.0949999999999998E-3</v>
      </c>
      <c r="AD1668" s="233"/>
      <c r="AE1668" s="232"/>
      <c r="AF1668" s="232"/>
      <c r="AG1668" s="234"/>
      <c r="AH1668" s="223"/>
      <c r="AI1668" s="223"/>
      <c r="AK1668" s="229"/>
      <c r="AL1668" s="229"/>
      <c r="AM1668" s="229"/>
    </row>
    <row r="1669" spans="1:39" s="3" customFormat="1" ht="13.8" x14ac:dyDescent="0.25">
      <c r="A1669" s="7" t="s">
        <v>44</v>
      </c>
      <c r="B1669" s="7" t="s">
        <v>42</v>
      </c>
      <c r="C1669" s="8" t="s">
        <v>39</v>
      </c>
      <c r="D1669" s="30"/>
      <c r="E1669" s="8" t="s">
        <v>64</v>
      </c>
      <c r="F1669" s="9" t="str">
        <f>IFERROR(VLOOKUP(E1669,Template!$AK$5:$AL$17,2,FALSE),"")</f>
        <v/>
      </c>
      <c r="G1669" s="41" t="s">
        <v>7</v>
      </c>
      <c r="H1669" s="41" t="s">
        <v>6</v>
      </c>
      <c r="I1669" s="32" t="s">
        <v>65</v>
      </c>
      <c r="J1669" s="32" t="s">
        <v>66</v>
      </c>
      <c r="K1669" s="33">
        <f>IFERROR(I1669+J1669,0)</f>
        <v>0</v>
      </c>
      <c r="L1669" s="33">
        <f>IFERROR(K1669,"")</f>
        <v>0</v>
      </c>
      <c r="M1669" s="34">
        <f t="shared" ref="M1669:M1680" si="4651">IF(L1669&lt;=$N$4,K1669,IF(L1668&gt;$N$4,0,$N$4-L1668))</f>
        <v>0</v>
      </c>
      <c r="N1669" s="34">
        <f>IF(AND(L1669&gt;$N$4,L1669&lt;=$O$4),K1669-M1669,IF(AND(L1668&gt;$N$4,L1668&lt;=$O$4),$O$4-L1668,IF(L1668&gt;$O$4,0,IF(L1669&lt;$N$4,0,MIN(L1669-$N$4,$N$4)))))</f>
        <v>0</v>
      </c>
      <c r="O1669" s="34">
        <f>IF(L1669&gt;$O$4,K1669-M1669-N1669,0)</f>
        <v>0</v>
      </c>
      <c r="P1669" s="12" t="s">
        <v>94</v>
      </c>
      <c r="Q1669" s="12" t="s">
        <v>68</v>
      </c>
      <c r="R1669" s="33">
        <f>IF(AND($Q1669="LOW",$P1669="French"),M1669*R$4,0)</f>
        <v>0</v>
      </c>
      <c r="S1669" s="33">
        <f>IF(AND($Q1669="LOW",$P1669="French"),N1669*S$4,0)</f>
        <v>0</v>
      </c>
      <c r="T1669" s="33">
        <f>IF(AND($Q1669="LOW",$P1669="French"),O1669*T$4,0)</f>
        <v>0</v>
      </c>
      <c r="U1669" s="33">
        <f>IF(AND($Q1669="HIGH",$P1669="French"),M1669*U$4,0)</f>
        <v>0</v>
      </c>
      <c r="V1669" s="33">
        <f>IF(AND($Q1669="HIGH",$P1669="French"),N1669*V$4,0)</f>
        <v>0</v>
      </c>
      <c r="W1669" s="33">
        <f>IF(AND($Q1669="HIGH",$P1669="French"),O1669*W$4,0)</f>
        <v>0</v>
      </c>
      <c r="X1669" s="33">
        <f>IF(AND($Q1669="LOW",$P1669="English"),M1669*X$4,0)</f>
        <v>0</v>
      </c>
      <c r="Y1669" s="33">
        <f>IF(AND($Q1669="LOW",$P1669="English"),N1669*Y$4,0)</f>
        <v>0</v>
      </c>
      <c r="Z1669" s="33">
        <f>IF(AND($Q1669="LOW",$P1669="English"),O1669*Z$4,0)</f>
        <v>0</v>
      </c>
      <c r="AA1669" s="33">
        <f>IF(AND($Q1669="HIGH",$P1669="English"),M1669*AA$4,0)</f>
        <v>0</v>
      </c>
      <c r="AB1669" s="33">
        <f>IF(AND($Q1669="HIGH",$P1669="English"),N1669*AB$4,0)</f>
        <v>0</v>
      </c>
      <c r="AC1669" s="33">
        <f>IF(AND($Q1669="HIGH",$P1669="English"),O1669*AC$4,0)</f>
        <v>0</v>
      </c>
      <c r="AD1669" s="26">
        <f>SUM(R1669:AC1669)</f>
        <v>0</v>
      </c>
      <c r="AE1669" s="46" t="str">
        <f>IFERROR(IF(AE$3=VLOOKUP($E1669,Template!$AK$5:$AM$17,3,FALSE),$AD1669*$F1669,0),"0.00")</f>
        <v>0.00</v>
      </c>
      <c r="AF1669" s="46" t="str">
        <f>IFERROR(IF(AF$3=VLOOKUP($E1669,Template!$AK$5:$AM$17,3,FALSE),$AD1669*$F1669,0),"0.00")</f>
        <v>0.00</v>
      </c>
      <c r="AG1669" s="28">
        <f>SUM(AD1669:AF1669)</f>
        <v>0</v>
      </c>
      <c r="AH1669" s="13" t="s">
        <v>40</v>
      </c>
      <c r="AI1669" s="13" t="s">
        <v>41</v>
      </c>
      <c r="AK1669" s="14" t="s">
        <v>25</v>
      </c>
      <c r="AL1669" s="15">
        <v>0.05</v>
      </c>
      <c r="AM1669" s="16" t="s">
        <v>3</v>
      </c>
    </row>
    <row r="1670" spans="1:39" s="3" customFormat="1" ht="13.8" x14ac:dyDescent="0.25">
      <c r="A1670" s="7" t="str">
        <f>A1669</f>
        <v>(Enter Broadcasting Company Name)</v>
      </c>
      <c r="B1670" s="7" t="str">
        <f>B1669</f>
        <v>(Enter Call Letters)</v>
      </c>
      <c r="C1670" s="8" t="str">
        <f>C1669</f>
        <v>(Select AM/FM)</v>
      </c>
      <c r="D1670" s="30"/>
      <c r="E1670" s="8" t="str">
        <f>E1669</f>
        <v>(Select Station Province)</v>
      </c>
      <c r="F1670" s="9" t="str">
        <f>IFERROR(VLOOKUP(E1670,Template!$AK$5:$AL$17,2,FALSE),"")</f>
        <v/>
      </c>
      <c r="G1670" s="42" t="s">
        <v>8</v>
      </c>
      <c r="H1670" s="42" t="s">
        <v>9</v>
      </c>
      <c r="I1670" s="32" t="s">
        <v>65</v>
      </c>
      <c r="J1670" s="32" t="s">
        <v>66</v>
      </c>
      <c r="K1670" s="33">
        <f t="shared" ref="K1670:K1680" si="4652">IFERROR(I1670+J1670,0)</f>
        <v>0</v>
      </c>
      <c r="L1670" s="33">
        <f t="shared" ref="L1670:L1680" si="4653">IFERROR(L1669+K1670,"")</f>
        <v>0</v>
      </c>
      <c r="M1670" s="34">
        <f t="shared" si="4651"/>
        <v>0</v>
      </c>
      <c r="N1670" s="34">
        <f>IF(AND(L1670&gt;$N$4,L1670&lt;=$O$4),K1670-M1670,IF(AND(L1669&gt;$N$4,L1669&lt;=$O$4),$O$4-L1669,IF(L1669&gt;$O$4,0,IF(L1670&lt;$N$4,0,MIN(L1670-$N$4,$N$4)))))</f>
        <v>0</v>
      </c>
      <c r="O1670" s="34">
        <f t="shared" ref="O1670:O1680" si="4654">IF(L1670&gt;$O$4,K1670-M1670-N1670,0)</f>
        <v>0</v>
      </c>
      <c r="P1670" s="12" t="str">
        <f>P1669</f>
        <v>(Select Language)</v>
      </c>
      <c r="Q1670" s="12" t="str">
        <f>Q1669</f>
        <v>(Select Usage)</v>
      </c>
      <c r="R1670" s="33">
        <f t="shared" ref="R1670:R1680" si="4655">IF(AND($Q1670="LOW",$P1670="French"),M1670*R$4,0)</f>
        <v>0</v>
      </c>
      <c r="S1670" s="33">
        <f t="shared" ref="S1670:S1680" si="4656">IF(AND($Q1670="LOW",$P1670="French"),N1670*S$4,0)</f>
        <v>0</v>
      </c>
      <c r="T1670" s="33">
        <f t="shared" ref="T1670:T1680" si="4657">IF(AND($Q1670="LOW",$P1670="French"),O1670*T$4,0)</f>
        <v>0</v>
      </c>
      <c r="U1670" s="33">
        <f t="shared" ref="U1670:U1680" si="4658">IF(AND($Q1670="HIGH",$P1670="French"),M1670*U$4,0)</f>
        <v>0</v>
      </c>
      <c r="V1670" s="33">
        <f t="shared" ref="V1670:V1680" si="4659">IF(AND($Q1670="HIGH",$P1670="French"),N1670*V$4,0)</f>
        <v>0</v>
      </c>
      <c r="W1670" s="33">
        <f t="shared" ref="W1670:W1680" si="4660">IF(AND($Q1670="HIGH",$P1670="French"),O1670*W$4,0)</f>
        <v>0</v>
      </c>
      <c r="X1670" s="33">
        <f t="shared" ref="X1670:X1680" si="4661">IF(AND($Q1670="LOW",$P1670="English"),M1670*X$4,0)</f>
        <v>0</v>
      </c>
      <c r="Y1670" s="33">
        <f t="shared" ref="Y1670:Y1680" si="4662">IF(AND($Q1670="LOW",$P1670="English"),N1670*Y$4,0)</f>
        <v>0</v>
      </c>
      <c r="Z1670" s="33">
        <f t="shared" ref="Z1670:Z1680" si="4663">IF(AND($Q1670="LOW",$P1670="English"),O1670*Z$4,0)</f>
        <v>0</v>
      </c>
      <c r="AA1670" s="33">
        <f t="shared" ref="AA1670:AA1680" si="4664">IF(AND($Q1670="HIGH",$P1670="English"),M1670*AA$4,0)</f>
        <v>0</v>
      </c>
      <c r="AB1670" s="33">
        <f t="shared" ref="AB1670:AB1680" si="4665">IF(AND($Q1670="HIGH",$P1670="English"),N1670*AB$4,0)</f>
        <v>0</v>
      </c>
      <c r="AC1670" s="33">
        <f t="shared" ref="AC1670:AC1680" si="4666">IF(AND($Q1670="HIGH",$P1670="English"),O1670*AC$4,0)</f>
        <v>0</v>
      </c>
      <c r="AD1670" s="26">
        <f t="shared" ref="AD1670:AD1674" si="4667">SUM(R1670:AC1670)</f>
        <v>0</v>
      </c>
      <c r="AE1670" s="46" t="str">
        <f>IFERROR(IF(AE$3=VLOOKUP($E1670,Template!$AK$5:$AM$17,3,FALSE),$AD1670*$F1670,0),"0.00")</f>
        <v>0.00</v>
      </c>
      <c r="AF1670" s="46" t="str">
        <f>IFERROR(IF(AF$3=VLOOKUP($E1670,Template!$AK$5:$AM$17,3,FALSE),$AD1670*$F1670,0),"0.00")</f>
        <v>0.00</v>
      </c>
      <c r="AG1670" s="28">
        <f t="shared" ref="AG1670:AG1680" si="4668">SUM(AD1670:AF1670)</f>
        <v>0</v>
      </c>
      <c r="AH1670" s="13" t="s">
        <v>40</v>
      </c>
      <c r="AI1670" s="13" t="s">
        <v>41</v>
      </c>
      <c r="AK1670" s="14" t="s">
        <v>23</v>
      </c>
      <c r="AL1670" s="15">
        <v>0.05</v>
      </c>
      <c r="AM1670" s="16" t="s">
        <v>3</v>
      </c>
    </row>
    <row r="1671" spans="1:39" s="3" customFormat="1" ht="13.8" x14ac:dyDescent="0.25">
      <c r="A1671" s="7" t="str">
        <f t="shared" ref="A1671:C1671" si="4669">A1670</f>
        <v>(Enter Broadcasting Company Name)</v>
      </c>
      <c r="B1671" s="7" t="str">
        <f t="shared" si="4669"/>
        <v>(Enter Call Letters)</v>
      </c>
      <c r="C1671" s="8" t="str">
        <f t="shared" si="4669"/>
        <v>(Select AM/FM)</v>
      </c>
      <c r="D1671" s="30"/>
      <c r="E1671" s="8" t="str">
        <f t="shared" ref="E1671:E1680" si="4670">E1670</f>
        <v>(Select Station Province)</v>
      </c>
      <c r="F1671" s="9" t="str">
        <f>IFERROR(VLOOKUP(E1671,Template!$AK$5:$AL$17,2,FALSE),"")</f>
        <v/>
      </c>
      <c r="G1671" s="42" t="s">
        <v>6</v>
      </c>
      <c r="H1671" s="42" t="s">
        <v>10</v>
      </c>
      <c r="I1671" s="32" t="s">
        <v>65</v>
      </c>
      <c r="J1671" s="32" t="s">
        <v>66</v>
      </c>
      <c r="K1671" s="33">
        <f t="shared" si="4652"/>
        <v>0</v>
      </c>
      <c r="L1671" s="33">
        <f t="shared" si="4653"/>
        <v>0</v>
      </c>
      <c r="M1671" s="34">
        <f t="shared" si="4651"/>
        <v>0</v>
      </c>
      <c r="N1671" s="34">
        <f t="shared" ref="N1671:N1680" si="4671">IF(AND(L1671&gt;$N$4,L1671&lt;=$O$4),K1671-M1671,IF(AND(L1670&gt;$N$4,L1670&lt;=$O$4),$O$4-L1670,IF(L1670&gt;$O$4,0,IF(L1671&lt;$N$4,0,MIN(L1671-$N$4,$N$4)))))</f>
        <v>0</v>
      </c>
      <c r="O1671" s="34">
        <f t="shared" si="4654"/>
        <v>0</v>
      </c>
      <c r="P1671" s="12" t="str">
        <f t="shared" ref="P1671:Q1671" si="4672">P1670</f>
        <v>(Select Language)</v>
      </c>
      <c r="Q1671" s="12" t="str">
        <f t="shared" si="4672"/>
        <v>(Select Usage)</v>
      </c>
      <c r="R1671" s="33">
        <f t="shared" si="4655"/>
        <v>0</v>
      </c>
      <c r="S1671" s="33">
        <f t="shared" si="4656"/>
        <v>0</v>
      </c>
      <c r="T1671" s="33">
        <f t="shared" si="4657"/>
        <v>0</v>
      </c>
      <c r="U1671" s="33">
        <f t="shared" si="4658"/>
        <v>0</v>
      </c>
      <c r="V1671" s="33">
        <f t="shared" si="4659"/>
        <v>0</v>
      </c>
      <c r="W1671" s="33">
        <f t="shared" si="4660"/>
        <v>0</v>
      </c>
      <c r="X1671" s="33">
        <f t="shared" si="4661"/>
        <v>0</v>
      </c>
      <c r="Y1671" s="33">
        <f t="shared" si="4662"/>
        <v>0</v>
      </c>
      <c r="Z1671" s="33">
        <f t="shared" si="4663"/>
        <v>0</v>
      </c>
      <c r="AA1671" s="33">
        <f t="shared" si="4664"/>
        <v>0</v>
      </c>
      <c r="AB1671" s="33">
        <f t="shared" si="4665"/>
        <v>0</v>
      </c>
      <c r="AC1671" s="33">
        <f t="shared" si="4666"/>
        <v>0</v>
      </c>
      <c r="AD1671" s="26">
        <f t="shared" si="4667"/>
        <v>0</v>
      </c>
      <c r="AE1671" s="46" t="str">
        <f>IFERROR(IF(AE$3=VLOOKUP($E1671,Template!$AK$5:$AM$17,3,FALSE),$AD1671*$F1671,0),"0.00")</f>
        <v>0.00</v>
      </c>
      <c r="AF1671" s="46" t="str">
        <f>IFERROR(IF(AF$3=VLOOKUP($E1671,Template!$AK$5:$AM$17,3,FALSE),$AD1671*$F1671,0),"0.00")</f>
        <v>0.00</v>
      </c>
      <c r="AG1671" s="28">
        <f t="shared" si="4668"/>
        <v>0</v>
      </c>
      <c r="AH1671" s="13" t="s">
        <v>40</v>
      </c>
      <c r="AI1671" s="13" t="s">
        <v>41</v>
      </c>
      <c r="AK1671" s="14" t="s">
        <v>24</v>
      </c>
      <c r="AL1671" s="15">
        <v>0.05</v>
      </c>
      <c r="AM1671" s="16" t="s">
        <v>3</v>
      </c>
    </row>
    <row r="1672" spans="1:39" s="3" customFormat="1" ht="13.8" x14ac:dyDescent="0.25">
      <c r="A1672" s="7" t="str">
        <f t="shared" ref="A1672:C1672" si="4673">A1671</f>
        <v>(Enter Broadcasting Company Name)</v>
      </c>
      <c r="B1672" s="7" t="str">
        <f t="shared" si="4673"/>
        <v>(Enter Call Letters)</v>
      </c>
      <c r="C1672" s="8" t="str">
        <f t="shared" si="4673"/>
        <v>(Select AM/FM)</v>
      </c>
      <c r="D1672" s="30"/>
      <c r="E1672" s="8" t="str">
        <f t="shared" si="4670"/>
        <v>(Select Station Province)</v>
      </c>
      <c r="F1672" s="9" t="str">
        <f>IFERROR(VLOOKUP(E1672,Template!$AK$5:$AL$17,2,FALSE),"")</f>
        <v/>
      </c>
      <c r="G1672" s="42" t="s">
        <v>9</v>
      </c>
      <c r="H1672" s="42" t="s">
        <v>11</v>
      </c>
      <c r="I1672" s="32" t="s">
        <v>65</v>
      </c>
      <c r="J1672" s="32" t="s">
        <v>66</v>
      </c>
      <c r="K1672" s="33">
        <f t="shared" si="4652"/>
        <v>0</v>
      </c>
      <c r="L1672" s="33">
        <f t="shared" si="4653"/>
        <v>0</v>
      </c>
      <c r="M1672" s="34">
        <f t="shared" si="4651"/>
        <v>0</v>
      </c>
      <c r="N1672" s="34">
        <f t="shared" si="4671"/>
        <v>0</v>
      </c>
      <c r="O1672" s="34">
        <f t="shared" si="4654"/>
        <v>0</v>
      </c>
      <c r="P1672" s="12" t="str">
        <f t="shared" ref="P1672:Q1672" si="4674">P1671</f>
        <v>(Select Language)</v>
      </c>
      <c r="Q1672" s="12" t="str">
        <f t="shared" si="4674"/>
        <v>(Select Usage)</v>
      </c>
      <c r="R1672" s="33">
        <f t="shared" si="4655"/>
        <v>0</v>
      </c>
      <c r="S1672" s="33">
        <f t="shared" si="4656"/>
        <v>0</v>
      </c>
      <c r="T1672" s="33">
        <f t="shared" si="4657"/>
        <v>0</v>
      </c>
      <c r="U1672" s="33">
        <f t="shared" si="4658"/>
        <v>0</v>
      </c>
      <c r="V1672" s="33">
        <f t="shared" si="4659"/>
        <v>0</v>
      </c>
      <c r="W1672" s="33">
        <f t="shared" si="4660"/>
        <v>0</v>
      </c>
      <c r="X1672" s="33">
        <f t="shared" si="4661"/>
        <v>0</v>
      </c>
      <c r="Y1672" s="33">
        <f t="shared" si="4662"/>
        <v>0</v>
      </c>
      <c r="Z1672" s="33">
        <f t="shared" si="4663"/>
        <v>0</v>
      </c>
      <c r="AA1672" s="33">
        <f t="shared" si="4664"/>
        <v>0</v>
      </c>
      <c r="AB1672" s="33">
        <f t="shared" si="4665"/>
        <v>0</v>
      </c>
      <c r="AC1672" s="33">
        <f t="shared" si="4666"/>
        <v>0</v>
      </c>
      <c r="AD1672" s="26">
        <f t="shared" si="4667"/>
        <v>0</v>
      </c>
      <c r="AE1672" s="46" t="str">
        <f>IFERROR(IF(AE$3=VLOOKUP($E1672,Template!$AK$5:$AM$17,3,FALSE),$AD1672*$F1672,0),"0.00")</f>
        <v>0.00</v>
      </c>
      <c r="AF1672" s="46" t="str">
        <f>IFERROR(IF(AF$3=VLOOKUP($E1672,Template!$AK$5:$AM$17,3,FALSE),$AD1672*$F1672,0),"0.00")</f>
        <v>0.00</v>
      </c>
      <c r="AG1672" s="28">
        <f t="shared" si="4668"/>
        <v>0</v>
      </c>
      <c r="AH1672" s="13" t="s">
        <v>40</v>
      </c>
      <c r="AI1672" s="13" t="s">
        <v>41</v>
      </c>
      <c r="AK1672" s="14" t="s">
        <v>22</v>
      </c>
      <c r="AL1672" s="15">
        <v>0.15</v>
      </c>
      <c r="AM1672" s="16" t="s">
        <v>2</v>
      </c>
    </row>
    <row r="1673" spans="1:39" s="3" customFormat="1" ht="13.8" x14ac:dyDescent="0.25">
      <c r="A1673" s="7" t="str">
        <f t="shared" ref="A1673:C1673" si="4675">A1672</f>
        <v>(Enter Broadcasting Company Name)</v>
      </c>
      <c r="B1673" s="7" t="str">
        <f t="shared" si="4675"/>
        <v>(Enter Call Letters)</v>
      </c>
      <c r="C1673" s="8" t="str">
        <f t="shared" si="4675"/>
        <v>(Select AM/FM)</v>
      </c>
      <c r="D1673" s="30"/>
      <c r="E1673" s="8" t="str">
        <f t="shared" si="4670"/>
        <v>(Select Station Province)</v>
      </c>
      <c r="F1673" s="9" t="str">
        <f>IFERROR(VLOOKUP(E1673,Template!$AK$5:$AL$17,2,FALSE),"")</f>
        <v/>
      </c>
      <c r="G1673" s="42" t="s">
        <v>10</v>
      </c>
      <c r="H1673" s="42" t="s">
        <v>12</v>
      </c>
      <c r="I1673" s="32" t="s">
        <v>65</v>
      </c>
      <c r="J1673" s="32" t="s">
        <v>66</v>
      </c>
      <c r="K1673" s="33">
        <f t="shared" si="4652"/>
        <v>0</v>
      </c>
      <c r="L1673" s="33">
        <f t="shared" si="4653"/>
        <v>0</v>
      </c>
      <c r="M1673" s="34">
        <f t="shared" si="4651"/>
        <v>0</v>
      </c>
      <c r="N1673" s="34">
        <f t="shared" si="4671"/>
        <v>0</v>
      </c>
      <c r="O1673" s="34">
        <f t="shared" si="4654"/>
        <v>0</v>
      </c>
      <c r="P1673" s="12" t="str">
        <f t="shared" ref="P1673:Q1673" si="4676">P1672</f>
        <v>(Select Language)</v>
      </c>
      <c r="Q1673" s="12" t="str">
        <f t="shared" si="4676"/>
        <v>(Select Usage)</v>
      </c>
      <c r="R1673" s="33">
        <f t="shared" si="4655"/>
        <v>0</v>
      </c>
      <c r="S1673" s="33">
        <f t="shared" si="4656"/>
        <v>0</v>
      </c>
      <c r="T1673" s="33">
        <f t="shared" si="4657"/>
        <v>0</v>
      </c>
      <c r="U1673" s="33">
        <f t="shared" si="4658"/>
        <v>0</v>
      </c>
      <c r="V1673" s="33">
        <f t="shared" si="4659"/>
        <v>0</v>
      </c>
      <c r="W1673" s="33">
        <f t="shared" si="4660"/>
        <v>0</v>
      </c>
      <c r="X1673" s="33">
        <f t="shared" si="4661"/>
        <v>0</v>
      </c>
      <c r="Y1673" s="33">
        <f t="shared" si="4662"/>
        <v>0</v>
      </c>
      <c r="Z1673" s="33">
        <f t="shared" si="4663"/>
        <v>0</v>
      </c>
      <c r="AA1673" s="33">
        <f t="shared" si="4664"/>
        <v>0</v>
      </c>
      <c r="AB1673" s="33">
        <f t="shared" si="4665"/>
        <v>0</v>
      </c>
      <c r="AC1673" s="33">
        <f t="shared" si="4666"/>
        <v>0</v>
      </c>
      <c r="AD1673" s="26">
        <f t="shared" si="4667"/>
        <v>0</v>
      </c>
      <c r="AE1673" s="46" t="str">
        <f>IFERROR(IF(AE$3=VLOOKUP($E1673,Template!$AK$5:$AM$17,3,FALSE),$AD1673*$F1673,0),"0.00")</f>
        <v>0.00</v>
      </c>
      <c r="AF1673" s="46" t="str">
        <f>IFERROR(IF(AF$3=VLOOKUP($E1673,Template!$AK$5:$AM$17,3,FALSE),$AD1673*$F1673,0),"0.00")</f>
        <v>0.00</v>
      </c>
      <c r="AG1673" s="28">
        <f t="shared" si="4668"/>
        <v>0</v>
      </c>
      <c r="AH1673" s="13" t="s">
        <v>40</v>
      </c>
      <c r="AI1673" s="13" t="s">
        <v>41</v>
      </c>
      <c r="AK1673" s="14" t="s">
        <v>26</v>
      </c>
      <c r="AL1673" s="15">
        <v>0.15</v>
      </c>
      <c r="AM1673" s="16" t="s">
        <v>2</v>
      </c>
    </row>
    <row r="1674" spans="1:39" s="3" customFormat="1" ht="13.8" x14ac:dyDescent="0.25">
      <c r="A1674" s="7" t="str">
        <f t="shared" ref="A1674:C1674" si="4677">A1673</f>
        <v>(Enter Broadcasting Company Name)</v>
      </c>
      <c r="B1674" s="7" t="str">
        <f t="shared" si="4677"/>
        <v>(Enter Call Letters)</v>
      </c>
      <c r="C1674" s="8" t="str">
        <f t="shared" si="4677"/>
        <v>(Select AM/FM)</v>
      </c>
      <c r="D1674" s="30"/>
      <c r="E1674" s="8" t="str">
        <f t="shared" si="4670"/>
        <v>(Select Station Province)</v>
      </c>
      <c r="F1674" s="9" t="str">
        <f>IFERROR(VLOOKUP(E1674,Template!$AK$5:$AL$17,2,FALSE),"")</f>
        <v/>
      </c>
      <c r="G1674" s="42" t="s">
        <v>11</v>
      </c>
      <c r="H1674" s="42" t="s">
        <v>13</v>
      </c>
      <c r="I1674" s="32" t="s">
        <v>65</v>
      </c>
      <c r="J1674" s="32" t="s">
        <v>66</v>
      </c>
      <c r="K1674" s="33">
        <f t="shared" si="4652"/>
        <v>0</v>
      </c>
      <c r="L1674" s="33">
        <f t="shared" si="4653"/>
        <v>0</v>
      </c>
      <c r="M1674" s="34">
        <f t="shared" si="4651"/>
        <v>0</v>
      </c>
      <c r="N1674" s="34">
        <f t="shared" si="4671"/>
        <v>0</v>
      </c>
      <c r="O1674" s="34">
        <f t="shared" si="4654"/>
        <v>0</v>
      </c>
      <c r="P1674" s="12" t="str">
        <f t="shared" ref="P1674:Q1674" si="4678">P1673</f>
        <v>(Select Language)</v>
      </c>
      <c r="Q1674" s="12" t="str">
        <f t="shared" si="4678"/>
        <v>(Select Usage)</v>
      </c>
      <c r="R1674" s="33">
        <f t="shared" si="4655"/>
        <v>0</v>
      </c>
      <c r="S1674" s="33">
        <f t="shared" si="4656"/>
        <v>0</v>
      </c>
      <c r="T1674" s="33">
        <f t="shared" si="4657"/>
        <v>0</v>
      </c>
      <c r="U1674" s="33">
        <f t="shared" si="4658"/>
        <v>0</v>
      </c>
      <c r="V1674" s="33">
        <f t="shared" si="4659"/>
        <v>0</v>
      </c>
      <c r="W1674" s="33">
        <f t="shared" si="4660"/>
        <v>0</v>
      </c>
      <c r="X1674" s="33">
        <f t="shared" si="4661"/>
        <v>0</v>
      </c>
      <c r="Y1674" s="33">
        <f t="shared" si="4662"/>
        <v>0</v>
      </c>
      <c r="Z1674" s="33">
        <f t="shared" si="4663"/>
        <v>0</v>
      </c>
      <c r="AA1674" s="33">
        <f t="shared" si="4664"/>
        <v>0</v>
      </c>
      <c r="AB1674" s="33">
        <f t="shared" si="4665"/>
        <v>0</v>
      </c>
      <c r="AC1674" s="33">
        <f t="shared" si="4666"/>
        <v>0</v>
      </c>
      <c r="AD1674" s="26">
        <f t="shared" si="4667"/>
        <v>0</v>
      </c>
      <c r="AE1674" s="46" t="str">
        <f>IFERROR(IF(AE$3=VLOOKUP($E1674,Template!$AK$5:$AM$17,3,FALSE),$AD1674*$F1674,0),"0.00")</f>
        <v>0.00</v>
      </c>
      <c r="AF1674" s="46" t="str">
        <f>IFERROR(IF(AF$3=VLOOKUP($E1674,Template!$AK$5:$AM$17,3,FALSE),$AD1674*$F1674,0),"0.00")</f>
        <v>0.00</v>
      </c>
      <c r="AG1674" s="28">
        <f t="shared" si="4668"/>
        <v>0</v>
      </c>
      <c r="AH1674" s="13" t="s">
        <v>40</v>
      </c>
      <c r="AI1674" s="13" t="s">
        <v>41</v>
      </c>
      <c r="AK1674" s="14" t="s">
        <v>27</v>
      </c>
      <c r="AL1674" s="15">
        <v>0.15</v>
      </c>
      <c r="AM1674" s="16" t="s">
        <v>2</v>
      </c>
    </row>
    <row r="1675" spans="1:39" s="3" customFormat="1" ht="13.8" x14ac:dyDescent="0.25">
      <c r="A1675" s="7" t="str">
        <f t="shared" ref="A1675:C1675" si="4679">A1674</f>
        <v>(Enter Broadcasting Company Name)</v>
      </c>
      <c r="B1675" s="7" t="str">
        <f t="shared" si="4679"/>
        <v>(Enter Call Letters)</v>
      </c>
      <c r="C1675" s="8" t="str">
        <f t="shared" si="4679"/>
        <v>(Select AM/FM)</v>
      </c>
      <c r="D1675" s="30"/>
      <c r="E1675" s="8" t="str">
        <f t="shared" si="4670"/>
        <v>(Select Station Province)</v>
      </c>
      <c r="F1675" s="9" t="str">
        <f>IFERROR(VLOOKUP(E1675,Template!$AK$5:$AL$17,2,FALSE),"")</f>
        <v/>
      </c>
      <c r="G1675" s="42" t="s">
        <v>12</v>
      </c>
      <c r="H1675" s="42" t="s">
        <v>15</v>
      </c>
      <c r="I1675" s="32" t="s">
        <v>65</v>
      </c>
      <c r="J1675" s="32" t="s">
        <v>66</v>
      </c>
      <c r="K1675" s="33">
        <f t="shared" si="4652"/>
        <v>0</v>
      </c>
      <c r="L1675" s="33">
        <f t="shared" si="4653"/>
        <v>0</v>
      </c>
      <c r="M1675" s="34">
        <f t="shared" si="4651"/>
        <v>0</v>
      </c>
      <c r="N1675" s="34">
        <f t="shared" si="4671"/>
        <v>0</v>
      </c>
      <c r="O1675" s="34">
        <f t="shared" si="4654"/>
        <v>0</v>
      </c>
      <c r="P1675" s="12" t="str">
        <f t="shared" ref="P1675:Q1675" si="4680">P1674</f>
        <v>(Select Language)</v>
      </c>
      <c r="Q1675" s="12" t="str">
        <f t="shared" si="4680"/>
        <v>(Select Usage)</v>
      </c>
      <c r="R1675" s="33">
        <f t="shared" si="4655"/>
        <v>0</v>
      </c>
      <c r="S1675" s="33">
        <f t="shared" si="4656"/>
        <v>0</v>
      </c>
      <c r="T1675" s="33">
        <f t="shared" si="4657"/>
        <v>0</v>
      </c>
      <c r="U1675" s="33">
        <f t="shared" si="4658"/>
        <v>0</v>
      </c>
      <c r="V1675" s="33">
        <f t="shared" si="4659"/>
        <v>0</v>
      </c>
      <c r="W1675" s="33">
        <f t="shared" si="4660"/>
        <v>0</v>
      </c>
      <c r="X1675" s="33">
        <f t="shared" si="4661"/>
        <v>0</v>
      </c>
      <c r="Y1675" s="33">
        <f t="shared" si="4662"/>
        <v>0</v>
      </c>
      <c r="Z1675" s="33">
        <f t="shared" si="4663"/>
        <v>0</v>
      </c>
      <c r="AA1675" s="33">
        <f t="shared" si="4664"/>
        <v>0</v>
      </c>
      <c r="AB1675" s="33">
        <f t="shared" si="4665"/>
        <v>0</v>
      </c>
      <c r="AC1675" s="33">
        <f t="shared" si="4666"/>
        <v>0</v>
      </c>
      <c r="AD1675" s="26">
        <f>SUM(R1675:AC1675)</f>
        <v>0</v>
      </c>
      <c r="AE1675" s="46" t="str">
        <f>IFERROR(IF(AE$3=VLOOKUP($E1675,Template!$AK$5:$AM$17,3,FALSE),$AD1675*$F1675,0),"0.00")</f>
        <v>0.00</v>
      </c>
      <c r="AF1675" s="46" t="str">
        <f>IFERROR(IF(AF$3=VLOOKUP($E1675,Template!$AK$5:$AM$17,3,FALSE),$AD1675*$F1675,0),"0.00")</f>
        <v>0.00</v>
      </c>
      <c r="AG1675" s="28">
        <f t="shared" si="4668"/>
        <v>0</v>
      </c>
      <c r="AH1675" s="13" t="s">
        <v>40</v>
      </c>
      <c r="AI1675" s="13" t="s">
        <v>41</v>
      </c>
      <c r="AK1675" s="14" t="s">
        <v>28</v>
      </c>
      <c r="AL1675" s="15">
        <v>0.05</v>
      </c>
      <c r="AM1675" s="16" t="s">
        <v>3</v>
      </c>
    </row>
    <row r="1676" spans="1:39" s="3" customFormat="1" ht="13.8" x14ac:dyDescent="0.25">
      <c r="A1676" s="7" t="str">
        <f t="shared" ref="A1676:C1676" si="4681">A1675</f>
        <v>(Enter Broadcasting Company Name)</v>
      </c>
      <c r="B1676" s="7" t="str">
        <f t="shared" si="4681"/>
        <v>(Enter Call Letters)</v>
      </c>
      <c r="C1676" s="8" t="str">
        <f t="shared" si="4681"/>
        <v>(Select AM/FM)</v>
      </c>
      <c r="D1676" s="30"/>
      <c r="E1676" s="8" t="str">
        <f t="shared" si="4670"/>
        <v>(Select Station Province)</v>
      </c>
      <c r="F1676" s="9" t="str">
        <f>IFERROR(VLOOKUP(E1676,Template!$AK$5:$AL$17,2,FALSE),"")</f>
        <v/>
      </c>
      <c r="G1676" s="42" t="s">
        <v>13</v>
      </c>
      <c r="H1676" s="42" t="s">
        <v>16</v>
      </c>
      <c r="I1676" s="32" t="s">
        <v>65</v>
      </c>
      <c r="J1676" s="32" t="s">
        <v>66</v>
      </c>
      <c r="K1676" s="33">
        <f t="shared" si="4652"/>
        <v>0</v>
      </c>
      <c r="L1676" s="33">
        <f t="shared" si="4653"/>
        <v>0</v>
      </c>
      <c r="M1676" s="34">
        <f t="shared" si="4651"/>
        <v>0</v>
      </c>
      <c r="N1676" s="34">
        <f t="shared" si="4671"/>
        <v>0</v>
      </c>
      <c r="O1676" s="34">
        <f t="shared" si="4654"/>
        <v>0</v>
      </c>
      <c r="P1676" s="12" t="str">
        <f t="shared" ref="P1676:Q1676" si="4682">P1675</f>
        <v>(Select Language)</v>
      </c>
      <c r="Q1676" s="12" t="str">
        <f t="shared" si="4682"/>
        <v>(Select Usage)</v>
      </c>
      <c r="R1676" s="33">
        <f t="shared" si="4655"/>
        <v>0</v>
      </c>
      <c r="S1676" s="33">
        <f t="shared" si="4656"/>
        <v>0</v>
      </c>
      <c r="T1676" s="33">
        <f t="shared" si="4657"/>
        <v>0</v>
      </c>
      <c r="U1676" s="33">
        <f t="shared" si="4658"/>
        <v>0</v>
      </c>
      <c r="V1676" s="33">
        <f t="shared" si="4659"/>
        <v>0</v>
      </c>
      <c r="W1676" s="33">
        <f t="shared" si="4660"/>
        <v>0</v>
      </c>
      <c r="X1676" s="33">
        <f t="shared" si="4661"/>
        <v>0</v>
      </c>
      <c r="Y1676" s="33">
        <f t="shared" si="4662"/>
        <v>0</v>
      </c>
      <c r="Z1676" s="33">
        <f t="shared" si="4663"/>
        <v>0</v>
      </c>
      <c r="AA1676" s="33">
        <f t="shared" si="4664"/>
        <v>0</v>
      </c>
      <c r="AB1676" s="33">
        <f t="shared" si="4665"/>
        <v>0</v>
      </c>
      <c r="AC1676" s="33">
        <f t="shared" si="4666"/>
        <v>0</v>
      </c>
      <c r="AD1676" s="26">
        <f t="shared" ref="AD1676:AD1678" si="4683">SUM(R1676:AC1676)</f>
        <v>0</v>
      </c>
      <c r="AE1676" s="46" t="str">
        <f>IFERROR(IF(AE$3=VLOOKUP($E1676,Template!$AK$5:$AM$17,3,FALSE),$AD1676*$F1676,0),"0.00")</f>
        <v>0.00</v>
      </c>
      <c r="AF1676" s="46" t="str">
        <f>IFERROR(IF(AF$3=VLOOKUP($E1676,Template!$AK$5:$AM$17,3,FALSE),$AD1676*$F1676,0),"0.00")</f>
        <v>0.00</v>
      </c>
      <c r="AG1676" s="28">
        <f t="shared" si="4668"/>
        <v>0</v>
      </c>
      <c r="AH1676" s="13" t="s">
        <v>40</v>
      </c>
      <c r="AI1676" s="13" t="s">
        <v>41</v>
      </c>
      <c r="AK1676" s="14" t="s">
        <v>70</v>
      </c>
      <c r="AL1676" s="15">
        <v>0.05</v>
      </c>
      <c r="AM1676" s="16" t="s">
        <v>3</v>
      </c>
    </row>
    <row r="1677" spans="1:39" s="3" customFormat="1" ht="13.8" x14ac:dyDescent="0.25">
      <c r="A1677" s="7" t="str">
        <f t="shared" ref="A1677:C1677" si="4684">A1676</f>
        <v>(Enter Broadcasting Company Name)</v>
      </c>
      <c r="B1677" s="7" t="str">
        <f t="shared" si="4684"/>
        <v>(Enter Call Letters)</v>
      </c>
      <c r="C1677" s="8" t="str">
        <f t="shared" si="4684"/>
        <v>(Select AM/FM)</v>
      </c>
      <c r="D1677" s="30"/>
      <c r="E1677" s="8" t="str">
        <f t="shared" si="4670"/>
        <v>(Select Station Province)</v>
      </c>
      <c r="F1677" s="9" t="str">
        <f>IFERROR(VLOOKUP(E1677,Template!$AK$5:$AL$17,2,FALSE),"")</f>
        <v/>
      </c>
      <c r="G1677" s="42" t="s">
        <v>15</v>
      </c>
      <c r="H1677" s="42" t="s">
        <v>17</v>
      </c>
      <c r="I1677" s="32" t="s">
        <v>65</v>
      </c>
      <c r="J1677" s="32" t="s">
        <v>66</v>
      </c>
      <c r="K1677" s="33">
        <f t="shared" si="4652"/>
        <v>0</v>
      </c>
      <c r="L1677" s="33">
        <f t="shared" si="4653"/>
        <v>0</v>
      </c>
      <c r="M1677" s="34">
        <f t="shared" si="4651"/>
        <v>0</v>
      </c>
      <c r="N1677" s="34">
        <f t="shared" si="4671"/>
        <v>0</v>
      </c>
      <c r="O1677" s="34">
        <f t="shared" si="4654"/>
        <v>0</v>
      </c>
      <c r="P1677" s="12" t="str">
        <f t="shared" ref="P1677:Q1677" si="4685">P1676</f>
        <v>(Select Language)</v>
      </c>
      <c r="Q1677" s="12" t="str">
        <f t="shared" si="4685"/>
        <v>(Select Usage)</v>
      </c>
      <c r="R1677" s="33">
        <f t="shared" si="4655"/>
        <v>0</v>
      </c>
      <c r="S1677" s="33">
        <f t="shared" si="4656"/>
        <v>0</v>
      </c>
      <c r="T1677" s="33">
        <f t="shared" si="4657"/>
        <v>0</v>
      </c>
      <c r="U1677" s="33">
        <f t="shared" si="4658"/>
        <v>0</v>
      </c>
      <c r="V1677" s="33">
        <f t="shared" si="4659"/>
        <v>0</v>
      </c>
      <c r="W1677" s="33">
        <f t="shared" si="4660"/>
        <v>0</v>
      </c>
      <c r="X1677" s="33">
        <f t="shared" si="4661"/>
        <v>0</v>
      </c>
      <c r="Y1677" s="33">
        <f t="shared" si="4662"/>
        <v>0</v>
      </c>
      <c r="Z1677" s="33">
        <f t="shared" si="4663"/>
        <v>0</v>
      </c>
      <c r="AA1677" s="33">
        <f t="shared" si="4664"/>
        <v>0</v>
      </c>
      <c r="AB1677" s="33">
        <f t="shared" si="4665"/>
        <v>0</v>
      </c>
      <c r="AC1677" s="33">
        <f t="shared" si="4666"/>
        <v>0</v>
      </c>
      <c r="AD1677" s="26">
        <f t="shared" si="4683"/>
        <v>0</v>
      </c>
      <c r="AE1677" s="46" t="str">
        <f>IFERROR(IF(AE$3=VLOOKUP($E1677,Template!$AK$5:$AM$17,3,FALSE),$AD1677*$F1677,0),"0.00")</f>
        <v>0.00</v>
      </c>
      <c r="AF1677" s="46" t="str">
        <f>IFERROR(IF(AF$3=VLOOKUP($E1677,Template!$AK$5:$AM$17,3,FALSE),$AD1677*$F1677,0),"0.00")</f>
        <v>0.00</v>
      </c>
      <c r="AG1677" s="28">
        <f t="shared" si="4668"/>
        <v>0</v>
      </c>
      <c r="AH1677" s="13" t="s">
        <v>40</v>
      </c>
      <c r="AI1677" s="13" t="s">
        <v>41</v>
      </c>
      <c r="AK1677" s="14" t="s">
        <v>20</v>
      </c>
      <c r="AL1677" s="15">
        <v>0.13</v>
      </c>
      <c r="AM1677" s="16" t="s">
        <v>2</v>
      </c>
    </row>
    <row r="1678" spans="1:39" s="3" customFormat="1" ht="13.8" x14ac:dyDescent="0.25">
      <c r="A1678" s="7" t="str">
        <f t="shared" ref="A1678:C1678" si="4686">A1677</f>
        <v>(Enter Broadcasting Company Name)</v>
      </c>
      <c r="B1678" s="7" t="str">
        <f t="shared" si="4686"/>
        <v>(Enter Call Letters)</v>
      </c>
      <c r="C1678" s="8" t="str">
        <f t="shared" si="4686"/>
        <v>(Select AM/FM)</v>
      </c>
      <c r="D1678" s="30"/>
      <c r="E1678" s="8" t="str">
        <f t="shared" si="4670"/>
        <v>(Select Station Province)</v>
      </c>
      <c r="F1678" s="9" t="str">
        <f>IFERROR(VLOOKUP(E1678,Template!$AK$5:$AL$17,2,FALSE),"")</f>
        <v/>
      </c>
      <c r="G1678" s="42" t="s">
        <v>16</v>
      </c>
      <c r="H1678" s="42" t="s">
        <v>18</v>
      </c>
      <c r="I1678" s="32" t="s">
        <v>65</v>
      </c>
      <c r="J1678" s="32" t="s">
        <v>66</v>
      </c>
      <c r="K1678" s="33">
        <f t="shared" si="4652"/>
        <v>0</v>
      </c>
      <c r="L1678" s="33">
        <f t="shared" si="4653"/>
        <v>0</v>
      </c>
      <c r="M1678" s="34">
        <f t="shared" si="4651"/>
        <v>0</v>
      </c>
      <c r="N1678" s="34">
        <f t="shared" si="4671"/>
        <v>0</v>
      </c>
      <c r="O1678" s="34">
        <f t="shared" si="4654"/>
        <v>0</v>
      </c>
      <c r="P1678" s="12" t="str">
        <f t="shared" ref="P1678:Q1678" si="4687">P1677</f>
        <v>(Select Language)</v>
      </c>
      <c r="Q1678" s="12" t="str">
        <f t="shared" si="4687"/>
        <v>(Select Usage)</v>
      </c>
      <c r="R1678" s="33">
        <f t="shared" si="4655"/>
        <v>0</v>
      </c>
      <c r="S1678" s="33">
        <f t="shared" si="4656"/>
        <v>0</v>
      </c>
      <c r="T1678" s="33">
        <f t="shared" si="4657"/>
        <v>0</v>
      </c>
      <c r="U1678" s="33">
        <f t="shared" si="4658"/>
        <v>0</v>
      </c>
      <c r="V1678" s="33">
        <f t="shared" si="4659"/>
        <v>0</v>
      </c>
      <c r="W1678" s="33">
        <f t="shared" si="4660"/>
        <v>0</v>
      </c>
      <c r="X1678" s="33">
        <f t="shared" si="4661"/>
        <v>0</v>
      </c>
      <c r="Y1678" s="33">
        <f t="shared" si="4662"/>
        <v>0</v>
      </c>
      <c r="Z1678" s="33">
        <f t="shared" si="4663"/>
        <v>0</v>
      </c>
      <c r="AA1678" s="33">
        <f t="shared" si="4664"/>
        <v>0</v>
      </c>
      <c r="AB1678" s="33">
        <f t="shared" si="4665"/>
        <v>0</v>
      </c>
      <c r="AC1678" s="33">
        <f t="shared" si="4666"/>
        <v>0</v>
      </c>
      <c r="AD1678" s="26">
        <f t="shared" si="4683"/>
        <v>0</v>
      </c>
      <c r="AE1678" s="46" t="str">
        <f>IFERROR(IF(AE$3=VLOOKUP($E1678,Template!$AK$5:$AM$17,3,FALSE),$AD1678*$F1678,0),"0.00")</f>
        <v>0.00</v>
      </c>
      <c r="AF1678" s="46" t="str">
        <f>IFERROR(IF(AF$3=VLOOKUP($E1678,Template!$AK$5:$AM$17,3,FALSE),$AD1678*$F1678,0),"0.00")</f>
        <v>0.00</v>
      </c>
      <c r="AG1678" s="28">
        <f t="shared" si="4668"/>
        <v>0</v>
      </c>
      <c r="AH1678" s="13" t="s">
        <v>40</v>
      </c>
      <c r="AI1678" s="13" t="s">
        <v>41</v>
      </c>
      <c r="AK1678" s="14" t="s">
        <v>69</v>
      </c>
      <c r="AL1678" s="15">
        <v>0.15</v>
      </c>
      <c r="AM1678" s="16" t="s">
        <v>2</v>
      </c>
    </row>
    <row r="1679" spans="1:39" s="3" customFormat="1" ht="13.8" x14ac:dyDescent="0.25">
      <c r="A1679" s="7" t="str">
        <f t="shared" ref="A1679:C1679" si="4688">A1678</f>
        <v>(Enter Broadcasting Company Name)</v>
      </c>
      <c r="B1679" s="7" t="str">
        <f t="shared" si="4688"/>
        <v>(Enter Call Letters)</v>
      </c>
      <c r="C1679" s="8" t="str">
        <f t="shared" si="4688"/>
        <v>(Select AM/FM)</v>
      </c>
      <c r="D1679" s="30"/>
      <c r="E1679" s="8" t="str">
        <f t="shared" si="4670"/>
        <v>(Select Station Province)</v>
      </c>
      <c r="F1679" s="9" t="str">
        <f>IFERROR(VLOOKUP(E1679,Template!$AK$5:$AL$17,2,FALSE),"")</f>
        <v/>
      </c>
      <c r="G1679" s="42" t="s">
        <v>17</v>
      </c>
      <c r="H1679" s="42" t="s">
        <v>7</v>
      </c>
      <c r="I1679" s="32" t="s">
        <v>65</v>
      </c>
      <c r="J1679" s="32" t="s">
        <v>66</v>
      </c>
      <c r="K1679" s="33">
        <f t="shared" si="4652"/>
        <v>0</v>
      </c>
      <c r="L1679" s="33">
        <f t="shared" si="4653"/>
        <v>0</v>
      </c>
      <c r="M1679" s="34">
        <f t="shared" si="4651"/>
        <v>0</v>
      </c>
      <c r="N1679" s="34">
        <f t="shared" si="4671"/>
        <v>0</v>
      </c>
      <c r="O1679" s="34">
        <f t="shared" si="4654"/>
        <v>0</v>
      </c>
      <c r="P1679" s="12" t="str">
        <f t="shared" ref="P1679:Q1679" si="4689">P1678</f>
        <v>(Select Language)</v>
      </c>
      <c r="Q1679" s="12" t="str">
        <f t="shared" si="4689"/>
        <v>(Select Usage)</v>
      </c>
      <c r="R1679" s="33">
        <f t="shared" si="4655"/>
        <v>0</v>
      </c>
      <c r="S1679" s="33">
        <f t="shared" si="4656"/>
        <v>0</v>
      </c>
      <c r="T1679" s="33">
        <f t="shared" si="4657"/>
        <v>0</v>
      </c>
      <c r="U1679" s="33">
        <f t="shared" si="4658"/>
        <v>0</v>
      </c>
      <c r="V1679" s="33">
        <f t="shared" si="4659"/>
        <v>0</v>
      </c>
      <c r="W1679" s="33">
        <f t="shared" si="4660"/>
        <v>0</v>
      </c>
      <c r="X1679" s="33">
        <f t="shared" si="4661"/>
        <v>0</v>
      </c>
      <c r="Y1679" s="33">
        <f t="shared" si="4662"/>
        <v>0</v>
      </c>
      <c r="Z1679" s="33">
        <f t="shared" si="4663"/>
        <v>0</v>
      </c>
      <c r="AA1679" s="33">
        <f t="shared" si="4664"/>
        <v>0</v>
      </c>
      <c r="AB1679" s="33">
        <f t="shared" si="4665"/>
        <v>0</v>
      </c>
      <c r="AC1679" s="33">
        <f t="shared" si="4666"/>
        <v>0</v>
      </c>
      <c r="AD1679" s="26">
        <f>SUM(R1679:AC1679)</f>
        <v>0</v>
      </c>
      <c r="AE1679" s="46" t="str">
        <f>IFERROR(IF(AE$3=VLOOKUP($E1679,Template!$AK$5:$AM$17,3,FALSE),$AD1679*$F1679,0),"0.00")</f>
        <v>0.00</v>
      </c>
      <c r="AF1679" s="46" t="str">
        <f>IFERROR(IF(AF$3=VLOOKUP($E1679,Template!$AK$5:$AM$17,3,FALSE),$AD1679*$F1679,0),"0.00")</f>
        <v>0.00</v>
      </c>
      <c r="AG1679" s="28">
        <f t="shared" si="4668"/>
        <v>0</v>
      </c>
      <c r="AH1679" s="13" t="s">
        <v>40</v>
      </c>
      <c r="AI1679" s="13" t="s">
        <v>41</v>
      </c>
      <c r="AK1679" s="14" t="s">
        <v>29</v>
      </c>
      <c r="AL1679" s="15">
        <v>0.05</v>
      </c>
      <c r="AM1679" s="16" t="s">
        <v>3</v>
      </c>
    </row>
    <row r="1680" spans="1:39" s="3" customFormat="1" ht="13.8" x14ac:dyDescent="0.25">
      <c r="A1680" s="7" t="str">
        <f t="shared" ref="A1680:C1680" si="4690">A1679</f>
        <v>(Enter Broadcasting Company Name)</v>
      </c>
      <c r="B1680" s="7" t="str">
        <f t="shared" si="4690"/>
        <v>(Enter Call Letters)</v>
      </c>
      <c r="C1680" s="8" t="str">
        <f t="shared" si="4690"/>
        <v>(Select AM/FM)</v>
      </c>
      <c r="D1680" s="30"/>
      <c r="E1680" s="8" t="str">
        <f t="shared" si="4670"/>
        <v>(Select Station Province)</v>
      </c>
      <c r="F1680" s="9" t="str">
        <f>IFERROR(VLOOKUP(E1680,Template!$AK$5:$AL$17,2,FALSE),"")</f>
        <v/>
      </c>
      <c r="G1680" s="42" t="s">
        <v>18</v>
      </c>
      <c r="H1680" s="43" t="s">
        <v>8</v>
      </c>
      <c r="I1680" s="32" t="s">
        <v>65</v>
      </c>
      <c r="J1680" s="32" t="s">
        <v>66</v>
      </c>
      <c r="K1680" s="33">
        <f t="shared" si="4652"/>
        <v>0</v>
      </c>
      <c r="L1680" s="33">
        <f t="shared" si="4653"/>
        <v>0</v>
      </c>
      <c r="M1680" s="34">
        <f t="shared" si="4651"/>
        <v>0</v>
      </c>
      <c r="N1680" s="34">
        <f t="shared" si="4671"/>
        <v>0</v>
      </c>
      <c r="O1680" s="34">
        <f t="shared" si="4654"/>
        <v>0</v>
      </c>
      <c r="P1680" s="12" t="str">
        <f t="shared" ref="P1680:Q1680" si="4691">P1679</f>
        <v>(Select Language)</v>
      </c>
      <c r="Q1680" s="12" t="str">
        <f t="shared" si="4691"/>
        <v>(Select Usage)</v>
      </c>
      <c r="R1680" s="33">
        <f t="shared" si="4655"/>
        <v>0</v>
      </c>
      <c r="S1680" s="33">
        <f t="shared" si="4656"/>
        <v>0</v>
      </c>
      <c r="T1680" s="33">
        <f t="shared" si="4657"/>
        <v>0</v>
      </c>
      <c r="U1680" s="33">
        <f t="shared" si="4658"/>
        <v>0</v>
      </c>
      <c r="V1680" s="33">
        <f t="shared" si="4659"/>
        <v>0</v>
      </c>
      <c r="W1680" s="33">
        <f t="shared" si="4660"/>
        <v>0</v>
      </c>
      <c r="X1680" s="33">
        <f t="shared" si="4661"/>
        <v>0</v>
      </c>
      <c r="Y1680" s="33">
        <f t="shared" si="4662"/>
        <v>0</v>
      </c>
      <c r="Z1680" s="33">
        <f t="shared" si="4663"/>
        <v>0</v>
      </c>
      <c r="AA1680" s="33">
        <f t="shared" si="4664"/>
        <v>0</v>
      </c>
      <c r="AB1680" s="33">
        <f t="shared" si="4665"/>
        <v>0</v>
      </c>
      <c r="AC1680" s="33">
        <f t="shared" si="4666"/>
        <v>0</v>
      </c>
      <c r="AD1680" s="26">
        <f t="shared" ref="AD1680" si="4692">SUM(R1680:AC1680)</f>
        <v>0</v>
      </c>
      <c r="AE1680" s="46" t="str">
        <f>IFERROR(IF(AE$3=VLOOKUP($E1680,Template!$AK$5:$AM$17,3,FALSE),$AD1680*$F1680,0),"0.00")</f>
        <v>0.00</v>
      </c>
      <c r="AF1680" s="46" t="str">
        <f>IFERROR(IF(AF$3=VLOOKUP($E1680,Template!$AK$5:$AM$17,3,FALSE),$AD1680*$F1680,0),"0.00")</f>
        <v>0.00</v>
      </c>
      <c r="AG1680" s="28">
        <f t="shared" si="4668"/>
        <v>0</v>
      </c>
      <c r="AH1680" s="13" t="s">
        <v>40</v>
      </c>
      <c r="AI1680" s="13" t="s">
        <v>41</v>
      </c>
      <c r="AK1680" s="14" t="s">
        <v>21</v>
      </c>
      <c r="AL1680" s="15">
        <v>0.05</v>
      </c>
      <c r="AM1680" s="16" t="s">
        <v>3</v>
      </c>
    </row>
    <row r="1681" spans="1:39" ht="13.8" x14ac:dyDescent="0.25">
      <c r="A1681" s="19" t="s">
        <v>4</v>
      </c>
      <c r="B1681" s="19"/>
      <c r="C1681" s="20"/>
      <c r="D1681" s="20"/>
      <c r="E1681" s="20"/>
      <c r="F1681" s="20"/>
      <c r="G1681" s="44"/>
      <c r="H1681" s="44"/>
      <c r="I1681" s="21">
        <f t="shared" ref="I1681:K1681" si="4693">SUM(I1669:I1680)</f>
        <v>0</v>
      </c>
      <c r="J1681" s="21">
        <f t="shared" si="4693"/>
        <v>0</v>
      </c>
      <c r="K1681" s="21">
        <f t="shared" si="4693"/>
        <v>0</v>
      </c>
      <c r="L1681" s="21">
        <f>L1680</f>
        <v>0</v>
      </c>
      <c r="M1681" s="21">
        <f>SUM(M1669:M1680)</f>
        <v>0</v>
      </c>
      <c r="N1681" s="21">
        <f t="shared" ref="N1681:O1681" si="4694">SUM(N1669:N1680)</f>
        <v>0</v>
      </c>
      <c r="O1681" s="21">
        <f t="shared" si="4694"/>
        <v>0</v>
      </c>
      <c r="P1681" s="21"/>
      <c r="Q1681" s="22"/>
      <c r="R1681" s="21">
        <f t="shared" ref="R1681:AI1681" si="4695">SUM(R1669:R1680)</f>
        <v>0</v>
      </c>
      <c r="S1681" s="21">
        <f t="shared" si="4695"/>
        <v>0</v>
      </c>
      <c r="T1681" s="21">
        <f t="shared" si="4695"/>
        <v>0</v>
      </c>
      <c r="U1681" s="21">
        <f t="shared" si="4695"/>
        <v>0</v>
      </c>
      <c r="V1681" s="21">
        <f t="shared" si="4695"/>
        <v>0</v>
      </c>
      <c r="W1681" s="21">
        <f t="shared" si="4695"/>
        <v>0</v>
      </c>
      <c r="X1681" s="21">
        <f t="shared" si="4695"/>
        <v>0</v>
      </c>
      <c r="Y1681" s="21">
        <f t="shared" si="4695"/>
        <v>0</v>
      </c>
      <c r="Z1681" s="21">
        <f t="shared" si="4695"/>
        <v>0</v>
      </c>
      <c r="AA1681" s="21">
        <f t="shared" si="4695"/>
        <v>0</v>
      </c>
      <c r="AB1681" s="21">
        <f t="shared" si="4695"/>
        <v>0</v>
      </c>
      <c r="AC1681" s="21">
        <f t="shared" si="4695"/>
        <v>0</v>
      </c>
      <c r="AD1681" s="27">
        <f t="shared" si="4695"/>
        <v>0</v>
      </c>
      <c r="AE1681" s="21">
        <f t="shared" si="4695"/>
        <v>0</v>
      </c>
      <c r="AF1681" s="21">
        <f t="shared" si="4695"/>
        <v>0</v>
      </c>
      <c r="AG1681" s="27">
        <f t="shared" si="4695"/>
        <v>0</v>
      </c>
      <c r="AH1681" s="21">
        <f t="shared" si="4695"/>
        <v>0</v>
      </c>
      <c r="AI1681" s="21">
        <f t="shared" si="4695"/>
        <v>0</v>
      </c>
      <c r="AK1681" s="14" t="s">
        <v>71</v>
      </c>
      <c r="AL1681" s="15">
        <v>0.05</v>
      </c>
      <c r="AM1681" s="16" t="s">
        <v>3</v>
      </c>
    </row>
    <row r="1682" spans="1:39" x14ac:dyDescent="0.25">
      <c r="A1682" s="2"/>
      <c r="G1682" s="2"/>
      <c r="H1682" s="2"/>
      <c r="O1682" s="2"/>
      <c r="P1682" s="2"/>
    </row>
    <row r="1683" spans="1:39" ht="42" customHeight="1" x14ac:dyDescent="0.25">
      <c r="A1683" s="223" t="s">
        <v>63</v>
      </c>
      <c r="B1683" s="223" t="s">
        <v>43</v>
      </c>
      <c r="C1683" s="224" t="s">
        <v>19</v>
      </c>
      <c r="D1683" s="226"/>
      <c r="E1683" s="223" t="s">
        <v>14</v>
      </c>
      <c r="F1683" s="223" t="s">
        <v>38</v>
      </c>
      <c r="G1683" s="223" t="s">
        <v>1</v>
      </c>
      <c r="H1683" s="223" t="s">
        <v>5</v>
      </c>
      <c r="I1683" s="225" t="s">
        <v>31</v>
      </c>
      <c r="J1683" s="225" t="s">
        <v>32</v>
      </c>
      <c r="K1683" s="225" t="s">
        <v>48</v>
      </c>
      <c r="L1683" s="225" t="s">
        <v>0</v>
      </c>
      <c r="M1683" s="4" t="s">
        <v>45</v>
      </c>
      <c r="N1683" s="4" t="s">
        <v>46</v>
      </c>
      <c r="O1683" s="4" t="s">
        <v>47</v>
      </c>
      <c r="P1683" s="225" t="s">
        <v>50</v>
      </c>
      <c r="Q1683" s="225" t="s">
        <v>33</v>
      </c>
      <c r="R1683" s="4" t="s">
        <v>51</v>
      </c>
      <c r="S1683" s="4" t="s">
        <v>52</v>
      </c>
      <c r="T1683" s="4" t="s">
        <v>53</v>
      </c>
      <c r="U1683" s="4" t="s">
        <v>54</v>
      </c>
      <c r="V1683" s="4" t="s">
        <v>55</v>
      </c>
      <c r="W1683" s="4" t="s">
        <v>56</v>
      </c>
      <c r="X1683" s="4" t="s">
        <v>57</v>
      </c>
      <c r="Y1683" s="4" t="s">
        <v>58</v>
      </c>
      <c r="Z1683" s="4" t="s">
        <v>59</v>
      </c>
      <c r="AA1683" s="4" t="s">
        <v>62</v>
      </c>
      <c r="AB1683" s="4" t="s">
        <v>60</v>
      </c>
      <c r="AC1683" s="4" t="s">
        <v>61</v>
      </c>
      <c r="AD1683" s="233" t="s">
        <v>34</v>
      </c>
      <c r="AE1683" s="231" t="s">
        <v>2</v>
      </c>
      <c r="AF1683" s="231" t="s">
        <v>3</v>
      </c>
      <c r="AG1683" s="233" t="s">
        <v>35</v>
      </c>
      <c r="AH1683" s="223" t="s">
        <v>36</v>
      </c>
      <c r="AI1683" s="223" t="s">
        <v>37</v>
      </c>
      <c r="AK1683" s="229" t="s">
        <v>30</v>
      </c>
      <c r="AL1683" s="229"/>
      <c r="AM1683" s="229"/>
    </row>
    <row r="1684" spans="1:39" s="6" customFormat="1" ht="35.25" customHeight="1" x14ac:dyDescent="0.3">
      <c r="A1684" s="224"/>
      <c r="B1684" s="224"/>
      <c r="C1684" s="224"/>
      <c r="D1684" s="227"/>
      <c r="E1684" s="223"/>
      <c r="F1684" s="223"/>
      <c r="G1684" s="223"/>
      <c r="H1684" s="223"/>
      <c r="I1684" s="230"/>
      <c r="J1684" s="230"/>
      <c r="K1684" s="230"/>
      <c r="L1684" s="230"/>
      <c r="M1684" s="5">
        <v>0</v>
      </c>
      <c r="N1684" s="5">
        <v>625000</v>
      </c>
      <c r="O1684" s="5">
        <v>1250000</v>
      </c>
      <c r="P1684" s="225"/>
      <c r="Q1684" s="225"/>
      <c r="R1684" s="29">
        <v>4.95E-4</v>
      </c>
      <c r="S1684" s="29">
        <v>9.5200000000000005E-4</v>
      </c>
      <c r="T1684" s="29">
        <v>1.5900000000000001E-3</v>
      </c>
      <c r="U1684" s="29">
        <v>1.1169999999999999E-3</v>
      </c>
      <c r="V1684" s="29">
        <v>2.189E-3</v>
      </c>
      <c r="W1684" s="29">
        <v>4.5430000000000002E-3</v>
      </c>
      <c r="X1684" s="29">
        <v>8.8199999999999997E-4</v>
      </c>
      <c r="Y1684" s="29">
        <v>1.6949999999999999E-3</v>
      </c>
      <c r="Z1684" s="29">
        <v>2.8319999999999999E-3</v>
      </c>
      <c r="AA1684" s="29">
        <v>1.9889999999999999E-3</v>
      </c>
      <c r="AB1684" s="29">
        <v>3.8999999999999998E-3</v>
      </c>
      <c r="AC1684" s="29">
        <v>8.0949999999999998E-3</v>
      </c>
      <c r="AD1684" s="233"/>
      <c r="AE1684" s="232"/>
      <c r="AF1684" s="232"/>
      <c r="AG1684" s="234"/>
      <c r="AH1684" s="223"/>
      <c r="AI1684" s="223"/>
      <c r="AK1684" s="229"/>
      <c r="AL1684" s="229"/>
      <c r="AM1684" s="229"/>
    </row>
    <row r="1685" spans="1:39" s="3" customFormat="1" ht="13.8" x14ac:dyDescent="0.25">
      <c r="A1685" s="7" t="s">
        <v>44</v>
      </c>
      <c r="B1685" s="7" t="s">
        <v>42</v>
      </c>
      <c r="C1685" s="8" t="s">
        <v>39</v>
      </c>
      <c r="D1685" s="30"/>
      <c r="E1685" s="8" t="s">
        <v>64</v>
      </c>
      <c r="F1685" s="9" t="str">
        <f>IFERROR(VLOOKUP(E1685,Template!$AK$5:$AL$17,2,FALSE),"")</f>
        <v/>
      </c>
      <c r="G1685" s="41" t="s">
        <v>7</v>
      </c>
      <c r="H1685" s="41" t="s">
        <v>6</v>
      </c>
      <c r="I1685" s="32" t="s">
        <v>65</v>
      </c>
      <c r="J1685" s="32" t="s">
        <v>66</v>
      </c>
      <c r="K1685" s="33">
        <f>IFERROR(I1685+J1685,0)</f>
        <v>0</v>
      </c>
      <c r="L1685" s="33">
        <f>IFERROR(K1685,"")</f>
        <v>0</v>
      </c>
      <c r="M1685" s="34">
        <f t="shared" ref="M1685:M1696" si="4696">IF(L1685&lt;=$N$4,K1685,IF(L1684&gt;$N$4,0,$N$4-L1684))</f>
        <v>0</v>
      </c>
      <c r="N1685" s="34">
        <f>IF(AND(L1685&gt;$N$4,L1685&lt;=$O$4),K1685-M1685,IF(AND(L1684&gt;$N$4,L1684&lt;=$O$4),$O$4-L1684,IF(L1684&gt;$O$4,0,IF(L1685&lt;$N$4,0,MIN(L1685-$N$4,$N$4)))))</f>
        <v>0</v>
      </c>
      <c r="O1685" s="34">
        <f>IF(L1685&gt;$O$4,K1685-M1685-N1685,0)</f>
        <v>0</v>
      </c>
      <c r="P1685" s="12" t="s">
        <v>94</v>
      </c>
      <c r="Q1685" s="12" t="s">
        <v>68</v>
      </c>
      <c r="R1685" s="33">
        <f>IF(AND($Q1685="LOW",$P1685="French"),M1685*R$4,0)</f>
        <v>0</v>
      </c>
      <c r="S1685" s="33">
        <f>IF(AND($Q1685="LOW",$P1685="French"),N1685*S$4,0)</f>
        <v>0</v>
      </c>
      <c r="T1685" s="33">
        <f>IF(AND($Q1685="LOW",$P1685="French"),O1685*T$4,0)</f>
        <v>0</v>
      </c>
      <c r="U1685" s="33">
        <f>IF(AND($Q1685="HIGH",$P1685="French"),M1685*U$4,0)</f>
        <v>0</v>
      </c>
      <c r="V1685" s="33">
        <f>IF(AND($Q1685="HIGH",$P1685="French"),N1685*V$4,0)</f>
        <v>0</v>
      </c>
      <c r="W1685" s="33">
        <f>IF(AND($Q1685="HIGH",$P1685="French"),O1685*W$4,0)</f>
        <v>0</v>
      </c>
      <c r="X1685" s="33">
        <f>IF(AND($Q1685="LOW",$P1685="English"),M1685*X$4,0)</f>
        <v>0</v>
      </c>
      <c r="Y1685" s="33">
        <f>IF(AND($Q1685="LOW",$P1685="English"),N1685*Y$4,0)</f>
        <v>0</v>
      </c>
      <c r="Z1685" s="33">
        <f>IF(AND($Q1685="LOW",$P1685="English"),O1685*Z$4,0)</f>
        <v>0</v>
      </c>
      <c r="AA1685" s="33">
        <f>IF(AND($Q1685="HIGH",$P1685="English"),M1685*AA$4,0)</f>
        <v>0</v>
      </c>
      <c r="AB1685" s="33">
        <f>IF(AND($Q1685="HIGH",$P1685="English"),N1685*AB$4,0)</f>
        <v>0</v>
      </c>
      <c r="AC1685" s="33">
        <f>IF(AND($Q1685="HIGH",$P1685="English"),O1685*AC$4,0)</f>
        <v>0</v>
      </c>
      <c r="AD1685" s="26">
        <f>SUM(R1685:AC1685)</f>
        <v>0</v>
      </c>
      <c r="AE1685" s="46" t="str">
        <f>IFERROR(IF(AE$3=VLOOKUP($E1685,Template!$AK$5:$AM$17,3,FALSE),$AD1685*$F1685,0),"0.00")</f>
        <v>0.00</v>
      </c>
      <c r="AF1685" s="46" t="str">
        <f>IFERROR(IF(AF$3=VLOOKUP($E1685,Template!$AK$5:$AM$17,3,FALSE),$AD1685*$F1685,0),"0.00")</f>
        <v>0.00</v>
      </c>
      <c r="AG1685" s="28">
        <f>SUM(AD1685:AF1685)</f>
        <v>0</v>
      </c>
      <c r="AH1685" s="13" t="s">
        <v>40</v>
      </c>
      <c r="AI1685" s="13" t="s">
        <v>41</v>
      </c>
      <c r="AK1685" s="14" t="s">
        <v>25</v>
      </c>
      <c r="AL1685" s="15">
        <v>0.05</v>
      </c>
      <c r="AM1685" s="16" t="s">
        <v>3</v>
      </c>
    </row>
    <row r="1686" spans="1:39" s="3" customFormat="1" ht="13.8" x14ac:dyDescent="0.25">
      <c r="A1686" s="7" t="str">
        <f>A1685</f>
        <v>(Enter Broadcasting Company Name)</v>
      </c>
      <c r="B1686" s="7" t="str">
        <f>B1685</f>
        <v>(Enter Call Letters)</v>
      </c>
      <c r="C1686" s="8" t="str">
        <f>C1685</f>
        <v>(Select AM/FM)</v>
      </c>
      <c r="D1686" s="30"/>
      <c r="E1686" s="8" t="str">
        <f>E1685</f>
        <v>(Select Station Province)</v>
      </c>
      <c r="F1686" s="9" t="str">
        <f>IFERROR(VLOOKUP(E1686,Template!$AK$5:$AL$17,2,FALSE),"")</f>
        <v/>
      </c>
      <c r="G1686" s="42" t="s">
        <v>8</v>
      </c>
      <c r="H1686" s="42" t="s">
        <v>9</v>
      </c>
      <c r="I1686" s="32" t="s">
        <v>65</v>
      </c>
      <c r="J1686" s="32" t="s">
        <v>66</v>
      </c>
      <c r="K1686" s="33">
        <f t="shared" ref="K1686:K1696" si="4697">IFERROR(I1686+J1686,0)</f>
        <v>0</v>
      </c>
      <c r="L1686" s="33">
        <f t="shared" ref="L1686:L1696" si="4698">IFERROR(L1685+K1686,"")</f>
        <v>0</v>
      </c>
      <c r="M1686" s="34">
        <f t="shared" si="4696"/>
        <v>0</v>
      </c>
      <c r="N1686" s="34">
        <f>IF(AND(L1686&gt;$N$4,L1686&lt;=$O$4),K1686-M1686,IF(AND(L1685&gt;$N$4,L1685&lt;=$O$4),$O$4-L1685,IF(L1685&gt;$O$4,0,IF(L1686&lt;$N$4,0,MIN(L1686-$N$4,$N$4)))))</f>
        <v>0</v>
      </c>
      <c r="O1686" s="34">
        <f t="shared" ref="O1686:O1696" si="4699">IF(L1686&gt;$O$4,K1686-M1686-N1686,0)</f>
        <v>0</v>
      </c>
      <c r="P1686" s="12" t="str">
        <f>P1685</f>
        <v>(Select Language)</v>
      </c>
      <c r="Q1686" s="12" t="str">
        <f>Q1685</f>
        <v>(Select Usage)</v>
      </c>
      <c r="R1686" s="33">
        <f t="shared" ref="R1686:R1696" si="4700">IF(AND($Q1686="LOW",$P1686="French"),M1686*R$4,0)</f>
        <v>0</v>
      </c>
      <c r="S1686" s="33">
        <f t="shared" ref="S1686:S1696" si="4701">IF(AND($Q1686="LOW",$P1686="French"),N1686*S$4,0)</f>
        <v>0</v>
      </c>
      <c r="T1686" s="33">
        <f t="shared" ref="T1686:T1696" si="4702">IF(AND($Q1686="LOW",$P1686="French"),O1686*T$4,0)</f>
        <v>0</v>
      </c>
      <c r="U1686" s="33">
        <f t="shared" ref="U1686:U1696" si="4703">IF(AND($Q1686="HIGH",$P1686="French"),M1686*U$4,0)</f>
        <v>0</v>
      </c>
      <c r="V1686" s="33">
        <f t="shared" ref="V1686:V1696" si="4704">IF(AND($Q1686="HIGH",$P1686="French"),N1686*V$4,0)</f>
        <v>0</v>
      </c>
      <c r="W1686" s="33">
        <f t="shared" ref="W1686:W1696" si="4705">IF(AND($Q1686="HIGH",$P1686="French"),O1686*W$4,0)</f>
        <v>0</v>
      </c>
      <c r="X1686" s="33">
        <f t="shared" ref="X1686:X1696" si="4706">IF(AND($Q1686="LOW",$P1686="English"),M1686*X$4,0)</f>
        <v>0</v>
      </c>
      <c r="Y1686" s="33">
        <f t="shared" ref="Y1686:Y1696" si="4707">IF(AND($Q1686="LOW",$P1686="English"),N1686*Y$4,0)</f>
        <v>0</v>
      </c>
      <c r="Z1686" s="33">
        <f t="shared" ref="Z1686:Z1696" si="4708">IF(AND($Q1686="LOW",$P1686="English"),O1686*Z$4,0)</f>
        <v>0</v>
      </c>
      <c r="AA1686" s="33">
        <f t="shared" ref="AA1686:AA1696" si="4709">IF(AND($Q1686="HIGH",$P1686="English"),M1686*AA$4,0)</f>
        <v>0</v>
      </c>
      <c r="AB1686" s="33">
        <f t="shared" ref="AB1686:AB1696" si="4710">IF(AND($Q1686="HIGH",$P1686="English"),N1686*AB$4,0)</f>
        <v>0</v>
      </c>
      <c r="AC1686" s="33">
        <f t="shared" ref="AC1686:AC1696" si="4711">IF(AND($Q1686="HIGH",$P1686="English"),O1686*AC$4,0)</f>
        <v>0</v>
      </c>
      <c r="AD1686" s="26">
        <f t="shared" ref="AD1686:AD1690" si="4712">SUM(R1686:AC1686)</f>
        <v>0</v>
      </c>
      <c r="AE1686" s="46" t="str">
        <f>IFERROR(IF(AE$3=VLOOKUP($E1686,Template!$AK$5:$AM$17,3,FALSE),$AD1686*$F1686,0),"0.00")</f>
        <v>0.00</v>
      </c>
      <c r="AF1686" s="46" t="str">
        <f>IFERROR(IF(AF$3=VLOOKUP($E1686,Template!$AK$5:$AM$17,3,FALSE),$AD1686*$F1686,0),"0.00")</f>
        <v>0.00</v>
      </c>
      <c r="AG1686" s="28">
        <f t="shared" ref="AG1686:AG1696" si="4713">SUM(AD1686:AF1686)</f>
        <v>0</v>
      </c>
      <c r="AH1686" s="13" t="s">
        <v>40</v>
      </c>
      <c r="AI1686" s="13" t="s">
        <v>41</v>
      </c>
      <c r="AK1686" s="14" t="s">
        <v>23</v>
      </c>
      <c r="AL1686" s="15">
        <v>0.05</v>
      </c>
      <c r="AM1686" s="16" t="s">
        <v>3</v>
      </c>
    </row>
    <row r="1687" spans="1:39" s="3" customFormat="1" ht="13.8" x14ac:dyDescent="0.25">
      <c r="A1687" s="7" t="str">
        <f t="shared" ref="A1687:C1687" si="4714">A1686</f>
        <v>(Enter Broadcasting Company Name)</v>
      </c>
      <c r="B1687" s="7" t="str">
        <f t="shared" si="4714"/>
        <v>(Enter Call Letters)</v>
      </c>
      <c r="C1687" s="8" t="str">
        <f t="shared" si="4714"/>
        <v>(Select AM/FM)</v>
      </c>
      <c r="D1687" s="30"/>
      <c r="E1687" s="8" t="str">
        <f t="shared" ref="E1687:E1696" si="4715">E1686</f>
        <v>(Select Station Province)</v>
      </c>
      <c r="F1687" s="9" t="str">
        <f>IFERROR(VLOOKUP(E1687,Template!$AK$5:$AL$17,2,FALSE),"")</f>
        <v/>
      </c>
      <c r="G1687" s="42" t="s">
        <v>6</v>
      </c>
      <c r="H1687" s="42" t="s">
        <v>10</v>
      </c>
      <c r="I1687" s="32" t="s">
        <v>65</v>
      </c>
      <c r="J1687" s="32" t="s">
        <v>66</v>
      </c>
      <c r="K1687" s="33">
        <f t="shared" si="4697"/>
        <v>0</v>
      </c>
      <c r="L1687" s="33">
        <f t="shared" si="4698"/>
        <v>0</v>
      </c>
      <c r="M1687" s="34">
        <f t="shared" si="4696"/>
        <v>0</v>
      </c>
      <c r="N1687" s="34">
        <f t="shared" ref="N1687:N1696" si="4716">IF(AND(L1687&gt;$N$4,L1687&lt;=$O$4),K1687-M1687,IF(AND(L1686&gt;$N$4,L1686&lt;=$O$4),$O$4-L1686,IF(L1686&gt;$O$4,0,IF(L1687&lt;$N$4,0,MIN(L1687-$N$4,$N$4)))))</f>
        <v>0</v>
      </c>
      <c r="O1687" s="34">
        <f t="shared" si="4699"/>
        <v>0</v>
      </c>
      <c r="P1687" s="12" t="str">
        <f t="shared" ref="P1687:Q1687" si="4717">P1686</f>
        <v>(Select Language)</v>
      </c>
      <c r="Q1687" s="12" t="str">
        <f t="shared" si="4717"/>
        <v>(Select Usage)</v>
      </c>
      <c r="R1687" s="33">
        <f t="shared" si="4700"/>
        <v>0</v>
      </c>
      <c r="S1687" s="33">
        <f t="shared" si="4701"/>
        <v>0</v>
      </c>
      <c r="T1687" s="33">
        <f t="shared" si="4702"/>
        <v>0</v>
      </c>
      <c r="U1687" s="33">
        <f t="shared" si="4703"/>
        <v>0</v>
      </c>
      <c r="V1687" s="33">
        <f t="shared" si="4704"/>
        <v>0</v>
      </c>
      <c r="W1687" s="33">
        <f t="shared" si="4705"/>
        <v>0</v>
      </c>
      <c r="X1687" s="33">
        <f t="shared" si="4706"/>
        <v>0</v>
      </c>
      <c r="Y1687" s="33">
        <f t="shared" si="4707"/>
        <v>0</v>
      </c>
      <c r="Z1687" s="33">
        <f t="shared" si="4708"/>
        <v>0</v>
      </c>
      <c r="AA1687" s="33">
        <f t="shared" si="4709"/>
        <v>0</v>
      </c>
      <c r="AB1687" s="33">
        <f t="shared" si="4710"/>
        <v>0</v>
      </c>
      <c r="AC1687" s="33">
        <f t="shared" si="4711"/>
        <v>0</v>
      </c>
      <c r="AD1687" s="26">
        <f t="shared" si="4712"/>
        <v>0</v>
      </c>
      <c r="AE1687" s="46" t="str">
        <f>IFERROR(IF(AE$3=VLOOKUP($E1687,Template!$AK$5:$AM$17,3,FALSE),$AD1687*$F1687,0),"0.00")</f>
        <v>0.00</v>
      </c>
      <c r="AF1687" s="46" t="str">
        <f>IFERROR(IF(AF$3=VLOOKUP($E1687,Template!$AK$5:$AM$17,3,FALSE),$AD1687*$F1687,0),"0.00")</f>
        <v>0.00</v>
      </c>
      <c r="AG1687" s="28">
        <f t="shared" si="4713"/>
        <v>0</v>
      </c>
      <c r="AH1687" s="13" t="s">
        <v>40</v>
      </c>
      <c r="AI1687" s="13" t="s">
        <v>41</v>
      </c>
      <c r="AK1687" s="14" t="s">
        <v>24</v>
      </c>
      <c r="AL1687" s="15">
        <v>0.05</v>
      </c>
      <c r="AM1687" s="16" t="s">
        <v>3</v>
      </c>
    </row>
    <row r="1688" spans="1:39" s="3" customFormat="1" ht="13.8" x14ac:dyDescent="0.25">
      <c r="A1688" s="7" t="str">
        <f t="shared" ref="A1688:C1688" si="4718">A1687</f>
        <v>(Enter Broadcasting Company Name)</v>
      </c>
      <c r="B1688" s="7" t="str">
        <f t="shared" si="4718"/>
        <v>(Enter Call Letters)</v>
      </c>
      <c r="C1688" s="8" t="str">
        <f t="shared" si="4718"/>
        <v>(Select AM/FM)</v>
      </c>
      <c r="D1688" s="30"/>
      <c r="E1688" s="8" t="str">
        <f t="shared" si="4715"/>
        <v>(Select Station Province)</v>
      </c>
      <c r="F1688" s="9" t="str">
        <f>IFERROR(VLOOKUP(E1688,Template!$AK$5:$AL$17,2,FALSE),"")</f>
        <v/>
      </c>
      <c r="G1688" s="42" t="s">
        <v>9</v>
      </c>
      <c r="H1688" s="42" t="s">
        <v>11</v>
      </c>
      <c r="I1688" s="32" t="s">
        <v>65</v>
      </c>
      <c r="J1688" s="32" t="s">
        <v>66</v>
      </c>
      <c r="K1688" s="33">
        <f t="shared" si="4697"/>
        <v>0</v>
      </c>
      <c r="L1688" s="33">
        <f t="shared" si="4698"/>
        <v>0</v>
      </c>
      <c r="M1688" s="34">
        <f t="shared" si="4696"/>
        <v>0</v>
      </c>
      <c r="N1688" s="34">
        <f t="shared" si="4716"/>
        <v>0</v>
      </c>
      <c r="O1688" s="34">
        <f t="shared" si="4699"/>
        <v>0</v>
      </c>
      <c r="P1688" s="12" t="str">
        <f t="shared" ref="P1688:Q1688" si="4719">P1687</f>
        <v>(Select Language)</v>
      </c>
      <c r="Q1688" s="12" t="str">
        <f t="shared" si="4719"/>
        <v>(Select Usage)</v>
      </c>
      <c r="R1688" s="33">
        <f t="shared" si="4700"/>
        <v>0</v>
      </c>
      <c r="S1688" s="33">
        <f t="shared" si="4701"/>
        <v>0</v>
      </c>
      <c r="T1688" s="33">
        <f t="shared" si="4702"/>
        <v>0</v>
      </c>
      <c r="U1688" s="33">
        <f t="shared" si="4703"/>
        <v>0</v>
      </c>
      <c r="V1688" s="33">
        <f t="shared" si="4704"/>
        <v>0</v>
      </c>
      <c r="W1688" s="33">
        <f t="shared" si="4705"/>
        <v>0</v>
      </c>
      <c r="X1688" s="33">
        <f t="shared" si="4706"/>
        <v>0</v>
      </c>
      <c r="Y1688" s="33">
        <f t="shared" si="4707"/>
        <v>0</v>
      </c>
      <c r="Z1688" s="33">
        <f t="shared" si="4708"/>
        <v>0</v>
      </c>
      <c r="AA1688" s="33">
        <f t="shared" si="4709"/>
        <v>0</v>
      </c>
      <c r="AB1688" s="33">
        <f t="shared" si="4710"/>
        <v>0</v>
      </c>
      <c r="AC1688" s="33">
        <f t="shared" si="4711"/>
        <v>0</v>
      </c>
      <c r="AD1688" s="26">
        <f t="shared" si="4712"/>
        <v>0</v>
      </c>
      <c r="AE1688" s="46" t="str">
        <f>IFERROR(IF(AE$3=VLOOKUP($E1688,Template!$AK$5:$AM$17,3,FALSE),$AD1688*$F1688,0),"0.00")</f>
        <v>0.00</v>
      </c>
      <c r="AF1688" s="46" t="str">
        <f>IFERROR(IF(AF$3=VLOOKUP($E1688,Template!$AK$5:$AM$17,3,FALSE),$AD1688*$F1688,0),"0.00")</f>
        <v>0.00</v>
      </c>
      <c r="AG1688" s="28">
        <f t="shared" si="4713"/>
        <v>0</v>
      </c>
      <c r="AH1688" s="13" t="s">
        <v>40</v>
      </c>
      <c r="AI1688" s="13" t="s">
        <v>41</v>
      </c>
      <c r="AK1688" s="14" t="s">
        <v>22</v>
      </c>
      <c r="AL1688" s="15">
        <v>0.15</v>
      </c>
      <c r="AM1688" s="16" t="s">
        <v>2</v>
      </c>
    </row>
    <row r="1689" spans="1:39" s="3" customFormat="1" ht="13.8" x14ac:dyDescent="0.25">
      <c r="A1689" s="7" t="str">
        <f t="shared" ref="A1689:C1689" si="4720">A1688</f>
        <v>(Enter Broadcasting Company Name)</v>
      </c>
      <c r="B1689" s="7" t="str">
        <f t="shared" si="4720"/>
        <v>(Enter Call Letters)</v>
      </c>
      <c r="C1689" s="8" t="str">
        <f t="shared" si="4720"/>
        <v>(Select AM/FM)</v>
      </c>
      <c r="D1689" s="30"/>
      <c r="E1689" s="8" t="str">
        <f t="shared" si="4715"/>
        <v>(Select Station Province)</v>
      </c>
      <c r="F1689" s="9" t="str">
        <f>IFERROR(VLOOKUP(E1689,Template!$AK$5:$AL$17,2,FALSE),"")</f>
        <v/>
      </c>
      <c r="G1689" s="42" t="s">
        <v>10</v>
      </c>
      <c r="H1689" s="42" t="s">
        <v>12</v>
      </c>
      <c r="I1689" s="32" t="s">
        <v>65</v>
      </c>
      <c r="J1689" s="32" t="s">
        <v>66</v>
      </c>
      <c r="K1689" s="33">
        <f t="shared" si="4697"/>
        <v>0</v>
      </c>
      <c r="L1689" s="33">
        <f t="shared" si="4698"/>
        <v>0</v>
      </c>
      <c r="M1689" s="34">
        <f t="shared" si="4696"/>
        <v>0</v>
      </c>
      <c r="N1689" s="34">
        <f t="shared" si="4716"/>
        <v>0</v>
      </c>
      <c r="O1689" s="34">
        <f t="shared" si="4699"/>
        <v>0</v>
      </c>
      <c r="P1689" s="12" t="str">
        <f t="shared" ref="P1689:Q1689" si="4721">P1688</f>
        <v>(Select Language)</v>
      </c>
      <c r="Q1689" s="12" t="str">
        <f t="shared" si="4721"/>
        <v>(Select Usage)</v>
      </c>
      <c r="R1689" s="33">
        <f t="shared" si="4700"/>
        <v>0</v>
      </c>
      <c r="S1689" s="33">
        <f t="shared" si="4701"/>
        <v>0</v>
      </c>
      <c r="T1689" s="33">
        <f t="shared" si="4702"/>
        <v>0</v>
      </c>
      <c r="U1689" s="33">
        <f t="shared" si="4703"/>
        <v>0</v>
      </c>
      <c r="V1689" s="33">
        <f t="shared" si="4704"/>
        <v>0</v>
      </c>
      <c r="W1689" s="33">
        <f t="shared" si="4705"/>
        <v>0</v>
      </c>
      <c r="X1689" s="33">
        <f t="shared" si="4706"/>
        <v>0</v>
      </c>
      <c r="Y1689" s="33">
        <f t="shared" si="4707"/>
        <v>0</v>
      </c>
      <c r="Z1689" s="33">
        <f t="shared" si="4708"/>
        <v>0</v>
      </c>
      <c r="AA1689" s="33">
        <f t="shared" si="4709"/>
        <v>0</v>
      </c>
      <c r="AB1689" s="33">
        <f t="shared" si="4710"/>
        <v>0</v>
      </c>
      <c r="AC1689" s="33">
        <f t="shared" si="4711"/>
        <v>0</v>
      </c>
      <c r="AD1689" s="26">
        <f t="shared" si="4712"/>
        <v>0</v>
      </c>
      <c r="AE1689" s="46" t="str">
        <f>IFERROR(IF(AE$3=VLOOKUP($E1689,Template!$AK$5:$AM$17,3,FALSE),$AD1689*$F1689,0),"0.00")</f>
        <v>0.00</v>
      </c>
      <c r="AF1689" s="46" t="str">
        <f>IFERROR(IF(AF$3=VLOOKUP($E1689,Template!$AK$5:$AM$17,3,FALSE),$AD1689*$F1689,0),"0.00")</f>
        <v>0.00</v>
      </c>
      <c r="AG1689" s="28">
        <f t="shared" si="4713"/>
        <v>0</v>
      </c>
      <c r="AH1689" s="13" t="s">
        <v>40</v>
      </c>
      <c r="AI1689" s="13" t="s">
        <v>41</v>
      </c>
      <c r="AK1689" s="14" t="s">
        <v>26</v>
      </c>
      <c r="AL1689" s="15">
        <v>0.15</v>
      </c>
      <c r="AM1689" s="16" t="s">
        <v>2</v>
      </c>
    </row>
    <row r="1690" spans="1:39" s="3" customFormat="1" ht="13.8" x14ac:dyDescent="0.25">
      <c r="A1690" s="7" t="str">
        <f t="shared" ref="A1690:C1690" si="4722">A1689</f>
        <v>(Enter Broadcasting Company Name)</v>
      </c>
      <c r="B1690" s="7" t="str">
        <f t="shared" si="4722"/>
        <v>(Enter Call Letters)</v>
      </c>
      <c r="C1690" s="8" t="str">
        <f t="shared" si="4722"/>
        <v>(Select AM/FM)</v>
      </c>
      <c r="D1690" s="30"/>
      <c r="E1690" s="8" t="str">
        <f t="shared" si="4715"/>
        <v>(Select Station Province)</v>
      </c>
      <c r="F1690" s="9" t="str">
        <f>IFERROR(VLOOKUP(E1690,Template!$AK$5:$AL$17,2,FALSE),"")</f>
        <v/>
      </c>
      <c r="G1690" s="42" t="s">
        <v>11</v>
      </c>
      <c r="H1690" s="42" t="s">
        <v>13</v>
      </c>
      <c r="I1690" s="32" t="s">
        <v>65</v>
      </c>
      <c r="J1690" s="32" t="s">
        <v>66</v>
      </c>
      <c r="K1690" s="33">
        <f t="shared" si="4697"/>
        <v>0</v>
      </c>
      <c r="L1690" s="33">
        <f t="shared" si="4698"/>
        <v>0</v>
      </c>
      <c r="M1690" s="34">
        <f t="shared" si="4696"/>
        <v>0</v>
      </c>
      <c r="N1690" s="34">
        <f t="shared" si="4716"/>
        <v>0</v>
      </c>
      <c r="O1690" s="34">
        <f t="shared" si="4699"/>
        <v>0</v>
      </c>
      <c r="P1690" s="12" t="str">
        <f t="shared" ref="P1690:Q1690" si="4723">P1689</f>
        <v>(Select Language)</v>
      </c>
      <c r="Q1690" s="12" t="str">
        <f t="shared" si="4723"/>
        <v>(Select Usage)</v>
      </c>
      <c r="R1690" s="33">
        <f t="shared" si="4700"/>
        <v>0</v>
      </c>
      <c r="S1690" s="33">
        <f t="shared" si="4701"/>
        <v>0</v>
      </c>
      <c r="T1690" s="33">
        <f t="shared" si="4702"/>
        <v>0</v>
      </c>
      <c r="U1690" s="33">
        <f t="shared" si="4703"/>
        <v>0</v>
      </c>
      <c r="V1690" s="33">
        <f t="shared" si="4704"/>
        <v>0</v>
      </c>
      <c r="W1690" s="33">
        <f t="shared" si="4705"/>
        <v>0</v>
      </c>
      <c r="X1690" s="33">
        <f t="shared" si="4706"/>
        <v>0</v>
      </c>
      <c r="Y1690" s="33">
        <f t="shared" si="4707"/>
        <v>0</v>
      </c>
      <c r="Z1690" s="33">
        <f t="shared" si="4708"/>
        <v>0</v>
      </c>
      <c r="AA1690" s="33">
        <f t="shared" si="4709"/>
        <v>0</v>
      </c>
      <c r="AB1690" s="33">
        <f t="shared" si="4710"/>
        <v>0</v>
      </c>
      <c r="AC1690" s="33">
        <f t="shared" si="4711"/>
        <v>0</v>
      </c>
      <c r="AD1690" s="26">
        <f t="shared" si="4712"/>
        <v>0</v>
      </c>
      <c r="AE1690" s="46" t="str">
        <f>IFERROR(IF(AE$3=VLOOKUP($E1690,Template!$AK$5:$AM$17,3,FALSE),$AD1690*$F1690,0),"0.00")</f>
        <v>0.00</v>
      </c>
      <c r="AF1690" s="46" t="str">
        <f>IFERROR(IF(AF$3=VLOOKUP($E1690,Template!$AK$5:$AM$17,3,FALSE),$AD1690*$F1690,0),"0.00")</f>
        <v>0.00</v>
      </c>
      <c r="AG1690" s="28">
        <f t="shared" si="4713"/>
        <v>0</v>
      </c>
      <c r="AH1690" s="13" t="s">
        <v>40</v>
      </c>
      <c r="AI1690" s="13" t="s">
        <v>41</v>
      </c>
      <c r="AK1690" s="14" t="s">
        <v>27</v>
      </c>
      <c r="AL1690" s="15">
        <v>0.15</v>
      </c>
      <c r="AM1690" s="16" t="s">
        <v>2</v>
      </c>
    </row>
    <row r="1691" spans="1:39" s="3" customFormat="1" ht="13.8" x14ac:dyDescent="0.25">
      <c r="A1691" s="7" t="str">
        <f t="shared" ref="A1691:C1691" si="4724">A1690</f>
        <v>(Enter Broadcasting Company Name)</v>
      </c>
      <c r="B1691" s="7" t="str">
        <f t="shared" si="4724"/>
        <v>(Enter Call Letters)</v>
      </c>
      <c r="C1691" s="8" t="str">
        <f t="shared" si="4724"/>
        <v>(Select AM/FM)</v>
      </c>
      <c r="D1691" s="30"/>
      <c r="E1691" s="8" t="str">
        <f t="shared" si="4715"/>
        <v>(Select Station Province)</v>
      </c>
      <c r="F1691" s="9" t="str">
        <f>IFERROR(VLOOKUP(E1691,Template!$AK$5:$AL$17,2,FALSE),"")</f>
        <v/>
      </c>
      <c r="G1691" s="42" t="s">
        <v>12</v>
      </c>
      <c r="H1691" s="42" t="s">
        <v>15</v>
      </c>
      <c r="I1691" s="32" t="s">
        <v>65</v>
      </c>
      <c r="J1691" s="32" t="s">
        <v>66</v>
      </c>
      <c r="K1691" s="33">
        <f t="shared" si="4697"/>
        <v>0</v>
      </c>
      <c r="L1691" s="33">
        <f t="shared" si="4698"/>
        <v>0</v>
      </c>
      <c r="M1691" s="34">
        <f t="shared" si="4696"/>
        <v>0</v>
      </c>
      <c r="N1691" s="34">
        <f t="shared" si="4716"/>
        <v>0</v>
      </c>
      <c r="O1691" s="34">
        <f t="shared" si="4699"/>
        <v>0</v>
      </c>
      <c r="P1691" s="12" t="str">
        <f t="shared" ref="P1691:Q1691" si="4725">P1690</f>
        <v>(Select Language)</v>
      </c>
      <c r="Q1691" s="12" t="str">
        <f t="shared" si="4725"/>
        <v>(Select Usage)</v>
      </c>
      <c r="R1691" s="33">
        <f t="shared" si="4700"/>
        <v>0</v>
      </c>
      <c r="S1691" s="33">
        <f t="shared" si="4701"/>
        <v>0</v>
      </c>
      <c r="T1691" s="33">
        <f t="shared" si="4702"/>
        <v>0</v>
      </c>
      <c r="U1691" s="33">
        <f t="shared" si="4703"/>
        <v>0</v>
      </c>
      <c r="V1691" s="33">
        <f t="shared" si="4704"/>
        <v>0</v>
      </c>
      <c r="W1691" s="33">
        <f t="shared" si="4705"/>
        <v>0</v>
      </c>
      <c r="X1691" s="33">
        <f t="shared" si="4706"/>
        <v>0</v>
      </c>
      <c r="Y1691" s="33">
        <f t="shared" si="4707"/>
        <v>0</v>
      </c>
      <c r="Z1691" s="33">
        <f t="shared" si="4708"/>
        <v>0</v>
      </c>
      <c r="AA1691" s="33">
        <f t="shared" si="4709"/>
        <v>0</v>
      </c>
      <c r="AB1691" s="33">
        <f t="shared" si="4710"/>
        <v>0</v>
      </c>
      <c r="AC1691" s="33">
        <f t="shared" si="4711"/>
        <v>0</v>
      </c>
      <c r="AD1691" s="26">
        <f>SUM(R1691:AC1691)</f>
        <v>0</v>
      </c>
      <c r="AE1691" s="46" t="str">
        <f>IFERROR(IF(AE$3=VLOOKUP($E1691,Template!$AK$5:$AM$17,3,FALSE),$AD1691*$F1691,0),"0.00")</f>
        <v>0.00</v>
      </c>
      <c r="AF1691" s="46" t="str">
        <f>IFERROR(IF(AF$3=VLOOKUP($E1691,Template!$AK$5:$AM$17,3,FALSE),$AD1691*$F1691,0),"0.00")</f>
        <v>0.00</v>
      </c>
      <c r="AG1691" s="28">
        <f t="shared" si="4713"/>
        <v>0</v>
      </c>
      <c r="AH1691" s="13" t="s">
        <v>40</v>
      </c>
      <c r="AI1691" s="13" t="s">
        <v>41</v>
      </c>
      <c r="AK1691" s="14" t="s">
        <v>28</v>
      </c>
      <c r="AL1691" s="15">
        <v>0.05</v>
      </c>
      <c r="AM1691" s="16" t="s">
        <v>3</v>
      </c>
    </row>
    <row r="1692" spans="1:39" s="3" customFormat="1" ht="13.8" x14ac:dyDescent="0.25">
      <c r="A1692" s="7" t="str">
        <f t="shared" ref="A1692:C1692" si="4726">A1691</f>
        <v>(Enter Broadcasting Company Name)</v>
      </c>
      <c r="B1692" s="7" t="str">
        <f t="shared" si="4726"/>
        <v>(Enter Call Letters)</v>
      </c>
      <c r="C1692" s="8" t="str">
        <f t="shared" si="4726"/>
        <v>(Select AM/FM)</v>
      </c>
      <c r="D1692" s="30"/>
      <c r="E1692" s="8" t="str">
        <f t="shared" si="4715"/>
        <v>(Select Station Province)</v>
      </c>
      <c r="F1692" s="9" t="str">
        <f>IFERROR(VLOOKUP(E1692,Template!$AK$5:$AL$17,2,FALSE),"")</f>
        <v/>
      </c>
      <c r="G1692" s="42" t="s">
        <v>13</v>
      </c>
      <c r="H1692" s="42" t="s">
        <v>16</v>
      </c>
      <c r="I1692" s="32" t="s">
        <v>65</v>
      </c>
      <c r="J1692" s="32" t="s">
        <v>66</v>
      </c>
      <c r="K1692" s="33">
        <f t="shared" si="4697"/>
        <v>0</v>
      </c>
      <c r="L1692" s="33">
        <f t="shared" si="4698"/>
        <v>0</v>
      </c>
      <c r="M1692" s="34">
        <f t="shared" si="4696"/>
        <v>0</v>
      </c>
      <c r="N1692" s="34">
        <f t="shared" si="4716"/>
        <v>0</v>
      </c>
      <c r="O1692" s="34">
        <f t="shared" si="4699"/>
        <v>0</v>
      </c>
      <c r="P1692" s="12" t="str">
        <f t="shared" ref="P1692:Q1692" si="4727">P1691</f>
        <v>(Select Language)</v>
      </c>
      <c r="Q1692" s="12" t="str">
        <f t="shared" si="4727"/>
        <v>(Select Usage)</v>
      </c>
      <c r="R1692" s="33">
        <f t="shared" si="4700"/>
        <v>0</v>
      </c>
      <c r="S1692" s="33">
        <f t="shared" si="4701"/>
        <v>0</v>
      </c>
      <c r="T1692" s="33">
        <f t="shared" si="4702"/>
        <v>0</v>
      </c>
      <c r="U1692" s="33">
        <f t="shared" si="4703"/>
        <v>0</v>
      </c>
      <c r="V1692" s="33">
        <f t="shared" si="4704"/>
        <v>0</v>
      </c>
      <c r="W1692" s="33">
        <f t="shared" si="4705"/>
        <v>0</v>
      </c>
      <c r="X1692" s="33">
        <f t="shared" si="4706"/>
        <v>0</v>
      </c>
      <c r="Y1692" s="33">
        <f t="shared" si="4707"/>
        <v>0</v>
      </c>
      <c r="Z1692" s="33">
        <f t="shared" si="4708"/>
        <v>0</v>
      </c>
      <c r="AA1692" s="33">
        <f t="shared" si="4709"/>
        <v>0</v>
      </c>
      <c r="AB1692" s="33">
        <f t="shared" si="4710"/>
        <v>0</v>
      </c>
      <c r="AC1692" s="33">
        <f t="shared" si="4711"/>
        <v>0</v>
      </c>
      <c r="AD1692" s="26">
        <f t="shared" ref="AD1692:AD1694" si="4728">SUM(R1692:AC1692)</f>
        <v>0</v>
      </c>
      <c r="AE1692" s="46" t="str">
        <f>IFERROR(IF(AE$3=VLOOKUP($E1692,Template!$AK$5:$AM$17,3,FALSE),$AD1692*$F1692,0),"0.00")</f>
        <v>0.00</v>
      </c>
      <c r="AF1692" s="46" t="str">
        <f>IFERROR(IF(AF$3=VLOOKUP($E1692,Template!$AK$5:$AM$17,3,FALSE),$AD1692*$F1692,0),"0.00")</f>
        <v>0.00</v>
      </c>
      <c r="AG1692" s="28">
        <f t="shared" si="4713"/>
        <v>0</v>
      </c>
      <c r="AH1692" s="13" t="s">
        <v>40</v>
      </c>
      <c r="AI1692" s="13" t="s">
        <v>41</v>
      </c>
      <c r="AK1692" s="14" t="s">
        <v>70</v>
      </c>
      <c r="AL1692" s="15">
        <v>0.05</v>
      </c>
      <c r="AM1692" s="16" t="s">
        <v>3</v>
      </c>
    </row>
    <row r="1693" spans="1:39" s="3" customFormat="1" ht="13.8" x14ac:dyDescent="0.25">
      <c r="A1693" s="7" t="str">
        <f t="shared" ref="A1693:C1693" si="4729">A1692</f>
        <v>(Enter Broadcasting Company Name)</v>
      </c>
      <c r="B1693" s="7" t="str">
        <f t="shared" si="4729"/>
        <v>(Enter Call Letters)</v>
      </c>
      <c r="C1693" s="8" t="str">
        <f t="shared" si="4729"/>
        <v>(Select AM/FM)</v>
      </c>
      <c r="D1693" s="30"/>
      <c r="E1693" s="8" t="str">
        <f t="shared" si="4715"/>
        <v>(Select Station Province)</v>
      </c>
      <c r="F1693" s="9" t="str">
        <f>IFERROR(VLOOKUP(E1693,Template!$AK$5:$AL$17,2,FALSE),"")</f>
        <v/>
      </c>
      <c r="G1693" s="42" t="s">
        <v>15</v>
      </c>
      <c r="H1693" s="42" t="s">
        <v>17</v>
      </c>
      <c r="I1693" s="32" t="s">
        <v>65</v>
      </c>
      <c r="J1693" s="32" t="s">
        <v>66</v>
      </c>
      <c r="K1693" s="33">
        <f t="shared" si="4697"/>
        <v>0</v>
      </c>
      <c r="L1693" s="33">
        <f t="shared" si="4698"/>
        <v>0</v>
      </c>
      <c r="M1693" s="34">
        <f t="shared" si="4696"/>
        <v>0</v>
      </c>
      <c r="N1693" s="34">
        <f t="shared" si="4716"/>
        <v>0</v>
      </c>
      <c r="O1693" s="34">
        <f t="shared" si="4699"/>
        <v>0</v>
      </c>
      <c r="P1693" s="12" t="str">
        <f t="shared" ref="P1693:Q1693" si="4730">P1692</f>
        <v>(Select Language)</v>
      </c>
      <c r="Q1693" s="12" t="str">
        <f t="shared" si="4730"/>
        <v>(Select Usage)</v>
      </c>
      <c r="R1693" s="33">
        <f t="shared" si="4700"/>
        <v>0</v>
      </c>
      <c r="S1693" s="33">
        <f t="shared" si="4701"/>
        <v>0</v>
      </c>
      <c r="T1693" s="33">
        <f t="shared" si="4702"/>
        <v>0</v>
      </c>
      <c r="U1693" s="33">
        <f t="shared" si="4703"/>
        <v>0</v>
      </c>
      <c r="V1693" s="33">
        <f t="shared" si="4704"/>
        <v>0</v>
      </c>
      <c r="W1693" s="33">
        <f t="shared" si="4705"/>
        <v>0</v>
      </c>
      <c r="X1693" s="33">
        <f t="shared" si="4706"/>
        <v>0</v>
      </c>
      <c r="Y1693" s="33">
        <f t="shared" si="4707"/>
        <v>0</v>
      </c>
      <c r="Z1693" s="33">
        <f t="shared" si="4708"/>
        <v>0</v>
      </c>
      <c r="AA1693" s="33">
        <f t="shared" si="4709"/>
        <v>0</v>
      </c>
      <c r="AB1693" s="33">
        <f t="shared" si="4710"/>
        <v>0</v>
      </c>
      <c r="AC1693" s="33">
        <f t="shared" si="4711"/>
        <v>0</v>
      </c>
      <c r="AD1693" s="26">
        <f t="shared" si="4728"/>
        <v>0</v>
      </c>
      <c r="AE1693" s="46" t="str">
        <f>IFERROR(IF(AE$3=VLOOKUP($E1693,Template!$AK$5:$AM$17,3,FALSE),$AD1693*$F1693,0),"0.00")</f>
        <v>0.00</v>
      </c>
      <c r="AF1693" s="46" t="str">
        <f>IFERROR(IF(AF$3=VLOOKUP($E1693,Template!$AK$5:$AM$17,3,FALSE),$AD1693*$F1693,0),"0.00")</f>
        <v>0.00</v>
      </c>
      <c r="AG1693" s="28">
        <f t="shared" si="4713"/>
        <v>0</v>
      </c>
      <c r="AH1693" s="13" t="s">
        <v>40</v>
      </c>
      <c r="AI1693" s="13" t="s">
        <v>41</v>
      </c>
      <c r="AK1693" s="14" t="s">
        <v>20</v>
      </c>
      <c r="AL1693" s="15">
        <v>0.13</v>
      </c>
      <c r="AM1693" s="16" t="s">
        <v>2</v>
      </c>
    </row>
    <row r="1694" spans="1:39" s="3" customFormat="1" ht="13.8" x14ac:dyDescent="0.25">
      <c r="A1694" s="7" t="str">
        <f t="shared" ref="A1694:C1694" si="4731">A1693</f>
        <v>(Enter Broadcasting Company Name)</v>
      </c>
      <c r="B1694" s="7" t="str">
        <f t="shared" si="4731"/>
        <v>(Enter Call Letters)</v>
      </c>
      <c r="C1694" s="8" t="str">
        <f t="shared" si="4731"/>
        <v>(Select AM/FM)</v>
      </c>
      <c r="D1694" s="30"/>
      <c r="E1694" s="8" t="str">
        <f t="shared" si="4715"/>
        <v>(Select Station Province)</v>
      </c>
      <c r="F1694" s="9" t="str">
        <f>IFERROR(VLOOKUP(E1694,Template!$AK$5:$AL$17,2,FALSE),"")</f>
        <v/>
      </c>
      <c r="G1694" s="42" t="s">
        <v>16</v>
      </c>
      <c r="H1694" s="42" t="s">
        <v>18</v>
      </c>
      <c r="I1694" s="32" t="s">
        <v>65</v>
      </c>
      <c r="J1694" s="32" t="s">
        <v>66</v>
      </c>
      <c r="K1694" s="33">
        <f t="shared" si="4697"/>
        <v>0</v>
      </c>
      <c r="L1694" s="33">
        <f t="shared" si="4698"/>
        <v>0</v>
      </c>
      <c r="M1694" s="34">
        <f t="shared" si="4696"/>
        <v>0</v>
      </c>
      <c r="N1694" s="34">
        <f t="shared" si="4716"/>
        <v>0</v>
      </c>
      <c r="O1694" s="34">
        <f t="shared" si="4699"/>
        <v>0</v>
      </c>
      <c r="P1694" s="12" t="str">
        <f t="shared" ref="P1694:Q1694" si="4732">P1693</f>
        <v>(Select Language)</v>
      </c>
      <c r="Q1694" s="12" t="str">
        <f t="shared" si="4732"/>
        <v>(Select Usage)</v>
      </c>
      <c r="R1694" s="33">
        <f t="shared" si="4700"/>
        <v>0</v>
      </c>
      <c r="S1694" s="33">
        <f t="shared" si="4701"/>
        <v>0</v>
      </c>
      <c r="T1694" s="33">
        <f t="shared" si="4702"/>
        <v>0</v>
      </c>
      <c r="U1694" s="33">
        <f t="shared" si="4703"/>
        <v>0</v>
      </c>
      <c r="V1694" s="33">
        <f t="shared" si="4704"/>
        <v>0</v>
      </c>
      <c r="W1694" s="33">
        <f t="shared" si="4705"/>
        <v>0</v>
      </c>
      <c r="X1694" s="33">
        <f t="shared" si="4706"/>
        <v>0</v>
      </c>
      <c r="Y1694" s="33">
        <f t="shared" si="4707"/>
        <v>0</v>
      </c>
      <c r="Z1694" s="33">
        <f t="shared" si="4708"/>
        <v>0</v>
      </c>
      <c r="AA1694" s="33">
        <f t="shared" si="4709"/>
        <v>0</v>
      </c>
      <c r="AB1694" s="33">
        <f t="shared" si="4710"/>
        <v>0</v>
      </c>
      <c r="AC1694" s="33">
        <f t="shared" si="4711"/>
        <v>0</v>
      </c>
      <c r="AD1694" s="26">
        <f t="shared" si="4728"/>
        <v>0</v>
      </c>
      <c r="AE1694" s="46" t="str">
        <f>IFERROR(IF(AE$3=VLOOKUP($E1694,Template!$AK$5:$AM$17,3,FALSE),$AD1694*$F1694,0),"0.00")</f>
        <v>0.00</v>
      </c>
      <c r="AF1694" s="46" t="str">
        <f>IFERROR(IF(AF$3=VLOOKUP($E1694,Template!$AK$5:$AM$17,3,FALSE),$AD1694*$F1694,0),"0.00")</f>
        <v>0.00</v>
      </c>
      <c r="AG1694" s="28">
        <f t="shared" si="4713"/>
        <v>0</v>
      </c>
      <c r="AH1694" s="13" t="s">
        <v>40</v>
      </c>
      <c r="AI1694" s="13" t="s">
        <v>41</v>
      </c>
      <c r="AK1694" s="14" t="s">
        <v>69</v>
      </c>
      <c r="AL1694" s="15">
        <v>0.15</v>
      </c>
      <c r="AM1694" s="16" t="s">
        <v>2</v>
      </c>
    </row>
    <row r="1695" spans="1:39" s="3" customFormat="1" ht="13.8" x14ac:dyDescent="0.25">
      <c r="A1695" s="7" t="str">
        <f t="shared" ref="A1695:C1695" si="4733">A1694</f>
        <v>(Enter Broadcasting Company Name)</v>
      </c>
      <c r="B1695" s="7" t="str">
        <f t="shared" si="4733"/>
        <v>(Enter Call Letters)</v>
      </c>
      <c r="C1695" s="8" t="str">
        <f t="shared" si="4733"/>
        <v>(Select AM/FM)</v>
      </c>
      <c r="D1695" s="30"/>
      <c r="E1695" s="8" t="str">
        <f t="shared" si="4715"/>
        <v>(Select Station Province)</v>
      </c>
      <c r="F1695" s="9" t="str">
        <f>IFERROR(VLOOKUP(E1695,Template!$AK$5:$AL$17,2,FALSE),"")</f>
        <v/>
      </c>
      <c r="G1695" s="42" t="s">
        <v>17</v>
      </c>
      <c r="H1695" s="42" t="s">
        <v>7</v>
      </c>
      <c r="I1695" s="32" t="s">
        <v>65</v>
      </c>
      <c r="J1695" s="32" t="s">
        <v>66</v>
      </c>
      <c r="K1695" s="33">
        <f t="shared" si="4697"/>
        <v>0</v>
      </c>
      <c r="L1695" s="33">
        <f t="shared" si="4698"/>
        <v>0</v>
      </c>
      <c r="M1695" s="34">
        <f t="shared" si="4696"/>
        <v>0</v>
      </c>
      <c r="N1695" s="34">
        <f t="shared" si="4716"/>
        <v>0</v>
      </c>
      <c r="O1695" s="34">
        <f t="shared" si="4699"/>
        <v>0</v>
      </c>
      <c r="P1695" s="12" t="str">
        <f t="shared" ref="P1695:Q1695" si="4734">P1694</f>
        <v>(Select Language)</v>
      </c>
      <c r="Q1695" s="12" t="str">
        <f t="shared" si="4734"/>
        <v>(Select Usage)</v>
      </c>
      <c r="R1695" s="33">
        <f t="shared" si="4700"/>
        <v>0</v>
      </c>
      <c r="S1695" s="33">
        <f t="shared" si="4701"/>
        <v>0</v>
      </c>
      <c r="T1695" s="33">
        <f t="shared" si="4702"/>
        <v>0</v>
      </c>
      <c r="U1695" s="33">
        <f t="shared" si="4703"/>
        <v>0</v>
      </c>
      <c r="V1695" s="33">
        <f t="shared" si="4704"/>
        <v>0</v>
      </c>
      <c r="W1695" s="33">
        <f t="shared" si="4705"/>
        <v>0</v>
      </c>
      <c r="X1695" s="33">
        <f t="shared" si="4706"/>
        <v>0</v>
      </c>
      <c r="Y1695" s="33">
        <f t="shared" si="4707"/>
        <v>0</v>
      </c>
      <c r="Z1695" s="33">
        <f t="shared" si="4708"/>
        <v>0</v>
      </c>
      <c r="AA1695" s="33">
        <f t="shared" si="4709"/>
        <v>0</v>
      </c>
      <c r="AB1695" s="33">
        <f t="shared" si="4710"/>
        <v>0</v>
      </c>
      <c r="AC1695" s="33">
        <f t="shared" si="4711"/>
        <v>0</v>
      </c>
      <c r="AD1695" s="26">
        <f>SUM(R1695:AC1695)</f>
        <v>0</v>
      </c>
      <c r="AE1695" s="46" t="str">
        <f>IFERROR(IF(AE$3=VLOOKUP($E1695,Template!$AK$5:$AM$17,3,FALSE),$AD1695*$F1695,0),"0.00")</f>
        <v>0.00</v>
      </c>
      <c r="AF1695" s="46" t="str">
        <f>IFERROR(IF(AF$3=VLOOKUP($E1695,Template!$AK$5:$AM$17,3,FALSE),$AD1695*$F1695,0),"0.00")</f>
        <v>0.00</v>
      </c>
      <c r="AG1695" s="28">
        <f t="shared" si="4713"/>
        <v>0</v>
      </c>
      <c r="AH1695" s="13" t="s">
        <v>40</v>
      </c>
      <c r="AI1695" s="13" t="s">
        <v>41</v>
      </c>
      <c r="AK1695" s="14" t="s">
        <v>29</v>
      </c>
      <c r="AL1695" s="15">
        <v>0.05</v>
      </c>
      <c r="AM1695" s="16" t="s">
        <v>3</v>
      </c>
    </row>
    <row r="1696" spans="1:39" s="3" customFormat="1" ht="13.8" x14ac:dyDescent="0.25">
      <c r="A1696" s="7" t="str">
        <f t="shared" ref="A1696:C1696" si="4735">A1695</f>
        <v>(Enter Broadcasting Company Name)</v>
      </c>
      <c r="B1696" s="7" t="str">
        <f t="shared" si="4735"/>
        <v>(Enter Call Letters)</v>
      </c>
      <c r="C1696" s="8" t="str">
        <f t="shared" si="4735"/>
        <v>(Select AM/FM)</v>
      </c>
      <c r="D1696" s="30"/>
      <c r="E1696" s="8" t="str">
        <f t="shared" si="4715"/>
        <v>(Select Station Province)</v>
      </c>
      <c r="F1696" s="9" t="str">
        <f>IFERROR(VLOOKUP(E1696,Template!$AK$5:$AL$17,2,FALSE),"")</f>
        <v/>
      </c>
      <c r="G1696" s="42" t="s">
        <v>18</v>
      </c>
      <c r="H1696" s="43" t="s">
        <v>8</v>
      </c>
      <c r="I1696" s="32" t="s">
        <v>65</v>
      </c>
      <c r="J1696" s="32" t="s">
        <v>66</v>
      </c>
      <c r="K1696" s="33">
        <f t="shared" si="4697"/>
        <v>0</v>
      </c>
      <c r="L1696" s="33">
        <f t="shared" si="4698"/>
        <v>0</v>
      </c>
      <c r="M1696" s="34">
        <f t="shared" si="4696"/>
        <v>0</v>
      </c>
      <c r="N1696" s="34">
        <f t="shared" si="4716"/>
        <v>0</v>
      </c>
      <c r="O1696" s="34">
        <f t="shared" si="4699"/>
        <v>0</v>
      </c>
      <c r="P1696" s="12" t="str">
        <f t="shared" ref="P1696:Q1696" si="4736">P1695</f>
        <v>(Select Language)</v>
      </c>
      <c r="Q1696" s="12" t="str">
        <f t="shared" si="4736"/>
        <v>(Select Usage)</v>
      </c>
      <c r="R1696" s="33">
        <f t="shared" si="4700"/>
        <v>0</v>
      </c>
      <c r="S1696" s="33">
        <f t="shared" si="4701"/>
        <v>0</v>
      </c>
      <c r="T1696" s="33">
        <f t="shared" si="4702"/>
        <v>0</v>
      </c>
      <c r="U1696" s="33">
        <f t="shared" si="4703"/>
        <v>0</v>
      </c>
      <c r="V1696" s="33">
        <f t="shared" si="4704"/>
        <v>0</v>
      </c>
      <c r="W1696" s="33">
        <f t="shared" si="4705"/>
        <v>0</v>
      </c>
      <c r="X1696" s="33">
        <f t="shared" si="4706"/>
        <v>0</v>
      </c>
      <c r="Y1696" s="33">
        <f t="shared" si="4707"/>
        <v>0</v>
      </c>
      <c r="Z1696" s="33">
        <f t="shared" si="4708"/>
        <v>0</v>
      </c>
      <c r="AA1696" s="33">
        <f t="shared" si="4709"/>
        <v>0</v>
      </c>
      <c r="AB1696" s="33">
        <f t="shared" si="4710"/>
        <v>0</v>
      </c>
      <c r="AC1696" s="33">
        <f t="shared" si="4711"/>
        <v>0</v>
      </c>
      <c r="AD1696" s="26">
        <f t="shared" ref="AD1696" si="4737">SUM(R1696:AC1696)</f>
        <v>0</v>
      </c>
      <c r="AE1696" s="46" t="str">
        <f>IFERROR(IF(AE$3=VLOOKUP($E1696,Template!$AK$5:$AM$17,3,FALSE),$AD1696*$F1696,0),"0.00")</f>
        <v>0.00</v>
      </c>
      <c r="AF1696" s="46" t="str">
        <f>IFERROR(IF(AF$3=VLOOKUP($E1696,Template!$AK$5:$AM$17,3,FALSE),$AD1696*$F1696,0),"0.00")</f>
        <v>0.00</v>
      </c>
      <c r="AG1696" s="28">
        <f t="shared" si="4713"/>
        <v>0</v>
      </c>
      <c r="AH1696" s="13" t="s">
        <v>40</v>
      </c>
      <c r="AI1696" s="13" t="s">
        <v>41</v>
      </c>
      <c r="AK1696" s="14" t="s">
        <v>21</v>
      </c>
      <c r="AL1696" s="15">
        <v>0.05</v>
      </c>
      <c r="AM1696" s="16" t="s">
        <v>3</v>
      </c>
    </row>
    <row r="1697" spans="1:39" ht="13.8" x14ac:dyDescent="0.25">
      <c r="A1697" s="19" t="s">
        <v>4</v>
      </c>
      <c r="B1697" s="19"/>
      <c r="C1697" s="20"/>
      <c r="D1697" s="20"/>
      <c r="E1697" s="20"/>
      <c r="F1697" s="20"/>
      <c r="G1697" s="44"/>
      <c r="H1697" s="44"/>
      <c r="I1697" s="21">
        <f t="shared" ref="I1697:K1697" si="4738">SUM(I1685:I1696)</f>
        <v>0</v>
      </c>
      <c r="J1697" s="21">
        <f t="shared" si="4738"/>
        <v>0</v>
      </c>
      <c r="K1697" s="21">
        <f t="shared" si="4738"/>
        <v>0</v>
      </c>
      <c r="L1697" s="21">
        <f>L1696</f>
        <v>0</v>
      </c>
      <c r="M1697" s="21">
        <f>SUM(M1685:M1696)</f>
        <v>0</v>
      </c>
      <c r="N1697" s="21">
        <f t="shared" ref="N1697:O1697" si="4739">SUM(N1685:N1696)</f>
        <v>0</v>
      </c>
      <c r="O1697" s="21">
        <f t="shared" si="4739"/>
        <v>0</v>
      </c>
      <c r="P1697" s="21"/>
      <c r="Q1697" s="22"/>
      <c r="R1697" s="21">
        <f t="shared" ref="R1697:AI1697" si="4740">SUM(R1685:R1696)</f>
        <v>0</v>
      </c>
      <c r="S1697" s="21">
        <f t="shared" si="4740"/>
        <v>0</v>
      </c>
      <c r="T1697" s="21">
        <f t="shared" si="4740"/>
        <v>0</v>
      </c>
      <c r="U1697" s="21">
        <f t="shared" si="4740"/>
        <v>0</v>
      </c>
      <c r="V1697" s="21">
        <f t="shared" si="4740"/>
        <v>0</v>
      </c>
      <c r="W1697" s="21">
        <f t="shared" si="4740"/>
        <v>0</v>
      </c>
      <c r="X1697" s="21">
        <f t="shared" si="4740"/>
        <v>0</v>
      </c>
      <c r="Y1697" s="21">
        <f t="shared" si="4740"/>
        <v>0</v>
      </c>
      <c r="Z1697" s="21">
        <f t="shared" si="4740"/>
        <v>0</v>
      </c>
      <c r="AA1697" s="21">
        <f t="shared" si="4740"/>
        <v>0</v>
      </c>
      <c r="AB1697" s="21">
        <f t="shared" si="4740"/>
        <v>0</v>
      </c>
      <c r="AC1697" s="21">
        <f t="shared" si="4740"/>
        <v>0</v>
      </c>
      <c r="AD1697" s="27">
        <f t="shared" si="4740"/>
        <v>0</v>
      </c>
      <c r="AE1697" s="21">
        <f t="shared" si="4740"/>
        <v>0</v>
      </c>
      <c r="AF1697" s="21">
        <f>SUM(AF1685:AF1696)</f>
        <v>0</v>
      </c>
      <c r="AG1697" s="27">
        <f t="shared" si="4740"/>
        <v>0</v>
      </c>
      <c r="AH1697" s="21">
        <f t="shared" si="4740"/>
        <v>0</v>
      </c>
      <c r="AI1697" s="21">
        <f t="shared" si="4740"/>
        <v>0</v>
      </c>
      <c r="AK1697" s="14" t="s">
        <v>71</v>
      </c>
      <c r="AL1697" s="15">
        <v>0.05</v>
      </c>
      <c r="AM1697" s="16" t="s">
        <v>3</v>
      </c>
    </row>
    <row r="1698" spans="1:39" x14ac:dyDescent="0.25">
      <c r="A1698" s="2"/>
      <c r="G1698" s="2"/>
      <c r="H1698" s="2"/>
      <c r="O1698" s="2"/>
      <c r="P1698" s="2"/>
    </row>
    <row r="1699" spans="1:39" ht="42" customHeight="1" x14ac:dyDescent="0.25">
      <c r="A1699" s="223" t="s">
        <v>63</v>
      </c>
      <c r="B1699" s="223" t="s">
        <v>43</v>
      </c>
      <c r="C1699" s="224" t="s">
        <v>19</v>
      </c>
      <c r="D1699" s="226"/>
      <c r="E1699" s="223" t="s">
        <v>14</v>
      </c>
      <c r="F1699" s="223" t="s">
        <v>38</v>
      </c>
      <c r="G1699" s="223" t="s">
        <v>1</v>
      </c>
      <c r="H1699" s="223" t="s">
        <v>5</v>
      </c>
      <c r="I1699" s="225" t="s">
        <v>31</v>
      </c>
      <c r="J1699" s="225" t="s">
        <v>32</v>
      </c>
      <c r="K1699" s="225" t="s">
        <v>48</v>
      </c>
      <c r="L1699" s="225" t="s">
        <v>0</v>
      </c>
      <c r="M1699" s="4" t="s">
        <v>45</v>
      </c>
      <c r="N1699" s="4" t="s">
        <v>46</v>
      </c>
      <c r="O1699" s="4" t="s">
        <v>47</v>
      </c>
      <c r="P1699" s="225" t="s">
        <v>50</v>
      </c>
      <c r="Q1699" s="225" t="s">
        <v>33</v>
      </c>
      <c r="R1699" s="4" t="s">
        <v>51</v>
      </c>
      <c r="S1699" s="4" t="s">
        <v>52</v>
      </c>
      <c r="T1699" s="4" t="s">
        <v>53</v>
      </c>
      <c r="U1699" s="4" t="s">
        <v>54</v>
      </c>
      <c r="V1699" s="4" t="s">
        <v>55</v>
      </c>
      <c r="W1699" s="4" t="s">
        <v>56</v>
      </c>
      <c r="X1699" s="4" t="s">
        <v>57</v>
      </c>
      <c r="Y1699" s="4" t="s">
        <v>58</v>
      </c>
      <c r="Z1699" s="4" t="s">
        <v>59</v>
      </c>
      <c r="AA1699" s="4" t="s">
        <v>62</v>
      </c>
      <c r="AB1699" s="4" t="s">
        <v>60</v>
      </c>
      <c r="AC1699" s="4" t="s">
        <v>61</v>
      </c>
      <c r="AD1699" s="233" t="s">
        <v>34</v>
      </c>
      <c r="AE1699" s="231" t="s">
        <v>2</v>
      </c>
      <c r="AF1699" s="231" t="s">
        <v>3</v>
      </c>
      <c r="AG1699" s="233" t="s">
        <v>35</v>
      </c>
      <c r="AH1699" s="223" t="s">
        <v>36</v>
      </c>
      <c r="AI1699" s="223" t="s">
        <v>37</v>
      </c>
      <c r="AK1699" s="229" t="s">
        <v>30</v>
      </c>
      <c r="AL1699" s="229"/>
      <c r="AM1699" s="229"/>
    </row>
    <row r="1700" spans="1:39" s="6" customFormat="1" ht="35.25" customHeight="1" x14ac:dyDescent="0.3">
      <c r="A1700" s="224"/>
      <c r="B1700" s="224"/>
      <c r="C1700" s="224"/>
      <c r="D1700" s="227"/>
      <c r="E1700" s="223"/>
      <c r="F1700" s="223"/>
      <c r="G1700" s="223"/>
      <c r="H1700" s="223"/>
      <c r="I1700" s="230"/>
      <c r="J1700" s="230"/>
      <c r="K1700" s="230"/>
      <c r="L1700" s="230"/>
      <c r="M1700" s="5">
        <v>0</v>
      </c>
      <c r="N1700" s="5">
        <v>625000</v>
      </c>
      <c r="O1700" s="5">
        <v>1250000</v>
      </c>
      <c r="P1700" s="225"/>
      <c r="Q1700" s="225"/>
      <c r="R1700" s="29">
        <v>4.95E-4</v>
      </c>
      <c r="S1700" s="29">
        <v>9.5200000000000005E-4</v>
      </c>
      <c r="T1700" s="29">
        <v>1.5900000000000001E-3</v>
      </c>
      <c r="U1700" s="29">
        <v>1.1169999999999999E-3</v>
      </c>
      <c r="V1700" s="29">
        <v>2.189E-3</v>
      </c>
      <c r="W1700" s="29">
        <v>4.5430000000000002E-3</v>
      </c>
      <c r="X1700" s="29">
        <v>8.8199999999999997E-4</v>
      </c>
      <c r="Y1700" s="29">
        <v>1.6949999999999999E-3</v>
      </c>
      <c r="Z1700" s="29">
        <v>2.8319999999999999E-3</v>
      </c>
      <c r="AA1700" s="29">
        <v>1.9889999999999999E-3</v>
      </c>
      <c r="AB1700" s="29">
        <v>3.8999999999999998E-3</v>
      </c>
      <c r="AC1700" s="29">
        <v>8.0949999999999998E-3</v>
      </c>
      <c r="AD1700" s="233"/>
      <c r="AE1700" s="232"/>
      <c r="AF1700" s="232"/>
      <c r="AG1700" s="234"/>
      <c r="AH1700" s="223"/>
      <c r="AI1700" s="223"/>
      <c r="AK1700" s="229"/>
      <c r="AL1700" s="229"/>
      <c r="AM1700" s="229"/>
    </row>
    <row r="1701" spans="1:39" s="3" customFormat="1" ht="13.8" x14ac:dyDescent="0.25">
      <c r="A1701" s="7" t="s">
        <v>44</v>
      </c>
      <c r="B1701" s="7" t="s">
        <v>42</v>
      </c>
      <c r="C1701" s="8" t="s">
        <v>39</v>
      </c>
      <c r="D1701" s="30"/>
      <c r="E1701" s="8" t="s">
        <v>64</v>
      </c>
      <c r="F1701" s="9" t="str">
        <f>IFERROR(VLOOKUP(E1701,Template!$AK$5:$AL$17,2,FALSE),"")</f>
        <v/>
      </c>
      <c r="G1701" s="41" t="s">
        <v>7</v>
      </c>
      <c r="H1701" s="41" t="s">
        <v>6</v>
      </c>
      <c r="I1701" s="32" t="s">
        <v>65</v>
      </c>
      <c r="J1701" s="32" t="s">
        <v>66</v>
      </c>
      <c r="K1701" s="33">
        <f>IFERROR(I1701+J1701,0)</f>
        <v>0</v>
      </c>
      <c r="L1701" s="33">
        <f>IFERROR(K1701,"")</f>
        <v>0</v>
      </c>
      <c r="M1701" s="34">
        <f t="shared" ref="M1701:M1712" si="4741">IF(L1701&lt;=$N$4,K1701,IF(L1700&gt;$N$4,0,$N$4-L1700))</f>
        <v>0</v>
      </c>
      <c r="N1701" s="34">
        <f>IF(AND(L1701&gt;$N$4,L1701&lt;=$O$4),K1701-M1701,IF(AND(L1700&gt;$N$4,L1700&lt;=$O$4),$O$4-L1700,IF(L1700&gt;$O$4,0,IF(L1701&lt;$N$4,0,MIN(L1701-$N$4,$N$4)))))</f>
        <v>0</v>
      </c>
      <c r="O1701" s="34">
        <f>IF(L1701&gt;$O$4,K1701-M1701-N1701,0)</f>
        <v>0</v>
      </c>
      <c r="P1701" s="12" t="s">
        <v>94</v>
      </c>
      <c r="Q1701" s="12" t="s">
        <v>68</v>
      </c>
      <c r="R1701" s="33">
        <f>IF(AND($Q1701="LOW",$P1701="French"),M1701*R$4,0)</f>
        <v>0</v>
      </c>
      <c r="S1701" s="33">
        <f>IF(AND($Q1701="LOW",$P1701="French"),N1701*S$4,0)</f>
        <v>0</v>
      </c>
      <c r="T1701" s="33">
        <f>IF(AND($Q1701="LOW",$P1701="French"),O1701*T$4,0)</f>
        <v>0</v>
      </c>
      <c r="U1701" s="33">
        <f>IF(AND($Q1701="HIGH",$P1701="French"),M1701*U$4,0)</f>
        <v>0</v>
      </c>
      <c r="V1701" s="33">
        <f>IF(AND($Q1701="HIGH",$P1701="French"),N1701*V$4,0)</f>
        <v>0</v>
      </c>
      <c r="W1701" s="33">
        <f>IF(AND($Q1701="HIGH",$P1701="French"),O1701*W$4,0)</f>
        <v>0</v>
      </c>
      <c r="X1701" s="33">
        <f>IF(AND($Q1701="LOW",$P1701="English"),M1701*X$4,0)</f>
        <v>0</v>
      </c>
      <c r="Y1701" s="33">
        <f>IF(AND($Q1701="LOW",$P1701="English"),N1701*Y$4,0)</f>
        <v>0</v>
      </c>
      <c r="Z1701" s="33">
        <f>IF(AND($Q1701="LOW",$P1701="English"),O1701*Z$4,0)</f>
        <v>0</v>
      </c>
      <c r="AA1701" s="33">
        <f>IF(AND($Q1701="HIGH",$P1701="English"),M1701*AA$4,0)</f>
        <v>0</v>
      </c>
      <c r="AB1701" s="33">
        <f>IF(AND($Q1701="HIGH",$P1701="English"),N1701*AB$4,0)</f>
        <v>0</v>
      </c>
      <c r="AC1701" s="33">
        <f>IF(AND($Q1701="HIGH",$P1701="English"),O1701*AC$4,0)</f>
        <v>0</v>
      </c>
      <c r="AD1701" s="26">
        <f>SUM(R1701:AC1701)</f>
        <v>0</v>
      </c>
      <c r="AE1701" s="46" t="str">
        <f>IFERROR(IF(AE$3=VLOOKUP($E1701,Template!$AK$5:$AM$17,3,FALSE),$AD1701*$F1701,0),"0.00")</f>
        <v>0.00</v>
      </c>
      <c r="AF1701" s="46" t="str">
        <f>IFERROR(IF(AF$3=VLOOKUP($E1701,Template!$AK$5:$AM$17,3,FALSE),$AD1701*$F1701,0),"0.00")</f>
        <v>0.00</v>
      </c>
      <c r="AG1701" s="28">
        <f>SUM(AD1701:AF1701)</f>
        <v>0</v>
      </c>
      <c r="AH1701" s="13" t="s">
        <v>40</v>
      </c>
      <c r="AI1701" s="13" t="s">
        <v>41</v>
      </c>
      <c r="AK1701" s="14" t="s">
        <v>25</v>
      </c>
      <c r="AL1701" s="15">
        <v>0.05</v>
      </c>
      <c r="AM1701" s="16" t="s">
        <v>3</v>
      </c>
    </row>
    <row r="1702" spans="1:39" s="3" customFormat="1" ht="13.8" x14ac:dyDescent="0.25">
      <c r="A1702" s="7" t="str">
        <f>A1701</f>
        <v>(Enter Broadcasting Company Name)</v>
      </c>
      <c r="B1702" s="7" t="str">
        <f>B1701</f>
        <v>(Enter Call Letters)</v>
      </c>
      <c r="C1702" s="8" t="str">
        <f>C1701</f>
        <v>(Select AM/FM)</v>
      </c>
      <c r="D1702" s="30"/>
      <c r="E1702" s="8" t="str">
        <f>E1701</f>
        <v>(Select Station Province)</v>
      </c>
      <c r="F1702" s="9" t="str">
        <f>IFERROR(VLOOKUP(E1702,Template!$AK$5:$AL$17,2,FALSE),"")</f>
        <v/>
      </c>
      <c r="G1702" s="42" t="s">
        <v>8</v>
      </c>
      <c r="H1702" s="42" t="s">
        <v>9</v>
      </c>
      <c r="I1702" s="32" t="s">
        <v>65</v>
      </c>
      <c r="J1702" s="32" t="s">
        <v>66</v>
      </c>
      <c r="K1702" s="33">
        <f t="shared" ref="K1702:K1712" si="4742">IFERROR(I1702+J1702,0)</f>
        <v>0</v>
      </c>
      <c r="L1702" s="33">
        <f t="shared" ref="L1702:L1712" si="4743">IFERROR(L1701+K1702,"")</f>
        <v>0</v>
      </c>
      <c r="M1702" s="34">
        <f t="shared" si="4741"/>
        <v>0</v>
      </c>
      <c r="N1702" s="34">
        <f>IF(AND(L1702&gt;$N$4,L1702&lt;=$O$4),K1702-M1702,IF(AND(L1701&gt;$N$4,L1701&lt;=$O$4),$O$4-L1701,IF(L1701&gt;$O$4,0,IF(L1702&lt;$N$4,0,MIN(L1702-$N$4,$N$4)))))</f>
        <v>0</v>
      </c>
      <c r="O1702" s="34">
        <f t="shared" ref="O1702:O1712" si="4744">IF(L1702&gt;$O$4,K1702-M1702-N1702,0)</f>
        <v>0</v>
      </c>
      <c r="P1702" s="12" t="str">
        <f>P1701</f>
        <v>(Select Language)</v>
      </c>
      <c r="Q1702" s="12" t="str">
        <f>Q1701</f>
        <v>(Select Usage)</v>
      </c>
      <c r="R1702" s="33">
        <f t="shared" ref="R1702:R1712" si="4745">IF(AND($Q1702="LOW",$P1702="French"),M1702*R$4,0)</f>
        <v>0</v>
      </c>
      <c r="S1702" s="33">
        <f t="shared" ref="S1702:S1712" si="4746">IF(AND($Q1702="LOW",$P1702="French"),N1702*S$4,0)</f>
        <v>0</v>
      </c>
      <c r="T1702" s="33">
        <f t="shared" ref="T1702:T1712" si="4747">IF(AND($Q1702="LOW",$P1702="French"),O1702*T$4,0)</f>
        <v>0</v>
      </c>
      <c r="U1702" s="33">
        <f t="shared" ref="U1702:U1712" si="4748">IF(AND($Q1702="HIGH",$P1702="French"),M1702*U$4,0)</f>
        <v>0</v>
      </c>
      <c r="V1702" s="33">
        <f t="shared" ref="V1702:V1712" si="4749">IF(AND($Q1702="HIGH",$P1702="French"),N1702*V$4,0)</f>
        <v>0</v>
      </c>
      <c r="W1702" s="33">
        <f t="shared" ref="W1702:W1712" si="4750">IF(AND($Q1702="HIGH",$P1702="French"),O1702*W$4,0)</f>
        <v>0</v>
      </c>
      <c r="X1702" s="33">
        <f t="shared" ref="X1702:X1712" si="4751">IF(AND($Q1702="LOW",$P1702="English"),M1702*X$4,0)</f>
        <v>0</v>
      </c>
      <c r="Y1702" s="33">
        <f t="shared" ref="Y1702:Y1712" si="4752">IF(AND($Q1702="LOW",$P1702="English"),N1702*Y$4,0)</f>
        <v>0</v>
      </c>
      <c r="Z1702" s="33">
        <f t="shared" ref="Z1702:Z1712" si="4753">IF(AND($Q1702="LOW",$P1702="English"),O1702*Z$4,0)</f>
        <v>0</v>
      </c>
      <c r="AA1702" s="33">
        <f t="shared" ref="AA1702:AA1712" si="4754">IF(AND($Q1702="HIGH",$P1702="English"),M1702*AA$4,0)</f>
        <v>0</v>
      </c>
      <c r="AB1702" s="33">
        <f t="shared" ref="AB1702:AB1712" si="4755">IF(AND($Q1702="HIGH",$P1702="English"),N1702*AB$4,0)</f>
        <v>0</v>
      </c>
      <c r="AC1702" s="33">
        <f t="shared" ref="AC1702:AC1712" si="4756">IF(AND($Q1702="HIGH",$P1702="English"),O1702*AC$4,0)</f>
        <v>0</v>
      </c>
      <c r="AD1702" s="26">
        <f t="shared" ref="AD1702:AD1706" si="4757">SUM(R1702:AC1702)</f>
        <v>0</v>
      </c>
      <c r="AE1702" s="46" t="str">
        <f>IFERROR(IF(AE$3=VLOOKUP($E1702,Template!$AK$5:$AM$17,3,FALSE),$AD1702*$F1702,0),"0.00")</f>
        <v>0.00</v>
      </c>
      <c r="AF1702" s="46" t="str">
        <f>IFERROR(IF(AF$3=VLOOKUP($E1702,Template!$AK$5:$AM$17,3,FALSE),$AD1702*$F1702,0),"0.00")</f>
        <v>0.00</v>
      </c>
      <c r="AG1702" s="28">
        <f t="shared" ref="AG1702:AG1712" si="4758">SUM(AD1702:AF1702)</f>
        <v>0</v>
      </c>
      <c r="AH1702" s="13" t="s">
        <v>40</v>
      </c>
      <c r="AI1702" s="13" t="s">
        <v>41</v>
      </c>
      <c r="AK1702" s="14" t="s">
        <v>23</v>
      </c>
      <c r="AL1702" s="15">
        <v>0.05</v>
      </c>
      <c r="AM1702" s="16" t="s">
        <v>3</v>
      </c>
    </row>
    <row r="1703" spans="1:39" s="3" customFormat="1" ht="13.8" x14ac:dyDescent="0.25">
      <c r="A1703" s="7" t="str">
        <f t="shared" ref="A1703:C1703" si="4759">A1702</f>
        <v>(Enter Broadcasting Company Name)</v>
      </c>
      <c r="B1703" s="7" t="str">
        <f t="shared" si="4759"/>
        <v>(Enter Call Letters)</v>
      </c>
      <c r="C1703" s="8" t="str">
        <f t="shared" si="4759"/>
        <v>(Select AM/FM)</v>
      </c>
      <c r="D1703" s="30"/>
      <c r="E1703" s="8" t="str">
        <f t="shared" ref="E1703:E1712" si="4760">E1702</f>
        <v>(Select Station Province)</v>
      </c>
      <c r="F1703" s="9" t="str">
        <f>IFERROR(VLOOKUP(E1703,Template!$AK$5:$AL$17,2,FALSE),"")</f>
        <v/>
      </c>
      <c r="G1703" s="42" t="s">
        <v>6</v>
      </c>
      <c r="H1703" s="42" t="s">
        <v>10</v>
      </c>
      <c r="I1703" s="32" t="s">
        <v>65</v>
      </c>
      <c r="J1703" s="32" t="s">
        <v>66</v>
      </c>
      <c r="K1703" s="33">
        <f t="shared" si="4742"/>
        <v>0</v>
      </c>
      <c r="L1703" s="33">
        <f t="shared" si="4743"/>
        <v>0</v>
      </c>
      <c r="M1703" s="34">
        <f t="shared" si="4741"/>
        <v>0</v>
      </c>
      <c r="N1703" s="34">
        <f t="shared" ref="N1703:N1712" si="4761">IF(AND(L1703&gt;$N$4,L1703&lt;=$O$4),K1703-M1703,IF(AND(L1702&gt;$N$4,L1702&lt;=$O$4),$O$4-L1702,IF(L1702&gt;$O$4,0,IF(L1703&lt;$N$4,0,MIN(L1703-$N$4,$N$4)))))</f>
        <v>0</v>
      </c>
      <c r="O1703" s="34">
        <f t="shared" si="4744"/>
        <v>0</v>
      </c>
      <c r="P1703" s="12" t="str">
        <f t="shared" ref="P1703:Q1703" si="4762">P1702</f>
        <v>(Select Language)</v>
      </c>
      <c r="Q1703" s="12" t="str">
        <f t="shared" si="4762"/>
        <v>(Select Usage)</v>
      </c>
      <c r="R1703" s="33">
        <f t="shared" si="4745"/>
        <v>0</v>
      </c>
      <c r="S1703" s="33">
        <f t="shared" si="4746"/>
        <v>0</v>
      </c>
      <c r="T1703" s="33">
        <f t="shared" si="4747"/>
        <v>0</v>
      </c>
      <c r="U1703" s="33">
        <f t="shared" si="4748"/>
        <v>0</v>
      </c>
      <c r="V1703" s="33">
        <f t="shared" si="4749"/>
        <v>0</v>
      </c>
      <c r="W1703" s="33">
        <f t="shared" si="4750"/>
        <v>0</v>
      </c>
      <c r="X1703" s="33">
        <f t="shared" si="4751"/>
        <v>0</v>
      </c>
      <c r="Y1703" s="33">
        <f t="shared" si="4752"/>
        <v>0</v>
      </c>
      <c r="Z1703" s="33">
        <f t="shared" si="4753"/>
        <v>0</v>
      </c>
      <c r="AA1703" s="33">
        <f t="shared" si="4754"/>
        <v>0</v>
      </c>
      <c r="AB1703" s="33">
        <f t="shared" si="4755"/>
        <v>0</v>
      </c>
      <c r="AC1703" s="33">
        <f t="shared" si="4756"/>
        <v>0</v>
      </c>
      <c r="AD1703" s="26">
        <f t="shared" si="4757"/>
        <v>0</v>
      </c>
      <c r="AE1703" s="46" t="str">
        <f>IFERROR(IF(AE$3=VLOOKUP($E1703,Template!$AK$5:$AM$17,3,FALSE),$AD1703*$F1703,0),"0.00")</f>
        <v>0.00</v>
      </c>
      <c r="AF1703" s="46" t="str">
        <f>IFERROR(IF(AF$3=VLOOKUP($E1703,Template!$AK$5:$AM$17,3,FALSE),$AD1703*$F1703,0),"0.00")</f>
        <v>0.00</v>
      </c>
      <c r="AG1703" s="28">
        <f t="shared" si="4758"/>
        <v>0</v>
      </c>
      <c r="AH1703" s="13" t="s">
        <v>40</v>
      </c>
      <c r="AI1703" s="13" t="s">
        <v>41</v>
      </c>
      <c r="AK1703" s="14" t="s">
        <v>24</v>
      </c>
      <c r="AL1703" s="15">
        <v>0.05</v>
      </c>
      <c r="AM1703" s="16" t="s">
        <v>3</v>
      </c>
    </row>
    <row r="1704" spans="1:39" s="3" customFormat="1" ht="13.8" x14ac:dyDescent="0.25">
      <c r="A1704" s="7" t="str">
        <f t="shared" ref="A1704:C1704" si="4763">A1703</f>
        <v>(Enter Broadcasting Company Name)</v>
      </c>
      <c r="B1704" s="7" t="str">
        <f t="shared" si="4763"/>
        <v>(Enter Call Letters)</v>
      </c>
      <c r="C1704" s="8" t="str">
        <f t="shared" si="4763"/>
        <v>(Select AM/FM)</v>
      </c>
      <c r="D1704" s="30"/>
      <c r="E1704" s="8" t="str">
        <f t="shared" si="4760"/>
        <v>(Select Station Province)</v>
      </c>
      <c r="F1704" s="9" t="str">
        <f>IFERROR(VLOOKUP(E1704,Template!$AK$5:$AL$17,2,FALSE),"")</f>
        <v/>
      </c>
      <c r="G1704" s="42" t="s">
        <v>9</v>
      </c>
      <c r="H1704" s="42" t="s">
        <v>11</v>
      </c>
      <c r="I1704" s="32" t="s">
        <v>65</v>
      </c>
      <c r="J1704" s="32" t="s">
        <v>66</v>
      </c>
      <c r="K1704" s="33">
        <f t="shared" si="4742"/>
        <v>0</v>
      </c>
      <c r="L1704" s="33">
        <f t="shared" si="4743"/>
        <v>0</v>
      </c>
      <c r="M1704" s="34">
        <f t="shared" si="4741"/>
        <v>0</v>
      </c>
      <c r="N1704" s="34">
        <f t="shared" si="4761"/>
        <v>0</v>
      </c>
      <c r="O1704" s="34">
        <f t="shared" si="4744"/>
        <v>0</v>
      </c>
      <c r="P1704" s="12" t="str">
        <f t="shared" ref="P1704:Q1704" si="4764">P1703</f>
        <v>(Select Language)</v>
      </c>
      <c r="Q1704" s="12" t="str">
        <f t="shared" si="4764"/>
        <v>(Select Usage)</v>
      </c>
      <c r="R1704" s="33">
        <f t="shared" si="4745"/>
        <v>0</v>
      </c>
      <c r="S1704" s="33">
        <f t="shared" si="4746"/>
        <v>0</v>
      </c>
      <c r="T1704" s="33">
        <f t="shared" si="4747"/>
        <v>0</v>
      </c>
      <c r="U1704" s="33">
        <f t="shared" si="4748"/>
        <v>0</v>
      </c>
      <c r="V1704" s="33">
        <f t="shared" si="4749"/>
        <v>0</v>
      </c>
      <c r="W1704" s="33">
        <f t="shared" si="4750"/>
        <v>0</v>
      </c>
      <c r="X1704" s="33">
        <f t="shared" si="4751"/>
        <v>0</v>
      </c>
      <c r="Y1704" s="33">
        <f t="shared" si="4752"/>
        <v>0</v>
      </c>
      <c r="Z1704" s="33">
        <f t="shared" si="4753"/>
        <v>0</v>
      </c>
      <c r="AA1704" s="33">
        <f t="shared" si="4754"/>
        <v>0</v>
      </c>
      <c r="AB1704" s="33">
        <f t="shared" si="4755"/>
        <v>0</v>
      </c>
      <c r="AC1704" s="33">
        <f t="shared" si="4756"/>
        <v>0</v>
      </c>
      <c r="AD1704" s="26">
        <f t="shared" si="4757"/>
        <v>0</v>
      </c>
      <c r="AE1704" s="46" t="str">
        <f>IFERROR(IF(AE$3=VLOOKUP($E1704,Template!$AK$5:$AM$17,3,FALSE),$AD1704*$F1704,0),"0.00")</f>
        <v>0.00</v>
      </c>
      <c r="AF1704" s="46" t="str">
        <f>IFERROR(IF(AF$3=VLOOKUP($E1704,Template!$AK$5:$AM$17,3,FALSE),$AD1704*$F1704,0),"0.00")</f>
        <v>0.00</v>
      </c>
      <c r="AG1704" s="28">
        <f t="shared" si="4758"/>
        <v>0</v>
      </c>
      <c r="AH1704" s="13" t="s">
        <v>40</v>
      </c>
      <c r="AI1704" s="13" t="s">
        <v>41</v>
      </c>
      <c r="AK1704" s="14" t="s">
        <v>22</v>
      </c>
      <c r="AL1704" s="15">
        <v>0.15</v>
      </c>
      <c r="AM1704" s="16" t="s">
        <v>2</v>
      </c>
    </row>
    <row r="1705" spans="1:39" s="3" customFormat="1" ht="13.8" x14ac:dyDescent="0.25">
      <c r="A1705" s="7" t="str">
        <f t="shared" ref="A1705:C1705" si="4765">A1704</f>
        <v>(Enter Broadcasting Company Name)</v>
      </c>
      <c r="B1705" s="7" t="str">
        <f t="shared" si="4765"/>
        <v>(Enter Call Letters)</v>
      </c>
      <c r="C1705" s="8" t="str">
        <f t="shared" si="4765"/>
        <v>(Select AM/FM)</v>
      </c>
      <c r="D1705" s="30"/>
      <c r="E1705" s="8" t="str">
        <f t="shared" si="4760"/>
        <v>(Select Station Province)</v>
      </c>
      <c r="F1705" s="9" t="str">
        <f>IFERROR(VLOOKUP(E1705,Template!$AK$5:$AL$17,2,FALSE),"")</f>
        <v/>
      </c>
      <c r="G1705" s="42" t="s">
        <v>10</v>
      </c>
      <c r="H1705" s="42" t="s">
        <v>12</v>
      </c>
      <c r="I1705" s="32" t="s">
        <v>65</v>
      </c>
      <c r="J1705" s="32" t="s">
        <v>66</v>
      </c>
      <c r="K1705" s="33">
        <f t="shared" si="4742"/>
        <v>0</v>
      </c>
      <c r="L1705" s="33">
        <f t="shared" si="4743"/>
        <v>0</v>
      </c>
      <c r="M1705" s="34">
        <f t="shared" si="4741"/>
        <v>0</v>
      </c>
      <c r="N1705" s="34">
        <f t="shared" si="4761"/>
        <v>0</v>
      </c>
      <c r="O1705" s="34">
        <f t="shared" si="4744"/>
        <v>0</v>
      </c>
      <c r="P1705" s="12" t="str">
        <f t="shared" ref="P1705:Q1705" si="4766">P1704</f>
        <v>(Select Language)</v>
      </c>
      <c r="Q1705" s="12" t="str">
        <f t="shared" si="4766"/>
        <v>(Select Usage)</v>
      </c>
      <c r="R1705" s="33">
        <f t="shared" si="4745"/>
        <v>0</v>
      </c>
      <c r="S1705" s="33">
        <f t="shared" si="4746"/>
        <v>0</v>
      </c>
      <c r="T1705" s="33">
        <f t="shared" si="4747"/>
        <v>0</v>
      </c>
      <c r="U1705" s="33">
        <f t="shared" si="4748"/>
        <v>0</v>
      </c>
      <c r="V1705" s="33">
        <f t="shared" si="4749"/>
        <v>0</v>
      </c>
      <c r="W1705" s="33">
        <f t="shared" si="4750"/>
        <v>0</v>
      </c>
      <c r="X1705" s="33">
        <f t="shared" si="4751"/>
        <v>0</v>
      </c>
      <c r="Y1705" s="33">
        <f t="shared" si="4752"/>
        <v>0</v>
      </c>
      <c r="Z1705" s="33">
        <f t="shared" si="4753"/>
        <v>0</v>
      </c>
      <c r="AA1705" s="33">
        <f t="shared" si="4754"/>
        <v>0</v>
      </c>
      <c r="AB1705" s="33">
        <f t="shared" si="4755"/>
        <v>0</v>
      </c>
      <c r="AC1705" s="33">
        <f t="shared" si="4756"/>
        <v>0</v>
      </c>
      <c r="AD1705" s="26">
        <f t="shared" si="4757"/>
        <v>0</v>
      </c>
      <c r="AE1705" s="46" t="str">
        <f>IFERROR(IF(AE$3=VLOOKUP($E1705,Template!$AK$5:$AM$17,3,FALSE),$AD1705*$F1705,0),"0.00")</f>
        <v>0.00</v>
      </c>
      <c r="AF1705" s="46" t="str">
        <f>IFERROR(IF(AF$3=VLOOKUP($E1705,Template!$AK$5:$AM$17,3,FALSE),$AD1705*$F1705,0),"0.00")</f>
        <v>0.00</v>
      </c>
      <c r="AG1705" s="28">
        <f t="shared" si="4758"/>
        <v>0</v>
      </c>
      <c r="AH1705" s="13" t="s">
        <v>40</v>
      </c>
      <c r="AI1705" s="13" t="s">
        <v>41</v>
      </c>
      <c r="AK1705" s="14" t="s">
        <v>26</v>
      </c>
      <c r="AL1705" s="15">
        <v>0.15</v>
      </c>
      <c r="AM1705" s="16" t="s">
        <v>2</v>
      </c>
    </row>
    <row r="1706" spans="1:39" s="3" customFormat="1" ht="13.8" x14ac:dyDescent="0.25">
      <c r="A1706" s="7" t="str">
        <f t="shared" ref="A1706:C1706" si="4767">A1705</f>
        <v>(Enter Broadcasting Company Name)</v>
      </c>
      <c r="B1706" s="7" t="str">
        <f t="shared" si="4767"/>
        <v>(Enter Call Letters)</v>
      </c>
      <c r="C1706" s="8" t="str">
        <f t="shared" si="4767"/>
        <v>(Select AM/FM)</v>
      </c>
      <c r="D1706" s="30"/>
      <c r="E1706" s="8" t="str">
        <f t="shared" si="4760"/>
        <v>(Select Station Province)</v>
      </c>
      <c r="F1706" s="9" t="str">
        <f>IFERROR(VLOOKUP(E1706,Template!$AK$5:$AL$17,2,FALSE),"")</f>
        <v/>
      </c>
      <c r="G1706" s="42" t="s">
        <v>11</v>
      </c>
      <c r="H1706" s="42" t="s">
        <v>13</v>
      </c>
      <c r="I1706" s="32" t="s">
        <v>65</v>
      </c>
      <c r="J1706" s="32" t="s">
        <v>66</v>
      </c>
      <c r="K1706" s="33">
        <f t="shared" si="4742"/>
        <v>0</v>
      </c>
      <c r="L1706" s="33">
        <f t="shared" si="4743"/>
        <v>0</v>
      </c>
      <c r="M1706" s="34">
        <f t="shared" si="4741"/>
        <v>0</v>
      </c>
      <c r="N1706" s="34">
        <f t="shared" si="4761"/>
        <v>0</v>
      </c>
      <c r="O1706" s="34">
        <f t="shared" si="4744"/>
        <v>0</v>
      </c>
      <c r="P1706" s="12" t="str">
        <f t="shared" ref="P1706:Q1706" si="4768">P1705</f>
        <v>(Select Language)</v>
      </c>
      <c r="Q1706" s="12" t="str">
        <f t="shared" si="4768"/>
        <v>(Select Usage)</v>
      </c>
      <c r="R1706" s="33">
        <f t="shared" si="4745"/>
        <v>0</v>
      </c>
      <c r="S1706" s="33">
        <f t="shared" si="4746"/>
        <v>0</v>
      </c>
      <c r="T1706" s="33">
        <f t="shared" si="4747"/>
        <v>0</v>
      </c>
      <c r="U1706" s="33">
        <f t="shared" si="4748"/>
        <v>0</v>
      </c>
      <c r="V1706" s="33">
        <f t="shared" si="4749"/>
        <v>0</v>
      </c>
      <c r="W1706" s="33">
        <f t="shared" si="4750"/>
        <v>0</v>
      </c>
      <c r="X1706" s="33">
        <f t="shared" si="4751"/>
        <v>0</v>
      </c>
      <c r="Y1706" s="33">
        <f t="shared" si="4752"/>
        <v>0</v>
      </c>
      <c r="Z1706" s="33">
        <f t="shared" si="4753"/>
        <v>0</v>
      </c>
      <c r="AA1706" s="33">
        <f t="shared" si="4754"/>
        <v>0</v>
      </c>
      <c r="AB1706" s="33">
        <f t="shared" si="4755"/>
        <v>0</v>
      </c>
      <c r="AC1706" s="33">
        <f t="shared" si="4756"/>
        <v>0</v>
      </c>
      <c r="AD1706" s="26">
        <f t="shared" si="4757"/>
        <v>0</v>
      </c>
      <c r="AE1706" s="46" t="str">
        <f>IFERROR(IF(AE$3=VLOOKUP($E1706,Template!$AK$5:$AM$17,3,FALSE),$AD1706*$F1706,0),"0.00")</f>
        <v>0.00</v>
      </c>
      <c r="AF1706" s="46" t="str">
        <f>IFERROR(IF(AF$3=VLOOKUP($E1706,Template!$AK$5:$AM$17,3,FALSE),$AD1706*$F1706,0),"0.00")</f>
        <v>0.00</v>
      </c>
      <c r="AG1706" s="28">
        <f t="shared" si="4758"/>
        <v>0</v>
      </c>
      <c r="AH1706" s="13" t="s">
        <v>40</v>
      </c>
      <c r="AI1706" s="13" t="s">
        <v>41</v>
      </c>
      <c r="AK1706" s="14" t="s">
        <v>27</v>
      </c>
      <c r="AL1706" s="15">
        <v>0.15</v>
      </c>
      <c r="AM1706" s="16" t="s">
        <v>2</v>
      </c>
    </row>
    <row r="1707" spans="1:39" s="3" customFormat="1" ht="13.8" x14ac:dyDescent="0.25">
      <c r="A1707" s="7" t="str">
        <f t="shared" ref="A1707:C1707" si="4769">A1706</f>
        <v>(Enter Broadcasting Company Name)</v>
      </c>
      <c r="B1707" s="7" t="str">
        <f t="shared" si="4769"/>
        <v>(Enter Call Letters)</v>
      </c>
      <c r="C1707" s="8" t="str">
        <f t="shared" si="4769"/>
        <v>(Select AM/FM)</v>
      </c>
      <c r="D1707" s="30"/>
      <c r="E1707" s="8" t="str">
        <f t="shared" si="4760"/>
        <v>(Select Station Province)</v>
      </c>
      <c r="F1707" s="9" t="str">
        <f>IFERROR(VLOOKUP(E1707,Template!$AK$5:$AL$17,2,FALSE),"")</f>
        <v/>
      </c>
      <c r="G1707" s="42" t="s">
        <v>12</v>
      </c>
      <c r="H1707" s="42" t="s">
        <v>15</v>
      </c>
      <c r="I1707" s="32" t="s">
        <v>65</v>
      </c>
      <c r="J1707" s="32" t="s">
        <v>66</v>
      </c>
      <c r="K1707" s="33">
        <f t="shared" si="4742"/>
        <v>0</v>
      </c>
      <c r="L1707" s="33">
        <f t="shared" si="4743"/>
        <v>0</v>
      </c>
      <c r="M1707" s="34">
        <f t="shared" si="4741"/>
        <v>0</v>
      </c>
      <c r="N1707" s="34">
        <f t="shared" si="4761"/>
        <v>0</v>
      </c>
      <c r="O1707" s="34">
        <f t="shared" si="4744"/>
        <v>0</v>
      </c>
      <c r="P1707" s="12" t="str">
        <f t="shared" ref="P1707:Q1707" si="4770">P1706</f>
        <v>(Select Language)</v>
      </c>
      <c r="Q1707" s="12" t="str">
        <f t="shared" si="4770"/>
        <v>(Select Usage)</v>
      </c>
      <c r="R1707" s="33">
        <f t="shared" si="4745"/>
        <v>0</v>
      </c>
      <c r="S1707" s="33">
        <f t="shared" si="4746"/>
        <v>0</v>
      </c>
      <c r="T1707" s="33">
        <f t="shared" si="4747"/>
        <v>0</v>
      </c>
      <c r="U1707" s="33">
        <f t="shared" si="4748"/>
        <v>0</v>
      </c>
      <c r="V1707" s="33">
        <f t="shared" si="4749"/>
        <v>0</v>
      </c>
      <c r="W1707" s="33">
        <f t="shared" si="4750"/>
        <v>0</v>
      </c>
      <c r="X1707" s="33">
        <f t="shared" si="4751"/>
        <v>0</v>
      </c>
      <c r="Y1707" s="33">
        <f t="shared" si="4752"/>
        <v>0</v>
      </c>
      <c r="Z1707" s="33">
        <f t="shared" si="4753"/>
        <v>0</v>
      </c>
      <c r="AA1707" s="33">
        <f t="shared" si="4754"/>
        <v>0</v>
      </c>
      <c r="AB1707" s="33">
        <f t="shared" si="4755"/>
        <v>0</v>
      </c>
      <c r="AC1707" s="33">
        <f t="shared" si="4756"/>
        <v>0</v>
      </c>
      <c r="AD1707" s="26">
        <f>SUM(R1707:AC1707)</f>
        <v>0</v>
      </c>
      <c r="AE1707" s="46" t="str">
        <f>IFERROR(IF(AE$3=VLOOKUP($E1707,Template!$AK$5:$AM$17,3,FALSE),$AD1707*$F1707,0),"0.00")</f>
        <v>0.00</v>
      </c>
      <c r="AF1707" s="46" t="str">
        <f>IFERROR(IF(AF$3=VLOOKUP($E1707,Template!$AK$5:$AM$17,3,FALSE),$AD1707*$F1707,0),"0.00")</f>
        <v>0.00</v>
      </c>
      <c r="AG1707" s="28">
        <f t="shared" si="4758"/>
        <v>0</v>
      </c>
      <c r="AH1707" s="13" t="s">
        <v>40</v>
      </c>
      <c r="AI1707" s="13" t="s">
        <v>41</v>
      </c>
      <c r="AK1707" s="14" t="s">
        <v>28</v>
      </c>
      <c r="AL1707" s="15">
        <v>0.05</v>
      </c>
      <c r="AM1707" s="16" t="s">
        <v>3</v>
      </c>
    </row>
    <row r="1708" spans="1:39" s="3" customFormat="1" ht="13.8" x14ac:dyDescent="0.25">
      <c r="A1708" s="7" t="str">
        <f t="shared" ref="A1708:C1708" si="4771">A1707</f>
        <v>(Enter Broadcasting Company Name)</v>
      </c>
      <c r="B1708" s="7" t="str">
        <f t="shared" si="4771"/>
        <v>(Enter Call Letters)</v>
      </c>
      <c r="C1708" s="8" t="str">
        <f t="shared" si="4771"/>
        <v>(Select AM/FM)</v>
      </c>
      <c r="D1708" s="30"/>
      <c r="E1708" s="8" t="str">
        <f t="shared" si="4760"/>
        <v>(Select Station Province)</v>
      </c>
      <c r="F1708" s="9" t="str">
        <f>IFERROR(VLOOKUP(E1708,Template!$AK$5:$AL$17,2,FALSE),"")</f>
        <v/>
      </c>
      <c r="G1708" s="42" t="s">
        <v>13</v>
      </c>
      <c r="H1708" s="42" t="s">
        <v>16</v>
      </c>
      <c r="I1708" s="32" t="s">
        <v>65</v>
      </c>
      <c r="J1708" s="32" t="s">
        <v>66</v>
      </c>
      <c r="K1708" s="33">
        <f t="shared" si="4742"/>
        <v>0</v>
      </c>
      <c r="L1708" s="33">
        <f t="shared" si="4743"/>
        <v>0</v>
      </c>
      <c r="M1708" s="34">
        <f t="shared" si="4741"/>
        <v>0</v>
      </c>
      <c r="N1708" s="34">
        <f t="shared" si="4761"/>
        <v>0</v>
      </c>
      <c r="O1708" s="34">
        <f t="shared" si="4744"/>
        <v>0</v>
      </c>
      <c r="P1708" s="12" t="str">
        <f t="shared" ref="P1708:Q1708" si="4772">P1707</f>
        <v>(Select Language)</v>
      </c>
      <c r="Q1708" s="12" t="str">
        <f t="shared" si="4772"/>
        <v>(Select Usage)</v>
      </c>
      <c r="R1708" s="33">
        <f t="shared" si="4745"/>
        <v>0</v>
      </c>
      <c r="S1708" s="33">
        <f t="shared" si="4746"/>
        <v>0</v>
      </c>
      <c r="T1708" s="33">
        <f t="shared" si="4747"/>
        <v>0</v>
      </c>
      <c r="U1708" s="33">
        <f t="shared" si="4748"/>
        <v>0</v>
      </c>
      <c r="V1708" s="33">
        <f t="shared" si="4749"/>
        <v>0</v>
      </c>
      <c r="W1708" s="33">
        <f t="shared" si="4750"/>
        <v>0</v>
      </c>
      <c r="X1708" s="33">
        <f t="shared" si="4751"/>
        <v>0</v>
      </c>
      <c r="Y1708" s="33">
        <f t="shared" si="4752"/>
        <v>0</v>
      </c>
      <c r="Z1708" s="33">
        <f t="shared" si="4753"/>
        <v>0</v>
      </c>
      <c r="AA1708" s="33">
        <f t="shared" si="4754"/>
        <v>0</v>
      </c>
      <c r="AB1708" s="33">
        <f t="shared" si="4755"/>
        <v>0</v>
      </c>
      <c r="AC1708" s="33">
        <f t="shared" si="4756"/>
        <v>0</v>
      </c>
      <c r="AD1708" s="26">
        <f t="shared" ref="AD1708:AD1710" si="4773">SUM(R1708:AC1708)</f>
        <v>0</v>
      </c>
      <c r="AE1708" s="46" t="str">
        <f>IFERROR(IF(AE$3=VLOOKUP($E1708,Template!$AK$5:$AM$17,3,FALSE),$AD1708*$F1708,0),"0.00")</f>
        <v>0.00</v>
      </c>
      <c r="AF1708" s="46" t="str">
        <f>IFERROR(IF(AF$3=VLOOKUP($E1708,Template!$AK$5:$AM$17,3,FALSE),$AD1708*$F1708,0),"0.00")</f>
        <v>0.00</v>
      </c>
      <c r="AG1708" s="28">
        <f t="shared" si="4758"/>
        <v>0</v>
      </c>
      <c r="AH1708" s="13" t="s">
        <v>40</v>
      </c>
      <c r="AI1708" s="13" t="s">
        <v>41</v>
      </c>
      <c r="AK1708" s="14" t="s">
        <v>70</v>
      </c>
      <c r="AL1708" s="15">
        <v>0.05</v>
      </c>
      <c r="AM1708" s="16" t="s">
        <v>3</v>
      </c>
    </row>
    <row r="1709" spans="1:39" s="3" customFormat="1" ht="13.8" x14ac:dyDescent="0.25">
      <c r="A1709" s="7" t="str">
        <f t="shared" ref="A1709:C1709" si="4774">A1708</f>
        <v>(Enter Broadcasting Company Name)</v>
      </c>
      <c r="B1709" s="7" t="str">
        <f t="shared" si="4774"/>
        <v>(Enter Call Letters)</v>
      </c>
      <c r="C1709" s="8" t="str">
        <f t="shared" si="4774"/>
        <v>(Select AM/FM)</v>
      </c>
      <c r="D1709" s="30"/>
      <c r="E1709" s="8" t="str">
        <f t="shared" si="4760"/>
        <v>(Select Station Province)</v>
      </c>
      <c r="F1709" s="9" t="str">
        <f>IFERROR(VLOOKUP(E1709,Template!$AK$5:$AL$17,2,FALSE),"")</f>
        <v/>
      </c>
      <c r="G1709" s="42" t="s">
        <v>15</v>
      </c>
      <c r="H1709" s="42" t="s">
        <v>17</v>
      </c>
      <c r="I1709" s="32" t="s">
        <v>65</v>
      </c>
      <c r="J1709" s="32" t="s">
        <v>66</v>
      </c>
      <c r="K1709" s="33">
        <f t="shared" si="4742"/>
        <v>0</v>
      </c>
      <c r="L1709" s="33">
        <f t="shared" si="4743"/>
        <v>0</v>
      </c>
      <c r="M1709" s="34">
        <f t="shared" si="4741"/>
        <v>0</v>
      </c>
      <c r="N1709" s="34">
        <f t="shared" si="4761"/>
        <v>0</v>
      </c>
      <c r="O1709" s="34">
        <f t="shared" si="4744"/>
        <v>0</v>
      </c>
      <c r="P1709" s="12" t="str">
        <f t="shared" ref="P1709:Q1709" si="4775">P1708</f>
        <v>(Select Language)</v>
      </c>
      <c r="Q1709" s="12" t="str">
        <f t="shared" si="4775"/>
        <v>(Select Usage)</v>
      </c>
      <c r="R1709" s="33">
        <f t="shared" si="4745"/>
        <v>0</v>
      </c>
      <c r="S1709" s="33">
        <f t="shared" si="4746"/>
        <v>0</v>
      </c>
      <c r="T1709" s="33">
        <f t="shared" si="4747"/>
        <v>0</v>
      </c>
      <c r="U1709" s="33">
        <f t="shared" si="4748"/>
        <v>0</v>
      </c>
      <c r="V1709" s="33">
        <f t="shared" si="4749"/>
        <v>0</v>
      </c>
      <c r="W1709" s="33">
        <f t="shared" si="4750"/>
        <v>0</v>
      </c>
      <c r="X1709" s="33">
        <f t="shared" si="4751"/>
        <v>0</v>
      </c>
      <c r="Y1709" s="33">
        <f t="shared" si="4752"/>
        <v>0</v>
      </c>
      <c r="Z1709" s="33">
        <f t="shared" si="4753"/>
        <v>0</v>
      </c>
      <c r="AA1709" s="33">
        <f t="shared" si="4754"/>
        <v>0</v>
      </c>
      <c r="AB1709" s="33">
        <f t="shared" si="4755"/>
        <v>0</v>
      </c>
      <c r="AC1709" s="33">
        <f t="shared" si="4756"/>
        <v>0</v>
      </c>
      <c r="AD1709" s="26">
        <f t="shared" si="4773"/>
        <v>0</v>
      </c>
      <c r="AE1709" s="46" t="str">
        <f>IFERROR(IF(AE$3=VLOOKUP($E1709,Template!$AK$5:$AM$17,3,FALSE),$AD1709*$F1709,0),"0.00")</f>
        <v>0.00</v>
      </c>
      <c r="AF1709" s="46" t="str">
        <f>IFERROR(IF(AF$3=VLOOKUP($E1709,Template!$AK$5:$AM$17,3,FALSE),$AD1709*$F1709,0),"0.00")</f>
        <v>0.00</v>
      </c>
      <c r="AG1709" s="28">
        <f t="shared" si="4758"/>
        <v>0</v>
      </c>
      <c r="AH1709" s="13" t="s">
        <v>40</v>
      </c>
      <c r="AI1709" s="13" t="s">
        <v>41</v>
      </c>
      <c r="AK1709" s="14" t="s">
        <v>20</v>
      </c>
      <c r="AL1709" s="15">
        <v>0.13</v>
      </c>
      <c r="AM1709" s="16" t="s">
        <v>2</v>
      </c>
    </row>
    <row r="1710" spans="1:39" s="3" customFormat="1" ht="13.8" x14ac:dyDescent="0.25">
      <c r="A1710" s="7" t="str">
        <f t="shared" ref="A1710:C1710" si="4776">A1709</f>
        <v>(Enter Broadcasting Company Name)</v>
      </c>
      <c r="B1710" s="7" t="str">
        <f t="shared" si="4776"/>
        <v>(Enter Call Letters)</v>
      </c>
      <c r="C1710" s="8" t="str">
        <f t="shared" si="4776"/>
        <v>(Select AM/FM)</v>
      </c>
      <c r="D1710" s="30"/>
      <c r="E1710" s="8" t="str">
        <f t="shared" si="4760"/>
        <v>(Select Station Province)</v>
      </c>
      <c r="F1710" s="9" t="str">
        <f>IFERROR(VLOOKUP(E1710,Template!$AK$5:$AL$17,2,FALSE),"")</f>
        <v/>
      </c>
      <c r="G1710" s="42" t="s">
        <v>16</v>
      </c>
      <c r="H1710" s="42" t="s">
        <v>18</v>
      </c>
      <c r="I1710" s="32" t="s">
        <v>65</v>
      </c>
      <c r="J1710" s="32" t="s">
        <v>66</v>
      </c>
      <c r="K1710" s="33">
        <f t="shared" si="4742"/>
        <v>0</v>
      </c>
      <c r="L1710" s="33">
        <f t="shared" si="4743"/>
        <v>0</v>
      </c>
      <c r="M1710" s="34">
        <f t="shared" si="4741"/>
        <v>0</v>
      </c>
      <c r="N1710" s="34">
        <f t="shared" si="4761"/>
        <v>0</v>
      </c>
      <c r="O1710" s="34">
        <f t="shared" si="4744"/>
        <v>0</v>
      </c>
      <c r="P1710" s="12" t="str">
        <f t="shared" ref="P1710:Q1710" si="4777">P1709</f>
        <v>(Select Language)</v>
      </c>
      <c r="Q1710" s="12" t="str">
        <f t="shared" si="4777"/>
        <v>(Select Usage)</v>
      </c>
      <c r="R1710" s="33">
        <f t="shared" si="4745"/>
        <v>0</v>
      </c>
      <c r="S1710" s="33">
        <f t="shared" si="4746"/>
        <v>0</v>
      </c>
      <c r="T1710" s="33">
        <f t="shared" si="4747"/>
        <v>0</v>
      </c>
      <c r="U1710" s="33">
        <f t="shared" si="4748"/>
        <v>0</v>
      </c>
      <c r="V1710" s="33">
        <f t="shared" si="4749"/>
        <v>0</v>
      </c>
      <c r="W1710" s="33">
        <f t="shared" si="4750"/>
        <v>0</v>
      </c>
      <c r="X1710" s="33">
        <f t="shared" si="4751"/>
        <v>0</v>
      </c>
      <c r="Y1710" s="33">
        <f t="shared" si="4752"/>
        <v>0</v>
      </c>
      <c r="Z1710" s="33">
        <f t="shared" si="4753"/>
        <v>0</v>
      </c>
      <c r="AA1710" s="33">
        <f t="shared" si="4754"/>
        <v>0</v>
      </c>
      <c r="AB1710" s="33">
        <f t="shared" si="4755"/>
        <v>0</v>
      </c>
      <c r="AC1710" s="33">
        <f t="shared" si="4756"/>
        <v>0</v>
      </c>
      <c r="AD1710" s="26">
        <f t="shared" si="4773"/>
        <v>0</v>
      </c>
      <c r="AE1710" s="46" t="str">
        <f>IFERROR(IF(AE$3=VLOOKUP($E1710,Template!$AK$5:$AM$17,3,FALSE),$AD1710*$F1710,0),"0.00")</f>
        <v>0.00</v>
      </c>
      <c r="AF1710" s="46" t="str">
        <f>IFERROR(IF(AF$3=VLOOKUP($E1710,Template!$AK$5:$AM$17,3,FALSE),$AD1710*$F1710,0),"0.00")</f>
        <v>0.00</v>
      </c>
      <c r="AG1710" s="28">
        <f t="shared" si="4758"/>
        <v>0</v>
      </c>
      <c r="AH1710" s="13" t="s">
        <v>40</v>
      </c>
      <c r="AI1710" s="13" t="s">
        <v>41</v>
      </c>
      <c r="AK1710" s="14" t="s">
        <v>69</v>
      </c>
      <c r="AL1710" s="15">
        <v>0.15</v>
      </c>
      <c r="AM1710" s="16" t="s">
        <v>2</v>
      </c>
    </row>
    <row r="1711" spans="1:39" s="3" customFormat="1" ht="13.8" x14ac:dyDescent="0.25">
      <c r="A1711" s="7" t="str">
        <f t="shared" ref="A1711:C1711" si="4778">A1710</f>
        <v>(Enter Broadcasting Company Name)</v>
      </c>
      <c r="B1711" s="7" t="str">
        <f t="shared" si="4778"/>
        <v>(Enter Call Letters)</v>
      </c>
      <c r="C1711" s="8" t="str">
        <f t="shared" si="4778"/>
        <v>(Select AM/FM)</v>
      </c>
      <c r="D1711" s="30"/>
      <c r="E1711" s="8" t="str">
        <f t="shared" si="4760"/>
        <v>(Select Station Province)</v>
      </c>
      <c r="F1711" s="9" t="str">
        <f>IFERROR(VLOOKUP(E1711,Template!$AK$5:$AL$17,2,FALSE),"")</f>
        <v/>
      </c>
      <c r="G1711" s="42" t="s">
        <v>17</v>
      </c>
      <c r="H1711" s="42" t="s">
        <v>7</v>
      </c>
      <c r="I1711" s="32" t="s">
        <v>65</v>
      </c>
      <c r="J1711" s="32" t="s">
        <v>66</v>
      </c>
      <c r="K1711" s="33">
        <f t="shared" si="4742"/>
        <v>0</v>
      </c>
      <c r="L1711" s="33">
        <f t="shared" si="4743"/>
        <v>0</v>
      </c>
      <c r="M1711" s="34">
        <f t="shared" si="4741"/>
        <v>0</v>
      </c>
      <c r="N1711" s="34">
        <f t="shared" si="4761"/>
        <v>0</v>
      </c>
      <c r="O1711" s="34">
        <f t="shared" si="4744"/>
        <v>0</v>
      </c>
      <c r="P1711" s="12" t="str">
        <f t="shared" ref="P1711:Q1711" si="4779">P1710</f>
        <v>(Select Language)</v>
      </c>
      <c r="Q1711" s="12" t="str">
        <f t="shared" si="4779"/>
        <v>(Select Usage)</v>
      </c>
      <c r="R1711" s="33">
        <f t="shared" si="4745"/>
        <v>0</v>
      </c>
      <c r="S1711" s="33">
        <f t="shared" si="4746"/>
        <v>0</v>
      </c>
      <c r="T1711" s="33">
        <f t="shared" si="4747"/>
        <v>0</v>
      </c>
      <c r="U1711" s="33">
        <f t="shared" si="4748"/>
        <v>0</v>
      </c>
      <c r="V1711" s="33">
        <f t="shared" si="4749"/>
        <v>0</v>
      </c>
      <c r="W1711" s="33">
        <f t="shared" si="4750"/>
        <v>0</v>
      </c>
      <c r="X1711" s="33">
        <f t="shared" si="4751"/>
        <v>0</v>
      </c>
      <c r="Y1711" s="33">
        <f t="shared" si="4752"/>
        <v>0</v>
      </c>
      <c r="Z1711" s="33">
        <f t="shared" si="4753"/>
        <v>0</v>
      </c>
      <c r="AA1711" s="33">
        <f t="shared" si="4754"/>
        <v>0</v>
      </c>
      <c r="AB1711" s="33">
        <f t="shared" si="4755"/>
        <v>0</v>
      </c>
      <c r="AC1711" s="33">
        <f t="shared" si="4756"/>
        <v>0</v>
      </c>
      <c r="AD1711" s="26">
        <f>SUM(R1711:AC1711)</f>
        <v>0</v>
      </c>
      <c r="AE1711" s="46" t="str">
        <f>IFERROR(IF(AE$3=VLOOKUP($E1711,Template!$AK$5:$AM$17,3,FALSE),$AD1711*$F1711,0),"0.00")</f>
        <v>0.00</v>
      </c>
      <c r="AF1711" s="46" t="str">
        <f>IFERROR(IF(AF$3=VLOOKUP($E1711,Template!$AK$5:$AM$17,3,FALSE),$AD1711*$F1711,0),"0.00")</f>
        <v>0.00</v>
      </c>
      <c r="AG1711" s="28">
        <f t="shared" si="4758"/>
        <v>0</v>
      </c>
      <c r="AH1711" s="13" t="s">
        <v>40</v>
      </c>
      <c r="AI1711" s="13" t="s">
        <v>41</v>
      </c>
      <c r="AK1711" s="14" t="s">
        <v>29</v>
      </c>
      <c r="AL1711" s="15">
        <v>0.05</v>
      </c>
      <c r="AM1711" s="16" t="s">
        <v>3</v>
      </c>
    </row>
    <row r="1712" spans="1:39" s="3" customFormat="1" ht="13.8" x14ac:dyDescent="0.25">
      <c r="A1712" s="7" t="str">
        <f t="shared" ref="A1712:C1712" si="4780">A1711</f>
        <v>(Enter Broadcasting Company Name)</v>
      </c>
      <c r="B1712" s="7" t="str">
        <f t="shared" si="4780"/>
        <v>(Enter Call Letters)</v>
      </c>
      <c r="C1712" s="8" t="str">
        <f t="shared" si="4780"/>
        <v>(Select AM/FM)</v>
      </c>
      <c r="D1712" s="30"/>
      <c r="E1712" s="8" t="str">
        <f t="shared" si="4760"/>
        <v>(Select Station Province)</v>
      </c>
      <c r="F1712" s="9" t="str">
        <f>IFERROR(VLOOKUP(E1712,Template!$AK$5:$AL$17,2,FALSE),"")</f>
        <v/>
      </c>
      <c r="G1712" s="42" t="s">
        <v>18</v>
      </c>
      <c r="H1712" s="43" t="s">
        <v>8</v>
      </c>
      <c r="I1712" s="32" t="s">
        <v>65</v>
      </c>
      <c r="J1712" s="32" t="s">
        <v>66</v>
      </c>
      <c r="K1712" s="33">
        <f t="shared" si="4742"/>
        <v>0</v>
      </c>
      <c r="L1712" s="33">
        <f t="shared" si="4743"/>
        <v>0</v>
      </c>
      <c r="M1712" s="34">
        <f t="shared" si="4741"/>
        <v>0</v>
      </c>
      <c r="N1712" s="34">
        <f t="shared" si="4761"/>
        <v>0</v>
      </c>
      <c r="O1712" s="34">
        <f t="shared" si="4744"/>
        <v>0</v>
      </c>
      <c r="P1712" s="12" t="str">
        <f t="shared" ref="P1712:Q1712" si="4781">P1711</f>
        <v>(Select Language)</v>
      </c>
      <c r="Q1712" s="12" t="str">
        <f t="shared" si="4781"/>
        <v>(Select Usage)</v>
      </c>
      <c r="R1712" s="33">
        <f t="shared" si="4745"/>
        <v>0</v>
      </c>
      <c r="S1712" s="33">
        <f t="shared" si="4746"/>
        <v>0</v>
      </c>
      <c r="T1712" s="33">
        <f t="shared" si="4747"/>
        <v>0</v>
      </c>
      <c r="U1712" s="33">
        <f t="shared" si="4748"/>
        <v>0</v>
      </c>
      <c r="V1712" s="33">
        <f t="shared" si="4749"/>
        <v>0</v>
      </c>
      <c r="W1712" s="33">
        <f t="shared" si="4750"/>
        <v>0</v>
      </c>
      <c r="X1712" s="33">
        <f t="shared" si="4751"/>
        <v>0</v>
      </c>
      <c r="Y1712" s="33">
        <f t="shared" si="4752"/>
        <v>0</v>
      </c>
      <c r="Z1712" s="33">
        <f t="shared" si="4753"/>
        <v>0</v>
      </c>
      <c r="AA1712" s="33">
        <f t="shared" si="4754"/>
        <v>0</v>
      </c>
      <c r="AB1712" s="33">
        <f t="shared" si="4755"/>
        <v>0</v>
      </c>
      <c r="AC1712" s="33">
        <f t="shared" si="4756"/>
        <v>0</v>
      </c>
      <c r="AD1712" s="26">
        <f t="shared" ref="AD1712" si="4782">SUM(R1712:AC1712)</f>
        <v>0</v>
      </c>
      <c r="AE1712" s="46" t="str">
        <f>IFERROR(IF(AE$3=VLOOKUP($E1712,Template!$AK$5:$AM$17,3,FALSE),$AD1712*$F1712,0),"0.00")</f>
        <v>0.00</v>
      </c>
      <c r="AF1712" s="46" t="str">
        <f>IFERROR(IF(AF$3=VLOOKUP($E1712,Template!$AK$5:$AM$17,3,FALSE),$AD1712*$F1712,0),"0.00")</f>
        <v>0.00</v>
      </c>
      <c r="AG1712" s="28">
        <f t="shared" si="4758"/>
        <v>0</v>
      </c>
      <c r="AH1712" s="13" t="s">
        <v>40</v>
      </c>
      <c r="AI1712" s="13" t="s">
        <v>41</v>
      </c>
      <c r="AK1712" s="14" t="s">
        <v>21</v>
      </c>
      <c r="AL1712" s="15">
        <v>0.05</v>
      </c>
      <c r="AM1712" s="16" t="s">
        <v>3</v>
      </c>
    </row>
    <row r="1713" spans="1:39" ht="13.8" x14ac:dyDescent="0.25">
      <c r="A1713" s="19" t="s">
        <v>4</v>
      </c>
      <c r="B1713" s="19"/>
      <c r="C1713" s="20"/>
      <c r="D1713" s="20"/>
      <c r="E1713" s="20"/>
      <c r="F1713" s="20"/>
      <c r="G1713" s="44"/>
      <c r="H1713" s="44"/>
      <c r="I1713" s="21">
        <f t="shared" ref="I1713:K1713" si="4783">SUM(I1701:I1712)</f>
        <v>0</v>
      </c>
      <c r="J1713" s="21">
        <f t="shared" si="4783"/>
        <v>0</v>
      </c>
      <c r="K1713" s="21">
        <f t="shared" si="4783"/>
        <v>0</v>
      </c>
      <c r="L1713" s="21">
        <f>L1712</f>
        <v>0</v>
      </c>
      <c r="M1713" s="21">
        <f>SUM(M1701:M1712)</f>
        <v>0</v>
      </c>
      <c r="N1713" s="21">
        <f t="shared" ref="N1713:O1713" si="4784">SUM(N1701:N1712)</f>
        <v>0</v>
      </c>
      <c r="O1713" s="21">
        <f t="shared" si="4784"/>
        <v>0</v>
      </c>
      <c r="P1713" s="21"/>
      <c r="Q1713" s="22"/>
      <c r="R1713" s="21">
        <f t="shared" ref="R1713:AI1713" si="4785">SUM(R1701:R1712)</f>
        <v>0</v>
      </c>
      <c r="S1713" s="21">
        <f t="shared" si="4785"/>
        <v>0</v>
      </c>
      <c r="T1713" s="21">
        <f t="shared" si="4785"/>
        <v>0</v>
      </c>
      <c r="U1713" s="21">
        <f t="shared" si="4785"/>
        <v>0</v>
      </c>
      <c r="V1713" s="21">
        <f t="shared" si="4785"/>
        <v>0</v>
      </c>
      <c r="W1713" s="21">
        <f t="shared" si="4785"/>
        <v>0</v>
      </c>
      <c r="X1713" s="21">
        <f t="shared" si="4785"/>
        <v>0</v>
      </c>
      <c r="Y1713" s="21">
        <f t="shared" si="4785"/>
        <v>0</v>
      </c>
      <c r="Z1713" s="21">
        <f t="shared" si="4785"/>
        <v>0</v>
      </c>
      <c r="AA1713" s="21">
        <f t="shared" si="4785"/>
        <v>0</v>
      </c>
      <c r="AB1713" s="21">
        <f t="shared" si="4785"/>
        <v>0</v>
      </c>
      <c r="AC1713" s="21">
        <f t="shared" si="4785"/>
        <v>0</v>
      </c>
      <c r="AD1713" s="27">
        <f t="shared" si="4785"/>
        <v>0</v>
      </c>
      <c r="AE1713" s="21">
        <f t="shared" si="4785"/>
        <v>0</v>
      </c>
      <c r="AF1713" s="21">
        <f t="shared" si="4785"/>
        <v>0</v>
      </c>
      <c r="AG1713" s="27">
        <f t="shared" si="4785"/>
        <v>0</v>
      </c>
      <c r="AH1713" s="21">
        <f t="shared" si="4785"/>
        <v>0</v>
      </c>
      <c r="AI1713" s="21">
        <f t="shared" si="4785"/>
        <v>0</v>
      </c>
      <c r="AK1713" s="14" t="s">
        <v>71</v>
      </c>
      <c r="AL1713" s="15">
        <v>0.05</v>
      </c>
      <c r="AM1713" s="16" t="s">
        <v>3</v>
      </c>
    </row>
    <row r="1714" spans="1:39" x14ac:dyDescent="0.25">
      <c r="A1714" s="2"/>
      <c r="G1714" s="2"/>
      <c r="H1714" s="2"/>
      <c r="O1714" s="2"/>
      <c r="P1714" s="2"/>
    </row>
    <row r="1715" spans="1:39" ht="42" customHeight="1" x14ac:dyDescent="0.25">
      <c r="A1715" s="223" t="s">
        <v>63</v>
      </c>
      <c r="B1715" s="223" t="s">
        <v>43</v>
      </c>
      <c r="C1715" s="224" t="s">
        <v>19</v>
      </c>
      <c r="D1715" s="226"/>
      <c r="E1715" s="223" t="s">
        <v>14</v>
      </c>
      <c r="F1715" s="223" t="s">
        <v>38</v>
      </c>
      <c r="G1715" s="223" t="s">
        <v>1</v>
      </c>
      <c r="H1715" s="223" t="s">
        <v>5</v>
      </c>
      <c r="I1715" s="225" t="s">
        <v>31</v>
      </c>
      <c r="J1715" s="225" t="s">
        <v>32</v>
      </c>
      <c r="K1715" s="225" t="s">
        <v>48</v>
      </c>
      <c r="L1715" s="225" t="s">
        <v>0</v>
      </c>
      <c r="M1715" s="4" t="s">
        <v>45</v>
      </c>
      <c r="N1715" s="4" t="s">
        <v>46</v>
      </c>
      <c r="O1715" s="4" t="s">
        <v>47</v>
      </c>
      <c r="P1715" s="225" t="s">
        <v>50</v>
      </c>
      <c r="Q1715" s="225" t="s">
        <v>33</v>
      </c>
      <c r="R1715" s="4" t="s">
        <v>51</v>
      </c>
      <c r="S1715" s="4" t="s">
        <v>52</v>
      </c>
      <c r="T1715" s="4" t="s">
        <v>53</v>
      </c>
      <c r="U1715" s="4" t="s">
        <v>54</v>
      </c>
      <c r="V1715" s="4" t="s">
        <v>55</v>
      </c>
      <c r="W1715" s="4" t="s">
        <v>56</v>
      </c>
      <c r="X1715" s="4" t="s">
        <v>57</v>
      </c>
      <c r="Y1715" s="4" t="s">
        <v>58</v>
      </c>
      <c r="Z1715" s="4" t="s">
        <v>59</v>
      </c>
      <c r="AA1715" s="4" t="s">
        <v>62</v>
      </c>
      <c r="AB1715" s="4" t="s">
        <v>60</v>
      </c>
      <c r="AC1715" s="4" t="s">
        <v>61</v>
      </c>
      <c r="AD1715" s="233" t="s">
        <v>34</v>
      </c>
      <c r="AE1715" s="231" t="s">
        <v>2</v>
      </c>
      <c r="AF1715" s="231" t="s">
        <v>3</v>
      </c>
      <c r="AG1715" s="233" t="s">
        <v>35</v>
      </c>
      <c r="AH1715" s="223" t="s">
        <v>36</v>
      </c>
      <c r="AI1715" s="223" t="s">
        <v>37</v>
      </c>
      <c r="AK1715" s="229" t="s">
        <v>30</v>
      </c>
      <c r="AL1715" s="229"/>
      <c r="AM1715" s="229"/>
    </row>
    <row r="1716" spans="1:39" s="6" customFormat="1" ht="35.25" customHeight="1" x14ac:dyDescent="0.3">
      <c r="A1716" s="224"/>
      <c r="B1716" s="224"/>
      <c r="C1716" s="224"/>
      <c r="D1716" s="227"/>
      <c r="E1716" s="223"/>
      <c r="F1716" s="223"/>
      <c r="G1716" s="223"/>
      <c r="H1716" s="223"/>
      <c r="I1716" s="230"/>
      <c r="J1716" s="230"/>
      <c r="K1716" s="230"/>
      <c r="L1716" s="230"/>
      <c r="M1716" s="5">
        <v>0</v>
      </c>
      <c r="N1716" s="5">
        <v>625000</v>
      </c>
      <c r="O1716" s="5">
        <v>1250000</v>
      </c>
      <c r="P1716" s="225"/>
      <c r="Q1716" s="225"/>
      <c r="R1716" s="29">
        <v>4.95E-4</v>
      </c>
      <c r="S1716" s="29">
        <v>9.5200000000000005E-4</v>
      </c>
      <c r="T1716" s="29">
        <v>1.5900000000000001E-3</v>
      </c>
      <c r="U1716" s="29">
        <v>1.1169999999999999E-3</v>
      </c>
      <c r="V1716" s="29">
        <v>2.189E-3</v>
      </c>
      <c r="W1716" s="29">
        <v>4.5430000000000002E-3</v>
      </c>
      <c r="X1716" s="29">
        <v>8.8199999999999997E-4</v>
      </c>
      <c r="Y1716" s="29">
        <v>1.6949999999999999E-3</v>
      </c>
      <c r="Z1716" s="29">
        <v>2.8319999999999999E-3</v>
      </c>
      <c r="AA1716" s="29">
        <v>1.9889999999999999E-3</v>
      </c>
      <c r="AB1716" s="29">
        <v>3.8999999999999998E-3</v>
      </c>
      <c r="AC1716" s="29">
        <v>8.0949999999999998E-3</v>
      </c>
      <c r="AD1716" s="233"/>
      <c r="AE1716" s="232"/>
      <c r="AF1716" s="232"/>
      <c r="AG1716" s="234"/>
      <c r="AH1716" s="223"/>
      <c r="AI1716" s="223"/>
      <c r="AK1716" s="229"/>
      <c r="AL1716" s="229"/>
      <c r="AM1716" s="229"/>
    </row>
    <row r="1717" spans="1:39" s="3" customFormat="1" ht="13.8" x14ac:dyDescent="0.25">
      <c r="A1717" s="7" t="s">
        <v>44</v>
      </c>
      <c r="B1717" s="7" t="s">
        <v>42</v>
      </c>
      <c r="C1717" s="8" t="s">
        <v>39</v>
      </c>
      <c r="D1717" s="30"/>
      <c r="E1717" s="8" t="s">
        <v>64</v>
      </c>
      <c r="F1717" s="9" t="str">
        <f>IFERROR(VLOOKUP(E1717,Template!$AK$5:$AL$17,2,FALSE),"")</f>
        <v/>
      </c>
      <c r="G1717" s="41" t="s">
        <v>7</v>
      </c>
      <c r="H1717" s="41" t="s">
        <v>6</v>
      </c>
      <c r="I1717" s="32" t="s">
        <v>65</v>
      </c>
      <c r="J1717" s="32" t="s">
        <v>66</v>
      </c>
      <c r="K1717" s="33">
        <f>IFERROR(I1717+J1717,0)</f>
        <v>0</v>
      </c>
      <c r="L1717" s="33">
        <f>IFERROR(K1717,"")</f>
        <v>0</v>
      </c>
      <c r="M1717" s="34">
        <f t="shared" ref="M1717:M1728" si="4786">IF(L1717&lt;=$N$4,K1717,IF(L1716&gt;$N$4,0,$N$4-L1716))</f>
        <v>0</v>
      </c>
      <c r="N1717" s="34">
        <f>IF(AND(L1717&gt;$N$4,L1717&lt;=$O$4),K1717-M1717,IF(AND(L1716&gt;$N$4,L1716&lt;=$O$4),$O$4-L1716,IF(L1716&gt;$O$4,0,IF(L1717&lt;$N$4,0,MIN(L1717-$N$4,$N$4)))))</f>
        <v>0</v>
      </c>
      <c r="O1717" s="34">
        <f>IF(L1717&gt;$O$4,K1717-M1717-N1717,0)</f>
        <v>0</v>
      </c>
      <c r="P1717" s="12" t="s">
        <v>94</v>
      </c>
      <c r="Q1717" s="12" t="s">
        <v>68</v>
      </c>
      <c r="R1717" s="33">
        <f>IF(AND($Q1717="LOW",$P1717="French"),M1717*R$4,0)</f>
        <v>0</v>
      </c>
      <c r="S1717" s="33">
        <f>IF(AND($Q1717="LOW",$P1717="French"),N1717*S$4,0)</f>
        <v>0</v>
      </c>
      <c r="T1717" s="33">
        <f>IF(AND($Q1717="LOW",$P1717="French"),O1717*T$4,0)</f>
        <v>0</v>
      </c>
      <c r="U1717" s="33">
        <f>IF(AND($Q1717="HIGH",$P1717="French"),M1717*U$4,0)</f>
        <v>0</v>
      </c>
      <c r="V1717" s="33">
        <f>IF(AND($Q1717="HIGH",$P1717="French"),N1717*V$4,0)</f>
        <v>0</v>
      </c>
      <c r="W1717" s="33">
        <f>IF(AND($Q1717="HIGH",$P1717="French"),O1717*W$4,0)</f>
        <v>0</v>
      </c>
      <c r="X1717" s="33">
        <f>IF(AND($Q1717="LOW",$P1717="English"),M1717*X$4,0)</f>
        <v>0</v>
      </c>
      <c r="Y1717" s="33">
        <f>IF(AND($Q1717="LOW",$P1717="English"),N1717*Y$4,0)</f>
        <v>0</v>
      </c>
      <c r="Z1717" s="33">
        <f>IF(AND($Q1717="LOW",$P1717="English"),O1717*Z$4,0)</f>
        <v>0</v>
      </c>
      <c r="AA1717" s="33">
        <f>IF(AND($Q1717="HIGH",$P1717="English"),M1717*AA$4,0)</f>
        <v>0</v>
      </c>
      <c r="AB1717" s="33">
        <f>IF(AND($Q1717="HIGH",$P1717="English"),N1717*AB$4,0)</f>
        <v>0</v>
      </c>
      <c r="AC1717" s="33">
        <f>IF(AND($Q1717="HIGH",$P1717="English"),O1717*AC$4,0)</f>
        <v>0</v>
      </c>
      <c r="AD1717" s="26">
        <f>SUM(R1717:AC1717)</f>
        <v>0</v>
      </c>
      <c r="AE1717" s="46" t="str">
        <f>IFERROR(IF(AE$3=VLOOKUP($E1717,Template!$AK$5:$AM$17,3,FALSE),$AD1717*$F1717,0),"0.00")</f>
        <v>0.00</v>
      </c>
      <c r="AF1717" s="46" t="str">
        <f>IFERROR(IF(AF$3=VLOOKUP($E1717,Template!$AK$5:$AM$17,3,FALSE),$AD1717*$F1717,0),"0.00")</f>
        <v>0.00</v>
      </c>
      <c r="AG1717" s="28">
        <f>SUM(AD1717:AF1717)</f>
        <v>0</v>
      </c>
      <c r="AH1717" s="13" t="s">
        <v>40</v>
      </c>
      <c r="AI1717" s="13" t="s">
        <v>41</v>
      </c>
      <c r="AK1717" s="14" t="s">
        <v>25</v>
      </c>
      <c r="AL1717" s="15">
        <v>0.05</v>
      </c>
      <c r="AM1717" s="16" t="s">
        <v>3</v>
      </c>
    </row>
    <row r="1718" spans="1:39" s="3" customFormat="1" ht="13.8" x14ac:dyDescent="0.25">
      <c r="A1718" s="7" t="str">
        <f>A1717</f>
        <v>(Enter Broadcasting Company Name)</v>
      </c>
      <c r="B1718" s="7" t="str">
        <f>B1717</f>
        <v>(Enter Call Letters)</v>
      </c>
      <c r="C1718" s="8" t="str">
        <f>C1717</f>
        <v>(Select AM/FM)</v>
      </c>
      <c r="D1718" s="30"/>
      <c r="E1718" s="8" t="str">
        <f>E1717</f>
        <v>(Select Station Province)</v>
      </c>
      <c r="F1718" s="9" t="str">
        <f>IFERROR(VLOOKUP(E1718,Template!$AK$5:$AL$17,2,FALSE),"")</f>
        <v/>
      </c>
      <c r="G1718" s="42" t="s">
        <v>8</v>
      </c>
      <c r="H1718" s="42" t="s">
        <v>9</v>
      </c>
      <c r="I1718" s="32" t="s">
        <v>65</v>
      </c>
      <c r="J1718" s="32" t="s">
        <v>66</v>
      </c>
      <c r="K1718" s="33">
        <f t="shared" ref="K1718:K1728" si="4787">IFERROR(I1718+J1718,0)</f>
        <v>0</v>
      </c>
      <c r="L1718" s="33">
        <f t="shared" ref="L1718:L1728" si="4788">IFERROR(L1717+K1718,"")</f>
        <v>0</v>
      </c>
      <c r="M1718" s="34">
        <f t="shared" si="4786"/>
        <v>0</v>
      </c>
      <c r="N1718" s="34">
        <f>IF(AND(L1718&gt;$N$4,L1718&lt;=$O$4),K1718-M1718,IF(AND(L1717&gt;$N$4,L1717&lt;=$O$4),$O$4-L1717,IF(L1717&gt;$O$4,0,IF(L1718&lt;$N$4,0,MIN(L1718-$N$4,$N$4)))))</f>
        <v>0</v>
      </c>
      <c r="O1718" s="34">
        <f t="shared" ref="O1718:O1728" si="4789">IF(L1718&gt;$O$4,K1718-M1718-N1718,0)</f>
        <v>0</v>
      </c>
      <c r="P1718" s="12" t="str">
        <f>P1717</f>
        <v>(Select Language)</v>
      </c>
      <c r="Q1718" s="12" t="str">
        <f>Q1717</f>
        <v>(Select Usage)</v>
      </c>
      <c r="R1718" s="33">
        <f t="shared" ref="R1718:R1728" si="4790">IF(AND($Q1718="LOW",$P1718="French"),M1718*R$4,0)</f>
        <v>0</v>
      </c>
      <c r="S1718" s="33">
        <f t="shared" ref="S1718:S1728" si="4791">IF(AND($Q1718="LOW",$P1718="French"),N1718*S$4,0)</f>
        <v>0</v>
      </c>
      <c r="T1718" s="33">
        <f t="shared" ref="T1718:T1728" si="4792">IF(AND($Q1718="LOW",$P1718="French"),O1718*T$4,0)</f>
        <v>0</v>
      </c>
      <c r="U1718" s="33">
        <f t="shared" ref="U1718:U1728" si="4793">IF(AND($Q1718="HIGH",$P1718="French"),M1718*U$4,0)</f>
        <v>0</v>
      </c>
      <c r="V1718" s="33">
        <f t="shared" ref="V1718:V1728" si="4794">IF(AND($Q1718="HIGH",$P1718="French"),N1718*V$4,0)</f>
        <v>0</v>
      </c>
      <c r="W1718" s="33">
        <f t="shared" ref="W1718:W1728" si="4795">IF(AND($Q1718="HIGH",$P1718="French"),O1718*W$4,0)</f>
        <v>0</v>
      </c>
      <c r="X1718" s="33">
        <f t="shared" ref="X1718:X1728" si="4796">IF(AND($Q1718="LOW",$P1718="English"),M1718*X$4,0)</f>
        <v>0</v>
      </c>
      <c r="Y1718" s="33">
        <f t="shared" ref="Y1718:Y1728" si="4797">IF(AND($Q1718="LOW",$P1718="English"),N1718*Y$4,0)</f>
        <v>0</v>
      </c>
      <c r="Z1718" s="33">
        <f t="shared" ref="Z1718:Z1728" si="4798">IF(AND($Q1718="LOW",$P1718="English"),O1718*Z$4,0)</f>
        <v>0</v>
      </c>
      <c r="AA1718" s="33">
        <f t="shared" ref="AA1718:AA1728" si="4799">IF(AND($Q1718="HIGH",$P1718="English"),M1718*AA$4,0)</f>
        <v>0</v>
      </c>
      <c r="AB1718" s="33">
        <f t="shared" ref="AB1718:AB1728" si="4800">IF(AND($Q1718="HIGH",$P1718="English"),N1718*AB$4,0)</f>
        <v>0</v>
      </c>
      <c r="AC1718" s="33">
        <f t="shared" ref="AC1718:AC1728" si="4801">IF(AND($Q1718="HIGH",$P1718="English"),O1718*AC$4,0)</f>
        <v>0</v>
      </c>
      <c r="AD1718" s="26">
        <f t="shared" ref="AD1718:AD1722" si="4802">SUM(R1718:AC1718)</f>
        <v>0</v>
      </c>
      <c r="AE1718" s="46" t="str">
        <f>IFERROR(IF(AE$3=VLOOKUP($E1718,Template!$AK$5:$AM$17,3,FALSE),$AD1718*$F1718,0),"0.00")</f>
        <v>0.00</v>
      </c>
      <c r="AF1718" s="46" t="str">
        <f>IFERROR(IF(AF$3=VLOOKUP($E1718,Template!$AK$5:$AM$17,3,FALSE),$AD1718*$F1718,0),"0.00")</f>
        <v>0.00</v>
      </c>
      <c r="AG1718" s="28">
        <f t="shared" ref="AG1718:AG1728" si="4803">SUM(AD1718:AF1718)</f>
        <v>0</v>
      </c>
      <c r="AH1718" s="13" t="s">
        <v>40</v>
      </c>
      <c r="AI1718" s="13" t="s">
        <v>41</v>
      </c>
      <c r="AK1718" s="14" t="s">
        <v>23</v>
      </c>
      <c r="AL1718" s="15">
        <v>0.05</v>
      </c>
      <c r="AM1718" s="16" t="s">
        <v>3</v>
      </c>
    </row>
    <row r="1719" spans="1:39" s="3" customFormat="1" ht="13.8" x14ac:dyDescent="0.25">
      <c r="A1719" s="7" t="str">
        <f t="shared" ref="A1719:C1719" si="4804">A1718</f>
        <v>(Enter Broadcasting Company Name)</v>
      </c>
      <c r="B1719" s="7" t="str">
        <f t="shared" si="4804"/>
        <v>(Enter Call Letters)</v>
      </c>
      <c r="C1719" s="8" t="str">
        <f t="shared" si="4804"/>
        <v>(Select AM/FM)</v>
      </c>
      <c r="D1719" s="30"/>
      <c r="E1719" s="8" t="str">
        <f t="shared" ref="E1719:E1728" si="4805">E1718</f>
        <v>(Select Station Province)</v>
      </c>
      <c r="F1719" s="9" t="str">
        <f>IFERROR(VLOOKUP(E1719,Template!$AK$5:$AL$17,2,FALSE),"")</f>
        <v/>
      </c>
      <c r="G1719" s="42" t="s">
        <v>6</v>
      </c>
      <c r="H1719" s="42" t="s">
        <v>10</v>
      </c>
      <c r="I1719" s="32" t="s">
        <v>65</v>
      </c>
      <c r="J1719" s="32" t="s">
        <v>66</v>
      </c>
      <c r="K1719" s="33">
        <f t="shared" si="4787"/>
        <v>0</v>
      </c>
      <c r="L1719" s="33">
        <f t="shared" si="4788"/>
        <v>0</v>
      </c>
      <c r="M1719" s="34">
        <f t="shared" si="4786"/>
        <v>0</v>
      </c>
      <c r="N1719" s="34">
        <f t="shared" ref="N1719:N1728" si="4806">IF(AND(L1719&gt;$N$4,L1719&lt;=$O$4),K1719-M1719,IF(AND(L1718&gt;$N$4,L1718&lt;=$O$4),$O$4-L1718,IF(L1718&gt;$O$4,0,IF(L1719&lt;$N$4,0,MIN(L1719-$N$4,$N$4)))))</f>
        <v>0</v>
      </c>
      <c r="O1719" s="34">
        <f t="shared" si="4789"/>
        <v>0</v>
      </c>
      <c r="P1719" s="12" t="str">
        <f t="shared" ref="P1719:Q1719" si="4807">P1718</f>
        <v>(Select Language)</v>
      </c>
      <c r="Q1719" s="12" t="str">
        <f t="shared" si="4807"/>
        <v>(Select Usage)</v>
      </c>
      <c r="R1719" s="33">
        <f t="shared" si="4790"/>
        <v>0</v>
      </c>
      <c r="S1719" s="33">
        <f t="shared" si="4791"/>
        <v>0</v>
      </c>
      <c r="T1719" s="33">
        <f t="shared" si="4792"/>
        <v>0</v>
      </c>
      <c r="U1719" s="33">
        <f t="shared" si="4793"/>
        <v>0</v>
      </c>
      <c r="V1719" s="33">
        <f t="shared" si="4794"/>
        <v>0</v>
      </c>
      <c r="W1719" s="33">
        <f t="shared" si="4795"/>
        <v>0</v>
      </c>
      <c r="X1719" s="33">
        <f t="shared" si="4796"/>
        <v>0</v>
      </c>
      <c r="Y1719" s="33">
        <f t="shared" si="4797"/>
        <v>0</v>
      </c>
      <c r="Z1719" s="33">
        <f t="shared" si="4798"/>
        <v>0</v>
      </c>
      <c r="AA1719" s="33">
        <f t="shared" si="4799"/>
        <v>0</v>
      </c>
      <c r="AB1719" s="33">
        <f t="shared" si="4800"/>
        <v>0</v>
      </c>
      <c r="AC1719" s="33">
        <f t="shared" si="4801"/>
        <v>0</v>
      </c>
      <c r="AD1719" s="26">
        <f t="shared" si="4802"/>
        <v>0</v>
      </c>
      <c r="AE1719" s="46" t="str">
        <f>IFERROR(IF(AE$3=VLOOKUP($E1719,Template!$AK$5:$AM$17,3,FALSE),$AD1719*$F1719,0),"0.00")</f>
        <v>0.00</v>
      </c>
      <c r="AF1719" s="46" t="str">
        <f>IFERROR(IF(AF$3=VLOOKUP($E1719,Template!$AK$5:$AM$17,3,FALSE),$AD1719*$F1719,0),"0.00")</f>
        <v>0.00</v>
      </c>
      <c r="AG1719" s="28">
        <f t="shared" si="4803"/>
        <v>0</v>
      </c>
      <c r="AH1719" s="13" t="s">
        <v>40</v>
      </c>
      <c r="AI1719" s="13" t="s">
        <v>41</v>
      </c>
      <c r="AK1719" s="14" t="s">
        <v>24</v>
      </c>
      <c r="AL1719" s="15">
        <v>0.05</v>
      </c>
      <c r="AM1719" s="16" t="s">
        <v>3</v>
      </c>
    </row>
    <row r="1720" spans="1:39" s="3" customFormat="1" ht="13.8" x14ac:dyDescent="0.25">
      <c r="A1720" s="7" t="str">
        <f t="shared" ref="A1720:C1720" si="4808">A1719</f>
        <v>(Enter Broadcasting Company Name)</v>
      </c>
      <c r="B1720" s="7" t="str">
        <f t="shared" si="4808"/>
        <v>(Enter Call Letters)</v>
      </c>
      <c r="C1720" s="8" t="str">
        <f t="shared" si="4808"/>
        <v>(Select AM/FM)</v>
      </c>
      <c r="D1720" s="30"/>
      <c r="E1720" s="8" t="str">
        <f t="shared" si="4805"/>
        <v>(Select Station Province)</v>
      </c>
      <c r="F1720" s="9" t="str">
        <f>IFERROR(VLOOKUP(E1720,Template!$AK$5:$AL$17,2,FALSE),"")</f>
        <v/>
      </c>
      <c r="G1720" s="42" t="s">
        <v>9</v>
      </c>
      <c r="H1720" s="42" t="s">
        <v>11</v>
      </c>
      <c r="I1720" s="32" t="s">
        <v>65</v>
      </c>
      <c r="J1720" s="32" t="s">
        <v>66</v>
      </c>
      <c r="K1720" s="33">
        <f t="shared" si="4787"/>
        <v>0</v>
      </c>
      <c r="L1720" s="33">
        <f t="shared" si="4788"/>
        <v>0</v>
      </c>
      <c r="M1720" s="34">
        <f t="shared" si="4786"/>
        <v>0</v>
      </c>
      <c r="N1720" s="34">
        <f t="shared" si="4806"/>
        <v>0</v>
      </c>
      <c r="O1720" s="34">
        <f t="shared" si="4789"/>
        <v>0</v>
      </c>
      <c r="P1720" s="12" t="str">
        <f t="shared" ref="P1720:Q1720" si="4809">P1719</f>
        <v>(Select Language)</v>
      </c>
      <c r="Q1720" s="12" t="str">
        <f t="shared" si="4809"/>
        <v>(Select Usage)</v>
      </c>
      <c r="R1720" s="33">
        <f t="shared" si="4790"/>
        <v>0</v>
      </c>
      <c r="S1720" s="33">
        <f t="shared" si="4791"/>
        <v>0</v>
      </c>
      <c r="T1720" s="33">
        <f t="shared" si="4792"/>
        <v>0</v>
      </c>
      <c r="U1720" s="33">
        <f t="shared" si="4793"/>
        <v>0</v>
      </c>
      <c r="V1720" s="33">
        <f t="shared" si="4794"/>
        <v>0</v>
      </c>
      <c r="W1720" s="33">
        <f t="shared" si="4795"/>
        <v>0</v>
      </c>
      <c r="X1720" s="33">
        <f t="shared" si="4796"/>
        <v>0</v>
      </c>
      <c r="Y1720" s="33">
        <f t="shared" si="4797"/>
        <v>0</v>
      </c>
      <c r="Z1720" s="33">
        <f t="shared" si="4798"/>
        <v>0</v>
      </c>
      <c r="AA1720" s="33">
        <f t="shared" si="4799"/>
        <v>0</v>
      </c>
      <c r="AB1720" s="33">
        <f t="shared" si="4800"/>
        <v>0</v>
      </c>
      <c r="AC1720" s="33">
        <f t="shared" si="4801"/>
        <v>0</v>
      </c>
      <c r="AD1720" s="26">
        <f t="shared" si="4802"/>
        <v>0</v>
      </c>
      <c r="AE1720" s="46" t="str">
        <f>IFERROR(IF(AE$3=VLOOKUP($E1720,Template!$AK$5:$AM$17,3,FALSE),$AD1720*$F1720,0),"0.00")</f>
        <v>0.00</v>
      </c>
      <c r="AF1720" s="46" t="str">
        <f>IFERROR(IF(AF$3=VLOOKUP($E1720,Template!$AK$5:$AM$17,3,FALSE),$AD1720*$F1720,0),"0.00")</f>
        <v>0.00</v>
      </c>
      <c r="AG1720" s="28">
        <f t="shared" si="4803"/>
        <v>0</v>
      </c>
      <c r="AH1720" s="13" t="s">
        <v>40</v>
      </c>
      <c r="AI1720" s="13" t="s">
        <v>41</v>
      </c>
      <c r="AK1720" s="14" t="s">
        <v>22</v>
      </c>
      <c r="AL1720" s="15">
        <v>0.15</v>
      </c>
      <c r="AM1720" s="16" t="s">
        <v>2</v>
      </c>
    </row>
    <row r="1721" spans="1:39" s="3" customFormat="1" ht="13.8" x14ac:dyDescent="0.25">
      <c r="A1721" s="7" t="str">
        <f t="shared" ref="A1721:C1721" si="4810">A1720</f>
        <v>(Enter Broadcasting Company Name)</v>
      </c>
      <c r="B1721" s="7" t="str">
        <f t="shared" si="4810"/>
        <v>(Enter Call Letters)</v>
      </c>
      <c r="C1721" s="8" t="str">
        <f t="shared" si="4810"/>
        <v>(Select AM/FM)</v>
      </c>
      <c r="D1721" s="30"/>
      <c r="E1721" s="8" t="str">
        <f t="shared" si="4805"/>
        <v>(Select Station Province)</v>
      </c>
      <c r="F1721" s="9" t="str">
        <f>IFERROR(VLOOKUP(E1721,Template!$AK$5:$AL$17,2,FALSE),"")</f>
        <v/>
      </c>
      <c r="G1721" s="42" t="s">
        <v>10</v>
      </c>
      <c r="H1721" s="42" t="s">
        <v>12</v>
      </c>
      <c r="I1721" s="32" t="s">
        <v>65</v>
      </c>
      <c r="J1721" s="32" t="s">
        <v>66</v>
      </c>
      <c r="K1721" s="33">
        <f t="shared" si="4787"/>
        <v>0</v>
      </c>
      <c r="L1721" s="33">
        <f t="shared" si="4788"/>
        <v>0</v>
      </c>
      <c r="M1721" s="34">
        <f t="shared" si="4786"/>
        <v>0</v>
      </c>
      <c r="N1721" s="34">
        <f t="shared" si="4806"/>
        <v>0</v>
      </c>
      <c r="O1721" s="34">
        <f t="shared" si="4789"/>
        <v>0</v>
      </c>
      <c r="P1721" s="12" t="str">
        <f t="shared" ref="P1721:Q1721" si="4811">P1720</f>
        <v>(Select Language)</v>
      </c>
      <c r="Q1721" s="12" t="str">
        <f t="shared" si="4811"/>
        <v>(Select Usage)</v>
      </c>
      <c r="R1721" s="33">
        <f t="shared" si="4790"/>
        <v>0</v>
      </c>
      <c r="S1721" s="33">
        <f t="shared" si="4791"/>
        <v>0</v>
      </c>
      <c r="T1721" s="33">
        <f t="shared" si="4792"/>
        <v>0</v>
      </c>
      <c r="U1721" s="33">
        <f t="shared" si="4793"/>
        <v>0</v>
      </c>
      <c r="V1721" s="33">
        <f t="shared" si="4794"/>
        <v>0</v>
      </c>
      <c r="W1721" s="33">
        <f t="shared" si="4795"/>
        <v>0</v>
      </c>
      <c r="X1721" s="33">
        <f t="shared" si="4796"/>
        <v>0</v>
      </c>
      <c r="Y1721" s="33">
        <f t="shared" si="4797"/>
        <v>0</v>
      </c>
      <c r="Z1721" s="33">
        <f t="shared" si="4798"/>
        <v>0</v>
      </c>
      <c r="AA1721" s="33">
        <f t="shared" si="4799"/>
        <v>0</v>
      </c>
      <c r="AB1721" s="33">
        <f t="shared" si="4800"/>
        <v>0</v>
      </c>
      <c r="AC1721" s="33">
        <f t="shared" si="4801"/>
        <v>0</v>
      </c>
      <c r="AD1721" s="26">
        <f t="shared" si="4802"/>
        <v>0</v>
      </c>
      <c r="AE1721" s="46" t="str">
        <f>IFERROR(IF(AE$3=VLOOKUP($E1721,Template!$AK$5:$AM$17,3,FALSE),$AD1721*$F1721,0),"0.00")</f>
        <v>0.00</v>
      </c>
      <c r="AF1721" s="46" t="str">
        <f>IFERROR(IF(AF$3=VLOOKUP($E1721,Template!$AK$5:$AM$17,3,FALSE),$AD1721*$F1721,0),"0.00")</f>
        <v>0.00</v>
      </c>
      <c r="AG1721" s="28">
        <f t="shared" si="4803"/>
        <v>0</v>
      </c>
      <c r="AH1721" s="13" t="s">
        <v>40</v>
      </c>
      <c r="AI1721" s="13" t="s">
        <v>41</v>
      </c>
      <c r="AK1721" s="14" t="s">
        <v>26</v>
      </c>
      <c r="AL1721" s="15">
        <v>0.15</v>
      </c>
      <c r="AM1721" s="16" t="s">
        <v>2</v>
      </c>
    </row>
    <row r="1722" spans="1:39" s="3" customFormat="1" ht="13.8" x14ac:dyDescent="0.25">
      <c r="A1722" s="7" t="str">
        <f t="shared" ref="A1722:C1722" si="4812">A1721</f>
        <v>(Enter Broadcasting Company Name)</v>
      </c>
      <c r="B1722" s="7" t="str">
        <f t="shared" si="4812"/>
        <v>(Enter Call Letters)</v>
      </c>
      <c r="C1722" s="8" t="str">
        <f t="shared" si="4812"/>
        <v>(Select AM/FM)</v>
      </c>
      <c r="D1722" s="30"/>
      <c r="E1722" s="8" t="str">
        <f t="shared" si="4805"/>
        <v>(Select Station Province)</v>
      </c>
      <c r="F1722" s="9" t="str">
        <f>IFERROR(VLOOKUP(E1722,Template!$AK$5:$AL$17,2,FALSE),"")</f>
        <v/>
      </c>
      <c r="G1722" s="42" t="s">
        <v>11</v>
      </c>
      <c r="H1722" s="42" t="s">
        <v>13</v>
      </c>
      <c r="I1722" s="32" t="s">
        <v>65</v>
      </c>
      <c r="J1722" s="32" t="s">
        <v>66</v>
      </c>
      <c r="K1722" s="33">
        <f t="shared" si="4787"/>
        <v>0</v>
      </c>
      <c r="L1722" s="33">
        <f t="shared" si="4788"/>
        <v>0</v>
      </c>
      <c r="M1722" s="34">
        <f t="shared" si="4786"/>
        <v>0</v>
      </c>
      <c r="N1722" s="34">
        <f t="shared" si="4806"/>
        <v>0</v>
      </c>
      <c r="O1722" s="34">
        <f t="shared" si="4789"/>
        <v>0</v>
      </c>
      <c r="P1722" s="12" t="str">
        <f t="shared" ref="P1722:Q1722" si="4813">P1721</f>
        <v>(Select Language)</v>
      </c>
      <c r="Q1722" s="12" t="str">
        <f t="shared" si="4813"/>
        <v>(Select Usage)</v>
      </c>
      <c r="R1722" s="33">
        <f t="shared" si="4790"/>
        <v>0</v>
      </c>
      <c r="S1722" s="33">
        <f t="shared" si="4791"/>
        <v>0</v>
      </c>
      <c r="T1722" s="33">
        <f t="shared" si="4792"/>
        <v>0</v>
      </c>
      <c r="U1722" s="33">
        <f t="shared" si="4793"/>
        <v>0</v>
      </c>
      <c r="V1722" s="33">
        <f t="shared" si="4794"/>
        <v>0</v>
      </c>
      <c r="W1722" s="33">
        <f t="shared" si="4795"/>
        <v>0</v>
      </c>
      <c r="X1722" s="33">
        <f t="shared" si="4796"/>
        <v>0</v>
      </c>
      <c r="Y1722" s="33">
        <f t="shared" si="4797"/>
        <v>0</v>
      </c>
      <c r="Z1722" s="33">
        <f t="shared" si="4798"/>
        <v>0</v>
      </c>
      <c r="AA1722" s="33">
        <f t="shared" si="4799"/>
        <v>0</v>
      </c>
      <c r="AB1722" s="33">
        <f t="shared" si="4800"/>
        <v>0</v>
      </c>
      <c r="AC1722" s="33">
        <f t="shared" si="4801"/>
        <v>0</v>
      </c>
      <c r="AD1722" s="26">
        <f t="shared" si="4802"/>
        <v>0</v>
      </c>
      <c r="AE1722" s="46" t="str">
        <f>IFERROR(IF(AE$3=VLOOKUP($E1722,Template!$AK$5:$AM$17,3,FALSE),$AD1722*$F1722,0),"0.00")</f>
        <v>0.00</v>
      </c>
      <c r="AF1722" s="46" t="str">
        <f>IFERROR(IF(AF$3=VLOOKUP($E1722,Template!$AK$5:$AM$17,3,FALSE),$AD1722*$F1722,0),"0.00")</f>
        <v>0.00</v>
      </c>
      <c r="AG1722" s="28">
        <f t="shared" si="4803"/>
        <v>0</v>
      </c>
      <c r="AH1722" s="13" t="s">
        <v>40</v>
      </c>
      <c r="AI1722" s="13" t="s">
        <v>41</v>
      </c>
      <c r="AK1722" s="14" t="s">
        <v>27</v>
      </c>
      <c r="AL1722" s="15">
        <v>0.15</v>
      </c>
      <c r="AM1722" s="16" t="s">
        <v>2</v>
      </c>
    </row>
    <row r="1723" spans="1:39" s="3" customFormat="1" ht="13.8" x14ac:dyDescent="0.25">
      <c r="A1723" s="7" t="str">
        <f t="shared" ref="A1723:C1723" si="4814">A1722</f>
        <v>(Enter Broadcasting Company Name)</v>
      </c>
      <c r="B1723" s="7" t="str">
        <f t="shared" si="4814"/>
        <v>(Enter Call Letters)</v>
      </c>
      <c r="C1723" s="8" t="str">
        <f t="shared" si="4814"/>
        <v>(Select AM/FM)</v>
      </c>
      <c r="D1723" s="30"/>
      <c r="E1723" s="8" t="str">
        <f t="shared" si="4805"/>
        <v>(Select Station Province)</v>
      </c>
      <c r="F1723" s="9" t="str">
        <f>IFERROR(VLOOKUP(E1723,Template!$AK$5:$AL$17,2,FALSE),"")</f>
        <v/>
      </c>
      <c r="G1723" s="42" t="s">
        <v>12</v>
      </c>
      <c r="H1723" s="42" t="s">
        <v>15</v>
      </c>
      <c r="I1723" s="32" t="s">
        <v>65</v>
      </c>
      <c r="J1723" s="32" t="s">
        <v>66</v>
      </c>
      <c r="K1723" s="33">
        <f t="shared" si="4787"/>
        <v>0</v>
      </c>
      <c r="L1723" s="33">
        <f t="shared" si="4788"/>
        <v>0</v>
      </c>
      <c r="M1723" s="34">
        <f t="shared" si="4786"/>
        <v>0</v>
      </c>
      <c r="N1723" s="34">
        <f t="shared" si="4806"/>
        <v>0</v>
      </c>
      <c r="O1723" s="34">
        <f t="shared" si="4789"/>
        <v>0</v>
      </c>
      <c r="P1723" s="12" t="str">
        <f t="shared" ref="P1723:Q1723" si="4815">P1722</f>
        <v>(Select Language)</v>
      </c>
      <c r="Q1723" s="12" t="str">
        <f t="shared" si="4815"/>
        <v>(Select Usage)</v>
      </c>
      <c r="R1723" s="33">
        <f t="shared" si="4790"/>
        <v>0</v>
      </c>
      <c r="S1723" s="33">
        <f t="shared" si="4791"/>
        <v>0</v>
      </c>
      <c r="T1723" s="33">
        <f t="shared" si="4792"/>
        <v>0</v>
      </c>
      <c r="U1723" s="33">
        <f t="shared" si="4793"/>
        <v>0</v>
      </c>
      <c r="V1723" s="33">
        <f t="shared" si="4794"/>
        <v>0</v>
      </c>
      <c r="W1723" s="33">
        <f t="shared" si="4795"/>
        <v>0</v>
      </c>
      <c r="X1723" s="33">
        <f t="shared" si="4796"/>
        <v>0</v>
      </c>
      <c r="Y1723" s="33">
        <f t="shared" si="4797"/>
        <v>0</v>
      </c>
      <c r="Z1723" s="33">
        <f t="shared" si="4798"/>
        <v>0</v>
      </c>
      <c r="AA1723" s="33">
        <f t="shared" si="4799"/>
        <v>0</v>
      </c>
      <c r="AB1723" s="33">
        <f t="shared" si="4800"/>
        <v>0</v>
      </c>
      <c r="AC1723" s="33">
        <f t="shared" si="4801"/>
        <v>0</v>
      </c>
      <c r="AD1723" s="26">
        <f>SUM(R1723:AC1723)</f>
        <v>0</v>
      </c>
      <c r="AE1723" s="46" t="str">
        <f>IFERROR(IF(AE$3=VLOOKUP($E1723,Template!$AK$5:$AM$17,3,FALSE),$AD1723*$F1723,0),"0.00")</f>
        <v>0.00</v>
      </c>
      <c r="AF1723" s="46" t="str">
        <f>IFERROR(IF(AF$3=VLOOKUP($E1723,Template!$AK$5:$AM$17,3,FALSE),$AD1723*$F1723,0),"0.00")</f>
        <v>0.00</v>
      </c>
      <c r="AG1723" s="28">
        <f t="shared" si="4803"/>
        <v>0</v>
      </c>
      <c r="AH1723" s="13" t="s">
        <v>40</v>
      </c>
      <c r="AI1723" s="13" t="s">
        <v>41</v>
      </c>
      <c r="AK1723" s="14" t="s">
        <v>28</v>
      </c>
      <c r="AL1723" s="15">
        <v>0.05</v>
      </c>
      <c r="AM1723" s="16" t="s">
        <v>3</v>
      </c>
    </row>
    <row r="1724" spans="1:39" s="3" customFormat="1" ht="13.8" x14ac:dyDescent="0.25">
      <c r="A1724" s="7" t="str">
        <f t="shared" ref="A1724:C1724" si="4816">A1723</f>
        <v>(Enter Broadcasting Company Name)</v>
      </c>
      <c r="B1724" s="7" t="str">
        <f t="shared" si="4816"/>
        <v>(Enter Call Letters)</v>
      </c>
      <c r="C1724" s="8" t="str">
        <f t="shared" si="4816"/>
        <v>(Select AM/FM)</v>
      </c>
      <c r="D1724" s="30"/>
      <c r="E1724" s="8" t="str">
        <f t="shared" si="4805"/>
        <v>(Select Station Province)</v>
      </c>
      <c r="F1724" s="9" t="str">
        <f>IFERROR(VLOOKUP(E1724,Template!$AK$5:$AL$17,2,FALSE),"")</f>
        <v/>
      </c>
      <c r="G1724" s="42" t="s">
        <v>13</v>
      </c>
      <c r="H1724" s="42" t="s">
        <v>16</v>
      </c>
      <c r="I1724" s="32" t="s">
        <v>65</v>
      </c>
      <c r="J1724" s="32" t="s">
        <v>66</v>
      </c>
      <c r="K1724" s="33">
        <f t="shared" si="4787"/>
        <v>0</v>
      </c>
      <c r="L1724" s="33">
        <f t="shared" si="4788"/>
        <v>0</v>
      </c>
      <c r="M1724" s="34">
        <f t="shared" si="4786"/>
        <v>0</v>
      </c>
      <c r="N1724" s="34">
        <f t="shared" si="4806"/>
        <v>0</v>
      </c>
      <c r="O1724" s="34">
        <f t="shared" si="4789"/>
        <v>0</v>
      </c>
      <c r="P1724" s="12" t="str">
        <f t="shared" ref="P1724:Q1724" si="4817">P1723</f>
        <v>(Select Language)</v>
      </c>
      <c r="Q1724" s="12" t="str">
        <f t="shared" si="4817"/>
        <v>(Select Usage)</v>
      </c>
      <c r="R1724" s="33">
        <f t="shared" si="4790"/>
        <v>0</v>
      </c>
      <c r="S1724" s="33">
        <f t="shared" si="4791"/>
        <v>0</v>
      </c>
      <c r="T1724" s="33">
        <f t="shared" si="4792"/>
        <v>0</v>
      </c>
      <c r="U1724" s="33">
        <f t="shared" si="4793"/>
        <v>0</v>
      </c>
      <c r="V1724" s="33">
        <f t="shared" si="4794"/>
        <v>0</v>
      </c>
      <c r="W1724" s="33">
        <f t="shared" si="4795"/>
        <v>0</v>
      </c>
      <c r="X1724" s="33">
        <f t="shared" si="4796"/>
        <v>0</v>
      </c>
      <c r="Y1724" s="33">
        <f t="shared" si="4797"/>
        <v>0</v>
      </c>
      <c r="Z1724" s="33">
        <f t="shared" si="4798"/>
        <v>0</v>
      </c>
      <c r="AA1724" s="33">
        <f t="shared" si="4799"/>
        <v>0</v>
      </c>
      <c r="AB1724" s="33">
        <f t="shared" si="4800"/>
        <v>0</v>
      </c>
      <c r="AC1724" s="33">
        <f t="shared" si="4801"/>
        <v>0</v>
      </c>
      <c r="AD1724" s="26">
        <f t="shared" ref="AD1724:AD1726" si="4818">SUM(R1724:AC1724)</f>
        <v>0</v>
      </c>
      <c r="AE1724" s="46" t="str">
        <f>IFERROR(IF(AE$3=VLOOKUP($E1724,Template!$AK$5:$AM$17,3,FALSE),$AD1724*$F1724,0),"0.00")</f>
        <v>0.00</v>
      </c>
      <c r="AF1724" s="46" t="str">
        <f>IFERROR(IF(AF$3=VLOOKUP($E1724,Template!$AK$5:$AM$17,3,FALSE),$AD1724*$F1724,0),"0.00")</f>
        <v>0.00</v>
      </c>
      <c r="AG1724" s="28">
        <f t="shared" si="4803"/>
        <v>0</v>
      </c>
      <c r="AH1724" s="13" t="s">
        <v>40</v>
      </c>
      <c r="AI1724" s="13" t="s">
        <v>41</v>
      </c>
      <c r="AK1724" s="14" t="s">
        <v>70</v>
      </c>
      <c r="AL1724" s="15">
        <v>0.05</v>
      </c>
      <c r="AM1724" s="16" t="s">
        <v>3</v>
      </c>
    </row>
    <row r="1725" spans="1:39" s="3" customFormat="1" ht="13.8" x14ac:dyDescent="0.25">
      <c r="A1725" s="7" t="str">
        <f t="shared" ref="A1725:C1725" si="4819">A1724</f>
        <v>(Enter Broadcasting Company Name)</v>
      </c>
      <c r="B1725" s="7" t="str">
        <f t="shared" si="4819"/>
        <v>(Enter Call Letters)</v>
      </c>
      <c r="C1725" s="8" t="str">
        <f t="shared" si="4819"/>
        <v>(Select AM/FM)</v>
      </c>
      <c r="D1725" s="30"/>
      <c r="E1725" s="8" t="str">
        <f t="shared" si="4805"/>
        <v>(Select Station Province)</v>
      </c>
      <c r="F1725" s="9" t="str">
        <f>IFERROR(VLOOKUP(E1725,Template!$AK$5:$AL$17,2,FALSE),"")</f>
        <v/>
      </c>
      <c r="G1725" s="42" t="s">
        <v>15</v>
      </c>
      <c r="H1725" s="42" t="s">
        <v>17</v>
      </c>
      <c r="I1725" s="32" t="s">
        <v>65</v>
      </c>
      <c r="J1725" s="32" t="s">
        <v>66</v>
      </c>
      <c r="K1725" s="33">
        <f t="shared" si="4787"/>
        <v>0</v>
      </c>
      <c r="L1725" s="33">
        <f t="shared" si="4788"/>
        <v>0</v>
      </c>
      <c r="M1725" s="34">
        <f t="shared" si="4786"/>
        <v>0</v>
      </c>
      <c r="N1725" s="34">
        <f t="shared" si="4806"/>
        <v>0</v>
      </c>
      <c r="O1725" s="34">
        <f t="shared" si="4789"/>
        <v>0</v>
      </c>
      <c r="P1725" s="12" t="str">
        <f t="shared" ref="P1725:Q1725" si="4820">P1724</f>
        <v>(Select Language)</v>
      </c>
      <c r="Q1725" s="12" t="str">
        <f t="shared" si="4820"/>
        <v>(Select Usage)</v>
      </c>
      <c r="R1725" s="33">
        <f t="shared" si="4790"/>
        <v>0</v>
      </c>
      <c r="S1725" s="33">
        <f t="shared" si="4791"/>
        <v>0</v>
      </c>
      <c r="T1725" s="33">
        <f t="shared" si="4792"/>
        <v>0</v>
      </c>
      <c r="U1725" s="33">
        <f t="shared" si="4793"/>
        <v>0</v>
      </c>
      <c r="V1725" s="33">
        <f t="shared" si="4794"/>
        <v>0</v>
      </c>
      <c r="W1725" s="33">
        <f t="shared" si="4795"/>
        <v>0</v>
      </c>
      <c r="X1725" s="33">
        <f t="shared" si="4796"/>
        <v>0</v>
      </c>
      <c r="Y1725" s="33">
        <f t="shared" si="4797"/>
        <v>0</v>
      </c>
      <c r="Z1725" s="33">
        <f t="shared" si="4798"/>
        <v>0</v>
      </c>
      <c r="AA1725" s="33">
        <f t="shared" si="4799"/>
        <v>0</v>
      </c>
      <c r="AB1725" s="33">
        <f t="shared" si="4800"/>
        <v>0</v>
      </c>
      <c r="AC1725" s="33">
        <f t="shared" si="4801"/>
        <v>0</v>
      </c>
      <c r="AD1725" s="26">
        <f t="shared" si="4818"/>
        <v>0</v>
      </c>
      <c r="AE1725" s="46" t="str">
        <f>IFERROR(IF(AE$3=VLOOKUP($E1725,Template!$AK$5:$AM$17,3,FALSE),$AD1725*$F1725,0),"0.00")</f>
        <v>0.00</v>
      </c>
      <c r="AF1725" s="46" t="str">
        <f>IFERROR(IF(AF$3=VLOOKUP($E1725,Template!$AK$5:$AM$17,3,FALSE),$AD1725*$F1725,0),"0.00")</f>
        <v>0.00</v>
      </c>
      <c r="AG1725" s="28">
        <f t="shared" si="4803"/>
        <v>0</v>
      </c>
      <c r="AH1725" s="13" t="s">
        <v>40</v>
      </c>
      <c r="AI1725" s="13" t="s">
        <v>41</v>
      </c>
      <c r="AK1725" s="14" t="s">
        <v>20</v>
      </c>
      <c r="AL1725" s="15">
        <v>0.13</v>
      </c>
      <c r="AM1725" s="16" t="s">
        <v>2</v>
      </c>
    </row>
    <row r="1726" spans="1:39" s="3" customFormat="1" ht="13.8" x14ac:dyDescent="0.25">
      <c r="A1726" s="7" t="str">
        <f t="shared" ref="A1726:C1726" si="4821">A1725</f>
        <v>(Enter Broadcasting Company Name)</v>
      </c>
      <c r="B1726" s="7" t="str">
        <f t="shared" si="4821"/>
        <v>(Enter Call Letters)</v>
      </c>
      <c r="C1726" s="8" t="str">
        <f t="shared" si="4821"/>
        <v>(Select AM/FM)</v>
      </c>
      <c r="D1726" s="30"/>
      <c r="E1726" s="8" t="str">
        <f t="shared" si="4805"/>
        <v>(Select Station Province)</v>
      </c>
      <c r="F1726" s="9" t="str">
        <f>IFERROR(VLOOKUP(E1726,Template!$AK$5:$AL$17,2,FALSE),"")</f>
        <v/>
      </c>
      <c r="G1726" s="42" t="s">
        <v>16</v>
      </c>
      <c r="H1726" s="42" t="s">
        <v>18</v>
      </c>
      <c r="I1726" s="32" t="s">
        <v>65</v>
      </c>
      <c r="J1726" s="32" t="s">
        <v>66</v>
      </c>
      <c r="K1726" s="33">
        <f t="shared" si="4787"/>
        <v>0</v>
      </c>
      <c r="L1726" s="33">
        <f t="shared" si="4788"/>
        <v>0</v>
      </c>
      <c r="M1726" s="34">
        <f t="shared" si="4786"/>
        <v>0</v>
      </c>
      <c r="N1726" s="34">
        <f t="shared" si="4806"/>
        <v>0</v>
      </c>
      <c r="O1726" s="34">
        <f t="shared" si="4789"/>
        <v>0</v>
      </c>
      <c r="P1726" s="12" t="str">
        <f t="shared" ref="P1726:Q1726" si="4822">P1725</f>
        <v>(Select Language)</v>
      </c>
      <c r="Q1726" s="12" t="str">
        <f t="shared" si="4822"/>
        <v>(Select Usage)</v>
      </c>
      <c r="R1726" s="33">
        <f t="shared" si="4790"/>
        <v>0</v>
      </c>
      <c r="S1726" s="33">
        <f t="shared" si="4791"/>
        <v>0</v>
      </c>
      <c r="T1726" s="33">
        <f t="shared" si="4792"/>
        <v>0</v>
      </c>
      <c r="U1726" s="33">
        <f t="shared" si="4793"/>
        <v>0</v>
      </c>
      <c r="V1726" s="33">
        <f t="shared" si="4794"/>
        <v>0</v>
      </c>
      <c r="W1726" s="33">
        <f t="shared" si="4795"/>
        <v>0</v>
      </c>
      <c r="X1726" s="33">
        <f t="shared" si="4796"/>
        <v>0</v>
      </c>
      <c r="Y1726" s="33">
        <f t="shared" si="4797"/>
        <v>0</v>
      </c>
      <c r="Z1726" s="33">
        <f t="shared" si="4798"/>
        <v>0</v>
      </c>
      <c r="AA1726" s="33">
        <f t="shared" si="4799"/>
        <v>0</v>
      </c>
      <c r="AB1726" s="33">
        <f t="shared" si="4800"/>
        <v>0</v>
      </c>
      <c r="AC1726" s="33">
        <f t="shared" si="4801"/>
        <v>0</v>
      </c>
      <c r="AD1726" s="26">
        <f t="shared" si="4818"/>
        <v>0</v>
      </c>
      <c r="AE1726" s="46" t="str">
        <f>IFERROR(IF(AE$3=VLOOKUP($E1726,Template!$AK$5:$AM$17,3,FALSE),$AD1726*$F1726,0),"0.00")</f>
        <v>0.00</v>
      </c>
      <c r="AF1726" s="46" t="str">
        <f>IFERROR(IF(AF$3=VLOOKUP($E1726,Template!$AK$5:$AM$17,3,FALSE),$AD1726*$F1726,0),"0.00")</f>
        <v>0.00</v>
      </c>
      <c r="AG1726" s="28">
        <f t="shared" si="4803"/>
        <v>0</v>
      </c>
      <c r="AH1726" s="13" t="s">
        <v>40</v>
      </c>
      <c r="AI1726" s="13" t="s">
        <v>41</v>
      </c>
      <c r="AK1726" s="14" t="s">
        <v>69</v>
      </c>
      <c r="AL1726" s="15">
        <v>0.15</v>
      </c>
      <c r="AM1726" s="16" t="s">
        <v>2</v>
      </c>
    </row>
    <row r="1727" spans="1:39" s="3" customFormat="1" ht="13.8" x14ac:dyDescent="0.25">
      <c r="A1727" s="7" t="str">
        <f t="shared" ref="A1727:C1727" si="4823">A1726</f>
        <v>(Enter Broadcasting Company Name)</v>
      </c>
      <c r="B1727" s="7" t="str">
        <f t="shared" si="4823"/>
        <v>(Enter Call Letters)</v>
      </c>
      <c r="C1727" s="8" t="str">
        <f t="shared" si="4823"/>
        <v>(Select AM/FM)</v>
      </c>
      <c r="D1727" s="30"/>
      <c r="E1727" s="8" t="str">
        <f t="shared" si="4805"/>
        <v>(Select Station Province)</v>
      </c>
      <c r="F1727" s="9" t="str">
        <f>IFERROR(VLOOKUP(E1727,Template!$AK$5:$AL$17,2,FALSE),"")</f>
        <v/>
      </c>
      <c r="G1727" s="42" t="s">
        <v>17</v>
      </c>
      <c r="H1727" s="42" t="s">
        <v>7</v>
      </c>
      <c r="I1727" s="32" t="s">
        <v>65</v>
      </c>
      <c r="J1727" s="32" t="s">
        <v>66</v>
      </c>
      <c r="K1727" s="33">
        <f t="shared" si="4787"/>
        <v>0</v>
      </c>
      <c r="L1727" s="33">
        <f t="shared" si="4788"/>
        <v>0</v>
      </c>
      <c r="M1727" s="34">
        <f t="shared" si="4786"/>
        <v>0</v>
      </c>
      <c r="N1727" s="34">
        <f t="shared" si="4806"/>
        <v>0</v>
      </c>
      <c r="O1727" s="34">
        <f t="shared" si="4789"/>
        <v>0</v>
      </c>
      <c r="P1727" s="12" t="str">
        <f t="shared" ref="P1727:Q1727" si="4824">P1726</f>
        <v>(Select Language)</v>
      </c>
      <c r="Q1727" s="12" t="str">
        <f t="shared" si="4824"/>
        <v>(Select Usage)</v>
      </c>
      <c r="R1727" s="33">
        <f t="shared" si="4790"/>
        <v>0</v>
      </c>
      <c r="S1727" s="33">
        <f t="shared" si="4791"/>
        <v>0</v>
      </c>
      <c r="T1727" s="33">
        <f t="shared" si="4792"/>
        <v>0</v>
      </c>
      <c r="U1727" s="33">
        <f t="shared" si="4793"/>
        <v>0</v>
      </c>
      <c r="V1727" s="33">
        <f t="shared" si="4794"/>
        <v>0</v>
      </c>
      <c r="W1727" s="33">
        <f t="shared" si="4795"/>
        <v>0</v>
      </c>
      <c r="X1727" s="33">
        <f t="shared" si="4796"/>
        <v>0</v>
      </c>
      <c r="Y1727" s="33">
        <f t="shared" si="4797"/>
        <v>0</v>
      </c>
      <c r="Z1727" s="33">
        <f t="shared" si="4798"/>
        <v>0</v>
      </c>
      <c r="AA1727" s="33">
        <f t="shared" si="4799"/>
        <v>0</v>
      </c>
      <c r="AB1727" s="33">
        <f t="shared" si="4800"/>
        <v>0</v>
      </c>
      <c r="AC1727" s="33">
        <f t="shared" si="4801"/>
        <v>0</v>
      </c>
      <c r="AD1727" s="26">
        <f>SUM(R1727:AC1727)</f>
        <v>0</v>
      </c>
      <c r="AE1727" s="46" t="str">
        <f>IFERROR(IF(AE$3=VLOOKUP($E1727,Template!$AK$5:$AM$17,3,FALSE),$AD1727*$F1727,0),"0.00")</f>
        <v>0.00</v>
      </c>
      <c r="AF1727" s="46" t="str">
        <f>IFERROR(IF(AF$3=VLOOKUP($E1727,Template!$AK$5:$AM$17,3,FALSE),$AD1727*$F1727,0),"0.00")</f>
        <v>0.00</v>
      </c>
      <c r="AG1727" s="28">
        <f t="shared" si="4803"/>
        <v>0</v>
      </c>
      <c r="AH1727" s="13" t="s">
        <v>40</v>
      </c>
      <c r="AI1727" s="13" t="s">
        <v>41</v>
      </c>
      <c r="AK1727" s="14" t="s">
        <v>29</v>
      </c>
      <c r="AL1727" s="15">
        <v>0.05</v>
      </c>
      <c r="AM1727" s="16" t="s">
        <v>3</v>
      </c>
    </row>
    <row r="1728" spans="1:39" s="3" customFormat="1" ht="13.8" x14ac:dyDescent="0.25">
      <c r="A1728" s="7" t="str">
        <f t="shared" ref="A1728:C1728" si="4825">A1727</f>
        <v>(Enter Broadcasting Company Name)</v>
      </c>
      <c r="B1728" s="7" t="str">
        <f t="shared" si="4825"/>
        <v>(Enter Call Letters)</v>
      </c>
      <c r="C1728" s="8" t="str">
        <f t="shared" si="4825"/>
        <v>(Select AM/FM)</v>
      </c>
      <c r="D1728" s="30"/>
      <c r="E1728" s="8" t="str">
        <f t="shared" si="4805"/>
        <v>(Select Station Province)</v>
      </c>
      <c r="F1728" s="9" t="str">
        <f>IFERROR(VLOOKUP(E1728,Template!$AK$5:$AL$17,2,FALSE),"")</f>
        <v/>
      </c>
      <c r="G1728" s="42" t="s">
        <v>18</v>
      </c>
      <c r="H1728" s="43" t="s">
        <v>8</v>
      </c>
      <c r="I1728" s="32" t="s">
        <v>65</v>
      </c>
      <c r="J1728" s="32" t="s">
        <v>66</v>
      </c>
      <c r="K1728" s="33">
        <f t="shared" si="4787"/>
        <v>0</v>
      </c>
      <c r="L1728" s="33">
        <f t="shared" si="4788"/>
        <v>0</v>
      </c>
      <c r="M1728" s="34">
        <f t="shared" si="4786"/>
        <v>0</v>
      </c>
      <c r="N1728" s="34">
        <f t="shared" si="4806"/>
        <v>0</v>
      </c>
      <c r="O1728" s="34">
        <f t="shared" si="4789"/>
        <v>0</v>
      </c>
      <c r="P1728" s="12" t="str">
        <f t="shared" ref="P1728:Q1728" si="4826">P1727</f>
        <v>(Select Language)</v>
      </c>
      <c r="Q1728" s="12" t="str">
        <f t="shared" si="4826"/>
        <v>(Select Usage)</v>
      </c>
      <c r="R1728" s="33">
        <f t="shared" si="4790"/>
        <v>0</v>
      </c>
      <c r="S1728" s="33">
        <f t="shared" si="4791"/>
        <v>0</v>
      </c>
      <c r="T1728" s="33">
        <f t="shared" si="4792"/>
        <v>0</v>
      </c>
      <c r="U1728" s="33">
        <f t="shared" si="4793"/>
        <v>0</v>
      </c>
      <c r="V1728" s="33">
        <f t="shared" si="4794"/>
        <v>0</v>
      </c>
      <c r="W1728" s="33">
        <f t="shared" si="4795"/>
        <v>0</v>
      </c>
      <c r="X1728" s="33">
        <f t="shared" si="4796"/>
        <v>0</v>
      </c>
      <c r="Y1728" s="33">
        <f t="shared" si="4797"/>
        <v>0</v>
      </c>
      <c r="Z1728" s="33">
        <f t="shared" si="4798"/>
        <v>0</v>
      </c>
      <c r="AA1728" s="33">
        <f t="shared" si="4799"/>
        <v>0</v>
      </c>
      <c r="AB1728" s="33">
        <f t="shared" si="4800"/>
        <v>0</v>
      </c>
      <c r="AC1728" s="33">
        <f t="shared" si="4801"/>
        <v>0</v>
      </c>
      <c r="AD1728" s="26">
        <f t="shared" ref="AD1728" si="4827">SUM(R1728:AC1728)</f>
        <v>0</v>
      </c>
      <c r="AE1728" s="46" t="str">
        <f>IFERROR(IF(AE$3=VLOOKUP($E1728,Template!$AK$5:$AM$17,3,FALSE),$AD1728*$F1728,0),"0.00")</f>
        <v>0.00</v>
      </c>
      <c r="AF1728" s="46" t="str">
        <f>IFERROR(IF(AF$3=VLOOKUP($E1728,Template!$AK$5:$AM$17,3,FALSE),$AD1728*$F1728,0),"0.00")</f>
        <v>0.00</v>
      </c>
      <c r="AG1728" s="28">
        <f t="shared" si="4803"/>
        <v>0</v>
      </c>
      <c r="AH1728" s="13" t="s">
        <v>40</v>
      </c>
      <c r="AI1728" s="13" t="s">
        <v>41</v>
      </c>
      <c r="AK1728" s="14" t="s">
        <v>21</v>
      </c>
      <c r="AL1728" s="15">
        <v>0.05</v>
      </c>
      <c r="AM1728" s="16" t="s">
        <v>3</v>
      </c>
    </row>
    <row r="1729" spans="1:39" ht="13.8" x14ac:dyDescent="0.25">
      <c r="A1729" s="19" t="s">
        <v>4</v>
      </c>
      <c r="B1729" s="19"/>
      <c r="C1729" s="20"/>
      <c r="D1729" s="20"/>
      <c r="E1729" s="20"/>
      <c r="F1729" s="20"/>
      <c r="G1729" s="44"/>
      <c r="H1729" s="44"/>
      <c r="I1729" s="21">
        <f t="shared" ref="I1729:K1729" si="4828">SUM(I1717:I1728)</f>
        <v>0</v>
      </c>
      <c r="J1729" s="21">
        <f t="shared" si="4828"/>
        <v>0</v>
      </c>
      <c r="K1729" s="21">
        <f t="shared" si="4828"/>
        <v>0</v>
      </c>
      <c r="L1729" s="21">
        <f>L1728</f>
        <v>0</v>
      </c>
      <c r="M1729" s="21">
        <f>SUM(M1717:M1728)</f>
        <v>0</v>
      </c>
      <c r="N1729" s="21">
        <f t="shared" ref="N1729:O1729" si="4829">SUM(N1717:N1728)</f>
        <v>0</v>
      </c>
      <c r="O1729" s="21">
        <f t="shared" si="4829"/>
        <v>0</v>
      </c>
      <c r="P1729" s="21"/>
      <c r="Q1729" s="22"/>
      <c r="R1729" s="21">
        <f t="shared" ref="R1729:AI1729" si="4830">SUM(R1717:R1728)</f>
        <v>0</v>
      </c>
      <c r="S1729" s="21">
        <f t="shared" si="4830"/>
        <v>0</v>
      </c>
      <c r="T1729" s="21">
        <f t="shared" si="4830"/>
        <v>0</v>
      </c>
      <c r="U1729" s="21">
        <f t="shared" si="4830"/>
        <v>0</v>
      </c>
      <c r="V1729" s="21">
        <f t="shared" si="4830"/>
        <v>0</v>
      </c>
      <c r="W1729" s="21">
        <f t="shared" si="4830"/>
        <v>0</v>
      </c>
      <c r="X1729" s="21">
        <f t="shared" si="4830"/>
        <v>0</v>
      </c>
      <c r="Y1729" s="21">
        <f t="shared" si="4830"/>
        <v>0</v>
      </c>
      <c r="Z1729" s="21">
        <f t="shared" si="4830"/>
        <v>0</v>
      </c>
      <c r="AA1729" s="21">
        <f t="shared" si="4830"/>
        <v>0</v>
      </c>
      <c r="AB1729" s="21">
        <f t="shared" si="4830"/>
        <v>0</v>
      </c>
      <c r="AC1729" s="21">
        <f t="shared" si="4830"/>
        <v>0</v>
      </c>
      <c r="AD1729" s="27">
        <f t="shared" si="4830"/>
        <v>0</v>
      </c>
      <c r="AE1729" s="21">
        <f t="shared" si="4830"/>
        <v>0</v>
      </c>
      <c r="AF1729" s="21">
        <f t="shared" si="4830"/>
        <v>0</v>
      </c>
      <c r="AG1729" s="27">
        <f t="shared" si="4830"/>
        <v>0</v>
      </c>
      <c r="AH1729" s="21">
        <f t="shared" si="4830"/>
        <v>0</v>
      </c>
      <c r="AI1729" s="21">
        <f t="shared" si="4830"/>
        <v>0</v>
      </c>
      <c r="AK1729" s="14" t="s">
        <v>71</v>
      </c>
      <c r="AL1729" s="15">
        <v>0.05</v>
      </c>
      <c r="AM1729" s="16" t="s">
        <v>3</v>
      </c>
    </row>
    <row r="1730" spans="1:39" x14ac:dyDescent="0.25">
      <c r="A1730" s="2"/>
      <c r="G1730" s="2"/>
      <c r="H1730" s="2"/>
      <c r="O1730" s="2"/>
      <c r="P1730" s="2"/>
    </row>
    <row r="1731" spans="1:39" ht="42" customHeight="1" x14ac:dyDescent="0.25">
      <c r="A1731" s="223" t="s">
        <v>63</v>
      </c>
      <c r="B1731" s="223" t="s">
        <v>43</v>
      </c>
      <c r="C1731" s="224" t="s">
        <v>19</v>
      </c>
      <c r="D1731" s="226"/>
      <c r="E1731" s="223" t="s">
        <v>14</v>
      </c>
      <c r="F1731" s="223" t="s">
        <v>38</v>
      </c>
      <c r="G1731" s="223" t="s">
        <v>1</v>
      </c>
      <c r="H1731" s="223" t="s">
        <v>5</v>
      </c>
      <c r="I1731" s="225" t="s">
        <v>31</v>
      </c>
      <c r="J1731" s="225" t="s">
        <v>32</v>
      </c>
      <c r="K1731" s="225" t="s">
        <v>48</v>
      </c>
      <c r="L1731" s="225" t="s">
        <v>0</v>
      </c>
      <c r="M1731" s="4" t="s">
        <v>45</v>
      </c>
      <c r="N1731" s="4" t="s">
        <v>46</v>
      </c>
      <c r="O1731" s="4" t="s">
        <v>47</v>
      </c>
      <c r="P1731" s="225" t="s">
        <v>50</v>
      </c>
      <c r="Q1731" s="225" t="s">
        <v>33</v>
      </c>
      <c r="R1731" s="4" t="s">
        <v>51</v>
      </c>
      <c r="S1731" s="4" t="s">
        <v>52</v>
      </c>
      <c r="T1731" s="4" t="s">
        <v>53</v>
      </c>
      <c r="U1731" s="4" t="s">
        <v>54</v>
      </c>
      <c r="V1731" s="4" t="s">
        <v>55</v>
      </c>
      <c r="W1731" s="4" t="s">
        <v>56</v>
      </c>
      <c r="X1731" s="4" t="s">
        <v>57</v>
      </c>
      <c r="Y1731" s="4" t="s">
        <v>58</v>
      </c>
      <c r="Z1731" s="4" t="s">
        <v>59</v>
      </c>
      <c r="AA1731" s="4" t="s">
        <v>62</v>
      </c>
      <c r="AB1731" s="4" t="s">
        <v>60</v>
      </c>
      <c r="AC1731" s="4" t="s">
        <v>61</v>
      </c>
      <c r="AD1731" s="233" t="s">
        <v>34</v>
      </c>
      <c r="AE1731" s="231" t="s">
        <v>2</v>
      </c>
      <c r="AF1731" s="231" t="s">
        <v>3</v>
      </c>
      <c r="AG1731" s="233" t="s">
        <v>35</v>
      </c>
      <c r="AH1731" s="223" t="s">
        <v>36</v>
      </c>
      <c r="AI1731" s="223" t="s">
        <v>37</v>
      </c>
      <c r="AK1731" s="229" t="s">
        <v>30</v>
      </c>
      <c r="AL1731" s="229"/>
      <c r="AM1731" s="229"/>
    </row>
    <row r="1732" spans="1:39" s="6" customFormat="1" ht="35.25" customHeight="1" x14ac:dyDescent="0.3">
      <c r="A1732" s="224"/>
      <c r="B1732" s="224"/>
      <c r="C1732" s="224"/>
      <c r="D1732" s="227"/>
      <c r="E1732" s="223"/>
      <c r="F1732" s="223"/>
      <c r="G1732" s="223"/>
      <c r="H1732" s="223"/>
      <c r="I1732" s="230"/>
      <c r="J1732" s="230"/>
      <c r="K1732" s="230"/>
      <c r="L1732" s="230"/>
      <c r="M1732" s="5">
        <v>0</v>
      </c>
      <c r="N1732" s="5">
        <v>625000</v>
      </c>
      <c r="O1732" s="5">
        <v>1250000</v>
      </c>
      <c r="P1732" s="225"/>
      <c r="Q1732" s="225"/>
      <c r="R1732" s="29">
        <v>4.95E-4</v>
      </c>
      <c r="S1732" s="29">
        <v>9.5200000000000005E-4</v>
      </c>
      <c r="T1732" s="29">
        <v>1.5900000000000001E-3</v>
      </c>
      <c r="U1732" s="29">
        <v>1.1169999999999999E-3</v>
      </c>
      <c r="V1732" s="29">
        <v>2.189E-3</v>
      </c>
      <c r="W1732" s="29">
        <v>4.5430000000000002E-3</v>
      </c>
      <c r="X1732" s="29">
        <v>8.8199999999999997E-4</v>
      </c>
      <c r="Y1732" s="29">
        <v>1.6949999999999999E-3</v>
      </c>
      <c r="Z1732" s="29">
        <v>2.8319999999999999E-3</v>
      </c>
      <c r="AA1732" s="29">
        <v>1.9889999999999999E-3</v>
      </c>
      <c r="AB1732" s="29">
        <v>3.8999999999999998E-3</v>
      </c>
      <c r="AC1732" s="29">
        <v>8.0949999999999998E-3</v>
      </c>
      <c r="AD1732" s="233"/>
      <c r="AE1732" s="232"/>
      <c r="AF1732" s="232"/>
      <c r="AG1732" s="234"/>
      <c r="AH1732" s="223"/>
      <c r="AI1732" s="223"/>
      <c r="AK1732" s="229"/>
      <c r="AL1732" s="229"/>
      <c r="AM1732" s="229"/>
    </row>
    <row r="1733" spans="1:39" s="3" customFormat="1" ht="13.8" x14ac:dyDescent="0.25">
      <c r="A1733" s="7" t="s">
        <v>44</v>
      </c>
      <c r="B1733" s="7" t="s">
        <v>42</v>
      </c>
      <c r="C1733" s="8" t="s">
        <v>39</v>
      </c>
      <c r="D1733" s="30"/>
      <c r="E1733" s="8" t="s">
        <v>64</v>
      </c>
      <c r="F1733" s="9" t="str">
        <f>IFERROR(VLOOKUP(E1733,Template!$AK$5:$AL$17,2,FALSE),"")</f>
        <v/>
      </c>
      <c r="G1733" s="41" t="s">
        <v>7</v>
      </c>
      <c r="H1733" s="41" t="s">
        <v>6</v>
      </c>
      <c r="I1733" s="32" t="s">
        <v>65</v>
      </c>
      <c r="J1733" s="32" t="s">
        <v>66</v>
      </c>
      <c r="K1733" s="33">
        <f>IFERROR(I1733+J1733,0)</f>
        <v>0</v>
      </c>
      <c r="L1733" s="33">
        <f>IFERROR(K1733,"")</f>
        <v>0</v>
      </c>
      <c r="M1733" s="34">
        <f t="shared" ref="M1733:M1744" si="4831">IF(L1733&lt;=$N$4,K1733,IF(L1732&gt;$N$4,0,$N$4-L1732))</f>
        <v>0</v>
      </c>
      <c r="N1733" s="34">
        <f>IF(AND(L1733&gt;$N$4,L1733&lt;=$O$4),K1733-M1733,IF(AND(L1732&gt;$N$4,L1732&lt;=$O$4),$O$4-L1732,IF(L1732&gt;$O$4,0,IF(L1733&lt;$N$4,0,MIN(L1733-$N$4,$N$4)))))</f>
        <v>0</v>
      </c>
      <c r="O1733" s="34">
        <f>IF(L1733&gt;$O$4,K1733-M1733-N1733,0)</f>
        <v>0</v>
      </c>
      <c r="P1733" s="12" t="s">
        <v>94</v>
      </c>
      <c r="Q1733" s="12" t="s">
        <v>68</v>
      </c>
      <c r="R1733" s="33">
        <f>IF(AND($Q1733="LOW",$P1733="French"),M1733*R$4,0)</f>
        <v>0</v>
      </c>
      <c r="S1733" s="33">
        <f>IF(AND($Q1733="LOW",$P1733="French"),N1733*S$4,0)</f>
        <v>0</v>
      </c>
      <c r="T1733" s="33">
        <f>IF(AND($Q1733="LOW",$P1733="French"),O1733*T$4,0)</f>
        <v>0</v>
      </c>
      <c r="U1733" s="33">
        <f>IF(AND($Q1733="HIGH",$P1733="French"),M1733*U$4,0)</f>
        <v>0</v>
      </c>
      <c r="V1733" s="33">
        <f>IF(AND($Q1733="HIGH",$P1733="French"),N1733*V$4,0)</f>
        <v>0</v>
      </c>
      <c r="W1733" s="33">
        <f>IF(AND($Q1733="HIGH",$P1733="French"),O1733*W$4,0)</f>
        <v>0</v>
      </c>
      <c r="X1733" s="33">
        <f>IF(AND($Q1733="LOW",$P1733="English"),M1733*X$4,0)</f>
        <v>0</v>
      </c>
      <c r="Y1733" s="33">
        <f>IF(AND($Q1733="LOW",$P1733="English"),N1733*Y$4,0)</f>
        <v>0</v>
      </c>
      <c r="Z1733" s="33">
        <f>IF(AND($Q1733="LOW",$P1733="English"),O1733*Z$4,0)</f>
        <v>0</v>
      </c>
      <c r="AA1733" s="33">
        <f>IF(AND($Q1733="HIGH",$P1733="English"),M1733*AA$4,0)</f>
        <v>0</v>
      </c>
      <c r="AB1733" s="33">
        <f>IF(AND($Q1733="HIGH",$P1733="English"),N1733*AB$4,0)</f>
        <v>0</v>
      </c>
      <c r="AC1733" s="33">
        <f>IF(AND($Q1733="HIGH",$P1733="English"),O1733*AC$4,0)</f>
        <v>0</v>
      </c>
      <c r="AD1733" s="26">
        <f>SUM(R1733:AC1733)</f>
        <v>0</v>
      </c>
      <c r="AE1733" s="46" t="str">
        <f>IFERROR(IF(AE$3=VLOOKUP($E1733,Template!$AK$5:$AM$17,3,FALSE),$AD1733*$F1733,0),"0.00")</f>
        <v>0.00</v>
      </c>
      <c r="AF1733" s="46" t="str">
        <f>IFERROR(IF(AF$3=VLOOKUP($E1733,Template!$AK$5:$AM$17,3,FALSE),$AD1733*$F1733,0),"0.00")</f>
        <v>0.00</v>
      </c>
      <c r="AG1733" s="28">
        <f>SUM(AD1733:AF1733)</f>
        <v>0</v>
      </c>
      <c r="AH1733" s="13" t="s">
        <v>40</v>
      </c>
      <c r="AI1733" s="13" t="s">
        <v>41</v>
      </c>
      <c r="AK1733" s="14" t="s">
        <v>25</v>
      </c>
      <c r="AL1733" s="15">
        <v>0.05</v>
      </c>
      <c r="AM1733" s="16" t="s">
        <v>3</v>
      </c>
    </row>
    <row r="1734" spans="1:39" s="3" customFormat="1" ht="13.8" x14ac:dyDescent="0.25">
      <c r="A1734" s="7" t="str">
        <f>A1733</f>
        <v>(Enter Broadcasting Company Name)</v>
      </c>
      <c r="B1734" s="7" t="str">
        <f>B1733</f>
        <v>(Enter Call Letters)</v>
      </c>
      <c r="C1734" s="8" t="str">
        <f>C1733</f>
        <v>(Select AM/FM)</v>
      </c>
      <c r="D1734" s="30"/>
      <c r="E1734" s="8" t="str">
        <f>E1733</f>
        <v>(Select Station Province)</v>
      </c>
      <c r="F1734" s="9" t="str">
        <f>IFERROR(VLOOKUP(E1734,Template!$AK$5:$AL$17,2,FALSE),"")</f>
        <v/>
      </c>
      <c r="G1734" s="42" t="s">
        <v>8</v>
      </c>
      <c r="H1734" s="42" t="s">
        <v>9</v>
      </c>
      <c r="I1734" s="32" t="s">
        <v>65</v>
      </c>
      <c r="J1734" s="32" t="s">
        <v>66</v>
      </c>
      <c r="K1734" s="33">
        <f t="shared" ref="K1734:K1744" si="4832">IFERROR(I1734+J1734,0)</f>
        <v>0</v>
      </c>
      <c r="L1734" s="33">
        <f t="shared" ref="L1734:L1744" si="4833">IFERROR(L1733+K1734,"")</f>
        <v>0</v>
      </c>
      <c r="M1734" s="34">
        <f t="shared" si="4831"/>
        <v>0</v>
      </c>
      <c r="N1734" s="34">
        <f>IF(AND(L1734&gt;$N$4,L1734&lt;=$O$4),K1734-M1734,IF(AND(L1733&gt;$N$4,L1733&lt;=$O$4),$O$4-L1733,IF(L1733&gt;$O$4,0,IF(L1734&lt;$N$4,0,MIN(L1734-$N$4,$N$4)))))</f>
        <v>0</v>
      </c>
      <c r="O1734" s="34">
        <f t="shared" ref="O1734:O1744" si="4834">IF(L1734&gt;$O$4,K1734-M1734-N1734,0)</f>
        <v>0</v>
      </c>
      <c r="P1734" s="12" t="str">
        <f>P1733</f>
        <v>(Select Language)</v>
      </c>
      <c r="Q1734" s="12" t="str">
        <f>Q1733</f>
        <v>(Select Usage)</v>
      </c>
      <c r="R1734" s="33">
        <f t="shared" ref="R1734:R1744" si="4835">IF(AND($Q1734="LOW",$P1734="French"),M1734*R$4,0)</f>
        <v>0</v>
      </c>
      <c r="S1734" s="33">
        <f t="shared" ref="S1734:S1744" si="4836">IF(AND($Q1734="LOW",$P1734="French"),N1734*S$4,0)</f>
        <v>0</v>
      </c>
      <c r="T1734" s="33">
        <f t="shared" ref="T1734:T1744" si="4837">IF(AND($Q1734="LOW",$P1734="French"),O1734*T$4,0)</f>
        <v>0</v>
      </c>
      <c r="U1734" s="33">
        <f t="shared" ref="U1734:U1744" si="4838">IF(AND($Q1734="HIGH",$P1734="French"),M1734*U$4,0)</f>
        <v>0</v>
      </c>
      <c r="V1734" s="33">
        <f t="shared" ref="V1734:V1744" si="4839">IF(AND($Q1734="HIGH",$P1734="French"),N1734*V$4,0)</f>
        <v>0</v>
      </c>
      <c r="W1734" s="33">
        <f t="shared" ref="W1734:W1744" si="4840">IF(AND($Q1734="HIGH",$P1734="French"),O1734*W$4,0)</f>
        <v>0</v>
      </c>
      <c r="X1734" s="33">
        <f t="shared" ref="X1734:X1744" si="4841">IF(AND($Q1734="LOW",$P1734="English"),M1734*X$4,0)</f>
        <v>0</v>
      </c>
      <c r="Y1734" s="33">
        <f t="shared" ref="Y1734:Y1744" si="4842">IF(AND($Q1734="LOW",$P1734="English"),N1734*Y$4,0)</f>
        <v>0</v>
      </c>
      <c r="Z1734" s="33">
        <f t="shared" ref="Z1734:Z1744" si="4843">IF(AND($Q1734="LOW",$P1734="English"),O1734*Z$4,0)</f>
        <v>0</v>
      </c>
      <c r="AA1734" s="33">
        <f t="shared" ref="AA1734:AA1744" si="4844">IF(AND($Q1734="HIGH",$P1734="English"),M1734*AA$4,0)</f>
        <v>0</v>
      </c>
      <c r="AB1734" s="33">
        <f t="shared" ref="AB1734:AB1744" si="4845">IF(AND($Q1734="HIGH",$P1734="English"),N1734*AB$4,0)</f>
        <v>0</v>
      </c>
      <c r="AC1734" s="33">
        <f t="shared" ref="AC1734:AC1744" si="4846">IF(AND($Q1734="HIGH",$P1734="English"),O1734*AC$4,0)</f>
        <v>0</v>
      </c>
      <c r="AD1734" s="26">
        <f t="shared" ref="AD1734:AD1738" si="4847">SUM(R1734:AC1734)</f>
        <v>0</v>
      </c>
      <c r="AE1734" s="46" t="str">
        <f>IFERROR(IF(AE$3=VLOOKUP($E1734,Template!$AK$5:$AM$17,3,FALSE),$AD1734*$F1734,0),"0.00")</f>
        <v>0.00</v>
      </c>
      <c r="AF1734" s="46" t="str">
        <f>IFERROR(IF(AF$3=VLOOKUP($E1734,Template!$AK$5:$AM$17,3,FALSE),$AD1734*$F1734,0),"0.00")</f>
        <v>0.00</v>
      </c>
      <c r="AG1734" s="28">
        <f t="shared" ref="AG1734:AG1744" si="4848">SUM(AD1734:AF1734)</f>
        <v>0</v>
      </c>
      <c r="AH1734" s="13" t="s">
        <v>40</v>
      </c>
      <c r="AI1734" s="13" t="s">
        <v>41</v>
      </c>
      <c r="AK1734" s="14" t="s">
        <v>23</v>
      </c>
      <c r="AL1734" s="15">
        <v>0.05</v>
      </c>
      <c r="AM1734" s="16" t="s">
        <v>3</v>
      </c>
    </row>
    <row r="1735" spans="1:39" s="3" customFormat="1" ht="13.8" x14ac:dyDescent="0.25">
      <c r="A1735" s="7" t="str">
        <f t="shared" ref="A1735:C1735" si="4849">A1734</f>
        <v>(Enter Broadcasting Company Name)</v>
      </c>
      <c r="B1735" s="7" t="str">
        <f t="shared" si="4849"/>
        <v>(Enter Call Letters)</v>
      </c>
      <c r="C1735" s="8" t="str">
        <f t="shared" si="4849"/>
        <v>(Select AM/FM)</v>
      </c>
      <c r="D1735" s="30"/>
      <c r="E1735" s="8" t="str">
        <f t="shared" ref="E1735:E1744" si="4850">E1734</f>
        <v>(Select Station Province)</v>
      </c>
      <c r="F1735" s="9" t="str">
        <f>IFERROR(VLOOKUP(E1735,Template!$AK$5:$AL$17,2,FALSE),"")</f>
        <v/>
      </c>
      <c r="G1735" s="42" t="s">
        <v>6</v>
      </c>
      <c r="H1735" s="42" t="s">
        <v>10</v>
      </c>
      <c r="I1735" s="32" t="s">
        <v>65</v>
      </c>
      <c r="J1735" s="32" t="s">
        <v>66</v>
      </c>
      <c r="K1735" s="33">
        <f t="shared" si="4832"/>
        <v>0</v>
      </c>
      <c r="L1735" s="33">
        <f t="shared" si="4833"/>
        <v>0</v>
      </c>
      <c r="M1735" s="34">
        <f t="shared" si="4831"/>
        <v>0</v>
      </c>
      <c r="N1735" s="34">
        <f t="shared" ref="N1735:N1744" si="4851">IF(AND(L1735&gt;$N$4,L1735&lt;=$O$4),K1735-M1735,IF(AND(L1734&gt;$N$4,L1734&lt;=$O$4),$O$4-L1734,IF(L1734&gt;$O$4,0,IF(L1735&lt;$N$4,0,MIN(L1735-$N$4,$N$4)))))</f>
        <v>0</v>
      </c>
      <c r="O1735" s="34">
        <f t="shared" si="4834"/>
        <v>0</v>
      </c>
      <c r="P1735" s="12" t="str">
        <f t="shared" ref="P1735:Q1735" si="4852">P1734</f>
        <v>(Select Language)</v>
      </c>
      <c r="Q1735" s="12" t="str">
        <f t="shared" si="4852"/>
        <v>(Select Usage)</v>
      </c>
      <c r="R1735" s="33">
        <f t="shared" si="4835"/>
        <v>0</v>
      </c>
      <c r="S1735" s="33">
        <f t="shared" si="4836"/>
        <v>0</v>
      </c>
      <c r="T1735" s="33">
        <f t="shared" si="4837"/>
        <v>0</v>
      </c>
      <c r="U1735" s="33">
        <f t="shared" si="4838"/>
        <v>0</v>
      </c>
      <c r="V1735" s="33">
        <f t="shared" si="4839"/>
        <v>0</v>
      </c>
      <c r="W1735" s="33">
        <f t="shared" si="4840"/>
        <v>0</v>
      </c>
      <c r="X1735" s="33">
        <f t="shared" si="4841"/>
        <v>0</v>
      </c>
      <c r="Y1735" s="33">
        <f t="shared" si="4842"/>
        <v>0</v>
      </c>
      <c r="Z1735" s="33">
        <f t="shared" si="4843"/>
        <v>0</v>
      </c>
      <c r="AA1735" s="33">
        <f t="shared" si="4844"/>
        <v>0</v>
      </c>
      <c r="AB1735" s="33">
        <f t="shared" si="4845"/>
        <v>0</v>
      </c>
      <c r="AC1735" s="33">
        <f t="shared" si="4846"/>
        <v>0</v>
      </c>
      <c r="AD1735" s="26">
        <f t="shared" si="4847"/>
        <v>0</v>
      </c>
      <c r="AE1735" s="46" t="str">
        <f>IFERROR(IF(AE$3=VLOOKUP($E1735,Template!$AK$5:$AM$17,3,FALSE),$AD1735*$F1735,0),"0.00")</f>
        <v>0.00</v>
      </c>
      <c r="AF1735" s="46" t="str">
        <f>IFERROR(IF(AF$3=VLOOKUP($E1735,Template!$AK$5:$AM$17,3,FALSE),$AD1735*$F1735,0),"0.00")</f>
        <v>0.00</v>
      </c>
      <c r="AG1735" s="28">
        <f t="shared" si="4848"/>
        <v>0</v>
      </c>
      <c r="AH1735" s="13" t="s">
        <v>40</v>
      </c>
      <c r="AI1735" s="13" t="s">
        <v>41</v>
      </c>
      <c r="AK1735" s="14" t="s">
        <v>24</v>
      </c>
      <c r="AL1735" s="15">
        <v>0.05</v>
      </c>
      <c r="AM1735" s="16" t="s">
        <v>3</v>
      </c>
    </row>
    <row r="1736" spans="1:39" s="3" customFormat="1" ht="13.8" x14ac:dyDescent="0.25">
      <c r="A1736" s="7" t="str">
        <f t="shared" ref="A1736:C1736" si="4853">A1735</f>
        <v>(Enter Broadcasting Company Name)</v>
      </c>
      <c r="B1736" s="7" t="str">
        <f t="shared" si="4853"/>
        <v>(Enter Call Letters)</v>
      </c>
      <c r="C1736" s="8" t="str">
        <f t="shared" si="4853"/>
        <v>(Select AM/FM)</v>
      </c>
      <c r="D1736" s="30"/>
      <c r="E1736" s="8" t="str">
        <f t="shared" si="4850"/>
        <v>(Select Station Province)</v>
      </c>
      <c r="F1736" s="9" t="str">
        <f>IFERROR(VLOOKUP(E1736,Template!$AK$5:$AL$17,2,FALSE),"")</f>
        <v/>
      </c>
      <c r="G1736" s="42" t="s">
        <v>9</v>
      </c>
      <c r="H1736" s="42" t="s">
        <v>11</v>
      </c>
      <c r="I1736" s="32" t="s">
        <v>65</v>
      </c>
      <c r="J1736" s="32" t="s">
        <v>66</v>
      </c>
      <c r="K1736" s="33">
        <f t="shared" si="4832"/>
        <v>0</v>
      </c>
      <c r="L1736" s="33">
        <f t="shared" si="4833"/>
        <v>0</v>
      </c>
      <c r="M1736" s="34">
        <f t="shared" si="4831"/>
        <v>0</v>
      </c>
      <c r="N1736" s="34">
        <f t="shared" si="4851"/>
        <v>0</v>
      </c>
      <c r="O1736" s="34">
        <f t="shared" si="4834"/>
        <v>0</v>
      </c>
      <c r="P1736" s="12" t="str">
        <f t="shared" ref="P1736:Q1736" si="4854">P1735</f>
        <v>(Select Language)</v>
      </c>
      <c r="Q1736" s="12" t="str">
        <f t="shared" si="4854"/>
        <v>(Select Usage)</v>
      </c>
      <c r="R1736" s="33">
        <f t="shared" si="4835"/>
        <v>0</v>
      </c>
      <c r="S1736" s="33">
        <f t="shared" si="4836"/>
        <v>0</v>
      </c>
      <c r="T1736" s="33">
        <f t="shared" si="4837"/>
        <v>0</v>
      </c>
      <c r="U1736" s="33">
        <f t="shared" si="4838"/>
        <v>0</v>
      </c>
      <c r="V1736" s="33">
        <f t="shared" si="4839"/>
        <v>0</v>
      </c>
      <c r="W1736" s="33">
        <f t="shared" si="4840"/>
        <v>0</v>
      </c>
      <c r="X1736" s="33">
        <f t="shared" si="4841"/>
        <v>0</v>
      </c>
      <c r="Y1736" s="33">
        <f t="shared" si="4842"/>
        <v>0</v>
      </c>
      <c r="Z1736" s="33">
        <f t="shared" si="4843"/>
        <v>0</v>
      </c>
      <c r="AA1736" s="33">
        <f t="shared" si="4844"/>
        <v>0</v>
      </c>
      <c r="AB1736" s="33">
        <f t="shared" si="4845"/>
        <v>0</v>
      </c>
      <c r="AC1736" s="33">
        <f t="shared" si="4846"/>
        <v>0</v>
      </c>
      <c r="AD1736" s="26">
        <f t="shared" si="4847"/>
        <v>0</v>
      </c>
      <c r="AE1736" s="46" t="str">
        <f>IFERROR(IF(AE$3=VLOOKUP($E1736,Template!$AK$5:$AM$17,3,FALSE),$AD1736*$F1736,0),"0.00")</f>
        <v>0.00</v>
      </c>
      <c r="AF1736" s="46" t="str">
        <f>IFERROR(IF(AF$3=VLOOKUP($E1736,Template!$AK$5:$AM$17,3,FALSE),$AD1736*$F1736,0),"0.00")</f>
        <v>0.00</v>
      </c>
      <c r="AG1736" s="28">
        <f t="shared" si="4848"/>
        <v>0</v>
      </c>
      <c r="AH1736" s="13" t="s">
        <v>40</v>
      </c>
      <c r="AI1736" s="13" t="s">
        <v>41</v>
      </c>
      <c r="AK1736" s="14" t="s">
        <v>22</v>
      </c>
      <c r="AL1736" s="15">
        <v>0.15</v>
      </c>
      <c r="AM1736" s="16" t="s">
        <v>2</v>
      </c>
    </row>
    <row r="1737" spans="1:39" s="3" customFormat="1" ht="13.8" x14ac:dyDescent="0.25">
      <c r="A1737" s="7" t="str">
        <f t="shared" ref="A1737:C1737" si="4855">A1736</f>
        <v>(Enter Broadcasting Company Name)</v>
      </c>
      <c r="B1737" s="7" t="str">
        <f t="shared" si="4855"/>
        <v>(Enter Call Letters)</v>
      </c>
      <c r="C1737" s="8" t="str">
        <f t="shared" si="4855"/>
        <v>(Select AM/FM)</v>
      </c>
      <c r="D1737" s="30"/>
      <c r="E1737" s="8" t="str">
        <f t="shared" si="4850"/>
        <v>(Select Station Province)</v>
      </c>
      <c r="F1737" s="9" t="str">
        <f>IFERROR(VLOOKUP(E1737,Template!$AK$5:$AL$17,2,FALSE),"")</f>
        <v/>
      </c>
      <c r="G1737" s="42" t="s">
        <v>10</v>
      </c>
      <c r="H1737" s="42" t="s">
        <v>12</v>
      </c>
      <c r="I1737" s="32" t="s">
        <v>65</v>
      </c>
      <c r="J1737" s="32" t="s">
        <v>66</v>
      </c>
      <c r="K1737" s="33">
        <f t="shared" si="4832"/>
        <v>0</v>
      </c>
      <c r="L1737" s="33">
        <f t="shared" si="4833"/>
        <v>0</v>
      </c>
      <c r="M1737" s="34">
        <f t="shared" si="4831"/>
        <v>0</v>
      </c>
      <c r="N1737" s="34">
        <f t="shared" si="4851"/>
        <v>0</v>
      </c>
      <c r="O1737" s="34">
        <f t="shared" si="4834"/>
        <v>0</v>
      </c>
      <c r="P1737" s="12" t="str">
        <f t="shared" ref="P1737:Q1737" si="4856">P1736</f>
        <v>(Select Language)</v>
      </c>
      <c r="Q1737" s="12" t="str">
        <f t="shared" si="4856"/>
        <v>(Select Usage)</v>
      </c>
      <c r="R1737" s="33">
        <f t="shared" si="4835"/>
        <v>0</v>
      </c>
      <c r="S1737" s="33">
        <f t="shared" si="4836"/>
        <v>0</v>
      </c>
      <c r="T1737" s="33">
        <f t="shared" si="4837"/>
        <v>0</v>
      </c>
      <c r="U1737" s="33">
        <f t="shared" si="4838"/>
        <v>0</v>
      </c>
      <c r="V1737" s="33">
        <f t="shared" si="4839"/>
        <v>0</v>
      </c>
      <c r="W1737" s="33">
        <f t="shared" si="4840"/>
        <v>0</v>
      </c>
      <c r="X1737" s="33">
        <f t="shared" si="4841"/>
        <v>0</v>
      </c>
      <c r="Y1737" s="33">
        <f t="shared" si="4842"/>
        <v>0</v>
      </c>
      <c r="Z1737" s="33">
        <f t="shared" si="4843"/>
        <v>0</v>
      </c>
      <c r="AA1737" s="33">
        <f t="shared" si="4844"/>
        <v>0</v>
      </c>
      <c r="AB1737" s="33">
        <f t="shared" si="4845"/>
        <v>0</v>
      </c>
      <c r="AC1737" s="33">
        <f t="shared" si="4846"/>
        <v>0</v>
      </c>
      <c r="AD1737" s="26">
        <f t="shared" si="4847"/>
        <v>0</v>
      </c>
      <c r="AE1737" s="46" t="str">
        <f>IFERROR(IF(AE$3=VLOOKUP($E1737,Template!$AK$5:$AM$17,3,FALSE),$AD1737*$F1737,0),"0.00")</f>
        <v>0.00</v>
      </c>
      <c r="AF1737" s="46" t="str">
        <f>IFERROR(IF(AF$3=VLOOKUP($E1737,Template!$AK$5:$AM$17,3,FALSE),$AD1737*$F1737,0),"0.00")</f>
        <v>0.00</v>
      </c>
      <c r="AG1737" s="28">
        <f t="shared" si="4848"/>
        <v>0</v>
      </c>
      <c r="AH1737" s="13" t="s">
        <v>40</v>
      </c>
      <c r="AI1737" s="13" t="s">
        <v>41</v>
      </c>
      <c r="AK1737" s="14" t="s">
        <v>26</v>
      </c>
      <c r="AL1737" s="15">
        <v>0.15</v>
      </c>
      <c r="AM1737" s="16" t="s">
        <v>2</v>
      </c>
    </row>
    <row r="1738" spans="1:39" s="3" customFormat="1" ht="13.8" x14ac:dyDescent="0.25">
      <c r="A1738" s="7" t="str">
        <f t="shared" ref="A1738:C1738" si="4857">A1737</f>
        <v>(Enter Broadcasting Company Name)</v>
      </c>
      <c r="B1738" s="7" t="str">
        <f t="shared" si="4857"/>
        <v>(Enter Call Letters)</v>
      </c>
      <c r="C1738" s="8" t="str">
        <f t="shared" si="4857"/>
        <v>(Select AM/FM)</v>
      </c>
      <c r="D1738" s="30"/>
      <c r="E1738" s="8" t="str">
        <f t="shared" si="4850"/>
        <v>(Select Station Province)</v>
      </c>
      <c r="F1738" s="9" t="str">
        <f>IFERROR(VLOOKUP(E1738,Template!$AK$5:$AL$17,2,FALSE),"")</f>
        <v/>
      </c>
      <c r="G1738" s="42" t="s">
        <v>11</v>
      </c>
      <c r="H1738" s="42" t="s">
        <v>13</v>
      </c>
      <c r="I1738" s="32" t="s">
        <v>65</v>
      </c>
      <c r="J1738" s="32" t="s">
        <v>66</v>
      </c>
      <c r="K1738" s="33">
        <f t="shared" si="4832"/>
        <v>0</v>
      </c>
      <c r="L1738" s="33">
        <f t="shared" si="4833"/>
        <v>0</v>
      </c>
      <c r="M1738" s="34">
        <f t="shared" si="4831"/>
        <v>0</v>
      </c>
      <c r="N1738" s="34">
        <f t="shared" si="4851"/>
        <v>0</v>
      </c>
      <c r="O1738" s="34">
        <f t="shared" si="4834"/>
        <v>0</v>
      </c>
      <c r="P1738" s="12" t="str">
        <f t="shared" ref="P1738:Q1738" si="4858">P1737</f>
        <v>(Select Language)</v>
      </c>
      <c r="Q1738" s="12" t="str">
        <f t="shared" si="4858"/>
        <v>(Select Usage)</v>
      </c>
      <c r="R1738" s="33">
        <f t="shared" si="4835"/>
        <v>0</v>
      </c>
      <c r="S1738" s="33">
        <f t="shared" si="4836"/>
        <v>0</v>
      </c>
      <c r="T1738" s="33">
        <f t="shared" si="4837"/>
        <v>0</v>
      </c>
      <c r="U1738" s="33">
        <f t="shared" si="4838"/>
        <v>0</v>
      </c>
      <c r="V1738" s="33">
        <f t="shared" si="4839"/>
        <v>0</v>
      </c>
      <c r="W1738" s="33">
        <f t="shared" si="4840"/>
        <v>0</v>
      </c>
      <c r="X1738" s="33">
        <f t="shared" si="4841"/>
        <v>0</v>
      </c>
      <c r="Y1738" s="33">
        <f t="shared" si="4842"/>
        <v>0</v>
      </c>
      <c r="Z1738" s="33">
        <f t="shared" si="4843"/>
        <v>0</v>
      </c>
      <c r="AA1738" s="33">
        <f t="shared" si="4844"/>
        <v>0</v>
      </c>
      <c r="AB1738" s="33">
        <f t="shared" si="4845"/>
        <v>0</v>
      </c>
      <c r="AC1738" s="33">
        <f t="shared" si="4846"/>
        <v>0</v>
      </c>
      <c r="AD1738" s="26">
        <f t="shared" si="4847"/>
        <v>0</v>
      </c>
      <c r="AE1738" s="46" t="str">
        <f>IFERROR(IF(AE$3=VLOOKUP($E1738,Template!$AK$5:$AM$17,3,FALSE),$AD1738*$F1738,0),"0.00")</f>
        <v>0.00</v>
      </c>
      <c r="AF1738" s="46" t="str">
        <f>IFERROR(IF(AF$3=VLOOKUP($E1738,Template!$AK$5:$AM$17,3,FALSE),$AD1738*$F1738,0),"0.00")</f>
        <v>0.00</v>
      </c>
      <c r="AG1738" s="28">
        <f t="shared" si="4848"/>
        <v>0</v>
      </c>
      <c r="AH1738" s="13" t="s">
        <v>40</v>
      </c>
      <c r="AI1738" s="13" t="s">
        <v>41</v>
      </c>
      <c r="AK1738" s="14" t="s">
        <v>27</v>
      </c>
      <c r="AL1738" s="15">
        <v>0.15</v>
      </c>
      <c r="AM1738" s="16" t="s">
        <v>2</v>
      </c>
    </row>
    <row r="1739" spans="1:39" s="3" customFormat="1" ht="13.8" x14ac:dyDescent="0.25">
      <c r="A1739" s="7" t="str">
        <f t="shared" ref="A1739:C1739" si="4859">A1738</f>
        <v>(Enter Broadcasting Company Name)</v>
      </c>
      <c r="B1739" s="7" t="str">
        <f t="shared" si="4859"/>
        <v>(Enter Call Letters)</v>
      </c>
      <c r="C1739" s="8" t="str">
        <f t="shared" si="4859"/>
        <v>(Select AM/FM)</v>
      </c>
      <c r="D1739" s="30"/>
      <c r="E1739" s="8" t="str">
        <f t="shared" si="4850"/>
        <v>(Select Station Province)</v>
      </c>
      <c r="F1739" s="9" t="str">
        <f>IFERROR(VLOOKUP(E1739,Template!$AK$5:$AL$17,2,FALSE),"")</f>
        <v/>
      </c>
      <c r="G1739" s="42" t="s">
        <v>12</v>
      </c>
      <c r="H1739" s="42" t="s">
        <v>15</v>
      </c>
      <c r="I1739" s="32" t="s">
        <v>65</v>
      </c>
      <c r="J1739" s="32" t="s">
        <v>66</v>
      </c>
      <c r="K1739" s="33">
        <f t="shared" si="4832"/>
        <v>0</v>
      </c>
      <c r="L1739" s="33">
        <f t="shared" si="4833"/>
        <v>0</v>
      </c>
      <c r="M1739" s="34">
        <f t="shared" si="4831"/>
        <v>0</v>
      </c>
      <c r="N1739" s="34">
        <f t="shared" si="4851"/>
        <v>0</v>
      </c>
      <c r="O1739" s="34">
        <f t="shared" si="4834"/>
        <v>0</v>
      </c>
      <c r="P1739" s="12" t="str">
        <f t="shared" ref="P1739:Q1739" si="4860">P1738</f>
        <v>(Select Language)</v>
      </c>
      <c r="Q1739" s="12" t="str">
        <f t="shared" si="4860"/>
        <v>(Select Usage)</v>
      </c>
      <c r="R1739" s="33">
        <f t="shared" si="4835"/>
        <v>0</v>
      </c>
      <c r="S1739" s="33">
        <f t="shared" si="4836"/>
        <v>0</v>
      </c>
      <c r="T1739" s="33">
        <f t="shared" si="4837"/>
        <v>0</v>
      </c>
      <c r="U1739" s="33">
        <f t="shared" si="4838"/>
        <v>0</v>
      </c>
      <c r="V1739" s="33">
        <f t="shared" si="4839"/>
        <v>0</v>
      </c>
      <c r="W1739" s="33">
        <f t="shared" si="4840"/>
        <v>0</v>
      </c>
      <c r="X1739" s="33">
        <f t="shared" si="4841"/>
        <v>0</v>
      </c>
      <c r="Y1739" s="33">
        <f t="shared" si="4842"/>
        <v>0</v>
      </c>
      <c r="Z1739" s="33">
        <f t="shared" si="4843"/>
        <v>0</v>
      </c>
      <c r="AA1739" s="33">
        <f t="shared" si="4844"/>
        <v>0</v>
      </c>
      <c r="AB1739" s="33">
        <f t="shared" si="4845"/>
        <v>0</v>
      </c>
      <c r="AC1739" s="33">
        <f t="shared" si="4846"/>
        <v>0</v>
      </c>
      <c r="AD1739" s="26">
        <f>SUM(R1739:AC1739)</f>
        <v>0</v>
      </c>
      <c r="AE1739" s="46" t="str">
        <f>IFERROR(IF(AE$3=VLOOKUP($E1739,Template!$AK$5:$AM$17,3,FALSE),$AD1739*$F1739,0),"0.00")</f>
        <v>0.00</v>
      </c>
      <c r="AF1739" s="46" t="str">
        <f>IFERROR(IF(AF$3=VLOOKUP($E1739,Template!$AK$5:$AM$17,3,FALSE),$AD1739*$F1739,0),"0.00")</f>
        <v>0.00</v>
      </c>
      <c r="AG1739" s="28">
        <f t="shared" si="4848"/>
        <v>0</v>
      </c>
      <c r="AH1739" s="13" t="s">
        <v>40</v>
      </c>
      <c r="AI1739" s="13" t="s">
        <v>41</v>
      </c>
      <c r="AK1739" s="14" t="s">
        <v>28</v>
      </c>
      <c r="AL1739" s="15">
        <v>0.05</v>
      </c>
      <c r="AM1739" s="16" t="s">
        <v>3</v>
      </c>
    </row>
    <row r="1740" spans="1:39" s="3" customFormat="1" ht="13.8" x14ac:dyDescent="0.25">
      <c r="A1740" s="7" t="str">
        <f t="shared" ref="A1740:C1740" si="4861">A1739</f>
        <v>(Enter Broadcasting Company Name)</v>
      </c>
      <c r="B1740" s="7" t="str">
        <f t="shared" si="4861"/>
        <v>(Enter Call Letters)</v>
      </c>
      <c r="C1740" s="8" t="str">
        <f t="shared" si="4861"/>
        <v>(Select AM/FM)</v>
      </c>
      <c r="D1740" s="30"/>
      <c r="E1740" s="8" t="str">
        <f t="shared" si="4850"/>
        <v>(Select Station Province)</v>
      </c>
      <c r="F1740" s="9" t="str">
        <f>IFERROR(VLOOKUP(E1740,Template!$AK$5:$AL$17,2,FALSE),"")</f>
        <v/>
      </c>
      <c r="G1740" s="42" t="s">
        <v>13</v>
      </c>
      <c r="H1740" s="42" t="s">
        <v>16</v>
      </c>
      <c r="I1740" s="32" t="s">
        <v>65</v>
      </c>
      <c r="J1740" s="32" t="s">
        <v>66</v>
      </c>
      <c r="K1740" s="33">
        <f t="shared" si="4832"/>
        <v>0</v>
      </c>
      <c r="L1740" s="33">
        <f t="shared" si="4833"/>
        <v>0</v>
      </c>
      <c r="M1740" s="34">
        <f t="shared" si="4831"/>
        <v>0</v>
      </c>
      <c r="N1740" s="34">
        <f t="shared" si="4851"/>
        <v>0</v>
      </c>
      <c r="O1740" s="34">
        <f t="shared" si="4834"/>
        <v>0</v>
      </c>
      <c r="P1740" s="12" t="str">
        <f t="shared" ref="P1740:Q1740" si="4862">P1739</f>
        <v>(Select Language)</v>
      </c>
      <c r="Q1740" s="12" t="str">
        <f t="shared" si="4862"/>
        <v>(Select Usage)</v>
      </c>
      <c r="R1740" s="33">
        <f t="shared" si="4835"/>
        <v>0</v>
      </c>
      <c r="S1740" s="33">
        <f t="shared" si="4836"/>
        <v>0</v>
      </c>
      <c r="T1740" s="33">
        <f t="shared" si="4837"/>
        <v>0</v>
      </c>
      <c r="U1740" s="33">
        <f t="shared" si="4838"/>
        <v>0</v>
      </c>
      <c r="V1740" s="33">
        <f t="shared" si="4839"/>
        <v>0</v>
      </c>
      <c r="W1740" s="33">
        <f t="shared" si="4840"/>
        <v>0</v>
      </c>
      <c r="X1740" s="33">
        <f t="shared" si="4841"/>
        <v>0</v>
      </c>
      <c r="Y1740" s="33">
        <f t="shared" si="4842"/>
        <v>0</v>
      </c>
      <c r="Z1740" s="33">
        <f t="shared" si="4843"/>
        <v>0</v>
      </c>
      <c r="AA1740" s="33">
        <f t="shared" si="4844"/>
        <v>0</v>
      </c>
      <c r="AB1740" s="33">
        <f t="shared" si="4845"/>
        <v>0</v>
      </c>
      <c r="AC1740" s="33">
        <f t="shared" si="4846"/>
        <v>0</v>
      </c>
      <c r="AD1740" s="26">
        <f t="shared" ref="AD1740:AD1742" si="4863">SUM(R1740:AC1740)</f>
        <v>0</v>
      </c>
      <c r="AE1740" s="46" t="str">
        <f>IFERROR(IF(AE$3=VLOOKUP($E1740,Template!$AK$5:$AM$17,3,FALSE),$AD1740*$F1740,0),"0.00")</f>
        <v>0.00</v>
      </c>
      <c r="AF1740" s="46" t="str">
        <f>IFERROR(IF(AF$3=VLOOKUP($E1740,Template!$AK$5:$AM$17,3,FALSE),$AD1740*$F1740,0),"0.00")</f>
        <v>0.00</v>
      </c>
      <c r="AG1740" s="28">
        <f t="shared" si="4848"/>
        <v>0</v>
      </c>
      <c r="AH1740" s="13" t="s">
        <v>40</v>
      </c>
      <c r="AI1740" s="13" t="s">
        <v>41</v>
      </c>
      <c r="AK1740" s="14" t="s">
        <v>70</v>
      </c>
      <c r="AL1740" s="15">
        <v>0.05</v>
      </c>
      <c r="AM1740" s="16" t="s">
        <v>3</v>
      </c>
    </row>
    <row r="1741" spans="1:39" s="3" customFormat="1" ht="13.8" x14ac:dyDescent="0.25">
      <c r="A1741" s="7" t="str">
        <f t="shared" ref="A1741:C1741" si="4864">A1740</f>
        <v>(Enter Broadcasting Company Name)</v>
      </c>
      <c r="B1741" s="7" t="str">
        <f t="shared" si="4864"/>
        <v>(Enter Call Letters)</v>
      </c>
      <c r="C1741" s="8" t="str">
        <f t="shared" si="4864"/>
        <v>(Select AM/FM)</v>
      </c>
      <c r="D1741" s="30"/>
      <c r="E1741" s="8" t="str">
        <f t="shared" si="4850"/>
        <v>(Select Station Province)</v>
      </c>
      <c r="F1741" s="9" t="str">
        <f>IFERROR(VLOOKUP(E1741,Template!$AK$5:$AL$17,2,FALSE),"")</f>
        <v/>
      </c>
      <c r="G1741" s="42" t="s">
        <v>15</v>
      </c>
      <c r="H1741" s="42" t="s">
        <v>17</v>
      </c>
      <c r="I1741" s="32" t="s">
        <v>65</v>
      </c>
      <c r="J1741" s="32" t="s">
        <v>66</v>
      </c>
      <c r="K1741" s="33">
        <f t="shared" si="4832"/>
        <v>0</v>
      </c>
      <c r="L1741" s="33">
        <f t="shared" si="4833"/>
        <v>0</v>
      </c>
      <c r="M1741" s="34">
        <f t="shared" si="4831"/>
        <v>0</v>
      </c>
      <c r="N1741" s="34">
        <f t="shared" si="4851"/>
        <v>0</v>
      </c>
      <c r="O1741" s="34">
        <f t="shared" si="4834"/>
        <v>0</v>
      </c>
      <c r="P1741" s="12" t="str">
        <f t="shared" ref="P1741:Q1741" si="4865">P1740</f>
        <v>(Select Language)</v>
      </c>
      <c r="Q1741" s="12" t="str">
        <f t="shared" si="4865"/>
        <v>(Select Usage)</v>
      </c>
      <c r="R1741" s="33">
        <f t="shared" si="4835"/>
        <v>0</v>
      </c>
      <c r="S1741" s="33">
        <f t="shared" si="4836"/>
        <v>0</v>
      </c>
      <c r="T1741" s="33">
        <f t="shared" si="4837"/>
        <v>0</v>
      </c>
      <c r="U1741" s="33">
        <f t="shared" si="4838"/>
        <v>0</v>
      </c>
      <c r="V1741" s="33">
        <f t="shared" si="4839"/>
        <v>0</v>
      </c>
      <c r="W1741" s="33">
        <f t="shared" si="4840"/>
        <v>0</v>
      </c>
      <c r="X1741" s="33">
        <f t="shared" si="4841"/>
        <v>0</v>
      </c>
      <c r="Y1741" s="33">
        <f t="shared" si="4842"/>
        <v>0</v>
      </c>
      <c r="Z1741" s="33">
        <f t="shared" si="4843"/>
        <v>0</v>
      </c>
      <c r="AA1741" s="33">
        <f t="shared" si="4844"/>
        <v>0</v>
      </c>
      <c r="AB1741" s="33">
        <f t="shared" si="4845"/>
        <v>0</v>
      </c>
      <c r="AC1741" s="33">
        <f t="shared" si="4846"/>
        <v>0</v>
      </c>
      <c r="AD1741" s="26">
        <f t="shared" si="4863"/>
        <v>0</v>
      </c>
      <c r="AE1741" s="46" t="str">
        <f>IFERROR(IF(AE$3=VLOOKUP($E1741,Template!$AK$5:$AM$17,3,FALSE),$AD1741*$F1741,0),"0.00")</f>
        <v>0.00</v>
      </c>
      <c r="AF1741" s="46" t="str">
        <f>IFERROR(IF(AF$3=VLOOKUP($E1741,Template!$AK$5:$AM$17,3,FALSE),$AD1741*$F1741,0),"0.00")</f>
        <v>0.00</v>
      </c>
      <c r="AG1741" s="28">
        <f t="shared" si="4848"/>
        <v>0</v>
      </c>
      <c r="AH1741" s="13" t="s">
        <v>40</v>
      </c>
      <c r="AI1741" s="13" t="s">
        <v>41</v>
      </c>
      <c r="AK1741" s="14" t="s">
        <v>20</v>
      </c>
      <c r="AL1741" s="15">
        <v>0.13</v>
      </c>
      <c r="AM1741" s="16" t="s">
        <v>2</v>
      </c>
    </row>
    <row r="1742" spans="1:39" s="3" customFormat="1" ht="13.8" x14ac:dyDescent="0.25">
      <c r="A1742" s="7" t="str">
        <f t="shared" ref="A1742:C1742" si="4866">A1741</f>
        <v>(Enter Broadcasting Company Name)</v>
      </c>
      <c r="B1742" s="7" t="str">
        <f t="shared" si="4866"/>
        <v>(Enter Call Letters)</v>
      </c>
      <c r="C1742" s="8" t="str">
        <f t="shared" si="4866"/>
        <v>(Select AM/FM)</v>
      </c>
      <c r="D1742" s="30"/>
      <c r="E1742" s="8" t="str">
        <f t="shared" si="4850"/>
        <v>(Select Station Province)</v>
      </c>
      <c r="F1742" s="9" t="str">
        <f>IFERROR(VLOOKUP(E1742,Template!$AK$5:$AL$17,2,FALSE),"")</f>
        <v/>
      </c>
      <c r="G1742" s="42" t="s">
        <v>16</v>
      </c>
      <c r="H1742" s="42" t="s">
        <v>18</v>
      </c>
      <c r="I1742" s="32" t="s">
        <v>65</v>
      </c>
      <c r="J1742" s="32" t="s">
        <v>66</v>
      </c>
      <c r="K1742" s="33">
        <f t="shared" si="4832"/>
        <v>0</v>
      </c>
      <c r="L1742" s="33">
        <f t="shared" si="4833"/>
        <v>0</v>
      </c>
      <c r="M1742" s="34">
        <f t="shared" si="4831"/>
        <v>0</v>
      </c>
      <c r="N1742" s="34">
        <f t="shared" si="4851"/>
        <v>0</v>
      </c>
      <c r="O1742" s="34">
        <f t="shared" si="4834"/>
        <v>0</v>
      </c>
      <c r="P1742" s="12" t="str">
        <f t="shared" ref="P1742:Q1742" si="4867">P1741</f>
        <v>(Select Language)</v>
      </c>
      <c r="Q1742" s="12" t="str">
        <f t="shared" si="4867"/>
        <v>(Select Usage)</v>
      </c>
      <c r="R1742" s="33">
        <f t="shared" si="4835"/>
        <v>0</v>
      </c>
      <c r="S1742" s="33">
        <f t="shared" si="4836"/>
        <v>0</v>
      </c>
      <c r="T1742" s="33">
        <f t="shared" si="4837"/>
        <v>0</v>
      </c>
      <c r="U1742" s="33">
        <f t="shared" si="4838"/>
        <v>0</v>
      </c>
      <c r="V1742" s="33">
        <f t="shared" si="4839"/>
        <v>0</v>
      </c>
      <c r="W1742" s="33">
        <f t="shared" si="4840"/>
        <v>0</v>
      </c>
      <c r="X1742" s="33">
        <f t="shared" si="4841"/>
        <v>0</v>
      </c>
      <c r="Y1742" s="33">
        <f t="shared" si="4842"/>
        <v>0</v>
      </c>
      <c r="Z1742" s="33">
        <f t="shared" si="4843"/>
        <v>0</v>
      </c>
      <c r="AA1742" s="33">
        <f t="shared" si="4844"/>
        <v>0</v>
      </c>
      <c r="AB1742" s="33">
        <f t="shared" si="4845"/>
        <v>0</v>
      </c>
      <c r="AC1742" s="33">
        <f t="shared" si="4846"/>
        <v>0</v>
      </c>
      <c r="AD1742" s="26">
        <f t="shared" si="4863"/>
        <v>0</v>
      </c>
      <c r="AE1742" s="46" t="str">
        <f>IFERROR(IF(AE$3=VLOOKUP($E1742,Template!$AK$5:$AM$17,3,FALSE),$AD1742*$F1742,0),"0.00")</f>
        <v>0.00</v>
      </c>
      <c r="AF1742" s="46" t="str">
        <f>IFERROR(IF(AF$3=VLOOKUP($E1742,Template!$AK$5:$AM$17,3,FALSE),$AD1742*$F1742,0),"0.00")</f>
        <v>0.00</v>
      </c>
      <c r="AG1742" s="28">
        <f t="shared" si="4848"/>
        <v>0</v>
      </c>
      <c r="AH1742" s="13" t="s">
        <v>40</v>
      </c>
      <c r="AI1742" s="13" t="s">
        <v>41</v>
      </c>
      <c r="AK1742" s="14" t="s">
        <v>69</v>
      </c>
      <c r="AL1742" s="15">
        <v>0.15</v>
      </c>
      <c r="AM1742" s="16" t="s">
        <v>2</v>
      </c>
    </row>
    <row r="1743" spans="1:39" s="3" customFormat="1" ht="13.8" x14ac:dyDescent="0.25">
      <c r="A1743" s="7" t="str">
        <f t="shared" ref="A1743:C1743" si="4868">A1742</f>
        <v>(Enter Broadcasting Company Name)</v>
      </c>
      <c r="B1743" s="7" t="str">
        <f t="shared" si="4868"/>
        <v>(Enter Call Letters)</v>
      </c>
      <c r="C1743" s="8" t="str">
        <f t="shared" si="4868"/>
        <v>(Select AM/FM)</v>
      </c>
      <c r="D1743" s="30"/>
      <c r="E1743" s="8" t="str">
        <f t="shared" si="4850"/>
        <v>(Select Station Province)</v>
      </c>
      <c r="F1743" s="9" t="str">
        <f>IFERROR(VLOOKUP(E1743,Template!$AK$5:$AL$17,2,FALSE),"")</f>
        <v/>
      </c>
      <c r="G1743" s="42" t="s">
        <v>17</v>
      </c>
      <c r="H1743" s="42" t="s">
        <v>7</v>
      </c>
      <c r="I1743" s="32" t="s">
        <v>65</v>
      </c>
      <c r="J1743" s="32" t="s">
        <v>66</v>
      </c>
      <c r="K1743" s="33">
        <f t="shared" si="4832"/>
        <v>0</v>
      </c>
      <c r="L1743" s="33">
        <f t="shared" si="4833"/>
        <v>0</v>
      </c>
      <c r="M1743" s="34">
        <f t="shared" si="4831"/>
        <v>0</v>
      </c>
      <c r="N1743" s="34">
        <f t="shared" si="4851"/>
        <v>0</v>
      </c>
      <c r="O1743" s="34">
        <f t="shared" si="4834"/>
        <v>0</v>
      </c>
      <c r="P1743" s="12" t="str">
        <f t="shared" ref="P1743:Q1743" si="4869">P1742</f>
        <v>(Select Language)</v>
      </c>
      <c r="Q1743" s="12" t="str">
        <f t="shared" si="4869"/>
        <v>(Select Usage)</v>
      </c>
      <c r="R1743" s="33">
        <f t="shared" si="4835"/>
        <v>0</v>
      </c>
      <c r="S1743" s="33">
        <f t="shared" si="4836"/>
        <v>0</v>
      </c>
      <c r="T1743" s="33">
        <f t="shared" si="4837"/>
        <v>0</v>
      </c>
      <c r="U1743" s="33">
        <f t="shared" si="4838"/>
        <v>0</v>
      </c>
      <c r="V1743" s="33">
        <f t="shared" si="4839"/>
        <v>0</v>
      </c>
      <c r="W1743" s="33">
        <f t="shared" si="4840"/>
        <v>0</v>
      </c>
      <c r="X1743" s="33">
        <f t="shared" si="4841"/>
        <v>0</v>
      </c>
      <c r="Y1743" s="33">
        <f t="shared" si="4842"/>
        <v>0</v>
      </c>
      <c r="Z1743" s="33">
        <f t="shared" si="4843"/>
        <v>0</v>
      </c>
      <c r="AA1743" s="33">
        <f t="shared" si="4844"/>
        <v>0</v>
      </c>
      <c r="AB1743" s="33">
        <f t="shared" si="4845"/>
        <v>0</v>
      </c>
      <c r="AC1743" s="33">
        <f t="shared" si="4846"/>
        <v>0</v>
      </c>
      <c r="AD1743" s="26">
        <f>SUM(R1743:AC1743)</f>
        <v>0</v>
      </c>
      <c r="AE1743" s="46" t="str">
        <f>IFERROR(IF(AE$3=VLOOKUP($E1743,Template!$AK$5:$AM$17,3,FALSE),$AD1743*$F1743,0),"0.00")</f>
        <v>0.00</v>
      </c>
      <c r="AF1743" s="46" t="str">
        <f>IFERROR(IF(AF$3=VLOOKUP($E1743,Template!$AK$5:$AM$17,3,FALSE),$AD1743*$F1743,0),"0.00")</f>
        <v>0.00</v>
      </c>
      <c r="AG1743" s="28">
        <f t="shared" si="4848"/>
        <v>0</v>
      </c>
      <c r="AH1743" s="13" t="s">
        <v>40</v>
      </c>
      <c r="AI1743" s="13" t="s">
        <v>41</v>
      </c>
      <c r="AK1743" s="14" t="s">
        <v>29</v>
      </c>
      <c r="AL1743" s="15">
        <v>0.05</v>
      </c>
      <c r="AM1743" s="16" t="s">
        <v>3</v>
      </c>
    </row>
    <row r="1744" spans="1:39" s="3" customFormat="1" ht="13.8" x14ac:dyDescent="0.25">
      <c r="A1744" s="7" t="str">
        <f t="shared" ref="A1744:C1744" si="4870">A1743</f>
        <v>(Enter Broadcasting Company Name)</v>
      </c>
      <c r="B1744" s="7" t="str">
        <f t="shared" si="4870"/>
        <v>(Enter Call Letters)</v>
      </c>
      <c r="C1744" s="8" t="str">
        <f t="shared" si="4870"/>
        <v>(Select AM/FM)</v>
      </c>
      <c r="D1744" s="30"/>
      <c r="E1744" s="8" t="str">
        <f t="shared" si="4850"/>
        <v>(Select Station Province)</v>
      </c>
      <c r="F1744" s="9" t="str">
        <f>IFERROR(VLOOKUP(E1744,Template!$AK$5:$AL$17,2,FALSE),"")</f>
        <v/>
      </c>
      <c r="G1744" s="42" t="s">
        <v>18</v>
      </c>
      <c r="H1744" s="43" t="s">
        <v>8</v>
      </c>
      <c r="I1744" s="32" t="s">
        <v>65</v>
      </c>
      <c r="J1744" s="32" t="s">
        <v>66</v>
      </c>
      <c r="K1744" s="33">
        <f t="shared" si="4832"/>
        <v>0</v>
      </c>
      <c r="L1744" s="33">
        <f t="shared" si="4833"/>
        <v>0</v>
      </c>
      <c r="M1744" s="34">
        <f t="shared" si="4831"/>
        <v>0</v>
      </c>
      <c r="N1744" s="34">
        <f t="shared" si="4851"/>
        <v>0</v>
      </c>
      <c r="O1744" s="34">
        <f t="shared" si="4834"/>
        <v>0</v>
      </c>
      <c r="P1744" s="12" t="str">
        <f t="shared" ref="P1744:Q1744" si="4871">P1743</f>
        <v>(Select Language)</v>
      </c>
      <c r="Q1744" s="12" t="str">
        <f t="shared" si="4871"/>
        <v>(Select Usage)</v>
      </c>
      <c r="R1744" s="33">
        <f t="shared" si="4835"/>
        <v>0</v>
      </c>
      <c r="S1744" s="33">
        <f t="shared" si="4836"/>
        <v>0</v>
      </c>
      <c r="T1744" s="33">
        <f t="shared" si="4837"/>
        <v>0</v>
      </c>
      <c r="U1744" s="33">
        <f t="shared" si="4838"/>
        <v>0</v>
      </c>
      <c r="V1744" s="33">
        <f t="shared" si="4839"/>
        <v>0</v>
      </c>
      <c r="W1744" s="33">
        <f t="shared" si="4840"/>
        <v>0</v>
      </c>
      <c r="X1744" s="33">
        <f t="shared" si="4841"/>
        <v>0</v>
      </c>
      <c r="Y1744" s="33">
        <f t="shared" si="4842"/>
        <v>0</v>
      </c>
      <c r="Z1744" s="33">
        <f t="shared" si="4843"/>
        <v>0</v>
      </c>
      <c r="AA1744" s="33">
        <f t="shared" si="4844"/>
        <v>0</v>
      </c>
      <c r="AB1744" s="33">
        <f t="shared" si="4845"/>
        <v>0</v>
      </c>
      <c r="AC1744" s="33">
        <f t="shared" si="4846"/>
        <v>0</v>
      </c>
      <c r="AD1744" s="26">
        <f t="shared" ref="AD1744" si="4872">SUM(R1744:AC1744)</f>
        <v>0</v>
      </c>
      <c r="AE1744" s="46" t="str">
        <f>IFERROR(IF(AE$3=VLOOKUP($E1744,Template!$AK$5:$AM$17,3,FALSE),$AD1744*$F1744,0),"0.00")</f>
        <v>0.00</v>
      </c>
      <c r="AF1744" s="46" t="str">
        <f>IFERROR(IF(AF$3=VLOOKUP($E1744,Template!$AK$5:$AM$17,3,FALSE),$AD1744*$F1744,0),"0.00")</f>
        <v>0.00</v>
      </c>
      <c r="AG1744" s="28">
        <f t="shared" si="4848"/>
        <v>0</v>
      </c>
      <c r="AH1744" s="13" t="s">
        <v>40</v>
      </c>
      <c r="AI1744" s="13" t="s">
        <v>41</v>
      </c>
      <c r="AK1744" s="14" t="s">
        <v>21</v>
      </c>
      <c r="AL1744" s="15">
        <v>0.05</v>
      </c>
      <c r="AM1744" s="16" t="s">
        <v>3</v>
      </c>
    </row>
    <row r="1745" spans="1:39" ht="13.8" x14ac:dyDescent="0.25">
      <c r="A1745" s="19" t="s">
        <v>4</v>
      </c>
      <c r="B1745" s="19"/>
      <c r="C1745" s="20"/>
      <c r="D1745" s="20"/>
      <c r="E1745" s="20"/>
      <c r="F1745" s="20"/>
      <c r="G1745" s="44"/>
      <c r="H1745" s="44"/>
      <c r="I1745" s="21">
        <f t="shared" ref="I1745:K1745" si="4873">SUM(I1733:I1744)</f>
        <v>0</v>
      </c>
      <c r="J1745" s="21">
        <f t="shared" si="4873"/>
        <v>0</v>
      </c>
      <c r="K1745" s="21">
        <f t="shared" si="4873"/>
        <v>0</v>
      </c>
      <c r="L1745" s="21">
        <f>L1744</f>
        <v>0</v>
      </c>
      <c r="M1745" s="21">
        <f>SUM(M1733:M1744)</f>
        <v>0</v>
      </c>
      <c r="N1745" s="21">
        <f t="shared" ref="N1745:O1745" si="4874">SUM(N1733:N1744)</f>
        <v>0</v>
      </c>
      <c r="O1745" s="21">
        <f t="shared" si="4874"/>
        <v>0</v>
      </c>
      <c r="P1745" s="21"/>
      <c r="Q1745" s="22"/>
      <c r="R1745" s="21">
        <f t="shared" ref="R1745:AI1745" si="4875">SUM(R1733:R1744)</f>
        <v>0</v>
      </c>
      <c r="S1745" s="21">
        <f t="shared" si="4875"/>
        <v>0</v>
      </c>
      <c r="T1745" s="21">
        <f t="shared" si="4875"/>
        <v>0</v>
      </c>
      <c r="U1745" s="21">
        <f t="shared" si="4875"/>
        <v>0</v>
      </c>
      <c r="V1745" s="21">
        <f t="shared" si="4875"/>
        <v>0</v>
      </c>
      <c r="W1745" s="21">
        <f t="shared" si="4875"/>
        <v>0</v>
      </c>
      <c r="X1745" s="21">
        <f t="shared" si="4875"/>
        <v>0</v>
      </c>
      <c r="Y1745" s="21">
        <f t="shared" si="4875"/>
        <v>0</v>
      </c>
      <c r="Z1745" s="21">
        <f t="shared" si="4875"/>
        <v>0</v>
      </c>
      <c r="AA1745" s="21">
        <f t="shared" si="4875"/>
        <v>0</v>
      </c>
      <c r="AB1745" s="21">
        <f t="shared" si="4875"/>
        <v>0</v>
      </c>
      <c r="AC1745" s="21">
        <f t="shared" si="4875"/>
        <v>0</v>
      </c>
      <c r="AD1745" s="27">
        <f t="shared" si="4875"/>
        <v>0</v>
      </c>
      <c r="AE1745" s="21">
        <f t="shared" si="4875"/>
        <v>0</v>
      </c>
      <c r="AF1745" s="21">
        <f t="shared" si="4875"/>
        <v>0</v>
      </c>
      <c r="AG1745" s="27">
        <f t="shared" si="4875"/>
        <v>0</v>
      </c>
      <c r="AH1745" s="21">
        <f t="shared" si="4875"/>
        <v>0</v>
      </c>
      <c r="AI1745" s="21">
        <f t="shared" si="4875"/>
        <v>0</v>
      </c>
      <c r="AK1745" s="14" t="s">
        <v>71</v>
      </c>
      <c r="AL1745" s="15">
        <v>0.05</v>
      </c>
      <c r="AM1745" s="16" t="s">
        <v>3</v>
      </c>
    </row>
    <row r="1746" spans="1:39" x14ac:dyDescent="0.25">
      <c r="A1746" s="2"/>
      <c r="G1746" s="2"/>
      <c r="H1746" s="2"/>
      <c r="O1746" s="2"/>
      <c r="P1746" s="2"/>
    </row>
    <row r="1747" spans="1:39" ht="42" customHeight="1" x14ac:dyDescent="0.25">
      <c r="A1747" s="223" t="s">
        <v>63</v>
      </c>
      <c r="B1747" s="223" t="s">
        <v>43</v>
      </c>
      <c r="C1747" s="224" t="s">
        <v>19</v>
      </c>
      <c r="D1747" s="226"/>
      <c r="E1747" s="223" t="s">
        <v>14</v>
      </c>
      <c r="F1747" s="223" t="s">
        <v>38</v>
      </c>
      <c r="G1747" s="223" t="s">
        <v>1</v>
      </c>
      <c r="H1747" s="223" t="s">
        <v>5</v>
      </c>
      <c r="I1747" s="225" t="s">
        <v>31</v>
      </c>
      <c r="J1747" s="225" t="s">
        <v>32</v>
      </c>
      <c r="K1747" s="225" t="s">
        <v>48</v>
      </c>
      <c r="L1747" s="225" t="s">
        <v>0</v>
      </c>
      <c r="M1747" s="4" t="s">
        <v>45</v>
      </c>
      <c r="N1747" s="4" t="s">
        <v>46</v>
      </c>
      <c r="O1747" s="4" t="s">
        <v>47</v>
      </c>
      <c r="P1747" s="225" t="s">
        <v>50</v>
      </c>
      <c r="Q1747" s="225" t="s">
        <v>33</v>
      </c>
      <c r="R1747" s="4" t="s">
        <v>51</v>
      </c>
      <c r="S1747" s="4" t="s">
        <v>52</v>
      </c>
      <c r="T1747" s="4" t="s">
        <v>53</v>
      </c>
      <c r="U1747" s="4" t="s">
        <v>54</v>
      </c>
      <c r="V1747" s="4" t="s">
        <v>55</v>
      </c>
      <c r="W1747" s="4" t="s">
        <v>56</v>
      </c>
      <c r="X1747" s="4" t="s">
        <v>57</v>
      </c>
      <c r="Y1747" s="4" t="s">
        <v>58</v>
      </c>
      <c r="Z1747" s="4" t="s">
        <v>59</v>
      </c>
      <c r="AA1747" s="4" t="s">
        <v>62</v>
      </c>
      <c r="AB1747" s="4" t="s">
        <v>60</v>
      </c>
      <c r="AC1747" s="4" t="s">
        <v>61</v>
      </c>
      <c r="AD1747" s="233" t="s">
        <v>34</v>
      </c>
      <c r="AE1747" s="231" t="s">
        <v>2</v>
      </c>
      <c r="AF1747" s="231" t="s">
        <v>3</v>
      </c>
      <c r="AG1747" s="233" t="s">
        <v>35</v>
      </c>
      <c r="AH1747" s="223" t="s">
        <v>36</v>
      </c>
      <c r="AI1747" s="223" t="s">
        <v>37</v>
      </c>
      <c r="AK1747" s="229" t="s">
        <v>30</v>
      </c>
      <c r="AL1747" s="229"/>
      <c r="AM1747" s="229"/>
    </row>
    <row r="1748" spans="1:39" s="6" customFormat="1" ht="35.25" customHeight="1" x14ac:dyDescent="0.3">
      <c r="A1748" s="224"/>
      <c r="B1748" s="224"/>
      <c r="C1748" s="224"/>
      <c r="D1748" s="227"/>
      <c r="E1748" s="223"/>
      <c r="F1748" s="223"/>
      <c r="G1748" s="223"/>
      <c r="H1748" s="223"/>
      <c r="I1748" s="230"/>
      <c r="J1748" s="230"/>
      <c r="K1748" s="230"/>
      <c r="L1748" s="230"/>
      <c r="M1748" s="5">
        <v>0</v>
      </c>
      <c r="N1748" s="5">
        <v>625000</v>
      </c>
      <c r="O1748" s="5">
        <v>1250000</v>
      </c>
      <c r="P1748" s="225"/>
      <c r="Q1748" s="225"/>
      <c r="R1748" s="29">
        <v>4.95E-4</v>
      </c>
      <c r="S1748" s="29">
        <v>9.5200000000000005E-4</v>
      </c>
      <c r="T1748" s="29">
        <v>1.5900000000000001E-3</v>
      </c>
      <c r="U1748" s="29">
        <v>1.1169999999999999E-3</v>
      </c>
      <c r="V1748" s="29">
        <v>2.189E-3</v>
      </c>
      <c r="W1748" s="29">
        <v>4.5430000000000002E-3</v>
      </c>
      <c r="X1748" s="29">
        <v>8.8199999999999997E-4</v>
      </c>
      <c r="Y1748" s="29">
        <v>1.6949999999999999E-3</v>
      </c>
      <c r="Z1748" s="29">
        <v>2.8319999999999999E-3</v>
      </c>
      <c r="AA1748" s="29">
        <v>1.9889999999999999E-3</v>
      </c>
      <c r="AB1748" s="29">
        <v>3.8999999999999998E-3</v>
      </c>
      <c r="AC1748" s="29">
        <v>8.0949999999999998E-3</v>
      </c>
      <c r="AD1748" s="233"/>
      <c r="AE1748" s="232"/>
      <c r="AF1748" s="232"/>
      <c r="AG1748" s="234"/>
      <c r="AH1748" s="223"/>
      <c r="AI1748" s="223"/>
      <c r="AK1748" s="229"/>
      <c r="AL1748" s="229"/>
      <c r="AM1748" s="229"/>
    </row>
    <row r="1749" spans="1:39" s="3" customFormat="1" ht="13.8" x14ac:dyDescent="0.25">
      <c r="A1749" s="7" t="s">
        <v>44</v>
      </c>
      <c r="B1749" s="7" t="s">
        <v>42</v>
      </c>
      <c r="C1749" s="8" t="s">
        <v>39</v>
      </c>
      <c r="D1749" s="30"/>
      <c r="E1749" s="8" t="s">
        <v>64</v>
      </c>
      <c r="F1749" s="9" t="str">
        <f>IFERROR(VLOOKUP(E1749,Template!$AK$5:$AL$17,2,FALSE),"")</f>
        <v/>
      </c>
      <c r="G1749" s="41" t="s">
        <v>7</v>
      </c>
      <c r="H1749" s="41" t="s">
        <v>6</v>
      </c>
      <c r="I1749" s="32" t="s">
        <v>65</v>
      </c>
      <c r="J1749" s="32" t="s">
        <v>66</v>
      </c>
      <c r="K1749" s="33">
        <f>IFERROR(I1749+J1749,0)</f>
        <v>0</v>
      </c>
      <c r="L1749" s="33">
        <f>IFERROR(K1749,"")</f>
        <v>0</v>
      </c>
      <c r="M1749" s="34">
        <f t="shared" ref="M1749:M1760" si="4876">IF(L1749&lt;=$N$4,K1749,IF(L1748&gt;$N$4,0,$N$4-L1748))</f>
        <v>0</v>
      </c>
      <c r="N1749" s="34">
        <f>IF(AND(L1749&gt;$N$4,L1749&lt;=$O$4),K1749-M1749,IF(AND(L1748&gt;$N$4,L1748&lt;=$O$4),$O$4-L1748,IF(L1748&gt;$O$4,0,IF(L1749&lt;$N$4,0,MIN(L1749-$N$4,$N$4)))))</f>
        <v>0</v>
      </c>
      <c r="O1749" s="34">
        <f>IF(L1749&gt;$O$4,K1749-M1749-N1749,0)</f>
        <v>0</v>
      </c>
      <c r="P1749" s="12" t="s">
        <v>94</v>
      </c>
      <c r="Q1749" s="12" t="s">
        <v>68</v>
      </c>
      <c r="R1749" s="33">
        <f>IF(AND($Q1749="LOW",$P1749="French"),M1749*R$4,0)</f>
        <v>0</v>
      </c>
      <c r="S1749" s="33">
        <f>IF(AND($Q1749="LOW",$P1749="French"),N1749*S$4,0)</f>
        <v>0</v>
      </c>
      <c r="T1749" s="33">
        <f>IF(AND($Q1749="LOW",$P1749="French"),O1749*T$4,0)</f>
        <v>0</v>
      </c>
      <c r="U1749" s="33">
        <f>IF(AND($Q1749="HIGH",$P1749="French"),M1749*U$4,0)</f>
        <v>0</v>
      </c>
      <c r="V1749" s="33">
        <f>IF(AND($Q1749="HIGH",$P1749="French"),N1749*V$4,0)</f>
        <v>0</v>
      </c>
      <c r="W1749" s="33">
        <f>IF(AND($Q1749="HIGH",$P1749="French"),O1749*W$4,0)</f>
        <v>0</v>
      </c>
      <c r="X1749" s="33">
        <f>IF(AND($Q1749="LOW",$P1749="English"),M1749*X$4,0)</f>
        <v>0</v>
      </c>
      <c r="Y1749" s="33">
        <f>IF(AND($Q1749="LOW",$P1749="English"),N1749*Y$4,0)</f>
        <v>0</v>
      </c>
      <c r="Z1749" s="33">
        <f>IF(AND($Q1749="LOW",$P1749="English"),O1749*Z$4,0)</f>
        <v>0</v>
      </c>
      <c r="AA1749" s="33">
        <f>IF(AND($Q1749="HIGH",$P1749="English"),M1749*AA$4,0)</f>
        <v>0</v>
      </c>
      <c r="AB1749" s="33">
        <f>IF(AND($Q1749="HIGH",$P1749="English"),N1749*AB$4,0)</f>
        <v>0</v>
      </c>
      <c r="AC1749" s="33">
        <f>IF(AND($Q1749="HIGH",$P1749="English"),O1749*AC$4,0)</f>
        <v>0</v>
      </c>
      <c r="AD1749" s="26">
        <f>SUM(R1749:AC1749)</f>
        <v>0</v>
      </c>
      <c r="AE1749" s="46" t="str">
        <f>IFERROR(IF(AE$3=VLOOKUP($E1749,Template!$AK$5:$AM$17,3,FALSE),$AD1749*$F1749,0),"0.00")</f>
        <v>0.00</v>
      </c>
      <c r="AF1749" s="46" t="str">
        <f>IFERROR(IF(AF$3=VLOOKUP($E1749,Template!$AK$5:$AM$17,3,FALSE),$AD1749*$F1749,0),"0.00")</f>
        <v>0.00</v>
      </c>
      <c r="AG1749" s="28">
        <f>SUM(AD1749:AF1749)</f>
        <v>0</v>
      </c>
      <c r="AH1749" s="13" t="s">
        <v>40</v>
      </c>
      <c r="AI1749" s="13" t="s">
        <v>41</v>
      </c>
      <c r="AK1749" s="14" t="s">
        <v>25</v>
      </c>
      <c r="AL1749" s="15">
        <v>0.05</v>
      </c>
      <c r="AM1749" s="16" t="s">
        <v>3</v>
      </c>
    </row>
    <row r="1750" spans="1:39" s="3" customFormat="1" ht="13.8" x14ac:dyDescent="0.25">
      <c r="A1750" s="7" t="str">
        <f>A1749</f>
        <v>(Enter Broadcasting Company Name)</v>
      </c>
      <c r="B1750" s="7" t="str">
        <f>B1749</f>
        <v>(Enter Call Letters)</v>
      </c>
      <c r="C1750" s="8" t="str">
        <f>C1749</f>
        <v>(Select AM/FM)</v>
      </c>
      <c r="D1750" s="30"/>
      <c r="E1750" s="8" t="str">
        <f>E1749</f>
        <v>(Select Station Province)</v>
      </c>
      <c r="F1750" s="9" t="str">
        <f>IFERROR(VLOOKUP(E1750,Template!$AK$5:$AL$17,2,FALSE),"")</f>
        <v/>
      </c>
      <c r="G1750" s="42" t="s">
        <v>8</v>
      </c>
      <c r="H1750" s="42" t="s">
        <v>9</v>
      </c>
      <c r="I1750" s="32" t="s">
        <v>65</v>
      </c>
      <c r="J1750" s="32" t="s">
        <v>66</v>
      </c>
      <c r="K1750" s="33">
        <f t="shared" ref="K1750:K1760" si="4877">IFERROR(I1750+J1750,0)</f>
        <v>0</v>
      </c>
      <c r="L1750" s="33">
        <f t="shared" ref="L1750:L1760" si="4878">IFERROR(L1749+K1750,"")</f>
        <v>0</v>
      </c>
      <c r="M1750" s="34">
        <f t="shared" si="4876"/>
        <v>0</v>
      </c>
      <c r="N1750" s="34">
        <f>IF(AND(L1750&gt;$N$4,L1750&lt;=$O$4),K1750-M1750,IF(AND(L1749&gt;$N$4,L1749&lt;=$O$4),$O$4-L1749,IF(L1749&gt;$O$4,0,IF(L1750&lt;$N$4,0,MIN(L1750-$N$4,$N$4)))))</f>
        <v>0</v>
      </c>
      <c r="O1750" s="34">
        <f t="shared" ref="O1750:O1760" si="4879">IF(L1750&gt;$O$4,K1750-M1750-N1750,0)</f>
        <v>0</v>
      </c>
      <c r="P1750" s="12" t="str">
        <f>P1749</f>
        <v>(Select Language)</v>
      </c>
      <c r="Q1750" s="12" t="str">
        <f>Q1749</f>
        <v>(Select Usage)</v>
      </c>
      <c r="R1750" s="33">
        <f t="shared" ref="R1750:R1760" si="4880">IF(AND($Q1750="LOW",$P1750="French"),M1750*R$4,0)</f>
        <v>0</v>
      </c>
      <c r="S1750" s="33">
        <f t="shared" ref="S1750:S1760" si="4881">IF(AND($Q1750="LOW",$P1750="French"),N1750*S$4,0)</f>
        <v>0</v>
      </c>
      <c r="T1750" s="33">
        <f t="shared" ref="T1750:T1760" si="4882">IF(AND($Q1750="LOW",$P1750="French"),O1750*T$4,0)</f>
        <v>0</v>
      </c>
      <c r="U1750" s="33">
        <f t="shared" ref="U1750:U1760" si="4883">IF(AND($Q1750="HIGH",$P1750="French"),M1750*U$4,0)</f>
        <v>0</v>
      </c>
      <c r="V1750" s="33">
        <f t="shared" ref="V1750:V1760" si="4884">IF(AND($Q1750="HIGH",$P1750="French"),N1750*V$4,0)</f>
        <v>0</v>
      </c>
      <c r="W1750" s="33">
        <f t="shared" ref="W1750:W1760" si="4885">IF(AND($Q1750="HIGH",$P1750="French"),O1750*W$4,0)</f>
        <v>0</v>
      </c>
      <c r="X1750" s="33">
        <f t="shared" ref="X1750:X1760" si="4886">IF(AND($Q1750="LOW",$P1750="English"),M1750*X$4,0)</f>
        <v>0</v>
      </c>
      <c r="Y1750" s="33">
        <f t="shared" ref="Y1750:Y1760" si="4887">IF(AND($Q1750="LOW",$P1750="English"),N1750*Y$4,0)</f>
        <v>0</v>
      </c>
      <c r="Z1750" s="33">
        <f t="shared" ref="Z1750:Z1760" si="4888">IF(AND($Q1750="LOW",$P1750="English"),O1750*Z$4,0)</f>
        <v>0</v>
      </c>
      <c r="AA1750" s="33">
        <f t="shared" ref="AA1750:AA1760" si="4889">IF(AND($Q1750="HIGH",$P1750="English"),M1750*AA$4,0)</f>
        <v>0</v>
      </c>
      <c r="AB1750" s="33">
        <f t="shared" ref="AB1750:AB1760" si="4890">IF(AND($Q1750="HIGH",$P1750="English"),N1750*AB$4,0)</f>
        <v>0</v>
      </c>
      <c r="AC1750" s="33">
        <f t="shared" ref="AC1750:AC1760" si="4891">IF(AND($Q1750="HIGH",$P1750="English"),O1750*AC$4,0)</f>
        <v>0</v>
      </c>
      <c r="AD1750" s="26">
        <f t="shared" ref="AD1750:AD1754" si="4892">SUM(R1750:AC1750)</f>
        <v>0</v>
      </c>
      <c r="AE1750" s="46" t="str">
        <f>IFERROR(IF(AE$3=VLOOKUP($E1750,Template!$AK$5:$AM$17,3,FALSE),$AD1750*$F1750,0),"0.00")</f>
        <v>0.00</v>
      </c>
      <c r="AF1750" s="46" t="str">
        <f>IFERROR(IF(AF$3=VLOOKUP($E1750,Template!$AK$5:$AM$17,3,FALSE),$AD1750*$F1750,0),"0.00")</f>
        <v>0.00</v>
      </c>
      <c r="AG1750" s="28">
        <f t="shared" ref="AG1750:AG1760" si="4893">SUM(AD1750:AF1750)</f>
        <v>0</v>
      </c>
      <c r="AH1750" s="13" t="s">
        <v>40</v>
      </c>
      <c r="AI1750" s="13" t="s">
        <v>41</v>
      </c>
      <c r="AK1750" s="14" t="s">
        <v>23</v>
      </c>
      <c r="AL1750" s="15">
        <v>0.05</v>
      </c>
      <c r="AM1750" s="16" t="s">
        <v>3</v>
      </c>
    </row>
    <row r="1751" spans="1:39" s="3" customFormat="1" ht="13.8" x14ac:dyDescent="0.25">
      <c r="A1751" s="7" t="str">
        <f t="shared" ref="A1751:C1751" si="4894">A1750</f>
        <v>(Enter Broadcasting Company Name)</v>
      </c>
      <c r="B1751" s="7" t="str">
        <f t="shared" si="4894"/>
        <v>(Enter Call Letters)</v>
      </c>
      <c r="C1751" s="8" t="str">
        <f t="shared" si="4894"/>
        <v>(Select AM/FM)</v>
      </c>
      <c r="D1751" s="30"/>
      <c r="E1751" s="8" t="str">
        <f t="shared" ref="E1751:E1760" si="4895">E1750</f>
        <v>(Select Station Province)</v>
      </c>
      <c r="F1751" s="9" t="str">
        <f>IFERROR(VLOOKUP(E1751,Template!$AK$5:$AL$17,2,FALSE),"")</f>
        <v/>
      </c>
      <c r="G1751" s="42" t="s">
        <v>6</v>
      </c>
      <c r="H1751" s="42" t="s">
        <v>10</v>
      </c>
      <c r="I1751" s="32" t="s">
        <v>65</v>
      </c>
      <c r="J1751" s="32" t="s">
        <v>66</v>
      </c>
      <c r="K1751" s="33">
        <f t="shared" si="4877"/>
        <v>0</v>
      </c>
      <c r="L1751" s="33">
        <f t="shared" si="4878"/>
        <v>0</v>
      </c>
      <c r="M1751" s="34">
        <f t="shared" si="4876"/>
        <v>0</v>
      </c>
      <c r="N1751" s="34">
        <f t="shared" ref="N1751:N1760" si="4896">IF(AND(L1751&gt;$N$4,L1751&lt;=$O$4),K1751-M1751,IF(AND(L1750&gt;$N$4,L1750&lt;=$O$4),$O$4-L1750,IF(L1750&gt;$O$4,0,IF(L1751&lt;$N$4,0,MIN(L1751-$N$4,$N$4)))))</f>
        <v>0</v>
      </c>
      <c r="O1751" s="34">
        <f t="shared" si="4879"/>
        <v>0</v>
      </c>
      <c r="P1751" s="12" t="str">
        <f t="shared" ref="P1751:Q1751" si="4897">P1750</f>
        <v>(Select Language)</v>
      </c>
      <c r="Q1751" s="12" t="str">
        <f t="shared" si="4897"/>
        <v>(Select Usage)</v>
      </c>
      <c r="R1751" s="33">
        <f t="shared" si="4880"/>
        <v>0</v>
      </c>
      <c r="S1751" s="33">
        <f t="shared" si="4881"/>
        <v>0</v>
      </c>
      <c r="T1751" s="33">
        <f t="shared" si="4882"/>
        <v>0</v>
      </c>
      <c r="U1751" s="33">
        <f t="shared" si="4883"/>
        <v>0</v>
      </c>
      <c r="V1751" s="33">
        <f t="shared" si="4884"/>
        <v>0</v>
      </c>
      <c r="W1751" s="33">
        <f t="shared" si="4885"/>
        <v>0</v>
      </c>
      <c r="X1751" s="33">
        <f t="shared" si="4886"/>
        <v>0</v>
      </c>
      <c r="Y1751" s="33">
        <f t="shared" si="4887"/>
        <v>0</v>
      </c>
      <c r="Z1751" s="33">
        <f t="shared" si="4888"/>
        <v>0</v>
      </c>
      <c r="AA1751" s="33">
        <f t="shared" si="4889"/>
        <v>0</v>
      </c>
      <c r="AB1751" s="33">
        <f t="shared" si="4890"/>
        <v>0</v>
      </c>
      <c r="AC1751" s="33">
        <f t="shared" si="4891"/>
        <v>0</v>
      </c>
      <c r="AD1751" s="26">
        <f t="shared" si="4892"/>
        <v>0</v>
      </c>
      <c r="AE1751" s="46" t="str">
        <f>IFERROR(IF(AE$3=VLOOKUP($E1751,Template!$AK$5:$AM$17,3,FALSE),$AD1751*$F1751,0),"0.00")</f>
        <v>0.00</v>
      </c>
      <c r="AF1751" s="46" t="str">
        <f>IFERROR(IF(AF$3=VLOOKUP($E1751,Template!$AK$5:$AM$17,3,FALSE),$AD1751*$F1751,0),"0.00")</f>
        <v>0.00</v>
      </c>
      <c r="AG1751" s="28">
        <f t="shared" si="4893"/>
        <v>0</v>
      </c>
      <c r="AH1751" s="13" t="s">
        <v>40</v>
      </c>
      <c r="AI1751" s="13" t="s">
        <v>41</v>
      </c>
      <c r="AK1751" s="14" t="s">
        <v>24</v>
      </c>
      <c r="AL1751" s="15">
        <v>0.05</v>
      </c>
      <c r="AM1751" s="16" t="s">
        <v>3</v>
      </c>
    </row>
    <row r="1752" spans="1:39" s="3" customFormat="1" ht="13.8" x14ac:dyDescent="0.25">
      <c r="A1752" s="7" t="str">
        <f t="shared" ref="A1752:C1752" si="4898">A1751</f>
        <v>(Enter Broadcasting Company Name)</v>
      </c>
      <c r="B1752" s="7" t="str">
        <f t="shared" si="4898"/>
        <v>(Enter Call Letters)</v>
      </c>
      <c r="C1752" s="8" t="str">
        <f t="shared" si="4898"/>
        <v>(Select AM/FM)</v>
      </c>
      <c r="D1752" s="30"/>
      <c r="E1752" s="8" t="str">
        <f t="shared" si="4895"/>
        <v>(Select Station Province)</v>
      </c>
      <c r="F1752" s="9" t="str">
        <f>IFERROR(VLOOKUP(E1752,Template!$AK$5:$AL$17,2,FALSE),"")</f>
        <v/>
      </c>
      <c r="G1752" s="42" t="s">
        <v>9</v>
      </c>
      <c r="H1752" s="42" t="s">
        <v>11</v>
      </c>
      <c r="I1752" s="32" t="s">
        <v>65</v>
      </c>
      <c r="J1752" s="32" t="s">
        <v>66</v>
      </c>
      <c r="K1752" s="33">
        <f t="shared" si="4877"/>
        <v>0</v>
      </c>
      <c r="L1752" s="33">
        <f t="shared" si="4878"/>
        <v>0</v>
      </c>
      <c r="M1752" s="34">
        <f t="shared" si="4876"/>
        <v>0</v>
      </c>
      <c r="N1752" s="34">
        <f t="shared" si="4896"/>
        <v>0</v>
      </c>
      <c r="O1752" s="34">
        <f t="shared" si="4879"/>
        <v>0</v>
      </c>
      <c r="P1752" s="12" t="str">
        <f t="shared" ref="P1752:Q1752" si="4899">P1751</f>
        <v>(Select Language)</v>
      </c>
      <c r="Q1752" s="12" t="str">
        <f t="shared" si="4899"/>
        <v>(Select Usage)</v>
      </c>
      <c r="R1752" s="33">
        <f t="shared" si="4880"/>
        <v>0</v>
      </c>
      <c r="S1752" s="33">
        <f t="shared" si="4881"/>
        <v>0</v>
      </c>
      <c r="T1752" s="33">
        <f t="shared" si="4882"/>
        <v>0</v>
      </c>
      <c r="U1752" s="33">
        <f t="shared" si="4883"/>
        <v>0</v>
      </c>
      <c r="V1752" s="33">
        <f t="shared" si="4884"/>
        <v>0</v>
      </c>
      <c r="W1752" s="33">
        <f t="shared" si="4885"/>
        <v>0</v>
      </c>
      <c r="X1752" s="33">
        <f t="shared" si="4886"/>
        <v>0</v>
      </c>
      <c r="Y1752" s="33">
        <f t="shared" si="4887"/>
        <v>0</v>
      </c>
      <c r="Z1752" s="33">
        <f t="shared" si="4888"/>
        <v>0</v>
      </c>
      <c r="AA1752" s="33">
        <f t="shared" si="4889"/>
        <v>0</v>
      </c>
      <c r="AB1752" s="33">
        <f t="shared" si="4890"/>
        <v>0</v>
      </c>
      <c r="AC1752" s="33">
        <f t="shared" si="4891"/>
        <v>0</v>
      </c>
      <c r="AD1752" s="26">
        <f t="shared" si="4892"/>
        <v>0</v>
      </c>
      <c r="AE1752" s="46" t="str">
        <f>IFERROR(IF(AE$3=VLOOKUP($E1752,Template!$AK$5:$AM$17,3,FALSE),$AD1752*$F1752,0),"0.00")</f>
        <v>0.00</v>
      </c>
      <c r="AF1752" s="46" t="str">
        <f>IFERROR(IF(AF$3=VLOOKUP($E1752,Template!$AK$5:$AM$17,3,FALSE),$AD1752*$F1752,0),"0.00")</f>
        <v>0.00</v>
      </c>
      <c r="AG1752" s="28">
        <f t="shared" si="4893"/>
        <v>0</v>
      </c>
      <c r="AH1752" s="13" t="s">
        <v>40</v>
      </c>
      <c r="AI1752" s="13" t="s">
        <v>41</v>
      </c>
      <c r="AK1752" s="14" t="s">
        <v>22</v>
      </c>
      <c r="AL1752" s="15">
        <v>0.15</v>
      </c>
      <c r="AM1752" s="16" t="s">
        <v>2</v>
      </c>
    </row>
    <row r="1753" spans="1:39" s="3" customFormat="1" ht="13.8" x14ac:dyDescent="0.25">
      <c r="A1753" s="7" t="str">
        <f t="shared" ref="A1753:C1753" si="4900">A1752</f>
        <v>(Enter Broadcasting Company Name)</v>
      </c>
      <c r="B1753" s="7" t="str">
        <f t="shared" si="4900"/>
        <v>(Enter Call Letters)</v>
      </c>
      <c r="C1753" s="8" t="str">
        <f t="shared" si="4900"/>
        <v>(Select AM/FM)</v>
      </c>
      <c r="D1753" s="30"/>
      <c r="E1753" s="8" t="str">
        <f t="shared" si="4895"/>
        <v>(Select Station Province)</v>
      </c>
      <c r="F1753" s="9" t="str">
        <f>IFERROR(VLOOKUP(E1753,Template!$AK$5:$AL$17,2,FALSE),"")</f>
        <v/>
      </c>
      <c r="G1753" s="42" t="s">
        <v>10</v>
      </c>
      <c r="H1753" s="42" t="s">
        <v>12</v>
      </c>
      <c r="I1753" s="32" t="s">
        <v>65</v>
      </c>
      <c r="J1753" s="32" t="s">
        <v>66</v>
      </c>
      <c r="K1753" s="33">
        <f t="shared" si="4877"/>
        <v>0</v>
      </c>
      <c r="L1753" s="33">
        <f t="shared" si="4878"/>
        <v>0</v>
      </c>
      <c r="M1753" s="34">
        <f t="shared" si="4876"/>
        <v>0</v>
      </c>
      <c r="N1753" s="34">
        <f t="shared" si="4896"/>
        <v>0</v>
      </c>
      <c r="O1753" s="34">
        <f t="shared" si="4879"/>
        <v>0</v>
      </c>
      <c r="P1753" s="12" t="str">
        <f t="shared" ref="P1753:Q1753" si="4901">P1752</f>
        <v>(Select Language)</v>
      </c>
      <c r="Q1753" s="12" t="str">
        <f t="shared" si="4901"/>
        <v>(Select Usage)</v>
      </c>
      <c r="R1753" s="33">
        <f t="shared" si="4880"/>
        <v>0</v>
      </c>
      <c r="S1753" s="33">
        <f t="shared" si="4881"/>
        <v>0</v>
      </c>
      <c r="T1753" s="33">
        <f t="shared" si="4882"/>
        <v>0</v>
      </c>
      <c r="U1753" s="33">
        <f t="shared" si="4883"/>
        <v>0</v>
      </c>
      <c r="V1753" s="33">
        <f t="shared" si="4884"/>
        <v>0</v>
      </c>
      <c r="W1753" s="33">
        <f t="shared" si="4885"/>
        <v>0</v>
      </c>
      <c r="X1753" s="33">
        <f t="shared" si="4886"/>
        <v>0</v>
      </c>
      <c r="Y1753" s="33">
        <f t="shared" si="4887"/>
        <v>0</v>
      </c>
      <c r="Z1753" s="33">
        <f t="shared" si="4888"/>
        <v>0</v>
      </c>
      <c r="AA1753" s="33">
        <f t="shared" si="4889"/>
        <v>0</v>
      </c>
      <c r="AB1753" s="33">
        <f t="shared" si="4890"/>
        <v>0</v>
      </c>
      <c r="AC1753" s="33">
        <f t="shared" si="4891"/>
        <v>0</v>
      </c>
      <c r="AD1753" s="26">
        <f t="shared" si="4892"/>
        <v>0</v>
      </c>
      <c r="AE1753" s="46" t="str">
        <f>IFERROR(IF(AE$3=VLOOKUP($E1753,Template!$AK$5:$AM$17,3,FALSE),$AD1753*$F1753,0),"0.00")</f>
        <v>0.00</v>
      </c>
      <c r="AF1753" s="46" t="str">
        <f>IFERROR(IF(AF$3=VLOOKUP($E1753,Template!$AK$5:$AM$17,3,FALSE),$AD1753*$F1753,0),"0.00")</f>
        <v>0.00</v>
      </c>
      <c r="AG1753" s="28">
        <f t="shared" si="4893"/>
        <v>0</v>
      </c>
      <c r="AH1753" s="13" t="s">
        <v>40</v>
      </c>
      <c r="AI1753" s="13" t="s">
        <v>41</v>
      </c>
      <c r="AK1753" s="14" t="s">
        <v>26</v>
      </c>
      <c r="AL1753" s="15">
        <v>0.15</v>
      </c>
      <c r="AM1753" s="16" t="s">
        <v>2</v>
      </c>
    </row>
    <row r="1754" spans="1:39" s="3" customFormat="1" ht="13.8" x14ac:dyDescent="0.25">
      <c r="A1754" s="7" t="str">
        <f t="shared" ref="A1754:C1754" si="4902">A1753</f>
        <v>(Enter Broadcasting Company Name)</v>
      </c>
      <c r="B1754" s="7" t="str">
        <f t="shared" si="4902"/>
        <v>(Enter Call Letters)</v>
      </c>
      <c r="C1754" s="8" t="str">
        <f t="shared" si="4902"/>
        <v>(Select AM/FM)</v>
      </c>
      <c r="D1754" s="30"/>
      <c r="E1754" s="8" t="str">
        <f t="shared" si="4895"/>
        <v>(Select Station Province)</v>
      </c>
      <c r="F1754" s="9" t="str">
        <f>IFERROR(VLOOKUP(E1754,Template!$AK$5:$AL$17,2,FALSE),"")</f>
        <v/>
      </c>
      <c r="G1754" s="42" t="s">
        <v>11</v>
      </c>
      <c r="H1754" s="42" t="s">
        <v>13</v>
      </c>
      <c r="I1754" s="32" t="s">
        <v>65</v>
      </c>
      <c r="J1754" s="32" t="s">
        <v>66</v>
      </c>
      <c r="K1754" s="33">
        <f t="shared" si="4877"/>
        <v>0</v>
      </c>
      <c r="L1754" s="33">
        <f t="shared" si="4878"/>
        <v>0</v>
      </c>
      <c r="M1754" s="34">
        <f t="shared" si="4876"/>
        <v>0</v>
      </c>
      <c r="N1754" s="34">
        <f t="shared" si="4896"/>
        <v>0</v>
      </c>
      <c r="O1754" s="34">
        <f t="shared" si="4879"/>
        <v>0</v>
      </c>
      <c r="P1754" s="12" t="str">
        <f t="shared" ref="P1754:Q1754" si="4903">P1753</f>
        <v>(Select Language)</v>
      </c>
      <c r="Q1754" s="12" t="str">
        <f t="shared" si="4903"/>
        <v>(Select Usage)</v>
      </c>
      <c r="R1754" s="33">
        <f t="shared" si="4880"/>
        <v>0</v>
      </c>
      <c r="S1754" s="33">
        <f t="shared" si="4881"/>
        <v>0</v>
      </c>
      <c r="T1754" s="33">
        <f t="shared" si="4882"/>
        <v>0</v>
      </c>
      <c r="U1754" s="33">
        <f t="shared" si="4883"/>
        <v>0</v>
      </c>
      <c r="V1754" s="33">
        <f t="shared" si="4884"/>
        <v>0</v>
      </c>
      <c r="W1754" s="33">
        <f t="shared" si="4885"/>
        <v>0</v>
      </c>
      <c r="X1754" s="33">
        <f t="shared" si="4886"/>
        <v>0</v>
      </c>
      <c r="Y1754" s="33">
        <f t="shared" si="4887"/>
        <v>0</v>
      </c>
      <c r="Z1754" s="33">
        <f t="shared" si="4888"/>
        <v>0</v>
      </c>
      <c r="AA1754" s="33">
        <f t="shared" si="4889"/>
        <v>0</v>
      </c>
      <c r="AB1754" s="33">
        <f t="shared" si="4890"/>
        <v>0</v>
      </c>
      <c r="AC1754" s="33">
        <f t="shared" si="4891"/>
        <v>0</v>
      </c>
      <c r="AD1754" s="26">
        <f t="shared" si="4892"/>
        <v>0</v>
      </c>
      <c r="AE1754" s="46" t="str">
        <f>IFERROR(IF(AE$3=VLOOKUP($E1754,Template!$AK$5:$AM$17,3,FALSE),$AD1754*$F1754,0),"0.00")</f>
        <v>0.00</v>
      </c>
      <c r="AF1754" s="46" t="str">
        <f>IFERROR(IF(AF$3=VLOOKUP($E1754,Template!$AK$5:$AM$17,3,FALSE),$AD1754*$F1754,0),"0.00")</f>
        <v>0.00</v>
      </c>
      <c r="AG1754" s="28">
        <f t="shared" si="4893"/>
        <v>0</v>
      </c>
      <c r="AH1754" s="13" t="s">
        <v>40</v>
      </c>
      <c r="AI1754" s="13" t="s">
        <v>41</v>
      </c>
      <c r="AK1754" s="14" t="s">
        <v>27</v>
      </c>
      <c r="AL1754" s="15">
        <v>0.15</v>
      </c>
      <c r="AM1754" s="16" t="s">
        <v>2</v>
      </c>
    </row>
    <row r="1755" spans="1:39" s="3" customFormat="1" ht="13.8" x14ac:dyDescent="0.25">
      <c r="A1755" s="7" t="str">
        <f t="shared" ref="A1755:C1755" si="4904">A1754</f>
        <v>(Enter Broadcasting Company Name)</v>
      </c>
      <c r="B1755" s="7" t="str">
        <f t="shared" si="4904"/>
        <v>(Enter Call Letters)</v>
      </c>
      <c r="C1755" s="8" t="str">
        <f t="shared" si="4904"/>
        <v>(Select AM/FM)</v>
      </c>
      <c r="D1755" s="30"/>
      <c r="E1755" s="8" t="str">
        <f t="shared" si="4895"/>
        <v>(Select Station Province)</v>
      </c>
      <c r="F1755" s="9" t="str">
        <f>IFERROR(VLOOKUP(E1755,Template!$AK$5:$AL$17,2,FALSE),"")</f>
        <v/>
      </c>
      <c r="G1755" s="42" t="s">
        <v>12</v>
      </c>
      <c r="H1755" s="42" t="s">
        <v>15</v>
      </c>
      <c r="I1755" s="32" t="s">
        <v>65</v>
      </c>
      <c r="J1755" s="32" t="s">
        <v>66</v>
      </c>
      <c r="K1755" s="33">
        <f t="shared" si="4877"/>
        <v>0</v>
      </c>
      <c r="L1755" s="33">
        <f t="shared" si="4878"/>
        <v>0</v>
      </c>
      <c r="M1755" s="34">
        <f t="shared" si="4876"/>
        <v>0</v>
      </c>
      <c r="N1755" s="34">
        <f t="shared" si="4896"/>
        <v>0</v>
      </c>
      <c r="O1755" s="34">
        <f t="shared" si="4879"/>
        <v>0</v>
      </c>
      <c r="P1755" s="12" t="str">
        <f t="shared" ref="P1755:Q1755" si="4905">P1754</f>
        <v>(Select Language)</v>
      </c>
      <c r="Q1755" s="12" t="str">
        <f t="shared" si="4905"/>
        <v>(Select Usage)</v>
      </c>
      <c r="R1755" s="33">
        <f t="shared" si="4880"/>
        <v>0</v>
      </c>
      <c r="S1755" s="33">
        <f t="shared" si="4881"/>
        <v>0</v>
      </c>
      <c r="T1755" s="33">
        <f t="shared" si="4882"/>
        <v>0</v>
      </c>
      <c r="U1755" s="33">
        <f t="shared" si="4883"/>
        <v>0</v>
      </c>
      <c r="V1755" s="33">
        <f t="shared" si="4884"/>
        <v>0</v>
      </c>
      <c r="W1755" s="33">
        <f t="shared" si="4885"/>
        <v>0</v>
      </c>
      <c r="X1755" s="33">
        <f t="shared" si="4886"/>
        <v>0</v>
      </c>
      <c r="Y1755" s="33">
        <f t="shared" si="4887"/>
        <v>0</v>
      </c>
      <c r="Z1755" s="33">
        <f t="shared" si="4888"/>
        <v>0</v>
      </c>
      <c r="AA1755" s="33">
        <f t="shared" si="4889"/>
        <v>0</v>
      </c>
      <c r="AB1755" s="33">
        <f t="shared" si="4890"/>
        <v>0</v>
      </c>
      <c r="AC1755" s="33">
        <f t="shared" si="4891"/>
        <v>0</v>
      </c>
      <c r="AD1755" s="26">
        <f>SUM(R1755:AC1755)</f>
        <v>0</v>
      </c>
      <c r="AE1755" s="46" t="str">
        <f>IFERROR(IF(AE$3=VLOOKUP($E1755,Template!$AK$5:$AM$17,3,FALSE),$AD1755*$F1755,0),"0.00")</f>
        <v>0.00</v>
      </c>
      <c r="AF1755" s="46" t="str">
        <f>IFERROR(IF(AF$3=VLOOKUP($E1755,Template!$AK$5:$AM$17,3,FALSE),$AD1755*$F1755,0),"0.00")</f>
        <v>0.00</v>
      </c>
      <c r="AG1755" s="28">
        <f t="shared" si="4893"/>
        <v>0</v>
      </c>
      <c r="AH1755" s="13" t="s">
        <v>40</v>
      </c>
      <c r="AI1755" s="13" t="s">
        <v>41</v>
      </c>
      <c r="AK1755" s="14" t="s">
        <v>28</v>
      </c>
      <c r="AL1755" s="15">
        <v>0.05</v>
      </c>
      <c r="AM1755" s="16" t="s">
        <v>3</v>
      </c>
    </row>
    <row r="1756" spans="1:39" s="3" customFormat="1" ht="13.8" x14ac:dyDescent="0.25">
      <c r="A1756" s="7" t="str">
        <f t="shared" ref="A1756:C1756" si="4906">A1755</f>
        <v>(Enter Broadcasting Company Name)</v>
      </c>
      <c r="B1756" s="7" t="str">
        <f t="shared" si="4906"/>
        <v>(Enter Call Letters)</v>
      </c>
      <c r="C1756" s="8" t="str">
        <f t="shared" si="4906"/>
        <v>(Select AM/FM)</v>
      </c>
      <c r="D1756" s="30"/>
      <c r="E1756" s="8" t="str">
        <f t="shared" si="4895"/>
        <v>(Select Station Province)</v>
      </c>
      <c r="F1756" s="9" t="str">
        <f>IFERROR(VLOOKUP(E1756,Template!$AK$5:$AL$17,2,FALSE),"")</f>
        <v/>
      </c>
      <c r="G1756" s="42" t="s">
        <v>13</v>
      </c>
      <c r="H1756" s="42" t="s">
        <v>16</v>
      </c>
      <c r="I1756" s="32" t="s">
        <v>65</v>
      </c>
      <c r="J1756" s="32" t="s">
        <v>66</v>
      </c>
      <c r="K1756" s="33">
        <f t="shared" si="4877"/>
        <v>0</v>
      </c>
      <c r="L1756" s="33">
        <f t="shared" si="4878"/>
        <v>0</v>
      </c>
      <c r="M1756" s="34">
        <f t="shared" si="4876"/>
        <v>0</v>
      </c>
      <c r="N1756" s="34">
        <f t="shared" si="4896"/>
        <v>0</v>
      </c>
      <c r="O1756" s="34">
        <f t="shared" si="4879"/>
        <v>0</v>
      </c>
      <c r="P1756" s="12" t="str">
        <f t="shared" ref="P1756:Q1756" si="4907">P1755</f>
        <v>(Select Language)</v>
      </c>
      <c r="Q1756" s="12" t="str">
        <f t="shared" si="4907"/>
        <v>(Select Usage)</v>
      </c>
      <c r="R1756" s="33">
        <f t="shared" si="4880"/>
        <v>0</v>
      </c>
      <c r="S1756" s="33">
        <f t="shared" si="4881"/>
        <v>0</v>
      </c>
      <c r="T1756" s="33">
        <f t="shared" si="4882"/>
        <v>0</v>
      </c>
      <c r="U1756" s="33">
        <f t="shared" si="4883"/>
        <v>0</v>
      </c>
      <c r="V1756" s="33">
        <f t="shared" si="4884"/>
        <v>0</v>
      </c>
      <c r="W1756" s="33">
        <f t="shared" si="4885"/>
        <v>0</v>
      </c>
      <c r="X1756" s="33">
        <f t="shared" si="4886"/>
        <v>0</v>
      </c>
      <c r="Y1756" s="33">
        <f t="shared" si="4887"/>
        <v>0</v>
      </c>
      <c r="Z1756" s="33">
        <f t="shared" si="4888"/>
        <v>0</v>
      </c>
      <c r="AA1756" s="33">
        <f t="shared" si="4889"/>
        <v>0</v>
      </c>
      <c r="AB1756" s="33">
        <f t="shared" si="4890"/>
        <v>0</v>
      </c>
      <c r="AC1756" s="33">
        <f t="shared" si="4891"/>
        <v>0</v>
      </c>
      <c r="AD1756" s="26">
        <f t="shared" ref="AD1756:AD1758" si="4908">SUM(R1756:AC1756)</f>
        <v>0</v>
      </c>
      <c r="AE1756" s="46" t="str">
        <f>IFERROR(IF(AE$3=VLOOKUP($E1756,Template!$AK$5:$AM$17,3,FALSE),$AD1756*$F1756,0),"0.00")</f>
        <v>0.00</v>
      </c>
      <c r="AF1756" s="46" t="str">
        <f>IFERROR(IF(AF$3=VLOOKUP($E1756,Template!$AK$5:$AM$17,3,FALSE),$AD1756*$F1756,0),"0.00")</f>
        <v>0.00</v>
      </c>
      <c r="AG1756" s="28">
        <f t="shared" si="4893"/>
        <v>0</v>
      </c>
      <c r="AH1756" s="13" t="s">
        <v>40</v>
      </c>
      <c r="AI1756" s="13" t="s">
        <v>41</v>
      </c>
      <c r="AK1756" s="14" t="s">
        <v>70</v>
      </c>
      <c r="AL1756" s="15">
        <v>0.05</v>
      </c>
      <c r="AM1756" s="16" t="s">
        <v>3</v>
      </c>
    </row>
    <row r="1757" spans="1:39" s="3" customFormat="1" ht="13.8" x14ac:dyDescent="0.25">
      <c r="A1757" s="7" t="str">
        <f t="shared" ref="A1757:C1757" si="4909">A1756</f>
        <v>(Enter Broadcasting Company Name)</v>
      </c>
      <c r="B1757" s="7" t="str">
        <f t="shared" si="4909"/>
        <v>(Enter Call Letters)</v>
      </c>
      <c r="C1757" s="8" t="str">
        <f t="shared" si="4909"/>
        <v>(Select AM/FM)</v>
      </c>
      <c r="D1757" s="30"/>
      <c r="E1757" s="8" t="str">
        <f t="shared" si="4895"/>
        <v>(Select Station Province)</v>
      </c>
      <c r="F1757" s="9" t="str">
        <f>IFERROR(VLOOKUP(E1757,Template!$AK$5:$AL$17,2,FALSE),"")</f>
        <v/>
      </c>
      <c r="G1757" s="42" t="s">
        <v>15</v>
      </c>
      <c r="H1757" s="42" t="s">
        <v>17</v>
      </c>
      <c r="I1757" s="32" t="s">
        <v>65</v>
      </c>
      <c r="J1757" s="32" t="s">
        <v>66</v>
      </c>
      <c r="K1757" s="33">
        <f t="shared" si="4877"/>
        <v>0</v>
      </c>
      <c r="L1757" s="33">
        <f t="shared" si="4878"/>
        <v>0</v>
      </c>
      <c r="M1757" s="34">
        <f t="shared" si="4876"/>
        <v>0</v>
      </c>
      <c r="N1757" s="34">
        <f t="shared" si="4896"/>
        <v>0</v>
      </c>
      <c r="O1757" s="34">
        <f t="shared" si="4879"/>
        <v>0</v>
      </c>
      <c r="P1757" s="12" t="str">
        <f t="shared" ref="P1757:Q1757" si="4910">P1756</f>
        <v>(Select Language)</v>
      </c>
      <c r="Q1757" s="12" t="str">
        <f t="shared" si="4910"/>
        <v>(Select Usage)</v>
      </c>
      <c r="R1757" s="33">
        <f t="shared" si="4880"/>
        <v>0</v>
      </c>
      <c r="S1757" s="33">
        <f t="shared" si="4881"/>
        <v>0</v>
      </c>
      <c r="T1757" s="33">
        <f t="shared" si="4882"/>
        <v>0</v>
      </c>
      <c r="U1757" s="33">
        <f t="shared" si="4883"/>
        <v>0</v>
      </c>
      <c r="V1757" s="33">
        <f t="shared" si="4884"/>
        <v>0</v>
      </c>
      <c r="W1757" s="33">
        <f t="shared" si="4885"/>
        <v>0</v>
      </c>
      <c r="X1757" s="33">
        <f t="shared" si="4886"/>
        <v>0</v>
      </c>
      <c r="Y1757" s="33">
        <f t="shared" si="4887"/>
        <v>0</v>
      </c>
      <c r="Z1757" s="33">
        <f t="shared" si="4888"/>
        <v>0</v>
      </c>
      <c r="AA1757" s="33">
        <f t="shared" si="4889"/>
        <v>0</v>
      </c>
      <c r="AB1757" s="33">
        <f t="shared" si="4890"/>
        <v>0</v>
      </c>
      <c r="AC1757" s="33">
        <f t="shared" si="4891"/>
        <v>0</v>
      </c>
      <c r="AD1757" s="26">
        <f t="shared" si="4908"/>
        <v>0</v>
      </c>
      <c r="AE1757" s="46" t="str">
        <f>IFERROR(IF(AE$3=VLOOKUP($E1757,Template!$AK$5:$AM$17,3,FALSE),$AD1757*$F1757,0),"0.00")</f>
        <v>0.00</v>
      </c>
      <c r="AF1757" s="46" t="str">
        <f>IFERROR(IF(AF$3=VLOOKUP($E1757,Template!$AK$5:$AM$17,3,FALSE),$AD1757*$F1757,0),"0.00")</f>
        <v>0.00</v>
      </c>
      <c r="AG1757" s="28">
        <f t="shared" si="4893"/>
        <v>0</v>
      </c>
      <c r="AH1757" s="13" t="s">
        <v>40</v>
      </c>
      <c r="AI1757" s="13" t="s">
        <v>41</v>
      </c>
      <c r="AK1757" s="14" t="s">
        <v>20</v>
      </c>
      <c r="AL1757" s="15">
        <v>0.13</v>
      </c>
      <c r="AM1757" s="16" t="s">
        <v>2</v>
      </c>
    </row>
    <row r="1758" spans="1:39" s="3" customFormat="1" ht="13.8" x14ac:dyDescent="0.25">
      <c r="A1758" s="7" t="str">
        <f t="shared" ref="A1758:C1758" si="4911">A1757</f>
        <v>(Enter Broadcasting Company Name)</v>
      </c>
      <c r="B1758" s="7" t="str">
        <f t="shared" si="4911"/>
        <v>(Enter Call Letters)</v>
      </c>
      <c r="C1758" s="8" t="str">
        <f t="shared" si="4911"/>
        <v>(Select AM/FM)</v>
      </c>
      <c r="D1758" s="30"/>
      <c r="E1758" s="8" t="str">
        <f t="shared" si="4895"/>
        <v>(Select Station Province)</v>
      </c>
      <c r="F1758" s="9" t="str">
        <f>IFERROR(VLOOKUP(E1758,Template!$AK$5:$AL$17,2,FALSE),"")</f>
        <v/>
      </c>
      <c r="G1758" s="42" t="s">
        <v>16</v>
      </c>
      <c r="H1758" s="42" t="s">
        <v>18</v>
      </c>
      <c r="I1758" s="32" t="s">
        <v>65</v>
      </c>
      <c r="J1758" s="32" t="s">
        <v>66</v>
      </c>
      <c r="K1758" s="33">
        <f t="shared" si="4877"/>
        <v>0</v>
      </c>
      <c r="L1758" s="33">
        <f t="shared" si="4878"/>
        <v>0</v>
      </c>
      <c r="M1758" s="34">
        <f t="shared" si="4876"/>
        <v>0</v>
      </c>
      <c r="N1758" s="34">
        <f t="shared" si="4896"/>
        <v>0</v>
      </c>
      <c r="O1758" s="34">
        <f t="shared" si="4879"/>
        <v>0</v>
      </c>
      <c r="P1758" s="12" t="str">
        <f t="shared" ref="P1758:Q1758" si="4912">P1757</f>
        <v>(Select Language)</v>
      </c>
      <c r="Q1758" s="12" t="str">
        <f t="shared" si="4912"/>
        <v>(Select Usage)</v>
      </c>
      <c r="R1758" s="33">
        <f t="shared" si="4880"/>
        <v>0</v>
      </c>
      <c r="S1758" s="33">
        <f t="shared" si="4881"/>
        <v>0</v>
      </c>
      <c r="T1758" s="33">
        <f t="shared" si="4882"/>
        <v>0</v>
      </c>
      <c r="U1758" s="33">
        <f t="shared" si="4883"/>
        <v>0</v>
      </c>
      <c r="V1758" s="33">
        <f t="shared" si="4884"/>
        <v>0</v>
      </c>
      <c r="W1758" s="33">
        <f t="shared" si="4885"/>
        <v>0</v>
      </c>
      <c r="X1758" s="33">
        <f t="shared" si="4886"/>
        <v>0</v>
      </c>
      <c r="Y1758" s="33">
        <f t="shared" si="4887"/>
        <v>0</v>
      </c>
      <c r="Z1758" s="33">
        <f t="shared" si="4888"/>
        <v>0</v>
      </c>
      <c r="AA1758" s="33">
        <f t="shared" si="4889"/>
        <v>0</v>
      </c>
      <c r="AB1758" s="33">
        <f t="shared" si="4890"/>
        <v>0</v>
      </c>
      <c r="AC1758" s="33">
        <f t="shared" si="4891"/>
        <v>0</v>
      </c>
      <c r="AD1758" s="26">
        <f t="shared" si="4908"/>
        <v>0</v>
      </c>
      <c r="AE1758" s="46" t="str">
        <f>IFERROR(IF(AE$3=VLOOKUP($E1758,Template!$AK$5:$AM$17,3,FALSE),$AD1758*$F1758,0),"0.00")</f>
        <v>0.00</v>
      </c>
      <c r="AF1758" s="46" t="str">
        <f>IFERROR(IF(AF$3=VLOOKUP($E1758,Template!$AK$5:$AM$17,3,FALSE),$AD1758*$F1758,0),"0.00")</f>
        <v>0.00</v>
      </c>
      <c r="AG1758" s="28">
        <f t="shared" si="4893"/>
        <v>0</v>
      </c>
      <c r="AH1758" s="13" t="s">
        <v>40</v>
      </c>
      <c r="AI1758" s="13" t="s">
        <v>41</v>
      </c>
      <c r="AK1758" s="14" t="s">
        <v>69</v>
      </c>
      <c r="AL1758" s="15">
        <v>0.15</v>
      </c>
      <c r="AM1758" s="16" t="s">
        <v>2</v>
      </c>
    </row>
    <row r="1759" spans="1:39" s="3" customFormat="1" ht="13.8" x14ac:dyDescent="0.25">
      <c r="A1759" s="7" t="str">
        <f t="shared" ref="A1759:C1759" si="4913">A1758</f>
        <v>(Enter Broadcasting Company Name)</v>
      </c>
      <c r="B1759" s="7" t="str">
        <f t="shared" si="4913"/>
        <v>(Enter Call Letters)</v>
      </c>
      <c r="C1759" s="8" t="str">
        <f t="shared" si="4913"/>
        <v>(Select AM/FM)</v>
      </c>
      <c r="D1759" s="30"/>
      <c r="E1759" s="8" t="str">
        <f t="shared" si="4895"/>
        <v>(Select Station Province)</v>
      </c>
      <c r="F1759" s="9" t="str">
        <f>IFERROR(VLOOKUP(E1759,Template!$AK$5:$AL$17,2,FALSE),"")</f>
        <v/>
      </c>
      <c r="G1759" s="42" t="s">
        <v>17</v>
      </c>
      <c r="H1759" s="42" t="s">
        <v>7</v>
      </c>
      <c r="I1759" s="32" t="s">
        <v>65</v>
      </c>
      <c r="J1759" s="32" t="s">
        <v>66</v>
      </c>
      <c r="K1759" s="33">
        <f t="shared" si="4877"/>
        <v>0</v>
      </c>
      <c r="L1759" s="33">
        <f t="shared" si="4878"/>
        <v>0</v>
      </c>
      <c r="M1759" s="34">
        <f t="shared" si="4876"/>
        <v>0</v>
      </c>
      <c r="N1759" s="34">
        <f t="shared" si="4896"/>
        <v>0</v>
      </c>
      <c r="O1759" s="34">
        <f t="shared" si="4879"/>
        <v>0</v>
      </c>
      <c r="P1759" s="12" t="str">
        <f t="shared" ref="P1759:Q1759" si="4914">P1758</f>
        <v>(Select Language)</v>
      </c>
      <c r="Q1759" s="12" t="str">
        <f t="shared" si="4914"/>
        <v>(Select Usage)</v>
      </c>
      <c r="R1759" s="33">
        <f t="shared" si="4880"/>
        <v>0</v>
      </c>
      <c r="S1759" s="33">
        <f t="shared" si="4881"/>
        <v>0</v>
      </c>
      <c r="T1759" s="33">
        <f t="shared" si="4882"/>
        <v>0</v>
      </c>
      <c r="U1759" s="33">
        <f t="shared" si="4883"/>
        <v>0</v>
      </c>
      <c r="V1759" s="33">
        <f t="shared" si="4884"/>
        <v>0</v>
      </c>
      <c r="W1759" s="33">
        <f t="shared" si="4885"/>
        <v>0</v>
      </c>
      <c r="X1759" s="33">
        <f t="shared" si="4886"/>
        <v>0</v>
      </c>
      <c r="Y1759" s="33">
        <f t="shared" si="4887"/>
        <v>0</v>
      </c>
      <c r="Z1759" s="33">
        <f t="shared" si="4888"/>
        <v>0</v>
      </c>
      <c r="AA1759" s="33">
        <f t="shared" si="4889"/>
        <v>0</v>
      </c>
      <c r="AB1759" s="33">
        <f t="shared" si="4890"/>
        <v>0</v>
      </c>
      <c r="AC1759" s="33">
        <f t="shared" si="4891"/>
        <v>0</v>
      </c>
      <c r="AD1759" s="26">
        <f>SUM(R1759:AC1759)</f>
        <v>0</v>
      </c>
      <c r="AE1759" s="46" t="str">
        <f>IFERROR(IF(AE$3=VLOOKUP($E1759,Template!$AK$5:$AM$17,3,FALSE),$AD1759*$F1759,0),"0.00")</f>
        <v>0.00</v>
      </c>
      <c r="AF1759" s="46" t="str">
        <f>IFERROR(IF(AF$3=VLOOKUP($E1759,Template!$AK$5:$AM$17,3,FALSE),$AD1759*$F1759,0),"0.00")</f>
        <v>0.00</v>
      </c>
      <c r="AG1759" s="28">
        <f t="shared" si="4893"/>
        <v>0</v>
      </c>
      <c r="AH1759" s="13" t="s">
        <v>40</v>
      </c>
      <c r="AI1759" s="13" t="s">
        <v>41</v>
      </c>
      <c r="AK1759" s="14" t="s">
        <v>29</v>
      </c>
      <c r="AL1759" s="15">
        <v>0.05</v>
      </c>
      <c r="AM1759" s="16" t="s">
        <v>3</v>
      </c>
    </row>
    <row r="1760" spans="1:39" s="3" customFormat="1" ht="13.8" x14ac:dyDescent="0.25">
      <c r="A1760" s="7" t="str">
        <f t="shared" ref="A1760:C1760" si="4915">A1759</f>
        <v>(Enter Broadcasting Company Name)</v>
      </c>
      <c r="B1760" s="7" t="str">
        <f t="shared" si="4915"/>
        <v>(Enter Call Letters)</v>
      </c>
      <c r="C1760" s="8" t="str">
        <f t="shared" si="4915"/>
        <v>(Select AM/FM)</v>
      </c>
      <c r="D1760" s="30"/>
      <c r="E1760" s="8" t="str">
        <f t="shared" si="4895"/>
        <v>(Select Station Province)</v>
      </c>
      <c r="F1760" s="9" t="str">
        <f>IFERROR(VLOOKUP(E1760,Template!$AK$5:$AL$17,2,FALSE),"")</f>
        <v/>
      </c>
      <c r="G1760" s="42" t="s">
        <v>18</v>
      </c>
      <c r="H1760" s="43" t="s">
        <v>8</v>
      </c>
      <c r="I1760" s="32" t="s">
        <v>65</v>
      </c>
      <c r="J1760" s="32" t="s">
        <v>66</v>
      </c>
      <c r="K1760" s="33">
        <f t="shared" si="4877"/>
        <v>0</v>
      </c>
      <c r="L1760" s="33">
        <f t="shared" si="4878"/>
        <v>0</v>
      </c>
      <c r="M1760" s="34">
        <f t="shared" si="4876"/>
        <v>0</v>
      </c>
      <c r="N1760" s="34">
        <f t="shared" si="4896"/>
        <v>0</v>
      </c>
      <c r="O1760" s="34">
        <f t="shared" si="4879"/>
        <v>0</v>
      </c>
      <c r="P1760" s="12" t="str">
        <f t="shared" ref="P1760:Q1760" si="4916">P1759</f>
        <v>(Select Language)</v>
      </c>
      <c r="Q1760" s="12" t="str">
        <f t="shared" si="4916"/>
        <v>(Select Usage)</v>
      </c>
      <c r="R1760" s="33">
        <f t="shared" si="4880"/>
        <v>0</v>
      </c>
      <c r="S1760" s="33">
        <f t="shared" si="4881"/>
        <v>0</v>
      </c>
      <c r="T1760" s="33">
        <f t="shared" si="4882"/>
        <v>0</v>
      </c>
      <c r="U1760" s="33">
        <f t="shared" si="4883"/>
        <v>0</v>
      </c>
      <c r="V1760" s="33">
        <f t="shared" si="4884"/>
        <v>0</v>
      </c>
      <c r="W1760" s="33">
        <f t="shared" si="4885"/>
        <v>0</v>
      </c>
      <c r="X1760" s="33">
        <f t="shared" si="4886"/>
        <v>0</v>
      </c>
      <c r="Y1760" s="33">
        <f t="shared" si="4887"/>
        <v>0</v>
      </c>
      <c r="Z1760" s="33">
        <f t="shared" si="4888"/>
        <v>0</v>
      </c>
      <c r="AA1760" s="33">
        <f t="shared" si="4889"/>
        <v>0</v>
      </c>
      <c r="AB1760" s="33">
        <f t="shared" si="4890"/>
        <v>0</v>
      </c>
      <c r="AC1760" s="33">
        <f t="shared" si="4891"/>
        <v>0</v>
      </c>
      <c r="AD1760" s="26">
        <f t="shared" ref="AD1760" si="4917">SUM(R1760:AC1760)</f>
        <v>0</v>
      </c>
      <c r="AE1760" s="46" t="str">
        <f>IFERROR(IF(AE$3=VLOOKUP($E1760,Template!$AK$5:$AM$17,3,FALSE),$AD1760*$F1760,0),"0.00")</f>
        <v>0.00</v>
      </c>
      <c r="AF1760" s="46" t="str">
        <f>IFERROR(IF(AF$3=VLOOKUP($E1760,Template!$AK$5:$AM$17,3,FALSE),$AD1760*$F1760,0),"0.00")</f>
        <v>0.00</v>
      </c>
      <c r="AG1760" s="28">
        <f t="shared" si="4893"/>
        <v>0</v>
      </c>
      <c r="AH1760" s="13" t="s">
        <v>40</v>
      </c>
      <c r="AI1760" s="13" t="s">
        <v>41</v>
      </c>
      <c r="AK1760" s="14" t="s">
        <v>21</v>
      </c>
      <c r="AL1760" s="15">
        <v>0.05</v>
      </c>
      <c r="AM1760" s="16" t="s">
        <v>3</v>
      </c>
    </row>
    <row r="1761" spans="1:39" ht="13.8" x14ac:dyDescent="0.25">
      <c r="A1761" s="19" t="s">
        <v>4</v>
      </c>
      <c r="B1761" s="19"/>
      <c r="C1761" s="20"/>
      <c r="D1761" s="20"/>
      <c r="E1761" s="20"/>
      <c r="F1761" s="20"/>
      <c r="G1761" s="44"/>
      <c r="H1761" s="44"/>
      <c r="I1761" s="21">
        <f t="shared" ref="I1761:K1761" si="4918">SUM(I1749:I1760)</f>
        <v>0</v>
      </c>
      <c r="J1761" s="21">
        <f t="shared" si="4918"/>
        <v>0</v>
      </c>
      <c r="K1761" s="21">
        <f t="shared" si="4918"/>
        <v>0</v>
      </c>
      <c r="L1761" s="21">
        <f>L1760</f>
        <v>0</v>
      </c>
      <c r="M1761" s="21">
        <f>SUM(M1749:M1760)</f>
        <v>0</v>
      </c>
      <c r="N1761" s="21">
        <f t="shared" ref="N1761:O1761" si="4919">SUM(N1749:N1760)</f>
        <v>0</v>
      </c>
      <c r="O1761" s="21">
        <f t="shared" si="4919"/>
        <v>0</v>
      </c>
      <c r="P1761" s="21"/>
      <c r="Q1761" s="22"/>
      <c r="R1761" s="21">
        <f t="shared" ref="R1761:AI1761" si="4920">SUM(R1749:R1760)</f>
        <v>0</v>
      </c>
      <c r="S1761" s="21">
        <f t="shared" si="4920"/>
        <v>0</v>
      </c>
      <c r="T1761" s="21">
        <f t="shared" si="4920"/>
        <v>0</v>
      </c>
      <c r="U1761" s="21">
        <f t="shared" si="4920"/>
        <v>0</v>
      </c>
      <c r="V1761" s="21">
        <f t="shared" si="4920"/>
        <v>0</v>
      </c>
      <c r="W1761" s="21">
        <f t="shared" si="4920"/>
        <v>0</v>
      </c>
      <c r="X1761" s="21">
        <f t="shared" si="4920"/>
        <v>0</v>
      </c>
      <c r="Y1761" s="21">
        <f t="shared" si="4920"/>
        <v>0</v>
      </c>
      <c r="Z1761" s="21">
        <f t="shared" si="4920"/>
        <v>0</v>
      </c>
      <c r="AA1761" s="21">
        <f t="shared" si="4920"/>
        <v>0</v>
      </c>
      <c r="AB1761" s="21">
        <f t="shared" si="4920"/>
        <v>0</v>
      </c>
      <c r="AC1761" s="21">
        <f t="shared" si="4920"/>
        <v>0</v>
      </c>
      <c r="AD1761" s="27">
        <f t="shared" si="4920"/>
        <v>0</v>
      </c>
      <c r="AE1761" s="21">
        <f t="shared" si="4920"/>
        <v>0</v>
      </c>
      <c r="AF1761" s="21">
        <f t="shared" si="4920"/>
        <v>0</v>
      </c>
      <c r="AG1761" s="27">
        <f t="shared" si="4920"/>
        <v>0</v>
      </c>
      <c r="AH1761" s="21">
        <f t="shared" si="4920"/>
        <v>0</v>
      </c>
      <c r="AI1761" s="21">
        <f t="shared" si="4920"/>
        <v>0</v>
      </c>
      <c r="AK1761" s="14" t="s">
        <v>71</v>
      </c>
      <c r="AL1761" s="15">
        <v>0.05</v>
      </c>
      <c r="AM1761" s="16" t="s">
        <v>3</v>
      </c>
    </row>
    <row r="1762" spans="1:39" x14ac:dyDescent="0.25">
      <c r="A1762" s="2"/>
      <c r="G1762" s="2"/>
      <c r="H1762" s="2"/>
      <c r="O1762" s="2"/>
      <c r="P1762" s="2"/>
    </row>
    <row r="1763" spans="1:39" ht="42" customHeight="1" x14ac:dyDescent="0.25">
      <c r="A1763" s="223" t="s">
        <v>63</v>
      </c>
      <c r="B1763" s="223" t="s">
        <v>43</v>
      </c>
      <c r="C1763" s="224" t="s">
        <v>19</v>
      </c>
      <c r="D1763" s="226"/>
      <c r="E1763" s="223" t="s">
        <v>14</v>
      </c>
      <c r="F1763" s="223" t="s">
        <v>38</v>
      </c>
      <c r="G1763" s="223" t="s">
        <v>1</v>
      </c>
      <c r="H1763" s="223" t="s">
        <v>5</v>
      </c>
      <c r="I1763" s="225" t="s">
        <v>31</v>
      </c>
      <c r="J1763" s="225" t="s">
        <v>32</v>
      </c>
      <c r="K1763" s="225" t="s">
        <v>48</v>
      </c>
      <c r="L1763" s="225" t="s">
        <v>0</v>
      </c>
      <c r="M1763" s="4" t="s">
        <v>45</v>
      </c>
      <c r="N1763" s="4" t="s">
        <v>46</v>
      </c>
      <c r="O1763" s="4" t="s">
        <v>47</v>
      </c>
      <c r="P1763" s="225" t="s">
        <v>50</v>
      </c>
      <c r="Q1763" s="225" t="s">
        <v>33</v>
      </c>
      <c r="R1763" s="4" t="s">
        <v>51</v>
      </c>
      <c r="S1763" s="4" t="s">
        <v>52</v>
      </c>
      <c r="T1763" s="4" t="s">
        <v>53</v>
      </c>
      <c r="U1763" s="4" t="s">
        <v>54</v>
      </c>
      <c r="V1763" s="4" t="s">
        <v>55</v>
      </c>
      <c r="W1763" s="4" t="s">
        <v>56</v>
      </c>
      <c r="X1763" s="4" t="s">
        <v>57</v>
      </c>
      <c r="Y1763" s="4" t="s">
        <v>58</v>
      </c>
      <c r="Z1763" s="4" t="s">
        <v>59</v>
      </c>
      <c r="AA1763" s="4" t="s">
        <v>62</v>
      </c>
      <c r="AB1763" s="4" t="s">
        <v>60</v>
      </c>
      <c r="AC1763" s="4" t="s">
        <v>61</v>
      </c>
      <c r="AD1763" s="233" t="s">
        <v>34</v>
      </c>
      <c r="AE1763" s="231" t="s">
        <v>2</v>
      </c>
      <c r="AF1763" s="231" t="s">
        <v>3</v>
      </c>
      <c r="AG1763" s="233" t="s">
        <v>35</v>
      </c>
      <c r="AH1763" s="223" t="s">
        <v>36</v>
      </c>
      <c r="AI1763" s="223" t="s">
        <v>37</v>
      </c>
      <c r="AK1763" s="229" t="s">
        <v>30</v>
      </c>
      <c r="AL1763" s="229"/>
      <c r="AM1763" s="229"/>
    </row>
    <row r="1764" spans="1:39" s="6" customFormat="1" ht="35.25" customHeight="1" x14ac:dyDescent="0.3">
      <c r="A1764" s="224"/>
      <c r="B1764" s="224"/>
      <c r="C1764" s="224"/>
      <c r="D1764" s="227"/>
      <c r="E1764" s="223"/>
      <c r="F1764" s="223"/>
      <c r="G1764" s="223"/>
      <c r="H1764" s="223"/>
      <c r="I1764" s="230"/>
      <c r="J1764" s="230"/>
      <c r="K1764" s="230"/>
      <c r="L1764" s="230"/>
      <c r="M1764" s="5">
        <v>0</v>
      </c>
      <c r="N1764" s="5">
        <v>625000</v>
      </c>
      <c r="O1764" s="5">
        <v>1250000</v>
      </c>
      <c r="P1764" s="225"/>
      <c r="Q1764" s="225"/>
      <c r="R1764" s="29">
        <v>4.95E-4</v>
      </c>
      <c r="S1764" s="29">
        <v>9.5200000000000005E-4</v>
      </c>
      <c r="T1764" s="29">
        <v>1.5900000000000001E-3</v>
      </c>
      <c r="U1764" s="29">
        <v>1.1169999999999999E-3</v>
      </c>
      <c r="V1764" s="29">
        <v>2.189E-3</v>
      </c>
      <c r="W1764" s="29">
        <v>4.5430000000000002E-3</v>
      </c>
      <c r="X1764" s="29">
        <v>8.8199999999999997E-4</v>
      </c>
      <c r="Y1764" s="29">
        <v>1.6949999999999999E-3</v>
      </c>
      <c r="Z1764" s="29">
        <v>2.8319999999999999E-3</v>
      </c>
      <c r="AA1764" s="29">
        <v>1.9889999999999999E-3</v>
      </c>
      <c r="AB1764" s="29">
        <v>3.8999999999999998E-3</v>
      </c>
      <c r="AC1764" s="29">
        <v>8.0949999999999998E-3</v>
      </c>
      <c r="AD1764" s="233"/>
      <c r="AE1764" s="232"/>
      <c r="AF1764" s="232"/>
      <c r="AG1764" s="234"/>
      <c r="AH1764" s="223"/>
      <c r="AI1764" s="223"/>
      <c r="AK1764" s="229"/>
      <c r="AL1764" s="229"/>
      <c r="AM1764" s="229"/>
    </row>
    <row r="1765" spans="1:39" s="3" customFormat="1" ht="13.8" x14ac:dyDescent="0.25">
      <c r="A1765" s="7" t="s">
        <v>44</v>
      </c>
      <c r="B1765" s="7" t="s">
        <v>42</v>
      </c>
      <c r="C1765" s="8" t="s">
        <v>39</v>
      </c>
      <c r="D1765" s="30"/>
      <c r="E1765" s="8" t="s">
        <v>64</v>
      </c>
      <c r="F1765" s="9" t="str">
        <f>IFERROR(VLOOKUP(E1765,Template!$AK$5:$AL$17,2,FALSE),"")</f>
        <v/>
      </c>
      <c r="G1765" s="41" t="s">
        <v>7</v>
      </c>
      <c r="H1765" s="41" t="s">
        <v>6</v>
      </c>
      <c r="I1765" s="32" t="s">
        <v>65</v>
      </c>
      <c r="J1765" s="32" t="s">
        <v>66</v>
      </c>
      <c r="K1765" s="33">
        <f>IFERROR(I1765+J1765,0)</f>
        <v>0</v>
      </c>
      <c r="L1765" s="33">
        <f>IFERROR(K1765,"")</f>
        <v>0</v>
      </c>
      <c r="M1765" s="34">
        <f t="shared" ref="M1765:M1776" si="4921">IF(L1765&lt;=$N$4,K1765,IF(L1764&gt;$N$4,0,$N$4-L1764))</f>
        <v>0</v>
      </c>
      <c r="N1765" s="34">
        <f>IF(AND(L1765&gt;$N$4,L1765&lt;=$O$4),K1765-M1765,IF(AND(L1764&gt;$N$4,L1764&lt;=$O$4),$O$4-L1764,IF(L1764&gt;$O$4,0,IF(L1765&lt;$N$4,0,MIN(L1765-$N$4,$N$4)))))</f>
        <v>0</v>
      </c>
      <c r="O1765" s="34">
        <f>IF(L1765&gt;$O$4,K1765-M1765-N1765,0)</f>
        <v>0</v>
      </c>
      <c r="P1765" s="12" t="s">
        <v>94</v>
      </c>
      <c r="Q1765" s="12" t="s">
        <v>68</v>
      </c>
      <c r="R1765" s="33">
        <f>IF(AND($Q1765="LOW",$P1765="French"),M1765*R$4,0)</f>
        <v>0</v>
      </c>
      <c r="S1765" s="33">
        <f>IF(AND($Q1765="LOW",$P1765="French"),N1765*S$4,0)</f>
        <v>0</v>
      </c>
      <c r="T1765" s="33">
        <f>IF(AND($Q1765="LOW",$P1765="French"),O1765*T$4,0)</f>
        <v>0</v>
      </c>
      <c r="U1765" s="33">
        <f>IF(AND($Q1765="HIGH",$P1765="French"),M1765*U$4,0)</f>
        <v>0</v>
      </c>
      <c r="V1765" s="33">
        <f>IF(AND($Q1765="HIGH",$P1765="French"),N1765*V$4,0)</f>
        <v>0</v>
      </c>
      <c r="W1765" s="33">
        <f>IF(AND($Q1765="HIGH",$P1765="French"),O1765*W$4,0)</f>
        <v>0</v>
      </c>
      <c r="X1765" s="33">
        <f>IF(AND($Q1765="LOW",$P1765="English"),M1765*X$4,0)</f>
        <v>0</v>
      </c>
      <c r="Y1765" s="33">
        <f>IF(AND($Q1765="LOW",$P1765="English"),N1765*Y$4,0)</f>
        <v>0</v>
      </c>
      <c r="Z1765" s="33">
        <f>IF(AND($Q1765="LOW",$P1765="English"),O1765*Z$4,0)</f>
        <v>0</v>
      </c>
      <c r="AA1765" s="33">
        <f>IF(AND($Q1765="HIGH",$P1765="English"),M1765*AA$4,0)</f>
        <v>0</v>
      </c>
      <c r="AB1765" s="33">
        <f>IF(AND($Q1765="HIGH",$P1765="English"),N1765*AB$4,0)</f>
        <v>0</v>
      </c>
      <c r="AC1765" s="33">
        <f>IF(AND($Q1765="HIGH",$P1765="English"),O1765*AC$4,0)</f>
        <v>0</v>
      </c>
      <c r="AD1765" s="26">
        <f>SUM(R1765:AC1765)</f>
        <v>0</v>
      </c>
      <c r="AE1765" s="46" t="str">
        <f>IFERROR(IF(AE$3=VLOOKUP($E1765,Template!$AK$5:$AM$17,3,FALSE),$AD1765*$F1765,0),"0.00")</f>
        <v>0.00</v>
      </c>
      <c r="AF1765" s="46" t="str">
        <f>IFERROR(IF(AF$3=VLOOKUP($E1765,Template!$AK$5:$AM$17,3,FALSE),$AD1765*$F1765,0),"0.00")</f>
        <v>0.00</v>
      </c>
      <c r="AG1765" s="28">
        <f>SUM(AD1765:AF1765)</f>
        <v>0</v>
      </c>
      <c r="AH1765" s="13" t="s">
        <v>40</v>
      </c>
      <c r="AI1765" s="13" t="s">
        <v>41</v>
      </c>
      <c r="AK1765" s="14" t="s">
        <v>25</v>
      </c>
      <c r="AL1765" s="15">
        <v>0.05</v>
      </c>
      <c r="AM1765" s="16" t="s">
        <v>3</v>
      </c>
    </row>
    <row r="1766" spans="1:39" s="3" customFormat="1" ht="13.8" x14ac:dyDescent="0.25">
      <c r="A1766" s="7" t="str">
        <f>A1765</f>
        <v>(Enter Broadcasting Company Name)</v>
      </c>
      <c r="B1766" s="7" t="str">
        <f>B1765</f>
        <v>(Enter Call Letters)</v>
      </c>
      <c r="C1766" s="8" t="str">
        <f>C1765</f>
        <v>(Select AM/FM)</v>
      </c>
      <c r="D1766" s="30"/>
      <c r="E1766" s="8" t="str">
        <f>E1765</f>
        <v>(Select Station Province)</v>
      </c>
      <c r="F1766" s="9" t="str">
        <f>IFERROR(VLOOKUP(E1766,Template!$AK$5:$AL$17,2,FALSE),"")</f>
        <v/>
      </c>
      <c r="G1766" s="42" t="s">
        <v>8</v>
      </c>
      <c r="H1766" s="42" t="s">
        <v>9</v>
      </c>
      <c r="I1766" s="32" t="s">
        <v>65</v>
      </c>
      <c r="J1766" s="32" t="s">
        <v>66</v>
      </c>
      <c r="K1766" s="33">
        <f t="shared" ref="K1766:K1776" si="4922">IFERROR(I1766+J1766,0)</f>
        <v>0</v>
      </c>
      <c r="L1766" s="33">
        <f t="shared" ref="L1766:L1776" si="4923">IFERROR(L1765+K1766,"")</f>
        <v>0</v>
      </c>
      <c r="M1766" s="34">
        <f t="shared" si="4921"/>
        <v>0</v>
      </c>
      <c r="N1766" s="34">
        <f>IF(AND(L1766&gt;$N$4,L1766&lt;=$O$4),K1766-M1766,IF(AND(L1765&gt;$N$4,L1765&lt;=$O$4),$O$4-L1765,IF(L1765&gt;$O$4,0,IF(L1766&lt;$N$4,0,MIN(L1766-$N$4,$N$4)))))</f>
        <v>0</v>
      </c>
      <c r="O1766" s="34">
        <f t="shared" ref="O1766:O1776" si="4924">IF(L1766&gt;$O$4,K1766-M1766-N1766,0)</f>
        <v>0</v>
      </c>
      <c r="P1766" s="12" t="str">
        <f>P1765</f>
        <v>(Select Language)</v>
      </c>
      <c r="Q1766" s="12" t="str">
        <f>Q1765</f>
        <v>(Select Usage)</v>
      </c>
      <c r="R1766" s="33">
        <f t="shared" ref="R1766:R1776" si="4925">IF(AND($Q1766="LOW",$P1766="French"),M1766*R$4,0)</f>
        <v>0</v>
      </c>
      <c r="S1766" s="33">
        <f t="shared" ref="S1766:S1776" si="4926">IF(AND($Q1766="LOW",$P1766="French"),N1766*S$4,0)</f>
        <v>0</v>
      </c>
      <c r="T1766" s="33">
        <f t="shared" ref="T1766:T1776" si="4927">IF(AND($Q1766="LOW",$P1766="French"),O1766*T$4,0)</f>
        <v>0</v>
      </c>
      <c r="U1766" s="33">
        <f t="shared" ref="U1766:U1776" si="4928">IF(AND($Q1766="HIGH",$P1766="French"),M1766*U$4,0)</f>
        <v>0</v>
      </c>
      <c r="V1766" s="33">
        <f t="shared" ref="V1766:V1776" si="4929">IF(AND($Q1766="HIGH",$P1766="French"),N1766*V$4,0)</f>
        <v>0</v>
      </c>
      <c r="W1766" s="33">
        <f t="shared" ref="W1766:W1776" si="4930">IF(AND($Q1766="HIGH",$P1766="French"),O1766*W$4,0)</f>
        <v>0</v>
      </c>
      <c r="X1766" s="33">
        <f t="shared" ref="X1766:X1776" si="4931">IF(AND($Q1766="LOW",$P1766="English"),M1766*X$4,0)</f>
        <v>0</v>
      </c>
      <c r="Y1766" s="33">
        <f t="shared" ref="Y1766:Y1776" si="4932">IF(AND($Q1766="LOW",$P1766="English"),N1766*Y$4,0)</f>
        <v>0</v>
      </c>
      <c r="Z1766" s="33">
        <f t="shared" ref="Z1766:Z1776" si="4933">IF(AND($Q1766="LOW",$P1766="English"),O1766*Z$4,0)</f>
        <v>0</v>
      </c>
      <c r="AA1766" s="33">
        <f t="shared" ref="AA1766:AA1776" si="4934">IF(AND($Q1766="HIGH",$P1766="English"),M1766*AA$4,0)</f>
        <v>0</v>
      </c>
      <c r="AB1766" s="33">
        <f t="shared" ref="AB1766:AB1776" si="4935">IF(AND($Q1766="HIGH",$P1766="English"),N1766*AB$4,0)</f>
        <v>0</v>
      </c>
      <c r="AC1766" s="33">
        <f t="shared" ref="AC1766:AC1776" si="4936">IF(AND($Q1766="HIGH",$P1766="English"),O1766*AC$4,0)</f>
        <v>0</v>
      </c>
      <c r="AD1766" s="26">
        <f t="shared" ref="AD1766:AD1770" si="4937">SUM(R1766:AC1766)</f>
        <v>0</v>
      </c>
      <c r="AE1766" s="46" t="str">
        <f>IFERROR(IF(AE$3=VLOOKUP($E1766,Template!$AK$5:$AM$17,3,FALSE),$AD1766*$F1766,0),"0.00")</f>
        <v>0.00</v>
      </c>
      <c r="AF1766" s="46" t="str">
        <f>IFERROR(IF(AF$3=VLOOKUP($E1766,Template!$AK$5:$AM$17,3,FALSE),$AD1766*$F1766,0),"0.00")</f>
        <v>0.00</v>
      </c>
      <c r="AG1766" s="28">
        <f t="shared" ref="AG1766:AG1776" si="4938">SUM(AD1766:AF1766)</f>
        <v>0</v>
      </c>
      <c r="AH1766" s="13" t="s">
        <v>40</v>
      </c>
      <c r="AI1766" s="13" t="s">
        <v>41</v>
      </c>
      <c r="AK1766" s="14" t="s">
        <v>23</v>
      </c>
      <c r="AL1766" s="15">
        <v>0.05</v>
      </c>
      <c r="AM1766" s="16" t="s">
        <v>3</v>
      </c>
    </row>
    <row r="1767" spans="1:39" s="3" customFormat="1" ht="13.8" x14ac:dyDescent="0.25">
      <c r="A1767" s="7" t="str">
        <f t="shared" ref="A1767:C1767" si="4939">A1766</f>
        <v>(Enter Broadcasting Company Name)</v>
      </c>
      <c r="B1767" s="7" t="str">
        <f t="shared" si="4939"/>
        <v>(Enter Call Letters)</v>
      </c>
      <c r="C1767" s="8" t="str">
        <f t="shared" si="4939"/>
        <v>(Select AM/FM)</v>
      </c>
      <c r="D1767" s="30"/>
      <c r="E1767" s="8" t="str">
        <f t="shared" ref="E1767:E1776" si="4940">E1766</f>
        <v>(Select Station Province)</v>
      </c>
      <c r="F1767" s="9" t="str">
        <f>IFERROR(VLOOKUP(E1767,Template!$AK$5:$AL$17,2,FALSE),"")</f>
        <v/>
      </c>
      <c r="G1767" s="42" t="s">
        <v>6</v>
      </c>
      <c r="H1767" s="42" t="s">
        <v>10</v>
      </c>
      <c r="I1767" s="32" t="s">
        <v>65</v>
      </c>
      <c r="J1767" s="32" t="s">
        <v>66</v>
      </c>
      <c r="K1767" s="33">
        <f t="shared" si="4922"/>
        <v>0</v>
      </c>
      <c r="L1767" s="33">
        <f t="shared" si="4923"/>
        <v>0</v>
      </c>
      <c r="M1767" s="34">
        <f t="shared" si="4921"/>
        <v>0</v>
      </c>
      <c r="N1767" s="34">
        <f t="shared" ref="N1767:N1776" si="4941">IF(AND(L1767&gt;$N$4,L1767&lt;=$O$4),K1767-M1767,IF(AND(L1766&gt;$N$4,L1766&lt;=$O$4),$O$4-L1766,IF(L1766&gt;$O$4,0,IF(L1767&lt;$N$4,0,MIN(L1767-$N$4,$N$4)))))</f>
        <v>0</v>
      </c>
      <c r="O1767" s="34">
        <f t="shared" si="4924"/>
        <v>0</v>
      </c>
      <c r="P1767" s="12" t="str">
        <f t="shared" ref="P1767:Q1767" si="4942">P1766</f>
        <v>(Select Language)</v>
      </c>
      <c r="Q1767" s="12" t="str">
        <f t="shared" si="4942"/>
        <v>(Select Usage)</v>
      </c>
      <c r="R1767" s="33">
        <f t="shared" si="4925"/>
        <v>0</v>
      </c>
      <c r="S1767" s="33">
        <f t="shared" si="4926"/>
        <v>0</v>
      </c>
      <c r="T1767" s="33">
        <f t="shared" si="4927"/>
        <v>0</v>
      </c>
      <c r="U1767" s="33">
        <f t="shared" si="4928"/>
        <v>0</v>
      </c>
      <c r="V1767" s="33">
        <f t="shared" si="4929"/>
        <v>0</v>
      </c>
      <c r="W1767" s="33">
        <f t="shared" si="4930"/>
        <v>0</v>
      </c>
      <c r="X1767" s="33">
        <f t="shared" si="4931"/>
        <v>0</v>
      </c>
      <c r="Y1767" s="33">
        <f t="shared" si="4932"/>
        <v>0</v>
      </c>
      <c r="Z1767" s="33">
        <f t="shared" si="4933"/>
        <v>0</v>
      </c>
      <c r="AA1767" s="33">
        <f t="shared" si="4934"/>
        <v>0</v>
      </c>
      <c r="AB1767" s="33">
        <f t="shared" si="4935"/>
        <v>0</v>
      </c>
      <c r="AC1767" s="33">
        <f t="shared" si="4936"/>
        <v>0</v>
      </c>
      <c r="AD1767" s="26">
        <f t="shared" si="4937"/>
        <v>0</v>
      </c>
      <c r="AE1767" s="46" t="str">
        <f>IFERROR(IF(AE$3=VLOOKUP($E1767,Template!$AK$5:$AM$17,3,FALSE),$AD1767*$F1767,0),"0.00")</f>
        <v>0.00</v>
      </c>
      <c r="AF1767" s="46" t="str">
        <f>IFERROR(IF(AF$3=VLOOKUP($E1767,Template!$AK$5:$AM$17,3,FALSE),$AD1767*$F1767,0),"0.00")</f>
        <v>0.00</v>
      </c>
      <c r="AG1767" s="28">
        <f t="shared" si="4938"/>
        <v>0</v>
      </c>
      <c r="AH1767" s="13" t="s">
        <v>40</v>
      </c>
      <c r="AI1767" s="13" t="s">
        <v>41</v>
      </c>
      <c r="AK1767" s="14" t="s">
        <v>24</v>
      </c>
      <c r="AL1767" s="15">
        <v>0.05</v>
      </c>
      <c r="AM1767" s="16" t="s">
        <v>3</v>
      </c>
    </row>
    <row r="1768" spans="1:39" s="3" customFormat="1" ht="13.8" x14ac:dyDescent="0.25">
      <c r="A1768" s="7" t="str">
        <f t="shared" ref="A1768:C1768" si="4943">A1767</f>
        <v>(Enter Broadcasting Company Name)</v>
      </c>
      <c r="B1768" s="7" t="str">
        <f t="shared" si="4943"/>
        <v>(Enter Call Letters)</v>
      </c>
      <c r="C1768" s="8" t="str">
        <f t="shared" si="4943"/>
        <v>(Select AM/FM)</v>
      </c>
      <c r="D1768" s="30"/>
      <c r="E1768" s="8" t="str">
        <f t="shared" si="4940"/>
        <v>(Select Station Province)</v>
      </c>
      <c r="F1768" s="9" t="str">
        <f>IFERROR(VLOOKUP(E1768,Template!$AK$5:$AL$17,2,FALSE),"")</f>
        <v/>
      </c>
      <c r="G1768" s="42" t="s">
        <v>9</v>
      </c>
      <c r="H1768" s="42" t="s">
        <v>11</v>
      </c>
      <c r="I1768" s="32" t="s">
        <v>65</v>
      </c>
      <c r="J1768" s="32" t="s">
        <v>66</v>
      </c>
      <c r="K1768" s="33">
        <f t="shared" si="4922"/>
        <v>0</v>
      </c>
      <c r="L1768" s="33">
        <f t="shared" si="4923"/>
        <v>0</v>
      </c>
      <c r="M1768" s="34">
        <f t="shared" si="4921"/>
        <v>0</v>
      </c>
      <c r="N1768" s="34">
        <f t="shared" si="4941"/>
        <v>0</v>
      </c>
      <c r="O1768" s="34">
        <f t="shared" si="4924"/>
        <v>0</v>
      </c>
      <c r="P1768" s="12" t="str">
        <f t="shared" ref="P1768:Q1768" si="4944">P1767</f>
        <v>(Select Language)</v>
      </c>
      <c r="Q1768" s="12" t="str">
        <f t="shared" si="4944"/>
        <v>(Select Usage)</v>
      </c>
      <c r="R1768" s="33">
        <f t="shared" si="4925"/>
        <v>0</v>
      </c>
      <c r="S1768" s="33">
        <f t="shared" si="4926"/>
        <v>0</v>
      </c>
      <c r="T1768" s="33">
        <f t="shared" si="4927"/>
        <v>0</v>
      </c>
      <c r="U1768" s="33">
        <f t="shared" si="4928"/>
        <v>0</v>
      </c>
      <c r="V1768" s="33">
        <f t="shared" si="4929"/>
        <v>0</v>
      </c>
      <c r="W1768" s="33">
        <f t="shared" si="4930"/>
        <v>0</v>
      </c>
      <c r="X1768" s="33">
        <f t="shared" si="4931"/>
        <v>0</v>
      </c>
      <c r="Y1768" s="33">
        <f t="shared" si="4932"/>
        <v>0</v>
      </c>
      <c r="Z1768" s="33">
        <f t="shared" si="4933"/>
        <v>0</v>
      </c>
      <c r="AA1768" s="33">
        <f t="shared" si="4934"/>
        <v>0</v>
      </c>
      <c r="AB1768" s="33">
        <f t="shared" si="4935"/>
        <v>0</v>
      </c>
      <c r="AC1768" s="33">
        <f t="shared" si="4936"/>
        <v>0</v>
      </c>
      <c r="AD1768" s="26">
        <f t="shared" si="4937"/>
        <v>0</v>
      </c>
      <c r="AE1768" s="46" t="str">
        <f>IFERROR(IF(AE$3=VLOOKUP($E1768,Template!$AK$5:$AM$17,3,FALSE),$AD1768*$F1768,0),"0.00")</f>
        <v>0.00</v>
      </c>
      <c r="AF1768" s="46" t="str">
        <f>IFERROR(IF(AF$3=VLOOKUP($E1768,Template!$AK$5:$AM$17,3,FALSE),$AD1768*$F1768,0),"0.00")</f>
        <v>0.00</v>
      </c>
      <c r="AG1768" s="28">
        <f t="shared" si="4938"/>
        <v>0</v>
      </c>
      <c r="AH1768" s="13" t="s">
        <v>40</v>
      </c>
      <c r="AI1768" s="13" t="s">
        <v>41</v>
      </c>
      <c r="AK1768" s="14" t="s">
        <v>22</v>
      </c>
      <c r="AL1768" s="15">
        <v>0.15</v>
      </c>
      <c r="AM1768" s="16" t="s">
        <v>2</v>
      </c>
    </row>
    <row r="1769" spans="1:39" s="3" customFormat="1" ht="13.8" x14ac:dyDescent="0.25">
      <c r="A1769" s="7" t="str">
        <f t="shared" ref="A1769:C1769" si="4945">A1768</f>
        <v>(Enter Broadcasting Company Name)</v>
      </c>
      <c r="B1769" s="7" t="str">
        <f t="shared" si="4945"/>
        <v>(Enter Call Letters)</v>
      </c>
      <c r="C1769" s="8" t="str">
        <f t="shared" si="4945"/>
        <v>(Select AM/FM)</v>
      </c>
      <c r="D1769" s="30"/>
      <c r="E1769" s="8" t="str">
        <f t="shared" si="4940"/>
        <v>(Select Station Province)</v>
      </c>
      <c r="F1769" s="9" t="str">
        <f>IFERROR(VLOOKUP(E1769,Template!$AK$5:$AL$17,2,FALSE),"")</f>
        <v/>
      </c>
      <c r="G1769" s="42" t="s">
        <v>10</v>
      </c>
      <c r="H1769" s="42" t="s">
        <v>12</v>
      </c>
      <c r="I1769" s="32" t="s">
        <v>65</v>
      </c>
      <c r="J1769" s="32" t="s">
        <v>66</v>
      </c>
      <c r="K1769" s="33">
        <f t="shared" si="4922"/>
        <v>0</v>
      </c>
      <c r="L1769" s="33">
        <f t="shared" si="4923"/>
        <v>0</v>
      </c>
      <c r="M1769" s="34">
        <f t="shared" si="4921"/>
        <v>0</v>
      </c>
      <c r="N1769" s="34">
        <f t="shared" si="4941"/>
        <v>0</v>
      </c>
      <c r="O1769" s="34">
        <f t="shared" si="4924"/>
        <v>0</v>
      </c>
      <c r="P1769" s="12" t="str">
        <f t="shared" ref="P1769:Q1769" si="4946">P1768</f>
        <v>(Select Language)</v>
      </c>
      <c r="Q1769" s="12" t="str">
        <f t="shared" si="4946"/>
        <v>(Select Usage)</v>
      </c>
      <c r="R1769" s="33">
        <f t="shared" si="4925"/>
        <v>0</v>
      </c>
      <c r="S1769" s="33">
        <f t="shared" si="4926"/>
        <v>0</v>
      </c>
      <c r="T1769" s="33">
        <f t="shared" si="4927"/>
        <v>0</v>
      </c>
      <c r="U1769" s="33">
        <f t="shared" si="4928"/>
        <v>0</v>
      </c>
      <c r="V1769" s="33">
        <f t="shared" si="4929"/>
        <v>0</v>
      </c>
      <c r="W1769" s="33">
        <f t="shared" si="4930"/>
        <v>0</v>
      </c>
      <c r="X1769" s="33">
        <f t="shared" si="4931"/>
        <v>0</v>
      </c>
      <c r="Y1769" s="33">
        <f t="shared" si="4932"/>
        <v>0</v>
      </c>
      <c r="Z1769" s="33">
        <f t="shared" si="4933"/>
        <v>0</v>
      </c>
      <c r="AA1769" s="33">
        <f t="shared" si="4934"/>
        <v>0</v>
      </c>
      <c r="AB1769" s="33">
        <f t="shared" si="4935"/>
        <v>0</v>
      </c>
      <c r="AC1769" s="33">
        <f t="shared" si="4936"/>
        <v>0</v>
      </c>
      <c r="AD1769" s="26">
        <f t="shared" si="4937"/>
        <v>0</v>
      </c>
      <c r="AE1769" s="46" t="str">
        <f>IFERROR(IF(AE$3=VLOOKUP($E1769,Template!$AK$5:$AM$17,3,FALSE),$AD1769*$F1769,0),"0.00")</f>
        <v>0.00</v>
      </c>
      <c r="AF1769" s="46" t="str">
        <f>IFERROR(IF(AF$3=VLOOKUP($E1769,Template!$AK$5:$AM$17,3,FALSE),$AD1769*$F1769,0),"0.00")</f>
        <v>0.00</v>
      </c>
      <c r="AG1769" s="28">
        <f t="shared" si="4938"/>
        <v>0</v>
      </c>
      <c r="AH1769" s="13" t="s">
        <v>40</v>
      </c>
      <c r="AI1769" s="13" t="s">
        <v>41</v>
      </c>
      <c r="AK1769" s="14" t="s">
        <v>26</v>
      </c>
      <c r="AL1769" s="15">
        <v>0.15</v>
      </c>
      <c r="AM1769" s="16" t="s">
        <v>2</v>
      </c>
    </row>
    <row r="1770" spans="1:39" s="3" customFormat="1" ht="13.8" x14ac:dyDescent="0.25">
      <c r="A1770" s="7" t="str">
        <f t="shared" ref="A1770:C1770" si="4947">A1769</f>
        <v>(Enter Broadcasting Company Name)</v>
      </c>
      <c r="B1770" s="7" t="str">
        <f t="shared" si="4947"/>
        <v>(Enter Call Letters)</v>
      </c>
      <c r="C1770" s="8" t="str">
        <f t="shared" si="4947"/>
        <v>(Select AM/FM)</v>
      </c>
      <c r="D1770" s="30"/>
      <c r="E1770" s="8" t="str">
        <f t="shared" si="4940"/>
        <v>(Select Station Province)</v>
      </c>
      <c r="F1770" s="9" t="str">
        <f>IFERROR(VLOOKUP(E1770,Template!$AK$5:$AL$17,2,FALSE),"")</f>
        <v/>
      </c>
      <c r="G1770" s="42" t="s">
        <v>11</v>
      </c>
      <c r="H1770" s="42" t="s">
        <v>13</v>
      </c>
      <c r="I1770" s="32" t="s">
        <v>65</v>
      </c>
      <c r="J1770" s="32" t="s">
        <v>66</v>
      </c>
      <c r="K1770" s="33">
        <f t="shared" si="4922"/>
        <v>0</v>
      </c>
      <c r="L1770" s="33">
        <f t="shared" si="4923"/>
        <v>0</v>
      </c>
      <c r="M1770" s="34">
        <f t="shared" si="4921"/>
        <v>0</v>
      </c>
      <c r="N1770" s="34">
        <f t="shared" si="4941"/>
        <v>0</v>
      </c>
      <c r="O1770" s="34">
        <f t="shared" si="4924"/>
        <v>0</v>
      </c>
      <c r="P1770" s="12" t="str">
        <f t="shared" ref="P1770:Q1770" si="4948">P1769</f>
        <v>(Select Language)</v>
      </c>
      <c r="Q1770" s="12" t="str">
        <f t="shared" si="4948"/>
        <v>(Select Usage)</v>
      </c>
      <c r="R1770" s="33">
        <f t="shared" si="4925"/>
        <v>0</v>
      </c>
      <c r="S1770" s="33">
        <f t="shared" si="4926"/>
        <v>0</v>
      </c>
      <c r="T1770" s="33">
        <f t="shared" si="4927"/>
        <v>0</v>
      </c>
      <c r="U1770" s="33">
        <f t="shared" si="4928"/>
        <v>0</v>
      </c>
      <c r="V1770" s="33">
        <f t="shared" si="4929"/>
        <v>0</v>
      </c>
      <c r="W1770" s="33">
        <f t="shared" si="4930"/>
        <v>0</v>
      </c>
      <c r="X1770" s="33">
        <f t="shared" si="4931"/>
        <v>0</v>
      </c>
      <c r="Y1770" s="33">
        <f t="shared" si="4932"/>
        <v>0</v>
      </c>
      <c r="Z1770" s="33">
        <f t="shared" si="4933"/>
        <v>0</v>
      </c>
      <c r="AA1770" s="33">
        <f t="shared" si="4934"/>
        <v>0</v>
      </c>
      <c r="AB1770" s="33">
        <f t="shared" si="4935"/>
        <v>0</v>
      </c>
      <c r="AC1770" s="33">
        <f t="shared" si="4936"/>
        <v>0</v>
      </c>
      <c r="AD1770" s="26">
        <f t="shared" si="4937"/>
        <v>0</v>
      </c>
      <c r="AE1770" s="46" t="str">
        <f>IFERROR(IF(AE$3=VLOOKUP($E1770,Template!$AK$5:$AM$17,3,FALSE),$AD1770*$F1770,0),"0.00")</f>
        <v>0.00</v>
      </c>
      <c r="AF1770" s="46" t="str">
        <f>IFERROR(IF(AF$3=VLOOKUP($E1770,Template!$AK$5:$AM$17,3,FALSE),$AD1770*$F1770,0),"0.00")</f>
        <v>0.00</v>
      </c>
      <c r="AG1770" s="28">
        <f t="shared" si="4938"/>
        <v>0</v>
      </c>
      <c r="AH1770" s="13" t="s">
        <v>40</v>
      </c>
      <c r="AI1770" s="13" t="s">
        <v>41</v>
      </c>
      <c r="AK1770" s="14" t="s">
        <v>27</v>
      </c>
      <c r="AL1770" s="15">
        <v>0.15</v>
      </c>
      <c r="AM1770" s="16" t="s">
        <v>2</v>
      </c>
    </row>
    <row r="1771" spans="1:39" s="3" customFormat="1" ht="13.8" x14ac:dyDescent="0.25">
      <c r="A1771" s="7" t="str">
        <f t="shared" ref="A1771:C1771" si="4949">A1770</f>
        <v>(Enter Broadcasting Company Name)</v>
      </c>
      <c r="B1771" s="7" t="str">
        <f t="shared" si="4949"/>
        <v>(Enter Call Letters)</v>
      </c>
      <c r="C1771" s="8" t="str">
        <f t="shared" si="4949"/>
        <v>(Select AM/FM)</v>
      </c>
      <c r="D1771" s="30"/>
      <c r="E1771" s="8" t="str">
        <f t="shared" si="4940"/>
        <v>(Select Station Province)</v>
      </c>
      <c r="F1771" s="9" t="str">
        <f>IFERROR(VLOOKUP(E1771,Template!$AK$5:$AL$17,2,FALSE),"")</f>
        <v/>
      </c>
      <c r="G1771" s="42" t="s">
        <v>12</v>
      </c>
      <c r="H1771" s="42" t="s">
        <v>15</v>
      </c>
      <c r="I1771" s="32" t="s">
        <v>65</v>
      </c>
      <c r="J1771" s="32" t="s">
        <v>66</v>
      </c>
      <c r="K1771" s="33">
        <f t="shared" si="4922"/>
        <v>0</v>
      </c>
      <c r="L1771" s="33">
        <f t="shared" si="4923"/>
        <v>0</v>
      </c>
      <c r="M1771" s="34">
        <f t="shared" si="4921"/>
        <v>0</v>
      </c>
      <c r="N1771" s="34">
        <f t="shared" si="4941"/>
        <v>0</v>
      </c>
      <c r="O1771" s="34">
        <f t="shared" si="4924"/>
        <v>0</v>
      </c>
      <c r="P1771" s="12" t="str">
        <f t="shared" ref="P1771:Q1771" si="4950">P1770</f>
        <v>(Select Language)</v>
      </c>
      <c r="Q1771" s="12" t="str">
        <f t="shared" si="4950"/>
        <v>(Select Usage)</v>
      </c>
      <c r="R1771" s="33">
        <f t="shared" si="4925"/>
        <v>0</v>
      </c>
      <c r="S1771" s="33">
        <f t="shared" si="4926"/>
        <v>0</v>
      </c>
      <c r="T1771" s="33">
        <f t="shared" si="4927"/>
        <v>0</v>
      </c>
      <c r="U1771" s="33">
        <f t="shared" si="4928"/>
        <v>0</v>
      </c>
      <c r="V1771" s="33">
        <f t="shared" si="4929"/>
        <v>0</v>
      </c>
      <c r="W1771" s="33">
        <f t="shared" si="4930"/>
        <v>0</v>
      </c>
      <c r="X1771" s="33">
        <f t="shared" si="4931"/>
        <v>0</v>
      </c>
      <c r="Y1771" s="33">
        <f t="shared" si="4932"/>
        <v>0</v>
      </c>
      <c r="Z1771" s="33">
        <f t="shared" si="4933"/>
        <v>0</v>
      </c>
      <c r="AA1771" s="33">
        <f t="shared" si="4934"/>
        <v>0</v>
      </c>
      <c r="AB1771" s="33">
        <f t="shared" si="4935"/>
        <v>0</v>
      </c>
      <c r="AC1771" s="33">
        <f t="shared" si="4936"/>
        <v>0</v>
      </c>
      <c r="AD1771" s="26">
        <f>SUM(R1771:AC1771)</f>
        <v>0</v>
      </c>
      <c r="AE1771" s="46" t="str">
        <f>IFERROR(IF(AE$3=VLOOKUP($E1771,Template!$AK$5:$AM$17,3,FALSE),$AD1771*$F1771,0),"0.00")</f>
        <v>0.00</v>
      </c>
      <c r="AF1771" s="46" t="str">
        <f>IFERROR(IF(AF$3=VLOOKUP($E1771,Template!$AK$5:$AM$17,3,FALSE),$AD1771*$F1771,0),"0.00")</f>
        <v>0.00</v>
      </c>
      <c r="AG1771" s="28">
        <f t="shared" si="4938"/>
        <v>0</v>
      </c>
      <c r="AH1771" s="13" t="s">
        <v>40</v>
      </c>
      <c r="AI1771" s="13" t="s">
        <v>41</v>
      </c>
      <c r="AK1771" s="14" t="s">
        <v>28</v>
      </c>
      <c r="AL1771" s="15">
        <v>0.05</v>
      </c>
      <c r="AM1771" s="16" t="s">
        <v>3</v>
      </c>
    </row>
    <row r="1772" spans="1:39" s="3" customFormat="1" ht="13.8" x14ac:dyDescent="0.25">
      <c r="A1772" s="7" t="str">
        <f t="shared" ref="A1772:C1772" si="4951">A1771</f>
        <v>(Enter Broadcasting Company Name)</v>
      </c>
      <c r="B1772" s="7" t="str">
        <f t="shared" si="4951"/>
        <v>(Enter Call Letters)</v>
      </c>
      <c r="C1772" s="8" t="str">
        <f t="shared" si="4951"/>
        <v>(Select AM/FM)</v>
      </c>
      <c r="D1772" s="30"/>
      <c r="E1772" s="8" t="str">
        <f t="shared" si="4940"/>
        <v>(Select Station Province)</v>
      </c>
      <c r="F1772" s="9" t="str">
        <f>IFERROR(VLOOKUP(E1772,Template!$AK$5:$AL$17,2,FALSE),"")</f>
        <v/>
      </c>
      <c r="G1772" s="42" t="s">
        <v>13</v>
      </c>
      <c r="H1772" s="42" t="s">
        <v>16</v>
      </c>
      <c r="I1772" s="32" t="s">
        <v>65</v>
      </c>
      <c r="J1772" s="32" t="s">
        <v>66</v>
      </c>
      <c r="K1772" s="33">
        <f t="shared" si="4922"/>
        <v>0</v>
      </c>
      <c r="L1772" s="33">
        <f t="shared" si="4923"/>
        <v>0</v>
      </c>
      <c r="M1772" s="34">
        <f t="shared" si="4921"/>
        <v>0</v>
      </c>
      <c r="N1772" s="34">
        <f t="shared" si="4941"/>
        <v>0</v>
      </c>
      <c r="O1772" s="34">
        <f t="shared" si="4924"/>
        <v>0</v>
      </c>
      <c r="P1772" s="12" t="str">
        <f t="shared" ref="P1772:Q1772" si="4952">P1771</f>
        <v>(Select Language)</v>
      </c>
      <c r="Q1772" s="12" t="str">
        <f t="shared" si="4952"/>
        <v>(Select Usage)</v>
      </c>
      <c r="R1772" s="33">
        <f t="shared" si="4925"/>
        <v>0</v>
      </c>
      <c r="S1772" s="33">
        <f t="shared" si="4926"/>
        <v>0</v>
      </c>
      <c r="T1772" s="33">
        <f t="shared" si="4927"/>
        <v>0</v>
      </c>
      <c r="U1772" s="33">
        <f t="shared" si="4928"/>
        <v>0</v>
      </c>
      <c r="V1772" s="33">
        <f t="shared" si="4929"/>
        <v>0</v>
      </c>
      <c r="W1772" s="33">
        <f t="shared" si="4930"/>
        <v>0</v>
      </c>
      <c r="X1772" s="33">
        <f t="shared" si="4931"/>
        <v>0</v>
      </c>
      <c r="Y1772" s="33">
        <f t="shared" si="4932"/>
        <v>0</v>
      </c>
      <c r="Z1772" s="33">
        <f t="shared" si="4933"/>
        <v>0</v>
      </c>
      <c r="AA1772" s="33">
        <f t="shared" si="4934"/>
        <v>0</v>
      </c>
      <c r="AB1772" s="33">
        <f t="shared" si="4935"/>
        <v>0</v>
      </c>
      <c r="AC1772" s="33">
        <f t="shared" si="4936"/>
        <v>0</v>
      </c>
      <c r="AD1772" s="26">
        <f t="shared" ref="AD1772:AD1774" si="4953">SUM(R1772:AC1772)</f>
        <v>0</v>
      </c>
      <c r="AE1772" s="46" t="str">
        <f>IFERROR(IF(AE$3=VLOOKUP($E1772,Template!$AK$5:$AM$17,3,FALSE),$AD1772*$F1772,0),"0.00")</f>
        <v>0.00</v>
      </c>
      <c r="AF1772" s="46" t="str">
        <f>IFERROR(IF(AF$3=VLOOKUP($E1772,Template!$AK$5:$AM$17,3,FALSE),$AD1772*$F1772,0),"0.00")</f>
        <v>0.00</v>
      </c>
      <c r="AG1772" s="28">
        <f t="shared" si="4938"/>
        <v>0</v>
      </c>
      <c r="AH1772" s="13" t="s">
        <v>40</v>
      </c>
      <c r="AI1772" s="13" t="s">
        <v>41</v>
      </c>
      <c r="AK1772" s="14" t="s">
        <v>70</v>
      </c>
      <c r="AL1772" s="15">
        <v>0.05</v>
      </c>
      <c r="AM1772" s="16" t="s">
        <v>3</v>
      </c>
    </row>
    <row r="1773" spans="1:39" s="3" customFormat="1" ht="13.8" x14ac:dyDescent="0.25">
      <c r="A1773" s="7" t="str">
        <f t="shared" ref="A1773:C1773" si="4954">A1772</f>
        <v>(Enter Broadcasting Company Name)</v>
      </c>
      <c r="B1773" s="7" t="str">
        <f t="shared" si="4954"/>
        <v>(Enter Call Letters)</v>
      </c>
      <c r="C1773" s="8" t="str">
        <f t="shared" si="4954"/>
        <v>(Select AM/FM)</v>
      </c>
      <c r="D1773" s="30"/>
      <c r="E1773" s="8" t="str">
        <f t="shared" si="4940"/>
        <v>(Select Station Province)</v>
      </c>
      <c r="F1773" s="9" t="str">
        <f>IFERROR(VLOOKUP(E1773,Template!$AK$5:$AL$17,2,FALSE),"")</f>
        <v/>
      </c>
      <c r="G1773" s="42" t="s">
        <v>15</v>
      </c>
      <c r="H1773" s="42" t="s">
        <v>17</v>
      </c>
      <c r="I1773" s="32" t="s">
        <v>65</v>
      </c>
      <c r="J1773" s="32" t="s">
        <v>66</v>
      </c>
      <c r="K1773" s="33">
        <f t="shared" si="4922"/>
        <v>0</v>
      </c>
      <c r="L1773" s="33">
        <f t="shared" si="4923"/>
        <v>0</v>
      </c>
      <c r="M1773" s="34">
        <f t="shared" si="4921"/>
        <v>0</v>
      </c>
      <c r="N1773" s="34">
        <f t="shared" si="4941"/>
        <v>0</v>
      </c>
      <c r="O1773" s="34">
        <f t="shared" si="4924"/>
        <v>0</v>
      </c>
      <c r="P1773" s="12" t="str">
        <f t="shared" ref="P1773:Q1773" si="4955">P1772</f>
        <v>(Select Language)</v>
      </c>
      <c r="Q1773" s="12" t="str">
        <f t="shared" si="4955"/>
        <v>(Select Usage)</v>
      </c>
      <c r="R1773" s="33">
        <f t="shared" si="4925"/>
        <v>0</v>
      </c>
      <c r="S1773" s="33">
        <f t="shared" si="4926"/>
        <v>0</v>
      </c>
      <c r="T1773" s="33">
        <f t="shared" si="4927"/>
        <v>0</v>
      </c>
      <c r="U1773" s="33">
        <f t="shared" si="4928"/>
        <v>0</v>
      </c>
      <c r="V1773" s="33">
        <f t="shared" si="4929"/>
        <v>0</v>
      </c>
      <c r="W1773" s="33">
        <f t="shared" si="4930"/>
        <v>0</v>
      </c>
      <c r="X1773" s="33">
        <f t="shared" si="4931"/>
        <v>0</v>
      </c>
      <c r="Y1773" s="33">
        <f t="shared" si="4932"/>
        <v>0</v>
      </c>
      <c r="Z1773" s="33">
        <f t="shared" si="4933"/>
        <v>0</v>
      </c>
      <c r="AA1773" s="33">
        <f t="shared" si="4934"/>
        <v>0</v>
      </c>
      <c r="AB1773" s="33">
        <f t="shared" si="4935"/>
        <v>0</v>
      </c>
      <c r="AC1773" s="33">
        <f t="shared" si="4936"/>
        <v>0</v>
      </c>
      <c r="AD1773" s="26">
        <f t="shared" si="4953"/>
        <v>0</v>
      </c>
      <c r="AE1773" s="46" t="str">
        <f>IFERROR(IF(AE$3=VLOOKUP($E1773,Template!$AK$5:$AM$17,3,FALSE),$AD1773*$F1773,0),"0.00")</f>
        <v>0.00</v>
      </c>
      <c r="AF1773" s="46" t="str">
        <f>IFERROR(IF(AF$3=VLOOKUP($E1773,Template!$AK$5:$AM$17,3,FALSE),$AD1773*$F1773,0),"0.00")</f>
        <v>0.00</v>
      </c>
      <c r="AG1773" s="28">
        <f t="shared" si="4938"/>
        <v>0</v>
      </c>
      <c r="AH1773" s="13" t="s">
        <v>40</v>
      </c>
      <c r="AI1773" s="13" t="s">
        <v>41</v>
      </c>
      <c r="AK1773" s="14" t="s">
        <v>20</v>
      </c>
      <c r="AL1773" s="15">
        <v>0.13</v>
      </c>
      <c r="AM1773" s="16" t="s">
        <v>2</v>
      </c>
    </row>
    <row r="1774" spans="1:39" s="3" customFormat="1" ht="13.8" x14ac:dyDescent="0.25">
      <c r="A1774" s="7" t="str">
        <f t="shared" ref="A1774:C1774" si="4956">A1773</f>
        <v>(Enter Broadcasting Company Name)</v>
      </c>
      <c r="B1774" s="7" t="str">
        <f t="shared" si="4956"/>
        <v>(Enter Call Letters)</v>
      </c>
      <c r="C1774" s="8" t="str">
        <f t="shared" si="4956"/>
        <v>(Select AM/FM)</v>
      </c>
      <c r="D1774" s="30"/>
      <c r="E1774" s="8" t="str">
        <f t="shared" si="4940"/>
        <v>(Select Station Province)</v>
      </c>
      <c r="F1774" s="9" t="str">
        <f>IFERROR(VLOOKUP(E1774,Template!$AK$5:$AL$17,2,FALSE),"")</f>
        <v/>
      </c>
      <c r="G1774" s="42" t="s">
        <v>16</v>
      </c>
      <c r="H1774" s="42" t="s">
        <v>18</v>
      </c>
      <c r="I1774" s="32" t="s">
        <v>65</v>
      </c>
      <c r="J1774" s="32" t="s">
        <v>66</v>
      </c>
      <c r="K1774" s="33">
        <f t="shared" si="4922"/>
        <v>0</v>
      </c>
      <c r="L1774" s="33">
        <f t="shared" si="4923"/>
        <v>0</v>
      </c>
      <c r="M1774" s="34">
        <f t="shared" si="4921"/>
        <v>0</v>
      </c>
      <c r="N1774" s="34">
        <f t="shared" si="4941"/>
        <v>0</v>
      </c>
      <c r="O1774" s="34">
        <f t="shared" si="4924"/>
        <v>0</v>
      </c>
      <c r="P1774" s="12" t="str">
        <f t="shared" ref="P1774:Q1774" si="4957">P1773</f>
        <v>(Select Language)</v>
      </c>
      <c r="Q1774" s="12" t="str">
        <f t="shared" si="4957"/>
        <v>(Select Usage)</v>
      </c>
      <c r="R1774" s="33">
        <f t="shared" si="4925"/>
        <v>0</v>
      </c>
      <c r="S1774" s="33">
        <f t="shared" si="4926"/>
        <v>0</v>
      </c>
      <c r="T1774" s="33">
        <f t="shared" si="4927"/>
        <v>0</v>
      </c>
      <c r="U1774" s="33">
        <f t="shared" si="4928"/>
        <v>0</v>
      </c>
      <c r="V1774" s="33">
        <f t="shared" si="4929"/>
        <v>0</v>
      </c>
      <c r="W1774" s="33">
        <f t="shared" si="4930"/>
        <v>0</v>
      </c>
      <c r="X1774" s="33">
        <f t="shared" si="4931"/>
        <v>0</v>
      </c>
      <c r="Y1774" s="33">
        <f t="shared" si="4932"/>
        <v>0</v>
      </c>
      <c r="Z1774" s="33">
        <f t="shared" si="4933"/>
        <v>0</v>
      </c>
      <c r="AA1774" s="33">
        <f t="shared" si="4934"/>
        <v>0</v>
      </c>
      <c r="AB1774" s="33">
        <f t="shared" si="4935"/>
        <v>0</v>
      </c>
      <c r="AC1774" s="33">
        <f t="shared" si="4936"/>
        <v>0</v>
      </c>
      <c r="AD1774" s="26">
        <f t="shared" si="4953"/>
        <v>0</v>
      </c>
      <c r="AE1774" s="46" t="str">
        <f>IFERROR(IF(AE$3=VLOOKUP($E1774,Template!$AK$5:$AM$17,3,FALSE),$AD1774*$F1774,0),"0.00")</f>
        <v>0.00</v>
      </c>
      <c r="AF1774" s="46" t="str">
        <f>IFERROR(IF(AF$3=VLOOKUP($E1774,Template!$AK$5:$AM$17,3,FALSE),$AD1774*$F1774,0),"0.00")</f>
        <v>0.00</v>
      </c>
      <c r="AG1774" s="28">
        <f t="shared" si="4938"/>
        <v>0</v>
      </c>
      <c r="AH1774" s="13" t="s">
        <v>40</v>
      </c>
      <c r="AI1774" s="13" t="s">
        <v>41</v>
      </c>
      <c r="AK1774" s="14" t="s">
        <v>69</v>
      </c>
      <c r="AL1774" s="15">
        <v>0.15</v>
      </c>
      <c r="AM1774" s="16" t="s">
        <v>2</v>
      </c>
    </row>
    <row r="1775" spans="1:39" s="3" customFormat="1" ht="13.8" x14ac:dyDescent="0.25">
      <c r="A1775" s="7" t="str">
        <f t="shared" ref="A1775:C1775" si="4958">A1774</f>
        <v>(Enter Broadcasting Company Name)</v>
      </c>
      <c r="B1775" s="7" t="str">
        <f t="shared" si="4958"/>
        <v>(Enter Call Letters)</v>
      </c>
      <c r="C1775" s="8" t="str">
        <f t="shared" si="4958"/>
        <v>(Select AM/FM)</v>
      </c>
      <c r="D1775" s="30"/>
      <c r="E1775" s="8" t="str">
        <f t="shared" si="4940"/>
        <v>(Select Station Province)</v>
      </c>
      <c r="F1775" s="9" t="str">
        <f>IFERROR(VLOOKUP(E1775,Template!$AK$5:$AL$17,2,FALSE),"")</f>
        <v/>
      </c>
      <c r="G1775" s="42" t="s">
        <v>17</v>
      </c>
      <c r="H1775" s="42" t="s">
        <v>7</v>
      </c>
      <c r="I1775" s="32" t="s">
        <v>65</v>
      </c>
      <c r="J1775" s="32" t="s">
        <v>66</v>
      </c>
      <c r="K1775" s="33">
        <f t="shared" si="4922"/>
        <v>0</v>
      </c>
      <c r="L1775" s="33">
        <f t="shared" si="4923"/>
        <v>0</v>
      </c>
      <c r="M1775" s="34">
        <f t="shared" si="4921"/>
        <v>0</v>
      </c>
      <c r="N1775" s="34">
        <f t="shared" si="4941"/>
        <v>0</v>
      </c>
      <c r="O1775" s="34">
        <f t="shared" si="4924"/>
        <v>0</v>
      </c>
      <c r="P1775" s="12" t="str">
        <f t="shared" ref="P1775:Q1775" si="4959">P1774</f>
        <v>(Select Language)</v>
      </c>
      <c r="Q1775" s="12" t="str">
        <f t="shared" si="4959"/>
        <v>(Select Usage)</v>
      </c>
      <c r="R1775" s="33">
        <f t="shared" si="4925"/>
        <v>0</v>
      </c>
      <c r="S1775" s="33">
        <f t="shared" si="4926"/>
        <v>0</v>
      </c>
      <c r="T1775" s="33">
        <f t="shared" si="4927"/>
        <v>0</v>
      </c>
      <c r="U1775" s="33">
        <f t="shared" si="4928"/>
        <v>0</v>
      </c>
      <c r="V1775" s="33">
        <f t="shared" si="4929"/>
        <v>0</v>
      </c>
      <c r="W1775" s="33">
        <f t="shared" si="4930"/>
        <v>0</v>
      </c>
      <c r="X1775" s="33">
        <f t="shared" si="4931"/>
        <v>0</v>
      </c>
      <c r="Y1775" s="33">
        <f t="shared" si="4932"/>
        <v>0</v>
      </c>
      <c r="Z1775" s="33">
        <f t="shared" si="4933"/>
        <v>0</v>
      </c>
      <c r="AA1775" s="33">
        <f t="shared" si="4934"/>
        <v>0</v>
      </c>
      <c r="AB1775" s="33">
        <f t="shared" si="4935"/>
        <v>0</v>
      </c>
      <c r="AC1775" s="33">
        <f t="shared" si="4936"/>
        <v>0</v>
      </c>
      <c r="AD1775" s="26">
        <f>SUM(R1775:AC1775)</f>
        <v>0</v>
      </c>
      <c r="AE1775" s="46" t="str">
        <f>IFERROR(IF(AE$3=VLOOKUP($E1775,Template!$AK$5:$AM$17,3,FALSE),$AD1775*$F1775,0),"0.00")</f>
        <v>0.00</v>
      </c>
      <c r="AF1775" s="46" t="str">
        <f>IFERROR(IF(AF$3=VLOOKUP($E1775,Template!$AK$5:$AM$17,3,FALSE),$AD1775*$F1775,0),"0.00")</f>
        <v>0.00</v>
      </c>
      <c r="AG1775" s="28">
        <f t="shared" si="4938"/>
        <v>0</v>
      </c>
      <c r="AH1775" s="13" t="s">
        <v>40</v>
      </c>
      <c r="AI1775" s="13" t="s">
        <v>41</v>
      </c>
      <c r="AK1775" s="14" t="s">
        <v>29</v>
      </c>
      <c r="AL1775" s="15">
        <v>0.05</v>
      </c>
      <c r="AM1775" s="16" t="s">
        <v>3</v>
      </c>
    </row>
    <row r="1776" spans="1:39" s="3" customFormat="1" ht="13.8" x14ac:dyDescent="0.25">
      <c r="A1776" s="7" t="str">
        <f t="shared" ref="A1776:C1776" si="4960">A1775</f>
        <v>(Enter Broadcasting Company Name)</v>
      </c>
      <c r="B1776" s="7" t="str">
        <f t="shared" si="4960"/>
        <v>(Enter Call Letters)</v>
      </c>
      <c r="C1776" s="8" t="str">
        <f t="shared" si="4960"/>
        <v>(Select AM/FM)</v>
      </c>
      <c r="D1776" s="30"/>
      <c r="E1776" s="8" t="str">
        <f t="shared" si="4940"/>
        <v>(Select Station Province)</v>
      </c>
      <c r="F1776" s="9" t="str">
        <f>IFERROR(VLOOKUP(E1776,Template!$AK$5:$AL$17,2,FALSE),"")</f>
        <v/>
      </c>
      <c r="G1776" s="42" t="s">
        <v>18</v>
      </c>
      <c r="H1776" s="43" t="s">
        <v>8</v>
      </c>
      <c r="I1776" s="32" t="s">
        <v>65</v>
      </c>
      <c r="J1776" s="32" t="s">
        <v>66</v>
      </c>
      <c r="K1776" s="33">
        <f t="shared" si="4922"/>
        <v>0</v>
      </c>
      <c r="L1776" s="33">
        <f t="shared" si="4923"/>
        <v>0</v>
      </c>
      <c r="M1776" s="34">
        <f t="shared" si="4921"/>
        <v>0</v>
      </c>
      <c r="N1776" s="34">
        <f t="shared" si="4941"/>
        <v>0</v>
      </c>
      <c r="O1776" s="34">
        <f t="shared" si="4924"/>
        <v>0</v>
      </c>
      <c r="P1776" s="12" t="str">
        <f t="shared" ref="P1776:Q1776" si="4961">P1775</f>
        <v>(Select Language)</v>
      </c>
      <c r="Q1776" s="12" t="str">
        <f t="shared" si="4961"/>
        <v>(Select Usage)</v>
      </c>
      <c r="R1776" s="33">
        <f t="shared" si="4925"/>
        <v>0</v>
      </c>
      <c r="S1776" s="33">
        <f t="shared" si="4926"/>
        <v>0</v>
      </c>
      <c r="T1776" s="33">
        <f t="shared" si="4927"/>
        <v>0</v>
      </c>
      <c r="U1776" s="33">
        <f t="shared" si="4928"/>
        <v>0</v>
      </c>
      <c r="V1776" s="33">
        <f t="shared" si="4929"/>
        <v>0</v>
      </c>
      <c r="W1776" s="33">
        <f t="shared" si="4930"/>
        <v>0</v>
      </c>
      <c r="X1776" s="33">
        <f t="shared" si="4931"/>
        <v>0</v>
      </c>
      <c r="Y1776" s="33">
        <f t="shared" si="4932"/>
        <v>0</v>
      </c>
      <c r="Z1776" s="33">
        <f t="shared" si="4933"/>
        <v>0</v>
      </c>
      <c r="AA1776" s="33">
        <f t="shared" si="4934"/>
        <v>0</v>
      </c>
      <c r="AB1776" s="33">
        <f t="shared" si="4935"/>
        <v>0</v>
      </c>
      <c r="AC1776" s="33">
        <f t="shared" si="4936"/>
        <v>0</v>
      </c>
      <c r="AD1776" s="26">
        <f t="shared" ref="AD1776" si="4962">SUM(R1776:AC1776)</f>
        <v>0</v>
      </c>
      <c r="AE1776" s="46" t="str">
        <f>IFERROR(IF(AE$3=VLOOKUP($E1776,Template!$AK$5:$AM$17,3,FALSE),$AD1776*$F1776,0),"0.00")</f>
        <v>0.00</v>
      </c>
      <c r="AF1776" s="46" t="str">
        <f>IFERROR(IF(AF$3=VLOOKUP($E1776,Template!$AK$5:$AM$17,3,FALSE),$AD1776*$F1776,0),"0.00")</f>
        <v>0.00</v>
      </c>
      <c r="AG1776" s="28">
        <f t="shared" si="4938"/>
        <v>0</v>
      </c>
      <c r="AH1776" s="13" t="s">
        <v>40</v>
      </c>
      <c r="AI1776" s="13" t="s">
        <v>41</v>
      </c>
      <c r="AK1776" s="14" t="s">
        <v>21</v>
      </c>
      <c r="AL1776" s="15">
        <v>0.05</v>
      </c>
      <c r="AM1776" s="16" t="s">
        <v>3</v>
      </c>
    </row>
    <row r="1777" spans="1:39" ht="13.8" x14ac:dyDescent="0.25">
      <c r="A1777" s="19" t="s">
        <v>4</v>
      </c>
      <c r="B1777" s="19"/>
      <c r="C1777" s="20"/>
      <c r="D1777" s="20"/>
      <c r="E1777" s="20"/>
      <c r="F1777" s="20"/>
      <c r="G1777" s="44"/>
      <c r="H1777" s="44"/>
      <c r="I1777" s="21">
        <f t="shared" ref="I1777:K1777" si="4963">SUM(I1765:I1776)</f>
        <v>0</v>
      </c>
      <c r="J1777" s="21">
        <f t="shared" si="4963"/>
        <v>0</v>
      </c>
      <c r="K1777" s="21">
        <f t="shared" si="4963"/>
        <v>0</v>
      </c>
      <c r="L1777" s="21">
        <f>L1776</f>
        <v>0</v>
      </c>
      <c r="M1777" s="21">
        <f>SUM(M1765:M1776)</f>
        <v>0</v>
      </c>
      <c r="N1777" s="21">
        <f t="shared" ref="N1777:O1777" si="4964">SUM(N1765:N1776)</f>
        <v>0</v>
      </c>
      <c r="O1777" s="21">
        <f t="shared" si="4964"/>
        <v>0</v>
      </c>
      <c r="P1777" s="21"/>
      <c r="Q1777" s="22"/>
      <c r="R1777" s="21">
        <f t="shared" ref="R1777:AI1777" si="4965">SUM(R1765:R1776)</f>
        <v>0</v>
      </c>
      <c r="S1777" s="21">
        <f t="shared" si="4965"/>
        <v>0</v>
      </c>
      <c r="T1777" s="21">
        <f t="shared" si="4965"/>
        <v>0</v>
      </c>
      <c r="U1777" s="21">
        <f t="shared" si="4965"/>
        <v>0</v>
      </c>
      <c r="V1777" s="21">
        <f t="shared" si="4965"/>
        <v>0</v>
      </c>
      <c r="W1777" s="21">
        <f t="shared" si="4965"/>
        <v>0</v>
      </c>
      <c r="X1777" s="21">
        <f t="shared" si="4965"/>
        <v>0</v>
      </c>
      <c r="Y1777" s="21">
        <f t="shared" si="4965"/>
        <v>0</v>
      </c>
      <c r="Z1777" s="21">
        <f t="shared" si="4965"/>
        <v>0</v>
      </c>
      <c r="AA1777" s="21">
        <f t="shared" si="4965"/>
        <v>0</v>
      </c>
      <c r="AB1777" s="21">
        <f t="shared" si="4965"/>
        <v>0</v>
      </c>
      <c r="AC1777" s="21">
        <f t="shared" si="4965"/>
        <v>0</v>
      </c>
      <c r="AD1777" s="27">
        <f t="shared" si="4965"/>
        <v>0</v>
      </c>
      <c r="AE1777" s="21">
        <f t="shared" si="4965"/>
        <v>0</v>
      </c>
      <c r="AF1777" s="21">
        <f t="shared" si="4965"/>
        <v>0</v>
      </c>
      <c r="AG1777" s="27">
        <f t="shared" si="4965"/>
        <v>0</v>
      </c>
      <c r="AH1777" s="21">
        <f t="shared" si="4965"/>
        <v>0</v>
      </c>
      <c r="AI1777" s="21">
        <f t="shared" si="4965"/>
        <v>0</v>
      </c>
      <c r="AK1777" s="14" t="s">
        <v>71</v>
      </c>
      <c r="AL1777" s="15">
        <v>0.05</v>
      </c>
      <c r="AM1777" s="16" t="s">
        <v>3</v>
      </c>
    </row>
    <row r="1778" spans="1:39" x14ac:dyDescent="0.25">
      <c r="N1778" s="24"/>
      <c r="AJ1778" s="6"/>
      <c r="AK1778" s="6"/>
      <c r="AL1778" s="6"/>
    </row>
    <row r="1779" spans="1:39" ht="42" customHeight="1" x14ac:dyDescent="0.25">
      <c r="A1779" s="223" t="s">
        <v>63</v>
      </c>
      <c r="B1779" s="223" t="s">
        <v>43</v>
      </c>
      <c r="C1779" s="224" t="s">
        <v>19</v>
      </c>
      <c r="D1779" s="226"/>
      <c r="E1779" s="223" t="s">
        <v>14</v>
      </c>
      <c r="F1779" s="223" t="s">
        <v>38</v>
      </c>
      <c r="G1779" s="223" t="s">
        <v>1</v>
      </c>
      <c r="H1779" s="223" t="s">
        <v>5</v>
      </c>
      <c r="I1779" s="225" t="s">
        <v>31</v>
      </c>
      <c r="J1779" s="225" t="s">
        <v>32</v>
      </c>
      <c r="K1779" s="225" t="s">
        <v>48</v>
      </c>
      <c r="L1779" s="225" t="s">
        <v>0</v>
      </c>
      <c r="M1779" s="4" t="s">
        <v>45</v>
      </c>
      <c r="N1779" s="4" t="s">
        <v>46</v>
      </c>
      <c r="O1779" s="4" t="s">
        <v>47</v>
      </c>
      <c r="P1779" s="225" t="s">
        <v>50</v>
      </c>
      <c r="Q1779" s="225" t="s">
        <v>33</v>
      </c>
      <c r="R1779" s="4" t="s">
        <v>51</v>
      </c>
      <c r="S1779" s="4" t="s">
        <v>52</v>
      </c>
      <c r="T1779" s="4" t="s">
        <v>53</v>
      </c>
      <c r="U1779" s="4" t="s">
        <v>54</v>
      </c>
      <c r="V1779" s="4" t="s">
        <v>55</v>
      </c>
      <c r="W1779" s="4" t="s">
        <v>56</v>
      </c>
      <c r="X1779" s="4" t="s">
        <v>57</v>
      </c>
      <c r="Y1779" s="4" t="s">
        <v>58</v>
      </c>
      <c r="Z1779" s="4" t="s">
        <v>59</v>
      </c>
      <c r="AA1779" s="4" t="s">
        <v>62</v>
      </c>
      <c r="AB1779" s="4" t="s">
        <v>60</v>
      </c>
      <c r="AC1779" s="4" t="s">
        <v>61</v>
      </c>
      <c r="AD1779" s="233" t="s">
        <v>34</v>
      </c>
      <c r="AE1779" s="231" t="s">
        <v>2</v>
      </c>
      <c r="AF1779" s="231" t="s">
        <v>3</v>
      </c>
      <c r="AG1779" s="233" t="s">
        <v>35</v>
      </c>
      <c r="AH1779" s="223" t="s">
        <v>36</v>
      </c>
      <c r="AI1779" s="223" t="s">
        <v>37</v>
      </c>
      <c r="AK1779" s="229" t="s">
        <v>30</v>
      </c>
      <c r="AL1779" s="229"/>
      <c r="AM1779" s="229"/>
    </row>
    <row r="1780" spans="1:39" s="6" customFormat="1" ht="35.25" customHeight="1" x14ac:dyDescent="0.3">
      <c r="A1780" s="224"/>
      <c r="B1780" s="224"/>
      <c r="C1780" s="224"/>
      <c r="D1780" s="227"/>
      <c r="E1780" s="223"/>
      <c r="F1780" s="223"/>
      <c r="G1780" s="223"/>
      <c r="H1780" s="223"/>
      <c r="I1780" s="230"/>
      <c r="J1780" s="230"/>
      <c r="K1780" s="230"/>
      <c r="L1780" s="230"/>
      <c r="M1780" s="5">
        <v>0</v>
      </c>
      <c r="N1780" s="5">
        <v>625000</v>
      </c>
      <c r="O1780" s="5">
        <v>1250000</v>
      </c>
      <c r="P1780" s="225"/>
      <c r="Q1780" s="225"/>
      <c r="R1780" s="29">
        <v>4.95E-4</v>
      </c>
      <c r="S1780" s="29">
        <v>9.5200000000000005E-4</v>
      </c>
      <c r="T1780" s="29">
        <v>1.5900000000000001E-3</v>
      </c>
      <c r="U1780" s="29">
        <v>1.1169999999999999E-3</v>
      </c>
      <c r="V1780" s="29">
        <v>2.189E-3</v>
      </c>
      <c r="W1780" s="29">
        <v>4.5430000000000002E-3</v>
      </c>
      <c r="X1780" s="29">
        <v>8.8199999999999997E-4</v>
      </c>
      <c r="Y1780" s="29">
        <v>1.6949999999999999E-3</v>
      </c>
      <c r="Z1780" s="29">
        <v>2.8319999999999999E-3</v>
      </c>
      <c r="AA1780" s="29">
        <v>1.9889999999999999E-3</v>
      </c>
      <c r="AB1780" s="29">
        <v>3.8999999999999998E-3</v>
      </c>
      <c r="AC1780" s="29">
        <v>8.0949999999999998E-3</v>
      </c>
      <c r="AD1780" s="233"/>
      <c r="AE1780" s="232"/>
      <c r="AF1780" s="232"/>
      <c r="AG1780" s="234"/>
      <c r="AH1780" s="223"/>
      <c r="AI1780" s="223"/>
      <c r="AK1780" s="229"/>
      <c r="AL1780" s="229"/>
      <c r="AM1780" s="229"/>
    </row>
    <row r="1781" spans="1:39" s="3" customFormat="1" ht="13.8" x14ac:dyDescent="0.25">
      <c r="A1781" s="7" t="s">
        <v>44</v>
      </c>
      <c r="B1781" s="7" t="s">
        <v>42</v>
      </c>
      <c r="C1781" s="8" t="s">
        <v>39</v>
      </c>
      <c r="D1781" s="30"/>
      <c r="E1781" s="8" t="s">
        <v>64</v>
      </c>
      <c r="F1781" s="9" t="str">
        <f>IFERROR(VLOOKUP(E1781,Template!$AK$5:$AL$17,2,FALSE),"")</f>
        <v/>
      </c>
      <c r="G1781" s="41" t="s">
        <v>7</v>
      </c>
      <c r="H1781" s="41" t="s">
        <v>6</v>
      </c>
      <c r="I1781" s="32" t="s">
        <v>65</v>
      </c>
      <c r="J1781" s="32" t="s">
        <v>66</v>
      </c>
      <c r="K1781" s="33">
        <f>IFERROR(I1781+J1781,0)</f>
        <v>0</v>
      </c>
      <c r="L1781" s="33">
        <f>IFERROR(K1781,"")</f>
        <v>0</v>
      </c>
      <c r="M1781" s="34">
        <f t="shared" ref="M1781:M1792" si="4966">IF(L1781&lt;=$N$4,K1781,IF(L1780&gt;$N$4,0,$N$4-L1780))</f>
        <v>0</v>
      </c>
      <c r="N1781" s="34">
        <f>IF(AND(L1781&gt;$N$4,L1781&lt;=$O$4),K1781-M1781,IF(AND(L1780&gt;$N$4,L1780&lt;=$O$4),$O$4-L1780,IF(L1780&gt;$O$4,0,IF(L1781&lt;$N$4,0,MIN(L1781-$N$4,$N$4)))))</f>
        <v>0</v>
      </c>
      <c r="O1781" s="34">
        <f>IF(L1781&gt;$O$4,K1781-M1781-N1781,0)</f>
        <v>0</v>
      </c>
      <c r="P1781" s="12" t="s">
        <v>94</v>
      </c>
      <c r="Q1781" s="12" t="s">
        <v>68</v>
      </c>
      <c r="R1781" s="33">
        <f>IF(AND($Q1781="LOW",$P1781="French"),M1781*R$4,0)</f>
        <v>0</v>
      </c>
      <c r="S1781" s="33">
        <f>IF(AND($Q1781="LOW",$P1781="French"),N1781*S$4,0)</f>
        <v>0</v>
      </c>
      <c r="T1781" s="33">
        <f>IF(AND($Q1781="LOW",$P1781="French"),O1781*T$4,0)</f>
        <v>0</v>
      </c>
      <c r="U1781" s="33">
        <f>IF(AND($Q1781="HIGH",$P1781="French"),M1781*U$4,0)</f>
        <v>0</v>
      </c>
      <c r="V1781" s="33">
        <f>IF(AND($Q1781="HIGH",$P1781="French"),N1781*V$4,0)</f>
        <v>0</v>
      </c>
      <c r="W1781" s="33">
        <f>IF(AND($Q1781="HIGH",$P1781="French"),O1781*W$4,0)</f>
        <v>0</v>
      </c>
      <c r="X1781" s="33">
        <f>IF(AND($Q1781="LOW",$P1781="English"),M1781*X$4,0)</f>
        <v>0</v>
      </c>
      <c r="Y1781" s="33">
        <f>IF(AND($Q1781="LOW",$P1781="English"),N1781*Y$4,0)</f>
        <v>0</v>
      </c>
      <c r="Z1781" s="33">
        <f>IF(AND($Q1781="LOW",$P1781="English"),O1781*Z$4,0)</f>
        <v>0</v>
      </c>
      <c r="AA1781" s="33">
        <f>IF(AND($Q1781="HIGH",$P1781="English"),M1781*AA$4,0)</f>
        <v>0</v>
      </c>
      <c r="AB1781" s="33">
        <f>IF(AND($Q1781="HIGH",$P1781="English"),N1781*AB$4,0)</f>
        <v>0</v>
      </c>
      <c r="AC1781" s="33">
        <f>IF(AND($Q1781="HIGH",$P1781="English"),O1781*AC$4,0)</f>
        <v>0</v>
      </c>
      <c r="AD1781" s="26">
        <f>SUM(R1781:AC1781)</f>
        <v>0</v>
      </c>
      <c r="AE1781" s="46" t="str">
        <f>IFERROR(IF(AE$3=VLOOKUP($E1781,Template!$AK$5:$AM$17,3,FALSE),$AD1781*$F1781,0),"0.00")</f>
        <v>0.00</v>
      </c>
      <c r="AF1781" s="46" t="str">
        <f>IFERROR(IF(AF$3=VLOOKUP($E1781,Template!$AK$5:$AM$17,3,FALSE),$AD1781*$F1781,0),"0.00")</f>
        <v>0.00</v>
      </c>
      <c r="AG1781" s="28">
        <f>SUM(AD1781:AF1781)</f>
        <v>0</v>
      </c>
      <c r="AH1781" s="13" t="s">
        <v>40</v>
      </c>
      <c r="AI1781" s="13" t="s">
        <v>41</v>
      </c>
      <c r="AK1781" s="14" t="s">
        <v>25</v>
      </c>
      <c r="AL1781" s="15">
        <v>0.05</v>
      </c>
      <c r="AM1781" s="16" t="s">
        <v>3</v>
      </c>
    </row>
    <row r="1782" spans="1:39" s="3" customFormat="1" ht="13.8" x14ac:dyDescent="0.25">
      <c r="A1782" s="7" t="str">
        <f>A1781</f>
        <v>(Enter Broadcasting Company Name)</v>
      </c>
      <c r="B1782" s="7" t="str">
        <f>B1781</f>
        <v>(Enter Call Letters)</v>
      </c>
      <c r="C1782" s="8" t="str">
        <f>C1781</f>
        <v>(Select AM/FM)</v>
      </c>
      <c r="D1782" s="30"/>
      <c r="E1782" s="8" t="str">
        <f>E1781</f>
        <v>(Select Station Province)</v>
      </c>
      <c r="F1782" s="9" t="str">
        <f>IFERROR(VLOOKUP(E1782,Template!$AK$5:$AL$17,2,FALSE),"")</f>
        <v/>
      </c>
      <c r="G1782" s="42" t="s">
        <v>8</v>
      </c>
      <c r="H1782" s="42" t="s">
        <v>9</v>
      </c>
      <c r="I1782" s="32" t="s">
        <v>65</v>
      </c>
      <c r="J1782" s="32" t="s">
        <v>66</v>
      </c>
      <c r="K1782" s="33">
        <f t="shared" ref="K1782:K1792" si="4967">IFERROR(I1782+J1782,0)</f>
        <v>0</v>
      </c>
      <c r="L1782" s="33">
        <f t="shared" ref="L1782:L1792" si="4968">IFERROR(L1781+K1782,"")</f>
        <v>0</v>
      </c>
      <c r="M1782" s="34">
        <f t="shared" si="4966"/>
        <v>0</v>
      </c>
      <c r="N1782" s="34">
        <f>IF(AND(L1782&gt;$N$4,L1782&lt;=$O$4),K1782-M1782,IF(AND(L1781&gt;$N$4,L1781&lt;=$O$4),$O$4-L1781,IF(L1781&gt;$O$4,0,IF(L1782&lt;$N$4,0,MIN(L1782-$N$4,$N$4)))))</f>
        <v>0</v>
      </c>
      <c r="O1782" s="34">
        <f t="shared" ref="O1782:O1792" si="4969">IF(L1782&gt;$O$4,K1782-M1782-N1782,0)</f>
        <v>0</v>
      </c>
      <c r="P1782" s="12" t="str">
        <f>P1781</f>
        <v>(Select Language)</v>
      </c>
      <c r="Q1782" s="12" t="str">
        <f>Q1781</f>
        <v>(Select Usage)</v>
      </c>
      <c r="R1782" s="33">
        <f t="shared" ref="R1782:R1792" si="4970">IF(AND($Q1782="LOW",$P1782="French"),M1782*R$4,0)</f>
        <v>0</v>
      </c>
      <c r="S1782" s="33">
        <f t="shared" ref="S1782:S1792" si="4971">IF(AND($Q1782="LOW",$P1782="French"),N1782*S$4,0)</f>
        <v>0</v>
      </c>
      <c r="T1782" s="33">
        <f t="shared" ref="T1782:T1792" si="4972">IF(AND($Q1782="LOW",$P1782="French"),O1782*T$4,0)</f>
        <v>0</v>
      </c>
      <c r="U1782" s="33">
        <f t="shared" ref="U1782:U1792" si="4973">IF(AND($Q1782="HIGH",$P1782="French"),M1782*U$4,0)</f>
        <v>0</v>
      </c>
      <c r="V1782" s="33">
        <f t="shared" ref="V1782:V1792" si="4974">IF(AND($Q1782="HIGH",$P1782="French"),N1782*V$4,0)</f>
        <v>0</v>
      </c>
      <c r="W1782" s="33">
        <f t="shared" ref="W1782:W1792" si="4975">IF(AND($Q1782="HIGH",$P1782="French"),O1782*W$4,0)</f>
        <v>0</v>
      </c>
      <c r="X1782" s="33">
        <f t="shared" ref="X1782:X1792" si="4976">IF(AND($Q1782="LOW",$P1782="English"),M1782*X$4,0)</f>
        <v>0</v>
      </c>
      <c r="Y1782" s="33">
        <f t="shared" ref="Y1782:Y1792" si="4977">IF(AND($Q1782="LOW",$P1782="English"),N1782*Y$4,0)</f>
        <v>0</v>
      </c>
      <c r="Z1782" s="33">
        <f t="shared" ref="Z1782:Z1792" si="4978">IF(AND($Q1782="LOW",$P1782="English"),O1782*Z$4,0)</f>
        <v>0</v>
      </c>
      <c r="AA1782" s="33">
        <f t="shared" ref="AA1782:AA1792" si="4979">IF(AND($Q1782="HIGH",$P1782="English"),M1782*AA$4,0)</f>
        <v>0</v>
      </c>
      <c r="AB1782" s="33">
        <f t="shared" ref="AB1782:AB1792" si="4980">IF(AND($Q1782="HIGH",$P1782="English"),N1782*AB$4,0)</f>
        <v>0</v>
      </c>
      <c r="AC1782" s="33">
        <f t="shared" ref="AC1782:AC1792" si="4981">IF(AND($Q1782="HIGH",$P1782="English"),O1782*AC$4,0)</f>
        <v>0</v>
      </c>
      <c r="AD1782" s="26">
        <f t="shared" ref="AD1782:AD1786" si="4982">SUM(R1782:AC1782)</f>
        <v>0</v>
      </c>
      <c r="AE1782" s="46" t="str">
        <f>IFERROR(IF(AE$3=VLOOKUP($E1782,Template!$AK$5:$AM$17,3,FALSE),$AD1782*$F1782,0),"0.00")</f>
        <v>0.00</v>
      </c>
      <c r="AF1782" s="46" t="str">
        <f>IFERROR(IF(AF$3=VLOOKUP($E1782,Template!$AK$5:$AM$17,3,FALSE),$AD1782*$F1782,0),"0.00")</f>
        <v>0.00</v>
      </c>
      <c r="AG1782" s="28">
        <f t="shared" ref="AG1782:AG1792" si="4983">SUM(AD1782:AF1782)</f>
        <v>0</v>
      </c>
      <c r="AH1782" s="13" t="s">
        <v>40</v>
      </c>
      <c r="AI1782" s="13" t="s">
        <v>41</v>
      </c>
      <c r="AK1782" s="14" t="s">
        <v>23</v>
      </c>
      <c r="AL1782" s="15">
        <v>0.05</v>
      </c>
      <c r="AM1782" s="16" t="s">
        <v>3</v>
      </c>
    </row>
    <row r="1783" spans="1:39" s="3" customFormat="1" ht="13.8" x14ac:dyDescent="0.25">
      <c r="A1783" s="7" t="str">
        <f t="shared" ref="A1783:C1783" si="4984">A1782</f>
        <v>(Enter Broadcasting Company Name)</v>
      </c>
      <c r="B1783" s="7" t="str">
        <f t="shared" si="4984"/>
        <v>(Enter Call Letters)</v>
      </c>
      <c r="C1783" s="8" t="str">
        <f t="shared" si="4984"/>
        <v>(Select AM/FM)</v>
      </c>
      <c r="D1783" s="30"/>
      <c r="E1783" s="8" t="str">
        <f t="shared" ref="E1783:E1792" si="4985">E1782</f>
        <v>(Select Station Province)</v>
      </c>
      <c r="F1783" s="9" t="str">
        <f>IFERROR(VLOOKUP(E1783,Template!$AK$5:$AL$17,2,FALSE),"")</f>
        <v/>
      </c>
      <c r="G1783" s="42" t="s">
        <v>6</v>
      </c>
      <c r="H1783" s="42" t="s">
        <v>10</v>
      </c>
      <c r="I1783" s="32" t="s">
        <v>65</v>
      </c>
      <c r="J1783" s="32" t="s">
        <v>66</v>
      </c>
      <c r="K1783" s="33">
        <f t="shared" si="4967"/>
        <v>0</v>
      </c>
      <c r="L1783" s="33">
        <f t="shared" si="4968"/>
        <v>0</v>
      </c>
      <c r="M1783" s="34">
        <f t="shared" si="4966"/>
        <v>0</v>
      </c>
      <c r="N1783" s="34">
        <f t="shared" ref="N1783:N1792" si="4986">IF(AND(L1783&gt;$N$4,L1783&lt;=$O$4),K1783-M1783,IF(AND(L1782&gt;$N$4,L1782&lt;=$O$4),$O$4-L1782,IF(L1782&gt;$O$4,0,IF(L1783&lt;$N$4,0,MIN(L1783-$N$4,$N$4)))))</f>
        <v>0</v>
      </c>
      <c r="O1783" s="34">
        <f t="shared" si="4969"/>
        <v>0</v>
      </c>
      <c r="P1783" s="12" t="str">
        <f t="shared" ref="P1783:Q1783" si="4987">P1782</f>
        <v>(Select Language)</v>
      </c>
      <c r="Q1783" s="12" t="str">
        <f t="shared" si="4987"/>
        <v>(Select Usage)</v>
      </c>
      <c r="R1783" s="33">
        <f t="shared" si="4970"/>
        <v>0</v>
      </c>
      <c r="S1783" s="33">
        <f t="shared" si="4971"/>
        <v>0</v>
      </c>
      <c r="T1783" s="33">
        <f t="shared" si="4972"/>
        <v>0</v>
      </c>
      <c r="U1783" s="33">
        <f t="shared" si="4973"/>
        <v>0</v>
      </c>
      <c r="V1783" s="33">
        <f t="shared" si="4974"/>
        <v>0</v>
      </c>
      <c r="W1783" s="33">
        <f t="shared" si="4975"/>
        <v>0</v>
      </c>
      <c r="X1783" s="33">
        <f t="shared" si="4976"/>
        <v>0</v>
      </c>
      <c r="Y1783" s="33">
        <f t="shared" si="4977"/>
        <v>0</v>
      </c>
      <c r="Z1783" s="33">
        <f t="shared" si="4978"/>
        <v>0</v>
      </c>
      <c r="AA1783" s="33">
        <f t="shared" si="4979"/>
        <v>0</v>
      </c>
      <c r="AB1783" s="33">
        <f t="shared" si="4980"/>
        <v>0</v>
      </c>
      <c r="AC1783" s="33">
        <f t="shared" si="4981"/>
        <v>0</v>
      </c>
      <c r="AD1783" s="26">
        <f t="shared" si="4982"/>
        <v>0</v>
      </c>
      <c r="AE1783" s="46" t="str">
        <f>IFERROR(IF(AE$3=VLOOKUP($E1783,Template!$AK$5:$AM$17,3,FALSE),$AD1783*$F1783,0),"0.00")</f>
        <v>0.00</v>
      </c>
      <c r="AF1783" s="46" t="str">
        <f>IFERROR(IF(AF$3=VLOOKUP($E1783,Template!$AK$5:$AM$17,3,FALSE),$AD1783*$F1783,0),"0.00")</f>
        <v>0.00</v>
      </c>
      <c r="AG1783" s="28">
        <f t="shared" si="4983"/>
        <v>0</v>
      </c>
      <c r="AH1783" s="13" t="s">
        <v>40</v>
      </c>
      <c r="AI1783" s="13" t="s">
        <v>41</v>
      </c>
      <c r="AK1783" s="14" t="s">
        <v>24</v>
      </c>
      <c r="AL1783" s="15">
        <v>0.05</v>
      </c>
      <c r="AM1783" s="16" t="s">
        <v>3</v>
      </c>
    </row>
    <row r="1784" spans="1:39" s="3" customFormat="1" ht="13.8" x14ac:dyDescent="0.25">
      <c r="A1784" s="7" t="str">
        <f t="shared" ref="A1784:C1784" si="4988">A1783</f>
        <v>(Enter Broadcasting Company Name)</v>
      </c>
      <c r="B1784" s="7" t="str">
        <f t="shared" si="4988"/>
        <v>(Enter Call Letters)</v>
      </c>
      <c r="C1784" s="8" t="str">
        <f t="shared" si="4988"/>
        <v>(Select AM/FM)</v>
      </c>
      <c r="D1784" s="30"/>
      <c r="E1784" s="8" t="str">
        <f t="shared" si="4985"/>
        <v>(Select Station Province)</v>
      </c>
      <c r="F1784" s="9" t="str">
        <f>IFERROR(VLOOKUP(E1784,Template!$AK$5:$AL$17,2,FALSE),"")</f>
        <v/>
      </c>
      <c r="G1784" s="42" t="s">
        <v>9</v>
      </c>
      <c r="H1784" s="42" t="s">
        <v>11</v>
      </c>
      <c r="I1784" s="32" t="s">
        <v>65</v>
      </c>
      <c r="J1784" s="32" t="s">
        <v>66</v>
      </c>
      <c r="K1784" s="33">
        <f t="shared" si="4967"/>
        <v>0</v>
      </c>
      <c r="L1784" s="33">
        <f t="shared" si="4968"/>
        <v>0</v>
      </c>
      <c r="M1784" s="34">
        <f t="shared" si="4966"/>
        <v>0</v>
      </c>
      <c r="N1784" s="34">
        <f t="shared" si="4986"/>
        <v>0</v>
      </c>
      <c r="O1784" s="34">
        <f t="shared" si="4969"/>
        <v>0</v>
      </c>
      <c r="P1784" s="12" t="str">
        <f t="shared" ref="P1784:Q1784" si="4989">P1783</f>
        <v>(Select Language)</v>
      </c>
      <c r="Q1784" s="12" t="str">
        <f t="shared" si="4989"/>
        <v>(Select Usage)</v>
      </c>
      <c r="R1784" s="33">
        <f t="shared" si="4970"/>
        <v>0</v>
      </c>
      <c r="S1784" s="33">
        <f t="shared" si="4971"/>
        <v>0</v>
      </c>
      <c r="T1784" s="33">
        <f t="shared" si="4972"/>
        <v>0</v>
      </c>
      <c r="U1784" s="33">
        <f t="shared" si="4973"/>
        <v>0</v>
      </c>
      <c r="V1784" s="33">
        <f t="shared" si="4974"/>
        <v>0</v>
      </c>
      <c r="W1784" s="33">
        <f t="shared" si="4975"/>
        <v>0</v>
      </c>
      <c r="X1784" s="33">
        <f t="shared" si="4976"/>
        <v>0</v>
      </c>
      <c r="Y1784" s="33">
        <f t="shared" si="4977"/>
        <v>0</v>
      </c>
      <c r="Z1784" s="33">
        <f t="shared" si="4978"/>
        <v>0</v>
      </c>
      <c r="AA1784" s="33">
        <f t="shared" si="4979"/>
        <v>0</v>
      </c>
      <c r="AB1784" s="33">
        <f t="shared" si="4980"/>
        <v>0</v>
      </c>
      <c r="AC1784" s="33">
        <f t="shared" si="4981"/>
        <v>0</v>
      </c>
      <c r="AD1784" s="26">
        <f t="shared" si="4982"/>
        <v>0</v>
      </c>
      <c r="AE1784" s="46" t="str">
        <f>IFERROR(IF(AE$3=VLOOKUP($E1784,Template!$AK$5:$AM$17,3,FALSE),$AD1784*$F1784,0),"0.00")</f>
        <v>0.00</v>
      </c>
      <c r="AF1784" s="46" t="str">
        <f>IFERROR(IF(AF$3=VLOOKUP($E1784,Template!$AK$5:$AM$17,3,FALSE),$AD1784*$F1784,0),"0.00")</f>
        <v>0.00</v>
      </c>
      <c r="AG1784" s="28">
        <f t="shared" si="4983"/>
        <v>0</v>
      </c>
      <c r="AH1784" s="13" t="s">
        <v>40</v>
      </c>
      <c r="AI1784" s="13" t="s">
        <v>41</v>
      </c>
      <c r="AK1784" s="14" t="s">
        <v>22</v>
      </c>
      <c r="AL1784" s="15">
        <v>0.15</v>
      </c>
      <c r="AM1784" s="16" t="s">
        <v>2</v>
      </c>
    </row>
    <row r="1785" spans="1:39" s="3" customFormat="1" ht="13.8" x14ac:dyDescent="0.25">
      <c r="A1785" s="7" t="str">
        <f t="shared" ref="A1785:C1785" si="4990">A1784</f>
        <v>(Enter Broadcasting Company Name)</v>
      </c>
      <c r="B1785" s="7" t="str">
        <f t="shared" si="4990"/>
        <v>(Enter Call Letters)</v>
      </c>
      <c r="C1785" s="8" t="str">
        <f t="shared" si="4990"/>
        <v>(Select AM/FM)</v>
      </c>
      <c r="D1785" s="30"/>
      <c r="E1785" s="8" t="str">
        <f t="shared" si="4985"/>
        <v>(Select Station Province)</v>
      </c>
      <c r="F1785" s="9" t="str">
        <f>IFERROR(VLOOKUP(E1785,Template!$AK$5:$AL$17,2,FALSE),"")</f>
        <v/>
      </c>
      <c r="G1785" s="42" t="s">
        <v>10</v>
      </c>
      <c r="H1785" s="42" t="s">
        <v>12</v>
      </c>
      <c r="I1785" s="32" t="s">
        <v>65</v>
      </c>
      <c r="J1785" s="32" t="s">
        <v>66</v>
      </c>
      <c r="K1785" s="33">
        <f t="shared" si="4967"/>
        <v>0</v>
      </c>
      <c r="L1785" s="33">
        <f t="shared" si="4968"/>
        <v>0</v>
      </c>
      <c r="M1785" s="34">
        <f t="shared" si="4966"/>
        <v>0</v>
      </c>
      <c r="N1785" s="34">
        <f t="shared" si="4986"/>
        <v>0</v>
      </c>
      <c r="O1785" s="34">
        <f t="shared" si="4969"/>
        <v>0</v>
      </c>
      <c r="P1785" s="12" t="str">
        <f t="shared" ref="P1785:Q1785" si="4991">P1784</f>
        <v>(Select Language)</v>
      </c>
      <c r="Q1785" s="12" t="str">
        <f t="shared" si="4991"/>
        <v>(Select Usage)</v>
      </c>
      <c r="R1785" s="33">
        <f t="shared" si="4970"/>
        <v>0</v>
      </c>
      <c r="S1785" s="33">
        <f t="shared" si="4971"/>
        <v>0</v>
      </c>
      <c r="T1785" s="33">
        <f t="shared" si="4972"/>
        <v>0</v>
      </c>
      <c r="U1785" s="33">
        <f t="shared" si="4973"/>
        <v>0</v>
      </c>
      <c r="V1785" s="33">
        <f t="shared" si="4974"/>
        <v>0</v>
      </c>
      <c r="W1785" s="33">
        <f t="shared" si="4975"/>
        <v>0</v>
      </c>
      <c r="X1785" s="33">
        <f t="shared" si="4976"/>
        <v>0</v>
      </c>
      <c r="Y1785" s="33">
        <f t="shared" si="4977"/>
        <v>0</v>
      </c>
      <c r="Z1785" s="33">
        <f t="shared" si="4978"/>
        <v>0</v>
      </c>
      <c r="AA1785" s="33">
        <f t="shared" si="4979"/>
        <v>0</v>
      </c>
      <c r="AB1785" s="33">
        <f t="shared" si="4980"/>
        <v>0</v>
      </c>
      <c r="AC1785" s="33">
        <f t="shared" si="4981"/>
        <v>0</v>
      </c>
      <c r="AD1785" s="26">
        <f t="shared" si="4982"/>
        <v>0</v>
      </c>
      <c r="AE1785" s="46" t="str">
        <f>IFERROR(IF(AE$3=VLOOKUP($E1785,Template!$AK$5:$AM$17,3,FALSE),$AD1785*$F1785,0),"0.00")</f>
        <v>0.00</v>
      </c>
      <c r="AF1785" s="46" t="str">
        <f>IFERROR(IF(AF$3=VLOOKUP($E1785,Template!$AK$5:$AM$17,3,FALSE),$AD1785*$F1785,0),"0.00")</f>
        <v>0.00</v>
      </c>
      <c r="AG1785" s="28">
        <f t="shared" si="4983"/>
        <v>0</v>
      </c>
      <c r="AH1785" s="13" t="s">
        <v>40</v>
      </c>
      <c r="AI1785" s="13" t="s">
        <v>41</v>
      </c>
      <c r="AK1785" s="14" t="s">
        <v>26</v>
      </c>
      <c r="AL1785" s="15">
        <v>0.15</v>
      </c>
      <c r="AM1785" s="16" t="s">
        <v>2</v>
      </c>
    </row>
    <row r="1786" spans="1:39" s="3" customFormat="1" ht="13.8" x14ac:dyDescent="0.25">
      <c r="A1786" s="7" t="str">
        <f t="shared" ref="A1786:C1786" si="4992">A1785</f>
        <v>(Enter Broadcasting Company Name)</v>
      </c>
      <c r="B1786" s="7" t="str">
        <f t="shared" si="4992"/>
        <v>(Enter Call Letters)</v>
      </c>
      <c r="C1786" s="8" t="str">
        <f t="shared" si="4992"/>
        <v>(Select AM/FM)</v>
      </c>
      <c r="D1786" s="30"/>
      <c r="E1786" s="8" t="str">
        <f t="shared" si="4985"/>
        <v>(Select Station Province)</v>
      </c>
      <c r="F1786" s="9" t="str">
        <f>IFERROR(VLOOKUP(E1786,Template!$AK$5:$AL$17,2,FALSE),"")</f>
        <v/>
      </c>
      <c r="G1786" s="42" t="s">
        <v>11</v>
      </c>
      <c r="H1786" s="42" t="s">
        <v>13</v>
      </c>
      <c r="I1786" s="32" t="s">
        <v>65</v>
      </c>
      <c r="J1786" s="32" t="s">
        <v>66</v>
      </c>
      <c r="K1786" s="33">
        <f t="shared" si="4967"/>
        <v>0</v>
      </c>
      <c r="L1786" s="33">
        <f t="shared" si="4968"/>
        <v>0</v>
      </c>
      <c r="M1786" s="34">
        <f t="shared" si="4966"/>
        <v>0</v>
      </c>
      <c r="N1786" s="34">
        <f t="shared" si="4986"/>
        <v>0</v>
      </c>
      <c r="O1786" s="34">
        <f t="shared" si="4969"/>
        <v>0</v>
      </c>
      <c r="P1786" s="12" t="str">
        <f t="shared" ref="P1786:Q1786" si="4993">P1785</f>
        <v>(Select Language)</v>
      </c>
      <c r="Q1786" s="12" t="str">
        <f t="shared" si="4993"/>
        <v>(Select Usage)</v>
      </c>
      <c r="R1786" s="33">
        <f t="shared" si="4970"/>
        <v>0</v>
      </c>
      <c r="S1786" s="33">
        <f t="shared" si="4971"/>
        <v>0</v>
      </c>
      <c r="T1786" s="33">
        <f t="shared" si="4972"/>
        <v>0</v>
      </c>
      <c r="U1786" s="33">
        <f t="shared" si="4973"/>
        <v>0</v>
      </c>
      <c r="V1786" s="33">
        <f t="shared" si="4974"/>
        <v>0</v>
      </c>
      <c r="W1786" s="33">
        <f t="shared" si="4975"/>
        <v>0</v>
      </c>
      <c r="X1786" s="33">
        <f t="shared" si="4976"/>
        <v>0</v>
      </c>
      <c r="Y1786" s="33">
        <f t="shared" si="4977"/>
        <v>0</v>
      </c>
      <c r="Z1786" s="33">
        <f t="shared" si="4978"/>
        <v>0</v>
      </c>
      <c r="AA1786" s="33">
        <f t="shared" si="4979"/>
        <v>0</v>
      </c>
      <c r="AB1786" s="33">
        <f t="shared" si="4980"/>
        <v>0</v>
      </c>
      <c r="AC1786" s="33">
        <f t="shared" si="4981"/>
        <v>0</v>
      </c>
      <c r="AD1786" s="26">
        <f t="shared" si="4982"/>
        <v>0</v>
      </c>
      <c r="AE1786" s="46" t="str">
        <f>IFERROR(IF(AE$3=VLOOKUP($E1786,Template!$AK$5:$AM$17,3,FALSE),$AD1786*$F1786,0),"0.00")</f>
        <v>0.00</v>
      </c>
      <c r="AF1786" s="46" t="str">
        <f>IFERROR(IF(AF$3=VLOOKUP($E1786,Template!$AK$5:$AM$17,3,FALSE),$AD1786*$F1786,0),"0.00")</f>
        <v>0.00</v>
      </c>
      <c r="AG1786" s="28">
        <f t="shared" si="4983"/>
        <v>0</v>
      </c>
      <c r="AH1786" s="13" t="s">
        <v>40</v>
      </c>
      <c r="AI1786" s="13" t="s">
        <v>41</v>
      </c>
      <c r="AK1786" s="14" t="s">
        <v>27</v>
      </c>
      <c r="AL1786" s="15">
        <v>0.15</v>
      </c>
      <c r="AM1786" s="16" t="s">
        <v>2</v>
      </c>
    </row>
    <row r="1787" spans="1:39" s="3" customFormat="1" ht="13.8" x14ac:dyDescent="0.25">
      <c r="A1787" s="7" t="str">
        <f t="shared" ref="A1787:C1787" si="4994">A1786</f>
        <v>(Enter Broadcasting Company Name)</v>
      </c>
      <c r="B1787" s="7" t="str">
        <f t="shared" si="4994"/>
        <v>(Enter Call Letters)</v>
      </c>
      <c r="C1787" s="8" t="str">
        <f t="shared" si="4994"/>
        <v>(Select AM/FM)</v>
      </c>
      <c r="D1787" s="30"/>
      <c r="E1787" s="8" t="str">
        <f t="shared" si="4985"/>
        <v>(Select Station Province)</v>
      </c>
      <c r="F1787" s="9" t="str">
        <f>IFERROR(VLOOKUP(E1787,Template!$AK$5:$AL$17,2,FALSE),"")</f>
        <v/>
      </c>
      <c r="G1787" s="42" t="s">
        <v>12</v>
      </c>
      <c r="H1787" s="42" t="s">
        <v>15</v>
      </c>
      <c r="I1787" s="32" t="s">
        <v>65</v>
      </c>
      <c r="J1787" s="32" t="s">
        <v>66</v>
      </c>
      <c r="K1787" s="33">
        <f t="shared" si="4967"/>
        <v>0</v>
      </c>
      <c r="L1787" s="33">
        <f t="shared" si="4968"/>
        <v>0</v>
      </c>
      <c r="M1787" s="34">
        <f t="shared" si="4966"/>
        <v>0</v>
      </c>
      <c r="N1787" s="34">
        <f t="shared" si="4986"/>
        <v>0</v>
      </c>
      <c r="O1787" s="34">
        <f t="shared" si="4969"/>
        <v>0</v>
      </c>
      <c r="P1787" s="12" t="str">
        <f t="shared" ref="P1787:Q1787" si="4995">P1786</f>
        <v>(Select Language)</v>
      </c>
      <c r="Q1787" s="12" t="str">
        <f t="shared" si="4995"/>
        <v>(Select Usage)</v>
      </c>
      <c r="R1787" s="33">
        <f t="shared" si="4970"/>
        <v>0</v>
      </c>
      <c r="S1787" s="33">
        <f t="shared" si="4971"/>
        <v>0</v>
      </c>
      <c r="T1787" s="33">
        <f t="shared" si="4972"/>
        <v>0</v>
      </c>
      <c r="U1787" s="33">
        <f t="shared" si="4973"/>
        <v>0</v>
      </c>
      <c r="V1787" s="33">
        <f t="shared" si="4974"/>
        <v>0</v>
      </c>
      <c r="W1787" s="33">
        <f t="shared" si="4975"/>
        <v>0</v>
      </c>
      <c r="X1787" s="33">
        <f t="shared" si="4976"/>
        <v>0</v>
      </c>
      <c r="Y1787" s="33">
        <f t="shared" si="4977"/>
        <v>0</v>
      </c>
      <c r="Z1787" s="33">
        <f t="shared" si="4978"/>
        <v>0</v>
      </c>
      <c r="AA1787" s="33">
        <f t="shared" si="4979"/>
        <v>0</v>
      </c>
      <c r="AB1787" s="33">
        <f t="shared" si="4980"/>
        <v>0</v>
      </c>
      <c r="AC1787" s="33">
        <f t="shared" si="4981"/>
        <v>0</v>
      </c>
      <c r="AD1787" s="26">
        <f>SUM(R1787:AC1787)</f>
        <v>0</v>
      </c>
      <c r="AE1787" s="46" t="str">
        <f>IFERROR(IF(AE$3=VLOOKUP($E1787,Template!$AK$5:$AM$17,3,FALSE),$AD1787*$F1787,0),"0.00")</f>
        <v>0.00</v>
      </c>
      <c r="AF1787" s="46" t="str">
        <f>IFERROR(IF(AF$3=VLOOKUP($E1787,Template!$AK$5:$AM$17,3,FALSE),$AD1787*$F1787,0),"0.00")</f>
        <v>0.00</v>
      </c>
      <c r="AG1787" s="28">
        <f t="shared" si="4983"/>
        <v>0</v>
      </c>
      <c r="AH1787" s="13" t="s">
        <v>40</v>
      </c>
      <c r="AI1787" s="13" t="s">
        <v>41</v>
      </c>
      <c r="AK1787" s="14" t="s">
        <v>28</v>
      </c>
      <c r="AL1787" s="15">
        <v>0.05</v>
      </c>
      <c r="AM1787" s="16" t="s">
        <v>3</v>
      </c>
    </row>
    <row r="1788" spans="1:39" s="3" customFormat="1" ht="13.8" x14ac:dyDescent="0.25">
      <c r="A1788" s="7" t="str">
        <f t="shared" ref="A1788:C1788" si="4996">A1787</f>
        <v>(Enter Broadcasting Company Name)</v>
      </c>
      <c r="B1788" s="7" t="str">
        <f t="shared" si="4996"/>
        <v>(Enter Call Letters)</v>
      </c>
      <c r="C1788" s="8" t="str">
        <f t="shared" si="4996"/>
        <v>(Select AM/FM)</v>
      </c>
      <c r="D1788" s="30"/>
      <c r="E1788" s="8" t="str">
        <f t="shared" si="4985"/>
        <v>(Select Station Province)</v>
      </c>
      <c r="F1788" s="9" t="str">
        <f>IFERROR(VLOOKUP(E1788,Template!$AK$5:$AL$17,2,FALSE),"")</f>
        <v/>
      </c>
      <c r="G1788" s="42" t="s">
        <v>13</v>
      </c>
      <c r="H1788" s="42" t="s">
        <v>16</v>
      </c>
      <c r="I1788" s="32" t="s">
        <v>65</v>
      </c>
      <c r="J1788" s="32" t="s">
        <v>66</v>
      </c>
      <c r="K1788" s="33">
        <f t="shared" si="4967"/>
        <v>0</v>
      </c>
      <c r="L1788" s="33">
        <f t="shared" si="4968"/>
        <v>0</v>
      </c>
      <c r="M1788" s="34">
        <f t="shared" si="4966"/>
        <v>0</v>
      </c>
      <c r="N1788" s="34">
        <f t="shared" si="4986"/>
        <v>0</v>
      </c>
      <c r="O1788" s="34">
        <f t="shared" si="4969"/>
        <v>0</v>
      </c>
      <c r="P1788" s="12" t="str">
        <f t="shared" ref="P1788:Q1788" si="4997">P1787</f>
        <v>(Select Language)</v>
      </c>
      <c r="Q1788" s="12" t="str">
        <f t="shared" si="4997"/>
        <v>(Select Usage)</v>
      </c>
      <c r="R1788" s="33">
        <f t="shared" si="4970"/>
        <v>0</v>
      </c>
      <c r="S1788" s="33">
        <f t="shared" si="4971"/>
        <v>0</v>
      </c>
      <c r="T1788" s="33">
        <f t="shared" si="4972"/>
        <v>0</v>
      </c>
      <c r="U1788" s="33">
        <f t="shared" si="4973"/>
        <v>0</v>
      </c>
      <c r="V1788" s="33">
        <f t="shared" si="4974"/>
        <v>0</v>
      </c>
      <c r="W1788" s="33">
        <f t="shared" si="4975"/>
        <v>0</v>
      </c>
      <c r="X1788" s="33">
        <f t="shared" si="4976"/>
        <v>0</v>
      </c>
      <c r="Y1788" s="33">
        <f t="shared" si="4977"/>
        <v>0</v>
      </c>
      <c r="Z1788" s="33">
        <f t="shared" si="4978"/>
        <v>0</v>
      </c>
      <c r="AA1788" s="33">
        <f t="shared" si="4979"/>
        <v>0</v>
      </c>
      <c r="AB1788" s="33">
        <f t="shared" si="4980"/>
        <v>0</v>
      </c>
      <c r="AC1788" s="33">
        <f t="shared" si="4981"/>
        <v>0</v>
      </c>
      <c r="AD1788" s="26">
        <f t="shared" ref="AD1788:AD1790" si="4998">SUM(R1788:AC1788)</f>
        <v>0</v>
      </c>
      <c r="AE1788" s="46" t="str">
        <f>IFERROR(IF(AE$3=VLOOKUP($E1788,Template!$AK$5:$AM$17,3,FALSE),$AD1788*$F1788,0),"0.00")</f>
        <v>0.00</v>
      </c>
      <c r="AF1788" s="46" t="str">
        <f>IFERROR(IF(AF$3=VLOOKUP($E1788,Template!$AK$5:$AM$17,3,FALSE),$AD1788*$F1788,0),"0.00")</f>
        <v>0.00</v>
      </c>
      <c r="AG1788" s="28">
        <f t="shared" si="4983"/>
        <v>0</v>
      </c>
      <c r="AH1788" s="13" t="s">
        <v>40</v>
      </c>
      <c r="AI1788" s="13" t="s">
        <v>41</v>
      </c>
      <c r="AK1788" s="14" t="s">
        <v>70</v>
      </c>
      <c r="AL1788" s="15">
        <v>0.05</v>
      </c>
      <c r="AM1788" s="16" t="s">
        <v>3</v>
      </c>
    </row>
    <row r="1789" spans="1:39" s="3" customFormat="1" ht="13.8" x14ac:dyDescent="0.25">
      <c r="A1789" s="7" t="str">
        <f t="shared" ref="A1789:C1789" si="4999">A1788</f>
        <v>(Enter Broadcasting Company Name)</v>
      </c>
      <c r="B1789" s="7" t="str">
        <f t="shared" si="4999"/>
        <v>(Enter Call Letters)</v>
      </c>
      <c r="C1789" s="8" t="str">
        <f t="shared" si="4999"/>
        <v>(Select AM/FM)</v>
      </c>
      <c r="D1789" s="30"/>
      <c r="E1789" s="8" t="str">
        <f t="shared" si="4985"/>
        <v>(Select Station Province)</v>
      </c>
      <c r="F1789" s="9" t="str">
        <f>IFERROR(VLOOKUP(E1789,Template!$AK$5:$AL$17,2,FALSE),"")</f>
        <v/>
      </c>
      <c r="G1789" s="42" t="s">
        <v>15</v>
      </c>
      <c r="H1789" s="42" t="s">
        <v>17</v>
      </c>
      <c r="I1789" s="32" t="s">
        <v>65</v>
      </c>
      <c r="J1789" s="32" t="s">
        <v>66</v>
      </c>
      <c r="K1789" s="33">
        <f t="shared" si="4967"/>
        <v>0</v>
      </c>
      <c r="L1789" s="33">
        <f t="shared" si="4968"/>
        <v>0</v>
      </c>
      <c r="M1789" s="34">
        <f t="shared" si="4966"/>
        <v>0</v>
      </c>
      <c r="N1789" s="34">
        <f t="shared" si="4986"/>
        <v>0</v>
      </c>
      <c r="O1789" s="34">
        <f t="shared" si="4969"/>
        <v>0</v>
      </c>
      <c r="P1789" s="12" t="str">
        <f t="shared" ref="P1789:Q1789" si="5000">P1788</f>
        <v>(Select Language)</v>
      </c>
      <c r="Q1789" s="12" t="str">
        <f t="shared" si="5000"/>
        <v>(Select Usage)</v>
      </c>
      <c r="R1789" s="33">
        <f t="shared" si="4970"/>
        <v>0</v>
      </c>
      <c r="S1789" s="33">
        <f t="shared" si="4971"/>
        <v>0</v>
      </c>
      <c r="T1789" s="33">
        <f t="shared" si="4972"/>
        <v>0</v>
      </c>
      <c r="U1789" s="33">
        <f t="shared" si="4973"/>
        <v>0</v>
      </c>
      <c r="V1789" s="33">
        <f t="shared" si="4974"/>
        <v>0</v>
      </c>
      <c r="W1789" s="33">
        <f t="shared" si="4975"/>
        <v>0</v>
      </c>
      <c r="X1789" s="33">
        <f t="shared" si="4976"/>
        <v>0</v>
      </c>
      <c r="Y1789" s="33">
        <f t="shared" si="4977"/>
        <v>0</v>
      </c>
      <c r="Z1789" s="33">
        <f t="shared" si="4978"/>
        <v>0</v>
      </c>
      <c r="AA1789" s="33">
        <f t="shared" si="4979"/>
        <v>0</v>
      </c>
      <c r="AB1789" s="33">
        <f t="shared" si="4980"/>
        <v>0</v>
      </c>
      <c r="AC1789" s="33">
        <f t="shared" si="4981"/>
        <v>0</v>
      </c>
      <c r="AD1789" s="26">
        <f t="shared" si="4998"/>
        <v>0</v>
      </c>
      <c r="AE1789" s="46" t="str">
        <f>IFERROR(IF(AE$3=VLOOKUP($E1789,Template!$AK$5:$AM$17,3,FALSE),$AD1789*$F1789,0),"0.00")</f>
        <v>0.00</v>
      </c>
      <c r="AF1789" s="46" t="str">
        <f>IFERROR(IF(AF$3=VLOOKUP($E1789,Template!$AK$5:$AM$17,3,FALSE),$AD1789*$F1789,0),"0.00")</f>
        <v>0.00</v>
      </c>
      <c r="AG1789" s="28">
        <f t="shared" si="4983"/>
        <v>0</v>
      </c>
      <c r="AH1789" s="13" t="s">
        <v>40</v>
      </c>
      <c r="AI1789" s="13" t="s">
        <v>41</v>
      </c>
      <c r="AK1789" s="14" t="s">
        <v>20</v>
      </c>
      <c r="AL1789" s="15">
        <v>0.13</v>
      </c>
      <c r="AM1789" s="16" t="s">
        <v>2</v>
      </c>
    </row>
    <row r="1790" spans="1:39" s="3" customFormat="1" ht="13.8" x14ac:dyDescent="0.25">
      <c r="A1790" s="7" t="str">
        <f t="shared" ref="A1790:C1790" si="5001">A1789</f>
        <v>(Enter Broadcasting Company Name)</v>
      </c>
      <c r="B1790" s="7" t="str">
        <f t="shared" si="5001"/>
        <v>(Enter Call Letters)</v>
      </c>
      <c r="C1790" s="8" t="str">
        <f t="shared" si="5001"/>
        <v>(Select AM/FM)</v>
      </c>
      <c r="D1790" s="30"/>
      <c r="E1790" s="8" t="str">
        <f t="shared" si="4985"/>
        <v>(Select Station Province)</v>
      </c>
      <c r="F1790" s="9" t="str">
        <f>IFERROR(VLOOKUP(E1790,Template!$AK$5:$AL$17,2,FALSE),"")</f>
        <v/>
      </c>
      <c r="G1790" s="42" t="s">
        <v>16</v>
      </c>
      <c r="H1790" s="42" t="s">
        <v>18</v>
      </c>
      <c r="I1790" s="32" t="s">
        <v>65</v>
      </c>
      <c r="J1790" s="32" t="s">
        <v>66</v>
      </c>
      <c r="K1790" s="33">
        <f t="shared" si="4967"/>
        <v>0</v>
      </c>
      <c r="L1790" s="33">
        <f t="shared" si="4968"/>
        <v>0</v>
      </c>
      <c r="M1790" s="34">
        <f t="shared" si="4966"/>
        <v>0</v>
      </c>
      <c r="N1790" s="34">
        <f t="shared" si="4986"/>
        <v>0</v>
      </c>
      <c r="O1790" s="34">
        <f t="shared" si="4969"/>
        <v>0</v>
      </c>
      <c r="P1790" s="12" t="str">
        <f t="shared" ref="P1790:Q1790" si="5002">P1789</f>
        <v>(Select Language)</v>
      </c>
      <c r="Q1790" s="12" t="str">
        <f t="shared" si="5002"/>
        <v>(Select Usage)</v>
      </c>
      <c r="R1790" s="33">
        <f t="shared" si="4970"/>
        <v>0</v>
      </c>
      <c r="S1790" s="33">
        <f t="shared" si="4971"/>
        <v>0</v>
      </c>
      <c r="T1790" s="33">
        <f t="shared" si="4972"/>
        <v>0</v>
      </c>
      <c r="U1790" s="33">
        <f t="shared" si="4973"/>
        <v>0</v>
      </c>
      <c r="V1790" s="33">
        <f t="shared" si="4974"/>
        <v>0</v>
      </c>
      <c r="W1790" s="33">
        <f t="shared" si="4975"/>
        <v>0</v>
      </c>
      <c r="X1790" s="33">
        <f t="shared" si="4976"/>
        <v>0</v>
      </c>
      <c r="Y1790" s="33">
        <f t="shared" si="4977"/>
        <v>0</v>
      </c>
      <c r="Z1790" s="33">
        <f t="shared" si="4978"/>
        <v>0</v>
      </c>
      <c r="AA1790" s="33">
        <f t="shared" si="4979"/>
        <v>0</v>
      </c>
      <c r="AB1790" s="33">
        <f t="shared" si="4980"/>
        <v>0</v>
      </c>
      <c r="AC1790" s="33">
        <f t="shared" si="4981"/>
        <v>0</v>
      </c>
      <c r="AD1790" s="26">
        <f t="shared" si="4998"/>
        <v>0</v>
      </c>
      <c r="AE1790" s="46" t="str">
        <f>IFERROR(IF(AE$3=VLOOKUP($E1790,Template!$AK$5:$AM$17,3,FALSE),$AD1790*$F1790,0),"0.00")</f>
        <v>0.00</v>
      </c>
      <c r="AF1790" s="46" t="str">
        <f>IFERROR(IF(AF$3=VLOOKUP($E1790,Template!$AK$5:$AM$17,3,FALSE),$AD1790*$F1790,0),"0.00")</f>
        <v>0.00</v>
      </c>
      <c r="AG1790" s="28">
        <f t="shared" si="4983"/>
        <v>0</v>
      </c>
      <c r="AH1790" s="13" t="s">
        <v>40</v>
      </c>
      <c r="AI1790" s="13" t="s">
        <v>41</v>
      </c>
      <c r="AK1790" s="14" t="s">
        <v>69</v>
      </c>
      <c r="AL1790" s="15">
        <v>0.15</v>
      </c>
      <c r="AM1790" s="16" t="s">
        <v>2</v>
      </c>
    </row>
    <row r="1791" spans="1:39" s="3" customFormat="1" ht="13.8" x14ac:dyDescent="0.25">
      <c r="A1791" s="7" t="str">
        <f t="shared" ref="A1791:C1791" si="5003">A1790</f>
        <v>(Enter Broadcasting Company Name)</v>
      </c>
      <c r="B1791" s="7" t="str">
        <f t="shared" si="5003"/>
        <v>(Enter Call Letters)</v>
      </c>
      <c r="C1791" s="8" t="str">
        <f t="shared" si="5003"/>
        <v>(Select AM/FM)</v>
      </c>
      <c r="D1791" s="30"/>
      <c r="E1791" s="8" t="str">
        <f t="shared" si="4985"/>
        <v>(Select Station Province)</v>
      </c>
      <c r="F1791" s="9" t="str">
        <f>IFERROR(VLOOKUP(E1791,Template!$AK$5:$AL$17,2,FALSE),"")</f>
        <v/>
      </c>
      <c r="G1791" s="42" t="s">
        <v>17</v>
      </c>
      <c r="H1791" s="42" t="s">
        <v>7</v>
      </c>
      <c r="I1791" s="32" t="s">
        <v>65</v>
      </c>
      <c r="J1791" s="32" t="s">
        <v>66</v>
      </c>
      <c r="K1791" s="33">
        <f t="shared" si="4967"/>
        <v>0</v>
      </c>
      <c r="L1791" s="33">
        <f t="shared" si="4968"/>
        <v>0</v>
      </c>
      <c r="M1791" s="34">
        <f t="shared" si="4966"/>
        <v>0</v>
      </c>
      <c r="N1791" s="34">
        <f t="shared" si="4986"/>
        <v>0</v>
      </c>
      <c r="O1791" s="34">
        <f t="shared" si="4969"/>
        <v>0</v>
      </c>
      <c r="P1791" s="12" t="str">
        <f t="shared" ref="P1791:Q1791" si="5004">P1790</f>
        <v>(Select Language)</v>
      </c>
      <c r="Q1791" s="12" t="str">
        <f t="shared" si="5004"/>
        <v>(Select Usage)</v>
      </c>
      <c r="R1791" s="33">
        <f t="shared" si="4970"/>
        <v>0</v>
      </c>
      <c r="S1791" s="33">
        <f t="shared" si="4971"/>
        <v>0</v>
      </c>
      <c r="T1791" s="33">
        <f t="shared" si="4972"/>
        <v>0</v>
      </c>
      <c r="U1791" s="33">
        <f t="shared" si="4973"/>
        <v>0</v>
      </c>
      <c r="V1791" s="33">
        <f t="shared" si="4974"/>
        <v>0</v>
      </c>
      <c r="W1791" s="33">
        <f t="shared" si="4975"/>
        <v>0</v>
      </c>
      <c r="X1791" s="33">
        <f t="shared" si="4976"/>
        <v>0</v>
      </c>
      <c r="Y1791" s="33">
        <f t="shared" si="4977"/>
        <v>0</v>
      </c>
      <c r="Z1791" s="33">
        <f t="shared" si="4978"/>
        <v>0</v>
      </c>
      <c r="AA1791" s="33">
        <f t="shared" si="4979"/>
        <v>0</v>
      </c>
      <c r="AB1791" s="33">
        <f t="shared" si="4980"/>
        <v>0</v>
      </c>
      <c r="AC1791" s="33">
        <f t="shared" si="4981"/>
        <v>0</v>
      </c>
      <c r="AD1791" s="26">
        <f>SUM(R1791:AC1791)</f>
        <v>0</v>
      </c>
      <c r="AE1791" s="46" t="str">
        <f>IFERROR(IF(AE$3=VLOOKUP($E1791,Template!$AK$5:$AM$17,3,FALSE),$AD1791*$F1791,0),"0.00")</f>
        <v>0.00</v>
      </c>
      <c r="AF1791" s="46" t="str">
        <f>IFERROR(IF(AF$3=VLOOKUP($E1791,Template!$AK$5:$AM$17,3,FALSE),$AD1791*$F1791,0),"0.00")</f>
        <v>0.00</v>
      </c>
      <c r="AG1791" s="28">
        <f t="shared" si="4983"/>
        <v>0</v>
      </c>
      <c r="AH1791" s="13" t="s">
        <v>40</v>
      </c>
      <c r="AI1791" s="13" t="s">
        <v>41</v>
      </c>
      <c r="AK1791" s="14" t="s">
        <v>29</v>
      </c>
      <c r="AL1791" s="15">
        <v>0.05</v>
      </c>
      <c r="AM1791" s="16" t="s">
        <v>3</v>
      </c>
    </row>
    <row r="1792" spans="1:39" s="3" customFormat="1" ht="13.8" x14ac:dyDescent="0.25">
      <c r="A1792" s="7" t="str">
        <f t="shared" ref="A1792:C1792" si="5005">A1791</f>
        <v>(Enter Broadcasting Company Name)</v>
      </c>
      <c r="B1792" s="7" t="str">
        <f t="shared" si="5005"/>
        <v>(Enter Call Letters)</v>
      </c>
      <c r="C1792" s="8" t="str">
        <f t="shared" si="5005"/>
        <v>(Select AM/FM)</v>
      </c>
      <c r="D1792" s="30"/>
      <c r="E1792" s="8" t="str">
        <f t="shared" si="4985"/>
        <v>(Select Station Province)</v>
      </c>
      <c r="F1792" s="9" t="str">
        <f>IFERROR(VLOOKUP(E1792,Template!$AK$5:$AL$17,2,FALSE),"")</f>
        <v/>
      </c>
      <c r="G1792" s="42" t="s">
        <v>18</v>
      </c>
      <c r="H1792" s="43" t="s">
        <v>8</v>
      </c>
      <c r="I1792" s="32" t="s">
        <v>65</v>
      </c>
      <c r="J1792" s="32" t="s">
        <v>66</v>
      </c>
      <c r="K1792" s="33">
        <f t="shared" si="4967"/>
        <v>0</v>
      </c>
      <c r="L1792" s="33">
        <f t="shared" si="4968"/>
        <v>0</v>
      </c>
      <c r="M1792" s="34">
        <f t="shared" si="4966"/>
        <v>0</v>
      </c>
      <c r="N1792" s="34">
        <f t="shared" si="4986"/>
        <v>0</v>
      </c>
      <c r="O1792" s="34">
        <f t="shared" si="4969"/>
        <v>0</v>
      </c>
      <c r="P1792" s="12" t="str">
        <f t="shared" ref="P1792:Q1792" si="5006">P1791</f>
        <v>(Select Language)</v>
      </c>
      <c r="Q1792" s="12" t="str">
        <f t="shared" si="5006"/>
        <v>(Select Usage)</v>
      </c>
      <c r="R1792" s="33">
        <f t="shared" si="4970"/>
        <v>0</v>
      </c>
      <c r="S1792" s="33">
        <f t="shared" si="4971"/>
        <v>0</v>
      </c>
      <c r="T1792" s="33">
        <f t="shared" si="4972"/>
        <v>0</v>
      </c>
      <c r="U1792" s="33">
        <f t="shared" si="4973"/>
        <v>0</v>
      </c>
      <c r="V1792" s="33">
        <f t="shared" si="4974"/>
        <v>0</v>
      </c>
      <c r="W1792" s="33">
        <f t="shared" si="4975"/>
        <v>0</v>
      </c>
      <c r="X1792" s="33">
        <f t="shared" si="4976"/>
        <v>0</v>
      </c>
      <c r="Y1792" s="33">
        <f t="shared" si="4977"/>
        <v>0</v>
      </c>
      <c r="Z1792" s="33">
        <f t="shared" si="4978"/>
        <v>0</v>
      </c>
      <c r="AA1792" s="33">
        <f t="shared" si="4979"/>
        <v>0</v>
      </c>
      <c r="AB1792" s="33">
        <f t="shared" si="4980"/>
        <v>0</v>
      </c>
      <c r="AC1792" s="33">
        <f t="shared" si="4981"/>
        <v>0</v>
      </c>
      <c r="AD1792" s="26">
        <f t="shared" ref="AD1792" si="5007">SUM(R1792:AC1792)</f>
        <v>0</v>
      </c>
      <c r="AE1792" s="46" t="str">
        <f>IFERROR(IF(AE$3=VLOOKUP($E1792,Template!$AK$5:$AM$17,3,FALSE),$AD1792*$F1792,0),"0.00")</f>
        <v>0.00</v>
      </c>
      <c r="AF1792" s="46" t="str">
        <f>IFERROR(IF(AF$3=VLOOKUP($E1792,Template!$AK$5:$AM$17,3,FALSE),$AD1792*$F1792,0),"0.00")</f>
        <v>0.00</v>
      </c>
      <c r="AG1792" s="28">
        <f t="shared" si="4983"/>
        <v>0</v>
      </c>
      <c r="AH1792" s="13" t="s">
        <v>40</v>
      </c>
      <c r="AI1792" s="13" t="s">
        <v>41</v>
      </c>
      <c r="AK1792" s="14" t="s">
        <v>21</v>
      </c>
      <c r="AL1792" s="15">
        <v>0.05</v>
      </c>
      <c r="AM1792" s="16" t="s">
        <v>3</v>
      </c>
    </row>
    <row r="1793" spans="1:39" ht="13.8" x14ac:dyDescent="0.25">
      <c r="A1793" s="19" t="s">
        <v>4</v>
      </c>
      <c r="B1793" s="19"/>
      <c r="C1793" s="20"/>
      <c r="D1793" s="20"/>
      <c r="E1793" s="20"/>
      <c r="F1793" s="20"/>
      <c r="G1793" s="44"/>
      <c r="H1793" s="44"/>
      <c r="I1793" s="21">
        <f t="shared" ref="I1793:K1793" si="5008">SUM(I1781:I1792)</f>
        <v>0</v>
      </c>
      <c r="J1793" s="21">
        <f t="shared" si="5008"/>
        <v>0</v>
      </c>
      <c r="K1793" s="21">
        <f t="shared" si="5008"/>
        <v>0</v>
      </c>
      <c r="L1793" s="21">
        <f>L1792</f>
        <v>0</v>
      </c>
      <c r="M1793" s="21">
        <f>SUM(M1781:M1792)</f>
        <v>0</v>
      </c>
      <c r="N1793" s="21">
        <f t="shared" ref="N1793:O1793" si="5009">SUM(N1781:N1792)</f>
        <v>0</v>
      </c>
      <c r="O1793" s="21">
        <f t="shared" si="5009"/>
        <v>0</v>
      </c>
      <c r="P1793" s="21"/>
      <c r="Q1793" s="22"/>
      <c r="R1793" s="21">
        <f t="shared" ref="R1793:AI1793" si="5010">SUM(R1781:R1792)</f>
        <v>0</v>
      </c>
      <c r="S1793" s="21">
        <f t="shared" si="5010"/>
        <v>0</v>
      </c>
      <c r="T1793" s="21">
        <f t="shared" si="5010"/>
        <v>0</v>
      </c>
      <c r="U1793" s="21">
        <f t="shared" si="5010"/>
        <v>0</v>
      </c>
      <c r="V1793" s="21">
        <f t="shared" si="5010"/>
        <v>0</v>
      </c>
      <c r="W1793" s="21">
        <f t="shared" si="5010"/>
        <v>0</v>
      </c>
      <c r="X1793" s="21">
        <f t="shared" si="5010"/>
        <v>0</v>
      </c>
      <c r="Y1793" s="21">
        <f t="shared" si="5010"/>
        <v>0</v>
      </c>
      <c r="Z1793" s="21">
        <f t="shared" si="5010"/>
        <v>0</v>
      </c>
      <c r="AA1793" s="21">
        <f t="shared" si="5010"/>
        <v>0</v>
      </c>
      <c r="AB1793" s="21">
        <f t="shared" si="5010"/>
        <v>0</v>
      </c>
      <c r="AC1793" s="21">
        <f t="shared" si="5010"/>
        <v>0</v>
      </c>
      <c r="AD1793" s="27">
        <f t="shared" si="5010"/>
        <v>0</v>
      </c>
      <c r="AE1793" s="21">
        <f t="shared" si="5010"/>
        <v>0</v>
      </c>
      <c r="AF1793" s="21">
        <f t="shared" si="5010"/>
        <v>0</v>
      </c>
      <c r="AG1793" s="27">
        <f t="shared" si="5010"/>
        <v>0</v>
      </c>
      <c r="AH1793" s="21">
        <f t="shared" si="5010"/>
        <v>0</v>
      </c>
      <c r="AI1793" s="21">
        <f t="shared" si="5010"/>
        <v>0</v>
      </c>
      <c r="AK1793" s="14" t="s">
        <v>71</v>
      </c>
      <c r="AL1793" s="15">
        <v>0.05</v>
      </c>
      <c r="AM1793" s="16" t="s">
        <v>3</v>
      </c>
    </row>
    <row r="1794" spans="1:39" x14ac:dyDescent="0.25">
      <c r="A1794" s="2"/>
      <c r="G1794" s="2"/>
      <c r="H1794" s="2"/>
      <c r="O1794" s="2"/>
      <c r="P1794" s="2"/>
    </row>
    <row r="1795" spans="1:39" ht="42" customHeight="1" x14ac:dyDescent="0.25">
      <c r="A1795" s="223" t="s">
        <v>63</v>
      </c>
      <c r="B1795" s="223" t="s">
        <v>43</v>
      </c>
      <c r="C1795" s="224" t="s">
        <v>19</v>
      </c>
      <c r="D1795" s="226"/>
      <c r="E1795" s="223" t="s">
        <v>14</v>
      </c>
      <c r="F1795" s="223" t="s">
        <v>38</v>
      </c>
      <c r="G1795" s="223" t="s">
        <v>1</v>
      </c>
      <c r="H1795" s="223" t="s">
        <v>5</v>
      </c>
      <c r="I1795" s="225" t="s">
        <v>31</v>
      </c>
      <c r="J1795" s="225" t="s">
        <v>32</v>
      </c>
      <c r="K1795" s="225" t="s">
        <v>48</v>
      </c>
      <c r="L1795" s="225" t="s">
        <v>0</v>
      </c>
      <c r="M1795" s="4" t="s">
        <v>45</v>
      </c>
      <c r="N1795" s="4" t="s">
        <v>46</v>
      </c>
      <c r="O1795" s="4" t="s">
        <v>47</v>
      </c>
      <c r="P1795" s="225" t="s">
        <v>50</v>
      </c>
      <c r="Q1795" s="225" t="s">
        <v>33</v>
      </c>
      <c r="R1795" s="4" t="s">
        <v>51</v>
      </c>
      <c r="S1795" s="4" t="s">
        <v>52</v>
      </c>
      <c r="T1795" s="4" t="s">
        <v>53</v>
      </c>
      <c r="U1795" s="4" t="s">
        <v>54</v>
      </c>
      <c r="V1795" s="4" t="s">
        <v>55</v>
      </c>
      <c r="W1795" s="4" t="s">
        <v>56</v>
      </c>
      <c r="X1795" s="4" t="s">
        <v>57</v>
      </c>
      <c r="Y1795" s="4" t="s">
        <v>58</v>
      </c>
      <c r="Z1795" s="4" t="s">
        <v>59</v>
      </c>
      <c r="AA1795" s="4" t="s">
        <v>62</v>
      </c>
      <c r="AB1795" s="4" t="s">
        <v>60</v>
      </c>
      <c r="AC1795" s="4" t="s">
        <v>61</v>
      </c>
      <c r="AD1795" s="233" t="s">
        <v>34</v>
      </c>
      <c r="AE1795" s="231" t="s">
        <v>2</v>
      </c>
      <c r="AF1795" s="231" t="s">
        <v>3</v>
      </c>
      <c r="AG1795" s="233" t="s">
        <v>35</v>
      </c>
      <c r="AH1795" s="223" t="s">
        <v>36</v>
      </c>
      <c r="AI1795" s="223" t="s">
        <v>37</v>
      </c>
      <c r="AK1795" s="229" t="s">
        <v>30</v>
      </c>
      <c r="AL1795" s="229"/>
      <c r="AM1795" s="229"/>
    </row>
    <row r="1796" spans="1:39" s="6" customFormat="1" ht="35.25" customHeight="1" x14ac:dyDescent="0.3">
      <c r="A1796" s="224"/>
      <c r="B1796" s="224"/>
      <c r="C1796" s="224"/>
      <c r="D1796" s="227"/>
      <c r="E1796" s="223"/>
      <c r="F1796" s="223"/>
      <c r="G1796" s="223"/>
      <c r="H1796" s="223"/>
      <c r="I1796" s="230"/>
      <c r="J1796" s="230"/>
      <c r="K1796" s="230"/>
      <c r="L1796" s="230"/>
      <c r="M1796" s="5">
        <v>0</v>
      </c>
      <c r="N1796" s="5">
        <v>625000</v>
      </c>
      <c r="O1796" s="5">
        <v>1250000</v>
      </c>
      <c r="P1796" s="225"/>
      <c r="Q1796" s="225"/>
      <c r="R1796" s="29">
        <v>4.95E-4</v>
      </c>
      <c r="S1796" s="29">
        <v>9.5200000000000005E-4</v>
      </c>
      <c r="T1796" s="29">
        <v>1.5900000000000001E-3</v>
      </c>
      <c r="U1796" s="29">
        <v>1.1169999999999999E-3</v>
      </c>
      <c r="V1796" s="29">
        <v>2.189E-3</v>
      </c>
      <c r="W1796" s="29">
        <v>4.5430000000000002E-3</v>
      </c>
      <c r="X1796" s="29">
        <v>8.8199999999999997E-4</v>
      </c>
      <c r="Y1796" s="29">
        <v>1.6949999999999999E-3</v>
      </c>
      <c r="Z1796" s="29">
        <v>2.8319999999999999E-3</v>
      </c>
      <c r="AA1796" s="29">
        <v>1.9889999999999999E-3</v>
      </c>
      <c r="AB1796" s="29">
        <v>3.8999999999999998E-3</v>
      </c>
      <c r="AC1796" s="29">
        <v>8.0949999999999998E-3</v>
      </c>
      <c r="AD1796" s="233"/>
      <c r="AE1796" s="232"/>
      <c r="AF1796" s="232"/>
      <c r="AG1796" s="234"/>
      <c r="AH1796" s="223"/>
      <c r="AI1796" s="223"/>
      <c r="AK1796" s="229"/>
      <c r="AL1796" s="229"/>
      <c r="AM1796" s="229"/>
    </row>
    <row r="1797" spans="1:39" s="3" customFormat="1" ht="13.8" x14ac:dyDescent="0.25">
      <c r="A1797" s="7" t="s">
        <v>44</v>
      </c>
      <c r="B1797" s="7" t="s">
        <v>42</v>
      </c>
      <c r="C1797" s="8" t="s">
        <v>39</v>
      </c>
      <c r="D1797" s="30"/>
      <c r="E1797" s="8" t="s">
        <v>64</v>
      </c>
      <c r="F1797" s="9" t="str">
        <f>IFERROR(VLOOKUP(E1797,Template!$AK$5:$AL$17,2,FALSE),"")</f>
        <v/>
      </c>
      <c r="G1797" s="41" t="s">
        <v>7</v>
      </c>
      <c r="H1797" s="41" t="s">
        <v>6</v>
      </c>
      <c r="I1797" s="32" t="s">
        <v>65</v>
      </c>
      <c r="J1797" s="32" t="s">
        <v>66</v>
      </c>
      <c r="K1797" s="33">
        <f>IFERROR(I1797+J1797,0)</f>
        <v>0</v>
      </c>
      <c r="L1797" s="33">
        <f>IFERROR(K1797,"")</f>
        <v>0</v>
      </c>
      <c r="M1797" s="34">
        <f t="shared" ref="M1797:M1808" si="5011">IF(L1797&lt;=$N$4,K1797,IF(L1796&gt;$N$4,0,$N$4-L1796))</f>
        <v>0</v>
      </c>
      <c r="N1797" s="34">
        <f>IF(AND(L1797&gt;$N$4,L1797&lt;=$O$4),K1797-M1797,IF(AND(L1796&gt;$N$4,L1796&lt;=$O$4),$O$4-L1796,IF(L1796&gt;$O$4,0,IF(L1797&lt;$N$4,0,MIN(L1797-$N$4,$N$4)))))</f>
        <v>0</v>
      </c>
      <c r="O1797" s="34">
        <f>IF(L1797&gt;$O$4,K1797-M1797-N1797,0)</f>
        <v>0</v>
      </c>
      <c r="P1797" s="12" t="s">
        <v>94</v>
      </c>
      <c r="Q1797" s="12" t="s">
        <v>68</v>
      </c>
      <c r="R1797" s="33">
        <f>IF(AND($Q1797="LOW",$P1797="French"),M1797*R$4,0)</f>
        <v>0</v>
      </c>
      <c r="S1797" s="33">
        <f>IF(AND($Q1797="LOW",$P1797="French"),N1797*S$4,0)</f>
        <v>0</v>
      </c>
      <c r="T1797" s="33">
        <f>IF(AND($Q1797="LOW",$P1797="French"),O1797*T$4,0)</f>
        <v>0</v>
      </c>
      <c r="U1797" s="33">
        <f>IF(AND($Q1797="HIGH",$P1797="French"),M1797*U$4,0)</f>
        <v>0</v>
      </c>
      <c r="V1797" s="33">
        <f>IF(AND($Q1797="HIGH",$P1797="French"),N1797*V$4,0)</f>
        <v>0</v>
      </c>
      <c r="W1797" s="33">
        <f>IF(AND($Q1797="HIGH",$P1797="French"),O1797*W$4,0)</f>
        <v>0</v>
      </c>
      <c r="X1797" s="33">
        <f>IF(AND($Q1797="LOW",$P1797="English"),M1797*X$4,0)</f>
        <v>0</v>
      </c>
      <c r="Y1797" s="33">
        <f>IF(AND($Q1797="LOW",$P1797="English"),N1797*Y$4,0)</f>
        <v>0</v>
      </c>
      <c r="Z1797" s="33">
        <f>IF(AND($Q1797="LOW",$P1797="English"),O1797*Z$4,0)</f>
        <v>0</v>
      </c>
      <c r="AA1797" s="33">
        <f>IF(AND($Q1797="HIGH",$P1797="English"),M1797*AA$4,0)</f>
        <v>0</v>
      </c>
      <c r="AB1797" s="33">
        <f>IF(AND($Q1797="HIGH",$P1797="English"),N1797*AB$4,0)</f>
        <v>0</v>
      </c>
      <c r="AC1797" s="33">
        <f>IF(AND($Q1797="HIGH",$P1797="English"),O1797*AC$4,0)</f>
        <v>0</v>
      </c>
      <c r="AD1797" s="26">
        <f>SUM(R1797:AC1797)</f>
        <v>0</v>
      </c>
      <c r="AE1797" s="46" t="str">
        <f>IFERROR(IF(AE$3=VLOOKUP($E1797,Template!$AK$5:$AM$17,3,FALSE),$AD1797*$F1797,0),"0.00")</f>
        <v>0.00</v>
      </c>
      <c r="AF1797" s="46" t="str">
        <f>IFERROR(IF(AF$3=VLOOKUP($E1797,Template!$AK$5:$AM$17,3,FALSE),$AD1797*$F1797,0),"0.00")</f>
        <v>0.00</v>
      </c>
      <c r="AG1797" s="28">
        <f>SUM(AD1797:AF1797)</f>
        <v>0</v>
      </c>
      <c r="AH1797" s="13" t="s">
        <v>40</v>
      </c>
      <c r="AI1797" s="13" t="s">
        <v>41</v>
      </c>
      <c r="AK1797" s="14" t="s">
        <v>25</v>
      </c>
      <c r="AL1797" s="15">
        <v>0.05</v>
      </c>
      <c r="AM1797" s="16" t="s">
        <v>3</v>
      </c>
    </row>
    <row r="1798" spans="1:39" s="3" customFormat="1" ht="13.8" x14ac:dyDescent="0.25">
      <c r="A1798" s="7" t="str">
        <f>A1797</f>
        <v>(Enter Broadcasting Company Name)</v>
      </c>
      <c r="B1798" s="7" t="str">
        <f>B1797</f>
        <v>(Enter Call Letters)</v>
      </c>
      <c r="C1798" s="8" t="str">
        <f>C1797</f>
        <v>(Select AM/FM)</v>
      </c>
      <c r="D1798" s="30"/>
      <c r="E1798" s="8" t="str">
        <f>E1797</f>
        <v>(Select Station Province)</v>
      </c>
      <c r="F1798" s="9" t="str">
        <f>IFERROR(VLOOKUP(E1798,Template!$AK$5:$AL$17,2,FALSE),"")</f>
        <v/>
      </c>
      <c r="G1798" s="42" t="s">
        <v>8</v>
      </c>
      <c r="H1798" s="42" t="s">
        <v>9</v>
      </c>
      <c r="I1798" s="32" t="s">
        <v>65</v>
      </c>
      <c r="J1798" s="32" t="s">
        <v>66</v>
      </c>
      <c r="K1798" s="33">
        <f t="shared" ref="K1798:K1808" si="5012">IFERROR(I1798+J1798,0)</f>
        <v>0</v>
      </c>
      <c r="L1798" s="33">
        <f t="shared" ref="L1798:L1808" si="5013">IFERROR(L1797+K1798,"")</f>
        <v>0</v>
      </c>
      <c r="M1798" s="34">
        <f t="shared" si="5011"/>
        <v>0</v>
      </c>
      <c r="N1798" s="34">
        <f>IF(AND(L1798&gt;$N$4,L1798&lt;=$O$4),K1798-M1798,IF(AND(L1797&gt;$N$4,L1797&lt;=$O$4),$O$4-L1797,IF(L1797&gt;$O$4,0,IF(L1798&lt;$N$4,0,MIN(L1798-$N$4,$N$4)))))</f>
        <v>0</v>
      </c>
      <c r="O1798" s="34">
        <f t="shared" ref="O1798:O1808" si="5014">IF(L1798&gt;$O$4,K1798-M1798-N1798,0)</f>
        <v>0</v>
      </c>
      <c r="P1798" s="12" t="str">
        <f>P1797</f>
        <v>(Select Language)</v>
      </c>
      <c r="Q1798" s="12" t="str">
        <f>Q1797</f>
        <v>(Select Usage)</v>
      </c>
      <c r="R1798" s="33">
        <f t="shared" ref="R1798:R1808" si="5015">IF(AND($Q1798="LOW",$P1798="French"),M1798*R$4,0)</f>
        <v>0</v>
      </c>
      <c r="S1798" s="33">
        <f t="shared" ref="S1798:S1808" si="5016">IF(AND($Q1798="LOW",$P1798="French"),N1798*S$4,0)</f>
        <v>0</v>
      </c>
      <c r="T1798" s="33">
        <f t="shared" ref="T1798:T1808" si="5017">IF(AND($Q1798="LOW",$P1798="French"),O1798*T$4,0)</f>
        <v>0</v>
      </c>
      <c r="U1798" s="33">
        <f t="shared" ref="U1798:U1808" si="5018">IF(AND($Q1798="HIGH",$P1798="French"),M1798*U$4,0)</f>
        <v>0</v>
      </c>
      <c r="V1798" s="33">
        <f t="shared" ref="V1798:V1808" si="5019">IF(AND($Q1798="HIGH",$P1798="French"),N1798*V$4,0)</f>
        <v>0</v>
      </c>
      <c r="W1798" s="33">
        <f t="shared" ref="W1798:W1808" si="5020">IF(AND($Q1798="HIGH",$P1798="French"),O1798*W$4,0)</f>
        <v>0</v>
      </c>
      <c r="X1798" s="33">
        <f t="shared" ref="X1798:X1808" si="5021">IF(AND($Q1798="LOW",$P1798="English"),M1798*X$4,0)</f>
        <v>0</v>
      </c>
      <c r="Y1798" s="33">
        <f t="shared" ref="Y1798:Y1808" si="5022">IF(AND($Q1798="LOW",$P1798="English"),N1798*Y$4,0)</f>
        <v>0</v>
      </c>
      <c r="Z1798" s="33">
        <f t="shared" ref="Z1798:Z1808" si="5023">IF(AND($Q1798="LOW",$P1798="English"),O1798*Z$4,0)</f>
        <v>0</v>
      </c>
      <c r="AA1798" s="33">
        <f t="shared" ref="AA1798:AA1808" si="5024">IF(AND($Q1798="HIGH",$P1798="English"),M1798*AA$4,0)</f>
        <v>0</v>
      </c>
      <c r="AB1798" s="33">
        <f t="shared" ref="AB1798:AB1808" si="5025">IF(AND($Q1798="HIGH",$P1798="English"),N1798*AB$4,0)</f>
        <v>0</v>
      </c>
      <c r="AC1798" s="33">
        <f t="shared" ref="AC1798:AC1808" si="5026">IF(AND($Q1798="HIGH",$P1798="English"),O1798*AC$4,0)</f>
        <v>0</v>
      </c>
      <c r="AD1798" s="26">
        <f t="shared" ref="AD1798:AD1802" si="5027">SUM(R1798:AC1798)</f>
        <v>0</v>
      </c>
      <c r="AE1798" s="46" t="str">
        <f>IFERROR(IF(AE$3=VLOOKUP($E1798,Template!$AK$5:$AM$17,3,FALSE),$AD1798*$F1798,0),"0.00")</f>
        <v>0.00</v>
      </c>
      <c r="AF1798" s="46" t="str">
        <f>IFERROR(IF(AF$3=VLOOKUP($E1798,Template!$AK$5:$AM$17,3,FALSE),$AD1798*$F1798,0),"0.00")</f>
        <v>0.00</v>
      </c>
      <c r="AG1798" s="28">
        <f t="shared" ref="AG1798:AG1808" si="5028">SUM(AD1798:AF1798)</f>
        <v>0</v>
      </c>
      <c r="AH1798" s="13" t="s">
        <v>40</v>
      </c>
      <c r="AI1798" s="13" t="s">
        <v>41</v>
      </c>
      <c r="AK1798" s="14" t="s">
        <v>23</v>
      </c>
      <c r="AL1798" s="15">
        <v>0.05</v>
      </c>
      <c r="AM1798" s="16" t="s">
        <v>3</v>
      </c>
    </row>
    <row r="1799" spans="1:39" s="3" customFormat="1" ht="13.8" x14ac:dyDescent="0.25">
      <c r="A1799" s="7" t="str">
        <f t="shared" ref="A1799:C1799" si="5029">A1798</f>
        <v>(Enter Broadcasting Company Name)</v>
      </c>
      <c r="B1799" s="7" t="str">
        <f t="shared" si="5029"/>
        <v>(Enter Call Letters)</v>
      </c>
      <c r="C1799" s="8" t="str">
        <f t="shared" si="5029"/>
        <v>(Select AM/FM)</v>
      </c>
      <c r="D1799" s="30"/>
      <c r="E1799" s="8" t="str">
        <f t="shared" ref="E1799:E1808" si="5030">E1798</f>
        <v>(Select Station Province)</v>
      </c>
      <c r="F1799" s="9" t="str">
        <f>IFERROR(VLOOKUP(E1799,Template!$AK$5:$AL$17,2,FALSE),"")</f>
        <v/>
      </c>
      <c r="G1799" s="42" t="s">
        <v>6</v>
      </c>
      <c r="H1799" s="42" t="s">
        <v>10</v>
      </c>
      <c r="I1799" s="32" t="s">
        <v>65</v>
      </c>
      <c r="J1799" s="32" t="s">
        <v>66</v>
      </c>
      <c r="K1799" s="33">
        <f t="shared" si="5012"/>
        <v>0</v>
      </c>
      <c r="L1799" s="33">
        <f t="shared" si="5013"/>
        <v>0</v>
      </c>
      <c r="M1799" s="34">
        <f t="shared" si="5011"/>
        <v>0</v>
      </c>
      <c r="N1799" s="34">
        <f t="shared" ref="N1799:N1808" si="5031">IF(AND(L1799&gt;$N$4,L1799&lt;=$O$4),K1799-M1799,IF(AND(L1798&gt;$N$4,L1798&lt;=$O$4),$O$4-L1798,IF(L1798&gt;$O$4,0,IF(L1799&lt;$N$4,0,MIN(L1799-$N$4,$N$4)))))</f>
        <v>0</v>
      </c>
      <c r="O1799" s="34">
        <f t="shared" si="5014"/>
        <v>0</v>
      </c>
      <c r="P1799" s="12" t="str">
        <f t="shared" ref="P1799:Q1799" si="5032">P1798</f>
        <v>(Select Language)</v>
      </c>
      <c r="Q1799" s="12" t="str">
        <f t="shared" si="5032"/>
        <v>(Select Usage)</v>
      </c>
      <c r="R1799" s="33">
        <f t="shared" si="5015"/>
        <v>0</v>
      </c>
      <c r="S1799" s="33">
        <f t="shared" si="5016"/>
        <v>0</v>
      </c>
      <c r="T1799" s="33">
        <f t="shared" si="5017"/>
        <v>0</v>
      </c>
      <c r="U1799" s="33">
        <f t="shared" si="5018"/>
        <v>0</v>
      </c>
      <c r="V1799" s="33">
        <f t="shared" si="5019"/>
        <v>0</v>
      </c>
      <c r="W1799" s="33">
        <f t="shared" si="5020"/>
        <v>0</v>
      </c>
      <c r="X1799" s="33">
        <f t="shared" si="5021"/>
        <v>0</v>
      </c>
      <c r="Y1799" s="33">
        <f t="shared" si="5022"/>
        <v>0</v>
      </c>
      <c r="Z1799" s="33">
        <f t="shared" si="5023"/>
        <v>0</v>
      </c>
      <c r="AA1799" s="33">
        <f t="shared" si="5024"/>
        <v>0</v>
      </c>
      <c r="AB1799" s="33">
        <f t="shared" si="5025"/>
        <v>0</v>
      </c>
      <c r="AC1799" s="33">
        <f t="shared" si="5026"/>
        <v>0</v>
      </c>
      <c r="AD1799" s="26">
        <f t="shared" si="5027"/>
        <v>0</v>
      </c>
      <c r="AE1799" s="46" t="str">
        <f>IFERROR(IF(AE$3=VLOOKUP($E1799,Template!$AK$5:$AM$17,3,FALSE),$AD1799*$F1799,0),"0.00")</f>
        <v>0.00</v>
      </c>
      <c r="AF1799" s="46" t="str">
        <f>IFERROR(IF(AF$3=VLOOKUP($E1799,Template!$AK$5:$AM$17,3,FALSE),$AD1799*$F1799,0),"0.00")</f>
        <v>0.00</v>
      </c>
      <c r="AG1799" s="28">
        <f t="shared" si="5028"/>
        <v>0</v>
      </c>
      <c r="AH1799" s="13" t="s">
        <v>40</v>
      </c>
      <c r="AI1799" s="13" t="s">
        <v>41</v>
      </c>
      <c r="AK1799" s="14" t="s">
        <v>24</v>
      </c>
      <c r="AL1799" s="15">
        <v>0.05</v>
      </c>
      <c r="AM1799" s="16" t="s">
        <v>3</v>
      </c>
    </row>
    <row r="1800" spans="1:39" s="3" customFormat="1" ht="13.8" x14ac:dyDescent="0.25">
      <c r="A1800" s="7" t="str">
        <f t="shared" ref="A1800:C1800" si="5033">A1799</f>
        <v>(Enter Broadcasting Company Name)</v>
      </c>
      <c r="B1800" s="7" t="str">
        <f t="shared" si="5033"/>
        <v>(Enter Call Letters)</v>
      </c>
      <c r="C1800" s="8" t="str">
        <f t="shared" si="5033"/>
        <v>(Select AM/FM)</v>
      </c>
      <c r="D1800" s="30"/>
      <c r="E1800" s="8" t="str">
        <f t="shared" si="5030"/>
        <v>(Select Station Province)</v>
      </c>
      <c r="F1800" s="9" t="str">
        <f>IFERROR(VLOOKUP(E1800,Template!$AK$5:$AL$17,2,FALSE),"")</f>
        <v/>
      </c>
      <c r="G1800" s="42" t="s">
        <v>9</v>
      </c>
      <c r="H1800" s="42" t="s">
        <v>11</v>
      </c>
      <c r="I1800" s="32" t="s">
        <v>65</v>
      </c>
      <c r="J1800" s="32" t="s">
        <v>66</v>
      </c>
      <c r="K1800" s="33">
        <f t="shared" si="5012"/>
        <v>0</v>
      </c>
      <c r="L1800" s="33">
        <f t="shared" si="5013"/>
        <v>0</v>
      </c>
      <c r="M1800" s="34">
        <f t="shared" si="5011"/>
        <v>0</v>
      </c>
      <c r="N1800" s="34">
        <f t="shared" si="5031"/>
        <v>0</v>
      </c>
      <c r="O1800" s="34">
        <f t="shared" si="5014"/>
        <v>0</v>
      </c>
      <c r="P1800" s="12" t="str">
        <f t="shared" ref="P1800:Q1800" si="5034">P1799</f>
        <v>(Select Language)</v>
      </c>
      <c r="Q1800" s="12" t="str">
        <f t="shared" si="5034"/>
        <v>(Select Usage)</v>
      </c>
      <c r="R1800" s="33">
        <f t="shared" si="5015"/>
        <v>0</v>
      </c>
      <c r="S1800" s="33">
        <f t="shared" si="5016"/>
        <v>0</v>
      </c>
      <c r="T1800" s="33">
        <f t="shared" si="5017"/>
        <v>0</v>
      </c>
      <c r="U1800" s="33">
        <f t="shared" si="5018"/>
        <v>0</v>
      </c>
      <c r="V1800" s="33">
        <f t="shared" si="5019"/>
        <v>0</v>
      </c>
      <c r="W1800" s="33">
        <f t="shared" si="5020"/>
        <v>0</v>
      </c>
      <c r="X1800" s="33">
        <f t="shared" si="5021"/>
        <v>0</v>
      </c>
      <c r="Y1800" s="33">
        <f t="shared" si="5022"/>
        <v>0</v>
      </c>
      <c r="Z1800" s="33">
        <f t="shared" si="5023"/>
        <v>0</v>
      </c>
      <c r="AA1800" s="33">
        <f t="shared" si="5024"/>
        <v>0</v>
      </c>
      <c r="AB1800" s="33">
        <f t="shared" si="5025"/>
        <v>0</v>
      </c>
      <c r="AC1800" s="33">
        <f t="shared" si="5026"/>
        <v>0</v>
      </c>
      <c r="AD1800" s="26">
        <f t="shared" si="5027"/>
        <v>0</v>
      </c>
      <c r="AE1800" s="46" t="str">
        <f>IFERROR(IF(AE$3=VLOOKUP($E1800,Template!$AK$5:$AM$17,3,FALSE),$AD1800*$F1800,0),"0.00")</f>
        <v>0.00</v>
      </c>
      <c r="AF1800" s="46" t="str">
        <f>IFERROR(IF(AF$3=VLOOKUP($E1800,Template!$AK$5:$AM$17,3,FALSE),$AD1800*$F1800,0),"0.00")</f>
        <v>0.00</v>
      </c>
      <c r="AG1800" s="28">
        <f t="shared" si="5028"/>
        <v>0</v>
      </c>
      <c r="AH1800" s="13" t="s">
        <v>40</v>
      </c>
      <c r="AI1800" s="13" t="s">
        <v>41</v>
      </c>
      <c r="AK1800" s="14" t="s">
        <v>22</v>
      </c>
      <c r="AL1800" s="15">
        <v>0.15</v>
      </c>
      <c r="AM1800" s="16" t="s">
        <v>2</v>
      </c>
    </row>
    <row r="1801" spans="1:39" s="3" customFormat="1" ht="13.8" x14ac:dyDescent="0.25">
      <c r="A1801" s="7" t="str">
        <f t="shared" ref="A1801:C1801" si="5035">A1800</f>
        <v>(Enter Broadcasting Company Name)</v>
      </c>
      <c r="B1801" s="7" t="str">
        <f t="shared" si="5035"/>
        <v>(Enter Call Letters)</v>
      </c>
      <c r="C1801" s="8" t="str">
        <f t="shared" si="5035"/>
        <v>(Select AM/FM)</v>
      </c>
      <c r="D1801" s="30"/>
      <c r="E1801" s="8" t="str">
        <f t="shared" si="5030"/>
        <v>(Select Station Province)</v>
      </c>
      <c r="F1801" s="9" t="str">
        <f>IFERROR(VLOOKUP(E1801,Template!$AK$5:$AL$17,2,FALSE),"")</f>
        <v/>
      </c>
      <c r="G1801" s="42" t="s">
        <v>10</v>
      </c>
      <c r="H1801" s="42" t="s">
        <v>12</v>
      </c>
      <c r="I1801" s="32" t="s">
        <v>65</v>
      </c>
      <c r="J1801" s="32" t="s">
        <v>66</v>
      </c>
      <c r="K1801" s="33">
        <f t="shared" si="5012"/>
        <v>0</v>
      </c>
      <c r="L1801" s="33">
        <f t="shared" si="5013"/>
        <v>0</v>
      </c>
      <c r="M1801" s="34">
        <f t="shared" si="5011"/>
        <v>0</v>
      </c>
      <c r="N1801" s="34">
        <f t="shared" si="5031"/>
        <v>0</v>
      </c>
      <c r="O1801" s="34">
        <f t="shared" si="5014"/>
        <v>0</v>
      </c>
      <c r="P1801" s="12" t="str">
        <f t="shared" ref="P1801:Q1801" si="5036">P1800</f>
        <v>(Select Language)</v>
      </c>
      <c r="Q1801" s="12" t="str">
        <f t="shared" si="5036"/>
        <v>(Select Usage)</v>
      </c>
      <c r="R1801" s="33">
        <f t="shared" si="5015"/>
        <v>0</v>
      </c>
      <c r="S1801" s="33">
        <f t="shared" si="5016"/>
        <v>0</v>
      </c>
      <c r="T1801" s="33">
        <f t="shared" si="5017"/>
        <v>0</v>
      </c>
      <c r="U1801" s="33">
        <f t="shared" si="5018"/>
        <v>0</v>
      </c>
      <c r="V1801" s="33">
        <f t="shared" si="5019"/>
        <v>0</v>
      </c>
      <c r="W1801" s="33">
        <f t="shared" si="5020"/>
        <v>0</v>
      </c>
      <c r="X1801" s="33">
        <f t="shared" si="5021"/>
        <v>0</v>
      </c>
      <c r="Y1801" s="33">
        <f t="shared" si="5022"/>
        <v>0</v>
      </c>
      <c r="Z1801" s="33">
        <f t="shared" si="5023"/>
        <v>0</v>
      </c>
      <c r="AA1801" s="33">
        <f t="shared" si="5024"/>
        <v>0</v>
      </c>
      <c r="AB1801" s="33">
        <f t="shared" si="5025"/>
        <v>0</v>
      </c>
      <c r="AC1801" s="33">
        <f t="shared" si="5026"/>
        <v>0</v>
      </c>
      <c r="AD1801" s="26">
        <f t="shared" si="5027"/>
        <v>0</v>
      </c>
      <c r="AE1801" s="46" t="str">
        <f>IFERROR(IF(AE$3=VLOOKUP($E1801,Template!$AK$5:$AM$17,3,FALSE),$AD1801*$F1801,0),"0.00")</f>
        <v>0.00</v>
      </c>
      <c r="AF1801" s="46" t="str">
        <f>IFERROR(IF(AF$3=VLOOKUP($E1801,Template!$AK$5:$AM$17,3,FALSE),$AD1801*$F1801,0),"0.00")</f>
        <v>0.00</v>
      </c>
      <c r="AG1801" s="28">
        <f t="shared" si="5028"/>
        <v>0</v>
      </c>
      <c r="AH1801" s="13" t="s">
        <v>40</v>
      </c>
      <c r="AI1801" s="13" t="s">
        <v>41</v>
      </c>
      <c r="AK1801" s="14" t="s">
        <v>26</v>
      </c>
      <c r="AL1801" s="15">
        <v>0.15</v>
      </c>
      <c r="AM1801" s="16" t="s">
        <v>2</v>
      </c>
    </row>
    <row r="1802" spans="1:39" s="3" customFormat="1" ht="13.8" x14ac:dyDescent="0.25">
      <c r="A1802" s="7" t="str">
        <f t="shared" ref="A1802:C1802" si="5037">A1801</f>
        <v>(Enter Broadcasting Company Name)</v>
      </c>
      <c r="B1802" s="7" t="str">
        <f t="shared" si="5037"/>
        <v>(Enter Call Letters)</v>
      </c>
      <c r="C1802" s="8" t="str">
        <f t="shared" si="5037"/>
        <v>(Select AM/FM)</v>
      </c>
      <c r="D1802" s="30"/>
      <c r="E1802" s="8" t="str">
        <f t="shared" si="5030"/>
        <v>(Select Station Province)</v>
      </c>
      <c r="F1802" s="9" t="str">
        <f>IFERROR(VLOOKUP(E1802,Template!$AK$5:$AL$17,2,FALSE),"")</f>
        <v/>
      </c>
      <c r="G1802" s="42" t="s">
        <v>11</v>
      </c>
      <c r="H1802" s="42" t="s">
        <v>13</v>
      </c>
      <c r="I1802" s="32" t="s">
        <v>65</v>
      </c>
      <c r="J1802" s="32" t="s">
        <v>66</v>
      </c>
      <c r="K1802" s="33">
        <f t="shared" si="5012"/>
        <v>0</v>
      </c>
      <c r="L1802" s="33">
        <f t="shared" si="5013"/>
        <v>0</v>
      </c>
      <c r="M1802" s="34">
        <f t="shared" si="5011"/>
        <v>0</v>
      </c>
      <c r="N1802" s="34">
        <f t="shared" si="5031"/>
        <v>0</v>
      </c>
      <c r="O1802" s="34">
        <f t="shared" si="5014"/>
        <v>0</v>
      </c>
      <c r="P1802" s="12" t="str">
        <f t="shared" ref="P1802:Q1802" si="5038">P1801</f>
        <v>(Select Language)</v>
      </c>
      <c r="Q1802" s="12" t="str">
        <f t="shared" si="5038"/>
        <v>(Select Usage)</v>
      </c>
      <c r="R1802" s="33">
        <f t="shared" si="5015"/>
        <v>0</v>
      </c>
      <c r="S1802" s="33">
        <f t="shared" si="5016"/>
        <v>0</v>
      </c>
      <c r="T1802" s="33">
        <f t="shared" si="5017"/>
        <v>0</v>
      </c>
      <c r="U1802" s="33">
        <f t="shared" si="5018"/>
        <v>0</v>
      </c>
      <c r="V1802" s="33">
        <f t="shared" si="5019"/>
        <v>0</v>
      </c>
      <c r="W1802" s="33">
        <f t="shared" si="5020"/>
        <v>0</v>
      </c>
      <c r="X1802" s="33">
        <f t="shared" si="5021"/>
        <v>0</v>
      </c>
      <c r="Y1802" s="33">
        <f t="shared" si="5022"/>
        <v>0</v>
      </c>
      <c r="Z1802" s="33">
        <f t="shared" si="5023"/>
        <v>0</v>
      </c>
      <c r="AA1802" s="33">
        <f t="shared" si="5024"/>
        <v>0</v>
      </c>
      <c r="AB1802" s="33">
        <f t="shared" si="5025"/>
        <v>0</v>
      </c>
      <c r="AC1802" s="33">
        <f t="shared" si="5026"/>
        <v>0</v>
      </c>
      <c r="AD1802" s="26">
        <f t="shared" si="5027"/>
        <v>0</v>
      </c>
      <c r="AE1802" s="46" t="str">
        <f>IFERROR(IF(AE$3=VLOOKUP($E1802,Template!$AK$5:$AM$17,3,FALSE),$AD1802*$F1802,0),"0.00")</f>
        <v>0.00</v>
      </c>
      <c r="AF1802" s="46" t="str">
        <f>IFERROR(IF(AF$3=VLOOKUP($E1802,Template!$AK$5:$AM$17,3,FALSE),$AD1802*$F1802,0),"0.00")</f>
        <v>0.00</v>
      </c>
      <c r="AG1802" s="28">
        <f t="shared" si="5028"/>
        <v>0</v>
      </c>
      <c r="AH1802" s="13" t="s">
        <v>40</v>
      </c>
      <c r="AI1802" s="13" t="s">
        <v>41</v>
      </c>
      <c r="AK1802" s="14" t="s">
        <v>27</v>
      </c>
      <c r="AL1802" s="15">
        <v>0.15</v>
      </c>
      <c r="AM1802" s="16" t="s">
        <v>2</v>
      </c>
    </row>
    <row r="1803" spans="1:39" s="3" customFormat="1" ht="13.8" x14ac:dyDescent="0.25">
      <c r="A1803" s="7" t="str">
        <f t="shared" ref="A1803:C1803" si="5039">A1802</f>
        <v>(Enter Broadcasting Company Name)</v>
      </c>
      <c r="B1803" s="7" t="str">
        <f t="shared" si="5039"/>
        <v>(Enter Call Letters)</v>
      </c>
      <c r="C1803" s="8" t="str">
        <f t="shared" si="5039"/>
        <v>(Select AM/FM)</v>
      </c>
      <c r="D1803" s="30"/>
      <c r="E1803" s="8" t="str">
        <f t="shared" si="5030"/>
        <v>(Select Station Province)</v>
      </c>
      <c r="F1803" s="9" t="str">
        <f>IFERROR(VLOOKUP(E1803,Template!$AK$5:$AL$17,2,FALSE),"")</f>
        <v/>
      </c>
      <c r="G1803" s="42" t="s">
        <v>12</v>
      </c>
      <c r="H1803" s="42" t="s">
        <v>15</v>
      </c>
      <c r="I1803" s="32" t="s">
        <v>65</v>
      </c>
      <c r="J1803" s="32" t="s">
        <v>66</v>
      </c>
      <c r="K1803" s="33">
        <f t="shared" si="5012"/>
        <v>0</v>
      </c>
      <c r="L1803" s="33">
        <f t="shared" si="5013"/>
        <v>0</v>
      </c>
      <c r="M1803" s="34">
        <f t="shared" si="5011"/>
        <v>0</v>
      </c>
      <c r="N1803" s="34">
        <f t="shared" si="5031"/>
        <v>0</v>
      </c>
      <c r="O1803" s="34">
        <f t="shared" si="5014"/>
        <v>0</v>
      </c>
      <c r="P1803" s="12" t="str">
        <f t="shared" ref="P1803:Q1803" si="5040">P1802</f>
        <v>(Select Language)</v>
      </c>
      <c r="Q1803" s="12" t="str">
        <f t="shared" si="5040"/>
        <v>(Select Usage)</v>
      </c>
      <c r="R1803" s="33">
        <f t="shared" si="5015"/>
        <v>0</v>
      </c>
      <c r="S1803" s="33">
        <f t="shared" si="5016"/>
        <v>0</v>
      </c>
      <c r="T1803" s="33">
        <f t="shared" si="5017"/>
        <v>0</v>
      </c>
      <c r="U1803" s="33">
        <f t="shared" si="5018"/>
        <v>0</v>
      </c>
      <c r="V1803" s="33">
        <f t="shared" si="5019"/>
        <v>0</v>
      </c>
      <c r="W1803" s="33">
        <f t="shared" si="5020"/>
        <v>0</v>
      </c>
      <c r="X1803" s="33">
        <f t="shared" si="5021"/>
        <v>0</v>
      </c>
      <c r="Y1803" s="33">
        <f t="shared" si="5022"/>
        <v>0</v>
      </c>
      <c r="Z1803" s="33">
        <f t="shared" si="5023"/>
        <v>0</v>
      </c>
      <c r="AA1803" s="33">
        <f t="shared" si="5024"/>
        <v>0</v>
      </c>
      <c r="AB1803" s="33">
        <f t="shared" si="5025"/>
        <v>0</v>
      </c>
      <c r="AC1803" s="33">
        <f t="shared" si="5026"/>
        <v>0</v>
      </c>
      <c r="AD1803" s="26">
        <f>SUM(R1803:AC1803)</f>
        <v>0</v>
      </c>
      <c r="AE1803" s="46" t="str">
        <f>IFERROR(IF(AE$3=VLOOKUP($E1803,Template!$AK$5:$AM$17,3,FALSE),$AD1803*$F1803,0),"0.00")</f>
        <v>0.00</v>
      </c>
      <c r="AF1803" s="46" t="str">
        <f>IFERROR(IF(AF$3=VLOOKUP($E1803,Template!$AK$5:$AM$17,3,FALSE),$AD1803*$F1803,0),"0.00")</f>
        <v>0.00</v>
      </c>
      <c r="AG1803" s="28">
        <f t="shared" si="5028"/>
        <v>0</v>
      </c>
      <c r="AH1803" s="13" t="s">
        <v>40</v>
      </c>
      <c r="AI1803" s="13" t="s">
        <v>41</v>
      </c>
      <c r="AK1803" s="14" t="s">
        <v>28</v>
      </c>
      <c r="AL1803" s="15">
        <v>0.05</v>
      </c>
      <c r="AM1803" s="16" t="s">
        <v>3</v>
      </c>
    </row>
    <row r="1804" spans="1:39" s="3" customFormat="1" ht="13.8" x14ac:dyDescent="0.25">
      <c r="A1804" s="7" t="str">
        <f t="shared" ref="A1804:C1804" si="5041">A1803</f>
        <v>(Enter Broadcasting Company Name)</v>
      </c>
      <c r="B1804" s="7" t="str">
        <f t="shared" si="5041"/>
        <v>(Enter Call Letters)</v>
      </c>
      <c r="C1804" s="8" t="str">
        <f t="shared" si="5041"/>
        <v>(Select AM/FM)</v>
      </c>
      <c r="D1804" s="30"/>
      <c r="E1804" s="8" t="str">
        <f t="shared" si="5030"/>
        <v>(Select Station Province)</v>
      </c>
      <c r="F1804" s="9" t="str">
        <f>IFERROR(VLOOKUP(E1804,Template!$AK$5:$AL$17,2,FALSE),"")</f>
        <v/>
      </c>
      <c r="G1804" s="42" t="s">
        <v>13</v>
      </c>
      <c r="H1804" s="42" t="s">
        <v>16</v>
      </c>
      <c r="I1804" s="32" t="s">
        <v>65</v>
      </c>
      <c r="J1804" s="32" t="s">
        <v>66</v>
      </c>
      <c r="K1804" s="33">
        <f t="shared" si="5012"/>
        <v>0</v>
      </c>
      <c r="L1804" s="33">
        <f t="shared" si="5013"/>
        <v>0</v>
      </c>
      <c r="M1804" s="34">
        <f t="shared" si="5011"/>
        <v>0</v>
      </c>
      <c r="N1804" s="34">
        <f t="shared" si="5031"/>
        <v>0</v>
      </c>
      <c r="O1804" s="34">
        <f t="shared" si="5014"/>
        <v>0</v>
      </c>
      <c r="P1804" s="12" t="str">
        <f t="shared" ref="P1804:Q1804" si="5042">P1803</f>
        <v>(Select Language)</v>
      </c>
      <c r="Q1804" s="12" t="str">
        <f t="shared" si="5042"/>
        <v>(Select Usage)</v>
      </c>
      <c r="R1804" s="33">
        <f t="shared" si="5015"/>
        <v>0</v>
      </c>
      <c r="S1804" s="33">
        <f t="shared" si="5016"/>
        <v>0</v>
      </c>
      <c r="T1804" s="33">
        <f t="shared" si="5017"/>
        <v>0</v>
      </c>
      <c r="U1804" s="33">
        <f t="shared" si="5018"/>
        <v>0</v>
      </c>
      <c r="V1804" s="33">
        <f t="shared" si="5019"/>
        <v>0</v>
      </c>
      <c r="W1804" s="33">
        <f t="shared" si="5020"/>
        <v>0</v>
      </c>
      <c r="X1804" s="33">
        <f t="shared" si="5021"/>
        <v>0</v>
      </c>
      <c r="Y1804" s="33">
        <f t="shared" si="5022"/>
        <v>0</v>
      </c>
      <c r="Z1804" s="33">
        <f t="shared" si="5023"/>
        <v>0</v>
      </c>
      <c r="AA1804" s="33">
        <f t="shared" si="5024"/>
        <v>0</v>
      </c>
      <c r="AB1804" s="33">
        <f t="shared" si="5025"/>
        <v>0</v>
      </c>
      <c r="AC1804" s="33">
        <f t="shared" si="5026"/>
        <v>0</v>
      </c>
      <c r="AD1804" s="26">
        <f t="shared" ref="AD1804:AD1806" si="5043">SUM(R1804:AC1804)</f>
        <v>0</v>
      </c>
      <c r="AE1804" s="46" t="str">
        <f>IFERROR(IF(AE$3=VLOOKUP($E1804,Template!$AK$5:$AM$17,3,FALSE),$AD1804*$F1804,0),"0.00")</f>
        <v>0.00</v>
      </c>
      <c r="AF1804" s="46" t="str">
        <f>IFERROR(IF(AF$3=VLOOKUP($E1804,Template!$AK$5:$AM$17,3,FALSE),$AD1804*$F1804,0),"0.00")</f>
        <v>0.00</v>
      </c>
      <c r="AG1804" s="28">
        <f t="shared" si="5028"/>
        <v>0</v>
      </c>
      <c r="AH1804" s="13" t="s">
        <v>40</v>
      </c>
      <c r="AI1804" s="13" t="s">
        <v>41</v>
      </c>
      <c r="AK1804" s="14" t="s">
        <v>70</v>
      </c>
      <c r="AL1804" s="15">
        <v>0.05</v>
      </c>
      <c r="AM1804" s="16" t="s">
        <v>3</v>
      </c>
    </row>
    <row r="1805" spans="1:39" s="3" customFormat="1" ht="13.8" x14ac:dyDescent="0.25">
      <c r="A1805" s="7" t="str">
        <f t="shared" ref="A1805:C1805" si="5044">A1804</f>
        <v>(Enter Broadcasting Company Name)</v>
      </c>
      <c r="B1805" s="7" t="str">
        <f t="shared" si="5044"/>
        <v>(Enter Call Letters)</v>
      </c>
      <c r="C1805" s="8" t="str">
        <f t="shared" si="5044"/>
        <v>(Select AM/FM)</v>
      </c>
      <c r="D1805" s="30"/>
      <c r="E1805" s="8" t="str">
        <f t="shared" si="5030"/>
        <v>(Select Station Province)</v>
      </c>
      <c r="F1805" s="9" t="str">
        <f>IFERROR(VLOOKUP(E1805,Template!$AK$5:$AL$17,2,FALSE),"")</f>
        <v/>
      </c>
      <c r="G1805" s="42" t="s">
        <v>15</v>
      </c>
      <c r="H1805" s="42" t="s">
        <v>17</v>
      </c>
      <c r="I1805" s="32" t="s">
        <v>65</v>
      </c>
      <c r="J1805" s="32" t="s">
        <v>66</v>
      </c>
      <c r="K1805" s="33">
        <f t="shared" si="5012"/>
        <v>0</v>
      </c>
      <c r="L1805" s="33">
        <f t="shared" si="5013"/>
        <v>0</v>
      </c>
      <c r="M1805" s="34">
        <f t="shared" si="5011"/>
        <v>0</v>
      </c>
      <c r="N1805" s="34">
        <f t="shared" si="5031"/>
        <v>0</v>
      </c>
      <c r="O1805" s="34">
        <f t="shared" si="5014"/>
        <v>0</v>
      </c>
      <c r="P1805" s="12" t="str">
        <f t="shared" ref="P1805:Q1805" si="5045">P1804</f>
        <v>(Select Language)</v>
      </c>
      <c r="Q1805" s="12" t="str">
        <f t="shared" si="5045"/>
        <v>(Select Usage)</v>
      </c>
      <c r="R1805" s="33">
        <f t="shared" si="5015"/>
        <v>0</v>
      </c>
      <c r="S1805" s="33">
        <f t="shared" si="5016"/>
        <v>0</v>
      </c>
      <c r="T1805" s="33">
        <f t="shared" si="5017"/>
        <v>0</v>
      </c>
      <c r="U1805" s="33">
        <f t="shared" si="5018"/>
        <v>0</v>
      </c>
      <c r="V1805" s="33">
        <f t="shared" si="5019"/>
        <v>0</v>
      </c>
      <c r="W1805" s="33">
        <f t="shared" si="5020"/>
        <v>0</v>
      </c>
      <c r="X1805" s="33">
        <f t="shared" si="5021"/>
        <v>0</v>
      </c>
      <c r="Y1805" s="33">
        <f t="shared" si="5022"/>
        <v>0</v>
      </c>
      <c r="Z1805" s="33">
        <f t="shared" si="5023"/>
        <v>0</v>
      </c>
      <c r="AA1805" s="33">
        <f t="shared" si="5024"/>
        <v>0</v>
      </c>
      <c r="AB1805" s="33">
        <f t="shared" si="5025"/>
        <v>0</v>
      </c>
      <c r="AC1805" s="33">
        <f t="shared" si="5026"/>
        <v>0</v>
      </c>
      <c r="AD1805" s="26">
        <f t="shared" si="5043"/>
        <v>0</v>
      </c>
      <c r="AE1805" s="46" t="str">
        <f>IFERROR(IF(AE$3=VLOOKUP($E1805,Template!$AK$5:$AM$17,3,FALSE),$AD1805*$F1805,0),"0.00")</f>
        <v>0.00</v>
      </c>
      <c r="AF1805" s="46" t="str">
        <f>IFERROR(IF(AF$3=VLOOKUP($E1805,Template!$AK$5:$AM$17,3,FALSE),$AD1805*$F1805,0),"0.00")</f>
        <v>0.00</v>
      </c>
      <c r="AG1805" s="28">
        <f t="shared" si="5028"/>
        <v>0</v>
      </c>
      <c r="AH1805" s="13" t="s">
        <v>40</v>
      </c>
      <c r="AI1805" s="13" t="s">
        <v>41</v>
      </c>
      <c r="AK1805" s="14" t="s">
        <v>20</v>
      </c>
      <c r="AL1805" s="15">
        <v>0.13</v>
      </c>
      <c r="AM1805" s="16" t="s">
        <v>2</v>
      </c>
    </row>
    <row r="1806" spans="1:39" s="3" customFormat="1" ht="13.8" x14ac:dyDescent="0.25">
      <c r="A1806" s="7" t="str">
        <f t="shared" ref="A1806:C1806" si="5046">A1805</f>
        <v>(Enter Broadcasting Company Name)</v>
      </c>
      <c r="B1806" s="7" t="str">
        <f t="shared" si="5046"/>
        <v>(Enter Call Letters)</v>
      </c>
      <c r="C1806" s="8" t="str">
        <f t="shared" si="5046"/>
        <v>(Select AM/FM)</v>
      </c>
      <c r="D1806" s="30"/>
      <c r="E1806" s="8" t="str">
        <f t="shared" si="5030"/>
        <v>(Select Station Province)</v>
      </c>
      <c r="F1806" s="9" t="str">
        <f>IFERROR(VLOOKUP(E1806,Template!$AK$5:$AL$17,2,FALSE),"")</f>
        <v/>
      </c>
      <c r="G1806" s="42" t="s">
        <v>16</v>
      </c>
      <c r="H1806" s="42" t="s">
        <v>18</v>
      </c>
      <c r="I1806" s="32" t="s">
        <v>65</v>
      </c>
      <c r="J1806" s="32" t="s">
        <v>66</v>
      </c>
      <c r="K1806" s="33">
        <f t="shared" si="5012"/>
        <v>0</v>
      </c>
      <c r="L1806" s="33">
        <f t="shared" si="5013"/>
        <v>0</v>
      </c>
      <c r="M1806" s="34">
        <f t="shared" si="5011"/>
        <v>0</v>
      </c>
      <c r="N1806" s="34">
        <f t="shared" si="5031"/>
        <v>0</v>
      </c>
      <c r="O1806" s="34">
        <f t="shared" si="5014"/>
        <v>0</v>
      </c>
      <c r="P1806" s="12" t="str">
        <f t="shared" ref="P1806:Q1806" si="5047">P1805</f>
        <v>(Select Language)</v>
      </c>
      <c r="Q1806" s="12" t="str">
        <f t="shared" si="5047"/>
        <v>(Select Usage)</v>
      </c>
      <c r="R1806" s="33">
        <f t="shared" si="5015"/>
        <v>0</v>
      </c>
      <c r="S1806" s="33">
        <f t="shared" si="5016"/>
        <v>0</v>
      </c>
      <c r="T1806" s="33">
        <f t="shared" si="5017"/>
        <v>0</v>
      </c>
      <c r="U1806" s="33">
        <f t="shared" si="5018"/>
        <v>0</v>
      </c>
      <c r="V1806" s="33">
        <f t="shared" si="5019"/>
        <v>0</v>
      </c>
      <c r="W1806" s="33">
        <f t="shared" si="5020"/>
        <v>0</v>
      </c>
      <c r="X1806" s="33">
        <f t="shared" si="5021"/>
        <v>0</v>
      </c>
      <c r="Y1806" s="33">
        <f t="shared" si="5022"/>
        <v>0</v>
      </c>
      <c r="Z1806" s="33">
        <f t="shared" si="5023"/>
        <v>0</v>
      </c>
      <c r="AA1806" s="33">
        <f t="shared" si="5024"/>
        <v>0</v>
      </c>
      <c r="AB1806" s="33">
        <f t="shared" si="5025"/>
        <v>0</v>
      </c>
      <c r="AC1806" s="33">
        <f t="shared" si="5026"/>
        <v>0</v>
      </c>
      <c r="AD1806" s="26">
        <f t="shared" si="5043"/>
        <v>0</v>
      </c>
      <c r="AE1806" s="46" t="str">
        <f>IFERROR(IF(AE$3=VLOOKUP($E1806,Template!$AK$5:$AM$17,3,FALSE),$AD1806*$F1806,0),"0.00")</f>
        <v>0.00</v>
      </c>
      <c r="AF1806" s="46" t="str">
        <f>IFERROR(IF(AF$3=VLOOKUP($E1806,Template!$AK$5:$AM$17,3,FALSE),$AD1806*$F1806,0),"0.00")</f>
        <v>0.00</v>
      </c>
      <c r="AG1806" s="28">
        <f t="shared" si="5028"/>
        <v>0</v>
      </c>
      <c r="AH1806" s="13" t="s">
        <v>40</v>
      </c>
      <c r="AI1806" s="13" t="s">
        <v>41</v>
      </c>
      <c r="AK1806" s="14" t="s">
        <v>69</v>
      </c>
      <c r="AL1806" s="15">
        <v>0.15</v>
      </c>
      <c r="AM1806" s="16" t="s">
        <v>2</v>
      </c>
    </row>
    <row r="1807" spans="1:39" s="3" customFormat="1" ht="13.8" x14ac:dyDescent="0.25">
      <c r="A1807" s="7" t="str">
        <f t="shared" ref="A1807:C1807" si="5048">A1806</f>
        <v>(Enter Broadcasting Company Name)</v>
      </c>
      <c r="B1807" s="7" t="str">
        <f t="shared" si="5048"/>
        <v>(Enter Call Letters)</v>
      </c>
      <c r="C1807" s="8" t="str">
        <f t="shared" si="5048"/>
        <v>(Select AM/FM)</v>
      </c>
      <c r="D1807" s="30"/>
      <c r="E1807" s="8" t="str">
        <f t="shared" si="5030"/>
        <v>(Select Station Province)</v>
      </c>
      <c r="F1807" s="9" t="str">
        <f>IFERROR(VLOOKUP(E1807,Template!$AK$5:$AL$17,2,FALSE),"")</f>
        <v/>
      </c>
      <c r="G1807" s="42" t="s">
        <v>17</v>
      </c>
      <c r="H1807" s="42" t="s">
        <v>7</v>
      </c>
      <c r="I1807" s="32" t="s">
        <v>65</v>
      </c>
      <c r="J1807" s="32" t="s">
        <v>66</v>
      </c>
      <c r="K1807" s="33">
        <f t="shared" si="5012"/>
        <v>0</v>
      </c>
      <c r="L1807" s="33">
        <f t="shared" si="5013"/>
        <v>0</v>
      </c>
      <c r="M1807" s="34">
        <f t="shared" si="5011"/>
        <v>0</v>
      </c>
      <c r="N1807" s="34">
        <f t="shared" si="5031"/>
        <v>0</v>
      </c>
      <c r="O1807" s="34">
        <f t="shared" si="5014"/>
        <v>0</v>
      </c>
      <c r="P1807" s="12" t="str">
        <f t="shared" ref="P1807:Q1807" si="5049">P1806</f>
        <v>(Select Language)</v>
      </c>
      <c r="Q1807" s="12" t="str">
        <f t="shared" si="5049"/>
        <v>(Select Usage)</v>
      </c>
      <c r="R1807" s="33">
        <f t="shared" si="5015"/>
        <v>0</v>
      </c>
      <c r="S1807" s="33">
        <f t="shared" si="5016"/>
        <v>0</v>
      </c>
      <c r="T1807" s="33">
        <f t="shared" si="5017"/>
        <v>0</v>
      </c>
      <c r="U1807" s="33">
        <f t="shared" si="5018"/>
        <v>0</v>
      </c>
      <c r="V1807" s="33">
        <f t="shared" si="5019"/>
        <v>0</v>
      </c>
      <c r="W1807" s="33">
        <f t="shared" si="5020"/>
        <v>0</v>
      </c>
      <c r="X1807" s="33">
        <f t="shared" si="5021"/>
        <v>0</v>
      </c>
      <c r="Y1807" s="33">
        <f t="shared" si="5022"/>
        <v>0</v>
      </c>
      <c r="Z1807" s="33">
        <f t="shared" si="5023"/>
        <v>0</v>
      </c>
      <c r="AA1807" s="33">
        <f t="shared" si="5024"/>
        <v>0</v>
      </c>
      <c r="AB1807" s="33">
        <f t="shared" si="5025"/>
        <v>0</v>
      </c>
      <c r="AC1807" s="33">
        <f t="shared" si="5026"/>
        <v>0</v>
      </c>
      <c r="AD1807" s="26">
        <f>SUM(R1807:AC1807)</f>
        <v>0</v>
      </c>
      <c r="AE1807" s="46" t="str">
        <f>IFERROR(IF(AE$3=VLOOKUP($E1807,Template!$AK$5:$AM$17,3,FALSE),$AD1807*$F1807,0),"0.00")</f>
        <v>0.00</v>
      </c>
      <c r="AF1807" s="46" t="str">
        <f>IFERROR(IF(AF$3=VLOOKUP($E1807,Template!$AK$5:$AM$17,3,FALSE),$AD1807*$F1807,0),"0.00")</f>
        <v>0.00</v>
      </c>
      <c r="AG1807" s="28">
        <f t="shared" si="5028"/>
        <v>0</v>
      </c>
      <c r="AH1807" s="13" t="s">
        <v>40</v>
      </c>
      <c r="AI1807" s="13" t="s">
        <v>41</v>
      </c>
      <c r="AK1807" s="14" t="s">
        <v>29</v>
      </c>
      <c r="AL1807" s="15">
        <v>0.05</v>
      </c>
      <c r="AM1807" s="16" t="s">
        <v>3</v>
      </c>
    </row>
    <row r="1808" spans="1:39" s="3" customFormat="1" ht="13.8" x14ac:dyDescent="0.25">
      <c r="A1808" s="7" t="str">
        <f t="shared" ref="A1808:C1808" si="5050">A1807</f>
        <v>(Enter Broadcasting Company Name)</v>
      </c>
      <c r="B1808" s="7" t="str">
        <f t="shared" si="5050"/>
        <v>(Enter Call Letters)</v>
      </c>
      <c r="C1808" s="8" t="str">
        <f t="shared" si="5050"/>
        <v>(Select AM/FM)</v>
      </c>
      <c r="D1808" s="30"/>
      <c r="E1808" s="8" t="str">
        <f t="shared" si="5030"/>
        <v>(Select Station Province)</v>
      </c>
      <c r="F1808" s="9" t="str">
        <f>IFERROR(VLOOKUP(E1808,Template!$AK$5:$AL$17,2,FALSE),"")</f>
        <v/>
      </c>
      <c r="G1808" s="42" t="s">
        <v>18</v>
      </c>
      <c r="H1808" s="43" t="s">
        <v>8</v>
      </c>
      <c r="I1808" s="32" t="s">
        <v>65</v>
      </c>
      <c r="J1808" s="32" t="s">
        <v>66</v>
      </c>
      <c r="K1808" s="33">
        <f t="shared" si="5012"/>
        <v>0</v>
      </c>
      <c r="L1808" s="33">
        <f t="shared" si="5013"/>
        <v>0</v>
      </c>
      <c r="M1808" s="34">
        <f t="shared" si="5011"/>
        <v>0</v>
      </c>
      <c r="N1808" s="34">
        <f t="shared" si="5031"/>
        <v>0</v>
      </c>
      <c r="O1808" s="34">
        <f t="shared" si="5014"/>
        <v>0</v>
      </c>
      <c r="P1808" s="12" t="str">
        <f t="shared" ref="P1808:Q1808" si="5051">P1807</f>
        <v>(Select Language)</v>
      </c>
      <c r="Q1808" s="12" t="str">
        <f t="shared" si="5051"/>
        <v>(Select Usage)</v>
      </c>
      <c r="R1808" s="33">
        <f t="shared" si="5015"/>
        <v>0</v>
      </c>
      <c r="S1808" s="33">
        <f t="shared" si="5016"/>
        <v>0</v>
      </c>
      <c r="T1808" s="33">
        <f t="shared" si="5017"/>
        <v>0</v>
      </c>
      <c r="U1808" s="33">
        <f t="shared" si="5018"/>
        <v>0</v>
      </c>
      <c r="V1808" s="33">
        <f t="shared" si="5019"/>
        <v>0</v>
      </c>
      <c r="W1808" s="33">
        <f t="shared" si="5020"/>
        <v>0</v>
      </c>
      <c r="X1808" s="33">
        <f t="shared" si="5021"/>
        <v>0</v>
      </c>
      <c r="Y1808" s="33">
        <f t="shared" si="5022"/>
        <v>0</v>
      </c>
      <c r="Z1808" s="33">
        <f t="shared" si="5023"/>
        <v>0</v>
      </c>
      <c r="AA1808" s="33">
        <f t="shared" si="5024"/>
        <v>0</v>
      </c>
      <c r="AB1808" s="33">
        <f t="shared" si="5025"/>
        <v>0</v>
      </c>
      <c r="AC1808" s="33">
        <f t="shared" si="5026"/>
        <v>0</v>
      </c>
      <c r="AD1808" s="26">
        <f t="shared" ref="AD1808" si="5052">SUM(R1808:AC1808)</f>
        <v>0</v>
      </c>
      <c r="AE1808" s="46" t="str">
        <f>IFERROR(IF(AE$3=VLOOKUP($E1808,Template!$AK$5:$AM$17,3,FALSE),$AD1808*$F1808,0),"0.00")</f>
        <v>0.00</v>
      </c>
      <c r="AF1808" s="46" t="str">
        <f>IFERROR(IF(AF$3=VLOOKUP($E1808,Template!$AK$5:$AM$17,3,FALSE),$AD1808*$F1808,0),"0.00")</f>
        <v>0.00</v>
      </c>
      <c r="AG1808" s="28">
        <f t="shared" si="5028"/>
        <v>0</v>
      </c>
      <c r="AH1808" s="13" t="s">
        <v>40</v>
      </c>
      <c r="AI1808" s="13" t="s">
        <v>41</v>
      </c>
      <c r="AK1808" s="14" t="s">
        <v>21</v>
      </c>
      <c r="AL1808" s="15">
        <v>0.05</v>
      </c>
      <c r="AM1808" s="16" t="s">
        <v>3</v>
      </c>
    </row>
    <row r="1809" spans="1:39" ht="13.8" x14ac:dyDescent="0.25">
      <c r="A1809" s="19" t="s">
        <v>4</v>
      </c>
      <c r="B1809" s="19"/>
      <c r="C1809" s="20"/>
      <c r="D1809" s="20"/>
      <c r="E1809" s="20"/>
      <c r="F1809" s="20"/>
      <c r="G1809" s="44"/>
      <c r="H1809" s="44"/>
      <c r="I1809" s="21">
        <f t="shared" ref="I1809:K1809" si="5053">SUM(I1797:I1808)</f>
        <v>0</v>
      </c>
      <c r="J1809" s="21">
        <f t="shared" si="5053"/>
        <v>0</v>
      </c>
      <c r="K1809" s="21">
        <f t="shared" si="5053"/>
        <v>0</v>
      </c>
      <c r="L1809" s="21">
        <f>L1808</f>
        <v>0</v>
      </c>
      <c r="M1809" s="21">
        <f>SUM(M1797:M1808)</f>
        <v>0</v>
      </c>
      <c r="N1809" s="21">
        <f t="shared" ref="N1809:O1809" si="5054">SUM(N1797:N1808)</f>
        <v>0</v>
      </c>
      <c r="O1809" s="21">
        <f t="shared" si="5054"/>
        <v>0</v>
      </c>
      <c r="P1809" s="21"/>
      <c r="Q1809" s="22"/>
      <c r="R1809" s="21">
        <f t="shared" ref="R1809:AI1809" si="5055">SUM(R1797:R1808)</f>
        <v>0</v>
      </c>
      <c r="S1809" s="21">
        <f t="shared" si="5055"/>
        <v>0</v>
      </c>
      <c r="T1809" s="21">
        <f t="shared" si="5055"/>
        <v>0</v>
      </c>
      <c r="U1809" s="21">
        <f t="shared" si="5055"/>
        <v>0</v>
      </c>
      <c r="V1809" s="21">
        <f t="shared" si="5055"/>
        <v>0</v>
      </c>
      <c r="W1809" s="21">
        <f t="shared" si="5055"/>
        <v>0</v>
      </c>
      <c r="X1809" s="21">
        <f t="shared" si="5055"/>
        <v>0</v>
      </c>
      <c r="Y1809" s="21">
        <f t="shared" si="5055"/>
        <v>0</v>
      </c>
      <c r="Z1809" s="21">
        <f t="shared" si="5055"/>
        <v>0</v>
      </c>
      <c r="AA1809" s="21">
        <f t="shared" si="5055"/>
        <v>0</v>
      </c>
      <c r="AB1809" s="21">
        <f t="shared" si="5055"/>
        <v>0</v>
      </c>
      <c r="AC1809" s="21">
        <f t="shared" si="5055"/>
        <v>0</v>
      </c>
      <c r="AD1809" s="27">
        <f t="shared" si="5055"/>
        <v>0</v>
      </c>
      <c r="AE1809" s="21">
        <f t="shared" si="5055"/>
        <v>0</v>
      </c>
      <c r="AF1809" s="21">
        <f t="shared" si="5055"/>
        <v>0</v>
      </c>
      <c r="AG1809" s="27">
        <f t="shared" si="5055"/>
        <v>0</v>
      </c>
      <c r="AH1809" s="21">
        <f t="shared" si="5055"/>
        <v>0</v>
      </c>
      <c r="AI1809" s="21">
        <f t="shared" si="5055"/>
        <v>0</v>
      </c>
      <c r="AK1809" s="14" t="s">
        <v>71</v>
      </c>
      <c r="AL1809" s="15">
        <v>0.05</v>
      </c>
      <c r="AM1809" s="16" t="s">
        <v>3</v>
      </c>
    </row>
    <row r="1810" spans="1:39" x14ac:dyDescent="0.25">
      <c r="A1810" s="2"/>
      <c r="G1810" s="2"/>
      <c r="H1810" s="2"/>
      <c r="O1810" s="2"/>
      <c r="P1810" s="2"/>
    </row>
    <row r="1811" spans="1:39" ht="42" customHeight="1" x14ac:dyDescent="0.25">
      <c r="A1811" s="223" t="s">
        <v>63</v>
      </c>
      <c r="B1811" s="223" t="s">
        <v>43</v>
      </c>
      <c r="C1811" s="224" t="s">
        <v>19</v>
      </c>
      <c r="D1811" s="226"/>
      <c r="E1811" s="223" t="s">
        <v>14</v>
      </c>
      <c r="F1811" s="223" t="s">
        <v>38</v>
      </c>
      <c r="G1811" s="223" t="s">
        <v>1</v>
      </c>
      <c r="H1811" s="223" t="s">
        <v>5</v>
      </c>
      <c r="I1811" s="225" t="s">
        <v>31</v>
      </c>
      <c r="J1811" s="225" t="s">
        <v>32</v>
      </c>
      <c r="K1811" s="225" t="s">
        <v>48</v>
      </c>
      <c r="L1811" s="225" t="s">
        <v>0</v>
      </c>
      <c r="M1811" s="4" t="s">
        <v>45</v>
      </c>
      <c r="N1811" s="4" t="s">
        <v>46</v>
      </c>
      <c r="O1811" s="4" t="s">
        <v>47</v>
      </c>
      <c r="P1811" s="225" t="s">
        <v>50</v>
      </c>
      <c r="Q1811" s="225" t="s">
        <v>33</v>
      </c>
      <c r="R1811" s="4" t="s">
        <v>51</v>
      </c>
      <c r="S1811" s="4" t="s">
        <v>52</v>
      </c>
      <c r="T1811" s="4" t="s">
        <v>53</v>
      </c>
      <c r="U1811" s="4" t="s">
        <v>54</v>
      </c>
      <c r="V1811" s="4" t="s">
        <v>55</v>
      </c>
      <c r="W1811" s="4" t="s">
        <v>56</v>
      </c>
      <c r="X1811" s="4" t="s">
        <v>57</v>
      </c>
      <c r="Y1811" s="4" t="s">
        <v>58</v>
      </c>
      <c r="Z1811" s="4" t="s">
        <v>59</v>
      </c>
      <c r="AA1811" s="4" t="s">
        <v>62</v>
      </c>
      <c r="AB1811" s="4" t="s">
        <v>60</v>
      </c>
      <c r="AC1811" s="4" t="s">
        <v>61</v>
      </c>
      <c r="AD1811" s="233" t="s">
        <v>34</v>
      </c>
      <c r="AE1811" s="231" t="s">
        <v>2</v>
      </c>
      <c r="AF1811" s="231" t="s">
        <v>3</v>
      </c>
      <c r="AG1811" s="233" t="s">
        <v>35</v>
      </c>
      <c r="AH1811" s="223" t="s">
        <v>36</v>
      </c>
      <c r="AI1811" s="223" t="s">
        <v>37</v>
      </c>
      <c r="AK1811" s="229" t="s">
        <v>30</v>
      </c>
      <c r="AL1811" s="229"/>
      <c r="AM1811" s="229"/>
    </row>
    <row r="1812" spans="1:39" s="6" customFormat="1" ht="35.25" customHeight="1" x14ac:dyDescent="0.3">
      <c r="A1812" s="224"/>
      <c r="B1812" s="224"/>
      <c r="C1812" s="224"/>
      <c r="D1812" s="227"/>
      <c r="E1812" s="223"/>
      <c r="F1812" s="223"/>
      <c r="G1812" s="223"/>
      <c r="H1812" s="223"/>
      <c r="I1812" s="230"/>
      <c r="J1812" s="230"/>
      <c r="K1812" s="230"/>
      <c r="L1812" s="230"/>
      <c r="M1812" s="5">
        <v>0</v>
      </c>
      <c r="N1812" s="5">
        <v>625000</v>
      </c>
      <c r="O1812" s="5">
        <v>1250000</v>
      </c>
      <c r="P1812" s="225"/>
      <c r="Q1812" s="225"/>
      <c r="R1812" s="29">
        <v>4.95E-4</v>
      </c>
      <c r="S1812" s="29">
        <v>9.5200000000000005E-4</v>
      </c>
      <c r="T1812" s="29">
        <v>1.5900000000000001E-3</v>
      </c>
      <c r="U1812" s="29">
        <v>1.1169999999999999E-3</v>
      </c>
      <c r="V1812" s="29">
        <v>2.189E-3</v>
      </c>
      <c r="W1812" s="29">
        <v>4.5430000000000002E-3</v>
      </c>
      <c r="X1812" s="29">
        <v>8.8199999999999997E-4</v>
      </c>
      <c r="Y1812" s="29">
        <v>1.6949999999999999E-3</v>
      </c>
      <c r="Z1812" s="29">
        <v>2.8319999999999999E-3</v>
      </c>
      <c r="AA1812" s="29">
        <v>1.9889999999999999E-3</v>
      </c>
      <c r="AB1812" s="29">
        <v>3.8999999999999998E-3</v>
      </c>
      <c r="AC1812" s="29">
        <v>8.0949999999999998E-3</v>
      </c>
      <c r="AD1812" s="233"/>
      <c r="AE1812" s="232"/>
      <c r="AF1812" s="232"/>
      <c r="AG1812" s="234"/>
      <c r="AH1812" s="223"/>
      <c r="AI1812" s="223"/>
      <c r="AK1812" s="229"/>
      <c r="AL1812" s="229"/>
      <c r="AM1812" s="229"/>
    </row>
    <row r="1813" spans="1:39" s="3" customFormat="1" ht="13.8" x14ac:dyDescent="0.25">
      <c r="A1813" s="7" t="s">
        <v>44</v>
      </c>
      <c r="B1813" s="7" t="s">
        <v>42</v>
      </c>
      <c r="C1813" s="8" t="s">
        <v>39</v>
      </c>
      <c r="D1813" s="30"/>
      <c r="E1813" s="8" t="s">
        <v>64</v>
      </c>
      <c r="F1813" s="9" t="str">
        <f>IFERROR(VLOOKUP(E1813,Template!$AK$5:$AL$17,2,FALSE),"")</f>
        <v/>
      </c>
      <c r="G1813" s="41" t="s">
        <v>7</v>
      </c>
      <c r="H1813" s="41" t="s">
        <v>6</v>
      </c>
      <c r="I1813" s="32" t="s">
        <v>65</v>
      </c>
      <c r="J1813" s="32" t="s">
        <v>66</v>
      </c>
      <c r="K1813" s="33">
        <f>IFERROR(I1813+J1813,0)</f>
        <v>0</v>
      </c>
      <c r="L1813" s="33">
        <f>IFERROR(K1813,"")</f>
        <v>0</v>
      </c>
      <c r="M1813" s="34">
        <f t="shared" ref="M1813:M1824" si="5056">IF(L1813&lt;=$N$4,K1813,IF(L1812&gt;$N$4,0,$N$4-L1812))</f>
        <v>0</v>
      </c>
      <c r="N1813" s="34">
        <f>IF(AND(L1813&gt;$N$4,L1813&lt;=$O$4),K1813-M1813,IF(AND(L1812&gt;$N$4,L1812&lt;=$O$4),$O$4-L1812,IF(L1812&gt;$O$4,0,IF(L1813&lt;$N$4,0,MIN(L1813-$N$4,$N$4)))))</f>
        <v>0</v>
      </c>
      <c r="O1813" s="34">
        <f>IF(L1813&gt;$O$4,K1813-M1813-N1813,0)</f>
        <v>0</v>
      </c>
      <c r="P1813" s="12" t="s">
        <v>94</v>
      </c>
      <c r="Q1813" s="12" t="s">
        <v>68</v>
      </c>
      <c r="R1813" s="33">
        <f>IF(AND($Q1813="LOW",$P1813="French"),M1813*R$4,0)</f>
        <v>0</v>
      </c>
      <c r="S1813" s="33">
        <f>IF(AND($Q1813="LOW",$P1813="French"),N1813*S$4,0)</f>
        <v>0</v>
      </c>
      <c r="T1813" s="33">
        <f>IF(AND($Q1813="LOW",$P1813="French"),O1813*T$4,0)</f>
        <v>0</v>
      </c>
      <c r="U1813" s="33">
        <f>IF(AND($Q1813="HIGH",$P1813="French"),M1813*U$4,0)</f>
        <v>0</v>
      </c>
      <c r="V1813" s="33">
        <f>IF(AND($Q1813="HIGH",$P1813="French"),N1813*V$4,0)</f>
        <v>0</v>
      </c>
      <c r="W1813" s="33">
        <f>IF(AND($Q1813="HIGH",$P1813="French"),O1813*W$4,0)</f>
        <v>0</v>
      </c>
      <c r="X1813" s="33">
        <f>IF(AND($Q1813="LOW",$P1813="English"),M1813*X$4,0)</f>
        <v>0</v>
      </c>
      <c r="Y1813" s="33">
        <f>IF(AND($Q1813="LOW",$P1813="English"),N1813*Y$4,0)</f>
        <v>0</v>
      </c>
      <c r="Z1813" s="33">
        <f>IF(AND($Q1813="LOW",$P1813="English"),O1813*Z$4,0)</f>
        <v>0</v>
      </c>
      <c r="AA1813" s="33">
        <f>IF(AND($Q1813="HIGH",$P1813="English"),M1813*AA$4,0)</f>
        <v>0</v>
      </c>
      <c r="AB1813" s="33">
        <f>IF(AND($Q1813="HIGH",$P1813="English"),N1813*AB$4,0)</f>
        <v>0</v>
      </c>
      <c r="AC1813" s="33">
        <f>IF(AND($Q1813="HIGH",$P1813="English"),O1813*AC$4,0)</f>
        <v>0</v>
      </c>
      <c r="AD1813" s="26">
        <f>SUM(R1813:AC1813)</f>
        <v>0</v>
      </c>
      <c r="AE1813" s="46" t="str">
        <f>IFERROR(IF(AE$3=VLOOKUP($E1813,Template!$AK$5:$AM$17,3,FALSE),$AD1813*$F1813,0),"0.00")</f>
        <v>0.00</v>
      </c>
      <c r="AF1813" s="46" t="str">
        <f>IFERROR(IF(AF$3=VLOOKUP($E1813,Template!$AK$5:$AM$17,3,FALSE),$AD1813*$F1813,0),"0.00")</f>
        <v>0.00</v>
      </c>
      <c r="AG1813" s="28">
        <f>SUM(AD1813:AF1813)</f>
        <v>0</v>
      </c>
      <c r="AH1813" s="13" t="s">
        <v>40</v>
      </c>
      <c r="AI1813" s="13" t="s">
        <v>41</v>
      </c>
      <c r="AK1813" s="14" t="s">
        <v>25</v>
      </c>
      <c r="AL1813" s="15">
        <v>0.05</v>
      </c>
      <c r="AM1813" s="16" t="s">
        <v>3</v>
      </c>
    </row>
    <row r="1814" spans="1:39" s="3" customFormat="1" ht="13.8" x14ac:dyDescent="0.25">
      <c r="A1814" s="7" t="str">
        <f>A1813</f>
        <v>(Enter Broadcasting Company Name)</v>
      </c>
      <c r="B1814" s="7" t="str">
        <f>B1813</f>
        <v>(Enter Call Letters)</v>
      </c>
      <c r="C1814" s="8" t="str">
        <f>C1813</f>
        <v>(Select AM/FM)</v>
      </c>
      <c r="D1814" s="30"/>
      <c r="E1814" s="8" t="str">
        <f>E1813</f>
        <v>(Select Station Province)</v>
      </c>
      <c r="F1814" s="9" t="str">
        <f>IFERROR(VLOOKUP(E1814,Template!$AK$5:$AL$17,2,FALSE),"")</f>
        <v/>
      </c>
      <c r="G1814" s="42" t="s">
        <v>8</v>
      </c>
      <c r="H1814" s="42" t="s">
        <v>9</v>
      </c>
      <c r="I1814" s="32" t="s">
        <v>65</v>
      </c>
      <c r="J1814" s="32" t="s">
        <v>66</v>
      </c>
      <c r="K1814" s="33">
        <f t="shared" ref="K1814:K1824" si="5057">IFERROR(I1814+J1814,0)</f>
        <v>0</v>
      </c>
      <c r="L1814" s="33">
        <f t="shared" ref="L1814:L1824" si="5058">IFERROR(L1813+K1814,"")</f>
        <v>0</v>
      </c>
      <c r="M1814" s="34">
        <f t="shared" si="5056"/>
        <v>0</v>
      </c>
      <c r="N1814" s="34">
        <f>IF(AND(L1814&gt;$N$4,L1814&lt;=$O$4),K1814-M1814,IF(AND(L1813&gt;$N$4,L1813&lt;=$O$4),$O$4-L1813,IF(L1813&gt;$O$4,0,IF(L1814&lt;$N$4,0,MIN(L1814-$N$4,$N$4)))))</f>
        <v>0</v>
      </c>
      <c r="O1814" s="34">
        <f t="shared" ref="O1814:O1824" si="5059">IF(L1814&gt;$O$4,K1814-M1814-N1814,0)</f>
        <v>0</v>
      </c>
      <c r="P1814" s="12" t="str">
        <f>P1813</f>
        <v>(Select Language)</v>
      </c>
      <c r="Q1814" s="12" t="str">
        <f>Q1813</f>
        <v>(Select Usage)</v>
      </c>
      <c r="R1814" s="33">
        <f t="shared" ref="R1814:R1824" si="5060">IF(AND($Q1814="LOW",$P1814="French"),M1814*R$4,0)</f>
        <v>0</v>
      </c>
      <c r="S1814" s="33">
        <f t="shared" ref="S1814:S1824" si="5061">IF(AND($Q1814="LOW",$P1814="French"),N1814*S$4,0)</f>
        <v>0</v>
      </c>
      <c r="T1814" s="33">
        <f t="shared" ref="T1814:T1824" si="5062">IF(AND($Q1814="LOW",$P1814="French"),O1814*T$4,0)</f>
        <v>0</v>
      </c>
      <c r="U1814" s="33">
        <f t="shared" ref="U1814:U1824" si="5063">IF(AND($Q1814="HIGH",$P1814="French"),M1814*U$4,0)</f>
        <v>0</v>
      </c>
      <c r="V1814" s="33">
        <f t="shared" ref="V1814:V1824" si="5064">IF(AND($Q1814="HIGH",$P1814="French"),N1814*V$4,0)</f>
        <v>0</v>
      </c>
      <c r="W1814" s="33">
        <f t="shared" ref="W1814:W1824" si="5065">IF(AND($Q1814="HIGH",$P1814="French"),O1814*W$4,0)</f>
        <v>0</v>
      </c>
      <c r="X1814" s="33">
        <f t="shared" ref="X1814:X1824" si="5066">IF(AND($Q1814="LOW",$P1814="English"),M1814*X$4,0)</f>
        <v>0</v>
      </c>
      <c r="Y1814" s="33">
        <f t="shared" ref="Y1814:Y1824" si="5067">IF(AND($Q1814="LOW",$P1814="English"),N1814*Y$4,0)</f>
        <v>0</v>
      </c>
      <c r="Z1814" s="33">
        <f t="shared" ref="Z1814:Z1824" si="5068">IF(AND($Q1814="LOW",$P1814="English"),O1814*Z$4,0)</f>
        <v>0</v>
      </c>
      <c r="AA1814" s="33">
        <f t="shared" ref="AA1814:AA1824" si="5069">IF(AND($Q1814="HIGH",$P1814="English"),M1814*AA$4,0)</f>
        <v>0</v>
      </c>
      <c r="AB1814" s="33">
        <f t="shared" ref="AB1814:AB1824" si="5070">IF(AND($Q1814="HIGH",$P1814="English"),N1814*AB$4,0)</f>
        <v>0</v>
      </c>
      <c r="AC1814" s="33">
        <f t="shared" ref="AC1814:AC1824" si="5071">IF(AND($Q1814="HIGH",$P1814="English"),O1814*AC$4,0)</f>
        <v>0</v>
      </c>
      <c r="AD1814" s="26">
        <f t="shared" ref="AD1814:AD1818" si="5072">SUM(R1814:AC1814)</f>
        <v>0</v>
      </c>
      <c r="AE1814" s="46" t="str">
        <f>IFERROR(IF(AE$3=VLOOKUP($E1814,Template!$AK$5:$AM$17,3,FALSE),$AD1814*$F1814,0),"0.00")</f>
        <v>0.00</v>
      </c>
      <c r="AF1814" s="46" t="str">
        <f>IFERROR(IF(AF$3=VLOOKUP($E1814,Template!$AK$5:$AM$17,3,FALSE),$AD1814*$F1814,0),"0.00")</f>
        <v>0.00</v>
      </c>
      <c r="AG1814" s="28">
        <f t="shared" ref="AG1814:AG1824" si="5073">SUM(AD1814:AF1814)</f>
        <v>0</v>
      </c>
      <c r="AH1814" s="13" t="s">
        <v>40</v>
      </c>
      <c r="AI1814" s="13" t="s">
        <v>41</v>
      </c>
      <c r="AK1814" s="14" t="s">
        <v>23</v>
      </c>
      <c r="AL1814" s="15">
        <v>0.05</v>
      </c>
      <c r="AM1814" s="16" t="s">
        <v>3</v>
      </c>
    </row>
    <row r="1815" spans="1:39" s="3" customFormat="1" ht="13.8" x14ac:dyDescent="0.25">
      <c r="A1815" s="7" t="str">
        <f t="shared" ref="A1815:C1815" si="5074">A1814</f>
        <v>(Enter Broadcasting Company Name)</v>
      </c>
      <c r="B1815" s="7" t="str">
        <f t="shared" si="5074"/>
        <v>(Enter Call Letters)</v>
      </c>
      <c r="C1815" s="8" t="str">
        <f t="shared" si="5074"/>
        <v>(Select AM/FM)</v>
      </c>
      <c r="D1815" s="30"/>
      <c r="E1815" s="8" t="str">
        <f t="shared" ref="E1815:E1824" si="5075">E1814</f>
        <v>(Select Station Province)</v>
      </c>
      <c r="F1815" s="9" t="str">
        <f>IFERROR(VLOOKUP(E1815,Template!$AK$5:$AL$17,2,FALSE),"")</f>
        <v/>
      </c>
      <c r="G1815" s="42" t="s">
        <v>6</v>
      </c>
      <c r="H1815" s="42" t="s">
        <v>10</v>
      </c>
      <c r="I1815" s="32" t="s">
        <v>65</v>
      </c>
      <c r="J1815" s="32" t="s">
        <v>66</v>
      </c>
      <c r="K1815" s="33">
        <f t="shared" si="5057"/>
        <v>0</v>
      </c>
      <c r="L1815" s="33">
        <f t="shared" si="5058"/>
        <v>0</v>
      </c>
      <c r="M1815" s="34">
        <f t="shared" si="5056"/>
        <v>0</v>
      </c>
      <c r="N1815" s="34">
        <f t="shared" ref="N1815:N1824" si="5076">IF(AND(L1815&gt;$N$4,L1815&lt;=$O$4),K1815-M1815,IF(AND(L1814&gt;$N$4,L1814&lt;=$O$4),$O$4-L1814,IF(L1814&gt;$O$4,0,IF(L1815&lt;$N$4,0,MIN(L1815-$N$4,$N$4)))))</f>
        <v>0</v>
      </c>
      <c r="O1815" s="34">
        <f t="shared" si="5059"/>
        <v>0</v>
      </c>
      <c r="P1815" s="12" t="str">
        <f t="shared" ref="P1815:Q1815" si="5077">P1814</f>
        <v>(Select Language)</v>
      </c>
      <c r="Q1815" s="12" t="str">
        <f t="shared" si="5077"/>
        <v>(Select Usage)</v>
      </c>
      <c r="R1815" s="33">
        <f t="shared" si="5060"/>
        <v>0</v>
      </c>
      <c r="S1815" s="33">
        <f t="shared" si="5061"/>
        <v>0</v>
      </c>
      <c r="T1815" s="33">
        <f t="shared" si="5062"/>
        <v>0</v>
      </c>
      <c r="U1815" s="33">
        <f t="shared" si="5063"/>
        <v>0</v>
      </c>
      <c r="V1815" s="33">
        <f t="shared" si="5064"/>
        <v>0</v>
      </c>
      <c r="W1815" s="33">
        <f t="shared" si="5065"/>
        <v>0</v>
      </c>
      <c r="X1815" s="33">
        <f t="shared" si="5066"/>
        <v>0</v>
      </c>
      <c r="Y1815" s="33">
        <f t="shared" si="5067"/>
        <v>0</v>
      </c>
      <c r="Z1815" s="33">
        <f t="shared" si="5068"/>
        <v>0</v>
      </c>
      <c r="AA1815" s="33">
        <f t="shared" si="5069"/>
        <v>0</v>
      </c>
      <c r="AB1815" s="33">
        <f t="shared" si="5070"/>
        <v>0</v>
      </c>
      <c r="AC1815" s="33">
        <f t="shared" si="5071"/>
        <v>0</v>
      </c>
      <c r="AD1815" s="26">
        <f t="shared" si="5072"/>
        <v>0</v>
      </c>
      <c r="AE1815" s="46" t="str">
        <f>IFERROR(IF(AE$3=VLOOKUP($E1815,Template!$AK$5:$AM$17,3,FALSE),$AD1815*$F1815,0),"0.00")</f>
        <v>0.00</v>
      </c>
      <c r="AF1815" s="46" t="str">
        <f>IFERROR(IF(AF$3=VLOOKUP($E1815,Template!$AK$5:$AM$17,3,FALSE),$AD1815*$F1815,0),"0.00")</f>
        <v>0.00</v>
      </c>
      <c r="AG1815" s="28">
        <f t="shared" si="5073"/>
        <v>0</v>
      </c>
      <c r="AH1815" s="13" t="s">
        <v>40</v>
      </c>
      <c r="AI1815" s="13" t="s">
        <v>41</v>
      </c>
      <c r="AK1815" s="14" t="s">
        <v>24</v>
      </c>
      <c r="AL1815" s="15">
        <v>0.05</v>
      </c>
      <c r="AM1815" s="16" t="s">
        <v>3</v>
      </c>
    </row>
    <row r="1816" spans="1:39" s="3" customFormat="1" ht="13.8" x14ac:dyDescent="0.25">
      <c r="A1816" s="7" t="str">
        <f t="shared" ref="A1816:C1816" si="5078">A1815</f>
        <v>(Enter Broadcasting Company Name)</v>
      </c>
      <c r="B1816" s="7" t="str">
        <f t="shared" si="5078"/>
        <v>(Enter Call Letters)</v>
      </c>
      <c r="C1816" s="8" t="str">
        <f t="shared" si="5078"/>
        <v>(Select AM/FM)</v>
      </c>
      <c r="D1816" s="30"/>
      <c r="E1816" s="8" t="str">
        <f t="shared" si="5075"/>
        <v>(Select Station Province)</v>
      </c>
      <c r="F1816" s="9" t="str">
        <f>IFERROR(VLOOKUP(E1816,Template!$AK$5:$AL$17,2,FALSE),"")</f>
        <v/>
      </c>
      <c r="G1816" s="42" t="s">
        <v>9</v>
      </c>
      <c r="H1816" s="42" t="s">
        <v>11</v>
      </c>
      <c r="I1816" s="32" t="s">
        <v>65</v>
      </c>
      <c r="J1816" s="32" t="s">
        <v>66</v>
      </c>
      <c r="K1816" s="33">
        <f t="shared" si="5057"/>
        <v>0</v>
      </c>
      <c r="L1816" s="33">
        <f t="shared" si="5058"/>
        <v>0</v>
      </c>
      <c r="M1816" s="34">
        <f t="shared" si="5056"/>
        <v>0</v>
      </c>
      <c r="N1816" s="34">
        <f t="shared" si="5076"/>
        <v>0</v>
      </c>
      <c r="O1816" s="34">
        <f t="shared" si="5059"/>
        <v>0</v>
      </c>
      <c r="P1816" s="12" t="str">
        <f t="shared" ref="P1816:Q1816" si="5079">P1815</f>
        <v>(Select Language)</v>
      </c>
      <c r="Q1816" s="12" t="str">
        <f t="shared" si="5079"/>
        <v>(Select Usage)</v>
      </c>
      <c r="R1816" s="33">
        <f t="shared" si="5060"/>
        <v>0</v>
      </c>
      <c r="S1816" s="33">
        <f t="shared" si="5061"/>
        <v>0</v>
      </c>
      <c r="T1816" s="33">
        <f t="shared" si="5062"/>
        <v>0</v>
      </c>
      <c r="U1816" s="33">
        <f t="shared" si="5063"/>
        <v>0</v>
      </c>
      <c r="V1816" s="33">
        <f t="shared" si="5064"/>
        <v>0</v>
      </c>
      <c r="W1816" s="33">
        <f t="shared" si="5065"/>
        <v>0</v>
      </c>
      <c r="X1816" s="33">
        <f t="shared" si="5066"/>
        <v>0</v>
      </c>
      <c r="Y1816" s="33">
        <f t="shared" si="5067"/>
        <v>0</v>
      </c>
      <c r="Z1816" s="33">
        <f t="shared" si="5068"/>
        <v>0</v>
      </c>
      <c r="AA1816" s="33">
        <f t="shared" si="5069"/>
        <v>0</v>
      </c>
      <c r="AB1816" s="33">
        <f t="shared" si="5070"/>
        <v>0</v>
      </c>
      <c r="AC1816" s="33">
        <f t="shared" si="5071"/>
        <v>0</v>
      </c>
      <c r="AD1816" s="26">
        <f t="shared" si="5072"/>
        <v>0</v>
      </c>
      <c r="AE1816" s="46" t="str">
        <f>IFERROR(IF(AE$3=VLOOKUP($E1816,Template!$AK$5:$AM$17,3,FALSE),$AD1816*$F1816,0),"0.00")</f>
        <v>0.00</v>
      </c>
      <c r="AF1816" s="46" t="str">
        <f>IFERROR(IF(AF$3=VLOOKUP($E1816,Template!$AK$5:$AM$17,3,FALSE),$AD1816*$F1816,0),"0.00")</f>
        <v>0.00</v>
      </c>
      <c r="AG1816" s="28">
        <f t="shared" si="5073"/>
        <v>0</v>
      </c>
      <c r="AH1816" s="13" t="s">
        <v>40</v>
      </c>
      <c r="AI1816" s="13" t="s">
        <v>41</v>
      </c>
      <c r="AK1816" s="14" t="s">
        <v>22</v>
      </c>
      <c r="AL1816" s="15">
        <v>0.15</v>
      </c>
      <c r="AM1816" s="16" t="s">
        <v>2</v>
      </c>
    </row>
    <row r="1817" spans="1:39" s="3" customFormat="1" ht="13.8" x14ac:dyDescent="0.25">
      <c r="A1817" s="7" t="str">
        <f t="shared" ref="A1817:C1817" si="5080">A1816</f>
        <v>(Enter Broadcasting Company Name)</v>
      </c>
      <c r="B1817" s="7" t="str">
        <f t="shared" si="5080"/>
        <v>(Enter Call Letters)</v>
      </c>
      <c r="C1817" s="8" t="str">
        <f t="shared" si="5080"/>
        <v>(Select AM/FM)</v>
      </c>
      <c r="D1817" s="30"/>
      <c r="E1817" s="8" t="str">
        <f t="shared" si="5075"/>
        <v>(Select Station Province)</v>
      </c>
      <c r="F1817" s="9" t="str">
        <f>IFERROR(VLOOKUP(E1817,Template!$AK$5:$AL$17,2,FALSE),"")</f>
        <v/>
      </c>
      <c r="G1817" s="42" t="s">
        <v>10</v>
      </c>
      <c r="H1817" s="42" t="s">
        <v>12</v>
      </c>
      <c r="I1817" s="32" t="s">
        <v>65</v>
      </c>
      <c r="J1817" s="32" t="s">
        <v>66</v>
      </c>
      <c r="K1817" s="33">
        <f t="shared" si="5057"/>
        <v>0</v>
      </c>
      <c r="L1817" s="33">
        <f t="shared" si="5058"/>
        <v>0</v>
      </c>
      <c r="M1817" s="34">
        <f t="shared" si="5056"/>
        <v>0</v>
      </c>
      <c r="N1817" s="34">
        <f t="shared" si="5076"/>
        <v>0</v>
      </c>
      <c r="O1817" s="34">
        <f t="shared" si="5059"/>
        <v>0</v>
      </c>
      <c r="P1817" s="12" t="str">
        <f t="shared" ref="P1817:Q1817" si="5081">P1816</f>
        <v>(Select Language)</v>
      </c>
      <c r="Q1817" s="12" t="str">
        <f t="shared" si="5081"/>
        <v>(Select Usage)</v>
      </c>
      <c r="R1817" s="33">
        <f t="shared" si="5060"/>
        <v>0</v>
      </c>
      <c r="S1817" s="33">
        <f t="shared" si="5061"/>
        <v>0</v>
      </c>
      <c r="T1817" s="33">
        <f t="shared" si="5062"/>
        <v>0</v>
      </c>
      <c r="U1817" s="33">
        <f t="shared" si="5063"/>
        <v>0</v>
      </c>
      <c r="V1817" s="33">
        <f t="shared" si="5064"/>
        <v>0</v>
      </c>
      <c r="W1817" s="33">
        <f t="shared" si="5065"/>
        <v>0</v>
      </c>
      <c r="X1817" s="33">
        <f t="shared" si="5066"/>
        <v>0</v>
      </c>
      <c r="Y1817" s="33">
        <f t="shared" si="5067"/>
        <v>0</v>
      </c>
      <c r="Z1817" s="33">
        <f t="shared" si="5068"/>
        <v>0</v>
      </c>
      <c r="AA1817" s="33">
        <f t="shared" si="5069"/>
        <v>0</v>
      </c>
      <c r="AB1817" s="33">
        <f t="shared" si="5070"/>
        <v>0</v>
      </c>
      <c r="AC1817" s="33">
        <f t="shared" si="5071"/>
        <v>0</v>
      </c>
      <c r="AD1817" s="26">
        <f t="shared" si="5072"/>
        <v>0</v>
      </c>
      <c r="AE1817" s="46" t="str">
        <f>IFERROR(IF(AE$3=VLOOKUP($E1817,Template!$AK$5:$AM$17,3,FALSE),$AD1817*$F1817,0),"0.00")</f>
        <v>0.00</v>
      </c>
      <c r="AF1817" s="46" t="str">
        <f>IFERROR(IF(AF$3=VLOOKUP($E1817,Template!$AK$5:$AM$17,3,FALSE),$AD1817*$F1817,0),"0.00")</f>
        <v>0.00</v>
      </c>
      <c r="AG1817" s="28">
        <f t="shared" si="5073"/>
        <v>0</v>
      </c>
      <c r="AH1817" s="13" t="s">
        <v>40</v>
      </c>
      <c r="AI1817" s="13" t="s">
        <v>41</v>
      </c>
      <c r="AK1817" s="14" t="s">
        <v>26</v>
      </c>
      <c r="AL1817" s="15">
        <v>0.15</v>
      </c>
      <c r="AM1817" s="16" t="s">
        <v>2</v>
      </c>
    </row>
    <row r="1818" spans="1:39" s="3" customFormat="1" ht="13.8" x14ac:dyDescent="0.25">
      <c r="A1818" s="7" t="str">
        <f t="shared" ref="A1818:C1818" si="5082">A1817</f>
        <v>(Enter Broadcasting Company Name)</v>
      </c>
      <c r="B1818" s="7" t="str">
        <f t="shared" si="5082"/>
        <v>(Enter Call Letters)</v>
      </c>
      <c r="C1818" s="8" t="str">
        <f t="shared" si="5082"/>
        <v>(Select AM/FM)</v>
      </c>
      <c r="D1818" s="30"/>
      <c r="E1818" s="8" t="str">
        <f t="shared" si="5075"/>
        <v>(Select Station Province)</v>
      </c>
      <c r="F1818" s="9" t="str">
        <f>IFERROR(VLOOKUP(E1818,Template!$AK$5:$AL$17,2,FALSE),"")</f>
        <v/>
      </c>
      <c r="G1818" s="42" t="s">
        <v>11</v>
      </c>
      <c r="H1818" s="42" t="s">
        <v>13</v>
      </c>
      <c r="I1818" s="32" t="s">
        <v>65</v>
      </c>
      <c r="J1818" s="32" t="s">
        <v>66</v>
      </c>
      <c r="K1818" s="33">
        <f t="shared" si="5057"/>
        <v>0</v>
      </c>
      <c r="L1818" s="33">
        <f t="shared" si="5058"/>
        <v>0</v>
      </c>
      <c r="M1818" s="34">
        <f t="shared" si="5056"/>
        <v>0</v>
      </c>
      <c r="N1818" s="34">
        <f t="shared" si="5076"/>
        <v>0</v>
      </c>
      <c r="O1818" s="34">
        <f t="shared" si="5059"/>
        <v>0</v>
      </c>
      <c r="P1818" s="12" t="str">
        <f t="shared" ref="P1818:Q1818" si="5083">P1817</f>
        <v>(Select Language)</v>
      </c>
      <c r="Q1818" s="12" t="str">
        <f t="shared" si="5083"/>
        <v>(Select Usage)</v>
      </c>
      <c r="R1818" s="33">
        <f t="shared" si="5060"/>
        <v>0</v>
      </c>
      <c r="S1818" s="33">
        <f t="shared" si="5061"/>
        <v>0</v>
      </c>
      <c r="T1818" s="33">
        <f t="shared" si="5062"/>
        <v>0</v>
      </c>
      <c r="U1818" s="33">
        <f t="shared" si="5063"/>
        <v>0</v>
      </c>
      <c r="V1818" s="33">
        <f t="shared" si="5064"/>
        <v>0</v>
      </c>
      <c r="W1818" s="33">
        <f t="shared" si="5065"/>
        <v>0</v>
      </c>
      <c r="X1818" s="33">
        <f t="shared" si="5066"/>
        <v>0</v>
      </c>
      <c r="Y1818" s="33">
        <f t="shared" si="5067"/>
        <v>0</v>
      </c>
      <c r="Z1818" s="33">
        <f t="shared" si="5068"/>
        <v>0</v>
      </c>
      <c r="AA1818" s="33">
        <f t="shared" si="5069"/>
        <v>0</v>
      </c>
      <c r="AB1818" s="33">
        <f t="shared" si="5070"/>
        <v>0</v>
      </c>
      <c r="AC1818" s="33">
        <f t="shared" si="5071"/>
        <v>0</v>
      </c>
      <c r="AD1818" s="26">
        <f t="shared" si="5072"/>
        <v>0</v>
      </c>
      <c r="AE1818" s="46" t="str">
        <f>IFERROR(IF(AE$3=VLOOKUP($E1818,Template!$AK$5:$AM$17,3,FALSE),$AD1818*$F1818,0),"0.00")</f>
        <v>0.00</v>
      </c>
      <c r="AF1818" s="46" t="str">
        <f>IFERROR(IF(AF$3=VLOOKUP($E1818,Template!$AK$5:$AM$17,3,FALSE),$AD1818*$F1818,0),"0.00")</f>
        <v>0.00</v>
      </c>
      <c r="AG1818" s="28">
        <f t="shared" si="5073"/>
        <v>0</v>
      </c>
      <c r="AH1818" s="13" t="s">
        <v>40</v>
      </c>
      <c r="AI1818" s="13" t="s">
        <v>41</v>
      </c>
      <c r="AK1818" s="14" t="s">
        <v>27</v>
      </c>
      <c r="AL1818" s="15">
        <v>0.15</v>
      </c>
      <c r="AM1818" s="16" t="s">
        <v>2</v>
      </c>
    </row>
    <row r="1819" spans="1:39" s="3" customFormat="1" ht="13.8" x14ac:dyDescent="0.25">
      <c r="A1819" s="7" t="str">
        <f t="shared" ref="A1819:C1819" si="5084">A1818</f>
        <v>(Enter Broadcasting Company Name)</v>
      </c>
      <c r="B1819" s="7" t="str">
        <f t="shared" si="5084"/>
        <v>(Enter Call Letters)</v>
      </c>
      <c r="C1819" s="8" t="str">
        <f t="shared" si="5084"/>
        <v>(Select AM/FM)</v>
      </c>
      <c r="D1819" s="30"/>
      <c r="E1819" s="8" t="str">
        <f t="shared" si="5075"/>
        <v>(Select Station Province)</v>
      </c>
      <c r="F1819" s="9" t="str">
        <f>IFERROR(VLOOKUP(E1819,Template!$AK$5:$AL$17,2,FALSE),"")</f>
        <v/>
      </c>
      <c r="G1819" s="42" t="s">
        <v>12</v>
      </c>
      <c r="H1819" s="42" t="s">
        <v>15</v>
      </c>
      <c r="I1819" s="32" t="s">
        <v>65</v>
      </c>
      <c r="J1819" s="32" t="s">
        <v>66</v>
      </c>
      <c r="K1819" s="33">
        <f t="shared" si="5057"/>
        <v>0</v>
      </c>
      <c r="L1819" s="33">
        <f t="shared" si="5058"/>
        <v>0</v>
      </c>
      <c r="M1819" s="34">
        <f t="shared" si="5056"/>
        <v>0</v>
      </c>
      <c r="N1819" s="34">
        <f t="shared" si="5076"/>
        <v>0</v>
      </c>
      <c r="O1819" s="34">
        <f t="shared" si="5059"/>
        <v>0</v>
      </c>
      <c r="P1819" s="12" t="str">
        <f t="shared" ref="P1819:Q1819" si="5085">P1818</f>
        <v>(Select Language)</v>
      </c>
      <c r="Q1819" s="12" t="str">
        <f t="shared" si="5085"/>
        <v>(Select Usage)</v>
      </c>
      <c r="R1819" s="33">
        <f t="shared" si="5060"/>
        <v>0</v>
      </c>
      <c r="S1819" s="33">
        <f t="shared" si="5061"/>
        <v>0</v>
      </c>
      <c r="T1819" s="33">
        <f t="shared" si="5062"/>
        <v>0</v>
      </c>
      <c r="U1819" s="33">
        <f t="shared" si="5063"/>
        <v>0</v>
      </c>
      <c r="V1819" s="33">
        <f t="shared" si="5064"/>
        <v>0</v>
      </c>
      <c r="W1819" s="33">
        <f t="shared" si="5065"/>
        <v>0</v>
      </c>
      <c r="X1819" s="33">
        <f t="shared" si="5066"/>
        <v>0</v>
      </c>
      <c r="Y1819" s="33">
        <f t="shared" si="5067"/>
        <v>0</v>
      </c>
      <c r="Z1819" s="33">
        <f t="shared" si="5068"/>
        <v>0</v>
      </c>
      <c r="AA1819" s="33">
        <f t="shared" si="5069"/>
        <v>0</v>
      </c>
      <c r="AB1819" s="33">
        <f t="shared" si="5070"/>
        <v>0</v>
      </c>
      <c r="AC1819" s="33">
        <f t="shared" si="5071"/>
        <v>0</v>
      </c>
      <c r="AD1819" s="26">
        <f>SUM(R1819:AC1819)</f>
        <v>0</v>
      </c>
      <c r="AE1819" s="46" t="str">
        <f>IFERROR(IF(AE$3=VLOOKUP($E1819,Template!$AK$5:$AM$17,3,FALSE),$AD1819*$F1819,0),"0.00")</f>
        <v>0.00</v>
      </c>
      <c r="AF1819" s="46" t="str">
        <f>IFERROR(IF(AF$3=VLOOKUP($E1819,Template!$AK$5:$AM$17,3,FALSE),$AD1819*$F1819,0),"0.00")</f>
        <v>0.00</v>
      </c>
      <c r="AG1819" s="28">
        <f t="shared" si="5073"/>
        <v>0</v>
      </c>
      <c r="AH1819" s="13" t="s">
        <v>40</v>
      </c>
      <c r="AI1819" s="13" t="s">
        <v>41</v>
      </c>
      <c r="AK1819" s="14" t="s">
        <v>28</v>
      </c>
      <c r="AL1819" s="15">
        <v>0.05</v>
      </c>
      <c r="AM1819" s="16" t="s">
        <v>3</v>
      </c>
    </row>
    <row r="1820" spans="1:39" s="3" customFormat="1" ht="13.8" x14ac:dyDescent="0.25">
      <c r="A1820" s="7" t="str">
        <f t="shared" ref="A1820:C1820" si="5086">A1819</f>
        <v>(Enter Broadcasting Company Name)</v>
      </c>
      <c r="B1820" s="7" t="str">
        <f t="shared" si="5086"/>
        <v>(Enter Call Letters)</v>
      </c>
      <c r="C1820" s="8" t="str">
        <f t="shared" si="5086"/>
        <v>(Select AM/FM)</v>
      </c>
      <c r="D1820" s="30"/>
      <c r="E1820" s="8" t="str">
        <f t="shared" si="5075"/>
        <v>(Select Station Province)</v>
      </c>
      <c r="F1820" s="9" t="str">
        <f>IFERROR(VLOOKUP(E1820,Template!$AK$5:$AL$17,2,FALSE),"")</f>
        <v/>
      </c>
      <c r="G1820" s="42" t="s">
        <v>13</v>
      </c>
      <c r="H1820" s="42" t="s">
        <v>16</v>
      </c>
      <c r="I1820" s="32" t="s">
        <v>65</v>
      </c>
      <c r="J1820" s="32" t="s">
        <v>66</v>
      </c>
      <c r="K1820" s="33">
        <f t="shared" si="5057"/>
        <v>0</v>
      </c>
      <c r="L1820" s="33">
        <f t="shared" si="5058"/>
        <v>0</v>
      </c>
      <c r="M1820" s="34">
        <f t="shared" si="5056"/>
        <v>0</v>
      </c>
      <c r="N1820" s="34">
        <f t="shared" si="5076"/>
        <v>0</v>
      </c>
      <c r="O1820" s="34">
        <f t="shared" si="5059"/>
        <v>0</v>
      </c>
      <c r="P1820" s="12" t="str">
        <f t="shared" ref="P1820:Q1820" si="5087">P1819</f>
        <v>(Select Language)</v>
      </c>
      <c r="Q1820" s="12" t="str">
        <f t="shared" si="5087"/>
        <v>(Select Usage)</v>
      </c>
      <c r="R1820" s="33">
        <f t="shared" si="5060"/>
        <v>0</v>
      </c>
      <c r="S1820" s="33">
        <f t="shared" si="5061"/>
        <v>0</v>
      </c>
      <c r="T1820" s="33">
        <f t="shared" si="5062"/>
        <v>0</v>
      </c>
      <c r="U1820" s="33">
        <f t="shared" si="5063"/>
        <v>0</v>
      </c>
      <c r="V1820" s="33">
        <f t="shared" si="5064"/>
        <v>0</v>
      </c>
      <c r="W1820" s="33">
        <f t="shared" si="5065"/>
        <v>0</v>
      </c>
      <c r="X1820" s="33">
        <f t="shared" si="5066"/>
        <v>0</v>
      </c>
      <c r="Y1820" s="33">
        <f t="shared" si="5067"/>
        <v>0</v>
      </c>
      <c r="Z1820" s="33">
        <f t="shared" si="5068"/>
        <v>0</v>
      </c>
      <c r="AA1820" s="33">
        <f t="shared" si="5069"/>
        <v>0</v>
      </c>
      <c r="AB1820" s="33">
        <f t="shared" si="5070"/>
        <v>0</v>
      </c>
      <c r="AC1820" s="33">
        <f t="shared" si="5071"/>
        <v>0</v>
      </c>
      <c r="AD1820" s="26">
        <f t="shared" ref="AD1820:AD1822" si="5088">SUM(R1820:AC1820)</f>
        <v>0</v>
      </c>
      <c r="AE1820" s="46" t="str">
        <f>IFERROR(IF(AE$3=VLOOKUP($E1820,Template!$AK$5:$AM$17,3,FALSE),$AD1820*$F1820,0),"0.00")</f>
        <v>0.00</v>
      </c>
      <c r="AF1820" s="46" t="str">
        <f>IFERROR(IF(AF$3=VLOOKUP($E1820,Template!$AK$5:$AM$17,3,FALSE),$AD1820*$F1820,0),"0.00")</f>
        <v>0.00</v>
      </c>
      <c r="AG1820" s="28">
        <f t="shared" si="5073"/>
        <v>0</v>
      </c>
      <c r="AH1820" s="13" t="s">
        <v>40</v>
      </c>
      <c r="AI1820" s="13" t="s">
        <v>41</v>
      </c>
      <c r="AK1820" s="14" t="s">
        <v>70</v>
      </c>
      <c r="AL1820" s="15">
        <v>0.05</v>
      </c>
      <c r="AM1820" s="16" t="s">
        <v>3</v>
      </c>
    </row>
    <row r="1821" spans="1:39" s="3" customFormat="1" ht="13.8" x14ac:dyDescent="0.25">
      <c r="A1821" s="7" t="str">
        <f t="shared" ref="A1821:C1821" si="5089">A1820</f>
        <v>(Enter Broadcasting Company Name)</v>
      </c>
      <c r="B1821" s="7" t="str">
        <f t="shared" si="5089"/>
        <v>(Enter Call Letters)</v>
      </c>
      <c r="C1821" s="8" t="str">
        <f t="shared" si="5089"/>
        <v>(Select AM/FM)</v>
      </c>
      <c r="D1821" s="30"/>
      <c r="E1821" s="8" t="str">
        <f t="shared" si="5075"/>
        <v>(Select Station Province)</v>
      </c>
      <c r="F1821" s="9" t="str">
        <f>IFERROR(VLOOKUP(E1821,Template!$AK$5:$AL$17,2,FALSE),"")</f>
        <v/>
      </c>
      <c r="G1821" s="42" t="s">
        <v>15</v>
      </c>
      <c r="H1821" s="42" t="s">
        <v>17</v>
      </c>
      <c r="I1821" s="32" t="s">
        <v>65</v>
      </c>
      <c r="J1821" s="32" t="s">
        <v>66</v>
      </c>
      <c r="K1821" s="33">
        <f t="shared" si="5057"/>
        <v>0</v>
      </c>
      <c r="L1821" s="33">
        <f t="shared" si="5058"/>
        <v>0</v>
      </c>
      <c r="M1821" s="34">
        <f t="shared" si="5056"/>
        <v>0</v>
      </c>
      <c r="N1821" s="34">
        <f t="shared" si="5076"/>
        <v>0</v>
      </c>
      <c r="O1821" s="34">
        <f t="shared" si="5059"/>
        <v>0</v>
      </c>
      <c r="P1821" s="12" t="str">
        <f t="shared" ref="P1821:Q1821" si="5090">P1820</f>
        <v>(Select Language)</v>
      </c>
      <c r="Q1821" s="12" t="str">
        <f t="shared" si="5090"/>
        <v>(Select Usage)</v>
      </c>
      <c r="R1821" s="33">
        <f t="shared" si="5060"/>
        <v>0</v>
      </c>
      <c r="S1821" s="33">
        <f t="shared" si="5061"/>
        <v>0</v>
      </c>
      <c r="T1821" s="33">
        <f t="shared" si="5062"/>
        <v>0</v>
      </c>
      <c r="U1821" s="33">
        <f t="shared" si="5063"/>
        <v>0</v>
      </c>
      <c r="V1821" s="33">
        <f t="shared" si="5064"/>
        <v>0</v>
      </c>
      <c r="W1821" s="33">
        <f t="shared" si="5065"/>
        <v>0</v>
      </c>
      <c r="X1821" s="33">
        <f t="shared" si="5066"/>
        <v>0</v>
      </c>
      <c r="Y1821" s="33">
        <f t="shared" si="5067"/>
        <v>0</v>
      </c>
      <c r="Z1821" s="33">
        <f t="shared" si="5068"/>
        <v>0</v>
      </c>
      <c r="AA1821" s="33">
        <f t="shared" si="5069"/>
        <v>0</v>
      </c>
      <c r="AB1821" s="33">
        <f t="shared" si="5070"/>
        <v>0</v>
      </c>
      <c r="AC1821" s="33">
        <f t="shared" si="5071"/>
        <v>0</v>
      </c>
      <c r="AD1821" s="26">
        <f t="shared" si="5088"/>
        <v>0</v>
      </c>
      <c r="AE1821" s="46" t="str">
        <f>IFERROR(IF(AE$3=VLOOKUP($E1821,Template!$AK$5:$AM$17,3,FALSE),$AD1821*$F1821,0),"0.00")</f>
        <v>0.00</v>
      </c>
      <c r="AF1821" s="46" t="str">
        <f>IFERROR(IF(AF$3=VLOOKUP($E1821,Template!$AK$5:$AM$17,3,FALSE),$AD1821*$F1821,0),"0.00")</f>
        <v>0.00</v>
      </c>
      <c r="AG1821" s="28">
        <f t="shared" si="5073"/>
        <v>0</v>
      </c>
      <c r="AH1821" s="13" t="s">
        <v>40</v>
      </c>
      <c r="AI1821" s="13" t="s">
        <v>41</v>
      </c>
      <c r="AK1821" s="14" t="s">
        <v>20</v>
      </c>
      <c r="AL1821" s="15">
        <v>0.13</v>
      </c>
      <c r="AM1821" s="16" t="s">
        <v>2</v>
      </c>
    </row>
    <row r="1822" spans="1:39" s="3" customFormat="1" ht="13.8" x14ac:dyDescent="0.25">
      <c r="A1822" s="7" t="str">
        <f t="shared" ref="A1822:C1822" si="5091">A1821</f>
        <v>(Enter Broadcasting Company Name)</v>
      </c>
      <c r="B1822" s="7" t="str">
        <f t="shared" si="5091"/>
        <v>(Enter Call Letters)</v>
      </c>
      <c r="C1822" s="8" t="str">
        <f t="shared" si="5091"/>
        <v>(Select AM/FM)</v>
      </c>
      <c r="D1822" s="30"/>
      <c r="E1822" s="8" t="str">
        <f t="shared" si="5075"/>
        <v>(Select Station Province)</v>
      </c>
      <c r="F1822" s="9" t="str">
        <f>IFERROR(VLOOKUP(E1822,Template!$AK$5:$AL$17,2,FALSE),"")</f>
        <v/>
      </c>
      <c r="G1822" s="42" t="s">
        <v>16</v>
      </c>
      <c r="H1822" s="42" t="s">
        <v>18</v>
      </c>
      <c r="I1822" s="32" t="s">
        <v>65</v>
      </c>
      <c r="J1822" s="32" t="s">
        <v>66</v>
      </c>
      <c r="K1822" s="33">
        <f t="shared" si="5057"/>
        <v>0</v>
      </c>
      <c r="L1822" s="33">
        <f t="shared" si="5058"/>
        <v>0</v>
      </c>
      <c r="M1822" s="34">
        <f t="shared" si="5056"/>
        <v>0</v>
      </c>
      <c r="N1822" s="34">
        <f t="shared" si="5076"/>
        <v>0</v>
      </c>
      <c r="O1822" s="34">
        <f t="shared" si="5059"/>
        <v>0</v>
      </c>
      <c r="P1822" s="12" t="str">
        <f t="shared" ref="P1822:Q1822" si="5092">P1821</f>
        <v>(Select Language)</v>
      </c>
      <c r="Q1822" s="12" t="str">
        <f t="shared" si="5092"/>
        <v>(Select Usage)</v>
      </c>
      <c r="R1822" s="33">
        <f t="shared" si="5060"/>
        <v>0</v>
      </c>
      <c r="S1822" s="33">
        <f t="shared" si="5061"/>
        <v>0</v>
      </c>
      <c r="T1822" s="33">
        <f t="shared" si="5062"/>
        <v>0</v>
      </c>
      <c r="U1822" s="33">
        <f t="shared" si="5063"/>
        <v>0</v>
      </c>
      <c r="V1822" s="33">
        <f t="shared" si="5064"/>
        <v>0</v>
      </c>
      <c r="W1822" s="33">
        <f t="shared" si="5065"/>
        <v>0</v>
      </c>
      <c r="X1822" s="33">
        <f t="shared" si="5066"/>
        <v>0</v>
      </c>
      <c r="Y1822" s="33">
        <f t="shared" si="5067"/>
        <v>0</v>
      </c>
      <c r="Z1822" s="33">
        <f t="shared" si="5068"/>
        <v>0</v>
      </c>
      <c r="AA1822" s="33">
        <f t="shared" si="5069"/>
        <v>0</v>
      </c>
      <c r="AB1822" s="33">
        <f t="shared" si="5070"/>
        <v>0</v>
      </c>
      <c r="AC1822" s="33">
        <f t="shared" si="5071"/>
        <v>0</v>
      </c>
      <c r="AD1822" s="26">
        <f t="shared" si="5088"/>
        <v>0</v>
      </c>
      <c r="AE1822" s="46" t="str">
        <f>IFERROR(IF(AE$3=VLOOKUP($E1822,Template!$AK$5:$AM$17,3,FALSE),$AD1822*$F1822,0),"0.00")</f>
        <v>0.00</v>
      </c>
      <c r="AF1822" s="46" t="str">
        <f>IFERROR(IF(AF$3=VLOOKUP($E1822,Template!$AK$5:$AM$17,3,FALSE),$AD1822*$F1822,0),"0.00")</f>
        <v>0.00</v>
      </c>
      <c r="AG1822" s="28">
        <f t="shared" si="5073"/>
        <v>0</v>
      </c>
      <c r="AH1822" s="13" t="s">
        <v>40</v>
      </c>
      <c r="AI1822" s="13" t="s">
        <v>41</v>
      </c>
      <c r="AK1822" s="14" t="s">
        <v>69</v>
      </c>
      <c r="AL1822" s="15">
        <v>0.15</v>
      </c>
      <c r="AM1822" s="16" t="s">
        <v>2</v>
      </c>
    </row>
    <row r="1823" spans="1:39" s="3" customFormat="1" ht="13.8" x14ac:dyDescent="0.25">
      <c r="A1823" s="7" t="str">
        <f t="shared" ref="A1823:C1823" si="5093">A1822</f>
        <v>(Enter Broadcasting Company Name)</v>
      </c>
      <c r="B1823" s="7" t="str">
        <f t="shared" si="5093"/>
        <v>(Enter Call Letters)</v>
      </c>
      <c r="C1823" s="8" t="str">
        <f t="shared" si="5093"/>
        <v>(Select AM/FM)</v>
      </c>
      <c r="D1823" s="30"/>
      <c r="E1823" s="8" t="str">
        <f t="shared" si="5075"/>
        <v>(Select Station Province)</v>
      </c>
      <c r="F1823" s="9" t="str">
        <f>IFERROR(VLOOKUP(E1823,Template!$AK$5:$AL$17,2,FALSE),"")</f>
        <v/>
      </c>
      <c r="G1823" s="42" t="s">
        <v>17</v>
      </c>
      <c r="H1823" s="42" t="s">
        <v>7</v>
      </c>
      <c r="I1823" s="32" t="s">
        <v>65</v>
      </c>
      <c r="J1823" s="32" t="s">
        <v>66</v>
      </c>
      <c r="K1823" s="33">
        <f t="shared" si="5057"/>
        <v>0</v>
      </c>
      <c r="L1823" s="33">
        <f t="shared" si="5058"/>
        <v>0</v>
      </c>
      <c r="M1823" s="34">
        <f t="shared" si="5056"/>
        <v>0</v>
      </c>
      <c r="N1823" s="34">
        <f t="shared" si="5076"/>
        <v>0</v>
      </c>
      <c r="O1823" s="34">
        <f t="shared" si="5059"/>
        <v>0</v>
      </c>
      <c r="P1823" s="12" t="str">
        <f t="shared" ref="P1823:Q1823" si="5094">P1822</f>
        <v>(Select Language)</v>
      </c>
      <c r="Q1823" s="12" t="str">
        <f t="shared" si="5094"/>
        <v>(Select Usage)</v>
      </c>
      <c r="R1823" s="33">
        <f t="shared" si="5060"/>
        <v>0</v>
      </c>
      <c r="S1823" s="33">
        <f t="shared" si="5061"/>
        <v>0</v>
      </c>
      <c r="T1823" s="33">
        <f t="shared" si="5062"/>
        <v>0</v>
      </c>
      <c r="U1823" s="33">
        <f t="shared" si="5063"/>
        <v>0</v>
      </c>
      <c r="V1823" s="33">
        <f t="shared" si="5064"/>
        <v>0</v>
      </c>
      <c r="W1823" s="33">
        <f t="shared" si="5065"/>
        <v>0</v>
      </c>
      <c r="X1823" s="33">
        <f t="shared" si="5066"/>
        <v>0</v>
      </c>
      <c r="Y1823" s="33">
        <f t="shared" si="5067"/>
        <v>0</v>
      </c>
      <c r="Z1823" s="33">
        <f t="shared" si="5068"/>
        <v>0</v>
      </c>
      <c r="AA1823" s="33">
        <f t="shared" si="5069"/>
        <v>0</v>
      </c>
      <c r="AB1823" s="33">
        <f t="shared" si="5070"/>
        <v>0</v>
      </c>
      <c r="AC1823" s="33">
        <f t="shared" si="5071"/>
        <v>0</v>
      </c>
      <c r="AD1823" s="26">
        <f>SUM(R1823:AC1823)</f>
        <v>0</v>
      </c>
      <c r="AE1823" s="46" t="str">
        <f>IFERROR(IF(AE$3=VLOOKUP($E1823,Template!$AK$5:$AM$17,3,FALSE),$AD1823*$F1823,0),"0.00")</f>
        <v>0.00</v>
      </c>
      <c r="AF1823" s="46" t="str">
        <f>IFERROR(IF(AF$3=VLOOKUP($E1823,Template!$AK$5:$AM$17,3,FALSE),$AD1823*$F1823,0),"0.00")</f>
        <v>0.00</v>
      </c>
      <c r="AG1823" s="28">
        <f t="shared" si="5073"/>
        <v>0</v>
      </c>
      <c r="AH1823" s="13" t="s">
        <v>40</v>
      </c>
      <c r="AI1823" s="13" t="s">
        <v>41</v>
      </c>
      <c r="AK1823" s="14" t="s">
        <v>29</v>
      </c>
      <c r="AL1823" s="15">
        <v>0.05</v>
      </c>
      <c r="AM1823" s="16" t="s">
        <v>3</v>
      </c>
    </row>
    <row r="1824" spans="1:39" s="3" customFormat="1" ht="13.8" x14ac:dyDescent="0.25">
      <c r="A1824" s="7" t="str">
        <f t="shared" ref="A1824:C1824" si="5095">A1823</f>
        <v>(Enter Broadcasting Company Name)</v>
      </c>
      <c r="B1824" s="7" t="str">
        <f t="shared" si="5095"/>
        <v>(Enter Call Letters)</v>
      </c>
      <c r="C1824" s="8" t="str">
        <f t="shared" si="5095"/>
        <v>(Select AM/FM)</v>
      </c>
      <c r="D1824" s="30"/>
      <c r="E1824" s="8" t="str">
        <f t="shared" si="5075"/>
        <v>(Select Station Province)</v>
      </c>
      <c r="F1824" s="9" t="str">
        <f>IFERROR(VLOOKUP(E1824,Template!$AK$5:$AL$17,2,FALSE),"")</f>
        <v/>
      </c>
      <c r="G1824" s="42" t="s">
        <v>18</v>
      </c>
      <c r="H1824" s="43" t="s">
        <v>8</v>
      </c>
      <c r="I1824" s="32" t="s">
        <v>65</v>
      </c>
      <c r="J1824" s="32" t="s">
        <v>66</v>
      </c>
      <c r="K1824" s="33">
        <f t="shared" si="5057"/>
        <v>0</v>
      </c>
      <c r="L1824" s="33">
        <f t="shared" si="5058"/>
        <v>0</v>
      </c>
      <c r="M1824" s="34">
        <f t="shared" si="5056"/>
        <v>0</v>
      </c>
      <c r="N1824" s="34">
        <f t="shared" si="5076"/>
        <v>0</v>
      </c>
      <c r="O1824" s="34">
        <f t="shared" si="5059"/>
        <v>0</v>
      </c>
      <c r="P1824" s="12" t="str">
        <f t="shared" ref="P1824:Q1824" si="5096">P1823</f>
        <v>(Select Language)</v>
      </c>
      <c r="Q1824" s="12" t="str">
        <f t="shared" si="5096"/>
        <v>(Select Usage)</v>
      </c>
      <c r="R1824" s="33">
        <f t="shared" si="5060"/>
        <v>0</v>
      </c>
      <c r="S1824" s="33">
        <f t="shared" si="5061"/>
        <v>0</v>
      </c>
      <c r="T1824" s="33">
        <f t="shared" si="5062"/>
        <v>0</v>
      </c>
      <c r="U1824" s="33">
        <f t="shared" si="5063"/>
        <v>0</v>
      </c>
      <c r="V1824" s="33">
        <f t="shared" si="5064"/>
        <v>0</v>
      </c>
      <c r="W1824" s="33">
        <f t="shared" si="5065"/>
        <v>0</v>
      </c>
      <c r="X1824" s="33">
        <f t="shared" si="5066"/>
        <v>0</v>
      </c>
      <c r="Y1824" s="33">
        <f t="shared" si="5067"/>
        <v>0</v>
      </c>
      <c r="Z1824" s="33">
        <f t="shared" si="5068"/>
        <v>0</v>
      </c>
      <c r="AA1824" s="33">
        <f t="shared" si="5069"/>
        <v>0</v>
      </c>
      <c r="AB1824" s="33">
        <f t="shared" si="5070"/>
        <v>0</v>
      </c>
      <c r="AC1824" s="33">
        <f t="shared" si="5071"/>
        <v>0</v>
      </c>
      <c r="AD1824" s="26">
        <f t="shared" ref="AD1824" si="5097">SUM(R1824:AC1824)</f>
        <v>0</v>
      </c>
      <c r="AE1824" s="46" t="str">
        <f>IFERROR(IF(AE$3=VLOOKUP($E1824,Template!$AK$5:$AM$17,3,FALSE),$AD1824*$F1824,0),"0.00")</f>
        <v>0.00</v>
      </c>
      <c r="AF1824" s="46" t="str">
        <f>IFERROR(IF(AF$3=VLOOKUP($E1824,Template!$AK$5:$AM$17,3,FALSE),$AD1824*$F1824,0),"0.00")</f>
        <v>0.00</v>
      </c>
      <c r="AG1824" s="28">
        <f t="shared" si="5073"/>
        <v>0</v>
      </c>
      <c r="AH1824" s="13" t="s">
        <v>40</v>
      </c>
      <c r="AI1824" s="13" t="s">
        <v>41</v>
      </c>
      <c r="AK1824" s="14" t="s">
        <v>21</v>
      </c>
      <c r="AL1824" s="15">
        <v>0.05</v>
      </c>
      <c r="AM1824" s="16" t="s">
        <v>3</v>
      </c>
    </row>
    <row r="1825" spans="1:39" ht="13.8" x14ac:dyDescent="0.25">
      <c r="A1825" s="19" t="s">
        <v>4</v>
      </c>
      <c r="B1825" s="19"/>
      <c r="C1825" s="20"/>
      <c r="D1825" s="20"/>
      <c r="E1825" s="20"/>
      <c r="F1825" s="20"/>
      <c r="G1825" s="44"/>
      <c r="H1825" s="44"/>
      <c r="I1825" s="21">
        <f t="shared" ref="I1825:K1825" si="5098">SUM(I1813:I1824)</f>
        <v>0</v>
      </c>
      <c r="J1825" s="21">
        <f t="shared" si="5098"/>
        <v>0</v>
      </c>
      <c r="K1825" s="21">
        <f t="shared" si="5098"/>
        <v>0</v>
      </c>
      <c r="L1825" s="21">
        <f>L1824</f>
        <v>0</v>
      </c>
      <c r="M1825" s="21">
        <f>SUM(M1813:M1824)</f>
        <v>0</v>
      </c>
      <c r="N1825" s="21">
        <f t="shared" ref="N1825:O1825" si="5099">SUM(N1813:N1824)</f>
        <v>0</v>
      </c>
      <c r="O1825" s="21">
        <f t="shared" si="5099"/>
        <v>0</v>
      </c>
      <c r="P1825" s="21"/>
      <c r="Q1825" s="22"/>
      <c r="R1825" s="21">
        <f t="shared" ref="R1825:AI1825" si="5100">SUM(R1813:R1824)</f>
        <v>0</v>
      </c>
      <c r="S1825" s="21">
        <f t="shared" si="5100"/>
        <v>0</v>
      </c>
      <c r="T1825" s="21">
        <f t="shared" si="5100"/>
        <v>0</v>
      </c>
      <c r="U1825" s="21">
        <f t="shared" si="5100"/>
        <v>0</v>
      </c>
      <c r="V1825" s="21">
        <f t="shared" si="5100"/>
        <v>0</v>
      </c>
      <c r="W1825" s="21">
        <f t="shared" si="5100"/>
        <v>0</v>
      </c>
      <c r="X1825" s="21">
        <f t="shared" si="5100"/>
        <v>0</v>
      </c>
      <c r="Y1825" s="21">
        <f t="shared" si="5100"/>
        <v>0</v>
      </c>
      <c r="Z1825" s="21">
        <f t="shared" si="5100"/>
        <v>0</v>
      </c>
      <c r="AA1825" s="21">
        <f t="shared" si="5100"/>
        <v>0</v>
      </c>
      <c r="AB1825" s="21">
        <f t="shared" si="5100"/>
        <v>0</v>
      </c>
      <c r="AC1825" s="21">
        <f t="shared" si="5100"/>
        <v>0</v>
      </c>
      <c r="AD1825" s="27">
        <f t="shared" si="5100"/>
        <v>0</v>
      </c>
      <c r="AE1825" s="21">
        <f t="shared" si="5100"/>
        <v>0</v>
      </c>
      <c r="AF1825" s="21">
        <f t="shared" si="5100"/>
        <v>0</v>
      </c>
      <c r="AG1825" s="27">
        <f t="shared" si="5100"/>
        <v>0</v>
      </c>
      <c r="AH1825" s="21">
        <f t="shared" si="5100"/>
        <v>0</v>
      </c>
      <c r="AI1825" s="21">
        <f t="shared" si="5100"/>
        <v>0</v>
      </c>
      <c r="AK1825" s="14" t="s">
        <v>71</v>
      </c>
      <c r="AL1825" s="15">
        <v>0.05</v>
      </c>
      <c r="AM1825" s="16" t="s">
        <v>3</v>
      </c>
    </row>
    <row r="1826" spans="1:39" x14ac:dyDescent="0.25">
      <c r="A1826" s="2"/>
      <c r="G1826" s="2"/>
      <c r="H1826" s="2"/>
      <c r="O1826" s="2"/>
      <c r="P1826" s="2"/>
    </row>
    <row r="1827" spans="1:39" ht="42" customHeight="1" x14ac:dyDescent="0.25">
      <c r="A1827" s="223" t="s">
        <v>63</v>
      </c>
      <c r="B1827" s="223" t="s">
        <v>43</v>
      </c>
      <c r="C1827" s="224" t="s">
        <v>19</v>
      </c>
      <c r="D1827" s="226"/>
      <c r="E1827" s="223" t="s">
        <v>14</v>
      </c>
      <c r="F1827" s="223" t="s">
        <v>38</v>
      </c>
      <c r="G1827" s="223" t="s">
        <v>1</v>
      </c>
      <c r="H1827" s="223" t="s">
        <v>5</v>
      </c>
      <c r="I1827" s="225" t="s">
        <v>31</v>
      </c>
      <c r="J1827" s="225" t="s">
        <v>32</v>
      </c>
      <c r="K1827" s="225" t="s">
        <v>48</v>
      </c>
      <c r="L1827" s="225" t="s">
        <v>0</v>
      </c>
      <c r="M1827" s="4" t="s">
        <v>45</v>
      </c>
      <c r="N1827" s="4" t="s">
        <v>46</v>
      </c>
      <c r="O1827" s="4" t="s">
        <v>47</v>
      </c>
      <c r="P1827" s="225" t="s">
        <v>50</v>
      </c>
      <c r="Q1827" s="225" t="s">
        <v>33</v>
      </c>
      <c r="R1827" s="4" t="s">
        <v>51</v>
      </c>
      <c r="S1827" s="4" t="s">
        <v>52</v>
      </c>
      <c r="T1827" s="4" t="s">
        <v>53</v>
      </c>
      <c r="U1827" s="4" t="s">
        <v>54</v>
      </c>
      <c r="V1827" s="4" t="s">
        <v>55</v>
      </c>
      <c r="W1827" s="4" t="s">
        <v>56</v>
      </c>
      <c r="X1827" s="4" t="s">
        <v>57</v>
      </c>
      <c r="Y1827" s="4" t="s">
        <v>58</v>
      </c>
      <c r="Z1827" s="4" t="s">
        <v>59</v>
      </c>
      <c r="AA1827" s="4" t="s">
        <v>62</v>
      </c>
      <c r="AB1827" s="4" t="s">
        <v>60</v>
      </c>
      <c r="AC1827" s="4" t="s">
        <v>61</v>
      </c>
      <c r="AD1827" s="233" t="s">
        <v>34</v>
      </c>
      <c r="AE1827" s="231" t="s">
        <v>2</v>
      </c>
      <c r="AF1827" s="231" t="s">
        <v>3</v>
      </c>
      <c r="AG1827" s="233" t="s">
        <v>35</v>
      </c>
      <c r="AH1827" s="223" t="s">
        <v>36</v>
      </c>
      <c r="AI1827" s="223" t="s">
        <v>37</v>
      </c>
      <c r="AK1827" s="229" t="s">
        <v>30</v>
      </c>
      <c r="AL1827" s="229"/>
      <c r="AM1827" s="229"/>
    </row>
    <row r="1828" spans="1:39" s="6" customFormat="1" ht="35.25" customHeight="1" x14ac:dyDescent="0.3">
      <c r="A1828" s="224"/>
      <c r="B1828" s="224"/>
      <c r="C1828" s="224"/>
      <c r="D1828" s="227"/>
      <c r="E1828" s="223"/>
      <c r="F1828" s="223"/>
      <c r="G1828" s="223"/>
      <c r="H1828" s="223"/>
      <c r="I1828" s="230"/>
      <c r="J1828" s="230"/>
      <c r="K1828" s="230"/>
      <c r="L1828" s="230"/>
      <c r="M1828" s="5">
        <v>0</v>
      </c>
      <c r="N1828" s="5">
        <v>625000</v>
      </c>
      <c r="O1828" s="5">
        <v>1250000</v>
      </c>
      <c r="P1828" s="225"/>
      <c r="Q1828" s="225"/>
      <c r="R1828" s="29">
        <v>4.95E-4</v>
      </c>
      <c r="S1828" s="29">
        <v>9.5200000000000005E-4</v>
      </c>
      <c r="T1828" s="29">
        <v>1.5900000000000001E-3</v>
      </c>
      <c r="U1828" s="29">
        <v>1.1169999999999999E-3</v>
      </c>
      <c r="V1828" s="29">
        <v>2.189E-3</v>
      </c>
      <c r="W1828" s="29">
        <v>4.5430000000000002E-3</v>
      </c>
      <c r="X1828" s="29">
        <v>8.8199999999999997E-4</v>
      </c>
      <c r="Y1828" s="29">
        <v>1.6949999999999999E-3</v>
      </c>
      <c r="Z1828" s="29">
        <v>2.8319999999999999E-3</v>
      </c>
      <c r="AA1828" s="29">
        <v>1.9889999999999999E-3</v>
      </c>
      <c r="AB1828" s="29">
        <v>3.8999999999999998E-3</v>
      </c>
      <c r="AC1828" s="29">
        <v>8.0949999999999998E-3</v>
      </c>
      <c r="AD1828" s="233"/>
      <c r="AE1828" s="232"/>
      <c r="AF1828" s="232"/>
      <c r="AG1828" s="234"/>
      <c r="AH1828" s="223"/>
      <c r="AI1828" s="223"/>
      <c r="AK1828" s="229"/>
      <c r="AL1828" s="229"/>
      <c r="AM1828" s="229"/>
    </row>
    <row r="1829" spans="1:39" s="3" customFormat="1" ht="13.8" x14ac:dyDescent="0.25">
      <c r="A1829" s="7" t="s">
        <v>44</v>
      </c>
      <c r="B1829" s="7" t="s">
        <v>42</v>
      </c>
      <c r="C1829" s="8" t="s">
        <v>39</v>
      </c>
      <c r="D1829" s="30"/>
      <c r="E1829" s="8" t="s">
        <v>64</v>
      </c>
      <c r="F1829" s="9" t="str">
        <f>IFERROR(VLOOKUP(E1829,Template!$AK$5:$AL$17,2,FALSE),"")</f>
        <v/>
      </c>
      <c r="G1829" s="41" t="s">
        <v>7</v>
      </c>
      <c r="H1829" s="41" t="s">
        <v>6</v>
      </c>
      <c r="I1829" s="32" t="s">
        <v>65</v>
      </c>
      <c r="J1829" s="32" t="s">
        <v>66</v>
      </c>
      <c r="K1829" s="33">
        <f>IFERROR(I1829+J1829,0)</f>
        <v>0</v>
      </c>
      <c r="L1829" s="33">
        <f>IFERROR(K1829,"")</f>
        <v>0</v>
      </c>
      <c r="M1829" s="34">
        <f t="shared" ref="M1829:M1840" si="5101">IF(L1829&lt;=$N$4,K1829,IF(L1828&gt;$N$4,0,$N$4-L1828))</f>
        <v>0</v>
      </c>
      <c r="N1829" s="34">
        <f>IF(AND(L1829&gt;$N$4,L1829&lt;=$O$4),K1829-M1829,IF(AND(L1828&gt;$N$4,L1828&lt;=$O$4),$O$4-L1828,IF(L1828&gt;$O$4,0,IF(L1829&lt;$N$4,0,MIN(L1829-$N$4,$N$4)))))</f>
        <v>0</v>
      </c>
      <c r="O1829" s="34">
        <f>IF(L1829&gt;$O$4,K1829-M1829-N1829,0)</f>
        <v>0</v>
      </c>
      <c r="P1829" s="12" t="s">
        <v>94</v>
      </c>
      <c r="Q1829" s="12" t="s">
        <v>68</v>
      </c>
      <c r="R1829" s="33">
        <f>IF(AND($Q1829="LOW",$P1829="French"),M1829*R$4,0)</f>
        <v>0</v>
      </c>
      <c r="S1829" s="33">
        <f>IF(AND($Q1829="LOW",$P1829="French"),N1829*S$4,0)</f>
        <v>0</v>
      </c>
      <c r="T1829" s="33">
        <f>IF(AND($Q1829="LOW",$P1829="French"),O1829*T$4,0)</f>
        <v>0</v>
      </c>
      <c r="U1829" s="33">
        <f>IF(AND($Q1829="HIGH",$P1829="French"),M1829*U$4,0)</f>
        <v>0</v>
      </c>
      <c r="V1829" s="33">
        <f>IF(AND($Q1829="HIGH",$P1829="French"),N1829*V$4,0)</f>
        <v>0</v>
      </c>
      <c r="W1829" s="33">
        <f>IF(AND($Q1829="HIGH",$P1829="French"),O1829*W$4,0)</f>
        <v>0</v>
      </c>
      <c r="X1829" s="33">
        <f>IF(AND($Q1829="LOW",$P1829="English"),M1829*X$4,0)</f>
        <v>0</v>
      </c>
      <c r="Y1829" s="33">
        <f>IF(AND($Q1829="LOW",$P1829="English"),N1829*Y$4,0)</f>
        <v>0</v>
      </c>
      <c r="Z1829" s="33">
        <f>IF(AND($Q1829="LOW",$P1829="English"),O1829*Z$4,0)</f>
        <v>0</v>
      </c>
      <c r="AA1829" s="33">
        <f>IF(AND($Q1829="HIGH",$P1829="English"),M1829*AA$4,0)</f>
        <v>0</v>
      </c>
      <c r="AB1829" s="33">
        <f>IF(AND($Q1829="HIGH",$P1829="English"),N1829*AB$4,0)</f>
        <v>0</v>
      </c>
      <c r="AC1829" s="33">
        <f>IF(AND($Q1829="HIGH",$P1829="English"),O1829*AC$4,0)</f>
        <v>0</v>
      </c>
      <c r="AD1829" s="26">
        <f>SUM(R1829:AC1829)</f>
        <v>0</v>
      </c>
      <c r="AE1829" s="46" t="str">
        <f>IFERROR(IF(AE$3=VLOOKUP($E1829,Template!$AK$5:$AM$17,3,FALSE),$AD1829*$F1829,0),"0.00")</f>
        <v>0.00</v>
      </c>
      <c r="AF1829" s="46" t="str">
        <f>IFERROR(IF(AF$3=VLOOKUP($E1829,Template!$AK$5:$AM$17,3,FALSE),$AD1829*$F1829,0),"0.00")</f>
        <v>0.00</v>
      </c>
      <c r="AG1829" s="28">
        <f>SUM(AD1829:AF1829)</f>
        <v>0</v>
      </c>
      <c r="AH1829" s="13" t="s">
        <v>40</v>
      </c>
      <c r="AI1829" s="13" t="s">
        <v>41</v>
      </c>
      <c r="AK1829" s="14" t="s">
        <v>25</v>
      </c>
      <c r="AL1829" s="15">
        <v>0.05</v>
      </c>
      <c r="AM1829" s="16" t="s">
        <v>3</v>
      </c>
    </row>
    <row r="1830" spans="1:39" s="3" customFormat="1" ht="13.8" x14ac:dyDescent="0.25">
      <c r="A1830" s="7" t="str">
        <f>A1829</f>
        <v>(Enter Broadcasting Company Name)</v>
      </c>
      <c r="B1830" s="7" t="str">
        <f>B1829</f>
        <v>(Enter Call Letters)</v>
      </c>
      <c r="C1830" s="8" t="str">
        <f>C1829</f>
        <v>(Select AM/FM)</v>
      </c>
      <c r="D1830" s="30"/>
      <c r="E1830" s="8" t="str">
        <f>E1829</f>
        <v>(Select Station Province)</v>
      </c>
      <c r="F1830" s="9" t="str">
        <f>IFERROR(VLOOKUP(E1830,Template!$AK$5:$AL$17,2,FALSE),"")</f>
        <v/>
      </c>
      <c r="G1830" s="42" t="s">
        <v>8</v>
      </c>
      <c r="H1830" s="42" t="s">
        <v>9</v>
      </c>
      <c r="I1830" s="32" t="s">
        <v>65</v>
      </c>
      <c r="J1830" s="32" t="s">
        <v>66</v>
      </c>
      <c r="K1830" s="33">
        <f t="shared" ref="K1830:K1840" si="5102">IFERROR(I1830+J1830,0)</f>
        <v>0</v>
      </c>
      <c r="L1830" s="33">
        <f t="shared" ref="L1830:L1840" si="5103">IFERROR(L1829+K1830,"")</f>
        <v>0</v>
      </c>
      <c r="M1830" s="34">
        <f t="shared" si="5101"/>
        <v>0</v>
      </c>
      <c r="N1830" s="34">
        <f>IF(AND(L1830&gt;$N$4,L1830&lt;=$O$4),K1830-M1830,IF(AND(L1829&gt;$N$4,L1829&lt;=$O$4),$O$4-L1829,IF(L1829&gt;$O$4,0,IF(L1830&lt;$N$4,0,MIN(L1830-$N$4,$N$4)))))</f>
        <v>0</v>
      </c>
      <c r="O1830" s="34">
        <f t="shared" ref="O1830:O1840" si="5104">IF(L1830&gt;$O$4,K1830-M1830-N1830,0)</f>
        <v>0</v>
      </c>
      <c r="P1830" s="12" t="str">
        <f>P1829</f>
        <v>(Select Language)</v>
      </c>
      <c r="Q1830" s="12" t="str">
        <f>Q1829</f>
        <v>(Select Usage)</v>
      </c>
      <c r="R1830" s="33">
        <f t="shared" ref="R1830:R1840" si="5105">IF(AND($Q1830="LOW",$P1830="French"),M1830*R$4,0)</f>
        <v>0</v>
      </c>
      <c r="S1830" s="33">
        <f t="shared" ref="S1830:S1840" si="5106">IF(AND($Q1830="LOW",$P1830="French"),N1830*S$4,0)</f>
        <v>0</v>
      </c>
      <c r="T1830" s="33">
        <f t="shared" ref="T1830:T1840" si="5107">IF(AND($Q1830="LOW",$P1830="French"),O1830*T$4,0)</f>
        <v>0</v>
      </c>
      <c r="U1830" s="33">
        <f t="shared" ref="U1830:U1840" si="5108">IF(AND($Q1830="HIGH",$P1830="French"),M1830*U$4,0)</f>
        <v>0</v>
      </c>
      <c r="V1830" s="33">
        <f t="shared" ref="V1830:V1840" si="5109">IF(AND($Q1830="HIGH",$P1830="French"),N1830*V$4,0)</f>
        <v>0</v>
      </c>
      <c r="W1830" s="33">
        <f t="shared" ref="W1830:W1840" si="5110">IF(AND($Q1830="HIGH",$P1830="French"),O1830*W$4,0)</f>
        <v>0</v>
      </c>
      <c r="X1830" s="33">
        <f t="shared" ref="X1830:X1840" si="5111">IF(AND($Q1830="LOW",$P1830="English"),M1830*X$4,0)</f>
        <v>0</v>
      </c>
      <c r="Y1830" s="33">
        <f t="shared" ref="Y1830:Y1840" si="5112">IF(AND($Q1830="LOW",$P1830="English"),N1830*Y$4,0)</f>
        <v>0</v>
      </c>
      <c r="Z1830" s="33">
        <f t="shared" ref="Z1830:Z1840" si="5113">IF(AND($Q1830="LOW",$P1830="English"),O1830*Z$4,0)</f>
        <v>0</v>
      </c>
      <c r="AA1830" s="33">
        <f t="shared" ref="AA1830:AA1840" si="5114">IF(AND($Q1830="HIGH",$P1830="English"),M1830*AA$4,0)</f>
        <v>0</v>
      </c>
      <c r="AB1830" s="33">
        <f t="shared" ref="AB1830:AB1840" si="5115">IF(AND($Q1830="HIGH",$P1830="English"),N1830*AB$4,0)</f>
        <v>0</v>
      </c>
      <c r="AC1830" s="33">
        <f t="shared" ref="AC1830:AC1840" si="5116">IF(AND($Q1830="HIGH",$P1830="English"),O1830*AC$4,0)</f>
        <v>0</v>
      </c>
      <c r="AD1830" s="26">
        <f t="shared" ref="AD1830:AD1834" si="5117">SUM(R1830:AC1830)</f>
        <v>0</v>
      </c>
      <c r="AE1830" s="46" t="str">
        <f>IFERROR(IF(AE$3=VLOOKUP($E1830,Template!$AK$5:$AM$17,3,FALSE),$AD1830*$F1830,0),"0.00")</f>
        <v>0.00</v>
      </c>
      <c r="AF1830" s="46" t="str">
        <f>IFERROR(IF(AF$3=VLOOKUP($E1830,Template!$AK$5:$AM$17,3,FALSE),$AD1830*$F1830,0),"0.00")</f>
        <v>0.00</v>
      </c>
      <c r="AG1830" s="28">
        <f t="shared" ref="AG1830:AG1840" si="5118">SUM(AD1830:AF1830)</f>
        <v>0</v>
      </c>
      <c r="AH1830" s="13" t="s">
        <v>40</v>
      </c>
      <c r="AI1830" s="13" t="s">
        <v>41</v>
      </c>
      <c r="AK1830" s="14" t="s">
        <v>23</v>
      </c>
      <c r="AL1830" s="15">
        <v>0.05</v>
      </c>
      <c r="AM1830" s="16" t="s">
        <v>3</v>
      </c>
    </row>
    <row r="1831" spans="1:39" s="3" customFormat="1" ht="13.8" x14ac:dyDescent="0.25">
      <c r="A1831" s="7" t="str">
        <f t="shared" ref="A1831:C1831" si="5119">A1830</f>
        <v>(Enter Broadcasting Company Name)</v>
      </c>
      <c r="B1831" s="7" t="str">
        <f t="shared" si="5119"/>
        <v>(Enter Call Letters)</v>
      </c>
      <c r="C1831" s="8" t="str">
        <f t="shared" si="5119"/>
        <v>(Select AM/FM)</v>
      </c>
      <c r="D1831" s="30"/>
      <c r="E1831" s="8" t="str">
        <f t="shared" ref="E1831:E1840" si="5120">E1830</f>
        <v>(Select Station Province)</v>
      </c>
      <c r="F1831" s="9" t="str">
        <f>IFERROR(VLOOKUP(E1831,Template!$AK$5:$AL$17,2,FALSE),"")</f>
        <v/>
      </c>
      <c r="G1831" s="42" t="s">
        <v>6</v>
      </c>
      <c r="H1831" s="42" t="s">
        <v>10</v>
      </c>
      <c r="I1831" s="32" t="s">
        <v>65</v>
      </c>
      <c r="J1831" s="32" t="s">
        <v>66</v>
      </c>
      <c r="K1831" s="33">
        <f t="shared" si="5102"/>
        <v>0</v>
      </c>
      <c r="L1831" s="33">
        <f t="shared" si="5103"/>
        <v>0</v>
      </c>
      <c r="M1831" s="34">
        <f t="shared" si="5101"/>
        <v>0</v>
      </c>
      <c r="N1831" s="34">
        <f t="shared" ref="N1831:N1840" si="5121">IF(AND(L1831&gt;$N$4,L1831&lt;=$O$4),K1831-M1831,IF(AND(L1830&gt;$N$4,L1830&lt;=$O$4),$O$4-L1830,IF(L1830&gt;$O$4,0,IF(L1831&lt;$N$4,0,MIN(L1831-$N$4,$N$4)))))</f>
        <v>0</v>
      </c>
      <c r="O1831" s="34">
        <f t="shared" si="5104"/>
        <v>0</v>
      </c>
      <c r="P1831" s="12" t="str">
        <f t="shared" ref="P1831:Q1831" si="5122">P1830</f>
        <v>(Select Language)</v>
      </c>
      <c r="Q1831" s="12" t="str">
        <f t="shared" si="5122"/>
        <v>(Select Usage)</v>
      </c>
      <c r="R1831" s="33">
        <f t="shared" si="5105"/>
        <v>0</v>
      </c>
      <c r="S1831" s="33">
        <f t="shared" si="5106"/>
        <v>0</v>
      </c>
      <c r="T1831" s="33">
        <f t="shared" si="5107"/>
        <v>0</v>
      </c>
      <c r="U1831" s="33">
        <f t="shared" si="5108"/>
        <v>0</v>
      </c>
      <c r="V1831" s="33">
        <f t="shared" si="5109"/>
        <v>0</v>
      </c>
      <c r="W1831" s="33">
        <f t="shared" si="5110"/>
        <v>0</v>
      </c>
      <c r="X1831" s="33">
        <f t="shared" si="5111"/>
        <v>0</v>
      </c>
      <c r="Y1831" s="33">
        <f t="shared" si="5112"/>
        <v>0</v>
      </c>
      <c r="Z1831" s="33">
        <f t="shared" si="5113"/>
        <v>0</v>
      </c>
      <c r="AA1831" s="33">
        <f t="shared" si="5114"/>
        <v>0</v>
      </c>
      <c r="AB1831" s="33">
        <f t="shared" si="5115"/>
        <v>0</v>
      </c>
      <c r="AC1831" s="33">
        <f t="shared" si="5116"/>
        <v>0</v>
      </c>
      <c r="AD1831" s="26">
        <f t="shared" si="5117"/>
        <v>0</v>
      </c>
      <c r="AE1831" s="46" t="str">
        <f>IFERROR(IF(AE$3=VLOOKUP($E1831,Template!$AK$5:$AM$17,3,FALSE),$AD1831*$F1831,0),"0.00")</f>
        <v>0.00</v>
      </c>
      <c r="AF1831" s="46" t="str">
        <f>IFERROR(IF(AF$3=VLOOKUP($E1831,Template!$AK$5:$AM$17,3,FALSE),$AD1831*$F1831,0),"0.00")</f>
        <v>0.00</v>
      </c>
      <c r="AG1831" s="28">
        <f t="shared" si="5118"/>
        <v>0</v>
      </c>
      <c r="AH1831" s="13" t="s">
        <v>40</v>
      </c>
      <c r="AI1831" s="13" t="s">
        <v>41</v>
      </c>
      <c r="AK1831" s="14" t="s">
        <v>24</v>
      </c>
      <c r="AL1831" s="15">
        <v>0.05</v>
      </c>
      <c r="AM1831" s="16" t="s">
        <v>3</v>
      </c>
    </row>
    <row r="1832" spans="1:39" s="3" customFormat="1" ht="13.8" x14ac:dyDescent="0.25">
      <c r="A1832" s="7" t="str">
        <f t="shared" ref="A1832:C1832" si="5123">A1831</f>
        <v>(Enter Broadcasting Company Name)</v>
      </c>
      <c r="B1832" s="7" t="str">
        <f t="shared" si="5123"/>
        <v>(Enter Call Letters)</v>
      </c>
      <c r="C1832" s="8" t="str">
        <f t="shared" si="5123"/>
        <v>(Select AM/FM)</v>
      </c>
      <c r="D1832" s="30"/>
      <c r="E1832" s="8" t="str">
        <f t="shared" si="5120"/>
        <v>(Select Station Province)</v>
      </c>
      <c r="F1832" s="9" t="str">
        <f>IFERROR(VLOOKUP(E1832,Template!$AK$5:$AL$17,2,FALSE),"")</f>
        <v/>
      </c>
      <c r="G1832" s="42" t="s">
        <v>9</v>
      </c>
      <c r="H1832" s="42" t="s">
        <v>11</v>
      </c>
      <c r="I1832" s="32" t="s">
        <v>65</v>
      </c>
      <c r="J1832" s="32" t="s">
        <v>66</v>
      </c>
      <c r="K1832" s="33">
        <f t="shared" si="5102"/>
        <v>0</v>
      </c>
      <c r="L1832" s="33">
        <f t="shared" si="5103"/>
        <v>0</v>
      </c>
      <c r="M1832" s="34">
        <f t="shared" si="5101"/>
        <v>0</v>
      </c>
      <c r="N1832" s="34">
        <f t="shared" si="5121"/>
        <v>0</v>
      </c>
      <c r="O1832" s="34">
        <f t="shared" si="5104"/>
        <v>0</v>
      </c>
      <c r="P1832" s="12" t="str">
        <f t="shared" ref="P1832:Q1832" si="5124">P1831</f>
        <v>(Select Language)</v>
      </c>
      <c r="Q1832" s="12" t="str">
        <f t="shared" si="5124"/>
        <v>(Select Usage)</v>
      </c>
      <c r="R1832" s="33">
        <f t="shared" si="5105"/>
        <v>0</v>
      </c>
      <c r="S1832" s="33">
        <f t="shared" si="5106"/>
        <v>0</v>
      </c>
      <c r="T1832" s="33">
        <f t="shared" si="5107"/>
        <v>0</v>
      </c>
      <c r="U1832" s="33">
        <f t="shared" si="5108"/>
        <v>0</v>
      </c>
      <c r="V1832" s="33">
        <f t="shared" si="5109"/>
        <v>0</v>
      </c>
      <c r="W1832" s="33">
        <f t="shared" si="5110"/>
        <v>0</v>
      </c>
      <c r="X1832" s="33">
        <f t="shared" si="5111"/>
        <v>0</v>
      </c>
      <c r="Y1832" s="33">
        <f t="shared" si="5112"/>
        <v>0</v>
      </c>
      <c r="Z1832" s="33">
        <f t="shared" si="5113"/>
        <v>0</v>
      </c>
      <c r="AA1832" s="33">
        <f t="shared" si="5114"/>
        <v>0</v>
      </c>
      <c r="AB1832" s="33">
        <f t="shared" si="5115"/>
        <v>0</v>
      </c>
      <c r="AC1832" s="33">
        <f t="shared" si="5116"/>
        <v>0</v>
      </c>
      <c r="AD1832" s="26">
        <f t="shared" si="5117"/>
        <v>0</v>
      </c>
      <c r="AE1832" s="46" t="str">
        <f>IFERROR(IF(AE$3=VLOOKUP($E1832,Template!$AK$5:$AM$17,3,FALSE),$AD1832*$F1832,0),"0.00")</f>
        <v>0.00</v>
      </c>
      <c r="AF1832" s="46" t="str">
        <f>IFERROR(IF(AF$3=VLOOKUP($E1832,Template!$AK$5:$AM$17,3,FALSE),$AD1832*$F1832,0),"0.00")</f>
        <v>0.00</v>
      </c>
      <c r="AG1832" s="28">
        <f t="shared" si="5118"/>
        <v>0</v>
      </c>
      <c r="AH1832" s="13" t="s">
        <v>40</v>
      </c>
      <c r="AI1832" s="13" t="s">
        <v>41</v>
      </c>
      <c r="AK1832" s="14" t="s">
        <v>22</v>
      </c>
      <c r="AL1832" s="15">
        <v>0.15</v>
      </c>
      <c r="AM1832" s="16" t="s">
        <v>2</v>
      </c>
    </row>
    <row r="1833" spans="1:39" s="3" customFormat="1" ht="13.8" x14ac:dyDescent="0.25">
      <c r="A1833" s="7" t="str">
        <f t="shared" ref="A1833:C1833" si="5125">A1832</f>
        <v>(Enter Broadcasting Company Name)</v>
      </c>
      <c r="B1833" s="7" t="str">
        <f t="shared" si="5125"/>
        <v>(Enter Call Letters)</v>
      </c>
      <c r="C1833" s="8" t="str">
        <f t="shared" si="5125"/>
        <v>(Select AM/FM)</v>
      </c>
      <c r="D1833" s="30"/>
      <c r="E1833" s="8" t="str">
        <f t="shared" si="5120"/>
        <v>(Select Station Province)</v>
      </c>
      <c r="F1833" s="9" t="str">
        <f>IFERROR(VLOOKUP(E1833,Template!$AK$5:$AL$17,2,FALSE),"")</f>
        <v/>
      </c>
      <c r="G1833" s="42" t="s">
        <v>10</v>
      </c>
      <c r="H1833" s="42" t="s">
        <v>12</v>
      </c>
      <c r="I1833" s="32" t="s">
        <v>65</v>
      </c>
      <c r="J1833" s="32" t="s">
        <v>66</v>
      </c>
      <c r="K1833" s="33">
        <f t="shared" si="5102"/>
        <v>0</v>
      </c>
      <c r="L1833" s="33">
        <f t="shared" si="5103"/>
        <v>0</v>
      </c>
      <c r="M1833" s="34">
        <f t="shared" si="5101"/>
        <v>0</v>
      </c>
      <c r="N1833" s="34">
        <f t="shared" si="5121"/>
        <v>0</v>
      </c>
      <c r="O1833" s="34">
        <f t="shared" si="5104"/>
        <v>0</v>
      </c>
      <c r="P1833" s="12" t="str">
        <f t="shared" ref="P1833:Q1833" si="5126">P1832</f>
        <v>(Select Language)</v>
      </c>
      <c r="Q1833" s="12" t="str">
        <f t="shared" si="5126"/>
        <v>(Select Usage)</v>
      </c>
      <c r="R1833" s="33">
        <f t="shared" si="5105"/>
        <v>0</v>
      </c>
      <c r="S1833" s="33">
        <f t="shared" si="5106"/>
        <v>0</v>
      </c>
      <c r="T1833" s="33">
        <f t="shared" si="5107"/>
        <v>0</v>
      </c>
      <c r="U1833" s="33">
        <f t="shared" si="5108"/>
        <v>0</v>
      </c>
      <c r="V1833" s="33">
        <f t="shared" si="5109"/>
        <v>0</v>
      </c>
      <c r="W1833" s="33">
        <f t="shared" si="5110"/>
        <v>0</v>
      </c>
      <c r="X1833" s="33">
        <f t="shared" si="5111"/>
        <v>0</v>
      </c>
      <c r="Y1833" s="33">
        <f t="shared" si="5112"/>
        <v>0</v>
      </c>
      <c r="Z1833" s="33">
        <f t="shared" si="5113"/>
        <v>0</v>
      </c>
      <c r="AA1833" s="33">
        <f t="shared" si="5114"/>
        <v>0</v>
      </c>
      <c r="AB1833" s="33">
        <f t="shared" si="5115"/>
        <v>0</v>
      </c>
      <c r="AC1833" s="33">
        <f t="shared" si="5116"/>
        <v>0</v>
      </c>
      <c r="AD1833" s="26">
        <f t="shared" si="5117"/>
        <v>0</v>
      </c>
      <c r="AE1833" s="46" t="str">
        <f>IFERROR(IF(AE$3=VLOOKUP($E1833,Template!$AK$5:$AM$17,3,FALSE),$AD1833*$F1833,0),"0.00")</f>
        <v>0.00</v>
      </c>
      <c r="AF1833" s="46" t="str">
        <f>IFERROR(IF(AF$3=VLOOKUP($E1833,Template!$AK$5:$AM$17,3,FALSE),$AD1833*$F1833,0),"0.00")</f>
        <v>0.00</v>
      </c>
      <c r="AG1833" s="28">
        <f t="shared" si="5118"/>
        <v>0</v>
      </c>
      <c r="AH1833" s="13" t="s">
        <v>40</v>
      </c>
      <c r="AI1833" s="13" t="s">
        <v>41</v>
      </c>
      <c r="AK1833" s="14" t="s">
        <v>26</v>
      </c>
      <c r="AL1833" s="15">
        <v>0.15</v>
      </c>
      <c r="AM1833" s="16" t="s">
        <v>2</v>
      </c>
    </row>
    <row r="1834" spans="1:39" s="3" customFormat="1" ht="13.8" x14ac:dyDescent="0.25">
      <c r="A1834" s="7" t="str">
        <f t="shared" ref="A1834:C1834" si="5127">A1833</f>
        <v>(Enter Broadcasting Company Name)</v>
      </c>
      <c r="B1834" s="7" t="str">
        <f t="shared" si="5127"/>
        <v>(Enter Call Letters)</v>
      </c>
      <c r="C1834" s="8" t="str">
        <f t="shared" si="5127"/>
        <v>(Select AM/FM)</v>
      </c>
      <c r="D1834" s="30"/>
      <c r="E1834" s="8" t="str">
        <f t="shared" si="5120"/>
        <v>(Select Station Province)</v>
      </c>
      <c r="F1834" s="9" t="str">
        <f>IFERROR(VLOOKUP(E1834,Template!$AK$5:$AL$17,2,FALSE),"")</f>
        <v/>
      </c>
      <c r="G1834" s="42" t="s">
        <v>11</v>
      </c>
      <c r="H1834" s="42" t="s">
        <v>13</v>
      </c>
      <c r="I1834" s="32" t="s">
        <v>65</v>
      </c>
      <c r="J1834" s="32" t="s">
        <v>66</v>
      </c>
      <c r="K1834" s="33">
        <f t="shared" si="5102"/>
        <v>0</v>
      </c>
      <c r="L1834" s="33">
        <f t="shared" si="5103"/>
        <v>0</v>
      </c>
      <c r="M1834" s="34">
        <f t="shared" si="5101"/>
        <v>0</v>
      </c>
      <c r="N1834" s="34">
        <f t="shared" si="5121"/>
        <v>0</v>
      </c>
      <c r="O1834" s="34">
        <f t="shared" si="5104"/>
        <v>0</v>
      </c>
      <c r="P1834" s="12" t="str">
        <f t="shared" ref="P1834:Q1834" si="5128">P1833</f>
        <v>(Select Language)</v>
      </c>
      <c r="Q1834" s="12" t="str">
        <f t="shared" si="5128"/>
        <v>(Select Usage)</v>
      </c>
      <c r="R1834" s="33">
        <f t="shared" si="5105"/>
        <v>0</v>
      </c>
      <c r="S1834" s="33">
        <f t="shared" si="5106"/>
        <v>0</v>
      </c>
      <c r="T1834" s="33">
        <f t="shared" si="5107"/>
        <v>0</v>
      </c>
      <c r="U1834" s="33">
        <f t="shared" si="5108"/>
        <v>0</v>
      </c>
      <c r="V1834" s="33">
        <f t="shared" si="5109"/>
        <v>0</v>
      </c>
      <c r="W1834" s="33">
        <f t="shared" si="5110"/>
        <v>0</v>
      </c>
      <c r="X1834" s="33">
        <f t="shared" si="5111"/>
        <v>0</v>
      </c>
      <c r="Y1834" s="33">
        <f t="shared" si="5112"/>
        <v>0</v>
      </c>
      <c r="Z1834" s="33">
        <f t="shared" si="5113"/>
        <v>0</v>
      </c>
      <c r="AA1834" s="33">
        <f t="shared" si="5114"/>
        <v>0</v>
      </c>
      <c r="AB1834" s="33">
        <f t="shared" si="5115"/>
        <v>0</v>
      </c>
      <c r="AC1834" s="33">
        <f t="shared" si="5116"/>
        <v>0</v>
      </c>
      <c r="AD1834" s="26">
        <f t="shared" si="5117"/>
        <v>0</v>
      </c>
      <c r="AE1834" s="46" t="str">
        <f>IFERROR(IF(AE$3=VLOOKUP($E1834,Template!$AK$5:$AM$17,3,FALSE),$AD1834*$F1834,0),"0.00")</f>
        <v>0.00</v>
      </c>
      <c r="AF1834" s="46" t="str">
        <f>IFERROR(IF(AF$3=VLOOKUP($E1834,Template!$AK$5:$AM$17,3,FALSE),$AD1834*$F1834,0),"0.00")</f>
        <v>0.00</v>
      </c>
      <c r="AG1834" s="28">
        <f t="shared" si="5118"/>
        <v>0</v>
      </c>
      <c r="AH1834" s="13" t="s">
        <v>40</v>
      </c>
      <c r="AI1834" s="13" t="s">
        <v>41</v>
      </c>
      <c r="AK1834" s="14" t="s">
        <v>27</v>
      </c>
      <c r="AL1834" s="15">
        <v>0.15</v>
      </c>
      <c r="AM1834" s="16" t="s">
        <v>2</v>
      </c>
    </row>
    <row r="1835" spans="1:39" s="3" customFormat="1" ht="13.8" x14ac:dyDescent="0.25">
      <c r="A1835" s="7" t="str">
        <f t="shared" ref="A1835:C1835" si="5129">A1834</f>
        <v>(Enter Broadcasting Company Name)</v>
      </c>
      <c r="B1835" s="7" t="str">
        <f t="shared" si="5129"/>
        <v>(Enter Call Letters)</v>
      </c>
      <c r="C1835" s="8" t="str">
        <f t="shared" si="5129"/>
        <v>(Select AM/FM)</v>
      </c>
      <c r="D1835" s="30"/>
      <c r="E1835" s="8" t="str">
        <f t="shared" si="5120"/>
        <v>(Select Station Province)</v>
      </c>
      <c r="F1835" s="9" t="str">
        <f>IFERROR(VLOOKUP(E1835,Template!$AK$5:$AL$17,2,FALSE),"")</f>
        <v/>
      </c>
      <c r="G1835" s="42" t="s">
        <v>12</v>
      </c>
      <c r="H1835" s="42" t="s">
        <v>15</v>
      </c>
      <c r="I1835" s="32" t="s">
        <v>65</v>
      </c>
      <c r="J1835" s="32" t="s">
        <v>66</v>
      </c>
      <c r="K1835" s="33">
        <f t="shared" si="5102"/>
        <v>0</v>
      </c>
      <c r="L1835" s="33">
        <f t="shared" si="5103"/>
        <v>0</v>
      </c>
      <c r="M1835" s="34">
        <f t="shared" si="5101"/>
        <v>0</v>
      </c>
      <c r="N1835" s="34">
        <f t="shared" si="5121"/>
        <v>0</v>
      </c>
      <c r="O1835" s="34">
        <f t="shared" si="5104"/>
        <v>0</v>
      </c>
      <c r="P1835" s="12" t="str">
        <f t="shared" ref="P1835:Q1835" si="5130">P1834</f>
        <v>(Select Language)</v>
      </c>
      <c r="Q1835" s="12" t="str">
        <f t="shared" si="5130"/>
        <v>(Select Usage)</v>
      </c>
      <c r="R1835" s="33">
        <f t="shared" si="5105"/>
        <v>0</v>
      </c>
      <c r="S1835" s="33">
        <f t="shared" si="5106"/>
        <v>0</v>
      </c>
      <c r="T1835" s="33">
        <f t="shared" si="5107"/>
        <v>0</v>
      </c>
      <c r="U1835" s="33">
        <f t="shared" si="5108"/>
        <v>0</v>
      </c>
      <c r="V1835" s="33">
        <f t="shared" si="5109"/>
        <v>0</v>
      </c>
      <c r="W1835" s="33">
        <f t="shared" si="5110"/>
        <v>0</v>
      </c>
      <c r="X1835" s="33">
        <f t="shared" si="5111"/>
        <v>0</v>
      </c>
      <c r="Y1835" s="33">
        <f t="shared" si="5112"/>
        <v>0</v>
      </c>
      <c r="Z1835" s="33">
        <f t="shared" si="5113"/>
        <v>0</v>
      </c>
      <c r="AA1835" s="33">
        <f t="shared" si="5114"/>
        <v>0</v>
      </c>
      <c r="AB1835" s="33">
        <f t="shared" si="5115"/>
        <v>0</v>
      </c>
      <c r="AC1835" s="33">
        <f t="shared" si="5116"/>
        <v>0</v>
      </c>
      <c r="AD1835" s="26">
        <f>SUM(R1835:AC1835)</f>
        <v>0</v>
      </c>
      <c r="AE1835" s="46" t="str">
        <f>IFERROR(IF(AE$3=VLOOKUP($E1835,Template!$AK$5:$AM$17,3,FALSE),$AD1835*$F1835,0),"0.00")</f>
        <v>0.00</v>
      </c>
      <c r="AF1835" s="46" t="str">
        <f>IFERROR(IF(AF$3=VLOOKUP($E1835,Template!$AK$5:$AM$17,3,FALSE),$AD1835*$F1835,0),"0.00")</f>
        <v>0.00</v>
      </c>
      <c r="AG1835" s="28">
        <f t="shared" si="5118"/>
        <v>0</v>
      </c>
      <c r="AH1835" s="13" t="s">
        <v>40</v>
      </c>
      <c r="AI1835" s="13" t="s">
        <v>41</v>
      </c>
      <c r="AK1835" s="14" t="s">
        <v>28</v>
      </c>
      <c r="AL1835" s="15">
        <v>0.05</v>
      </c>
      <c r="AM1835" s="16" t="s">
        <v>3</v>
      </c>
    </row>
    <row r="1836" spans="1:39" s="3" customFormat="1" ht="13.8" x14ac:dyDescent="0.25">
      <c r="A1836" s="7" t="str">
        <f t="shared" ref="A1836:C1836" si="5131">A1835</f>
        <v>(Enter Broadcasting Company Name)</v>
      </c>
      <c r="B1836" s="7" t="str">
        <f t="shared" si="5131"/>
        <v>(Enter Call Letters)</v>
      </c>
      <c r="C1836" s="8" t="str">
        <f t="shared" si="5131"/>
        <v>(Select AM/FM)</v>
      </c>
      <c r="D1836" s="30"/>
      <c r="E1836" s="8" t="str">
        <f t="shared" si="5120"/>
        <v>(Select Station Province)</v>
      </c>
      <c r="F1836" s="9" t="str">
        <f>IFERROR(VLOOKUP(E1836,Template!$AK$5:$AL$17,2,FALSE),"")</f>
        <v/>
      </c>
      <c r="G1836" s="42" t="s">
        <v>13</v>
      </c>
      <c r="H1836" s="42" t="s">
        <v>16</v>
      </c>
      <c r="I1836" s="32" t="s">
        <v>65</v>
      </c>
      <c r="J1836" s="32" t="s">
        <v>66</v>
      </c>
      <c r="K1836" s="33">
        <f t="shared" si="5102"/>
        <v>0</v>
      </c>
      <c r="L1836" s="33">
        <f t="shared" si="5103"/>
        <v>0</v>
      </c>
      <c r="M1836" s="34">
        <f t="shared" si="5101"/>
        <v>0</v>
      </c>
      <c r="N1836" s="34">
        <f t="shared" si="5121"/>
        <v>0</v>
      </c>
      <c r="O1836" s="34">
        <f t="shared" si="5104"/>
        <v>0</v>
      </c>
      <c r="P1836" s="12" t="str">
        <f t="shared" ref="P1836:Q1836" si="5132">P1835</f>
        <v>(Select Language)</v>
      </c>
      <c r="Q1836" s="12" t="str">
        <f t="shared" si="5132"/>
        <v>(Select Usage)</v>
      </c>
      <c r="R1836" s="33">
        <f t="shared" si="5105"/>
        <v>0</v>
      </c>
      <c r="S1836" s="33">
        <f t="shared" si="5106"/>
        <v>0</v>
      </c>
      <c r="T1836" s="33">
        <f t="shared" si="5107"/>
        <v>0</v>
      </c>
      <c r="U1836" s="33">
        <f t="shared" si="5108"/>
        <v>0</v>
      </c>
      <c r="V1836" s="33">
        <f t="shared" si="5109"/>
        <v>0</v>
      </c>
      <c r="W1836" s="33">
        <f t="shared" si="5110"/>
        <v>0</v>
      </c>
      <c r="X1836" s="33">
        <f t="shared" si="5111"/>
        <v>0</v>
      </c>
      <c r="Y1836" s="33">
        <f t="shared" si="5112"/>
        <v>0</v>
      </c>
      <c r="Z1836" s="33">
        <f t="shared" si="5113"/>
        <v>0</v>
      </c>
      <c r="AA1836" s="33">
        <f t="shared" si="5114"/>
        <v>0</v>
      </c>
      <c r="AB1836" s="33">
        <f t="shared" si="5115"/>
        <v>0</v>
      </c>
      <c r="AC1836" s="33">
        <f t="shared" si="5116"/>
        <v>0</v>
      </c>
      <c r="AD1836" s="26">
        <f t="shared" ref="AD1836:AD1838" si="5133">SUM(R1836:AC1836)</f>
        <v>0</v>
      </c>
      <c r="AE1836" s="46" t="str">
        <f>IFERROR(IF(AE$3=VLOOKUP($E1836,Template!$AK$5:$AM$17,3,FALSE),$AD1836*$F1836,0),"0.00")</f>
        <v>0.00</v>
      </c>
      <c r="AF1836" s="46" t="str">
        <f>IFERROR(IF(AF$3=VLOOKUP($E1836,Template!$AK$5:$AM$17,3,FALSE),$AD1836*$F1836,0),"0.00")</f>
        <v>0.00</v>
      </c>
      <c r="AG1836" s="28">
        <f t="shared" si="5118"/>
        <v>0</v>
      </c>
      <c r="AH1836" s="13" t="s">
        <v>40</v>
      </c>
      <c r="AI1836" s="13" t="s">
        <v>41</v>
      </c>
      <c r="AK1836" s="14" t="s">
        <v>70</v>
      </c>
      <c r="AL1836" s="15">
        <v>0.05</v>
      </c>
      <c r="AM1836" s="16" t="s">
        <v>3</v>
      </c>
    </row>
    <row r="1837" spans="1:39" s="3" customFormat="1" ht="13.8" x14ac:dyDescent="0.25">
      <c r="A1837" s="7" t="str">
        <f t="shared" ref="A1837:C1837" si="5134">A1836</f>
        <v>(Enter Broadcasting Company Name)</v>
      </c>
      <c r="B1837" s="7" t="str">
        <f t="shared" si="5134"/>
        <v>(Enter Call Letters)</v>
      </c>
      <c r="C1837" s="8" t="str">
        <f t="shared" si="5134"/>
        <v>(Select AM/FM)</v>
      </c>
      <c r="D1837" s="30"/>
      <c r="E1837" s="8" t="str">
        <f t="shared" si="5120"/>
        <v>(Select Station Province)</v>
      </c>
      <c r="F1837" s="9" t="str">
        <f>IFERROR(VLOOKUP(E1837,Template!$AK$5:$AL$17,2,FALSE),"")</f>
        <v/>
      </c>
      <c r="G1837" s="42" t="s">
        <v>15</v>
      </c>
      <c r="H1837" s="42" t="s">
        <v>17</v>
      </c>
      <c r="I1837" s="32" t="s">
        <v>65</v>
      </c>
      <c r="J1837" s="32" t="s">
        <v>66</v>
      </c>
      <c r="K1837" s="33">
        <f t="shared" si="5102"/>
        <v>0</v>
      </c>
      <c r="L1837" s="33">
        <f t="shared" si="5103"/>
        <v>0</v>
      </c>
      <c r="M1837" s="34">
        <f t="shared" si="5101"/>
        <v>0</v>
      </c>
      <c r="N1837" s="34">
        <f t="shared" si="5121"/>
        <v>0</v>
      </c>
      <c r="O1837" s="34">
        <f t="shared" si="5104"/>
        <v>0</v>
      </c>
      <c r="P1837" s="12" t="str">
        <f t="shared" ref="P1837:Q1837" si="5135">P1836</f>
        <v>(Select Language)</v>
      </c>
      <c r="Q1837" s="12" t="str">
        <f t="shared" si="5135"/>
        <v>(Select Usage)</v>
      </c>
      <c r="R1837" s="33">
        <f t="shared" si="5105"/>
        <v>0</v>
      </c>
      <c r="S1837" s="33">
        <f t="shared" si="5106"/>
        <v>0</v>
      </c>
      <c r="T1837" s="33">
        <f t="shared" si="5107"/>
        <v>0</v>
      </c>
      <c r="U1837" s="33">
        <f t="shared" si="5108"/>
        <v>0</v>
      </c>
      <c r="V1837" s="33">
        <f t="shared" si="5109"/>
        <v>0</v>
      </c>
      <c r="W1837" s="33">
        <f t="shared" si="5110"/>
        <v>0</v>
      </c>
      <c r="X1837" s="33">
        <f t="shared" si="5111"/>
        <v>0</v>
      </c>
      <c r="Y1837" s="33">
        <f t="shared" si="5112"/>
        <v>0</v>
      </c>
      <c r="Z1837" s="33">
        <f t="shared" si="5113"/>
        <v>0</v>
      </c>
      <c r="AA1837" s="33">
        <f t="shared" si="5114"/>
        <v>0</v>
      </c>
      <c r="AB1837" s="33">
        <f t="shared" si="5115"/>
        <v>0</v>
      </c>
      <c r="AC1837" s="33">
        <f t="shared" si="5116"/>
        <v>0</v>
      </c>
      <c r="AD1837" s="26">
        <f t="shared" si="5133"/>
        <v>0</v>
      </c>
      <c r="AE1837" s="46" t="str">
        <f>IFERROR(IF(AE$3=VLOOKUP($E1837,Template!$AK$5:$AM$17,3,FALSE),$AD1837*$F1837,0),"0.00")</f>
        <v>0.00</v>
      </c>
      <c r="AF1837" s="46" t="str">
        <f>IFERROR(IF(AF$3=VLOOKUP($E1837,Template!$AK$5:$AM$17,3,FALSE),$AD1837*$F1837,0),"0.00")</f>
        <v>0.00</v>
      </c>
      <c r="AG1837" s="28">
        <f t="shared" si="5118"/>
        <v>0</v>
      </c>
      <c r="AH1837" s="13" t="s">
        <v>40</v>
      </c>
      <c r="AI1837" s="13" t="s">
        <v>41</v>
      </c>
      <c r="AK1837" s="14" t="s">
        <v>20</v>
      </c>
      <c r="AL1837" s="15">
        <v>0.13</v>
      </c>
      <c r="AM1837" s="16" t="s">
        <v>2</v>
      </c>
    </row>
    <row r="1838" spans="1:39" s="3" customFormat="1" ht="13.8" x14ac:dyDescent="0.25">
      <c r="A1838" s="7" t="str">
        <f t="shared" ref="A1838:C1838" si="5136">A1837</f>
        <v>(Enter Broadcasting Company Name)</v>
      </c>
      <c r="B1838" s="7" t="str">
        <f t="shared" si="5136"/>
        <v>(Enter Call Letters)</v>
      </c>
      <c r="C1838" s="8" t="str">
        <f t="shared" si="5136"/>
        <v>(Select AM/FM)</v>
      </c>
      <c r="D1838" s="30"/>
      <c r="E1838" s="8" t="str">
        <f t="shared" si="5120"/>
        <v>(Select Station Province)</v>
      </c>
      <c r="F1838" s="9" t="str">
        <f>IFERROR(VLOOKUP(E1838,Template!$AK$5:$AL$17,2,FALSE),"")</f>
        <v/>
      </c>
      <c r="G1838" s="42" t="s">
        <v>16</v>
      </c>
      <c r="H1838" s="42" t="s">
        <v>18</v>
      </c>
      <c r="I1838" s="32" t="s">
        <v>65</v>
      </c>
      <c r="J1838" s="32" t="s">
        <v>66</v>
      </c>
      <c r="K1838" s="33">
        <f t="shared" si="5102"/>
        <v>0</v>
      </c>
      <c r="L1838" s="33">
        <f t="shared" si="5103"/>
        <v>0</v>
      </c>
      <c r="M1838" s="34">
        <f t="shared" si="5101"/>
        <v>0</v>
      </c>
      <c r="N1838" s="34">
        <f t="shared" si="5121"/>
        <v>0</v>
      </c>
      <c r="O1838" s="34">
        <f t="shared" si="5104"/>
        <v>0</v>
      </c>
      <c r="P1838" s="12" t="str">
        <f t="shared" ref="P1838:Q1838" si="5137">P1837</f>
        <v>(Select Language)</v>
      </c>
      <c r="Q1838" s="12" t="str">
        <f t="shared" si="5137"/>
        <v>(Select Usage)</v>
      </c>
      <c r="R1838" s="33">
        <f t="shared" si="5105"/>
        <v>0</v>
      </c>
      <c r="S1838" s="33">
        <f t="shared" si="5106"/>
        <v>0</v>
      </c>
      <c r="T1838" s="33">
        <f t="shared" si="5107"/>
        <v>0</v>
      </c>
      <c r="U1838" s="33">
        <f t="shared" si="5108"/>
        <v>0</v>
      </c>
      <c r="V1838" s="33">
        <f t="shared" si="5109"/>
        <v>0</v>
      </c>
      <c r="W1838" s="33">
        <f t="shared" si="5110"/>
        <v>0</v>
      </c>
      <c r="X1838" s="33">
        <f t="shared" si="5111"/>
        <v>0</v>
      </c>
      <c r="Y1838" s="33">
        <f t="shared" si="5112"/>
        <v>0</v>
      </c>
      <c r="Z1838" s="33">
        <f t="shared" si="5113"/>
        <v>0</v>
      </c>
      <c r="AA1838" s="33">
        <f t="shared" si="5114"/>
        <v>0</v>
      </c>
      <c r="AB1838" s="33">
        <f t="shared" si="5115"/>
        <v>0</v>
      </c>
      <c r="AC1838" s="33">
        <f t="shared" si="5116"/>
        <v>0</v>
      </c>
      <c r="AD1838" s="26">
        <f t="shared" si="5133"/>
        <v>0</v>
      </c>
      <c r="AE1838" s="46" t="str">
        <f>IFERROR(IF(AE$3=VLOOKUP($E1838,Template!$AK$5:$AM$17,3,FALSE),$AD1838*$F1838,0),"0.00")</f>
        <v>0.00</v>
      </c>
      <c r="AF1838" s="46" t="str">
        <f>IFERROR(IF(AF$3=VLOOKUP($E1838,Template!$AK$5:$AM$17,3,FALSE),$AD1838*$F1838,0),"0.00")</f>
        <v>0.00</v>
      </c>
      <c r="AG1838" s="28">
        <f t="shared" si="5118"/>
        <v>0</v>
      </c>
      <c r="AH1838" s="13" t="s">
        <v>40</v>
      </c>
      <c r="AI1838" s="13" t="s">
        <v>41</v>
      </c>
      <c r="AK1838" s="14" t="s">
        <v>69</v>
      </c>
      <c r="AL1838" s="15">
        <v>0.15</v>
      </c>
      <c r="AM1838" s="16" t="s">
        <v>2</v>
      </c>
    </row>
    <row r="1839" spans="1:39" s="3" customFormat="1" ht="13.8" x14ac:dyDescent="0.25">
      <c r="A1839" s="7" t="str">
        <f t="shared" ref="A1839:C1839" si="5138">A1838</f>
        <v>(Enter Broadcasting Company Name)</v>
      </c>
      <c r="B1839" s="7" t="str">
        <f t="shared" si="5138"/>
        <v>(Enter Call Letters)</v>
      </c>
      <c r="C1839" s="8" t="str">
        <f t="shared" si="5138"/>
        <v>(Select AM/FM)</v>
      </c>
      <c r="D1839" s="30"/>
      <c r="E1839" s="8" t="str">
        <f t="shared" si="5120"/>
        <v>(Select Station Province)</v>
      </c>
      <c r="F1839" s="9" t="str">
        <f>IFERROR(VLOOKUP(E1839,Template!$AK$5:$AL$17,2,FALSE),"")</f>
        <v/>
      </c>
      <c r="G1839" s="42" t="s">
        <v>17</v>
      </c>
      <c r="H1839" s="42" t="s">
        <v>7</v>
      </c>
      <c r="I1839" s="32" t="s">
        <v>65</v>
      </c>
      <c r="J1839" s="32" t="s">
        <v>66</v>
      </c>
      <c r="K1839" s="33">
        <f t="shared" si="5102"/>
        <v>0</v>
      </c>
      <c r="L1839" s="33">
        <f t="shared" si="5103"/>
        <v>0</v>
      </c>
      <c r="M1839" s="34">
        <f t="shared" si="5101"/>
        <v>0</v>
      </c>
      <c r="N1839" s="34">
        <f t="shared" si="5121"/>
        <v>0</v>
      </c>
      <c r="O1839" s="34">
        <f t="shared" si="5104"/>
        <v>0</v>
      </c>
      <c r="P1839" s="12" t="str">
        <f t="shared" ref="P1839:Q1839" si="5139">P1838</f>
        <v>(Select Language)</v>
      </c>
      <c r="Q1839" s="12" t="str">
        <f t="shared" si="5139"/>
        <v>(Select Usage)</v>
      </c>
      <c r="R1839" s="33">
        <f t="shared" si="5105"/>
        <v>0</v>
      </c>
      <c r="S1839" s="33">
        <f t="shared" si="5106"/>
        <v>0</v>
      </c>
      <c r="T1839" s="33">
        <f t="shared" si="5107"/>
        <v>0</v>
      </c>
      <c r="U1839" s="33">
        <f t="shared" si="5108"/>
        <v>0</v>
      </c>
      <c r="V1839" s="33">
        <f t="shared" si="5109"/>
        <v>0</v>
      </c>
      <c r="W1839" s="33">
        <f t="shared" si="5110"/>
        <v>0</v>
      </c>
      <c r="X1839" s="33">
        <f t="shared" si="5111"/>
        <v>0</v>
      </c>
      <c r="Y1839" s="33">
        <f t="shared" si="5112"/>
        <v>0</v>
      </c>
      <c r="Z1839" s="33">
        <f t="shared" si="5113"/>
        <v>0</v>
      </c>
      <c r="AA1839" s="33">
        <f t="shared" si="5114"/>
        <v>0</v>
      </c>
      <c r="AB1839" s="33">
        <f t="shared" si="5115"/>
        <v>0</v>
      </c>
      <c r="AC1839" s="33">
        <f t="shared" si="5116"/>
        <v>0</v>
      </c>
      <c r="AD1839" s="26">
        <f>SUM(R1839:AC1839)</f>
        <v>0</v>
      </c>
      <c r="AE1839" s="46" t="str">
        <f>IFERROR(IF(AE$3=VLOOKUP($E1839,Template!$AK$5:$AM$17,3,FALSE),$AD1839*$F1839,0),"0.00")</f>
        <v>0.00</v>
      </c>
      <c r="AF1839" s="46" t="str">
        <f>IFERROR(IF(AF$3=VLOOKUP($E1839,Template!$AK$5:$AM$17,3,FALSE),$AD1839*$F1839,0),"0.00")</f>
        <v>0.00</v>
      </c>
      <c r="AG1839" s="28">
        <f t="shared" si="5118"/>
        <v>0</v>
      </c>
      <c r="AH1839" s="13" t="s">
        <v>40</v>
      </c>
      <c r="AI1839" s="13" t="s">
        <v>41</v>
      </c>
      <c r="AK1839" s="14" t="s">
        <v>29</v>
      </c>
      <c r="AL1839" s="15">
        <v>0.05</v>
      </c>
      <c r="AM1839" s="16" t="s">
        <v>3</v>
      </c>
    </row>
    <row r="1840" spans="1:39" s="3" customFormat="1" ht="13.8" x14ac:dyDescent="0.25">
      <c r="A1840" s="7" t="str">
        <f t="shared" ref="A1840:C1840" si="5140">A1839</f>
        <v>(Enter Broadcasting Company Name)</v>
      </c>
      <c r="B1840" s="7" t="str">
        <f t="shared" si="5140"/>
        <v>(Enter Call Letters)</v>
      </c>
      <c r="C1840" s="8" t="str">
        <f t="shared" si="5140"/>
        <v>(Select AM/FM)</v>
      </c>
      <c r="D1840" s="30"/>
      <c r="E1840" s="8" t="str">
        <f t="shared" si="5120"/>
        <v>(Select Station Province)</v>
      </c>
      <c r="F1840" s="9" t="str">
        <f>IFERROR(VLOOKUP(E1840,Template!$AK$5:$AL$17,2,FALSE),"")</f>
        <v/>
      </c>
      <c r="G1840" s="42" t="s">
        <v>18</v>
      </c>
      <c r="H1840" s="43" t="s">
        <v>8</v>
      </c>
      <c r="I1840" s="32" t="s">
        <v>65</v>
      </c>
      <c r="J1840" s="32" t="s">
        <v>66</v>
      </c>
      <c r="K1840" s="33">
        <f t="shared" si="5102"/>
        <v>0</v>
      </c>
      <c r="L1840" s="33">
        <f t="shared" si="5103"/>
        <v>0</v>
      </c>
      <c r="M1840" s="34">
        <f t="shared" si="5101"/>
        <v>0</v>
      </c>
      <c r="N1840" s="34">
        <f t="shared" si="5121"/>
        <v>0</v>
      </c>
      <c r="O1840" s="34">
        <f t="shared" si="5104"/>
        <v>0</v>
      </c>
      <c r="P1840" s="12" t="str">
        <f t="shared" ref="P1840:Q1840" si="5141">P1839</f>
        <v>(Select Language)</v>
      </c>
      <c r="Q1840" s="12" t="str">
        <f t="shared" si="5141"/>
        <v>(Select Usage)</v>
      </c>
      <c r="R1840" s="33">
        <f t="shared" si="5105"/>
        <v>0</v>
      </c>
      <c r="S1840" s="33">
        <f t="shared" si="5106"/>
        <v>0</v>
      </c>
      <c r="T1840" s="33">
        <f t="shared" si="5107"/>
        <v>0</v>
      </c>
      <c r="U1840" s="33">
        <f t="shared" si="5108"/>
        <v>0</v>
      </c>
      <c r="V1840" s="33">
        <f t="shared" si="5109"/>
        <v>0</v>
      </c>
      <c r="W1840" s="33">
        <f t="shared" si="5110"/>
        <v>0</v>
      </c>
      <c r="X1840" s="33">
        <f t="shared" si="5111"/>
        <v>0</v>
      </c>
      <c r="Y1840" s="33">
        <f t="shared" si="5112"/>
        <v>0</v>
      </c>
      <c r="Z1840" s="33">
        <f t="shared" si="5113"/>
        <v>0</v>
      </c>
      <c r="AA1840" s="33">
        <f t="shared" si="5114"/>
        <v>0</v>
      </c>
      <c r="AB1840" s="33">
        <f t="shared" si="5115"/>
        <v>0</v>
      </c>
      <c r="AC1840" s="33">
        <f t="shared" si="5116"/>
        <v>0</v>
      </c>
      <c r="AD1840" s="26">
        <f t="shared" ref="AD1840" si="5142">SUM(R1840:AC1840)</f>
        <v>0</v>
      </c>
      <c r="AE1840" s="46" t="str">
        <f>IFERROR(IF(AE$3=VLOOKUP($E1840,Template!$AK$5:$AM$17,3,FALSE),$AD1840*$F1840,0),"0.00")</f>
        <v>0.00</v>
      </c>
      <c r="AF1840" s="46" t="str">
        <f>IFERROR(IF(AF$3=VLOOKUP($E1840,Template!$AK$5:$AM$17,3,FALSE),$AD1840*$F1840,0),"0.00")</f>
        <v>0.00</v>
      </c>
      <c r="AG1840" s="28">
        <f t="shared" si="5118"/>
        <v>0</v>
      </c>
      <c r="AH1840" s="13" t="s">
        <v>40</v>
      </c>
      <c r="AI1840" s="13" t="s">
        <v>41</v>
      </c>
      <c r="AK1840" s="14" t="s">
        <v>21</v>
      </c>
      <c r="AL1840" s="15">
        <v>0.05</v>
      </c>
      <c r="AM1840" s="16" t="s">
        <v>3</v>
      </c>
    </row>
    <row r="1841" spans="1:39" ht="13.8" x14ac:dyDescent="0.25">
      <c r="A1841" s="19" t="s">
        <v>4</v>
      </c>
      <c r="B1841" s="19"/>
      <c r="C1841" s="20"/>
      <c r="D1841" s="20"/>
      <c r="E1841" s="20"/>
      <c r="F1841" s="20"/>
      <c r="G1841" s="44"/>
      <c r="H1841" s="44"/>
      <c r="I1841" s="21">
        <f t="shared" ref="I1841:K1841" si="5143">SUM(I1829:I1840)</f>
        <v>0</v>
      </c>
      <c r="J1841" s="21">
        <f t="shared" si="5143"/>
        <v>0</v>
      </c>
      <c r="K1841" s="21">
        <f t="shared" si="5143"/>
        <v>0</v>
      </c>
      <c r="L1841" s="21">
        <f>L1840</f>
        <v>0</v>
      </c>
      <c r="M1841" s="21">
        <f>SUM(M1829:M1840)</f>
        <v>0</v>
      </c>
      <c r="N1841" s="21">
        <f t="shared" ref="N1841:O1841" si="5144">SUM(N1829:N1840)</f>
        <v>0</v>
      </c>
      <c r="O1841" s="21">
        <f t="shared" si="5144"/>
        <v>0</v>
      </c>
      <c r="P1841" s="21"/>
      <c r="Q1841" s="22"/>
      <c r="R1841" s="21">
        <f t="shared" ref="R1841:AI1841" si="5145">SUM(R1829:R1840)</f>
        <v>0</v>
      </c>
      <c r="S1841" s="21">
        <f t="shared" si="5145"/>
        <v>0</v>
      </c>
      <c r="T1841" s="21">
        <f t="shared" si="5145"/>
        <v>0</v>
      </c>
      <c r="U1841" s="21">
        <f t="shared" si="5145"/>
        <v>0</v>
      </c>
      <c r="V1841" s="21">
        <f t="shared" si="5145"/>
        <v>0</v>
      </c>
      <c r="W1841" s="21">
        <f t="shared" si="5145"/>
        <v>0</v>
      </c>
      <c r="X1841" s="21">
        <f t="shared" si="5145"/>
        <v>0</v>
      </c>
      <c r="Y1841" s="21">
        <f t="shared" si="5145"/>
        <v>0</v>
      </c>
      <c r="Z1841" s="21">
        <f t="shared" si="5145"/>
        <v>0</v>
      </c>
      <c r="AA1841" s="21">
        <f t="shared" si="5145"/>
        <v>0</v>
      </c>
      <c r="AB1841" s="21">
        <f t="shared" si="5145"/>
        <v>0</v>
      </c>
      <c r="AC1841" s="21">
        <f t="shared" si="5145"/>
        <v>0</v>
      </c>
      <c r="AD1841" s="27">
        <f t="shared" si="5145"/>
        <v>0</v>
      </c>
      <c r="AE1841" s="21">
        <f t="shared" si="5145"/>
        <v>0</v>
      </c>
      <c r="AF1841" s="21">
        <f t="shared" si="5145"/>
        <v>0</v>
      </c>
      <c r="AG1841" s="27">
        <f t="shared" si="5145"/>
        <v>0</v>
      </c>
      <c r="AH1841" s="21">
        <f t="shared" si="5145"/>
        <v>0</v>
      </c>
      <c r="AI1841" s="21">
        <f t="shared" si="5145"/>
        <v>0</v>
      </c>
      <c r="AK1841" s="14" t="s">
        <v>71</v>
      </c>
      <c r="AL1841" s="15">
        <v>0.05</v>
      </c>
      <c r="AM1841" s="16" t="s">
        <v>3</v>
      </c>
    </row>
    <row r="1842" spans="1:39" x14ac:dyDescent="0.25">
      <c r="A1842" s="2"/>
      <c r="G1842" s="2"/>
      <c r="H1842" s="2"/>
      <c r="O1842" s="2"/>
      <c r="P1842" s="2"/>
    </row>
    <row r="1843" spans="1:39" ht="42" customHeight="1" x14ac:dyDescent="0.25">
      <c r="A1843" s="223" t="s">
        <v>63</v>
      </c>
      <c r="B1843" s="223" t="s">
        <v>43</v>
      </c>
      <c r="C1843" s="224" t="s">
        <v>19</v>
      </c>
      <c r="D1843" s="226"/>
      <c r="E1843" s="223" t="s">
        <v>14</v>
      </c>
      <c r="F1843" s="223" t="s">
        <v>38</v>
      </c>
      <c r="G1843" s="223" t="s">
        <v>1</v>
      </c>
      <c r="H1843" s="223" t="s">
        <v>5</v>
      </c>
      <c r="I1843" s="225" t="s">
        <v>31</v>
      </c>
      <c r="J1843" s="225" t="s">
        <v>32</v>
      </c>
      <c r="K1843" s="225" t="s">
        <v>48</v>
      </c>
      <c r="L1843" s="225" t="s">
        <v>0</v>
      </c>
      <c r="M1843" s="4" t="s">
        <v>45</v>
      </c>
      <c r="N1843" s="4" t="s">
        <v>46</v>
      </c>
      <c r="O1843" s="4" t="s">
        <v>47</v>
      </c>
      <c r="P1843" s="225" t="s">
        <v>50</v>
      </c>
      <c r="Q1843" s="225" t="s">
        <v>33</v>
      </c>
      <c r="R1843" s="4" t="s">
        <v>51</v>
      </c>
      <c r="S1843" s="4" t="s">
        <v>52</v>
      </c>
      <c r="T1843" s="4" t="s">
        <v>53</v>
      </c>
      <c r="U1843" s="4" t="s">
        <v>54</v>
      </c>
      <c r="V1843" s="4" t="s">
        <v>55</v>
      </c>
      <c r="W1843" s="4" t="s">
        <v>56</v>
      </c>
      <c r="X1843" s="4" t="s">
        <v>57</v>
      </c>
      <c r="Y1843" s="4" t="s">
        <v>58</v>
      </c>
      <c r="Z1843" s="4" t="s">
        <v>59</v>
      </c>
      <c r="AA1843" s="4" t="s">
        <v>62</v>
      </c>
      <c r="AB1843" s="4" t="s">
        <v>60</v>
      </c>
      <c r="AC1843" s="4" t="s">
        <v>61</v>
      </c>
      <c r="AD1843" s="233" t="s">
        <v>34</v>
      </c>
      <c r="AE1843" s="231" t="s">
        <v>2</v>
      </c>
      <c r="AF1843" s="231" t="s">
        <v>3</v>
      </c>
      <c r="AG1843" s="233" t="s">
        <v>35</v>
      </c>
      <c r="AH1843" s="223" t="s">
        <v>36</v>
      </c>
      <c r="AI1843" s="223" t="s">
        <v>37</v>
      </c>
      <c r="AK1843" s="229" t="s">
        <v>30</v>
      </c>
      <c r="AL1843" s="229"/>
      <c r="AM1843" s="229"/>
    </row>
    <row r="1844" spans="1:39" s="6" customFormat="1" ht="35.25" customHeight="1" x14ac:dyDescent="0.3">
      <c r="A1844" s="224"/>
      <c r="B1844" s="224"/>
      <c r="C1844" s="224"/>
      <c r="D1844" s="227"/>
      <c r="E1844" s="223"/>
      <c r="F1844" s="223"/>
      <c r="G1844" s="223"/>
      <c r="H1844" s="223"/>
      <c r="I1844" s="230"/>
      <c r="J1844" s="230"/>
      <c r="K1844" s="230"/>
      <c r="L1844" s="230"/>
      <c r="M1844" s="5">
        <v>0</v>
      </c>
      <c r="N1844" s="5">
        <v>625000</v>
      </c>
      <c r="O1844" s="5">
        <v>1250000</v>
      </c>
      <c r="P1844" s="225"/>
      <c r="Q1844" s="225"/>
      <c r="R1844" s="29">
        <v>4.95E-4</v>
      </c>
      <c r="S1844" s="29">
        <v>9.5200000000000005E-4</v>
      </c>
      <c r="T1844" s="29">
        <v>1.5900000000000001E-3</v>
      </c>
      <c r="U1844" s="29">
        <v>1.1169999999999999E-3</v>
      </c>
      <c r="V1844" s="29">
        <v>2.189E-3</v>
      </c>
      <c r="W1844" s="29">
        <v>4.5430000000000002E-3</v>
      </c>
      <c r="X1844" s="29">
        <v>8.8199999999999997E-4</v>
      </c>
      <c r="Y1844" s="29">
        <v>1.6949999999999999E-3</v>
      </c>
      <c r="Z1844" s="29">
        <v>2.8319999999999999E-3</v>
      </c>
      <c r="AA1844" s="29">
        <v>1.9889999999999999E-3</v>
      </c>
      <c r="AB1844" s="29">
        <v>3.8999999999999998E-3</v>
      </c>
      <c r="AC1844" s="29">
        <v>8.0949999999999998E-3</v>
      </c>
      <c r="AD1844" s="233"/>
      <c r="AE1844" s="232"/>
      <c r="AF1844" s="232"/>
      <c r="AG1844" s="234"/>
      <c r="AH1844" s="223"/>
      <c r="AI1844" s="223"/>
      <c r="AK1844" s="229"/>
      <c r="AL1844" s="229"/>
      <c r="AM1844" s="229"/>
    </row>
    <row r="1845" spans="1:39" s="3" customFormat="1" ht="13.8" x14ac:dyDescent="0.25">
      <c r="A1845" s="7" t="s">
        <v>44</v>
      </c>
      <c r="B1845" s="7" t="s">
        <v>42</v>
      </c>
      <c r="C1845" s="8" t="s">
        <v>39</v>
      </c>
      <c r="D1845" s="30"/>
      <c r="E1845" s="8" t="s">
        <v>64</v>
      </c>
      <c r="F1845" s="9" t="str">
        <f>IFERROR(VLOOKUP(E1845,Template!$AK$5:$AL$17,2,FALSE),"")</f>
        <v/>
      </c>
      <c r="G1845" s="41" t="s">
        <v>7</v>
      </c>
      <c r="H1845" s="41" t="s">
        <v>6</v>
      </c>
      <c r="I1845" s="32" t="s">
        <v>65</v>
      </c>
      <c r="J1845" s="32" t="s">
        <v>66</v>
      </c>
      <c r="K1845" s="33">
        <f>IFERROR(I1845+J1845,0)</f>
        <v>0</v>
      </c>
      <c r="L1845" s="33">
        <f>IFERROR(K1845,"")</f>
        <v>0</v>
      </c>
      <c r="M1845" s="34">
        <f t="shared" ref="M1845:M1856" si="5146">IF(L1845&lt;=$N$4,K1845,IF(L1844&gt;$N$4,0,$N$4-L1844))</f>
        <v>0</v>
      </c>
      <c r="N1845" s="34">
        <f>IF(AND(L1845&gt;$N$4,L1845&lt;=$O$4),K1845-M1845,IF(AND(L1844&gt;$N$4,L1844&lt;=$O$4),$O$4-L1844,IF(L1844&gt;$O$4,0,IF(L1845&lt;$N$4,0,MIN(L1845-$N$4,$N$4)))))</f>
        <v>0</v>
      </c>
      <c r="O1845" s="34">
        <f>IF(L1845&gt;$O$4,K1845-M1845-N1845,0)</f>
        <v>0</v>
      </c>
      <c r="P1845" s="12" t="s">
        <v>94</v>
      </c>
      <c r="Q1845" s="12" t="s">
        <v>68</v>
      </c>
      <c r="R1845" s="33">
        <f>IF(AND($Q1845="LOW",$P1845="French"),M1845*R$4,0)</f>
        <v>0</v>
      </c>
      <c r="S1845" s="33">
        <f>IF(AND($Q1845="LOW",$P1845="French"),N1845*S$4,0)</f>
        <v>0</v>
      </c>
      <c r="T1845" s="33">
        <f>IF(AND($Q1845="LOW",$P1845="French"),O1845*T$4,0)</f>
        <v>0</v>
      </c>
      <c r="U1845" s="33">
        <f>IF(AND($Q1845="HIGH",$P1845="French"),M1845*U$4,0)</f>
        <v>0</v>
      </c>
      <c r="V1845" s="33">
        <f>IF(AND($Q1845="HIGH",$P1845="French"),N1845*V$4,0)</f>
        <v>0</v>
      </c>
      <c r="W1845" s="33">
        <f>IF(AND($Q1845="HIGH",$P1845="French"),O1845*W$4,0)</f>
        <v>0</v>
      </c>
      <c r="X1845" s="33">
        <f>IF(AND($Q1845="LOW",$P1845="English"),M1845*X$4,0)</f>
        <v>0</v>
      </c>
      <c r="Y1845" s="33">
        <f>IF(AND($Q1845="LOW",$P1845="English"),N1845*Y$4,0)</f>
        <v>0</v>
      </c>
      <c r="Z1845" s="33">
        <f>IF(AND($Q1845="LOW",$P1845="English"),O1845*Z$4,0)</f>
        <v>0</v>
      </c>
      <c r="AA1845" s="33">
        <f>IF(AND($Q1845="HIGH",$P1845="English"),M1845*AA$4,0)</f>
        <v>0</v>
      </c>
      <c r="AB1845" s="33">
        <f>IF(AND($Q1845="HIGH",$P1845="English"),N1845*AB$4,0)</f>
        <v>0</v>
      </c>
      <c r="AC1845" s="33">
        <f>IF(AND($Q1845="HIGH",$P1845="English"),O1845*AC$4,0)</f>
        <v>0</v>
      </c>
      <c r="AD1845" s="26">
        <f>SUM(R1845:AC1845)</f>
        <v>0</v>
      </c>
      <c r="AE1845" s="46" t="str">
        <f>IFERROR(IF(AE$3=VLOOKUP($E1845,Template!$AK$5:$AM$17,3,FALSE),$AD1845*$F1845,0),"0.00")</f>
        <v>0.00</v>
      </c>
      <c r="AF1845" s="46" t="str">
        <f>IFERROR(IF(AF$3=VLOOKUP($E1845,Template!$AK$5:$AM$17,3,FALSE),$AD1845*$F1845,0),"0.00")</f>
        <v>0.00</v>
      </c>
      <c r="AG1845" s="28">
        <f>SUM(AD1845:AF1845)</f>
        <v>0</v>
      </c>
      <c r="AH1845" s="13" t="s">
        <v>40</v>
      </c>
      <c r="AI1845" s="13" t="s">
        <v>41</v>
      </c>
      <c r="AK1845" s="14" t="s">
        <v>25</v>
      </c>
      <c r="AL1845" s="15">
        <v>0.05</v>
      </c>
      <c r="AM1845" s="16" t="s">
        <v>3</v>
      </c>
    </row>
    <row r="1846" spans="1:39" s="3" customFormat="1" ht="13.8" x14ac:dyDescent="0.25">
      <c r="A1846" s="7" t="str">
        <f>A1845</f>
        <v>(Enter Broadcasting Company Name)</v>
      </c>
      <c r="B1846" s="7" t="str">
        <f>B1845</f>
        <v>(Enter Call Letters)</v>
      </c>
      <c r="C1846" s="8" t="str">
        <f>C1845</f>
        <v>(Select AM/FM)</v>
      </c>
      <c r="D1846" s="30"/>
      <c r="E1846" s="8" t="str">
        <f>E1845</f>
        <v>(Select Station Province)</v>
      </c>
      <c r="F1846" s="9" t="str">
        <f>IFERROR(VLOOKUP(E1846,Template!$AK$5:$AL$17,2,FALSE),"")</f>
        <v/>
      </c>
      <c r="G1846" s="42" t="s">
        <v>8</v>
      </c>
      <c r="H1846" s="42" t="s">
        <v>9</v>
      </c>
      <c r="I1846" s="32" t="s">
        <v>65</v>
      </c>
      <c r="J1846" s="32" t="s">
        <v>66</v>
      </c>
      <c r="K1846" s="33">
        <f t="shared" ref="K1846:K1856" si="5147">IFERROR(I1846+J1846,0)</f>
        <v>0</v>
      </c>
      <c r="L1846" s="33">
        <f t="shared" ref="L1846:L1856" si="5148">IFERROR(L1845+K1846,"")</f>
        <v>0</v>
      </c>
      <c r="M1846" s="34">
        <f t="shared" si="5146"/>
        <v>0</v>
      </c>
      <c r="N1846" s="34">
        <f>IF(AND(L1846&gt;$N$4,L1846&lt;=$O$4),K1846-M1846,IF(AND(L1845&gt;$N$4,L1845&lt;=$O$4),$O$4-L1845,IF(L1845&gt;$O$4,0,IF(L1846&lt;$N$4,0,MIN(L1846-$N$4,$N$4)))))</f>
        <v>0</v>
      </c>
      <c r="O1846" s="34">
        <f t="shared" ref="O1846:O1856" si="5149">IF(L1846&gt;$O$4,K1846-M1846-N1846,0)</f>
        <v>0</v>
      </c>
      <c r="P1846" s="12" t="str">
        <f>P1845</f>
        <v>(Select Language)</v>
      </c>
      <c r="Q1846" s="12" t="str">
        <f>Q1845</f>
        <v>(Select Usage)</v>
      </c>
      <c r="R1846" s="33">
        <f t="shared" ref="R1846:R1856" si="5150">IF(AND($Q1846="LOW",$P1846="French"),M1846*R$4,0)</f>
        <v>0</v>
      </c>
      <c r="S1846" s="33">
        <f t="shared" ref="S1846:S1856" si="5151">IF(AND($Q1846="LOW",$P1846="French"),N1846*S$4,0)</f>
        <v>0</v>
      </c>
      <c r="T1846" s="33">
        <f t="shared" ref="T1846:T1856" si="5152">IF(AND($Q1846="LOW",$P1846="French"),O1846*T$4,0)</f>
        <v>0</v>
      </c>
      <c r="U1846" s="33">
        <f t="shared" ref="U1846:U1856" si="5153">IF(AND($Q1846="HIGH",$P1846="French"),M1846*U$4,0)</f>
        <v>0</v>
      </c>
      <c r="V1846" s="33">
        <f t="shared" ref="V1846:V1856" si="5154">IF(AND($Q1846="HIGH",$P1846="French"),N1846*V$4,0)</f>
        <v>0</v>
      </c>
      <c r="W1846" s="33">
        <f t="shared" ref="W1846:W1856" si="5155">IF(AND($Q1846="HIGH",$P1846="French"),O1846*W$4,0)</f>
        <v>0</v>
      </c>
      <c r="X1846" s="33">
        <f t="shared" ref="X1846:X1856" si="5156">IF(AND($Q1846="LOW",$P1846="English"),M1846*X$4,0)</f>
        <v>0</v>
      </c>
      <c r="Y1846" s="33">
        <f t="shared" ref="Y1846:Y1856" si="5157">IF(AND($Q1846="LOW",$P1846="English"),N1846*Y$4,0)</f>
        <v>0</v>
      </c>
      <c r="Z1846" s="33">
        <f t="shared" ref="Z1846:Z1856" si="5158">IF(AND($Q1846="LOW",$P1846="English"),O1846*Z$4,0)</f>
        <v>0</v>
      </c>
      <c r="AA1846" s="33">
        <f t="shared" ref="AA1846:AA1856" si="5159">IF(AND($Q1846="HIGH",$P1846="English"),M1846*AA$4,0)</f>
        <v>0</v>
      </c>
      <c r="AB1846" s="33">
        <f t="shared" ref="AB1846:AB1856" si="5160">IF(AND($Q1846="HIGH",$P1846="English"),N1846*AB$4,0)</f>
        <v>0</v>
      </c>
      <c r="AC1846" s="33">
        <f t="shared" ref="AC1846:AC1856" si="5161">IF(AND($Q1846="HIGH",$P1846="English"),O1846*AC$4,0)</f>
        <v>0</v>
      </c>
      <c r="AD1846" s="26">
        <f t="shared" ref="AD1846:AD1850" si="5162">SUM(R1846:AC1846)</f>
        <v>0</v>
      </c>
      <c r="AE1846" s="46" t="str">
        <f>IFERROR(IF(AE$3=VLOOKUP($E1846,Template!$AK$5:$AM$17,3,FALSE),$AD1846*$F1846,0),"0.00")</f>
        <v>0.00</v>
      </c>
      <c r="AF1846" s="46" t="str">
        <f>IFERROR(IF(AF$3=VLOOKUP($E1846,Template!$AK$5:$AM$17,3,FALSE),$AD1846*$F1846,0),"0.00")</f>
        <v>0.00</v>
      </c>
      <c r="AG1846" s="28">
        <f t="shared" ref="AG1846:AG1856" si="5163">SUM(AD1846:AF1846)</f>
        <v>0</v>
      </c>
      <c r="AH1846" s="13" t="s">
        <v>40</v>
      </c>
      <c r="AI1846" s="13" t="s">
        <v>41</v>
      </c>
      <c r="AK1846" s="14" t="s">
        <v>23</v>
      </c>
      <c r="AL1846" s="15">
        <v>0.05</v>
      </c>
      <c r="AM1846" s="16" t="s">
        <v>3</v>
      </c>
    </row>
    <row r="1847" spans="1:39" s="3" customFormat="1" ht="13.8" x14ac:dyDescent="0.25">
      <c r="A1847" s="7" t="str">
        <f t="shared" ref="A1847:C1847" si="5164">A1846</f>
        <v>(Enter Broadcasting Company Name)</v>
      </c>
      <c r="B1847" s="7" t="str">
        <f t="shared" si="5164"/>
        <v>(Enter Call Letters)</v>
      </c>
      <c r="C1847" s="8" t="str">
        <f t="shared" si="5164"/>
        <v>(Select AM/FM)</v>
      </c>
      <c r="D1847" s="30"/>
      <c r="E1847" s="8" t="str">
        <f t="shared" ref="E1847:E1856" si="5165">E1846</f>
        <v>(Select Station Province)</v>
      </c>
      <c r="F1847" s="9" t="str">
        <f>IFERROR(VLOOKUP(E1847,Template!$AK$5:$AL$17,2,FALSE),"")</f>
        <v/>
      </c>
      <c r="G1847" s="42" t="s">
        <v>6</v>
      </c>
      <c r="H1847" s="42" t="s">
        <v>10</v>
      </c>
      <c r="I1847" s="32" t="s">
        <v>65</v>
      </c>
      <c r="J1847" s="32" t="s">
        <v>66</v>
      </c>
      <c r="K1847" s="33">
        <f t="shared" si="5147"/>
        <v>0</v>
      </c>
      <c r="L1847" s="33">
        <f t="shared" si="5148"/>
        <v>0</v>
      </c>
      <c r="M1847" s="34">
        <f t="shared" si="5146"/>
        <v>0</v>
      </c>
      <c r="N1847" s="34">
        <f t="shared" ref="N1847:N1856" si="5166">IF(AND(L1847&gt;$N$4,L1847&lt;=$O$4),K1847-M1847,IF(AND(L1846&gt;$N$4,L1846&lt;=$O$4),$O$4-L1846,IF(L1846&gt;$O$4,0,IF(L1847&lt;$N$4,0,MIN(L1847-$N$4,$N$4)))))</f>
        <v>0</v>
      </c>
      <c r="O1847" s="34">
        <f t="shared" si="5149"/>
        <v>0</v>
      </c>
      <c r="P1847" s="12" t="str">
        <f t="shared" ref="P1847:Q1847" si="5167">P1846</f>
        <v>(Select Language)</v>
      </c>
      <c r="Q1847" s="12" t="str">
        <f t="shared" si="5167"/>
        <v>(Select Usage)</v>
      </c>
      <c r="R1847" s="33">
        <f t="shared" si="5150"/>
        <v>0</v>
      </c>
      <c r="S1847" s="33">
        <f t="shared" si="5151"/>
        <v>0</v>
      </c>
      <c r="T1847" s="33">
        <f t="shared" si="5152"/>
        <v>0</v>
      </c>
      <c r="U1847" s="33">
        <f t="shared" si="5153"/>
        <v>0</v>
      </c>
      <c r="V1847" s="33">
        <f t="shared" si="5154"/>
        <v>0</v>
      </c>
      <c r="W1847" s="33">
        <f t="shared" si="5155"/>
        <v>0</v>
      </c>
      <c r="X1847" s="33">
        <f t="shared" si="5156"/>
        <v>0</v>
      </c>
      <c r="Y1847" s="33">
        <f t="shared" si="5157"/>
        <v>0</v>
      </c>
      <c r="Z1847" s="33">
        <f t="shared" si="5158"/>
        <v>0</v>
      </c>
      <c r="AA1847" s="33">
        <f t="shared" si="5159"/>
        <v>0</v>
      </c>
      <c r="AB1847" s="33">
        <f t="shared" si="5160"/>
        <v>0</v>
      </c>
      <c r="AC1847" s="33">
        <f t="shared" si="5161"/>
        <v>0</v>
      </c>
      <c r="AD1847" s="26">
        <f t="shared" si="5162"/>
        <v>0</v>
      </c>
      <c r="AE1847" s="46" t="str">
        <f>IFERROR(IF(AE$3=VLOOKUP($E1847,Template!$AK$5:$AM$17,3,FALSE),$AD1847*$F1847,0),"0.00")</f>
        <v>0.00</v>
      </c>
      <c r="AF1847" s="46" t="str">
        <f>IFERROR(IF(AF$3=VLOOKUP($E1847,Template!$AK$5:$AM$17,3,FALSE),$AD1847*$F1847,0),"0.00")</f>
        <v>0.00</v>
      </c>
      <c r="AG1847" s="28">
        <f t="shared" si="5163"/>
        <v>0</v>
      </c>
      <c r="AH1847" s="13" t="s">
        <v>40</v>
      </c>
      <c r="AI1847" s="13" t="s">
        <v>41</v>
      </c>
      <c r="AK1847" s="14" t="s">
        <v>24</v>
      </c>
      <c r="AL1847" s="15">
        <v>0.05</v>
      </c>
      <c r="AM1847" s="16" t="s">
        <v>3</v>
      </c>
    </row>
    <row r="1848" spans="1:39" s="3" customFormat="1" ht="13.8" x14ac:dyDescent="0.25">
      <c r="A1848" s="7" t="str">
        <f t="shared" ref="A1848:C1848" si="5168">A1847</f>
        <v>(Enter Broadcasting Company Name)</v>
      </c>
      <c r="B1848" s="7" t="str">
        <f t="shared" si="5168"/>
        <v>(Enter Call Letters)</v>
      </c>
      <c r="C1848" s="8" t="str">
        <f t="shared" si="5168"/>
        <v>(Select AM/FM)</v>
      </c>
      <c r="D1848" s="30"/>
      <c r="E1848" s="8" t="str">
        <f t="shared" si="5165"/>
        <v>(Select Station Province)</v>
      </c>
      <c r="F1848" s="9" t="str">
        <f>IFERROR(VLOOKUP(E1848,Template!$AK$5:$AL$17,2,FALSE),"")</f>
        <v/>
      </c>
      <c r="G1848" s="42" t="s">
        <v>9</v>
      </c>
      <c r="H1848" s="42" t="s">
        <v>11</v>
      </c>
      <c r="I1848" s="32" t="s">
        <v>65</v>
      </c>
      <c r="J1848" s="32" t="s">
        <v>66</v>
      </c>
      <c r="K1848" s="33">
        <f t="shared" si="5147"/>
        <v>0</v>
      </c>
      <c r="L1848" s="33">
        <f t="shared" si="5148"/>
        <v>0</v>
      </c>
      <c r="M1848" s="34">
        <f t="shared" si="5146"/>
        <v>0</v>
      </c>
      <c r="N1848" s="34">
        <f t="shared" si="5166"/>
        <v>0</v>
      </c>
      <c r="O1848" s="34">
        <f t="shared" si="5149"/>
        <v>0</v>
      </c>
      <c r="P1848" s="12" t="str">
        <f t="shared" ref="P1848:Q1848" si="5169">P1847</f>
        <v>(Select Language)</v>
      </c>
      <c r="Q1848" s="12" t="str">
        <f t="shared" si="5169"/>
        <v>(Select Usage)</v>
      </c>
      <c r="R1848" s="33">
        <f t="shared" si="5150"/>
        <v>0</v>
      </c>
      <c r="S1848" s="33">
        <f t="shared" si="5151"/>
        <v>0</v>
      </c>
      <c r="T1848" s="33">
        <f t="shared" si="5152"/>
        <v>0</v>
      </c>
      <c r="U1848" s="33">
        <f t="shared" si="5153"/>
        <v>0</v>
      </c>
      <c r="V1848" s="33">
        <f t="shared" si="5154"/>
        <v>0</v>
      </c>
      <c r="W1848" s="33">
        <f t="shared" si="5155"/>
        <v>0</v>
      </c>
      <c r="X1848" s="33">
        <f t="shared" si="5156"/>
        <v>0</v>
      </c>
      <c r="Y1848" s="33">
        <f t="shared" si="5157"/>
        <v>0</v>
      </c>
      <c r="Z1848" s="33">
        <f t="shared" si="5158"/>
        <v>0</v>
      </c>
      <c r="AA1848" s="33">
        <f t="shared" si="5159"/>
        <v>0</v>
      </c>
      <c r="AB1848" s="33">
        <f t="shared" si="5160"/>
        <v>0</v>
      </c>
      <c r="AC1848" s="33">
        <f t="shared" si="5161"/>
        <v>0</v>
      </c>
      <c r="AD1848" s="26">
        <f t="shared" si="5162"/>
        <v>0</v>
      </c>
      <c r="AE1848" s="46" t="str">
        <f>IFERROR(IF(AE$3=VLOOKUP($E1848,Template!$AK$5:$AM$17,3,FALSE),$AD1848*$F1848,0),"0.00")</f>
        <v>0.00</v>
      </c>
      <c r="AF1848" s="46" t="str">
        <f>IFERROR(IF(AF$3=VLOOKUP($E1848,Template!$AK$5:$AM$17,3,FALSE),$AD1848*$F1848,0),"0.00")</f>
        <v>0.00</v>
      </c>
      <c r="AG1848" s="28">
        <f t="shared" si="5163"/>
        <v>0</v>
      </c>
      <c r="AH1848" s="13" t="s">
        <v>40</v>
      </c>
      <c r="AI1848" s="13" t="s">
        <v>41</v>
      </c>
      <c r="AK1848" s="14" t="s">
        <v>22</v>
      </c>
      <c r="AL1848" s="15">
        <v>0.15</v>
      </c>
      <c r="AM1848" s="16" t="s">
        <v>2</v>
      </c>
    </row>
    <row r="1849" spans="1:39" s="3" customFormat="1" ht="13.8" x14ac:dyDescent="0.25">
      <c r="A1849" s="7" t="str">
        <f t="shared" ref="A1849:C1849" si="5170">A1848</f>
        <v>(Enter Broadcasting Company Name)</v>
      </c>
      <c r="B1849" s="7" t="str">
        <f t="shared" si="5170"/>
        <v>(Enter Call Letters)</v>
      </c>
      <c r="C1849" s="8" t="str">
        <f t="shared" si="5170"/>
        <v>(Select AM/FM)</v>
      </c>
      <c r="D1849" s="30"/>
      <c r="E1849" s="8" t="str">
        <f t="shared" si="5165"/>
        <v>(Select Station Province)</v>
      </c>
      <c r="F1849" s="9" t="str">
        <f>IFERROR(VLOOKUP(E1849,Template!$AK$5:$AL$17,2,FALSE),"")</f>
        <v/>
      </c>
      <c r="G1849" s="42" t="s">
        <v>10</v>
      </c>
      <c r="H1849" s="42" t="s">
        <v>12</v>
      </c>
      <c r="I1849" s="32" t="s">
        <v>65</v>
      </c>
      <c r="J1849" s="32" t="s">
        <v>66</v>
      </c>
      <c r="K1849" s="33">
        <f t="shared" si="5147"/>
        <v>0</v>
      </c>
      <c r="L1849" s="33">
        <f t="shared" si="5148"/>
        <v>0</v>
      </c>
      <c r="M1849" s="34">
        <f t="shared" si="5146"/>
        <v>0</v>
      </c>
      <c r="N1849" s="34">
        <f t="shared" si="5166"/>
        <v>0</v>
      </c>
      <c r="O1849" s="34">
        <f t="shared" si="5149"/>
        <v>0</v>
      </c>
      <c r="P1849" s="12" t="str">
        <f t="shared" ref="P1849:Q1849" si="5171">P1848</f>
        <v>(Select Language)</v>
      </c>
      <c r="Q1849" s="12" t="str">
        <f t="shared" si="5171"/>
        <v>(Select Usage)</v>
      </c>
      <c r="R1849" s="33">
        <f t="shared" si="5150"/>
        <v>0</v>
      </c>
      <c r="S1849" s="33">
        <f t="shared" si="5151"/>
        <v>0</v>
      </c>
      <c r="T1849" s="33">
        <f t="shared" si="5152"/>
        <v>0</v>
      </c>
      <c r="U1849" s="33">
        <f t="shared" si="5153"/>
        <v>0</v>
      </c>
      <c r="V1849" s="33">
        <f t="shared" si="5154"/>
        <v>0</v>
      </c>
      <c r="W1849" s="33">
        <f t="shared" si="5155"/>
        <v>0</v>
      </c>
      <c r="X1849" s="33">
        <f t="shared" si="5156"/>
        <v>0</v>
      </c>
      <c r="Y1849" s="33">
        <f t="shared" si="5157"/>
        <v>0</v>
      </c>
      <c r="Z1849" s="33">
        <f t="shared" si="5158"/>
        <v>0</v>
      </c>
      <c r="AA1849" s="33">
        <f t="shared" si="5159"/>
        <v>0</v>
      </c>
      <c r="AB1849" s="33">
        <f t="shared" si="5160"/>
        <v>0</v>
      </c>
      <c r="AC1849" s="33">
        <f t="shared" si="5161"/>
        <v>0</v>
      </c>
      <c r="AD1849" s="26">
        <f t="shared" si="5162"/>
        <v>0</v>
      </c>
      <c r="AE1849" s="46" t="str">
        <f>IFERROR(IF(AE$3=VLOOKUP($E1849,Template!$AK$5:$AM$17,3,FALSE),$AD1849*$F1849,0),"0.00")</f>
        <v>0.00</v>
      </c>
      <c r="AF1849" s="46" t="str">
        <f>IFERROR(IF(AF$3=VLOOKUP($E1849,Template!$AK$5:$AM$17,3,FALSE),$AD1849*$F1849,0),"0.00")</f>
        <v>0.00</v>
      </c>
      <c r="AG1849" s="28">
        <f t="shared" si="5163"/>
        <v>0</v>
      </c>
      <c r="AH1849" s="13" t="s">
        <v>40</v>
      </c>
      <c r="AI1849" s="13" t="s">
        <v>41</v>
      </c>
      <c r="AK1849" s="14" t="s">
        <v>26</v>
      </c>
      <c r="AL1849" s="15">
        <v>0.15</v>
      </c>
      <c r="AM1849" s="16" t="s">
        <v>2</v>
      </c>
    </row>
    <row r="1850" spans="1:39" s="3" customFormat="1" ht="13.8" x14ac:dyDescent="0.25">
      <c r="A1850" s="7" t="str">
        <f t="shared" ref="A1850:C1850" si="5172">A1849</f>
        <v>(Enter Broadcasting Company Name)</v>
      </c>
      <c r="B1850" s="7" t="str">
        <f t="shared" si="5172"/>
        <v>(Enter Call Letters)</v>
      </c>
      <c r="C1850" s="8" t="str">
        <f t="shared" si="5172"/>
        <v>(Select AM/FM)</v>
      </c>
      <c r="D1850" s="30"/>
      <c r="E1850" s="8" t="str">
        <f t="shared" si="5165"/>
        <v>(Select Station Province)</v>
      </c>
      <c r="F1850" s="9" t="str">
        <f>IFERROR(VLOOKUP(E1850,Template!$AK$5:$AL$17,2,FALSE),"")</f>
        <v/>
      </c>
      <c r="G1850" s="42" t="s">
        <v>11</v>
      </c>
      <c r="H1850" s="42" t="s">
        <v>13</v>
      </c>
      <c r="I1850" s="32" t="s">
        <v>65</v>
      </c>
      <c r="J1850" s="32" t="s">
        <v>66</v>
      </c>
      <c r="K1850" s="33">
        <f t="shared" si="5147"/>
        <v>0</v>
      </c>
      <c r="L1850" s="33">
        <f t="shared" si="5148"/>
        <v>0</v>
      </c>
      <c r="M1850" s="34">
        <f t="shared" si="5146"/>
        <v>0</v>
      </c>
      <c r="N1850" s="34">
        <f t="shared" si="5166"/>
        <v>0</v>
      </c>
      <c r="O1850" s="34">
        <f t="shared" si="5149"/>
        <v>0</v>
      </c>
      <c r="P1850" s="12" t="str">
        <f t="shared" ref="P1850:Q1850" si="5173">P1849</f>
        <v>(Select Language)</v>
      </c>
      <c r="Q1850" s="12" t="str">
        <f t="shared" si="5173"/>
        <v>(Select Usage)</v>
      </c>
      <c r="R1850" s="33">
        <f t="shared" si="5150"/>
        <v>0</v>
      </c>
      <c r="S1850" s="33">
        <f t="shared" si="5151"/>
        <v>0</v>
      </c>
      <c r="T1850" s="33">
        <f t="shared" si="5152"/>
        <v>0</v>
      </c>
      <c r="U1850" s="33">
        <f t="shared" si="5153"/>
        <v>0</v>
      </c>
      <c r="V1850" s="33">
        <f t="shared" si="5154"/>
        <v>0</v>
      </c>
      <c r="W1850" s="33">
        <f t="shared" si="5155"/>
        <v>0</v>
      </c>
      <c r="X1850" s="33">
        <f t="shared" si="5156"/>
        <v>0</v>
      </c>
      <c r="Y1850" s="33">
        <f t="shared" si="5157"/>
        <v>0</v>
      </c>
      <c r="Z1850" s="33">
        <f t="shared" si="5158"/>
        <v>0</v>
      </c>
      <c r="AA1850" s="33">
        <f t="shared" si="5159"/>
        <v>0</v>
      </c>
      <c r="AB1850" s="33">
        <f t="shared" si="5160"/>
        <v>0</v>
      </c>
      <c r="AC1850" s="33">
        <f t="shared" si="5161"/>
        <v>0</v>
      </c>
      <c r="AD1850" s="26">
        <f t="shared" si="5162"/>
        <v>0</v>
      </c>
      <c r="AE1850" s="46" t="str">
        <f>IFERROR(IF(AE$3=VLOOKUP($E1850,Template!$AK$5:$AM$17,3,FALSE),$AD1850*$F1850,0),"0.00")</f>
        <v>0.00</v>
      </c>
      <c r="AF1850" s="46" t="str">
        <f>IFERROR(IF(AF$3=VLOOKUP($E1850,Template!$AK$5:$AM$17,3,FALSE),$AD1850*$F1850,0),"0.00")</f>
        <v>0.00</v>
      </c>
      <c r="AG1850" s="28">
        <f t="shared" si="5163"/>
        <v>0</v>
      </c>
      <c r="AH1850" s="13" t="s">
        <v>40</v>
      </c>
      <c r="AI1850" s="13" t="s">
        <v>41</v>
      </c>
      <c r="AK1850" s="14" t="s">
        <v>27</v>
      </c>
      <c r="AL1850" s="15">
        <v>0.15</v>
      </c>
      <c r="AM1850" s="16" t="s">
        <v>2</v>
      </c>
    </row>
    <row r="1851" spans="1:39" s="3" customFormat="1" ht="13.8" x14ac:dyDescent="0.25">
      <c r="A1851" s="7" t="str">
        <f t="shared" ref="A1851:C1851" si="5174">A1850</f>
        <v>(Enter Broadcasting Company Name)</v>
      </c>
      <c r="B1851" s="7" t="str">
        <f t="shared" si="5174"/>
        <v>(Enter Call Letters)</v>
      </c>
      <c r="C1851" s="8" t="str">
        <f t="shared" si="5174"/>
        <v>(Select AM/FM)</v>
      </c>
      <c r="D1851" s="30"/>
      <c r="E1851" s="8" t="str">
        <f t="shared" si="5165"/>
        <v>(Select Station Province)</v>
      </c>
      <c r="F1851" s="9" t="str">
        <f>IFERROR(VLOOKUP(E1851,Template!$AK$5:$AL$17,2,FALSE),"")</f>
        <v/>
      </c>
      <c r="G1851" s="42" t="s">
        <v>12</v>
      </c>
      <c r="H1851" s="42" t="s">
        <v>15</v>
      </c>
      <c r="I1851" s="32" t="s">
        <v>65</v>
      </c>
      <c r="J1851" s="32" t="s">
        <v>66</v>
      </c>
      <c r="K1851" s="33">
        <f t="shared" si="5147"/>
        <v>0</v>
      </c>
      <c r="L1851" s="33">
        <f t="shared" si="5148"/>
        <v>0</v>
      </c>
      <c r="M1851" s="34">
        <f t="shared" si="5146"/>
        <v>0</v>
      </c>
      <c r="N1851" s="34">
        <f t="shared" si="5166"/>
        <v>0</v>
      </c>
      <c r="O1851" s="34">
        <f t="shared" si="5149"/>
        <v>0</v>
      </c>
      <c r="P1851" s="12" t="str">
        <f t="shared" ref="P1851:Q1851" si="5175">P1850</f>
        <v>(Select Language)</v>
      </c>
      <c r="Q1851" s="12" t="str">
        <f t="shared" si="5175"/>
        <v>(Select Usage)</v>
      </c>
      <c r="R1851" s="33">
        <f t="shared" si="5150"/>
        <v>0</v>
      </c>
      <c r="S1851" s="33">
        <f t="shared" si="5151"/>
        <v>0</v>
      </c>
      <c r="T1851" s="33">
        <f t="shared" si="5152"/>
        <v>0</v>
      </c>
      <c r="U1851" s="33">
        <f t="shared" si="5153"/>
        <v>0</v>
      </c>
      <c r="V1851" s="33">
        <f t="shared" si="5154"/>
        <v>0</v>
      </c>
      <c r="W1851" s="33">
        <f t="shared" si="5155"/>
        <v>0</v>
      </c>
      <c r="X1851" s="33">
        <f t="shared" si="5156"/>
        <v>0</v>
      </c>
      <c r="Y1851" s="33">
        <f t="shared" si="5157"/>
        <v>0</v>
      </c>
      <c r="Z1851" s="33">
        <f t="shared" si="5158"/>
        <v>0</v>
      </c>
      <c r="AA1851" s="33">
        <f t="shared" si="5159"/>
        <v>0</v>
      </c>
      <c r="AB1851" s="33">
        <f t="shared" si="5160"/>
        <v>0</v>
      </c>
      <c r="AC1851" s="33">
        <f t="shared" si="5161"/>
        <v>0</v>
      </c>
      <c r="AD1851" s="26">
        <f>SUM(R1851:AC1851)</f>
        <v>0</v>
      </c>
      <c r="AE1851" s="46" t="str">
        <f>IFERROR(IF(AE$3=VLOOKUP($E1851,Template!$AK$5:$AM$17,3,FALSE),$AD1851*$F1851,0),"0.00")</f>
        <v>0.00</v>
      </c>
      <c r="AF1851" s="46" t="str">
        <f>IFERROR(IF(AF$3=VLOOKUP($E1851,Template!$AK$5:$AM$17,3,FALSE),$AD1851*$F1851,0),"0.00")</f>
        <v>0.00</v>
      </c>
      <c r="AG1851" s="28">
        <f t="shared" si="5163"/>
        <v>0</v>
      </c>
      <c r="AH1851" s="13" t="s">
        <v>40</v>
      </c>
      <c r="AI1851" s="13" t="s">
        <v>41</v>
      </c>
      <c r="AK1851" s="14" t="s">
        <v>28</v>
      </c>
      <c r="AL1851" s="15">
        <v>0.05</v>
      </c>
      <c r="AM1851" s="16" t="s">
        <v>3</v>
      </c>
    </row>
    <row r="1852" spans="1:39" s="3" customFormat="1" ht="13.8" x14ac:dyDescent="0.25">
      <c r="A1852" s="7" t="str">
        <f t="shared" ref="A1852:C1852" si="5176">A1851</f>
        <v>(Enter Broadcasting Company Name)</v>
      </c>
      <c r="B1852" s="7" t="str">
        <f t="shared" si="5176"/>
        <v>(Enter Call Letters)</v>
      </c>
      <c r="C1852" s="8" t="str">
        <f t="shared" si="5176"/>
        <v>(Select AM/FM)</v>
      </c>
      <c r="D1852" s="30"/>
      <c r="E1852" s="8" t="str">
        <f t="shared" si="5165"/>
        <v>(Select Station Province)</v>
      </c>
      <c r="F1852" s="9" t="str">
        <f>IFERROR(VLOOKUP(E1852,Template!$AK$5:$AL$17,2,FALSE),"")</f>
        <v/>
      </c>
      <c r="G1852" s="42" t="s">
        <v>13</v>
      </c>
      <c r="H1852" s="42" t="s">
        <v>16</v>
      </c>
      <c r="I1852" s="32" t="s">
        <v>65</v>
      </c>
      <c r="J1852" s="32" t="s">
        <v>66</v>
      </c>
      <c r="K1852" s="33">
        <f t="shared" si="5147"/>
        <v>0</v>
      </c>
      <c r="L1852" s="33">
        <f t="shared" si="5148"/>
        <v>0</v>
      </c>
      <c r="M1852" s="34">
        <f t="shared" si="5146"/>
        <v>0</v>
      </c>
      <c r="N1852" s="34">
        <f t="shared" si="5166"/>
        <v>0</v>
      </c>
      <c r="O1852" s="34">
        <f t="shared" si="5149"/>
        <v>0</v>
      </c>
      <c r="P1852" s="12" t="str">
        <f t="shared" ref="P1852:Q1852" si="5177">P1851</f>
        <v>(Select Language)</v>
      </c>
      <c r="Q1852" s="12" t="str">
        <f t="shared" si="5177"/>
        <v>(Select Usage)</v>
      </c>
      <c r="R1852" s="33">
        <f t="shared" si="5150"/>
        <v>0</v>
      </c>
      <c r="S1852" s="33">
        <f t="shared" si="5151"/>
        <v>0</v>
      </c>
      <c r="T1852" s="33">
        <f t="shared" si="5152"/>
        <v>0</v>
      </c>
      <c r="U1852" s="33">
        <f t="shared" si="5153"/>
        <v>0</v>
      </c>
      <c r="V1852" s="33">
        <f t="shared" si="5154"/>
        <v>0</v>
      </c>
      <c r="W1852" s="33">
        <f t="shared" si="5155"/>
        <v>0</v>
      </c>
      <c r="X1852" s="33">
        <f t="shared" si="5156"/>
        <v>0</v>
      </c>
      <c r="Y1852" s="33">
        <f t="shared" si="5157"/>
        <v>0</v>
      </c>
      <c r="Z1852" s="33">
        <f t="shared" si="5158"/>
        <v>0</v>
      </c>
      <c r="AA1852" s="33">
        <f t="shared" si="5159"/>
        <v>0</v>
      </c>
      <c r="AB1852" s="33">
        <f t="shared" si="5160"/>
        <v>0</v>
      </c>
      <c r="AC1852" s="33">
        <f t="shared" si="5161"/>
        <v>0</v>
      </c>
      <c r="AD1852" s="26">
        <f t="shared" ref="AD1852:AD1854" si="5178">SUM(R1852:AC1852)</f>
        <v>0</v>
      </c>
      <c r="AE1852" s="46" t="str">
        <f>IFERROR(IF(AE$3=VLOOKUP($E1852,Template!$AK$5:$AM$17,3,FALSE),$AD1852*$F1852,0),"0.00")</f>
        <v>0.00</v>
      </c>
      <c r="AF1852" s="46" t="str">
        <f>IFERROR(IF(AF$3=VLOOKUP($E1852,Template!$AK$5:$AM$17,3,FALSE),$AD1852*$F1852,0),"0.00")</f>
        <v>0.00</v>
      </c>
      <c r="AG1852" s="28">
        <f t="shared" si="5163"/>
        <v>0</v>
      </c>
      <c r="AH1852" s="13" t="s">
        <v>40</v>
      </c>
      <c r="AI1852" s="13" t="s">
        <v>41</v>
      </c>
      <c r="AK1852" s="14" t="s">
        <v>70</v>
      </c>
      <c r="AL1852" s="15">
        <v>0.05</v>
      </c>
      <c r="AM1852" s="16" t="s">
        <v>3</v>
      </c>
    </row>
    <row r="1853" spans="1:39" s="3" customFormat="1" ht="13.8" x14ac:dyDescent="0.25">
      <c r="A1853" s="7" t="str">
        <f t="shared" ref="A1853:C1853" si="5179">A1852</f>
        <v>(Enter Broadcasting Company Name)</v>
      </c>
      <c r="B1853" s="7" t="str">
        <f t="shared" si="5179"/>
        <v>(Enter Call Letters)</v>
      </c>
      <c r="C1853" s="8" t="str">
        <f t="shared" si="5179"/>
        <v>(Select AM/FM)</v>
      </c>
      <c r="D1853" s="30"/>
      <c r="E1853" s="8" t="str">
        <f t="shared" si="5165"/>
        <v>(Select Station Province)</v>
      </c>
      <c r="F1853" s="9" t="str">
        <f>IFERROR(VLOOKUP(E1853,Template!$AK$5:$AL$17,2,FALSE),"")</f>
        <v/>
      </c>
      <c r="G1853" s="42" t="s">
        <v>15</v>
      </c>
      <c r="H1853" s="42" t="s">
        <v>17</v>
      </c>
      <c r="I1853" s="32" t="s">
        <v>65</v>
      </c>
      <c r="J1853" s="32" t="s">
        <v>66</v>
      </c>
      <c r="K1853" s="33">
        <f t="shared" si="5147"/>
        <v>0</v>
      </c>
      <c r="L1853" s="33">
        <f t="shared" si="5148"/>
        <v>0</v>
      </c>
      <c r="M1853" s="34">
        <f t="shared" si="5146"/>
        <v>0</v>
      </c>
      <c r="N1853" s="34">
        <f t="shared" si="5166"/>
        <v>0</v>
      </c>
      <c r="O1853" s="34">
        <f t="shared" si="5149"/>
        <v>0</v>
      </c>
      <c r="P1853" s="12" t="str">
        <f t="shared" ref="P1853:Q1853" si="5180">P1852</f>
        <v>(Select Language)</v>
      </c>
      <c r="Q1853" s="12" t="str">
        <f t="shared" si="5180"/>
        <v>(Select Usage)</v>
      </c>
      <c r="R1853" s="33">
        <f t="shared" si="5150"/>
        <v>0</v>
      </c>
      <c r="S1853" s="33">
        <f t="shared" si="5151"/>
        <v>0</v>
      </c>
      <c r="T1853" s="33">
        <f t="shared" si="5152"/>
        <v>0</v>
      </c>
      <c r="U1853" s="33">
        <f t="shared" si="5153"/>
        <v>0</v>
      </c>
      <c r="V1853" s="33">
        <f t="shared" si="5154"/>
        <v>0</v>
      </c>
      <c r="W1853" s="33">
        <f t="shared" si="5155"/>
        <v>0</v>
      </c>
      <c r="X1853" s="33">
        <f t="shared" si="5156"/>
        <v>0</v>
      </c>
      <c r="Y1853" s="33">
        <f t="shared" si="5157"/>
        <v>0</v>
      </c>
      <c r="Z1853" s="33">
        <f t="shared" si="5158"/>
        <v>0</v>
      </c>
      <c r="AA1853" s="33">
        <f t="shared" si="5159"/>
        <v>0</v>
      </c>
      <c r="AB1853" s="33">
        <f t="shared" si="5160"/>
        <v>0</v>
      </c>
      <c r="AC1853" s="33">
        <f t="shared" si="5161"/>
        <v>0</v>
      </c>
      <c r="AD1853" s="26">
        <f t="shared" si="5178"/>
        <v>0</v>
      </c>
      <c r="AE1853" s="46" t="str">
        <f>IFERROR(IF(AE$3=VLOOKUP($E1853,Template!$AK$5:$AM$17,3,FALSE),$AD1853*$F1853,0),"0.00")</f>
        <v>0.00</v>
      </c>
      <c r="AF1853" s="46" t="str">
        <f>IFERROR(IF(AF$3=VLOOKUP($E1853,Template!$AK$5:$AM$17,3,FALSE),$AD1853*$F1853,0),"0.00")</f>
        <v>0.00</v>
      </c>
      <c r="AG1853" s="28">
        <f t="shared" si="5163"/>
        <v>0</v>
      </c>
      <c r="AH1853" s="13" t="s">
        <v>40</v>
      </c>
      <c r="AI1853" s="13" t="s">
        <v>41</v>
      </c>
      <c r="AK1853" s="14" t="s">
        <v>20</v>
      </c>
      <c r="AL1853" s="15">
        <v>0.13</v>
      </c>
      <c r="AM1853" s="16" t="s">
        <v>2</v>
      </c>
    </row>
    <row r="1854" spans="1:39" s="3" customFormat="1" ht="13.8" x14ac:dyDescent="0.25">
      <c r="A1854" s="7" t="str">
        <f t="shared" ref="A1854:C1854" si="5181">A1853</f>
        <v>(Enter Broadcasting Company Name)</v>
      </c>
      <c r="B1854" s="7" t="str">
        <f t="shared" si="5181"/>
        <v>(Enter Call Letters)</v>
      </c>
      <c r="C1854" s="8" t="str">
        <f t="shared" si="5181"/>
        <v>(Select AM/FM)</v>
      </c>
      <c r="D1854" s="30"/>
      <c r="E1854" s="8" t="str">
        <f t="shared" si="5165"/>
        <v>(Select Station Province)</v>
      </c>
      <c r="F1854" s="9" t="str">
        <f>IFERROR(VLOOKUP(E1854,Template!$AK$5:$AL$17,2,FALSE),"")</f>
        <v/>
      </c>
      <c r="G1854" s="42" t="s">
        <v>16</v>
      </c>
      <c r="H1854" s="42" t="s">
        <v>18</v>
      </c>
      <c r="I1854" s="32" t="s">
        <v>65</v>
      </c>
      <c r="J1854" s="32" t="s">
        <v>66</v>
      </c>
      <c r="K1854" s="33">
        <f t="shared" si="5147"/>
        <v>0</v>
      </c>
      <c r="L1854" s="33">
        <f t="shared" si="5148"/>
        <v>0</v>
      </c>
      <c r="M1854" s="34">
        <f t="shared" si="5146"/>
        <v>0</v>
      </c>
      <c r="N1854" s="34">
        <f t="shared" si="5166"/>
        <v>0</v>
      </c>
      <c r="O1854" s="34">
        <f t="shared" si="5149"/>
        <v>0</v>
      </c>
      <c r="P1854" s="12" t="str">
        <f t="shared" ref="P1854:Q1854" si="5182">P1853</f>
        <v>(Select Language)</v>
      </c>
      <c r="Q1854" s="12" t="str">
        <f t="shared" si="5182"/>
        <v>(Select Usage)</v>
      </c>
      <c r="R1854" s="33">
        <f t="shared" si="5150"/>
        <v>0</v>
      </c>
      <c r="S1854" s="33">
        <f t="shared" si="5151"/>
        <v>0</v>
      </c>
      <c r="T1854" s="33">
        <f t="shared" si="5152"/>
        <v>0</v>
      </c>
      <c r="U1854" s="33">
        <f t="shared" si="5153"/>
        <v>0</v>
      </c>
      <c r="V1854" s="33">
        <f t="shared" si="5154"/>
        <v>0</v>
      </c>
      <c r="W1854" s="33">
        <f t="shared" si="5155"/>
        <v>0</v>
      </c>
      <c r="X1854" s="33">
        <f t="shared" si="5156"/>
        <v>0</v>
      </c>
      <c r="Y1854" s="33">
        <f t="shared" si="5157"/>
        <v>0</v>
      </c>
      <c r="Z1854" s="33">
        <f t="shared" si="5158"/>
        <v>0</v>
      </c>
      <c r="AA1854" s="33">
        <f t="shared" si="5159"/>
        <v>0</v>
      </c>
      <c r="AB1854" s="33">
        <f t="shared" si="5160"/>
        <v>0</v>
      </c>
      <c r="AC1854" s="33">
        <f t="shared" si="5161"/>
        <v>0</v>
      </c>
      <c r="AD1854" s="26">
        <f t="shared" si="5178"/>
        <v>0</v>
      </c>
      <c r="AE1854" s="46" t="str">
        <f>IFERROR(IF(AE$3=VLOOKUP($E1854,Template!$AK$5:$AM$17,3,FALSE),$AD1854*$F1854,0),"0.00")</f>
        <v>0.00</v>
      </c>
      <c r="AF1854" s="46" t="str">
        <f>IFERROR(IF(AF$3=VLOOKUP($E1854,Template!$AK$5:$AM$17,3,FALSE),$AD1854*$F1854,0),"0.00")</f>
        <v>0.00</v>
      </c>
      <c r="AG1854" s="28">
        <f t="shared" si="5163"/>
        <v>0</v>
      </c>
      <c r="AH1854" s="13" t="s">
        <v>40</v>
      </c>
      <c r="AI1854" s="13" t="s">
        <v>41</v>
      </c>
      <c r="AK1854" s="14" t="s">
        <v>69</v>
      </c>
      <c r="AL1854" s="15">
        <v>0.15</v>
      </c>
      <c r="AM1854" s="16" t="s">
        <v>2</v>
      </c>
    </row>
    <row r="1855" spans="1:39" s="3" customFormat="1" ht="13.8" x14ac:dyDescent="0.25">
      <c r="A1855" s="7" t="str">
        <f t="shared" ref="A1855:C1855" si="5183">A1854</f>
        <v>(Enter Broadcasting Company Name)</v>
      </c>
      <c r="B1855" s="7" t="str">
        <f t="shared" si="5183"/>
        <v>(Enter Call Letters)</v>
      </c>
      <c r="C1855" s="8" t="str">
        <f t="shared" si="5183"/>
        <v>(Select AM/FM)</v>
      </c>
      <c r="D1855" s="30"/>
      <c r="E1855" s="8" t="str">
        <f t="shared" si="5165"/>
        <v>(Select Station Province)</v>
      </c>
      <c r="F1855" s="9" t="str">
        <f>IFERROR(VLOOKUP(E1855,Template!$AK$5:$AL$17,2,FALSE),"")</f>
        <v/>
      </c>
      <c r="G1855" s="42" t="s">
        <v>17</v>
      </c>
      <c r="H1855" s="42" t="s">
        <v>7</v>
      </c>
      <c r="I1855" s="32" t="s">
        <v>65</v>
      </c>
      <c r="J1855" s="32" t="s">
        <v>66</v>
      </c>
      <c r="K1855" s="33">
        <f t="shared" si="5147"/>
        <v>0</v>
      </c>
      <c r="L1855" s="33">
        <f t="shared" si="5148"/>
        <v>0</v>
      </c>
      <c r="M1855" s="34">
        <f t="shared" si="5146"/>
        <v>0</v>
      </c>
      <c r="N1855" s="34">
        <f t="shared" si="5166"/>
        <v>0</v>
      </c>
      <c r="O1855" s="34">
        <f t="shared" si="5149"/>
        <v>0</v>
      </c>
      <c r="P1855" s="12" t="str">
        <f t="shared" ref="P1855:Q1855" si="5184">P1854</f>
        <v>(Select Language)</v>
      </c>
      <c r="Q1855" s="12" t="str">
        <f t="shared" si="5184"/>
        <v>(Select Usage)</v>
      </c>
      <c r="R1855" s="33">
        <f t="shared" si="5150"/>
        <v>0</v>
      </c>
      <c r="S1855" s="33">
        <f t="shared" si="5151"/>
        <v>0</v>
      </c>
      <c r="T1855" s="33">
        <f t="shared" si="5152"/>
        <v>0</v>
      </c>
      <c r="U1855" s="33">
        <f t="shared" si="5153"/>
        <v>0</v>
      </c>
      <c r="V1855" s="33">
        <f t="shared" si="5154"/>
        <v>0</v>
      </c>
      <c r="W1855" s="33">
        <f t="shared" si="5155"/>
        <v>0</v>
      </c>
      <c r="X1855" s="33">
        <f t="shared" si="5156"/>
        <v>0</v>
      </c>
      <c r="Y1855" s="33">
        <f t="shared" si="5157"/>
        <v>0</v>
      </c>
      <c r="Z1855" s="33">
        <f t="shared" si="5158"/>
        <v>0</v>
      </c>
      <c r="AA1855" s="33">
        <f t="shared" si="5159"/>
        <v>0</v>
      </c>
      <c r="AB1855" s="33">
        <f t="shared" si="5160"/>
        <v>0</v>
      </c>
      <c r="AC1855" s="33">
        <f t="shared" si="5161"/>
        <v>0</v>
      </c>
      <c r="AD1855" s="26">
        <f>SUM(R1855:AC1855)</f>
        <v>0</v>
      </c>
      <c r="AE1855" s="46" t="str">
        <f>IFERROR(IF(AE$3=VLOOKUP($E1855,Template!$AK$5:$AM$17,3,FALSE),$AD1855*$F1855,0),"0.00")</f>
        <v>0.00</v>
      </c>
      <c r="AF1855" s="46" t="str">
        <f>IFERROR(IF(AF$3=VLOOKUP($E1855,Template!$AK$5:$AM$17,3,FALSE),$AD1855*$F1855,0),"0.00")</f>
        <v>0.00</v>
      </c>
      <c r="AG1855" s="28">
        <f t="shared" si="5163"/>
        <v>0</v>
      </c>
      <c r="AH1855" s="13" t="s">
        <v>40</v>
      </c>
      <c r="AI1855" s="13" t="s">
        <v>41</v>
      </c>
      <c r="AK1855" s="14" t="s">
        <v>29</v>
      </c>
      <c r="AL1855" s="15">
        <v>0.05</v>
      </c>
      <c r="AM1855" s="16" t="s">
        <v>3</v>
      </c>
    </row>
    <row r="1856" spans="1:39" s="3" customFormat="1" ht="13.8" x14ac:dyDescent="0.25">
      <c r="A1856" s="7" t="str">
        <f t="shared" ref="A1856:C1856" si="5185">A1855</f>
        <v>(Enter Broadcasting Company Name)</v>
      </c>
      <c r="B1856" s="7" t="str">
        <f t="shared" si="5185"/>
        <v>(Enter Call Letters)</v>
      </c>
      <c r="C1856" s="8" t="str">
        <f t="shared" si="5185"/>
        <v>(Select AM/FM)</v>
      </c>
      <c r="D1856" s="30"/>
      <c r="E1856" s="8" t="str">
        <f t="shared" si="5165"/>
        <v>(Select Station Province)</v>
      </c>
      <c r="F1856" s="9" t="str">
        <f>IFERROR(VLOOKUP(E1856,Template!$AK$5:$AL$17,2,FALSE),"")</f>
        <v/>
      </c>
      <c r="G1856" s="42" t="s">
        <v>18</v>
      </c>
      <c r="H1856" s="43" t="s">
        <v>8</v>
      </c>
      <c r="I1856" s="32" t="s">
        <v>65</v>
      </c>
      <c r="J1856" s="32" t="s">
        <v>66</v>
      </c>
      <c r="K1856" s="33">
        <f t="shared" si="5147"/>
        <v>0</v>
      </c>
      <c r="L1856" s="33">
        <f t="shared" si="5148"/>
        <v>0</v>
      </c>
      <c r="M1856" s="34">
        <f t="shared" si="5146"/>
        <v>0</v>
      </c>
      <c r="N1856" s="34">
        <f t="shared" si="5166"/>
        <v>0</v>
      </c>
      <c r="O1856" s="34">
        <f t="shared" si="5149"/>
        <v>0</v>
      </c>
      <c r="P1856" s="12" t="str">
        <f t="shared" ref="P1856:Q1856" si="5186">P1855</f>
        <v>(Select Language)</v>
      </c>
      <c r="Q1856" s="12" t="str">
        <f t="shared" si="5186"/>
        <v>(Select Usage)</v>
      </c>
      <c r="R1856" s="33">
        <f t="shared" si="5150"/>
        <v>0</v>
      </c>
      <c r="S1856" s="33">
        <f t="shared" si="5151"/>
        <v>0</v>
      </c>
      <c r="T1856" s="33">
        <f t="shared" si="5152"/>
        <v>0</v>
      </c>
      <c r="U1856" s="33">
        <f t="shared" si="5153"/>
        <v>0</v>
      </c>
      <c r="V1856" s="33">
        <f t="shared" si="5154"/>
        <v>0</v>
      </c>
      <c r="W1856" s="33">
        <f t="shared" si="5155"/>
        <v>0</v>
      </c>
      <c r="X1856" s="33">
        <f t="shared" si="5156"/>
        <v>0</v>
      </c>
      <c r="Y1856" s="33">
        <f t="shared" si="5157"/>
        <v>0</v>
      </c>
      <c r="Z1856" s="33">
        <f t="shared" si="5158"/>
        <v>0</v>
      </c>
      <c r="AA1856" s="33">
        <f t="shared" si="5159"/>
        <v>0</v>
      </c>
      <c r="AB1856" s="33">
        <f t="shared" si="5160"/>
        <v>0</v>
      </c>
      <c r="AC1856" s="33">
        <f t="shared" si="5161"/>
        <v>0</v>
      </c>
      <c r="AD1856" s="26">
        <f t="shared" ref="AD1856" si="5187">SUM(R1856:AC1856)</f>
        <v>0</v>
      </c>
      <c r="AE1856" s="46" t="str">
        <f>IFERROR(IF(AE$3=VLOOKUP($E1856,Template!$AK$5:$AM$17,3,FALSE),$AD1856*$F1856,0),"0.00")</f>
        <v>0.00</v>
      </c>
      <c r="AF1856" s="46" t="str">
        <f>IFERROR(IF(AF$3=VLOOKUP($E1856,Template!$AK$5:$AM$17,3,FALSE),$AD1856*$F1856,0),"0.00")</f>
        <v>0.00</v>
      </c>
      <c r="AG1856" s="28">
        <f t="shared" si="5163"/>
        <v>0</v>
      </c>
      <c r="AH1856" s="13" t="s">
        <v>40</v>
      </c>
      <c r="AI1856" s="13" t="s">
        <v>41</v>
      </c>
      <c r="AK1856" s="14" t="s">
        <v>21</v>
      </c>
      <c r="AL1856" s="15">
        <v>0.05</v>
      </c>
      <c r="AM1856" s="16" t="s">
        <v>3</v>
      </c>
    </row>
    <row r="1857" spans="1:39" ht="13.8" x14ac:dyDescent="0.25">
      <c r="A1857" s="19" t="s">
        <v>4</v>
      </c>
      <c r="B1857" s="19"/>
      <c r="C1857" s="20"/>
      <c r="D1857" s="20"/>
      <c r="E1857" s="20"/>
      <c r="F1857" s="20"/>
      <c r="G1857" s="44"/>
      <c r="H1857" s="44"/>
      <c r="I1857" s="21">
        <f t="shared" ref="I1857:K1857" si="5188">SUM(I1845:I1856)</f>
        <v>0</v>
      </c>
      <c r="J1857" s="21">
        <f t="shared" si="5188"/>
        <v>0</v>
      </c>
      <c r="K1857" s="21">
        <f t="shared" si="5188"/>
        <v>0</v>
      </c>
      <c r="L1857" s="21">
        <f>L1856</f>
        <v>0</v>
      </c>
      <c r="M1857" s="21">
        <f>SUM(M1845:M1856)</f>
        <v>0</v>
      </c>
      <c r="N1857" s="21">
        <f t="shared" ref="N1857:O1857" si="5189">SUM(N1845:N1856)</f>
        <v>0</v>
      </c>
      <c r="O1857" s="21">
        <f t="shared" si="5189"/>
        <v>0</v>
      </c>
      <c r="P1857" s="21"/>
      <c r="Q1857" s="22"/>
      <c r="R1857" s="21">
        <f t="shared" ref="R1857:AI1857" si="5190">SUM(R1845:R1856)</f>
        <v>0</v>
      </c>
      <c r="S1857" s="21">
        <f t="shared" si="5190"/>
        <v>0</v>
      </c>
      <c r="T1857" s="21">
        <f t="shared" si="5190"/>
        <v>0</v>
      </c>
      <c r="U1857" s="21">
        <f t="shared" si="5190"/>
        <v>0</v>
      </c>
      <c r="V1857" s="21">
        <f t="shared" si="5190"/>
        <v>0</v>
      </c>
      <c r="W1857" s="21">
        <f t="shared" si="5190"/>
        <v>0</v>
      </c>
      <c r="X1857" s="21">
        <f t="shared" si="5190"/>
        <v>0</v>
      </c>
      <c r="Y1857" s="21">
        <f t="shared" si="5190"/>
        <v>0</v>
      </c>
      <c r="Z1857" s="21">
        <f t="shared" si="5190"/>
        <v>0</v>
      </c>
      <c r="AA1857" s="21">
        <f t="shared" si="5190"/>
        <v>0</v>
      </c>
      <c r="AB1857" s="21">
        <f t="shared" si="5190"/>
        <v>0</v>
      </c>
      <c r="AC1857" s="21">
        <f t="shared" si="5190"/>
        <v>0</v>
      </c>
      <c r="AD1857" s="27">
        <f t="shared" si="5190"/>
        <v>0</v>
      </c>
      <c r="AE1857" s="21">
        <f t="shared" si="5190"/>
        <v>0</v>
      </c>
      <c r="AF1857" s="21">
        <f t="shared" si="5190"/>
        <v>0</v>
      </c>
      <c r="AG1857" s="27">
        <f t="shared" si="5190"/>
        <v>0</v>
      </c>
      <c r="AH1857" s="21">
        <f t="shared" si="5190"/>
        <v>0</v>
      </c>
      <c r="AI1857" s="21">
        <f t="shared" si="5190"/>
        <v>0</v>
      </c>
      <c r="AK1857" s="14" t="s">
        <v>71</v>
      </c>
      <c r="AL1857" s="15">
        <v>0.05</v>
      </c>
      <c r="AM1857" s="16" t="s">
        <v>3</v>
      </c>
    </row>
    <row r="1858" spans="1:39" x14ac:dyDescent="0.25">
      <c r="A1858" s="2"/>
      <c r="G1858" s="2"/>
      <c r="H1858" s="2"/>
      <c r="O1858" s="2"/>
      <c r="P1858" s="2"/>
    </row>
    <row r="1859" spans="1:39" ht="42" customHeight="1" x14ac:dyDescent="0.25">
      <c r="A1859" s="223" t="s">
        <v>63</v>
      </c>
      <c r="B1859" s="223" t="s">
        <v>43</v>
      </c>
      <c r="C1859" s="224" t="s">
        <v>19</v>
      </c>
      <c r="D1859" s="226"/>
      <c r="E1859" s="223" t="s">
        <v>14</v>
      </c>
      <c r="F1859" s="223" t="s">
        <v>38</v>
      </c>
      <c r="G1859" s="223" t="s">
        <v>1</v>
      </c>
      <c r="H1859" s="223" t="s">
        <v>5</v>
      </c>
      <c r="I1859" s="225" t="s">
        <v>31</v>
      </c>
      <c r="J1859" s="225" t="s">
        <v>32</v>
      </c>
      <c r="K1859" s="225" t="s">
        <v>48</v>
      </c>
      <c r="L1859" s="225" t="s">
        <v>0</v>
      </c>
      <c r="M1859" s="4" t="s">
        <v>45</v>
      </c>
      <c r="N1859" s="4" t="s">
        <v>46</v>
      </c>
      <c r="O1859" s="4" t="s">
        <v>47</v>
      </c>
      <c r="P1859" s="225" t="s">
        <v>50</v>
      </c>
      <c r="Q1859" s="225" t="s">
        <v>33</v>
      </c>
      <c r="R1859" s="4" t="s">
        <v>51</v>
      </c>
      <c r="S1859" s="4" t="s">
        <v>52</v>
      </c>
      <c r="T1859" s="4" t="s">
        <v>53</v>
      </c>
      <c r="U1859" s="4" t="s">
        <v>54</v>
      </c>
      <c r="V1859" s="4" t="s">
        <v>55</v>
      </c>
      <c r="W1859" s="4" t="s">
        <v>56</v>
      </c>
      <c r="X1859" s="4" t="s">
        <v>57</v>
      </c>
      <c r="Y1859" s="4" t="s">
        <v>58</v>
      </c>
      <c r="Z1859" s="4" t="s">
        <v>59</v>
      </c>
      <c r="AA1859" s="4" t="s">
        <v>62</v>
      </c>
      <c r="AB1859" s="4" t="s">
        <v>60</v>
      </c>
      <c r="AC1859" s="4" t="s">
        <v>61</v>
      </c>
      <c r="AD1859" s="233" t="s">
        <v>34</v>
      </c>
      <c r="AE1859" s="231" t="s">
        <v>2</v>
      </c>
      <c r="AF1859" s="231" t="s">
        <v>3</v>
      </c>
      <c r="AG1859" s="233" t="s">
        <v>35</v>
      </c>
      <c r="AH1859" s="223" t="s">
        <v>36</v>
      </c>
      <c r="AI1859" s="223" t="s">
        <v>37</v>
      </c>
      <c r="AK1859" s="229" t="s">
        <v>30</v>
      </c>
      <c r="AL1859" s="229"/>
      <c r="AM1859" s="229"/>
    </row>
    <row r="1860" spans="1:39" s="6" customFormat="1" ht="35.25" customHeight="1" x14ac:dyDescent="0.3">
      <c r="A1860" s="224"/>
      <c r="B1860" s="224"/>
      <c r="C1860" s="224"/>
      <c r="D1860" s="227"/>
      <c r="E1860" s="223"/>
      <c r="F1860" s="223"/>
      <c r="G1860" s="223"/>
      <c r="H1860" s="223"/>
      <c r="I1860" s="230"/>
      <c r="J1860" s="230"/>
      <c r="K1860" s="230"/>
      <c r="L1860" s="230"/>
      <c r="M1860" s="5">
        <v>0</v>
      </c>
      <c r="N1860" s="5">
        <v>625000</v>
      </c>
      <c r="O1860" s="5">
        <v>1250000</v>
      </c>
      <c r="P1860" s="225"/>
      <c r="Q1860" s="225"/>
      <c r="R1860" s="29">
        <v>4.95E-4</v>
      </c>
      <c r="S1860" s="29">
        <v>9.5200000000000005E-4</v>
      </c>
      <c r="T1860" s="29">
        <v>1.5900000000000001E-3</v>
      </c>
      <c r="U1860" s="29">
        <v>1.1169999999999999E-3</v>
      </c>
      <c r="V1860" s="29">
        <v>2.189E-3</v>
      </c>
      <c r="W1860" s="29">
        <v>4.5430000000000002E-3</v>
      </c>
      <c r="X1860" s="29">
        <v>8.8199999999999997E-4</v>
      </c>
      <c r="Y1860" s="29">
        <v>1.6949999999999999E-3</v>
      </c>
      <c r="Z1860" s="29">
        <v>2.8319999999999999E-3</v>
      </c>
      <c r="AA1860" s="29">
        <v>1.9889999999999999E-3</v>
      </c>
      <c r="AB1860" s="29">
        <v>3.8999999999999998E-3</v>
      </c>
      <c r="AC1860" s="29">
        <v>8.0949999999999998E-3</v>
      </c>
      <c r="AD1860" s="233"/>
      <c r="AE1860" s="232"/>
      <c r="AF1860" s="232"/>
      <c r="AG1860" s="234"/>
      <c r="AH1860" s="223"/>
      <c r="AI1860" s="223"/>
      <c r="AK1860" s="229"/>
      <c r="AL1860" s="229"/>
      <c r="AM1860" s="229"/>
    </row>
    <row r="1861" spans="1:39" s="3" customFormat="1" ht="13.8" x14ac:dyDescent="0.25">
      <c r="A1861" s="7" t="s">
        <v>44</v>
      </c>
      <c r="B1861" s="7" t="s">
        <v>42</v>
      </c>
      <c r="C1861" s="8" t="s">
        <v>39</v>
      </c>
      <c r="D1861" s="30"/>
      <c r="E1861" s="8" t="s">
        <v>64</v>
      </c>
      <c r="F1861" s="9" t="str">
        <f>IFERROR(VLOOKUP(E1861,Template!$AK$5:$AL$17,2,FALSE),"")</f>
        <v/>
      </c>
      <c r="G1861" s="41" t="s">
        <v>7</v>
      </c>
      <c r="H1861" s="41" t="s">
        <v>6</v>
      </c>
      <c r="I1861" s="32" t="s">
        <v>65</v>
      </c>
      <c r="J1861" s="32" t="s">
        <v>66</v>
      </c>
      <c r="K1861" s="33">
        <f>IFERROR(I1861+J1861,0)</f>
        <v>0</v>
      </c>
      <c r="L1861" s="33">
        <f>IFERROR(K1861,"")</f>
        <v>0</v>
      </c>
      <c r="M1861" s="34">
        <f t="shared" ref="M1861:M1872" si="5191">IF(L1861&lt;=$N$4,K1861,IF(L1860&gt;$N$4,0,$N$4-L1860))</f>
        <v>0</v>
      </c>
      <c r="N1861" s="34">
        <f>IF(AND(L1861&gt;$N$4,L1861&lt;=$O$4),K1861-M1861,IF(AND(L1860&gt;$N$4,L1860&lt;=$O$4),$O$4-L1860,IF(L1860&gt;$O$4,0,IF(L1861&lt;$N$4,0,MIN(L1861-$N$4,$N$4)))))</f>
        <v>0</v>
      </c>
      <c r="O1861" s="34">
        <f>IF(L1861&gt;$O$4,K1861-M1861-N1861,0)</f>
        <v>0</v>
      </c>
      <c r="P1861" s="12" t="s">
        <v>94</v>
      </c>
      <c r="Q1861" s="12" t="s">
        <v>68</v>
      </c>
      <c r="R1861" s="33">
        <f>IF(AND($Q1861="LOW",$P1861="French"),M1861*R$4,0)</f>
        <v>0</v>
      </c>
      <c r="S1861" s="33">
        <f>IF(AND($Q1861="LOW",$P1861="French"),N1861*S$4,0)</f>
        <v>0</v>
      </c>
      <c r="T1861" s="33">
        <f>IF(AND($Q1861="LOW",$P1861="French"),O1861*T$4,0)</f>
        <v>0</v>
      </c>
      <c r="U1861" s="33">
        <f>IF(AND($Q1861="HIGH",$P1861="French"),M1861*U$4,0)</f>
        <v>0</v>
      </c>
      <c r="V1861" s="33">
        <f>IF(AND($Q1861="HIGH",$P1861="French"),N1861*V$4,0)</f>
        <v>0</v>
      </c>
      <c r="W1861" s="33">
        <f>IF(AND($Q1861="HIGH",$P1861="French"),O1861*W$4,0)</f>
        <v>0</v>
      </c>
      <c r="X1861" s="33">
        <f>IF(AND($Q1861="LOW",$P1861="English"),M1861*X$4,0)</f>
        <v>0</v>
      </c>
      <c r="Y1861" s="33">
        <f>IF(AND($Q1861="LOW",$P1861="English"),N1861*Y$4,0)</f>
        <v>0</v>
      </c>
      <c r="Z1861" s="33">
        <f>IF(AND($Q1861="LOW",$P1861="English"),O1861*Z$4,0)</f>
        <v>0</v>
      </c>
      <c r="AA1861" s="33">
        <f>IF(AND($Q1861="HIGH",$P1861="English"),M1861*AA$4,0)</f>
        <v>0</v>
      </c>
      <c r="AB1861" s="33">
        <f>IF(AND($Q1861="HIGH",$P1861="English"),N1861*AB$4,0)</f>
        <v>0</v>
      </c>
      <c r="AC1861" s="33">
        <f>IF(AND($Q1861="HIGH",$P1861="English"),O1861*AC$4,0)</f>
        <v>0</v>
      </c>
      <c r="AD1861" s="26">
        <f>SUM(R1861:AC1861)</f>
        <v>0</v>
      </c>
      <c r="AE1861" s="46" t="str">
        <f>IFERROR(IF(AE$3=VLOOKUP($E1861,Template!$AK$5:$AM$17,3,FALSE),$AD1861*$F1861,0),"0.00")</f>
        <v>0.00</v>
      </c>
      <c r="AF1861" s="46" t="str">
        <f>IFERROR(IF(AF$3=VLOOKUP($E1861,Template!$AK$5:$AM$17,3,FALSE),$AD1861*$F1861,0),"0.00")</f>
        <v>0.00</v>
      </c>
      <c r="AG1861" s="28">
        <f>SUM(AD1861:AF1861)</f>
        <v>0</v>
      </c>
      <c r="AH1861" s="13" t="s">
        <v>40</v>
      </c>
      <c r="AI1861" s="13" t="s">
        <v>41</v>
      </c>
      <c r="AK1861" s="14" t="s">
        <v>25</v>
      </c>
      <c r="AL1861" s="15">
        <v>0.05</v>
      </c>
      <c r="AM1861" s="16" t="s">
        <v>3</v>
      </c>
    </row>
    <row r="1862" spans="1:39" s="3" customFormat="1" ht="13.8" x14ac:dyDescent="0.25">
      <c r="A1862" s="7" t="str">
        <f>A1861</f>
        <v>(Enter Broadcasting Company Name)</v>
      </c>
      <c r="B1862" s="7" t="str">
        <f>B1861</f>
        <v>(Enter Call Letters)</v>
      </c>
      <c r="C1862" s="8" t="str">
        <f>C1861</f>
        <v>(Select AM/FM)</v>
      </c>
      <c r="D1862" s="30"/>
      <c r="E1862" s="8" t="str">
        <f>E1861</f>
        <v>(Select Station Province)</v>
      </c>
      <c r="F1862" s="9" t="str">
        <f>IFERROR(VLOOKUP(E1862,Template!$AK$5:$AL$17,2,FALSE),"")</f>
        <v/>
      </c>
      <c r="G1862" s="42" t="s">
        <v>8</v>
      </c>
      <c r="H1862" s="42" t="s">
        <v>9</v>
      </c>
      <c r="I1862" s="32" t="s">
        <v>65</v>
      </c>
      <c r="J1862" s="32" t="s">
        <v>66</v>
      </c>
      <c r="K1862" s="33">
        <f t="shared" ref="K1862:K1872" si="5192">IFERROR(I1862+J1862,0)</f>
        <v>0</v>
      </c>
      <c r="L1862" s="33">
        <f t="shared" ref="L1862:L1872" si="5193">IFERROR(L1861+K1862,"")</f>
        <v>0</v>
      </c>
      <c r="M1862" s="34">
        <f t="shared" si="5191"/>
        <v>0</v>
      </c>
      <c r="N1862" s="34">
        <f>IF(AND(L1862&gt;$N$4,L1862&lt;=$O$4),K1862-M1862,IF(AND(L1861&gt;$N$4,L1861&lt;=$O$4),$O$4-L1861,IF(L1861&gt;$O$4,0,IF(L1862&lt;$N$4,0,MIN(L1862-$N$4,$N$4)))))</f>
        <v>0</v>
      </c>
      <c r="O1862" s="34">
        <f t="shared" ref="O1862:O1872" si="5194">IF(L1862&gt;$O$4,K1862-M1862-N1862,0)</f>
        <v>0</v>
      </c>
      <c r="P1862" s="12" t="str">
        <f>P1861</f>
        <v>(Select Language)</v>
      </c>
      <c r="Q1862" s="12" t="str">
        <f>Q1861</f>
        <v>(Select Usage)</v>
      </c>
      <c r="R1862" s="33">
        <f t="shared" ref="R1862:R1872" si="5195">IF(AND($Q1862="LOW",$P1862="French"),M1862*R$4,0)</f>
        <v>0</v>
      </c>
      <c r="S1862" s="33">
        <f t="shared" ref="S1862:S1872" si="5196">IF(AND($Q1862="LOW",$P1862="French"),N1862*S$4,0)</f>
        <v>0</v>
      </c>
      <c r="T1862" s="33">
        <f t="shared" ref="T1862:T1872" si="5197">IF(AND($Q1862="LOW",$P1862="French"),O1862*T$4,0)</f>
        <v>0</v>
      </c>
      <c r="U1862" s="33">
        <f t="shared" ref="U1862:U1872" si="5198">IF(AND($Q1862="HIGH",$P1862="French"),M1862*U$4,0)</f>
        <v>0</v>
      </c>
      <c r="V1862" s="33">
        <f t="shared" ref="V1862:V1872" si="5199">IF(AND($Q1862="HIGH",$P1862="French"),N1862*V$4,0)</f>
        <v>0</v>
      </c>
      <c r="W1862" s="33">
        <f t="shared" ref="W1862:W1872" si="5200">IF(AND($Q1862="HIGH",$P1862="French"),O1862*W$4,0)</f>
        <v>0</v>
      </c>
      <c r="X1862" s="33">
        <f t="shared" ref="X1862:X1872" si="5201">IF(AND($Q1862="LOW",$P1862="English"),M1862*X$4,0)</f>
        <v>0</v>
      </c>
      <c r="Y1862" s="33">
        <f t="shared" ref="Y1862:Y1872" si="5202">IF(AND($Q1862="LOW",$P1862="English"),N1862*Y$4,0)</f>
        <v>0</v>
      </c>
      <c r="Z1862" s="33">
        <f t="shared" ref="Z1862:Z1872" si="5203">IF(AND($Q1862="LOW",$P1862="English"),O1862*Z$4,0)</f>
        <v>0</v>
      </c>
      <c r="AA1862" s="33">
        <f t="shared" ref="AA1862:AA1872" si="5204">IF(AND($Q1862="HIGH",$P1862="English"),M1862*AA$4,0)</f>
        <v>0</v>
      </c>
      <c r="AB1862" s="33">
        <f t="shared" ref="AB1862:AB1872" si="5205">IF(AND($Q1862="HIGH",$P1862="English"),N1862*AB$4,0)</f>
        <v>0</v>
      </c>
      <c r="AC1862" s="33">
        <f t="shared" ref="AC1862:AC1872" si="5206">IF(AND($Q1862="HIGH",$P1862="English"),O1862*AC$4,0)</f>
        <v>0</v>
      </c>
      <c r="AD1862" s="26">
        <f t="shared" ref="AD1862:AD1866" si="5207">SUM(R1862:AC1862)</f>
        <v>0</v>
      </c>
      <c r="AE1862" s="46" t="str">
        <f>IFERROR(IF(AE$3=VLOOKUP($E1862,Template!$AK$5:$AM$17,3,FALSE),$AD1862*$F1862,0),"0.00")</f>
        <v>0.00</v>
      </c>
      <c r="AF1862" s="46" t="str">
        <f>IFERROR(IF(AF$3=VLOOKUP($E1862,Template!$AK$5:$AM$17,3,FALSE),$AD1862*$F1862,0),"0.00")</f>
        <v>0.00</v>
      </c>
      <c r="AG1862" s="28">
        <f t="shared" ref="AG1862:AG1872" si="5208">SUM(AD1862:AF1862)</f>
        <v>0</v>
      </c>
      <c r="AH1862" s="13" t="s">
        <v>40</v>
      </c>
      <c r="AI1862" s="13" t="s">
        <v>41</v>
      </c>
      <c r="AK1862" s="14" t="s">
        <v>23</v>
      </c>
      <c r="AL1862" s="15">
        <v>0.05</v>
      </c>
      <c r="AM1862" s="16" t="s">
        <v>3</v>
      </c>
    </row>
    <row r="1863" spans="1:39" s="3" customFormat="1" ht="13.8" x14ac:dyDescent="0.25">
      <c r="A1863" s="7" t="str">
        <f t="shared" ref="A1863:C1863" si="5209">A1862</f>
        <v>(Enter Broadcasting Company Name)</v>
      </c>
      <c r="B1863" s="7" t="str">
        <f t="shared" si="5209"/>
        <v>(Enter Call Letters)</v>
      </c>
      <c r="C1863" s="8" t="str">
        <f t="shared" si="5209"/>
        <v>(Select AM/FM)</v>
      </c>
      <c r="D1863" s="30"/>
      <c r="E1863" s="8" t="str">
        <f t="shared" ref="E1863:E1872" si="5210">E1862</f>
        <v>(Select Station Province)</v>
      </c>
      <c r="F1863" s="9" t="str">
        <f>IFERROR(VLOOKUP(E1863,Template!$AK$5:$AL$17,2,FALSE),"")</f>
        <v/>
      </c>
      <c r="G1863" s="42" t="s">
        <v>6</v>
      </c>
      <c r="H1863" s="42" t="s">
        <v>10</v>
      </c>
      <c r="I1863" s="32" t="s">
        <v>65</v>
      </c>
      <c r="J1863" s="32" t="s">
        <v>66</v>
      </c>
      <c r="K1863" s="33">
        <f t="shared" si="5192"/>
        <v>0</v>
      </c>
      <c r="L1863" s="33">
        <f t="shared" si="5193"/>
        <v>0</v>
      </c>
      <c r="M1863" s="34">
        <f t="shared" si="5191"/>
        <v>0</v>
      </c>
      <c r="N1863" s="34">
        <f t="shared" ref="N1863:N1872" si="5211">IF(AND(L1863&gt;$N$4,L1863&lt;=$O$4),K1863-M1863,IF(AND(L1862&gt;$N$4,L1862&lt;=$O$4),$O$4-L1862,IF(L1862&gt;$O$4,0,IF(L1863&lt;$N$4,0,MIN(L1863-$N$4,$N$4)))))</f>
        <v>0</v>
      </c>
      <c r="O1863" s="34">
        <f t="shared" si="5194"/>
        <v>0</v>
      </c>
      <c r="P1863" s="12" t="str">
        <f t="shared" ref="P1863:Q1863" si="5212">P1862</f>
        <v>(Select Language)</v>
      </c>
      <c r="Q1863" s="12" t="str">
        <f t="shared" si="5212"/>
        <v>(Select Usage)</v>
      </c>
      <c r="R1863" s="33">
        <f t="shared" si="5195"/>
        <v>0</v>
      </c>
      <c r="S1863" s="33">
        <f t="shared" si="5196"/>
        <v>0</v>
      </c>
      <c r="T1863" s="33">
        <f t="shared" si="5197"/>
        <v>0</v>
      </c>
      <c r="U1863" s="33">
        <f t="shared" si="5198"/>
        <v>0</v>
      </c>
      <c r="V1863" s="33">
        <f t="shared" si="5199"/>
        <v>0</v>
      </c>
      <c r="W1863" s="33">
        <f t="shared" si="5200"/>
        <v>0</v>
      </c>
      <c r="X1863" s="33">
        <f t="shared" si="5201"/>
        <v>0</v>
      </c>
      <c r="Y1863" s="33">
        <f t="shared" si="5202"/>
        <v>0</v>
      </c>
      <c r="Z1863" s="33">
        <f t="shared" si="5203"/>
        <v>0</v>
      </c>
      <c r="AA1863" s="33">
        <f t="shared" si="5204"/>
        <v>0</v>
      </c>
      <c r="AB1863" s="33">
        <f t="shared" si="5205"/>
        <v>0</v>
      </c>
      <c r="AC1863" s="33">
        <f t="shared" si="5206"/>
        <v>0</v>
      </c>
      <c r="AD1863" s="26">
        <f t="shared" si="5207"/>
        <v>0</v>
      </c>
      <c r="AE1863" s="46" t="str">
        <f>IFERROR(IF(AE$3=VLOOKUP($E1863,Template!$AK$5:$AM$17,3,FALSE),$AD1863*$F1863,0),"0.00")</f>
        <v>0.00</v>
      </c>
      <c r="AF1863" s="46" t="str">
        <f>IFERROR(IF(AF$3=VLOOKUP($E1863,Template!$AK$5:$AM$17,3,FALSE),$AD1863*$F1863,0),"0.00")</f>
        <v>0.00</v>
      </c>
      <c r="AG1863" s="28">
        <f t="shared" si="5208"/>
        <v>0</v>
      </c>
      <c r="AH1863" s="13" t="s">
        <v>40</v>
      </c>
      <c r="AI1863" s="13" t="s">
        <v>41</v>
      </c>
      <c r="AK1863" s="14" t="s">
        <v>24</v>
      </c>
      <c r="AL1863" s="15">
        <v>0.05</v>
      </c>
      <c r="AM1863" s="16" t="s">
        <v>3</v>
      </c>
    </row>
    <row r="1864" spans="1:39" s="3" customFormat="1" ht="13.8" x14ac:dyDescent="0.25">
      <c r="A1864" s="7" t="str">
        <f t="shared" ref="A1864:C1864" si="5213">A1863</f>
        <v>(Enter Broadcasting Company Name)</v>
      </c>
      <c r="B1864" s="7" t="str">
        <f t="shared" si="5213"/>
        <v>(Enter Call Letters)</v>
      </c>
      <c r="C1864" s="8" t="str">
        <f t="shared" si="5213"/>
        <v>(Select AM/FM)</v>
      </c>
      <c r="D1864" s="30"/>
      <c r="E1864" s="8" t="str">
        <f t="shared" si="5210"/>
        <v>(Select Station Province)</v>
      </c>
      <c r="F1864" s="9" t="str">
        <f>IFERROR(VLOOKUP(E1864,Template!$AK$5:$AL$17,2,FALSE),"")</f>
        <v/>
      </c>
      <c r="G1864" s="42" t="s">
        <v>9</v>
      </c>
      <c r="H1864" s="42" t="s">
        <v>11</v>
      </c>
      <c r="I1864" s="32" t="s">
        <v>65</v>
      </c>
      <c r="J1864" s="32" t="s">
        <v>66</v>
      </c>
      <c r="K1864" s="33">
        <f t="shared" si="5192"/>
        <v>0</v>
      </c>
      <c r="L1864" s="33">
        <f t="shared" si="5193"/>
        <v>0</v>
      </c>
      <c r="M1864" s="34">
        <f t="shared" si="5191"/>
        <v>0</v>
      </c>
      <c r="N1864" s="34">
        <f t="shared" si="5211"/>
        <v>0</v>
      </c>
      <c r="O1864" s="34">
        <f t="shared" si="5194"/>
        <v>0</v>
      </c>
      <c r="P1864" s="12" t="str">
        <f t="shared" ref="P1864:Q1864" si="5214">P1863</f>
        <v>(Select Language)</v>
      </c>
      <c r="Q1864" s="12" t="str">
        <f t="shared" si="5214"/>
        <v>(Select Usage)</v>
      </c>
      <c r="R1864" s="33">
        <f t="shared" si="5195"/>
        <v>0</v>
      </c>
      <c r="S1864" s="33">
        <f t="shared" si="5196"/>
        <v>0</v>
      </c>
      <c r="T1864" s="33">
        <f t="shared" si="5197"/>
        <v>0</v>
      </c>
      <c r="U1864" s="33">
        <f t="shared" si="5198"/>
        <v>0</v>
      </c>
      <c r="V1864" s="33">
        <f t="shared" si="5199"/>
        <v>0</v>
      </c>
      <c r="W1864" s="33">
        <f t="shared" si="5200"/>
        <v>0</v>
      </c>
      <c r="X1864" s="33">
        <f t="shared" si="5201"/>
        <v>0</v>
      </c>
      <c r="Y1864" s="33">
        <f t="shared" si="5202"/>
        <v>0</v>
      </c>
      <c r="Z1864" s="33">
        <f t="shared" si="5203"/>
        <v>0</v>
      </c>
      <c r="AA1864" s="33">
        <f t="shared" si="5204"/>
        <v>0</v>
      </c>
      <c r="AB1864" s="33">
        <f t="shared" si="5205"/>
        <v>0</v>
      </c>
      <c r="AC1864" s="33">
        <f t="shared" si="5206"/>
        <v>0</v>
      </c>
      <c r="AD1864" s="26">
        <f t="shared" si="5207"/>
        <v>0</v>
      </c>
      <c r="AE1864" s="46" t="str">
        <f>IFERROR(IF(AE$3=VLOOKUP($E1864,Template!$AK$5:$AM$17,3,FALSE),$AD1864*$F1864,0),"0.00")</f>
        <v>0.00</v>
      </c>
      <c r="AF1864" s="46" t="str">
        <f>IFERROR(IF(AF$3=VLOOKUP($E1864,Template!$AK$5:$AM$17,3,FALSE),$AD1864*$F1864,0),"0.00")</f>
        <v>0.00</v>
      </c>
      <c r="AG1864" s="28">
        <f t="shared" si="5208"/>
        <v>0</v>
      </c>
      <c r="AH1864" s="13" t="s">
        <v>40</v>
      </c>
      <c r="AI1864" s="13" t="s">
        <v>41</v>
      </c>
      <c r="AK1864" s="14" t="s">
        <v>22</v>
      </c>
      <c r="AL1864" s="15">
        <v>0.15</v>
      </c>
      <c r="AM1864" s="16" t="s">
        <v>2</v>
      </c>
    </row>
    <row r="1865" spans="1:39" s="3" customFormat="1" ht="13.8" x14ac:dyDescent="0.25">
      <c r="A1865" s="7" t="str">
        <f t="shared" ref="A1865:C1865" si="5215">A1864</f>
        <v>(Enter Broadcasting Company Name)</v>
      </c>
      <c r="B1865" s="7" t="str">
        <f t="shared" si="5215"/>
        <v>(Enter Call Letters)</v>
      </c>
      <c r="C1865" s="8" t="str">
        <f t="shared" si="5215"/>
        <v>(Select AM/FM)</v>
      </c>
      <c r="D1865" s="30"/>
      <c r="E1865" s="8" t="str">
        <f t="shared" si="5210"/>
        <v>(Select Station Province)</v>
      </c>
      <c r="F1865" s="9" t="str">
        <f>IFERROR(VLOOKUP(E1865,Template!$AK$5:$AL$17,2,FALSE),"")</f>
        <v/>
      </c>
      <c r="G1865" s="42" t="s">
        <v>10</v>
      </c>
      <c r="H1865" s="42" t="s">
        <v>12</v>
      </c>
      <c r="I1865" s="32" t="s">
        <v>65</v>
      </c>
      <c r="J1865" s="32" t="s">
        <v>66</v>
      </c>
      <c r="K1865" s="33">
        <f t="shared" si="5192"/>
        <v>0</v>
      </c>
      <c r="L1865" s="33">
        <f t="shared" si="5193"/>
        <v>0</v>
      </c>
      <c r="M1865" s="34">
        <f t="shared" si="5191"/>
        <v>0</v>
      </c>
      <c r="N1865" s="34">
        <f t="shared" si="5211"/>
        <v>0</v>
      </c>
      <c r="O1865" s="34">
        <f t="shared" si="5194"/>
        <v>0</v>
      </c>
      <c r="P1865" s="12" t="str">
        <f t="shared" ref="P1865:Q1865" si="5216">P1864</f>
        <v>(Select Language)</v>
      </c>
      <c r="Q1865" s="12" t="str">
        <f t="shared" si="5216"/>
        <v>(Select Usage)</v>
      </c>
      <c r="R1865" s="33">
        <f t="shared" si="5195"/>
        <v>0</v>
      </c>
      <c r="S1865" s="33">
        <f t="shared" si="5196"/>
        <v>0</v>
      </c>
      <c r="T1865" s="33">
        <f t="shared" si="5197"/>
        <v>0</v>
      </c>
      <c r="U1865" s="33">
        <f t="shared" si="5198"/>
        <v>0</v>
      </c>
      <c r="V1865" s="33">
        <f t="shared" si="5199"/>
        <v>0</v>
      </c>
      <c r="W1865" s="33">
        <f t="shared" si="5200"/>
        <v>0</v>
      </c>
      <c r="X1865" s="33">
        <f t="shared" si="5201"/>
        <v>0</v>
      </c>
      <c r="Y1865" s="33">
        <f t="shared" si="5202"/>
        <v>0</v>
      </c>
      <c r="Z1865" s="33">
        <f t="shared" si="5203"/>
        <v>0</v>
      </c>
      <c r="AA1865" s="33">
        <f t="shared" si="5204"/>
        <v>0</v>
      </c>
      <c r="AB1865" s="33">
        <f t="shared" si="5205"/>
        <v>0</v>
      </c>
      <c r="AC1865" s="33">
        <f t="shared" si="5206"/>
        <v>0</v>
      </c>
      <c r="AD1865" s="26">
        <f t="shared" si="5207"/>
        <v>0</v>
      </c>
      <c r="AE1865" s="46" t="str">
        <f>IFERROR(IF(AE$3=VLOOKUP($E1865,Template!$AK$5:$AM$17,3,FALSE),$AD1865*$F1865,0),"0.00")</f>
        <v>0.00</v>
      </c>
      <c r="AF1865" s="46" t="str">
        <f>IFERROR(IF(AF$3=VLOOKUP($E1865,Template!$AK$5:$AM$17,3,FALSE),$AD1865*$F1865,0),"0.00")</f>
        <v>0.00</v>
      </c>
      <c r="AG1865" s="28">
        <f t="shared" si="5208"/>
        <v>0</v>
      </c>
      <c r="AH1865" s="13" t="s">
        <v>40</v>
      </c>
      <c r="AI1865" s="13" t="s">
        <v>41</v>
      </c>
      <c r="AK1865" s="14" t="s">
        <v>26</v>
      </c>
      <c r="AL1865" s="15">
        <v>0.15</v>
      </c>
      <c r="AM1865" s="16" t="s">
        <v>2</v>
      </c>
    </row>
    <row r="1866" spans="1:39" s="3" customFormat="1" ht="13.8" x14ac:dyDescent="0.25">
      <c r="A1866" s="7" t="str">
        <f t="shared" ref="A1866:C1866" si="5217">A1865</f>
        <v>(Enter Broadcasting Company Name)</v>
      </c>
      <c r="B1866" s="7" t="str">
        <f t="shared" si="5217"/>
        <v>(Enter Call Letters)</v>
      </c>
      <c r="C1866" s="8" t="str">
        <f t="shared" si="5217"/>
        <v>(Select AM/FM)</v>
      </c>
      <c r="D1866" s="30"/>
      <c r="E1866" s="8" t="str">
        <f t="shared" si="5210"/>
        <v>(Select Station Province)</v>
      </c>
      <c r="F1866" s="9" t="str">
        <f>IFERROR(VLOOKUP(E1866,Template!$AK$5:$AL$17,2,FALSE),"")</f>
        <v/>
      </c>
      <c r="G1866" s="42" t="s">
        <v>11</v>
      </c>
      <c r="H1866" s="42" t="s">
        <v>13</v>
      </c>
      <c r="I1866" s="32" t="s">
        <v>65</v>
      </c>
      <c r="J1866" s="32" t="s">
        <v>66</v>
      </c>
      <c r="K1866" s="33">
        <f t="shared" si="5192"/>
        <v>0</v>
      </c>
      <c r="L1866" s="33">
        <f t="shared" si="5193"/>
        <v>0</v>
      </c>
      <c r="M1866" s="34">
        <f t="shared" si="5191"/>
        <v>0</v>
      </c>
      <c r="N1866" s="34">
        <f t="shared" si="5211"/>
        <v>0</v>
      </c>
      <c r="O1866" s="34">
        <f t="shared" si="5194"/>
        <v>0</v>
      </c>
      <c r="P1866" s="12" t="str">
        <f t="shared" ref="P1866:Q1866" si="5218">P1865</f>
        <v>(Select Language)</v>
      </c>
      <c r="Q1866" s="12" t="str">
        <f t="shared" si="5218"/>
        <v>(Select Usage)</v>
      </c>
      <c r="R1866" s="33">
        <f t="shared" si="5195"/>
        <v>0</v>
      </c>
      <c r="S1866" s="33">
        <f t="shared" si="5196"/>
        <v>0</v>
      </c>
      <c r="T1866" s="33">
        <f t="shared" si="5197"/>
        <v>0</v>
      </c>
      <c r="U1866" s="33">
        <f t="shared" si="5198"/>
        <v>0</v>
      </c>
      <c r="V1866" s="33">
        <f t="shared" si="5199"/>
        <v>0</v>
      </c>
      <c r="W1866" s="33">
        <f t="shared" si="5200"/>
        <v>0</v>
      </c>
      <c r="X1866" s="33">
        <f t="shared" si="5201"/>
        <v>0</v>
      </c>
      <c r="Y1866" s="33">
        <f t="shared" si="5202"/>
        <v>0</v>
      </c>
      <c r="Z1866" s="33">
        <f t="shared" si="5203"/>
        <v>0</v>
      </c>
      <c r="AA1866" s="33">
        <f t="shared" si="5204"/>
        <v>0</v>
      </c>
      <c r="AB1866" s="33">
        <f t="shared" si="5205"/>
        <v>0</v>
      </c>
      <c r="AC1866" s="33">
        <f t="shared" si="5206"/>
        <v>0</v>
      </c>
      <c r="AD1866" s="26">
        <f t="shared" si="5207"/>
        <v>0</v>
      </c>
      <c r="AE1866" s="46" t="str">
        <f>IFERROR(IF(AE$3=VLOOKUP($E1866,Template!$AK$5:$AM$17,3,FALSE),$AD1866*$F1866,0),"0.00")</f>
        <v>0.00</v>
      </c>
      <c r="AF1866" s="46" t="str">
        <f>IFERROR(IF(AF$3=VLOOKUP($E1866,Template!$AK$5:$AM$17,3,FALSE),$AD1866*$F1866,0),"0.00")</f>
        <v>0.00</v>
      </c>
      <c r="AG1866" s="28">
        <f t="shared" si="5208"/>
        <v>0</v>
      </c>
      <c r="AH1866" s="13" t="s">
        <v>40</v>
      </c>
      <c r="AI1866" s="13" t="s">
        <v>41</v>
      </c>
      <c r="AK1866" s="14" t="s">
        <v>27</v>
      </c>
      <c r="AL1866" s="15">
        <v>0.15</v>
      </c>
      <c r="AM1866" s="16" t="s">
        <v>2</v>
      </c>
    </row>
    <row r="1867" spans="1:39" s="3" customFormat="1" ht="13.8" x14ac:dyDescent="0.25">
      <c r="A1867" s="7" t="str">
        <f t="shared" ref="A1867:C1867" si="5219">A1866</f>
        <v>(Enter Broadcasting Company Name)</v>
      </c>
      <c r="B1867" s="7" t="str">
        <f t="shared" si="5219"/>
        <v>(Enter Call Letters)</v>
      </c>
      <c r="C1867" s="8" t="str">
        <f t="shared" si="5219"/>
        <v>(Select AM/FM)</v>
      </c>
      <c r="D1867" s="30"/>
      <c r="E1867" s="8" t="str">
        <f t="shared" si="5210"/>
        <v>(Select Station Province)</v>
      </c>
      <c r="F1867" s="9" t="str">
        <f>IFERROR(VLOOKUP(E1867,Template!$AK$5:$AL$17,2,FALSE),"")</f>
        <v/>
      </c>
      <c r="G1867" s="42" t="s">
        <v>12</v>
      </c>
      <c r="H1867" s="42" t="s">
        <v>15</v>
      </c>
      <c r="I1867" s="32" t="s">
        <v>65</v>
      </c>
      <c r="J1867" s="32" t="s">
        <v>66</v>
      </c>
      <c r="K1867" s="33">
        <f t="shared" si="5192"/>
        <v>0</v>
      </c>
      <c r="L1867" s="33">
        <f t="shared" si="5193"/>
        <v>0</v>
      </c>
      <c r="M1867" s="34">
        <f t="shared" si="5191"/>
        <v>0</v>
      </c>
      <c r="N1867" s="34">
        <f t="shared" si="5211"/>
        <v>0</v>
      </c>
      <c r="O1867" s="34">
        <f t="shared" si="5194"/>
        <v>0</v>
      </c>
      <c r="P1867" s="12" t="str">
        <f t="shared" ref="P1867:Q1867" si="5220">P1866</f>
        <v>(Select Language)</v>
      </c>
      <c r="Q1867" s="12" t="str">
        <f t="shared" si="5220"/>
        <v>(Select Usage)</v>
      </c>
      <c r="R1867" s="33">
        <f t="shared" si="5195"/>
        <v>0</v>
      </c>
      <c r="S1867" s="33">
        <f t="shared" si="5196"/>
        <v>0</v>
      </c>
      <c r="T1867" s="33">
        <f t="shared" si="5197"/>
        <v>0</v>
      </c>
      <c r="U1867" s="33">
        <f t="shared" si="5198"/>
        <v>0</v>
      </c>
      <c r="V1867" s="33">
        <f t="shared" si="5199"/>
        <v>0</v>
      </c>
      <c r="W1867" s="33">
        <f t="shared" si="5200"/>
        <v>0</v>
      </c>
      <c r="X1867" s="33">
        <f t="shared" si="5201"/>
        <v>0</v>
      </c>
      <c r="Y1867" s="33">
        <f t="shared" si="5202"/>
        <v>0</v>
      </c>
      <c r="Z1867" s="33">
        <f t="shared" si="5203"/>
        <v>0</v>
      </c>
      <c r="AA1867" s="33">
        <f t="shared" si="5204"/>
        <v>0</v>
      </c>
      <c r="AB1867" s="33">
        <f t="shared" si="5205"/>
        <v>0</v>
      </c>
      <c r="AC1867" s="33">
        <f t="shared" si="5206"/>
        <v>0</v>
      </c>
      <c r="AD1867" s="26">
        <f>SUM(R1867:AC1867)</f>
        <v>0</v>
      </c>
      <c r="AE1867" s="46" t="str">
        <f>IFERROR(IF(AE$3=VLOOKUP($E1867,Template!$AK$5:$AM$17,3,FALSE),$AD1867*$F1867,0),"0.00")</f>
        <v>0.00</v>
      </c>
      <c r="AF1867" s="46" t="str">
        <f>IFERROR(IF(AF$3=VLOOKUP($E1867,Template!$AK$5:$AM$17,3,FALSE),$AD1867*$F1867,0),"0.00")</f>
        <v>0.00</v>
      </c>
      <c r="AG1867" s="28">
        <f t="shared" si="5208"/>
        <v>0</v>
      </c>
      <c r="AH1867" s="13" t="s">
        <v>40</v>
      </c>
      <c r="AI1867" s="13" t="s">
        <v>41</v>
      </c>
      <c r="AK1867" s="14" t="s">
        <v>28</v>
      </c>
      <c r="AL1867" s="15">
        <v>0.05</v>
      </c>
      <c r="AM1867" s="16" t="s">
        <v>3</v>
      </c>
    </row>
    <row r="1868" spans="1:39" s="3" customFormat="1" ht="13.8" x14ac:dyDescent="0.25">
      <c r="A1868" s="7" t="str">
        <f t="shared" ref="A1868:C1868" si="5221">A1867</f>
        <v>(Enter Broadcasting Company Name)</v>
      </c>
      <c r="B1868" s="7" t="str">
        <f t="shared" si="5221"/>
        <v>(Enter Call Letters)</v>
      </c>
      <c r="C1868" s="8" t="str">
        <f t="shared" si="5221"/>
        <v>(Select AM/FM)</v>
      </c>
      <c r="D1868" s="30"/>
      <c r="E1868" s="8" t="str">
        <f t="shared" si="5210"/>
        <v>(Select Station Province)</v>
      </c>
      <c r="F1868" s="9" t="str">
        <f>IFERROR(VLOOKUP(E1868,Template!$AK$5:$AL$17,2,FALSE),"")</f>
        <v/>
      </c>
      <c r="G1868" s="42" t="s">
        <v>13</v>
      </c>
      <c r="H1868" s="42" t="s">
        <v>16</v>
      </c>
      <c r="I1868" s="32" t="s">
        <v>65</v>
      </c>
      <c r="J1868" s="32" t="s">
        <v>66</v>
      </c>
      <c r="K1868" s="33">
        <f t="shared" si="5192"/>
        <v>0</v>
      </c>
      <c r="L1868" s="33">
        <f t="shared" si="5193"/>
        <v>0</v>
      </c>
      <c r="M1868" s="34">
        <f t="shared" si="5191"/>
        <v>0</v>
      </c>
      <c r="N1868" s="34">
        <f t="shared" si="5211"/>
        <v>0</v>
      </c>
      <c r="O1868" s="34">
        <f t="shared" si="5194"/>
        <v>0</v>
      </c>
      <c r="P1868" s="12" t="str">
        <f t="shared" ref="P1868:Q1868" si="5222">P1867</f>
        <v>(Select Language)</v>
      </c>
      <c r="Q1868" s="12" t="str">
        <f t="shared" si="5222"/>
        <v>(Select Usage)</v>
      </c>
      <c r="R1868" s="33">
        <f t="shared" si="5195"/>
        <v>0</v>
      </c>
      <c r="S1868" s="33">
        <f t="shared" si="5196"/>
        <v>0</v>
      </c>
      <c r="T1868" s="33">
        <f t="shared" si="5197"/>
        <v>0</v>
      </c>
      <c r="U1868" s="33">
        <f t="shared" si="5198"/>
        <v>0</v>
      </c>
      <c r="V1868" s="33">
        <f t="shared" si="5199"/>
        <v>0</v>
      </c>
      <c r="W1868" s="33">
        <f t="shared" si="5200"/>
        <v>0</v>
      </c>
      <c r="X1868" s="33">
        <f t="shared" si="5201"/>
        <v>0</v>
      </c>
      <c r="Y1868" s="33">
        <f t="shared" si="5202"/>
        <v>0</v>
      </c>
      <c r="Z1868" s="33">
        <f t="shared" si="5203"/>
        <v>0</v>
      </c>
      <c r="AA1868" s="33">
        <f t="shared" si="5204"/>
        <v>0</v>
      </c>
      <c r="AB1868" s="33">
        <f t="shared" si="5205"/>
        <v>0</v>
      </c>
      <c r="AC1868" s="33">
        <f t="shared" si="5206"/>
        <v>0</v>
      </c>
      <c r="AD1868" s="26">
        <f t="shared" ref="AD1868:AD1870" si="5223">SUM(R1868:AC1868)</f>
        <v>0</v>
      </c>
      <c r="AE1868" s="46" t="str">
        <f>IFERROR(IF(AE$3=VLOOKUP($E1868,Template!$AK$5:$AM$17,3,FALSE),$AD1868*$F1868,0),"0.00")</f>
        <v>0.00</v>
      </c>
      <c r="AF1868" s="46" t="str">
        <f>IFERROR(IF(AF$3=VLOOKUP($E1868,Template!$AK$5:$AM$17,3,FALSE),$AD1868*$F1868,0),"0.00")</f>
        <v>0.00</v>
      </c>
      <c r="AG1868" s="28">
        <f t="shared" si="5208"/>
        <v>0</v>
      </c>
      <c r="AH1868" s="13" t="s">
        <v>40</v>
      </c>
      <c r="AI1868" s="13" t="s">
        <v>41</v>
      </c>
      <c r="AK1868" s="14" t="s">
        <v>70</v>
      </c>
      <c r="AL1868" s="15">
        <v>0.05</v>
      </c>
      <c r="AM1868" s="16" t="s">
        <v>3</v>
      </c>
    </row>
    <row r="1869" spans="1:39" s="3" customFormat="1" ht="13.8" x14ac:dyDescent="0.25">
      <c r="A1869" s="7" t="str">
        <f t="shared" ref="A1869:C1869" si="5224">A1868</f>
        <v>(Enter Broadcasting Company Name)</v>
      </c>
      <c r="B1869" s="7" t="str">
        <f t="shared" si="5224"/>
        <v>(Enter Call Letters)</v>
      </c>
      <c r="C1869" s="8" t="str">
        <f t="shared" si="5224"/>
        <v>(Select AM/FM)</v>
      </c>
      <c r="D1869" s="30"/>
      <c r="E1869" s="8" t="str">
        <f t="shared" si="5210"/>
        <v>(Select Station Province)</v>
      </c>
      <c r="F1869" s="9" t="str">
        <f>IFERROR(VLOOKUP(E1869,Template!$AK$5:$AL$17,2,FALSE),"")</f>
        <v/>
      </c>
      <c r="G1869" s="42" t="s">
        <v>15</v>
      </c>
      <c r="H1869" s="42" t="s">
        <v>17</v>
      </c>
      <c r="I1869" s="32" t="s">
        <v>65</v>
      </c>
      <c r="J1869" s="32" t="s">
        <v>66</v>
      </c>
      <c r="K1869" s="33">
        <f t="shared" si="5192"/>
        <v>0</v>
      </c>
      <c r="L1869" s="33">
        <f t="shared" si="5193"/>
        <v>0</v>
      </c>
      <c r="M1869" s="34">
        <f t="shared" si="5191"/>
        <v>0</v>
      </c>
      <c r="N1869" s="34">
        <f t="shared" si="5211"/>
        <v>0</v>
      </c>
      <c r="O1869" s="34">
        <f t="shared" si="5194"/>
        <v>0</v>
      </c>
      <c r="P1869" s="12" t="str">
        <f t="shared" ref="P1869:Q1869" si="5225">P1868</f>
        <v>(Select Language)</v>
      </c>
      <c r="Q1869" s="12" t="str">
        <f t="shared" si="5225"/>
        <v>(Select Usage)</v>
      </c>
      <c r="R1869" s="33">
        <f t="shared" si="5195"/>
        <v>0</v>
      </c>
      <c r="S1869" s="33">
        <f t="shared" si="5196"/>
        <v>0</v>
      </c>
      <c r="T1869" s="33">
        <f t="shared" si="5197"/>
        <v>0</v>
      </c>
      <c r="U1869" s="33">
        <f t="shared" si="5198"/>
        <v>0</v>
      </c>
      <c r="V1869" s="33">
        <f t="shared" si="5199"/>
        <v>0</v>
      </c>
      <c r="W1869" s="33">
        <f t="shared" si="5200"/>
        <v>0</v>
      </c>
      <c r="X1869" s="33">
        <f t="shared" si="5201"/>
        <v>0</v>
      </c>
      <c r="Y1869" s="33">
        <f t="shared" si="5202"/>
        <v>0</v>
      </c>
      <c r="Z1869" s="33">
        <f t="shared" si="5203"/>
        <v>0</v>
      </c>
      <c r="AA1869" s="33">
        <f t="shared" si="5204"/>
        <v>0</v>
      </c>
      <c r="AB1869" s="33">
        <f t="shared" si="5205"/>
        <v>0</v>
      </c>
      <c r="AC1869" s="33">
        <f t="shared" si="5206"/>
        <v>0</v>
      </c>
      <c r="AD1869" s="26">
        <f t="shared" si="5223"/>
        <v>0</v>
      </c>
      <c r="AE1869" s="46" t="str">
        <f>IFERROR(IF(AE$3=VLOOKUP($E1869,Template!$AK$5:$AM$17,3,FALSE),$AD1869*$F1869,0),"0.00")</f>
        <v>0.00</v>
      </c>
      <c r="AF1869" s="46" t="str">
        <f>IFERROR(IF(AF$3=VLOOKUP($E1869,Template!$AK$5:$AM$17,3,FALSE),$AD1869*$F1869,0),"0.00")</f>
        <v>0.00</v>
      </c>
      <c r="AG1869" s="28">
        <f t="shared" si="5208"/>
        <v>0</v>
      </c>
      <c r="AH1869" s="13" t="s">
        <v>40</v>
      </c>
      <c r="AI1869" s="13" t="s">
        <v>41</v>
      </c>
      <c r="AK1869" s="14" t="s">
        <v>20</v>
      </c>
      <c r="AL1869" s="15">
        <v>0.13</v>
      </c>
      <c r="AM1869" s="16" t="s">
        <v>2</v>
      </c>
    </row>
    <row r="1870" spans="1:39" s="3" customFormat="1" ht="13.8" x14ac:dyDescent="0.25">
      <c r="A1870" s="7" t="str">
        <f t="shared" ref="A1870:C1870" si="5226">A1869</f>
        <v>(Enter Broadcasting Company Name)</v>
      </c>
      <c r="B1870" s="7" t="str">
        <f t="shared" si="5226"/>
        <v>(Enter Call Letters)</v>
      </c>
      <c r="C1870" s="8" t="str">
        <f t="shared" si="5226"/>
        <v>(Select AM/FM)</v>
      </c>
      <c r="D1870" s="30"/>
      <c r="E1870" s="8" t="str">
        <f t="shared" si="5210"/>
        <v>(Select Station Province)</v>
      </c>
      <c r="F1870" s="9" t="str">
        <f>IFERROR(VLOOKUP(E1870,Template!$AK$5:$AL$17,2,FALSE),"")</f>
        <v/>
      </c>
      <c r="G1870" s="42" t="s">
        <v>16</v>
      </c>
      <c r="H1870" s="42" t="s">
        <v>18</v>
      </c>
      <c r="I1870" s="32" t="s">
        <v>65</v>
      </c>
      <c r="J1870" s="32" t="s">
        <v>66</v>
      </c>
      <c r="K1870" s="33">
        <f t="shared" si="5192"/>
        <v>0</v>
      </c>
      <c r="L1870" s="33">
        <f t="shared" si="5193"/>
        <v>0</v>
      </c>
      <c r="M1870" s="34">
        <f t="shared" si="5191"/>
        <v>0</v>
      </c>
      <c r="N1870" s="34">
        <f t="shared" si="5211"/>
        <v>0</v>
      </c>
      <c r="O1870" s="34">
        <f t="shared" si="5194"/>
        <v>0</v>
      </c>
      <c r="P1870" s="12" t="str">
        <f t="shared" ref="P1870:Q1870" si="5227">P1869</f>
        <v>(Select Language)</v>
      </c>
      <c r="Q1870" s="12" t="str">
        <f t="shared" si="5227"/>
        <v>(Select Usage)</v>
      </c>
      <c r="R1870" s="33">
        <f t="shared" si="5195"/>
        <v>0</v>
      </c>
      <c r="S1870" s="33">
        <f t="shared" si="5196"/>
        <v>0</v>
      </c>
      <c r="T1870" s="33">
        <f t="shared" si="5197"/>
        <v>0</v>
      </c>
      <c r="U1870" s="33">
        <f t="shared" si="5198"/>
        <v>0</v>
      </c>
      <c r="V1870" s="33">
        <f t="shared" si="5199"/>
        <v>0</v>
      </c>
      <c r="W1870" s="33">
        <f t="shared" si="5200"/>
        <v>0</v>
      </c>
      <c r="X1870" s="33">
        <f t="shared" si="5201"/>
        <v>0</v>
      </c>
      <c r="Y1870" s="33">
        <f t="shared" si="5202"/>
        <v>0</v>
      </c>
      <c r="Z1870" s="33">
        <f t="shared" si="5203"/>
        <v>0</v>
      </c>
      <c r="AA1870" s="33">
        <f t="shared" si="5204"/>
        <v>0</v>
      </c>
      <c r="AB1870" s="33">
        <f t="shared" si="5205"/>
        <v>0</v>
      </c>
      <c r="AC1870" s="33">
        <f t="shared" si="5206"/>
        <v>0</v>
      </c>
      <c r="AD1870" s="26">
        <f t="shared" si="5223"/>
        <v>0</v>
      </c>
      <c r="AE1870" s="46" t="str">
        <f>IFERROR(IF(AE$3=VLOOKUP($E1870,Template!$AK$5:$AM$17,3,FALSE),$AD1870*$F1870,0),"0.00")</f>
        <v>0.00</v>
      </c>
      <c r="AF1870" s="46" t="str">
        <f>IFERROR(IF(AF$3=VLOOKUP($E1870,Template!$AK$5:$AM$17,3,FALSE),$AD1870*$F1870,0),"0.00")</f>
        <v>0.00</v>
      </c>
      <c r="AG1870" s="28">
        <f t="shared" si="5208"/>
        <v>0</v>
      </c>
      <c r="AH1870" s="13" t="s">
        <v>40</v>
      </c>
      <c r="AI1870" s="13" t="s">
        <v>41</v>
      </c>
      <c r="AK1870" s="14" t="s">
        <v>69</v>
      </c>
      <c r="AL1870" s="15">
        <v>0.15</v>
      </c>
      <c r="AM1870" s="16" t="s">
        <v>2</v>
      </c>
    </row>
    <row r="1871" spans="1:39" s="3" customFormat="1" ht="13.8" x14ac:dyDescent="0.25">
      <c r="A1871" s="7" t="str">
        <f t="shared" ref="A1871:C1871" si="5228">A1870</f>
        <v>(Enter Broadcasting Company Name)</v>
      </c>
      <c r="B1871" s="7" t="str">
        <f t="shared" si="5228"/>
        <v>(Enter Call Letters)</v>
      </c>
      <c r="C1871" s="8" t="str">
        <f t="shared" si="5228"/>
        <v>(Select AM/FM)</v>
      </c>
      <c r="D1871" s="30"/>
      <c r="E1871" s="8" t="str">
        <f t="shared" si="5210"/>
        <v>(Select Station Province)</v>
      </c>
      <c r="F1871" s="9" t="str">
        <f>IFERROR(VLOOKUP(E1871,Template!$AK$5:$AL$17,2,FALSE),"")</f>
        <v/>
      </c>
      <c r="G1871" s="42" t="s">
        <v>17</v>
      </c>
      <c r="H1871" s="42" t="s">
        <v>7</v>
      </c>
      <c r="I1871" s="32" t="s">
        <v>65</v>
      </c>
      <c r="J1871" s="32" t="s">
        <v>66</v>
      </c>
      <c r="K1871" s="33">
        <f t="shared" si="5192"/>
        <v>0</v>
      </c>
      <c r="L1871" s="33">
        <f t="shared" si="5193"/>
        <v>0</v>
      </c>
      <c r="M1871" s="34">
        <f t="shared" si="5191"/>
        <v>0</v>
      </c>
      <c r="N1871" s="34">
        <f t="shared" si="5211"/>
        <v>0</v>
      </c>
      <c r="O1871" s="34">
        <f t="shared" si="5194"/>
        <v>0</v>
      </c>
      <c r="P1871" s="12" t="str">
        <f t="shared" ref="P1871:Q1871" si="5229">P1870</f>
        <v>(Select Language)</v>
      </c>
      <c r="Q1871" s="12" t="str">
        <f t="shared" si="5229"/>
        <v>(Select Usage)</v>
      </c>
      <c r="R1871" s="33">
        <f t="shared" si="5195"/>
        <v>0</v>
      </c>
      <c r="S1871" s="33">
        <f t="shared" si="5196"/>
        <v>0</v>
      </c>
      <c r="T1871" s="33">
        <f t="shared" si="5197"/>
        <v>0</v>
      </c>
      <c r="U1871" s="33">
        <f t="shared" si="5198"/>
        <v>0</v>
      </c>
      <c r="V1871" s="33">
        <f t="shared" si="5199"/>
        <v>0</v>
      </c>
      <c r="W1871" s="33">
        <f t="shared" si="5200"/>
        <v>0</v>
      </c>
      <c r="X1871" s="33">
        <f t="shared" si="5201"/>
        <v>0</v>
      </c>
      <c r="Y1871" s="33">
        <f t="shared" si="5202"/>
        <v>0</v>
      </c>
      <c r="Z1871" s="33">
        <f t="shared" si="5203"/>
        <v>0</v>
      </c>
      <c r="AA1871" s="33">
        <f t="shared" si="5204"/>
        <v>0</v>
      </c>
      <c r="AB1871" s="33">
        <f t="shared" si="5205"/>
        <v>0</v>
      </c>
      <c r="AC1871" s="33">
        <f t="shared" si="5206"/>
        <v>0</v>
      </c>
      <c r="AD1871" s="26">
        <f>SUM(R1871:AC1871)</f>
        <v>0</v>
      </c>
      <c r="AE1871" s="46" t="str">
        <f>IFERROR(IF(AE$3=VLOOKUP($E1871,Template!$AK$5:$AM$17,3,FALSE),$AD1871*$F1871,0),"0.00")</f>
        <v>0.00</v>
      </c>
      <c r="AF1871" s="46" t="str">
        <f>IFERROR(IF(AF$3=VLOOKUP($E1871,Template!$AK$5:$AM$17,3,FALSE),$AD1871*$F1871,0),"0.00")</f>
        <v>0.00</v>
      </c>
      <c r="AG1871" s="28">
        <f t="shared" si="5208"/>
        <v>0</v>
      </c>
      <c r="AH1871" s="13" t="s">
        <v>40</v>
      </c>
      <c r="AI1871" s="13" t="s">
        <v>41</v>
      </c>
      <c r="AK1871" s="14" t="s">
        <v>29</v>
      </c>
      <c r="AL1871" s="15">
        <v>0.05</v>
      </c>
      <c r="AM1871" s="16" t="s">
        <v>3</v>
      </c>
    </row>
    <row r="1872" spans="1:39" s="3" customFormat="1" ht="13.8" x14ac:dyDescent="0.25">
      <c r="A1872" s="7" t="str">
        <f t="shared" ref="A1872:C1872" si="5230">A1871</f>
        <v>(Enter Broadcasting Company Name)</v>
      </c>
      <c r="B1872" s="7" t="str">
        <f t="shared" si="5230"/>
        <v>(Enter Call Letters)</v>
      </c>
      <c r="C1872" s="8" t="str">
        <f t="shared" si="5230"/>
        <v>(Select AM/FM)</v>
      </c>
      <c r="D1872" s="30"/>
      <c r="E1872" s="8" t="str">
        <f t="shared" si="5210"/>
        <v>(Select Station Province)</v>
      </c>
      <c r="F1872" s="9" t="str">
        <f>IFERROR(VLOOKUP(E1872,Template!$AK$5:$AL$17,2,FALSE),"")</f>
        <v/>
      </c>
      <c r="G1872" s="42" t="s">
        <v>18</v>
      </c>
      <c r="H1872" s="43" t="s">
        <v>8</v>
      </c>
      <c r="I1872" s="32" t="s">
        <v>65</v>
      </c>
      <c r="J1872" s="32" t="s">
        <v>66</v>
      </c>
      <c r="K1872" s="33">
        <f t="shared" si="5192"/>
        <v>0</v>
      </c>
      <c r="L1872" s="33">
        <f t="shared" si="5193"/>
        <v>0</v>
      </c>
      <c r="M1872" s="34">
        <f t="shared" si="5191"/>
        <v>0</v>
      </c>
      <c r="N1872" s="34">
        <f t="shared" si="5211"/>
        <v>0</v>
      </c>
      <c r="O1872" s="34">
        <f t="shared" si="5194"/>
        <v>0</v>
      </c>
      <c r="P1872" s="12" t="str">
        <f t="shared" ref="P1872:Q1872" si="5231">P1871</f>
        <v>(Select Language)</v>
      </c>
      <c r="Q1872" s="12" t="str">
        <f t="shared" si="5231"/>
        <v>(Select Usage)</v>
      </c>
      <c r="R1872" s="33">
        <f t="shared" si="5195"/>
        <v>0</v>
      </c>
      <c r="S1872" s="33">
        <f t="shared" si="5196"/>
        <v>0</v>
      </c>
      <c r="T1872" s="33">
        <f t="shared" si="5197"/>
        <v>0</v>
      </c>
      <c r="U1872" s="33">
        <f t="shared" si="5198"/>
        <v>0</v>
      </c>
      <c r="V1872" s="33">
        <f t="shared" si="5199"/>
        <v>0</v>
      </c>
      <c r="W1872" s="33">
        <f t="shared" si="5200"/>
        <v>0</v>
      </c>
      <c r="X1872" s="33">
        <f t="shared" si="5201"/>
        <v>0</v>
      </c>
      <c r="Y1872" s="33">
        <f t="shared" si="5202"/>
        <v>0</v>
      </c>
      <c r="Z1872" s="33">
        <f t="shared" si="5203"/>
        <v>0</v>
      </c>
      <c r="AA1872" s="33">
        <f t="shared" si="5204"/>
        <v>0</v>
      </c>
      <c r="AB1872" s="33">
        <f t="shared" si="5205"/>
        <v>0</v>
      </c>
      <c r="AC1872" s="33">
        <f t="shared" si="5206"/>
        <v>0</v>
      </c>
      <c r="AD1872" s="26">
        <f t="shared" ref="AD1872" si="5232">SUM(R1872:AC1872)</f>
        <v>0</v>
      </c>
      <c r="AE1872" s="46" t="str">
        <f>IFERROR(IF(AE$3=VLOOKUP($E1872,Template!$AK$5:$AM$17,3,FALSE),$AD1872*$F1872,0),"0.00")</f>
        <v>0.00</v>
      </c>
      <c r="AF1872" s="46" t="str">
        <f>IFERROR(IF(AF$3=VLOOKUP($E1872,Template!$AK$5:$AM$17,3,FALSE),$AD1872*$F1872,0),"0.00")</f>
        <v>0.00</v>
      </c>
      <c r="AG1872" s="28">
        <f t="shared" si="5208"/>
        <v>0</v>
      </c>
      <c r="AH1872" s="13" t="s">
        <v>40</v>
      </c>
      <c r="AI1872" s="13" t="s">
        <v>41</v>
      </c>
      <c r="AK1872" s="14" t="s">
        <v>21</v>
      </c>
      <c r="AL1872" s="15">
        <v>0.05</v>
      </c>
      <c r="AM1872" s="16" t="s">
        <v>3</v>
      </c>
    </row>
    <row r="1873" spans="1:39" ht="13.8" x14ac:dyDescent="0.25">
      <c r="A1873" s="19" t="s">
        <v>4</v>
      </c>
      <c r="B1873" s="19"/>
      <c r="C1873" s="20"/>
      <c r="D1873" s="20"/>
      <c r="E1873" s="20"/>
      <c r="F1873" s="20"/>
      <c r="G1873" s="44"/>
      <c r="H1873" s="44"/>
      <c r="I1873" s="21">
        <f t="shared" ref="I1873:K1873" si="5233">SUM(I1861:I1872)</f>
        <v>0</v>
      </c>
      <c r="J1873" s="21">
        <f t="shared" si="5233"/>
        <v>0</v>
      </c>
      <c r="K1873" s="21">
        <f t="shared" si="5233"/>
        <v>0</v>
      </c>
      <c r="L1873" s="21">
        <f>L1872</f>
        <v>0</v>
      </c>
      <c r="M1873" s="21">
        <f>SUM(M1861:M1872)</f>
        <v>0</v>
      </c>
      <c r="N1873" s="21">
        <f t="shared" ref="N1873:O1873" si="5234">SUM(N1861:N1872)</f>
        <v>0</v>
      </c>
      <c r="O1873" s="21">
        <f t="shared" si="5234"/>
        <v>0</v>
      </c>
      <c r="P1873" s="21"/>
      <c r="Q1873" s="22"/>
      <c r="R1873" s="21">
        <f t="shared" ref="R1873:AI1873" si="5235">SUM(R1861:R1872)</f>
        <v>0</v>
      </c>
      <c r="S1873" s="21">
        <f t="shared" si="5235"/>
        <v>0</v>
      </c>
      <c r="T1873" s="21">
        <f t="shared" si="5235"/>
        <v>0</v>
      </c>
      <c r="U1873" s="21">
        <f t="shared" si="5235"/>
        <v>0</v>
      </c>
      <c r="V1873" s="21">
        <f t="shared" si="5235"/>
        <v>0</v>
      </c>
      <c r="W1873" s="21">
        <f t="shared" si="5235"/>
        <v>0</v>
      </c>
      <c r="X1873" s="21">
        <f t="shared" si="5235"/>
        <v>0</v>
      </c>
      <c r="Y1873" s="21">
        <f t="shared" si="5235"/>
        <v>0</v>
      </c>
      <c r="Z1873" s="21">
        <f t="shared" si="5235"/>
        <v>0</v>
      </c>
      <c r="AA1873" s="21">
        <f t="shared" si="5235"/>
        <v>0</v>
      </c>
      <c r="AB1873" s="21">
        <f t="shared" si="5235"/>
        <v>0</v>
      </c>
      <c r="AC1873" s="21">
        <f t="shared" si="5235"/>
        <v>0</v>
      </c>
      <c r="AD1873" s="27">
        <f t="shared" si="5235"/>
        <v>0</v>
      </c>
      <c r="AE1873" s="21">
        <f t="shared" si="5235"/>
        <v>0</v>
      </c>
      <c r="AF1873" s="21">
        <f t="shared" si="5235"/>
        <v>0</v>
      </c>
      <c r="AG1873" s="27">
        <f t="shared" si="5235"/>
        <v>0</v>
      </c>
      <c r="AH1873" s="21">
        <f t="shared" si="5235"/>
        <v>0</v>
      </c>
      <c r="AI1873" s="21">
        <f t="shared" si="5235"/>
        <v>0</v>
      </c>
      <c r="AK1873" s="14" t="s">
        <v>71</v>
      </c>
      <c r="AL1873" s="15">
        <v>0.05</v>
      </c>
      <c r="AM1873" s="16" t="s">
        <v>3</v>
      </c>
    </row>
    <row r="1874" spans="1:39" x14ac:dyDescent="0.25">
      <c r="A1874" s="2"/>
      <c r="G1874" s="2"/>
      <c r="H1874" s="2"/>
      <c r="O1874" s="2"/>
      <c r="P1874" s="2"/>
    </row>
    <row r="1875" spans="1:39" ht="42" customHeight="1" x14ac:dyDescent="0.25">
      <c r="A1875" s="223" t="s">
        <v>63</v>
      </c>
      <c r="B1875" s="223" t="s">
        <v>43</v>
      </c>
      <c r="C1875" s="224" t="s">
        <v>19</v>
      </c>
      <c r="D1875" s="226"/>
      <c r="E1875" s="223" t="s">
        <v>14</v>
      </c>
      <c r="F1875" s="223" t="s">
        <v>38</v>
      </c>
      <c r="G1875" s="223" t="s">
        <v>1</v>
      </c>
      <c r="H1875" s="223" t="s">
        <v>5</v>
      </c>
      <c r="I1875" s="225" t="s">
        <v>31</v>
      </c>
      <c r="J1875" s="225" t="s">
        <v>32</v>
      </c>
      <c r="K1875" s="225" t="s">
        <v>48</v>
      </c>
      <c r="L1875" s="225" t="s">
        <v>0</v>
      </c>
      <c r="M1875" s="4" t="s">
        <v>45</v>
      </c>
      <c r="N1875" s="4" t="s">
        <v>46</v>
      </c>
      <c r="O1875" s="4" t="s">
        <v>47</v>
      </c>
      <c r="P1875" s="225" t="s">
        <v>50</v>
      </c>
      <c r="Q1875" s="225" t="s">
        <v>33</v>
      </c>
      <c r="R1875" s="4" t="s">
        <v>51</v>
      </c>
      <c r="S1875" s="4" t="s">
        <v>52</v>
      </c>
      <c r="T1875" s="4" t="s">
        <v>53</v>
      </c>
      <c r="U1875" s="4" t="s">
        <v>54</v>
      </c>
      <c r="V1875" s="4" t="s">
        <v>55</v>
      </c>
      <c r="W1875" s="4" t="s">
        <v>56</v>
      </c>
      <c r="X1875" s="4" t="s">
        <v>57</v>
      </c>
      <c r="Y1875" s="4" t="s">
        <v>58</v>
      </c>
      <c r="Z1875" s="4" t="s">
        <v>59</v>
      </c>
      <c r="AA1875" s="4" t="s">
        <v>62</v>
      </c>
      <c r="AB1875" s="4" t="s">
        <v>60</v>
      </c>
      <c r="AC1875" s="4" t="s">
        <v>61</v>
      </c>
      <c r="AD1875" s="233" t="s">
        <v>34</v>
      </c>
      <c r="AE1875" s="231" t="s">
        <v>2</v>
      </c>
      <c r="AF1875" s="231" t="s">
        <v>3</v>
      </c>
      <c r="AG1875" s="233" t="s">
        <v>35</v>
      </c>
      <c r="AH1875" s="223" t="s">
        <v>36</v>
      </c>
      <c r="AI1875" s="223" t="s">
        <v>37</v>
      </c>
      <c r="AK1875" s="229" t="s">
        <v>30</v>
      </c>
      <c r="AL1875" s="229"/>
      <c r="AM1875" s="229"/>
    </row>
    <row r="1876" spans="1:39" s="6" customFormat="1" ht="35.25" customHeight="1" x14ac:dyDescent="0.3">
      <c r="A1876" s="224"/>
      <c r="B1876" s="224"/>
      <c r="C1876" s="224"/>
      <c r="D1876" s="227"/>
      <c r="E1876" s="223"/>
      <c r="F1876" s="223"/>
      <c r="G1876" s="223"/>
      <c r="H1876" s="223"/>
      <c r="I1876" s="230"/>
      <c r="J1876" s="230"/>
      <c r="K1876" s="230"/>
      <c r="L1876" s="230"/>
      <c r="M1876" s="5">
        <v>0</v>
      </c>
      <c r="N1876" s="5">
        <v>625000</v>
      </c>
      <c r="O1876" s="5">
        <v>1250000</v>
      </c>
      <c r="P1876" s="225"/>
      <c r="Q1876" s="225"/>
      <c r="R1876" s="29">
        <v>4.95E-4</v>
      </c>
      <c r="S1876" s="29">
        <v>9.5200000000000005E-4</v>
      </c>
      <c r="T1876" s="29">
        <v>1.5900000000000001E-3</v>
      </c>
      <c r="U1876" s="29">
        <v>1.1169999999999999E-3</v>
      </c>
      <c r="V1876" s="29">
        <v>2.189E-3</v>
      </c>
      <c r="W1876" s="29">
        <v>4.5430000000000002E-3</v>
      </c>
      <c r="X1876" s="29">
        <v>8.8199999999999997E-4</v>
      </c>
      <c r="Y1876" s="29">
        <v>1.6949999999999999E-3</v>
      </c>
      <c r="Z1876" s="29">
        <v>2.8319999999999999E-3</v>
      </c>
      <c r="AA1876" s="29">
        <v>1.9889999999999999E-3</v>
      </c>
      <c r="AB1876" s="29">
        <v>3.8999999999999998E-3</v>
      </c>
      <c r="AC1876" s="29">
        <v>8.0949999999999998E-3</v>
      </c>
      <c r="AD1876" s="233"/>
      <c r="AE1876" s="232"/>
      <c r="AF1876" s="232"/>
      <c r="AG1876" s="234"/>
      <c r="AH1876" s="223"/>
      <c r="AI1876" s="223"/>
      <c r="AK1876" s="229"/>
      <c r="AL1876" s="229"/>
      <c r="AM1876" s="229"/>
    </row>
    <row r="1877" spans="1:39" s="3" customFormat="1" ht="13.8" x14ac:dyDescent="0.25">
      <c r="A1877" s="7" t="s">
        <v>44</v>
      </c>
      <c r="B1877" s="7" t="s">
        <v>42</v>
      </c>
      <c r="C1877" s="8" t="s">
        <v>39</v>
      </c>
      <c r="D1877" s="30"/>
      <c r="E1877" s="8" t="s">
        <v>64</v>
      </c>
      <c r="F1877" s="9" t="str">
        <f>IFERROR(VLOOKUP(E1877,Template!$AK$5:$AL$17,2,FALSE),"")</f>
        <v/>
      </c>
      <c r="G1877" s="41" t="s">
        <v>7</v>
      </c>
      <c r="H1877" s="41" t="s">
        <v>6</v>
      </c>
      <c r="I1877" s="32" t="s">
        <v>65</v>
      </c>
      <c r="J1877" s="32" t="s">
        <v>66</v>
      </c>
      <c r="K1877" s="33">
        <f>IFERROR(I1877+J1877,0)</f>
        <v>0</v>
      </c>
      <c r="L1877" s="33">
        <f>IFERROR(K1877,"")</f>
        <v>0</v>
      </c>
      <c r="M1877" s="34">
        <f t="shared" ref="M1877:M1888" si="5236">IF(L1877&lt;=$N$4,K1877,IF(L1876&gt;$N$4,0,$N$4-L1876))</f>
        <v>0</v>
      </c>
      <c r="N1877" s="34">
        <f>IF(AND(L1877&gt;$N$4,L1877&lt;=$O$4),K1877-M1877,IF(AND(L1876&gt;$N$4,L1876&lt;=$O$4),$O$4-L1876,IF(L1876&gt;$O$4,0,IF(L1877&lt;$N$4,0,MIN(L1877-$N$4,$N$4)))))</f>
        <v>0</v>
      </c>
      <c r="O1877" s="34">
        <f>IF(L1877&gt;$O$4,K1877-M1877-N1877,0)</f>
        <v>0</v>
      </c>
      <c r="P1877" s="12" t="s">
        <v>94</v>
      </c>
      <c r="Q1877" s="12" t="s">
        <v>68</v>
      </c>
      <c r="R1877" s="33">
        <f>IF(AND($Q1877="LOW",$P1877="French"),M1877*R$4,0)</f>
        <v>0</v>
      </c>
      <c r="S1877" s="33">
        <f>IF(AND($Q1877="LOW",$P1877="French"),N1877*S$4,0)</f>
        <v>0</v>
      </c>
      <c r="T1877" s="33">
        <f>IF(AND($Q1877="LOW",$P1877="French"),O1877*T$4,0)</f>
        <v>0</v>
      </c>
      <c r="U1877" s="33">
        <f>IF(AND($Q1877="HIGH",$P1877="French"),M1877*U$4,0)</f>
        <v>0</v>
      </c>
      <c r="V1877" s="33">
        <f>IF(AND($Q1877="HIGH",$P1877="French"),N1877*V$4,0)</f>
        <v>0</v>
      </c>
      <c r="W1877" s="33">
        <f>IF(AND($Q1877="HIGH",$P1877="French"),O1877*W$4,0)</f>
        <v>0</v>
      </c>
      <c r="X1877" s="33">
        <f>IF(AND($Q1877="LOW",$P1877="English"),M1877*X$4,0)</f>
        <v>0</v>
      </c>
      <c r="Y1877" s="33">
        <f>IF(AND($Q1877="LOW",$P1877="English"),N1877*Y$4,0)</f>
        <v>0</v>
      </c>
      <c r="Z1877" s="33">
        <f>IF(AND($Q1877="LOW",$P1877="English"),O1877*Z$4,0)</f>
        <v>0</v>
      </c>
      <c r="AA1877" s="33">
        <f>IF(AND($Q1877="HIGH",$P1877="English"),M1877*AA$4,0)</f>
        <v>0</v>
      </c>
      <c r="AB1877" s="33">
        <f>IF(AND($Q1877="HIGH",$P1877="English"),N1877*AB$4,0)</f>
        <v>0</v>
      </c>
      <c r="AC1877" s="33">
        <f>IF(AND($Q1877="HIGH",$P1877="English"),O1877*AC$4,0)</f>
        <v>0</v>
      </c>
      <c r="AD1877" s="26">
        <f>SUM(R1877:AC1877)</f>
        <v>0</v>
      </c>
      <c r="AE1877" s="46" t="str">
        <f>IFERROR(IF(AE$3=VLOOKUP($E1877,Template!$AK$5:$AM$17,3,FALSE),$AD1877*$F1877,0),"0.00")</f>
        <v>0.00</v>
      </c>
      <c r="AF1877" s="46" t="str">
        <f>IFERROR(IF(AF$3=VLOOKUP($E1877,Template!$AK$5:$AM$17,3,FALSE),$AD1877*$F1877,0),"0.00")</f>
        <v>0.00</v>
      </c>
      <c r="AG1877" s="28">
        <f>SUM(AD1877:AF1877)</f>
        <v>0</v>
      </c>
      <c r="AH1877" s="13" t="s">
        <v>40</v>
      </c>
      <c r="AI1877" s="13" t="s">
        <v>41</v>
      </c>
      <c r="AK1877" s="14" t="s">
        <v>25</v>
      </c>
      <c r="AL1877" s="15">
        <v>0.05</v>
      </c>
      <c r="AM1877" s="16" t="s">
        <v>3</v>
      </c>
    </row>
    <row r="1878" spans="1:39" s="3" customFormat="1" ht="13.8" x14ac:dyDescent="0.25">
      <c r="A1878" s="7" t="str">
        <f>A1877</f>
        <v>(Enter Broadcasting Company Name)</v>
      </c>
      <c r="B1878" s="7" t="str">
        <f>B1877</f>
        <v>(Enter Call Letters)</v>
      </c>
      <c r="C1878" s="8" t="str">
        <f>C1877</f>
        <v>(Select AM/FM)</v>
      </c>
      <c r="D1878" s="30"/>
      <c r="E1878" s="8" t="str">
        <f>E1877</f>
        <v>(Select Station Province)</v>
      </c>
      <c r="F1878" s="9" t="str">
        <f>IFERROR(VLOOKUP(E1878,Template!$AK$5:$AL$17,2,FALSE),"")</f>
        <v/>
      </c>
      <c r="G1878" s="42" t="s">
        <v>8</v>
      </c>
      <c r="H1878" s="42" t="s">
        <v>9</v>
      </c>
      <c r="I1878" s="32" t="s">
        <v>65</v>
      </c>
      <c r="J1878" s="32" t="s">
        <v>66</v>
      </c>
      <c r="K1878" s="33">
        <f t="shared" ref="K1878:K1888" si="5237">IFERROR(I1878+J1878,0)</f>
        <v>0</v>
      </c>
      <c r="L1878" s="33">
        <f t="shared" ref="L1878:L1888" si="5238">IFERROR(L1877+K1878,"")</f>
        <v>0</v>
      </c>
      <c r="M1878" s="34">
        <f t="shared" si="5236"/>
        <v>0</v>
      </c>
      <c r="N1878" s="34">
        <f>IF(AND(L1878&gt;$N$4,L1878&lt;=$O$4),K1878-M1878,IF(AND(L1877&gt;$N$4,L1877&lt;=$O$4),$O$4-L1877,IF(L1877&gt;$O$4,0,IF(L1878&lt;$N$4,0,MIN(L1878-$N$4,$N$4)))))</f>
        <v>0</v>
      </c>
      <c r="O1878" s="34">
        <f t="shared" ref="O1878:O1888" si="5239">IF(L1878&gt;$O$4,K1878-M1878-N1878,0)</f>
        <v>0</v>
      </c>
      <c r="P1878" s="12" t="str">
        <f>P1877</f>
        <v>(Select Language)</v>
      </c>
      <c r="Q1878" s="12" t="str">
        <f>Q1877</f>
        <v>(Select Usage)</v>
      </c>
      <c r="R1878" s="33">
        <f t="shared" ref="R1878:R1888" si="5240">IF(AND($Q1878="LOW",$P1878="French"),M1878*R$4,0)</f>
        <v>0</v>
      </c>
      <c r="S1878" s="33">
        <f t="shared" ref="S1878:S1888" si="5241">IF(AND($Q1878="LOW",$P1878="French"),N1878*S$4,0)</f>
        <v>0</v>
      </c>
      <c r="T1878" s="33">
        <f t="shared" ref="T1878:T1888" si="5242">IF(AND($Q1878="LOW",$P1878="French"),O1878*T$4,0)</f>
        <v>0</v>
      </c>
      <c r="U1878" s="33">
        <f t="shared" ref="U1878:U1888" si="5243">IF(AND($Q1878="HIGH",$P1878="French"),M1878*U$4,0)</f>
        <v>0</v>
      </c>
      <c r="V1878" s="33">
        <f t="shared" ref="V1878:V1888" si="5244">IF(AND($Q1878="HIGH",$P1878="French"),N1878*V$4,0)</f>
        <v>0</v>
      </c>
      <c r="W1878" s="33">
        <f t="shared" ref="W1878:W1888" si="5245">IF(AND($Q1878="HIGH",$P1878="French"),O1878*W$4,0)</f>
        <v>0</v>
      </c>
      <c r="X1878" s="33">
        <f t="shared" ref="X1878:X1888" si="5246">IF(AND($Q1878="LOW",$P1878="English"),M1878*X$4,0)</f>
        <v>0</v>
      </c>
      <c r="Y1878" s="33">
        <f t="shared" ref="Y1878:Y1888" si="5247">IF(AND($Q1878="LOW",$P1878="English"),N1878*Y$4,0)</f>
        <v>0</v>
      </c>
      <c r="Z1878" s="33">
        <f t="shared" ref="Z1878:Z1888" si="5248">IF(AND($Q1878="LOW",$P1878="English"),O1878*Z$4,0)</f>
        <v>0</v>
      </c>
      <c r="AA1878" s="33">
        <f t="shared" ref="AA1878:AA1888" si="5249">IF(AND($Q1878="HIGH",$P1878="English"),M1878*AA$4,0)</f>
        <v>0</v>
      </c>
      <c r="AB1878" s="33">
        <f t="shared" ref="AB1878:AB1888" si="5250">IF(AND($Q1878="HIGH",$P1878="English"),N1878*AB$4,0)</f>
        <v>0</v>
      </c>
      <c r="AC1878" s="33">
        <f t="shared" ref="AC1878:AC1888" si="5251">IF(AND($Q1878="HIGH",$P1878="English"),O1878*AC$4,0)</f>
        <v>0</v>
      </c>
      <c r="AD1878" s="26">
        <f t="shared" ref="AD1878:AD1882" si="5252">SUM(R1878:AC1878)</f>
        <v>0</v>
      </c>
      <c r="AE1878" s="46" t="str">
        <f>IFERROR(IF(AE$3=VLOOKUP($E1878,Template!$AK$5:$AM$17,3,FALSE),$AD1878*$F1878,0),"0.00")</f>
        <v>0.00</v>
      </c>
      <c r="AF1878" s="46" t="str">
        <f>IFERROR(IF(AF$3=VLOOKUP($E1878,Template!$AK$5:$AM$17,3,FALSE),$AD1878*$F1878,0),"0.00")</f>
        <v>0.00</v>
      </c>
      <c r="AG1878" s="28">
        <f t="shared" ref="AG1878:AG1888" si="5253">SUM(AD1878:AF1878)</f>
        <v>0</v>
      </c>
      <c r="AH1878" s="13" t="s">
        <v>40</v>
      </c>
      <c r="AI1878" s="13" t="s">
        <v>41</v>
      </c>
      <c r="AK1878" s="14" t="s">
        <v>23</v>
      </c>
      <c r="AL1878" s="15">
        <v>0.05</v>
      </c>
      <c r="AM1878" s="16" t="s">
        <v>3</v>
      </c>
    </row>
    <row r="1879" spans="1:39" s="3" customFormat="1" ht="13.8" x14ac:dyDescent="0.25">
      <c r="A1879" s="7" t="str">
        <f t="shared" ref="A1879:C1879" si="5254">A1878</f>
        <v>(Enter Broadcasting Company Name)</v>
      </c>
      <c r="B1879" s="7" t="str">
        <f t="shared" si="5254"/>
        <v>(Enter Call Letters)</v>
      </c>
      <c r="C1879" s="8" t="str">
        <f t="shared" si="5254"/>
        <v>(Select AM/FM)</v>
      </c>
      <c r="D1879" s="30"/>
      <c r="E1879" s="8" t="str">
        <f t="shared" ref="E1879:E1888" si="5255">E1878</f>
        <v>(Select Station Province)</v>
      </c>
      <c r="F1879" s="9" t="str">
        <f>IFERROR(VLOOKUP(E1879,Template!$AK$5:$AL$17,2,FALSE),"")</f>
        <v/>
      </c>
      <c r="G1879" s="42" t="s">
        <v>6</v>
      </c>
      <c r="H1879" s="42" t="s">
        <v>10</v>
      </c>
      <c r="I1879" s="32" t="s">
        <v>65</v>
      </c>
      <c r="J1879" s="32" t="s">
        <v>66</v>
      </c>
      <c r="K1879" s="33">
        <f t="shared" si="5237"/>
        <v>0</v>
      </c>
      <c r="L1879" s="33">
        <f t="shared" si="5238"/>
        <v>0</v>
      </c>
      <c r="M1879" s="34">
        <f t="shared" si="5236"/>
        <v>0</v>
      </c>
      <c r="N1879" s="34">
        <f t="shared" ref="N1879:N1888" si="5256">IF(AND(L1879&gt;$N$4,L1879&lt;=$O$4),K1879-M1879,IF(AND(L1878&gt;$N$4,L1878&lt;=$O$4),$O$4-L1878,IF(L1878&gt;$O$4,0,IF(L1879&lt;$N$4,0,MIN(L1879-$N$4,$N$4)))))</f>
        <v>0</v>
      </c>
      <c r="O1879" s="34">
        <f t="shared" si="5239"/>
        <v>0</v>
      </c>
      <c r="P1879" s="12" t="str">
        <f t="shared" ref="P1879:Q1879" si="5257">P1878</f>
        <v>(Select Language)</v>
      </c>
      <c r="Q1879" s="12" t="str">
        <f t="shared" si="5257"/>
        <v>(Select Usage)</v>
      </c>
      <c r="R1879" s="33">
        <f t="shared" si="5240"/>
        <v>0</v>
      </c>
      <c r="S1879" s="33">
        <f t="shared" si="5241"/>
        <v>0</v>
      </c>
      <c r="T1879" s="33">
        <f t="shared" si="5242"/>
        <v>0</v>
      </c>
      <c r="U1879" s="33">
        <f t="shared" si="5243"/>
        <v>0</v>
      </c>
      <c r="V1879" s="33">
        <f t="shared" si="5244"/>
        <v>0</v>
      </c>
      <c r="W1879" s="33">
        <f t="shared" si="5245"/>
        <v>0</v>
      </c>
      <c r="X1879" s="33">
        <f t="shared" si="5246"/>
        <v>0</v>
      </c>
      <c r="Y1879" s="33">
        <f t="shared" si="5247"/>
        <v>0</v>
      </c>
      <c r="Z1879" s="33">
        <f t="shared" si="5248"/>
        <v>0</v>
      </c>
      <c r="AA1879" s="33">
        <f t="shared" si="5249"/>
        <v>0</v>
      </c>
      <c r="AB1879" s="33">
        <f t="shared" si="5250"/>
        <v>0</v>
      </c>
      <c r="AC1879" s="33">
        <f t="shared" si="5251"/>
        <v>0</v>
      </c>
      <c r="AD1879" s="26">
        <f t="shared" si="5252"/>
        <v>0</v>
      </c>
      <c r="AE1879" s="46" t="str">
        <f>IFERROR(IF(AE$3=VLOOKUP($E1879,Template!$AK$5:$AM$17,3,FALSE),$AD1879*$F1879,0),"0.00")</f>
        <v>0.00</v>
      </c>
      <c r="AF1879" s="46" t="str">
        <f>IFERROR(IF(AF$3=VLOOKUP($E1879,Template!$AK$5:$AM$17,3,FALSE),$AD1879*$F1879,0),"0.00")</f>
        <v>0.00</v>
      </c>
      <c r="AG1879" s="28">
        <f t="shared" si="5253"/>
        <v>0</v>
      </c>
      <c r="AH1879" s="13" t="s">
        <v>40</v>
      </c>
      <c r="AI1879" s="13" t="s">
        <v>41</v>
      </c>
      <c r="AK1879" s="14" t="s">
        <v>24</v>
      </c>
      <c r="AL1879" s="15">
        <v>0.05</v>
      </c>
      <c r="AM1879" s="16" t="s">
        <v>3</v>
      </c>
    </row>
    <row r="1880" spans="1:39" s="3" customFormat="1" ht="13.8" x14ac:dyDescent="0.25">
      <c r="A1880" s="7" t="str">
        <f t="shared" ref="A1880:C1880" si="5258">A1879</f>
        <v>(Enter Broadcasting Company Name)</v>
      </c>
      <c r="B1880" s="7" t="str">
        <f t="shared" si="5258"/>
        <v>(Enter Call Letters)</v>
      </c>
      <c r="C1880" s="8" t="str">
        <f t="shared" si="5258"/>
        <v>(Select AM/FM)</v>
      </c>
      <c r="D1880" s="30"/>
      <c r="E1880" s="8" t="str">
        <f t="shared" si="5255"/>
        <v>(Select Station Province)</v>
      </c>
      <c r="F1880" s="9" t="str">
        <f>IFERROR(VLOOKUP(E1880,Template!$AK$5:$AL$17,2,FALSE),"")</f>
        <v/>
      </c>
      <c r="G1880" s="42" t="s">
        <v>9</v>
      </c>
      <c r="H1880" s="42" t="s">
        <v>11</v>
      </c>
      <c r="I1880" s="32" t="s">
        <v>65</v>
      </c>
      <c r="J1880" s="32" t="s">
        <v>66</v>
      </c>
      <c r="K1880" s="33">
        <f t="shared" si="5237"/>
        <v>0</v>
      </c>
      <c r="L1880" s="33">
        <f t="shared" si="5238"/>
        <v>0</v>
      </c>
      <c r="M1880" s="34">
        <f t="shared" si="5236"/>
        <v>0</v>
      </c>
      <c r="N1880" s="34">
        <f t="shared" si="5256"/>
        <v>0</v>
      </c>
      <c r="O1880" s="34">
        <f t="shared" si="5239"/>
        <v>0</v>
      </c>
      <c r="P1880" s="12" t="str">
        <f t="shared" ref="P1880:Q1880" si="5259">P1879</f>
        <v>(Select Language)</v>
      </c>
      <c r="Q1880" s="12" t="str">
        <f t="shared" si="5259"/>
        <v>(Select Usage)</v>
      </c>
      <c r="R1880" s="33">
        <f t="shared" si="5240"/>
        <v>0</v>
      </c>
      <c r="S1880" s="33">
        <f t="shared" si="5241"/>
        <v>0</v>
      </c>
      <c r="T1880" s="33">
        <f t="shared" si="5242"/>
        <v>0</v>
      </c>
      <c r="U1880" s="33">
        <f t="shared" si="5243"/>
        <v>0</v>
      </c>
      <c r="V1880" s="33">
        <f t="shared" si="5244"/>
        <v>0</v>
      </c>
      <c r="W1880" s="33">
        <f t="shared" si="5245"/>
        <v>0</v>
      </c>
      <c r="X1880" s="33">
        <f t="shared" si="5246"/>
        <v>0</v>
      </c>
      <c r="Y1880" s="33">
        <f t="shared" si="5247"/>
        <v>0</v>
      </c>
      <c r="Z1880" s="33">
        <f t="shared" si="5248"/>
        <v>0</v>
      </c>
      <c r="AA1880" s="33">
        <f t="shared" si="5249"/>
        <v>0</v>
      </c>
      <c r="AB1880" s="33">
        <f t="shared" si="5250"/>
        <v>0</v>
      </c>
      <c r="AC1880" s="33">
        <f t="shared" si="5251"/>
        <v>0</v>
      </c>
      <c r="AD1880" s="26">
        <f t="shared" si="5252"/>
        <v>0</v>
      </c>
      <c r="AE1880" s="46" t="str">
        <f>IFERROR(IF(AE$3=VLOOKUP($E1880,Template!$AK$5:$AM$17,3,FALSE),$AD1880*$F1880,0),"0.00")</f>
        <v>0.00</v>
      </c>
      <c r="AF1880" s="46" t="str">
        <f>IFERROR(IF(AF$3=VLOOKUP($E1880,Template!$AK$5:$AM$17,3,FALSE),$AD1880*$F1880,0),"0.00")</f>
        <v>0.00</v>
      </c>
      <c r="AG1880" s="28">
        <f t="shared" si="5253"/>
        <v>0</v>
      </c>
      <c r="AH1880" s="13" t="s">
        <v>40</v>
      </c>
      <c r="AI1880" s="13" t="s">
        <v>41</v>
      </c>
      <c r="AK1880" s="14" t="s">
        <v>22</v>
      </c>
      <c r="AL1880" s="15">
        <v>0.15</v>
      </c>
      <c r="AM1880" s="16" t="s">
        <v>2</v>
      </c>
    </row>
    <row r="1881" spans="1:39" s="3" customFormat="1" ht="13.8" x14ac:dyDescent="0.25">
      <c r="A1881" s="7" t="str">
        <f t="shared" ref="A1881:C1881" si="5260">A1880</f>
        <v>(Enter Broadcasting Company Name)</v>
      </c>
      <c r="B1881" s="7" t="str">
        <f t="shared" si="5260"/>
        <v>(Enter Call Letters)</v>
      </c>
      <c r="C1881" s="8" t="str">
        <f t="shared" si="5260"/>
        <v>(Select AM/FM)</v>
      </c>
      <c r="D1881" s="30"/>
      <c r="E1881" s="8" t="str">
        <f t="shared" si="5255"/>
        <v>(Select Station Province)</v>
      </c>
      <c r="F1881" s="9" t="str">
        <f>IFERROR(VLOOKUP(E1881,Template!$AK$5:$AL$17,2,FALSE),"")</f>
        <v/>
      </c>
      <c r="G1881" s="42" t="s">
        <v>10</v>
      </c>
      <c r="H1881" s="42" t="s">
        <v>12</v>
      </c>
      <c r="I1881" s="32" t="s">
        <v>65</v>
      </c>
      <c r="J1881" s="32" t="s">
        <v>66</v>
      </c>
      <c r="K1881" s="33">
        <f t="shared" si="5237"/>
        <v>0</v>
      </c>
      <c r="L1881" s="33">
        <f t="shared" si="5238"/>
        <v>0</v>
      </c>
      <c r="M1881" s="34">
        <f t="shared" si="5236"/>
        <v>0</v>
      </c>
      <c r="N1881" s="34">
        <f t="shared" si="5256"/>
        <v>0</v>
      </c>
      <c r="O1881" s="34">
        <f t="shared" si="5239"/>
        <v>0</v>
      </c>
      <c r="P1881" s="12" t="str">
        <f t="shared" ref="P1881:Q1881" si="5261">P1880</f>
        <v>(Select Language)</v>
      </c>
      <c r="Q1881" s="12" t="str">
        <f t="shared" si="5261"/>
        <v>(Select Usage)</v>
      </c>
      <c r="R1881" s="33">
        <f t="shared" si="5240"/>
        <v>0</v>
      </c>
      <c r="S1881" s="33">
        <f t="shared" si="5241"/>
        <v>0</v>
      </c>
      <c r="T1881" s="33">
        <f t="shared" si="5242"/>
        <v>0</v>
      </c>
      <c r="U1881" s="33">
        <f t="shared" si="5243"/>
        <v>0</v>
      </c>
      <c r="V1881" s="33">
        <f t="shared" si="5244"/>
        <v>0</v>
      </c>
      <c r="W1881" s="33">
        <f t="shared" si="5245"/>
        <v>0</v>
      </c>
      <c r="X1881" s="33">
        <f t="shared" si="5246"/>
        <v>0</v>
      </c>
      <c r="Y1881" s="33">
        <f t="shared" si="5247"/>
        <v>0</v>
      </c>
      <c r="Z1881" s="33">
        <f t="shared" si="5248"/>
        <v>0</v>
      </c>
      <c r="AA1881" s="33">
        <f t="shared" si="5249"/>
        <v>0</v>
      </c>
      <c r="AB1881" s="33">
        <f t="shared" si="5250"/>
        <v>0</v>
      </c>
      <c r="AC1881" s="33">
        <f t="shared" si="5251"/>
        <v>0</v>
      </c>
      <c r="AD1881" s="26">
        <f t="shared" si="5252"/>
        <v>0</v>
      </c>
      <c r="AE1881" s="46" t="str">
        <f>IFERROR(IF(AE$3=VLOOKUP($E1881,Template!$AK$5:$AM$17,3,FALSE),$AD1881*$F1881,0),"0.00")</f>
        <v>0.00</v>
      </c>
      <c r="AF1881" s="46" t="str">
        <f>IFERROR(IF(AF$3=VLOOKUP($E1881,Template!$AK$5:$AM$17,3,FALSE),$AD1881*$F1881,0),"0.00")</f>
        <v>0.00</v>
      </c>
      <c r="AG1881" s="28">
        <f t="shared" si="5253"/>
        <v>0</v>
      </c>
      <c r="AH1881" s="13" t="s">
        <v>40</v>
      </c>
      <c r="AI1881" s="13" t="s">
        <v>41</v>
      </c>
      <c r="AK1881" s="14" t="s">
        <v>26</v>
      </c>
      <c r="AL1881" s="15">
        <v>0.15</v>
      </c>
      <c r="AM1881" s="16" t="s">
        <v>2</v>
      </c>
    </row>
    <row r="1882" spans="1:39" s="3" customFormat="1" ht="13.8" x14ac:dyDescent="0.25">
      <c r="A1882" s="7" t="str">
        <f t="shared" ref="A1882:C1882" si="5262">A1881</f>
        <v>(Enter Broadcasting Company Name)</v>
      </c>
      <c r="B1882" s="7" t="str">
        <f t="shared" si="5262"/>
        <v>(Enter Call Letters)</v>
      </c>
      <c r="C1882" s="8" t="str">
        <f t="shared" si="5262"/>
        <v>(Select AM/FM)</v>
      </c>
      <c r="D1882" s="30"/>
      <c r="E1882" s="8" t="str">
        <f t="shared" si="5255"/>
        <v>(Select Station Province)</v>
      </c>
      <c r="F1882" s="9" t="str">
        <f>IFERROR(VLOOKUP(E1882,Template!$AK$5:$AL$17,2,FALSE),"")</f>
        <v/>
      </c>
      <c r="G1882" s="42" t="s">
        <v>11</v>
      </c>
      <c r="H1882" s="42" t="s">
        <v>13</v>
      </c>
      <c r="I1882" s="32" t="s">
        <v>65</v>
      </c>
      <c r="J1882" s="32" t="s">
        <v>66</v>
      </c>
      <c r="K1882" s="33">
        <f t="shared" si="5237"/>
        <v>0</v>
      </c>
      <c r="L1882" s="33">
        <f t="shared" si="5238"/>
        <v>0</v>
      </c>
      <c r="M1882" s="34">
        <f t="shared" si="5236"/>
        <v>0</v>
      </c>
      <c r="N1882" s="34">
        <f t="shared" si="5256"/>
        <v>0</v>
      </c>
      <c r="O1882" s="34">
        <f t="shared" si="5239"/>
        <v>0</v>
      </c>
      <c r="P1882" s="12" t="str">
        <f t="shared" ref="P1882:Q1882" si="5263">P1881</f>
        <v>(Select Language)</v>
      </c>
      <c r="Q1882" s="12" t="str">
        <f t="shared" si="5263"/>
        <v>(Select Usage)</v>
      </c>
      <c r="R1882" s="33">
        <f t="shared" si="5240"/>
        <v>0</v>
      </c>
      <c r="S1882" s="33">
        <f t="shared" si="5241"/>
        <v>0</v>
      </c>
      <c r="T1882" s="33">
        <f t="shared" si="5242"/>
        <v>0</v>
      </c>
      <c r="U1882" s="33">
        <f t="shared" si="5243"/>
        <v>0</v>
      </c>
      <c r="V1882" s="33">
        <f t="shared" si="5244"/>
        <v>0</v>
      </c>
      <c r="W1882" s="33">
        <f t="shared" si="5245"/>
        <v>0</v>
      </c>
      <c r="X1882" s="33">
        <f t="shared" si="5246"/>
        <v>0</v>
      </c>
      <c r="Y1882" s="33">
        <f t="shared" si="5247"/>
        <v>0</v>
      </c>
      <c r="Z1882" s="33">
        <f t="shared" si="5248"/>
        <v>0</v>
      </c>
      <c r="AA1882" s="33">
        <f t="shared" si="5249"/>
        <v>0</v>
      </c>
      <c r="AB1882" s="33">
        <f t="shared" si="5250"/>
        <v>0</v>
      </c>
      <c r="AC1882" s="33">
        <f t="shared" si="5251"/>
        <v>0</v>
      </c>
      <c r="AD1882" s="26">
        <f t="shared" si="5252"/>
        <v>0</v>
      </c>
      <c r="AE1882" s="46" t="str">
        <f>IFERROR(IF(AE$3=VLOOKUP($E1882,Template!$AK$5:$AM$17,3,FALSE),$AD1882*$F1882,0),"0.00")</f>
        <v>0.00</v>
      </c>
      <c r="AF1882" s="46" t="str">
        <f>IFERROR(IF(AF$3=VLOOKUP($E1882,Template!$AK$5:$AM$17,3,FALSE),$AD1882*$F1882,0),"0.00")</f>
        <v>0.00</v>
      </c>
      <c r="AG1882" s="28">
        <f t="shared" si="5253"/>
        <v>0</v>
      </c>
      <c r="AH1882" s="13" t="s">
        <v>40</v>
      </c>
      <c r="AI1882" s="13" t="s">
        <v>41</v>
      </c>
      <c r="AK1882" s="14" t="s">
        <v>27</v>
      </c>
      <c r="AL1882" s="15">
        <v>0.15</v>
      </c>
      <c r="AM1882" s="16" t="s">
        <v>2</v>
      </c>
    </row>
    <row r="1883" spans="1:39" s="3" customFormat="1" ht="13.8" x14ac:dyDescent="0.25">
      <c r="A1883" s="7" t="str">
        <f t="shared" ref="A1883:C1883" si="5264">A1882</f>
        <v>(Enter Broadcasting Company Name)</v>
      </c>
      <c r="B1883" s="7" t="str">
        <f t="shared" si="5264"/>
        <v>(Enter Call Letters)</v>
      </c>
      <c r="C1883" s="8" t="str">
        <f t="shared" si="5264"/>
        <v>(Select AM/FM)</v>
      </c>
      <c r="D1883" s="30"/>
      <c r="E1883" s="8" t="str">
        <f t="shared" si="5255"/>
        <v>(Select Station Province)</v>
      </c>
      <c r="F1883" s="9" t="str">
        <f>IFERROR(VLOOKUP(E1883,Template!$AK$5:$AL$17,2,FALSE),"")</f>
        <v/>
      </c>
      <c r="G1883" s="42" t="s">
        <v>12</v>
      </c>
      <c r="H1883" s="42" t="s">
        <v>15</v>
      </c>
      <c r="I1883" s="32" t="s">
        <v>65</v>
      </c>
      <c r="J1883" s="32" t="s">
        <v>66</v>
      </c>
      <c r="K1883" s="33">
        <f t="shared" si="5237"/>
        <v>0</v>
      </c>
      <c r="L1883" s="33">
        <f t="shared" si="5238"/>
        <v>0</v>
      </c>
      <c r="M1883" s="34">
        <f t="shared" si="5236"/>
        <v>0</v>
      </c>
      <c r="N1883" s="34">
        <f t="shared" si="5256"/>
        <v>0</v>
      </c>
      <c r="O1883" s="34">
        <f t="shared" si="5239"/>
        <v>0</v>
      </c>
      <c r="P1883" s="12" t="str">
        <f t="shared" ref="P1883:Q1883" si="5265">P1882</f>
        <v>(Select Language)</v>
      </c>
      <c r="Q1883" s="12" t="str">
        <f t="shared" si="5265"/>
        <v>(Select Usage)</v>
      </c>
      <c r="R1883" s="33">
        <f t="shared" si="5240"/>
        <v>0</v>
      </c>
      <c r="S1883" s="33">
        <f t="shared" si="5241"/>
        <v>0</v>
      </c>
      <c r="T1883" s="33">
        <f t="shared" si="5242"/>
        <v>0</v>
      </c>
      <c r="U1883" s="33">
        <f t="shared" si="5243"/>
        <v>0</v>
      </c>
      <c r="V1883" s="33">
        <f t="shared" si="5244"/>
        <v>0</v>
      </c>
      <c r="W1883" s="33">
        <f t="shared" si="5245"/>
        <v>0</v>
      </c>
      <c r="X1883" s="33">
        <f t="shared" si="5246"/>
        <v>0</v>
      </c>
      <c r="Y1883" s="33">
        <f t="shared" si="5247"/>
        <v>0</v>
      </c>
      <c r="Z1883" s="33">
        <f t="shared" si="5248"/>
        <v>0</v>
      </c>
      <c r="AA1883" s="33">
        <f t="shared" si="5249"/>
        <v>0</v>
      </c>
      <c r="AB1883" s="33">
        <f t="shared" si="5250"/>
        <v>0</v>
      </c>
      <c r="AC1883" s="33">
        <f t="shared" si="5251"/>
        <v>0</v>
      </c>
      <c r="AD1883" s="26">
        <f>SUM(R1883:AC1883)</f>
        <v>0</v>
      </c>
      <c r="AE1883" s="46" t="str">
        <f>IFERROR(IF(AE$3=VLOOKUP($E1883,Template!$AK$5:$AM$17,3,FALSE),$AD1883*$F1883,0),"0.00")</f>
        <v>0.00</v>
      </c>
      <c r="AF1883" s="46" t="str">
        <f>IFERROR(IF(AF$3=VLOOKUP($E1883,Template!$AK$5:$AM$17,3,FALSE),$AD1883*$F1883,0),"0.00")</f>
        <v>0.00</v>
      </c>
      <c r="AG1883" s="28">
        <f t="shared" si="5253"/>
        <v>0</v>
      </c>
      <c r="AH1883" s="13" t="s">
        <v>40</v>
      </c>
      <c r="AI1883" s="13" t="s">
        <v>41</v>
      </c>
      <c r="AK1883" s="14" t="s">
        <v>28</v>
      </c>
      <c r="AL1883" s="15">
        <v>0.05</v>
      </c>
      <c r="AM1883" s="16" t="s">
        <v>3</v>
      </c>
    </row>
    <row r="1884" spans="1:39" s="3" customFormat="1" ht="13.8" x14ac:dyDescent="0.25">
      <c r="A1884" s="7" t="str">
        <f t="shared" ref="A1884:C1884" si="5266">A1883</f>
        <v>(Enter Broadcasting Company Name)</v>
      </c>
      <c r="B1884" s="7" t="str">
        <f t="shared" si="5266"/>
        <v>(Enter Call Letters)</v>
      </c>
      <c r="C1884" s="8" t="str">
        <f t="shared" si="5266"/>
        <v>(Select AM/FM)</v>
      </c>
      <c r="D1884" s="30"/>
      <c r="E1884" s="8" t="str">
        <f t="shared" si="5255"/>
        <v>(Select Station Province)</v>
      </c>
      <c r="F1884" s="9" t="str">
        <f>IFERROR(VLOOKUP(E1884,Template!$AK$5:$AL$17,2,FALSE),"")</f>
        <v/>
      </c>
      <c r="G1884" s="42" t="s">
        <v>13</v>
      </c>
      <c r="H1884" s="42" t="s">
        <v>16</v>
      </c>
      <c r="I1884" s="32" t="s">
        <v>65</v>
      </c>
      <c r="J1884" s="32" t="s">
        <v>66</v>
      </c>
      <c r="K1884" s="33">
        <f t="shared" si="5237"/>
        <v>0</v>
      </c>
      <c r="L1884" s="33">
        <f t="shared" si="5238"/>
        <v>0</v>
      </c>
      <c r="M1884" s="34">
        <f t="shared" si="5236"/>
        <v>0</v>
      </c>
      <c r="N1884" s="34">
        <f t="shared" si="5256"/>
        <v>0</v>
      </c>
      <c r="O1884" s="34">
        <f t="shared" si="5239"/>
        <v>0</v>
      </c>
      <c r="P1884" s="12" t="str">
        <f t="shared" ref="P1884:Q1884" si="5267">P1883</f>
        <v>(Select Language)</v>
      </c>
      <c r="Q1884" s="12" t="str">
        <f t="shared" si="5267"/>
        <v>(Select Usage)</v>
      </c>
      <c r="R1884" s="33">
        <f t="shared" si="5240"/>
        <v>0</v>
      </c>
      <c r="S1884" s="33">
        <f t="shared" si="5241"/>
        <v>0</v>
      </c>
      <c r="T1884" s="33">
        <f t="shared" si="5242"/>
        <v>0</v>
      </c>
      <c r="U1884" s="33">
        <f t="shared" si="5243"/>
        <v>0</v>
      </c>
      <c r="V1884" s="33">
        <f t="shared" si="5244"/>
        <v>0</v>
      </c>
      <c r="W1884" s="33">
        <f t="shared" si="5245"/>
        <v>0</v>
      </c>
      <c r="X1884" s="33">
        <f t="shared" si="5246"/>
        <v>0</v>
      </c>
      <c r="Y1884" s="33">
        <f t="shared" si="5247"/>
        <v>0</v>
      </c>
      <c r="Z1884" s="33">
        <f t="shared" si="5248"/>
        <v>0</v>
      </c>
      <c r="AA1884" s="33">
        <f t="shared" si="5249"/>
        <v>0</v>
      </c>
      <c r="AB1884" s="33">
        <f t="shared" si="5250"/>
        <v>0</v>
      </c>
      <c r="AC1884" s="33">
        <f t="shared" si="5251"/>
        <v>0</v>
      </c>
      <c r="AD1884" s="26">
        <f t="shared" ref="AD1884:AD1886" si="5268">SUM(R1884:AC1884)</f>
        <v>0</v>
      </c>
      <c r="AE1884" s="46" t="str">
        <f>IFERROR(IF(AE$3=VLOOKUP($E1884,Template!$AK$5:$AM$17,3,FALSE),$AD1884*$F1884,0),"0.00")</f>
        <v>0.00</v>
      </c>
      <c r="AF1884" s="46" t="str">
        <f>IFERROR(IF(AF$3=VLOOKUP($E1884,Template!$AK$5:$AM$17,3,FALSE),$AD1884*$F1884,0),"0.00")</f>
        <v>0.00</v>
      </c>
      <c r="AG1884" s="28">
        <f t="shared" si="5253"/>
        <v>0</v>
      </c>
      <c r="AH1884" s="13" t="s">
        <v>40</v>
      </c>
      <c r="AI1884" s="13" t="s">
        <v>41</v>
      </c>
      <c r="AK1884" s="14" t="s">
        <v>70</v>
      </c>
      <c r="AL1884" s="15">
        <v>0.05</v>
      </c>
      <c r="AM1884" s="16" t="s">
        <v>3</v>
      </c>
    </row>
    <row r="1885" spans="1:39" s="3" customFormat="1" ht="13.8" x14ac:dyDescent="0.25">
      <c r="A1885" s="7" t="str">
        <f t="shared" ref="A1885:C1885" si="5269">A1884</f>
        <v>(Enter Broadcasting Company Name)</v>
      </c>
      <c r="B1885" s="7" t="str">
        <f t="shared" si="5269"/>
        <v>(Enter Call Letters)</v>
      </c>
      <c r="C1885" s="8" t="str">
        <f t="shared" si="5269"/>
        <v>(Select AM/FM)</v>
      </c>
      <c r="D1885" s="30"/>
      <c r="E1885" s="8" t="str">
        <f t="shared" si="5255"/>
        <v>(Select Station Province)</v>
      </c>
      <c r="F1885" s="9" t="str">
        <f>IFERROR(VLOOKUP(E1885,Template!$AK$5:$AL$17,2,FALSE),"")</f>
        <v/>
      </c>
      <c r="G1885" s="42" t="s">
        <v>15</v>
      </c>
      <c r="H1885" s="42" t="s">
        <v>17</v>
      </c>
      <c r="I1885" s="32" t="s">
        <v>65</v>
      </c>
      <c r="J1885" s="32" t="s">
        <v>66</v>
      </c>
      <c r="K1885" s="33">
        <f t="shared" si="5237"/>
        <v>0</v>
      </c>
      <c r="L1885" s="33">
        <f t="shared" si="5238"/>
        <v>0</v>
      </c>
      <c r="M1885" s="34">
        <f t="shared" si="5236"/>
        <v>0</v>
      </c>
      <c r="N1885" s="34">
        <f t="shared" si="5256"/>
        <v>0</v>
      </c>
      <c r="O1885" s="34">
        <f t="shared" si="5239"/>
        <v>0</v>
      </c>
      <c r="P1885" s="12" t="str">
        <f t="shared" ref="P1885:Q1885" si="5270">P1884</f>
        <v>(Select Language)</v>
      </c>
      <c r="Q1885" s="12" t="str">
        <f t="shared" si="5270"/>
        <v>(Select Usage)</v>
      </c>
      <c r="R1885" s="33">
        <f t="shared" si="5240"/>
        <v>0</v>
      </c>
      <c r="S1885" s="33">
        <f t="shared" si="5241"/>
        <v>0</v>
      </c>
      <c r="T1885" s="33">
        <f t="shared" si="5242"/>
        <v>0</v>
      </c>
      <c r="U1885" s="33">
        <f t="shared" si="5243"/>
        <v>0</v>
      </c>
      <c r="V1885" s="33">
        <f t="shared" si="5244"/>
        <v>0</v>
      </c>
      <c r="W1885" s="33">
        <f t="shared" si="5245"/>
        <v>0</v>
      </c>
      <c r="X1885" s="33">
        <f t="shared" si="5246"/>
        <v>0</v>
      </c>
      <c r="Y1885" s="33">
        <f t="shared" si="5247"/>
        <v>0</v>
      </c>
      <c r="Z1885" s="33">
        <f t="shared" si="5248"/>
        <v>0</v>
      </c>
      <c r="AA1885" s="33">
        <f t="shared" si="5249"/>
        <v>0</v>
      </c>
      <c r="AB1885" s="33">
        <f t="shared" si="5250"/>
        <v>0</v>
      </c>
      <c r="AC1885" s="33">
        <f t="shared" si="5251"/>
        <v>0</v>
      </c>
      <c r="AD1885" s="26">
        <f t="shared" si="5268"/>
        <v>0</v>
      </c>
      <c r="AE1885" s="46" t="str">
        <f>IFERROR(IF(AE$3=VLOOKUP($E1885,Template!$AK$5:$AM$17,3,FALSE),$AD1885*$F1885,0),"0.00")</f>
        <v>0.00</v>
      </c>
      <c r="AF1885" s="46" t="str">
        <f>IFERROR(IF(AF$3=VLOOKUP($E1885,Template!$AK$5:$AM$17,3,FALSE),$AD1885*$F1885,0),"0.00")</f>
        <v>0.00</v>
      </c>
      <c r="AG1885" s="28">
        <f t="shared" si="5253"/>
        <v>0</v>
      </c>
      <c r="AH1885" s="13" t="s">
        <v>40</v>
      </c>
      <c r="AI1885" s="13" t="s">
        <v>41</v>
      </c>
      <c r="AK1885" s="14" t="s">
        <v>20</v>
      </c>
      <c r="AL1885" s="15">
        <v>0.13</v>
      </c>
      <c r="AM1885" s="16" t="s">
        <v>2</v>
      </c>
    </row>
    <row r="1886" spans="1:39" s="3" customFormat="1" ht="13.8" x14ac:dyDescent="0.25">
      <c r="A1886" s="7" t="str">
        <f t="shared" ref="A1886:C1886" si="5271">A1885</f>
        <v>(Enter Broadcasting Company Name)</v>
      </c>
      <c r="B1886" s="7" t="str">
        <f t="shared" si="5271"/>
        <v>(Enter Call Letters)</v>
      </c>
      <c r="C1886" s="8" t="str">
        <f t="shared" si="5271"/>
        <v>(Select AM/FM)</v>
      </c>
      <c r="D1886" s="30"/>
      <c r="E1886" s="8" t="str">
        <f t="shared" si="5255"/>
        <v>(Select Station Province)</v>
      </c>
      <c r="F1886" s="9" t="str">
        <f>IFERROR(VLOOKUP(E1886,Template!$AK$5:$AL$17,2,FALSE),"")</f>
        <v/>
      </c>
      <c r="G1886" s="42" t="s">
        <v>16</v>
      </c>
      <c r="H1886" s="42" t="s">
        <v>18</v>
      </c>
      <c r="I1886" s="32" t="s">
        <v>65</v>
      </c>
      <c r="J1886" s="32" t="s">
        <v>66</v>
      </c>
      <c r="K1886" s="33">
        <f t="shared" si="5237"/>
        <v>0</v>
      </c>
      <c r="L1886" s="33">
        <f t="shared" si="5238"/>
        <v>0</v>
      </c>
      <c r="M1886" s="34">
        <f t="shared" si="5236"/>
        <v>0</v>
      </c>
      <c r="N1886" s="34">
        <f t="shared" si="5256"/>
        <v>0</v>
      </c>
      <c r="O1886" s="34">
        <f t="shared" si="5239"/>
        <v>0</v>
      </c>
      <c r="P1886" s="12" t="str">
        <f t="shared" ref="P1886:Q1886" si="5272">P1885</f>
        <v>(Select Language)</v>
      </c>
      <c r="Q1886" s="12" t="str">
        <f t="shared" si="5272"/>
        <v>(Select Usage)</v>
      </c>
      <c r="R1886" s="33">
        <f t="shared" si="5240"/>
        <v>0</v>
      </c>
      <c r="S1886" s="33">
        <f t="shared" si="5241"/>
        <v>0</v>
      </c>
      <c r="T1886" s="33">
        <f t="shared" si="5242"/>
        <v>0</v>
      </c>
      <c r="U1886" s="33">
        <f t="shared" si="5243"/>
        <v>0</v>
      </c>
      <c r="V1886" s="33">
        <f t="shared" si="5244"/>
        <v>0</v>
      </c>
      <c r="W1886" s="33">
        <f t="shared" si="5245"/>
        <v>0</v>
      </c>
      <c r="X1886" s="33">
        <f t="shared" si="5246"/>
        <v>0</v>
      </c>
      <c r="Y1886" s="33">
        <f t="shared" si="5247"/>
        <v>0</v>
      </c>
      <c r="Z1886" s="33">
        <f t="shared" si="5248"/>
        <v>0</v>
      </c>
      <c r="AA1886" s="33">
        <f t="shared" si="5249"/>
        <v>0</v>
      </c>
      <c r="AB1886" s="33">
        <f t="shared" si="5250"/>
        <v>0</v>
      </c>
      <c r="AC1886" s="33">
        <f t="shared" si="5251"/>
        <v>0</v>
      </c>
      <c r="AD1886" s="26">
        <f t="shared" si="5268"/>
        <v>0</v>
      </c>
      <c r="AE1886" s="46" t="str">
        <f>IFERROR(IF(AE$3=VLOOKUP($E1886,Template!$AK$5:$AM$17,3,FALSE),$AD1886*$F1886,0),"0.00")</f>
        <v>0.00</v>
      </c>
      <c r="AF1886" s="46" t="str">
        <f>IFERROR(IF(AF$3=VLOOKUP($E1886,Template!$AK$5:$AM$17,3,FALSE),$AD1886*$F1886,0),"0.00")</f>
        <v>0.00</v>
      </c>
      <c r="AG1886" s="28">
        <f t="shared" si="5253"/>
        <v>0</v>
      </c>
      <c r="AH1886" s="13" t="s">
        <v>40</v>
      </c>
      <c r="AI1886" s="13" t="s">
        <v>41</v>
      </c>
      <c r="AK1886" s="14" t="s">
        <v>69</v>
      </c>
      <c r="AL1886" s="15">
        <v>0.15</v>
      </c>
      <c r="AM1886" s="16" t="s">
        <v>2</v>
      </c>
    </row>
    <row r="1887" spans="1:39" s="3" customFormat="1" ht="13.8" x14ac:dyDescent="0.25">
      <c r="A1887" s="7" t="str">
        <f t="shared" ref="A1887:C1887" si="5273">A1886</f>
        <v>(Enter Broadcasting Company Name)</v>
      </c>
      <c r="B1887" s="7" t="str">
        <f t="shared" si="5273"/>
        <v>(Enter Call Letters)</v>
      </c>
      <c r="C1887" s="8" t="str">
        <f t="shared" si="5273"/>
        <v>(Select AM/FM)</v>
      </c>
      <c r="D1887" s="30"/>
      <c r="E1887" s="8" t="str">
        <f t="shared" si="5255"/>
        <v>(Select Station Province)</v>
      </c>
      <c r="F1887" s="9" t="str">
        <f>IFERROR(VLOOKUP(E1887,Template!$AK$5:$AL$17,2,FALSE),"")</f>
        <v/>
      </c>
      <c r="G1887" s="42" t="s">
        <v>17</v>
      </c>
      <c r="H1887" s="42" t="s">
        <v>7</v>
      </c>
      <c r="I1887" s="32" t="s">
        <v>65</v>
      </c>
      <c r="J1887" s="32" t="s">
        <v>66</v>
      </c>
      <c r="K1887" s="33">
        <f t="shared" si="5237"/>
        <v>0</v>
      </c>
      <c r="L1887" s="33">
        <f t="shared" si="5238"/>
        <v>0</v>
      </c>
      <c r="M1887" s="34">
        <f t="shared" si="5236"/>
        <v>0</v>
      </c>
      <c r="N1887" s="34">
        <f t="shared" si="5256"/>
        <v>0</v>
      </c>
      <c r="O1887" s="34">
        <f t="shared" si="5239"/>
        <v>0</v>
      </c>
      <c r="P1887" s="12" t="str">
        <f t="shared" ref="P1887:Q1887" si="5274">P1886</f>
        <v>(Select Language)</v>
      </c>
      <c r="Q1887" s="12" t="str">
        <f t="shared" si="5274"/>
        <v>(Select Usage)</v>
      </c>
      <c r="R1887" s="33">
        <f t="shared" si="5240"/>
        <v>0</v>
      </c>
      <c r="S1887" s="33">
        <f t="shared" si="5241"/>
        <v>0</v>
      </c>
      <c r="T1887" s="33">
        <f t="shared" si="5242"/>
        <v>0</v>
      </c>
      <c r="U1887" s="33">
        <f t="shared" si="5243"/>
        <v>0</v>
      </c>
      <c r="V1887" s="33">
        <f t="shared" si="5244"/>
        <v>0</v>
      </c>
      <c r="W1887" s="33">
        <f t="shared" si="5245"/>
        <v>0</v>
      </c>
      <c r="X1887" s="33">
        <f t="shared" si="5246"/>
        <v>0</v>
      </c>
      <c r="Y1887" s="33">
        <f t="shared" si="5247"/>
        <v>0</v>
      </c>
      <c r="Z1887" s="33">
        <f t="shared" si="5248"/>
        <v>0</v>
      </c>
      <c r="AA1887" s="33">
        <f t="shared" si="5249"/>
        <v>0</v>
      </c>
      <c r="AB1887" s="33">
        <f t="shared" si="5250"/>
        <v>0</v>
      </c>
      <c r="AC1887" s="33">
        <f t="shared" si="5251"/>
        <v>0</v>
      </c>
      <c r="AD1887" s="26">
        <f>SUM(R1887:AC1887)</f>
        <v>0</v>
      </c>
      <c r="AE1887" s="46" t="str">
        <f>IFERROR(IF(AE$3=VLOOKUP($E1887,Template!$AK$5:$AM$17,3,FALSE),$AD1887*$F1887,0),"0.00")</f>
        <v>0.00</v>
      </c>
      <c r="AF1887" s="46" t="str">
        <f>IFERROR(IF(AF$3=VLOOKUP($E1887,Template!$AK$5:$AM$17,3,FALSE),$AD1887*$F1887,0),"0.00")</f>
        <v>0.00</v>
      </c>
      <c r="AG1887" s="28">
        <f t="shared" si="5253"/>
        <v>0</v>
      </c>
      <c r="AH1887" s="13" t="s">
        <v>40</v>
      </c>
      <c r="AI1887" s="13" t="s">
        <v>41</v>
      </c>
      <c r="AK1887" s="14" t="s">
        <v>29</v>
      </c>
      <c r="AL1887" s="15">
        <v>0.05</v>
      </c>
      <c r="AM1887" s="16" t="s">
        <v>3</v>
      </c>
    </row>
    <row r="1888" spans="1:39" s="3" customFormat="1" ht="13.8" x14ac:dyDescent="0.25">
      <c r="A1888" s="7" t="str">
        <f t="shared" ref="A1888:C1888" si="5275">A1887</f>
        <v>(Enter Broadcasting Company Name)</v>
      </c>
      <c r="B1888" s="7" t="str">
        <f t="shared" si="5275"/>
        <v>(Enter Call Letters)</v>
      </c>
      <c r="C1888" s="8" t="str">
        <f t="shared" si="5275"/>
        <v>(Select AM/FM)</v>
      </c>
      <c r="D1888" s="30"/>
      <c r="E1888" s="8" t="str">
        <f t="shared" si="5255"/>
        <v>(Select Station Province)</v>
      </c>
      <c r="F1888" s="9" t="str">
        <f>IFERROR(VLOOKUP(E1888,Template!$AK$5:$AL$17,2,FALSE),"")</f>
        <v/>
      </c>
      <c r="G1888" s="42" t="s">
        <v>18</v>
      </c>
      <c r="H1888" s="43" t="s">
        <v>8</v>
      </c>
      <c r="I1888" s="32" t="s">
        <v>65</v>
      </c>
      <c r="J1888" s="32" t="s">
        <v>66</v>
      </c>
      <c r="K1888" s="33">
        <f t="shared" si="5237"/>
        <v>0</v>
      </c>
      <c r="L1888" s="33">
        <f t="shared" si="5238"/>
        <v>0</v>
      </c>
      <c r="M1888" s="34">
        <f t="shared" si="5236"/>
        <v>0</v>
      </c>
      <c r="N1888" s="34">
        <f t="shared" si="5256"/>
        <v>0</v>
      </c>
      <c r="O1888" s="34">
        <f t="shared" si="5239"/>
        <v>0</v>
      </c>
      <c r="P1888" s="12" t="str">
        <f t="shared" ref="P1888:Q1888" si="5276">P1887</f>
        <v>(Select Language)</v>
      </c>
      <c r="Q1888" s="12" t="str">
        <f t="shared" si="5276"/>
        <v>(Select Usage)</v>
      </c>
      <c r="R1888" s="33">
        <f t="shared" si="5240"/>
        <v>0</v>
      </c>
      <c r="S1888" s="33">
        <f t="shared" si="5241"/>
        <v>0</v>
      </c>
      <c r="T1888" s="33">
        <f t="shared" si="5242"/>
        <v>0</v>
      </c>
      <c r="U1888" s="33">
        <f t="shared" si="5243"/>
        <v>0</v>
      </c>
      <c r="V1888" s="33">
        <f t="shared" si="5244"/>
        <v>0</v>
      </c>
      <c r="W1888" s="33">
        <f t="shared" si="5245"/>
        <v>0</v>
      </c>
      <c r="X1888" s="33">
        <f t="shared" si="5246"/>
        <v>0</v>
      </c>
      <c r="Y1888" s="33">
        <f t="shared" si="5247"/>
        <v>0</v>
      </c>
      <c r="Z1888" s="33">
        <f t="shared" si="5248"/>
        <v>0</v>
      </c>
      <c r="AA1888" s="33">
        <f t="shared" si="5249"/>
        <v>0</v>
      </c>
      <c r="AB1888" s="33">
        <f t="shared" si="5250"/>
        <v>0</v>
      </c>
      <c r="AC1888" s="33">
        <f t="shared" si="5251"/>
        <v>0</v>
      </c>
      <c r="AD1888" s="26">
        <f t="shared" ref="AD1888" si="5277">SUM(R1888:AC1888)</f>
        <v>0</v>
      </c>
      <c r="AE1888" s="46" t="str">
        <f>IFERROR(IF(AE$3=VLOOKUP($E1888,Template!$AK$5:$AM$17,3,FALSE),$AD1888*$F1888,0),"0.00")</f>
        <v>0.00</v>
      </c>
      <c r="AF1888" s="46" t="str">
        <f>IFERROR(IF(AF$3=VLOOKUP($E1888,Template!$AK$5:$AM$17,3,FALSE),$AD1888*$F1888,0),"0.00")</f>
        <v>0.00</v>
      </c>
      <c r="AG1888" s="28">
        <f t="shared" si="5253"/>
        <v>0</v>
      </c>
      <c r="AH1888" s="13" t="s">
        <v>40</v>
      </c>
      <c r="AI1888" s="13" t="s">
        <v>41</v>
      </c>
      <c r="AK1888" s="14" t="s">
        <v>21</v>
      </c>
      <c r="AL1888" s="15">
        <v>0.05</v>
      </c>
      <c r="AM1888" s="16" t="s">
        <v>3</v>
      </c>
    </row>
    <row r="1889" spans="1:39" ht="13.8" x14ac:dyDescent="0.25">
      <c r="A1889" s="19" t="s">
        <v>4</v>
      </c>
      <c r="B1889" s="19"/>
      <c r="C1889" s="20"/>
      <c r="D1889" s="20"/>
      <c r="E1889" s="20"/>
      <c r="F1889" s="20"/>
      <c r="G1889" s="44"/>
      <c r="H1889" s="44"/>
      <c r="I1889" s="21">
        <f t="shared" ref="I1889:K1889" si="5278">SUM(I1877:I1888)</f>
        <v>0</v>
      </c>
      <c r="J1889" s="21">
        <f t="shared" si="5278"/>
        <v>0</v>
      </c>
      <c r="K1889" s="21">
        <f t="shared" si="5278"/>
        <v>0</v>
      </c>
      <c r="L1889" s="21">
        <f>L1888</f>
        <v>0</v>
      </c>
      <c r="M1889" s="21">
        <f>SUM(M1877:M1888)</f>
        <v>0</v>
      </c>
      <c r="N1889" s="21">
        <f t="shared" ref="N1889:O1889" si="5279">SUM(N1877:N1888)</f>
        <v>0</v>
      </c>
      <c r="O1889" s="21">
        <f t="shared" si="5279"/>
        <v>0</v>
      </c>
      <c r="P1889" s="21"/>
      <c r="Q1889" s="22"/>
      <c r="R1889" s="21">
        <f t="shared" ref="R1889:AI1889" si="5280">SUM(R1877:R1888)</f>
        <v>0</v>
      </c>
      <c r="S1889" s="21">
        <f t="shared" si="5280"/>
        <v>0</v>
      </c>
      <c r="T1889" s="21">
        <f t="shared" si="5280"/>
        <v>0</v>
      </c>
      <c r="U1889" s="21">
        <f t="shared" si="5280"/>
        <v>0</v>
      </c>
      <c r="V1889" s="21">
        <f t="shared" si="5280"/>
        <v>0</v>
      </c>
      <c r="W1889" s="21">
        <f t="shared" si="5280"/>
        <v>0</v>
      </c>
      <c r="X1889" s="21">
        <f t="shared" si="5280"/>
        <v>0</v>
      </c>
      <c r="Y1889" s="21">
        <f t="shared" si="5280"/>
        <v>0</v>
      </c>
      <c r="Z1889" s="21">
        <f t="shared" si="5280"/>
        <v>0</v>
      </c>
      <c r="AA1889" s="21">
        <f t="shared" si="5280"/>
        <v>0</v>
      </c>
      <c r="AB1889" s="21">
        <f t="shared" si="5280"/>
        <v>0</v>
      </c>
      <c r="AC1889" s="21">
        <f t="shared" si="5280"/>
        <v>0</v>
      </c>
      <c r="AD1889" s="27">
        <f t="shared" si="5280"/>
        <v>0</v>
      </c>
      <c r="AE1889" s="21">
        <f t="shared" si="5280"/>
        <v>0</v>
      </c>
      <c r="AF1889" s="21">
        <f t="shared" si="5280"/>
        <v>0</v>
      </c>
      <c r="AG1889" s="27">
        <f t="shared" si="5280"/>
        <v>0</v>
      </c>
      <c r="AH1889" s="21">
        <f t="shared" si="5280"/>
        <v>0</v>
      </c>
      <c r="AI1889" s="21">
        <f t="shared" si="5280"/>
        <v>0</v>
      </c>
      <c r="AK1889" s="14" t="s">
        <v>71</v>
      </c>
      <c r="AL1889" s="15">
        <v>0.05</v>
      </c>
      <c r="AM1889" s="16" t="s">
        <v>3</v>
      </c>
    </row>
    <row r="1890" spans="1:39" x14ac:dyDescent="0.25">
      <c r="A1890" s="2"/>
      <c r="G1890" s="2"/>
      <c r="H1890" s="2"/>
      <c r="O1890" s="2"/>
      <c r="P1890" s="2"/>
    </row>
    <row r="1891" spans="1:39" ht="42" customHeight="1" x14ac:dyDescent="0.25">
      <c r="A1891" s="223" t="s">
        <v>63</v>
      </c>
      <c r="B1891" s="223" t="s">
        <v>43</v>
      </c>
      <c r="C1891" s="224" t="s">
        <v>19</v>
      </c>
      <c r="D1891" s="226"/>
      <c r="E1891" s="223" t="s">
        <v>14</v>
      </c>
      <c r="F1891" s="223" t="s">
        <v>38</v>
      </c>
      <c r="G1891" s="223" t="s">
        <v>1</v>
      </c>
      <c r="H1891" s="223" t="s">
        <v>5</v>
      </c>
      <c r="I1891" s="225" t="s">
        <v>31</v>
      </c>
      <c r="J1891" s="225" t="s">
        <v>32</v>
      </c>
      <c r="K1891" s="225" t="s">
        <v>48</v>
      </c>
      <c r="L1891" s="225" t="s">
        <v>0</v>
      </c>
      <c r="M1891" s="4" t="s">
        <v>45</v>
      </c>
      <c r="N1891" s="4" t="s">
        <v>46</v>
      </c>
      <c r="O1891" s="4" t="s">
        <v>47</v>
      </c>
      <c r="P1891" s="225" t="s">
        <v>50</v>
      </c>
      <c r="Q1891" s="225" t="s">
        <v>33</v>
      </c>
      <c r="R1891" s="4" t="s">
        <v>51</v>
      </c>
      <c r="S1891" s="4" t="s">
        <v>52</v>
      </c>
      <c r="T1891" s="4" t="s">
        <v>53</v>
      </c>
      <c r="U1891" s="4" t="s">
        <v>54</v>
      </c>
      <c r="V1891" s="4" t="s">
        <v>55</v>
      </c>
      <c r="W1891" s="4" t="s">
        <v>56</v>
      </c>
      <c r="X1891" s="4" t="s">
        <v>57</v>
      </c>
      <c r="Y1891" s="4" t="s">
        <v>58</v>
      </c>
      <c r="Z1891" s="4" t="s">
        <v>59</v>
      </c>
      <c r="AA1891" s="4" t="s">
        <v>62</v>
      </c>
      <c r="AB1891" s="4" t="s">
        <v>60</v>
      </c>
      <c r="AC1891" s="4" t="s">
        <v>61</v>
      </c>
      <c r="AD1891" s="233" t="s">
        <v>34</v>
      </c>
      <c r="AE1891" s="231" t="s">
        <v>2</v>
      </c>
      <c r="AF1891" s="231" t="s">
        <v>3</v>
      </c>
      <c r="AG1891" s="233" t="s">
        <v>35</v>
      </c>
      <c r="AH1891" s="223" t="s">
        <v>36</v>
      </c>
      <c r="AI1891" s="223" t="s">
        <v>37</v>
      </c>
      <c r="AK1891" s="229" t="s">
        <v>30</v>
      </c>
      <c r="AL1891" s="229"/>
      <c r="AM1891" s="229"/>
    </row>
    <row r="1892" spans="1:39" s="6" customFormat="1" ht="35.25" customHeight="1" x14ac:dyDescent="0.3">
      <c r="A1892" s="224"/>
      <c r="B1892" s="224"/>
      <c r="C1892" s="224"/>
      <c r="D1892" s="227"/>
      <c r="E1892" s="223"/>
      <c r="F1892" s="223"/>
      <c r="G1892" s="223"/>
      <c r="H1892" s="223"/>
      <c r="I1892" s="230"/>
      <c r="J1892" s="230"/>
      <c r="K1892" s="230"/>
      <c r="L1892" s="230"/>
      <c r="M1892" s="5">
        <v>0</v>
      </c>
      <c r="N1892" s="5">
        <v>625000</v>
      </c>
      <c r="O1892" s="5">
        <v>1250000</v>
      </c>
      <c r="P1892" s="225"/>
      <c r="Q1892" s="225"/>
      <c r="R1892" s="29">
        <v>4.95E-4</v>
      </c>
      <c r="S1892" s="29">
        <v>9.5200000000000005E-4</v>
      </c>
      <c r="T1892" s="29">
        <v>1.5900000000000001E-3</v>
      </c>
      <c r="U1892" s="29">
        <v>1.1169999999999999E-3</v>
      </c>
      <c r="V1892" s="29">
        <v>2.189E-3</v>
      </c>
      <c r="W1892" s="29">
        <v>4.5430000000000002E-3</v>
      </c>
      <c r="X1892" s="29">
        <v>8.8199999999999997E-4</v>
      </c>
      <c r="Y1892" s="29">
        <v>1.6949999999999999E-3</v>
      </c>
      <c r="Z1892" s="29">
        <v>2.8319999999999999E-3</v>
      </c>
      <c r="AA1892" s="29">
        <v>1.9889999999999999E-3</v>
      </c>
      <c r="AB1892" s="29">
        <v>3.8999999999999998E-3</v>
      </c>
      <c r="AC1892" s="29">
        <v>8.0949999999999998E-3</v>
      </c>
      <c r="AD1892" s="233"/>
      <c r="AE1892" s="232"/>
      <c r="AF1892" s="232"/>
      <c r="AG1892" s="234"/>
      <c r="AH1892" s="223"/>
      <c r="AI1892" s="223"/>
      <c r="AK1892" s="229"/>
      <c r="AL1892" s="229"/>
      <c r="AM1892" s="229"/>
    </row>
    <row r="1893" spans="1:39" s="3" customFormat="1" ht="13.8" x14ac:dyDescent="0.25">
      <c r="A1893" s="7" t="s">
        <v>44</v>
      </c>
      <c r="B1893" s="7" t="s">
        <v>42</v>
      </c>
      <c r="C1893" s="8" t="s">
        <v>39</v>
      </c>
      <c r="D1893" s="30"/>
      <c r="E1893" s="8" t="s">
        <v>64</v>
      </c>
      <c r="F1893" s="9" t="str">
        <f>IFERROR(VLOOKUP(E1893,Template!$AK$5:$AL$17,2,FALSE),"")</f>
        <v/>
      </c>
      <c r="G1893" s="41" t="s">
        <v>7</v>
      </c>
      <c r="H1893" s="41" t="s">
        <v>6</v>
      </c>
      <c r="I1893" s="32" t="s">
        <v>65</v>
      </c>
      <c r="J1893" s="32" t="s">
        <v>66</v>
      </c>
      <c r="K1893" s="33">
        <f>IFERROR(I1893+J1893,0)</f>
        <v>0</v>
      </c>
      <c r="L1893" s="33">
        <f>IFERROR(K1893,"")</f>
        <v>0</v>
      </c>
      <c r="M1893" s="34">
        <f t="shared" ref="M1893:M1904" si="5281">IF(L1893&lt;=$N$4,K1893,IF(L1892&gt;$N$4,0,$N$4-L1892))</f>
        <v>0</v>
      </c>
      <c r="N1893" s="34">
        <f>IF(AND(L1893&gt;$N$4,L1893&lt;=$O$4),K1893-M1893,IF(AND(L1892&gt;$N$4,L1892&lt;=$O$4),$O$4-L1892,IF(L1892&gt;$O$4,0,IF(L1893&lt;$N$4,0,MIN(L1893-$N$4,$N$4)))))</f>
        <v>0</v>
      </c>
      <c r="O1893" s="34">
        <f>IF(L1893&gt;$O$4,K1893-M1893-N1893,0)</f>
        <v>0</v>
      </c>
      <c r="P1893" s="12" t="s">
        <v>94</v>
      </c>
      <c r="Q1893" s="12" t="s">
        <v>68</v>
      </c>
      <c r="R1893" s="33">
        <f>IF(AND($Q1893="LOW",$P1893="French"),M1893*R$4,0)</f>
        <v>0</v>
      </c>
      <c r="S1893" s="33">
        <f>IF(AND($Q1893="LOW",$P1893="French"),N1893*S$4,0)</f>
        <v>0</v>
      </c>
      <c r="T1893" s="33">
        <f>IF(AND($Q1893="LOW",$P1893="French"),O1893*T$4,0)</f>
        <v>0</v>
      </c>
      <c r="U1893" s="33">
        <f>IF(AND($Q1893="HIGH",$P1893="French"),M1893*U$4,0)</f>
        <v>0</v>
      </c>
      <c r="V1893" s="33">
        <f>IF(AND($Q1893="HIGH",$P1893="French"),N1893*V$4,0)</f>
        <v>0</v>
      </c>
      <c r="W1893" s="33">
        <f>IF(AND($Q1893="HIGH",$P1893="French"),O1893*W$4,0)</f>
        <v>0</v>
      </c>
      <c r="X1893" s="33">
        <f>IF(AND($Q1893="LOW",$P1893="English"),M1893*X$4,0)</f>
        <v>0</v>
      </c>
      <c r="Y1893" s="33">
        <f>IF(AND($Q1893="LOW",$P1893="English"),N1893*Y$4,0)</f>
        <v>0</v>
      </c>
      <c r="Z1893" s="33">
        <f>IF(AND($Q1893="LOW",$P1893="English"),O1893*Z$4,0)</f>
        <v>0</v>
      </c>
      <c r="AA1893" s="33">
        <f>IF(AND($Q1893="HIGH",$P1893="English"),M1893*AA$4,0)</f>
        <v>0</v>
      </c>
      <c r="AB1893" s="33">
        <f>IF(AND($Q1893="HIGH",$P1893="English"),N1893*AB$4,0)</f>
        <v>0</v>
      </c>
      <c r="AC1893" s="33">
        <f>IF(AND($Q1893="HIGH",$P1893="English"),O1893*AC$4,0)</f>
        <v>0</v>
      </c>
      <c r="AD1893" s="26">
        <f>SUM(R1893:AC1893)</f>
        <v>0</v>
      </c>
      <c r="AE1893" s="46" t="str">
        <f>IFERROR(IF(AE$3=VLOOKUP($E1893,Template!$AK$5:$AM$17,3,FALSE),$AD1893*$F1893,0),"0.00")</f>
        <v>0.00</v>
      </c>
      <c r="AF1893" s="46" t="str">
        <f>IFERROR(IF(AF$3=VLOOKUP($E1893,Template!$AK$5:$AM$17,3,FALSE),$AD1893*$F1893,0),"0.00")</f>
        <v>0.00</v>
      </c>
      <c r="AG1893" s="28">
        <f>SUM(AD1893:AF1893)</f>
        <v>0</v>
      </c>
      <c r="AH1893" s="13" t="s">
        <v>40</v>
      </c>
      <c r="AI1893" s="13" t="s">
        <v>41</v>
      </c>
      <c r="AK1893" s="14" t="s">
        <v>25</v>
      </c>
      <c r="AL1893" s="15">
        <v>0.05</v>
      </c>
      <c r="AM1893" s="16" t="s">
        <v>3</v>
      </c>
    </row>
    <row r="1894" spans="1:39" s="3" customFormat="1" ht="13.8" x14ac:dyDescent="0.25">
      <c r="A1894" s="7" t="str">
        <f>A1893</f>
        <v>(Enter Broadcasting Company Name)</v>
      </c>
      <c r="B1894" s="7" t="str">
        <f>B1893</f>
        <v>(Enter Call Letters)</v>
      </c>
      <c r="C1894" s="8" t="str">
        <f>C1893</f>
        <v>(Select AM/FM)</v>
      </c>
      <c r="D1894" s="30"/>
      <c r="E1894" s="8" t="str">
        <f>E1893</f>
        <v>(Select Station Province)</v>
      </c>
      <c r="F1894" s="9" t="str">
        <f>IFERROR(VLOOKUP(E1894,Template!$AK$5:$AL$17,2,FALSE),"")</f>
        <v/>
      </c>
      <c r="G1894" s="42" t="s">
        <v>8</v>
      </c>
      <c r="H1894" s="42" t="s">
        <v>9</v>
      </c>
      <c r="I1894" s="32" t="s">
        <v>65</v>
      </c>
      <c r="J1894" s="32" t="s">
        <v>66</v>
      </c>
      <c r="K1894" s="33">
        <f t="shared" ref="K1894:K1904" si="5282">IFERROR(I1894+J1894,0)</f>
        <v>0</v>
      </c>
      <c r="L1894" s="33">
        <f t="shared" ref="L1894:L1904" si="5283">IFERROR(L1893+K1894,"")</f>
        <v>0</v>
      </c>
      <c r="M1894" s="34">
        <f t="shared" si="5281"/>
        <v>0</v>
      </c>
      <c r="N1894" s="34">
        <f>IF(AND(L1894&gt;$N$4,L1894&lt;=$O$4),K1894-M1894,IF(AND(L1893&gt;$N$4,L1893&lt;=$O$4),$O$4-L1893,IF(L1893&gt;$O$4,0,IF(L1894&lt;$N$4,0,MIN(L1894-$N$4,$N$4)))))</f>
        <v>0</v>
      </c>
      <c r="O1894" s="34">
        <f t="shared" ref="O1894:O1904" si="5284">IF(L1894&gt;$O$4,K1894-M1894-N1894,0)</f>
        <v>0</v>
      </c>
      <c r="P1894" s="12" t="str">
        <f>P1893</f>
        <v>(Select Language)</v>
      </c>
      <c r="Q1894" s="12" t="str">
        <f>Q1893</f>
        <v>(Select Usage)</v>
      </c>
      <c r="R1894" s="33">
        <f t="shared" ref="R1894:R1904" si="5285">IF(AND($Q1894="LOW",$P1894="French"),M1894*R$4,0)</f>
        <v>0</v>
      </c>
      <c r="S1894" s="33">
        <f t="shared" ref="S1894:S1904" si="5286">IF(AND($Q1894="LOW",$P1894="French"),N1894*S$4,0)</f>
        <v>0</v>
      </c>
      <c r="T1894" s="33">
        <f t="shared" ref="T1894:T1904" si="5287">IF(AND($Q1894="LOW",$P1894="French"),O1894*T$4,0)</f>
        <v>0</v>
      </c>
      <c r="U1894" s="33">
        <f t="shared" ref="U1894:U1904" si="5288">IF(AND($Q1894="HIGH",$P1894="French"),M1894*U$4,0)</f>
        <v>0</v>
      </c>
      <c r="V1894" s="33">
        <f t="shared" ref="V1894:V1904" si="5289">IF(AND($Q1894="HIGH",$P1894="French"),N1894*V$4,0)</f>
        <v>0</v>
      </c>
      <c r="W1894" s="33">
        <f t="shared" ref="W1894:W1904" si="5290">IF(AND($Q1894="HIGH",$P1894="French"),O1894*W$4,0)</f>
        <v>0</v>
      </c>
      <c r="X1894" s="33">
        <f t="shared" ref="X1894:X1904" si="5291">IF(AND($Q1894="LOW",$P1894="English"),M1894*X$4,0)</f>
        <v>0</v>
      </c>
      <c r="Y1894" s="33">
        <f t="shared" ref="Y1894:Y1904" si="5292">IF(AND($Q1894="LOW",$P1894="English"),N1894*Y$4,0)</f>
        <v>0</v>
      </c>
      <c r="Z1894" s="33">
        <f t="shared" ref="Z1894:Z1904" si="5293">IF(AND($Q1894="LOW",$P1894="English"),O1894*Z$4,0)</f>
        <v>0</v>
      </c>
      <c r="AA1894" s="33">
        <f t="shared" ref="AA1894:AA1904" si="5294">IF(AND($Q1894="HIGH",$P1894="English"),M1894*AA$4,0)</f>
        <v>0</v>
      </c>
      <c r="AB1894" s="33">
        <f t="shared" ref="AB1894:AB1904" si="5295">IF(AND($Q1894="HIGH",$P1894="English"),N1894*AB$4,0)</f>
        <v>0</v>
      </c>
      <c r="AC1894" s="33">
        <f t="shared" ref="AC1894:AC1904" si="5296">IF(AND($Q1894="HIGH",$P1894="English"),O1894*AC$4,0)</f>
        <v>0</v>
      </c>
      <c r="AD1894" s="26">
        <f t="shared" ref="AD1894:AD1898" si="5297">SUM(R1894:AC1894)</f>
        <v>0</v>
      </c>
      <c r="AE1894" s="46" t="str">
        <f>IFERROR(IF(AE$3=VLOOKUP($E1894,Template!$AK$5:$AM$17,3,FALSE),$AD1894*$F1894,0),"0.00")</f>
        <v>0.00</v>
      </c>
      <c r="AF1894" s="46" t="str">
        <f>IFERROR(IF(AF$3=VLOOKUP($E1894,Template!$AK$5:$AM$17,3,FALSE),$AD1894*$F1894,0),"0.00")</f>
        <v>0.00</v>
      </c>
      <c r="AG1894" s="28">
        <f t="shared" ref="AG1894:AG1904" si="5298">SUM(AD1894:AF1894)</f>
        <v>0</v>
      </c>
      <c r="AH1894" s="13" t="s">
        <v>40</v>
      </c>
      <c r="AI1894" s="13" t="s">
        <v>41</v>
      </c>
      <c r="AK1894" s="14" t="s">
        <v>23</v>
      </c>
      <c r="AL1894" s="15">
        <v>0.05</v>
      </c>
      <c r="AM1894" s="16" t="s">
        <v>3</v>
      </c>
    </row>
    <row r="1895" spans="1:39" s="3" customFormat="1" ht="13.8" x14ac:dyDescent="0.25">
      <c r="A1895" s="7" t="str">
        <f t="shared" ref="A1895:C1895" si="5299">A1894</f>
        <v>(Enter Broadcasting Company Name)</v>
      </c>
      <c r="B1895" s="7" t="str">
        <f t="shared" si="5299"/>
        <v>(Enter Call Letters)</v>
      </c>
      <c r="C1895" s="8" t="str">
        <f t="shared" si="5299"/>
        <v>(Select AM/FM)</v>
      </c>
      <c r="D1895" s="30"/>
      <c r="E1895" s="8" t="str">
        <f t="shared" ref="E1895:E1904" si="5300">E1894</f>
        <v>(Select Station Province)</v>
      </c>
      <c r="F1895" s="9" t="str">
        <f>IFERROR(VLOOKUP(E1895,Template!$AK$5:$AL$17,2,FALSE),"")</f>
        <v/>
      </c>
      <c r="G1895" s="42" t="s">
        <v>6</v>
      </c>
      <c r="H1895" s="42" t="s">
        <v>10</v>
      </c>
      <c r="I1895" s="32" t="s">
        <v>65</v>
      </c>
      <c r="J1895" s="32" t="s">
        <v>66</v>
      </c>
      <c r="K1895" s="33">
        <f t="shared" si="5282"/>
        <v>0</v>
      </c>
      <c r="L1895" s="33">
        <f t="shared" si="5283"/>
        <v>0</v>
      </c>
      <c r="M1895" s="34">
        <f t="shared" si="5281"/>
        <v>0</v>
      </c>
      <c r="N1895" s="34">
        <f t="shared" ref="N1895:N1904" si="5301">IF(AND(L1895&gt;$N$4,L1895&lt;=$O$4),K1895-M1895,IF(AND(L1894&gt;$N$4,L1894&lt;=$O$4),$O$4-L1894,IF(L1894&gt;$O$4,0,IF(L1895&lt;$N$4,0,MIN(L1895-$N$4,$N$4)))))</f>
        <v>0</v>
      </c>
      <c r="O1895" s="34">
        <f t="shared" si="5284"/>
        <v>0</v>
      </c>
      <c r="P1895" s="12" t="str">
        <f t="shared" ref="P1895:Q1895" si="5302">P1894</f>
        <v>(Select Language)</v>
      </c>
      <c r="Q1895" s="12" t="str">
        <f t="shared" si="5302"/>
        <v>(Select Usage)</v>
      </c>
      <c r="R1895" s="33">
        <f t="shared" si="5285"/>
        <v>0</v>
      </c>
      <c r="S1895" s="33">
        <f t="shared" si="5286"/>
        <v>0</v>
      </c>
      <c r="T1895" s="33">
        <f t="shared" si="5287"/>
        <v>0</v>
      </c>
      <c r="U1895" s="33">
        <f t="shared" si="5288"/>
        <v>0</v>
      </c>
      <c r="V1895" s="33">
        <f t="shared" si="5289"/>
        <v>0</v>
      </c>
      <c r="W1895" s="33">
        <f t="shared" si="5290"/>
        <v>0</v>
      </c>
      <c r="X1895" s="33">
        <f t="shared" si="5291"/>
        <v>0</v>
      </c>
      <c r="Y1895" s="33">
        <f t="shared" si="5292"/>
        <v>0</v>
      </c>
      <c r="Z1895" s="33">
        <f t="shared" si="5293"/>
        <v>0</v>
      </c>
      <c r="AA1895" s="33">
        <f t="shared" si="5294"/>
        <v>0</v>
      </c>
      <c r="AB1895" s="33">
        <f t="shared" si="5295"/>
        <v>0</v>
      </c>
      <c r="AC1895" s="33">
        <f t="shared" si="5296"/>
        <v>0</v>
      </c>
      <c r="AD1895" s="26">
        <f t="shared" si="5297"/>
        <v>0</v>
      </c>
      <c r="AE1895" s="46" t="str">
        <f>IFERROR(IF(AE$3=VLOOKUP($E1895,Template!$AK$5:$AM$17,3,FALSE),$AD1895*$F1895,0),"0.00")</f>
        <v>0.00</v>
      </c>
      <c r="AF1895" s="46" t="str">
        <f>IFERROR(IF(AF$3=VLOOKUP($E1895,Template!$AK$5:$AM$17,3,FALSE),$AD1895*$F1895,0),"0.00")</f>
        <v>0.00</v>
      </c>
      <c r="AG1895" s="28">
        <f t="shared" si="5298"/>
        <v>0</v>
      </c>
      <c r="AH1895" s="13" t="s">
        <v>40</v>
      </c>
      <c r="AI1895" s="13" t="s">
        <v>41</v>
      </c>
      <c r="AK1895" s="14" t="s">
        <v>24</v>
      </c>
      <c r="AL1895" s="15">
        <v>0.05</v>
      </c>
      <c r="AM1895" s="16" t="s">
        <v>3</v>
      </c>
    </row>
    <row r="1896" spans="1:39" s="3" customFormat="1" ht="13.8" x14ac:dyDescent="0.25">
      <c r="A1896" s="7" t="str">
        <f t="shared" ref="A1896:C1896" si="5303">A1895</f>
        <v>(Enter Broadcasting Company Name)</v>
      </c>
      <c r="B1896" s="7" t="str">
        <f t="shared" si="5303"/>
        <v>(Enter Call Letters)</v>
      </c>
      <c r="C1896" s="8" t="str">
        <f t="shared" si="5303"/>
        <v>(Select AM/FM)</v>
      </c>
      <c r="D1896" s="30"/>
      <c r="E1896" s="8" t="str">
        <f t="shared" si="5300"/>
        <v>(Select Station Province)</v>
      </c>
      <c r="F1896" s="9" t="str">
        <f>IFERROR(VLOOKUP(E1896,Template!$AK$5:$AL$17,2,FALSE),"")</f>
        <v/>
      </c>
      <c r="G1896" s="42" t="s">
        <v>9</v>
      </c>
      <c r="H1896" s="42" t="s">
        <v>11</v>
      </c>
      <c r="I1896" s="32" t="s">
        <v>65</v>
      </c>
      <c r="J1896" s="32" t="s">
        <v>66</v>
      </c>
      <c r="K1896" s="33">
        <f t="shared" si="5282"/>
        <v>0</v>
      </c>
      <c r="L1896" s="33">
        <f t="shared" si="5283"/>
        <v>0</v>
      </c>
      <c r="M1896" s="34">
        <f t="shared" si="5281"/>
        <v>0</v>
      </c>
      <c r="N1896" s="34">
        <f t="shared" si="5301"/>
        <v>0</v>
      </c>
      <c r="O1896" s="34">
        <f t="shared" si="5284"/>
        <v>0</v>
      </c>
      <c r="P1896" s="12" t="str">
        <f t="shared" ref="P1896:Q1896" si="5304">P1895</f>
        <v>(Select Language)</v>
      </c>
      <c r="Q1896" s="12" t="str">
        <f t="shared" si="5304"/>
        <v>(Select Usage)</v>
      </c>
      <c r="R1896" s="33">
        <f t="shared" si="5285"/>
        <v>0</v>
      </c>
      <c r="S1896" s="33">
        <f t="shared" si="5286"/>
        <v>0</v>
      </c>
      <c r="T1896" s="33">
        <f t="shared" si="5287"/>
        <v>0</v>
      </c>
      <c r="U1896" s="33">
        <f t="shared" si="5288"/>
        <v>0</v>
      </c>
      <c r="V1896" s="33">
        <f t="shared" si="5289"/>
        <v>0</v>
      </c>
      <c r="W1896" s="33">
        <f t="shared" si="5290"/>
        <v>0</v>
      </c>
      <c r="X1896" s="33">
        <f t="shared" si="5291"/>
        <v>0</v>
      </c>
      <c r="Y1896" s="33">
        <f t="shared" si="5292"/>
        <v>0</v>
      </c>
      <c r="Z1896" s="33">
        <f t="shared" si="5293"/>
        <v>0</v>
      </c>
      <c r="AA1896" s="33">
        <f t="shared" si="5294"/>
        <v>0</v>
      </c>
      <c r="AB1896" s="33">
        <f t="shared" si="5295"/>
        <v>0</v>
      </c>
      <c r="AC1896" s="33">
        <f t="shared" si="5296"/>
        <v>0</v>
      </c>
      <c r="AD1896" s="26">
        <f t="shared" si="5297"/>
        <v>0</v>
      </c>
      <c r="AE1896" s="46" t="str">
        <f>IFERROR(IF(AE$3=VLOOKUP($E1896,Template!$AK$5:$AM$17,3,FALSE),$AD1896*$F1896,0),"0.00")</f>
        <v>0.00</v>
      </c>
      <c r="AF1896" s="46" t="str">
        <f>IFERROR(IF(AF$3=VLOOKUP($E1896,Template!$AK$5:$AM$17,3,FALSE),$AD1896*$F1896,0),"0.00")</f>
        <v>0.00</v>
      </c>
      <c r="AG1896" s="28">
        <f t="shared" si="5298"/>
        <v>0</v>
      </c>
      <c r="AH1896" s="13" t="s">
        <v>40</v>
      </c>
      <c r="AI1896" s="13" t="s">
        <v>41</v>
      </c>
      <c r="AK1896" s="14" t="s">
        <v>22</v>
      </c>
      <c r="AL1896" s="15">
        <v>0.15</v>
      </c>
      <c r="AM1896" s="16" t="s">
        <v>2</v>
      </c>
    </row>
    <row r="1897" spans="1:39" s="3" customFormat="1" ht="13.8" x14ac:dyDescent="0.25">
      <c r="A1897" s="7" t="str">
        <f t="shared" ref="A1897:C1897" si="5305">A1896</f>
        <v>(Enter Broadcasting Company Name)</v>
      </c>
      <c r="B1897" s="7" t="str">
        <f t="shared" si="5305"/>
        <v>(Enter Call Letters)</v>
      </c>
      <c r="C1897" s="8" t="str">
        <f t="shared" si="5305"/>
        <v>(Select AM/FM)</v>
      </c>
      <c r="D1897" s="30"/>
      <c r="E1897" s="8" t="str">
        <f t="shared" si="5300"/>
        <v>(Select Station Province)</v>
      </c>
      <c r="F1897" s="9" t="str">
        <f>IFERROR(VLOOKUP(E1897,Template!$AK$5:$AL$17,2,FALSE),"")</f>
        <v/>
      </c>
      <c r="G1897" s="42" t="s">
        <v>10</v>
      </c>
      <c r="H1897" s="42" t="s">
        <v>12</v>
      </c>
      <c r="I1897" s="32" t="s">
        <v>65</v>
      </c>
      <c r="J1897" s="32" t="s">
        <v>66</v>
      </c>
      <c r="K1897" s="33">
        <f t="shared" si="5282"/>
        <v>0</v>
      </c>
      <c r="L1897" s="33">
        <f t="shared" si="5283"/>
        <v>0</v>
      </c>
      <c r="M1897" s="34">
        <f t="shared" si="5281"/>
        <v>0</v>
      </c>
      <c r="N1897" s="34">
        <f t="shared" si="5301"/>
        <v>0</v>
      </c>
      <c r="O1897" s="34">
        <f t="shared" si="5284"/>
        <v>0</v>
      </c>
      <c r="P1897" s="12" t="str">
        <f t="shared" ref="P1897:Q1897" si="5306">P1896</f>
        <v>(Select Language)</v>
      </c>
      <c r="Q1897" s="12" t="str">
        <f t="shared" si="5306"/>
        <v>(Select Usage)</v>
      </c>
      <c r="R1897" s="33">
        <f t="shared" si="5285"/>
        <v>0</v>
      </c>
      <c r="S1897" s="33">
        <f t="shared" si="5286"/>
        <v>0</v>
      </c>
      <c r="T1897" s="33">
        <f t="shared" si="5287"/>
        <v>0</v>
      </c>
      <c r="U1897" s="33">
        <f t="shared" si="5288"/>
        <v>0</v>
      </c>
      <c r="V1897" s="33">
        <f t="shared" si="5289"/>
        <v>0</v>
      </c>
      <c r="W1897" s="33">
        <f t="shared" si="5290"/>
        <v>0</v>
      </c>
      <c r="X1897" s="33">
        <f t="shared" si="5291"/>
        <v>0</v>
      </c>
      <c r="Y1897" s="33">
        <f t="shared" si="5292"/>
        <v>0</v>
      </c>
      <c r="Z1897" s="33">
        <f t="shared" si="5293"/>
        <v>0</v>
      </c>
      <c r="AA1897" s="33">
        <f t="shared" si="5294"/>
        <v>0</v>
      </c>
      <c r="AB1897" s="33">
        <f t="shared" si="5295"/>
        <v>0</v>
      </c>
      <c r="AC1897" s="33">
        <f t="shared" si="5296"/>
        <v>0</v>
      </c>
      <c r="AD1897" s="26">
        <f t="shared" si="5297"/>
        <v>0</v>
      </c>
      <c r="AE1897" s="46" t="str">
        <f>IFERROR(IF(AE$3=VLOOKUP($E1897,Template!$AK$5:$AM$17,3,FALSE),$AD1897*$F1897,0),"0.00")</f>
        <v>0.00</v>
      </c>
      <c r="AF1897" s="46" t="str">
        <f>IFERROR(IF(AF$3=VLOOKUP($E1897,Template!$AK$5:$AM$17,3,FALSE),$AD1897*$F1897,0),"0.00")</f>
        <v>0.00</v>
      </c>
      <c r="AG1897" s="28">
        <f t="shared" si="5298"/>
        <v>0</v>
      </c>
      <c r="AH1897" s="13" t="s">
        <v>40</v>
      </c>
      <c r="AI1897" s="13" t="s">
        <v>41</v>
      </c>
      <c r="AK1897" s="14" t="s">
        <v>26</v>
      </c>
      <c r="AL1897" s="15">
        <v>0.15</v>
      </c>
      <c r="AM1897" s="16" t="s">
        <v>2</v>
      </c>
    </row>
    <row r="1898" spans="1:39" s="3" customFormat="1" ht="13.8" x14ac:dyDescent="0.25">
      <c r="A1898" s="7" t="str">
        <f t="shared" ref="A1898:C1898" si="5307">A1897</f>
        <v>(Enter Broadcasting Company Name)</v>
      </c>
      <c r="B1898" s="7" t="str">
        <f t="shared" si="5307"/>
        <v>(Enter Call Letters)</v>
      </c>
      <c r="C1898" s="8" t="str">
        <f t="shared" si="5307"/>
        <v>(Select AM/FM)</v>
      </c>
      <c r="D1898" s="30"/>
      <c r="E1898" s="8" t="str">
        <f t="shared" si="5300"/>
        <v>(Select Station Province)</v>
      </c>
      <c r="F1898" s="9" t="str">
        <f>IFERROR(VLOOKUP(E1898,Template!$AK$5:$AL$17,2,FALSE),"")</f>
        <v/>
      </c>
      <c r="G1898" s="42" t="s">
        <v>11</v>
      </c>
      <c r="H1898" s="42" t="s">
        <v>13</v>
      </c>
      <c r="I1898" s="32" t="s">
        <v>65</v>
      </c>
      <c r="J1898" s="32" t="s">
        <v>66</v>
      </c>
      <c r="K1898" s="33">
        <f t="shared" si="5282"/>
        <v>0</v>
      </c>
      <c r="L1898" s="33">
        <f t="shared" si="5283"/>
        <v>0</v>
      </c>
      <c r="M1898" s="34">
        <f t="shared" si="5281"/>
        <v>0</v>
      </c>
      <c r="N1898" s="34">
        <f t="shared" si="5301"/>
        <v>0</v>
      </c>
      <c r="O1898" s="34">
        <f t="shared" si="5284"/>
        <v>0</v>
      </c>
      <c r="P1898" s="12" t="str">
        <f t="shared" ref="P1898:Q1898" si="5308">P1897</f>
        <v>(Select Language)</v>
      </c>
      <c r="Q1898" s="12" t="str">
        <f t="shared" si="5308"/>
        <v>(Select Usage)</v>
      </c>
      <c r="R1898" s="33">
        <f t="shared" si="5285"/>
        <v>0</v>
      </c>
      <c r="S1898" s="33">
        <f t="shared" si="5286"/>
        <v>0</v>
      </c>
      <c r="T1898" s="33">
        <f t="shared" si="5287"/>
        <v>0</v>
      </c>
      <c r="U1898" s="33">
        <f t="shared" si="5288"/>
        <v>0</v>
      </c>
      <c r="V1898" s="33">
        <f t="shared" si="5289"/>
        <v>0</v>
      </c>
      <c r="W1898" s="33">
        <f t="shared" si="5290"/>
        <v>0</v>
      </c>
      <c r="X1898" s="33">
        <f t="shared" si="5291"/>
        <v>0</v>
      </c>
      <c r="Y1898" s="33">
        <f t="shared" si="5292"/>
        <v>0</v>
      </c>
      <c r="Z1898" s="33">
        <f t="shared" si="5293"/>
        <v>0</v>
      </c>
      <c r="AA1898" s="33">
        <f t="shared" si="5294"/>
        <v>0</v>
      </c>
      <c r="AB1898" s="33">
        <f t="shared" si="5295"/>
        <v>0</v>
      </c>
      <c r="AC1898" s="33">
        <f t="shared" si="5296"/>
        <v>0</v>
      </c>
      <c r="AD1898" s="26">
        <f t="shared" si="5297"/>
        <v>0</v>
      </c>
      <c r="AE1898" s="46" t="str">
        <f>IFERROR(IF(AE$3=VLOOKUP($E1898,Template!$AK$5:$AM$17,3,FALSE),$AD1898*$F1898,0),"0.00")</f>
        <v>0.00</v>
      </c>
      <c r="AF1898" s="46" t="str">
        <f>IFERROR(IF(AF$3=VLOOKUP($E1898,Template!$AK$5:$AM$17,3,FALSE),$AD1898*$F1898,0),"0.00")</f>
        <v>0.00</v>
      </c>
      <c r="AG1898" s="28">
        <f t="shared" si="5298"/>
        <v>0</v>
      </c>
      <c r="AH1898" s="13" t="s">
        <v>40</v>
      </c>
      <c r="AI1898" s="13" t="s">
        <v>41</v>
      </c>
      <c r="AK1898" s="14" t="s">
        <v>27</v>
      </c>
      <c r="AL1898" s="15">
        <v>0.15</v>
      </c>
      <c r="AM1898" s="16" t="s">
        <v>2</v>
      </c>
    </row>
    <row r="1899" spans="1:39" s="3" customFormat="1" ht="13.8" x14ac:dyDescent="0.25">
      <c r="A1899" s="7" t="str">
        <f t="shared" ref="A1899:C1899" si="5309">A1898</f>
        <v>(Enter Broadcasting Company Name)</v>
      </c>
      <c r="B1899" s="7" t="str">
        <f t="shared" si="5309"/>
        <v>(Enter Call Letters)</v>
      </c>
      <c r="C1899" s="8" t="str">
        <f t="shared" si="5309"/>
        <v>(Select AM/FM)</v>
      </c>
      <c r="D1899" s="30"/>
      <c r="E1899" s="8" t="str">
        <f t="shared" si="5300"/>
        <v>(Select Station Province)</v>
      </c>
      <c r="F1899" s="9" t="str">
        <f>IFERROR(VLOOKUP(E1899,Template!$AK$5:$AL$17,2,FALSE),"")</f>
        <v/>
      </c>
      <c r="G1899" s="42" t="s">
        <v>12</v>
      </c>
      <c r="H1899" s="42" t="s">
        <v>15</v>
      </c>
      <c r="I1899" s="32" t="s">
        <v>65</v>
      </c>
      <c r="J1899" s="32" t="s">
        <v>66</v>
      </c>
      <c r="K1899" s="33">
        <f t="shared" si="5282"/>
        <v>0</v>
      </c>
      <c r="L1899" s="33">
        <f t="shared" si="5283"/>
        <v>0</v>
      </c>
      <c r="M1899" s="34">
        <f t="shared" si="5281"/>
        <v>0</v>
      </c>
      <c r="N1899" s="34">
        <f t="shared" si="5301"/>
        <v>0</v>
      </c>
      <c r="O1899" s="34">
        <f t="shared" si="5284"/>
        <v>0</v>
      </c>
      <c r="P1899" s="12" t="str">
        <f t="shared" ref="P1899:Q1899" si="5310">P1898</f>
        <v>(Select Language)</v>
      </c>
      <c r="Q1899" s="12" t="str">
        <f t="shared" si="5310"/>
        <v>(Select Usage)</v>
      </c>
      <c r="R1899" s="33">
        <f t="shared" si="5285"/>
        <v>0</v>
      </c>
      <c r="S1899" s="33">
        <f t="shared" si="5286"/>
        <v>0</v>
      </c>
      <c r="T1899" s="33">
        <f t="shared" si="5287"/>
        <v>0</v>
      </c>
      <c r="U1899" s="33">
        <f t="shared" si="5288"/>
        <v>0</v>
      </c>
      <c r="V1899" s="33">
        <f t="shared" si="5289"/>
        <v>0</v>
      </c>
      <c r="W1899" s="33">
        <f t="shared" si="5290"/>
        <v>0</v>
      </c>
      <c r="X1899" s="33">
        <f t="shared" si="5291"/>
        <v>0</v>
      </c>
      <c r="Y1899" s="33">
        <f t="shared" si="5292"/>
        <v>0</v>
      </c>
      <c r="Z1899" s="33">
        <f t="shared" si="5293"/>
        <v>0</v>
      </c>
      <c r="AA1899" s="33">
        <f t="shared" si="5294"/>
        <v>0</v>
      </c>
      <c r="AB1899" s="33">
        <f t="shared" si="5295"/>
        <v>0</v>
      </c>
      <c r="AC1899" s="33">
        <f t="shared" si="5296"/>
        <v>0</v>
      </c>
      <c r="AD1899" s="26">
        <f>SUM(R1899:AC1899)</f>
        <v>0</v>
      </c>
      <c r="AE1899" s="46" t="str">
        <f>IFERROR(IF(AE$3=VLOOKUP($E1899,Template!$AK$5:$AM$17,3,FALSE),$AD1899*$F1899,0),"0.00")</f>
        <v>0.00</v>
      </c>
      <c r="AF1899" s="46" t="str">
        <f>IFERROR(IF(AF$3=VLOOKUP($E1899,Template!$AK$5:$AM$17,3,FALSE),$AD1899*$F1899,0),"0.00")</f>
        <v>0.00</v>
      </c>
      <c r="AG1899" s="28">
        <f t="shared" si="5298"/>
        <v>0</v>
      </c>
      <c r="AH1899" s="13" t="s">
        <v>40</v>
      </c>
      <c r="AI1899" s="13" t="s">
        <v>41</v>
      </c>
      <c r="AK1899" s="14" t="s">
        <v>28</v>
      </c>
      <c r="AL1899" s="15">
        <v>0.05</v>
      </c>
      <c r="AM1899" s="16" t="s">
        <v>3</v>
      </c>
    </row>
    <row r="1900" spans="1:39" s="3" customFormat="1" ht="13.8" x14ac:dyDescent="0.25">
      <c r="A1900" s="7" t="str">
        <f t="shared" ref="A1900:C1900" si="5311">A1899</f>
        <v>(Enter Broadcasting Company Name)</v>
      </c>
      <c r="B1900" s="7" t="str">
        <f t="shared" si="5311"/>
        <v>(Enter Call Letters)</v>
      </c>
      <c r="C1900" s="8" t="str">
        <f t="shared" si="5311"/>
        <v>(Select AM/FM)</v>
      </c>
      <c r="D1900" s="30"/>
      <c r="E1900" s="8" t="str">
        <f t="shared" si="5300"/>
        <v>(Select Station Province)</v>
      </c>
      <c r="F1900" s="9" t="str">
        <f>IFERROR(VLOOKUP(E1900,Template!$AK$5:$AL$17,2,FALSE),"")</f>
        <v/>
      </c>
      <c r="G1900" s="42" t="s">
        <v>13</v>
      </c>
      <c r="H1900" s="42" t="s">
        <v>16</v>
      </c>
      <c r="I1900" s="32" t="s">
        <v>65</v>
      </c>
      <c r="J1900" s="32" t="s">
        <v>66</v>
      </c>
      <c r="K1900" s="33">
        <f t="shared" si="5282"/>
        <v>0</v>
      </c>
      <c r="L1900" s="33">
        <f t="shared" si="5283"/>
        <v>0</v>
      </c>
      <c r="M1900" s="34">
        <f t="shared" si="5281"/>
        <v>0</v>
      </c>
      <c r="N1900" s="34">
        <f t="shared" si="5301"/>
        <v>0</v>
      </c>
      <c r="O1900" s="34">
        <f t="shared" si="5284"/>
        <v>0</v>
      </c>
      <c r="P1900" s="12" t="str">
        <f t="shared" ref="P1900:Q1900" si="5312">P1899</f>
        <v>(Select Language)</v>
      </c>
      <c r="Q1900" s="12" t="str">
        <f t="shared" si="5312"/>
        <v>(Select Usage)</v>
      </c>
      <c r="R1900" s="33">
        <f t="shared" si="5285"/>
        <v>0</v>
      </c>
      <c r="S1900" s="33">
        <f t="shared" si="5286"/>
        <v>0</v>
      </c>
      <c r="T1900" s="33">
        <f t="shared" si="5287"/>
        <v>0</v>
      </c>
      <c r="U1900" s="33">
        <f t="shared" si="5288"/>
        <v>0</v>
      </c>
      <c r="V1900" s="33">
        <f t="shared" si="5289"/>
        <v>0</v>
      </c>
      <c r="W1900" s="33">
        <f t="shared" si="5290"/>
        <v>0</v>
      </c>
      <c r="X1900" s="33">
        <f t="shared" si="5291"/>
        <v>0</v>
      </c>
      <c r="Y1900" s="33">
        <f t="shared" si="5292"/>
        <v>0</v>
      </c>
      <c r="Z1900" s="33">
        <f t="shared" si="5293"/>
        <v>0</v>
      </c>
      <c r="AA1900" s="33">
        <f t="shared" si="5294"/>
        <v>0</v>
      </c>
      <c r="AB1900" s="33">
        <f t="shared" si="5295"/>
        <v>0</v>
      </c>
      <c r="AC1900" s="33">
        <f t="shared" si="5296"/>
        <v>0</v>
      </c>
      <c r="AD1900" s="26">
        <f t="shared" ref="AD1900:AD1902" si="5313">SUM(R1900:AC1900)</f>
        <v>0</v>
      </c>
      <c r="AE1900" s="46" t="str">
        <f>IFERROR(IF(AE$3=VLOOKUP($E1900,Template!$AK$5:$AM$17,3,FALSE),$AD1900*$F1900,0),"0.00")</f>
        <v>0.00</v>
      </c>
      <c r="AF1900" s="46" t="str">
        <f>IFERROR(IF(AF$3=VLOOKUP($E1900,Template!$AK$5:$AM$17,3,FALSE),$AD1900*$F1900,0),"0.00")</f>
        <v>0.00</v>
      </c>
      <c r="AG1900" s="28">
        <f t="shared" si="5298"/>
        <v>0</v>
      </c>
      <c r="AH1900" s="13" t="s">
        <v>40</v>
      </c>
      <c r="AI1900" s="13" t="s">
        <v>41</v>
      </c>
      <c r="AK1900" s="14" t="s">
        <v>70</v>
      </c>
      <c r="AL1900" s="15">
        <v>0.05</v>
      </c>
      <c r="AM1900" s="16" t="s">
        <v>3</v>
      </c>
    </row>
    <row r="1901" spans="1:39" s="3" customFormat="1" ht="13.8" x14ac:dyDescent="0.25">
      <c r="A1901" s="7" t="str">
        <f t="shared" ref="A1901:C1901" si="5314">A1900</f>
        <v>(Enter Broadcasting Company Name)</v>
      </c>
      <c r="B1901" s="7" t="str">
        <f t="shared" si="5314"/>
        <v>(Enter Call Letters)</v>
      </c>
      <c r="C1901" s="8" t="str">
        <f t="shared" si="5314"/>
        <v>(Select AM/FM)</v>
      </c>
      <c r="D1901" s="30"/>
      <c r="E1901" s="8" t="str">
        <f t="shared" si="5300"/>
        <v>(Select Station Province)</v>
      </c>
      <c r="F1901" s="9" t="str">
        <f>IFERROR(VLOOKUP(E1901,Template!$AK$5:$AL$17,2,FALSE),"")</f>
        <v/>
      </c>
      <c r="G1901" s="42" t="s">
        <v>15</v>
      </c>
      <c r="H1901" s="42" t="s">
        <v>17</v>
      </c>
      <c r="I1901" s="32" t="s">
        <v>65</v>
      </c>
      <c r="J1901" s="32" t="s">
        <v>66</v>
      </c>
      <c r="K1901" s="33">
        <f t="shared" si="5282"/>
        <v>0</v>
      </c>
      <c r="L1901" s="33">
        <f t="shared" si="5283"/>
        <v>0</v>
      </c>
      <c r="M1901" s="34">
        <f t="shared" si="5281"/>
        <v>0</v>
      </c>
      <c r="N1901" s="34">
        <f t="shared" si="5301"/>
        <v>0</v>
      </c>
      <c r="O1901" s="34">
        <f t="shared" si="5284"/>
        <v>0</v>
      </c>
      <c r="P1901" s="12" t="str">
        <f t="shared" ref="P1901:Q1901" si="5315">P1900</f>
        <v>(Select Language)</v>
      </c>
      <c r="Q1901" s="12" t="str">
        <f t="shared" si="5315"/>
        <v>(Select Usage)</v>
      </c>
      <c r="R1901" s="33">
        <f t="shared" si="5285"/>
        <v>0</v>
      </c>
      <c r="S1901" s="33">
        <f t="shared" si="5286"/>
        <v>0</v>
      </c>
      <c r="T1901" s="33">
        <f t="shared" si="5287"/>
        <v>0</v>
      </c>
      <c r="U1901" s="33">
        <f t="shared" si="5288"/>
        <v>0</v>
      </c>
      <c r="V1901" s="33">
        <f t="shared" si="5289"/>
        <v>0</v>
      </c>
      <c r="W1901" s="33">
        <f t="shared" si="5290"/>
        <v>0</v>
      </c>
      <c r="X1901" s="33">
        <f t="shared" si="5291"/>
        <v>0</v>
      </c>
      <c r="Y1901" s="33">
        <f t="shared" si="5292"/>
        <v>0</v>
      </c>
      <c r="Z1901" s="33">
        <f t="shared" si="5293"/>
        <v>0</v>
      </c>
      <c r="AA1901" s="33">
        <f t="shared" si="5294"/>
        <v>0</v>
      </c>
      <c r="AB1901" s="33">
        <f t="shared" si="5295"/>
        <v>0</v>
      </c>
      <c r="AC1901" s="33">
        <f t="shared" si="5296"/>
        <v>0</v>
      </c>
      <c r="AD1901" s="26">
        <f t="shared" si="5313"/>
        <v>0</v>
      </c>
      <c r="AE1901" s="46" t="str">
        <f>IFERROR(IF(AE$3=VLOOKUP($E1901,Template!$AK$5:$AM$17,3,FALSE),$AD1901*$F1901,0),"0.00")</f>
        <v>0.00</v>
      </c>
      <c r="AF1901" s="46" t="str">
        <f>IFERROR(IF(AF$3=VLOOKUP($E1901,Template!$AK$5:$AM$17,3,FALSE),$AD1901*$F1901,0),"0.00")</f>
        <v>0.00</v>
      </c>
      <c r="AG1901" s="28">
        <f t="shared" si="5298"/>
        <v>0</v>
      </c>
      <c r="AH1901" s="13" t="s">
        <v>40</v>
      </c>
      <c r="AI1901" s="13" t="s">
        <v>41</v>
      </c>
      <c r="AK1901" s="14" t="s">
        <v>20</v>
      </c>
      <c r="AL1901" s="15">
        <v>0.13</v>
      </c>
      <c r="AM1901" s="16" t="s">
        <v>2</v>
      </c>
    </row>
    <row r="1902" spans="1:39" s="3" customFormat="1" ht="13.8" x14ac:dyDescent="0.25">
      <c r="A1902" s="7" t="str">
        <f t="shared" ref="A1902:C1902" si="5316">A1901</f>
        <v>(Enter Broadcasting Company Name)</v>
      </c>
      <c r="B1902" s="7" t="str">
        <f t="shared" si="5316"/>
        <v>(Enter Call Letters)</v>
      </c>
      <c r="C1902" s="8" t="str">
        <f t="shared" si="5316"/>
        <v>(Select AM/FM)</v>
      </c>
      <c r="D1902" s="30"/>
      <c r="E1902" s="8" t="str">
        <f t="shared" si="5300"/>
        <v>(Select Station Province)</v>
      </c>
      <c r="F1902" s="9" t="str">
        <f>IFERROR(VLOOKUP(E1902,Template!$AK$5:$AL$17,2,FALSE),"")</f>
        <v/>
      </c>
      <c r="G1902" s="42" t="s">
        <v>16</v>
      </c>
      <c r="H1902" s="42" t="s">
        <v>18</v>
      </c>
      <c r="I1902" s="32" t="s">
        <v>65</v>
      </c>
      <c r="J1902" s="32" t="s">
        <v>66</v>
      </c>
      <c r="K1902" s="33">
        <f t="shared" si="5282"/>
        <v>0</v>
      </c>
      <c r="L1902" s="33">
        <f t="shared" si="5283"/>
        <v>0</v>
      </c>
      <c r="M1902" s="34">
        <f t="shared" si="5281"/>
        <v>0</v>
      </c>
      <c r="N1902" s="34">
        <f t="shared" si="5301"/>
        <v>0</v>
      </c>
      <c r="O1902" s="34">
        <f t="shared" si="5284"/>
        <v>0</v>
      </c>
      <c r="P1902" s="12" t="str">
        <f t="shared" ref="P1902:Q1902" si="5317">P1901</f>
        <v>(Select Language)</v>
      </c>
      <c r="Q1902" s="12" t="str">
        <f t="shared" si="5317"/>
        <v>(Select Usage)</v>
      </c>
      <c r="R1902" s="33">
        <f t="shared" si="5285"/>
        <v>0</v>
      </c>
      <c r="S1902" s="33">
        <f t="shared" si="5286"/>
        <v>0</v>
      </c>
      <c r="T1902" s="33">
        <f t="shared" si="5287"/>
        <v>0</v>
      </c>
      <c r="U1902" s="33">
        <f t="shared" si="5288"/>
        <v>0</v>
      </c>
      <c r="V1902" s="33">
        <f t="shared" si="5289"/>
        <v>0</v>
      </c>
      <c r="W1902" s="33">
        <f t="shared" si="5290"/>
        <v>0</v>
      </c>
      <c r="X1902" s="33">
        <f t="shared" si="5291"/>
        <v>0</v>
      </c>
      <c r="Y1902" s="33">
        <f t="shared" si="5292"/>
        <v>0</v>
      </c>
      <c r="Z1902" s="33">
        <f t="shared" si="5293"/>
        <v>0</v>
      </c>
      <c r="AA1902" s="33">
        <f t="shared" si="5294"/>
        <v>0</v>
      </c>
      <c r="AB1902" s="33">
        <f t="shared" si="5295"/>
        <v>0</v>
      </c>
      <c r="AC1902" s="33">
        <f t="shared" si="5296"/>
        <v>0</v>
      </c>
      <c r="AD1902" s="26">
        <f t="shared" si="5313"/>
        <v>0</v>
      </c>
      <c r="AE1902" s="46" t="str">
        <f>IFERROR(IF(AE$3=VLOOKUP($E1902,Template!$AK$5:$AM$17,3,FALSE),$AD1902*$F1902,0),"0.00")</f>
        <v>0.00</v>
      </c>
      <c r="AF1902" s="46" t="str">
        <f>IFERROR(IF(AF$3=VLOOKUP($E1902,Template!$AK$5:$AM$17,3,FALSE),$AD1902*$F1902,0),"0.00")</f>
        <v>0.00</v>
      </c>
      <c r="AG1902" s="28">
        <f t="shared" si="5298"/>
        <v>0</v>
      </c>
      <c r="AH1902" s="13" t="s">
        <v>40</v>
      </c>
      <c r="AI1902" s="13" t="s">
        <v>41</v>
      </c>
      <c r="AK1902" s="14" t="s">
        <v>69</v>
      </c>
      <c r="AL1902" s="15">
        <v>0.15</v>
      </c>
      <c r="AM1902" s="16" t="s">
        <v>2</v>
      </c>
    </row>
    <row r="1903" spans="1:39" s="3" customFormat="1" ht="13.8" x14ac:dyDescent="0.25">
      <c r="A1903" s="7" t="str">
        <f t="shared" ref="A1903:C1903" si="5318">A1902</f>
        <v>(Enter Broadcasting Company Name)</v>
      </c>
      <c r="B1903" s="7" t="str">
        <f t="shared" si="5318"/>
        <v>(Enter Call Letters)</v>
      </c>
      <c r="C1903" s="8" t="str">
        <f t="shared" si="5318"/>
        <v>(Select AM/FM)</v>
      </c>
      <c r="D1903" s="30"/>
      <c r="E1903" s="8" t="str">
        <f t="shared" si="5300"/>
        <v>(Select Station Province)</v>
      </c>
      <c r="F1903" s="9" t="str">
        <f>IFERROR(VLOOKUP(E1903,Template!$AK$5:$AL$17,2,FALSE),"")</f>
        <v/>
      </c>
      <c r="G1903" s="42" t="s">
        <v>17</v>
      </c>
      <c r="H1903" s="42" t="s">
        <v>7</v>
      </c>
      <c r="I1903" s="32" t="s">
        <v>65</v>
      </c>
      <c r="J1903" s="32" t="s">
        <v>66</v>
      </c>
      <c r="K1903" s="33">
        <f t="shared" si="5282"/>
        <v>0</v>
      </c>
      <c r="L1903" s="33">
        <f t="shared" si="5283"/>
        <v>0</v>
      </c>
      <c r="M1903" s="34">
        <f t="shared" si="5281"/>
        <v>0</v>
      </c>
      <c r="N1903" s="34">
        <f t="shared" si="5301"/>
        <v>0</v>
      </c>
      <c r="O1903" s="34">
        <f t="shared" si="5284"/>
        <v>0</v>
      </c>
      <c r="P1903" s="12" t="str">
        <f t="shared" ref="P1903:Q1903" si="5319">P1902</f>
        <v>(Select Language)</v>
      </c>
      <c r="Q1903" s="12" t="str">
        <f t="shared" si="5319"/>
        <v>(Select Usage)</v>
      </c>
      <c r="R1903" s="33">
        <f t="shared" si="5285"/>
        <v>0</v>
      </c>
      <c r="S1903" s="33">
        <f t="shared" si="5286"/>
        <v>0</v>
      </c>
      <c r="T1903" s="33">
        <f t="shared" si="5287"/>
        <v>0</v>
      </c>
      <c r="U1903" s="33">
        <f t="shared" si="5288"/>
        <v>0</v>
      </c>
      <c r="V1903" s="33">
        <f t="shared" si="5289"/>
        <v>0</v>
      </c>
      <c r="W1903" s="33">
        <f t="shared" si="5290"/>
        <v>0</v>
      </c>
      <c r="X1903" s="33">
        <f t="shared" si="5291"/>
        <v>0</v>
      </c>
      <c r="Y1903" s="33">
        <f t="shared" si="5292"/>
        <v>0</v>
      </c>
      <c r="Z1903" s="33">
        <f t="shared" si="5293"/>
        <v>0</v>
      </c>
      <c r="AA1903" s="33">
        <f t="shared" si="5294"/>
        <v>0</v>
      </c>
      <c r="AB1903" s="33">
        <f t="shared" si="5295"/>
        <v>0</v>
      </c>
      <c r="AC1903" s="33">
        <f t="shared" si="5296"/>
        <v>0</v>
      </c>
      <c r="AD1903" s="26">
        <f>SUM(R1903:AC1903)</f>
        <v>0</v>
      </c>
      <c r="AE1903" s="46" t="str">
        <f>IFERROR(IF(AE$3=VLOOKUP($E1903,Template!$AK$5:$AM$17,3,FALSE),$AD1903*$F1903,0),"0.00")</f>
        <v>0.00</v>
      </c>
      <c r="AF1903" s="46" t="str">
        <f>IFERROR(IF(AF$3=VLOOKUP($E1903,Template!$AK$5:$AM$17,3,FALSE),$AD1903*$F1903,0),"0.00")</f>
        <v>0.00</v>
      </c>
      <c r="AG1903" s="28">
        <f t="shared" si="5298"/>
        <v>0</v>
      </c>
      <c r="AH1903" s="13" t="s">
        <v>40</v>
      </c>
      <c r="AI1903" s="13" t="s">
        <v>41</v>
      </c>
      <c r="AK1903" s="14" t="s">
        <v>29</v>
      </c>
      <c r="AL1903" s="15">
        <v>0.05</v>
      </c>
      <c r="AM1903" s="16" t="s">
        <v>3</v>
      </c>
    </row>
    <row r="1904" spans="1:39" s="3" customFormat="1" ht="13.8" x14ac:dyDescent="0.25">
      <c r="A1904" s="7" t="str">
        <f t="shared" ref="A1904:C1904" si="5320">A1903</f>
        <v>(Enter Broadcasting Company Name)</v>
      </c>
      <c r="B1904" s="7" t="str">
        <f t="shared" si="5320"/>
        <v>(Enter Call Letters)</v>
      </c>
      <c r="C1904" s="8" t="str">
        <f t="shared" si="5320"/>
        <v>(Select AM/FM)</v>
      </c>
      <c r="D1904" s="30"/>
      <c r="E1904" s="8" t="str">
        <f t="shared" si="5300"/>
        <v>(Select Station Province)</v>
      </c>
      <c r="F1904" s="9" t="str">
        <f>IFERROR(VLOOKUP(E1904,Template!$AK$5:$AL$17,2,FALSE),"")</f>
        <v/>
      </c>
      <c r="G1904" s="42" t="s">
        <v>18</v>
      </c>
      <c r="H1904" s="43" t="s">
        <v>8</v>
      </c>
      <c r="I1904" s="32" t="s">
        <v>65</v>
      </c>
      <c r="J1904" s="32" t="s">
        <v>66</v>
      </c>
      <c r="K1904" s="33">
        <f t="shared" si="5282"/>
        <v>0</v>
      </c>
      <c r="L1904" s="33">
        <f t="shared" si="5283"/>
        <v>0</v>
      </c>
      <c r="M1904" s="34">
        <f t="shared" si="5281"/>
        <v>0</v>
      </c>
      <c r="N1904" s="34">
        <f t="shared" si="5301"/>
        <v>0</v>
      </c>
      <c r="O1904" s="34">
        <f t="shared" si="5284"/>
        <v>0</v>
      </c>
      <c r="P1904" s="12" t="str">
        <f t="shared" ref="P1904:Q1904" si="5321">P1903</f>
        <v>(Select Language)</v>
      </c>
      <c r="Q1904" s="12" t="str">
        <f t="shared" si="5321"/>
        <v>(Select Usage)</v>
      </c>
      <c r="R1904" s="33">
        <f t="shared" si="5285"/>
        <v>0</v>
      </c>
      <c r="S1904" s="33">
        <f t="shared" si="5286"/>
        <v>0</v>
      </c>
      <c r="T1904" s="33">
        <f t="shared" si="5287"/>
        <v>0</v>
      </c>
      <c r="U1904" s="33">
        <f t="shared" si="5288"/>
        <v>0</v>
      </c>
      <c r="V1904" s="33">
        <f t="shared" si="5289"/>
        <v>0</v>
      </c>
      <c r="W1904" s="33">
        <f t="shared" si="5290"/>
        <v>0</v>
      </c>
      <c r="X1904" s="33">
        <f t="shared" si="5291"/>
        <v>0</v>
      </c>
      <c r="Y1904" s="33">
        <f t="shared" si="5292"/>
        <v>0</v>
      </c>
      <c r="Z1904" s="33">
        <f t="shared" si="5293"/>
        <v>0</v>
      </c>
      <c r="AA1904" s="33">
        <f t="shared" si="5294"/>
        <v>0</v>
      </c>
      <c r="AB1904" s="33">
        <f t="shared" si="5295"/>
        <v>0</v>
      </c>
      <c r="AC1904" s="33">
        <f t="shared" si="5296"/>
        <v>0</v>
      </c>
      <c r="AD1904" s="26">
        <f t="shared" ref="AD1904" si="5322">SUM(R1904:AC1904)</f>
        <v>0</v>
      </c>
      <c r="AE1904" s="46" t="str">
        <f>IFERROR(IF(AE$3=VLOOKUP($E1904,Template!$AK$5:$AM$17,3,FALSE),$AD1904*$F1904,0),"0.00")</f>
        <v>0.00</v>
      </c>
      <c r="AF1904" s="46" t="str">
        <f>IFERROR(IF(AF$3=VLOOKUP($E1904,Template!$AK$5:$AM$17,3,FALSE),$AD1904*$F1904,0),"0.00")</f>
        <v>0.00</v>
      </c>
      <c r="AG1904" s="28">
        <f t="shared" si="5298"/>
        <v>0</v>
      </c>
      <c r="AH1904" s="13" t="s">
        <v>40</v>
      </c>
      <c r="AI1904" s="13" t="s">
        <v>41</v>
      </c>
      <c r="AK1904" s="14" t="s">
        <v>21</v>
      </c>
      <c r="AL1904" s="15">
        <v>0.05</v>
      </c>
      <c r="AM1904" s="16" t="s">
        <v>3</v>
      </c>
    </row>
    <row r="1905" spans="1:39" ht="13.8" x14ac:dyDescent="0.25">
      <c r="A1905" s="19" t="s">
        <v>4</v>
      </c>
      <c r="B1905" s="19"/>
      <c r="C1905" s="20"/>
      <c r="D1905" s="20"/>
      <c r="E1905" s="20"/>
      <c r="F1905" s="20"/>
      <c r="G1905" s="44"/>
      <c r="H1905" s="44"/>
      <c r="I1905" s="21">
        <f t="shared" ref="I1905:K1905" si="5323">SUM(I1893:I1904)</f>
        <v>0</v>
      </c>
      <c r="J1905" s="21">
        <f t="shared" si="5323"/>
        <v>0</v>
      </c>
      <c r="K1905" s="21">
        <f t="shared" si="5323"/>
        <v>0</v>
      </c>
      <c r="L1905" s="21">
        <f>L1904</f>
        <v>0</v>
      </c>
      <c r="M1905" s="21">
        <f>SUM(M1893:M1904)</f>
        <v>0</v>
      </c>
      <c r="N1905" s="21">
        <f t="shared" ref="N1905:O1905" si="5324">SUM(N1893:N1904)</f>
        <v>0</v>
      </c>
      <c r="O1905" s="21">
        <f t="shared" si="5324"/>
        <v>0</v>
      </c>
      <c r="P1905" s="21"/>
      <c r="Q1905" s="22"/>
      <c r="R1905" s="21">
        <f t="shared" ref="R1905:AI1905" si="5325">SUM(R1893:R1904)</f>
        <v>0</v>
      </c>
      <c r="S1905" s="21">
        <f t="shared" si="5325"/>
        <v>0</v>
      </c>
      <c r="T1905" s="21">
        <f t="shared" si="5325"/>
        <v>0</v>
      </c>
      <c r="U1905" s="21">
        <f t="shared" si="5325"/>
        <v>0</v>
      </c>
      <c r="V1905" s="21">
        <f t="shared" si="5325"/>
        <v>0</v>
      </c>
      <c r="W1905" s="21">
        <f t="shared" si="5325"/>
        <v>0</v>
      </c>
      <c r="X1905" s="21">
        <f t="shared" si="5325"/>
        <v>0</v>
      </c>
      <c r="Y1905" s="21">
        <f t="shared" si="5325"/>
        <v>0</v>
      </c>
      <c r="Z1905" s="21">
        <f t="shared" si="5325"/>
        <v>0</v>
      </c>
      <c r="AA1905" s="21">
        <f t="shared" si="5325"/>
        <v>0</v>
      </c>
      <c r="AB1905" s="21">
        <f t="shared" si="5325"/>
        <v>0</v>
      </c>
      <c r="AC1905" s="21">
        <f t="shared" si="5325"/>
        <v>0</v>
      </c>
      <c r="AD1905" s="27">
        <f t="shared" si="5325"/>
        <v>0</v>
      </c>
      <c r="AE1905" s="21">
        <f t="shared" si="5325"/>
        <v>0</v>
      </c>
      <c r="AF1905" s="21">
        <f t="shared" si="5325"/>
        <v>0</v>
      </c>
      <c r="AG1905" s="27">
        <f t="shared" si="5325"/>
        <v>0</v>
      </c>
      <c r="AH1905" s="21">
        <f t="shared" si="5325"/>
        <v>0</v>
      </c>
      <c r="AI1905" s="21">
        <f t="shared" si="5325"/>
        <v>0</v>
      </c>
      <c r="AK1905" s="14" t="s">
        <v>71</v>
      </c>
      <c r="AL1905" s="15">
        <v>0.05</v>
      </c>
      <c r="AM1905" s="16" t="s">
        <v>3</v>
      </c>
    </row>
    <row r="1906" spans="1:39" x14ac:dyDescent="0.25">
      <c r="A1906" s="2"/>
      <c r="G1906" s="2"/>
      <c r="H1906" s="2"/>
      <c r="O1906" s="2"/>
      <c r="P1906" s="2"/>
    </row>
    <row r="1907" spans="1:39" ht="42" customHeight="1" x14ac:dyDescent="0.25">
      <c r="A1907" s="223" t="s">
        <v>63</v>
      </c>
      <c r="B1907" s="223" t="s">
        <v>43</v>
      </c>
      <c r="C1907" s="224" t="s">
        <v>19</v>
      </c>
      <c r="D1907" s="226"/>
      <c r="E1907" s="223" t="s">
        <v>14</v>
      </c>
      <c r="F1907" s="223" t="s">
        <v>38</v>
      </c>
      <c r="G1907" s="223" t="s">
        <v>1</v>
      </c>
      <c r="H1907" s="223" t="s">
        <v>5</v>
      </c>
      <c r="I1907" s="225" t="s">
        <v>31</v>
      </c>
      <c r="J1907" s="225" t="s">
        <v>32</v>
      </c>
      <c r="K1907" s="225" t="s">
        <v>48</v>
      </c>
      <c r="L1907" s="225" t="s">
        <v>0</v>
      </c>
      <c r="M1907" s="4" t="s">
        <v>45</v>
      </c>
      <c r="N1907" s="4" t="s">
        <v>46</v>
      </c>
      <c r="O1907" s="4" t="s">
        <v>47</v>
      </c>
      <c r="P1907" s="225" t="s">
        <v>50</v>
      </c>
      <c r="Q1907" s="225" t="s">
        <v>33</v>
      </c>
      <c r="R1907" s="4" t="s">
        <v>51</v>
      </c>
      <c r="S1907" s="4" t="s">
        <v>52</v>
      </c>
      <c r="T1907" s="4" t="s">
        <v>53</v>
      </c>
      <c r="U1907" s="4" t="s">
        <v>54</v>
      </c>
      <c r="V1907" s="4" t="s">
        <v>55</v>
      </c>
      <c r="W1907" s="4" t="s">
        <v>56</v>
      </c>
      <c r="X1907" s="4" t="s">
        <v>57</v>
      </c>
      <c r="Y1907" s="4" t="s">
        <v>58</v>
      </c>
      <c r="Z1907" s="4" t="s">
        <v>59</v>
      </c>
      <c r="AA1907" s="4" t="s">
        <v>62</v>
      </c>
      <c r="AB1907" s="4" t="s">
        <v>60</v>
      </c>
      <c r="AC1907" s="4" t="s">
        <v>61</v>
      </c>
      <c r="AD1907" s="233" t="s">
        <v>34</v>
      </c>
      <c r="AE1907" s="231" t="s">
        <v>2</v>
      </c>
      <c r="AF1907" s="231" t="s">
        <v>3</v>
      </c>
      <c r="AG1907" s="233" t="s">
        <v>35</v>
      </c>
      <c r="AH1907" s="223" t="s">
        <v>36</v>
      </c>
      <c r="AI1907" s="223" t="s">
        <v>37</v>
      </c>
      <c r="AK1907" s="229" t="s">
        <v>30</v>
      </c>
      <c r="AL1907" s="229"/>
      <c r="AM1907" s="229"/>
    </row>
    <row r="1908" spans="1:39" s="6" customFormat="1" ht="35.25" customHeight="1" x14ac:dyDescent="0.3">
      <c r="A1908" s="224"/>
      <c r="B1908" s="224"/>
      <c r="C1908" s="224"/>
      <c r="D1908" s="227"/>
      <c r="E1908" s="223"/>
      <c r="F1908" s="223"/>
      <c r="G1908" s="223"/>
      <c r="H1908" s="223"/>
      <c r="I1908" s="230"/>
      <c r="J1908" s="230"/>
      <c r="K1908" s="230"/>
      <c r="L1908" s="230"/>
      <c r="M1908" s="5">
        <v>0</v>
      </c>
      <c r="N1908" s="5">
        <v>625000</v>
      </c>
      <c r="O1908" s="5">
        <v>1250000</v>
      </c>
      <c r="P1908" s="225"/>
      <c r="Q1908" s="225"/>
      <c r="R1908" s="29">
        <v>4.95E-4</v>
      </c>
      <c r="S1908" s="29">
        <v>9.5200000000000005E-4</v>
      </c>
      <c r="T1908" s="29">
        <v>1.5900000000000001E-3</v>
      </c>
      <c r="U1908" s="29">
        <v>1.1169999999999999E-3</v>
      </c>
      <c r="V1908" s="29">
        <v>2.189E-3</v>
      </c>
      <c r="W1908" s="29">
        <v>4.5430000000000002E-3</v>
      </c>
      <c r="X1908" s="29">
        <v>8.8199999999999997E-4</v>
      </c>
      <c r="Y1908" s="29">
        <v>1.6949999999999999E-3</v>
      </c>
      <c r="Z1908" s="29">
        <v>2.8319999999999999E-3</v>
      </c>
      <c r="AA1908" s="29">
        <v>1.9889999999999999E-3</v>
      </c>
      <c r="AB1908" s="29">
        <v>3.8999999999999998E-3</v>
      </c>
      <c r="AC1908" s="29">
        <v>8.0949999999999998E-3</v>
      </c>
      <c r="AD1908" s="233"/>
      <c r="AE1908" s="232"/>
      <c r="AF1908" s="232"/>
      <c r="AG1908" s="234"/>
      <c r="AH1908" s="223"/>
      <c r="AI1908" s="223"/>
      <c r="AK1908" s="229"/>
      <c r="AL1908" s="229"/>
      <c r="AM1908" s="229"/>
    </row>
    <row r="1909" spans="1:39" s="3" customFormat="1" ht="13.8" x14ac:dyDescent="0.25">
      <c r="A1909" s="7" t="s">
        <v>44</v>
      </c>
      <c r="B1909" s="7" t="s">
        <v>42</v>
      </c>
      <c r="C1909" s="8" t="s">
        <v>39</v>
      </c>
      <c r="D1909" s="30"/>
      <c r="E1909" s="8" t="s">
        <v>64</v>
      </c>
      <c r="F1909" s="9" t="str">
        <f>IFERROR(VLOOKUP(E1909,Template!$AK$5:$AL$17,2,FALSE),"")</f>
        <v/>
      </c>
      <c r="G1909" s="41" t="s">
        <v>7</v>
      </c>
      <c r="H1909" s="41" t="s">
        <v>6</v>
      </c>
      <c r="I1909" s="32" t="s">
        <v>65</v>
      </c>
      <c r="J1909" s="32" t="s">
        <v>66</v>
      </c>
      <c r="K1909" s="33">
        <f>IFERROR(I1909+J1909,0)</f>
        <v>0</v>
      </c>
      <c r="L1909" s="33">
        <f>IFERROR(K1909,"")</f>
        <v>0</v>
      </c>
      <c r="M1909" s="34">
        <f t="shared" ref="M1909:M1920" si="5326">IF(L1909&lt;=$N$4,K1909,IF(L1908&gt;$N$4,0,$N$4-L1908))</f>
        <v>0</v>
      </c>
      <c r="N1909" s="34">
        <f>IF(AND(L1909&gt;$N$4,L1909&lt;=$O$4),K1909-M1909,IF(AND(L1908&gt;$N$4,L1908&lt;=$O$4),$O$4-L1908,IF(L1908&gt;$O$4,0,IF(L1909&lt;$N$4,0,MIN(L1909-$N$4,$N$4)))))</f>
        <v>0</v>
      </c>
      <c r="O1909" s="34">
        <f>IF(L1909&gt;$O$4,K1909-M1909-N1909,0)</f>
        <v>0</v>
      </c>
      <c r="P1909" s="12" t="s">
        <v>94</v>
      </c>
      <c r="Q1909" s="12" t="s">
        <v>68</v>
      </c>
      <c r="R1909" s="33">
        <f>IF(AND($Q1909="LOW",$P1909="French"),M1909*R$4,0)</f>
        <v>0</v>
      </c>
      <c r="S1909" s="33">
        <f>IF(AND($Q1909="LOW",$P1909="French"),N1909*S$4,0)</f>
        <v>0</v>
      </c>
      <c r="T1909" s="33">
        <f>IF(AND($Q1909="LOW",$P1909="French"),O1909*T$4,0)</f>
        <v>0</v>
      </c>
      <c r="U1909" s="33">
        <f>IF(AND($Q1909="HIGH",$P1909="French"),M1909*U$4,0)</f>
        <v>0</v>
      </c>
      <c r="V1909" s="33">
        <f>IF(AND($Q1909="HIGH",$P1909="French"),N1909*V$4,0)</f>
        <v>0</v>
      </c>
      <c r="W1909" s="33">
        <f>IF(AND($Q1909="HIGH",$P1909="French"),O1909*W$4,0)</f>
        <v>0</v>
      </c>
      <c r="X1909" s="33">
        <f>IF(AND($Q1909="LOW",$P1909="English"),M1909*X$4,0)</f>
        <v>0</v>
      </c>
      <c r="Y1909" s="33">
        <f>IF(AND($Q1909="LOW",$P1909="English"),N1909*Y$4,0)</f>
        <v>0</v>
      </c>
      <c r="Z1909" s="33">
        <f>IF(AND($Q1909="LOW",$P1909="English"),O1909*Z$4,0)</f>
        <v>0</v>
      </c>
      <c r="AA1909" s="33">
        <f>IF(AND($Q1909="HIGH",$P1909="English"),M1909*AA$4,0)</f>
        <v>0</v>
      </c>
      <c r="AB1909" s="33">
        <f>IF(AND($Q1909="HIGH",$P1909="English"),N1909*AB$4,0)</f>
        <v>0</v>
      </c>
      <c r="AC1909" s="33">
        <f>IF(AND($Q1909="HIGH",$P1909="English"),O1909*AC$4,0)</f>
        <v>0</v>
      </c>
      <c r="AD1909" s="26">
        <f>SUM(R1909:AC1909)</f>
        <v>0</v>
      </c>
      <c r="AE1909" s="46" t="str">
        <f>IFERROR(IF(AE$3=VLOOKUP($E1909,Template!$AK$5:$AM$17,3,FALSE),$AD1909*$F1909,0),"0.00")</f>
        <v>0.00</v>
      </c>
      <c r="AF1909" s="46" t="str">
        <f>IFERROR(IF(AF$3=VLOOKUP($E1909,Template!$AK$5:$AM$17,3,FALSE),$AD1909*$F1909,0),"0.00")</f>
        <v>0.00</v>
      </c>
      <c r="AG1909" s="28">
        <f>SUM(AD1909:AF1909)</f>
        <v>0</v>
      </c>
      <c r="AH1909" s="13" t="s">
        <v>40</v>
      </c>
      <c r="AI1909" s="13" t="s">
        <v>41</v>
      </c>
      <c r="AK1909" s="14" t="s">
        <v>25</v>
      </c>
      <c r="AL1909" s="15">
        <v>0.05</v>
      </c>
      <c r="AM1909" s="16" t="s">
        <v>3</v>
      </c>
    </row>
    <row r="1910" spans="1:39" s="3" customFormat="1" ht="13.8" x14ac:dyDescent="0.25">
      <c r="A1910" s="7" t="str">
        <f>A1909</f>
        <v>(Enter Broadcasting Company Name)</v>
      </c>
      <c r="B1910" s="7" t="str">
        <f>B1909</f>
        <v>(Enter Call Letters)</v>
      </c>
      <c r="C1910" s="8" t="str">
        <f>C1909</f>
        <v>(Select AM/FM)</v>
      </c>
      <c r="D1910" s="30"/>
      <c r="E1910" s="8" t="str">
        <f>E1909</f>
        <v>(Select Station Province)</v>
      </c>
      <c r="F1910" s="9" t="str">
        <f>IFERROR(VLOOKUP(E1910,Template!$AK$5:$AL$17,2,FALSE),"")</f>
        <v/>
      </c>
      <c r="G1910" s="42" t="s">
        <v>8</v>
      </c>
      <c r="H1910" s="42" t="s">
        <v>9</v>
      </c>
      <c r="I1910" s="32" t="s">
        <v>65</v>
      </c>
      <c r="J1910" s="32" t="s">
        <v>66</v>
      </c>
      <c r="K1910" s="33">
        <f t="shared" ref="K1910:K1920" si="5327">IFERROR(I1910+J1910,0)</f>
        <v>0</v>
      </c>
      <c r="L1910" s="33">
        <f t="shared" ref="L1910:L1920" si="5328">IFERROR(L1909+K1910,"")</f>
        <v>0</v>
      </c>
      <c r="M1910" s="34">
        <f t="shared" si="5326"/>
        <v>0</v>
      </c>
      <c r="N1910" s="34">
        <f>IF(AND(L1910&gt;$N$4,L1910&lt;=$O$4),K1910-M1910,IF(AND(L1909&gt;$N$4,L1909&lt;=$O$4),$O$4-L1909,IF(L1909&gt;$O$4,0,IF(L1910&lt;$N$4,0,MIN(L1910-$N$4,$N$4)))))</f>
        <v>0</v>
      </c>
      <c r="O1910" s="34">
        <f t="shared" ref="O1910:O1920" si="5329">IF(L1910&gt;$O$4,K1910-M1910-N1910,0)</f>
        <v>0</v>
      </c>
      <c r="P1910" s="12" t="str">
        <f>P1909</f>
        <v>(Select Language)</v>
      </c>
      <c r="Q1910" s="12" t="str">
        <f>Q1909</f>
        <v>(Select Usage)</v>
      </c>
      <c r="R1910" s="33">
        <f t="shared" ref="R1910:R1920" si="5330">IF(AND($Q1910="LOW",$P1910="French"),M1910*R$4,0)</f>
        <v>0</v>
      </c>
      <c r="S1910" s="33">
        <f t="shared" ref="S1910:S1920" si="5331">IF(AND($Q1910="LOW",$P1910="French"),N1910*S$4,0)</f>
        <v>0</v>
      </c>
      <c r="T1910" s="33">
        <f t="shared" ref="T1910:T1920" si="5332">IF(AND($Q1910="LOW",$P1910="French"),O1910*T$4,0)</f>
        <v>0</v>
      </c>
      <c r="U1910" s="33">
        <f t="shared" ref="U1910:U1920" si="5333">IF(AND($Q1910="HIGH",$P1910="French"),M1910*U$4,0)</f>
        <v>0</v>
      </c>
      <c r="V1910" s="33">
        <f t="shared" ref="V1910:V1920" si="5334">IF(AND($Q1910="HIGH",$P1910="French"),N1910*V$4,0)</f>
        <v>0</v>
      </c>
      <c r="W1910" s="33">
        <f t="shared" ref="W1910:W1920" si="5335">IF(AND($Q1910="HIGH",$P1910="French"),O1910*W$4,0)</f>
        <v>0</v>
      </c>
      <c r="X1910" s="33">
        <f t="shared" ref="X1910:X1920" si="5336">IF(AND($Q1910="LOW",$P1910="English"),M1910*X$4,0)</f>
        <v>0</v>
      </c>
      <c r="Y1910" s="33">
        <f t="shared" ref="Y1910:Y1920" si="5337">IF(AND($Q1910="LOW",$P1910="English"),N1910*Y$4,0)</f>
        <v>0</v>
      </c>
      <c r="Z1910" s="33">
        <f t="shared" ref="Z1910:Z1920" si="5338">IF(AND($Q1910="LOW",$P1910="English"),O1910*Z$4,0)</f>
        <v>0</v>
      </c>
      <c r="AA1910" s="33">
        <f t="shared" ref="AA1910:AA1920" si="5339">IF(AND($Q1910="HIGH",$P1910="English"),M1910*AA$4,0)</f>
        <v>0</v>
      </c>
      <c r="AB1910" s="33">
        <f t="shared" ref="AB1910:AB1920" si="5340">IF(AND($Q1910="HIGH",$P1910="English"),N1910*AB$4,0)</f>
        <v>0</v>
      </c>
      <c r="AC1910" s="33">
        <f t="shared" ref="AC1910:AC1920" si="5341">IF(AND($Q1910="HIGH",$P1910="English"),O1910*AC$4,0)</f>
        <v>0</v>
      </c>
      <c r="AD1910" s="26">
        <f t="shared" ref="AD1910:AD1914" si="5342">SUM(R1910:AC1910)</f>
        <v>0</v>
      </c>
      <c r="AE1910" s="46" t="str">
        <f>IFERROR(IF(AE$3=VLOOKUP($E1910,Template!$AK$5:$AM$17,3,FALSE),$AD1910*$F1910,0),"0.00")</f>
        <v>0.00</v>
      </c>
      <c r="AF1910" s="46" t="str">
        <f>IFERROR(IF(AF$3=VLOOKUP($E1910,Template!$AK$5:$AM$17,3,FALSE),$AD1910*$F1910,0),"0.00")</f>
        <v>0.00</v>
      </c>
      <c r="AG1910" s="28">
        <f t="shared" ref="AG1910:AG1920" si="5343">SUM(AD1910:AF1910)</f>
        <v>0</v>
      </c>
      <c r="AH1910" s="13" t="s">
        <v>40</v>
      </c>
      <c r="AI1910" s="13" t="s">
        <v>41</v>
      </c>
      <c r="AK1910" s="14" t="s">
        <v>23</v>
      </c>
      <c r="AL1910" s="15">
        <v>0.05</v>
      </c>
      <c r="AM1910" s="16" t="s">
        <v>3</v>
      </c>
    </row>
    <row r="1911" spans="1:39" s="3" customFormat="1" ht="13.8" x14ac:dyDescent="0.25">
      <c r="A1911" s="7" t="str">
        <f t="shared" ref="A1911:C1911" si="5344">A1910</f>
        <v>(Enter Broadcasting Company Name)</v>
      </c>
      <c r="B1911" s="7" t="str">
        <f t="shared" si="5344"/>
        <v>(Enter Call Letters)</v>
      </c>
      <c r="C1911" s="8" t="str">
        <f t="shared" si="5344"/>
        <v>(Select AM/FM)</v>
      </c>
      <c r="D1911" s="30"/>
      <c r="E1911" s="8" t="str">
        <f t="shared" ref="E1911:E1920" si="5345">E1910</f>
        <v>(Select Station Province)</v>
      </c>
      <c r="F1911" s="9" t="str">
        <f>IFERROR(VLOOKUP(E1911,Template!$AK$5:$AL$17,2,FALSE),"")</f>
        <v/>
      </c>
      <c r="G1911" s="42" t="s">
        <v>6</v>
      </c>
      <c r="H1911" s="42" t="s">
        <v>10</v>
      </c>
      <c r="I1911" s="32" t="s">
        <v>65</v>
      </c>
      <c r="J1911" s="32" t="s">
        <v>66</v>
      </c>
      <c r="K1911" s="33">
        <f t="shared" si="5327"/>
        <v>0</v>
      </c>
      <c r="L1911" s="33">
        <f t="shared" si="5328"/>
        <v>0</v>
      </c>
      <c r="M1911" s="34">
        <f t="shared" si="5326"/>
        <v>0</v>
      </c>
      <c r="N1911" s="34">
        <f t="shared" ref="N1911:N1920" si="5346">IF(AND(L1911&gt;$N$4,L1911&lt;=$O$4),K1911-M1911,IF(AND(L1910&gt;$N$4,L1910&lt;=$O$4),$O$4-L1910,IF(L1910&gt;$O$4,0,IF(L1911&lt;$N$4,0,MIN(L1911-$N$4,$N$4)))))</f>
        <v>0</v>
      </c>
      <c r="O1911" s="34">
        <f t="shared" si="5329"/>
        <v>0</v>
      </c>
      <c r="P1911" s="12" t="str">
        <f t="shared" ref="P1911:Q1911" si="5347">P1910</f>
        <v>(Select Language)</v>
      </c>
      <c r="Q1911" s="12" t="str">
        <f t="shared" si="5347"/>
        <v>(Select Usage)</v>
      </c>
      <c r="R1911" s="33">
        <f t="shared" si="5330"/>
        <v>0</v>
      </c>
      <c r="S1911" s="33">
        <f t="shared" si="5331"/>
        <v>0</v>
      </c>
      <c r="T1911" s="33">
        <f t="shared" si="5332"/>
        <v>0</v>
      </c>
      <c r="U1911" s="33">
        <f t="shared" si="5333"/>
        <v>0</v>
      </c>
      <c r="V1911" s="33">
        <f t="shared" si="5334"/>
        <v>0</v>
      </c>
      <c r="W1911" s="33">
        <f t="shared" si="5335"/>
        <v>0</v>
      </c>
      <c r="X1911" s="33">
        <f t="shared" si="5336"/>
        <v>0</v>
      </c>
      <c r="Y1911" s="33">
        <f t="shared" si="5337"/>
        <v>0</v>
      </c>
      <c r="Z1911" s="33">
        <f t="shared" si="5338"/>
        <v>0</v>
      </c>
      <c r="AA1911" s="33">
        <f t="shared" si="5339"/>
        <v>0</v>
      </c>
      <c r="AB1911" s="33">
        <f t="shared" si="5340"/>
        <v>0</v>
      </c>
      <c r="AC1911" s="33">
        <f t="shared" si="5341"/>
        <v>0</v>
      </c>
      <c r="AD1911" s="26">
        <f t="shared" si="5342"/>
        <v>0</v>
      </c>
      <c r="AE1911" s="46" t="str">
        <f>IFERROR(IF(AE$3=VLOOKUP($E1911,Template!$AK$5:$AM$17,3,FALSE),$AD1911*$F1911,0),"0.00")</f>
        <v>0.00</v>
      </c>
      <c r="AF1911" s="46" t="str">
        <f>IFERROR(IF(AF$3=VLOOKUP($E1911,Template!$AK$5:$AM$17,3,FALSE),$AD1911*$F1911,0),"0.00")</f>
        <v>0.00</v>
      </c>
      <c r="AG1911" s="28">
        <f t="shared" si="5343"/>
        <v>0</v>
      </c>
      <c r="AH1911" s="13" t="s">
        <v>40</v>
      </c>
      <c r="AI1911" s="13" t="s">
        <v>41</v>
      </c>
      <c r="AK1911" s="14" t="s">
        <v>24</v>
      </c>
      <c r="AL1911" s="15">
        <v>0.05</v>
      </c>
      <c r="AM1911" s="16" t="s">
        <v>3</v>
      </c>
    </row>
    <row r="1912" spans="1:39" s="3" customFormat="1" ht="13.8" x14ac:dyDescent="0.25">
      <c r="A1912" s="7" t="str">
        <f t="shared" ref="A1912:C1912" si="5348">A1911</f>
        <v>(Enter Broadcasting Company Name)</v>
      </c>
      <c r="B1912" s="7" t="str">
        <f t="shared" si="5348"/>
        <v>(Enter Call Letters)</v>
      </c>
      <c r="C1912" s="8" t="str">
        <f t="shared" si="5348"/>
        <v>(Select AM/FM)</v>
      </c>
      <c r="D1912" s="30"/>
      <c r="E1912" s="8" t="str">
        <f t="shared" si="5345"/>
        <v>(Select Station Province)</v>
      </c>
      <c r="F1912" s="9" t="str">
        <f>IFERROR(VLOOKUP(E1912,Template!$AK$5:$AL$17,2,FALSE),"")</f>
        <v/>
      </c>
      <c r="G1912" s="42" t="s">
        <v>9</v>
      </c>
      <c r="H1912" s="42" t="s">
        <v>11</v>
      </c>
      <c r="I1912" s="32" t="s">
        <v>65</v>
      </c>
      <c r="J1912" s="32" t="s">
        <v>66</v>
      </c>
      <c r="K1912" s="33">
        <f t="shared" si="5327"/>
        <v>0</v>
      </c>
      <c r="L1912" s="33">
        <f t="shared" si="5328"/>
        <v>0</v>
      </c>
      <c r="M1912" s="34">
        <f t="shared" si="5326"/>
        <v>0</v>
      </c>
      <c r="N1912" s="34">
        <f t="shared" si="5346"/>
        <v>0</v>
      </c>
      <c r="O1912" s="34">
        <f t="shared" si="5329"/>
        <v>0</v>
      </c>
      <c r="P1912" s="12" t="str">
        <f t="shared" ref="P1912:Q1912" si="5349">P1911</f>
        <v>(Select Language)</v>
      </c>
      <c r="Q1912" s="12" t="str">
        <f t="shared" si="5349"/>
        <v>(Select Usage)</v>
      </c>
      <c r="R1912" s="33">
        <f t="shared" si="5330"/>
        <v>0</v>
      </c>
      <c r="S1912" s="33">
        <f t="shared" si="5331"/>
        <v>0</v>
      </c>
      <c r="T1912" s="33">
        <f t="shared" si="5332"/>
        <v>0</v>
      </c>
      <c r="U1912" s="33">
        <f t="shared" si="5333"/>
        <v>0</v>
      </c>
      <c r="V1912" s="33">
        <f t="shared" si="5334"/>
        <v>0</v>
      </c>
      <c r="W1912" s="33">
        <f t="shared" si="5335"/>
        <v>0</v>
      </c>
      <c r="X1912" s="33">
        <f t="shared" si="5336"/>
        <v>0</v>
      </c>
      <c r="Y1912" s="33">
        <f t="shared" si="5337"/>
        <v>0</v>
      </c>
      <c r="Z1912" s="33">
        <f t="shared" si="5338"/>
        <v>0</v>
      </c>
      <c r="AA1912" s="33">
        <f t="shared" si="5339"/>
        <v>0</v>
      </c>
      <c r="AB1912" s="33">
        <f t="shared" si="5340"/>
        <v>0</v>
      </c>
      <c r="AC1912" s="33">
        <f t="shared" si="5341"/>
        <v>0</v>
      </c>
      <c r="AD1912" s="26">
        <f t="shared" si="5342"/>
        <v>0</v>
      </c>
      <c r="AE1912" s="46" t="str">
        <f>IFERROR(IF(AE$3=VLOOKUP($E1912,Template!$AK$5:$AM$17,3,FALSE),$AD1912*$F1912,0),"0.00")</f>
        <v>0.00</v>
      </c>
      <c r="AF1912" s="46" t="str">
        <f>IFERROR(IF(AF$3=VLOOKUP($E1912,Template!$AK$5:$AM$17,3,FALSE),$AD1912*$F1912,0),"0.00")</f>
        <v>0.00</v>
      </c>
      <c r="AG1912" s="28">
        <f t="shared" si="5343"/>
        <v>0</v>
      </c>
      <c r="AH1912" s="13" t="s">
        <v>40</v>
      </c>
      <c r="AI1912" s="13" t="s">
        <v>41</v>
      </c>
      <c r="AK1912" s="14" t="s">
        <v>22</v>
      </c>
      <c r="AL1912" s="15">
        <v>0.15</v>
      </c>
      <c r="AM1912" s="16" t="s">
        <v>2</v>
      </c>
    </row>
    <row r="1913" spans="1:39" s="3" customFormat="1" ht="13.8" x14ac:dyDescent="0.25">
      <c r="A1913" s="7" t="str">
        <f t="shared" ref="A1913:C1913" si="5350">A1912</f>
        <v>(Enter Broadcasting Company Name)</v>
      </c>
      <c r="B1913" s="7" t="str">
        <f t="shared" si="5350"/>
        <v>(Enter Call Letters)</v>
      </c>
      <c r="C1913" s="8" t="str">
        <f t="shared" si="5350"/>
        <v>(Select AM/FM)</v>
      </c>
      <c r="D1913" s="30"/>
      <c r="E1913" s="8" t="str">
        <f t="shared" si="5345"/>
        <v>(Select Station Province)</v>
      </c>
      <c r="F1913" s="9" t="str">
        <f>IFERROR(VLOOKUP(E1913,Template!$AK$5:$AL$17,2,FALSE),"")</f>
        <v/>
      </c>
      <c r="G1913" s="42" t="s">
        <v>10</v>
      </c>
      <c r="H1913" s="42" t="s">
        <v>12</v>
      </c>
      <c r="I1913" s="32" t="s">
        <v>65</v>
      </c>
      <c r="J1913" s="32" t="s">
        <v>66</v>
      </c>
      <c r="K1913" s="33">
        <f t="shared" si="5327"/>
        <v>0</v>
      </c>
      <c r="L1913" s="33">
        <f t="shared" si="5328"/>
        <v>0</v>
      </c>
      <c r="M1913" s="34">
        <f t="shared" si="5326"/>
        <v>0</v>
      </c>
      <c r="N1913" s="34">
        <f t="shared" si="5346"/>
        <v>0</v>
      </c>
      <c r="O1913" s="34">
        <f t="shared" si="5329"/>
        <v>0</v>
      </c>
      <c r="P1913" s="12" t="str">
        <f t="shared" ref="P1913:Q1913" si="5351">P1912</f>
        <v>(Select Language)</v>
      </c>
      <c r="Q1913" s="12" t="str">
        <f t="shared" si="5351"/>
        <v>(Select Usage)</v>
      </c>
      <c r="R1913" s="33">
        <f t="shared" si="5330"/>
        <v>0</v>
      </c>
      <c r="S1913" s="33">
        <f t="shared" si="5331"/>
        <v>0</v>
      </c>
      <c r="T1913" s="33">
        <f t="shared" si="5332"/>
        <v>0</v>
      </c>
      <c r="U1913" s="33">
        <f t="shared" si="5333"/>
        <v>0</v>
      </c>
      <c r="V1913" s="33">
        <f t="shared" si="5334"/>
        <v>0</v>
      </c>
      <c r="W1913" s="33">
        <f t="shared" si="5335"/>
        <v>0</v>
      </c>
      <c r="X1913" s="33">
        <f t="shared" si="5336"/>
        <v>0</v>
      </c>
      <c r="Y1913" s="33">
        <f t="shared" si="5337"/>
        <v>0</v>
      </c>
      <c r="Z1913" s="33">
        <f t="shared" si="5338"/>
        <v>0</v>
      </c>
      <c r="AA1913" s="33">
        <f t="shared" si="5339"/>
        <v>0</v>
      </c>
      <c r="AB1913" s="33">
        <f t="shared" si="5340"/>
        <v>0</v>
      </c>
      <c r="AC1913" s="33">
        <f t="shared" si="5341"/>
        <v>0</v>
      </c>
      <c r="AD1913" s="26">
        <f t="shared" si="5342"/>
        <v>0</v>
      </c>
      <c r="AE1913" s="46" t="str">
        <f>IFERROR(IF(AE$3=VLOOKUP($E1913,Template!$AK$5:$AM$17,3,FALSE),$AD1913*$F1913,0),"0.00")</f>
        <v>0.00</v>
      </c>
      <c r="AF1913" s="46" t="str">
        <f>IFERROR(IF(AF$3=VLOOKUP($E1913,Template!$AK$5:$AM$17,3,FALSE),$AD1913*$F1913,0),"0.00")</f>
        <v>0.00</v>
      </c>
      <c r="AG1913" s="28">
        <f t="shared" si="5343"/>
        <v>0</v>
      </c>
      <c r="AH1913" s="13" t="s">
        <v>40</v>
      </c>
      <c r="AI1913" s="13" t="s">
        <v>41</v>
      </c>
      <c r="AK1913" s="14" t="s">
        <v>26</v>
      </c>
      <c r="AL1913" s="15">
        <v>0.15</v>
      </c>
      <c r="AM1913" s="16" t="s">
        <v>2</v>
      </c>
    </row>
    <row r="1914" spans="1:39" s="3" customFormat="1" ht="13.8" x14ac:dyDescent="0.25">
      <c r="A1914" s="7" t="str">
        <f t="shared" ref="A1914:C1914" si="5352">A1913</f>
        <v>(Enter Broadcasting Company Name)</v>
      </c>
      <c r="B1914" s="7" t="str">
        <f t="shared" si="5352"/>
        <v>(Enter Call Letters)</v>
      </c>
      <c r="C1914" s="8" t="str">
        <f t="shared" si="5352"/>
        <v>(Select AM/FM)</v>
      </c>
      <c r="D1914" s="30"/>
      <c r="E1914" s="8" t="str">
        <f t="shared" si="5345"/>
        <v>(Select Station Province)</v>
      </c>
      <c r="F1914" s="9" t="str">
        <f>IFERROR(VLOOKUP(E1914,Template!$AK$5:$AL$17,2,FALSE),"")</f>
        <v/>
      </c>
      <c r="G1914" s="42" t="s">
        <v>11</v>
      </c>
      <c r="H1914" s="42" t="s">
        <v>13</v>
      </c>
      <c r="I1914" s="32" t="s">
        <v>65</v>
      </c>
      <c r="J1914" s="32" t="s">
        <v>66</v>
      </c>
      <c r="K1914" s="33">
        <f t="shared" si="5327"/>
        <v>0</v>
      </c>
      <c r="L1914" s="33">
        <f t="shared" si="5328"/>
        <v>0</v>
      </c>
      <c r="M1914" s="34">
        <f t="shared" si="5326"/>
        <v>0</v>
      </c>
      <c r="N1914" s="34">
        <f t="shared" si="5346"/>
        <v>0</v>
      </c>
      <c r="O1914" s="34">
        <f t="shared" si="5329"/>
        <v>0</v>
      </c>
      <c r="P1914" s="12" t="str">
        <f t="shared" ref="P1914:Q1914" si="5353">P1913</f>
        <v>(Select Language)</v>
      </c>
      <c r="Q1914" s="12" t="str">
        <f t="shared" si="5353"/>
        <v>(Select Usage)</v>
      </c>
      <c r="R1914" s="33">
        <f t="shared" si="5330"/>
        <v>0</v>
      </c>
      <c r="S1914" s="33">
        <f t="shared" si="5331"/>
        <v>0</v>
      </c>
      <c r="T1914" s="33">
        <f t="shared" si="5332"/>
        <v>0</v>
      </c>
      <c r="U1914" s="33">
        <f t="shared" si="5333"/>
        <v>0</v>
      </c>
      <c r="V1914" s="33">
        <f t="shared" si="5334"/>
        <v>0</v>
      </c>
      <c r="W1914" s="33">
        <f t="shared" si="5335"/>
        <v>0</v>
      </c>
      <c r="X1914" s="33">
        <f t="shared" si="5336"/>
        <v>0</v>
      </c>
      <c r="Y1914" s="33">
        <f t="shared" si="5337"/>
        <v>0</v>
      </c>
      <c r="Z1914" s="33">
        <f t="shared" si="5338"/>
        <v>0</v>
      </c>
      <c r="AA1914" s="33">
        <f t="shared" si="5339"/>
        <v>0</v>
      </c>
      <c r="AB1914" s="33">
        <f t="shared" si="5340"/>
        <v>0</v>
      </c>
      <c r="AC1914" s="33">
        <f t="shared" si="5341"/>
        <v>0</v>
      </c>
      <c r="AD1914" s="26">
        <f t="shared" si="5342"/>
        <v>0</v>
      </c>
      <c r="AE1914" s="46" t="str">
        <f>IFERROR(IF(AE$3=VLOOKUP($E1914,Template!$AK$5:$AM$17,3,FALSE),$AD1914*$F1914,0),"0.00")</f>
        <v>0.00</v>
      </c>
      <c r="AF1914" s="46" t="str">
        <f>IFERROR(IF(AF$3=VLOOKUP($E1914,Template!$AK$5:$AM$17,3,FALSE),$AD1914*$F1914,0),"0.00")</f>
        <v>0.00</v>
      </c>
      <c r="AG1914" s="28">
        <f t="shared" si="5343"/>
        <v>0</v>
      </c>
      <c r="AH1914" s="13" t="s">
        <v>40</v>
      </c>
      <c r="AI1914" s="13" t="s">
        <v>41</v>
      </c>
      <c r="AK1914" s="14" t="s">
        <v>27</v>
      </c>
      <c r="AL1914" s="15">
        <v>0.15</v>
      </c>
      <c r="AM1914" s="16" t="s">
        <v>2</v>
      </c>
    </row>
    <row r="1915" spans="1:39" s="3" customFormat="1" ht="13.8" x14ac:dyDescent="0.25">
      <c r="A1915" s="7" t="str">
        <f t="shared" ref="A1915:C1915" si="5354">A1914</f>
        <v>(Enter Broadcasting Company Name)</v>
      </c>
      <c r="B1915" s="7" t="str">
        <f t="shared" si="5354"/>
        <v>(Enter Call Letters)</v>
      </c>
      <c r="C1915" s="8" t="str">
        <f t="shared" si="5354"/>
        <v>(Select AM/FM)</v>
      </c>
      <c r="D1915" s="30"/>
      <c r="E1915" s="8" t="str">
        <f t="shared" si="5345"/>
        <v>(Select Station Province)</v>
      </c>
      <c r="F1915" s="9" t="str">
        <f>IFERROR(VLOOKUP(E1915,Template!$AK$5:$AL$17,2,FALSE),"")</f>
        <v/>
      </c>
      <c r="G1915" s="42" t="s">
        <v>12</v>
      </c>
      <c r="H1915" s="42" t="s">
        <v>15</v>
      </c>
      <c r="I1915" s="32" t="s">
        <v>65</v>
      </c>
      <c r="J1915" s="32" t="s">
        <v>66</v>
      </c>
      <c r="K1915" s="33">
        <f t="shared" si="5327"/>
        <v>0</v>
      </c>
      <c r="L1915" s="33">
        <f t="shared" si="5328"/>
        <v>0</v>
      </c>
      <c r="M1915" s="34">
        <f t="shared" si="5326"/>
        <v>0</v>
      </c>
      <c r="N1915" s="34">
        <f t="shared" si="5346"/>
        <v>0</v>
      </c>
      <c r="O1915" s="34">
        <f t="shared" si="5329"/>
        <v>0</v>
      </c>
      <c r="P1915" s="12" t="str">
        <f t="shared" ref="P1915:Q1915" si="5355">P1914</f>
        <v>(Select Language)</v>
      </c>
      <c r="Q1915" s="12" t="str">
        <f t="shared" si="5355"/>
        <v>(Select Usage)</v>
      </c>
      <c r="R1915" s="33">
        <f t="shared" si="5330"/>
        <v>0</v>
      </c>
      <c r="S1915" s="33">
        <f t="shared" si="5331"/>
        <v>0</v>
      </c>
      <c r="T1915" s="33">
        <f t="shared" si="5332"/>
        <v>0</v>
      </c>
      <c r="U1915" s="33">
        <f t="shared" si="5333"/>
        <v>0</v>
      </c>
      <c r="V1915" s="33">
        <f t="shared" si="5334"/>
        <v>0</v>
      </c>
      <c r="W1915" s="33">
        <f t="shared" si="5335"/>
        <v>0</v>
      </c>
      <c r="X1915" s="33">
        <f t="shared" si="5336"/>
        <v>0</v>
      </c>
      <c r="Y1915" s="33">
        <f t="shared" si="5337"/>
        <v>0</v>
      </c>
      <c r="Z1915" s="33">
        <f t="shared" si="5338"/>
        <v>0</v>
      </c>
      <c r="AA1915" s="33">
        <f t="shared" si="5339"/>
        <v>0</v>
      </c>
      <c r="AB1915" s="33">
        <f t="shared" si="5340"/>
        <v>0</v>
      </c>
      <c r="AC1915" s="33">
        <f t="shared" si="5341"/>
        <v>0</v>
      </c>
      <c r="AD1915" s="26">
        <f>SUM(R1915:AC1915)</f>
        <v>0</v>
      </c>
      <c r="AE1915" s="46" t="str">
        <f>IFERROR(IF(AE$3=VLOOKUP($E1915,Template!$AK$5:$AM$17,3,FALSE),$AD1915*$F1915,0),"0.00")</f>
        <v>0.00</v>
      </c>
      <c r="AF1915" s="46" t="str">
        <f>IFERROR(IF(AF$3=VLOOKUP($E1915,Template!$AK$5:$AM$17,3,FALSE),$AD1915*$F1915,0),"0.00")</f>
        <v>0.00</v>
      </c>
      <c r="AG1915" s="28">
        <f t="shared" si="5343"/>
        <v>0</v>
      </c>
      <c r="AH1915" s="13" t="s">
        <v>40</v>
      </c>
      <c r="AI1915" s="13" t="s">
        <v>41</v>
      </c>
      <c r="AK1915" s="14" t="s">
        <v>28</v>
      </c>
      <c r="AL1915" s="15">
        <v>0.05</v>
      </c>
      <c r="AM1915" s="16" t="s">
        <v>3</v>
      </c>
    </row>
    <row r="1916" spans="1:39" s="3" customFormat="1" ht="13.8" x14ac:dyDescent="0.25">
      <c r="A1916" s="7" t="str">
        <f t="shared" ref="A1916:C1916" si="5356">A1915</f>
        <v>(Enter Broadcasting Company Name)</v>
      </c>
      <c r="B1916" s="7" t="str">
        <f t="shared" si="5356"/>
        <v>(Enter Call Letters)</v>
      </c>
      <c r="C1916" s="8" t="str">
        <f t="shared" si="5356"/>
        <v>(Select AM/FM)</v>
      </c>
      <c r="D1916" s="30"/>
      <c r="E1916" s="8" t="str">
        <f t="shared" si="5345"/>
        <v>(Select Station Province)</v>
      </c>
      <c r="F1916" s="9" t="str">
        <f>IFERROR(VLOOKUP(E1916,Template!$AK$5:$AL$17,2,FALSE),"")</f>
        <v/>
      </c>
      <c r="G1916" s="42" t="s">
        <v>13</v>
      </c>
      <c r="H1916" s="42" t="s">
        <v>16</v>
      </c>
      <c r="I1916" s="32" t="s">
        <v>65</v>
      </c>
      <c r="J1916" s="32" t="s">
        <v>66</v>
      </c>
      <c r="K1916" s="33">
        <f t="shared" si="5327"/>
        <v>0</v>
      </c>
      <c r="L1916" s="33">
        <f t="shared" si="5328"/>
        <v>0</v>
      </c>
      <c r="M1916" s="34">
        <f t="shared" si="5326"/>
        <v>0</v>
      </c>
      <c r="N1916" s="34">
        <f t="shared" si="5346"/>
        <v>0</v>
      </c>
      <c r="O1916" s="34">
        <f t="shared" si="5329"/>
        <v>0</v>
      </c>
      <c r="P1916" s="12" t="str">
        <f t="shared" ref="P1916:Q1916" si="5357">P1915</f>
        <v>(Select Language)</v>
      </c>
      <c r="Q1916" s="12" t="str">
        <f t="shared" si="5357"/>
        <v>(Select Usage)</v>
      </c>
      <c r="R1916" s="33">
        <f t="shared" si="5330"/>
        <v>0</v>
      </c>
      <c r="S1916" s="33">
        <f t="shared" si="5331"/>
        <v>0</v>
      </c>
      <c r="T1916" s="33">
        <f t="shared" si="5332"/>
        <v>0</v>
      </c>
      <c r="U1916" s="33">
        <f t="shared" si="5333"/>
        <v>0</v>
      </c>
      <c r="V1916" s="33">
        <f t="shared" si="5334"/>
        <v>0</v>
      </c>
      <c r="W1916" s="33">
        <f t="shared" si="5335"/>
        <v>0</v>
      </c>
      <c r="X1916" s="33">
        <f t="shared" si="5336"/>
        <v>0</v>
      </c>
      <c r="Y1916" s="33">
        <f t="shared" si="5337"/>
        <v>0</v>
      </c>
      <c r="Z1916" s="33">
        <f t="shared" si="5338"/>
        <v>0</v>
      </c>
      <c r="AA1916" s="33">
        <f t="shared" si="5339"/>
        <v>0</v>
      </c>
      <c r="AB1916" s="33">
        <f t="shared" si="5340"/>
        <v>0</v>
      </c>
      <c r="AC1916" s="33">
        <f t="shared" si="5341"/>
        <v>0</v>
      </c>
      <c r="AD1916" s="26">
        <f t="shared" ref="AD1916:AD1918" si="5358">SUM(R1916:AC1916)</f>
        <v>0</v>
      </c>
      <c r="AE1916" s="46" t="str">
        <f>IFERROR(IF(AE$3=VLOOKUP($E1916,Template!$AK$5:$AM$17,3,FALSE),$AD1916*$F1916,0),"0.00")</f>
        <v>0.00</v>
      </c>
      <c r="AF1916" s="46" t="str">
        <f>IFERROR(IF(AF$3=VLOOKUP($E1916,Template!$AK$5:$AM$17,3,FALSE),$AD1916*$F1916,0),"0.00")</f>
        <v>0.00</v>
      </c>
      <c r="AG1916" s="28">
        <f t="shared" si="5343"/>
        <v>0</v>
      </c>
      <c r="AH1916" s="13" t="s">
        <v>40</v>
      </c>
      <c r="AI1916" s="13" t="s">
        <v>41</v>
      </c>
      <c r="AK1916" s="14" t="s">
        <v>70</v>
      </c>
      <c r="AL1916" s="15">
        <v>0.05</v>
      </c>
      <c r="AM1916" s="16" t="s">
        <v>3</v>
      </c>
    </row>
    <row r="1917" spans="1:39" s="3" customFormat="1" ht="13.8" x14ac:dyDescent="0.25">
      <c r="A1917" s="7" t="str">
        <f t="shared" ref="A1917:C1917" si="5359">A1916</f>
        <v>(Enter Broadcasting Company Name)</v>
      </c>
      <c r="B1917" s="7" t="str">
        <f t="shared" si="5359"/>
        <v>(Enter Call Letters)</v>
      </c>
      <c r="C1917" s="8" t="str">
        <f t="shared" si="5359"/>
        <v>(Select AM/FM)</v>
      </c>
      <c r="D1917" s="30"/>
      <c r="E1917" s="8" t="str">
        <f t="shared" si="5345"/>
        <v>(Select Station Province)</v>
      </c>
      <c r="F1917" s="9" t="str">
        <f>IFERROR(VLOOKUP(E1917,Template!$AK$5:$AL$17,2,FALSE),"")</f>
        <v/>
      </c>
      <c r="G1917" s="42" t="s">
        <v>15</v>
      </c>
      <c r="H1917" s="42" t="s">
        <v>17</v>
      </c>
      <c r="I1917" s="32" t="s">
        <v>65</v>
      </c>
      <c r="J1917" s="32" t="s">
        <v>66</v>
      </c>
      <c r="K1917" s="33">
        <f t="shared" si="5327"/>
        <v>0</v>
      </c>
      <c r="L1917" s="33">
        <f t="shared" si="5328"/>
        <v>0</v>
      </c>
      <c r="M1917" s="34">
        <f t="shared" si="5326"/>
        <v>0</v>
      </c>
      <c r="N1917" s="34">
        <f t="shared" si="5346"/>
        <v>0</v>
      </c>
      <c r="O1917" s="34">
        <f t="shared" si="5329"/>
        <v>0</v>
      </c>
      <c r="P1917" s="12" t="str">
        <f t="shared" ref="P1917:Q1917" si="5360">P1916</f>
        <v>(Select Language)</v>
      </c>
      <c r="Q1917" s="12" t="str">
        <f t="shared" si="5360"/>
        <v>(Select Usage)</v>
      </c>
      <c r="R1917" s="33">
        <f t="shared" si="5330"/>
        <v>0</v>
      </c>
      <c r="S1917" s="33">
        <f t="shared" si="5331"/>
        <v>0</v>
      </c>
      <c r="T1917" s="33">
        <f t="shared" si="5332"/>
        <v>0</v>
      </c>
      <c r="U1917" s="33">
        <f t="shared" si="5333"/>
        <v>0</v>
      </c>
      <c r="V1917" s="33">
        <f t="shared" si="5334"/>
        <v>0</v>
      </c>
      <c r="W1917" s="33">
        <f t="shared" si="5335"/>
        <v>0</v>
      </c>
      <c r="X1917" s="33">
        <f t="shared" si="5336"/>
        <v>0</v>
      </c>
      <c r="Y1917" s="33">
        <f t="shared" si="5337"/>
        <v>0</v>
      </c>
      <c r="Z1917" s="33">
        <f t="shared" si="5338"/>
        <v>0</v>
      </c>
      <c r="AA1917" s="33">
        <f t="shared" si="5339"/>
        <v>0</v>
      </c>
      <c r="AB1917" s="33">
        <f t="shared" si="5340"/>
        <v>0</v>
      </c>
      <c r="AC1917" s="33">
        <f t="shared" si="5341"/>
        <v>0</v>
      </c>
      <c r="AD1917" s="26">
        <f t="shared" si="5358"/>
        <v>0</v>
      </c>
      <c r="AE1917" s="46" t="str">
        <f>IFERROR(IF(AE$3=VLOOKUP($E1917,Template!$AK$5:$AM$17,3,FALSE),$AD1917*$F1917,0),"0.00")</f>
        <v>0.00</v>
      </c>
      <c r="AF1917" s="46" t="str">
        <f>IFERROR(IF(AF$3=VLOOKUP($E1917,Template!$AK$5:$AM$17,3,FALSE),$AD1917*$F1917,0),"0.00")</f>
        <v>0.00</v>
      </c>
      <c r="AG1917" s="28">
        <f t="shared" si="5343"/>
        <v>0</v>
      </c>
      <c r="AH1917" s="13" t="s">
        <v>40</v>
      </c>
      <c r="AI1917" s="13" t="s">
        <v>41</v>
      </c>
      <c r="AK1917" s="14" t="s">
        <v>20</v>
      </c>
      <c r="AL1917" s="15">
        <v>0.13</v>
      </c>
      <c r="AM1917" s="16" t="s">
        <v>2</v>
      </c>
    </row>
    <row r="1918" spans="1:39" s="3" customFormat="1" ht="13.8" x14ac:dyDescent="0.25">
      <c r="A1918" s="7" t="str">
        <f t="shared" ref="A1918:C1918" si="5361">A1917</f>
        <v>(Enter Broadcasting Company Name)</v>
      </c>
      <c r="B1918" s="7" t="str">
        <f t="shared" si="5361"/>
        <v>(Enter Call Letters)</v>
      </c>
      <c r="C1918" s="8" t="str">
        <f t="shared" si="5361"/>
        <v>(Select AM/FM)</v>
      </c>
      <c r="D1918" s="30"/>
      <c r="E1918" s="8" t="str">
        <f t="shared" si="5345"/>
        <v>(Select Station Province)</v>
      </c>
      <c r="F1918" s="9" t="str">
        <f>IFERROR(VLOOKUP(E1918,Template!$AK$5:$AL$17,2,FALSE),"")</f>
        <v/>
      </c>
      <c r="G1918" s="42" t="s">
        <v>16</v>
      </c>
      <c r="H1918" s="42" t="s">
        <v>18</v>
      </c>
      <c r="I1918" s="32" t="s">
        <v>65</v>
      </c>
      <c r="J1918" s="32" t="s">
        <v>66</v>
      </c>
      <c r="K1918" s="33">
        <f t="shared" si="5327"/>
        <v>0</v>
      </c>
      <c r="L1918" s="33">
        <f t="shared" si="5328"/>
        <v>0</v>
      </c>
      <c r="M1918" s="34">
        <f t="shared" si="5326"/>
        <v>0</v>
      </c>
      <c r="N1918" s="34">
        <f t="shared" si="5346"/>
        <v>0</v>
      </c>
      <c r="O1918" s="34">
        <f t="shared" si="5329"/>
        <v>0</v>
      </c>
      <c r="P1918" s="12" t="str">
        <f t="shared" ref="P1918:Q1918" si="5362">P1917</f>
        <v>(Select Language)</v>
      </c>
      <c r="Q1918" s="12" t="str">
        <f t="shared" si="5362"/>
        <v>(Select Usage)</v>
      </c>
      <c r="R1918" s="33">
        <f t="shared" si="5330"/>
        <v>0</v>
      </c>
      <c r="S1918" s="33">
        <f t="shared" si="5331"/>
        <v>0</v>
      </c>
      <c r="T1918" s="33">
        <f t="shared" si="5332"/>
        <v>0</v>
      </c>
      <c r="U1918" s="33">
        <f t="shared" si="5333"/>
        <v>0</v>
      </c>
      <c r="V1918" s="33">
        <f t="shared" si="5334"/>
        <v>0</v>
      </c>
      <c r="W1918" s="33">
        <f t="shared" si="5335"/>
        <v>0</v>
      </c>
      <c r="X1918" s="33">
        <f t="shared" si="5336"/>
        <v>0</v>
      </c>
      <c r="Y1918" s="33">
        <f t="shared" si="5337"/>
        <v>0</v>
      </c>
      <c r="Z1918" s="33">
        <f t="shared" si="5338"/>
        <v>0</v>
      </c>
      <c r="AA1918" s="33">
        <f t="shared" si="5339"/>
        <v>0</v>
      </c>
      <c r="AB1918" s="33">
        <f t="shared" si="5340"/>
        <v>0</v>
      </c>
      <c r="AC1918" s="33">
        <f t="shared" si="5341"/>
        <v>0</v>
      </c>
      <c r="AD1918" s="26">
        <f t="shared" si="5358"/>
        <v>0</v>
      </c>
      <c r="AE1918" s="46" t="str">
        <f>IFERROR(IF(AE$3=VLOOKUP($E1918,Template!$AK$5:$AM$17,3,FALSE),$AD1918*$F1918,0),"0.00")</f>
        <v>0.00</v>
      </c>
      <c r="AF1918" s="46" t="str">
        <f>IFERROR(IF(AF$3=VLOOKUP($E1918,Template!$AK$5:$AM$17,3,FALSE),$AD1918*$F1918,0),"0.00")</f>
        <v>0.00</v>
      </c>
      <c r="AG1918" s="28">
        <f t="shared" si="5343"/>
        <v>0</v>
      </c>
      <c r="AH1918" s="13" t="s">
        <v>40</v>
      </c>
      <c r="AI1918" s="13" t="s">
        <v>41</v>
      </c>
      <c r="AK1918" s="14" t="s">
        <v>69</v>
      </c>
      <c r="AL1918" s="15">
        <v>0.15</v>
      </c>
      <c r="AM1918" s="16" t="s">
        <v>2</v>
      </c>
    </row>
    <row r="1919" spans="1:39" s="3" customFormat="1" ht="13.8" x14ac:dyDescent="0.25">
      <c r="A1919" s="7" t="str">
        <f t="shared" ref="A1919:C1919" si="5363">A1918</f>
        <v>(Enter Broadcasting Company Name)</v>
      </c>
      <c r="B1919" s="7" t="str">
        <f t="shared" si="5363"/>
        <v>(Enter Call Letters)</v>
      </c>
      <c r="C1919" s="8" t="str">
        <f t="shared" si="5363"/>
        <v>(Select AM/FM)</v>
      </c>
      <c r="D1919" s="30"/>
      <c r="E1919" s="8" t="str">
        <f t="shared" si="5345"/>
        <v>(Select Station Province)</v>
      </c>
      <c r="F1919" s="9" t="str">
        <f>IFERROR(VLOOKUP(E1919,Template!$AK$5:$AL$17,2,FALSE),"")</f>
        <v/>
      </c>
      <c r="G1919" s="42" t="s">
        <v>17</v>
      </c>
      <c r="H1919" s="42" t="s">
        <v>7</v>
      </c>
      <c r="I1919" s="32" t="s">
        <v>65</v>
      </c>
      <c r="J1919" s="32" t="s">
        <v>66</v>
      </c>
      <c r="K1919" s="33">
        <f t="shared" si="5327"/>
        <v>0</v>
      </c>
      <c r="L1919" s="33">
        <f t="shared" si="5328"/>
        <v>0</v>
      </c>
      <c r="M1919" s="34">
        <f t="shared" si="5326"/>
        <v>0</v>
      </c>
      <c r="N1919" s="34">
        <f t="shared" si="5346"/>
        <v>0</v>
      </c>
      <c r="O1919" s="34">
        <f t="shared" si="5329"/>
        <v>0</v>
      </c>
      <c r="P1919" s="12" t="str">
        <f t="shared" ref="P1919:Q1919" si="5364">P1918</f>
        <v>(Select Language)</v>
      </c>
      <c r="Q1919" s="12" t="str">
        <f t="shared" si="5364"/>
        <v>(Select Usage)</v>
      </c>
      <c r="R1919" s="33">
        <f t="shared" si="5330"/>
        <v>0</v>
      </c>
      <c r="S1919" s="33">
        <f t="shared" si="5331"/>
        <v>0</v>
      </c>
      <c r="T1919" s="33">
        <f t="shared" si="5332"/>
        <v>0</v>
      </c>
      <c r="U1919" s="33">
        <f t="shared" si="5333"/>
        <v>0</v>
      </c>
      <c r="V1919" s="33">
        <f t="shared" si="5334"/>
        <v>0</v>
      </c>
      <c r="W1919" s="33">
        <f t="shared" si="5335"/>
        <v>0</v>
      </c>
      <c r="X1919" s="33">
        <f t="shared" si="5336"/>
        <v>0</v>
      </c>
      <c r="Y1919" s="33">
        <f t="shared" si="5337"/>
        <v>0</v>
      </c>
      <c r="Z1919" s="33">
        <f t="shared" si="5338"/>
        <v>0</v>
      </c>
      <c r="AA1919" s="33">
        <f t="shared" si="5339"/>
        <v>0</v>
      </c>
      <c r="AB1919" s="33">
        <f t="shared" si="5340"/>
        <v>0</v>
      </c>
      <c r="AC1919" s="33">
        <f t="shared" si="5341"/>
        <v>0</v>
      </c>
      <c r="AD1919" s="26">
        <f>SUM(R1919:AC1919)</f>
        <v>0</v>
      </c>
      <c r="AE1919" s="46" t="str">
        <f>IFERROR(IF(AE$3=VLOOKUP($E1919,Template!$AK$5:$AM$17,3,FALSE),$AD1919*$F1919,0),"0.00")</f>
        <v>0.00</v>
      </c>
      <c r="AF1919" s="46" t="str">
        <f>IFERROR(IF(AF$3=VLOOKUP($E1919,Template!$AK$5:$AM$17,3,FALSE),$AD1919*$F1919,0),"0.00")</f>
        <v>0.00</v>
      </c>
      <c r="AG1919" s="28">
        <f t="shared" si="5343"/>
        <v>0</v>
      </c>
      <c r="AH1919" s="13" t="s">
        <v>40</v>
      </c>
      <c r="AI1919" s="13" t="s">
        <v>41</v>
      </c>
      <c r="AK1919" s="14" t="s">
        <v>29</v>
      </c>
      <c r="AL1919" s="15">
        <v>0.05</v>
      </c>
      <c r="AM1919" s="16" t="s">
        <v>3</v>
      </c>
    </row>
    <row r="1920" spans="1:39" s="3" customFormat="1" ht="13.8" x14ac:dyDescent="0.25">
      <c r="A1920" s="7" t="str">
        <f t="shared" ref="A1920:C1920" si="5365">A1919</f>
        <v>(Enter Broadcasting Company Name)</v>
      </c>
      <c r="B1920" s="7" t="str">
        <f t="shared" si="5365"/>
        <v>(Enter Call Letters)</v>
      </c>
      <c r="C1920" s="8" t="str">
        <f t="shared" si="5365"/>
        <v>(Select AM/FM)</v>
      </c>
      <c r="D1920" s="30"/>
      <c r="E1920" s="8" t="str">
        <f t="shared" si="5345"/>
        <v>(Select Station Province)</v>
      </c>
      <c r="F1920" s="9" t="str">
        <f>IFERROR(VLOOKUP(E1920,Template!$AK$5:$AL$17,2,FALSE),"")</f>
        <v/>
      </c>
      <c r="G1920" s="42" t="s">
        <v>18</v>
      </c>
      <c r="H1920" s="43" t="s">
        <v>8</v>
      </c>
      <c r="I1920" s="32" t="s">
        <v>65</v>
      </c>
      <c r="J1920" s="32" t="s">
        <v>66</v>
      </c>
      <c r="K1920" s="33">
        <f t="shared" si="5327"/>
        <v>0</v>
      </c>
      <c r="L1920" s="33">
        <f t="shared" si="5328"/>
        <v>0</v>
      </c>
      <c r="M1920" s="34">
        <f t="shared" si="5326"/>
        <v>0</v>
      </c>
      <c r="N1920" s="34">
        <f t="shared" si="5346"/>
        <v>0</v>
      </c>
      <c r="O1920" s="34">
        <f t="shared" si="5329"/>
        <v>0</v>
      </c>
      <c r="P1920" s="12" t="str">
        <f t="shared" ref="P1920:Q1920" si="5366">P1919</f>
        <v>(Select Language)</v>
      </c>
      <c r="Q1920" s="12" t="str">
        <f t="shared" si="5366"/>
        <v>(Select Usage)</v>
      </c>
      <c r="R1920" s="33">
        <f t="shared" si="5330"/>
        <v>0</v>
      </c>
      <c r="S1920" s="33">
        <f t="shared" si="5331"/>
        <v>0</v>
      </c>
      <c r="T1920" s="33">
        <f t="shared" si="5332"/>
        <v>0</v>
      </c>
      <c r="U1920" s="33">
        <f t="shared" si="5333"/>
        <v>0</v>
      </c>
      <c r="V1920" s="33">
        <f t="shared" si="5334"/>
        <v>0</v>
      </c>
      <c r="W1920" s="33">
        <f t="shared" si="5335"/>
        <v>0</v>
      </c>
      <c r="X1920" s="33">
        <f t="shared" si="5336"/>
        <v>0</v>
      </c>
      <c r="Y1920" s="33">
        <f t="shared" si="5337"/>
        <v>0</v>
      </c>
      <c r="Z1920" s="33">
        <f t="shared" si="5338"/>
        <v>0</v>
      </c>
      <c r="AA1920" s="33">
        <f t="shared" si="5339"/>
        <v>0</v>
      </c>
      <c r="AB1920" s="33">
        <f t="shared" si="5340"/>
        <v>0</v>
      </c>
      <c r="AC1920" s="33">
        <f t="shared" si="5341"/>
        <v>0</v>
      </c>
      <c r="AD1920" s="26">
        <f t="shared" ref="AD1920" si="5367">SUM(R1920:AC1920)</f>
        <v>0</v>
      </c>
      <c r="AE1920" s="46" t="str">
        <f>IFERROR(IF(AE$3=VLOOKUP($E1920,Template!$AK$5:$AM$17,3,FALSE),$AD1920*$F1920,0),"0.00")</f>
        <v>0.00</v>
      </c>
      <c r="AF1920" s="46" t="str">
        <f>IFERROR(IF(AF$3=VLOOKUP($E1920,Template!$AK$5:$AM$17,3,FALSE),$AD1920*$F1920,0),"0.00")</f>
        <v>0.00</v>
      </c>
      <c r="AG1920" s="28">
        <f t="shared" si="5343"/>
        <v>0</v>
      </c>
      <c r="AH1920" s="13" t="s">
        <v>40</v>
      </c>
      <c r="AI1920" s="13" t="s">
        <v>41</v>
      </c>
      <c r="AK1920" s="14" t="s">
        <v>21</v>
      </c>
      <c r="AL1920" s="15">
        <v>0.05</v>
      </c>
      <c r="AM1920" s="16" t="s">
        <v>3</v>
      </c>
    </row>
    <row r="1921" spans="1:39" ht="13.8" x14ac:dyDescent="0.25">
      <c r="A1921" s="19" t="s">
        <v>4</v>
      </c>
      <c r="B1921" s="19"/>
      <c r="C1921" s="20"/>
      <c r="D1921" s="20"/>
      <c r="E1921" s="20"/>
      <c r="F1921" s="20"/>
      <c r="G1921" s="44"/>
      <c r="H1921" s="44"/>
      <c r="I1921" s="21">
        <f t="shared" ref="I1921:K1921" si="5368">SUM(I1909:I1920)</f>
        <v>0</v>
      </c>
      <c r="J1921" s="21">
        <f t="shared" si="5368"/>
        <v>0</v>
      </c>
      <c r="K1921" s="21">
        <f t="shared" si="5368"/>
        <v>0</v>
      </c>
      <c r="L1921" s="21">
        <f>L1920</f>
        <v>0</v>
      </c>
      <c r="M1921" s="21">
        <f>SUM(M1909:M1920)</f>
        <v>0</v>
      </c>
      <c r="N1921" s="21">
        <f t="shared" ref="N1921:O1921" si="5369">SUM(N1909:N1920)</f>
        <v>0</v>
      </c>
      <c r="O1921" s="21">
        <f t="shared" si="5369"/>
        <v>0</v>
      </c>
      <c r="P1921" s="21"/>
      <c r="Q1921" s="22"/>
      <c r="R1921" s="21">
        <f t="shared" ref="R1921:AI1921" si="5370">SUM(R1909:R1920)</f>
        <v>0</v>
      </c>
      <c r="S1921" s="21">
        <f t="shared" si="5370"/>
        <v>0</v>
      </c>
      <c r="T1921" s="21">
        <f t="shared" si="5370"/>
        <v>0</v>
      </c>
      <c r="U1921" s="21">
        <f t="shared" si="5370"/>
        <v>0</v>
      </c>
      <c r="V1921" s="21">
        <f t="shared" si="5370"/>
        <v>0</v>
      </c>
      <c r="W1921" s="21">
        <f t="shared" si="5370"/>
        <v>0</v>
      </c>
      <c r="X1921" s="21">
        <f t="shared" si="5370"/>
        <v>0</v>
      </c>
      <c r="Y1921" s="21">
        <f t="shared" si="5370"/>
        <v>0</v>
      </c>
      <c r="Z1921" s="21">
        <f t="shared" si="5370"/>
        <v>0</v>
      </c>
      <c r="AA1921" s="21">
        <f t="shared" si="5370"/>
        <v>0</v>
      </c>
      <c r="AB1921" s="21">
        <f t="shared" si="5370"/>
        <v>0</v>
      </c>
      <c r="AC1921" s="21">
        <f t="shared" si="5370"/>
        <v>0</v>
      </c>
      <c r="AD1921" s="27">
        <f t="shared" si="5370"/>
        <v>0</v>
      </c>
      <c r="AE1921" s="21">
        <f t="shared" si="5370"/>
        <v>0</v>
      </c>
      <c r="AF1921" s="21">
        <f t="shared" si="5370"/>
        <v>0</v>
      </c>
      <c r="AG1921" s="27">
        <f t="shared" si="5370"/>
        <v>0</v>
      </c>
      <c r="AH1921" s="21">
        <f t="shared" si="5370"/>
        <v>0</v>
      </c>
      <c r="AI1921" s="21">
        <f t="shared" si="5370"/>
        <v>0</v>
      </c>
      <c r="AK1921" s="14" t="s">
        <v>71</v>
      </c>
      <c r="AL1921" s="15">
        <v>0.05</v>
      </c>
      <c r="AM1921" s="16" t="s">
        <v>3</v>
      </c>
    </row>
    <row r="1922" spans="1:39" x14ac:dyDescent="0.25">
      <c r="A1922" s="2"/>
      <c r="G1922" s="2"/>
      <c r="H1922" s="2"/>
      <c r="O1922" s="2"/>
      <c r="P1922" s="2"/>
    </row>
    <row r="1923" spans="1:39" ht="42" customHeight="1" x14ac:dyDescent="0.25">
      <c r="A1923" s="223" t="s">
        <v>63</v>
      </c>
      <c r="B1923" s="223" t="s">
        <v>43</v>
      </c>
      <c r="C1923" s="224" t="s">
        <v>19</v>
      </c>
      <c r="D1923" s="226"/>
      <c r="E1923" s="223" t="s">
        <v>14</v>
      </c>
      <c r="F1923" s="223" t="s">
        <v>38</v>
      </c>
      <c r="G1923" s="223" t="s">
        <v>1</v>
      </c>
      <c r="H1923" s="223" t="s">
        <v>5</v>
      </c>
      <c r="I1923" s="225" t="s">
        <v>31</v>
      </c>
      <c r="J1923" s="225" t="s">
        <v>32</v>
      </c>
      <c r="K1923" s="225" t="s">
        <v>48</v>
      </c>
      <c r="L1923" s="225" t="s">
        <v>0</v>
      </c>
      <c r="M1923" s="4" t="s">
        <v>45</v>
      </c>
      <c r="N1923" s="4" t="s">
        <v>46</v>
      </c>
      <c r="O1923" s="4" t="s">
        <v>47</v>
      </c>
      <c r="P1923" s="225" t="s">
        <v>50</v>
      </c>
      <c r="Q1923" s="225" t="s">
        <v>33</v>
      </c>
      <c r="R1923" s="4" t="s">
        <v>51</v>
      </c>
      <c r="S1923" s="4" t="s">
        <v>52</v>
      </c>
      <c r="T1923" s="4" t="s">
        <v>53</v>
      </c>
      <c r="U1923" s="4" t="s">
        <v>54</v>
      </c>
      <c r="V1923" s="4" t="s">
        <v>55</v>
      </c>
      <c r="W1923" s="4" t="s">
        <v>56</v>
      </c>
      <c r="X1923" s="4" t="s">
        <v>57</v>
      </c>
      <c r="Y1923" s="4" t="s">
        <v>58</v>
      </c>
      <c r="Z1923" s="4" t="s">
        <v>59</v>
      </c>
      <c r="AA1923" s="4" t="s">
        <v>62</v>
      </c>
      <c r="AB1923" s="4" t="s">
        <v>60</v>
      </c>
      <c r="AC1923" s="4" t="s">
        <v>61</v>
      </c>
      <c r="AD1923" s="233" t="s">
        <v>34</v>
      </c>
      <c r="AE1923" s="231" t="s">
        <v>2</v>
      </c>
      <c r="AF1923" s="231" t="s">
        <v>3</v>
      </c>
      <c r="AG1923" s="233" t="s">
        <v>35</v>
      </c>
      <c r="AH1923" s="223" t="s">
        <v>36</v>
      </c>
      <c r="AI1923" s="223" t="s">
        <v>37</v>
      </c>
      <c r="AK1923" s="229" t="s">
        <v>30</v>
      </c>
      <c r="AL1923" s="229"/>
      <c r="AM1923" s="229"/>
    </row>
    <row r="1924" spans="1:39" s="6" customFormat="1" ht="35.25" customHeight="1" x14ac:dyDescent="0.3">
      <c r="A1924" s="224"/>
      <c r="B1924" s="224"/>
      <c r="C1924" s="224"/>
      <c r="D1924" s="227"/>
      <c r="E1924" s="223"/>
      <c r="F1924" s="223"/>
      <c r="G1924" s="223"/>
      <c r="H1924" s="223"/>
      <c r="I1924" s="230"/>
      <c r="J1924" s="230"/>
      <c r="K1924" s="230"/>
      <c r="L1924" s="230"/>
      <c r="M1924" s="5">
        <v>0</v>
      </c>
      <c r="N1924" s="5">
        <v>625000</v>
      </c>
      <c r="O1924" s="5">
        <v>1250000</v>
      </c>
      <c r="P1924" s="225"/>
      <c r="Q1924" s="225"/>
      <c r="R1924" s="29">
        <v>4.95E-4</v>
      </c>
      <c r="S1924" s="29">
        <v>9.5200000000000005E-4</v>
      </c>
      <c r="T1924" s="29">
        <v>1.5900000000000001E-3</v>
      </c>
      <c r="U1924" s="29">
        <v>1.1169999999999999E-3</v>
      </c>
      <c r="V1924" s="29">
        <v>2.189E-3</v>
      </c>
      <c r="W1924" s="29">
        <v>4.5430000000000002E-3</v>
      </c>
      <c r="X1924" s="29">
        <v>8.8199999999999997E-4</v>
      </c>
      <c r="Y1924" s="29">
        <v>1.6949999999999999E-3</v>
      </c>
      <c r="Z1924" s="29">
        <v>2.8319999999999999E-3</v>
      </c>
      <c r="AA1924" s="29">
        <v>1.9889999999999999E-3</v>
      </c>
      <c r="AB1924" s="29">
        <v>3.8999999999999998E-3</v>
      </c>
      <c r="AC1924" s="29">
        <v>8.0949999999999998E-3</v>
      </c>
      <c r="AD1924" s="233"/>
      <c r="AE1924" s="232"/>
      <c r="AF1924" s="232"/>
      <c r="AG1924" s="234"/>
      <c r="AH1924" s="223"/>
      <c r="AI1924" s="223"/>
      <c r="AK1924" s="229"/>
      <c r="AL1924" s="229"/>
      <c r="AM1924" s="229"/>
    </row>
    <row r="1925" spans="1:39" s="3" customFormat="1" ht="13.8" x14ac:dyDescent="0.25">
      <c r="A1925" s="7" t="s">
        <v>44</v>
      </c>
      <c r="B1925" s="7" t="s">
        <v>42</v>
      </c>
      <c r="C1925" s="8" t="s">
        <v>39</v>
      </c>
      <c r="D1925" s="30"/>
      <c r="E1925" s="8" t="s">
        <v>64</v>
      </c>
      <c r="F1925" s="9" t="str">
        <f>IFERROR(VLOOKUP(E1925,Template!$AK$5:$AL$17,2,FALSE),"")</f>
        <v/>
      </c>
      <c r="G1925" s="41" t="s">
        <v>7</v>
      </c>
      <c r="H1925" s="41" t="s">
        <v>6</v>
      </c>
      <c r="I1925" s="32" t="s">
        <v>65</v>
      </c>
      <c r="J1925" s="32" t="s">
        <v>66</v>
      </c>
      <c r="K1925" s="33">
        <f>IFERROR(I1925+J1925,0)</f>
        <v>0</v>
      </c>
      <c r="L1925" s="33">
        <f>IFERROR(K1925,"")</f>
        <v>0</v>
      </c>
      <c r="M1925" s="34">
        <f t="shared" ref="M1925:M1936" si="5371">IF(L1925&lt;=$N$4,K1925,IF(L1924&gt;$N$4,0,$N$4-L1924))</f>
        <v>0</v>
      </c>
      <c r="N1925" s="34">
        <f>IF(AND(L1925&gt;$N$4,L1925&lt;=$O$4),K1925-M1925,IF(AND(L1924&gt;$N$4,L1924&lt;=$O$4),$O$4-L1924,IF(L1924&gt;$O$4,0,IF(L1925&lt;$N$4,0,MIN(L1925-$N$4,$N$4)))))</f>
        <v>0</v>
      </c>
      <c r="O1925" s="34">
        <f>IF(L1925&gt;$O$4,K1925-M1925-N1925,0)</f>
        <v>0</v>
      </c>
      <c r="P1925" s="12" t="s">
        <v>94</v>
      </c>
      <c r="Q1925" s="12" t="s">
        <v>68</v>
      </c>
      <c r="R1925" s="33">
        <f>IF(AND($Q1925="LOW",$P1925="French"),M1925*R$4,0)</f>
        <v>0</v>
      </c>
      <c r="S1925" s="33">
        <f>IF(AND($Q1925="LOW",$P1925="French"),N1925*S$4,0)</f>
        <v>0</v>
      </c>
      <c r="T1925" s="33">
        <f>IF(AND($Q1925="LOW",$P1925="French"),O1925*T$4,0)</f>
        <v>0</v>
      </c>
      <c r="U1925" s="33">
        <f>IF(AND($Q1925="HIGH",$P1925="French"),M1925*U$4,0)</f>
        <v>0</v>
      </c>
      <c r="V1925" s="33">
        <f>IF(AND($Q1925="HIGH",$P1925="French"),N1925*V$4,0)</f>
        <v>0</v>
      </c>
      <c r="W1925" s="33">
        <f>IF(AND($Q1925="HIGH",$P1925="French"),O1925*W$4,0)</f>
        <v>0</v>
      </c>
      <c r="X1925" s="33">
        <f>IF(AND($Q1925="LOW",$P1925="English"),M1925*X$4,0)</f>
        <v>0</v>
      </c>
      <c r="Y1925" s="33">
        <f>IF(AND($Q1925="LOW",$P1925="English"),N1925*Y$4,0)</f>
        <v>0</v>
      </c>
      <c r="Z1925" s="33">
        <f>IF(AND($Q1925="LOW",$P1925="English"),O1925*Z$4,0)</f>
        <v>0</v>
      </c>
      <c r="AA1925" s="33">
        <f>IF(AND($Q1925="HIGH",$P1925="English"),M1925*AA$4,0)</f>
        <v>0</v>
      </c>
      <c r="AB1925" s="33">
        <f>IF(AND($Q1925="HIGH",$P1925="English"),N1925*AB$4,0)</f>
        <v>0</v>
      </c>
      <c r="AC1925" s="33">
        <f>IF(AND($Q1925="HIGH",$P1925="English"),O1925*AC$4,0)</f>
        <v>0</v>
      </c>
      <c r="AD1925" s="26">
        <f>SUM(R1925:AC1925)</f>
        <v>0</v>
      </c>
      <c r="AE1925" s="46" t="str">
        <f>IFERROR(IF(AE$3=VLOOKUP($E1925,Template!$AK$5:$AM$17,3,FALSE),$AD1925*$F1925,0),"0.00")</f>
        <v>0.00</v>
      </c>
      <c r="AF1925" s="46" t="str">
        <f>IFERROR(IF(AF$3=VLOOKUP($E1925,Template!$AK$5:$AM$17,3,FALSE),$AD1925*$F1925,0),"0.00")</f>
        <v>0.00</v>
      </c>
      <c r="AG1925" s="28">
        <f>SUM(AD1925:AF1925)</f>
        <v>0</v>
      </c>
      <c r="AH1925" s="13" t="s">
        <v>40</v>
      </c>
      <c r="AI1925" s="13" t="s">
        <v>41</v>
      </c>
      <c r="AK1925" s="14" t="s">
        <v>25</v>
      </c>
      <c r="AL1925" s="15">
        <v>0.05</v>
      </c>
      <c r="AM1925" s="16" t="s">
        <v>3</v>
      </c>
    </row>
    <row r="1926" spans="1:39" s="3" customFormat="1" ht="13.8" x14ac:dyDescent="0.25">
      <c r="A1926" s="7" t="str">
        <f>A1925</f>
        <v>(Enter Broadcasting Company Name)</v>
      </c>
      <c r="B1926" s="7" t="str">
        <f>B1925</f>
        <v>(Enter Call Letters)</v>
      </c>
      <c r="C1926" s="8" t="str">
        <f>C1925</f>
        <v>(Select AM/FM)</v>
      </c>
      <c r="D1926" s="30"/>
      <c r="E1926" s="8" t="str">
        <f>E1925</f>
        <v>(Select Station Province)</v>
      </c>
      <c r="F1926" s="9" t="str">
        <f>IFERROR(VLOOKUP(E1926,Template!$AK$5:$AL$17,2,FALSE),"")</f>
        <v/>
      </c>
      <c r="G1926" s="42" t="s">
        <v>8</v>
      </c>
      <c r="H1926" s="42" t="s">
        <v>9</v>
      </c>
      <c r="I1926" s="32" t="s">
        <v>65</v>
      </c>
      <c r="J1926" s="32" t="s">
        <v>66</v>
      </c>
      <c r="K1926" s="33">
        <f t="shared" ref="K1926:K1936" si="5372">IFERROR(I1926+J1926,0)</f>
        <v>0</v>
      </c>
      <c r="L1926" s="33">
        <f t="shared" ref="L1926:L1936" si="5373">IFERROR(L1925+K1926,"")</f>
        <v>0</v>
      </c>
      <c r="M1926" s="34">
        <f t="shared" si="5371"/>
        <v>0</v>
      </c>
      <c r="N1926" s="34">
        <f>IF(AND(L1926&gt;$N$4,L1926&lt;=$O$4),K1926-M1926,IF(AND(L1925&gt;$N$4,L1925&lt;=$O$4),$O$4-L1925,IF(L1925&gt;$O$4,0,IF(L1926&lt;$N$4,0,MIN(L1926-$N$4,$N$4)))))</f>
        <v>0</v>
      </c>
      <c r="O1926" s="34">
        <f t="shared" ref="O1926:O1936" si="5374">IF(L1926&gt;$O$4,K1926-M1926-N1926,0)</f>
        <v>0</v>
      </c>
      <c r="P1926" s="12" t="str">
        <f>P1925</f>
        <v>(Select Language)</v>
      </c>
      <c r="Q1926" s="12" t="str">
        <f>Q1925</f>
        <v>(Select Usage)</v>
      </c>
      <c r="R1926" s="33">
        <f t="shared" ref="R1926:R1936" si="5375">IF(AND($Q1926="LOW",$P1926="French"),M1926*R$4,0)</f>
        <v>0</v>
      </c>
      <c r="S1926" s="33">
        <f t="shared" ref="S1926:S1936" si="5376">IF(AND($Q1926="LOW",$P1926="French"),N1926*S$4,0)</f>
        <v>0</v>
      </c>
      <c r="T1926" s="33">
        <f t="shared" ref="T1926:T1936" si="5377">IF(AND($Q1926="LOW",$P1926="French"),O1926*T$4,0)</f>
        <v>0</v>
      </c>
      <c r="U1926" s="33">
        <f t="shared" ref="U1926:U1936" si="5378">IF(AND($Q1926="HIGH",$P1926="French"),M1926*U$4,0)</f>
        <v>0</v>
      </c>
      <c r="V1926" s="33">
        <f t="shared" ref="V1926:V1936" si="5379">IF(AND($Q1926="HIGH",$P1926="French"),N1926*V$4,0)</f>
        <v>0</v>
      </c>
      <c r="W1926" s="33">
        <f t="shared" ref="W1926:W1936" si="5380">IF(AND($Q1926="HIGH",$P1926="French"),O1926*W$4,0)</f>
        <v>0</v>
      </c>
      <c r="X1926" s="33">
        <f t="shared" ref="X1926:X1936" si="5381">IF(AND($Q1926="LOW",$P1926="English"),M1926*X$4,0)</f>
        <v>0</v>
      </c>
      <c r="Y1926" s="33">
        <f t="shared" ref="Y1926:Y1936" si="5382">IF(AND($Q1926="LOW",$P1926="English"),N1926*Y$4,0)</f>
        <v>0</v>
      </c>
      <c r="Z1926" s="33">
        <f t="shared" ref="Z1926:Z1936" si="5383">IF(AND($Q1926="LOW",$P1926="English"),O1926*Z$4,0)</f>
        <v>0</v>
      </c>
      <c r="AA1926" s="33">
        <f t="shared" ref="AA1926:AA1936" si="5384">IF(AND($Q1926="HIGH",$P1926="English"),M1926*AA$4,0)</f>
        <v>0</v>
      </c>
      <c r="AB1926" s="33">
        <f t="shared" ref="AB1926:AB1936" si="5385">IF(AND($Q1926="HIGH",$P1926="English"),N1926*AB$4,0)</f>
        <v>0</v>
      </c>
      <c r="AC1926" s="33">
        <f t="shared" ref="AC1926:AC1936" si="5386">IF(AND($Q1926="HIGH",$P1926="English"),O1926*AC$4,0)</f>
        <v>0</v>
      </c>
      <c r="AD1926" s="26">
        <f t="shared" ref="AD1926:AD1930" si="5387">SUM(R1926:AC1926)</f>
        <v>0</v>
      </c>
      <c r="AE1926" s="46" t="str">
        <f>IFERROR(IF(AE$3=VLOOKUP($E1926,Template!$AK$5:$AM$17,3,FALSE),$AD1926*$F1926,0),"0.00")</f>
        <v>0.00</v>
      </c>
      <c r="AF1926" s="46" t="str">
        <f>IFERROR(IF(AF$3=VLOOKUP($E1926,Template!$AK$5:$AM$17,3,FALSE),$AD1926*$F1926,0),"0.00")</f>
        <v>0.00</v>
      </c>
      <c r="AG1926" s="28">
        <f t="shared" ref="AG1926:AG1936" si="5388">SUM(AD1926:AF1926)</f>
        <v>0</v>
      </c>
      <c r="AH1926" s="13" t="s">
        <v>40</v>
      </c>
      <c r="AI1926" s="13" t="s">
        <v>41</v>
      </c>
      <c r="AK1926" s="14" t="s">
        <v>23</v>
      </c>
      <c r="AL1926" s="15">
        <v>0.05</v>
      </c>
      <c r="AM1926" s="16" t="s">
        <v>3</v>
      </c>
    </row>
    <row r="1927" spans="1:39" s="3" customFormat="1" ht="13.8" x14ac:dyDescent="0.25">
      <c r="A1927" s="7" t="str">
        <f t="shared" ref="A1927:C1927" si="5389">A1926</f>
        <v>(Enter Broadcasting Company Name)</v>
      </c>
      <c r="B1927" s="7" t="str">
        <f t="shared" si="5389"/>
        <v>(Enter Call Letters)</v>
      </c>
      <c r="C1927" s="8" t="str">
        <f t="shared" si="5389"/>
        <v>(Select AM/FM)</v>
      </c>
      <c r="D1927" s="30"/>
      <c r="E1927" s="8" t="str">
        <f t="shared" ref="E1927:E1936" si="5390">E1926</f>
        <v>(Select Station Province)</v>
      </c>
      <c r="F1927" s="9" t="str">
        <f>IFERROR(VLOOKUP(E1927,Template!$AK$5:$AL$17,2,FALSE),"")</f>
        <v/>
      </c>
      <c r="G1927" s="42" t="s">
        <v>6</v>
      </c>
      <c r="H1927" s="42" t="s">
        <v>10</v>
      </c>
      <c r="I1927" s="32" t="s">
        <v>65</v>
      </c>
      <c r="J1927" s="32" t="s">
        <v>66</v>
      </c>
      <c r="K1927" s="33">
        <f t="shared" si="5372"/>
        <v>0</v>
      </c>
      <c r="L1927" s="33">
        <f t="shared" si="5373"/>
        <v>0</v>
      </c>
      <c r="M1927" s="34">
        <f t="shared" si="5371"/>
        <v>0</v>
      </c>
      <c r="N1927" s="34">
        <f t="shared" ref="N1927:N1936" si="5391">IF(AND(L1927&gt;$N$4,L1927&lt;=$O$4),K1927-M1927,IF(AND(L1926&gt;$N$4,L1926&lt;=$O$4),$O$4-L1926,IF(L1926&gt;$O$4,0,IF(L1927&lt;$N$4,0,MIN(L1927-$N$4,$N$4)))))</f>
        <v>0</v>
      </c>
      <c r="O1927" s="34">
        <f t="shared" si="5374"/>
        <v>0</v>
      </c>
      <c r="P1927" s="12" t="str">
        <f t="shared" ref="P1927:Q1927" si="5392">P1926</f>
        <v>(Select Language)</v>
      </c>
      <c r="Q1927" s="12" t="str">
        <f t="shared" si="5392"/>
        <v>(Select Usage)</v>
      </c>
      <c r="R1927" s="33">
        <f t="shared" si="5375"/>
        <v>0</v>
      </c>
      <c r="S1927" s="33">
        <f t="shared" si="5376"/>
        <v>0</v>
      </c>
      <c r="T1927" s="33">
        <f t="shared" si="5377"/>
        <v>0</v>
      </c>
      <c r="U1927" s="33">
        <f t="shared" si="5378"/>
        <v>0</v>
      </c>
      <c r="V1927" s="33">
        <f t="shared" si="5379"/>
        <v>0</v>
      </c>
      <c r="W1927" s="33">
        <f t="shared" si="5380"/>
        <v>0</v>
      </c>
      <c r="X1927" s="33">
        <f t="shared" si="5381"/>
        <v>0</v>
      </c>
      <c r="Y1927" s="33">
        <f t="shared" si="5382"/>
        <v>0</v>
      </c>
      <c r="Z1927" s="33">
        <f t="shared" si="5383"/>
        <v>0</v>
      </c>
      <c r="AA1927" s="33">
        <f t="shared" si="5384"/>
        <v>0</v>
      </c>
      <c r="AB1927" s="33">
        <f t="shared" si="5385"/>
        <v>0</v>
      </c>
      <c r="AC1927" s="33">
        <f t="shared" si="5386"/>
        <v>0</v>
      </c>
      <c r="AD1927" s="26">
        <f t="shared" si="5387"/>
        <v>0</v>
      </c>
      <c r="AE1927" s="46" t="str">
        <f>IFERROR(IF(AE$3=VLOOKUP($E1927,Template!$AK$5:$AM$17,3,FALSE),$AD1927*$F1927,0),"0.00")</f>
        <v>0.00</v>
      </c>
      <c r="AF1927" s="46" t="str">
        <f>IFERROR(IF(AF$3=VLOOKUP($E1927,Template!$AK$5:$AM$17,3,FALSE),$AD1927*$F1927,0),"0.00")</f>
        <v>0.00</v>
      </c>
      <c r="AG1927" s="28">
        <f t="shared" si="5388"/>
        <v>0</v>
      </c>
      <c r="AH1927" s="13" t="s">
        <v>40</v>
      </c>
      <c r="AI1927" s="13" t="s">
        <v>41</v>
      </c>
      <c r="AK1927" s="14" t="s">
        <v>24</v>
      </c>
      <c r="AL1927" s="15">
        <v>0.05</v>
      </c>
      <c r="AM1927" s="16" t="s">
        <v>3</v>
      </c>
    </row>
    <row r="1928" spans="1:39" s="3" customFormat="1" ht="13.8" x14ac:dyDescent="0.25">
      <c r="A1928" s="7" t="str">
        <f t="shared" ref="A1928:C1928" si="5393">A1927</f>
        <v>(Enter Broadcasting Company Name)</v>
      </c>
      <c r="B1928" s="7" t="str">
        <f t="shared" si="5393"/>
        <v>(Enter Call Letters)</v>
      </c>
      <c r="C1928" s="8" t="str">
        <f t="shared" si="5393"/>
        <v>(Select AM/FM)</v>
      </c>
      <c r="D1928" s="30"/>
      <c r="E1928" s="8" t="str">
        <f t="shared" si="5390"/>
        <v>(Select Station Province)</v>
      </c>
      <c r="F1928" s="9" t="str">
        <f>IFERROR(VLOOKUP(E1928,Template!$AK$5:$AL$17,2,FALSE),"")</f>
        <v/>
      </c>
      <c r="G1928" s="42" t="s">
        <v>9</v>
      </c>
      <c r="H1928" s="42" t="s">
        <v>11</v>
      </c>
      <c r="I1928" s="32" t="s">
        <v>65</v>
      </c>
      <c r="J1928" s="32" t="s">
        <v>66</v>
      </c>
      <c r="K1928" s="33">
        <f t="shared" si="5372"/>
        <v>0</v>
      </c>
      <c r="L1928" s="33">
        <f t="shared" si="5373"/>
        <v>0</v>
      </c>
      <c r="M1928" s="34">
        <f t="shared" si="5371"/>
        <v>0</v>
      </c>
      <c r="N1928" s="34">
        <f t="shared" si="5391"/>
        <v>0</v>
      </c>
      <c r="O1928" s="34">
        <f t="shared" si="5374"/>
        <v>0</v>
      </c>
      <c r="P1928" s="12" t="str">
        <f t="shared" ref="P1928:Q1928" si="5394">P1927</f>
        <v>(Select Language)</v>
      </c>
      <c r="Q1928" s="12" t="str">
        <f t="shared" si="5394"/>
        <v>(Select Usage)</v>
      </c>
      <c r="R1928" s="33">
        <f t="shared" si="5375"/>
        <v>0</v>
      </c>
      <c r="S1928" s="33">
        <f t="shared" si="5376"/>
        <v>0</v>
      </c>
      <c r="T1928" s="33">
        <f t="shared" si="5377"/>
        <v>0</v>
      </c>
      <c r="U1928" s="33">
        <f t="shared" si="5378"/>
        <v>0</v>
      </c>
      <c r="V1928" s="33">
        <f t="shared" si="5379"/>
        <v>0</v>
      </c>
      <c r="W1928" s="33">
        <f t="shared" si="5380"/>
        <v>0</v>
      </c>
      <c r="X1928" s="33">
        <f t="shared" si="5381"/>
        <v>0</v>
      </c>
      <c r="Y1928" s="33">
        <f t="shared" si="5382"/>
        <v>0</v>
      </c>
      <c r="Z1928" s="33">
        <f t="shared" si="5383"/>
        <v>0</v>
      </c>
      <c r="AA1928" s="33">
        <f t="shared" si="5384"/>
        <v>0</v>
      </c>
      <c r="AB1928" s="33">
        <f t="shared" si="5385"/>
        <v>0</v>
      </c>
      <c r="AC1928" s="33">
        <f t="shared" si="5386"/>
        <v>0</v>
      </c>
      <c r="AD1928" s="26">
        <f t="shared" si="5387"/>
        <v>0</v>
      </c>
      <c r="AE1928" s="46" t="str">
        <f>IFERROR(IF(AE$3=VLOOKUP($E1928,Template!$AK$5:$AM$17,3,FALSE),$AD1928*$F1928,0),"0.00")</f>
        <v>0.00</v>
      </c>
      <c r="AF1928" s="46" t="str">
        <f>IFERROR(IF(AF$3=VLOOKUP($E1928,Template!$AK$5:$AM$17,3,FALSE),$AD1928*$F1928,0),"0.00")</f>
        <v>0.00</v>
      </c>
      <c r="AG1928" s="28">
        <f t="shared" si="5388"/>
        <v>0</v>
      </c>
      <c r="AH1928" s="13" t="s">
        <v>40</v>
      </c>
      <c r="AI1928" s="13" t="s">
        <v>41</v>
      </c>
      <c r="AK1928" s="14" t="s">
        <v>22</v>
      </c>
      <c r="AL1928" s="15">
        <v>0.15</v>
      </c>
      <c r="AM1928" s="16" t="s">
        <v>2</v>
      </c>
    </row>
    <row r="1929" spans="1:39" s="3" customFormat="1" ht="13.8" x14ac:dyDescent="0.25">
      <c r="A1929" s="7" t="str">
        <f t="shared" ref="A1929:C1929" si="5395">A1928</f>
        <v>(Enter Broadcasting Company Name)</v>
      </c>
      <c r="B1929" s="7" t="str">
        <f t="shared" si="5395"/>
        <v>(Enter Call Letters)</v>
      </c>
      <c r="C1929" s="8" t="str">
        <f t="shared" si="5395"/>
        <v>(Select AM/FM)</v>
      </c>
      <c r="D1929" s="30"/>
      <c r="E1929" s="8" t="str">
        <f t="shared" si="5390"/>
        <v>(Select Station Province)</v>
      </c>
      <c r="F1929" s="9" t="str">
        <f>IFERROR(VLOOKUP(E1929,Template!$AK$5:$AL$17,2,FALSE),"")</f>
        <v/>
      </c>
      <c r="G1929" s="42" t="s">
        <v>10</v>
      </c>
      <c r="H1929" s="42" t="s">
        <v>12</v>
      </c>
      <c r="I1929" s="32" t="s">
        <v>65</v>
      </c>
      <c r="J1929" s="32" t="s">
        <v>66</v>
      </c>
      <c r="K1929" s="33">
        <f t="shared" si="5372"/>
        <v>0</v>
      </c>
      <c r="L1929" s="33">
        <f t="shared" si="5373"/>
        <v>0</v>
      </c>
      <c r="M1929" s="34">
        <f t="shared" si="5371"/>
        <v>0</v>
      </c>
      <c r="N1929" s="34">
        <f t="shared" si="5391"/>
        <v>0</v>
      </c>
      <c r="O1929" s="34">
        <f t="shared" si="5374"/>
        <v>0</v>
      </c>
      <c r="P1929" s="12" t="str">
        <f t="shared" ref="P1929:Q1929" si="5396">P1928</f>
        <v>(Select Language)</v>
      </c>
      <c r="Q1929" s="12" t="str">
        <f t="shared" si="5396"/>
        <v>(Select Usage)</v>
      </c>
      <c r="R1929" s="33">
        <f t="shared" si="5375"/>
        <v>0</v>
      </c>
      <c r="S1929" s="33">
        <f t="shared" si="5376"/>
        <v>0</v>
      </c>
      <c r="T1929" s="33">
        <f t="shared" si="5377"/>
        <v>0</v>
      </c>
      <c r="U1929" s="33">
        <f t="shared" si="5378"/>
        <v>0</v>
      </c>
      <c r="V1929" s="33">
        <f t="shared" si="5379"/>
        <v>0</v>
      </c>
      <c r="W1929" s="33">
        <f t="shared" si="5380"/>
        <v>0</v>
      </c>
      <c r="X1929" s="33">
        <f t="shared" si="5381"/>
        <v>0</v>
      </c>
      <c r="Y1929" s="33">
        <f t="shared" si="5382"/>
        <v>0</v>
      </c>
      <c r="Z1929" s="33">
        <f t="shared" si="5383"/>
        <v>0</v>
      </c>
      <c r="AA1929" s="33">
        <f t="shared" si="5384"/>
        <v>0</v>
      </c>
      <c r="AB1929" s="33">
        <f t="shared" si="5385"/>
        <v>0</v>
      </c>
      <c r="AC1929" s="33">
        <f t="shared" si="5386"/>
        <v>0</v>
      </c>
      <c r="AD1929" s="26">
        <f t="shared" si="5387"/>
        <v>0</v>
      </c>
      <c r="AE1929" s="46" t="str">
        <f>IFERROR(IF(AE$3=VLOOKUP($E1929,Template!$AK$5:$AM$17,3,FALSE),$AD1929*$F1929,0),"0.00")</f>
        <v>0.00</v>
      </c>
      <c r="AF1929" s="46" t="str">
        <f>IFERROR(IF(AF$3=VLOOKUP($E1929,Template!$AK$5:$AM$17,3,FALSE),$AD1929*$F1929,0),"0.00")</f>
        <v>0.00</v>
      </c>
      <c r="AG1929" s="28">
        <f t="shared" si="5388"/>
        <v>0</v>
      </c>
      <c r="AH1929" s="13" t="s">
        <v>40</v>
      </c>
      <c r="AI1929" s="13" t="s">
        <v>41</v>
      </c>
      <c r="AK1929" s="14" t="s">
        <v>26</v>
      </c>
      <c r="AL1929" s="15">
        <v>0.15</v>
      </c>
      <c r="AM1929" s="16" t="s">
        <v>2</v>
      </c>
    </row>
    <row r="1930" spans="1:39" s="3" customFormat="1" ht="13.8" x14ac:dyDescent="0.25">
      <c r="A1930" s="7" t="str">
        <f t="shared" ref="A1930:C1930" si="5397">A1929</f>
        <v>(Enter Broadcasting Company Name)</v>
      </c>
      <c r="B1930" s="7" t="str">
        <f t="shared" si="5397"/>
        <v>(Enter Call Letters)</v>
      </c>
      <c r="C1930" s="8" t="str">
        <f t="shared" si="5397"/>
        <v>(Select AM/FM)</v>
      </c>
      <c r="D1930" s="30"/>
      <c r="E1930" s="8" t="str">
        <f t="shared" si="5390"/>
        <v>(Select Station Province)</v>
      </c>
      <c r="F1930" s="9" t="str">
        <f>IFERROR(VLOOKUP(E1930,Template!$AK$5:$AL$17,2,FALSE),"")</f>
        <v/>
      </c>
      <c r="G1930" s="42" t="s">
        <v>11</v>
      </c>
      <c r="H1930" s="42" t="s">
        <v>13</v>
      </c>
      <c r="I1930" s="32" t="s">
        <v>65</v>
      </c>
      <c r="J1930" s="32" t="s">
        <v>66</v>
      </c>
      <c r="K1930" s="33">
        <f t="shared" si="5372"/>
        <v>0</v>
      </c>
      <c r="L1930" s="33">
        <f t="shared" si="5373"/>
        <v>0</v>
      </c>
      <c r="M1930" s="34">
        <f t="shared" si="5371"/>
        <v>0</v>
      </c>
      <c r="N1930" s="34">
        <f t="shared" si="5391"/>
        <v>0</v>
      </c>
      <c r="O1930" s="34">
        <f t="shared" si="5374"/>
        <v>0</v>
      </c>
      <c r="P1930" s="12" t="str">
        <f t="shared" ref="P1930:Q1930" si="5398">P1929</f>
        <v>(Select Language)</v>
      </c>
      <c r="Q1930" s="12" t="str">
        <f t="shared" si="5398"/>
        <v>(Select Usage)</v>
      </c>
      <c r="R1930" s="33">
        <f t="shared" si="5375"/>
        <v>0</v>
      </c>
      <c r="S1930" s="33">
        <f t="shared" si="5376"/>
        <v>0</v>
      </c>
      <c r="T1930" s="33">
        <f t="shared" si="5377"/>
        <v>0</v>
      </c>
      <c r="U1930" s="33">
        <f t="shared" si="5378"/>
        <v>0</v>
      </c>
      <c r="V1930" s="33">
        <f t="shared" si="5379"/>
        <v>0</v>
      </c>
      <c r="W1930" s="33">
        <f t="shared" si="5380"/>
        <v>0</v>
      </c>
      <c r="X1930" s="33">
        <f t="shared" si="5381"/>
        <v>0</v>
      </c>
      <c r="Y1930" s="33">
        <f t="shared" si="5382"/>
        <v>0</v>
      </c>
      <c r="Z1930" s="33">
        <f t="shared" si="5383"/>
        <v>0</v>
      </c>
      <c r="AA1930" s="33">
        <f t="shared" si="5384"/>
        <v>0</v>
      </c>
      <c r="AB1930" s="33">
        <f t="shared" si="5385"/>
        <v>0</v>
      </c>
      <c r="AC1930" s="33">
        <f t="shared" si="5386"/>
        <v>0</v>
      </c>
      <c r="AD1930" s="26">
        <f t="shared" si="5387"/>
        <v>0</v>
      </c>
      <c r="AE1930" s="46" t="str">
        <f>IFERROR(IF(AE$3=VLOOKUP($E1930,Template!$AK$5:$AM$17,3,FALSE),$AD1930*$F1930,0),"0.00")</f>
        <v>0.00</v>
      </c>
      <c r="AF1930" s="46" t="str">
        <f>IFERROR(IF(AF$3=VLOOKUP($E1930,Template!$AK$5:$AM$17,3,FALSE),$AD1930*$F1930,0),"0.00")</f>
        <v>0.00</v>
      </c>
      <c r="AG1930" s="28">
        <f t="shared" si="5388"/>
        <v>0</v>
      </c>
      <c r="AH1930" s="13" t="s">
        <v>40</v>
      </c>
      <c r="AI1930" s="13" t="s">
        <v>41</v>
      </c>
      <c r="AK1930" s="14" t="s">
        <v>27</v>
      </c>
      <c r="AL1930" s="15">
        <v>0.15</v>
      </c>
      <c r="AM1930" s="16" t="s">
        <v>2</v>
      </c>
    </row>
    <row r="1931" spans="1:39" s="3" customFormat="1" ht="13.8" x14ac:dyDescent="0.25">
      <c r="A1931" s="7" t="str">
        <f t="shared" ref="A1931:C1931" si="5399">A1930</f>
        <v>(Enter Broadcasting Company Name)</v>
      </c>
      <c r="B1931" s="7" t="str">
        <f t="shared" si="5399"/>
        <v>(Enter Call Letters)</v>
      </c>
      <c r="C1931" s="8" t="str">
        <f t="shared" si="5399"/>
        <v>(Select AM/FM)</v>
      </c>
      <c r="D1931" s="30"/>
      <c r="E1931" s="8" t="str">
        <f t="shared" si="5390"/>
        <v>(Select Station Province)</v>
      </c>
      <c r="F1931" s="9" t="str">
        <f>IFERROR(VLOOKUP(E1931,Template!$AK$5:$AL$17,2,FALSE),"")</f>
        <v/>
      </c>
      <c r="G1931" s="42" t="s">
        <v>12</v>
      </c>
      <c r="H1931" s="42" t="s">
        <v>15</v>
      </c>
      <c r="I1931" s="32" t="s">
        <v>65</v>
      </c>
      <c r="J1931" s="32" t="s">
        <v>66</v>
      </c>
      <c r="K1931" s="33">
        <f t="shared" si="5372"/>
        <v>0</v>
      </c>
      <c r="L1931" s="33">
        <f t="shared" si="5373"/>
        <v>0</v>
      </c>
      <c r="M1931" s="34">
        <f t="shared" si="5371"/>
        <v>0</v>
      </c>
      <c r="N1931" s="34">
        <f t="shared" si="5391"/>
        <v>0</v>
      </c>
      <c r="O1931" s="34">
        <f t="shared" si="5374"/>
        <v>0</v>
      </c>
      <c r="P1931" s="12" t="str">
        <f t="shared" ref="P1931:Q1931" si="5400">P1930</f>
        <v>(Select Language)</v>
      </c>
      <c r="Q1931" s="12" t="str">
        <f t="shared" si="5400"/>
        <v>(Select Usage)</v>
      </c>
      <c r="R1931" s="33">
        <f t="shared" si="5375"/>
        <v>0</v>
      </c>
      <c r="S1931" s="33">
        <f t="shared" si="5376"/>
        <v>0</v>
      </c>
      <c r="T1931" s="33">
        <f t="shared" si="5377"/>
        <v>0</v>
      </c>
      <c r="U1931" s="33">
        <f t="shared" si="5378"/>
        <v>0</v>
      </c>
      <c r="V1931" s="33">
        <f t="shared" si="5379"/>
        <v>0</v>
      </c>
      <c r="W1931" s="33">
        <f t="shared" si="5380"/>
        <v>0</v>
      </c>
      <c r="X1931" s="33">
        <f t="shared" si="5381"/>
        <v>0</v>
      </c>
      <c r="Y1931" s="33">
        <f t="shared" si="5382"/>
        <v>0</v>
      </c>
      <c r="Z1931" s="33">
        <f t="shared" si="5383"/>
        <v>0</v>
      </c>
      <c r="AA1931" s="33">
        <f t="shared" si="5384"/>
        <v>0</v>
      </c>
      <c r="AB1931" s="33">
        <f t="shared" si="5385"/>
        <v>0</v>
      </c>
      <c r="AC1931" s="33">
        <f t="shared" si="5386"/>
        <v>0</v>
      </c>
      <c r="AD1931" s="26">
        <f>SUM(R1931:AC1931)</f>
        <v>0</v>
      </c>
      <c r="AE1931" s="46" t="str">
        <f>IFERROR(IF(AE$3=VLOOKUP($E1931,Template!$AK$5:$AM$17,3,FALSE),$AD1931*$F1931,0),"0.00")</f>
        <v>0.00</v>
      </c>
      <c r="AF1931" s="46" t="str">
        <f>IFERROR(IF(AF$3=VLOOKUP($E1931,Template!$AK$5:$AM$17,3,FALSE),$AD1931*$F1931,0),"0.00")</f>
        <v>0.00</v>
      </c>
      <c r="AG1931" s="28">
        <f t="shared" si="5388"/>
        <v>0</v>
      </c>
      <c r="AH1931" s="13" t="s">
        <v>40</v>
      </c>
      <c r="AI1931" s="13" t="s">
        <v>41</v>
      </c>
      <c r="AK1931" s="14" t="s">
        <v>28</v>
      </c>
      <c r="AL1931" s="15">
        <v>0.05</v>
      </c>
      <c r="AM1931" s="16" t="s">
        <v>3</v>
      </c>
    </row>
    <row r="1932" spans="1:39" s="3" customFormat="1" ht="13.8" x14ac:dyDescent="0.25">
      <c r="A1932" s="7" t="str">
        <f t="shared" ref="A1932:C1932" si="5401">A1931</f>
        <v>(Enter Broadcasting Company Name)</v>
      </c>
      <c r="B1932" s="7" t="str">
        <f t="shared" si="5401"/>
        <v>(Enter Call Letters)</v>
      </c>
      <c r="C1932" s="8" t="str">
        <f t="shared" si="5401"/>
        <v>(Select AM/FM)</v>
      </c>
      <c r="D1932" s="30"/>
      <c r="E1932" s="8" t="str">
        <f t="shared" si="5390"/>
        <v>(Select Station Province)</v>
      </c>
      <c r="F1932" s="9" t="str">
        <f>IFERROR(VLOOKUP(E1932,Template!$AK$5:$AL$17,2,FALSE),"")</f>
        <v/>
      </c>
      <c r="G1932" s="42" t="s">
        <v>13</v>
      </c>
      <c r="H1932" s="42" t="s">
        <v>16</v>
      </c>
      <c r="I1932" s="32" t="s">
        <v>65</v>
      </c>
      <c r="J1932" s="32" t="s">
        <v>66</v>
      </c>
      <c r="K1932" s="33">
        <f t="shared" si="5372"/>
        <v>0</v>
      </c>
      <c r="L1932" s="33">
        <f t="shared" si="5373"/>
        <v>0</v>
      </c>
      <c r="M1932" s="34">
        <f t="shared" si="5371"/>
        <v>0</v>
      </c>
      <c r="N1932" s="34">
        <f t="shared" si="5391"/>
        <v>0</v>
      </c>
      <c r="O1932" s="34">
        <f t="shared" si="5374"/>
        <v>0</v>
      </c>
      <c r="P1932" s="12" t="str">
        <f t="shared" ref="P1932:Q1932" si="5402">P1931</f>
        <v>(Select Language)</v>
      </c>
      <c r="Q1932" s="12" t="str">
        <f t="shared" si="5402"/>
        <v>(Select Usage)</v>
      </c>
      <c r="R1932" s="33">
        <f t="shared" si="5375"/>
        <v>0</v>
      </c>
      <c r="S1932" s="33">
        <f t="shared" si="5376"/>
        <v>0</v>
      </c>
      <c r="T1932" s="33">
        <f t="shared" si="5377"/>
        <v>0</v>
      </c>
      <c r="U1932" s="33">
        <f t="shared" si="5378"/>
        <v>0</v>
      </c>
      <c r="V1932" s="33">
        <f t="shared" si="5379"/>
        <v>0</v>
      </c>
      <c r="W1932" s="33">
        <f t="shared" si="5380"/>
        <v>0</v>
      </c>
      <c r="X1932" s="33">
        <f t="shared" si="5381"/>
        <v>0</v>
      </c>
      <c r="Y1932" s="33">
        <f t="shared" si="5382"/>
        <v>0</v>
      </c>
      <c r="Z1932" s="33">
        <f t="shared" si="5383"/>
        <v>0</v>
      </c>
      <c r="AA1932" s="33">
        <f t="shared" si="5384"/>
        <v>0</v>
      </c>
      <c r="AB1932" s="33">
        <f t="shared" si="5385"/>
        <v>0</v>
      </c>
      <c r="AC1932" s="33">
        <f t="shared" si="5386"/>
        <v>0</v>
      </c>
      <c r="AD1932" s="26">
        <f t="shared" ref="AD1932:AD1934" si="5403">SUM(R1932:AC1932)</f>
        <v>0</v>
      </c>
      <c r="AE1932" s="46" t="str">
        <f>IFERROR(IF(AE$3=VLOOKUP($E1932,Template!$AK$5:$AM$17,3,FALSE),$AD1932*$F1932,0),"0.00")</f>
        <v>0.00</v>
      </c>
      <c r="AF1932" s="46" t="str">
        <f>IFERROR(IF(AF$3=VLOOKUP($E1932,Template!$AK$5:$AM$17,3,FALSE),$AD1932*$F1932,0),"0.00")</f>
        <v>0.00</v>
      </c>
      <c r="AG1932" s="28">
        <f t="shared" si="5388"/>
        <v>0</v>
      </c>
      <c r="AH1932" s="13" t="s">
        <v>40</v>
      </c>
      <c r="AI1932" s="13" t="s">
        <v>41</v>
      </c>
      <c r="AK1932" s="14" t="s">
        <v>70</v>
      </c>
      <c r="AL1932" s="15">
        <v>0.05</v>
      </c>
      <c r="AM1932" s="16" t="s">
        <v>3</v>
      </c>
    </row>
    <row r="1933" spans="1:39" s="3" customFormat="1" ht="13.8" x14ac:dyDescent="0.25">
      <c r="A1933" s="7" t="str">
        <f t="shared" ref="A1933:C1933" si="5404">A1932</f>
        <v>(Enter Broadcasting Company Name)</v>
      </c>
      <c r="B1933" s="7" t="str">
        <f t="shared" si="5404"/>
        <v>(Enter Call Letters)</v>
      </c>
      <c r="C1933" s="8" t="str">
        <f t="shared" si="5404"/>
        <v>(Select AM/FM)</v>
      </c>
      <c r="D1933" s="30"/>
      <c r="E1933" s="8" t="str">
        <f t="shared" si="5390"/>
        <v>(Select Station Province)</v>
      </c>
      <c r="F1933" s="9" t="str">
        <f>IFERROR(VLOOKUP(E1933,Template!$AK$5:$AL$17,2,FALSE),"")</f>
        <v/>
      </c>
      <c r="G1933" s="42" t="s">
        <v>15</v>
      </c>
      <c r="H1933" s="42" t="s">
        <v>17</v>
      </c>
      <c r="I1933" s="32" t="s">
        <v>65</v>
      </c>
      <c r="J1933" s="32" t="s">
        <v>66</v>
      </c>
      <c r="K1933" s="33">
        <f t="shared" si="5372"/>
        <v>0</v>
      </c>
      <c r="L1933" s="33">
        <f t="shared" si="5373"/>
        <v>0</v>
      </c>
      <c r="M1933" s="34">
        <f t="shared" si="5371"/>
        <v>0</v>
      </c>
      <c r="N1933" s="34">
        <f t="shared" si="5391"/>
        <v>0</v>
      </c>
      <c r="O1933" s="34">
        <f t="shared" si="5374"/>
        <v>0</v>
      </c>
      <c r="P1933" s="12" t="str">
        <f t="shared" ref="P1933:Q1933" si="5405">P1932</f>
        <v>(Select Language)</v>
      </c>
      <c r="Q1933" s="12" t="str">
        <f t="shared" si="5405"/>
        <v>(Select Usage)</v>
      </c>
      <c r="R1933" s="33">
        <f t="shared" si="5375"/>
        <v>0</v>
      </c>
      <c r="S1933" s="33">
        <f t="shared" si="5376"/>
        <v>0</v>
      </c>
      <c r="T1933" s="33">
        <f t="shared" si="5377"/>
        <v>0</v>
      </c>
      <c r="U1933" s="33">
        <f t="shared" si="5378"/>
        <v>0</v>
      </c>
      <c r="V1933" s="33">
        <f t="shared" si="5379"/>
        <v>0</v>
      </c>
      <c r="W1933" s="33">
        <f t="shared" si="5380"/>
        <v>0</v>
      </c>
      <c r="X1933" s="33">
        <f t="shared" si="5381"/>
        <v>0</v>
      </c>
      <c r="Y1933" s="33">
        <f t="shared" si="5382"/>
        <v>0</v>
      </c>
      <c r="Z1933" s="33">
        <f t="shared" si="5383"/>
        <v>0</v>
      </c>
      <c r="AA1933" s="33">
        <f t="shared" si="5384"/>
        <v>0</v>
      </c>
      <c r="AB1933" s="33">
        <f t="shared" si="5385"/>
        <v>0</v>
      </c>
      <c r="AC1933" s="33">
        <f t="shared" si="5386"/>
        <v>0</v>
      </c>
      <c r="AD1933" s="26">
        <f t="shared" si="5403"/>
        <v>0</v>
      </c>
      <c r="AE1933" s="46" t="str">
        <f>IFERROR(IF(AE$3=VLOOKUP($E1933,Template!$AK$5:$AM$17,3,FALSE),$AD1933*$F1933,0),"0.00")</f>
        <v>0.00</v>
      </c>
      <c r="AF1933" s="46" t="str">
        <f>IFERROR(IF(AF$3=VLOOKUP($E1933,Template!$AK$5:$AM$17,3,FALSE),$AD1933*$F1933,0),"0.00")</f>
        <v>0.00</v>
      </c>
      <c r="AG1933" s="28">
        <f t="shared" si="5388"/>
        <v>0</v>
      </c>
      <c r="AH1933" s="13" t="s">
        <v>40</v>
      </c>
      <c r="AI1933" s="13" t="s">
        <v>41</v>
      </c>
      <c r="AK1933" s="14" t="s">
        <v>20</v>
      </c>
      <c r="AL1933" s="15">
        <v>0.13</v>
      </c>
      <c r="AM1933" s="16" t="s">
        <v>2</v>
      </c>
    </row>
    <row r="1934" spans="1:39" s="3" customFormat="1" ht="13.8" x14ac:dyDescent="0.25">
      <c r="A1934" s="7" t="str">
        <f t="shared" ref="A1934:C1934" si="5406">A1933</f>
        <v>(Enter Broadcasting Company Name)</v>
      </c>
      <c r="B1934" s="7" t="str">
        <f t="shared" si="5406"/>
        <v>(Enter Call Letters)</v>
      </c>
      <c r="C1934" s="8" t="str">
        <f t="shared" si="5406"/>
        <v>(Select AM/FM)</v>
      </c>
      <c r="D1934" s="30"/>
      <c r="E1934" s="8" t="str">
        <f t="shared" si="5390"/>
        <v>(Select Station Province)</v>
      </c>
      <c r="F1934" s="9" t="str">
        <f>IFERROR(VLOOKUP(E1934,Template!$AK$5:$AL$17,2,FALSE),"")</f>
        <v/>
      </c>
      <c r="G1934" s="42" t="s">
        <v>16</v>
      </c>
      <c r="H1934" s="42" t="s">
        <v>18</v>
      </c>
      <c r="I1934" s="32" t="s">
        <v>65</v>
      </c>
      <c r="J1934" s="32" t="s">
        <v>66</v>
      </c>
      <c r="K1934" s="33">
        <f t="shared" si="5372"/>
        <v>0</v>
      </c>
      <c r="L1934" s="33">
        <f t="shared" si="5373"/>
        <v>0</v>
      </c>
      <c r="M1934" s="34">
        <f t="shared" si="5371"/>
        <v>0</v>
      </c>
      <c r="N1934" s="34">
        <f t="shared" si="5391"/>
        <v>0</v>
      </c>
      <c r="O1934" s="34">
        <f t="shared" si="5374"/>
        <v>0</v>
      </c>
      <c r="P1934" s="12" t="str">
        <f t="shared" ref="P1934:Q1934" si="5407">P1933</f>
        <v>(Select Language)</v>
      </c>
      <c r="Q1934" s="12" t="str">
        <f t="shared" si="5407"/>
        <v>(Select Usage)</v>
      </c>
      <c r="R1934" s="33">
        <f t="shared" si="5375"/>
        <v>0</v>
      </c>
      <c r="S1934" s="33">
        <f t="shared" si="5376"/>
        <v>0</v>
      </c>
      <c r="T1934" s="33">
        <f t="shared" si="5377"/>
        <v>0</v>
      </c>
      <c r="U1934" s="33">
        <f t="shared" si="5378"/>
        <v>0</v>
      </c>
      <c r="V1934" s="33">
        <f t="shared" si="5379"/>
        <v>0</v>
      </c>
      <c r="W1934" s="33">
        <f t="shared" si="5380"/>
        <v>0</v>
      </c>
      <c r="X1934" s="33">
        <f t="shared" si="5381"/>
        <v>0</v>
      </c>
      <c r="Y1934" s="33">
        <f t="shared" si="5382"/>
        <v>0</v>
      </c>
      <c r="Z1934" s="33">
        <f t="shared" si="5383"/>
        <v>0</v>
      </c>
      <c r="AA1934" s="33">
        <f t="shared" si="5384"/>
        <v>0</v>
      </c>
      <c r="AB1934" s="33">
        <f t="shared" si="5385"/>
        <v>0</v>
      </c>
      <c r="AC1934" s="33">
        <f t="shared" si="5386"/>
        <v>0</v>
      </c>
      <c r="AD1934" s="26">
        <f t="shared" si="5403"/>
        <v>0</v>
      </c>
      <c r="AE1934" s="46" t="str">
        <f>IFERROR(IF(AE$3=VLOOKUP($E1934,Template!$AK$5:$AM$17,3,FALSE),$AD1934*$F1934,0),"0.00")</f>
        <v>0.00</v>
      </c>
      <c r="AF1934" s="46" t="str">
        <f>IFERROR(IF(AF$3=VLOOKUP($E1934,Template!$AK$5:$AM$17,3,FALSE),$AD1934*$F1934,0),"0.00")</f>
        <v>0.00</v>
      </c>
      <c r="AG1934" s="28">
        <f t="shared" si="5388"/>
        <v>0</v>
      </c>
      <c r="AH1934" s="13" t="s">
        <v>40</v>
      </c>
      <c r="AI1934" s="13" t="s">
        <v>41</v>
      </c>
      <c r="AK1934" s="14" t="s">
        <v>69</v>
      </c>
      <c r="AL1934" s="15">
        <v>0.15</v>
      </c>
      <c r="AM1934" s="16" t="s">
        <v>2</v>
      </c>
    </row>
    <row r="1935" spans="1:39" s="3" customFormat="1" ht="13.8" x14ac:dyDescent="0.25">
      <c r="A1935" s="7" t="str">
        <f t="shared" ref="A1935:C1935" si="5408">A1934</f>
        <v>(Enter Broadcasting Company Name)</v>
      </c>
      <c r="B1935" s="7" t="str">
        <f t="shared" si="5408"/>
        <v>(Enter Call Letters)</v>
      </c>
      <c r="C1935" s="8" t="str">
        <f t="shared" si="5408"/>
        <v>(Select AM/FM)</v>
      </c>
      <c r="D1935" s="30"/>
      <c r="E1935" s="8" t="str">
        <f t="shared" si="5390"/>
        <v>(Select Station Province)</v>
      </c>
      <c r="F1935" s="9" t="str">
        <f>IFERROR(VLOOKUP(E1935,Template!$AK$5:$AL$17,2,FALSE),"")</f>
        <v/>
      </c>
      <c r="G1935" s="42" t="s">
        <v>17</v>
      </c>
      <c r="H1935" s="42" t="s">
        <v>7</v>
      </c>
      <c r="I1935" s="32" t="s">
        <v>65</v>
      </c>
      <c r="J1935" s="32" t="s">
        <v>66</v>
      </c>
      <c r="K1935" s="33">
        <f t="shared" si="5372"/>
        <v>0</v>
      </c>
      <c r="L1935" s="33">
        <f t="shared" si="5373"/>
        <v>0</v>
      </c>
      <c r="M1935" s="34">
        <f t="shared" si="5371"/>
        <v>0</v>
      </c>
      <c r="N1935" s="34">
        <f t="shared" si="5391"/>
        <v>0</v>
      </c>
      <c r="O1935" s="34">
        <f t="shared" si="5374"/>
        <v>0</v>
      </c>
      <c r="P1935" s="12" t="str">
        <f t="shared" ref="P1935:Q1935" si="5409">P1934</f>
        <v>(Select Language)</v>
      </c>
      <c r="Q1935" s="12" t="str">
        <f t="shared" si="5409"/>
        <v>(Select Usage)</v>
      </c>
      <c r="R1935" s="33">
        <f t="shared" si="5375"/>
        <v>0</v>
      </c>
      <c r="S1935" s="33">
        <f t="shared" si="5376"/>
        <v>0</v>
      </c>
      <c r="T1935" s="33">
        <f t="shared" si="5377"/>
        <v>0</v>
      </c>
      <c r="U1935" s="33">
        <f t="shared" si="5378"/>
        <v>0</v>
      </c>
      <c r="V1935" s="33">
        <f t="shared" si="5379"/>
        <v>0</v>
      </c>
      <c r="W1935" s="33">
        <f t="shared" si="5380"/>
        <v>0</v>
      </c>
      <c r="X1935" s="33">
        <f t="shared" si="5381"/>
        <v>0</v>
      </c>
      <c r="Y1935" s="33">
        <f t="shared" si="5382"/>
        <v>0</v>
      </c>
      <c r="Z1935" s="33">
        <f t="shared" si="5383"/>
        <v>0</v>
      </c>
      <c r="AA1935" s="33">
        <f t="shared" si="5384"/>
        <v>0</v>
      </c>
      <c r="AB1935" s="33">
        <f t="shared" si="5385"/>
        <v>0</v>
      </c>
      <c r="AC1935" s="33">
        <f t="shared" si="5386"/>
        <v>0</v>
      </c>
      <c r="AD1935" s="26">
        <f>SUM(R1935:AC1935)</f>
        <v>0</v>
      </c>
      <c r="AE1935" s="46" t="str">
        <f>IFERROR(IF(AE$3=VLOOKUP($E1935,Template!$AK$5:$AM$17,3,FALSE),$AD1935*$F1935,0),"0.00")</f>
        <v>0.00</v>
      </c>
      <c r="AF1935" s="46" t="str">
        <f>IFERROR(IF(AF$3=VLOOKUP($E1935,Template!$AK$5:$AM$17,3,FALSE),$AD1935*$F1935,0),"0.00")</f>
        <v>0.00</v>
      </c>
      <c r="AG1935" s="28">
        <f t="shared" si="5388"/>
        <v>0</v>
      </c>
      <c r="AH1935" s="13" t="s">
        <v>40</v>
      </c>
      <c r="AI1935" s="13" t="s">
        <v>41</v>
      </c>
      <c r="AK1935" s="14" t="s">
        <v>29</v>
      </c>
      <c r="AL1935" s="15">
        <v>0.05</v>
      </c>
      <c r="AM1935" s="16" t="s">
        <v>3</v>
      </c>
    </row>
    <row r="1936" spans="1:39" s="3" customFormat="1" ht="13.8" x14ac:dyDescent="0.25">
      <c r="A1936" s="7" t="str">
        <f t="shared" ref="A1936:C1936" si="5410">A1935</f>
        <v>(Enter Broadcasting Company Name)</v>
      </c>
      <c r="B1936" s="7" t="str">
        <f t="shared" si="5410"/>
        <v>(Enter Call Letters)</v>
      </c>
      <c r="C1936" s="8" t="str">
        <f t="shared" si="5410"/>
        <v>(Select AM/FM)</v>
      </c>
      <c r="D1936" s="30"/>
      <c r="E1936" s="8" t="str">
        <f t="shared" si="5390"/>
        <v>(Select Station Province)</v>
      </c>
      <c r="F1936" s="9" t="str">
        <f>IFERROR(VLOOKUP(E1936,Template!$AK$5:$AL$17,2,FALSE),"")</f>
        <v/>
      </c>
      <c r="G1936" s="42" t="s">
        <v>18</v>
      </c>
      <c r="H1936" s="43" t="s">
        <v>8</v>
      </c>
      <c r="I1936" s="32" t="s">
        <v>65</v>
      </c>
      <c r="J1936" s="32" t="s">
        <v>66</v>
      </c>
      <c r="K1936" s="33">
        <f t="shared" si="5372"/>
        <v>0</v>
      </c>
      <c r="L1936" s="33">
        <f t="shared" si="5373"/>
        <v>0</v>
      </c>
      <c r="M1936" s="34">
        <f t="shared" si="5371"/>
        <v>0</v>
      </c>
      <c r="N1936" s="34">
        <f t="shared" si="5391"/>
        <v>0</v>
      </c>
      <c r="O1936" s="34">
        <f t="shared" si="5374"/>
        <v>0</v>
      </c>
      <c r="P1936" s="12" t="str">
        <f t="shared" ref="P1936:Q1936" si="5411">P1935</f>
        <v>(Select Language)</v>
      </c>
      <c r="Q1936" s="12" t="str">
        <f t="shared" si="5411"/>
        <v>(Select Usage)</v>
      </c>
      <c r="R1936" s="33">
        <f t="shared" si="5375"/>
        <v>0</v>
      </c>
      <c r="S1936" s="33">
        <f t="shared" si="5376"/>
        <v>0</v>
      </c>
      <c r="T1936" s="33">
        <f t="shared" si="5377"/>
        <v>0</v>
      </c>
      <c r="U1936" s="33">
        <f t="shared" si="5378"/>
        <v>0</v>
      </c>
      <c r="V1936" s="33">
        <f t="shared" si="5379"/>
        <v>0</v>
      </c>
      <c r="W1936" s="33">
        <f t="shared" si="5380"/>
        <v>0</v>
      </c>
      <c r="X1936" s="33">
        <f t="shared" si="5381"/>
        <v>0</v>
      </c>
      <c r="Y1936" s="33">
        <f t="shared" si="5382"/>
        <v>0</v>
      </c>
      <c r="Z1936" s="33">
        <f t="shared" si="5383"/>
        <v>0</v>
      </c>
      <c r="AA1936" s="33">
        <f t="shared" si="5384"/>
        <v>0</v>
      </c>
      <c r="AB1936" s="33">
        <f t="shared" si="5385"/>
        <v>0</v>
      </c>
      <c r="AC1936" s="33">
        <f t="shared" si="5386"/>
        <v>0</v>
      </c>
      <c r="AD1936" s="26">
        <f t="shared" ref="AD1936" si="5412">SUM(R1936:AC1936)</f>
        <v>0</v>
      </c>
      <c r="AE1936" s="46" t="str">
        <f>IFERROR(IF(AE$3=VLOOKUP($E1936,Template!$AK$5:$AM$17,3,FALSE),$AD1936*$F1936,0),"0.00")</f>
        <v>0.00</v>
      </c>
      <c r="AF1936" s="46" t="str">
        <f>IFERROR(IF(AF$3=VLOOKUP($E1936,Template!$AK$5:$AM$17,3,FALSE),$AD1936*$F1936,0),"0.00")</f>
        <v>0.00</v>
      </c>
      <c r="AG1936" s="28">
        <f t="shared" si="5388"/>
        <v>0</v>
      </c>
      <c r="AH1936" s="13" t="s">
        <v>40</v>
      </c>
      <c r="AI1936" s="13" t="s">
        <v>41</v>
      </c>
      <c r="AK1936" s="14" t="s">
        <v>21</v>
      </c>
      <c r="AL1936" s="15">
        <v>0.05</v>
      </c>
      <c r="AM1936" s="16" t="s">
        <v>3</v>
      </c>
    </row>
    <row r="1937" spans="1:39" ht="13.8" x14ac:dyDescent="0.25">
      <c r="A1937" s="19" t="s">
        <v>4</v>
      </c>
      <c r="B1937" s="19"/>
      <c r="C1937" s="20"/>
      <c r="D1937" s="20"/>
      <c r="E1937" s="20"/>
      <c r="F1937" s="20"/>
      <c r="G1937" s="44"/>
      <c r="H1937" s="44"/>
      <c r="I1937" s="21">
        <f t="shared" ref="I1937:K1937" si="5413">SUM(I1925:I1936)</f>
        <v>0</v>
      </c>
      <c r="J1937" s="21">
        <f t="shared" si="5413"/>
        <v>0</v>
      </c>
      <c r="K1937" s="21">
        <f t="shared" si="5413"/>
        <v>0</v>
      </c>
      <c r="L1937" s="21">
        <f>L1936</f>
        <v>0</v>
      </c>
      <c r="M1937" s="21">
        <f>SUM(M1925:M1936)</f>
        <v>0</v>
      </c>
      <c r="N1937" s="21">
        <f t="shared" ref="N1937:O1937" si="5414">SUM(N1925:N1936)</f>
        <v>0</v>
      </c>
      <c r="O1937" s="21">
        <f t="shared" si="5414"/>
        <v>0</v>
      </c>
      <c r="P1937" s="21"/>
      <c r="Q1937" s="22"/>
      <c r="R1937" s="21">
        <f t="shared" ref="R1937:AI1937" si="5415">SUM(R1925:R1936)</f>
        <v>0</v>
      </c>
      <c r="S1937" s="21">
        <f t="shared" si="5415"/>
        <v>0</v>
      </c>
      <c r="T1937" s="21">
        <f t="shared" si="5415"/>
        <v>0</v>
      </c>
      <c r="U1937" s="21">
        <f t="shared" si="5415"/>
        <v>0</v>
      </c>
      <c r="V1937" s="21">
        <f t="shared" si="5415"/>
        <v>0</v>
      </c>
      <c r="W1937" s="21">
        <f t="shared" si="5415"/>
        <v>0</v>
      </c>
      <c r="X1937" s="21">
        <f t="shared" si="5415"/>
        <v>0</v>
      </c>
      <c r="Y1937" s="21">
        <f t="shared" si="5415"/>
        <v>0</v>
      </c>
      <c r="Z1937" s="21">
        <f t="shared" si="5415"/>
        <v>0</v>
      </c>
      <c r="AA1937" s="21">
        <f t="shared" si="5415"/>
        <v>0</v>
      </c>
      <c r="AB1937" s="21">
        <f t="shared" si="5415"/>
        <v>0</v>
      </c>
      <c r="AC1937" s="21">
        <f t="shared" si="5415"/>
        <v>0</v>
      </c>
      <c r="AD1937" s="27">
        <f t="shared" si="5415"/>
        <v>0</v>
      </c>
      <c r="AE1937" s="21">
        <f t="shared" si="5415"/>
        <v>0</v>
      </c>
      <c r="AF1937" s="21">
        <f t="shared" si="5415"/>
        <v>0</v>
      </c>
      <c r="AG1937" s="27">
        <f t="shared" si="5415"/>
        <v>0</v>
      </c>
      <c r="AH1937" s="21">
        <f t="shared" si="5415"/>
        <v>0</v>
      </c>
      <c r="AI1937" s="21">
        <f t="shared" si="5415"/>
        <v>0</v>
      </c>
      <c r="AK1937" s="14" t="s">
        <v>71</v>
      </c>
      <c r="AL1937" s="15">
        <v>0.05</v>
      </c>
      <c r="AM1937" s="16" t="s">
        <v>3</v>
      </c>
    </row>
    <row r="1938" spans="1:39" x14ac:dyDescent="0.25">
      <c r="N1938" s="24"/>
      <c r="AJ1938" s="6"/>
      <c r="AK1938" s="6"/>
      <c r="AL1938" s="6"/>
    </row>
    <row r="1939" spans="1:39" ht="42" customHeight="1" x14ac:dyDescent="0.25">
      <c r="A1939" s="223" t="s">
        <v>63</v>
      </c>
      <c r="B1939" s="223" t="s">
        <v>43</v>
      </c>
      <c r="C1939" s="224" t="s">
        <v>19</v>
      </c>
      <c r="D1939" s="226"/>
      <c r="E1939" s="223" t="s">
        <v>14</v>
      </c>
      <c r="F1939" s="223" t="s">
        <v>38</v>
      </c>
      <c r="G1939" s="223" t="s">
        <v>1</v>
      </c>
      <c r="H1939" s="223" t="s">
        <v>5</v>
      </c>
      <c r="I1939" s="225" t="s">
        <v>31</v>
      </c>
      <c r="J1939" s="225" t="s">
        <v>32</v>
      </c>
      <c r="K1939" s="225" t="s">
        <v>48</v>
      </c>
      <c r="L1939" s="225" t="s">
        <v>0</v>
      </c>
      <c r="M1939" s="4" t="s">
        <v>45</v>
      </c>
      <c r="N1939" s="4" t="s">
        <v>46</v>
      </c>
      <c r="O1939" s="4" t="s">
        <v>47</v>
      </c>
      <c r="P1939" s="225" t="s">
        <v>50</v>
      </c>
      <c r="Q1939" s="225" t="s">
        <v>33</v>
      </c>
      <c r="R1939" s="4" t="s">
        <v>51</v>
      </c>
      <c r="S1939" s="4" t="s">
        <v>52</v>
      </c>
      <c r="T1939" s="4" t="s">
        <v>53</v>
      </c>
      <c r="U1939" s="4" t="s">
        <v>54</v>
      </c>
      <c r="V1939" s="4" t="s">
        <v>55</v>
      </c>
      <c r="W1939" s="4" t="s">
        <v>56</v>
      </c>
      <c r="X1939" s="4" t="s">
        <v>57</v>
      </c>
      <c r="Y1939" s="4" t="s">
        <v>58</v>
      </c>
      <c r="Z1939" s="4" t="s">
        <v>59</v>
      </c>
      <c r="AA1939" s="4" t="s">
        <v>62</v>
      </c>
      <c r="AB1939" s="4" t="s">
        <v>60</v>
      </c>
      <c r="AC1939" s="4" t="s">
        <v>61</v>
      </c>
      <c r="AD1939" s="233" t="s">
        <v>34</v>
      </c>
      <c r="AE1939" s="231" t="s">
        <v>2</v>
      </c>
      <c r="AF1939" s="231" t="s">
        <v>3</v>
      </c>
      <c r="AG1939" s="233" t="s">
        <v>35</v>
      </c>
      <c r="AH1939" s="223" t="s">
        <v>36</v>
      </c>
      <c r="AI1939" s="223" t="s">
        <v>37</v>
      </c>
      <c r="AK1939" s="229" t="s">
        <v>30</v>
      </c>
      <c r="AL1939" s="229"/>
      <c r="AM1939" s="229"/>
    </row>
    <row r="1940" spans="1:39" s="6" customFormat="1" ht="35.25" customHeight="1" x14ac:dyDescent="0.3">
      <c r="A1940" s="224"/>
      <c r="B1940" s="224"/>
      <c r="C1940" s="224"/>
      <c r="D1940" s="227"/>
      <c r="E1940" s="223"/>
      <c r="F1940" s="223"/>
      <c r="G1940" s="223"/>
      <c r="H1940" s="223"/>
      <c r="I1940" s="230"/>
      <c r="J1940" s="230"/>
      <c r="K1940" s="230"/>
      <c r="L1940" s="230"/>
      <c r="M1940" s="5">
        <v>0</v>
      </c>
      <c r="N1940" s="5">
        <v>625000</v>
      </c>
      <c r="O1940" s="5">
        <v>1250000</v>
      </c>
      <c r="P1940" s="225"/>
      <c r="Q1940" s="225"/>
      <c r="R1940" s="29">
        <v>4.95E-4</v>
      </c>
      <c r="S1940" s="29">
        <v>9.5200000000000005E-4</v>
      </c>
      <c r="T1940" s="29">
        <v>1.5900000000000001E-3</v>
      </c>
      <c r="U1940" s="29">
        <v>1.1169999999999999E-3</v>
      </c>
      <c r="V1940" s="29">
        <v>2.189E-3</v>
      </c>
      <c r="W1940" s="29">
        <v>4.5430000000000002E-3</v>
      </c>
      <c r="X1940" s="29">
        <v>8.8199999999999997E-4</v>
      </c>
      <c r="Y1940" s="29">
        <v>1.6949999999999999E-3</v>
      </c>
      <c r="Z1940" s="29">
        <v>2.8319999999999999E-3</v>
      </c>
      <c r="AA1940" s="29">
        <v>1.9889999999999999E-3</v>
      </c>
      <c r="AB1940" s="29">
        <v>3.8999999999999998E-3</v>
      </c>
      <c r="AC1940" s="29">
        <v>8.0949999999999998E-3</v>
      </c>
      <c r="AD1940" s="233"/>
      <c r="AE1940" s="232"/>
      <c r="AF1940" s="232"/>
      <c r="AG1940" s="234"/>
      <c r="AH1940" s="223"/>
      <c r="AI1940" s="223"/>
      <c r="AK1940" s="229"/>
      <c r="AL1940" s="229"/>
      <c r="AM1940" s="229"/>
    </row>
    <row r="1941" spans="1:39" s="3" customFormat="1" ht="13.8" x14ac:dyDescent="0.25">
      <c r="A1941" s="7" t="s">
        <v>44</v>
      </c>
      <c r="B1941" s="7" t="s">
        <v>42</v>
      </c>
      <c r="C1941" s="8" t="s">
        <v>39</v>
      </c>
      <c r="D1941" s="30"/>
      <c r="E1941" s="8" t="s">
        <v>64</v>
      </c>
      <c r="F1941" s="9" t="str">
        <f>IFERROR(VLOOKUP(E1941,Template!$AK$5:$AL$17,2,FALSE),"")</f>
        <v/>
      </c>
      <c r="G1941" s="41" t="s">
        <v>7</v>
      </c>
      <c r="H1941" s="41" t="s">
        <v>6</v>
      </c>
      <c r="I1941" s="32" t="s">
        <v>65</v>
      </c>
      <c r="J1941" s="32" t="s">
        <v>66</v>
      </c>
      <c r="K1941" s="33">
        <f>IFERROR(I1941+J1941,0)</f>
        <v>0</v>
      </c>
      <c r="L1941" s="33">
        <f>IFERROR(K1941,"")</f>
        <v>0</v>
      </c>
      <c r="M1941" s="34">
        <f t="shared" ref="M1941:M1952" si="5416">IF(L1941&lt;=$N$4,K1941,IF(L1940&gt;$N$4,0,$N$4-L1940))</f>
        <v>0</v>
      </c>
      <c r="N1941" s="34">
        <f>IF(AND(L1941&gt;$N$4,L1941&lt;=$O$4),K1941-M1941,IF(AND(L1940&gt;$N$4,L1940&lt;=$O$4),$O$4-L1940,IF(L1940&gt;$O$4,0,IF(L1941&lt;$N$4,0,MIN(L1941-$N$4,$N$4)))))</f>
        <v>0</v>
      </c>
      <c r="O1941" s="34">
        <f>IF(L1941&gt;$O$4,K1941-M1941-N1941,0)</f>
        <v>0</v>
      </c>
      <c r="P1941" s="12" t="s">
        <v>94</v>
      </c>
      <c r="Q1941" s="12" t="s">
        <v>68</v>
      </c>
      <c r="R1941" s="33">
        <f>IF(AND($Q1941="LOW",$P1941="French"),M1941*R$4,0)</f>
        <v>0</v>
      </c>
      <c r="S1941" s="33">
        <f>IF(AND($Q1941="LOW",$P1941="French"),N1941*S$4,0)</f>
        <v>0</v>
      </c>
      <c r="T1941" s="33">
        <f>IF(AND($Q1941="LOW",$P1941="French"),O1941*T$4,0)</f>
        <v>0</v>
      </c>
      <c r="U1941" s="33">
        <f>IF(AND($Q1941="HIGH",$P1941="French"),M1941*U$4,0)</f>
        <v>0</v>
      </c>
      <c r="V1941" s="33">
        <f>IF(AND($Q1941="HIGH",$P1941="French"),N1941*V$4,0)</f>
        <v>0</v>
      </c>
      <c r="W1941" s="33">
        <f>IF(AND($Q1941="HIGH",$P1941="French"),O1941*W$4,0)</f>
        <v>0</v>
      </c>
      <c r="X1941" s="33">
        <f>IF(AND($Q1941="LOW",$P1941="English"),M1941*X$4,0)</f>
        <v>0</v>
      </c>
      <c r="Y1941" s="33">
        <f>IF(AND($Q1941="LOW",$P1941="English"),N1941*Y$4,0)</f>
        <v>0</v>
      </c>
      <c r="Z1941" s="33">
        <f>IF(AND($Q1941="LOW",$P1941="English"),O1941*Z$4,0)</f>
        <v>0</v>
      </c>
      <c r="AA1941" s="33">
        <f>IF(AND($Q1941="HIGH",$P1941="English"),M1941*AA$4,0)</f>
        <v>0</v>
      </c>
      <c r="AB1941" s="33">
        <f>IF(AND($Q1941="HIGH",$P1941="English"),N1941*AB$4,0)</f>
        <v>0</v>
      </c>
      <c r="AC1941" s="33">
        <f>IF(AND($Q1941="HIGH",$P1941="English"),O1941*AC$4,0)</f>
        <v>0</v>
      </c>
      <c r="AD1941" s="26">
        <f>SUM(R1941:AC1941)</f>
        <v>0</v>
      </c>
      <c r="AE1941" s="46" t="str">
        <f>IFERROR(IF(AE$3=VLOOKUP($E1941,Template!$AK$5:$AM$17,3,FALSE),$AD1941*$F1941,0),"0.00")</f>
        <v>0.00</v>
      </c>
      <c r="AF1941" s="46" t="str">
        <f>IFERROR(IF(AF$3=VLOOKUP($E1941,Template!$AK$5:$AM$17,3,FALSE),$AD1941*$F1941,0),"0.00")</f>
        <v>0.00</v>
      </c>
      <c r="AG1941" s="28">
        <f>SUM(AD1941:AF1941)</f>
        <v>0</v>
      </c>
      <c r="AH1941" s="13" t="s">
        <v>40</v>
      </c>
      <c r="AI1941" s="13" t="s">
        <v>41</v>
      </c>
      <c r="AK1941" s="14" t="s">
        <v>25</v>
      </c>
      <c r="AL1941" s="15">
        <v>0.05</v>
      </c>
      <c r="AM1941" s="16" t="s">
        <v>3</v>
      </c>
    </row>
    <row r="1942" spans="1:39" s="3" customFormat="1" ht="13.8" x14ac:dyDescent="0.25">
      <c r="A1942" s="7" t="str">
        <f>A1941</f>
        <v>(Enter Broadcasting Company Name)</v>
      </c>
      <c r="B1942" s="7" t="str">
        <f>B1941</f>
        <v>(Enter Call Letters)</v>
      </c>
      <c r="C1942" s="8" t="str">
        <f>C1941</f>
        <v>(Select AM/FM)</v>
      </c>
      <c r="D1942" s="30"/>
      <c r="E1942" s="8" t="str">
        <f>E1941</f>
        <v>(Select Station Province)</v>
      </c>
      <c r="F1942" s="9" t="str">
        <f>IFERROR(VLOOKUP(E1942,Template!$AK$5:$AL$17,2,FALSE),"")</f>
        <v/>
      </c>
      <c r="G1942" s="42" t="s">
        <v>8</v>
      </c>
      <c r="H1942" s="42" t="s">
        <v>9</v>
      </c>
      <c r="I1942" s="32" t="s">
        <v>65</v>
      </c>
      <c r="J1942" s="32" t="s">
        <v>66</v>
      </c>
      <c r="K1942" s="33">
        <f t="shared" ref="K1942:K1952" si="5417">IFERROR(I1942+J1942,0)</f>
        <v>0</v>
      </c>
      <c r="L1942" s="33">
        <f t="shared" ref="L1942:L1952" si="5418">IFERROR(L1941+K1942,"")</f>
        <v>0</v>
      </c>
      <c r="M1942" s="34">
        <f t="shared" si="5416"/>
        <v>0</v>
      </c>
      <c r="N1942" s="34">
        <f>IF(AND(L1942&gt;$N$4,L1942&lt;=$O$4),K1942-M1942,IF(AND(L1941&gt;$N$4,L1941&lt;=$O$4),$O$4-L1941,IF(L1941&gt;$O$4,0,IF(L1942&lt;$N$4,0,MIN(L1942-$N$4,$N$4)))))</f>
        <v>0</v>
      </c>
      <c r="O1942" s="34">
        <f t="shared" ref="O1942:O1952" si="5419">IF(L1942&gt;$O$4,K1942-M1942-N1942,0)</f>
        <v>0</v>
      </c>
      <c r="P1942" s="12" t="str">
        <f>P1941</f>
        <v>(Select Language)</v>
      </c>
      <c r="Q1942" s="12" t="str">
        <f>Q1941</f>
        <v>(Select Usage)</v>
      </c>
      <c r="R1942" s="33">
        <f t="shared" ref="R1942:R1952" si="5420">IF(AND($Q1942="LOW",$P1942="French"),M1942*R$4,0)</f>
        <v>0</v>
      </c>
      <c r="S1942" s="33">
        <f t="shared" ref="S1942:S1952" si="5421">IF(AND($Q1942="LOW",$P1942="French"),N1942*S$4,0)</f>
        <v>0</v>
      </c>
      <c r="T1942" s="33">
        <f t="shared" ref="T1942:T1952" si="5422">IF(AND($Q1942="LOW",$P1942="French"),O1942*T$4,0)</f>
        <v>0</v>
      </c>
      <c r="U1942" s="33">
        <f t="shared" ref="U1942:U1952" si="5423">IF(AND($Q1942="HIGH",$P1942="French"),M1942*U$4,0)</f>
        <v>0</v>
      </c>
      <c r="V1942" s="33">
        <f t="shared" ref="V1942:V1952" si="5424">IF(AND($Q1942="HIGH",$P1942="French"),N1942*V$4,0)</f>
        <v>0</v>
      </c>
      <c r="W1942" s="33">
        <f t="shared" ref="W1942:W1952" si="5425">IF(AND($Q1942="HIGH",$P1942="French"),O1942*W$4,0)</f>
        <v>0</v>
      </c>
      <c r="X1942" s="33">
        <f t="shared" ref="X1942:X1952" si="5426">IF(AND($Q1942="LOW",$P1942="English"),M1942*X$4,0)</f>
        <v>0</v>
      </c>
      <c r="Y1942" s="33">
        <f t="shared" ref="Y1942:Y1952" si="5427">IF(AND($Q1942="LOW",$P1942="English"),N1942*Y$4,0)</f>
        <v>0</v>
      </c>
      <c r="Z1942" s="33">
        <f t="shared" ref="Z1942:Z1952" si="5428">IF(AND($Q1942="LOW",$P1942="English"),O1942*Z$4,0)</f>
        <v>0</v>
      </c>
      <c r="AA1942" s="33">
        <f t="shared" ref="AA1942:AA1952" si="5429">IF(AND($Q1942="HIGH",$P1942="English"),M1942*AA$4,0)</f>
        <v>0</v>
      </c>
      <c r="AB1942" s="33">
        <f t="shared" ref="AB1942:AB1952" si="5430">IF(AND($Q1942="HIGH",$P1942="English"),N1942*AB$4,0)</f>
        <v>0</v>
      </c>
      <c r="AC1942" s="33">
        <f t="shared" ref="AC1942:AC1952" si="5431">IF(AND($Q1942="HIGH",$P1942="English"),O1942*AC$4,0)</f>
        <v>0</v>
      </c>
      <c r="AD1942" s="26">
        <f t="shared" ref="AD1942:AD1946" si="5432">SUM(R1942:AC1942)</f>
        <v>0</v>
      </c>
      <c r="AE1942" s="46" t="str">
        <f>IFERROR(IF(AE$3=VLOOKUP($E1942,Template!$AK$5:$AM$17,3,FALSE),$AD1942*$F1942,0),"0.00")</f>
        <v>0.00</v>
      </c>
      <c r="AF1942" s="46" t="str">
        <f>IFERROR(IF(AF$3=VLOOKUP($E1942,Template!$AK$5:$AM$17,3,FALSE),$AD1942*$F1942,0),"0.00")</f>
        <v>0.00</v>
      </c>
      <c r="AG1942" s="28">
        <f t="shared" ref="AG1942:AG1952" si="5433">SUM(AD1942:AF1942)</f>
        <v>0</v>
      </c>
      <c r="AH1942" s="13" t="s">
        <v>40</v>
      </c>
      <c r="AI1942" s="13" t="s">
        <v>41</v>
      </c>
      <c r="AK1942" s="14" t="s">
        <v>23</v>
      </c>
      <c r="AL1942" s="15">
        <v>0.05</v>
      </c>
      <c r="AM1942" s="16" t="s">
        <v>3</v>
      </c>
    </row>
    <row r="1943" spans="1:39" s="3" customFormat="1" ht="13.8" x14ac:dyDescent="0.25">
      <c r="A1943" s="7" t="str">
        <f t="shared" ref="A1943:C1943" si="5434">A1942</f>
        <v>(Enter Broadcasting Company Name)</v>
      </c>
      <c r="B1943" s="7" t="str">
        <f t="shared" si="5434"/>
        <v>(Enter Call Letters)</v>
      </c>
      <c r="C1943" s="8" t="str">
        <f t="shared" si="5434"/>
        <v>(Select AM/FM)</v>
      </c>
      <c r="D1943" s="30"/>
      <c r="E1943" s="8" t="str">
        <f t="shared" ref="E1943:E1952" si="5435">E1942</f>
        <v>(Select Station Province)</v>
      </c>
      <c r="F1943" s="9" t="str">
        <f>IFERROR(VLOOKUP(E1943,Template!$AK$5:$AL$17,2,FALSE),"")</f>
        <v/>
      </c>
      <c r="G1943" s="42" t="s">
        <v>6</v>
      </c>
      <c r="H1943" s="42" t="s">
        <v>10</v>
      </c>
      <c r="I1943" s="32" t="s">
        <v>65</v>
      </c>
      <c r="J1943" s="32" t="s">
        <v>66</v>
      </c>
      <c r="K1943" s="33">
        <f t="shared" si="5417"/>
        <v>0</v>
      </c>
      <c r="L1943" s="33">
        <f t="shared" si="5418"/>
        <v>0</v>
      </c>
      <c r="M1943" s="34">
        <f t="shared" si="5416"/>
        <v>0</v>
      </c>
      <c r="N1943" s="34">
        <f t="shared" ref="N1943:N1952" si="5436">IF(AND(L1943&gt;$N$4,L1943&lt;=$O$4),K1943-M1943,IF(AND(L1942&gt;$N$4,L1942&lt;=$O$4),$O$4-L1942,IF(L1942&gt;$O$4,0,IF(L1943&lt;$N$4,0,MIN(L1943-$N$4,$N$4)))))</f>
        <v>0</v>
      </c>
      <c r="O1943" s="34">
        <f t="shared" si="5419"/>
        <v>0</v>
      </c>
      <c r="P1943" s="12" t="str">
        <f t="shared" ref="P1943:Q1943" si="5437">P1942</f>
        <v>(Select Language)</v>
      </c>
      <c r="Q1943" s="12" t="str">
        <f t="shared" si="5437"/>
        <v>(Select Usage)</v>
      </c>
      <c r="R1943" s="33">
        <f t="shared" si="5420"/>
        <v>0</v>
      </c>
      <c r="S1943" s="33">
        <f t="shared" si="5421"/>
        <v>0</v>
      </c>
      <c r="T1943" s="33">
        <f t="shared" si="5422"/>
        <v>0</v>
      </c>
      <c r="U1943" s="33">
        <f t="shared" si="5423"/>
        <v>0</v>
      </c>
      <c r="V1943" s="33">
        <f t="shared" si="5424"/>
        <v>0</v>
      </c>
      <c r="W1943" s="33">
        <f t="shared" si="5425"/>
        <v>0</v>
      </c>
      <c r="X1943" s="33">
        <f t="shared" si="5426"/>
        <v>0</v>
      </c>
      <c r="Y1943" s="33">
        <f t="shared" si="5427"/>
        <v>0</v>
      </c>
      <c r="Z1943" s="33">
        <f t="shared" si="5428"/>
        <v>0</v>
      </c>
      <c r="AA1943" s="33">
        <f t="shared" si="5429"/>
        <v>0</v>
      </c>
      <c r="AB1943" s="33">
        <f t="shared" si="5430"/>
        <v>0</v>
      </c>
      <c r="AC1943" s="33">
        <f t="shared" si="5431"/>
        <v>0</v>
      </c>
      <c r="AD1943" s="26">
        <f t="shared" si="5432"/>
        <v>0</v>
      </c>
      <c r="AE1943" s="46" t="str">
        <f>IFERROR(IF(AE$3=VLOOKUP($E1943,Template!$AK$5:$AM$17,3,FALSE),$AD1943*$F1943,0),"0.00")</f>
        <v>0.00</v>
      </c>
      <c r="AF1943" s="46" t="str">
        <f>IFERROR(IF(AF$3=VLOOKUP($E1943,Template!$AK$5:$AM$17,3,FALSE),$AD1943*$F1943,0),"0.00")</f>
        <v>0.00</v>
      </c>
      <c r="AG1943" s="28">
        <f t="shared" si="5433"/>
        <v>0</v>
      </c>
      <c r="AH1943" s="13" t="s">
        <v>40</v>
      </c>
      <c r="AI1943" s="13" t="s">
        <v>41</v>
      </c>
      <c r="AK1943" s="14" t="s">
        <v>24</v>
      </c>
      <c r="AL1943" s="15">
        <v>0.05</v>
      </c>
      <c r="AM1943" s="16" t="s">
        <v>3</v>
      </c>
    </row>
    <row r="1944" spans="1:39" s="3" customFormat="1" ht="13.8" x14ac:dyDescent="0.25">
      <c r="A1944" s="7" t="str">
        <f t="shared" ref="A1944:C1944" si="5438">A1943</f>
        <v>(Enter Broadcasting Company Name)</v>
      </c>
      <c r="B1944" s="7" t="str">
        <f t="shared" si="5438"/>
        <v>(Enter Call Letters)</v>
      </c>
      <c r="C1944" s="8" t="str">
        <f t="shared" si="5438"/>
        <v>(Select AM/FM)</v>
      </c>
      <c r="D1944" s="30"/>
      <c r="E1944" s="8" t="str">
        <f t="shared" si="5435"/>
        <v>(Select Station Province)</v>
      </c>
      <c r="F1944" s="9" t="str">
        <f>IFERROR(VLOOKUP(E1944,Template!$AK$5:$AL$17,2,FALSE),"")</f>
        <v/>
      </c>
      <c r="G1944" s="42" t="s">
        <v>9</v>
      </c>
      <c r="H1944" s="42" t="s">
        <v>11</v>
      </c>
      <c r="I1944" s="32" t="s">
        <v>65</v>
      </c>
      <c r="J1944" s="32" t="s">
        <v>66</v>
      </c>
      <c r="K1944" s="33">
        <f t="shared" si="5417"/>
        <v>0</v>
      </c>
      <c r="L1944" s="33">
        <f t="shared" si="5418"/>
        <v>0</v>
      </c>
      <c r="M1944" s="34">
        <f t="shared" si="5416"/>
        <v>0</v>
      </c>
      <c r="N1944" s="34">
        <f t="shared" si="5436"/>
        <v>0</v>
      </c>
      <c r="O1944" s="34">
        <f t="shared" si="5419"/>
        <v>0</v>
      </c>
      <c r="P1944" s="12" t="str">
        <f t="shared" ref="P1944:Q1944" si="5439">P1943</f>
        <v>(Select Language)</v>
      </c>
      <c r="Q1944" s="12" t="str">
        <f t="shared" si="5439"/>
        <v>(Select Usage)</v>
      </c>
      <c r="R1944" s="33">
        <f t="shared" si="5420"/>
        <v>0</v>
      </c>
      <c r="S1944" s="33">
        <f t="shared" si="5421"/>
        <v>0</v>
      </c>
      <c r="T1944" s="33">
        <f t="shared" si="5422"/>
        <v>0</v>
      </c>
      <c r="U1944" s="33">
        <f t="shared" si="5423"/>
        <v>0</v>
      </c>
      <c r="V1944" s="33">
        <f t="shared" si="5424"/>
        <v>0</v>
      </c>
      <c r="W1944" s="33">
        <f t="shared" si="5425"/>
        <v>0</v>
      </c>
      <c r="X1944" s="33">
        <f t="shared" si="5426"/>
        <v>0</v>
      </c>
      <c r="Y1944" s="33">
        <f t="shared" si="5427"/>
        <v>0</v>
      </c>
      <c r="Z1944" s="33">
        <f t="shared" si="5428"/>
        <v>0</v>
      </c>
      <c r="AA1944" s="33">
        <f t="shared" si="5429"/>
        <v>0</v>
      </c>
      <c r="AB1944" s="33">
        <f t="shared" si="5430"/>
        <v>0</v>
      </c>
      <c r="AC1944" s="33">
        <f t="shared" si="5431"/>
        <v>0</v>
      </c>
      <c r="AD1944" s="26">
        <f t="shared" si="5432"/>
        <v>0</v>
      </c>
      <c r="AE1944" s="46" t="str">
        <f>IFERROR(IF(AE$3=VLOOKUP($E1944,Template!$AK$5:$AM$17,3,FALSE),$AD1944*$F1944,0),"0.00")</f>
        <v>0.00</v>
      </c>
      <c r="AF1944" s="46" t="str">
        <f>IFERROR(IF(AF$3=VLOOKUP($E1944,Template!$AK$5:$AM$17,3,FALSE),$AD1944*$F1944,0),"0.00")</f>
        <v>0.00</v>
      </c>
      <c r="AG1944" s="28">
        <f t="shared" si="5433"/>
        <v>0</v>
      </c>
      <c r="AH1944" s="13" t="s">
        <v>40</v>
      </c>
      <c r="AI1944" s="13" t="s">
        <v>41</v>
      </c>
      <c r="AK1944" s="14" t="s">
        <v>22</v>
      </c>
      <c r="AL1944" s="15">
        <v>0.15</v>
      </c>
      <c r="AM1944" s="16" t="s">
        <v>2</v>
      </c>
    </row>
    <row r="1945" spans="1:39" s="3" customFormat="1" ht="13.8" x14ac:dyDescent="0.25">
      <c r="A1945" s="7" t="str">
        <f t="shared" ref="A1945:C1945" si="5440">A1944</f>
        <v>(Enter Broadcasting Company Name)</v>
      </c>
      <c r="B1945" s="7" t="str">
        <f t="shared" si="5440"/>
        <v>(Enter Call Letters)</v>
      </c>
      <c r="C1945" s="8" t="str">
        <f t="shared" si="5440"/>
        <v>(Select AM/FM)</v>
      </c>
      <c r="D1945" s="30"/>
      <c r="E1945" s="8" t="str">
        <f t="shared" si="5435"/>
        <v>(Select Station Province)</v>
      </c>
      <c r="F1945" s="9" t="str">
        <f>IFERROR(VLOOKUP(E1945,Template!$AK$5:$AL$17,2,FALSE),"")</f>
        <v/>
      </c>
      <c r="G1945" s="42" t="s">
        <v>10</v>
      </c>
      <c r="H1945" s="42" t="s">
        <v>12</v>
      </c>
      <c r="I1945" s="32" t="s">
        <v>65</v>
      </c>
      <c r="J1945" s="32" t="s">
        <v>66</v>
      </c>
      <c r="K1945" s="33">
        <f t="shared" si="5417"/>
        <v>0</v>
      </c>
      <c r="L1945" s="33">
        <f t="shared" si="5418"/>
        <v>0</v>
      </c>
      <c r="M1945" s="34">
        <f t="shared" si="5416"/>
        <v>0</v>
      </c>
      <c r="N1945" s="34">
        <f t="shared" si="5436"/>
        <v>0</v>
      </c>
      <c r="O1945" s="34">
        <f t="shared" si="5419"/>
        <v>0</v>
      </c>
      <c r="P1945" s="12" t="str">
        <f t="shared" ref="P1945:Q1945" si="5441">P1944</f>
        <v>(Select Language)</v>
      </c>
      <c r="Q1945" s="12" t="str">
        <f t="shared" si="5441"/>
        <v>(Select Usage)</v>
      </c>
      <c r="R1945" s="33">
        <f t="shared" si="5420"/>
        <v>0</v>
      </c>
      <c r="S1945" s="33">
        <f t="shared" si="5421"/>
        <v>0</v>
      </c>
      <c r="T1945" s="33">
        <f t="shared" si="5422"/>
        <v>0</v>
      </c>
      <c r="U1945" s="33">
        <f t="shared" si="5423"/>
        <v>0</v>
      </c>
      <c r="V1945" s="33">
        <f t="shared" si="5424"/>
        <v>0</v>
      </c>
      <c r="W1945" s="33">
        <f t="shared" si="5425"/>
        <v>0</v>
      </c>
      <c r="X1945" s="33">
        <f t="shared" si="5426"/>
        <v>0</v>
      </c>
      <c r="Y1945" s="33">
        <f t="shared" si="5427"/>
        <v>0</v>
      </c>
      <c r="Z1945" s="33">
        <f t="shared" si="5428"/>
        <v>0</v>
      </c>
      <c r="AA1945" s="33">
        <f t="shared" si="5429"/>
        <v>0</v>
      </c>
      <c r="AB1945" s="33">
        <f t="shared" si="5430"/>
        <v>0</v>
      </c>
      <c r="AC1945" s="33">
        <f t="shared" si="5431"/>
        <v>0</v>
      </c>
      <c r="AD1945" s="26">
        <f t="shared" si="5432"/>
        <v>0</v>
      </c>
      <c r="AE1945" s="46" t="str">
        <f>IFERROR(IF(AE$3=VLOOKUP($E1945,Template!$AK$5:$AM$17,3,FALSE),$AD1945*$F1945,0),"0.00")</f>
        <v>0.00</v>
      </c>
      <c r="AF1945" s="46" t="str">
        <f>IFERROR(IF(AF$3=VLOOKUP($E1945,Template!$AK$5:$AM$17,3,FALSE),$AD1945*$F1945,0),"0.00")</f>
        <v>0.00</v>
      </c>
      <c r="AG1945" s="28">
        <f t="shared" si="5433"/>
        <v>0</v>
      </c>
      <c r="AH1945" s="13" t="s">
        <v>40</v>
      </c>
      <c r="AI1945" s="13" t="s">
        <v>41</v>
      </c>
      <c r="AK1945" s="14" t="s">
        <v>26</v>
      </c>
      <c r="AL1945" s="15">
        <v>0.15</v>
      </c>
      <c r="AM1945" s="16" t="s">
        <v>2</v>
      </c>
    </row>
    <row r="1946" spans="1:39" s="3" customFormat="1" ht="13.8" x14ac:dyDescent="0.25">
      <c r="A1946" s="7" t="str">
        <f t="shared" ref="A1946:C1946" si="5442">A1945</f>
        <v>(Enter Broadcasting Company Name)</v>
      </c>
      <c r="B1946" s="7" t="str">
        <f t="shared" si="5442"/>
        <v>(Enter Call Letters)</v>
      </c>
      <c r="C1946" s="8" t="str">
        <f t="shared" si="5442"/>
        <v>(Select AM/FM)</v>
      </c>
      <c r="D1946" s="30"/>
      <c r="E1946" s="8" t="str">
        <f t="shared" si="5435"/>
        <v>(Select Station Province)</v>
      </c>
      <c r="F1946" s="9" t="str">
        <f>IFERROR(VLOOKUP(E1946,Template!$AK$5:$AL$17,2,FALSE),"")</f>
        <v/>
      </c>
      <c r="G1946" s="42" t="s">
        <v>11</v>
      </c>
      <c r="H1946" s="42" t="s">
        <v>13</v>
      </c>
      <c r="I1946" s="32" t="s">
        <v>65</v>
      </c>
      <c r="J1946" s="32" t="s">
        <v>66</v>
      </c>
      <c r="K1946" s="33">
        <f t="shared" si="5417"/>
        <v>0</v>
      </c>
      <c r="L1946" s="33">
        <f t="shared" si="5418"/>
        <v>0</v>
      </c>
      <c r="M1946" s="34">
        <f t="shared" si="5416"/>
        <v>0</v>
      </c>
      <c r="N1946" s="34">
        <f t="shared" si="5436"/>
        <v>0</v>
      </c>
      <c r="O1946" s="34">
        <f t="shared" si="5419"/>
        <v>0</v>
      </c>
      <c r="P1946" s="12" t="str">
        <f t="shared" ref="P1946:Q1946" si="5443">P1945</f>
        <v>(Select Language)</v>
      </c>
      <c r="Q1946" s="12" t="str">
        <f t="shared" si="5443"/>
        <v>(Select Usage)</v>
      </c>
      <c r="R1946" s="33">
        <f t="shared" si="5420"/>
        <v>0</v>
      </c>
      <c r="S1946" s="33">
        <f t="shared" si="5421"/>
        <v>0</v>
      </c>
      <c r="T1946" s="33">
        <f t="shared" si="5422"/>
        <v>0</v>
      </c>
      <c r="U1946" s="33">
        <f t="shared" si="5423"/>
        <v>0</v>
      </c>
      <c r="V1946" s="33">
        <f t="shared" si="5424"/>
        <v>0</v>
      </c>
      <c r="W1946" s="33">
        <f t="shared" si="5425"/>
        <v>0</v>
      </c>
      <c r="X1946" s="33">
        <f t="shared" si="5426"/>
        <v>0</v>
      </c>
      <c r="Y1946" s="33">
        <f t="shared" si="5427"/>
        <v>0</v>
      </c>
      <c r="Z1946" s="33">
        <f t="shared" si="5428"/>
        <v>0</v>
      </c>
      <c r="AA1946" s="33">
        <f t="shared" si="5429"/>
        <v>0</v>
      </c>
      <c r="AB1946" s="33">
        <f t="shared" si="5430"/>
        <v>0</v>
      </c>
      <c r="AC1946" s="33">
        <f t="shared" si="5431"/>
        <v>0</v>
      </c>
      <c r="AD1946" s="26">
        <f t="shared" si="5432"/>
        <v>0</v>
      </c>
      <c r="AE1946" s="46" t="str">
        <f>IFERROR(IF(AE$3=VLOOKUP($E1946,Template!$AK$5:$AM$17,3,FALSE),$AD1946*$F1946,0),"0.00")</f>
        <v>0.00</v>
      </c>
      <c r="AF1946" s="46" t="str">
        <f>IFERROR(IF(AF$3=VLOOKUP($E1946,Template!$AK$5:$AM$17,3,FALSE),$AD1946*$F1946,0),"0.00")</f>
        <v>0.00</v>
      </c>
      <c r="AG1946" s="28">
        <f t="shared" si="5433"/>
        <v>0</v>
      </c>
      <c r="AH1946" s="13" t="s">
        <v>40</v>
      </c>
      <c r="AI1946" s="13" t="s">
        <v>41</v>
      </c>
      <c r="AK1946" s="14" t="s">
        <v>27</v>
      </c>
      <c r="AL1946" s="15">
        <v>0.15</v>
      </c>
      <c r="AM1946" s="16" t="s">
        <v>2</v>
      </c>
    </row>
    <row r="1947" spans="1:39" s="3" customFormat="1" ht="13.8" x14ac:dyDescent="0.25">
      <c r="A1947" s="7" t="str">
        <f t="shared" ref="A1947:C1947" si="5444">A1946</f>
        <v>(Enter Broadcasting Company Name)</v>
      </c>
      <c r="B1947" s="7" t="str">
        <f t="shared" si="5444"/>
        <v>(Enter Call Letters)</v>
      </c>
      <c r="C1947" s="8" t="str">
        <f t="shared" si="5444"/>
        <v>(Select AM/FM)</v>
      </c>
      <c r="D1947" s="30"/>
      <c r="E1947" s="8" t="str">
        <f t="shared" si="5435"/>
        <v>(Select Station Province)</v>
      </c>
      <c r="F1947" s="9" t="str">
        <f>IFERROR(VLOOKUP(E1947,Template!$AK$5:$AL$17,2,FALSE),"")</f>
        <v/>
      </c>
      <c r="G1947" s="42" t="s">
        <v>12</v>
      </c>
      <c r="H1947" s="42" t="s">
        <v>15</v>
      </c>
      <c r="I1947" s="32" t="s">
        <v>65</v>
      </c>
      <c r="J1947" s="32" t="s">
        <v>66</v>
      </c>
      <c r="K1947" s="33">
        <f t="shared" si="5417"/>
        <v>0</v>
      </c>
      <c r="L1947" s="33">
        <f t="shared" si="5418"/>
        <v>0</v>
      </c>
      <c r="M1947" s="34">
        <f t="shared" si="5416"/>
        <v>0</v>
      </c>
      <c r="N1947" s="34">
        <f t="shared" si="5436"/>
        <v>0</v>
      </c>
      <c r="O1947" s="34">
        <f t="shared" si="5419"/>
        <v>0</v>
      </c>
      <c r="P1947" s="12" t="str">
        <f t="shared" ref="P1947:Q1947" si="5445">P1946</f>
        <v>(Select Language)</v>
      </c>
      <c r="Q1947" s="12" t="str">
        <f t="shared" si="5445"/>
        <v>(Select Usage)</v>
      </c>
      <c r="R1947" s="33">
        <f t="shared" si="5420"/>
        <v>0</v>
      </c>
      <c r="S1947" s="33">
        <f t="shared" si="5421"/>
        <v>0</v>
      </c>
      <c r="T1947" s="33">
        <f t="shared" si="5422"/>
        <v>0</v>
      </c>
      <c r="U1947" s="33">
        <f t="shared" si="5423"/>
        <v>0</v>
      </c>
      <c r="V1947" s="33">
        <f t="shared" si="5424"/>
        <v>0</v>
      </c>
      <c r="W1947" s="33">
        <f t="shared" si="5425"/>
        <v>0</v>
      </c>
      <c r="X1947" s="33">
        <f t="shared" si="5426"/>
        <v>0</v>
      </c>
      <c r="Y1947" s="33">
        <f t="shared" si="5427"/>
        <v>0</v>
      </c>
      <c r="Z1947" s="33">
        <f t="shared" si="5428"/>
        <v>0</v>
      </c>
      <c r="AA1947" s="33">
        <f t="shared" si="5429"/>
        <v>0</v>
      </c>
      <c r="AB1947" s="33">
        <f t="shared" si="5430"/>
        <v>0</v>
      </c>
      <c r="AC1947" s="33">
        <f t="shared" si="5431"/>
        <v>0</v>
      </c>
      <c r="AD1947" s="26">
        <f>SUM(R1947:AC1947)</f>
        <v>0</v>
      </c>
      <c r="AE1947" s="46" t="str">
        <f>IFERROR(IF(AE$3=VLOOKUP($E1947,Template!$AK$5:$AM$17,3,FALSE),$AD1947*$F1947,0),"0.00")</f>
        <v>0.00</v>
      </c>
      <c r="AF1947" s="46" t="str">
        <f>IFERROR(IF(AF$3=VLOOKUP($E1947,Template!$AK$5:$AM$17,3,FALSE),$AD1947*$F1947,0),"0.00")</f>
        <v>0.00</v>
      </c>
      <c r="AG1947" s="28">
        <f t="shared" si="5433"/>
        <v>0</v>
      </c>
      <c r="AH1947" s="13" t="s">
        <v>40</v>
      </c>
      <c r="AI1947" s="13" t="s">
        <v>41</v>
      </c>
      <c r="AK1947" s="14" t="s">
        <v>28</v>
      </c>
      <c r="AL1947" s="15">
        <v>0.05</v>
      </c>
      <c r="AM1947" s="16" t="s">
        <v>3</v>
      </c>
    </row>
    <row r="1948" spans="1:39" s="3" customFormat="1" ht="13.8" x14ac:dyDescent="0.25">
      <c r="A1948" s="7" t="str">
        <f t="shared" ref="A1948:C1948" si="5446">A1947</f>
        <v>(Enter Broadcasting Company Name)</v>
      </c>
      <c r="B1948" s="7" t="str">
        <f t="shared" si="5446"/>
        <v>(Enter Call Letters)</v>
      </c>
      <c r="C1948" s="8" t="str">
        <f t="shared" si="5446"/>
        <v>(Select AM/FM)</v>
      </c>
      <c r="D1948" s="30"/>
      <c r="E1948" s="8" t="str">
        <f t="shared" si="5435"/>
        <v>(Select Station Province)</v>
      </c>
      <c r="F1948" s="9" t="str">
        <f>IFERROR(VLOOKUP(E1948,Template!$AK$5:$AL$17,2,FALSE),"")</f>
        <v/>
      </c>
      <c r="G1948" s="42" t="s">
        <v>13</v>
      </c>
      <c r="H1948" s="42" t="s">
        <v>16</v>
      </c>
      <c r="I1948" s="32" t="s">
        <v>65</v>
      </c>
      <c r="J1948" s="32" t="s">
        <v>66</v>
      </c>
      <c r="K1948" s="33">
        <f t="shared" si="5417"/>
        <v>0</v>
      </c>
      <c r="L1948" s="33">
        <f t="shared" si="5418"/>
        <v>0</v>
      </c>
      <c r="M1948" s="34">
        <f t="shared" si="5416"/>
        <v>0</v>
      </c>
      <c r="N1948" s="34">
        <f t="shared" si="5436"/>
        <v>0</v>
      </c>
      <c r="O1948" s="34">
        <f t="shared" si="5419"/>
        <v>0</v>
      </c>
      <c r="P1948" s="12" t="str">
        <f t="shared" ref="P1948:Q1948" si="5447">P1947</f>
        <v>(Select Language)</v>
      </c>
      <c r="Q1948" s="12" t="str">
        <f t="shared" si="5447"/>
        <v>(Select Usage)</v>
      </c>
      <c r="R1948" s="33">
        <f t="shared" si="5420"/>
        <v>0</v>
      </c>
      <c r="S1948" s="33">
        <f t="shared" si="5421"/>
        <v>0</v>
      </c>
      <c r="T1948" s="33">
        <f t="shared" si="5422"/>
        <v>0</v>
      </c>
      <c r="U1948" s="33">
        <f t="shared" si="5423"/>
        <v>0</v>
      </c>
      <c r="V1948" s="33">
        <f t="shared" si="5424"/>
        <v>0</v>
      </c>
      <c r="W1948" s="33">
        <f t="shared" si="5425"/>
        <v>0</v>
      </c>
      <c r="X1948" s="33">
        <f t="shared" si="5426"/>
        <v>0</v>
      </c>
      <c r="Y1948" s="33">
        <f t="shared" si="5427"/>
        <v>0</v>
      </c>
      <c r="Z1948" s="33">
        <f t="shared" si="5428"/>
        <v>0</v>
      </c>
      <c r="AA1948" s="33">
        <f t="shared" si="5429"/>
        <v>0</v>
      </c>
      <c r="AB1948" s="33">
        <f t="shared" si="5430"/>
        <v>0</v>
      </c>
      <c r="AC1948" s="33">
        <f t="shared" si="5431"/>
        <v>0</v>
      </c>
      <c r="AD1948" s="26">
        <f t="shared" ref="AD1948:AD1950" si="5448">SUM(R1948:AC1948)</f>
        <v>0</v>
      </c>
      <c r="AE1948" s="46" t="str">
        <f>IFERROR(IF(AE$3=VLOOKUP($E1948,Template!$AK$5:$AM$17,3,FALSE),$AD1948*$F1948,0),"0.00")</f>
        <v>0.00</v>
      </c>
      <c r="AF1948" s="46" t="str">
        <f>IFERROR(IF(AF$3=VLOOKUP($E1948,Template!$AK$5:$AM$17,3,FALSE),$AD1948*$F1948,0),"0.00")</f>
        <v>0.00</v>
      </c>
      <c r="AG1948" s="28">
        <f t="shared" si="5433"/>
        <v>0</v>
      </c>
      <c r="AH1948" s="13" t="s">
        <v>40</v>
      </c>
      <c r="AI1948" s="13" t="s">
        <v>41</v>
      </c>
      <c r="AK1948" s="14" t="s">
        <v>70</v>
      </c>
      <c r="AL1948" s="15">
        <v>0.05</v>
      </c>
      <c r="AM1948" s="16" t="s">
        <v>3</v>
      </c>
    </row>
    <row r="1949" spans="1:39" s="3" customFormat="1" ht="13.8" x14ac:dyDescent="0.25">
      <c r="A1949" s="7" t="str">
        <f t="shared" ref="A1949:C1949" si="5449">A1948</f>
        <v>(Enter Broadcasting Company Name)</v>
      </c>
      <c r="B1949" s="7" t="str">
        <f t="shared" si="5449"/>
        <v>(Enter Call Letters)</v>
      </c>
      <c r="C1949" s="8" t="str">
        <f t="shared" si="5449"/>
        <v>(Select AM/FM)</v>
      </c>
      <c r="D1949" s="30"/>
      <c r="E1949" s="8" t="str">
        <f t="shared" si="5435"/>
        <v>(Select Station Province)</v>
      </c>
      <c r="F1949" s="9" t="str">
        <f>IFERROR(VLOOKUP(E1949,Template!$AK$5:$AL$17,2,FALSE),"")</f>
        <v/>
      </c>
      <c r="G1949" s="42" t="s">
        <v>15</v>
      </c>
      <c r="H1949" s="42" t="s">
        <v>17</v>
      </c>
      <c r="I1949" s="32" t="s">
        <v>65</v>
      </c>
      <c r="J1949" s="32" t="s">
        <v>66</v>
      </c>
      <c r="K1949" s="33">
        <f t="shared" si="5417"/>
        <v>0</v>
      </c>
      <c r="L1949" s="33">
        <f t="shared" si="5418"/>
        <v>0</v>
      </c>
      <c r="M1949" s="34">
        <f t="shared" si="5416"/>
        <v>0</v>
      </c>
      <c r="N1949" s="34">
        <f t="shared" si="5436"/>
        <v>0</v>
      </c>
      <c r="O1949" s="34">
        <f t="shared" si="5419"/>
        <v>0</v>
      </c>
      <c r="P1949" s="12" t="str">
        <f t="shared" ref="P1949:Q1949" si="5450">P1948</f>
        <v>(Select Language)</v>
      </c>
      <c r="Q1949" s="12" t="str">
        <f t="shared" si="5450"/>
        <v>(Select Usage)</v>
      </c>
      <c r="R1949" s="33">
        <f t="shared" si="5420"/>
        <v>0</v>
      </c>
      <c r="S1949" s="33">
        <f t="shared" si="5421"/>
        <v>0</v>
      </c>
      <c r="T1949" s="33">
        <f t="shared" si="5422"/>
        <v>0</v>
      </c>
      <c r="U1949" s="33">
        <f t="shared" si="5423"/>
        <v>0</v>
      </c>
      <c r="V1949" s="33">
        <f t="shared" si="5424"/>
        <v>0</v>
      </c>
      <c r="W1949" s="33">
        <f t="shared" si="5425"/>
        <v>0</v>
      </c>
      <c r="X1949" s="33">
        <f t="shared" si="5426"/>
        <v>0</v>
      </c>
      <c r="Y1949" s="33">
        <f t="shared" si="5427"/>
        <v>0</v>
      </c>
      <c r="Z1949" s="33">
        <f t="shared" si="5428"/>
        <v>0</v>
      </c>
      <c r="AA1949" s="33">
        <f t="shared" si="5429"/>
        <v>0</v>
      </c>
      <c r="AB1949" s="33">
        <f t="shared" si="5430"/>
        <v>0</v>
      </c>
      <c r="AC1949" s="33">
        <f t="shared" si="5431"/>
        <v>0</v>
      </c>
      <c r="AD1949" s="26">
        <f t="shared" si="5448"/>
        <v>0</v>
      </c>
      <c r="AE1949" s="46" t="str">
        <f>IFERROR(IF(AE$3=VLOOKUP($E1949,Template!$AK$5:$AM$17,3,FALSE),$AD1949*$F1949,0),"0.00")</f>
        <v>0.00</v>
      </c>
      <c r="AF1949" s="46" t="str">
        <f>IFERROR(IF(AF$3=VLOOKUP($E1949,Template!$AK$5:$AM$17,3,FALSE),$AD1949*$F1949,0),"0.00")</f>
        <v>0.00</v>
      </c>
      <c r="AG1949" s="28">
        <f t="shared" si="5433"/>
        <v>0</v>
      </c>
      <c r="AH1949" s="13" t="s">
        <v>40</v>
      </c>
      <c r="AI1949" s="13" t="s">
        <v>41</v>
      </c>
      <c r="AK1949" s="14" t="s">
        <v>20</v>
      </c>
      <c r="AL1949" s="15">
        <v>0.13</v>
      </c>
      <c r="AM1949" s="16" t="s">
        <v>2</v>
      </c>
    </row>
    <row r="1950" spans="1:39" s="3" customFormat="1" ht="13.8" x14ac:dyDescent="0.25">
      <c r="A1950" s="7" t="str">
        <f t="shared" ref="A1950:C1950" si="5451">A1949</f>
        <v>(Enter Broadcasting Company Name)</v>
      </c>
      <c r="B1950" s="7" t="str">
        <f t="shared" si="5451"/>
        <v>(Enter Call Letters)</v>
      </c>
      <c r="C1950" s="8" t="str">
        <f t="shared" si="5451"/>
        <v>(Select AM/FM)</v>
      </c>
      <c r="D1950" s="30"/>
      <c r="E1950" s="8" t="str">
        <f t="shared" si="5435"/>
        <v>(Select Station Province)</v>
      </c>
      <c r="F1950" s="9" t="str">
        <f>IFERROR(VLOOKUP(E1950,Template!$AK$5:$AL$17,2,FALSE),"")</f>
        <v/>
      </c>
      <c r="G1950" s="42" t="s">
        <v>16</v>
      </c>
      <c r="H1950" s="42" t="s">
        <v>18</v>
      </c>
      <c r="I1950" s="32" t="s">
        <v>65</v>
      </c>
      <c r="J1950" s="32" t="s">
        <v>66</v>
      </c>
      <c r="K1950" s="33">
        <f t="shared" si="5417"/>
        <v>0</v>
      </c>
      <c r="L1950" s="33">
        <f t="shared" si="5418"/>
        <v>0</v>
      </c>
      <c r="M1950" s="34">
        <f t="shared" si="5416"/>
        <v>0</v>
      </c>
      <c r="N1950" s="34">
        <f t="shared" si="5436"/>
        <v>0</v>
      </c>
      <c r="O1950" s="34">
        <f t="shared" si="5419"/>
        <v>0</v>
      </c>
      <c r="P1950" s="12" t="str">
        <f t="shared" ref="P1950:Q1950" si="5452">P1949</f>
        <v>(Select Language)</v>
      </c>
      <c r="Q1950" s="12" t="str">
        <f t="shared" si="5452"/>
        <v>(Select Usage)</v>
      </c>
      <c r="R1950" s="33">
        <f t="shared" si="5420"/>
        <v>0</v>
      </c>
      <c r="S1950" s="33">
        <f t="shared" si="5421"/>
        <v>0</v>
      </c>
      <c r="T1950" s="33">
        <f t="shared" si="5422"/>
        <v>0</v>
      </c>
      <c r="U1950" s="33">
        <f t="shared" si="5423"/>
        <v>0</v>
      </c>
      <c r="V1950" s="33">
        <f t="shared" si="5424"/>
        <v>0</v>
      </c>
      <c r="W1950" s="33">
        <f t="shared" si="5425"/>
        <v>0</v>
      </c>
      <c r="X1950" s="33">
        <f t="shared" si="5426"/>
        <v>0</v>
      </c>
      <c r="Y1950" s="33">
        <f t="shared" si="5427"/>
        <v>0</v>
      </c>
      <c r="Z1950" s="33">
        <f t="shared" si="5428"/>
        <v>0</v>
      </c>
      <c r="AA1950" s="33">
        <f t="shared" si="5429"/>
        <v>0</v>
      </c>
      <c r="AB1950" s="33">
        <f t="shared" si="5430"/>
        <v>0</v>
      </c>
      <c r="AC1950" s="33">
        <f t="shared" si="5431"/>
        <v>0</v>
      </c>
      <c r="AD1950" s="26">
        <f t="shared" si="5448"/>
        <v>0</v>
      </c>
      <c r="AE1950" s="46" t="str">
        <f>IFERROR(IF(AE$3=VLOOKUP($E1950,Template!$AK$5:$AM$17,3,FALSE),$AD1950*$F1950,0),"0.00")</f>
        <v>0.00</v>
      </c>
      <c r="AF1950" s="46" t="str">
        <f>IFERROR(IF(AF$3=VLOOKUP($E1950,Template!$AK$5:$AM$17,3,FALSE),$AD1950*$F1950,0),"0.00")</f>
        <v>0.00</v>
      </c>
      <c r="AG1950" s="28">
        <f t="shared" si="5433"/>
        <v>0</v>
      </c>
      <c r="AH1950" s="13" t="s">
        <v>40</v>
      </c>
      <c r="AI1950" s="13" t="s">
        <v>41</v>
      </c>
      <c r="AK1950" s="14" t="s">
        <v>69</v>
      </c>
      <c r="AL1950" s="15">
        <v>0.15</v>
      </c>
      <c r="AM1950" s="16" t="s">
        <v>2</v>
      </c>
    </row>
    <row r="1951" spans="1:39" s="3" customFormat="1" ht="13.8" x14ac:dyDescent="0.25">
      <c r="A1951" s="7" t="str">
        <f t="shared" ref="A1951:C1951" si="5453">A1950</f>
        <v>(Enter Broadcasting Company Name)</v>
      </c>
      <c r="B1951" s="7" t="str">
        <f t="shared" si="5453"/>
        <v>(Enter Call Letters)</v>
      </c>
      <c r="C1951" s="8" t="str">
        <f t="shared" si="5453"/>
        <v>(Select AM/FM)</v>
      </c>
      <c r="D1951" s="30"/>
      <c r="E1951" s="8" t="str">
        <f t="shared" si="5435"/>
        <v>(Select Station Province)</v>
      </c>
      <c r="F1951" s="9" t="str">
        <f>IFERROR(VLOOKUP(E1951,Template!$AK$5:$AL$17,2,FALSE),"")</f>
        <v/>
      </c>
      <c r="G1951" s="42" t="s">
        <v>17</v>
      </c>
      <c r="H1951" s="42" t="s">
        <v>7</v>
      </c>
      <c r="I1951" s="32" t="s">
        <v>65</v>
      </c>
      <c r="J1951" s="32" t="s">
        <v>66</v>
      </c>
      <c r="K1951" s="33">
        <f t="shared" si="5417"/>
        <v>0</v>
      </c>
      <c r="L1951" s="33">
        <f t="shared" si="5418"/>
        <v>0</v>
      </c>
      <c r="M1951" s="34">
        <f t="shared" si="5416"/>
        <v>0</v>
      </c>
      <c r="N1951" s="34">
        <f t="shared" si="5436"/>
        <v>0</v>
      </c>
      <c r="O1951" s="34">
        <f t="shared" si="5419"/>
        <v>0</v>
      </c>
      <c r="P1951" s="12" t="str">
        <f t="shared" ref="P1951:Q1951" si="5454">P1950</f>
        <v>(Select Language)</v>
      </c>
      <c r="Q1951" s="12" t="str">
        <f t="shared" si="5454"/>
        <v>(Select Usage)</v>
      </c>
      <c r="R1951" s="33">
        <f t="shared" si="5420"/>
        <v>0</v>
      </c>
      <c r="S1951" s="33">
        <f t="shared" si="5421"/>
        <v>0</v>
      </c>
      <c r="T1951" s="33">
        <f t="shared" si="5422"/>
        <v>0</v>
      </c>
      <c r="U1951" s="33">
        <f t="shared" si="5423"/>
        <v>0</v>
      </c>
      <c r="V1951" s="33">
        <f t="shared" si="5424"/>
        <v>0</v>
      </c>
      <c r="W1951" s="33">
        <f t="shared" si="5425"/>
        <v>0</v>
      </c>
      <c r="X1951" s="33">
        <f t="shared" si="5426"/>
        <v>0</v>
      </c>
      <c r="Y1951" s="33">
        <f t="shared" si="5427"/>
        <v>0</v>
      </c>
      <c r="Z1951" s="33">
        <f t="shared" si="5428"/>
        <v>0</v>
      </c>
      <c r="AA1951" s="33">
        <f t="shared" si="5429"/>
        <v>0</v>
      </c>
      <c r="AB1951" s="33">
        <f t="shared" si="5430"/>
        <v>0</v>
      </c>
      <c r="AC1951" s="33">
        <f t="shared" si="5431"/>
        <v>0</v>
      </c>
      <c r="AD1951" s="26">
        <f>SUM(R1951:AC1951)</f>
        <v>0</v>
      </c>
      <c r="AE1951" s="46" t="str">
        <f>IFERROR(IF(AE$3=VLOOKUP($E1951,Template!$AK$5:$AM$17,3,FALSE),$AD1951*$F1951,0),"0.00")</f>
        <v>0.00</v>
      </c>
      <c r="AF1951" s="46" t="str">
        <f>IFERROR(IF(AF$3=VLOOKUP($E1951,Template!$AK$5:$AM$17,3,FALSE),$AD1951*$F1951,0),"0.00")</f>
        <v>0.00</v>
      </c>
      <c r="AG1951" s="28">
        <f t="shared" si="5433"/>
        <v>0</v>
      </c>
      <c r="AH1951" s="13" t="s">
        <v>40</v>
      </c>
      <c r="AI1951" s="13" t="s">
        <v>41</v>
      </c>
      <c r="AK1951" s="14" t="s">
        <v>29</v>
      </c>
      <c r="AL1951" s="15">
        <v>0.05</v>
      </c>
      <c r="AM1951" s="16" t="s">
        <v>3</v>
      </c>
    </row>
    <row r="1952" spans="1:39" s="3" customFormat="1" ht="13.8" x14ac:dyDescent="0.25">
      <c r="A1952" s="7" t="str">
        <f t="shared" ref="A1952:C1952" si="5455">A1951</f>
        <v>(Enter Broadcasting Company Name)</v>
      </c>
      <c r="B1952" s="7" t="str">
        <f t="shared" si="5455"/>
        <v>(Enter Call Letters)</v>
      </c>
      <c r="C1952" s="8" t="str">
        <f t="shared" si="5455"/>
        <v>(Select AM/FM)</v>
      </c>
      <c r="D1952" s="30"/>
      <c r="E1952" s="8" t="str">
        <f t="shared" si="5435"/>
        <v>(Select Station Province)</v>
      </c>
      <c r="F1952" s="9" t="str">
        <f>IFERROR(VLOOKUP(E1952,Template!$AK$5:$AL$17,2,FALSE),"")</f>
        <v/>
      </c>
      <c r="G1952" s="42" t="s">
        <v>18</v>
      </c>
      <c r="H1952" s="43" t="s">
        <v>8</v>
      </c>
      <c r="I1952" s="32" t="s">
        <v>65</v>
      </c>
      <c r="J1952" s="32" t="s">
        <v>66</v>
      </c>
      <c r="K1952" s="33">
        <f t="shared" si="5417"/>
        <v>0</v>
      </c>
      <c r="L1952" s="33">
        <f t="shared" si="5418"/>
        <v>0</v>
      </c>
      <c r="M1952" s="34">
        <f t="shared" si="5416"/>
        <v>0</v>
      </c>
      <c r="N1952" s="34">
        <f t="shared" si="5436"/>
        <v>0</v>
      </c>
      <c r="O1952" s="34">
        <f t="shared" si="5419"/>
        <v>0</v>
      </c>
      <c r="P1952" s="12" t="str">
        <f t="shared" ref="P1952:Q1952" si="5456">P1951</f>
        <v>(Select Language)</v>
      </c>
      <c r="Q1952" s="12" t="str">
        <f t="shared" si="5456"/>
        <v>(Select Usage)</v>
      </c>
      <c r="R1952" s="33">
        <f t="shared" si="5420"/>
        <v>0</v>
      </c>
      <c r="S1952" s="33">
        <f t="shared" si="5421"/>
        <v>0</v>
      </c>
      <c r="T1952" s="33">
        <f t="shared" si="5422"/>
        <v>0</v>
      </c>
      <c r="U1952" s="33">
        <f t="shared" si="5423"/>
        <v>0</v>
      </c>
      <c r="V1952" s="33">
        <f t="shared" si="5424"/>
        <v>0</v>
      </c>
      <c r="W1952" s="33">
        <f t="shared" si="5425"/>
        <v>0</v>
      </c>
      <c r="X1952" s="33">
        <f t="shared" si="5426"/>
        <v>0</v>
      </c>
      <c r="Y1952" s="33">
        <f t="shared" si="5427"/>
        <v>0</v>
      </c>
      <c r="Z1952" s="33">
        <f t="shared" si="5428"/>
        <v>0</v>
      </c>
      <c r="AA1952" s="33">
        <f t="shared" si="5429"/>
        <v>0</v>
      </c>
      <c r="AB1952" s="33">
        <f t="shared" si="5430"/>
        <v>0</v>
      </c>
      <c r="AC1952" s="33">
        <f t="shared" si="5431"/>
        <v>0</v>
      </c>
      <c r="AD1952" s="26">
        <f t="shared" ref="AD1952" si="5457">SUM(R1952:AC1952)</f>
        <v>0</v>
      </c>
      <c r="AE1952" s="46" t="str">
        <f>IFERROR(IF(AE$3=VLOOKUP($E1952,Template!$AK$5:$AM$17,3,FALSE),$AD1952*$F1952,0),"0.00")</f>
        <v>0.00</v>
      </c>
      <c r="AF1952" s="46" t="str">
        <f>IFERROR(IF(AF$3=VLOOKUP($E1952,Template!$AK$5:$AM$17,3,FALSE),$AD1952*$F1952,0),"0.00")</f>
        <v>0.00</v>
      </c>
      <c r="AG1952" s="28">
        <f t="shared" si="5433"/>
        <v>0</v>
      </c>
      <c r="AH1952" s="13" t="s">
        <v>40</v>
      </c>
      <c r="AI1952" s="13" t="s">
        <v>41</v>
      </c>
      <c r="AK1952" s="14" t="s">
        <v>21</v>
      </c>
      <c r="AL1952" s="15">
        <v>0.05</v>
      </c>
      <c r="AM1952" s="16" t="s">
        <v>3</v>
      </c>
    </row>
    <row r="1953" spans="1:39" ht="13.8" x14ac:dyDescent="0.25">
      <c r="A1953" s="19" t="s">
        <v>4</v>
      </c>
      <c r="B1953" s="19"/>
      <c r="C1953" s="20"/>
      <c r="D1953" s="20"/>
      <c r="E1953" s="20"/>
      <c r="F1953" s="20"/>
      <c r="G1953" s="44"/>
      <c r="H1953" s="44"/>
      <c r="I1953" s="21">
        <f t="shared" ref="I1953:K1953" si="5458">SUM(I1941:I1952)</f>
        <v>0</v>
      </c>
      <c r="J1953" s="21">
        <f t="shared" si="5458"/>
        <v>0</v>
      </c>
      <c r="K1953" s="21">
        <f t="shared" si="5458"/>
        <v>0</v>
      </c>
      <c r="L1953" s="21">
        <f>L1952</f>
        <v>0</v>
      </c>
      <c r="M1953" s="21">
        <f>SUM(M1941:M1952)</f>
        <v>0</v>
      </c>
      <c r="N1953" s="21">
        <f t="shared" ref="N1953:O1953" si="5459">SUM(N1941:N1952)</f>
        <v>0</v>
      </c>
      <c r="O1953" s="21">
        <f t="shared" si="5459"/>
        <v>0</v>
      </c>
      <c r="P1953" s="21"/>
      <c r="Q1953" s="22"/>
      <c r="R1953" s="21">
        <f t="shared" ref="R1953:AI1953" si="5460">SUM(R1941:R1952)</f>
        <v>0</v>
      </c>
      <c r="S1953" s="21">
        <f t="shared" si="5460"/>
        <v>0</v>
      </c>
      <c r="T1953" s="21">
        <f t="shared" si="5460"/>
        <v>0</v>
      </c>
      <c r="U1953" s="21">
        <f t="shared" si="5460"/>
        <v>0</v>
      </c>
      <c r="V1953" s="21">
        <f t="shared" si="5460"/>
        <v>0</v>
      </c>
      <c r="W1953" s="21">
        <f t="shared" si="5460"/>
        <v>0</v>
      </c>
      <c r="X1953" s="21">
        <f t="shared" si="5460"/>
        <v>0</v>
      </c>
      <c r="Y1953" s="21">
        <f t="shared" si="5460"/>
        <v>0</v>
      </c>
      <c r="Z1953" s="21">
        <f t="shared" si="5460"/>
        <v>0</v>
      </c>
      <c r="AA1953" s="21">
        <f t="shared" si="5460"/>
        <v>0</v>
      </c>
      <c r="AB1953" s="21">
        <f t="shared" si="5460"/>
        <v>0</v>
      </c>
      <c r="AC1953" s="21">
        <f t="shared" si="5460"/>
        <v>0</v>
      </c>
      <c r="AD1953" s="27">
        <f t="shared" si="5460"/>
        <v>0</v>
      </c>
      <c r="AE1953" s="21">
        <f t="shared" si="5460"/>
        <v>0</v>
      </c>
      <c r="AF1953" s="21">
        <f t="shared" si="5460"/>
        <v>0</v>
      </c>
      <c r="AG1953" s="27">
        <f t="shared" si="5460"/>
        <v>0</v>
      </c>
      <c r="AH1953" s="21">
        <f t="shared" si="5460"/>
        <v>0</v>
      </c>
      <c r="AI1953" s="21">
        <f t="shared" si="5460"/>
        <v>0</v>
      </c>
      <c r="AK1953" s="14" t="s">
        <v>71</v>
      </c>
      <c r="AL1953" s="15">
        <v>0.05</v>
      </c>
      <c r="AM1953" s="16" t="s">
        <v>3</v>
      </c>
    </row>
    <row r="1954" spans="1:39" x14ac:dyDescent="0.25">
      <c r="A1954" s="2"/>
      <c r="G1954" s="2"/>
      <c r="H1954" s="2"/>
      <c r="O1954" s="2"/>
      <c r="P1954" s="2"/>
    </row>
    <row r="1955" spans="1:39" ht="42" customHeight="1" x14ac:dyDescent="0.25">
      <c r="A1955" s="223" t="s">
        <v>63</v>
      </c>
      <c r="B1955" s="223" t="s">
        <v>43</v>
      </c>
      <c r="C1955" s="224" t="s">
        <v>19</v>
      </c>
      <c r="D1955" s="226"/>
      <c r="E1955" s="223" t="s">
        <v>14</v>
      </c>
      <c r="F1955" s="223" t="s">
        <v>38</v>
      </c>
      <c r="G1955" s="223" t="s">
        <v>1</v>
      </c>
      <c r="H1955" s="223" t="s">
        <v>5</v>
      </c>
      <c r="I1955" s="225" t="s">
        <v>31</v>
      </c>
      <c r="J1955" s="225" t="s">
        <v>32</v>
      </c>
      <c r="K1955" s="225" t="s">
        <v>48</v>
      </c>
      <c r="L1955" s="225" t="s">
        <v>0</v>
      </c>
      <c r="M1955" s="4" t="s">
        <v>45</v>
      </c>
      <c r="N1955" s="4" t="s">
        <v>46</v>
      </c>
      <c r="O1955" s="4" t="s">
        <v>47</v>
      </c>
      <c r="P1955" s="225" t="s">
        <v>50</v>
      </c>
      <c r="Q1955" s="225" t="s">
        <v>33</v>
      </c>
      <c r="R1955" s="4" t="s">
        <v>51</v>
      </c>
      <c r="S1955" s="4" t="s">
        <v>52</v>
      </c>
      <c r="T1955" s="4" t="s">
        <v>53</v>
      </c>
      <c r="U1955" s="4" t="s">
        <v>54</v>
      </c>
      <c r="V1955" s="4" t="s">
        <v>55</v>
      </c>
      <c r="W1955" s="4" t="s">
        <v>56</v>
      </c>
      <c r="X1955" s="4" t="s">
        <v>57</v>
      </c>
      <c r="Y1955" s="4" t="s">
        <v>58</v>
      </c>
      <c r="Z1955" s="4" t="s">
        <v>59</v>
      </c>
      <c r="AA1955" s="4" t="s">
        <v>62</v>
      </c>
      <c r="AB1955" s="4" t="s">
        <v>60</v>
      </c>
      <c r="AC1955" s="4" t="s">
        <v>61</v>
      </c>
      <c r="AD1955" s="233" t="s">
        <v>34</v>
      </c>
      <c r="AE1955" s="231" t="s">
        <v>2</v>
      </c>
      <c r="AF1955" s="231" t="s">
        <v>3</v>
      </c>
      <c r="AG1955" s="233" t="s">
        <v>35</v>
      </c>
      <c r="AH1955" s="223" t="s">
        <v>36</v>
      </c>
      <c r="AI1955" s="223" t="s">
        <v>37</v>
      </c>
      <c r="AK1955" s="229" t="s">
        <v>30</v>
      </c>
      <c r="AL1955" s="229"/>
      <c r="AM1955" s="229"/>
    </row>
    <row r="1956" spans="1:39" s="6" customFormat="1" ht="35.25" customHeight="1" x14ac:dyDescent="0.3">
      <c r="A1956" s="224"/>
      <c r="B1956" s="224"/>
      <c r="C1956" s="224"/>
      <c r="D1956" s="227"/>
      <c r="E1956" s="223"/>
      <c r="F1956" s="223"/>
      <c r="G1956" s="223"/>
      <c r="H1956" s="223"/>
      <c r="I1956" s="230"/>
      <c r="J1956" s="230"/>
      <c r="K1956" s="230"/>
      <c r="L1956" s="230"/>
      <c r="M1956" s="5">
        <v>0</v>
      </c>
      <c r="N1956" s="5">
        <v>625000</v>
      </c>
      <c r="O1956" s="5">
        <v>1250000</v>
      </c>
      <c r="P1956" s="225"/>
      <c r="Q1956" s="225"/>
      <c r="R1956" s="29">
        <v>4.95E-4</v>
      </c>
      <c r="S1956" s="29">
        <v>9.5200000000000005E-4</v>
      </c>
      <c r="T1956" s="29">
        <v>1.5900000000000001E-3</v>
      </c>
      <c r="U1956" s="29">
        <v>1.1169999999999999E-3</v>
      </c>
      <c r="V1956" s="29">
        <v>2.189E-3</v>
      </c>
      <c r="W1956" s="29">
        <v>4.5430000000000002E-3</v>
      </c>
      <c r="X1956" s="29">
        <v>8.8199999999999997E-4</v>
      </c>
      <c r="Y1956" s="29">
        <v>1.6949999999999999E-3</v>
      </c>
      <c r="Z1956" s="29">
        <v>2.8319999999999999E-3</v>
      </c>
      <c r="AA1956" s="29">
        <v>1.9889999999999999E-3</v>
      </c>
      <c r="AB1956" s="29">
        <v>3.8999999999999998E-3</v>
      </c>
      <c r="AC1956" s="29">
        <v>8.0949999999999998E-3</v>
      </c>
      <c r="AD1956" s="233"/>
      <c r="AE1956" s="232"/>
      <c r="AF1956" s="232"/>
      <c r="AG1956" s="234"/>
      <c r="AH1956" s="223"/>
      <c r="AI1956" s="223"/>
      <c r="AK1956" s="229"/>
      <c r="AL1956" s="229"/>
      <c r="AM1956" s="229"/>
    </row>
    <row r="1957" spans="1:39" s="3" customFormat="1" ht="13.8" x14ac:dyDescent="0.25">
      <c r="A1957" s="7" t="s">
        <v>44</v>
      </c>
      <c r="B1957" s="7" t="s">
        <v>42</v>
      </c>
      <c r="C1957" s="8" t="s">
        <v>39</v>
      </c>
      <c r="D1957" s="30"/>
      <c r="E1957" s="8" t="s">
        <v>64</v>
      </c>
      <c r="F1957" s="9" t="str">
        <f>IFERROR(VLOOKUP(E1957,Template!$AK$5:$AL$17,2,FALSE),"")</f>
        <v/>
      </c>
      <c r="G1957" s="41" t="s">
        <v>7</v>
      </c>
      <c r="H1957" s="41" t="s">
        <v>6</v>
      </c>
      <c r="I1957" s="32" t="s">
        <v>65</v>
      </c>
      <c r="J1957" s="32" t="s">
        <v>66</v>
      </c>
      <c r="K1957" s="33">
        <f>IFERROR(I1957+J1957,0)</f>
        <v>0</v>
      </c>
      <c r="L1957" s="33">
        <f>IFERROR(K1957,"")</f>
        <v>0</v>
      </c>
      <c r="M1957" s="34">
        <f t="shared" ref="M1957:M1968" si="5461">IF(L1957&lt;=$N$4,K1957,IF(L1956&gt;$N$4,0,$N$4-L1956))</f>
        <v>0</v>
      </c>
      <c r="N1957" s="34">
        <f>IF(AND(L1957&gt;$N$4,L1957&lt;=$O$4),K1957-M1957,IF(AND(L1956&gt;$N$4,L1956&lt;=$O$4),$O$4-L1956,IF(L1956&gt;$O$4,0,IF(L1957&lt;$N$4,0,MIN(L1957-$N$4,$N$4)))))</f>
        <v>0</v>
      </c>
      <c r="O1957" s="34">
        <f>IF(L1957&gt;$O$4,K1957-M1957-N1957,0)</f>
        <v>0</v>
      </c>
      <c r="P1957" s="12" t="s">
        <v>94</v>
      </c>
      <c r="Q1957" s="12" t="s">
        <v>68</v>
      </c>
      <c r="R1957" s="33">
        <f>IF(AND($Q1957="LOW",$P1957="French"),M1957*R$4,0)</f>
        <v>0</v>
      </c>
      <c r="S1957" s="33">
        <f>IF(AND($Q1957="LOW",$P1957="French"),N1957*S$4,0)</f>
        <v>0</v>
      </c>
      <c r="T1957" s="33">
        <f>IF(AND($Q1957="LOW",$P1957="French"),O1957*T$4,0)</f>
        <v>0</v>
      </c>
      <c r="U1957" s="33">
        <f>IF(AND($Q1957="HIGH",$P1957="French"),M1957*U$4,0)</f>
        <v>0</v>
      </c>
      <c r="V1957" s="33">
        <f>IF(AND($Q1957="HIGH",$P1957="French"),N1957*V$4,0)</f>
        <v>0</v>
      </c>
      <c r="W1957" s="33">
        <f>IF(AND($Q1957="HIGH",$P1957="French"),O1957*W$4,0)</f>
        <v>0</v>
      </c>
      <c r="X1957" s="33">
        <f>IF(AND($Q1957="LOW",$P1957="English"),M1957*X$4,0)</f>
        <v>0</v>
      </c>
      <c r="Y1957" s="33">
        <f>IF(AND($Q1957="LOW",$P1957="English"),N1957*Y$4,0)</f>
        <v>0</v>
      </c>
      <c r="Z1957" s="33">
        <f>IF(AND($Q1957="LOW",$P1957="English"),O1957*Z$4,0)</f>
        <v>0</v>
      </c>
      <c r="AA1957" s="33">
        <f>IF(AND($Q1957="HIGH",$P1957="English"),M1957*AA$4,0)</f>
        <v>0</v>
      </c>
      <c r="AB1957" s="33">
        <f>IF(AND($Q1957="HIGH",$P1957="English"),N1957*AB$4,0)</f>
        <v>0</v>
      </c>
      <c r="AC1957" s="33">
        <f>IF(AND($Q1957="HIGH",$P1957="English"),O1957*AC$4,0)</f>
        <v>0</v>
      </c>
      <c r="AD1957" s="26">
        <f>SUM(R1957:AC1957)</f>
        <v>0</v>
      </c>
      <c r="AE1957" s="46" t="str">
        <f>IFERROR(IF(AE$3=VLOOKUP($E1957,Template!$AK$5:$AM$17,3,FALSE),$AD1957*$F1957,0),"0.00")</f>
        <v>0.00</v>
      </c>
      <c r="AF1957" s="46" t="str">
        <f>IFERROR(IF(AF$3=VLOOKUP($E1957,Template!$AK$5:$AM$17,3,FALSE),$AD1957*$F1957,0),"0.00")</f>
        <v>0.00</v>
      </c>
      <c r="AG1957" s="28">
        <f>SUM(AD1957:AF1957)</f>
        <v>0</v>
      </c>
      <c r="AH1957" s="13" t="s">
        <v>40</v>
      </c>
      <c r="AI1957" s="13" t="s">
        <v>41</v>
      </c>
      <c r="AK1957" s="14" t="s">
        <v>25</v>
      </c>
      <c r="AL1957" s="15">
        <v>0.05</v>
      </c>
      <c r="AM1957" s="16" t="s">
        <v>3</v>
      </c>
    </row>
    <row r="1958" spans="1:39" s="3" customFormat="1" ht="13.8" x14ac:dyDescent="0.25">
      <c r="A1958" s="7" t="str">
        <f>A1957</f>
        <v>(Enter Broadcasting Company Name)</v>
      </c>
      <c r="B1958" s="7" t="str">
        <f>B1957</f>
        <v>(Enter Call Letters)</v>
      </c>
      <c r="C1958" s="8" t="str">
        <f>C1957</f>
        <v>(Select AM/FM)</v>
      </c>
      <c r="D1958" s="30"/>
      <c r="E1958" s="8" t="str">
        <f>E1957</f>
        <v>(Select Station Province)</v>
      </c>
      <c r="F1958" s="9" t="str">
        <f>IFERROR(VLOOKUP(E1958,Template!$AK$5:$AL$17,2,FALSE),"")</f>
        <v/>
      </c>
      <c r="G1958" s="42" t="s">
        <v>8</v>
      </c>
      <c r="H1958" s="42" t="s">
        <v>9</v>
      </c>
      <c r="I1958" s="32" t="s">
        <v>65</v>
      </c>
      <c r="J1958" s="32" t="s">
        <v>66</v>
      </c>
      <c r="K1958" s="33">
        <f t="shared" ref="K1958:K1968" si="5462">IFERROR(I1958+J1958,0)</f>
        <v>0</v>
      </c>
      <c r="L1958" s="33">
        <f t="shared" ref="L1958:L1968" si="5463">IFERROR(L1957+K1958,"")</f>
        <v>0</v>
      </c>
      <c r="M1958" s="34">
        <f t="shared" si="5461"/>
        <v>0</v>
      </c>
      <c r="N1958" s="34">
        <f>IF(AND(L1958&gt;$N$4,L1958&lt;=$O$4),K1958-M1958,IF(AND(L1957&gt;$N$4,L1957&lt;=$O$4),$O$4-L1957,IF(L1957&gt;$O$4,0,IF(L1958&lt;$N$4,0,MIN(L1958-$N$4,$N$4)))))</f>
        <v>0</v>
      </c>
      <c r="O1958" s="34">
        <f t="shared" ref="O1958:O1968" si="5464">IF(L1958&gt;$O$4,K1958-M1958-N1958,0)</f>
        <v>0</v>
      </c>
      <c r="P1958" s="12" t="str">
        <f>P1957</f>
        <v>(Select Language)</v>
      </c>
      <c r="Q1958" s="12" t="str">
        <f>Q1957</f>
        <v>(Select Usage)</v>
      </c>
      <c r="R1958" s="33">
        <f t="shared" ref="R1958:R1968" si="5465">IF(AND($Q1958="LOW",$P1958="French"),M1958*R$4,0)</f>
        <v>0</v>
      </c>
      <c r="S1958" s="33">
        <f t="shared" ref="S1958:S1968" si="5466">IF(AND($Q1958="LOW",$P1958="French"),N1958*S$4,0)</f>
        <v>0</v>
      </c>
      <c r="T1958" s="33">
        <f t="shared" ref="T1958:T1968" si="5467">IF(AND($Q1958="LOW",$P1958="French"),O1958*T$4,0)</f>
        <v>0</v>
      </c>
      <c r="U1958" s="33">
        <f t="shared" ref="U1958:U1968" si="5468">IF(AND($Q1958="HIGH",$P1958="French"),M1958*U$4,0)</f>
        <v>0</v>
      </c>
      <c r="V1958" s="33">
        <f t="shared" ref="V1958:V1968" si="5469">IF(AND($Q1958="HIGH",$P1958="French"),N1958*V$4,0)</f>
        <v>0</v>
      </c>
      <c r="W1958" s="33">
        <f t="shared" ref="W1958:W1968" si="5470">IF(AND($Q1958="HIGH",$P1958="French"),O1958*W$4,0)</f>
        <v>0</v>
      </c>
      <c r="X1958" s="33">
        <f t="shared" ref="X1958:X1968" si="5471">IF(AND($Q1958="LOW",$P1958="English"),M1958*X$4,0)</f>
        <v>0</v>
      </c>
      <c r="Y1958" s="33">
        <f t="shared" ref="Y1958:Y1968" si="5472">IF(AND($Q1958="LOW",$P1958="English"),N1958*Y$4,0)</f>
        <v>0</v>
      </c>
      <c r="Z1958" s="33">
        <f t="shared" ref="Z1958:Z1968" si="5473">IF(AND($Q1958="LOW",$P1958="English"),O1958*Z$4,0)</f>
        <v>0</v>
      </c>
      <c r="AA1958" s="33">
        <f t="shared" ref="AA1958:AA1968" si="5474">IF(AND($Q1958="HIGH",$P1958="English"),M1958*AA$4,0)</f>
        <v>0</v>
      </c>
      <c r="AB1958" s="33">
        <f t="shared" ref="AB1958:AB1968" si="5475">IF(AND($Q1958="HIGH",$P1958="English"),N1958*AB$4,0)</f>
        <v>0</v>
      </c>
      <c r="AC1958" s="33">
        <f t="shared" ref="AC1958:AC1968" si="5476">IF(AND($Q1958="HIGH",$P1958="English"),O1958*AC$4,0)</f>
        <v>0</v>
      </c>
      <c r="AD1958" s="26">
        <f t="shared" ref="AD1958:AD1962" si="5477">SUM(R1958:AC1958)</f>
        <v>0</v>
      </c>
      <c r="AE1958" s="46" t="str">
        <f>IFERROR(IF(AE$3=VLOOKUP($E1958,Template!$AK$5:$AM$17,3,FALSE),$AD1958*$F1958,0),"0.00")</f>
        <v>0.00</v>
      </c>
      <c r="AF1958" s="46" t="str">
        <f>IFERROR(IF(AF$3=VLOOKUP($E1958,Template!$AK$5:$AM$17,3,FALSE),$AD1958*$F1958,0),"0.00")</f>
        <v>0.00</v>
      </c>
      <c r="AG1958" s="28">
        <f t="shared" ref="AG1958:AG1968" si="5478">SUM(AD1958:AF1958)</f>
        <v>0</v>
      </c>
      <c r="AH1958" s="13" t="s">
        <v>40</v>
      </c>
      <c r="AI1958" s="13" t="s">
        <v>41</v>
      </c>
      <c r="AK1958" s="14" t="s">
        <v>23</v>
      </c>
      <c r="AL1958" s="15">
        <v>0.05</v>
      </c>
      <c r="AM1958" s="16" t="s">
        <v>3</v>
      </c>
    </row>
    <row r="1959" spans="1:39" s="3" customFormat="1" ht="13.8" x14ac:dyDescent="0.25">
      <c r="A1959" s="7" t="str">
        <f t="shared" ref="A1959:C1959" si="5479">A1958</f>
        <v>(Enter Broadcasting Company Name)</v>
      </c>
      <c r="B1959" s="7" t="str">
        <f t="shared" si="5479"/>
        <v>(Enter Call Letters)</v>
      </c>
      <c r="C1959" s="8" t="str">
        <f t="shared" si="5479"/>
        <v>(Select AM/FM)</v>
      </c>
      <c r="D1959" s="30"/>
      <c r="E1959" s="8" t="str">
        <f t="shared" ref="E1959:E1968" si="5480">E1958</f>
        <v>(Select Station Province)</v>
      </c>
      <c r="F1959" s="9" t="str">
        <f>IFERROR(VLOOKUP(E1959,Template!$AK$5:$AL$17,2,FALSE),"")</f>
        <v/>
      </c>
      <c r="G1959" s="42" t="s">
        <v>6</v>
      </c>
      <c r="H1959" s="42" t="s">
        <v>10</v>
      </c>
      <c r="I1959" s="32" t="s">
        <v>65</v>
      </c>
      <c r="J1959" s="32" t="s">
        <v>66</v>
      </c>
      <c r="K1959" s="33">
        <f t="shared" si="5462"/>
        <v>0</v>
      </c>
      <c r="L1959" s="33">
        <f t="shared" si="5463"/>
        <v>0</v>
      </c>
      <c r="M1959" s="34">
        <f t="shared" si="5461"/>
        <v>0</v>
      </c>
      <c r="N1959" s="34">
        <f t="shared" ref="N1959:N1968" si="5481">IF(AND(L1959&gt;$N$4,L1959&lt;=$O$4),K1959-M1959,IF(AND(L1958&gt;$N$4,L1958&lt;=$O$4),$O$4-L1958,IF(L1958&gt;$O$4,0,IF(L1959&lt;$N$4,0,MIN(L1959-$N$4,$N$4)))))</f>
        <v>0</v>
      </c>
      <c r="O1959" s="34">
        <f t="shared" si="5464"/>
        <v>0</v>
      </c>
      <c r="P1959" s="12" t="str">
        <f t="shared" ref="P1959:Q1959" si="5482">P1958</f>
        <v>(Select Language)</v>
      </c>
      <c r="Q1959" s="12" t="str">
        <f t="shared" si="5482"/>
        <v>(Select Usage)</v>
      </c>
      <c r="R1959" s="33">
        <f t="shared" si="5465"/>
        <v>0</v>
      </c>
      <c r="S1959" s="33">
        <f t="shared" si="5466"/>
        <v>0</v>
      </c>
      <c r="T1959" s="33">
        <f t="shared" si="5467"/>
        <v>0</v>
      </c>
      <c r="U1959" s="33">
        <f t="shared" si="5468"/>
        <v>0</v>
      </c>
      <c r="V1959" s="33">
        <f t="shared" si="5469"/>
        <v>0</v>
      </c>
      <c r="W1959" s="33">
        <f t="shared" si="5470"/>
        <v>0</v>
      </c>
      <c r="X1959" s="33">
        <f t="shared" si="5471"/>
        <v>0</v>
      </c>
      <c r="Y1959" s="33">
        <f t="shared" si="5472"/>
        <v>0</v>
      </c>
      <c r="Z1959" s="33">
        <f t="shared" si="5473"/>
        <v>0</v>
      </c>
      <c r="AA1959" s="33">
        <f t="shared" si="5474"/>
        <v>0</v>
      </c>
      <c r="AB1959" s="33">
        <f t="shared" si="5475"/>
        <v>0</v>
      </c>
      <c r="AC1959" s="33">
        <f t="shared" si="5476"/>
        <v>0</v>
      </c>
      <c r="AD1959" s="26">
        <f t="shared" si="5477"/>
        <v>0</v>
      </c>
      <c r="AE1959" s="46" t="str">
        <f>IFERROR(IF(AE$3=VLOOKUP($E1959,Template!$AK$5:$AM$17,3,FALSE),$AD1959*$F1959,0),"0.00")</f>
        <v>0.00</v>
      </c>
      <c r="AF1959" s="46" t="str">
        <f>IFERROR(IF(AF$3=VLOOKUP($E1959,Template!$AK$5:$AM$17,3,FALSE),$AD1959*$F1959,0),"0.00")</f>
        <v>0.00</v>
      </c>
      <c r="AG1959" s="28">
        <f t="shared" si="5478"/>
        <v>0</v>
      </c>
      <c r="AH1959" s="13" t="s">
        <v>40</v>
      </c>
      <c r="AI1959" s="13" t="s">
        <v>41</v>
      </c>
      <c r="AK1959" s="14" t="s">
        <v>24</v>
      </c>
      <c r="AL1959" s="15">
        <v>0.05</v>
      </c>
      <c r="AM1959" s="16" t="s">
        <v>3</v>
      </c>
    </row>
    <row r="1960" spans="1:39" s="3" customFormat="1" ht="13.8" x14ac:dyDescent="0.25">
      <c r="A1960" s="7" t="str">
        <f t="shared" ref="A1960:C1960" si="5483">A1959</f>
        <v>(Enter Broadcasting Company Name)</v>
      </c>
      <c r="B1960" s="7" t="str">
        <f t="shared" si="5483"/>
        <v>(Enter Call Letters)</v>
      </c>
      <c r="C1960" s="8" t="str">
        <f t="shared" si="5483"/>
        <v>(Select AM/FM)</v>
      </c>
      <c r="D1960" s="30"/>
      <c r="E1960" s="8" t="str">
        <f t="shared" si="5480"/>
        <v>(Select Station Province)</v>
      </c>
      <c r="F1960" s="9" t="str">
        <f>IFERROR(VLOOKUP(E1960,Template!$AK$5:$AL$17,2,FALSE),"")</f>
        <v/>
      </c>
      <c r="G1960" s="42" t="s">
        <v>9</v>
      </c>
      <c r="H1960" s="42" t="s">
        <v>11</v>
      </c>
      <c r="I1960" s="32" t="s">
        <v>65</v>
      </c>
      <c r="J1960" s="32" t="s">
        <v>66</v>
      </c>
      <c r="K1960" s="33">
        <f t="shared" si="5462"/>
        <v>0</v>
      </c>
      <c r="L1960" s="33">
        <f t="shared" si="5463"/>
        <v>0</v>
      </c>
      <c r="M1960" s="34">
        <f t="shared" si="5461"/>
        <v>0</v>
      </c>
      <c r="N1960" s="34">
        <f t="shared" si="5481"/>
        <v>0</v>
      </c>
      <c r="O1960" s="34">
        <f t="shared" si="5464"/>
        <v>0</v>
      </c>
      <c r="P1960" s="12" t="str">
        <f t="shared" ref="P1960:Q1960" si="5484">P1959</f>
        <v>(Select Language)</v>
      </c>
      <c r="Q1960" s="12" t="str">
        <f t="shared" si="5484"/>
        <v>(Select Usage)</v>
      </c>
      <c r="R1960" s="33">
        <f t="shared" si="5465"/>
        <v>0</v>
      </c>
      <c r="S1960" s="33">
        <f t="shared" si="5466"/>
        <v>0</v>
      </c>
      <c r="T1960" s="33">
        <f t="shared" si="5467"/>
        <v>0</v>
      </c>
      <c r="U1960" s="33">
        <f t="shared" si="5468"/>
        <v>0</v>
      </c>
      <c r="V1960" s="33">
        <f t="shared" si="5469"/>
        <v>0</v>
      </c>
      <c r="W1960" s="33">
        <f t="shared" si="5470"/>
        <v>0</v>
      </c>
      <c r="X1960" s="33">
        <f t="shared" si="5471"/>
        <v>0</v>
      </c>
      <c r="Y1960" s="33">
        <f t="shared" si="5472"/>
        <v>0</v>
      </c>
      <c r="Z1960" s="33">
        <f t="shared" si="5473"/>
        <v>0</v>
      </c>
      <c r="AA1960" s="33">
        <f t="shared" si="5474"/>
        <v>0</v>
      </c>
      <c r="AB1960" s="33">
        <f t="shared" si="5475"/>
        <v>0</v>
      </c>
      <c r="AC1960" s="33">
        <f t="shared" si="5476"/>
        <v>0</v>
      </c>
      <c r="AD1960" s="26">
        <f t="shared" si="5477"/>
        <v>0</v>
      </c>
      <c r="AE1960" s="46" t="str">
        <f>IFERROR(IF(AE$3=VLOOKUP($E1960,Template!$AK$5:$AM$17,3,FALSE),$AD1960*$F1960,0),"0.00")</f>
        <v>0.00</v>
      </c>
      <c r="AF1960" s="46" t="str">
        <f>IFERROR(IF(AF$3=VLOOKUP($E1960,Template!$AK$5:$AM$17,3,FALSE),$AD1960*$F1960,0),"0.00")</f>
        <v>0.00</v>
      </c>
      <c r="AG1960" s="28">
        <f t="shared" si="5478"/>
        <v>0</v>
      </c>
      <c r="AH1960" s="13" t="s">
        <v>40</v>
      </c>
      <c r="AI1960" s="13" t="s">
        <v>41</v>
      </c>
      <c r="AK1960" s="14" t="s">
        <v>22</v>
      </c>
      <c r="AL1960" s="15">
        <v>0.15</v>
      </c>
      <c r="AM1960" s="16" t="s">
        <v>2</v>
      </c>
    </row>
    <row r="1961" spans="1:39" s="3" customFormat="1" ht="13.8" x14ac:dyDescent="0.25">
      <c r="A1961" s="7" t="str">
        <f t="shared" ref="A1961:C1961" si="5485">A1960</f>
        <v>(Enter Broadcasting Company Name)</v>
      </c>
      <c r="B1961" s="7" t="str">
        <f t="shared" si="5485"/>
        <v>(Enter Call Letters)</v>
      </c>
      <c r="C1961" s="8" t="str">
        <f t="shared" si="5485"/>
        <v>(Select AM/FM)</v>
      </c>
      <c r="D1961" s="30"/>
      <c r="E1961" s="8" t="str">
        <f t="shared" si="5480"/>
        <v>(Select Station Province)</v>
      </c>
      <c r="F1961" s="9" t="str">
        <f>IFERROR(VLOOKUP(E1961,Template!$AK$5:$AL$17,2,FALSE),"")</f>
        <v/>
      </c>
      <c r="G1961" s="42" t="s">
        <v>10</v>
      </c>
      <c r="H1961" s="42" t="s">
        <v>12</v>
      </c>
      <c r="I1961" s="32" t="s">
        <v>65</v>
      </c>
      <c r="J1961" s="32" t="s">
        <v>66</v>
      </c>
      <c r="K1961" s="33">
        <f t="shared" si="5462"/>
        <v>0</v>
      </c>
      <c r="L1961" s="33">
        <f t="shared" si="5463"/>
        <v>0</v>
      </c>
      <c r="M1961" s="34">
        <f t="shared" si="5461"/>
        <v>0</v>
      </c>
      <c r="N1961" s="34">
        <f t="shared" si="5481"/>
        <v>0</v>
      </c>
      <c r="O1961" s="34">
        <f t="shared" si="5464"/>
        <v>0</v>
      </c>
      <c r="P1961" s="12" t="str">
        <f t="shared" ref="P1961:Q1961" si="5486">P1960</f>
        <v>(Select Language)</v>
      </c>
      <c r="Q1961" s="12" t="str">
        <f t="shared" si="5486"/>
        <v>(Select Usage)</v>
      </c>
      <c r="R1961" s="33">
        <f t="shared" si="5465"/>
        <v>0</v>
      </c>
      <c r="S1961" s="33">
        <f t="shared" si="5466"/>
        <v>0</v>
      </c>
      <c r="T1961" s="33">
        <f t="shared" si="5467"/>
        <v>0</v>
      </c>
      <c r="U1961" s="33">
        <f t="shared" si="5468"/>
        <v>0</v>
      </c>
      <c r="V1961" s="33">
        <f t="shared" si="5469"/>
        <v>0</v>
      </c>
      <c r="W1961" s="33">
        <f t="shared" si="5470"/>
        <v>0</v>
      </c>
      <c r="X1961" s="33">
        <f t="shared" si="5471"/>
        <v>0</v>
      </c>
      <c r="Y1961" s="33">
        <f t="shared" si="5472"/>
        <v>0</v>
      </c>
      <c r="Z1961" s="33">
        <f t="shared" si="5473"/>
        <v>0</v>
      </c>
      <c r="AA1961" s="33">
        <f t="shared" si="5474"/>
        <v>0</v>
      </c>
      <c r="AB1961" s="33">
        <f t="shared" si="5475"/>
        <v>0</v>
      </c>
      <c r="AC1961" s="33">
        <f t="shared" si="5476"/>
        <v>0</v>
      </c>
      <c r="AD1961" s="26">
        <f t="shared" si="5477"/>
        <v>0</v>
      </c>
      <c r="AE1961" s="46" t="str">
        <f>IFERROR(IF(AE$3=VLOOKUP($E1961,Template!$AK$5:$AM$17,3,FALSE),$AD1961*$F1961,0),"0.00")</f>
        <v>0.00</v>
      </c>
      <c r="AF1961" s="46" t="str">
        <f>IFERROR(IF(AF$3=VLOOKUP($E1961,Template!$AK$5:$AM$17,3,FALSE),$AD1961*$F1961,0),"0.00")</f>
        <v>0.00</v>
      </c>
      <c r="AG1961" s="28">
        <f t="shared" si="5478"/>
        <v>0</v>
      </c>
      <c r="AH1961" s="13" t="s">
        <v>40</v>
      </c>
      <c r="AI1961" s="13" t="s">
        <v>41</v>
      </c>
      <c r="AK1961" s="14" t="s">
        <v>26</v>
      </c>
      <c r="AL1961" s="15">
        <v>0.15</v>
      </c>
      <c r="AM1961" s="16" t="s">
        <v>2</v>
      </c>
    </row>
    <row r="1962" spans="1:39" s="3" customFormat="1" ht="13.8" x14ac:dyDescent="0.25">
      <c r="A1962" s="7" t="str">
        <f t="shared" ref="A1962:C1962" si="5487">A1961</f>
        <v>(Enter Broadcasting Company Name)</v>
      </c>
      <c r="B1962" s="7" t="str">
        <f t="shared" si="5487"/>
        <v>(Enter Call Letters)</v>
      </c>
      <c r="C1962" s="8" t="str">
        <f t="shared" si="5487"/>
        <v>(Select AM/FM)</v>
      </c>
      <c r="D1962" s="30"/>
      <c r="E1962" s="8" t="str">
        <f t="shared" si="5480"/>
        <v>(Select Station Province)</v>
      </c>
      <c r="F1962" s="9" t="str">
        <f>IFERROR(VLOOKUP(E1962,Template!$AK$5:$AL$17,2,FALSE),"")</f>
        <v/>
      </c>
      <c r="G1962" s="42" t="s">
        <v>11</v>
      </c>
      <c r="H1962" s="42" t="s">
        <v>13</v>
      </c>
      <c r="I1962" s="32" t="s">
        <v>65</v>
      </c>
      <c r="J1962" s="32" t="s">
        <v>66</v>
      </c>
      <c r="K1962" s="33">
        <f t="shared" si="5462"/>
        <v>0</v>
      </c>
      <c r="L1962" s="33">
        <f t="shared" si="5463"/>
        <v>0</v>
      </c>
      <c r="M1962" s="34">
        <f t="shared" si="5461"/>
        <v>0</v>
      </c>
      <c r="N1962" s="34">
        <f t="shared" si="5481"/>
        <v>0</v>
      </c>
      <c r="O1962" s="34">
        <f t="shared" si="5464"/>
        <v>0</v>
      </c>
      <c r="P1962" s="12" t="str">
        <f t="shared" ref="P1962:Q1962" si="5488">P1961</f>
        <v>(Select Language)</v>
      </c>
      <c r="Q1962" s="12" t="str">
        <f t="shared" si="5488"/>
        <v>(Select Usage)</v>
      </c>
      <c r="R1962" s="33">
        <f t="shared" si="5465"/>
        <v>0</v>
      </c>
      <c r="S1962" s="33">
        <f t="shared" si="5466"/>
        <v>0</v>
      </c>
      <c r="T1962" s="33">
        <f t="shared" si="5467"/>
        <v>0</v>
      </c>
      <c r="U1962" s="33">
        <f t="shared" si="5468"/>
        <v>0</v>
      </c>
      <c r="V1962" s="33">
        <f t="shared" si="5469"/>
        <v>0</v>
      </c>
      <c r="W1962" s="33">
        <f t="shared" si="5470"/>
        <v>0</v>
      </c>
      <c r="X1962" s="33">
        <f t="shared" si="5471"/>
        <v>0</v>
      </c>
      <c r="Y1962" s="33">
        <f t="shared" si="5472"/>
        <v>0</v>
      </c>
      <c r="Z1962" s="33">
        <f t="shared" si="5473"/>
        <v>0</v>
      </c>
      <c r="AA1962" s="33">
        <f t="shared" si="5474"/>
        <v>0</v>
      </c>
      <c r="AB1962" s="33">
        <f t="shared" si="5475"/>
        <v>0</v>
      </c>
      <c r="AC1962" s="33">
        <f t="shared" si="5476"/>
        <v>0</v>
      </c>
      <c r="AD1962" s="26">
        <f t="shared" si="5477"/>
        <v>0</v>
      </c>
      <c r="AE1962" s="46" t="str">
        <f>IFERROR(IF(AE$3=VLOOKUP($E1962,Template!$AK$5:$AM$17,3,FALSE),$AD1962*$F1962,0),"0.00")</f>
        <v>0.00</v>
      </c>
      <c r="AF1962" s="46" t="str">
        <f>IFERROR(IF(AF$3=VLOOKUP($E1962,Template!$AK$5:$AM$17,3,FALSE),$AD1962*$F1962,0),"0.00")</f>
        <v>0.00</v>
      </c>
      <c r="AG1962" s="28">
        <f t="shared" si="5478"/>
        <v>0</v>
      </c>
      <c r="AH1962" s="13" t="s">
        <v>40</v>
      </c>
      <c r="AI1962" s="13" t="s">
        <v>41</v>
      </c>
      <c r="AK1962" s="14" t="s">
        <v>27</v>
      </c>
      <c r="AL1962" s="15">
        <v>0.15</v>
      </c>
      <c r="AM1962" s="16" t="s">
        <v>2</v>
      </c>
    </row>
    <row r="1963" spans="1:39" s="3" customFormat="1" ht="13.8" x14ac:dyDescent="0.25">
      <c r="A1963" s="7" t="str">
        <f t="shared" ref="A1963:C1963" si="5489">A1962</f>
        <v>(Enter Broadcasting Company Name)</v>
      </c>
      <c r="B1963" s="7" t="str">
        <f t="shared" si="5489"/>
        <v>(Enter Call Letters)</v>
      </c>
      <c r="C1963" s="8" t="str">
        <f t="shared" si="5489"/>
        <v>(Select AM/FM)</v>
      </c>
      <c r="D1963" s="30"/>
      <c r="E1963" s="8" t="str">
        <f t="shared" si="5480"/>
        <v>(Select Station Province)</v>
      </c>
      <c r="F1963" s="9" t="str">
        <f>IFERROR(VLOOKUP(E1963,Template!$AK$5:$AL$17,2,FALSE),"")</f>
        <v/>
      </c>
      <c r="G1963" s="42" t="s">
        <v>12</v>
      </c>
      <c r="H1963" s="42" t="s">
        <v>15</v>
      </c>
      <c r="I1963" s="32" t="s">
        <v>65</v>
      </c>
      <c r="J1963" s="32" t="s">
        <v>66</v>
      </c>
      <c r="K1963" s="33">
        <f t="shared" si="5462"/>
        <v>0</v>
      </c>
      <c r="L1963" s="33">
        <f t="shared" si="5463"/>
        <v>0</v>
      </c>
      <c r="M1963" s="34">
        <f t="shared" si="5461"/>
        <v>0</v>
      </c>
      <c r="N1963" s="34">
        <f t="shared" si="5481"/>
        <v>0</v>
      </c>
      <c r="O1963" s="34">
        <f t="shared" si="5464"/>
        <v>0</v>
      </c>
      <c r="P1963" s="12" t="str">
        <f t="shared" ref="P1963:Q1963" si="5490">P1962</f>
        <v>(Select Language)</v>
      </c>
      <c r="Q1963" s="12" t="str">
        <f t="shared" si="5490"/>
        <v>(Select Usage)</v>
      </c>
      <c r="R1963" s="33">
        <f t="shared" si="5465"/>
        <v>0</v>
      </c>
      <c r="S1963" s="33">
        <f t="shared" si="5466"/>
        <v>0</v>
      </c>
      <c r="T1963" s="33">
        <f t="shared" si="5467"/>
        <v>0</v>
      </c>
      <c r="U1963" s="33">
        <f t="shared" si="5468"/>
        <v>0</v>
      </c>
      <c r="V1963" s="33">
        <f t="shared" si="5469"/>
        <v>0</v>
      </c>
      <c r="W1963" s="33">
        <f t="shared" si="5470"/>
        <v>0</v>
      </c>
      <c r="X1963" s="33">
        <f t="shared" si="5471"/>
        <v>0</v>
      </c>
      <c r="Y1963" s="33">
        <f t="shared" si="5472"/>
        <v>0</v>
      </c>
      <c r="Z1963" s="33">
        <f t="shared" si="5473"/>
        <v>0</v>
      </c>
      <c r="AA1963" s="33">
        <f t="shared" si="5474"/>
        <v>0</v>
      </c>
      <c r="AB1963" s="33">
        <f t="shared" si="5475"/>
        <v>0</v>
      </c>
      <c r="AC1963" s="33">
        <f t="shared" si="5476"/>
        <v>0</v>
      </c>
      <c r="AD1963" s="26">
        <f>SUM(R1963:AC1963)</f>
        <v>0</v>
      </c>
      <c r="AE1963" s="46" t="str">
        <f>IFERROR(IF(AE$3=VLOOKUP($E1963,Template!$AK$5:$AM$17,3,FALSE),$AD1963*$F1963,0),"0.00")</f>
        <v>0.00</v>
      </c>
      <c r="AF1963" s="46" t="str">
        <f>IFERROR(IF(AF$3=VLOOKUP($E1963,Template!$AK$5:$AM$17,3,FALSE),$AD1963*$F1963,0),"0.00")</f>
        <v>0.00</v>
      </c>
      <c r="AG1963" s="28">
        <f t="shared" si="5478"/>
        <v>0</v>
      </c>
      <c r="AH1963" s="13" t="s">
        <v>40</v>
      </c>
      <c r="AI1963" s="13" t="s">
        <v>41</v>
      </c>
      <c r="AK1963" s="14" t="s">
        <v>28</v>
      </c>
      <c r="AL1963" s="15">
        <v>0.05</v>
      </c>
      <c r="AM1963" s="16" t="s">
        <v>3</v>
      </c>
    </row>
    <row r="1964" spans="1:39" s="3" customFormat="1" ht="13.8" x14ac:dyDescent="0.25">
      <c r="A1964" s="7" t="str">
        <f t="shared" ref="A1964:C1964" si="5491">A1963</f>
        <v>(Enter Broadcasting Company Name)</v>
      </c>
      <c r="B1964" s="7" t="str">
        <f t="shared" si="5491"/>
        <v>(Enter Call Letters)</v>
      </c>
      <c r="C1964" s="8" t="str">
        <f t="shared" si="5491"/>
        <v>(Select AM/FM)</v>
      </c>
      <c r="D1964" s="30"/>
      <c r="E1964" s="8" t="str">
        <f t="shared" si="5480"/>
        <v>(Select Station Province)</v>
      </c>
      <c r="F1964" s="9" t="str">
        <f>IFERROR(VLOOKUP(E1964,Template!$AK$5:$AL$17,2,FALSE),"")</f>
        <v/>
      </c>
      <c r="G1964" s="42" t="s">
        <v>13</v>
      </c>
      <c r="H1964" s="42" t="s">
        <v>16</v>
      </c>
      <c r="I1964" s="32" t="s">
        <v>65</v>
      </c>
      <c r="J1964" s="32" t="s">
        <v>66</v>
      </c>
      <c r="K1964" s="33">
        <f t="shared" si="5462"/>
        <v>0</v>
      </c>
      <c r="L1964" s="33">
        <f t="shared" si="5463"/>
        <v>0</v>
      </c>
      <c r="M1964" s="34">
        <f t="shared" si="5461"/>
        <v>0</v>
      </c>
      <c r="N1964" s="34">
        <f t="shared" si="5481"/>
        <v>0</v>
      </c>
      <c r="O1964" s="34">
        <f t="shared" si="5464"/>
        <v>0</v>
      </c>
      <c r="P1964" s="12" t="str">
        <f t="shared" ref="P1964:Q1964" si="5492">P1963</f>
        <v>(Select Language)</v>
      </c>
      <c r="Q1964" s="12" t="str">
        <f t="shared" si="5492"/>
        <v>(Select Usage)</v>
      </c>
      <c r="R1964" s="33">
        <f t="shared" si="5465"/>
        <v>0</v>
      </c>
      <c r="S1964" s="33">
        <f t="shared" si="5466"/>
        <v>0</v>
      </c>
      <c r="T1964" s="33">
        <f t="shared" si="5467"/>
        <v>0</v>
      </c>
      <c r="U1964" s="33">
        <f t="shared" si="5468"/>
        <v>0</v>
      </c>
      <c r="V1964" s="33">
        <f t="shared" si="5469"/>
        <v>0</v>
      </c>
      <c r="W1964" s="33">
        <f t="shared" si="5470"/>
        <v>0</v>
      </c>
      <c r="X1964" s="33">
        <f t="shared" si="5471"/>
        <v>0</v>
      </c>
      <c r="Y1964" s="33">
        <f t="shared" si="5472"/>
        <v>0</v>
      </c>
      <c r="Z1964" s="33">
        <f t="shared" si="5473"/>
        <v>0</v>
      </c>
      <c r="AA1964" s="33">
        <f t="shared" si="5474"/>
        <v>0</v>
      </c>
      <c r="AB1964" s="33">
        <f t="shared" si="5475"/>
        <v>0</v>
      </c>
      <c r="AC1964" s="33">
        <f t="shared" si="5476"/>
        <v>0</v>
      </c>
      <c r="AD1964" s="26">
        <f t="shared" ref="AD1964:AD1966" si="5493">SUM(R1964:AC1964)</f>
        <v>0</v>
      </c>
      <c r="AE1964" s="46" t="str">
        <f>IFERROR(IF(AE$3=VLOOKUP($E1964,Template!$AK$5:$AM$17,3,FALSE),$AD1964*$F1964,0),"0.00")</f>
        <v>0.00</v>
      </c>
      <c r="AF1964" s="46" t="str">
        <f>IFERROR(IF(AF$3=VLOOKUP($E1964,Template!$AK$5:$AM$17,3,FALSE),$AD1964*$F1964,0),"0.00")</f>
        <v>0.00</v>
      </c>
      <c r="AG1964" s="28">
        <f t="shared" si="5478"/>
        <v>0</v>
      </c>
      <c r="AH1964" s="13" t="s">
        <v>40</v>
      </c>
      <c r="AI1964" s="13" t="s">
        <v>41</v>
      </c>
      <c r="AK1964" s="14" t="s">
        <v>70</v>
      </c>
      <c r="AL1964" s="15">
        <v>0.05</v>
      </c>
      <c r="AM1964" s="16" t="s">
        <v>3</v>
      </c>
    </row>
    <row r="1965" spans="1:39" s="3" customFormat="1" ht="13.8" x14ac:dyDescent="0.25">
      <c r="A1965" s="7" t="str">
        <f t="shared" ref="A1965:C1965" si="5494">A1964</f>
        <v>(Enter Broadcasting Company Name)</v>
      </c>
      <c r="B1965" s="7" t="str">
        <f t="shared" si="5494"/>
        <v>(Enter Call Letters)</v>
      </c>
      <c r="C1965" s="8" t="str">
        <f t="shared" si="5494"/>
        <v>(Select AM/FM)</v>
      </c>
      <c r="D1965" s="30"/>
      <c r="E1965" s="8" t="str">
        <f t="shared" si="5480"/>
        <v>(Select Station Province)</v>
      </c>
      <c r="F1965" s="9" t="str">
        <f>IFERROR(VLOOKUP(E1965,Template!$AK$5:$AL$17,2,FALSE),"")</f>
        <v/>
      </c>
      <c r="G1965" s="42" t="s">
        <v>15</v>
      </c>
      <c r="H1965" s="42" t="s">
        <v>17</v>
      </c>
      <c r="I1965" s="32" t="s">
        <v>65</v>
      </c>
      <c r="J1965" s="32" t="s">
        <v>66</v>
      </c>
      <c r="K1965" s="33">
        <f t="shared" si="5462"/>
        <v>0</v>
      </c>
      <c r="L1965" s="33">
        <f t="shared" si="5463"/>
        <v>0</v>
      </c>
      <c r="M1965" s="34">
        <f t="shared" si="5461"/>
        <v>0</v>
      </c>
      <c r="N1965" s="34">
        <f t="shared" si="5481"/>
        <v>0</v>
      </c>
      <c r="O1965" s="34">
        <f t="shared" si="5464"/>
        <v>0</v>
      </c>
      <c r="P1965" s="12" t="str">
        <f t="shared" ref="P1965:Q1965" si="5495">P1964</f>
        <v>(Select Language)</v>
      </c>
      <c r="Q1965" s="12" t="str">
        <f t="shared" si="5495"/>
        <v>(Select Usage)</v>
      </c>
      <c r="R1965" s="33">
        <f t="shared" si="5465"/>
        <v>0</v>
      </c>
      <c r="S1965" s="33">
        <f t="shared" si="5466"/>
        <v>0</v>
      </c>
      <c r="T1965" s="33">
        <f t="shared" si="5467"/>
        <v>0</v>
      </c>
      <c r="U1965" s="33">
        <f t="shared" si="5468"/>
        <v>0</v>
      </c>
      <c r="V1965" s="33">
        <f t="shared" si="5469"/>
        <v>0</v>
      </c>
      <c r="W1965" s="33">
        <f t="shared" si="5470"/>
        <v>0</v>
      </c>
      <c r="X1965" s="33">
        <f t="shared" si="5471"/>
        <v>0</v>
      </c>
      <c r="Y1965" s="33">
        <f t="shared" si="5472"/>
        <v>0</v>
      </c>
      <c r="Z1965" s="33">
        <f t="shared" si="5473"/>
        <v>0</v>
      </c>
      <c r="AA1965" s="33">
        <f t="shared" si="5474"/>
        <v>0</v>
      </c>
      <c r="AB1965" s="33">
        <f t="shared" si="5475"/>
        <v>0</v>
      </c>
      <c r="AC1965" s="33">
        <f t="shared" si="5476"/>
        <v>0</v>
      </c>
      <c r="AD1965" s="26">
        <f t="shared" si="5493"/>
        <v>0</v>
      </c>
      <c r="AE1965" s="46" t="str">
        <f>IFERROR(IF(AE$3=VLOOKUP($E1965,Template!$AK$5:$AM$17,3,FALSE),$AD1965*$F1965,0),"0.00")</f>
        <v>0.00</v>
      </c>
      <c r="AF1965" s="46" t="str">
        <f>IFERROR(IF(AF$3=VLOOKUP($E1965,Template!$AK$5:$AM$17,3,FALSE),$AD1965*$F1965,0),"0.00")</f>
        <v>0.00</v>
      </c>
      <c r="AG1965" s="28">
        <f t="shared" si="5478"/>
        <v>0</v>
      </c>
      <c r="AH1965" s="13" t="s">
        <v>40</v>
      </c>
      <c r="AI1965" s="13" t="s">
        <v>41</v>
      </c>
      <c r="AK1965" s="14" t="s">
        <v>20</v>
      </c>
      <c r="AL1965" s="15">
        <v>0.13</v>
      </c>
      <c r="AM1965" s="16" t="s">
        <v>2</v>
      </c>
    </row>
    <row r="1966" spans="1:39" s="3" customFormat="1" ht="13.8" x14ac:dyDescent="0.25">
      <c r="A1966" s="7" t="str">
        <f t="shared" ref="A1966:C1966" si="5496">A1965</f>
        <v>(Enter Broadcasting Company Name)</v>
      </c>
      <c r="B1966" s="7" t="str">
        <f t="shared" si="5496"/>
        <v>(Enter Call Letters)</v>
      </c>
      <c r="C1966" s="8" t="str">
        <f t="shared" si="5496"/>
        <v>(Select AM/FM)</v>
      </c>
      <c r="D1966" s="30"/>
      <c r="E1966" s="8" t="str">
        <f t="shared" si="5480"/>
        <v>(Select Station Province)</v>
      </c>
      <c r="F1966" s="9" t="str">
        <f>IFERROR(VLOOKUP(E1966,Template!$AK$5:$AL$17,2,FALSE),"")</f>
        <v/>
      </c>
      <c r="G1966" s="42" t="s">
        <v>16</v>
      </c>
      <c r="H1966" s="42" t="s">
        <v>18</v>
      </c>
      <c r="I1966" s="32" t="s">
        <v>65</v>
      </c>
      <c r="J1966" s="32" t="s">
        <v>66</v>
      </c>
      <c r="K1966" s="33">
        <f t="shared" si="5462"/>
        <v>0</v>
      </c>
      <c r="L1966" s="33">
        <f t="shared" si="5463"/>
        <v>0</v>
      </c>
      <c r="M1966" s="34">
        <f t="shared" si="5461"/>
        <v>0</v>
      </c>
      <c r="N1966" s="34">
        <f t="shared" si="5481"/>
        <v>0</v>
      </c>
      <c r="O1966" s="34">
        <f t="shared" si="5464"/>
        <v>0</v>
      </c>
      <c r="P1966" s="12" t="str">
        <f t="shared" ref="P1966:Q1966" si="5497">P1965</f>
        <v>(Select Language)</v>
      </c>
      <c r="Q1966" s="12" t="str">
        <f t="shared" si="5497"/>
        <v>(Select Usage)</v>
      </c>
      <c r="R1966" s="33">
        <f t="shared" si="5465"/>
        <v>0</v>
      </c>
      <c r="S1966" s="33">
        <f t="shared" si="5466"/>
        <v>0</v>
      </c>
      <c r="T1966" s="33">
        <f t="shared" si="5467"/>
        <v>0</v>
      </c>
      <c r="U1966" s="33">
        <f t="shared" si="5468"/>
        <v>0</v>
      </c>
      <c r="V1966" s="33">
        <f t="shared" si="5469"/>
        <v>0</v>
      </c>
      <c r="W1966" s="33">
        <f t="shared" si="5470"/>
        <v>0</v>
      </c>
      <c r="X1966" s="33">
        <f t="shared" si="5471"/>
        <v>0</v>
      </c>
      <c r="Y1966" s="33">
        <f t="shared" si="5472"/>
        <v>0</v>
      </c>
      <c r="Z1966" s="33">
        <f t="shared" si="5473"/>
        <v>0</v>
      </c>
      <c r="AA1966" s="33">
        <f t="shared" si="5474"/>
        <v>0</v>
      </c>
      <c r="AB1966" s="33">
        <f t="shared" si="5475"/>
        <v>0</v>
      </c>
      <c r="AC1966" s="33">
        <f t="shared" si="5476"/>
        <v>0</v>
      </c>
      <c r="AD1966" s="26">
        <f t="shared" si="5493"/>
        <v>0</v>
      </c>
      <c r="AE1966" s="46" t="str">
        <f>IFERROR(IF(AE$3=VLOOKUP($E1966,Template!$AK$5:$AM$17,3,FALSE),$AD1966*$F1966,0),"0.00")</f>
        <v>0.00</v>
      </c>
      <c r="AF1966" s="46" t="str">
        <f>IFERROR(IF(AF$3=VLOOKUP($E1966,Template!$AK$5:$AM$17,3,FALSE),$AD1966*$F1966,0),"0.00")</f>
        <v>0.00</v>
      </c>
      <c r="AG1966" s="28">
        <f t="shared" si="5478"/>
        <v>0</v>
      </c>
      <c r="AH1966" s="13" t="s">
        <v>40</v>
      </c>
      <c r="AI1966" s="13" t="s">
        <v>41</v>
      </c>
      <c r="AK1966" s="14" t="s">
        <v>69</v>
      </c>
      <c r="AL1966" s="15">
        <v>0.15</v>
      </c>
      <c r="AM1966" s="16" t="s">
        <v>2</v>
      </c>
    </row>
    <row r="1967" spans="1:39" s="3" customFormat="1" ht="13.8" x14ac:dyDescent="0.25">
      <c r="A1967" s="7" t="str">
        <f t="shared" ref="A1967:C1967" si="5498">A1966</f>
        <v>(Enter Broadcasting Company Name)</v>
      </c>
      <c r="B1967" s="7" t="str">
        <f t="shared" si="5498"/>
        <v>(Enter Call Letters)</v>
      </c>
      <c r="C1967" s="8" t="str">
        <f t="shared" si="5498"/>
        <v>(Select AM/FM)</v>
      </c>
      <c r="D1967" s="30"/>
      <c r="E1967" s="8" t="str">
        <f t="shared" si="5480"/>
        <v>(Select Station Province)</v>
      </c>
      <c r="F1967" s="9" t="str">
        <f>IFERROR(VLOOKUP(E1967,Template!$AK$5:$AL$17,2,FALSE),"")</f>
        <v/>
      </c>
      <c r="G1967" s="42" t="s">
        <v>17</v>
      </c>
      <c r="H1967" s="42" t="s">
        <v>7</v>
      </c>
      <c r="I1967" s="32" t="s">
        <v>65</v>
      </c>
      <c r="J1967" s="32" t="s">
        <v>66</v>
      </c>
      <c r="K1967" s="33">
        <f t="shared" si="5462"/>
        <v>0</v>
      </c>
      <c r="L1967" s="33">
        <f t="shared" si="5463"/>
        <v>0</v>
      </c>
      <c r="M1967" s="34">
        <f t="shared" si="5461"/>
        <v>0</v>
      </c>
      <c r="N1967" s="34">
        <f t="shared" si="5481"/>
        <v>0</v>
      </c>
      <c r="O1967" s="34">
        <f t="shared" si="5464"/>
        <v>0</v>
      </c>
      <c r="P1967" s="12" t="str">
        <f t="shared" ref="P1967:Q1967" si="5499">P1966</f>
        <v>(Select Language)</v>
      </c>
      <c r="Q1967" s="12" t="str">
        <f t="shared" si="5499"/>
        <v>(Select Usage)</v>
      </c>
      <c r="R1967" s="33">
        <f t="shared" si="5465"/>
        <v>0</v>
      </c>
      <c r="S1967" s="33">
        <f t="shared" si="5466"/>
        <v>0</v>
      </c>
      <c r="T1967" s="33">
        <f t="shared" si="5467"/>
        <v>0</v>
      </c>
      <c r="U1967" s="33">
        <f t="shared" si="5468"/>
        <v>0</v>
      </c>
      <c r="V1967" s="33">
        <f t="shared" si="5469"/>
        <v>0</v>
      </c>
      <c r="W1967" s="33">
        <f t="shared" si="5470"/>
        <v>0</v>
      </c>
      <c r="X1967" s="33">
        <f t="shared" si="5471"/>
        <v>0</v>
      </c>
      <c r="Y1967" s="33">
        <f t="shared" si="5472"/>
        <v>0</v>
      </c>
      <c r="Z1967" s="33">
        <f t="shared" si="5473"/>
        <v>0</v>
      </c>
      <c r="AA1967" s="33">
        <f t="shared" si="5474"/>
        <v>0</v>
      </c>
      <c r="AB1967" s="33">
        <f t="shared" si="5475"/>
        <v>0</v>
      </c>
      <c r="AC1967" s="33">
        <f t="shared" si="5476"/>
        <v>0</v>
      </c>
      <c r="AD1967" s="26">
        <f>SUM(R1967:AC1967)</f>
        <v>0</v>
      </c>
      <c r="AE1967" s="46" t="str">
        <f>IFERROR(IF(AE$3=VLOOKUP($E1967,Template!$AK$5:$AM$17,3,FALSE),$AD1967*$F1967,0),"0.00")</f>
        <v>0.00</v>
      </c>
      <c r="AF1967" s="46" t="str">
        <f>IFERROR(IF(AF$3=VLOOKUP($E1967,Template!$AK$5:$AM$17,3,FALSE),$AD1967*$F1967,0),"0.00")</f>
        <v>0.00</v>
      </c>
      <c r="AG1967" s="28">
        <f t="shared" si="5478"/>
        <v>0</v>
      </c>
      <c r="AH1967" s="13" t="s">
        <v>40</v>
      </c>
      <c r="AI1967" s="13" t="s">
        <v>41</v>
      </c>
      <c r="AK1967" s="14" t="s">
        <v>29</v>
      </c>
      <c r="AL1967" s="15">
        <v>0.05</v>
      </c>
      <c r="AM1967" s="16" t="s">
        <v>3</v>
      </c>
    </row>
    <row r="1968" spans="1:39" s="3" customFormat="1" ht="13.8" x14ac:dyDescent="0.25">
      <c r="A1968" s="7" t="str">
        <f t="shared" ref="A1968:C1968" si="5500">A1967</f>
        <v>(Enter Broadcasting Company Name)</v>
      </c>
      <c r="B1968" s="7" t="str">
        <f t="shared" si="5500"/>
        <v>(Enter Call Letters)</v>
      </c>
      <c r="C1968" s="8" t="str">
        <f t="shared" si="5500"/>
        <v>(Select AM/FM)</v>
      </c>
      <c r="D1968" s="30"/>
      <c r="E1968" s="8" t="str">
        <f t="shared" si="5480"/>
        <v>(Select Station Province)</v>
      </c>
      <c r="F1968" s="9" t="str">
        <f>IFERROR(VLOOKUP(E1968,Template!$AK$5:$AL$17,2,FALSE),"")</f>
        <v/>
      </c>
      <c r="G1968" s="42" t="s">
        <v>18</v>
      </c>
      <c r="H1968" s="43" t="s">
        <v>8</v>
      </c>
      <c r="I1968" s="32" t="s">
        <v>65</v>
      </c>
      <c r="J1968" s="32" t="s">
        <v>66</v>
      </c>
      <c r="K1968" s="33">
        <f t="shared" si="5462"/>
        <v>0</v>
      </c>
      <c r="L1968" s="33">
        <f t="shared" si="5463"/>
        <v>0</v>
      </c>
      <c r="M1968" s="34">
        <f t="shared" si="5461"/>
        <v>0</v>
      </c>
      <c r="N1968" s="34">
        <f t="shared" si="5481"/>
        <v>0</v>
      </c>
      <c r="O1968" s="34">
        <f t="shared" si="5464"/>
        <v>0</v>
      </c>
      <c r="P1968" s="12" t="str">
        <f t="shared" ref="P1968:Q1968" si="5501">P1967</f>
        <v>(Select Language)</v>
      </c>
      <c r="Q1968" s="12" t="str">
        <f t="shared" si="5501"/>
        <v>(Select Usage)</v>
      </c>
      <c r="R1968" s="33">
        <f t="shared" si="5465"/>
        <v>0</v>
      </c>
      <c r="S1968" s="33">
        <f t="shared" si="5466"/>
        <v>0</v>
      </c>
      <c r="T1968" s="33">
        <f t="shared" si="5467"/>
        <v>0</v>
      </c>
      <c r="U1968" s="33">
        <f t="shared" si="5468"/>
        <v>0</v>
      </c>
      <c r="V1968" s="33">
        <f t="shared" si="5469"/>
        <v>0</v>
      </c>
      <c r="W1968" s="33">
        <f t="shared" si="5470"/>
        <v>0</v>
      </c>
      <c r="X1968" s="33">
        <f t="shared" si="5471"/>
        <v>0</v>
      </c>
      <c r="Y1968" s="33">
        <f t="shared" si="5472"/>
        <v>0</v>
      </c>
      <c r="Z1968" s="33">
        <f t="shared" si="5473"/>
        <v>0</v>
      </c>
      <c r="AA1968" s="33">
        <f t="shared" si="5474"/>
        <v>0</v>
      </c>
      <c r="AB1968" s="33">
        <f t="shared" si="5475"/>
        <v>0</v>
      </c>
      <c r="AC1968" s="33">
        <f t="shared" si="5476"/>
        <v>0</v>
      </c>
      <c r="AD1968" s="26">
        <f t="shared" ref="AD1968" si="5502">SUM(R1968:AC1968)</f>
        <v>0</v>
      </c>
      <c r="AE1968" s="46" t="str">
        <f>IFERROR(IF(AE$3=VLOOKUP($E1968,Template!$AK$5:$AM$17,3,FALSE),$AD1968*$F1968,0),"0.00")</f>
        <v>0.00</v>
      </c>
      <c r="AF1968" s="46" t="str">
        <f>IFERROR(IF(AF$3=VLOOKUP($E1968,Template!$AK$5:$AM$17,3,FALSE),$AD1968*$F1968,0),"0.00")</f>
        <v>0.00</v>
      </c>
      <c r="AG1968" s="28">
        <f t="shared" si="5478"/>
        <v>0</v>
      </c>
      <c r="AH1968" s="13" t="s">
        <v>40</v>
      </c>
      <c r="AI1968" s="13" t="s">
        <v>41</v>
      </c>
      <c r="AK1968" s="14" t="s">
        <v>21</v>
      </c>
      <c r="AL1968" s="15">
        <v>0.05</v>
      </c>
      <c r="AM1968" s="16" t="s">
        <v>3</v>
      </c>
    </row>
    <row r="1969" spans="1:39" ht="13.8" x14ac:dyDescent="0.25">
      <c r="A1969" s="19" t="s">
        <v>4</v>
      </c>
      <c r="B1969" s="19"/>
      <c r="C1969" s="20"/>
      <c r="D1969" s="20"/>
      <c r="E1969" s="20"/>
      <c r="F1969" s="20"/>
      <c r="G1969" s="44"/>
      <c r="H1969" s="44"/>
      <c r="I1969" s="21">
        <f t="shared" ref="I1969:K1969" si="5503">SUM(I1957:I1968)</f>
        <v>0</v>
      </c>
      <c r="J1969" s="21">
        <f t="shared" si="5503"/>
        <v>0</v>
      </c>
      <c r="K1969" s="21">
        <f t="shared" si="5503"/>
        <v>0</v>
      </c>
      <c r="L1969" s="21">
        <f>L1968</f>
        <v>0</v>
      </c>
      <c r="M1969" s="21">
        <f>SUM(M1957:M1968)</f>
        <v>0</v>
      </c>
      <c r="N1969" s="21">
        <f t="shared" ref="N1969:O1969" si="5504">SUM(N1957:N1968)</f>
        <v>0</v>
      </c>
      <c r="O1969" s="21">
        <f t="shared" si="5504"/>
        <v>0</v>
      </c>
      <c r="P1969" s="21"/>
      <c r="Q1969" s="22"/>
      <c r="R1969" s="21">
        <f t="shared" ref="R1969:AI1969" si="5505">SUM(R1957:R1968)</f>
        <v>0</v>
      </c>
      <c r="S1969" s="21">
        <f t="shared" si="5505"/>
        <v>0</v>
      </c>
      <c r="T1969" s="21">
        <f t="shared" si="5505"/>
        <v>0</v>
      </c>
      <c r="U1969" s="21">
        <f t="shared" si="5505"/>
        <v>0</v>
      </c>
      <c r="V1969" s="21">
        <f t="shared" si="5505"/>
        <v>0</v>
      </c>
      <c r="W1969" s="21">
        <f t="shared" si="5505"/>
        <v>0</v>
      </c>
      <c r="X1969" s="21">
        <f t="shared" si="5505"/>
        <v>0</v>
      </c>
      <c r="Y1969" s="21">
        <f t="shared" si="5505"/>
        <v>0</v>
      </c>
      <c r="Z1969" s="21">
        <f t="shared" si="5505"/>
        <v>0</v>
      </c>
      <c r="AA1969" s="21">
        <f t="shared" si="5505"/>
        <v>0</v>
      </c>
      <c r="AB1969" s="21">
        <f t="shared" si="5505"/>
        <v>0</v>
      </c>
      <c r="AC1969" s="21">
        <f t="shared" si="5505"/>
        <v>0</v>
      </c>
      <c r="AD1969" s="27">
        <f t="shared" si="5505"/>
        <v>0</v>
      </c>
      <c r="AE1969" s="21">
        <f t="shared" si="5505"/>
        <v>0</v>
      </c>
      <c r="AF1969" s="21">
        <f t="shared" si="5505"/>
        <v>0</v>
      </c>
      <c r="AG1969" s="27">
        <f t="shared" si="5505"/>
        <v>0</v>
      </c>
      <c r="AH1969" s="21">
        <f t="shared" si="5505"/>
        <v>0</v>
      </c>
      <c r="AI1969" s="21">
        <f t="shared" si="5505"/>
        <v>0</v>
      </c>
      <c r="AK1969" s="14" t="s">
        <v>71</v>
      </c>
      <c r="AL1969" s="15">
        <v>0.05</v>
      </c>
      <c r="AM1969" s="16" t="s">
        <v>3</v>
      </c>
    </row>
    <row r="1970" spans="1:39" x14ac:dyDescent="0.25">
      <c r="A1970" s="2"/>
      <c r="G1970" s="2"/>
      <c r="H1970" s="2"/>
      <c r="O1970" s="2"/>
      <c r="P1970" s="2"/>
    </row>
    <row r="1971" spans="1:39" ht="42" customHeight="1" x14ac:dyDescent="0.25">
      <c r="A1971" s="223" t="s">
        <v>63</v>
      </c>
      <c r="B1971" s="223" t="s">
        <v>43</v>
      </c>
      <c r="C1971" s="224" t="s">
        <v>19</v>
      </c>
      <c r="D1971" s="226"/>
      <c r="E1971" s="223" t="s">
        <v>14</v>
      </c>
      <c r="F1971" s="223" t="s">
        <v>38</v>
      </c>
      <c r="G1971" s="223" t="s">
        <v>1</v>
      </c>
      <c r="H1971" s="223" t="s">
        <v>5</v>
      </c>
      <c r="I1971" s="225" t="s">
        <v>31</v>
      </c>
      <c r="J1971" s="225" t="s">
        <v>32</v>
      </c>
      <c r="K1971" s="225" t="s">
        <v>48</v>
      </c>
      <c r="L1971" s="225" t="s">
        <v>0</v>
      </c>
      <c r="M1971" s="4" t="s">
        <v>45</v>
      </c>
      <c r="N1971" s="4" t="s">
        <v>46</v>
      </c>
      <c r="O1971" s="4" t="s">
        <v>47</v>
      </c>
      <c r="P1971" s="225" t="s">
        <v>50</v>
      </c>
      <c r="Q1971" s="225" t="s">
        <v>33</v>
      </c>
      <c r="R1971" s="4" t="s">
        <v>51</v>
      </c>
      <c r="S1971" s="4" t="s">
        <v>52</v>
      </c>
      <c r="T1971" s="4" t="s">
        <v>53</v>
      </c>
      <c r="U1971" s="4" t="s">
        <v>54</v>
      </c>
      <c r="V1971" s="4" t="s">
        <v>55</v>
      </c>
      <c r="W1971" s="4" t="s">
        <v>56</v>
      </c>
      <c r="X1971" s="4" t="s">
        <v>57</v>
      </c>
      <c r="Y1971" s="4" t="s">
        <v>58</v>
      </c>
      <c r="Z1971" s="4" t="s">
        <v>59</v>
      </c>
      <c r="AA1971" s="4" t="s">
        <v>62</v>
      </c>
      <c r="AB1971" s="4" t="s">
        <v>60</v>
      </c>
      <c r="AC1971" s="4" t="s">
        <v>61</v>
      </c>
      <c r="AD1971" s="233" t="s">
        <v>34</v>
      </c>
      <c r="AE1971" s="231" t="s">
        <v>2</v>
      </c>
      <c r="AF1971" s="231" t="s">
        <v>3</v>
      </c>
      <c r="AG1971" s="233" t="s">
        <v>35</v>
      </c>
      <c r="AH1971" s="223" t="s">
        <v>36</v>
      </c>
      <c r="AI1971" s="223" t="s">
        <v>37</v>
      </c>
      <c r="AK1971" s="229" t="s">
        <v>30</v>
      </c>
      <c r="AL1971" s="229"/>
      <c r="AM1971" s="229"/>
    </row>
    <row r="1972" spans="1:39" s="6" customFormat="1" ht="35.25" customHeight="1" x14ac:dyDescent="0.3">
      <c r="A1972" s="224"/>
      <c r="B1972" s="224"/>
      <c r="C1972" s="224"/>
      <c r="D1972" s="227"/>
      <c r="E1972" s="223"/>
      <c r="F1972" s="223"/>
      <c r="G1972" s="223"/>
      <c r="H1972" s="223"/>
      <c r="I1972" s="230"/>
      <c r="J1972" s="230"/>
      <c r="K1972" s="230"/>
      <c r="L1972" s="230"/>
      <c r="M1972" s="5">
        <v>0</v>
      </c>
      <c r="N1972" s="5">
        <v>625000</v>
      </c>
      <c r="O1972" s="5">
        <v>1250000</v>
      </c>
      <c r="P1972" s="225"/>
      <c r="Q1972" s="225"/>
      <c r="R1972" s="29">
        <v>4.95E-4</v>
      </c>
      <c r="S1972" s="29">
        <v>9.5200000000000005E-4</v>
      </c>
      <c r="T1972" s="29">
        <v>1.5900000000000001E-3</v>
      </c>
      <c r="U1972" s="29">
        <v>1.1169999999999999E-3</v>
      </c>
      <c r="V1972" s="29">
        <v>2.189E-3</v>
      </c>
      <c r="W1972" s="29">
        <v>4.5430000000000002E-3</v>
      </c>
      <c r="X1972" s="29">
        <v>8.8199999999999997E-4</v>
      </c>
      <c r="Y1972" s="29">
        <v>1.6949999999999999E-3</v>
      </c>
      <c r="Z1972" s="29">
        <v>2.8319999999999999E-3</v>
      </c>
      <c r="AA1972" s="29">
        <v>1.9889999999999999E-3</v>
      </c>
      <c r="AB1972" s="29">
        <v>3.8999999999999998E-3</v>
      </c>
      <c r="AC1972" s="29">
        <v>8.0949999999999998E-3</v>
      </c>
      <c r="AD1972" s="233"/>
      <c r="AE1972" s="232"/>
      <c r="AF1972" s="232"/>
      <c r="AG1972" s="234"/>
      <c r="AH1972" s="223"/>
      <c r="AI1972" s="223"/>
      <c r="AK1972" s="229"/>
      <c r="AL1972" s="229"/>
      <c r="AM1972" s="229"/>
    </row>
    <row r="1973" spans="1:39" s="3" customFormat="1" ht="13.8" x14ac:dyDescent="0.25">
      <c r="A1973" s="7" t="s">
        <v>44</v>
      </c>
      <c r="B1973" s="7" t="s">
        <v>42</v>
      </c>
      <c r="C1973" s="8" t="s">
        <v>39</v>
      </c>
      <c r="D1973" s="30"/>
      <c r="E1973" s="8" t="s">
        <v>64</v>
      </c>
      <c r="F1973" s="9" t="str">
        <f>IFERROR(VLOOKUP(E1973,Template!$AK$5:$AL$17,2,FALSE),"")</f>
        <v/>
      </c>
      <c r="G1973" s="41" t="s">
        <v>7</v>
      </c>
      <c r="H1973" s="41" t="s">
        <v>6</v>
      </c>
      <c r="I1973" s="32" t="s">
        <v>65</v>
      </c>
      <c r="J1973" s="32" t="s">
        <v>66</v>
      </c>
      <c r="K1973" s="33">
        <f>IFERROR(I1973+J1973,0)</f>
        <v>0</v>
      </c>
      <c r="L1973" s="33">
        <f>IFERROR(K1973,"")</f>
        <v>0</v>
      </c>
      <c r="M1973" s="34">
        <f t="shared" ref="M1973:M1984" si="5506">IF(L1973&lt;=$N$4,K1973,IF(L1972&gt;$N$4,0,$N$4-L1972))</f>
        <v>0</v>
      </c>
      <c r="N1973" s="34">
        <f>IF(AND(L1973&gt;$N$4,L1973&lt;=$O$4),K1973-M1973,IF(AND(L1972&gt;$N$4,L1972&lt;=$O$4),$O$4-L1972,IF(L1972&gt;$O$4,0,IF(L1973&lt;$N$4,0,MIN(L1973-$N$4,$N$4)))))</f>
        <v>0</v>
      </c>
      <c r="O1973" s="34">
        <f>IF(L1973&gt;$O$4,K1973-M1973-N1973,0)</f>
        <v>0</v>
      </c>
      <c r="P1973" s="12" t="s">
        <v>94</v>
      </c>
      <c r="Q1973" s="12" t="s">
        <v>68</v>
      </c>
      <c r="R1973" s="33">
        <f>IF(AND($Q1973="LOW",$P1973="French"),M1973*R$4,0)</f>
        <v>0</v>
      </c>
      <c r="S1973" s="33">
        <f>IF(AND($Q1973="LOW",$P1973="French"),N1973*S$4,0)</f>
        <v>0</v>
      </c>
      <c r="T1973" s="33">
        <f>IF(AND($Q1973="LOW",$P1973="French"),O1973*T$4,0)</f>
        <v>0</v>
      </c>
      <c r="U1973" s="33">
        <f>IF(AND($Q1973="HIGH",$P1973="French"),M1973*U$4,0)</f>
        <v>0</v>
      </c>
      <c r="V1973" s="33">
        <f>IF(AND($Q1973="HIGH",$P1973="French"),N1973*V$4,0)</f>
        <v>0</v>
      </c>
      <c r="W1973" s="33">
        <f>IF(AND($Q1973="HIGH",$P1973="French"),O1973*W$4,0)</f>
        <v>0</v>
      </c>
      <c r="X1973" s="33">
        <f>IF(AND($Q1973="LOW",$P1973="English"),M1973*X$4,0)</f>
        <v>0</v>
      </c>
      <c r="Y1973" s="33">
        <f>IF(AND($Q1973="LOW",$P1973="English"),N1973*Y$4,0)</f>
        <v>0</v>
      </c>
      <c r="Z1973" s="33">
        <f>IF(AND($Q1973="LOW",$P1973="English"),O1973*Z$4,0)</f>
        <v>0</v>
      </c>
      <c r="AA1973" s="33">
        <f>IF(AND($Q1973="HIGH",$P1973="English"),M1973*AA$4,0)</f>
        <v>0</v>
      </c>
      <c r="AB1973" s="33">
        <f>IF(AND($Q1973="HIGH",$P1973="English"),N1973*AB$4,0)</f>
        <v>0</v>
      </c>
      <c r="AC1973" s="33">
        <f>IF(AND($Q1973="HIGH",$P1973="English"),O1973*AC$4,0)</f>
        <v>0</v>
      </c>
      <c r="AD1973" s="26">
        <f>SUM(R1973:AC1973)</f>
        <v>0</v>
      </c>
      <c r="AE1973" s="46" t="str">
        <f>IFERROR(IF(AE$3=VLOOKUP($E1973,Template!$AK$5:$AM$17,3,FALSE),$AD1973*$F1973,0),"0.00")</f>
        <v>0.00</v>
      </c>
      <c r="AF1973" s="46" t="str">
        <f>IFERROR(IF(AF$3=VLOOKUP($E1973,Template!$AK$5:$AM$17,3,FALSE),$AD1973*$F1973,0),"0.00")</f>
        <v>0.00</v>
      </c>
      <c r="AG1973" s="28">
        <f>SUM(AD1973:AF1973)</f>
        <v>0</v>
      </c>
      <c r="AH1973" s="13" t="s">
        <v>40</v>
      </c>
      <c r="AI1973" s="13" t="s">
        <v>41</v>
      </c>
      <c r="AK1973" s="14" t="s">
        <v>25</v>
      </c>
      <c r="AL1973" s="15">
        <v>0.05</v>
      </c>
      <c r="AM1973" s="16" t="s">
        <v>3</v>
      </c>
    </row>
    <row r="1974" spans="1:39" s="3" customFormat="1" ht="13.8" x14ac:dyDescent="0.25">
      <c r="A1974" s="7" t="str">
        <f>A1973</f>
        <v>(Enter Broadcasting Company Name)</v>
      </c>
      <c r="B1974" s="7" t="str">
        <f>B1973</f>
        <v>(Enter Call Letters)</v>
      </c>
      <c r="C1974" s="8" t="str">
        <f>C1973</f>
        <v>(Select AM/FM)</v>
      </c>
      <c r="D1974" s="30"/>
      <c r="E1974" s="8" t="str">
        <f>E1973</f>
        <v>(Select Station Province)</v>
      </c>
      <c r="F1974" s="9" t="str">
        <f>IFERROR(VLOOKUP(E1974,Template!$AK$5:$AL$17,2,FALSE),"")</f>
        <v/>
      </c>
      <c r="G1974" s="42" t="s">
        <v>8</v>
      </c>
      <c r="H1974" s="42" t="s">
        <v>9</v>
      </c>
      <c r="I1974" s="32" t="s">
        <v>65</v>
      </c>
      <c r="J1974" s="32" t="s">
        <v>66</v>
      </c>
      <c r="K1974" s="33">
        <f t="shared" ref="K1974:K1984" si="5507">IFERROR(I1974+J1974,0)</f>
        <v>0</v>
      </c>
      <c r="L1974" s="33">
        <f t="shared" ref="L1974:L1984" si="5508">IFERROR(L1973+K1974,"")</f>
        <v>0</v>
      </c>
      <c r="M1974" s="34">
        <f t="shared" si="5506"/>
        <v>0</v>
      </c>
      <c r="N1974" s="34">
        <f>IF(AND(L1974&gt;$N$4,L1974&lt;=$O$4),K1974-M1974,IF(AND(L1973&gt;$N$4,L1973&lt;=$O$4),$O$4-L1973,IF(L1973&gt;$O$4,0,IF(L1974&lt;$N$4,0,MIN(L1974-$N$4,$N$4)))))</f>
        <v>0</v>
      </c>
      <c r="O1974" s="34">
        <f t="shared" ref="O1974:O1984" si="5509">IF(L1974&gt;$O$4,K1974-M1974-N1974,0)</f>
        <v>0</v>
      </c>
      <c r="P1974" s="12" t="str">
        <f>P1973</f>
        <v>(Select Language)</v>
      </c>
      <c r="Q1974" s="12" t="str">
        <f>Q1973</f>
        <v>(Select Usage)</v>
      </c>
      <c r="R1974" s="33">
        <f t="shared" ref="R1974:R1984" si="5510">IF(AND($Q1974="LOW",$P1974="French"),M1974*R$4,0)</f>
        <v>0</v>
      </c>
      <c r="S1974" s="33">
        <f t="shared" ref="S1974:S1984" si="5511">IF(AND($Q1974="LOW",$P1974="French"),N1974*S$4,0)</f>
        <v>0</v>
      </c>
      <c r="T1974" s="33">
        <f t="shared" ref="T1974:T1984" si="5512">IF(AND($Q1974="LOW",$P1974="French"),O1974*T$4,0)</f>
        <v>0</v>
      </c>
      <c r="U1974" s="33">
        <f t="shared" ref="U1974:U1984" si="5513">IF(AND($Q1974="HIGH",$P1974="French"),M1974*U$4,0)</f>
        <v>0</v>
      </c>
      <c r="V1974" s="33">
        <f t="shared" ref="V1974:V1984" si="5514">IF(AND($Q1974="HIGH",$P1974="French"),N1974*V$4,0)</f>
        <v>0</v>
      </c>
      <c r="W1974" s="33">
        <f t="shared" ref="W1974:W1984" si="5515">IF(AND($Q1974="HIGH",$P1974="French"),O1974*W$4,0)</f>
        <v>0</v>
      </c>
      <c r="X1974" s="33">
        <f t="shared" ref="X1974:X1984" si="5516">IF(AND($Q1974="LOW",$P1974="English"),M1974*X$4,0)</f>
        <v>0</v>
      </c>
      <c r="Y1974" s="33">
        <f t="shared" ref="Y1974:Y1984" si="5517">IF(AND($Q1974="LOW",$P1974="English"),N1974*Y$4,0)</f>
        <v>0</v>
      </c>
      <c r="Z1974" s="33">
        <f t="shared" ref="Z1974:Z1984" si="5518">IF(AND($Q1974="LOW",$P1974="English"),O1974*Z$4,0)</f>
        <v>0</v>
      </c>
      <c r="AA1974" s="33">
        <f t="shared" ref="AA1974:AA1984" si="5519">IF(AND($Q1974="HIGH",$P1974="English"),M1974*AA$4,0)</f>
        <v>0</v>
      </c>
      <c r="AB1974" s="33">
        <f t="shared" ref="AB1974:AB1984" si="5520">IF(AND($Q1974="HIGH",$P1974="English"),N1974*AB$4,0)</f>
        <v>0</v>
      </c>
      <c r="AC1974" s="33">
        <f t="shared" ref="AC1974:AC1984" si="5521">IF(AND($Q1974="HIGH",$P1974="English"),O1974*AC$4,0)</f>
        <v>0</v>
      </c>
      <c r="AD1974" s="26">
        <f t="shared" ref="AD1974:AD1978" si="5522">SUM(R1974:AC1974)</f>
        <v>0</v>
      </c>
      <c r="AE1974" s="46" t="str">
        <f>IFERROR(IF(AE$3=VLOOKUP($E1974,Template!$AK$5:$AM$17,3,FALSE),$AD1974*$F1974,0),"0.00")</f>
        <v>0.00</v>
      </c>
      <c r="AF1974" s="46" t="str">
        <f>IFERROR(IF(AF$3=VLOOKUP($E1974,Template!$AK$5:$AM$17,3,FALSE),$AD1974*$F1974,0),"0.00")</f>
        <v>0.00</v>
      </c>
      <c r="AG1974" s="28">
        <f t="shared" ref="AG1974:AG1984" si="5523">SUM(AD1974:AF1974)</f>
        <v>0</v>
      </c>
      <c r="AH1974" s="13" t="s">
        <v>40</v>
      </c>
      <c r="AI1974" s="13" t="s">
        <v>41</v>
      </c>
      <c r="AK1974" s="14" t="s">
        <v>23</v>
      </c>
      <c r="AL1974" s="15">
        <v>0.05</v>
      </c>
      <c r="AM1974" s="16" t="s">
        <v>3</v>
      </c>
    </row>
    <row r="1975" spans="1:39" s="3" customFormat="1" ht="13.8" x14ac:dyDescent="0.25">
      <c r="A1975" s="7" t="str">
        <f t="shared" ref="A1975:C1975" si="5524">A1974</f>
        <v>(Enter Broadcasting Company Name)</v>
      </c>
      <c r="B1975" s="7" t="str">
        <f t="shared" si="5524"/>
        <v>(Enter Call Letters)</v>
      </c>
      <c r="C1975" s="8" t="str">
        <f t="shared" si="5524"/>
        <v>(Select AM/FM)</v>
      </c>
      <c r="D1975" s="30"/>
      <c r="E1975" s="8" t="str">
        <f t="shared" ref="E1975:E1984" si="5525">E1974</f>
        <v>(Select Station Province)</v>
      </c>
      <c r="F1975" s="9" t="str">
        <f>IFERROR(VLOOKUP(E1975,Template!$AK$5:$AL$17,2,FALSE),"")</f>
        <v/>
      </c>
      <c r="G1975" s="42" t="s">
        <v>6</v>
      </c>
      <c r="H1975" s="42" t="s">
        <v>10</v>
      </c>
      <c r="I1975" s="32" t="s">
        <v>65</v>
      </c>
      <c r="J1975" s="32" t="s">
        <v>66</v>
      </c>
      <c r="K1975" s="33">
        <f t="shared" si="5507"/>
        <v>0</v>
      </c>
      <c r="L1975" s="33">
        <f t="shared" si="5508"/>
        <v>0</v>
      </c>
      <c r="M1975" s="34">
        <f t="shared" si="5506"/>
        <v>0</v>
      </c>
      <c r="N1975" s="34">
        <f t="shared" ref="N1975:N1984" si="5526">IF(AND(L1975&gt;$N$4,L1975&lt;=$O$4),K1975-M1975,IF(AND(L1974&gt;$N$4,L1974&lt;=$O$4),$O$4-L1974,IF(L1974&gt;$O$4,0,IF(L1975&lt;$N$4,0,MIN(L1975-$N$4,$N$4)))))</f>
        <v>0</v>
      </c>
      <c r="O1975" s="34">
        <f t="shared" si="5509"/>
        <v>0</v>
      </c>
      <c r="P1975" s="12" t="str">
        <f t="shared" ref="P1975:Q1975" si="5527">P1974</f>
        <v>(Select Language)</v>
      </c>
      <c r="Q1975" s="12" t="str">
        <f t="shared" si="5527"/>
        <v>(Select Usage)</v>
      </c>
      <c r="R1975" s="33">
        <f t="shared" si="5510"/>
        <v>0</v>
      </c>
      <c r="S1975" s="33">
        <f t="shared" si="5511"/>
        <v>0</v>
      </c>
      <c r="T1975" s="33">
        <f t="shared" si="5512"/>
        <v>0</v>
      </c>
      <c r="U1975" s="33">
        <f t="shared" si="5513"/>
        <v>0</v>
      </c>
      <c r="V1975" s="33">
        <f t="shared" si="5514"/>
        <v>0</v>
      </c>
      <c r="W1975" s="33">
        <f t="shared" si="5515"/>
        <v>0</v>
      </c>
      <c r="X1975" s="33">
        <f t="shared" si="5516"/>
        <v>0</v>
      </c>
      <c r="Y1975" s="33">
        <f t="shared" si="5517"/>
        <v>0</v>
      </c>
      <c r="Z1975" s="33">
        <f t="shared" si="5518"/>
        <v>0</v>
      </c>
      <c r="AA1975" s="33">
        <f t="shared" si="5519"/>
        <v>0</v>
      </c>
      <c r="AB1975" s="33">
        <f t="shared" si="5520"/>
        <v>0</v>
      </c>
      <c r="AC1975" s="33">
        <f t="shared" si="5521"/>
        <v>0</v>
      </c>
      <c r="AD1975" s="26">
        <f t="shared" si="5522"/>
        <v>0</v>
      </c>
      <c r="AE1975" s="46" t="str">
        <f>IFERROR(IF(AE$3=VLOOKUP($E1975,Template!$AK$5:$AM$17,3,FALSE),$AD1975*$F1975,0),"0.00")</f>
        <v>0.00</v>
      </c>
      <c r="AF1975" s="46" t="str">
        <f>IFERROR(IF(AF$3=VLOOKUP($E1975,Template!$AK$5:$AM$17,3,FALSE),$AD1975*$F1975,0),"0.00")</f>
        <v>0.00</v>
      </c>
      <c r="AG1975" s="28">
        <f t="shared" si="5523"/>
        <v>0</v>
      </c>
      <c r="AH1975" s="13" t="s">
        <v>40</v>
      </c>
      <c r="AI1975" s="13" t="s">
        <v>41</v>
      </c>
      <c r="AK1975" s="14" t="s">
        <v>24</v>
      </c>
      <c r="AL1975" s="15">
        <v>0.05</v>
      </c>
      <c r="AM1975" s="16" t="s">
        <v>3</v>
      </c>
    </row>
    <row r="1976" spans="1:39" s="3" customFormat="1" ht="13.8" x14ac:dyDescent="0.25">
      <c r="A1976" s="7" t="str">
        <f t="shared" ref="A1976:C1976" si="5528">A1975</f>
        <v>(Enter Broadcasting Company Name)</v>
      </c>
      <c r="B1976" s="7" t="str">
        <f t="shared" si="5528"/>
        <v>(Enter Call Letters)</v>
      </c>
      <c r="C1976" s="8" t="str">
        <f t="shared" si="5528"/>
        <v>(Select AM/FM)</v>
      </c>
      <c r="D1976" s="30"/>
      <c r="E1976" s="8" t="str">
        <f t="shared" si="5525"/>
        <v>(Select Station Province)</v>
      </c>
      <c r="F1976" s="9" t="str">
        <f>IFERROR(VLOOKUP(E1976,Template!$AK$5:$AL$17,2,FALSE),"")</f>
        <v/>
      </c>
      <c r="G1976" s="42" t="s">
        <v>9</v>
      </c>
      <c r="H1976" s="42" t="s">
        <v>11</v>
      </c>
      <c r="I1976" s="32" t="s">
        <v>65</v>
      </c>
      <c r="J1976" s="32" t="s">
        <v>66</v>
      </c>
      <c r="K1976" s="33">
        <f t="shared" si="5507"/>
        <v>0</v>
      </c>
      <c r="L1976" s="33">
        <f t="shared" si="5508"/>
        <v>0</v>
      </c>
      <c r="M1976" s="34">
        <f t="shared" si="5506"/>
        <v>0</v>
      </c>
      <c r="N1976" s="34">
        <f t="shared" si="5526"/>
        <v>0</v>
      </c>
      <c r="O1976" s="34">
        <f t="shared" si="5509"/>
        <v>0</v>
      </c>
      <c r="P1976" s="12" t="str">
        <f t="shared" ref="P1976:Q1976" si="5529">P1975</f>
        <v>(Select Language)</v>
      </c>
      <c r="Q1976" s="12" t="str">
        <f t="shared" si="5529"/>
        <v>(Select Usage)</v>
      </c>
      <c r="R1976" s="33">
        <f t="shared" si="5510"/>
        <v>0</v>
      </c>
      <c r="S1976" s="33">
        <f t="shared" si="5511"/>
        <v>0</v>
      </c>
      <c r="T1976" s="33">
        <f t="shared" si="5512"/>
        <v>0</v>
      </c>
      <c r="U1976" s="33">
        <f t="shared" si="5513"/>
        <v>0</v>
      </c>
      <c r="V1976" s="33">
        <f t="shared" si="5514"/>
        <v>0</v>
      </c>
      <c r="W1976" s="33">
        <f t="shared" si="5515"/>
        <v>0</v>
      </c>
      <c r="X1976" s="33">
        <f t="shared" si="5516"/>
        <v>0</v>
      </c>
      <c r="Y1976" s="33">
        <f t="shared" si="5517"/>
        <v>0</v>
      </c>
      <c r="Z1976" s="33">
        <f t="shared" si="5518"/>
        <v>0</v>
      </c>
      <c r="AA1976" s="33">
        <f t="shared" si="5519"/>
        <v>0</v>
      </c>
      <c r="AB1976" s="33">
        <f t="shared" si="5520"/>
        <v>0</v>
      </c>
      <c r="AC1976" s="33">
        <f t="shared" si="5521"/>
        <v>0</v>
      </c>
      <c r="AD1976" s="26">
        <f t="shared" si="5522"/>
        <v>0</v>
      </c>
      <c r="AE1976" s="46" t="str">
        <f>IFERROR(IF(AE$3=VLOOKUP($E1976,Template!$AK$5:$AM$17,3,FALSE),$AD1976*$F1976,0),"0.00")</f>
        <v>0.00</v>
      </c>
      <c r="AF1976" s="46" t="str">
        <f>IFERROR(IF(AF$3=VLOOKUP($E1976,Template!$AK$5:$AM$17,3,FALSE),$AD1976*$F1976,0),"0.00")</f>
        <v>0.00</v>
      </c>
      <c r="AG1976" s="28">
        <f t="shared" si="5523"/>
        <v>0</v>
      </c>
      <c r="AH1976" s="13" t="s">
        <v>40</v>
      </c>
      <c r="AI1976" s="13" t="s">
        <v>41</v>
      </c>
      <c r="AK1976" s="14" t="s">
        <v>22</v>
      </c>
      <c r="AL1976" s="15">
        <v>0.15</v>
      </c>
      <c r="AM1976" s="16" t="s">
        <v>2</v>
      </c>
    </row>
    <row r="1977" spans="1:39" s="3" customFormat="1" ht="13.8" x14ac:dyDescent="0.25">
      <c r="A1977" s="7" t="str">
        <f t="shared" ref="A1977:C1977" si="5530">A1976</f>
        <v>(Enter Broadcasting Company Name)</v>
      </c>
      <c r="B1977" s="7" t="str">
        <f t="shared" si="5530"/>
        <v>(Enter Call Letters)</v>
      </c>
      <c r="C1977" s="8" t="str">
        <f t="shared" si="5530"/>
        <v>(Select AM/FM)</v>
      </c>
      <c r="D1977" s="30"/>
      <c r="E1977" s="8" t="str">
        <f t="shared" si="5525"/>
        <v>(Select Station Province)</v>
      </c>
      <c r="F1977" s="9" t="str">
        <f>IFERROR(VLOOKUP(E1977,Template!$AK$5:$AL$17,2,FALSE),"")</f>
        <v/>
      </c>
      <c r="G1977" s="42" t="s">
        <v>10</v>
      </c>
      <c r="H1977" s="42" t="s">
        <v>12</v>
      </c>
      <c r="I1977" s="32" t="s">
        <v>65</v>
      </c>
      <c r="J1977" s="32" t="s">
        <v>66</v>
      </c>
      <c r="K1977" s="33">
        <f t="shared" si="5507"/>
        <v>0</v>
      </c>
      <c r="L1977" s="33">
        <f t="shared" si="5508"/>
        <v>0</v>
      </c>
      <c r="M1977" s="34">
        <f t="shared" si="5506"/>
        <v>0</v>
      </c>
      <c r="N1977" s="34">
        <f t="shared" si="5526"/>
        <v>0</v>
      </c>
      <c r="O1977" s="34">
        <f t="shared" si="5509"/>
        <v>0</v>
      </c>
      <c r="P1977" s="12" t="str">
        <f t="shared" ref="P1977:Q1977" si="5531">P1976</f>
        <v>(Select Language)</v>
      </c>
      <c r="Q1977" s="12" t="str">
        <f t="shared" si="5531"/>
        <v>(Select Usage)</v>
      </c>
      <c r="R1977" s="33">
        <f t="shared" si="5510"/>
        <v>0</v>
      </c>
      <c r="S1977" s="33">
        <f t="shared" si="5511"/>
        <v>0</v>
      </c>
      <c r="T1977" s="33">
        <f t="shared" si="5512"/>
        <v>0</v>
      </c>
      <c r="U1977" s="33">
        <f t="shared" si="5513"/>
        <v>0</v>
      </c>
      <c r="V1977" s="33">
        <f t="shared" si="5514"/>
        <v>0</v>
      </c>
      <c r="W1977" s="33">
        <f t="shared" si="5515"/>
        <v>0</v>
      </c>
      <c r="X1977" s="33">
        <f t="shared" si="5516"/>
        <v>0</v>
      </c>
      <c r="Y1977" s="33">
        <f t="shared" si="5517"/>
        <v>0</v>
      </c>
      <c r="Z1977" s="33">
        <f t="shared" si="5518"/>
        <v>0</v>
      </c>
      <c r="AA1977" s="33">
        <f t="shared" si="5519"/>
        <v>0</v>
      </c>
      <c r="AB1977" s="33">
        <f t="shared" si="5520"/>
        <v>0</v>
      </c>
      <c r="AC1977" s="33">
        <f t="shared" si="5521"/>
        <v>0</v>
      </c>
      <c r="AD1977" s="26">
        <f t="shared" si="5522"/>
        <v>0</v>
      </c>
      <c r="AE1977" s="46" t="str">
        <f>IFERROR(IF(AE$3=VLOOKUP($E1977,Template!$AK$5:$AM$17,3,FALSE),$AD1977*$F1977,0),"0.00")</f>
        <v>0.00</v>
      </c>
      <c r="AF1977" s="46" t="str">
        <f>IFERROR(IF(AF$3=VLOOKUP($E1977,Template!$AK$5:$AM$17,3,FALSE),$AD1977*$F1977,0),"0.00")</f>
        <v>0.00</v>
      </c>
      <c r="AG1977" s="28">
        <f t="shared" si="5523"/>
        <v>0</v>
      </c>
      <c r="AH1977" s="13" t="s">
        <v>40</v>
      </c>
      <c r="AI1977" s="13" t="s">
        <v>41</v>
      </c>
      <c r="AK1977" s="14" t="s">
        <v>26</v>
      </c>
      <c r="AL1977" s="15">
        <v>0.15</v>
      </c>
      <c r="AM1977" s="16" t="s">
        <v>2</v>
      </c>
    </row>
    <row r="1978" spans="1:39" s="3" customFormat="1" ht="13.8" x14ac:dyDescent="0.25">
      <c r="A1978" s="7" t="str">
        <f t="shared" ref="A1978:C1978" si="5532">A1977</f>
        <v>(Enter Broadcasting Company Name)</v>
      </c>
      <c r="B1978" s="7" t="str">
        <f t="shared" si="5532"/>
        <v>(Enter Call Letters)</v>
      </c>
      <c r="C1978" s="8" t="str">
        <f t="shared" si="5532"/>
        <v>(Select AM/FM)</v>
      </c>
      <c r="D1978" s="30"/>
      <c r="E1978" s="8" t="str">
        <f t="shared" si="5525"/>
        <v>(Select Station Province)</v>
      </c>
      <c r="F1978" s="9" t="str">
        <f>IFERROR(VLOOKUP(E1978,Template!$AK$5:$AL$17,2,FALSE),"")</f>
        <v/>
      </c>
      <c r="G1978" s="42" t="s">
        <v>11</v>
      </c>
      <c r="H1978" s="42" t="s">
        <v>13</v>
      </c>
      <c r="I1978" s="32" t="s">
        <v>65</v>
      </c>
      <c r="J1978" s="32" t="s">
        <v>66</v>
      </c>
      <c r="K1978" s="33">
        <f t="shared" si="5507"/>
        <v>0</v>
      </c>
      <c r="L1978" s="33">
        <f t="shared" si="5508"/>
        <v>0</v>
      </c>
      <c r="M1978" s="34">
        <f t="shared" si="5506"/>
        <v>0</v>
      </c>
      <c r="N1978" s="34">
        <f t="shared" si="5526"/>
        <v>0</v>
      </c>
      <c r="O1978" s="34">
        <f t="shared" si="5509"/>
        <v>0</v>
      </c>
      <c r="P1978" s="12" t="str">
        <f t="shared" ref="P1978:Q1978" si="5533">P1977</f>
        <v>(Select Language)</v>
      </c>
      <c r="Q1978" s="12" t="str">
        <f t="shared" si="5533"/>
        <v>(Select Usage)</v>
      </c>
      <c r="R1978" s="33">
        <f t="shared" si="5510"/>
        <v>0</v>
      </c>
      <c r="S1978" s="33">
        <f t="shared" si="5511"/>
        <v>0</v>
      </c>
      <c r="T1978" s="33">
        <f t="shared" si="5512"/>
        <v>0</v>
      </c>
      <c r="U1978" s="33">
        <f t="shared" si="5513"/>
        <v>0</v>
      </c>
      <c r="V1978" s="33">
        <f t="shared" si="5514"/>
        <v>0</v>
      </c>
      <c r="W1978" s="33">
        <f t="shared" si="5515"/>
        <v>0</v>
      </c>
      <c r="X1978" s="33">
        <f t="shared" si="5516"/>
        <v>0</v>
      </c>
      <c r="Y1978" s="33">
        <f t="shared" si="5517"/>
        <v>0</v>
      </c>
      <c r="Z1978" s="33">
        <f t="shared" si="5518"/>
        <v>0</v>
      </c>
      <c r="AA1978" s="33">
        <f t="shared" si="5519"/>
        <v>0</v>
      </c>
      <c r="AB1978" s="33">
        <f t="shared" si="5520"/>
        <v>0</v>
      </c>
      <c r="AC1978" s="33">
        <f t="shared" si="5521"/>
        <v>0</v>
      </c>
      <c r="AD1978" s="26">
        <f t="shared" si="5522"/>
        <v>0</v>
      </c>
      <c r="AE1978" s="46" t="str">
        <f>IFERROR(IF(AE$3=VLOOKUP($E1978,Template!$AK$5:$AM$17,3,FALSE),$AD1978*$F1978,0),"0.00")</f>
        <v>0.00</v>
      </c>
      <c r="AF1978" s="46" t="str">
        <f>IFERROR(IF(AF$3=VLOOKUP($E1978,Template!$AK$5:$AM$17,3,FALSE),$AD1978*$F1978,0),"0.00")</f>
        <v>0.00</v>
      </c>
      <c r="AG1978" s="28">
        <f t="shared" si="5523"/>
        <v>0</v>
      </c>
      <c r="AH1978" s="13" t="s">
        <v>40</v>
      </c>
      <c r="AI1978" s="13" t="s">
        <v>41</v>
      </c>
      <c r="AK1978" s="14" t="s">
        <v>27</v>
      </c>
      <c r="AL1978" s="15">
        <v>0.15</v>
      </c>
      <c r="AM1978" s="16" t="s">
        <v>2</v>
      </c>
    </row>
    <row r="1979" spans="1:39" s="3" customFormat="1" ht="13.8" x14ac:dyDescent="0.25">
      <c r="A1979" s="7" t="str">
        <f t="shared" ref="A1979:C1979" si="5534">A1978</f>
        <v>(Enter Broadcasting Company Name)</v>
      </c>
      <c r="B1979" s="7" t="str">
        <f t="shared" si="5534"/>
        <v>(Enter Call Letters)</v>
      </c>
      <c r="C1979" s="8" t="str">
        <f t="shared" si="5534"/>
        <v>(Select AM/FM)</v>
      </c>
      <c r="D1979" s="30"/>
      <c r="E1979" s="8" t="str">
        <f t="shared" si="5525"/>
        <v>(Select Station Province)</v>
      </c>
      <c r="F1979" s="9" t="str">
        <f>IFERROR(VLOOKUP(E1979,Template!$AK$5:$AL$17,2,FALSE),"")</f>
        <v/>
      </c>
      <c r="G1979" s="42" t="s">
        <v>12</v>
      </c>
      <c r="H1979" s="42" t="s">
        <v>15</v>
      </c>
      <c r="I1979" s="32" t="s">
        <v>65</v>
      </c>
      <c r="J1979" s="32" t="s">
        <v>66</v>
      </c>
      <c r="K1979" s="33">
        <f t="shared" si="5507"/>
        <v>0</v>
      </c>
      <c r="L1979" s="33">
        <f t="shared" si="5508"/>
        <v>0</v>
      </c>
      <c r="M1979" s="34">
        <f t="shared" si="5506"/>
        <v>0</v>
      </c>
      <c r="N1979" s="34">
        <f t="shared" si="5526"/>
        <v>0</v>
      </c>
      <c r="O1979" s="34">
        <f t="shared" si="5509"/>
        <v>0</v>
      </c>
      <c r="P1979" s="12" t="str">
        <f t="shared" ref="P1979:Q1979" si="5535">P1978</f>
        <v>(Select Language)</v>
      </c>
      <c r="Q1979" s="12" t="str">
        <f t="shared" si="5535"/>
        <v>(Select Usage)</v>
      </c>
      <c r="R1979" s="33">
        <f t="shared" si="5510"/>
        <v>0</v>
      </c>
      <c r="S1979" s="33">
        <f t="shared" si="5511"/>
        <v>0</v>
      </c>
      <c r="T1979" s="33">
        <f t="shared" si="5512"/>
        <v>0</v>
      </c>
      <c r="U1979" s="33">
        <f t="shared" si="5513"/>
        <v>0</v>
      </c>
      <c r="V1979" s="33">
        <f t="shared" si="5514"/>
        <v>0</v>
      </c>
      <c r="W1979" s="33">
        <f t="shared" si="5515"/>
        <v>0</v>
      </c>
      <c r="X1979" s="33">
        <f t="shared" si="5516"/>
        <v>0</v>
      </c>
      <c r="Y1979" s="33">
        <f t="shared" si="5517"/>
        <v>0</v>
      </c>
      <c r="Z1979" s="33">
        <f t="shared" si="5518"/>
        <v>0</v>
      </c>
      <c r="AA1979" s="33">
        <f t="shared" si="5519"/>
        <v>0</v>
      </c>
      <c r="AB1979" s="33">
        <f t="shared" si="5520"/>
        <v>0</v>
      </c>
      <c r="AC1979" s="33">
        <f t="shared" si="5521"/>
        <v>0</v>
      </c>
      <c r="AD1979" s="26">
        <f>SUM(R1979:AC1979)</f>
        <v>0</v>
      </c>
      <c r="AE1979" s="46" t="str">
        <f>IFERROR(IF(AE$3=VLOOKUP($E1979,Template!$AK$5:$AM$17,3,FALSE),$AD1979*$F1979,0),"0.00")</f>
        <v>0.00</v>
      </c>
      <c r="AF1979" s="46" t="str">
        <f>IFERROR(IF(AF$3=VLOOKUP($E1979,Template!$AK$5:$AM$17,3,FALSE),$AD1979*$F1979,0),"0.00")</f>
        <v>0.00</v>
      </c>
      <c r="AG1979" s="28">
        <f t="shared" si="5523"/>
        <v>0</v>
      </c>
      <c r="AH1979" s="13" t="s">
        <v>40</v>
      </c>
      <c r="AI1979" s="13" t="s">
        <v>41</v>
      </c>
      <c r="AK1979" s="14" t="s">
        <v>28</v>
      </c>
      <c r="AL1979" s="15">
        <v>0.05</v>
      </c>
      <c r="AM1979" s="16" t="s">
        <v>3</v>
      </c>
    </row>
    <row r="1980" spans="1:39" s="3" customFormat="1" ht="13.8" x14ac:dyDescent="0.25">
      <c r="A1980" s="7" t="str">
        <f t="shared" ref="A1980:C1980" si="5536">A1979</f>
        <v>(Enter Broadcasting Company Name)</v>
      </c>
      <c r="B1980" s="7" t="str">
        <f t="shared" si="5536"/>
        <v>(Enter Call Letters)</v>
      </c>
      <c r="C1980" s="8" t="str">
        <f t="shared" si="5536"/>
        <v>(Select AM/FM)</v>
      </c>
      <c r="D1980" s="30"/>
      <c r="E1980" s="8" t="str">
        <f t="shared" si="5525"/>
        <v>(Select Station Province)</v>
      </c>
      <c r="F1980" s="9" t="str">
        <f>IFERROR(VLOOKUP(E1980,Template!$AK$5:$AL$17,2,FALSE),"")</f>
        <v/>
      </c>
      <c r="G1980" s="42" t="s">
        <v>13</v>
      </c>
      <c r="H1980" s="42" t="s">
        <v>16</v>
      </c>
      <c r="I1980" s="32" t="s">
        <v>65</v>
      </c>
      <c r="J1980" s="32" t="s">
        <v>66</v>
      </c>
      <c r="K1980" s="33">
        <f t="shared" si="5507"/>
        <v>0</v>
      </c>
      <c r="L1980" s="33">
        <f t="shared" si="5508"/>
        <v>0</v>
      </c>
      <c r="M1980" s="34">
        <f t="shared" si="5506"/>
        <v>0</v>
      </c>
      <c r="N1980" s="34">
        <f t="shared" si="5526"/>
        <v>0</v>
      </c>
      <c r="O1980" s="34">
        <f t="shared" si="5509"/>
        <v>0</v>
      </c>
      <c r="P1980" s="12" t="str">
        <f t="shared" ref="P1980:Q1980" si="5537">P1979</f>
        <v>(Select Language)</v>
      </c>
      <c r="Q1980" s="12" t="str">
        <f t="shared" si="5537"/>
        <v>(Select Usage)</v>
      </c>
      <c r="R1980" s="33">
        <f t="shared" si="5510"/>
        <v>0</v>
      </c>
      <c r="S1980" s="33">
        <f t="shared" si="5511"/>
        <v>0</v>
      </c>
      <c r="T1980" s="33">
        <f t="shared" si="5512"/>
        <v>0</v>
      </c>
      <c r="U1980" s="33">
        <f t="shared" si="5513"/>
        <v>0</v>
      </c>
      <c r="V1980" s="33">
        <f t="shared" si="5514"/>
        <v>0</v>
      </c>
      <c r="W1980" s="33">
        <f t="shared" si="5515"/>
        <v>0</v>
      </c>
      <c r="X1980" s="33">
        <f t="shared" si="5516"/>
        <v>0</v>
      </c>
      <c r="Y1980" s="33">
        <f t="shared" si="5517"/>
        <v>0</v>
      </c>
      <c r="Z1980" s="33">
        <f t="shared" si="5518"/>
        <v>0</v>
      </c>
      <c r="AA1980" s="33">
        <f t="shared" si="5519"/>
        <v>0</v>
      </c>
      <c r="AB1980" s="33">
        <f t="shared" si="5520"/>
        <v>0</v>
      </c>
      <c r="AC1980" s="33">
        <f t="shared" si="5521"/>
        <v>0</v>
      </c>
      <c r="AD1980" s="26">
        <f t="shared" ref="AD1980:AD1982" si="5538">SUM(R1980:AC1980)</f>
        <v>0</v>
      </c>
      <c r="AE1980" s="46" t="str">
        <f>IFERROR(IF(AE$3=VLOOKUP($E1980,Template!$AK$5:$AM$17,3,FALSE),$AD1980*$F1980,0),"0.00")</f>
        <v>0.00</v>
      </c>
      <c r="AF1980" s="46" t="str">
        <f>IFERROR(IF(AF$3=VLOOKUP($E1980,Template!$AK$5:$AM$17,3,FALSE),$AD1980*$F1980,0),"0.00")</f>
        <v>0.00</v>
      </c>
      <c r="AG1980" s="28">
        <f t="shared" si="5523"/>
        <v>0</v>
      </c>
      <c r="AH1980" s="13" t="s">
        <v>40</v>
      </c>
      <c r="AI1980" s="13" t="s">
        <v>41</v>
      </c>
      <c r="AK1980" s="14" t="s">
        <v>70</v>
      </c>
      <c r="AL1980" s="15">
        <v>0.05</v>
      </c>
      <c r="AM1980" s="16" t="s">
        <v>3</v>
      </c>
    </row>
    <row r="1981" spans="1:39" s="3" customFormat="1" ht="13.8" x14ac:dyDescent="0.25">
      <c r="A1981" s="7" t="str">
        <f t="shared" ref="A1981:C1981" si="5539">A1980</f>
        <v>(Enter Broadcasting Company Name)</v>
      </c>
      <c r="B1981" s="7" t="str">
        <f t="shared" si="5539"/>
        <v>(Enter Call Letters)</v>
      </c>
      <c r="C1981" s="8" t="str">
        <f t="shared" si="5539"/>
        <v>(Select AM/FM)</v>
      </c>
      <c r="D1981" s="30"/>
      <c r="E1981" s="8" t="str">
        <f t="shared" si="5525"/>
        <v>(Select Station Province)</v>
      </c>
      <c r="F1981" s="9" t="str">
        <f>IFERROR(VLOOKUP(E1981,Template!$AK$5:$AL$17,2,FALSE),"")</f>
        <v/>
      </c>
      <c r="G1981" s="42" t="s">
        <v>15</v>
      </c>
      <c r="H1981" s="42" t="s">
        <v>17</v>
      </c>
      <c r="I1981" s="32" t="s">
        <v>65</v>
      </c>
      <c r="J1981" s="32" t="s">
        <v>66</v>
      </c>
      <c r="K1981" s="33">
        <f t="shared" si="5507"/>
        <v>0</v>
      </c>
      <c r="L1981" s="33">
        <f t="shared" si="5508"/>
        <v>0</v>
      </c>
      <c r="M1981" s="34">
        <f t="shared" si="5506"/>
        <v>0</v>
      </c>
      <c r="N1981" s="34">
        <f t="shared" si="5526"/>
        <v>0</v>
      </c>
      <c r="O1981" s="34">
        <f t="shared" si="5509"/>
        <v>0</v>
      </c>
      <c r="P1981" s="12" t="str">
        <f t="shared" ref="P1981:Q1981" si="5540">P1980</f>
        <v>(Select Language)</v>
      </c>
      <c r="Q1981" s="12" t="str">
        <f t="shared" si="5540"/>
        <v>(Select Usage)</v>
      </c>
      <c r="R1981" s="33">
        <f t="shared" si="5510"/>
        <v>0</v>
      </c>
      <c r="S1981" s="33">
        <f t="shared" si="5511"/>
        <v>0</v>
      </c>
      <c r="T1981" s="33">
        <f t="shared" si="5512"/>
        <v>0</v>
      </c>
      <c r="U1981" s="33">
        <f t="shared" si="5513"/>
        <v>0</v>
      </c>
      <c r="V1981" s="33">
        <f t="shared" si="5514"/>
        <v>0</v>
      </c>
      <c r="W1981" s="33">
        <f t="shared" si="5515"/>
        <v>0</v>
      </c>
      <c r="X1981" s="33">
        <f t="shared" si="5516"/>
        <v>0</v>
      </c>
      <c r="Y1981" s="33">
        <f t="shared" si="5517"/>
        <v>0</v>
      </c>
      <c r="Z1981" s="33">
        <f t="shared" si="5518"/>
        <v>0</v>
      </c>
      <c r="AA1981" s="33">
        <f t="shared" si="5519"/>
        <v>0</v>
      </c>
      <c r="AB1981" s="33">
        <f t="shared" si="5520"/>
        <v>0</v>
      </c>
      <c r="AC1981" s="33">
        <f t="shared" si="5521"/>
        <v>0</v>
      </c>
      <c r="AD1981" s="26">
        <f t="shared" si="5538"/>
        <v>0</v>
      </c>
      <c r="AE1981" s="46" t="str">
        <f>IFERROR(IF(AE$3=VLOOKUP($E1981,Template!$AK$5:$AM$17,3,FALSE),$AD1981*$F1981,0),"0.00")</f>
        <v>0.00</v>
      </c>
      <c r="AF1981" s="46" t="str">
        <f>IFERROR(IF(AF$3=VLOOKUP($E1981,Template!$AK$5:$AM$17,3,FALSE),$AD1981*$F1981,0),"0.00")</f>
        <v>0.00</v>
      </c>
      <c r="AG1981" s="28">
        <f t="shared" si="5523"/>
        <v>0</v>
      </c>
      <c r="AH1981" s="13" t="s">
        <v>40</v>
      </c>
      <c r="AI1981" s="13" t="s">
        <v>41</v>
      </c>
      <c r="AK1981" s="14" t="s">
        <v>20</v>
      </c>
      <c r="AL1981" s="15">
        <v>0.13</v>
      </c>
      <c r="AM1981" s="16" t="s">
        <v>2</v>
      </c>
    </row>
    <row r="1982" spans="1:39" s="3" customFormat="1" ht="13.8" x14ac:dyDescent="0.25">
      <c r="A1982" s="7" t="str">
        <f t="shared" ref="A1982:C1982" si="5541">A1981</f>
        <v>(Enter Broadcasting Company Name)</v>
      </c>
      <c r="B1982" s="7" t="str">
        <f t="shared" si="5541"/>
        <v>(Enter Call Letters)</v>
      </c>
      <c r="C1982" s="8" t="str">
        <f t="shared" si="5541"/>
        <v>(Select AM/FM)</v>
      </c>
      <c r="D1982" s="30"/>
      <c r="E1982" s="8" t="str">
        <f t="shared" si="5525"/>
        <v>(Select Station Province)</v>
      </c>
      <c r="F1982" s="9" t="str">
        <f>IFERROR(VLOOKUP(E1982,Template!$AK$5:$AL$17,2,FALSE),"")</f>
        <v/>
      </c>
      <c r="G1982" s="42" t="s">
        <v>16</v>
      </c>
      <c r="H1982" s="42" t="s">
        <v>18</v>
      </c>
      <c r="I1982" s="32" t="s">
        <v>65</v>
      </c>
      <c r="J1982" s="32" t="s">
        <v>66</v>
      </c>
      <c r="K1982" s="33">
        <f t="shared" si="5507"/>
        <v>0</v>
      </c>
      <c r="L1982" s="33">
        <f t="shared" si="5508"/>
        <v>0</v>
      </c>
      <c r="M1982" s="34">
        <f t="shared" si="5506"/>
        <v>0</v>
      </c>
      <c r="N1982" s="34">
        <f t="shared" si="5526"/>
        <v>0</v>
      </c>
      <c r="O1982" s="34">
        <f t="shared" si="5509"/>
        <v>0</v>
      </c>
      <c r="P1982" s="12" t="str">
        <f t="shared" ref="P1982:Q1982" si="5542">P1981</f>
        <v>(Select Language)</v>
      </c>
      <c r="Q1982" s="12" t="str">
        <f t="shared" si="5542"/>
        <v>(Select Usage)</v>
      </c>
      <c r="R1982" s="33">
        <f t="shared" si="5510"/>
        <v>0</v>
      </c>
      <c r="S1982" s="33">
        <f t="shared" si="5511"/>
        <v>0</v>
      </c>
      <c r="T1982" s="33">
        <f t="shared" si="5512"/>
        <v>0</v>
      </c>
      <c r="U1982" s="33">
        <f t="shared" si="5513"/>
        <v>0</v>
      </c>
      <c r="V1982" s="33">
        <f t="shared" si="5514"/>
        <v>0</v>
      </c>
      <c r="W1982" s="33">
        <f t="shared" si="5515"/>
        <v>0</v>
      </c>
      <c r="X1982" s="33">
        <f t="shared" si="5516"/>
        <v>0</v>
      </c>
      <c r="Y1982" s="33">
        <f t="shared" si="5517"/>
        <v>0</v>
      </c>
      <c r="Z1982" s="33">
        <f t="shared" si="5518"/>
        <v>0</v>
      </c>
      <c r="AA1982" s="33">
        <f t="shared" si="5519"/>
        <v>0</v>
      </c>
      <c r="AB1982" s="33">
        <f t="shared" si="5520"/>
        <v>0</v>
      </c>
      <c r="AC1982" s="33">
        <f t="shared" si="5521"/>
        <v>0</v>
      </c>
      <c r="AD1982" s="26">
        <f t="shared" si="5538"/>
        <v>0</v>
      </c>
      <c r="AE1982" s="46" t="str">
        <f>IFERROR(IF(AE$3=VLOOKUP($E1982,Template!$AK$5:$AM$17,3,FALSE),$AD1982*$F1982,0),"0.00")</f>
        <v>0.00</v>
      </c>
      <c r="AF1982" s="46" t="str">
        <f>IFERROR(IF(AF$3=VLOOKUP($E1982,Template!$AK$5:$AM$17,3,FALSE),$AD1982*$F1982,0),"0.00")</f>
        <v>0.00</v>
      </c>
      <c r="AG1982" s="28">
        <f t="shared" si="5523"/>
        <v>0</v>
      </c>
      <c r="AH1982" s="13" t="s">
        <v>40</v>
      </c>
      <c r="AI1982" s="13" t="s">
        <v>41</v>
      </c>
      <c r="AK1982" s="14" t="s">
        <v>69</v>
      </c>
      <c r="AL1982" s="15">
        <v>0.15</v>
      </c>
      <c r="AM1982" s="16" t="s">
        <v>2</v>
      </c>
    </row>
    <row r="1983" spans="1:39" s="3" customFormat="1" ht="13.8" x14ac:dyDescent="0.25">
      <c r="A1983" s="7" t="str">
        <f t="shared" ref="A1983:C1983" si="5543">A1982</f>
        <v>(Enter Broadcasting Company Name)</v>
      </c>
      <c r="B1983" s="7" t="str">
        <f t="shared" si="5543"/>
        <v>(Enter Call Letters)</v>
      </c>
      <c r="C1983" s="8" t="str">
        <f t="shared" si="5543"/>
        <v>(Select AM/FM)</v>
      </c>
      <c r="D1983" s="30"/>
      <c r="E1983" s="8" t="str">
        <f t="shared" si="5525"/>
        <v>(Select Station Province)</v>
      </c>
      <c r="F1983" s="9" t="str">
        <f>IFERROR(VLOOKUP(E1983,Template!$AK$5:$AL$17,2,FALSE),"")</f>
        <v/>
      </c>
      <c r="G1983" s="42" t="s">
        <v>17</v>
      </c>
      <c r="H1983" s="42" t="s">
        <v>7</v>
      </c>
      <c r="I1983" s="32" t="s">
        <v>65</v>
      </c>
      <c r="J1983" s="32" t="s">
        <v>66</v>
      </c>
      <c r="K1983" s="33">
        <f t="shared" si="5507"/>
        <v>0</v>
      </c>
      <c r="L1983" s="33">
        <f t="shared" si="5508"/>
        <v>0</v>
      </c>
      <c r="M1983" s="34">
        <f t="shared" si="5506"/>
        <v>0</v>
      </c>
      <c r="N1983" s="34">
        <f t="shared" si="5526"/>
        <v>0</v>
      </c>
      <c r="O1983" s="34">
        <f t="shared" si="5509"/>
        <v>0</v>
      </c>
      <c r="P1983" s="12" t="str">
        <f t="shared" ref="P1983:Q1983" si="5544">P1982</f>
        <v>(Select Language)</v>
      </c>
      <c r="Q1983" s="12" t="str">
        <f t="shared" si="5544"/>
        <v>(Select Usage)</v>
      </c>
      <c r="R1983" s="33">
        <f t="shared" si="5510"/>
        <v>0</v>
      </c>
      <c r="S1983" s="33">
        <f t="shared" si="5511"/>
        <v>0</v>
      </c>
      <c r="T1983" s="33">
        <f t="shared" si="5512"/>
        <v>0</v>
      </c>
      <c r="U1983" s="33">
        <f t="shared" si="5513"/>
        <v>0</v>
      </c>
      <c r="V1983" s="33">
        <f t="shared" si="5514"/>
        <v>0</v>
      </c>
      <c r="W1983" s="33">
        <f t="shared" si="5515"/>
        <v>0</v>
      </c>
      <c r="X1983" s="33">
        <f t="shared" si="5516"/>
        <v>0</v>
      </c>
      <c r="Y1983" s="33">
        <f t="shared" si="5517"/>
        <v>0</v>
      </c>
      <c r="Z1983" s="33">
        <f t="shared" si="5518"/>
        <v>0</v>
      </c>
      <c r="AA1983" s="33">
        <f t="shared" si="5519"/>
        <v>0</v>
      </c>
      <c r="AB1983" s="33">
        <f t="shared" si="5520"/>
        <v>0</v>
      </c>
      <c r="AC1983" s="33">
        <f t="shared" si="5521"/>
        <v>0</v>
      </c>
      <c r="AD1983" s="26">
        <f>SUM(R1983:AC1983)</f>
        <v>0</v>
      </c>
      <c r="AE1983" s="46" t="str">
        <f>IFERROR(IF(AE$3=VLOOKUP($E1983,Template!$AK$5:$AM$17,3,FALSE),$AD1983*$F1983,0),"0.00")</f>
        <v>0.00</v>
      </c>
      <c r="AF1983" s="46" t="str">
        <f>IFERROR(IF(AF$3=VLOOKUP($E1983,Template!$AK$5:$AM$17,3,FALSE),$AD1983*$F1983,0),"0.00")</f>
        <v>0.00</v>
      </c>
      <c r="AG1983" s="28">
        <f t="shared" si="5523"/>
        <v>0</v>
      </c>
      <c r="AH1983" s="13" t="s">
        <v>40</v>
      </c>
      <c r="AI1983" s="13" t="s">
        <v>41</v>
      </c>
      <c r="AK1983" s="14" t="s">
        <v>29</v>
      </c>
      <c r="AL1983" s="15">
        <v>0.05</v>
      </c>
      <c r="AM1983" s="16" t="s">
        <v>3</v>
      </c>
    </row>
    <row r="1984" spans="1:39" s="3" customFormat="1" ht="13.8" x14ac:dyDescent="0.25">
      <c r="A1984" s="7" t="str">
        <f t="shared" ref="A1984:C1984" si="5545">A1983</f>
        <v>(Enter Broadcasting Company Name)</v>
      </c>
      <c r="B1984" s="7" t="str">
        <f t="shared" si="5545"/>
        <v>(Enter Call Letters)</v>
      </c>
      <c r="C1984" s="8" t="str">
        <f t="shared" si="5545"/>
        <v>(Select AM/FM)</v>
      </c>
      <c r="D1984" s="30"/>
      <c r="E1984" s="8" t="str">
        <f t="shared" si="5525"/>
        <v>(Select Station Province)</v>
      </c>
      <c r="F1984" s="9" t="str">
        <f>IFERROR(VLOOKUP(E1984,Template!$AK$5:$AL$17,2,FALSE),"")</f>
        <v/>
      </c>
      <c r="G1984" s="42" t="s">
        <v>18</v>
      </c>
      <c r="H1984" s="43" t="s">
        <v>8</v>
      </c>
      <c r="I1984" s="32" t="s">
        <v>65</v>
      </c>
      <c r="J1984" s="32" t="s">
        <v>66</v>
      </c>
      <c r="K1984" s="33">
        <f t="shared" si="5507"/>
        <v>0</v>
      </c>
      <c r="L1984" s="33">
        <f t="shared" si="5508"/>
        <v>0</v>
      </c>
      <c r="M1984" s="34">
        <f t="shared" si="5506"/>
        <v>0</v>
      </c>
      <c r="N1984" s="34">
        <f t="shared" si="5526"/>
        <v>0</v>
      </c>
      <c r="O1984" s="34">
        <f t="shared" si="5509"/>
        <v>0</v>
      </c>
      <c r="P1984" s="12" t="str">
        <f t="shared" ref="P1984:Q1984" si="5546">P1983</f>
        <v>(Select Language)</v>
      </c>
      <c r="Q1984" s="12" t="str">
        <f t="shared" si="5546"/>
        <v>(Select Usage)</v>
      </c>
      <c r="R1984" s="33">
        <f t="shared" si="5510"/>
        <v>0</v>
      </c>
      <c r="S1984" s="33">
        <f t="shared" si="5511"/>
        <v>0</v>
      </c>
      <c r="T1984" s="33">
        <f t="shared" si="5512"/>
        <v>0</v>
      </c>
      <c r="U1984" s="33">
        <f t="shared" si="5513"/>
        <v>0</v>
      </c>
      <c r="V1984" s="33">
        <f t="shared" si="5514"/>
        <v>0</v>
      </c>
      <c r="W1984" s="33">
        <f t="shared" si="5515"/>
        <v>0</v>
      </c>
      <c r="X1984" s="33">
        <f t="shared" si="5516"/>
        <v>0</v>
      </c>
      <c r="Y1984" s="33">
        <f t="shared" si="5517"/>
        <v>0</v>
      </c>
      <c r="Z1984" s="33">
        <f t="shared" si="5518"/>
        <v>0</v>
      </c>
      <c r="AA1984" s="33">
        <f t="shared" si="5519"/>
        <v>0</v>
      </c>
      <c r="AB1984" s="33">
        <f t="shared" si="5520"/>
        <v>0</v>
      </c>
      <c r="AC1984" s="33">
        <f t="shared" si="5521"/>
        <v>0</v>
      </c>
      <c r="AD1984" s="26">
        <f t="shared" ref="AD1984" si="5547">SUM(R1984:AC1984)</f>
        <v>0</v>
      </c>
      <c r="AE1984" s="46" t="str">
        <f>IFERROR(IF(AE$3=VLOOKUP($E1984,Template!$AK$5:$AM$17,3,FALSE),$AD1984*$F1984,0),"0.00")</f>
        <v>0.00</v>
      </c>
      <c r="AF1984" s="46" t="str">
        <f>IFERROR(IF(AF$3=VLOOKUP($E1984,Template!$AK$5:$AM$17,3,FALSE),$AD1984*$F1984,0),"0.00")</f>
        <v>0.00</v>
      </c>
      <c r="AG1984" s="28">
        <f t="shared" si="5523"/>
        <v>0</v>
      </c>
      <c r="AH1984" s="13" t="s">
        <v>40</v>
      </c>
      <c r="AI1984" s="13" t="s">
        <v>41</v>
      </c>
      <c r="AK1984" s="14" t="s">
        <v>21</v>
      </c>
      <c r="AL1984" s="15">
        <v>0.05</v>
      </c>
      <c r="AM1984" s="16" t="s">
        <v>3</v>
      </c>
    </row>
    <row r="1985" spans="1:39" ht="13.8" x14ac:dyDescent="0.25">
      <c r="A1985" s="19" t="s">
        <v>4</v>
      </c>
      <c r="B1985" s="19"/>
      <c r="C1985" s="20"/>
      <c r="D1985" s="20"/>
      <c r="E1985" s="20"/>
      <c r="F1985" s="20"/>
      <c r="G1985" s="44"/>
      <c r="H1985" s="44"/>
      <c r="I1985" s="21">
        <f t="shared" ref="I1985:K1985" si="5548">SUM(I1973:I1984)</f>
        <v>0</v>
      </c>
      <c r="J1985" s="21">
        <f t="shared" si="5548"/>
        <v>0</v>
      </c>
      <c r="K1985" s="21">
        <f t="shared" si="5548"/>
        <v>0</v>
      </c>
      <c r="L1985" s="21">
        <f>L1984</f>
        <v>0</v>
      </c>
      <c r="M1985" s="21">
        <f>SUM(M1973:M1984)</f>
        <v>0</v>
      </c>
      <c r="N1985" s="21">
        <f t="shared" ref="N1985:O1985" si="5549">SUM(N1973:N1984)</f>
        <v>0</v>
      </c>
      <c r="O1985" s="21">
        <f t="shared" si="5549"/>
        <v>0</v>
      </c>
      <c r="P1985" s="21"/>
      <c r="Q1985" s="22"/>
      <c r="R1985" s="21">
        <f t="shared" ref="R1985:AI1985" si="5550">SUM(R1973:R1984)</f>
        <v>0</v>
      </c>
      <c r="S1985" s="21">
        <f t="shared" si="5550"/>
        <v>0</v>
      </c>
      <c r="T1985" s="21">
        <f t="shared" si="5550"/>
        <v>0</v>
      </c>
      <c r="U1985" s="21">
        <f t="shared" si="5550"/>
        <v>0</v>
      </c>
      <c r="V1985" s="21">
        <f t="shared" si="5550"/>
        <v>0</v>
      </c>
      <c r="W1985" s="21">
        <f t="shared" si="5550"/>
        <v>0</v>
      </c>
      <c r="X1985" s="21">
        <f t="shared" si="5550"/>
        <v>0</v>
      </c>
      <c r="Y1985" s="21">
        <f t="shared" si="5550"/>
        <v>0</v>
      </c>
      <c r="Z1985" s="21">
        <f t="shared" si="5550"/>
        <v>0</v>
      </c>
      <c r="AA1985" s="21">
        <f t="shared" si="5550"/>
        <v>0</v>
      </c>
      <c r="AB1985" s="21">
        <f t="shared" si="5550"/>
        <v>0</v>
      </c>
      <c r="AC1985" s="21">
        <f t="shared" si="5550"/>
        <v>0</v>
      </c>
      <c r="AD1985" s="27">
        <f t="shared" si="5550"/>
        <v>0</v>
      </c>
      <c r="AE1985" s="21">
        <f t="shared" si="5550"/>
        <v>0</v>
      </c>
      <c r="AF1985" s="21">
        <f t="shared" si="5550"/>
        <v>0</v>
      </c>
      <c r="AG1985" s="27">
        <f t="shared" si="5550"/>
        <v>0</v>
      </c>
      <c r="AH1985" s="21">
        <f t="shared" si="5550"/>
        <v>0</v>
      </c>
      <c r="AI1985" s="21">
        <f t="shared" si="5550"/>
        <v>0</v>
      </c>
      <c r="AK1985" s="14" t="s">
        <v>71</v>
      </c>
      <c r="AL1985" s="15">
        <v>0.05</v>
      </c>
      <c r="AM1985" s="16" t="s">
        <v>3</v>
      </c>
    </row>
    <row r="1986" spans="1:39" x14ac:dyDescent="0.25">
      <c r="A1986" s="2"/>
      <c r="G1986" s="2"/>
      <c r="H1986" s="2"/>
      <c r="O1986" s="2"/>
      <c r="P1986" s="2"/>
    </row>
    <row r="1987" spans="1:39" ht="42" customHeight="1" x14ac:dyDescent="0.25">
      <c r="A1987" s="223" t="s">
        <v>63</v>
      </c>
      <c r="B1987" s="223" t="s">
        <v>43</v>
      </c>
      <c r="C1987" s="224" t="s">
        <v>19</v>
      </c>
      <c r="D1987" s="226"/>
      <c r="E1987" s="223" t="s">
        <v>14</v>
      </c>
      <c r="F1987" s="223" t="s">
        <v>38</v>
      </c>
      <c r="G1987" s="223" t="s">
        <v>1</v>
      </c>
      <c r="H1987" s="223" t="s">
        <v>5</v>
      </c>
      <c r="I1987" s="225" t="s">
        <v>31</v>
      </c>
      <c r="J1987" s="225" t="s">
        <v>32</v>
      </c>
      <c r="K1987" s="225" t="s">
        <v>48</v>
      </c>
      <c r="L1987" s="225" t="s">
        <v>0</v>
      </c>
      <c r="M1987" s="4" t="s">
        <v>45</v>
      </c>
      <c r="N1987" s="4" t="s">
        <v>46</v>
      </c>
      <c r="O1987" s="4" t="s">
        <v>47</v>
      </c>
      <c r="P1987" s="225" t="s">
        <v>50</v>
      </c>
      <c r="Q1987" s="225" t="s">
        <v>33</v>
      </c>
      <c r="R1987" s="4" t="s">
        <v>51</v>
      </c>
      <c r="S1987" s="4" t="s">
        <v>52</v>
      </c>
      <c r="T1987" s="4" t="s">
        <v>53</v>
      </c>
      <c r="U1987" s="4" t="s">
        <v>54</v>
      </c>
      <c r="V1987" s="4" t="s">
        <v>55</v>
      </c>
      <c r="W1987" s="4" t="s">
        <v>56</v>
      </c>
      <c r="X1987" s="4" t="s">
        <v>57</v>
      </c>
      <c r="Y1987" s="4" t="s">
        <v>58</v>
      </c>
      <c r="Z1987" s="4" t="s">
        <v>59</v>
      </c>
      <c r="AA1987" s="4" t="s">
        <v>62</v>
      </c>
      <c r="AB1987" s="4" t="s">
        <v>60</v>
      </c>
      <c r="AC1987" s="4" t="s">
        <v>61</v>
      </c>
      <c r="AD1987" s="233" t="s">
        <v>34</v>
      </c>
      <c r="AE1987" s="231" t="s">
        <v>2</v>
      </c>
      <c r="AF1987" s="231" t="s">
        <v>3</v>
      </c>
      <c r="AG1987" s="233" t="s">
        <v>35</v>
      </c>
      <c r="AH1987" s="223" t="s">
        <v>36</v>
      </c>
      <c r="AI1987" s="223" t="s">
        <v>37</v>
      </c>
      <c r="AK1987" s="229" t="s">
        <v>30</v>
      </c>
      <c r="AL1987" s="229"/>
      <c r="AM1987" s="229"/>
    </row>
    <row r="1988" spans="1:39" s="6" customFormat="1" ht="35.25" customHeight="1" x14ac:dyDescent="0.3">
      <c r="A1988" s="224"/>
      <c r="B1988" s="224"/>
      <c r="C1988" s="224"/>
      <c r="D1988" s="227"/>
      <c r="E1988" s="223"/>
      <c r="F1988" s="223"/>
      <c r="G1988" s="223"/>
      <c r="H1988" s="223"/>
      <c r="I1988" s="230"/>
      <c r="J1988" s="230"/>
      <c r="K1988" s="230"/>
      <c r="L1988" s="230"/>
      <c r="M1988" s="5">
        <v>0</v>
      </c>
      <c r="N1988" s="5">
        <v>625000</v>
      </c>
      <c r="O1988" s="5">
        <v>1250000</v>
      </c>
      <c r="P1988" s="225"/>
      <c r="Q1988" s="225"/>
      <c r="R1988" s="29">
        <v>4.95E-4</v>
      </c>
      <c r="S1988" s="29">
        <v>9.5200000000000005E-4</v>
      </c>
      <c r="T1988" s="29">
        <v>1.5900000000000001E-3</v>
      </c>
      <c r="U1988" s="29">
        <v>1.1169999999999999E-3</v>
      </c>
      <c r="V1988" s="29">
        <v>2.189E-3</v>
      </c>
      <c r="W1988" s="29">
        <v>4.5430000000000002E-3</v>
      </c>
      <c r="X1988" s="29">
        <v>8.8199999999999997E-4</v>
      </c>
      <c r="Y1988" s="29">
        <v>1.6949999999999999E-3</v>
      </c>
      <c r="Z1988" s="29">
        <v>2.8319999999999999E-3</v>
      </c>
      <c r="AA1988" s="29">
        <v>1.9889999999999999E-3</v>
      </c>
      <c r="AB1988" s="29">
        <v>3.8999999999999998E-3</v>
      </c>
      <c r="AC1988" s="29">
        <v>8.0949999999999998E-3</v>
      </c>
      <c r="AD1988" s="233"/>
      <c r="AE1988" s="232"/>
      <c r="AF1988" s="232"/>
      <c r="AG1988" s="234"/>
      <c r="AH1988" s="223"/>
      <c r="AI1988" s="223"/>
      <c r="AK1988" s="229"/>
      <c r="AL1988" s="229"/>
      <c r="AM1988" s="229"/>
    </row>
    <row r="1989" spans="1:39" s="3" customFormat="1" ht="13.8" x14ac:dyDescent="0.25">
      <c r="A1989" s="7" t="s">
        <v>44</v>
      </c>
      <c r="B1989" s="7" t="s">
        <v>42</v>
      </c>
      <c r="C1989" s="8" t="s">
        <v>39</v>
      </c>
      <c r="D1989" s="30"/>
      <c r="E1989" s="8" t="s">
        <v>64</v>
      </c>
      <c r="F1989" s="9" t="str">
        <f>IFERROR(VLOOKUP(E1989,Template!$AK$5:$AL$17,2,FALSE),"")</f>
        <v/>
      </c>
      <c r="G1989" s="41" t="s">
        <v>7</v>
      </c>
      <c r="H1989" s="41" t="s">
        <v>6</v>
      </c>
      <c r="I1989" s="32" t="s">
        <v>65</v>
      </c>
      <c r="J1989" s="32" t="s">
        <v>66</v>
      </c>
      <c r="K1989" s="33">
        <f>IFERROR(I1989+J1989,0)</f>
        <v>0</v>
      </c>
      <c r="L1989" s="33">
        <f>IFERROR(K1989,"")</f>
        <v>0</v>
      </c>
      <c r="M1989" s="34">
        <f t="shared" ref="M1989:M2000" si="5551">IF(L1989&lt;=$N$4,K1989,IF(L1988&gt;$N$4,0,$N$4-L1988))</f>
        <v>0</v>
      </c>
      <c r="N1989" s="34">
        <f>IF(AND(L1989&gt;$N$4,L1989&lt;=$O$4),K1989-M1989,IF(AND(L1988&gt;$N$4,L1988&lt;=$O$4),$O$4-L1988,IF(L1988&gt;$O$4,0,IF(L1989&lt;$N$4,0,MIN(L1989-$N$4,$N$4)))))</f>
        <v>0</v>
      </c>
      <c r="O1989" s="34">
        <f>IF(L1989&gt;$O$4,K1989-M1989-N1989,0)</f>
        <v>0</v>
      </c>
      <c r="P1989" s="12" t="s">
        <v>94</v>
      </c>
      <c r="Q1989" s="12" t="s">
        <v>68</v>
      </c>
      <c r="R1989" s="33">
        <f>IF(AND($Q1989="LOW",$P1989="French"),M1989*R$4,0)</f>
        <v>0</v>
      </c>
      <c r="S1989" s="33">
        <f>IF(AND($Q1989="LOW",$P1989="French"),N1989*S$4,0)</f>
        <v>0</v>
      </c>
      <c r="T1989" s="33">
        <f>IF(AND($Q1989="LOW",$P1989="French"),O1989*T$4,0)</f>
        <v>0</v>
      </c>
      <c r="U1989" s="33">
        <f>IF(AND($Q1989="HIGH",$P1989="French"),M1989*U$4,0)</f>
        <v>0</v>
      </c>
      <c r="V1989" s="33">
        <f>IF(AND($Q1989="HIGH",$P1989="French"),N1989*V$4,0)</f>
        <v>0</v>
      </c>
      <c r="W1989" s="33">
        <f>IF(AND($Q1989="HIGH",$P1989="French"),O1989*W$4,0)</f>
        <v>0</v>
      </c>
      <c r="X1989" s="33">
        <f>IF(AND($Q1989="LOW",$P1989="English"),M1989*X$4,0)</f>
        <v>0</v>
      </c>
      <c r="Y1989" s="33">
        <f>IF(AND($Q1989="LOW",$P1989="English"),N1989*Y$4,0)</f>
        <v>0</v>
      </c>
      <c r="Z1989" s="33">
        <f>IF(AND($Q1989="LOW",$P1989="English"),O1989*Z$4,0)</f>
        <v>0</v>
      </c>
      <c r="AA1989" s="33">
        <f>IF(AND($Q1989="HIGH",$P1989="English"),M1989*AA$4,0)</f>
        <v>0</v>
      </c>
      <c r="AB1989" s="33">
        <f>IF(AND($Q1989="HIGH",$P1989="English"),N1989*AB$4,0)</f>
        <v>0</v>
      </c>
      <c r="AC1989" s="33">
        <f>IF(AND($Q1989="HIGH",$P1989="English"),O1989*AC$4,0)</f>
        <v>0</v>
      </c>
      <c r="AD1989" s="26">
        <f>SUM(R1989:AC1989)</f>
        <v>0</v>
      </c>
      <c r="AE1989" s="46" t="str">
        <f>IFERROR(IF(AE$3=VLOOKUP($E1989,Template!$AK$5:$AM$17,3,FALSE),$AD1989*$F1989,0),"0.00")</f>
        <v>0.00</v>
      </c>
      <c r="AF1989" s="46" t="str">
        <f>IFERROR(IF(AF$3=VLOOKUP($E1989,Template!$AK$5:$AM$17,3,FALSE),$AD1989*$F1989,0),"0.00")</f>
        <v>0.00</v>
      </c>
      <c r="AG1989" s="28">
        <f>SUM(AD1989:AF1989)</f>
        <v>0</v>
      </c>
      <c r="AH1989" s="13" t="s">
        <v>40</v>
      </c>
      <c r="AI1989" s="13" t="s">
        <v>41</v>
      </c>
      <c r="AK1989" s="14" t="s">
        <v>25</v>
      </c>
      <c r="AL1989" s="15">
        <v>0.05</v>
      </c>
      <c r="AM1989" s="16" t="s">
        <v>3</v>
      </c>
    </row>
    <row r="1990" spans="1:39" s="3" customFormat="1" ht="13.8" x14ac:dyDescent="0.25">
      <c r="A1990" s="7" t="str">
        <f>A1989</f>
        <v>(Enter Broadcasting Company Name)</v>
      </c>
      <c r="B1990" s="7" t="str">
        <f>B1989</f>
        <v>(Enter Call Letters)</v>
      </c>
      <c r="C1990" s="8" t="str">
        <f>C1989</f>
        <v>(Select AM/FM)</v>
      </c>
      <c r="D1990" s="30"/>
      <c r="E1990" s="8" t="str">
        <f>E1989</f>
        <v>(Select Station Province)</v>
      </c>
      <c r="F1990" s="9" t="str">
        <f>IFERROR(VLOOKUP(E1990,Template!$AK$5:$AL$17,2,FALSE),"")</f>
        <v/>
      </c>
      <c r="G1990" s="42" t="s">
        <v>8</v>
      </c>
      <c r="H1990" s="42" t="s">
        <v>9</v>
      </c>
      <c r="I1990" s="32" t="s">
        <v>65</v>
      </c>
      <c r="J1990" s="32" t="s">
        <v>66</v>
      </c>
      <c r="K1990" s="33">
        <f t="shared" ref="K1990:K2000" si="5552">IFERROR(I1990+J1990,0)</f>
        <v>0</v>
      </c>
      <c r="L1990" s="33">
        <f t="shared" ref="L1990:L2000" si="5553">IFERROR(L1989+K1990,"")</f>
        <v>0</v>
      </c>
      <c r="M1990" s="34">
        <f t="shared" si="5551"/>
        <v>0</v>
      </c>
      <c r="N1990" s="34">
        <f>IF(AND(L1990&gt;$N$4,L1990&lt;=$O$4),K1990-M1990,IF(AND(L1989&gt;$N$4,L1989&lt;=$O$4),$O$4-L1989,IF(L1989&gt;$O$4,0,IF(L1990&lt;$N$4,0,MIN(L1990-$N$4,$N$4)))))</f>
        <v>0</v>
      </c>
      <c r="O1990" s="34">
        <f t="shared" ref="O1990:O2000" si="5554">IF(L1990&gt;$O$4,K1990-M1990-N1990,0)</f>
        <v>0</v>
      </c>
      <c r="P1990" s="12" t="str">
        <f>P1989</f>
        <v>(Select Language)</v>
      </c>
      <c r="Q1990" s="12" t="str">
        <f>Q1989</f>
        <v>(Select Usage)</v>
      </c>
      <c r="R1990" s="33">
        <f t="shared" ref="R1990:R2000" si="5555">IF(AND($Q1990="LOW",$P1990="French"),M1990*R$4,0)</f>
        <v>0</v>
      </c>
      <c r="S1990" s="33">
        <f t="shared" ref="S1990:S2000" si="5556">IF(AND($Q1990="LOW",$P1990="French"),N1990*S$4,0)</f>
        <v>0</v>
      </c>
      <c r="T1990" s="33">
        <f t="shared" ref="T1990:T2000" si="5557">IF(AND($Q1990="LOW",$P1990="French"),O1990*T$4,0)</f>
        <v>0</v>
      </c>
      <c r="U1990" s="33">
        <f t="shared" ref="U1990:U2000" si="5558">IF(AND($Q1990="HIGH",$P1990="French"),M1990*U$4,0)</f>
        <v>0</v>
      </c>
      <c r="V1990" s="33">
        <f t="shared" ref="V1990:V2000" si="5559">IF(AND($Q1990="HIGH",$P1990="French"),N1990*V$4,0)</f>
        <v>0</v>
      </c>
      <c r="W1990" s="33">
        <f t="shared" ref="W1990:W2000" si="5560">IF(AND($Q1990="HIGH",$P1990="French"),O1990*W$4,0)</f>
        <v>0</v>
      </c>
      <c r="X1990" s="33">
        <f t="shared" ref="X1990:X2000" si="5561">IF(AND($Q1990="LOW",$P1990="English"),M1990*X$4,0)</f>
        <v>0</v>
      </c>
      <c r="Y1990" s="33">
        <f t="shared" ref="Y1990:Y2000" si="5562">IF(AND($Q1990="LOW",$P1990="English"),N1990*Y$4,0)</f>
        <v>0</v>
      </c>
      <c r="Z1990" s="33">
        <f t="shared" ref="Z1990:Z2000" si="5563">IF(AND($Q1990="LOW",$P1990="English"),O1990*Z$4,0)</f>
        <v>0</v>
      </c>
      <c r="AA1990" s="33">
        <f t="shared" ref="AA1990:AA2000" si="5564">IF(AND($Q1990="HIGH",$P1990="English"),M1990*AA$4,0)</f>
        <v>0</v>
      </c>
      <c r="AB1990" s="33">
        <f t="shared" ref="AB1990:AB2000" si="5565">IF(AND($Q1990="HIGH",$P1990="English"),N1990*AB$4,0)</f>
        <v>0</v>
      </c>
      <c r="AC1990" s="33">
        <f t="shared" ref="AC1990:AC2000" si="5566">IF(AND($Q1990="HIGH",$P1990="English"),O1990*AC$4,0)</f>
        <v>0</v>
      </c>
      <c r="AD1990" s="26">
        <f t="shared" ref="AD1990:AD1994" si="5567">SUM(R1990:AC1990)</f>
        <v>0</v>
      </c>
      <c r="AE1990" s="46" t="str">
        <f>IFERROR(IF(AE$3=VLOOKUP($E1990,Template!$AK$5:$AM$17,3,FALSE),$AD1990*$F1990,0),"0.00")</f>
        <v>0.00</v>
      </c>
      <c r="AF1990" s="46" t="str">
        <f>IFERROR(IF(AF$3=VLOOKUP($E1990,Template!$AK$5:$AM$17,3,FALSE),$AD1990*$F1990,0),"0.00")</f>
        <v>0.00</v>
      </c>
      <c r="AG1990" s="28">
        <f t="shared" ref="AG1990:AG2000" si="5568">SUM(AD1990:AF1990)</f>
        <v>0</v>
      </c>
      <c r="AH1990" s="13" t="s">
        <v>40</v>
      </c>
      <c r="AI1990" s="13" t="s">
        <v>41</v>
      </c>
      <c r="AK1990" s="14" t="s">
        <v>23</v>
      </c>
      <c r="AL1990" s="15">
        <v>0.05</v>
      </c>
      <c r="AM1990" s="16" t="s">
        <v>3</v>
      </c>
    </row>
    <row r="1991" spans="1:39" s="3" customFormat="1" ht="13.8" x14ac:dyDescent="0.25">
      <c r="A1991" s="7" t="str">
        <f t="shared" ref="A1991:C1991" si="5569">A1990</f>
        <v>(Enter Broadcasting Company Name)</v>
      </c>
      <c r="B1991" s="7" t="str">
        <f t="shared" si="5569"/>
        <v>(Enter Call Letters)</v>
      </c>
      <c r="C1991" s="8" t="str">
        <f t="shared" si="5569"/>
        <v>(Select AM/FM)</v>
      </c>
      <c r="D1991" s="30"/>
      <c r="E1991" s="8" t="str">
        <f t="shared" ref="E1991:E2000" si="5570">E1990</f>
        <v>(Select Station Province)</v>
      </c>
      <c r="F1991" s="9" t="str">
        <f>IFERROR(VLOOKUP(E1991,Template!$AK$5:$AL$17,2,FALSE),"")</f>
        <v/>
      </c>
      <c r="G1991" s="42" t="s">
        <v>6</v>
      </c>
      <c r="H1991" s="42" t="s">
        <v>10</v>
      </c>
      <c r="I1991" s="32" t="s">
        <v>65</v>
      </c>
      <c r="J1991" s="32" t="s">
        <v>66</v>
      </c>
      <c r="K1991" s="33">
        <f t="shared" si="5552"/>
        <v>0</v>
      </c>
      <c r="L1991" s="33">
        <f t="shared" si="5553"/>
        <v>0</v>
      </c>
      <c r="M1991" s="34">
        <f t="shared" si="5551"/>
        <v>0</v>
      </c>
      <c r="N1991" s="34">
        <f t="shared" ref="N1991:N2000" si="5571">IF(AND(L1991&gt;$N$4,L1991&lt;=$O$4),K1991-M1991,IF(AND(L1990&gt;$N$4,L1990&lt;=$O$4),$O$4-L1990,IF(L1990&gt;$O$4,0,IF(L1991&lt;$N$4,0,MIN(L1991-$N$4,$N$4)))))</f>
        <v>0</v>
      </c>
      <c r="O1991" s="34">
        <f t="shared" si="5554"/>
        <v>0</v>
      </c>
      <c r="P1991" s="12" t="str">
        <f t="shared" ref="P1991:Q1991" si="5572">P1990</f>
        <v>(Select Language)</v>
      </c>
      <c r="Q1991" s="12" t="str">
        <f t="shared" si="5572"/>
        <v>(Select Usage)</v>
      </c>
      <c r="R1991" s="33">
        <f t="shared" si="5555"/>
        <v>0</v>
      </c>
      <c r="S1991" s="33">
        <f t="shared" si="5556"/>
        <v>0</v>
      </c>
      <c r="T1991" s="33">
        <f t="shared" si="5557"/>
        <v>0</v>
      </c>
      <c r="U1991" s="33">
        <f t="shared" si="5558"/>
        <v>0</v>
      </c>
      <c r="V1991" s="33">
        <f t="shared" si="5559"/>
        <v>0</v>
      </c>
      <c r="W1991" s="33">
        <f t="shared" si="5560"/>
        <v>0</v>
      </c>
      <c r="X1991" s="33">
        <f t="shared" si="5561"/>
        <v>0</v>
      </c>
      <c r="Y1991" s="33">
        <f t="shared" si="5562"/>
        <v>0</v>
      </c>
      <c r="Z1991" s="33">
        <f t="shared" si="5563"/>
        <v>0</v>
      </c>
      <c r="AA1991" s="33">
        <f t="shared" si="5564"/>
        <v>0</v>
      </c>
      <c r="AB1991" s="33">
        <f t="shared" si="5565"/>
        <v>0</v>
      </c>
      <c r="AC1991" s="33">
        <f t="shared" si="5566"/>
        <v>0</v>
      </c>
      <c r="AD1991" s="26">
        <f t="shared" si="5567"/>
        <v>0</v>
      </c>
      <c r="AE1991" s="46" t="str">
        <f>IFERROR(IF(AE$3=VLOOKUP($E1991,Template!$AK$5:$AM$17,3,FALSE),$AD1991*$F1991,0),"0.00")</f>
        <v>0.00</v>
      </c>
      <c r="AF1991" s="46" t="str">
        <f>IFERROR(IF(AF$3=VLOOKUP($E1991,Template!$AK$5:$AM$17,3,FALSE),$AD1991*$F1991,0),"0.00")</f>
        <v>0.00</v>
      </c>
      <c r="AG1991" s="28">
        <f t="shared" si="5568"/>
        <v>0</v>
      </c>
      <c r="AH1991" s="13" t="s">
        <v>40</v>
      </c>
      <c r="AI1991" s="13" t="s">
        <v>41</v>
      </c>
      <c r="AK1991" s="14" t="s">
        <v>24</v>
      </c>
      <c r="AL1991" s="15">
        <v>0.05</v>
      </c>
      <c r="AM1991" s="16" t="s">
        <v>3</v>
      </c>
    </row>
    <row r="1992" spans="1:39" s="3" customFormat="1" ht="13.8" x14ac:dyDescent="0.25">
      <c r="A1992" s="7" t="str">
        <f t="shared" ref="A1992:C1992" si="5573">A1991</f>
        <v>(Enter Broadcasting Company Name)</v>
      </c>
      <c r="B1992" s="7" t="str">
        <f t="shared" si="5573"/>
        <v>(Enter Call Letters)</v>
      </c>
      <c r="C1992" s="8" t="str">
        <f t="shared" si="5573"/>
        <v>(Select AM/FM)</v>
      </c>
      <c r="D1992" s="30"/>
      <c r="E1992" s="8" t="str">
        <f t="shared" si="5570"/>
        <v>(Select Station Province)</v>
      </c>
      <c r="F1992" s="9" t="str">
        <f>IFERROR(VLOOKUP(E1992,Template!$AK$5:$AL$17,2,FALSE),"")</f>
        <v/>
      </c>
      <c r="G1992" s="42" t="s">
        <v>9</v>
      </c>
      <c r="H1992" s="42" t="s">
        <v>11</v>
      </c>
      <c r="I1992" s="32" t="s">
        <v>65</v>
      </c>
      <c r="J1992" s="32" t="s">
        <v>66</v>
      </c>
      <c r="K1992" s="33">
        <f t="shared" si="5552"/>
        <v>0</v>
      </c>
      <c r="L1992" s="33">
        <f t="shared" si="5553"/>
        <v>0</v>
      </c>
      <c r="M1992" s="34">
        <f t="shared" si="5551"/>
        <v>0</v>
      </c>
      <c r="N1992" s="34">
        <f t="shared" si="5571"/>
        <v>0</v>
      </c>
      <c r="O1992" s="34">
        <f t="shared" si="5554"/>
        <v>0</v>
      </c>
      <c r="P1992" s="12" t="str">
        <f t="shared" ref="P1992:Q1992" si="5574">P1991</f>
        <v>(Select Language)</v>
      </c>
      <c r="Q1992" s="12" t="str">
        <f t="shared" si="5574"/>
        <v>(Select Usage)</v>
      </c>
      <c r="R1992" s="33">
        <f t="shared" si="5555"/>
        <v>0</v>
      </c>
      <c r="S1992" s="33">
        <f t="shared" si="5556"/>
        <v>0</v>
      </c>
      <c r="T1992" s="33">
        <f t="shared" si="5557"/>
        <v>0</v>
      </c>
      <c r="U1992" s="33">
        <f t="shared" si="5558"/>
        <v>0</v>
      </c>
      <c r="V1992" s="33">
        <f t="shared" si="5559"/>
        <v>0</v>
      </c>
      <c r="W1992" s="33">
        <f t="shared" si="5560"/>
        <v>0</v>
      </c>
      <c r="X1992" s="33">
        <f t="shared" si="5561"/>
        <v>0</v>
      </c>
      <c r="Y1992" s="33">
        <f t="shared" si="5562"/>
        <v>0</v>
      </c>
      <c r="Z1992" s="33">
        <f t="shared" si="5563"/>
        <v>0</v>
      </c>
      <c r="AA1992" s="33">
        <f t="shared" si="5564"/>
        <v>0</v>
      </c>
      <c r="AB1992" s="33">
        <f t="shared" si="5565"/>
        <v>0</v>
      </c>
      <c r="AC1992" s="33">
        <f t="shared" si="5566"/>
        <v>0</v>
      </c>
      <c r="AD1992" s="26">
        <f t="shared" si="5567"/>
        <v>0</v>
      </c>
      <c r="AE1992" s="46" t="str">
        <f>IFERROR(IF(AE$3=VLOOKUP($E1992,Template!$AK$5:$AM$17,3,FALSE),$AD1992*$F1992,0),"0.00")</f>
        <v>0.00</v>
      </c>
      <c r="AF1992" s="46" t="str">
        <f>IFERROR(IF(AF$3=VLOOKUP($E1992,Template!$AK$5:$AM$17,3,FALSE),$AD1992*$F1992,0),"0.00")</f>
        <v>0.00</v>
      </c>
      <c r="AG1992" s="28">
        <f t="shared" si="5568"/>
        <v>0</v>
      </c>
      <c r="AH1992" s="13" t="s">
        <v>40</v>
      </c>
      <c r="AI1992" s="13" t="s">
        <v>41</v>
      </c>
      <c r="AK1992" s="14" t="s">
        <v>22</v>
      </c>
      <c r="AL1992" s="15">
        <v>0.15</v>
      </c>
      <c r="AM1992" s="16" t="s">
        <v>2</v>
      </c>
    </row>
    <row r="1993" spans="1:39" s="3" customFormat="1" ht="13.8" x14ac:dyDescent="0.25">
      <c r="A1993" s="7" t="str">
        <f t="shared" ref="A1993:C1993" si="5575">A1992</f>
        <v>(Enter Broadcasting Company Name)</v>
      </c>
      <c r="B1993" s="7" t="str">
        <f t="shared" si="5575"/>
        <v>(Enter Call Letters)</v>
      </c>
      <c r="C1993" s="8" t="str">
        <f t="shared" si="5575"/>
        <v>(Select AM/FM)</v>
      </c>
      <c r="D1993" s="30"/>
      <c r="E1993" s="8" t="str">
        <f t="shared" si="5570"/>
        <v>(Select Station Province)</v>
      </c>
      <c r="F1993" s="9" t="str">
        <f>IFERROR(VLOOKUP(E1993,Template!$AK$5:$AL$17,2,FALSE),"")</f>
        <v/>
      </c>
      <c r="G1993" s="42" t="s">
        <v>10</v>
      </c>
      <c r="H1993" s="42" t="s">
        <v>12</v>
      </c>
      <c r="I1993" s="32" t="s">
        <v>65</v>
      </c>
      <c r="J1993" s="32" t="s">
        <v>66</v>
      </c>
      <c r="K1993" s="33">
        <f t="shared" si="5552"/>
        <v>0</v>
      </c>
      <c r="L1993" s="33">
        <f t="shared" si="5553"/>
        <v>0</v>
      </c>
      <c r="M1993" s="34">
        <f t="shared" si="5551"/>
        <v>0</v>
      </c>
      <c r="N1993" s="34">
        <f t="shared" si="5571"/>
        <v>0</v>
      </c>
      <c r="O1993" s="34">
        <f t="shared" si="5554"/>
        <v>0</v>
      </c>
      <c r="P1993" s="12" t="str">
        <f t="shared" ref="P1993:Q1993" si="5576">P1992</f>
        <v>(Select Language)</v>
      </c>
      <c r="Q1993" s="12" t="str">
        <f t="shared" si="5576"/>
        <v>(Select Usage)</v>
      </c>
      <c r="R1993" s="33">
        <f t="shared" si="5555"/>
        <v>0</v>
      </c>
      <c r="S1993" s="33">
        <f t="shared" si="5556"/>
        <v>0</v>
      </c>
      <c r="T1993" s="33">
        <f t="shared" si="5557"/>
        <v>0</v>
      </c>
      <c r="U1993" s="33">
        <f t="shared" si="5558"/>
        <v>0</v>
      </c>
      <c r="V1993" s="33">
        <f t="shared" si="5559"/>
        <v>0</v>
      </c>
      <c r="W1993" s="33">
        <f t="shared" si="5560"/>
        <v>0</v>
      </c>
      <c r="X1993" s="33">
        <f t="shared" si="5561"/>
        <v>0</v>
      </c>
      <c r="Y1993" s="33">
        <f t="shared" si="5562"/>
        <v>0</v>
      </c>
      <c r="Z1993" s="33">
        <f t="shared" si="5563"/>
        <v>0</v>
      </c>
      <c r="AA1993" s="33">
        <f t="shared" si="5564"/>
        <v>0</v>
      </c>
      <c r="AB1993" s="33">
        <f t="shared" si="5565"/>
        <v>0</v>
      </c>
      <c r="AC1993" s="33">
        <f t="shared" si="5566"/>
        <v>0</v>
      </c>
      <c r="AD1993" s="26">
        <f t="shared" si="5567"/>
        <v>0</v>
      </c>
      <c r="AE1993" s="46" t="str">
        <f>IFERROR(IF(AE$3=VLOOKUP($E1993,Template!$AK$5:$AM$17,3,FALSE),$AD1993*$F1993,0),"0.00")</f>
        <v>0.00</v>
      </c>
      <c r="AF1993" s="46" t="str">
        <f>IFERROR(IF(AF$3=VLOOKUP($E1993,Template!$AK$5:$AM$17,3,FALSE),$AD1993*$F1993,0),"0.00")</f>
        <v>0.00</v>
      </c>
      <c r="AG1993" s="28">
        <f t="shared" si="5568"/>
        <v>0</v>
      </c>
      <c r="AH1993" s="13" t="s">
        <v>40</v>
      </c>
      <c r="AI1993" s="13" t="s">
        <v>41</v>
      </c>
      <c r="AK1993" s="14" t="s">
        <v>26</v>
      </c>
      <c r="AL1993" s="15">
        <v>0.15</v>
      </c>
      <c r="AM1993" s="16" t="s">
        <v>2</v>
      </c>
    </row>
    <row r="1994" spans="1:39" s="3" customFormat="1" ht="13.8" x14ac:dyDescent="0.25">
      <c r="A1994" s="7" t="str">
        <f t="shared" ref="A1994:C1994" si="5577">A1993</f>
        <v>(Enter Broadcasting Company Name)</v>
      </c>
      <c r="B1994" s="7" t="str">
        <f t="shared" si="5577"/>
        <v>(Enter Call Letters)</v>
      </c>
      <c r="C1994" s="8" t="str">
        <f t="shared" si="5577"/>
        <v>(Select AM/FM)</v>
      </c>
      <c r="D1994" s="30"/>
      <c r="E1994" s="8" t="str">
        <f t="shared" si="5570"/>
        <v>(Select Station Province)</v>
      </c>
      <c r="F1994" s="9" t="str">
        <f>IFERROR(VLOOKUP(E1994,Template!$AK$5:$AL$17,2,FALSE),"")</f>
        <v/>
      </c>
      <c r="G1994" s="42" t="s">
        <v>11</v>
      </c>
      <c r="H1994" s="42" t="s">
        <v>13</v>
      </c>
      <c r="I1994" s="32" t="s">
        <v>65</v>
      </c>
      <c r="J1994" s="32" t="s">
        <v>66</v>
      </c>
      <c r="K1994" s="33">
        <f t="shared" si="5552"/>
        <v>0</v>
      </c>
      <c r="L1994" s="33">
        <f t="shared" si="5553"/>
        <v>0</v>
      </c>
      <c r="M1994" s="34">
        <f t="shared" si="5551"/>
        <v>0</v>
      </c>
      <c r="N1994" s="34">
        <f t="shared" si="5571"/>
        <v>0</v>
      </c>
      <c r="O1994" s="34">
        <f t="shared" si="5554"/>
        <v>0</v>
      </c>
      <c r="P1994" s="12" t="str">
        <f t="shared" ref="P1994:Q1994" si="5578">P1993</f>
        <v>(Select Language)</v>
      </c>
      <c r="Q1994" s="12" t="str">
        <f t="shared" si="5578"/>
        <v>(Select Usage)</v>
      </c>
      <c r="R1994" s="33">
        <f t="shared" si="5555"/>
        <v>0</v>
      </c>
      <c r="S1994" s="33">
        <f t="shared" si="5556"/>
        <v>0</v>
      </c>
      <c r="T1994" s="33">
        <f t="shared" si="5557"/>
        <v>0</v>
      </c>
      <c r="U1994" s="33">
        <f t="shared" si="5558"/>
        <v>0</v>
      </c>
      <c r="V1994" s="33">
        <f t="shared" si="5559"/>
        <v>0</v>
      </c>
      <c r="W1994" s="33">
        <f t="shared" si="5560"/>
        <v>0</v>
      </c>
      <c r="X1994" s="33">
        <f t="shared" si="5561"/>
        <v>0</v>
      </c>
      <c r="Y1994" s="33">
        <f t="shared" si="5562"/>
        <v>0</v>
      </c>
      <c r="Z1994" s="33">
        <f t="shared" si="5563"/>
        <v>0</v>
      </c>
      <c r="AA1994" s="33">
        <f t="shared" si="5564"/>
        <v>0</v>
      </c>
      <c r="AB1994" s="33">
        <f t="shared" si="5565"/>
        <v>0</v>
      </c>
      <c r="AC1994" s="33">
        <f t="shared" si="5566"/>
        <v>0</v>
      </c>
      <c r="AD1994" s="26">
        <f t="shared" si="5567"/>
        <v>0</v>
      </c>
      <c r="AE1994" s="46" t="str">
        <f>IFERROR(IF(AE$3=VLOOKUP($E1994,Template!$AK$5:$AM$17,3,FALSE),$AD1994*$F1994,0),"0.00")</f>
        <v>0.00</v>
      </c>
      <c r="AF1994" s="46" t="str">
        <f>IFERROR(IF(AF$3=VLOOKUP($E1994,Template!$AK$5:$AM$17,3,FALSE),$AD1994*$F1994,0),"0.00")</f>
        <v>0.00</v>
      </c>
      <c r="AG1994" s="28">
        <f t="shared" si="5568"/>
        <v>0</v>
      </c>
      <c r="AH1994" s="13" t="s">
        <v>40</v>
      </c>
      <c r="AI1994" s="13" t="s">
        <v>41</v>
      </c>
      <c r="AK1994" s="14" t="s">
        <v>27</v>
      </c>
      <c r="AL1994" s="15">
        <v>0.15</v>
      </c>
      <c r="AM1994" s="16" t="s">
        <v>2</v>
      </c>
    </row>
    <row r="1995" spans="1:39" s="3" customFormat="1" ht="13.8" x14ac:dyDescent="0.25">
      <c r="A1995" s="7" t="str">
        <f t="shared" ref="A1995:C1995" si="5579">A1994</f>
        <v>(Enter Broadcasting Company Name)</v>
      </c>
      <c r="B1995" s="7" t="str">
        <f t="shared" si="5579"/>
        <v>(Enter Call Letters)</v>
      </c>
      <c r="C1995" s="8" t="str">
        <f t="shared" si="5579"/>
        <v>(Select AM/FM)</v>
      </c>
      <c r="D1995" s="30"/>
      <c r="E1995" s="8" t="str">
        <f t="shared" si="5570"/>
        <v>(Select Station Province)</v>
      </c>
      <c r="F1995" s="9" t="str">
        <f>IFERROR(VLOOKUP(E1995,Template!$AK$5:$AL$17,2,FALSE),"")</f>
        <v/>
      </c>
      <c r="G1995" s="42" t="s">
        <v>12</v>
      </c>
      <c r="H1995" s="42" t="s">
        <v>15</v>
      </c>
      <c r="I1995" s="32" t="s">
        <v>65</v>
      </c>
      <c r="J1995" s="32" t="s">
        <v>66</v>
      </c>
      <c r="K1995" s="33">
        <f t="shared" si="5552"/>
        <v>0</v>
      </c>
      <c r="L1995" s="33">
        <f t="shared" si="5553"/>
        <v>0</v>
      </c>
      <c r="M1995" s="34">
        <f t="shared" si="5551"/>
        <v>0</v>
      </c>
      <c r="N1995" s="34">
        <f t="shared" si="5571"/>
        <v>0</v>
      </c>
      <c r="O1995" s="34">
        <f t="shared" si="5554"/>
        <v>0</v>
      </c>
      <c r="P1995" s="12" t="str">
        <f t="shared" ref="P1995:Q1995" si="5580">P1994</f>
        <v>(Select Language)</v>
      </c>
      <c r="Q1995" s="12" t="str">
        <f t="shared" si="5580"/>
        <v>(Select Usage)</v>
      </c>
      <c r="R1995" s="33">
        <f t="shared" si="5555"/>
        <v>0</v>
      </c>
      <c r="S1995" s="33">
        <f t="shared" si="5556"/>
        <v>0</v>
      </c>
      <c r="T1995" s="33">
        <f t="shared" si="5557"/>
        <v>0</v>
      </c>
      <c r="U1995" s="33">
        <f t="shared" si="5558"/>
        <v>0</v>
      </c>
      <c r="V1995" s="33">
        <f t="shared" si="5559"/>
        <v>0</v>
      </c>
      <c r="W1995" s="33">
        <f t="shared" si="5560"/>
        <v>0</v>
      </c>
      <c r="X1995" s="33">
        <f t="shared" si="5561"/>
        <v>0</v>
      </c>
      <c r="Y1995" s="33">
        <f t="shared" si="5562"/>
        <v>0</v>
      </c>
      <c r="Z1995" s="33">
        <f t="shared" si="5563"/>
        <v>0</v>
      </c>
      <c r="AA1995" s="33">
        <f t="shared" si="5564"/>
        <v>0</v>
      </c>
      <c r="AB1995" s="33">
        <f t="shared" si="5565"/>
        <v>0</v>
      </c>
      <c r="AC1995" s="33">
        <f t="shared" si="5566"/>
        <v>0</v>
      </c>
      <c r="AD1995" s="26">
        <f>SUM(R1995:AC1995)</f>
        <v>0</v>
      </c>
      <c r="AE1995" s="46" t="str">
        <f>IFERROR(IF(AE$3=VLOOKUP($E1995,Template!$AK$5:$AM$17,3,FALSE),$AD1995*$F1995,0),"0.00")</f>
        <v>0.00</v>
      </c>
      <c r="AF1995" s="46" t="str">
        <f>IFERROR(IF(AF$3=VLOOKUP($E1995,Template!$AK$5:$AM$17,3,FALSE),$AD1995*$F1995,0),"0.00")</f>
        <v>0.00</v>
      </c>
      <c r="AG1995" s="28">
        <f t="shared" si="5568"/>
        <v>0</v>
      </c>
      <c r="AH1995" s="13" t="s">
        <v>40</v>
      </c>
      <c r="AI1995" s="13" t="s">
        <v>41</v>
      </c>
      <c r="AK1995" s="14" t="s">
        <v>28</v>
      </c>
      <c r="AL1995" s="15">
        <v>0.05</v>
      </c>
      <c r="AM1995" s="16" t="s">
        <v>3</v>
      </c>
    </row>
    <row r="1996" spans="1:39" s="3" customFormat="1" ht="13.8" x14ac:dyDescent="0.25">
      <c r="A1996" s="7" t="str">
        <f t="shared" ref="A1996:C1996" si="5581">A1995</f>
        <v>(Enter Broadcasting Company Name)</v>
      </c>
      <c r="B1996" s="7" t="str">
        <f t="shared" si="5581"/>
        <v>(Enter Call Letters)</v>
      </c>
      <c r="C1996" s="8" t="str">
        <f t="shared" si="5581"/>
        <v>(Select AM/FM)</v>
      </c>
      <c r="D1996" s="30"/>
      <c r="E1996" s="8" t="str">
        <f t="shared" si="5570"/>
        <v>(Select Station Province)</v>
      </c>
      <c r="F1996" s="9" t="str">
        <f>IFERROR(VLOOKUP(E1996,Template!$AK$5:$AL$17,2,FALSE),"")</f>
        <v/>
      </c>
      <c r="G1996" s="42" t="s">
        <v>13</v>
      </c>
      <c r="H1996" s="42" t="s">
        <v>16</v>
      </c>
      <c r="I1996" s="32" t="s">
        <v>65</v>
      </c>
      <c r="J1996" s="32" t="s">
        <v>66</v>
      </c>
      <c r="K1996" s="33">
        <f t="shared" si="5552"/>
        <v>0</v>
      </c>
      <c r="L1996" s="33">
        <f t="shared" si="5553"/>
        <v>0</v>
      </c>
      <c r="M1996" s="34">
        <f t="shared" si="5551"/>
        <v>0</v>
      </c>
      <c r="N1996" s="34">
        <f t="shared" si="5571"/>
        <v>0</v>
      </c>
      <c r="O1996" s="34">
        <f t="shared" si="5554"/>
        <v>0</v>
      </c>
      <c r="P1996" s="12" t="str">
        <f t="shared" ref="P1996:Q1996" si="5582">P1995</f>
        <v>(Select Language)</v>
      </c>
      <c r="Q1996" s="12" t="str">
        <f t="shared" si="5582"/>
        <v>(Select Usage)</v>
      </c>
      <c r="R1996" s="33">
        <f t="shared" si="5555"/>
        <v>0</v>
      </c>
      <c r="S1996" s="33">
        <f t="shared" si="5556"/>
        <v>0</v>
      </c>
      <c r="T1996" s="33">
        <f t="shared" si="5557"/>
        <v>0</v>
      </c>
      <c r="U1996" s="33">
        <f t="shared" si="5558"/>
        <v>0</v>
      </c>
      <c r="V1996" s="33">
        <f t="shared" si="5559"/>
        <v>0</v>
      </c>
      <c r="W1996" s="33">
        <f t="shared" si="5560"/>
        <v>0</v>
      </c>
      <c r="X1996" s="33">
        <f t="shared" si="5561"/>
        <v>0</v>
      </c>
      <c r="Y1996" s="33">
        <f t="shared" si="5562"/>
        <v>0</v>
      </c>
      <c r="Z1996" s="33">
        <f t="shared" si="5563"/>
        <v>0</v>
      </c>
      <c r="AA1996" s="33">
        <f t="shared" si="5564"/>
        <v>0</v>
      </c>
      <c r="AB1996" s="33">
        <f t="shared" si="5565"/>
        <v>0</v>
      </c>
      <c r="AC1996" s="33">
        <f t="shared" si="5566"/>
        <v>0</v>
      </c>
      <c r="AD1996" s="26">
        <f t="shared" ref="AD1996:AD1998" si="5583">SUM(R1996:AC1996)</f>
        <v>0</v>
      </c>
      <c r="AE1996" s="46" t="str">
        <f>IFERROR(IF(AE$3=VLOOKUP($E1996,Template!$AK$5:$AM$17,3,FALSE),$AD1996*$F1996,0),"0.00")</f>
        <v>0.00</v>
      </c>
      <c r="AF1996" s="46" t="str">
        <f>IFERROR(IF(AF$3=VLOOKUP($E1996,Template!$AK$5:$AM$17,3,FALSE),$AD1996*$F1996,0),"0.00")</f>
        <v>0.00</v>
      </c>
      <c r="AG1996" s="28">
        <f t="shared" si="5568"/>
        <v>0</v>
      </c>
      <c r="AH1996" s="13" t="s">
        <v>40</v>
      </c>
      <c r="AI1996" s="13" t="s">
        <v>41</v>
      </c>
      <c r="AK1996" s="14" t="s">
        <v>70</v>
      </c>
      <c r="AL1996" s="15">
        <v>0.05</v>
      </c>
      <c r="AM1996" s="16" t="s">
        <v>3</v>
      </c>
    </row>
    <row r="1997" spans="1:39" s="3" customFormat="1" ht="13.8" x14ac:dyDescent="0.25">
      <c r="A1997" s="7" t="str">
        <f t="shared" ref="A1997:C1997" si="5584">A1996</f>
        <v>(Enter Broadcasting Company Name)</v>
      </c>
      <c r="B1997" s="7" t="str">
        <f t="shared" si="5584"/>
        <v>(Enter Call Letters)</v>
      </c>
      <c r="C1997" s="8" t="str">
        <f t="shared" si="5584"/>
        <v>(Select AM/FM)</v>
      </c>
      <c r="D1997" s="30"/>
      <c r="E1997" s="8" t="str">
        <f t="shared" si="5570"/>
        <v>(Select Station Province)</v>
      </c>
      <c r="F1997" s="9" t="str">
        <f>IFERROR(VLOOKUP(E1997,Template!$AK$5:$AL$17,2,FALSE),"")</f>
        <v/>
      </c>
      <c r="G1997" s="42" t="s">
        <v>15</v>
      </c>
      <c r="H1997" s="42" t="s">
        <v>17</v>
      </c>
      <c r="I1997" s="32" t="s">
        <v>65</v>
      </c>
      <c r="J1997" s="32" t="s">
        <v>66</v>
      </c>
      <c r="K1997" s="33">
        <f t="shared" si="5552"/>
        <v>0</v>
      </c>
      <c r="L1997" s="33">
        <f t="shared" si="5553"/>
        <v>0</v>
      </c>
      <c r="M1997" s="34">
        <f t="shared" si="5551"/>
        <v>0</v>
      </c>
      <c r="N1997" s="34">
        <f t="shared" si="5571"/>
        <v>0</v>
      </c>
      <c r="O1997" s="34">
        <f t="shared" si="5554"/>
        <v>0</v>
      </c>
      <c r="P1997" s="12" t="str">
        <f t="shared" ref="P1997:Q1997" si="5585">P1996</f>
        <v>(Select Language)</v>
      </c>
      <c r="Q1997" s="12" t="str">
        <f t="shared" si="5585"/>
        <v>(Select Usage)</v>
      </c>
      <c r="R1997" s="33">
        <f t="shared" si="5555"/>
        <v>0</v>
      </c>
      <c r="S1997" s="33">
        <f t="shared" si="5556"/>
        <v>0</v>
      </c>
      <c r="T1997" s="33">
        <f t="shared" si="5557"/>
        <v>0</v>
      </c>
      <c r="U1997" s="33">
        <f t="shared" si="5558"/>
        <v>0</v>
      </c>
      <c r="V1997" s="33">
        <f t="shared" si="5559"/>
        <v>0</v>
      </c>
      <c r="W1997" s="33">
        <f t="shared" si="5560"/>
        <v>0</v>
      </c>
      <c r="X1997" s="33">
        <f t="shared" si="5561"/>
        <v>0</v>
      </c>
      <c r="Y1997" s="33">
        <f t="shared" si="5562"/>
        <v>0</v>
      </c>
      <c r="Z1997" s="33">
        <f t="shared" si="5563"/>
        <v>0</v>
      </c>
      <c r="AA1997" s="33">
        <f t="shared" si="5564"/>
        <v>0</v>
      </c>
      <c r="AB1997" s="33">
        <f t="shared" si="5565"/>
        <v>0</v>
      </c>
      <c r="AC1997" s="33">
        <f t="shared" si="5566"/>
        <v>0</v>
      </c>
      <c r="AD1997" s="26">
        <f t="shared" si="5583"/>
        <v>0</v>
      </c>
      <c r="AE1997" s="46" t="str">
        <f>IFERROR(IF(AE$3=VLOOKUP($E1997,Template!$AK$5:$AM$17,3,FALSE),$AD1997*$F1997,0),"0.00")</f>
        <v>0.00</v>
      </c>
      <c r="AF1997" s="46" t="str">
        <f>IFERROR(IF(AF$3=VLOOKUP($E1997,Template!$AK$5:$AM$17,3,FALSE),$AD1997*$F1997,0),"0.00")</f>
        <v>0.00</v>
      </c>
      <c r="AG1997" s="28">
        <f t="shared" si="5568"/>
        <v>0</v>
      </c>
      <c r="AH1997" s="13" t="s">
        <v>40</v>
      </c>
      <c r="AI1997" s="13" t="s">
        <v>41</v>
      </c>
      <c r="AK1997" s="14" t="s">
        <v>20</v>
      </c>
      <c r="AL1997" s="15">
        <v>0.13</v>
      </c>
      <c r="AM1997" s="16" t="s">
        <v>2</v>
      </c>
    </row>
    <row r="1998" spans="1:39" s="3" customFormat="1" ht="13.8" x14ac:dyDescent="0.25">
      <c r="A1998" s="7" t="str">
        <f t="shared" ref="A1998:C1998" si="5586">A1997</f>
        <v>(Enter Broadcasting Company Name)</v>
      </c>
      <c r="B1998" s="7" t="str">
        <f t="shared" si="5586"/>
        <v>(Enter Call Letters)</v>
      </c>
      <c r="C1998" s="8" t="str">
        <f t="shared" si="5586"/>
        <v>(Select AM/FM)</v>
      </c>
      <c r="D1998" s="30"/>
      <c r="E1998" s="8" t="str">
        <f t="shared" si="5570"/>
        <v>(Select Station Province)</v>
      </c>
      <c r="F1998" s="9" t="str">
        <f>IFERROR(VLOOKUP(E1998,Template!$AK$5:$AL$17,2,FALSE),"")</f>
        <v/>
      </c>
      <c r="G1998" s="42" t="s">
        <v>16</v>
      </c>
      <c r="H1998" s="42" t="s">
        <v>18</v>
      </c>
      <c r="I1998" s="32" t="s">
        <v>65</v>
      </c>
      <c r="J1998" s="32" t="s">
        <v>66</v>
      </c>
      <c r="K1998" s="33">
        <f t="shared" si="5552"/>
        <v>0</v>
      </c>
      <c r="L1998" s="33">
        <f t="shared" si="5553"/>
        <v>0</v>
      </c>
      <c r="M1998" s="34">
        <f t="shared" si="5551"/>
        <v>0</v>
      </c>
      <c r="N1998" s="34">
        <f t="shared" si="5571"/>
        <v>0</v>
      </c>
      <c r="O1998" s="34">
        <f t="shared" si="5554"/>
        <v>0</v>
      </c>
      <c r="P1998" s="12" t="str">
        <f t="shared" ref="P1998:Q1998" si="5587">P1997</f>
        <v>(Select Language)</v>
      </c>
      <c r="Q1998" s="12" t="str">
        <f t="shared" si="5587"/>
        <v>(Select Usage)</v>
      </c>
      <c r="R1998" s="33">
        <f t="shared" si="5555"/>
        <v>0</v>
      </c>
      <c r="S1998" s="33">
        <f t="shared" si="5556"/>
        <v>0</v>
      </c>
      <c r="T1998" s="33">
        <f t="shared" si="5557"/>
        <v>0</v>
      </c>
      <c r="U1998" s="33">
        <f t="shared" si="5558"/>
        <v>0</v>
      </c>
      <c r="V1998" s="33">
        <f t="shared" si="5559"/>
        <v>0</v>
      </c>
      <c r="W1998" s="33">
        <f t="shared" si="5560"/>
        <v>0</v>
      </c>
      <c r="X1998" s="33">
        <f t="shared" si="5561"/>
        <v>0</v>
      </c>
      <c r="Y1998" s="33">
        <f t="shared" si="5562"/>
        <v>0</v>
      </c>
      <c r="Z1998" s="33">
        <f t="shared" si="5563"/>
        <v>0</v>
      </c>
      <c r="AA1998" s="33">
        <f t="shared" si="5564"/>
        <v>0</v>
      </c>
      <c r="AB1998" s="33">
        <f t="shared" si="5565"/>
        <v>0</v>
      </c>
      <c r="AC1998" s="33">
        <f t="shared" si="5566"/>
        <v>0</v>
      </c>
      <c r="AD1998" s="26">
        <f t="shared" si="5583"/>
        <v>0</v>
      </c>
      <c r="AE1998" s="46" t="str">
        <f>IFERROR(IF(AE$3=VLOOKUP($E1998,Template!$AK$5:$AM$17,3,FALSE),$AD1998*$F1998,0),"0.00")</f>
        <v>0.00</v>
      </c>
      <c r="AF1998" s="46" t="str">
        <f>IFERROR(IF(AF$3=VLOOKUP($E1998,Template!$AK$5:$AM$17,3,FALSE),$AD1998*$F1998,0),"0.00")</f>
        <v>0.00</v>
      </c>
      <c r="AG1998" s="28">
        <f t="shared" si="5568"/>
        <v>0</v>
      </c>
      <c r="AH1998" s="13" t="s">
        <v>40</v>
      </c>
      <c r="AI1998" s="13" t="s">
        <v>41</v>
      </c>
      <c r="AK1998" s="14" t="s">
        <v>69</v>
      </c>
      <c r="AL1998" s="15">
        <v>0.15</v>
      </c>
      <c r="AM1998" s="16" t="s">
        <v>2</v>
      </c>
    </row>
    <row r="1999" spans="1:39" s="3" customFormat="1" ht="13.8" x14ac:dyDescent="0.25">
      <c r="A1999" s="7" t="str">
        <f t="shared" ref="A1999:C1999" si="5588">A1998</f>
        <v>(Enter Broadcasting Company Name)</v>
      </c>
      <c r="B1999" s="7" t="str">
        <f t="shared" si="5588"/>
        <v>(Enter Call Letters)</v>
      </c>
      <c r="C1999" s="8" t="str">
        <f t="shared" si="5588"/>
        <v>(Select AM/FM)</v>
      </c>
      <c r="D1999" s="30"/>
      <c r="E1999" s="8" t="str">
        <f t="shared" si="5570"/>
        <v>(Select Station Province)</v>
      </c>
      <c r="F1999" s="9" t="str">
        <f>IFERROR(VLOOKUP(E1999,Template!$AK$5:$AL$17,2,FALSE),"")</f>
        <v/>
      </c>
      <c r="G1999" s="42" t="s">
        <v>17</v>
      </c>
      <c r="H1999" s="42" t="s">
        <v>7</v>
      </c>
      <c r="I1999" s="32" t="s">
        <v>65</v>
      </c>
      <c r="J1999" s="32" t="s">
        <v>66</v>
      </c>
      <c r="K1999" s="33">
        <f t="shared" si="5552"/>
        <v>0</v>
      </c>
      <c r="L1999" s="33">
        <f t="shared" si="5553"/>
        <v>0</v>
      </c>
      <c r="M1999" s="34">
        <f t="shared" si="5551"/>
        <v>0</v>
      </c>
      <c r="N1999" s="34">
        <f t="shared" si="5571"/>
        <v>0</v>
      </c>
      <c r="O1999" s="34">
        <f t="shared" si="5554"/>
        <v>0</v>
      </c>
      <c r="P1999" s="12" t="str">
        <f t="shared" ref="P1999:Q1999" si="5589">P1998</f>
        <v>(Select Language)</v>
      </c>
      <c r="Q1999" s="12" t="str">
        <f t="shared" si="5589"/>
        <v>(Select Usage)</v>
      </c>
      <c r="R1999" s="33">
        <f t="shared" si="5555"/>
        <v>0</v>
      </c>
      <c r="S1999" s="33">
        <f t="shared" si="5556"/>
        <v>0</v>
      </c>
      <c r="T1999" s="33">
        <f t="shared" si="5557"/>
        <v>0</v>
      </c>
      <c r="U1999" s="33">
        <f t="shared" si="5558"/>
        <v>0</v>
      </c>
      <c r="V1999" s="33">
        <f t="shared" si="5559"/>
        <v>0</v>
      </c>
      <c r="W1999" s="33">
        <f t="shared" si="5560"/>
        <v>0</v>
      </c>
      <c r="X1999" s="33">
        <f t="shared" si="5561"/>
        <v>0</v>
      </c>
      <c r="Y1999" s="33">
        <f t="shared" si="5562"/>
        <v>0</v>
      </c>
      <c r="Z1999" s="33">
        <f t="shared" si="5563"/>
        <v>0</v>
      </c>
      <c r="AA1999" s="33">
        <f t="shared" si="5564"/>
        <v>0</v>
      </c>
      <c r="AB1999" s="33">
        <f t="shared" si="5565"/>
        <v>0</v>
      </c>
      <c r="AC1999" s="33">
        <f t="shared" si="5566"/>
        <v>0</v>
      </c>
      <c r="AD1999" s="26">
        <f>SUM(R1999:AC1999)</f>
        <v>0</v>
      </c>
      <c r="AE1999" s="46" t="str">
        <f>IFERROR(IF(AE$3=VLOOKUP($E1999,Template!$AK$5:$AM$17,3,FALSE),$AD1999*$F1999,0),"0.00")</f>
        <v>0.00</v>
      </c>
      <c r="AF1999" s="46" t="str">
        <f>IFERROR(IF(AF$3=VLOOKUP($E1999,Template!$AK$5:$AM$17,3,FALSE),$AD1999*$F1999,0),"0.00")</f>
        <v>0.00</v>
      </c>
      <c r="AG1999" s="28">
        <f t="shared" si="5568"/>
        <v>0</v>
      </c>
      <c r="AH1999" s="13" t="s">
        <v>40</v>
      </c>
      <c r="AI1999" s="13" t="s">
        <v>41</v>
      </c>
      <c r="AK1999" s="14" t="s">
        <v>29</v>
      </c>
      <c r="AL1999" s="15">
        <v>0.05</v>
      </c>
      <c r="AM1999" s="16" t="s">
        <v>3</v>
      </c>
    </row>
    <row r="2000" spans="1:39" s="3" customFormat="1" ht="13.8" x14ac:dyDescent="0.25">
      <c r="A2000" s="7" t="str">
        <f t="shared" ref="A2000:C2000" si="5590">A1999</f>
        <v>(Enter Broadcasting Company Name)</v>
      </c>
      <c r="B2000" s="7" t="str">
        <f t="shared" si="5590"/>
        <v>(Enter Call Letters)</v>
      </c>
      <c r="C2000" s="8" t="str">
        <f t="shared" si="5590"/>
        <v>(Select AM/FM)</v>
      </c>
      <c r="D2000" s="30"/>
      <c r="E2000" s="8" t="str">
        <f t="shared" si="5570"/>
        <v>(Select Station Province)</v>
      </c>
      <c r="F2000" s="9" t="str">
        <f>IFERROR(VLOOKUP(E2000,Template!$AK$5:$AL$17,2,FALSE),"")</f>
        <v/>
      </c>
      <c r="G2000" s="42" t="s">
        <v>18</v>
      </c>
      <c r="H2000" s="43" t="s">
        <v>8</v>
      </c>
      <c r="I2000" s="32" t="s">
        <v>65</v>
      </c>
      <c r="J2000" s="32" t="s">
        <v>66</v>
      </c>
      <c r="K2000" s="33">
        <f t="shared" si="5552"/>
        <v>0</v>
      </c>
      <c r="L2000" s="33">
        <f t="shared" si="5553"/>
        <v>0</v>
      </c>
      <c r="M2000" s="34">
        <f t="shared" si="5551"/>
        <v>0</v>
      </c>
      <c r="N2000" s="34">
        <f t="shared" si="5571"/>
        <v>0</v>
      </c>
      <c r="O2000" s="34">
        <f t="shared" si="5554"/>
        <v>0</v>
      </c>
      <c r="P2000" s="12" t="str">
        <f t="shared" ref="P2000:Q2000" si="5591">P1999</f>
        <v>(Select Language)</v>
      </c>
      <c r="Q2000" s="12" t="str">
        <f t="shared" si="5591"/>
        <v>(Select Usage)</v>
      </c>
      <c r="R2000" s="33">
        <f t="shared" si="5555"/>
        <v>0</v>
      </c>
      <c r="S2000" s="33">
        <f t="shared" si="5556"/>
        <v>0</v>
      </c>
      <c r="T2000" s="33">
        <f t="shared" si="5557"/>
        <v>0</v>
      </c>
      <c r="U2000" s="33">
        <f t="shared" si="5558"/>
        <v>0</v>
      </c>
      <c r="V2000" s="33">
        <f t="shared" si="5559"/>
        <v>0</v>
      </c>
      <c r="W2000" s="33">
        <f t="shared" si="5560"/>
        <v>0</v>
      </c>
      <c r="X2000" s="33">
        <f t="shared" si="5561"/>
        <v>0</v>
      </c>
      <c r="Y2000" s="33">
        <f t="shared" si="5562"/>
        <v>0</v>
      </c>
      <c r="Z2000" s="33">
        <f t="shared" si="5563"/>
        <v>0</v>
      </c>
      <c r="AA2000" s="33">
        <f t="shared" si="5564"/>
        <v>0</v>
      </c>
      <c r="AB2000" s="33">
        <f t="shared" si="5565"/>
        <v>0</v>
      </c>
      <c r="AC2000" s="33">
        <f t="shared" si="5566"/>
        <v>0</v>
      </c>
      <c r="AD2000" s="26">
        <f t="shared" ref="AD2000" si="5592">SUM(R2000:AC2000)</f>
        <v>0</v>
      </c>
      <c r="AE2000" s="46" t="str">
        <f>IFERROR(IF(AE$3=VLOOKUP($E2000,Template!$AK$5:$AM$17,3,FALSE),$AD2000*$F2000,0),"0.00")</f>
        <v>0.00</v>
      </c>
      <c r="AF2000" s="46" t="str">
        <f>IFERROR(IF(AF$3=VLOOKUP($E2000,Template!$AK$5:$AM$17,3,FALSE),$AD2000*$F2000,0),"0.00")</f>
        <v>0.00</v>
      </c>
      <c r="AG2000" s="28">
        <f t="shared" si="5568"/>
        <v>0</v>
      </c>
      <c r="AH2000" s="13" t="s">
        <v>40</v>
      </c>
      <c r="AI2000" s="13" t="s">
        <v>41</v>
      </c>
      <c r="AK2000" s="14" t="s">
        <v>21</v>
      </c>
      <c r="AL2000" s="15">
        <v>0.05</v>
      </c>
      <c r="AM2000" s="16" t="s">
        <v>3</v>
      </c>
    </row>
    <row r="2001" spans="1:39" ht="13.8" x14ac:dyDescent="0.25">
      <c r="A2001" s="19" t="s">
        <v>4</v>
      </c>
      <c r="B2001" s="19"/>
      <c r="C2001" s="20"/>
      <c r="D2001" s="20"/>
      <c r="E2001" s="20"/>
      <c r="F2001" s="20"/>
      <c r="G2001" s="44"/>
      <c r="H2001" s="44"/>
      <c r="I2001" s="21">
        <f t="shared" ref="I2001:K2001" si="5593">SUM(I1989:I2000)</f>
        <v>0</v>
      </c>
      <c r="J2001" s="21">
        <f t="shared" si="5593"/>
        <v>0</v>
      </c>
      <c r="K2001" s="21">
        <f t="shared" si="5593"/>
        <v>0</v>
      </c>
      <c r="L2001" s="21">
        <f>L2000</f>
        <v>0</v>
      </c>
      <c r="M2001" s="21">
        <f>SUM(M1989:M2000)</f>
        <v>0</v>
      </c>
      <c r="N2001" s="21">
        <f t="shared" ref="N2001:O2001" si="5594">SUM(N1989:N2000)</f>
        <v>0</v>
      </c>
      <c r="O2001" s="21">
        <f t="shared" si="5594"/>
        <v>0</v>
      </c>
      <c r="P2001" s="21"/>
      <c r="Q2001" s="22"/>
      <c r="R2001" s="21">
        <f t="shared" ref="R2001:AI2001" si="5595">SUM(R1989:R2000)</f>
        <v>0</v>
      </c>
      <c r="S2001" s="21">
        <f t="shared" si="5595"/>
        <v>0</v>
      </c>
      <c r="T2001" s="21">
        <f t="shared" si="5595"/>
        <v>0</v>
      </c>
      <c r="U2001" s="21">
        <f t="shared" si="5595"/>
        <v>0</v>
      </c>
      <c r="V2001" s="21">
        <f t="shared" si="5595"/>
        <v>0</v>
      </c>
      <c r="W2001" s="21">
        <f t="shared" si="5595"/>
        <v>0</v>
      </c>
      <c r="X2001" s="21">
        <f t="shared" si="5595"/>
        <v>0</v>
      </c>
      <c r="Y2001" s="21">
        <f t="shared" si="5595"/>
        <v>0</v>
      </c>
      <c r="Z2001" s="21">
        <f t="shared" si="5595"/>
        <v>0</v>
      </c>
      <c r="AA2001" s="21">
        <f t="shared" si="5595"/>
        <v>0</v>
      </c>
      <c r="AB2001" s="21">
        <f t="shared" si="5595"/>
        <v>0</v>
      </c>
      <c r="AC2001" s="21">
        <f t="shared" si="5595"/>
        <v>0</v>
      </c>
      <c r="AD2001" s="27">
        <f t="shared" si="5595"/>
        <v>0</v>
      </c>
      <c r="AE2001" s="21">
        <f t="shared" si="5595"/>
        <v>0</v>
      </c>
      <c r="AF2001" s="21">
        <f t="shared" si="5595"/>
        <v>0</v>
      </c>
      <c r="AG2001" s="27">
        <f t="shared" si="5595"/>
        <v>0</v>
      </c>
      <c r="AH2001" s="21">
        <f t="shared" si="5595"/>
        <v>0</v>
      </c>
      <c r="AI2001" s="21">
        <f t="shared" si="5595"/>
        <v>0</v>
      </c>
      <c r="AK2001" s="14" t="s">
        <v>71</v>
      </c>
      <c r="AL2001" s="15">
        <v>0.05</v>
      </c>
      <c r="AM2001" s="16" t="s">
        <v>3</v>
      </c>
    </row>
    <row r="2002" spans="1:39" x14ac:dyDescent="0.25">
      <c r="A2002" s="2"/>
      <c r="G2002" s="2"/>
      <c r="H2002" s="2"/>
      <c r="O2002" s="2"/>
      <c r="P2002" s="2"/>
    </row>
    <row r="2003" spans="1:39" ht="42" customHeight="1" x14ac:dyDescent="0.25">
      <c r="A2003" s="223" t="s">
        <v>63</v>
      </c>
      <c r="B2003" s="223" t="s">
        <v>43</v>
      </c>
      <c r="C2003" s="224" t="s">
        <v>19</v>
      </c>
      <c r="D2003" s="226"/>
      <c r="E2003" s="223" t="s">
        <v>14</v>
      </c>
      <c r="F2003" s="223" t="s">
        <v>38</v>
      </c>
      <c r="G2003" s="223" t="s">
        <v>1</v>
      </c>
      <c r="H2003" s="223" t="s">
        <v>5</v>
      </c>
      <c r="I2003" s="225" t="s">
        <v>31</v>
      </c>
      <c r="J2003" s="225" t="s">
        <v>32</v>
      </c>
      <c r="K2003" s="225" t="s">
        <v>48</v>
      </c>
      <c r="L2003" s="225" t="s">
        <v>0</v>
      </c>
      <c r="M2003" s="4" t="s">
        <v>45</v>
      </c>
      <c r="N2003" s="4" t="s">
        <v>46</v>
      </c>
      <c r="O2003" s="4" t="s">
        <v>47</v>
      </c>
      <c r="P2003" s="225" t="s">
        <v>50</v>
      </c>
      <c r="Q2003" s="225" t="s">
        <v>33</v>
      </c>
      <c r="R2003" s="4" t="s">
        <v>51</v>
      </c>
      <c r="S2003" s="4" t="s">
        <v>52</v>
      </c>
      <c r="T2003" s="4" t="s">
        <v>53</v>
      </c>
      <c r="U2003" s="4" t="s">
        <v>54</v>
      </c>
      <c r="V2003" s="4" t="s">
        <v>55</v>
      </c>
      <c r="W2003" s="4" t="s">
        <v>56</v>
      </c>
      <c r="X2003" s="4" t="s">
        <v>57</v>
      </c>
      <c r="Y2003" s="4" t="s">
        <v>58</v>
      </c>
      <c r="Z2003" s="4" t="s">
        <v>59</v>
      </c>
      <c r="AA2003" s="4" t="s">
        <v>62</v>
      </c>
      <c r="AB2003" s="4" t="s">
        <v>60</v>
      </c>
      <c r="AC2003" s="4" t="s">
        <v>61</v>
      </c>
      <c r="AD2003" s="233" t="s">
        <v>34</v>
      </c>
      <c r="AE2003" s="231" t="s">
        <v>2</v>
      </c>
      <c r="AF2003" s="231" t="s">
        <v>3</v>
      </c>
      <c r="AG2003" s="233" t="s">
        <v>35</v>
      </c>
      <c r="AH2003" s="223" t="s">
        <v>36</v>
      </c>
      <c r="AI2003" s="223" t="s">
        <v>37</v>
      </c>
      <c r="AK2003" s="229" t="s">
        <v>30</v>
      </c>
      <c r="AL2003" s="229"/>
      <c r="AM2003" s="229"/>
    </row>
    <row r="2004" spans="1:39" s="6" customFormat="1" ht="35.25" customHeight="1" x14ac:dyDescent="0.3">
      <c r="A2004" s="224"/>
      <c r="B2004" s="224"/>
      <c r="C2004" s="224"/>
      <c r="D2004" s="227"/>
      <c r="E2004" s="223"/>
      <c r="F2004" s="223"/>
      <c r="G2004" s="223"/>
      <c r="H2004" s="223"/>
      <c r="I2004" s="230"/>
      <c r="J2004" s="230"/>
      <c r="K2004" s="230"/>
      <c r="L2004" s="230"/>
      <c r="M2004" s="5">
        <v>0</v>
      </c>
      <c r="N2004" s="5">
        <v>625000</v>
      </c>
      <c r="O2004" s="5">
        <v>1250000</v>
      </c>
      <c r="P2004" s="225"/>
      <c r="Q2004" s="225"/>
      <c r="R2004" s="29">
        <v>4.95E-4</v>
      </c>
      <c r="S2004" s="29">
        <v>9.5200000000000005E-4</v>
      </c>
      <c r="T2004" s="29">
        <v>1.5900000000000001E-3</v>
      </c>
      <c r="U2004" s="29">
        <v>1.1169999999999999E-3</v>
      </c>
      <c r="V2004" s="29">
        <v>2.189E-3</v>
      </c>
      <c r="W2004" s="29">
        <v>4.5430000000000002E-3</v>
      </c>
      <c r="X2004" s="29">
        <v>8.8199999999999997E-4</v>
      </c>
      <c r="Y2004" s="29">
        <v>1.6949999999999999E-3</v>
      </c>
      <c r="Z2004" s="29">
        <v>2.8319999999999999E-3</v>
      </c>
      <c r="AA2004" s="29">
        <v>1.9889999999999999E-3</v>
      </c>
      <c r="AB2004" s="29">
        <v>3.8999999999999998E-3</v>
      </c>
      <c r="AC2004" s="29">
        <v>8.0949999999999998E-3</v>
      </c>
      <c r="AD2004" s="233"/>
      <c r="AE2004" s="232"/>
      <c r="AF2004" s="232"/>
      <c r="AG2004" s="234"/>
      <c r="AH2004" s="223"/>
      <c r="AI2004" s="223"/>
      <c r="AK2004" s="229"/>
      <c r="AL2004" s="229"/>
      <c r="AM2004" s="229"/>
    </row>
    <row r="2005" spans="1:39" s="3" customFormat="1" ht="13.8" x14ac:dyDescent="0.25">
      <c r="A2005" s="7" t="s">
        <v>44</v>
      </c>
      <c r="B2005" s="7" t="s">
        <v>42</v>
      </c>
      <c r="C2005" s="8" t="s">
        <v>39</v>
      </c>
      <c r="D2005" s="30"/>
      <c r="E2005" s="8" t="s">
        <v>64</v>
      </c>
      <c r="F2005" s="9" t="str">
        <f>IFERROR(VLOOKUP(E2005,Template!$AK$5:$AL$17,2,FALSE),"")</f>
        <v/>
      </c>
      <c r="G2005" s="41" t="s">
        <v>7</v>
      </c>
      <c r="H2005" s="41" t="s">
        <v>6</v>
      </c>
      <c r="I2005" s="32" t="s">
        <v>65</v>
      </c>
      <c r="J2005" s="32" t="s">
        <v>66</v>
      </c>
      <c r="K2005" s="33">
        <f>IFERROR(I2005+J2005,0)</f>
        <v>0</v>
      </c>
      <c r="L2005" s="33">
        <f>IFERROR(K2005,"")</f>
        <v>0</v>
      </c>
      <c r="M2005" s="34">
        <f t="shared" ref="M2005:M2016" si="5596">IF(L2005&lt;=$N$4,K2005,IF(L2004&gt;$N$4,0,$N$4-L2004))</f>
        <v>0</v>
      </c>
      <c r="N2005" s="34">
        <f>IF(AND(L2005&gt;$N$4,L2005&lt;=$O$4),K2005-M2005,IF(AND(L2004&gt;$N$4,L2004&lt;=$O$4),$O$4-L2004,IF(L2004&gt;$O$4,0,IF(L2005&lt;$N$4,0,MIN(L2005-$N$4,$N$4)))))</f>
        <v>0</v>
      </c>
      <c r="O2005" s="34">
        <f>IF(L2005&gt;$O$4,K2005-M2005-N2005,0)</f>
        <v>0</v>
      </c>
      <c r="P2005" s="12" t="s">
        <v>94</v>
      </c>
      <c r="Q2005" s="12" t="s">
        <v>68</v>
      </c>
      <c r="R2005" s="33">
        <f>IF(AND($Q2005="LOW",$P2005="French"),M2005*R$4,0)</f>
        <v>0</v>
      </c>
      <c r="S2005" s="33">
        <f>IF(AND($Q2005="LOW",$P2005="French"),N2005*S$4,0)</f>
        <v>0</v>
      </c>
      <c r="T2005" s="33">
        <f>IF(AND($Q2005="LOW",$P2005="French"),O2005*T$4,0)</f>
        <v>0</v>
      </c>
      <c r="U2005" s="33">
        <f>IF(AND($Q2005="HIGH",$P2005="French"),M2005*U$4,0)</f>
        <v>0</v>
      </c>
      <c r="V2005" s="33">
        <f>IF(AND($Q2005="HIGH",$P2005="French"),N2005*V$4,0)</f>
        <v>0</v>
      </c>
      <c r="W2005" s="33">
        <f>IF(AND($Q2005="HIGH",$P2005="French"),O2005*W$4,0)</f>
        <v>0</v>
      </c>
      <c r="X2005" s="33">
        <f>IF(AND($Q2005="LOW",$P2005="English"),M2005*X$4,0)</f>
        <v>0</v>
      </c>
      <c r="Y2005" s="33">
        <f>IF(AND($Q2005="LOW",$P2005="English"),N2005*Y$4,0)</f>
        <v>0</v>
      </c>
      <c r="Z2005" s="33">
        <f>IF(AND($Q2005="LOW",$P2005="English"),O2005*Z$4,0)</f>
        <v>0</v>
      </c>
      <c r="AA2005" s="33">
        <f>IF(AND($Q2005="HIGH",$P2005="English"),M2005*AA$4,0)</f>
        <v>0</v>
      </c>
      <c r="AB2005" s="33">
        <f>IF(AND($Q2005="HIGH",$P2005="English"),N2005*AB$4,0)</f>
        <v>0</v>
      </c>
      <c r="AC2005" s="33">
        <f>IF(AND($Q2005="HIGH",$P2005="English"),O2005*AC$4,0)</f>
        <v>0</v>
      </c>
      <c r="AD2005" s="26">
        <f>SUM(R2005:AC2005)</f>
        <v>0</v>
      </c>
      <c r="AE2005" s="46" t="str">
        <f>IFERROR(IF(AE$3=VLOOKUP($E2005,Template!$AK$5:$AM$17,3,FALSE),$AD2005*$F2005,0),"0.00")</f>
        <v>0.00</v>
      </c>
      <c r="AF2005" s="46" t="str">
        <f>IFERROR(IF(AF$3=VLOOKUP($E2005,Template!$AK$5:$AM$17,3,FALSE),$AD2005*$F2005,0),"0.00")</f>
        <v>0.00</v>
      </c>
      <c r="AG2005" s="28">
        <f>SUM(AD2005:AF2005)</f>
        <v>0</v>
      </c>
      <c r="AH2005" s="13" t="s">
        <v>40</v>
      </c>
      <c r="AI2005" s="13" t="s">
        <v>41</v>
      </c>
      <c r="AK2005" s="14" t="s">
        <v>25</v>
      </c>
      <c r="AL2005" s="15">
        <v>0.05</v>
      </c>
      <c r="AM2005" s="16" t="s">
        <v>3</v>
      </c>
    </row>
    <row r="2006" spans="1:39" s="3" customFormat="1" ht="13.8" x14ac:dyDescent="0.25">
      <c r="A2006" s="7" t="str">
        <f>A2005</f>
        <v>(Enter Broadcasting Company Name)</v>
      </c>
      <c r="B2006" s="7" t="str">
        <f>B2005</f>
        <v>(Enter Call Letters)</v>
      </c>
      <c r="C2006" s="8" t="str">
        <f>C2005</f>
        <v>(Select AM/FM)</v>
      </c>
      <c r="D2006" s="30"/>
      <c r="E2006" s="8" t="str">
        <f>E2005</f>
        <v>(Select Station Province)</v>
      </c>
      <c r="F2006" s="9" t="str">
        <f>IFERROR(VLOOKUP(E2006,Template!$AK$5:$AL$17,2,FALSE),"")</f>
        <v/>
      </c>
      <c r="G2006" s="42" t="s">
        <v>8</v>
      </c>
      <c r="H2006" s="42" t="s">
        <v>9</v>
      </c>
      <c r="I2006" s="32" t="s">
        <v>65</v>
      </c>
      <c r="J2006" s="32" t="s">
        <v>66</v>
      </c>
      <c r="K2006" s="33">
        <f t="shared" ref="K2006:K2016" si="5597">IFERROR(I2006+J2006,0)</f>
        <v>0</v>
      </c>
      <c r="L2006" s="33">
        <f t="shared" ref="L2006:L2016" si="5598">IFERROR(L2005+K2006,"")</f>
        <v>0</v>
      </c>
      <c r="M2006" s="34">
        <f t="shared" si="5596"/>
        <v>0</v>
      </c>
      <c r="N2006" s="34">
        <f>IF(AND(L2006&gt;$N$4,L2006&lt;=$O$4),K2006-M2006,IF(AND(L2005&gt;$N$4,L2005&lt;=$O$4),$O$4-L2005,IF(L2005&gt;$O$4,0,IF(L2006&lt;$N$4,0,MIN(L2006-$N$4,$N$4)))))</f>
        <v>0</v>
      </c>
      <c r="O2006" s="34">
        <f t="shared" ref="O2006:O2016" si="5599">IF(L2006&gt;$O$4,K2006-M2006-N2006,0)</f>
        <v>0</v>
      </c>
      <c r="P2006" s="12" t="str">
        <f>P2005</f>
        <v>(Select Language)</v>
      </c>
      <c r="Q2006" s="12" t="str">
        <f>Q2005</f>
        <v>(Select Usage)</v>
      </c>
      <c r="R2006" s="33">
        <f t="shared" ref="R2006:R2016" si="5600">IF(AND($Q2006="LOW",$P2006="French"),M2006*R$4,0)</f>
        <v>0</v>
      </c>
      <c r="S2006" s="33">
        <f t="shared" ref="S2006:S2016" si="5601">IF(AND($Q2006="LOW",$P2006="French"),N2006*S$4,0)</f>
        <v>0</v>
      </c>
      <c r="T2006" s="33">
        <f t="shared" ref="T2006:T2016" si="5602">IF(AND($Q2006="LOW",$P2006="French"),O2006*T$4,0)</f>
        <v>0</v>
      </c>
      <c r="U2006" s="33">
        <f t="shared" ref="U2006:U2016" si="5603">IF(AND($Q2006="HIGH",$P2006="French"),M2006*U$4,0)</f>
        <v>0</v>
      </c>
      <c r="V2006" s="33">
        <f t="shared" ref="V2006:V2016" si="5604">IF(AND($Q2006="HIGH",$P2006="French"),N2006*V$4,0)</f>
        <v>0</v>
      </c>
      <c r="W2006" s="33">
        <f t="shared" ref="W2006:W2016" si="5605">IF(AND($Q2006="HIGH",$P2006="French"),O2006*W$4,0)</f>
        <v>0</v>
      </c>
      <c r="X2006" s="33">
        <f t="shared" ref="X2006:X2016" si="5606">IF(AND($Q2006="LOW",$P2006="English"),M2006*X$4,0)</f>
        <v>0</v>
      </c>
      <c r="Y2006" s="33">
        <f t="shared" ref="Y2006:Y2016" si="5607">IF(AND($Q2006="LOW",$P2006="English"),N2006*Y$4,0)</f>
        <v>0</v>
      </c>
      <c r="Z2006" s="33">
        <f t="shared" ref="Z2006:Z2016" si="5608">IF(AND($Q2006="LOW",$P2006="English"),O2006*Z$4,0)</f>
        <v>0</v>
      </c>
      <c r="AA2006" s="33">
        <f t="shared" ref="AA2006:AA2016" si="5609">IF(AND($Q2006="HIGH",$P2006="English"),M2006*AA$4,0)</f>
        <v>0</v>
      </c>
      <c r="AB2006" s="33">
        <f t="shared" ref="AB2006:AB2016" si="5610">IF(AND($Q2006="HIGH",$P2006="English"),N2006*AB$4,0)</f>
        <v>0</v>
      </c>
      <c r="AC2006" s="33">
        <f t="shared" ref="AC2006:AC2016" si="5611">IF(AND($Q2006="HIGH",$P2006="English"),O2006*AC$4,0)</f>
        <v>0</v>
      </c>
      <c r="AD2006" s="26">
        <f t="shared" ref="AD2006:AD2010" si="5612">SUM(R2006:AC2006)</f>
        <v>0</v>
      </c>
      <c r="AE2006" s="46" t="str">
        <f>IFERROR(IF(AE$3=VLOOKUP($E2006,Template!$AK$5:$AM$17,3,FALSE),$AD2006*$F2006,0),"0.00")</f>
        <v>0.00</v>
      </c>
      <c r="AF2006" s="46" t="str">
        <f>IFERROR(IF(AF$3=VLOOKUP($E2006,Template!$AK$5:$AM$17,3,FALSE),$AD2006*$F2006,0),"0.00")</f>
        <v>0.00</v>
      </c>
      <c r="AG2006" s="28">
        <f t="shared" ref="AG2006:AG2016" si="5613">SUM(AD2006:AF2006)</f>
        <v>0</v>
      </c>
      <c r="AH2006" s="13" t="s">
        <v>40</v>
      </c>
      <c r="AI2006" s="13" t="s">
        <v>41</v>
      </c>
      <c r="AK2006" s="14" t="s">
        <v>23</v>
      </c>
      <c r="AL2006" s="15">
        <v>0.05</v>
      </c>
      <c r="AM2006" s="16" t="s">
        <v>3</v>
      </c>
    </row>
    <row r="2007" spans="1:39" s="3" customFormat="1" ht="13.8" x14ac:dyDescent="0.25">
      <c r="A2007" s="7" t="str">
        <f t="shared" ref="A2007:C2007" si="5614">A2006</f>
        <v>(Enter Broadcasting Company Name)</v>
      </c>
      <c r="B2007" s="7" t="str">
        <f t="shared" si="5614"/>
        <v>(Enter Call Letters)</v>
      </c>
      <c r="C2007" s="8" t="str">
        <f t="shared" si="5614"/>
        <v>(Select AM/FM)</v>
      </c>
      <c r="D2007" s="30"/>
      <c r="E2007" s="8" t="str">
        <f t="shared" ref="E2007:E2016" si="5615">E2006</f>
        <v>(Select Station Province)</v>
      </c>
      <c r="F2007" s="9" t="str">
        <f>IFERROR(VLOOKUP(E2007,Template!$AK$5:$AL$17,2,FALSE),"")</f>
        <v/>
      </c>
      <c r="G2007" s="42" t="s">
        <v>6</v>
      </c>
      <c r="H2007" s="42" t="s">
        <v>10</v>
      </c>
      <c r="I2007" s="32" t="s">
        <v>65</v>
      </c>
      <c r="J2007" s="32" t="s">
        <v>66</v>
      </c>
      <c r="K2007" s="33">
        <f t="shared" si="5597"/>
        <v>0</v>
      </c>
      <c r="L2007" s="33">
        <f t="shared" si="5598"/>
        <v>0</v>
      </c>
      <c r="M2007" s="34">
        <f t="shared" si="5596"/>
        <v>0</v>
      </c>
      <c r="N2007" s="34">
        <f t="shared" ref="N2007:N2016" si="5616">IF(AND(L2007&gt;$N$4,L2007&lt;=$O$4),K2007-M2007,IF(AND(L2006&gt;$N$4,L2006&lt;=$O$4),$O$4-L2006,IF(L2006&gt;$O$4,0,IF(L2007&lt;$N$4,0,MIN(L2007-$N$4,$N$4)))))</f>
        <v>0</v>
      </c>
      <c r="O2007" s="34">
        <f t="shared" si="5599"/>
        <v>0</v>
      </c>
      <c r="P2007" s="12" t="str">
        <f t="shared" ref="P2007:Q2007" si="5617">P2006</f>
        <v>(Select Language)</v>
      </c>
      <c r="Q2007" s="12" t="str">
        <f t="shared" si="5617"/>
        <v>(Select Usage)</v>
      </c>
      <c r="R2007" s="33">
        <f t="shared" si="5600"/>
        <v>0</v>
      </c>
      <c r="S2007" s="33">
        <f t="shared" si="5601"/>
        <v>0</v>
      </c>
      <c r="T2007" s="33">
        <f t="shared" si="5602"/>
        <v>0</v>
      </c>
      <c r="U2007" s="33">
        <f t="shared" si="5603"/>
        <v>0</v>
      </c>
      <c r="V2007" s="33">
        <f t="shared" si="5604"/>
        <v>0</v>
      </c>
      <c r="W2007" s="33">
        <f t="shared" si="5605"/>
        <v>0</v>
      </c>
      <c r="X2007" s="33">
        <f t="shared" si="5606"/>
        <v>0</v>
      </c>
      <c r="Y2007" s="33">
        <f t="shared" si="5607"/>
        <v>0</v>
      </c>
      <c r="Z2007" s="33">
        <f t="shared" si="5608"/>
        <v>0</v>
      </c>
      <c r="AA2007" s="33">
        <f t="shared" si="5609"/>
        <v>0</v>
      </c>
      <c r="AB2007" s="33">
        <f t="shared" si="5610"/>
        <v>0</v>
      </c>
      <c r="AC2007" s="33">
        <f t="shared" si="5611"/>
        <v>0</v>
      </c>
      <c r="AD2007" s="26">
        <f t="shared" si="5612"/>
        <v>0</v>
      </c>
      <c r="AE2007" s="46" t="str">
        <f>IFERROR(IF(AE$3=VLOOKUP($E2007,Template!$AK$5:$AM$17,3,FALSE),$AD2007*$F2007,0),"0.00")</f>
        <v>0.00</v>
      </c>
      <c r="AF2007" s="46" t="str">
        <f>IFERROR(IF(AF$3=VLOOKUP($E2007,Template!$AK$5:$AM$17,3,FALSE),$AD2007*$F2007,0),"0.00")</f>
        <v>0.00</v>
      </c>
      <c r="AG2007" s="28">
        <f t="shared" si="5613"/>
        <v>0</v>
      </c>
      <c r="AH2007" s="13" t="s">
        <v>40</v>
      </c>
      <c r="AI2007" s="13" t="s">
        <v>41</v>
      </c>
      <c r="AK2007" s="14" t="s">
        <v>24</v>
      </c>
      <c r="AL2007" s="15">
        <v>0.05</v>
      </c>
      <c r="AM2007" s="16" t="s">
        <v>3</v>
      </c>
    </row>
    <row r="2008" spans="1:39" s="3" customFormat="1" ht="13.8" x14ac:dyDescent="0.25">
      <c r="A2008" s="7" t="str">
        <f t="shared" ref="A2008:C2008" si="5618">A2007</f>
        <v>(Enter Broadcasting Company Name)</v>
      </c>
      <c r="B2008" s="7" t="str">
        <f t="shared" si="5618"/>
        <v>(Enter Call Letters)</v>
      </c>
      <c r="C2008" s="8" t="str">
        <f t="shared" si="5618"/>
        <v>(Select AM/FM)</v>
      </c>
      <c r="D2008" s="30"/>
      <c r="E2008" s="8" t="str">
        <f t="shared" si="5615"/>
        <v>(Select Station Province)</v>
      </c>
      <c r="F2008" s="9" t="str">
        <f>IFERROR(VLOOKUP(E2008,Template!$AK$5:$AL$17,2,FALSE),"")</f>
        <v/>
      </c>
      <c r="G2008" s="42" t="s">
        <v>9</v>
      </c>
      <c r="H2008" s="42" t="s">
        <v>11</v>
      </c>
      <c r="I2008" s="32" t="s">
        <v>65</v>
      </c>
      <c r="J2008" s="32" t="s">
        <v>66</v>
      </c>
      <c r="K2008" s="33">
        <f t="shared" si="5597"/>
        <v>0</v>
      </c>
      <c r="L2008" s="33">
        <f t="shared" si="5598"/>
        <v>0</v>
      </c>
      <c r="M2008" s="34">
        <f t="shared" si="5596"/>
        <v>0</v>
      </c>
      <c r="N2008" s="34">
        <f t="shared" si="5616"/>
        <v>0</v>
      </c>
      <c r="O2008" s="34">
        <f t="shared" si="5599"/>
        <v>0</v>
      </c>
      <c r="P2008" s="12" t="str">
        <f t="shared" ref="P2008:Q2008" si="5619">P2007</f>
        <v>(Select Language)</v>
      </c>
      <c r="Q2008" s="12" t="str">
        <f t="shared" si="5619"/>
        <v>(Select Usage)</v>
      </c>
      <c r="R2008" s="33">
        <f t="shared" si="5600"/>
        <v>0</v>
      </c>
      <c r="S2008" s="33">
        <f t="shared" si="5601"/>
        <v>0</v>
      </c>
      <c r="T2008" s="33">
        <f t="shared" si="5602"/>
        <v>0</v>
      </c>
      <c r="U2008" s="33">
        <f t="shared" si="5603"/>
        <v>0</v>
      </c>
      <c r="V2008" s="33">
        <f t="shared" si="5604"/>
        <v>0</v>
      </c>
      <c r="W2008" s="33">
        <f t="shared" si="5605"/>
        <v>0</v>
      </c>
      <c r="X2008" s="33">
        <f t="shared" si="5606"/>
        <v>0</v>
      </c>
      <c r="Y2008" s="33">
        <f t="shared" si="5607"/>
        <v>0</v>
      </c>
      <c r="Z2008" s="33">
        <f t="shared" si="5608"/>
        <v>0</v>
      </c>
      <c r="AA2008" s="33">
        <f t="shared" si="5609"/>
        <v>0</v>
      </c>
      <c r="AB2008" s="33">
        <f t="shared" si="5610"/>
        <v>0</v>
      </c>
      <c r="AC2008" s="33">
        <f t="shared" si="5611"/>
        <v>0</v>
      </c>
      <c r="AD2008" s="26">
        <f t="shared" si="5612"/>
        <v>0</v>
      </c>
      <c r="AE2008" s="46" t="str">
        <f>IFERROR(IF(AE$3=VLOOKUP($E2008,Template!$AK$5:$AM$17,3,FALSE),$AD2008*$F2008,0),"0.00")</f>
        <v>0.00</v>
      </c>
      <c r="AF2008" s="46" t="str">
        <f>IFERROR(IF(AF$3=VLOOKUP($E2008,Template!$AK$5:$AM$17,3,FALSE),$AD2008*$F2008,0),"0.00")</f>
        <v>0.00</v>
      </c>
      <c r="AG2008" s="28">
        <f t="shared" si="5613"/>
        <v>0</v>
      </c>
      <c r="AH2008" s="13" t="s">
        <v>40</v>
      </c>
      <c r="AI2008" s="13" t="s">
        <v>41</v>
      </c>
      <c r="AK2008" s="14" t="s">
        <v>22</v>
      </c>
      <c r="AL2008" s="15">
        <v>0.15</v>
      </c>
      <c r="AM2008" s="16" t="s">
        <v>2</v>
      </c>
    </row>
    <row r="2009" spans="1:39" s="3" customFormat="1" ht="13.8" x14ac:dyDescent="0.25">
      <c r="A2009" s="7" t="str">
        <f t="shared" ref="A2009:C2009" si="5620">A2008</f>
        <v>(Enter Broadcasting Company Name)</v>
      </c>
      <c r="B2009" s="7" t="str">
        <f t="shared" si="5620"/>
        <v>(Enter Call Letters)</v>
      </c>
      <c r="C2009" s="8" t="str">
        <f t="shared" si="5620"/>
        <v>(Select AM/FM)</v>
      </c>
      <c r="D2009" s="30"/>
      <c r="E2009" s="8" t="str">
        <f t="shared" si="5615"/>
        <v>(Select Station Province)</v>
      </c>
      <c r="F2009" s="9" t="str">
        <f>IFERROR(VLOOKUP(E2009,Template!$AK$5:$AL$17,2,FALSE),"")</f>
        <v/>
      </c>
      <c r="G2009" s="42" t="s">
        <v>10</v>
      </c>
      <c r="H2009" s="42" t="s">
        <v>12</v>
      </c>
      <c r="I2009" s="32" t="s">
        <v>65</v>
      </c>
      <c r="J2009" s="32" t="s">
        <v>66</v>
      </c>
      <c r="K2009" s="33">
        <f t="shared" si="5597"/>
        <v>0</v>
      </c>
      <c r="L2009" s="33">
        <f t="shared" si="5598"/>
        <v>0</v>
      </c>
      <c r="M2009" s="34">
        <f t="shared" si="5596"/>
        <v>0</v>
      </c>
      <c r="N2009" s="34">
        <f t="shared" si="5616"/>
        <v>0</v>
      </c>
      <c r="O2009" s="34">
        <f t="shared" si="5599"/>
        <v>0</v>
      </c>
      <c r="P2009" s="12" t="str">
        <f t="shared" ref="P2009:Q2009" si="5621">P2008</f>
        <v>(Select Language)</v>
      </c>
      <c r="Q2009" s="12" t="str">
        <f t="shared" si="5621"/>
        <v>(Select Usage)</v>
      </c>
      <c r="R2009" s="33">
        <f t="shared" si="5600"/>
        <v>0</v>
      </c>
      <c r="S2009" s="33">
        <f t="shared" si="5601"/>
        <v>0</v>
      </c>
      <c r="T2009" s="33">
        <f t="shared" si="5602"/>
        <v>0</v>
      </c>
      <c r="U2009" s="33">
        <f t="shared" si="5603"/>
        <v>0</v>
      </c>
      <c r="V2009" s="33">
        <f t="shared" si="5604"/>
        <v>0</v>
      </c>
      <c r="W2009" s="33">
        <f t="shared" si="5605"/>
        <v>0</v>
      </c>
      <c r="X2009" s="33">
        <f t="shared" si="5606"/>
        <v>0</v>
      </c>
      <c r="Y2009" s="33">
        <f t="shared" si="5607"/>
        <v>0</v>
      </c>
      <c r="Z2009" s="33">
        <f t="shared" si="5608"/>
        <v>0</v>
      </c>
      <c r="AA2009" s="33">
        <f t="shared" si="5609"/>
        <v>0</v>
      </c>
      <c r="AB2009" s="33">
        <f t="shared" si="5610"/>
        <v>0</v>
      </c>
      <c r="AC2009" s="33">
        <f t="shared" si="5611"/>
        <v>0</v>
      </c>
      <c r="AD2009" s="26">
        <f t="shared" si="5612"/>
        <v>0</v>
      </c>
      <c r="AE2009" s="46" t="str">
        <f>IFERROR(IF(AE$3=VLOOKUP($E2009,Template!$AK$5:$AM$17,3,FALSE),$AD2009*$F2009,0),"0.00")</f>
        <v>0.00</v>
      </c>
      <c r="AF2009" s="46" t="str">
        <f>IFERROR(IF(AF$3=VLOOKUP($E2009,Template!$AK$5:$AM$17,3,FALSE),$AD2009*$F2009,0),"0.00")</f>
        <v>0.00</v>
      </c>
      <c r="AG2009" s="28">
        <f t="shared" si="5613"/>
        <v>0</v>
      </c>
      <c r="AH2009" s="13" t="s">
        <v>40</v>
      </c>
      <c r="AI2009" s="13" t="s">
        <v>41</v>
      </c>
      <c r="AK2009" s="14" t="s">
        <v>26</v>
      </c>
      <c r="AL2009" s="15">
        <v>0.15</v>
      </c>
      <c r="AM2009" s="16" t="s">
        <v>2</v>
      </c>
    </row>
    <row r="2010" spans="1:39" s="3" customFormat="1" ht="13.8" x14ac:dyDescent="0.25">
      <c r="A2010" s="7" t="str">
        <f t="shared" ref="A2010:C2010" si="5622">A2009</f>
        <v>(Enter Broadcasting Company Name)</v>
      </c>
      <c r="B2010" s="7" t="str">
        <f t="shared" si="5622"/>
        <v>(Enter Call Letters)</v>
      </c>
      <c r="C2010" s="8" t="str">
        <f t="shared" si="5622"/>
        <v>(Select AM/FM)</v>
      </c>
      <c r="D2010" s="30"/>
      <c r="E2010" s="8" t="str">
        <f t="shared" si="5615"/>
        <v>(Select Station Province)</v>
      </c>
      <c r="F2010" s="9" t="str">
        <f>IFERROR(VLOOKUP(E2010,Template!$AK$5:$AL$17,2,FALSE),"")</f>
        <v/>
      </c>
      <c r="G2010" s="42" t="s">
        <v>11</v>
      </c>
      <c r="H2010" s="42" t="s">
        <v>13</v>
      </c>
      <c r="I2010" s="32" t="s">
        <v>65</v>
      </c>
      <c r="J2010" s="32" t="s">
        <v>66</v>
      </c>
      <c r="K2010" s="33">
        <f t="shared" si="5597"/>
        <v>0</v>
      </c>
      <c r="L2010" s="33">
        <f t="shared" si="5598"/>
        <v>0</v>
      </c>
      <c r="M2010" s="34">
        <f t="shared" si="5596"/>
        <v>0</v>
      </c>
      <c r="N2010" s="34">
        <f t="shared" si="5616"/>
        <v>0</v>
      </c>
      <c r="O2010" s="34">
        <f t="shared" si="5599"/>
        <v>0</v>
      </c>
      <c r="P2010" s="12" t="str">
        <f t="shared" ref="P2010:Q2010" si="5623">P2009</f>
        <v>(Select Language)</v>
      </c>
      <c r="Q2010" s="12" t="str">
        <f t="shared" si="5623"/>
        <v>(Select Usage)</v>
      </c>
      <c r="R2010" s="33">
        <f t="shared" si="5600"/>
        <v>0</v>
      </c>
      <c r="S2010" s="33">
        <f t="shared" si="5601"/>
        <v>0</v>
      </c>
      <c r="T2010" s="33">
        <f t="shared" si="5602"/>
        <v>0</v>
      </c>
      <c r="U2010" s="33">
        <f t="shared" si="5603"/>
        <v>0</v>
      </c>
      <c r="V2010" s="33">
        <f t="shared" si="5604"/>
        <v>0</v>
      </c>
      <c r="W2010" s="33">
        <f t="shared" si="5605"/>
        <v>0</v>
      </c>
      <c r="X2010" s="33">
        <f t="shared" si="5606"/>
        <v>0</v>
      </c>
      <c r="Y2010" s="33">
        <f t="shared" si="5607"/>
        <v>0</v>
      </c>
      <c r="Z2010" s="33">
        <f t="shared" si="5608"/>
        <v>0</v>
      </c>
      <c r="AA2010" s="33">
        <f t="shared" si="5609"/>
        <v>0</v>
      </c>
      <c r="AB2010" s="33">
        <f t="shared" si="5610"/>
        <v>0</v>
      </c>
      <c r="AC2010" s="33">
        <f t="shared" si="5611"/>
        <v>0</v>
      </c>
      <c r="AD2010" s="26">
        <f t="shared" si="5612"/>
        <v>0</v>
      </c>
      <c r="AE2010" s="46" t="str">
        <f>IFERROR(IF(AE$3=VLOOKUP($E2010,Template!$AK$5:$AM$17,3,FALSE),$AD2010*$F2010,0),"0.00")</f>
        <v>0.00</v>
      </c>
      <c r="AF2010" s="46" t="str">
        <f>IFERROR(IF(AF$3=VLOOKUP($E2010,Template!$AK$5:$AM$17,3,FALSE),$AD2010*$F2010,0),"0.00")</f>
        <v>0.00</v>
      </c>
      <c r="AG2010" s="28">
        <f t="shared" si="5613"/>
        <v>0</v>
      </c>
      <c r="AH2010" s="13" t="s">
        <v>40</v>
      </c>
      <c r="AI2010" s="13" t="s">
        <v>41</v>
      </c>
      <c r="AK2010" s="14" t="s">
        <v>27</v>
      </c>
      <c r="AL2010" s="15">
        <v>0.15</v>
      </c>
      <c r="AM2010" s="16" t="s">
        <v>2</v>
      </c>
    </row>
    <row r="2011" spans="1:39" s="3" customFormat="1" ht="13.8" x14ac:dyDescent="0.25">
      <c r="A2011" s="7" t="str">
        <f t="shared" ref="A2011:C2011" si="5624">A2010</f>
        <v>(Enter Broadcasting Company Name)</v>
      </c>
      <c r="B2011" s="7" t="str">
        <f t="shared" si="5624"/>
        <v>(Enter Call Letters)</v>
      </c>
      <c r="C2011" s="8" t="str">
        <f t="shared" si="5624"/>
        <v>(Select AM/FM)</v>
      </c>
      <c r="D2011" s="30"/>
      <c r="E2011" s="8" t="str">
        <f t="shared" si="5615"/>
        <v>(Select Station Province)</v>
      </c>
      <c r="F2011" s="9" t="str">
        <f>IFERROR(VLOOKUP(E2011,Template!$AK$5:$AL$17,2,FALSE),"")</f>
        <v/>
      </c>
      <c r="G2011" s="42" t="s">
        <v>12</v>
      </c>
      <c r="H2011" s="42" t="s">
        <v>15</v>
      </c>
      <c r="I2011" s="32" t="s">
        <v>65</v>
      </c>
      <c r="J2011" s="32" t="s">
        <v>66</v>
      </c>
      <c r="K2011" s="33">
        <f t="shared" si="5597"/>
        <v>0</v>
      </c>
      <c r="L2011" s="33">
        <f t="shared" si="5598"/>
        <v>0</v>
      </c>
      <c r="M2011" s="34">
        <f t="shared" si="5596"/>
        <v>0</v>
      </c>
      <c r="N2011" s="34">
        <f t="shared" si="5616"/>
        <v>0</v>
      </c>
      <c r="O2011" s="34">
        <f t="shared" si="5599"/>
        <v>0</v>
      </c>
      <c r="P2011" s="12" t="str">
        <f t="shared" ref="P2011:Q2011" si="5625">P2010</f>
        <v>(Select Language)</v>
      </c>
      <c r="Q2011" s="12" t="str">
        <f t="shared" si="5625"/>
        <v>(Select Usage)</v>
      </c>
      <c r="R2011" s="33">
        <f t="shared" si="5600"/>
        <v>0</v>
      </c>
      <c r="S2011" s="33">
        <f t="shared" si="5601"/>
        <v>0</v>
      </c>
      <c r="T2011" s="33">
        <f t="shared" si="5602"/>
        <v>0</v>
      </c>
      <c r="U2011" s="33">
        <f t="shared" si="5603"/>
        <v>0</v>
      </c>
      <c r="V2011" s="33">
        <f t="shared" si="5604"/>
        <v>0</v>
      </c>
      <c r="W2011" s="33">
        <f t="shared" si="5605"/>
        <v>0</v>
      </c>
      <c r="X2011" s="33">
        <f t="shared" si="5606"/>
        <v>0</v>
      </c>
      <c r="Y2011" s="33">
        <f t="shared" si="5607"/>
        <v>0</v>
      </c>
      <c r="Z2011" s="33">
        <f t="shared" si="5608"/>
        <v>0</v>
      </c>
      <c r="AA2011" s="33">
        <f t="shared" si="5609"/>
        <v>0</v>
      </c>
      <c r="AB2011" s="33">
        <f t="shared" si="5610"/>
        <v>0</v>
      </c>
      <c r="AC2011" s="33">
        <f t="shared" si="5611"/>
        <v>0</v>
      </c>
      <c r="AD2011" s="26">
        <f>SUM(R2011:AC2011)</f>
        <v>0</v>
      </c>
      <c r="AE2011" s="46" t="str">
        <f>IFERROR(IF(AE$3=VLOOKUP($E2011,Template!$AK$5:$AM$17,3,FALSE),$AD2011*$F2011,0),"0.00")</f>
        <v>0.00</v>
      </c>
      <c r="AF2011" s="46" t="str">
        <f>IFERROR(IF(AF$3=VLOOKUP($E2011,Template!$AK$5:$AM$17,3,FALSE),$AD2011*$F2011,0),"0.00")</f>
        <v>0.00</v>
      </c>
      <c r="AG2011" s="28">
        <f t="shared" si="5613"/>
        <v>0</v>
      </c>
      <c r="AH2011" s="13" t="s">
        <v>40</v>
      </c>
      <c r="AI2011" s="13" t="s">
        <v>41</v>
      </c>
      <c r="AK2011" s="14" t="s">
        <v>28</v>
      </c>
      <c r="AL2011" s="15">
        <v>0.05</v>
      </c>
      <c r="AM2011" s="16" t="s">
        <v>3</v>
      </c>
    </row>
    <row r="2012" spans="1:39" s="3" customFormat="1" ht="13.8" x14ac:dyDescent="0.25">
      <c r="A2012" s="7" t="str">
        <f t="shared" ref="A2012:C2012" si="5626">A2011</f>
        <v>(Enter Broadcasting Company Name)</v>
      </c>
      <c r="B2012" s="7" t="str">
        <f t="shared" si="5626"/>
        <v>(Enter Call Letters)</v>
      </c>
      <c r="C2012" s="8" t="str">
        <f t="shared" si="5626"/>
        <v>(Select AM/FM)</v>
      </c>
      <c r="D2012" s="30"/>
      <c r="E2012" s="8" t="str">
        <f t="shared" si="5615"/>
        <v>(Select Station Province)</v>
      </c>
      <c r="F2012" s="9" t="str">
        <f>IFERROR(VLOOKUP(E2012,Template!$AK$5:$AL$17,2,FALSE),"")</f>
        <v/>
      </c>
      <c r="G2012" s="42" t="s">
        <v>13</v>
      </c>
      <c r="H2012" s="42" t="s">
        <v>16</v>
      </c>
      <c r="I2012" s="32" t="s">
        <v>65</v>
      </c>
      <c r="J2012" s="32" t="s">
        <v>66</v>
      </c>
      <c r="K2012" s="33">
        <f t="shared" si="5597"/>
        <v>0</v>
      </c>
      <c r="L2012" s="33">
        <f t="shared" si="5598"/>
        <v>0</v>
      </c>
      <c r="M2012" s="34">
        <f t="shared" si="5596"/>
        <v>0</v>
      </c>
      <c r="N2012" s="34">
        <f t="shared" si="5616"/>
        <v>0</v>
      </c>
      <c r="O2012" s="34">
        <f t="shared" si="5599"/>
        <v>0</v>
      </c>
      <c r="P2012" s="12" t="str">
        <f t="shared" ref="P2012:Q2012" si="5627">P2011</f>
        <v>(Select Language)</v>
      </c>
      <c r="Q2012" s="12" t="str">
        <f t="shared" si="5627"/>
        <v>(Select Usage)</v>
      </c>
      <c r="R2012" s="33">
        <f t="shared" si="5600"/>
        <v>0</v>
      </c>
      <c r="S2012" s="33">
        <f t="shared" si="5601"/>
        <v>0</v>
      </c>
      <c r="T2012" s="33">
        <f t="shared" si="5602"/>
        <v>0</v>
      </c>
      <c r="U2012" s="33">
        <f t="shared" si="5603"/>
        <v>0</v>
      </c>
      <c r="V2012" s="33">
        <f t="shared" si="5604"/>
        <v>0</v>
      </c>
      <c r="W2012" s="33">
        <f t="shared" si="5605"/>
        <v>0</v>
      </c>
      <c r="X2012" s="33">
        <f t="shared" si="5606"/>
        <v>0</v>
      </c>
      <c r="Y2012" s="33">
        <f t="shared" si="5607"/>
        <v>0</v>
      </c>
      <c r="Z2012" s="33">
        <f t="shared" si="5608"/>
        <v>0</v>
      </c>
      <c r="AA2012" s="33">
        <f t="shared" si="5609"/>
        <v>0</v>
      </c>
      <c r="AB2012" s="33">
        <f t="shared" si="5610"/>
        <v>0</v>
      </c>
      <c r="AC2012" s="33">
        <f t="shared" si="5611"/>
        <v>0</v>
      </c>
      <c r="AD2012" s="26">
        <f t="shared" ref="AD2012:AD2014" si="5628">SUM(R2012:AC2012)</f>
        <v>0</v>
      </c>
      <c r="AE2012" s="46" t="str">
        <f>IFERROR(IF(AE$3=VLOOKUP($E2012,Template!$AK$5:$AM$17,3,FALSE),$AD2012*$F2012,0),"0.00")</f>
        <v>0.00</v>
      </c>
      <c r="AF2012" s="46" t="str">
        <f>IFERROR(IF(AF$3=VLOOKUP($E2012,Template!$AK$5:$AM$17,3,FALSE),$AD2012*$F2012,0),"0.00")</f>
        <v>0.00</v>
      </c>
      <c r="AG2012" s="28">
        <f t="shared" si="5613"/>
        <v>0</v>
      </c>
      <c r="AH2012" s="13" t="s">
        <v>40</v>
      </c>
      <c r="AI2012" s="13" t="s">
        <v>41</v>
      </c>
      <c r="AK2012" s="14" t="s">
        <v>70</v>
      </c>
      <c r="AL2012" s="15">
        <v>0.05</v>
      </c>
      <c r="AM2012" s="16" t="s">
        <v>3</v>
      </c>
    </row>
    <row r="2013" spans="1:39" s="3" customFormat="1" ht="13.8" x14ac:dyDescent="0.25">
      <c r="A2013" s="7" t="str">
        <f t="shared" ref="A2013:C2013" si="5629">A2012</f>
        <v>(Enter Broadcasting Company Name)</v>
      </c>
      <c r="B2013" s="7" t="str">
        <f t="shared" si="5629"/>
        <v>(Enter Call Letters)</v>
      </c>
      <c r="C2013" s="8" t="str">
        <f t="shared" si="5629"/>
        <v>(Select AM/FM)</v>
      </c>
      <c r="D2013" s="30"/>
      <c r="E2013" s="8" t="str">
        <f t="shared" si="5615"/>
        <v>(Select Station Province)</v>
      </c>
      <c r="F2013" s="9" t="str">
        <f>IFERROR(VLOOKUP(E2013,Template!$AK$5:$AL$17,2,FALSE),"")</f>
        <v/>
      </c>
      <c r="G2013" s="42" t="s">
        <v>15</v>
      </c>
      <c r="H2013" s="42" t="s">
        <v>17</v>
      </c>
      <c r="I2013" s="32" t="s">
        <v>65</v>
      </c>
      <c r="J2013" s="32" t="s">
        <v>66</v>
      </c>
      <c r="K2013" s="33">
        <f t="shared" si="5597"/>
        <v>0</v>
      </c>
      <c r="L2013" s="33">
        <f t="shared" si="5598"/>
        <v>0</v>
      </c>
      <c r="M2013" s="34">
        <f t="shared" si="5596"/>
        <v>0</v>
      </c>
      <c r="N2013" s="34">
        <f t="shared" si="5616"/>
        <v>0</v>
      </c>
      <c r="O2013" s="34">
        <f t="shared" si="5599"/>
        <v>0</v>
      </c>
      <c r="P2013" s="12" t="str">
        <f t="shared" ref="P2013:Q2013" si="5630">P2012</f>
        <v>(Select Language)</v>
      </c>
      <c r="Q2013" s="12" t="str">
        <f t="shared" si="5630"/>
        <v>(Select Usage)</v>
      </c>
      <c r="R2013" s="33">
        <f t="shared" si="5600"/>
        <v>0</v>
      </c>
      <c r="S2013" s="33">
        <f t="shared" si="5601"/>
        <v>0</v>
      </c>
      <c r="T2013" s="33">
        <f t="shared" si="5602"/>
        <v>0</v>
      </c>
      <c r="U2013" s="33">
        <f t="shared" si="5603"/>
        <v>0</v>
      </c>
      <c r="V2013" s="33">
        <f t="shared" si="5604"/>
        <v>0</v>
      </c>
      <c r="W2013" s="33">
        <f t="shared" si="5605"/>
        <v>0</v>
      </c>
      <c r="X2013" s="33">
        <f t="shared" si="5606"/>
        <v>0</v>
      </c>
      <c r="Y2013" s="33">
        <f t="shared" si="5607"/>
        <v>0</v>
      </c>
      <c r="Z2013" s="33">
        <f t="shared" si="5608"/>
        <v>0</v>
      </c>
      <c r="AA2013" s="33">
        <f t="shared" si="5609"/>
        <v>0</v>
      </c>
      <c r="AB2013" s="33">
        <f t="shared" si="5610"/>
        <v>0</v>
      </c>
      <c r="AC2013" s="33">
        <f t="shared" si="5611"/>
        <v>0</v>
      </c>
      <c r="AD2013" s="26">
        <f t="shared" si="5628"/>
        <v>0</v>
      </c>
      <c r="AE2013" s="46" t="str">
        <f>IFERROR(IF(AE$3=VLOOKUP($E2013,Template!$AK$5:$AM$17,3,FALSE),$AD2013*$F2013,0),"0.00")</f>
        <v>0.00</v>
      </c>
      <c r="AF2013" s="46" t="str">
        <f>IFERROR(IF(AF$3=VLOOKUP($E2013,Template!$AK$5:$AM$17,3,FALSE),$AD2013*$F2013,0),"0.00")</f>
        <v>0.00</v>
      </c>
      <c r="AG2013" s="28">
        <f t="shared" si="5613"/>
        <v>0</v>
      </c>
      <c r="AH2013" s="13" t="s">
        <v>40</v>
      </c>
      <c r="AI2013" s="13" t="s">
        <v>41</v>
      </c>
      <c r="AK2013" s="14" t="s">
        <v>20</v>
      </c>
      <c r="AL2013" s="15">
        <v>0.13</v>
      </c>
      <c r="AM2013" s="16" t="s">
        <v>2</v>
      </c>
    </row>
    <row r="2014" spans="1:39" s="3" customFormat="1" ht="13.8" x14ac:dyDescent="0.25">
      <c r="A2014" s="7" t="str">
        <f t="shared" ref="A2014:C2014" si="5631">A2013</f>
        <v>(Enter Broadcasting Company Name)</v>
      </c>
      <c r="B2014" s="7" t="str">
        <f t="shared" si="5631"/>
        <v>(Enter Call Letters)</v>
      </c>
      <c r="C2014" s="8" t="str">
        <f t="shared" si="5631"/>
        <v>(Select AM/FM)</v>
      </c>
      <c r="D2014" s="30"/>
      <c r="E2014" s="8" t="str">
        <f t="shared" si="5615"/>
        <v>(Select Station Province)</v>
      </c>
      <c r="F2014" s="9" t="str">
        <f>IFERROR(VLOOKUP(E2014,Template!$AK$5:$AL$17,2,FALSE),"")</f>
        <v/>
      </c>
      <c r="G2014" s="42" t="s">
        <v>16</v>
      </c>
      <c r="H2014" s="42" t="s">
        <v>18</v>
      </c>
      <c r="I2014" s="32" t="s">
        <v>65</v>
      </c>
      <c r="J2014" s="32" t="s">
        <v>66</v>
      </c>
      <c r="K2014" s="33">
        <f t="shared" si="5597"/>
        <v>0</v>
      </c>
      <c r="L2014" s="33">
        <f t="shared" si="5598"/>
        <v>0</v>
      </c>
      <c r="M2014" s="34">
        <f t="shared" si="5596"/>
        <v>0</v>
      </c>
      <c r="N2014" s="34">
        <f t="shared" si="5616"/>
        <v>0</v>
      </c>
      <c r="O2014" s="34">
        <f t="shared" si="5599"/>
        <v>0</v>
      </c>
      <c r="P2014" s="12" t="str">
        <f t="shared" ref="P2014:Q2014" si="5632">P2013</f>
        <v>(Select Language)</v>
      </c>
      <c r="Q2014" s="12" t="str">
        <f t="shared" si="5632"/>
        <v>(Select Usage)</v>
      </c>
      <c r="R2014" s="33">
        <f t="shared" si="5600"/>
        <v>0</v>
      </c>
      <c r="S2014" s="33">
        <f t="shared" si="5601"/>
        <v>0</v>
      </c>
      <c r="T2014" s="33">
        <f t="shared" si="5602"/>
        <v>0</v>
      </c>
      <c r="U2014" s="33">
        <f t="shared" si="5603"/>
        <v>0</v>
      </c>
      <c r="V2014" s="33">
        <f t="shared" si="5604"/>
        <v>0</v>
      </c>
      <c r="W2014" s="33">
        <f t="shared" si="5605"/>
        <v>0</v>
      </c>
      <c r="X2014" s="33">
        <f t="shared" si="5606"/>
        <v>0</v>
      </c>
      <c r="Y2014" s="33">
        <f t="shared" si="5607"/>
        <v>0</v>
      </c>
      <c r="Z2014" s="33">
        <f t="shared" si="5608"/>
        <v>0</v>
      </c>
      <c r="AA2014" s="33">
        <f t="shared" si="5609"/>
        <v>0</v>
      </c>
      <c r="AB2014" s="33">
        <f t="shared" si="5610"/>
        <v>0</v>
      </c>
      <c r="AC2014" s="33">
        <f t="shared" si="5611"/>
        <v>0</v>
      </c>
      <c r="AD2014" s="26">
        <f t="shared" si="5628"/>
        <v>0</v>
      </c>
      <c r="AE2014" s="46" t="str">
        <f>IFERROR(IF(AE$3=VLOOKUP($E2014,Template!$AK$5:$AM$17,3,FALSE),$AD2014*$F2014,0),"0.00")</f>
        <v>0.00</v>
      </c>
      <c r="AF2014" s="46" t="str">
        <f>IFERROR(IF(AF$3=VLOOKUP($E2014,Template!$AK$5:$AM$17,3,FALSE),$AD2014*$F2014,0),"0.00")</f>
        <v>0.00</v>
      </c>
      <c r="AG2014" s="28">
        <f t="shared" si="5613"/>
        <v>0</v>
      </c>
      <c r="AH2014" s="13" t="s">
        <v>40</v>
      </c>
      <c r="AI2014" s="13" t="s">
        <v>41</v>
      </c>
      <c r="AK2014" s="14" t="s">
        <v>69</v>
      </c>
      <c r="AL2014" s="15">
        <v>0.15</v>
      </c>
      <c r="AM2014" s="16" t="s">
        <v>2</v>
      </c>
    </row>
    <row r="2015" spans="1:39" s="3" customFormat="1" ht="13.8" x14ac:dyDescent="0.25">
      <c r="A2015" s="7" t="str">
        <f t="shared" ref="A2015:C2015" si="5633">A2014</f>
        <v>(Enter Broadcasting Company Name)</v>
      </c>
      <c r="B2015" s="7" t="str">
        <f t="shared" si="5633"/>
        <v>(Enter Call Letters)</v>
      </c>
      <c r="C2015" s="8" t="str">
        <f t="shared" si="5633"/>
        <v>(Select AM/FM)</v>
      </c>
      <c r="D2015" s="30"/>
      <c r="E2015" s="8" t="str">
        <f t="shared" si="5615"/>
        <v>(Select Station Province)</v>
      </c>
      <c r="F2015" s="9" t="str">
        <f>IFERROR(VLOOKUP(E2015,Template!$AK$5:$AL$17,2,FALSE),"")</f>
        <v/>
      </c>
      <c r="G2015" s="42" t="s">
        <v>17</v>
      </c>
      <c r="H2015" s="42" t="s">
        <v>7</v>
      </c>
      <c r="I2015" s="32" t="s">
        <v>65</v>
      </c>
      <c r="J2015" s="32" t="s">
        <v>66</v>
      </c>
      <c r="K2015" s="33">
        <f t="shared" si="5597"/>
        <v>0</v>
      </c>
      <c r="L2015" s="33">
        <f t="shared" si="5598"/>
        <v>0</v>
      </c>
      <c r="M2015" s="34">
        <f t="shared" si="5596"/>
        <v>0</v>
      </c>
      <c r="N2015" s="34">
        <f t="shared" si="5616"/>
        <v>0</v>
      </c>
      <c r="O2015" s="34">
        <f t="shared" si="5599"/>
        <v>0</v>
      </c>
      <c r="P2015" s="12" t="str">
        <f t="shared" ref="P2015:Q2015" si="5634">P2014</f>
        <v>(Select Language)</v>
      </c>
      <c r="Q2015" s="12" t="str">
        <f t="shared" si="5634"/>
        <v>(Select Usage)</v>
      </c>
      <c r="R2015" s="33">
        <f t="shared" si="5600"/>
        <v>0</v>
      </c>
      <c r="S2015" s="33">
        <f t="shared" si="5601"/>
        <v>0</v>
      </c>
      <c r="T2015" s="33">
        <f t="shared" si="5602"/>
        <v>0</v>
      </c>
      <c r="U2015" s="33">
        <f t="shared" si="5603"/>
        <v>0</v>
      </c>
      <c r="V2015" s="33">
        <f t="shared" si="5604"/>
        <v>0</v>
      </c>
      <c r="W2015" s="33">
        <f t="shared" si="5605"/>
        <v>0</v>
      </c>
      <c r="X2015" s="33">
        <f t="shared" si="5606"/>
        <v>0</v>
      </c>
      <c r="Y2015" s="33">
        <f t="shared" si="5607"/>
        <v>0</v>
      </c>
      <c r="Z2015" s="33">
        <f t="shared" si="5608"/>
        <v>0</v>
      </c>
      <c r="AA2015" s="33">
        <f t="shared" si="5609"/>
        <v>0</v>
      </c>
      <c r="AB2015" s="33">
        <f t="shared" si="5610"/>
        <v>0</v>
      </c>
      <c r="AC2015" s="33">
        <f t="shared" si="5611"/>
        <v>0</v>
      </c>
      <c r="AD2015" s="26">
        <f>SUM(R2015:AC2015)</f>
        <v>0</v>
      </c>
      <c r="AE2015" s="46" t="str">
        <f>IFERROR(IF(AE$3=VLOOKUP($E2015,Template!$AK$5:$AM$17,3,FALSE),$AD2015*$F2015,0),"0.00")</f>
        <v>0.00</v>
      </c>
      <c r="AF2015" s="46" t="str">
        <f>IFERROR(IF(AF$3=VLOOKUP($E2015,Template!$AK$5:$AM$17,3,FALSE),$AD2015*$F2015,0),"0.00")</f>
        <v>0.00</v>
      </c>
      <c r="AG2015" s="28">
        <f t="shared" si="5613"/>
        <v>0</v>
      </c>
      <c r="AH2015" s="13" t="s">
        <v>40</v>
      </c>
      <c r="AI2015" s="13" t="s">
        <v>41</v>
      </c>
      <c r="AK2015" s="14" t="s">
        <v>29</v>
      </c>
      <c r="AL2015" s="15">
        <v>0.05</v>
      </c>
      <c r="AM2015" s="16" t="s">
        <v>3</v>
      </c>
    </row>
    <row r="2016" spans="1:39" s="3" customFormat="1" ht="13.8" x14ac:dyDescent="0.25">
      <c r="A2016" s="7" t="str">
        <f t="shared" ref="A2016:C2016" si="5635">A2015</f>
        <v>(Enter Broadcasting Company Name)</v>
      </c>
      <c r="B2016" s="7" t="str">
        <f t="shared" si="5635"/>
        <v>(Enter Call Letters)</v>
      </c>
      <c r="C2016" s="8" t="str">
        <f t="shared" si="5635"/>
        <v>(Select AM/FM)</v>
      </c>
      <c r="D2016" s="30"/>
      <c r="E2016" s="8" t="str">
        <f t="shared" si="5615"/>
        <v>(Select Station Province)</v>
      </c>
      <c r="F2016" s="9" t="str">
        <f>IFERROR(VLOOKUP(E2016,Template!$AK$5:$AL$17,2,FALSE),"")</f>
        <v/>
      </c>
      <c r="G2016" s="42" t="s">
        <v>18</v>
      </c>
      <c r="H2016" s="43" t="s">
        <v>8</v>
      </c>
      <c r="I2016" s="32" t="s">
        <v>65</v>
      </c>
      <c r="J2016" s="32" t="s">
        <v>66</v>
      </c>
      <c r="K2016" s="33">
        <f t="shared" si="5597"/>
        <v>0</v>
      </c>
      <c r="L2016" s="33">
        <f t="shared" si="5598"/>
        <v>0</v>
      </c>
      <c r="M2016" s="34">
        <f t="shared" si="5596"/>
        <v>0</v>
      </c>
      <c r="N2016" s="34">
        <f t="shared" si="5616"/>
        <v>0</v>
      </c>
      <c r="O2016" s="34">
        <f t="shared" si="5599"/>
        <v>0</v>
      </c>
      <c r="P2016" s="12" t="str">
        <f t="shared" ref="P2016:Q2016" si="5636">P2015</f>
        <v>(Select Language)</v>
      </c>
      <c r="Q2016" s="12" t="str">
        <f t="shared" si="5636"/>
        <v>(Select Usage)</v>
      </c>
      <c r="R2016" s="33">
        <f t="shared" si="5600"/>
        <v>0</v>
      </c>
      <c r="S2016" s="33">
        <f t="shared" si="5601"/>
        <v>0</v>
      </c>
      <c r="T2016" s="33">
        <f t="shared" si="5602"/>
        <v>0</v>
      </c>
      <c r="U2016" s="33">
        <f t="shared" si="5603"/>
        <v>0</v>
      </c>
      <c r="V2016" s="33">
        <f t="shared" si="5604"/>
        <v>0</v>
      </c>
      <c r="W2016" s="33">
        <f t="shared" si="5605"/>
        <v>0</v>
      </c>
      <c r="X2016" s="33">
        <f t="shared" si="5606"/>
        <v>0</v>
      </c>
      <c r="Y2016" s="33">
        <f t="shared" si="5607"/>
        <v>0</v>
      </c>
      <c r="Z2016" s="33">
        <f t="shared" si="5608"/>
        <v>0</v>
      </c>
      <c r="AA2016" s="33">
        <f t="shared" si="5609"/>
        <v>0</v>
      </c>
      <c r="AB2016" s="33">
        <f t="shared" si="5610"/>
        <v>0</v>
      </c>
      <c r="AC2016" s="33">
        <f t="shared" si="5611"/>
        <v>0</v>
      </c>
      <c r="AD2016" s="26">
        <f t="shared" ref="AD2016" si="5637">SUM(R2016:AC2016)</f>
        <v>0</v>
      </c>
      <c r="AE2016" s="46" t="str">
        <f>IFERROR(IF(AE$3=VLOOKUP($E2016,Template!$AK$5:$AM$17,3,FALSE),$AD2016*$F2016,0),"0.00")</f>
        <v>0.00</v>
      </c>
      <c r="AF2016" s="46" t="str">
        <f>IFERROR(IF(AF$3=VLOOKUP($E2016,Template!$AK$5:$AM$17,3,FALSE),$AD2016*$F2016,0),"0.00")</f>
        <v>0.00</v>
      </c>
      <c r="AG2016" s="28">
        <f t="shared" si="5613"/>
        <v>0</v>
      </c>
      <c r="AH2016" s="13" t="s">
        <v>40</v>
      </c>
      <c r="AI2016" s="13" t="s">
        <v>41</v>
      </c>
      <c r="AK2016" s="14" t="s">
        <v>21</v>
      </c>
      <c r="AL2016" s="15">
        <v>0.05</v>
      </c>
      <c r="AM2016" s="16" t="s">
        <v>3</v>
      </c>
    </row>
    <row r="2017" spans="1:39" ht="13.8" x14ac:dyDescent="0.25">
      <c r="A2017" s="19" t="s">
        <v>4</v>
      </c>
      <c r="B2017" s="19"/>
      <c r="C2017" s="20"/>
      <c r="D2017" s="20"/>
      <c r="E2017" s="20"/>
      <c r="F2017" s="20"/>
      <c r="G2017" s="44"/>
      <c r="H2017" s="44"/>
      <c r="I2017" s="21">
        <f t="shared" ref="I2017:K2017" si="5638">SUM(I2005:I2016)</f>
        <v>0</v>
      </c>
      <c r="J2017" s="21">
        <f t="shared" si="5638"/>
        <v>0</v>
      </c>
      <c r="K2017" s="21">
        <f t="shared" si="5638"/>
        <v>0</v>
      </c>
      <c r="L2017" s="21">
        <f>L2016</f>
        <v>0</v>
      </c>
      <c r="M2017" s="21">
        <f>SUM(M2005:M2016)</f>
        <v>0</v>
      </c>
      <c r="N2017" s="21">
        <f t="shared" ref="N2017:O2017" si="5639">SUM(N2005:N2016)</f>
        <v>0</v>
      </c>
      <c r="O2017" s="21">
        <f t="shared" si="5639"/>
        <v>0</v>
      </c>
      <c r="P2017" s="21"/>
      <c r="Q2017" s="22"/>
      <c r="R2017" s="21">
        <f t="shared" ref="R2017:AI2017" si="5640">SUM(R2005:R2016)</f>
        <v>0</v>
      </c>
      <c r="S2017" s="21">
        <f t="shared" si="5640"/>
        <v>0</v>
      </c>
      <c r="T2017" s="21">
        <f t="shared" si="5640"/>
        <v>0</v>
      </c>
      <c r="U2017" s="21">
        <f t="shared" si="5640"/>
        <v>0</v>
      </c>
      <c r="V2017" s="21">
        <f t="shared" si="5640"/>
        <v>0</v>
      </c>
      <c r="W2017" s="21">
        <f t="shared" si="5640"/>
        <v>0</v>
      </c>
      <c r="X2017" s="21">
        <f t="shared" si="5640"/>
        <v>0</v>
      </c>
      <c r="Y2017" s="21">
        <f t="shared" si="5640"/>
        <v>0</v>
      </c>
      <c r="Z2017" s="21">
        <f t="shared" si="5640"/>
        <v>0</v>
      </c>
      <c r="AA2017" s="21">
        <f t="shared" si="5640"/>
        <v>0</v>
      </c>
      <c r="AB2017" s="21">
        <f t="shared" si="5640"/>
        <v>0</v>
      </c>
      <c r="AC2017" s="21">
        <f t="shared" si="5640"/>
        <v>0</v>
      </c>
      <c r="AD2017" s="27">
        <f t="shared" si="5640"/>
        <v>0</v>
      </c>
      <c r="AE2017" s="21">
        <f t="shared" si="5640"/>
        <v>0</v>
      </c>
      <c r="AF2017" s="21">
        <f t="shared" si="5640"/>
        <v>0</v>
      </c>
      <c r="AG2017" s="27">
        <f t="shared" si="5640"/>
        <v>0</v>
      </c>
      <c r="AH2017" s="21">
        <f t="shared" si="5640"/>
        <v>0</v>
      </c>
      <c r="AI2017" s="21">
        <f t="shared" si="5640"/>
        <v>0</v>
      </c>
      <c r="AK2017" s="14" t="s">
        <v>71</v>
      </c>
      <c r="AL2017" s="15">
        <v>0.05</v>
      </c>
      <c r="AM2017" s="16" t="s">
        <v>3</v>
      </c>
    </row>
    <row r="2018" spans="1:39" x14ac:dyDescent="0.25">
      <c r="A2018" s="2"/>
      <c r="G2018" s="2"/>
      <c r="H2018" s="2"/>
      <c r="O2018" s="2"/>
      <c r="P2018" s="2"/>
    </row>
    <row r="2019" spans="1:39" ht="42" customHeight="1" x14ac:dyDescent="0.25">
      <c r="A2019" s="223" t="s">
        <v>63</v>
      </c>
      <c r="B2019" s="223" t="s">
        <v>43</v>
      </c>
      <c r="C2019" s="224" t="s">
        <v>19</v>
      </c>
      <c r="D2019" s="226"/>
      <c r="E2019" s="223" t="s">
        <v>14</v>
      </c>
      <c r="F2019" s="223" t="s">
        <v>38</v>
      </c>
      <c r="G2019" s="223" t="s">
        <v>1</v>
      </c>
      <c r="H2019" s="223" t="s">
        <v>5</v>
      </c>
      <c r="I2019" s="225" t="s">
        <v>31</v>
      </c>
      <c r="J2019" s="225" t="s">
        <v>32</v>
      </c>
      <c r="K2019" s="225" t="s">
        <v>48</v>
      </c>
      <c r="L2019" s="225" t="s">
        <v>0</v>
      </c>
      <c r="M2019" s="4" t="s">
        <v>45</v>
      </c>
      <c r="N2019" s="4" t="s">
        <v>46</v>
      </c>
      <c r="O2019" s="4" t="s">
        <v>47</v>
      </c>
      <c r="P2019" s="225" t="s">
        <v>50</v>
      </c>
      <c r="Q2019" s="225" t="s">
        <v>33</v>
      </c>
      <c r="R2019" s="4" t="s">
        <v>51</v>
      </c>
      <c r="S2019" s="4" t="s">
        <v>52</v>
      </c>
      <c r="T2019" s="4" t="s">
        <v>53</v>
      </c>
      <c r="U2019" s="4" t="s">
        <v>54</v>
      </c>
      <c r="V2019" s="4" t="s">
        <v>55</v>
      </c>
      <c r="W2019" s="4" t="s">
        <v>56</v>
      </c>
      <c r="X2019" s="4" t="s">
        <v>57</v>
      </c>
      <c r="Y2019" s="4" t="s">
        <v>58</v>
      </c>
      <c r="Z2019" s="4" t="s">
        <v>59</v>
      </c>
      <c r="AA2019" s="4" t="s">
        <v>62</v>
      </c>
      <c r="AB2019" s="4" t="s">
        <v>60</v>
      </c>
      <c r="AC2019" s="4" t="s">
        <v>61</v>
      </c>
      <c r="AD2019" s="233" t="s">
        <v>34</v>
      </c>
      <c r="AE2019" s="231" t="s">
        <v>2</v>
      </c>
      <c r="AF2019" s="231" t="s">
        <v>3</v>
      </c>
      <c r="AG2019" s="233" t="s">
        <v>35</v>
      </c>
      <c r="AH2019" s="223" t="s">
        <v>36</v>
      </c>
      <c r="AI2019" s="223" t="s">
        <v>37</v>
      </c>
      <c r="AK2019" s="229" t="s">
        <v>30</v>
      </c>
      <c r="AL2019" s="229"/>
      <c r="AM2019" s="229"/>
    </row>
    <row r="2020" spans="1:39" s="6" customFormat="1" ht="35.25" customHeight="1" x14ac:dyDescent="0.3">
      <c r="A2020" s="224"/>
      <c r="B2020" s="224"/>
      <c r="C2020" s="224"/>
      <c r="D2020" s="227"/>
      <c r="E2020" s="223"/>
      <c r="F2020" s="223"/>
      <c r="G2020" s="223"/>
      <c r="H2020" s="223"/>
      <c r="I2020" s="230"/>
      <c r="J2020" s="230"/>
      <c r="K2020" s="230"/>
      <c r="L2020" s="230"/>
      <c r="M2020" s="5">
        <v>0</v>
      </c>
      <c r="N2020" s="5">
        <v>625000</v>
      </c>
      <c r="O2020" s="5">
        <v>1250000</v>
      </c>
      <c r="P2020" s="225"/>
      <c r="Q2020" s="225"/>
      <c r="R2020" s="29">
        <v>4.95E-4</v>
      </c>
      <c r="S2020" s="29">
        <v>9.5200000000000005E-4</v>
      </c>
      <c r="T2020" s="29">
        <v>1.5900000000000001E-3</v>
      </c>
      <c r="U2020" s="29">
        <v>1.1169999999999999E-3</v>
      </c>
      <c r="V2020" s="29">
        <v>2.189E-3</v>
      </c>
      <c r="W2020" s="29">
        <v>4.5430000000000002E-3</v>
      </c>
      <c r="X2020" s="29">
        <v>8.8199999999999997E-4</v>
      </c>
      <c r="Y2020" s="29">
        <v>1.6949999999999999E-3</v>
      </c>
      <c r="Z2020" s="29">
        <v>2.8319999999999999E-3</v>
      </c>
      <c r="AA2020" s="29">
        <v>1.9889999999999999E-3</v>
      </c>
      <c r="AB2020" s="29">
        <v>3.8999999999999998E-3</v>
      </c>
      <c r="AC2020" s="29">
        <v>8.0949999999999998E-3</v>
      </c>
      <c r="AD2020" s="233"/>
      <c r="AE2020" s="232"/>
      <c r="AF2020" s="232"/>
      <c r="AG2020" s="234"/>
      <c r="AH2020" s="223"/>
      <c r="AI2020" s="223"/>
      <c r="AK2020" s="229"/>
      <c r="AL2020" s="229"/>
      <c r="AM2020" s="229"/>
    </row>
    <row r="2021" spans="1:39" s="3" customFormat="1" ht="13.8" x14ac:dyDescent="0.25">
      <c r="A2021" s="7" t="s">
        <v>44</v>
      </c>
      <c r="B2021" s="7" t="s">
        <v>42</v>
      </c>
      <c r="C2021" s="8" t="s">
        <v>39</v>
      </c>
      <c r="D2021" s="30"/>
      <c r="E2021" s="8" t="s">
        <v>64</v>
      </c>
      <c r="F2021" s="9" t="str">
        <f>IFERROR(VLOOKUP(E2021,Template!$AK$5:$AL$17,2,FALSE),"")</f>
        <v/>
      </c>
      <c r="G2021" s="41" t="s">
        <v>7</v>
      </c>
      <c r="H2021" s="41" t="s">
        <v>6</v>
      </c>
      <c r="I2021" s="32" t="s">
        <v>65</v>
      </c>
      <c r="J2021" s="32" t="s">
        <v>66</v>
      </c>
      <c r="K2021" s="33">
        <f>IFERROR(I2021+J2021,0)</f>
        <v>0</v>
      </c>
      <c r="L2021" s="33">
        <f>IFERROR(K2021,"")</f>
        <v>0</v>
      </c>
      <c r="M2021" s="34">
        <f t="shared" ref="M2021:M2032" si="5641">IF(L2021&lt;=$N$4,K2021,IF(L2020&gt;$N$4,0,$N$4-L2020))</f>
        <v>0</v>
      </c>
      <c r="N2021" s="34">
        <f>IF(AND(L2021&gt;$N$4,L2021&lt;=$O$4),K2021-M2021,IF(AND(L2020&gt;$N$4,L2020&lt;=$O$4),$O$4-L2020,IF(L2020&gt;$O$4,0,IF(L2021&lt;$N$4,0,MIN(L2021-$N$4,$N$4)))))</f>
        <v>0</v>
      </c>
      <c r="O2021" s="34">
        <f>IF(L2021&gt;$O$4,K2021-M2021-N2021,0)</f>
        <v>0</v>
      </c>
      <c r="P2021" s="12" t="s">
        <v>94</v>
      </c>
      <c r="Q2021" s="12" t="s">
        <v>68</v>
      </c>
      <c r="R2021" s="33">
        <f>IF(AND($Q2021="LOW",$P2021="French"),M2021*R$4,0)</f>
        <v>0</v>
      </c>
      <c r="S2021" s="33">
        <f>IF(AND($Q2021="LOW",$P2021="French"),N2021*S$4,0)</f>
        <v>0</v>
      </c>
      <c r="T2021" s="33">
        <f>IF(AND($Q2021="LOW",$P2021="French"),O2021*T$4,0)</f>
        <v>0</v>
      </c>
      <c r="U2021" s="33">
        <f>IF(AND($Q2021="HIGH",$P2021="French"),M2021*U$4,0)</f>
        <v>0</v>
      </c>
      <c r="V2021" s="33">
        <f>IF(AND($Q2021="HIGH",$P2021="French"),N2021*V$4,0)</f>
        <v>0</v>
      </c>
      <c r="W2021" s="33">
        <f>IF(AND($Q2021="HIGH",$P2021="French"),O2021*W$4,0)</f>
        <v>0</v>
      </c>
      <c r="X2021" s="33">
        <f>IF(AND($Q2021="LOW",$P2021="English"),M2021*X$4,0)</f>
        <v>0</v>
      </c>
      <c r="Y2021" s="33">
        <f>IF(AND($Q2021="LOW",$P2021="English"),N2021*Y$4,0)</f>
        <v>0</v>
      </c>
      <c r="Z2021" s="33">
        <f>IF(AND($Q2021="LOW",$P2021="English"),O2021*Z$4,0)</f>
        <v>0</v>
      </c>
      <c r="AA2021" s="33">
        <f>IF(AND($Q2021="HIGH",$P2021="English"),M2021*AA$4,0)</f>
        <v>0</v>
      </c>
      <c r="AB2021" s="33">
        <f>IF(AND($Q2021="HIGH",$P2021="English"),N2021*AB$4,0)</f>
        <v>0</v>
      </c>
      <c r="AC2021" s="33">
        <f>IF(AND($Q2021="HIGH",$P2021="English"),O2021*AC$4,0)</f>
        <v>0</v>
      </c>
      <c r="AD2021" s="26">
        <f>SUM(R2021:AC2021)</f>
        <v>0</v>
      </c>
      <c r="AE2021" s="46" t="str">
        <f>IFERROR(IF(AE$3=VLOOKUP($E2021,Template!$AK$5:$AM$17,3,FALSE),$AD2021*$F2021,0),"0.00")</f>
        <v>0.00</v>
      </c>
      <c r="AF2021" s="46" t="str">
        <f>IFERROR(IF(AF$3=VLOOKUP($E2021,Template!$AK$5:$AM$17,3,FALSE),$AD2021*$F2021,0),"0.00")</f>
        <v>0.00</v>
      </c>
      <c r="AG2021" s="28">
        <f>SUM(AD2021:AF2021)</f>
        <v>0</v>
      </c>
      <c r="AH2021" s="13" t="s">
        <v>40</v>
      </c>
      <c r="AI2021" s="13" t="s">
        <v>41</v>
      </c>
      <c r="AK2021" s="14" t="s">
        <v>25</v>
      </c>
      <c r="AL2021" s="15">
        <v>0.05</v>
      </c>
      <c r="AM2021" s="16" t="s">
        <v>3</v>
      </c>
    </row>
    <row r="2022" spans="1:39" s="3" customFormat="1" ht="13.8" x14ac:dyDescent="0.25">
      <c r="A2022" s="7" t="str">
        <f>A2021</f>
        <v>(Enter Broadcasting Company Name)</v>
      </c>
      <c r="B2022" s="7" t="str">
        <f>B2021</f>
        <v>(Enter Call Letters)</v>
      </c>
      <c r="C2022" s="8" t="str">
        <f>C2021</f>
        <v>(Select AM/FM)</v>
      </c>
      <c r="D2022" s="30"/>
      <c r="E2022" s="8" t="str">
        <f>E2021</f>
        <v>(Select Station Province)</v>
      </c>
      <c r="F2022" s="9" t="str">
        <f>IFERROR(VLOOKUP(E2022,Template!$AK$5:$AL$17,2,FALSE),"")</f>
        <v/>
      </c>
      <c r="G2022" s="42" t="s">
        <v>8</v>
      </c>
      <c r="H2022" s="42" t="s">
        <v>9</v>
      </c>
      <c r="I2022" s="32" t="s">
        <v>65</v>
      </c>
      <c r="J2022" s="32" t="s">
        <v>66</v>
      </c>
      <c r="K2022" s="33">
        <f t="shared" ref="K2022:K2032" si="5642">IFERROR(I2022+J2022,0)</f>
        <v>0</v>
      </c>
      <c r="L2022" s="33">
        <f t="shared" ref="L2022:L2032" si="5643">IFERROR(L2021+K2022,"")</f>
        <v>0</v>
      </c>
      <c r="M2022" s="34">
        <f t="shared" si="5641"/>
        <v>0</v>
      </c>
      <c r="N2022" s="34">
        <f>IF(AND(L2022&gt;$N$4,L2022&lt;=$O$4),K2022-M2022,IF(AND(L2021&gt;$N$4,L2021&lt;=$O$4),$O$4-L2021,IF(L2021&gt;$O$4,0,IF(L2022&lt;$N$4,0,MIN(L2022-$N$4,$N$4)))))</f>
        <v>0</v>
      </c>
      <c r="O2022" s="34">
        <f t="shared" ref="O2022:O2032" si="5644">IF(L2022&gt;$O$4,K2022-M2022-N2022,0)</f>
        <v>0</v>
      </c>
      <c r="P2022" s="12" t="str">
        <f>P2021</f>
        <v>(Select Language)</v>
      </c>
      <c r="Q2022" s="12" t="str">
        <f>Q2021</f>
        <v>(Select Usage)</v>
      </c>
      <c r="R2022" s="33">
        <f t="shared" ref="R2022:R2032" si="5645">IF(AND($Q2022="LOW",$P2022="French"),M2022*R$4,0)</f>
        <v>0</v>
      </c>
      <c r="S2022" s="33">
        <f t="shared" ref="S2022:S2032" si="5646">IF(AND($Q2022="LOW",$P2022="French"),N2022*S$4,0)</f>
        <v>0</v>
      </c>
      <c r="T2022" s="33">
        <f t="shared" ref="T2022:T2032" si="5647">IF(AND($Q2022="LOW",$P2022="French"),O2022*T$4,0)</f>
        <v>0</v>
      </c>
      <c r="U2022" s="33">
        <f t="shared" ref="U2022:U2032" si="5648">IF(AND($Q2022="HIGH",$P2022="French"),M2022*U$4,0)</f>
        <v>0</v>
      </c>
      <c r="V2022" s="33">
        <f t="shared" ref="V2022:V2032" si="5649">IF(AND($Q2022="HIGH",$P2022="French"),N2022*V$4,0)</f>
        <v>0</v>
      </c>
      <c r="W2022" s="33">
        <f t="shared" ref="W2022:W2032" si="5650">IF(AND($Q2022="HIGH",$P2022="French"),O2022*W$4,0)</f>
        <v>0</v>
      </c>
      <c r="X2022" s="33">
        <f t="shared" ref="X2022:X2032" si="5651">IF(AND($Q2022="LOW",$P2022="English"),M2022*X$4,0)</f>
        <v>0</v>
      </c>
      <c r="Y2022" s="33">
        <f t="shared" ref="Y2022:Y2032" si="5652">IF(AND($Q2022="LOW",$P2022="English"),N2022*Y$4,0)</f>
        <v>0</v>
      </c>
      <c r="Z2022" s="33">
        <f t="shared" ref="Z2022:Z2032" si="5653">IF(AND($Q2022="LOW",$P2022="English"),O2022*Z$4,0)</f>
        <v>0</v>
      </c>
      <c r="AA2022" s="33">
        <f t="shared" ref="AA2022:AA2032" si="5654">IF(AND($Q2022="HIGH",$P2022="English"),M2022*AA$4,0)</f>
        <v>0</v>
      </c>
      <c r="AB2022" s="33">
        <f t="shared" ref="AB2022:AB2032" si="5655">IF(AND($Q2022="HIGH",$P2022="English"),N2022*AB$4,0)</f>
        <v>0</v>
      </c>
      <c r="AC2022" s="33">
        <f t="shared" ref="AC2022:AC2032" si="5656">IF(AND($Q2022="HIGH",$P2022="English"),O2022*AC$4,0)</f>
        <v>0</v>
      </c>
      <c r="AD2022" s="26">
        <f t="shared" ref="AD2022:AD2026" si="5657">SUM(R2022:AC2022)</f>
        <v>0</v>
      </c>
      <c r="AE2022" s="46" t="str">
        <f>IFERROR(IF(AE$3=VLOOKUP($E2022,Template!$AK$5:$AM$17,3,FALSE),$AD2022*$F2022,0),"0.00")</f>
        <v>0.00</v>
      </c>
      <c r="AF2022" s="46" t="str">
        <f>IFERROR(IF(AF$3=VLOOKUP($E2022,Template!$AK$5:$AM$17,3,FALSE),$AD2022*$F2022,0),"0.00")</f>
        <v>0.00</v>
      </c>
      <c r="AG2022" s="28">
        <f t="shared" ref="AG2022:AG2032" si="5658">SUM(AD2022:AF2022)</f>
        <v>0</v>
      </c>
      <c r="AH2022" s="13" t="s">
        <v>40</v>
      </c>
      <c r="AI2022" s="13" t="s">
        <v>41</v>
      </c>
      <c r="AK2022" s="14" t="s">
        <v>23</v>
      </c>
      <c r="AL2022" s="15">
        <v>0.05</v>
      </c>
      <c r="AM2022" s="16" t="s">
        <v>3</v>
      </c>
    </row>
    <row r="2023" spans="1:39" s="3" customFormat="1" ht="13.8" x14ac:dyDescent="0.25">
      <c r="A2023" s="7" t="str">
        <f t="shared" ref="A2023:C2023" si="5659">A2022</f>
        <v>(Enter Broadcasting Company Name)</v>
      </c>
      <c r="B2023" s="7" t="str">
        <f t="shared" si="5659"/>
        <v>(Enter Call Letters)</v>
      </c>
      <c r="C2023" s="8" t="str">
        <f t="shared" si="5659"/>
        <v>(Select AM/FM)</v>
      </c>
      <c r="D2023" s="30"/>
      <c r="E2023" s="8" t="str">
        <f t="shared" ref="E2023:E2032" si="5660">E2022</f>
        <v>(Select Station Province)</v>
      </c>
      <c r="F2023" s="9" t="str">
        <f>IFERROR(VLOOKUP(E2023,Template!$AK$5:$AL$17,2,FALSE),"")</f>
        <v/>
      </c>
      <c r="G2023" s="42" t="s">
        <v>6</v>
      </c>
      <c r="H2023" s="42" t="s">
        <v>10</v>
      </c>
      <c r="I2023" s="32" t="s">
        <v>65</v>
      </c>
      <c r="J2023" s="32" t="s">
        <v>66</v>
      </c>
      <c r="K2023" s="33">
        <f t="shared" si="5642"/>
        <v>0</v>
      </c>
      <c r="L2023" s="33">
        <f t="shared" si="5643"/>
        <v>0</v>
      </c>
      <c r="M2023" s="34">
        <f t="shared" si="5641"/>
        <v>0</v>
      </c>
      <c r="N2023" s="34">
        <f t="shared" ref="N2023:N2032" si="5661">IF(AND(L2023&gt;$N$4,L2023&lt;=$O$4),K2023-M2023,IF(AND(L2022&gt;$N$4,L2022&lt;=$O$4),$O$4-L2022,IF(L2022&gt;$O$4,0,IF(L2023&lt;$N$4,0,MIN(L2023-$N$4,$N$4)))))</f>
        <v>0</v>
      </c>
      <c r="O2023" s="34">
        <f t="shared" si="5644"/>
        <v>0</v>
      </c>
      <c r="P2023" s="12" t="str">
        <f t="shared" ref="P2023:Q2023" si="5662">P2022</f>
        <v>(Select Language)</v>
      </c>
      <c r="Q2023" s="12" t="str">
        <f t="shared" si="5662"/>
        <v>(Select Usage)</v>
      </c>
      <c r="R2023" s="33">
        <f t="shared" si="5645"/>
        <v>0</v>
      </c>
      <c r="S2023" s="33">
        <f t="shared" si="5646"/>
        <v>0</v>
      </c>
      <c r="T2023" s="33">
        <f t="shared" si="5647"/>
        <v>0</v>
      </c>
      <c r="U2023" s="33">
        <f t="shared" si="5648"/>
        <v>0</v>
      </c>
      <c r="V2023" s="33">
        <f t="shared" si="5649"/>
        <v>0</v>
      </c>
      <c r="W2023" s="33">
        <f t="shared" si="5650"/>
        <v>0</v>
      </c>
      <c r="X2023" s="33">
        <f t="shared" si="5651"/>
        <v>0</v>
      </c>
      <c r="Y2023" s="33">
        <f t="shared" si="5652"/>
        <v>0</v>
      </c>
      <c r="Z2023" s="33">
        <f t="shared" si="5653"/>
        <v>0</v>
      </c>
      <c r="AA2023" s="33">
        <f t="shared" si="5654"/>
        <v>0</v>
      </c>
      <c r="AB2023" s="33">
        <f t="shared" si="5655"/>
        <v>0</v>
      </c>
      <c r="AC2023" s="33">
        <f t="shared" si="5656"/>
        <v>0</v>
      </c>
      <c r="AD2023" s="26">
        <f t="shared" si="5657"/>
        <v>0</v>
      </c>
      <c r="AE2023" s="46" t="str">
        <f>IFERROR(IF(AE$3=VLOOKUP($E2023,Template!$AK$5:$AM$17,3,FALSE),$AD2023*$F2023,0),"0.00")</f>
        <v>0.00</v>
      </c>
      <c r="AF2023" s="46" t="str">
        <f>IFERROR(IF(AF$3=VLOOKUP($E2023,Template!$AK$5:$AM$17,3,FALSE),$AD2023*$F2023,0),"0.00")</f>
        <v>0.00</v>
      </c>
      <c r="AG2023" s="28">
        <f t="shared" si="5658"/>
        <v>0</v>
      </c>
      <c r="AH2023" s="13" t="s">
        <v>40</v>
      </c>
      <c r="AI2023" s="13" t="s">
        <v>41</v>
      </c>
      <c r="AK2023" s="14" t="s">
        <v>24</v>
      </c>
      <c r="AL2023" s="15">
        <v>0.05</v>
      </c>
      <c r="AM2023" s="16" t="s">
        <v>3</v>
      </c>
    </row>
    <row r="2024" spans="1:39" s="3" customFormat="1" ht="13.8" x14ac:dyDescent="0.25">
      <c r="A2024" s="7" t="str">
        <f t="shared" ref="A2024:C2024" si="5663">A2023</f>
        <v>(Enter Broadcasting Company Name)</v>
      </c>
      <c r="B2024" s="7" t="str">
        <f t="shared" si="5663"/>
        <v>(Enter Call Letters)</v>
      </c>
      <c r="C2024" s="8" t="str">
        <f t="shared" si="5663"/>
        <v>(Select AM/FM)</v>
      </c>
      <c r="D2024" s="30"/>
      <c r="E2024" s="8" t="str">
        <f t="shared" si="5660"/>
        <v>(Select Station Province)</v>
      </c>
      <c r="F2024" s="9" t="str">
        <f>IFERROR(VLOOKUP(E2024,Template!$AK$5:$AL$17,2,FALSE),"")</f>
        <v/>
      </c>
      <c r="G2024" s="42" t="s">
        <v>9</v>
      </c>
      <c r="H2024" s="42" t="s">
        <v>11</v>
      </c>
      <c r="I2024" s="32" t="s">
        <v>65</v>
      </c>
      <c r="J2024" s="32" t="s">
        <v>66</v>
      </c>
      <c r="K2024" s="33">
        <f t="shared" si="5642"/>
        <v>0</v>
      </c>
      <c r="L2024" s="33">
        <f t="shared" si="5643"/>
        <v>0</v>
      </c>
      <c r="M2024" s="34">
        <f t="shared" si="5641"/>
        <v>0</v>
      </c>
      <c r="N2024" s="34">
        <f t="shared" si="5661"/>
        <v>0</v>
      </c>
      <c r="O2024" s="34">
        <f t="shared" si="5644"/>
        <v>0</v>
      </c>
      <c r="P2024" s="12" t="str">
        <f t="shared" ref="P2024:Q2024" si="5664">P2023</f>
        <v>(Select Language)</v>
      </c>
      <c r="Q2024" s="12" t="str">
        <f t="shared" si="5664"/>
        <v>(Select Usage)</v>
      </c>
      <c r="R2024" s="33">
        <f t="shared" si="5645"/>
        <v>0</v>
      </c>
      <c r="S2024" s="33">
        <f t="shared" si="5646"/>
        <v>0</v>
      </c>
      <c r="T2024" s="33">
        <f t="shared" si="5647"/>
        <v>0</v>
      </c>
      <c r="U2024" s="33">
        <f t="shared" si="5648"/>
        <v>0</v>
      </c>
      <c r="V2024" s="33">
        <f t="shared" si="5649"/>
        <v>0</v>
      </c>
      <c r="W2024" s="33">
        <f t="shared" si="5650"/>
        <v>0</v>
      </c>
      <c r="X2024" s="33">
        <f t="shared" si="5651"/>
        <v>0</v>
      </c>
      <c r="Y2024" s="33">
        <f t="shared" si="5652"/>
        <v>0</v>
      </c>
      <c r="Z2024" s="33">
        <f t="shared" si="5653"/>
        <v>0</v>
      </c>
      <c r="AA2024" s="33">
        <f t="shared" si="5654"/>
        <v>0</v>
      </c>
      <c r="AB2024" s="33">
        <f t="shared" si="5655"/>
        <v>0</v>
      </c>
      <c r="AC2024" s="33">
        <f t="shared" si="5656"/>
        <v>0</v>
      </c>
      <c r="AD2024" s="26">
        <f t="shared" si="5657"/>
        <v>0</v>
      </c>
      <c r="AE2024" s="46" t="str">
        <f>IFERROR(IF(AE$3=VLOOKUP($E2024,Template!$AK$5:$AM$17,3,FALSE),$AD2024*$F2024,0),"0.00")</f>
        <v>0.00</v>
      </c>
      <c r="AF2024" s="46" t="str">
        <f>IFERROR(IF(AF$3=VLOOKUP($E2024,Template!$AK$5:$AM$17,3,FALSE),$AD2024*$F2024,0),"0.00")</f>
        <v>0.00</v>
      </c>
      <c r="AG2024" s="28">
        <f t="shared" si="5658"/>
        <v>0</v>
      </c>
      <c r="AH2024" s="13" t="s">
        <v>40</v>
      </c>
      <c r="AI2024" s="13" t="s">
        <v>41</v>
      </c>
      <c r="AK2024" s="14" t="s">
        <v>22</v>
      </c>
      <c r="AL2024" s="15">
        <v>0.15</v>
      </c>
      <c r="AM2024" s="16" t="s">
        <v>2</v>
      </c>
    </row>
    <row r="2025" spans="1:39" s="3" customFormat="1" ht="13.8" x14ac:dyDescent="0.25">
      <c r="A2025" s="7" t="str">
        <f t="shared" ref="A2025:C2025" si="5665">A2024</f>
        <v>(Enter Broadcasting Company Name)</v>
      </c>
      <c r="B2025" s="7" t="str">
        <f t="shared" si="5665"/>
        <v>(Enter Call Letters)</v>
      </c>
      <c r="C2025" s="8" t="str">
        <f t="shared" si="5665"/>
        <v>(Select AM/FM)</v>
      </c>
      <c r="D2025" s="30"/>
      <c r="E2025" s="8" t="str">
        <f t="shared" si="5660"/>
        <v>(Select Station Province)</v>
      </c>
      <c r="F2025" s="9" t="str">
        <f>IFERROR(VLOOKUP(E2025,Template!$AK$5:$AL$17,2,FALSE),"")</f>
        <v/>
      </c>
      <c r="G2025" s="42" t="s">
        <v>10</v>
      </c>
      <c r="H2025" s="42" t="s">
        <v>12</v>
      </c>
      <c r="I2025" s="32" t="s">
        <v>65</v>
      </c>
      <c r="J2025" s="32" t="s">
        <v>66</v>
      </c>
      <c r="K2025" s="33">
        <f t="shared" si="5642"/>
        <v>0</v>
      </c>
      <c r="L2025" s="33">
        <f t="shared" si="5643"/>
        <v>0</v>
      </c>
      <c r="M2025" s="34">
        <f t="shared" si="5641"/>
        <v>0</v>
      </c>
      <c r="N2025" s="34">
        <f t="shared" si="5661"/>
        <v>0</v>
      </c>
      <c r="O2025" s="34">
        <f t="shared" si="5644"/>
        <v>0</v>
      </c>
      <c r="P2025" s="12" t="str">
        <f t="shared" ref="P2025:Q2025" si="5666">P2024</f>
        <v>(Select Language)</v>
      </c>
      <c r="Q2025" s="12" t="str">
        <f t="shared" si="5666"/>
        <v>(Select Usage)</v>
      </c>
      <c r="R2025" s="33">
        <f t="shared" si="5645"/>
        <v>0</v>
      </c>
      <c r="S2025" s="33">
        <f t="shared" si="5646"/>
        <v>0</v>
      </c>
      <c r="T2025" s="33">
        <f t="shared" si="5647"/>
        <v>0</v>
      </c>
      <c r="U2025" s="33">
        <f t="shared" si="5648"/>
        <v>0</v>
      </c>
      <c r="V2025" s="33">
        <f t="shared" si="5649"/>
        <v>0</v>
      </c>
      <c r="W2025" s="33">
        <f t="shared" si="5650"/>
        <v>0</v>
      </c>
      <c r="X2025" s="33">
        <f t="shared" si="5651"/>
        <v>0</v>
      </c>
      <c r="Y2025" s="33">
        <f t="shared" si="5652"/>
        <v>0</v>
      </c>
      <c r="Z2025" s="33">
        <f t="shared" si="5653"/>
        <v>0</v>
      </c>
      <c r="AA2025" s="33">
        <f t="shared" si="5654"/>
        <v>0</v>
      </c>
      <c r="AB2025" s="33">
        <f t="shared" si="5655"/>
        <v>0</v>
      </c>
      <c r="AC2025" s="33">
        <f t="shared" si="5656"/>
        <v>0</v>
      </c>
      <c r="AD2025" s="26">
        <f t="shared" si="5657"/>
        <v>0</v>
      </c>
      <c r="AE2025" s="46" t="str">
        <f>IFERROR(IF(AE$3=VLOOKUP($E2025,Template!$AK$5:$AM$17,3,FALSE),$AD2025*$F2025,0),"0.00")</f>
        <v>0.00</v>
      </c>
      <c r="AF2025" s="46" t="str">
        <f>IFERROR(IF(AF$3=VLOOKUP($E2025,Template!$AK$5:$AM$17,3,FALSE),$AD2025*$F2025,0),"0.00")</f>
        <v>0.00</v>
      </c>
      <c r="AG2025" s="28">
        <f t="shared" si="5658"/>
        <v>0</v>
      </c>
      <c r="AH2025" s="13" t="s">
        <v>40</v>
      </c>
      <c r="AI2025" s="13" t="s">
        <v>41</v>
      </c>
      <c r="AK2025" s="14" t="s">
        <v>26</v>
      </c>
      <c r="AL2025" s="15">
        <v>0.15</v>
      </c>
      <c r="AM2025" s="16" t="s">
        <v>2</v>
      </c>
    </row>
    <row r="2026" spans="1:39" s="3" customFormat="1" ht="13.8" x14ac:dyDescent="0.25">
      <c r="A2026" s="7" t="str">
        <f t="shared" ref="A2026:C2026" si="5667">A2025</f>
        <v>(Enter Broadcasting Company Name)</v>
      </c>
      <c r="B2026" s="7" t="str">
        <f t="shared" si="5667"/>
        <v>(Enter Call Letters)</v>
      </c>
      <c r="C2026" s="8" t="str">
        <f t="shared" si="5667"/>
        <v>(Select AM/FM)</v>
      </c>
      <c r="D2026" s="30"/>
      <c r="E2026" s="8" t="str">
        <f t="shared" si="5660"/>
        <v>(Select Station Province)</v>
      </c>
      <c r="F2026" s="9" t="str">
        <f>IFERROR(VLOOKUP(E2026,Template!$AK$5:$AL$17,2,FALSE),"")</f>
        <v/>
      </c>
      <c r="G2026" s="42" t="s">
        <v>11</v>
      </c>
      <c r="H2026" s="42" t="s">
        <v>13</v>
      </c>
      <c r="I2026" s="32" t="s">
        <v>65</v>
      </c>
      <c r="J2026" s="32" t="s">
        <v>66</v>
      </c>
      <c r="K2026" s="33">
        <f t="shared" si="5642"/>
        <v>0</v>
      </c>
      <c r="L2026" s="33">
        <f t="shared" si="5643"/>
        <v>0</v>
      </c>
      <c r="M2026" s="34">
        <f t="shared" si="5641"/>
        <v>0</v>
      </c>
      <c r="N2026" s="34">
        <f t="shared" si="5661"/>
        <v>0</v>
      </c>
      <c r="O2026" s="34">
        <f t="shared" si="5644"/>
        <v>0</v>
      </c>
      <c r="P2026" s="12" t="str">
        <f t="shared" ref="P2026:Q2026" si="5668">P2025</f>
        <v>(Select Language)</v>
      </c>
      <c r="Q2026" s="12" t="str">
        <f t="shared" si="5668"/>
        <v>(Select Usage)</v>
      </c>
      <c r="R2026" s="33">
        <f t="shared" si="5645"/>
        <v>0</v>
      </c>
      <c r="S2026" s="33">
        <f t="shared" si="5646"/>
        <v>0</v>
      </c>
      <c r="T2026" s="33">
        <f t="shared" si="5647"/>
        <v>0</v>
      </c>
      <c r="U2026" s="33">
        <f t="shared" si="5648"/>
        <v>0</v>
      </c>
      <c r="V2026" s="33">
        <f t="shared" si="5649"/>
        <v>0</v>
      </c>
      <c r="W2026" s="33">
        <f t="shared" si="5650"/>
        <v>0</v>
      </c>
      <c r="X2026" s="33">
        <f t="shared" si="5651"/>
        <v>0</v>
      </c>
      <c r="Y2026" s="33">
        <f t="shared" si="5652"/>
        <v>0</v>
      </c>
      <c r="Z2026" s="33">
        <f t="shared" si="5653"/>
        <v>0</v>
      </c>
      <c r="AA2026" s="33">
        <f t="shared" si="5654"/>
        <v>0</v>
      </c>
      <c r="AB2026" s="33">
        <f t="shared" si="5655"/>
        <v>0</v>
      </c>
      <c r="AC2026" s="33">
        <f t="shared" si="5656"/>
        <v>0</v>
      </c>
      <c r="AD2026" s="26">
        <f t="shared" si="5657"/>
        <v>0</v>
      </c>
      <c r="AE2026" s="46" t="str">
        <f>IFERROR(IF(AE$3=VLOOKUP($E2026,Template!$AK$5:$AM$17,3,FALSE),$AD2026*$F2026,0),"0.00")</f>
        <v>0.00</v>
      </c>
      <c r="AF2026" s="46" t="str">
        <f>IFERROR(IF(AF$3=VLOOKUP($E2026,Template!$AK$5:$AM$17,3,FALSE),$AD2026*$F2026,0),"0.00")</f>
        <v>0.00</v>
      </c>
      <c r="AG2026" s="28">
        <f t="shared" si="5658"/>
        <v>0</v>
      </c>
      <c r="AH2026" s="13" t="s">
        <v>40</v>
      </c>
      <c r="AI2026" s="13" t="s">
        <v>41</v>
      </c>
      <c r="AK2026" s="14" t="s">
        <v>27</v>
      </c>
      <c r="AL2026" s="15">
        <v>0.15</v>
      </c>
      <c r="AM2026" s="16" t="s">
        <v>2</v>
      </c>
    </row>
    <row r="2027" spans="1:39" s="3" customFormat="1" ht="13.8" x14ac:dyDescent="0.25">
      <c r="A2027" s="7" t="str">
        <f t="shared" ref="A2027:C2027" si="5669">A2026</f>
        <v>(Enter Broadcasting Company Name)</v>
      </c>
      <c r="B2027" s="7" t="str">
        <f t="shared" si="5669"/>
        <v>(Enter Call Letters)</v>
      </c>
      <c r="C2027" s="8" t="str">
        <f t="shared" si="5669"/>
        <v>(Select AM/FM)</v>
      </c>
      <c r="D2027" s="30"/>
      <c r="E2027" s="8" t="str">
        <f t="shared" si="5660"/>
        <v>(Select Station Province)</v>
      </c>
      <c r="F2027" s="9" t="str">
        <f>IFERROR(VLOOKUP(E2027,Template!$AK$5:$AL$17,2,FALSE),"")</f>
        <v/>
      </c>
      <c r="G2027" s="42" t="s">
        <v>12</v>
      </c>
      <c r="H2027" s="42" t="s">
        <v>15</v>
      </c>
      <c r="I2027" s="32" t="s">
        <v>65</v>
      </c>
      <c r="J2027" s="32" t="s">
        <v>66</v>
      </c>
      <c r="K2027" s="33">
        <f t="shared" si="5642"/>
        <v>0</v>
      </c>
      <c r="L2027" s="33">
        <f t="shared" si="5643"/>
        <v>0</v>
      </c>
      <c r="M2027" s="34">
        <f t="shared" si="5641"/>
        <v>0</v>
      </c>
      <c r="N2027" s="34">
        <f t="shared" si="5661"/>
        <v>0</v>
      </c>
      <c r="O2027" s="34">
        <f t="shared" si="5644"/>
        <v>0</v>
      </c>
      <c r="P2027" s="12" t="str">
        <f t="shared" ref="P2027:Q2027" si="5670">P2026</f>
        <v>(Select Language)</v>
      </c>
      <c r="Q2027" s="12" t="str">
        <f t="shared" si="5670"/>
        <v>(Select Usage)</v>
      </c>
      <c r="R2027" s="33">
        <f t="shared" si="5645"/>
        <v>0</v>
      </c>
      <c r="S2027" s="33">
        <f t="shared" si="5646"/>
        <v>0</v>
      </c>
      <c r="T2027" s="33">
        <f t="shared" si="5647"/>
        <v>0</v>
      </c>
      <c r="U2027" s="33">
        <f t="shared" si="5648"/>
        <v>0</v>
      </c>
      <c r="V2027" s="33">
        <f t="shared" si="5649"/>
        <v>0</v>
      </c>
      <c r="W2027" s="33">
        <f t="shared" si="5650"/>
        <v>0</v>
      </c>
      <c r="X2027" s="33">
        <f t="shared" si="5651"/>
        <v>0</v>
      </c>
      <c r="Y2027" s="33">
        <f t="shared" si="5652"/>
        <v>0</v>
      </c>
      <c r="Z2027" s="33">
        <f t="shared" si="5653"/>
        <v>0</v>
      </c>
      <c r="AA2027" s="33">
        <f t="shared" si="5654"/>
        <v>0</v>
      </c>
      <c r="AB2027" s="33">
        <f t="shared" si="5655"/>
        <v>0</v>
      </c>
      <c r="AC2027" s="33">
        <f t="shared" si="5656"/>
        <v>0</v>
      </c>
      <c r="AD2027" s="26">
        <f>SUM(R2027:AC2027)</f>
        <v>0</v>
      </c>
      <c r="AE2027" s="46" t="str">
        <f>IFERROR(IF(AE$3=VLOOKUP($E2027,Template!$AK$5:$AM$17,3,FALSE),$AD2027*$F2027,0),"0.00")</f>
        <v>0.00</v>
      </c>
      <c r="AF2027" s="46" t="str">
        <f>IFERROR(IF(AF$3=VLOOKUP($E2027,Template!$AK$5:$AM$17,3,FALSE),$AD2027*$F2027,0),"0.00")</f>
        <v>0.00</v>
      </c>
      <c r="AG2027" s="28">
        <f t="shared" si="5658"/>
        <v>0</v>
      </c>
      <c r="AH2027" s="13" t="s">
        <v>40</v>
      </c>
      <c r="AI2027" s="13" t="s">
        <v>41</v>
      </c>
      <c r="AK2027" s="14" t="s">
        <v>28</v>
      </c>
      <c r="AL2027" s="15">
        <v>0.05</v>
      </c>
      <c r="AM2027" s="16" t="s">
        <v>3</v>
      </c>
    </row>
    <row r="2028" spans="1:39" s="3" customFormat="1" ht="13.8" x14ac:dyDescent="0.25">
      <c r="A2028" s="7" t="str">
        <f t="shared" ref="A2028:C2028" si="5671">A2027</f>
        <v>(Enter Broadcasting Company Name)</v>
      </c>
      <c r="B2028" s="7" t="str">
        <f t="shared" si="5671"/>
        <v>(Enter Call Letters)</v>
      </c>
      <c r="C2028" s="8" t="str">
        <f t="shared" si="5671"/>
        <v>(Select AM/FM)</v>
      </c>
      <c r="D2028" s="30"/>
      <c r="E2028" s="8" t="str">
        <f t="shared" si="5660"/>
        <v>(Select Station Province)</v>
      </c>
      <c r="F2028" s="9" t="str">
        <f>IFERROR(VLOOKUP(E2028,Template!$AK$5:$AL$17,2,FALSE),"")</f>
        <v/>
      </c>
      <c r="G2028" s="42" t="s">
        <v>13</v>
      </c>
      <c r="H2028" s="42" t="s">
        <v>16</v>
      </c>
      <c r="I2028" s="32" t="s">
        <v>65</v>
      </c>
      <c r="J2028" s="32" t="s">
        <v>66</v>
      </c>
      <c r="K2028" s="33">
        <f t="shared" si="5642"/>
        <v>0</v>
      </c>
      <c r="L2028" s="33">
        <f t="shared" si="5643"/>
        <v>0</v>
      </c>
      <c r="M2028" s="34">
        <f t="shared" si="5641"/>
        <v>0</v>
      </c>
      <c r="N2028" s="34">
        <f t="shared" si="5661"/>
        <v>0</v>
      </c>
      <c r="O2028" s="34">
        <f t="shared" si="5644"/>
        <v>0</v>
      </c>
      <c r="P2028" s="12" t="str">
        <f t="shared" ref="P2028:Q2028" si="5672">P2027</f>
        <v>(Select Language)</v>
      </c>
      <c r="Q2028" s="12" t="str">
        <f t="shared" si="5672"/>
        <v>(Select Usage)</v>
      </c>
      <c r="R2028" s="33">
        <f t="shared" si="5645"/>
        <v>0</v>
      </c>
      <c r="S2028" s="33">
        <f t="shared" si="5646"/>
        <v>0</v>
      </c>
      <c r="T2028" s="33">
        <f t="shared" si="5647"/>
        <v>0</v>
      </c>
      <c r="U2028" s="33">
        <f t="shared" si="5648"/>
        <v>0</v>
      </c>
      <c r="V2028" s="33">
        <f t="shared" si="5649"/>
        <v>0</v>
      </c>
      <c r="W2028" s="33">
        <f t="shared" si="5650"/>
        <v>0</v>
      </c>
      <c r="X2028" s="33">
        <f t="shared" si="5651"/>
        <v>0</v>
      </c>
      <c r="Y2028" s="33">
        <f t="shared" si="5652"/>
        <v>0</v>
      </c>
      <c r="Z2028" s="33">
        <f t="shared" si="5653"/>
        <v>0</v>
      </c>
      <c r="AA2028" s="33">
        <f t="shared" si="5654"/>
        <v>0</v>
      </c>
      <c r="AB2028" s="33">
        <f t="shared" si="5655"/>
        <v>0</v>
      </c>
      <c r="AC2028" s="33">
        <f t="shared" si="5656"/>
        <v>0</v>
      </c>
      <c r="AD2028" s="26">
        <f t="shared" ref="AD2028:AD2030" si="5673">SUM(R2028:AC2028)</f>
        <v>0</v>
      </c>
      <c r="AE2028" s="46" t="str">
        <f>IFERROR(IF(AE$3=VLOOKUP($E2028,Template!$AK$5:$AM$17,3,FALSE),$AD2028*$F2028,0),"0.00")</f>
        <v>0.00</v>
      </c>
      <c r="AF2028" s="46" t="str">
        <f>IFERROR(IF(AF$3=VLOOKUP($E2028,Template!$AK$5:$AM$17,3,FALSE),$AD2028*$F2028,0),"0.00")</f>
        <v>0.00</v>
      </c>
      <c r="AG2028" s="28">
        <f t="shared" si="5658"/>
        <v>0</v>
      </c>
      <c r="AH2028" s="13" t="s">
        <v>40</v>
      </c>
      <c r="AI2028" s="13" t="s">
        <v>41</v>
      </c>
      <c r="AK2028" s="14" t="s">
        <v>70</v>
      </c>
      <c r="AL2028" s="15">
        <v>0.05</v>
      </c>
      <c r="AM2028" s="16" t="s">
        <v>3</v>
      </c>
    </row>
    <row r="2029" spans="1:39" s="3" customFormat="1" ht="13.8" x14ac:dyDescent="0.25">
      <c r="A2029" s="7" t="str">
        <f t="shared" ref="A2029:C2029" si="5674">A2028</f>
        <v>(Enter Broadcasting Company Name)</v>
      </c>
      <c r="B2029" s="7" t="str">
        <f t="shared" si="5674"/>
        <v>(Enter Call Letters)</v>
      </c>
      <c r="C2029" s="8" t="str">
        <f t="shared" si="5674"/>
        <v>(Select AM/FM)</v>
      </c>
      <c r="D2029" s="30"/>
      <c r="E2029" s="8" t="str">
        <f t="shared" si="5660"/>
        <v>(Select Station Province)</v>
      </c>
      <c r="F2029" s="9" t="str">
        <f>IFERROR(VLOOKUP(E2029,Template!$AK$5:$AL$17,2,FALSE),"")</f>
        <v/>
      </c>
      <c r="G2029" s="42" t="s">
        <v>15</v>
      </c>
      <c r="H2029" s="42" t="s">
        <v>17</v>
      </c>
      <c r="I2029" s="32" t="s">
        <v>65</v>
      </c>
      <c r="J2029" s="32" t="s">
        <v>66</v>
      </c>
      <c r="K2029" s="33">
        <f t="shared" si="5642"/>
        <v>0</v>
      </c>
      <c r="L2029" s="33">
        <f t="shared" si="5643"/>
        <v>0</v>
      </c>
      <c r="M2029" s="34">
        <f t="shared" si="5641"/>
        <v>0</v>
      </c>
      <c r="N2029" s="34">
        <f t="shared" si="5661"/>
        <v>0</v>
      </c>
      <c r="O2029" s="34">
        <f t="shared" si="5644"/>
        <v>0</v>
      </c>
      <c r="P2029" s="12" t="str">
        <f t="shared" ref="P2029:Q2029" si="5675">P2028</f>
        <v>(Select Language)</v>
      </c>
      <c r="Q2029" s="12" t="str">
        <f t="shared" si="5675"/>
        <v>(Select Usage)</v>
      </c>
      <c r="R2029" s="33">
        <f t="shared" si="5645"/>
        <v>0</v>
      </c>
      <c r="S2029" s="33">
        <f t="shared" si="5646"/>
        <v>0</v>
      </c>
      <c r="T2029" s="33">
        <f t="shared" si="5647"/>
        <v>0</v>
      </c>
      <c r="U2029" s="33">
        <f t="shared" si="5648"/>
        <v>0</v>
      </c>
      <c r="V2029" s="33">
        <f t="shared" si="5649"/>
        <v>0</v>
      </c>
      <c r="W2029" s="33">
        <f t="shared" si="5650"/>
        <v>0</v>
      </c>
      <c r="X2029" s="33">
        <f t="shared" si="5651"/>
        <v>0</v>
      </c>
      <c r="Y2029" s="33">
        <f t="shared" si="5652"/>
        <v>0</v>
      </c>
      <c r="Z2029" s="33">
        <f t="shared" si="5653"/>
        <v>0</v>
      </c>
      <c r="AA2029" s="33">
        <f t="shared" si="5654"/>
        <v>0</v>
      </c>
      <c r="AB2029" s="33">
        <f t="shared" si="5655"/>
        <v>0</v>
      </c>
      <c r="AC2029" s="33">
        <f t="shared" si="5656"/>
        <v>0</v>
      </c>
      <c r="AD2029" s="26">
        <f t="shared" si="5673"/>
        <v>0</v>
      </c>
      <c r="AE2029" s="46" t="str">
        <f>IFERROR(IF(AE$3=VLOOKUP($E2029,Template!$AK$5:$AM$17,3,FALSE),$AD2029*$F2029,0),"0.00")</f>
        <v>0.00</v>
      </c>
      <c r="AF2029" s="46" t="str">
        <f>IFERROR(IF(AF$3=VLOOKUP($E2029,Template!$AK$5:$AM$17,3,FALSE),$AD2029*$F2029,0),"0.00")</f>
        <v>0.00</v>
      </c>
      <c r="AG2029" s="28">
        <f t="shared" si="5658"/>
        <v>0</v>
      </c>
      <c r="AH2029" s="13" t="s">
        <v>40</v>
      </c>
      <c r="AI2029" s="13" t="s">
        <v>41</v>
      </c>
      <c r="AK2029" s="14" t="s">
        <v>20</v>
      </c>
      <c r="AL2029" s="15">
        <v>0.13</v>
      </c>
      <c r="AM2029" s="16" t="s">
        <v>2</v>
      </c>
    </row>
    <row r="2030" spans="1:39" s="3" customFormat="1" ht="13.8" x14ac:dyDescent="0.25">
      <c r="A2030" s="7" t="str">
        <f t="shared" ref="A2030:C2030" si="5676">A2029</f>
        <v>(Enter Broadcasting Company Name)</v>
      </c>
      <c r="B2030" s="7" t="str">
        <f t="shared" si="5676"/>
        <v>(Enter Call Letters)</v>
      </c>
      <c r="C2030" s="8" t="str">
        <f t="shared" si="5676"/>
        <v>(Select AM/FM)</v>
      </c>
      <c r="D2030" s="30"/>
      <c r="E2030" s="8" t="str">
        <f t="shared" si="5660"/>
        <v>(Select Station Province)</v>
      </c>
      <c r="F2030" s="9" t="str">
        <f>IFERROR(VLOOKUP(E2030,Template!$AK$5:$AL$17,2,FALSE),"")</f>
        <v/>
      </c>
      <c r="G2030" s="42" t="s">
        <v>16</v>
      </c>
      <c r="H2030" s="42" t="s">
        <v>18</v>
      </c>
      <c r="I2030" s="32" t="s">
        <v>65</v>
      </c>
      <c r="J2030" s="32" t="s">
        <v>66</v>
      </c>
      <c r="K2030" s="33">
        <f t="shared" si="5642"/>
        <v>0</v>
      </c>
      <c r="L2030" s="33">
        <f t="shared" si="5643"/>
        <v>0</v>
      </c>
      <c r="M2030" s="34">
        <f t="shared" si="5641"/>
        <v>0</v>
      </c>
      <c r="N2030" s="34">
        <f t="shared" si="5661"/>
        <v>0</v>
      </c>
      <c r="O2030" s="34">
        <f t="shared" si="5644"/>
        <v>0</v>
      </c>
      <c r="P2030" s="12" t="str">
        <f t="shared" ref="P2030:Q2030" si="5677">P2029</f>
        <v>(Select Language)</v>
      </c>
      <c r="Q2030" s="12" t="str">
        <f t="shared" si="5677"/>
        <v>(Select Usage)</v>
      </c>
      <c r="R2030" s="33">
        <f t="shared" si="5645"/>
        <v>0</v>
      </c>
      <c r="S2030" s="33">
        <f t="shared" si="5646"/>
        <v>0</v>
      </c>
      <c r="T2030" s="33">
        <f t="shared" si="5647"/>
        <v>0</v>
      </c>
      <c r="U2030" s="33">
        <f t="shared" si="5648"/>
        <v>0</v>
      </c>
      <c r="V2030" s="33">
        <f t="shared" si="5649"/>
        <v>0</v>
      </c>
      <c r="W2030" s="33">
        <f t="shared" si="5650"/>
        <v>0</v>
      </c>
      <c r="X2030" s="33">
        <f t="shared" si="5651"/>
        <v>0</v>
      </c>
      <c r="Y2030" s="33">
        <f t="shared" si="5652"/>
        <v>0</v>
      </c>
      <c r="Z2030" s="33">
        <f t="shared" si="5653"/>
        <v>0</v>
      </c>
      <c r="AA2030" s="33">
        <f t="shared" si="5654"/>
        <v>0</v>
      </c>
      <c r="AB2030" s="33">
        <f t="shared" si="5655"/>
        <v>0</v>
      </c>
      <c r="AC2030" s="33">
        <f t="shared" si="5656"/>
        <v>0</v>
      </c>
      <c r="AD2030" s="26">
        <f t="shared" si="5673"/>
        <v>0</v>
      </c>
      <c r="AE2030" s="46" t="str">
        <f>IFERROR(IF(AE$3=VLOOKUP($E2030,Template!$AK$5:$AM$17,3,FALSE),$AD2030*$F2030,0),"0.00")</f>
        <v>0.00</v>
      </c>
      <c r="AF2030" s="46" t="str">
        <f>IFERROR(IF(AF$3=VLOOKUP($E2030,Template!$AK$5:$AM$17,3,FALSE),$AD2030*$F2030,0),"0.00")</f>
        <v>0.00</v>
      </c>
      <c r="AG2030" s="28">
        <f t="shared" si="5658"/>
        <v>0</v>
      </c>
      <c r="AH2030" s="13" t="s">
        <v>40</v>
      </c>
      <c r="AI2030" s="13" t="s">
        <v>41</v>
      </c>
      <c r="AK2030" s="14" t="s">
        <v>69</v>
      </c>
      <c r="AL2030" s="15">
        <v>0.15</v>
      </c>
      <c r="AM2030" s="16" t="s">
        <v>2</v>
      </c>
    </row>
    <row r="2031" spans="1:39" s="3" customFormat="1" ht="13.8" x14ac:dyDescent="0.25">
      <c r="A2031" s="7" t="str">
        <f t="shared" ref="A2031:C2031" si="5678">A2030</f>
        <v>(Enter Broadcasting Company Name)</v>
      </c>
      <c r="B2031" s="7" t="str">
        <f t="shared" si="5678"/>
        <v>(Enter Call Letters)</v>
      </c>
      <c r="C2031" s="8" t="str">
        <f t="shared" si="5678"/>
        <v>(Select AM/FM)</v>
      </c>
      <c r="D2031" s="30"/>
      <c r="E2031" s="8" t="str">
        <f t="shared" si="5660"/>
        <v>(Select Station Province)</v>
      </c>
      <c r="F2031" s="9" t="str">
        <f>IFERROR(VLOOKUP(E2031,Template!$AK$5:$AL$17,2,FALSE),"")</f>
        <v/>
      </c>
      <c r="G2031" s="42" t="s">
        <v>17</v>
      </c>
      <c r="H2031" s="42" t="s">
        <v>7</v>
      </c>
      <c r="I2031" s="32" t="s">
        <v>65</v>
      </c>
      <c r="J2031" s="32" t="s">
        <v>66</v>
      </c>
      <c r="K2031" s="33">
        <f t="shared" si="5642"/>
        <v>0</v>
      </c>
      <c r="L2031" s="33">
        <f t="shared" si="5643"/>
        <v>0</v>
      </c>
      <c r="M2031" s="34">
        <f t="shared" si="5641"/>
        <v>0</v>
      </c>
      <c r="N2031" s="34">
        <f t="shared" si="5661"/>
        <v>0</v>
      </c>
      <c r="O2031" s="34">
        <f t="shared" si="5644"/>
        <v>0</v>
      </c>
      <c r="P2031" s="12" t="str">
        <f t="shared" ref="P2031:Q2031" si="5679">P2030</f>
        <v>(Select Language)</v>
      </c>
      <c r="Q2031" s="12" t="str">
        <f t="shared" si="5679"/>
        <v>(Select Usage)</v>
      </c>
      <c r="R2031" s="33">
        <f t="shared" si="5645"/>
        <v>0</v>
      </c>
      <c r="S2031" s="33">
        <f t="shared" si="5646"/>
        <v>0</v>
      </c>
      <c r="T2031" s="33">
        <f t="shared" si="5647"/>
        <v>0</v>
      </c>
      <c r="U2031" s="33">
        <f t="shared" si="5648"/>
        <v>0</v>
      </c>
      <c r="V2031" s="33">
        <f t="shared" si="5649"/>
        <v>0</v>
      </c>
      <c r="W2031" s="33">
        <f t="shared" si="5650"/>
        <v>0</v>
      </c>
      <c r="X2031" s="33">
        <f t="shared" si="5651"/>
        <v>0</v>
      </c>
      <c r="Y2031" s="33">
        <f t="shared" si="5652"/>
        <v>0</v>
      </c>
      <c r="Z2031" s="33">
        <f t="shared" si="5653"/>
        <v>0</v>
      </c>
      <c r="AA2031" s="33">
        <f t="shared" si="5654"/>
        <v>0</v>
      </c>
      <c r="AB2031" s="33">
        <f t="shared" si="5655"/>
        <v>0</v>
      </c>
      <c r="AC2031" s="33">
        <f t="shared" si="5656"/>
        <v>0</v>
      </c>
      <c r="AD2031" s="26">
        <f>SUM(R2031:AC2031)</f>
        <v>0</v>
      </c>
      <c r="AE2031" s="46" t="str">
        <f>IFERROR(IF(AE$3=VLOOKUP($E2031,Template!$AK$5:$AM$17,3,FALSE),$AD2031*$F2031,0),"0.00")</f>
        <v>0.00</v>
      </c>
      <c r="AF2031" s="46" t="str">
        <f>IFERROR(IF(AF$3=VLOOKUP($E2031,Template!$AK$5:$AM$17,3,FALSE),$AD2031*$F2031,0),"0.00")</f>
        <v>0.00</v>
      </c>
      <c r="AG2031" s="28">
        <f t="shared" si="5658"/>
        <v>0</v>
      </c>
      <c r="AH2031" s="13" t="s">
        <v>40</v>
      </c>
      <c r="AI2031" s="13" t="s">
        <v>41</v>
      </c>
      <c r="AK2031" s="14" t="s">
        <v>29</v>
      </c>
      <c r="AL2031" s="15">
        <v>0.05</v>
      </c>
      <c r="AM2031" s="16" t="s">
        <v>3</v>
      </c>
    </row>
    <row r="2032" spans="1:39" s="3" customFormat="1" ht="13.8" x14ac:dyDescent="0.25">
      <c r="A2032" s="7" t="str">
        <f t="shared" ref="A2032:C2032" si="5680">A2031</f>
        <v>(Enter Broadcasting Company Name)</v>
      </c>
      <c r="B2032" s="7" t="str">
        <f t="shared" si="5680"/>
        <v>(Enter Call Letters)</v>
      </c>
      <c r="C2032" s="8" t="str">
        <f t="shared" si="5680"/>
        <v>(Select AM/FM)</v>
      </c>
      <c r="D2032" s="30"/>
      <c r="E2032" s="8" t="str">
        <f t="shared" si="5660"/>
        <v>(Select Station Province)</v>
      </c>
      <c r="F2032" s="9" t="str">
        <f>IFERROR(VLOOKUP(E2032,Template!$AK$5:$AL$17,2,FALSE),"")</f>
        <v/>
      </c>
      <c r="G2032" s="42" t="s">
        <v>18</v>
      </c>
      <c r="H2032" s="43" t="s">
        <v>8</v>
      </c>
      <c r="I2032" s="32" t="s">
        <v>65</v>
      </c>
      <c r="J2032" s="32" t="s">
        <v>66</v>
      </c>
      <c r="K2032" s="33">
        <f t="shared" si="5642"/>
        <v>0</v>
      </c>
      <c r="L2032" s="33">
        <f t="shared" si="5643"/>
        <v>0</v>
      </c>
      <c r="M2032" s="34">
        <f t="shared" si="5641"/>
        <v>0</v>
      </c>
      <c r="N2032" s="34">
        <f t="shared" si="5661"/>
        <v>0</v>
      </c>
      <c r="O2032" s="34">
        <f t="shared" si="5644"/>
        <v>0</v>
      </c>
      <c r="P2032" s="12" t="str">
        <f t="shared" ref="P2032:Q2032" si="5681">P2031</f>
        <v>(Select Language)</v>
      </c>
      <c r="Q2032" s="12" t="str">
        <f t="shared" si="5681"/>
        <v>(Select Usage)</v>
      </c>
      <c r="R2032" s="33">
        <f t="shared" si="5645"/>
        <v>0</v>
      </c>
      <c r="S2032" s="33">
        <f t="shared" si="5646"/>
        <v>0</v>
      </c>
      <c r="T2032" s="33">
        <f t="shared" si="5647"/>
        <v>0</v>
      </c>
      <c r="U2032" s="33">
        <f t="shared" si="5648"/>
        <v>0</v>
      </c>
      <c r="V2032" s="33">
        <f t="shared" si="5649"/>
        <v>0</v>
      </c>
      <c r="W2032" s="33">
        <f t="shared" si="5650"/>
        <v>0</v>
      </c>
      <c r="X2032" s="33">
        <f t="shared" si="5651"/>
        <v>0</v>
      </c>
      <c r="Y2032" s="33">
        <f t="shared" si="5652"/>
        <v>0</v>
      </c>
      <c r="Z2032" s="33">
        <f t="shared" si="5653"/>
        <v>0</v>
      </c>
      <c r="AA2032" s="33">
        <f t="shared" si="5654"/>
        <v>0</v>
      </c>
      <c r="AB2032" s="33">
        <f t="shared" si="5655"/>
        <v>0</v>
      </c>
      <c r="AC2032" s="33">
        <f t="shared" si="5656"/>
        <v>0</v>
      </c>
      <c r="AD2032" s="26">
        <f t="shared" ref="AD2032" si="5682">SUM(R2032:AC2032)</f>
        <v>0</v>
      </c>
      <c r="AE2032" s="46" t="str">
        <f>IFERROR(IF(AE$3=VLOOKUP($E2032,Template!$AK$5:$AM$17,3,FALSE),$AD2032*$F2032,0),"0.00")</f>
        <v>0.00</v>
      </c>
      <c r="AF2032" s="46" t="str">
        <f>IFERROR(IF(AF$3=VLOOKUP($E2032,Template!$AK$5:$AM$17,3,FALSE),$AD2032*$F2032,0),"0.00")</f>
        <v>0.00</v>
      </c>
      <c r="AG2032" s="28">
        <f t="shared" si="5658"/>
        <v>0</v>
      </c>
      <c r="AH2032" s="13" t="s">
        <v>40</v>
      </c>
      <c r="AI2032" s="13" t="s">
        <v>41</v>
      </c>
      <c r="AK2032" s="14" t="s">
        <v>21</v>
      </c>
      <c r="AL2032" s="15">
        <v>0.05</v>
      </c>
      <c r="AM2032" s="16" t="s">
        <v>3</v>
      </c>
    </row>
    <row r="2033" spans="1:39" ht="13.8" x14ac:dyDescent="0.25">
      <c r="A2033" s="19" t="s">
        <v>4</v>
      </c>
      <c r="B2033" s="19"/>
      <c r="C2033" s="20"/>
      <c r="D2033" s="20"/>
      <c r="E2033" s="20"/>
      <c r="F2033" s="20"/>
      <c r="G2033" s="44"/>
      <c r="H2033" s="44"/>
      <c r="I2033" s="21">
        <f t="shared" ref="I2033:K2033" si="5683">SUM(I2021:I2032)</f>
        <v>0</v>
      </c>
      <c r="J2033" s="21">
        <f t="shared" si="5683"/>
        <v>0</v>
      </c>
      <c r="K2033" s="21">
        <f t="shared" si="5683"/>
        <v>0</v>
      </c>
      <c r="L2033" s="21">
        <f>L2032</f>
        <v>0</v>
      </c>
      <c r="M2033" s="21">
        <f>SUM(M2021:M2032)</f>
        <v>0</v>
      </c>
      <c r="N2033" s="21">
        <f t="shared" ref="N2033:O2033" si="5684">SUM(N2021:N2032)</f>
        <v>0</v>
      </c>
      <c r="O2033" s="21">
        <f t="shared" si="5684"/>
        <v>0</v>
      </c>
      <c r="P2033" s="21"/>
      <c r="Q2033" s="22"/>
      <c r="R2033" s="21">
        <f t="shared" ref="R2033:AI2033" si="5685">SUM(R2021:R2032)</f>
        <v>0</v>
      </c>
      <c r="S2033" s="21">
        <f t="shared" si="5685"/>
        <v>0</v>
      </c>
      <c r="T2033" s="21">
        <f t="shared" si="5685"/>
        <v>0</v>
      </c>
      <c r="U2033" s="21">
        <f t="shared" si="5685"/>
        <v>0</v>
      </c>
      <c r="V2033" s="21">
        <f t="shared" si="5685"/>
        <v>0</v>
      </c>
      <c r="W2033" s="21">
        <f t="shared" si="5685"/>
        <v>0</v>
      </c>
      <c r="X2033" s="21">
        <f t="shared" si="5685"/>
        <v>0</v>
      </c>
      <c r="Y2033" s="21">
        <f t="shared" si="5685"/>
        <v>0</v>
      </c>
      <c r="Z2033" s="21">
        <f t="shared" si="5685"/>
        <v>0</v>
      </c>
      <c r="AA2033" s="21">
        <f t="shared" si="5685"/>
        <v>0</v>
      </c>
      <c r="AB2033" s="21">
        <f t="shared" si="5685"/>
        <v>0</v>
      </c>
      <c r="AC2033" s="21">
        <f t="shared" si="5685"/>
        <v>0</v>
      </c>
      <c r="AD2033" s="27">
        <f t="shared" si="5685"/>
        <v>0</v>
      </c>
      <c r="AE2033" s="21">
        <f t="shared" si="5685"/>
        <v>0</v>
      </c>
      <c r="AF2033" s="21">
        <f t="shared" si="5685"/>
        <v>0</v>
      </c>
      <c r="AG2033" s="27">
        <f t="shared" si="5685"/>
        <v>0</v>
      </c>
      <c r="AH2033" s="21">
        <f t="shared" si="5685"/>
        <v>0</v>
      </c>
      <c r="AI2033" s="21">
        <f t="shared" si="5685"/>
        <v>0</v>
      </c>
      <c r="AK2033" s="14" t="s">
        <v>71</v>
      </c>
      <c r="AL2033" s="15">
        <v>0.05</v>
      </c>
      <c r="AM2033" s="16" t="s">
        <v>3</v>
      </c>
    </row>
    <row r="2034" spans="1:39" x14ac:dyDescent="0.25">
      <c r="A2034" s="2"/>
      <c r="G2034" s="2"/>
      <c r="H2034" s="2"/>
      <c r="O2034" s="2"/>
      <c r="P2034" s="2"/>
    </row>
    <row r="2035" spans="1:39" ht="42" customHeight="1" x14ac:dyDescent="0.25">
      <c r="A2035" s="223" t="s">
        <v>63</v>
      </c>
      <c r="B2035" s="223" t="s">
        <v>43</v>
      </c>
      <c r="C2035" s="224" t="s">
        <v>19</v>
      </c>
      <c r="D2035" s="226"/>
      <c r="E2035" s="223" t="s">
        <v>14</v>
      </c>
      <c r="F2035" s="223" t="s">
        <v>38</v>
      </c>
      <c r="G2035" s="223" t="s">
        <v>1</v>
      </c>
      <c r="H2035" s="223" t="s">
        <v>5</v>
      </c>
      <c r="I2035" s="225" t="s">
        <v>31</v>
      </c>
      <c r="J2035" s="225" t="s">
        <v>32</v>
      </c>
      <c r="K2035" s="225" t="s">
        <v>48</v>
      </c>
      <c r="L2035" s="225" t="s">
        <v>0</v>
      </c>
      <c r="M2035" s="4" t="s">
        <v>45</v>
      </c>
      <c r="N2035" s="4" t="s">
        <v>46</v>
      </c>
      <c r="O2035" s="4" t="s">
        <v>47</v>
      </c>
      <c r="P2035" s="225" t="s">
        <v>50</v>
      </c>
      <c r="Q2035" s="225" t="s">
        <v>33</v>
      </c>
      <c r="R2035" s="4" t="s">
        <v>51</v>
      </c>
      <c r="S2035" s="4" t="s">
        <v>52</v>
      </c>
      <c r="T2035" s="4" t="s">
        <v>53</v>
      </c>
      <c r="U2035" s="4" t="s">
        <v>54</v>
      </c>
      <c r="V2035" s="4" t="s">
        <v>55</v>
      </c>
      <c r="W2035" s="4" t="s">
        <v>56</v>
      </c>
      <c r="X2035" s="4" t="s">
        <v>57</v>
      </c>
      <c r="Y2035" s="4" t="s">
        <v>58</v>
      </c>
      <c r="Z2035" s="4" t="s">
        <v>59</v>
      </c>
      <c r="AA2035" s="4" t="s">
        <v>62</v>
      </c>
      <c r="AB2035" s="4" t="s">
        <v>60</v>
      </c>
      <c r="AC2035" s="4" t="s">
        <v>61</v>
      </c>
      <c r="AD2035" s="233" t="s">
        <v>34</v>
      </c>
      <c r="AE2035" s="231" t="s">
        <v>2</v>
      </c>
      <c r="AF2035" s="231" t="s">
        <v>3</v>
      </c>
      <c r="AG2035" s="233" t="s">
        <v>35</v>
      </c>
      <c r="AH2035" s="223" t="s">
        <v>36</v>
      </c>
      <c r="AI2035" s="223" t="s">
        <v>37</v>
      </c>
      <c r="AK2035" s="229" t="s">
        <v>30</v>
      </c>
      <c r="AL2035" s="229"/>
      <c r="AM2035" s="229"/>
    </row>
    <row r="2036" spans="1:39" s="6" customFormat="1" ht="35.25" customHeight="1" x14ac:dyDescent="0.3">
      <c r="A2036" s="224"/>
      <c r="B2036" s="224"/>
      <c r="C2036" s="224"/>
      <c r="D2036" s="227"/>
      <c r="E2036" s="223"/>
      <c r="F2036" s="223"/>
      <c r="G2036" s="223"/>
      <c r="H2036" s="223"/>
      <c r="I2036" s="230"/>
      <c r="J2036" s="230"/>
      <c r="K2036" s="230"/>
      <c r="L2036" s="230"/>
      <c r="M2036" s="5">
        <v>0</v>
      </c>
      <c r="N2036" s="5">
        <v>625000</v>
      </c>
      <c r="O2036" s="5">
        <v>1250000</v>
      </c>
      <c r="P2036" s="225"/>
      <c r="Q2036" s="225"/>
      <c r="R2036" s="29">
        <v>4.95E-4</v>
      </c>
      <c r="S2036" s="29">
        <v>9.5200000000000005E-4</v>
      </c>
      <c r="T2036" s="29">
        <v>1.5900000000000001E-3</v>
      </c>
      <c r="U2036" s="29">
        <v>1.1169999999999999E-3</v>
      </c>
      <c r="V2036" s="29">
        <v>2.189E-3</v>
      </c>
      <c r="W2036" s="29">
        <v>4.5430000000000002E-3</v>
      </c>
      <c r="X2036" s="29">
        <v>8.8199999999999997E-4</v>
      </c>
      <c r="Y2036" s="29">
        <v>1.6949999999999999E-3</v>
      </c>
      <c r="Z2036" s="29">
        <v>2.8319999999999999E-3</v>
      </c>
      <c r="AA2036" s="29">
        <v>1.9889999999999999E-3</v>
      </c>
      <c r="AB2036" s="29">
        <v>3.8999999999999998E-3</v>
      </c>
      <c r="AC2036" s="29">
        <v>8.0949999999999998E-3</v>
      </c>
      <c r="AD2036" s="233"/>
      <c r="AE2036" s="232"/>
      <c r="AF2036" s="232"/>
      <c r="AG2036" s="234"/>
      <c r="AH2036" s="223"/>
      <c r="AI2036" s="223"/>
      <c r="AK2036" s="229"/>
      <c r="AL2036" s="229"/>
      <c r="AM2036" s="229"/>
    </row>
    <row r="2037" spans="1:39" s="3" customFormat="1" ht="13.8" x14ac:dyDescent="0.25">
      <c r="A2037" s="7" t="s">
        <v>44</v>
      </c>
      <c r="B2037" s="7" t="s">
        <v>42</v>
      </c>
      <c r="C2037" s="8" t="s">
        <v>39</v>
      </c>
      <c r="D2037" s="30"/>
      <c r="E2037" s="8" t="s">
        <v>64</v>
      </c>
      <c r="F2037" s="9" t="str">
        <f>IFERROR(VLOOKUP(E2037,Template!$AK$5:$AL$17,2,FALSE),"")</f>
        <v/>
      </c>
      <c r="G2037" s="41" t="s">
        <v>7</v>
      </c>
      <c r="H2037" s="41" t="s">
        <v>6</v>
      </c>
      <c r="I2037" s="32" t="s">
        <v>65</v>
      </c>
      <c r="J2037" s="32" t="s">
        <v>66</v>
      </c>
      <c r="K2037" s="33">
        <f>IFERROR(I2037+J2037,0)</f>
        <v>0</v>
      </c>
      <c r="L2037" s="33">
        <f>IFERROR(K2037,"")</f>
        <v>0</v>
      </c>
      <c r="M2037" s="34">
        <f t="shared" ref="M2037:M2048" si="5686">IF(L2037&lt;=$N$4,K2037,IF(L2036&gt;$N$4,0,$N$4-L2036))</f>
        <v>0</v>
      </c>
      <c r="N2037" s="34">
        <f>IF(AND(L2037&gt;$N$4,L2037&lt;=$O$4),K2037-M2037,IF(AND(L2036&gt;$N$4,L2036&lt;=$O$4),$O$4-L2036,IF(L2036&gt;$O$4,0,IF(L2037&lt;$N$4,0,MIN(L2037-$N$4,$N$4)))))</f>
        <v>0</v>
      </c>
      <c r="O2037" s="34">
        <f>IF(L2037&gt;$O$4,K2037-M2037-N2037,0)</f>
        <v>0</v>
      </c>
      <c r="P2037" s="12" t="s">
        <v>94</v>
      </c>
      <c r="Q2037" s="12" t="s">
        <v>68</v>
      </c>
      <c r="R2037" s="33">
        <f>IF(AND($Q2037="LOW",$P2037="French"),M2037*R$4,0)</f>
        <v>0</v>
      </c>
      <c r="S2037" s="33">
        <f>IF(AND($Q2037="LOW",$P2037="French"),N2037*S$4,0)</f>
        <v>0</v>
      </c>
      <c r="T2037" s="33">
        <f>IF(AND($Q2037="LOW",$P2037="French"),O2037*T$4,0)</f>
        <v>0</v>
      </c>
      <c r="U2037" s="33">
        <f>IF(AND($Q2037="HIGH",$P2037="French"),M2037*U$4,0)</f>
        <v>0</v>
      </c>
      <c r="V2037" s="33">
        <f>IF(AND($Q2037="HIGH",$P2037="French"),N2037*V$4,0)</f>
        <v>0</v>
      </c>
      <c r="W2037" s="33">
        <f>IF(AND($Q2037="HIGH",$P2037="French"),O2037*W$4,0)</f>
        <v>0</v>
      </c>
      <c r="X2037" s="33">
        <f>IF(AND($Q2037="LOW",$P2037="English"),M2037*X$4,0)</f>
        <v>0</v>
      </c>
      <c r="Y2037" s="33">
        <f>IF(AND($Q2037="LOW",$P2037="English"),N2037*Y$4,0)</f>
        <v>0</v>
      </c>
      <c r="Z2037" s="33">
        <f>IF(AND($Q2037="LOW",$P2037="English"),O2037*Z$4,0)</f>
        <v>0</v>
      </c>
      <c r="AA2037" s="33">
        <f>IF(AND($Q2037="HIGH",$P2037="English"),M2037*AA$4,0)</f>
        <v>0</v>
      </c>
      <c r="AB2037" s="33">
        <f>IF(AND($Q2037="HIGH",$P2037="English"),N2037*AB$4,0)</f>
        <v>0</v>
      </c>
      <c r="AC2037" s="33">
        <f>IF(AND($Q2037="HIGH",$P2037="English"),O2037*AC$4,0)</f>
        <v>0</v>
      </c>
      <c r="AD2037" s="26">
        <f>SUM(R2037:AC2037)</f>
        <v>0</v>
      </c>
      <c r="AE2037" s="46" t="str">
        <f>IFERROR(IF(AE$3=VLOOKUP($E2037,Template!$AK$5:$AM$17,3,FALSE),$AD2037*$F2037,0),"0.00")</f>
        <v>0.00</v>
      </c>
      <c r="AF2037" s="46" t="str">
        <f>IFERROR(IF(AF$3=VLOOKUP($E2037,Template!$AK$5:$AM$17,3,FALSE),$AD2037*$F2037,0),"0.00")</f>
        <v>0.00</v>
      </c>
      <c r="AG2037" s="28">
        <f>SUM(AD2037:AF2037)</f>
        <v>0</v>
      </c>
      <c r="AH2037" s="13" t="s">
        <v>40</v>
      </c>
      <c r="AI2037" s="13" t="s">
        <v>41</v>
      </c>
      <c r="AK2037" s="14" t="s">
        <v>25</v>
      </c>
      <c r="AL2037" s="15">
        <v>0.05</v>
      </c>
      <c r="AM2037" s="16" t="s">
        <v>3</v>
      </c>
    </row>
    <row r="2038" spans="1:39" s="3" customFormat="1" ht="13.8" x14ac:dyDescent="0.25">
      <c r="A2038" s="7" t="str">
        <f>A2037</f>
        <v>(Enter Broadcasting Company Name)</v>
      </c>
      <c r="B2038" s="7" t="str">
        <f>B2037</f>
        <v>(Enter Call Letters)</v>
      </c>
      <c r="C2038" s="8" t="str">
        <f>C2037</f>
        <v>(Select AM/FM)</v>
      </c>
      <c r="D2038" s="30"/>
      <c r="E2038" s="8" t="str">
        <f>E2037</f>
        <v>(Select Station Province)</v>
      </c>
      <c r="F2038" s="9" t="str">
        <f>IFERROR(VLOOKUP(E2038,Template!$AK$5:$AL$17,2,FALSE),"")</f>
        <v/>
      </c>
      <c r="G2038" s="42" t="s">
        <v>8</v>
      </c>
      <c r="H2038" s="42" t="s">
        <v>9</v>
      </c>
      <c r="I2038" s="32" t="s">
        <v>65</v>
      </c>
      <c r="J2038" s="32" t="s">
        <v>66</v>
      </c>
      <c r="K2038" s="33">
        <f t="shared" ref="K2038:K2048" si="5687">IFERROR(I2038+J2038,0)</f>
        <v>0</v>
      </c>
      <c r="L2038" s="33">
        <f t="shared" ref="L2038:L2048" si="5688">IFERROR(L2037+K2038,"")</f>
        <v>0</v>
      </c>
      <c r="M2038" s="34">
        <f t="shared" si="5686"/>
        <v>0</v>
      </c>
      <c r="N2038" s="34">
        <f>IF(AND(L2038&gt;$N$4,L2038&lt;=$O$4),K2038-M2038,IF(AND(L2037&gt;$N$4,L2037&lt;=$O$4),$O$4-L2037,IF(L2037&gt;$O$4,0,IF(L2038&lt;$N$4,0,MIN(L2038-$N$4,$N$4)))))</f>
        <v>0</v>
      </c>
      <c r="O2038" s="34">
        <f t="shared" ref="O2038:O2048" si="5689">IF(L2038&gt;$O$4,K2038-M2038-N2038,0)</f>
        <v>0</v>
      </c>
      <c r="P2038" s="12" t="str">
        <f>P2037</f>
        <v>(Select Language)</v>
      </c>
      <c r="Q2038" s="12" t="str">
        <f>Q2037</f>
        <v>(Select Usage)</v>
      </c>
      <c r="R2038" s="33">
        <f t="shared" ref="R2038:R2048" si="5690">IF(AND($Q2038="LOW",$P2038="French"),M2038*R$4,0)</f>
        <v>0</v>
      </c>
      <c r="S2038" s="33">
        <f t="shared" ref="S2038:S2048" si="5691">IF(AND($Q2038="LOW",$P2038="French"),N2038*S$4,0)</f>
        <v>0</v>
      </c>
      <c r="T2038" s="33">
        <f t="shared" ref="T2038:T2048" si="5692">IF(AND($Q2038="LOW",$P2038="French"),O2038*T$4,0)</f>
        <v>0</v>
      </c>
      <c r="U2038" s="33">
        <f t="shared" ref="U2038:U2048" si="5693">IF(AND($Q2038="HIGH",$P2038="French"),M2038*U$4,0)</f>
        <v>0</v>
      </c>
      <c r="V2038" s="33">
        <f t="shared" ref="V2038:V2048" si="5694">IF(AND($Q2038="HIGH",$P2038="French"),N2038*V$4,0)</f>
        <v>0</v>
      </c>
      <c r="W2038" s="33">
        <f t="shared" ref="W2038:W2048" si="5695">IF(AND($Q2038="HIGH",$P2038="French"),O2038*W$4,0)</f>
        <v>0</v>
      </c>
      <c r="X2038" s="33">
        <f t="shared" ref="X2038:X2048" si="5696">IF(AND($Q2038="LOW",$P2038="English"),M2038*X$4,0)</f>
        <v>0</v>
      </c>
      <c r="Y2038" s="33">
        <f t="shared" ref="Y2038:Y2048" si="5697">IF(AND($Q2038="LOW",$P2038="English"),N2038*Y$4,0)</f>
        <v>0</v>
      </c>
      <c r="Z2038" s="33">
        <f t="shared" ref="Z2038:Z2048" si="5698">IF(AND($Q2038="LOW",$P2038="English"),O2038*Z$4,0)</f>
        <v>0</v>
      </c>
      <c r="AA2038" s="33">
        <f t="shared" ref="AA2038:AA2048" si="5699">IF(AND($Q2038="HIGH",$P2038="English"),M2038*AA$4,0)</f>
        <v>0</v>
      </c>
      <c r="AB2038" s="33">
        <f t="shared" ref="AB2038:AB2048" si="5700">IF(AND($Q2038="HIGH",$P2038="English"),N2038*AB$4,0)</f>
        <v>0</v>
      </c>
      <c r="AC2038" s="33">
        <f t="shared" ref="AC2038:AC2048" si="5701">IF(AND($Q2038="HIGH",$P2038="English"),O2038*AC$4,0)</f>
        <v>0</v>
      </c>
      <c r="AD2038" s="26">
        <f t="shared" ref="AD2038:AD2042" si="5702">SUM(R2038:AC2038)</f>
        <v>0</v>
      </c>
      <c r="AE2038" s="46" t="str">
        <f>IFERROR(IF(AE$3=VLOOKUP($E2038,Template!$AK$5:$AM$17,3,FALSE),$AD2038*$F2038,0),"0.00")</f>
        <v>0.00</v>
      </c>
      <c r="AF2038" s="46" t="str">
        <f>IFERROR(IF(AF$3=VLOOKUP($E2038,Template!$AK$5:$AM$17,3,FALSE),$AD2038*$F2038,0),"0.00")</f>
        <v>0.00</v>
      </c>
      <c r="AG2038" s="28">
        <f t="shared" ref="AG2038:AG2048" si="5703">SUM(AD2038:AF2038)</f>
        <v>0</v>
      </c>
      <c r="AH2038" s="13" t="s">
        <v>40</v>
      </c>
      <c r="AI2038" s="13" t="s">
        <v>41</v>
      </c>
      <c r="AK2038" s="14" t="s">
        <v>23</v>
      </c>
      <c r="AL2038" s="15">
        <v>0.05</v>
      </c>
      <c r="AM2038" s="16" t="s">
        <v>3</v>
      </c>
    </row>
    <row r="2039" spans="1:39" s="3" customFormat="1" ht="13.8" x14ac:dyDescent="0.25">
      <c r="A2039" s="7" t="str">
        <f t="shared" ref="A2039:C2039" si="5704">A2038</f>
        <v>(Enter Broadcasting Company Name)</v>
      </c>
      <c r="B2039" s="7" t="str">
        <f t="shared" si="5704"/>
        <v>(Enter Call Letters)</v>
      </c>
      <c r="C2039" s="8" t="str">
        <f t="shared" si="5704"/>
        <v>(Select AM/FM)</v>
      </c>
      <c r="D2039" s="30"/>
      <c r="E2039" s="8" t="str">
        <f t="shared" ref="E2039:E2048" si="5705">E2038</f>
        <v>(Select Station Province)</v>
      </c>
      <c r="F2039" s="9" t="str">
        <f>IFERROR(VLOOKUP(E2039,Template!$AK$5:$AL$17,2,FALSE),"")</f>
        <v/>
      </c>
      <c r="G2039" s="42" t="s">
        <v>6</v>
      </c>
      <c r="H2039" s="42" t="s">
        <v>10</v>
      </c>
      <c r="I2039" s="32" t="s">
        <v>65</v>
      </c>
      <c r="J2039" s="32" t="s">
        <v>66</v>
      </c>
      <c r="K2039" s="33">
        <f t="shared" si="5687"/>
        <v>0</v>
      </c>
      <c r="L2039" s="33">
        <f t="shared" si="5688"/>
        <v>0</v>
      </c>
      <c r="M2039" s="34">
        <f t="shared" si="5686"/>
        <v>0</v>
      </c>
      <c r="N2039" s="34">
        <f t="shared" ref="N2039:N2048" si="5706">IF(AND(L2039&gt;$N$4,L2039&lt;=$O$4),K2039-M2039,IF(AND(L2038&gt;$N$4,L2038&lt;=$O$4),$O$4-L2038,IF(L2038&gt;$O$4,0,IF(L2039&lt;$N$4,0,MIN(L2039-$N$4,$N$4)))))</f>
        <v>0</v>
      </c>
      <c r="O2039" s="34">
        <f t="shared" si="5689"/>
        <v>0</v>
      </c>
      <c r="P2039" s="12" t="str">
        <f t="shared" ref="P2039:Q2039" si="5707">P2038</f>
        <v>(Select Language)</v>
      </c>
      <c r="Q2039" s="12" t="str">
        <f t="shared" si="5707"/>
        <v>(Select Usage)</v>
      </c>
      <c r="R2039" s="33">
        <f t="shared" si="5690"/>
        <v>0</v>
      </c>
      <c r="S2039" s="33">
        <f t="shared" si="5691"/>
        <v>0</v>
      </c>
      <c r="T2039" s="33">
        <f t="shared" si="5692"/>
        <v>0</v>
      </c>
      <c r="U2039" s="33">
        <f t="shared" si="5693"/>
        <v>0</v>
      </c>
      <c r="V2039" s="33">
        <f t="shared" si="5694"/>
        <v>0</v>
      </c>
      <c r="W2039" s="33">
        <f t="shared" si="5695"/>
        <v>0</v>
      </c>
      <c r="X2039" s="33">
        <f t="shared" si="5696"/>
        <v>0</v>
      </c>
      <c r="Y2039" s="33">
        <f t="shared" si="5697"/>
        <v>0</v>
      </c>
      <c r="Z2039" s="33">
        <f t="shared" si="5698"/>
        <v>0</v>
      </c>
      <c r="AA2039" s="33">
        <f t="shared" si="5699"/>
        <v>0</v>
      </c>
      <c r="AB2039" s="33">
        <f t="shared" si="5700"/>
        <v>0</v>
      </c>
      <c r="AC2039" s="33">
        <f t="shared" si="5701"/>
        <v>0</v>
      </c>
      <c r="AD2039" s="26">
        <f t="shared" si="5702"/>
        <v>0</v>
      </c>
      <c r="AE2039" s="46" t="str">
        <f>IFERROR(IF(AE$3=VLOOKUP($E2039,Template!$AK$5:$AM$17,3,FALSE),$AD2039*$F2039,0),"0.00")</f>
        <v>0.00</v>
      </c>
      <c r="AF2039" s="46" t="str">
        <f>IFERROR(IF(AF$3=VLOOKUP($E2039,Template!$AK$5:$AM$17,3,FALSE),$AD2039*$F2039,0),"0.00")</f>
        <v>0.00</v>
      </c>
      <c r="AG2039" s="28">
        <f t="shared" si="5703"/>
        <v>0</v>
      </c>
      <c r="AH2039" s="13" t="s">
        <v>40</v>
      </c>
      <c r="AI2039" s="13" t="s">
        <v>41</v>
      </c>
      <c r="AK2039" s="14" t="s">
        <v>24</v>
      </c>
      <c r="AL2039" s="15">
        <v>0.05</v>
      </c>
      <c r="AM2039" s="16" t="s">
        <v>3</v>
      </c>
    </row>
    <row r="2040" spans="1:39" s="3" customFormat="1" ht="13.8" x14ac:dyDescent="0.25">
      <c r="A2040" s="7" t="str">
        <f t="shared" ref="A2040:C2040" si="5708">A2039</f>
        <v>(Enter Broadcasting Company Name)</v>
      </c>
      <c r="B2040" s="7" t="str">
        <f t="shared" si="5708"/>
        <v>(Enter Call Letters)</v>
      </c>
      <c r="C2040" s="8" t="str">
        <f t="shared" si="5708"/>
        <v>(Select AM/FM)</v>
      </c>
      <c r="D2040" s="30"/>
      <c r="E2040" s="8" t="str">
        <f t="shared" si="5705"/>
        <v>(Select Station Province)</v>
      </c>
      <c r="F2040" s="9" t="str">
        <f>IFERROR(VLOOKUP(E2040,Template!$AK$5:$AL$17,2,FALSE),"")</f>
        <v/>
      </c>
      <c r="G2040" s="42" t="s">
        <v>9</v>
      </c>
      <c r="H2040" s="42" t="s">
        <v>11</v>
      </c>
      <c r="I2040" s="32" t="s">
        <v>65</v>
      </c>
      <c r="J2040" s="32" t="s">
        <v>66</v>
      </c>
      <c r="K2040" s="33">
        <f t="shared" si="5687"/>
        <v>0</v>
      </c>
      <c r="L2040" s="33">
        <f t="shared" si="5688"/>
        <v>0</v>
      </c>
      <c r="M2040" s="34">
        <f t="shared" si="5686"/>
        <v>0</v>
      </c>
      <c r="N2040" s="34">
        <f t="shared" si="5706"/>
        <v>0</v>
      </c>
      <c r="O2040" s="34">
        <f t="shared" si="5689"/>
        <v>0</v>
      </c>
      <c r="P2040" s="12" t="str">
        <f t="shared" ref="P2040:Q2040" si="5709">P2039</f>
        <v>(Select Language)</v>
      </c>
      <c r="Q2040" s="12" t="str">
        <f t="shared" si="5709"/>
        <v>(Select Usage)</v>
      </c>
      <c r="R2040" s="33">
        <f t="shared" si="5690"/>
        <v>0</v>
      </c>
      <c r="S2040" s="33">
        <f t="shared" si="5691"/>
        <v>0</v>
      </c>
      <c r="T2040" s="33">
        <f t="shared" si="5692"/>
        <v>0</v>
      </c>
      <c r="U2040" s="33">
        <f t="shared" si="5693"/>
        <v>0</v>
      </c>
      <c r="V2040" s="33">
        <f t="shared" si="5694"/>
        <v>0</v>
      </c>
      <c r="W2040" s="33">
        <f t="shared" si="5695"/>
        <v>0</v>
      </c>
      <c r="X2040" s="33">
        <f t="shared" si="5696"/>
        <v>0</v>
      </c>
      <c r="Y2040" s="33">
        <f t="shared" si="5697"/>
        <v>0</v>
      </c>
      <c r="Z2040" s="33">
        <f t="shared" si="5698"/>
        <v>0</v>
      </c>
      <c r="AA2040" s="33">
        <f t="shared" si="5699"/>
        <v>0</v>
      </c>
      <c r="AB2040" s="33">
        <f t="shared" si="5700"/>
        <v>0</v>
      </c>
      <c r="AC2040" s="33">
        <f t="shared" si="5701"/>
        <v>0</v>
      </c>
      <c r="AD2040" s="26">
        <f t="shared" si="5702"/>
        <v>0</v>
      </c>
      <c r="AE2040" s="46" t="str">
        <f>IFERROR(IF(AE$3=VLOOKUP($E2040,Template!$AK$5:$AM$17,3,FALSE),$AD2040*$F2040,0),"0.00")</f>
        <v>0.00</v>
      </c>
      <c r="AF2040" s="46" t="str">
        <f>IFERROR(IF(AF$3=VLOOKUP($E2040,Template!$AK$5:$AM$17,3,FALSE),$AD2040*$F2040,0),"0.00")</f>
        <v>0.00</v>
      </c>
      <c r="AG2040" s="28">
        <f t="shared" si="5703"/>
        <v>0</v>
      </c>
      <c r="AH2040" s="13" t="s">
        <v>40</v>
      </c>
      <c r="AI2040" s="13" t="s">
        <v>41</v>
      </c>
      <c r="AK2040" s="14" t="s">
        <v>22</v>
      </c>
      <c r="AL2040" s="15">
        <v>0.15</v>
      </c>
      <c r="AM2040" s="16" t="s">
        <v>2</v>
      </c>
    </row>
    <row r="2041" spans="1:39" s="3" customFormat="1" ht="13.8" x14ac:dyDescent="0.25">
      <c r="A2041" s="7" t="str">
        <f t="shared" ref="A2041:C2041" si="5710">A2040</f>
        <v>(Enter Broadcasting Company Name)</v>
      </c>
      <c r="B2041" s="7" t="str">
        <f t="shared" si="5710"/>
        <v>(Enter Call Letters)</v>
      </c>
      <c r="C2041" s="8" t="str">
        <f t="shared" si="5710"/>
        <v>(Select AM/FM)</v>
      </c>
      <c r="D2041" s="30"/>
      <c r="E2041" s="8" t="str">
        <f t="shared" si="5705"/>
        <v>(Select Station Province)</v>
      </c>
      <c r="F2041" s="9" t="str">
        <f>IFERROR(VLOOKUP(E2041,Template!$AK$5:$AL$17,2,FALSE),"")</f>
        <v/>
      </c>
      <c r="G2041" s="42" t="s">
        <v>10</v>
      </c>
      <c r="H2041" s="42" t="s">
        <v>12</v>
      </c>
      <c r="I2041" s="32" t="s">
        <v>65</v>
      </c>
      <c r="J2041" s="32" t="s">
        <v>66</v>
      </c>
      <c r="K2041" s="33">
        <f t="shared" si="5687"/>
        <v>0</v>
      </c>
      <c r="L2041" s="33">
        <f t="shared" si="5688"/>
        <v>0</v>
      </c>
      <c r="M2041" s="34">
        <f t="shared" si="5686"/>
        <v>0</v>
      </c>
      <c r="N2041" s="34">
        <f t="shared" si="5706"/>
        <v>0</v>
      </c>
      <c r="O2041" s="34">
        <f t="shared" si="5689"/>
        <v>0</v>
      </c>
      <c r="P2041" s="12" t="str">
        <f t="shared" ref="P2041:Q2041" si="5711">P2040</f>
        <v>(Select Language)</v>
      </c>
      <c r="Q2041" s="12" t="str">
        <f t="shared" si="5711"/>
        <v>(Select Usage)</v>
      </c>
      <c r="R2041" s="33">
        <f t="shared" si="5690"/>
        <v>0</v>
      </c>
      <c r="S2041" s="33">
        <f t="shared" si="5691"/>
        <v>0</v>
      </c>
      <c r="T2041" s="33">
        <f t="shared" si="5692"/>
        <v>0</v>
      </c>
      <c r="U2041" s="33">
        <f t="shared" si="5693"/>
        <v>0</v>
      </c>
      <c r="V2041" s="33">
        <f t="shared" si="5694"/>
        <v>0</v>
      </c>
      <c r="W2041" s="33">
        <f t="shared" si="5695"/>
        <v>0</v>
      </c>
      <c r="X2041" s="33">
        <f t="shared" si="5696"/>
        <v>0</v>
      </c>
      <c r="Y2041" s="33">
        <f t="shared" si="5697"/>
        <v>0</v>
      </c>
      <c r="Z2041" s="33">
        <f t="shared" si="5698"/>
        <v>0</v>
      </c>
      <c r="AA2041" s="33">
        <f t="shared" si="5699"/>
        <v>0</v>
      </c>
      <c r="AB2041" s="33">
        <f t="shared" si="5700"/>
        <v>0</v>
      </c>
      <c r="AC2041" s="33">
        <f t="shared" si="5701"/>
        <v>0</v>
      </c>
      <c r="AD2041" s="26">
        <f t="shared" si="5702"/>
        <v>0</v>
      </c>
      <c r="AE2041" s="46" t="str">
        <f>IFERROR(IF(AE$3=VLOOKUP($E2041,Template!$AK$5:$AM$17,3,FALSE),$AD2041*$F2041,0),"0.00")</f>
        <v>0.00</v>
      </c>
      <c r="AF2041" s="46" t="str">
        <f>IFERROR(IF(AF$3=VLOOKUP($E2041,Template!$AK$5:$AM$17,3,FALSE),$AD2041*$F2041,0),"0.00")</f>
        <v>0.00</v>
      </c>
      <c r="AG2041" s="28">
        <f t="shared" si="5703"/>
        <v>0</v>
      </c>
      <c r="AH2041" s="13" t="s">
        <v>40</v>
      </c>
      <c r="AI2041" s="13" t="s">
        <v>41</v>
      </c>
      <c r="AK2041" s="14" t="s">
        <v>26</v>
      </c>
      <c r="AL2041" s="15">
        <v>0.15</v>
      </c>
      <c r="AM2041" s="16" t="s">
        <v>2</v>
      </c>
    </row>
    <row r="2042" spans="1:39" s="3" customFormat="1" ht="13.8" x14ac:dyDescent="0.25">
      <c r="A2042" s="7" t="str">
        <f t="shared" ref="A2042:C2042" si="5712">A2041</f>
        <v>(Enter Broadcasting Company Name)</v>
      </c>
      <c r="B2042" s="7" t="str">
        <f t="shared" si="5712"/>
        <v>(Enter Call Letters)</v>
      </c>
      <c r="C2042" s="8" t="str">
        <f t="shared" si="5712"/>
        <v>(Select AM/FM)</v>
      </c>
      <c r="D2042" s="30"/>
      <c r="E2042" s="8" t="str">
        <f t="shared" si="5705"/>
        <v>(Select Station Province)</v>
      </c>
      <c r="F2042" s="9" t="str">
        <f>IFERROR(VLOOKUP(E2042,Template!$AK$5:$AL$17,2,FALSE),"")</f>
        <v/>
      </c>
      <c r="G2042" s="42" t="s">
        <v>11</v>
      </c>
      <c r="H2042" s="42" t="s">
        <v>13</v>
      </c>
      <c r="I2042" s="32" t="s">
        <v>65</v>
      </c>
      <c r="J2042" s="32" t="s">
        <v>66</v>
      </c>
      <c r="K2042" s="33">
        <f t="shared" si="5687"/>
        <v>0</v>
      </c>
      <c r="L2042" s="33">
        <f t="shared" si="5688"/>
        <v>0</v>
      </c>
      <c r="M2042" s="34">
        <f t="shared" si="5686"/>
        <v>0</v>
      </c>
      <c r="N2042" s="34">
        <f t="shared" si="5706"/>
        <v>0</v>
      </c>
      <c r="O2042" s="34">
        <f t="shared" si="5689"/>
        <v>0</v>
      </c>
      <c r="P2042" s="12" t="str">
        <f t="shared" ref="P2042:Q2042" si="5713">P2041</f>
        <v>(Select Language)</v>
      </c>
      <c r="Q2042" s="12" t="str">
        <f t="shared" si="5713"/>
        <v>(Select Usage)</v>
      </c>
      <c r="R2042" s="33">
        <f t="shared" si="5690"/>
        <v>0</v>
      </c>
      <c r="S2042" s="33">
        <f t="shared" si="5691"/>
        <v>0</v>
      </c>
      <c r="T2042" s="33">
        <f t="shared" si="5692"/>
        <v>0</v>
      </c>
      <c r="U2042" s="33">
        <f t="shared" si="5693"/>
        <v>0</v>
      </c>
      <c r="V2042" s="33">
        <f t="shared" si="5694"/>
        <v>0</v>
      </c>
      <c r="W2042" s="33">
        <f t="shared" si="5695"/>
        <v>0</v>
      </c>
      <c r="X2042" s="33">
        <f t="shared" si="5696"/>
        <v>0</v>
      </c>
      <c r="Y2042" s="33">
        <f t="shared" si="5697"/>
        <v>0</v>
      </c>
      <c r="Z2042" s="33">
        <f t="shared" si="5698"/>
        <v>0</v>
      </c>
      <c r="AA2042" s="33">
        <f t="shared" si="5699"/>
        <v>0</v>
      </c>
      <c r="AB2042" s="33">
        <f t="shared" si="5700"/>
        <v>0</v>
      </c>
      <c r="AC2042" s="33">
        <f t="shared" si="5701"/>
        <v>0</v>
      </c>
      <c r="AD2042" s="26">
        <f t="shared" si="5702"/>
        <v>0</v>
      </c>
      <c r="AE2042" s="46" t="str">
        <f>IFERROR(IF(AE$3=VLOOKUP($E2042,Template!$AK$5:$AM$17,3,FALSE),$AD2042*$F2042,0),"0.00")</f>
        <v>0.00</v>
      </c>
      <c r="AF2042" s="46" t="str">
        <f>IFERROR(IF(AF$3=VLOOKUP($E2042,Template!$AK$5:$AM$17,3,FALSE),$AD2042*$F2042,0),"0.00")</f>
        <v>0.00</v>
      </c>
      <c r="AG2042" s="28">
        <f t="shared" si="5703"/>
        <v>0</v>
      </c>
      <c r="AH2042" s="13" t="s">
        <v>40</v>
      </c>
      <c r="AI2042" s="13" t="s">
        <v>41</v>
      </c>
      <c r="AK2042" s="14" t="s">
        <v>27</v>
      </c>
      <c r="AL2042" s="15">
        <v>0.15</v>
      </c>
      <c r="AM2042" s="16" t="s">
        <v>2</v>
      </c>
    </row>
    <row r="2043" spans="1:39" s="3" customFormat="1" ht="13.8" x14ac:dyDescent="0.25">
      <c r="A2043" s="7" t="str">
        <f t="shared" ref="A2043:C2043" si="5714">A2042</f>
        <v>(Enter Broadcasting Company Name)</v>
      </c>
      <c r="B2043" s="7" t="str">
        <f t="shared" si="5714"/>
        <v>(Enter Call Letters)</v>
      </c>
      <c r="C2043" s="8" t="str">
        <f t="shared" si="5714"/>
        <v>(Select AM/FM)</v>
      </c>
      <c r="D2043" s="30"/>
      <c r="E2043" s="8" t="str">
        <f t="shared" si="5705"/>
        <v>(Select Station Province)</v>
      </c>
      <c r="F2043" s="9" t="str">
        <f>IFERROR(VLOOKUP(E2043,Template!$AK$5:$AL$17,2,FALSE),"")</f>
        <v/>
      </c>
      <c r="G2043" s="42" t="s">
        <v>12</v>
      </c>
      <c r="H2043" s="42" t="s">
        <v>15</v>
      </c>
      <c r="I2043" s="32" t="s">
        <v>65</v>
      </c>
      <c r="J2043" s="32" t="s">
        <v>66</v>
      </c>
      <c r="K2043" s="33">
        <f t="shared" si="5687"/>
        <v>0</v>
      </c>
      <c r="L2043" s="33">
        <f t="shared" si="5688"/>
        <v>0</v>
      </c>
      <c r="M2043" s="34">
        <f t="shared" si="5686"/>
        <v>0</v>
      </c>
      <c r="N2043" s="34">
        <f t="shared" si="5706"/>
        <v>0</v>
      </c>
      <c r="O2043" s="34">
        <f t="shared" si="5689"/>
        <v>0</v>
      </c>
      <c r="P2043" s="12" t="str">
        <f t="shared" ref="P2043:Q2043" si="5715">P2042</f>
        <v>(Select Language)</v>
      </c>
      <c r="Q2043" s="12" t="str">
        <f t="shared" si="5715"/>
        <v>(Select Usage)</v>
      </c>
      <c r="R2043" s="33">
        <f t="shared" si="5690"/>
        <v>0</v>
      </c>
      <c r="S2043" s="33">
        <f t="shared" si="5691"/>
        <v>0</v>
      </c>
      <c r="T2043" s="33">
        <f t="shared" si="5692"/>
        <v>0</v>
      </c>
      <c r="U2043" s="33">
        <f t="shared" si="5693"/>
        <v>0</v>
      </c>
      <c r="V2043" s="33">
        <f t="shared" si="5694"/>
        <v>0</v>
      </c>
      <c r="W2043" s="33">
        <f t="shared" si="5695"/>
        <v>0</v>
      </c>
      <c r="X2043" s="33">
        <f t="shared" si="5696"/>
        <v>0</v>
      </c>
      <c r="Y2043" s="33">
        <f t="shared" si="5697"/>
        <v>0</v>
      </c>
      <c r="Z2043" s="33">
        <f t="shared" si="5698"/>
        <v>0</v>
      </c>
      <c r="AA2043" s="33">
        <f t="shared" si="5699"/>
        <v>0</v>
      </c>
      <c r="AB2043" s="33">
        <f t="shared" si="5700"/>
        <v>0</v>
      </c>
      <c r="AC2043" s="33">
        <f t="shared" si="5701"/>
        <v>0</v>
      </c>
      <c r="AD2043" s="26">
        <f>SUM(R2043:AC2043)</f>
        <v>0</v>
      </c>
      <c r="AE2043" s="46" t="str">
        <f>IFERROR(IF(AE$3=VLOOKUP($E2043,Template!$AK$5:$AM$17,3,FALSE),$AD2043*$F2043,0),"0.00")</f>
        <v>0.00</v>
      </c>
      <c r="AF2043" s="46" t="str">
        <f>IFERROR(IF(AF$3=VLOOKUP($E2043,Template!$AK$5:$AM$17,3,FALSE),$AD2043*$F2043,0),"0.00")</f>
        <v>0.00</v>
      </c>
      <c r="AG2043" s="28">
        <f t="shared" si="5703"/>
        <v>0</v>
      </c>
      <c r="AH2043" s="13" t="s">
        <v>40</v>
      </c>
      <c r="AI2043" s="13" t="s">
        <v>41</v>
      </c>
      <c r="AK2043" s="14" t="s">
        <v>28</v>
      </c>
      <c r="AL2043" s="15">
        <v>0.05</v>
      </c>
      <c r="AM2043" s="16" t="s">
        <v>3</v>
      </c>
    </row>
    <row r="2044" spans="1:39" s="3" customFormat="1" ht="13.8" x14ac:dyDescent="0.25">
      <c r="A2044" s="7" t="str">
        <f t="shared" ref="A2044:C2044" si="5716">A2043</f>
        <v>(Enter Broadcasting Company Name)</v>
      </c>
      <c r="B2044" s="7" t="str">
        <f t="shared" si="5716"/>
        <v>(Enter Call Letters)</v>
      </c>
      <c r="C2044" s="8" t="str">
        <f t="shared" si="5716"/>
        <v>(Select AM/FM)</v>
      </c>
      <c r="D2044" s="30"/>
      <c r="E2044" s="8" t="str">
        <f t="shared" si="5705"/>
        <v>(Select Station Province)</v>
      </c>
      <c r="F2044" s="9" t="str">
        <f>IFERROR(VLOOKUP(E2044,Template!$AK$5:$AL$17,2,FALSE),"")</f>
        <v/>
      </c>
      <c r="G2044" s="42" t="s">
        <v>13</v>
      </c>
      <c r="H2044" s="42" t="s">
        <v>16</v>
      </c>
      <c r="I2044" s="32" t="s">
        <v>65</v>
      </c>
      <c r="J2044" s="32" t="s">
        <v>66</v>
      </c>
      <c r="K2044" s="33">
        <f t="shared" si="5687"/>
        <v>0</v>
      </c>
      <c r="L2044" s="33">
        <f t="shared" si="5688"/>
        <v>0</v>
      </c>
      <c r="M2044" s="34">
        <f t="shared" si="5686"/>
        <v>0</v>
      </c>
      <c r="N2044" s="34">
        <f t="shared" si="5706"/>
        <v>0</v>
      </c>
      <c r="O2044" s="34">
        <f t="shared" si="5689"/>
        <v>0</v>
      </c>
      <c r="P2044" s="12" t="str">
        <f t="shared" ref="P2044:Q2044" si="5717">P2043</f>
        <v>(Select Language)</v>
      </c>
      <c r="Q2044" s="12" t="str">
        <f t="shared" si="5717"/>
        <v>(Select Usage)</v>
      </c>
      <c r="R2044" s="33">
        <f t="shared" si="5690"/>
        <v>0</v>
      </c>
      <c r="S2044" s="33">
        <f t="shared" si="5691"/>
        <v>0</v>
      </c>
      <c r="T2044" s="33">
        <f t="shared" si="5692"/>
        <v>0</v>
      </c>
      <c r="U2044" s="33">
        <f t="shared" si="5693"/>
        <v>0</v>
      </c>
      <c r="V2044" s="33">
        <f t="shared" si="5694"/>
        <v>0</v>
      </c>
      <c r="W2044" s="33">
        <f t="shared" si="5695"/>
        <v>0</v>
      </c>
      <c r="X2044" s="33">
        <f t="shared" si="5696"/>
        <v>0</v>
      </c>
      <c r="Y2044" s="33">
        <f t="shared" si="5697"/>
        <v>0</v>
      </c>
      <c r="Z2044" s="33">
        <f t="shared" si="5698"/>
        <v>0</v>
      </c>
      <c r="AA2044" s="33">
        <f t="shared" si="5699"/>
        <v>0</v>
      </c>
      <c r="AB2044" s="33">
        <f t="shared" si="5700"/>
        <v>0</v>
      </c>
      <c r="AC2044" s="33">
        <f t="shared" si="5701"/>
        <v>0</v>
      </c>
      <c r="AD2044" s="26">
        <f t="shared" ref="AD2044:AD2046" si="5718">SUM(R2044:AC2044)</f>
        <v>0</v>
      </c>
      <c r="AE2044" s="46" t="str">
        <f>IFERROR(IF(AE$3=VLOOKUP($E2044,Template!$AK$5:$AM$17,3,FALSE),$AD2044*$F2044,0),"0.00")</f>
        <v>0.00</v>
      </c>
      <c r="AF2044" s="46" t="str">
        <f>IFERROR(IF(AF$3=VLOOKUP($E2044,Template!$AK$5:$AM$17,3,FALSE),$AD2044*$F2044,0),"0.00")</f>
        <v>0.00</v>
      </c>
      <c r="AG2044" s="28">
        <f t="shared" si="5703"/>
        <v>0</v>
      </c>
      <c r="AH2044" s="13" t="s">
        <v>40</v>
      </c>
      <c r="AI2044" s="13" t="s">
        <v>41</v>
      </c>
      <c r="AK2044" s="14" t="s">
        <v>70</v>
      </c>
      <c r="AL2044" s="15">
        <v>0.05</v>
      </c>
      <c r="AM2044" s="16" t="s">
        <v>3</v>
      </c>
    </row>
    <row r="2045" spans="1:39" s="3" customFormat="1" ht="13.8" x14ac:dyDescent="0.25">
      <c r="A2045" s="7" t="str">
        <f t="shared" ref="A2045:C2045" si="5719">A2044</f>
        <v>(Enter Broadcasting Company Name)</v>
      </c>
      <c r="B2045" s="7" t="str">
        <f t="shared" si="5719"/>
        <v>(Enter Call Letters)</v>
      </c>
      <c r="C2045" s="8" t="str">
        <f t="shared" si="5719"/>
        <v>(Select AM/FM)</v>
      </c>
      <c r="D2045" s="30"/>
      <c r="E2045" s="8" t="str">
        <f t="shared" si="5705"/>
        <v>(Select Station Province)</v>
      </c>
      <c r="F2045" s="9" t="str">
        <f>IFERROR(VLOOKUP(E2045,Template!$AK$5:$AL$17,2,FALSE),"")</f>
        <v/>
      </c>
      <c r="G2045" s="42" t="s">
        <v>15</v>
      </c>
      <c r="H2045" s="42" t="s">
        <v>17</v>
      </c>
      <c r="I2045" s="32" t="s">
        <v>65</v>
      </c>
      <c r="J2045" s="32" t="s">
        <v>66</v>
      </c>
      <c r="K2045" s="33">
        <f t="shared" si="5687"/>
        <v>0</v>
      </c>
      <c r="L2045" s="33">
        <f t="shared" si="5688"/>
        <v>0</v>
      </c>
      <c r="M2045" s="34">
        <f t="shared" si="5686"/>
        <v>0</v>
      </c>
      <c r="N2045" s="34">
        <f t="shared" si="5706"/>
        <v>0</v>
      </c>
      <c r="O2045" s="34">
        <f t="shared" si="5689"/>
        <v>0</v>
      </c>
      <c r="P2045" s="12" t="str">
        <f t="shared" ref="P2045:Q2045" si="5720">P2044</f>
        <v>(Select Language)</v>
      </c>
      <c r="Q2045" s="12" t="str">
        <f t="shared" si="5720"/>
        <v>(Select Usage)</v>
      </c>
      <c r="R2045" s="33">
        <f t="shared" si="5690"/>
        <v>0</v>
      </c>
      <c r="S2045" s="33">
        <f t="shared" si="5691"/>
        <v>0</v>
      </c>
      <c r="T2045" s="33">
        <f t="shared" si="5692"/>
        <v>0</v>
      </c>
      <c r="U2045" s="33">
        <f t="shared" si="5693"/>
        <v>0</v>
      </c>
      <c r="V2045" s="33">
        <f t="shared" si="5694"/>
        <v>0</v>
      </c>
      <c r="W2045" s="33">
        <f t="shared" si="5695"/>
        <v>0</v>
      </c>
      <c r="X2045" s="33">
        <f t="shared" si="5696"/>
        <v>0</v>
      </c>
      <c r="Y2045" s="33">
        <f t="shared" si="5697"/>
        <v>0</v>
      </c>
      <c r="Z2045" s="33">
        <f t="shared" si="5698"/>
        <v>0</v>
      </c>
      <c r="AA2045" s="33">
        <f t="shared" si="5699"/>
        <v>0</v>
      </c>
      <c r="AB2045" s="33">
        <f t="shared" si="5700"/>
        <v>0</v>
      </c>
      <c r="AC2045" s="33">
        <f t="shared" si="5701"/>
        <v>0</v>
      </c>
      <c r="AD2045" s="26">
        <f t="shared" si="5718"/>
        <v>0</v>
      </c>
      <c r="AE2045" s="46" t="str">
        <f>IFERROR(IF(AE$3=VLOOKUP($E2045,Template!$AK$5:$AM$17,3,FALSE),$AD2045*$F2045,0),"0.00")</f>
        <v>0.00</v>
      </c>
      <c r="AF2045" s="46" t="str">
        <f>IFERROR(IF(AF$3=VLOOKUP($E2045,Template!$AK$5:$AM$17,3,FALSE),$AD2045*$F2045,0),"0.00")</f>
        <v>0.00</v>
      </c>
      <c r="AG2045" s="28">
        <f t="shared" si="5703"/>
        <v>0</v>
      </c>
      <c r="AH2045" s="13" t="s">
        <v>40</v>
      </c>
      <c r="AI2045" s="13" t="s">
        <v>41</v>
      </c>
      <c r="AK2045" s="14" t="s">
        <v>20</v>
      </c>
      <c r="AL2045" s="15">
        <v>0.13</v>
      </c>
      <c r="AM2045" s="16" t="s">
        <v>2</v>
      </c>
    </row>
    <row r="2046" spans="1:39" s="3" customFormat="1" ht="13.8" x14ac:dyDescent="0.25">
      <c r="A2046" s="7" t="str">
        <f t="shared" ref="A2046:C2046" si="5721">A2045</f>
        <v>(Enter Broadcasting Company Name)</v>
      </c>
      <c r="B2046" s="7" t="str">
        <f t="shared" si="5721"/>
        <v>(Enter Call Letters)</v>
      </c>
      <c r="C2046" s="8" t="str">
        <f t="shared" si="5721"/>
        <v>(Select AM/FM)</v>
      </c>
      <c r="D2046" s="30"/>
      <c r="E2046" s="8" t="str">
        <f t="shared" si="5705"/>
        <v>(Select Station Province)</v>
      </c>
      <c r="F2046" s="9" t="str">
        <f>IFERROR(VLOOKUP(E2046,Template!$AK$5:$AL$17,2,FALSE),"")</f>
        <v/>
      </c>
      <c r="G2046" s="42" t="s">
        <v>16</v>
      </c>
      <c r="H2046" s="42" t="s">
        <v>18</v>
      </c>
      <c r="I2046" s="32" t="s">
        <v>65</v>
      </c>
      <c r="J2046" s="32" t="s">
        <v>66</v>
      </c>
      <c r="K2046" s="33">
        <f t="shared" si="5687"/>
        <v>0</v>
      </c>
      <c r="L2046" s="33">
        <f t="shared" si="5688"/>
        <v>0</v>
      </c>
      <c r="M2046" s="34">
        <f t="shared" si="5686"/>
        <v>0</v>
      </c>
      <c r="N2046" s="34">
        <f t="shared" si="5706"/>
        <v>0</v>
      </c>
      <c r="O2046" s="34">
        <f t="shared" si="5689"/>
        <v>0</v>
      </c>
      <c r="P2046" s="12" t="str">
        <f t="shared" ref="P2046:Q2046" si="5722">P2045</f>
        <v>(Select Language)</v>
      </c>
      <c r="Q2046" s="12" t="str">
        <f t="shared" si="5722"/>
        <v>(Select Usage)</v>
      </c>
      <c r="R2046" s="33">
        <f t="shared" si="5690"/>
        <v>0</v>
      </c>
      <c r="S2046" s="33">
        <f t="shared" si="5691"/>
        <v>0</v>
      </c>
      <c r="T2046" s="33">
        <f t="shared" si="5692"/>
        <v>0</v>
      </c>
      <c r="U2046" s="33">
        <f t="shared" si="5693"/>
        <v>0</v>
      </c>
      <c r="V2046" s="33">
        <f t="shared" si="5694"/>
        <v>0</v>
      </c>
      <c r="W2046" s="33">
        <f t="shared" si="5695"/>
        <v>0</v>
      </c>
      <c r="X2046" s="33">
        <f t="shared" si="5696"/>
        <v>0</v>
      </c>
      <c r="Y2046" s="33">
        <f t="shared" si="5697"/>
        <v>0</v>
      </c>
      <c r="Z2046" s="33">
        <f t="shared" si="5698"/>
        <v>0</v>
      </c>
      <c r="AA2046" s="33">
        <f t="shared" si="5699"/>
        <v>0</v>
      </c>
      <c r="AB2046" s="33">
        <f t="shared" si="5700"/>
        <v>0</v>
      </c>
      <c r="AC2046" s="33">
        <f t="shared" si="5701"/>
        <v>0</v>
      </c>
      <c r="AD2046" s="26">
        <f t="shared" si="5718"/>
        <v>0</v>
      </c>
      <c r="AE2046" s="46" t="str">
        <f>IFERROR(IF(AE$3=VLOOKUP($E2046,Template!$AK$5:$AM$17,3,FALSE),$AD2046*$F2046,0),"0.00")</f>
        <v>0.00</v>
      </c>
      <c r="AF2046" s="46" t="str">
        <f>IFERROR(IF(AF$3=VLOOKUP($E2046,Template!$AK$5:$AM$17,3,FALSE),$AD2046*$F2046,0),"0.00")</f>
        <v>0.00</v>
      </c>
      <c r="AG2046" s="28">
        <f t="shared" si="5703"/>
        <v>0</v>
      </c>
      <c r="AH2046" s="13" t="s">
        <v>40</v>
      </c>
      <c r="AI2046" s="13" t="s">
        <v>41</v>
      </c>
      <c r="AK2046" s="14" t="s">
        <v>69</v>
      </c>
      <c r="AL2046" s="15">
        <v>0.15</v>
      </c>
      <c r="AM2046" s="16" t="s">
        <v>2</v>
      </c>
    </row>
    <row r="2047" spans="1:39" s="3" customFormat="1" ht="13.8" x14ac:dyDescent="0.25">
      <c r="A2047" s="7" t="str">
        <f t="shared" ref="A2047:C2047" si="5723">A2046</f>
        <v>(Enter Broadcasting Company Name)</v>
      </c>
      <c r="B2047" s="7" t="str">
        <f t="shared" si="5723"/>
        <v>(Enter Call Letters)</v>
      </c>
      <c r="C2047" s="8" t="str">
        <f t="shared" si="5723"/>
        <v>(Select AM/FM)</v>
      </c>
      <c r="D2047" s="30"/>
      <c r="E2047" s="8" t="str">
        <f t="shared" si="5705"/>
        <v>(Select Station Province)</v>
      </c>
      <c r="F2047" s="9" t="str">
        <f>IFERROR(VLOOKUP(E2047,Template!$AK$5:$AL$17,2,FALSE),"")</f>
        <v/>
      </c>
      <c r="G2047" s="42" t="s">
        <v>17</v>
      </c>
      <c r="H2047" s="42" t="s">
        <v>7</v>
      </c>
      <c r="I2047" s="32" t="s">
        <v>65</v>
      </c>
      <c r="J2047" s="32" t="s">
        <v>66</v>
      </c>
      <c r="K2047" s="33">
        <f t="shared" si="5687"/>
        <v>0</v>
      </c>
      <c r="L2047" s="33">
        <f t="shared" si="5688"/>
        <v>0</v>
      </c>
      <c r="M2047" s="34">
        <f t="shared" si="5686"/>
        <v>0</v>
      </c>
      <c r="N2047" s="34">
        <f t="shared" si="5706"/>
        <v>0</v>
      </c>
      <c r="O2047" s="34">
        <f t="shared" si="5689"/>
        <v>0</v>
      </c>
      <c r="P2047" s="12" t="str">
        <f t="shared" ref="P2047:Q2047" si="5724">P2046</f>
        <v>(Select Language)</v>
      </c>
      <c r="Q2047" s="12" t="str">
        <f t="shared" si="5724"/>
        <v>(Select Usage)</v>
      </c>
      <c r="R2047" s="33">
        <f t="shared" si="5690"/>
        <v>0</v>
      </c>
      <c r="S2047" s="33">
        <f t="shared" si="5691"/>
        <v>0</v>
      </c>
      <c r="T2047" s="33">
        <f t="shared" si="5692"/>
        <v>0</v>
      </c>
      <c r="U2047" s="33">
        <f t="shared" si="5693"/>
        <v>0</v>
      </c>
      <c r="V2047" s="33">
        <f t="shared" si="5694"/>
        <v>0</v>
      </c>
      <c r="W2047" s="33">
        <f t="shared" si="5695"/>
        <v>0</v>
      </c>
      <c r="X2047" s="33">
        <f t="shared" si="5696"/>
        <v>0</v>
      </c>
      <c r="Y2047" s="33">
        <f t="shared" si="5697"/>
        <v>0</v>
      </c>
      <c r="Z2047" s="33">
        <f t="shared" si="5698"/>
        <v>0</v>
      </c>
      <c r="AA2047" s="33">
        <f t="shared" si="5699"/>
        <v>0</v>
      </c>
      <c r="AB2047" s="33">
        <f t="shared" si="5700"/>
        <v>0</v>
      </c>
      <c r="AC2047" s="33">
        <f t="shared" si="5701"/>
        <v>0</v>
      </c>
      <c r="AD2047" s="26">
        <f>SUM(R2047:AC2047)</f>
        <v>0</v>
      </c>
      <c r="AE2047" s="46" t="str">
        <f>IFERROR(IF(AE$3=VLOOKUP($E2047,Template!$AK$5:$AM$17,3,FALSE),$AD2047*$F2047,0),"0.00")</f>
        <v>0.00</v>
      </c>
      <c r="AF2047" s="46" t="str">
        <f>IFERROR(IF(AF$3=VLOOKUP($E2047,Template!$AK$5:$AM$17,3,FALSE),$AD2047*$F2047,0),"0.00")</f>
        <v>0.00</v>
      </c>
      <c r="AG2047" s="28">
        <f t="shared" si="5703"/>
        <v>0</v>
      </c>
      <c r="AH2047" s="13" t="s">
        <v>40</v>
      </c>
      <c r="AI2047" s="13" t="s">
        <v>41</v>
      </c>
      <c r="AK2047" s="14" t="s">
        <v>29</v>
      </c>
      <c r="AL2047" s="15">
        <v>0.05</v>
      </c>
      <c r="AM2047" s="16" t="s">
        <v>3</v>
      </c>
    </row>
    <row r="2048" spans="1:39" s="3" customFormat="1" ht="13.8" x14ac:dyDescent="0.25">
      <c r="A2048" s="7" t="str">
        <f t="shared" ref="A2048:C2048" si="5725">A2047</f>
        <v>(Enter Broadcasting Company Name)</v>
      </c>
      <c r="B2048" s="7" t="str">
        <f t="shared" si="5725"/>
        <v>(Enter Call Letters)</v>
      </c>
      <c r="C2048" s="8" t="str">
        <f t="shared" si="5725"/>
        <v>(Select AM/FM)</v>
      </c>
      <c r="D2048" s="30"/>
      <c r="E2048" s="8" t="str">
        <f t="shared" si="5705"/>
        <v>(Select Station Province)</v>
      </c>
      <c r="F2048" s="9" t="str">
        <f>IFERROR(VLOOKUP(E2048,Template!$AK$5:$AL$17,2,FALSE),"")</f>
        <v/>
      </c>
      <c r="G2048" s="42" t="s">
        <v>18</v>
      </c>
      <c r="H2048" s="43" t="s">
        <v>8</v>
      </c>
      <c r="I2048" s="32" t="s">
        <v>65</v>
      </c>
      <c r="J2048" s="32" t="s">
        <v>66</v>
      </c>
      <c r="K2048" s="33">
        <f t="shared" si="5687"/>
        <v>0</v>
      </c>
      <c r="L2048" s="33">
        <f t="shared" si="5688"/>
        <v>0</v>
      </c>
      <c r="M2048" s="34">
        <f t="shared" si="5686"/>
        <v>0</v>
      </c>
      <c r="N2048" s="34">
        <f t="shared" si="5706"/>
        <v>0</v>
      </c>
      <c r="O2048" s="34">
        <f t="shared" si="5689"/>
        <v>0</v>
      </c>
      <c r="P2048" s="12" t="str">
        <f t="shared" ref="P2048:Q2048" si="5726">P2047</f>
        <v>(Select Language)</v>
      </c>
      <c r="Q2048" s="12" t="str">
        <f t="shared" si="5726"/>
        <v>(Select Usage)</v>
      </c>
      <c r="R2048" s="33">
        <f t="shared" si="5690"/>
        <v>0</v>
      </c>
      <c r="S2048" s="33">
        <f t="shared" si="5691"/>
        <v>0</v>
      </c>
      <c r="T2048" s="33">
        <f t="shared" si="5692"/>
        <v>0</v>
      </c>
      <c r="U2048" s="33">
        <f t="shared" si="5693"/>
        <v>0</v>
      </c>
      <c r="V2048" s="33">
        <f t="shared" si="5694"/>
        <v>0</v>
      </c>
      <c r="W2048" s="33">
        <f t="shared" si="5695"/>
        <v>0</v>
      </c>
      <c r="X2048" s="33">
        <f t="shared" si="5696"/>
        <v>0</v>
      </c>
      <c r="Y2048" s="33">
        <f t="shared" si="5697"/>
        <v>0</v>
      </c>
      <c r="Z2048" s="33">
        <f t="shared" si="5698"/>
        <v>0</v>
      </c>
      <c r="AA2048" s="33">
        <f t="shared" si="5699"/>
        <v>0</v>
      </c>
      <c r="AB2048" s="33">
        <f t="shared" si="5700"/>
        <v>0</v>
      </c>
      <c r="AC2048" s="33">
        <f t="shared" si="5701"/>
        <v>0</v>
      </c>
      <c r="AD2048" s="26">
        <f t="shared" ref="AD2048" si="5727">SUM(R2048:AC2048)</f>
        <v>0</v>
      </c>
      <c r="AE2048" s="46" t="str">
        <f>IFERROR(IF(AE$3=VLOOKUP($E2048,Template!$AK$5:$AM$17,3,FALSE),$AD2048*$F2048,0),"0.00")</f>
        <v>0.00</v>
      </c>
      <c r="AF2048" s="46" t="str">
        <f>IFERROR(IF(AF$3=VLOOKUP($E2048,Template!$AK$5:$AM$17,3,FALSE),$AD2048*$F2048,0),"0.00")</f>
        <v>0.00</v>
      </c>
      <c r="AG2048" s="28">
        <f t="shared" si="5703"/>
        <v>0</v>
      </c>
      <c r="AH2048" s="13" t="s">
        <v>40</v>
      </c>
      <c r="AI2048" s="13" t="s">
        <v>41</v>
      </c>
      <c r="AK2048" s="14" t="s">
        <v>21</v>
      </c>
      <c r="AL2048" s="15">
        <v>0.05</v>
      </c>
      <c r="AM2048" s="16" t="s">
        <v>3</v>
      </c>
    </row>
    <row r="2049" spans="1:39" ht="13.8" x14ac:dyDescent="0.25">
      <c r="A2049" s="19" t="s">
        <v>4</v>
      </c>
      <c r="B2049" s="19"/>
      <c r="C2049" s="20"/>
      <c r="D2049" s="20"/>
      <c r="E2049" s="20"/>
      <c r="F2049" s="20"/>
      <c r="G2049" s="44"/>
      <c r="H2049" s="44"/>
      <c r="I2049" s="21">
        <f t="shared" ref="I2049:K2049" si="5728">SUM(I2037:I2048)</f>
        <v>0</v>
      </c>
      <c r="J2049" s="21">
        <f t="shared" si="5728"/>
        <v>0</v>
      </c>
      <c r="K2049" s="21">
        <f t="shared" si="5728"/>
        <v>0</v>
      </c>
      <c r="L2049" s="21">
        <f>L2048</f>
        <v>0</v>
      </c>
      <c r="M2049" s="21">
        <f>SUM(M2037:M2048)</f>
        <v>0</v>
      </c>
      <c r="N2049" s="21">
        <f t="shared" ref="N2049:O2049" si="5729">SUM(N2037:N2048)</f>
        <v>0</v>
      </c>
      <c r="O2049" s="21">
        <f t="shared" si="5729"/>
        <v>0</v>
      </c>
      <c r="P2049" s="21"/>
      <c r="Q2049" s="22"/>
      <c r="R2049" s="21">
        <f t="shared" ref="R2049:AI2049" si="5730">SUM(R2037:R2048)</f>
        <v>0</v>
      </c>
      <c r="S2049" s="21">
        <f t="shared" si="5730"/>
        <v>0</v>
      </c>
      <c r="T2049" s="21">
        <f t="shared" si="5730"/>
        <v>0</v>
      </c>
      <c r="U2049" s="21">
        <f t="shared" si="5730"/>
        <v>0</v>
      </c>
      <c r="V2049" s="21">
        <f t="shared" si="5730"/>
        <v>0</v>
      </c>
      <c r="W2049" s="21">
        <f t="shared" si="5730"/>
        <v>0</v>
      </c>
      <c r="X2049" s="21">
        <f t="shared" si="5730"/>
        <v>0</v>
      </c>
      <c r="Y2049" s="21">
        <f t="shared" si="5730"/>
        <v>0</v>
      </c>
      <c r="Z2049" s="21">
        <f t="shared" si="5730"/>
        <v>0</v>
      </c>
      <c r="AA2049" s="21">
        <f t="shared" si="5730"/>
        <v>0</v>
      </c>
      <c r="AB2049" s="21">
        <f t="shared" si="5730"/>
        <v>0</v>
      </c>
      <c r="AC2049" s="21">
        <f t="shared" si="5730"/>
        <v>0</v>
      </c>
      <c r="AD2049" s="27">
        <f t="shared" si="5730"/>
        <v>0</v>
      </c>
      <c r="AE2049" s="21">
        <f t="shared" si="5730"/>
        <v>0</v>
      </c>
      <c r="AF2049" s="21">
        <f t="shared" si="5730"/>
        <v>0</v>
      </c>
      <c r="AG2049" s="27">
        <f t="shared" si="5730"/>
        <v>0</v>
      </c>
      <c r="AH2049" s="21">
        <f t="shared" si="5730"/>
        <v>0</v>
      </c>
      <c r="AI2049" s="21">
        <f t="shared" si="5730"/>
        <v>0</v>
      </c>
      <c r="AK2049" s="14" t="s">
        <v>71</v>
      </c>
      <c r="AL2049" s="15">
        <v>0.05</v>
      </c>
      <c r="AM2049" s="16" t="s">
        <v>3</v>
      </c>
    </row>
    <row r="2050" spans="1:39" x14ac:dyDescent="0.25">
      <c r="A2050" s="2"/>
      <c r="G2050" s="2"/>
      <c r="H2050" s="2"/>
      <c r="O2050" s="2"/>
      <c r="P2050" s="2"/>
    </row>
    <row r="2051" spans="1:39" ht="42" customHeight="1" x14ac:dyDescent="0.25">
      <c r="A2051" s="223" t="s">
        <v>63</v>
      </c>
      <c r="B2051" s="223" t="s">
        <v>43</v>
      </c>
      <c r="C2051" s="224" t="s">
        <v>19</v>
      </c>
      <c r="D2051" s="226"/>
      <c r="E2051" s="223" t="s">
        <v>14</v>
      </c>
      <c r="F2051" s="223" t="s">
        <v>38</v>
      </c>
      <c r="G2051" s="223" t="s">
        <v>1</v>
      </c>
      <c r="H2051" s="223" t="s">
        <v>5</v>
      </c>
      <c r="I2051" s="225" t="s">
        <v>31</v>
      </c>
      <c r="J2051" s="225" t="s">
        <v>32</v>
      </c>
      <c r="K2051" s="225" t="s">
        <v>48</v>
      </c>
      <c r="L2051" s="225" t="s">
        <v>0</v>
      </c>
      <c r="M2051" s="4" t="s">
        <v>45</v>
      </c>
      <c r="N2051" s="4" t="s">
        <v>46</v>
      </c>
      <c r="O2051" s="4" t="s">
        <v>47</v>
      </c>
      <c r="P2051" s="225" t="s">
        <v>50</v>
      </c>
      <c r="Q2051" s="225" t="s">
        <v>33</v>
      </c>
      <c r="R2051" s="4" t="s">
        <v>51</v>
      </c>
      <c r="S2051" s="4" t="s">
        <v>52</v>
      </c>
      <c r="T2051" s="4" t="s">
        <v>53</v>
      </c>
      <c r="U2051" s="4" t="s">
        <v>54</v>
      </c>
      <c r="V2051" s="4" t="s">
        <v>55</v>
      </c>
      <c r="W2051" s="4" t="s">
        <v>56</v>
      </c>
      <c r="X2051" s="4" t="s">
        <v>57</v>
      </c>
      <c r="Y2051" s="4" t="s">
        <v>58</v>
      </c>
      <c r="Z2051" s="4" t="s">
        <v>59</v>
      </c>
      <c r="AA2051" s="4" t="s">
        <v>62</v>
      </c>
      <c r="AB2051" s="4" t="s">
        <v>60</v>
      </c>
      <c r="AC2051" s="4" t="s">
        <v>61</v>
      </c>
      <c r="AD2051" s="233" t="s">
        <v>34</v>
      </c>
      <c r="AE2051" s="231" t="s">
        <v>2</v>
      </c>
      <c r="AF2051" s="231" t="s">
        <v>3</v>
      </c>
      <c r="AG2051" s="233" t="s">
        <v>35</v>
      </c>
      <c r="AH2051" s="223" t="s">
        <v>36</v>
      </c>
      <c r="AI2051" s="223" t="s">
        <v>37</v>
      </c>
      <c r="AK2051" s="229" t="s">
        <v>30</v>
      </c>
      <c r="AL2051" s="229"/>
      <c r="AM2051" s="229"/>
    </row>
    <row r="2052" spans="1:39" s="6" customFormat="1" ht="35.25" customHeight="1" x14ac:dyDescent="0.3">
      <c r="A2052" s="224"/>
      <c r="B2052" s="224"/>
      <c r="C2052" s="224"/>
      <c r="D2052" s="227"/>
      <c r="E2052" s="223"/>
      <c r="F2052" s="223"/>
      <c r="G2052" s="223"/>
      <c r="H2052" s="223"/>
      <c r="I2052" s="230"/>
      <c r="J2052" s="230"/>
      <c r="K2052" s="230"/>
      <c r="L2052" s="230"/>
      <c r="M2052" s="5">
        <v>0</v>
      </c>
      <c r="N2052" s="5">
        <v>625000</v>
      </c>
      <c r="O2052" s="5">
        <v>1250000</v>
      </c>
      <c r="P2052" s="225"/>
      <c r="Q2052" s="225"/>
      <c r="R2052" s="29">
        <v>4.95E-4</v>
      </c>
      <c r="S2052" s="29">
        <v>9.5200000000000005E-4</v>
      </c>
      <c r="T2052" s="29">
        <v>1.5900000000000001E-3</v>
      </c>
      <c r="U2052" s="29">
        <v>1.1169999999999999E-3</v>
      </c>
      <c r="V2052" s="29">
        <v>2.189E-3</v>
      </c>
      <c r="W2052" s="29">
        <v>4.5430000000000002E-3</v>
      </c>
      <c r="X2052" s="29">
        <v>8.8199999999999997E-4</v>
      </c>
      <c r="Y2052" s="29">
        <v>1.6949999999999999E-3</v>
      </c>
      <c r="Z2052" s="29">
        <v>2.8319999999999999E-3</v>
      </c>
      <c r="AA2052" s="29">
        <v>1.9889999999999999E-3</v>
      </c>
      <c r="AB2052" s="29">
        <v>3.8999999999999998E-3</v>
      </c>
      <c r="AC2052" s="29">
        <v>8.0949999999999998E-3</v>
      </c>
      <c r="AD2052" s="233"/>
      <c r="AE2052" s="232"/>
      <c r="AF2052" s="232"/>
      <c r="AG2052" s="234"/>
      <c r="AH2052" s="223"/>
      <c r="AI2052" s="223"/>
      <c r="AK2052" s="229"/>
      <c r="AL2052" s="229"/>
      <c r="AM2052" s="229"/>
    </row>
    <row r="2053" spans="1:39" s="3" customFormat="1" ht="13.8" x14ac:dyDescent="0.25">
      <c r="A2053" s="7" t="s">
        <v>44</v>
      </c>
      <c r="B2053" s="7" t="s">
        <v>42</v>
      </c>
      <c r="C2053" s="8" t="s">
        <v>39</v>
      </c>
      <c r="D2053" s="30"/>
      <c r="E2053" s="8" t="s">
        <v>64</v>
      </c>
      <c r="F2053" s="9" t="str">
        <f>IFERROR(VLOOKUP(E2053,Template!$AK$5:$AL$17,2,FALSE),"")</f>
        <v/>
      </c>
      <c r="G2053" s="41" t="s">
        <v>7</v>
      </c>
      <c r="H2053" s="41" t="s">
        <v>6</v>
      </c>
      <c r="I2053" s="32" t="s">
        <v>65</v>
      </c>
      <c r="J2053" s="32" t="s">
        <v>66</v>
      </c>
      <c r="K2053" s="33">
        <f>IFERROR(I2053+J2053,0)</f>
        <v>0</v>
      </c>
      <c r="L2053" s="33">
        <f>IFERROR(K2053,"")</f>
        <v>0</v>
      </c>
      <c r="M2053" s="34">
        <f t="shared" ref="M2053:M2064" si="5731">IF(L2053&lt;=$N$4,K2053,IF(L2052&gt;$N$4,0,$N$4-L2052))</f>
        <v>0</v>
      </c>
      <c r="N2053" s="34">
        <f>IF(AND(L2053&gt;$N$4,L2053&lt;=$O$4),K2053-M2053,IF(AND(L2052&gt;$N$4,L2052&lt;=$O$4),$O$4-L2052,IF(L2052&gt;$O$4,0,IF(L2053&lt;$N$4,0,MIN(L2053-$N$4,$N$4)))))</f>
        <v>0</v>
      </c>
      <c r="O2053" s="34">
        <f>IF(L2053&gt;$O$4,K2053-M2053-N2053,0)</f>
        <v>0</v>
      </c>
      <c r="P2053" s="12" t="s">
        <v>94</v>
      </c>
      <c r="Q2053" s="12" t="s">
        <v>68</v>
      </c>
      <c r="R2053" s="33">
        <f>IF(AND($Q2053="LOW",$P2053="French"),M2053*R$4,0)</f>
        <v>0</v>
      </c>
      <c r="S2053" s="33">
        <f>IF(AND($Q2053="LOW",$P2053="French"),N2053*S$4,0)</f>
        <v>0</v>
      </c>
      <c r="T2053" s="33">
        <f>IF(AND($Q2053="LOW",$P2053="French"),O2053*T$4,0)</f>
        <v>0</v>
      </c>
      <c r="U2053" s="33">
        <f>IF(AND($Q2053="HIGH",$P2053="French"),M2053*U$4,0)</f>
        <v>0</v>
      </c>
      <c r="V2053" s="33">
        <f>IF(AND($Q2053="HIGH",$P2053="French"),N2053*V$4,0)</f>
        <v>0</v>
      </c>
      <c r="W2053" s="33">
        <f>IF(AND($Q2053="HIGH",$P2053="French"),O2053*W$4,0)</f>
        <v>0</v>
      </c>
      <c r="X2053" s="33">
        <f>IF(AND($Q2053="LOW",$P2053="English"),M2053*X$4,0)</f>
        <v>0</v>
      </c>
      <c r="Y2053" s="33">
        <f>IF(AND($Q2053="LOW",$P2053="English"),N2053*Y$4,0)</f>
        <v>0</v>
      </c>
      <c r="Z2053" s="33">
        <f>IF(AND($Q2053="LOW",$P2053="English"),O2053*Z$4,0)</f>
        <v>0</v>
      </c>
      <c r="AA2053" s="33">
        <f>IF(AND($Q2053="HIGH",$P2053="English"),M2053*AA$4,0)</f>
        <v>0</v>
      </c>
      <c r="AB2053" s="33">
        <f>IF(AND($Q2053="HIGH",$P2053="English"),N2053*AB$4,0)</f>
        <v>0</v>
      </c>
      <c r="AC2053" s="33">
        <f>IF(AND($Q2053="HIGH",$P2053="English"),O2053*AC$4,0)</f>
        <v>0</v>
      </c>
      <c r="AD2053" s="26">
        <f>SUM(R2053:AC2053)</f>
        <v>0</v>
      </c>
      <c r="AE2053" s="46" t="str">
        <f>IFERROR(IF(AE$3=VLOOKUP($E2053,Template!$AK$5:$AM$17,3,FALSE),$AD2053*$F2053,0),"0.00")</f>
        <v>0.00</v>
      </c>
      <c r="AF2053" s="46" t="str">
        <f>IFERROR(IF(AF$3=VLOOKUP($E2053,Template!$AK$5:$AM$17,3,FALSE),$AD2053*$F2053,0),"0.00")</f>
        <v>0.00</v>
      </c>
      <c r="AG2053" s="28">
        <f>SUM(AD2053:AF2053)</f>
        <v>0</v>
      </c>
      <c r="AH2053" s="13" t="s">
        <v>40</v>
      </c>
      <c r="AI2053" s="13" t="s">
        <v>41</v>
      </c>
      <c r="AK2053" s="14" t="s">
        <v>25</v>
      </c>
      <c r="AL2053" s="15">
        <v>0.05</v>
      </c>
      <c r="AM2053" s="16" t="s">
        <v>3</v>
      </c>
    </row>
    <row r="2054" spans="1:39" s="3" customFormat="1" ht="13.8" x14ac:dyDescent="0.25">
      <c r="A2054" s="7" t="str">
        <f>A2053</f>
        <v>(Enter Broadcasting Company Name)</v>
      </c>
      <c r="B2054" s="7" t="str">
        <f>B2053</f>
        <v>(Enter Call Letters)</v>
      </c>
      <c r="C2054" s="8" t="str">
        <f>C2053</f>
        <v>(Select AM/FM)</v>
      </c>
      <c r="D2054" s="30"/>
      <c r="E2054" s="8" t="str">
        <f>E2053</f>
        <v>(Select Station Province)</v>
      </c>
      <c r="F2054" s="9" t="str">
        <f>IFERROR(VLOOKUP(E2054,Template!$AK$5:$AL$17,2,FALSE),"")</f>
        <v/>
      </c>
      <c r="G2054" s="42" t="s">
        <v>8</v>
      </c>
      <c r="H2054" s="42" t="s">
        <v>9</v>
      </c>
      <c r="I2054" s="32" t="s">
        <v>65</v>
      </c>
      <c r="J2054" s="32" t="s">
        <v>66</v>
      </c>
      <c r="K2054" s="33">
        <f t="shared" ref="K2054:K2064" si="5732">IFERROR(I2054+J2054,0)</f>
        <v>0</v>
      </c>
      <c r="L2054" s="33">
        <f t="shared" ref="L2054:L2064" si="5733">IFERROR(L2053+K2054,"")</f>
        <v>0</v>
      </c>
      <c r="M2054" s="34">
        <f t="shared" si="5731"/>
        <v>0</v>
      </c>
      <c r="N2054" s="34">
        <f>IF(AND(L2054&gt;$N$4,L2054&lt;=$O$4),K2054-M2054,IF(AND(L2053&gt;$N$4,L2053&lt;=$O$4),$O$4-L2053,IF(L2053&gt;$O$4,0,IF(L2054&lt;$N$4,0,MIN(L2054-$N$4,$N$4)))))</f>
        <v>0</v>
      </c>
      <c r="O2054" s="34">
        <f t="shared" ref="O2054:O2064" si="5734">IF(L2054&gt;$O$4,K2054-M2054-N2054,0)</f>
        <v>0</v>
      </c>
      <c r="P2054" s="12" t="str">
        <f>P2053</f>
        <v>(Select Language)</v>
      </c>
      <c r="Q2054" s="12" t="str">
        <f>Q2053</f>
        <v>(Select Usage)</v>
      </c>
      <c r="R2054" s="33">
        <f t="shared" ref="R2054:R2064" si="5735">IF(AND($Q2054="LOW",$P2054="French"),M2054*R$4,0)</f>
        <v>0</v>
      </c>
      <c r="S2054" s="33">
        <f t="shared" ref="S2054:S2064" si="5736">IF(AND($Q2054="LOW",$P2054="French"),N2054*S$4,0)</f>
        <v>0</v>
      </c>
      <c r="T2054" s="33">
        <f t="shared" ref="T2054:T2064" si="5737">IF(AND($Q2054="LOW",$P2054="French"),O2054*T$4,0)</f>
        <v>0</v>
      </c>
      <c r="U2054" s="33">
        <f t="shared" ref="U2054:U2064" si="5738">IF(AND($Q2054="HIGH",$P2054="French"),M2054*U$4,0)</f>
        <v>0</v>
      </c>
      <c r="V2054" s="33">
        <f t="shared" ref="V2054:V2064" si="5739">IF(AND($Q2054="HIGH",$P2054="French"),N2054*V$4,0)</f>
        <v>0</v>
      </c>
      <c r="W2054" s="33">
        <f t="shared" ref="W2054:W2064" si="5740">IF(AND($Q2054="HIGH",$P2054="French"),O2054*W$4,0)</f>
        <v>0</v>
      </c>
      <c r="X2054" s="33">
        <f t="shared" ref="X2054:X2064" si="5741">IF(AND($Q2054="LOW",$P2054="English"),M2054*X$4,0)</f>
        <v>0</v>
      </c>
      <c r="Y2054" s="33">
        <f t="shared" ref="Y2054:Y2064" si="5742">IF(AND($Q2054="LOW",$P2054="English"),N2054*Y$4,0)</f>
        <v>0</v>
      </c>
      <c r="Z2054" s="33">
        <f t="shared" ref="Z2054:Z2064" si="5743">IF(AND($Q2054="LOW",$P2054="English"),O2054*Z$4,0)</f>
        <v>0</v>
      </c>
      <c r="AA2054" s="33">
        <f t="shared" ref="AA2054:AA2064" si="5744">IF(AND($Q2054="HIGH",$P2054="English"),M2054*AA$4,0)</f>
        <v>0</v>
      </c>
      <c r="AB2054" s="33">
        <f t="shared" ref="AB2054:AB2064" si="5745">IF(AND($Q2054="HIGH",$P2054="English"),N2054*AB$4,0)</f>
        <v>0</v>
      </c>
      <c r="AC2054" s="33">
        <f t="shared" ref="AC2054:AC2064" si="5746">IF(AND($Q2054="HIGH",$P2054="English"),O2054*AC$4,0)</f>
        <v>0</v>
      </c>
      <c r="AD2054" s="26">
        <f t="shared" ref="AD2054:AD2058" si="5747">SUM(R2054:AC2054)</f>
        <v>0</v>
      </c>
      <c r="AE2054" s="46" t="str">
        <f>IFERROR(IF(AE$3=VLOOKUP($E2054,Template!$AK$5:$AM$17,3,FALSE),$AD2054*$F2054,0),"0.00")</f>
        <v>0.00</v>
      </c>
      <c r="AF2054" s="46" t="str">
        <f>IFERROR(IF(AF$3=VLOOKUP($E2054,Template!$AK$5:$AM$17,3,FALSE),$AD2054*$F2054,0),"0.00")</f>
        <v>0.00</v>
      </c>
      <c r="AG2054" s="28">
        <f t="shared" ref="AG2054:AG2064" si="5748">SUM(AD2054:AF2054)</f>
        <v>0</v>
      </c>
      <c r="AH2054" s="13" t="s">
        <v>40</v>
      </c>
      <c r="AI2054" s="13" t="s">
        <v>41</v>
      </c>
      <c r="AK2054" s="14" t="s">
        <v>23</v>
      </c>
      <c r="AL2054" s="15">
        <v>0.05</v>
      </c>
      <c r="AM2054" s="16" t="s">
        <v>3</v>
      </c>
    </row>
    <row r="2055" spans="1:39" s="3" customFormat="1" ht="13.8" x14ac:dyDescent="0.25">
      <c r="A2055" s="7" t="str">
        <f t="shared" ref="A2055:C2055" si="5749">A2054</f>
        <v>(Enter Broadcasting Company Name)</v>
      </c>
      <c r="B2055" s="7" t="str">
        <f t="shared" si="5749"/>
        <v>(Enter Call Letters)</v>
      </c>
      <c r="C2055" s="8" t="str">
        <f t="shared" si="5749"/>
        <v>(Select AM/FM)</v>
      </c>
      <c r="D2055" s="30"/>
      <c r="E2055" s="8" t="str">
        <f t="shared" ref="E2055:E2064" si="5750">E2054</f>
        <v>(Select Station Province)</v>
      </c>
      <c r="F2055" s="9" t="str">
        <f>IFERROR(VLOOKUP(E2055,Template!$AK$5:$AL$17,2,FALSE),"")</f>
        <v/>
      </c>
      <c r="G2055" s="42" t="s">
        <v>6</v>
      </c>
      <c r="H2055" s="42" t="s">
        <v>10</v>
      </c>
      <c r="I2055" s="32" t="s">
        <v>65</v>
      </c>
      <c r="J2055" s="32" t="s">
        <v>66</v>
      </c>
      <c r="K2055" s="33">
        <f t="shared" si="5732"/>
        <v>0</v>
      </c>
      <c r="L2055" s="33">
        <f t="shared" si="5733"/>
        <v>0</v>
      </c>
      <c r="M2055" s="34">
        <f t="shared" si="5731"/>
        <v>0</v>
      </c>
      <c r="N2055" s="34">
        <f t="shared" ref="N2055:N2064" si="5751">IF(AND(L2055&gt;$N$4,L2055&lt;=$O$4),K2055-M2055,IF(AND(L2054&gt;$N$4,L2054&lt;=$O$4),$O$4-L2054,IF(L2054&gt;$O$4,0,IF(L2055&lt;$N$4,0,MIN(L2055-$N$4,$N$4)))))</f>
        <v>0</v>
      </c>
      <c r="O2055" s="34">
        <f t="shared" si="5734"/>
        <v>0</v>
      </c>
      <c r="P2055" s="12" t="str">
        <f t="shared" ref="P2055:Q2055" si="5752">P2054</f>
        <v>(Select Language)</v>
      </c>
      <c r="Q2055" s="12" t="str">
        <f t="shared" si="5752"/>
        <v>(Select Usage)</v>
      </c>
      <c r="R2055" s="33">
        <f t="shared" si="5735"/>
        <v>0</v>
      </c>
      <c r="S2055" s="33">
        <f t="shared" si="5736"/>
        <v>0</v>
      </c>
      <c r="T2055" s="33">
        <f t="shared" si="5737"/>
        <v>0</v>
      </c>
      <c r="U2055" s="33">
        <f t="shared" si="5738"/>
        <v>0</v>
      </c>
      <c r="V2055" s="33">
        <f t="shared" si="5739"/>
        <v>0</v>
      </c>
      <c r="W2055" s="33">
        <f t="shared" si="5740"/>
        <v>0</v>
      </c>
      <c r="X2055" s="33">
        <f t="shared" si="5741"/>
        <v>0</v>
      </c>
      <c r="Y2055" s="33">
        <f t="shared" si="5742"/>
        <v>0</v>
      </c>
      <c r="Z2055" s="33">
        <f t="shared" si="5743"/>
        <v>0</v>
      </c>
      <c r="AA2055" s="33">
        <f t="shared" si="5744"/>
        <v>0</v>
      </c>
      <c r="AB2055" s="33">
        <f t="shared" si="5745"/>
        <v>0</v>
      </c>
      <c r="AC2055" s="33">
        <f t="shared" si="5746"/>
        <v>0</v>
      </c>
      <c r="AD2055" s="26">
        <f t="shared" si="5747"/>
        <v>0</v>
      </c>
      <c r="AE2055" s="46" t="str">
        <f>IFERROR(IF(AE$3=VLOOKUP($E2055,Template!$AK$5:$AM$17,3,FALSE),$AD2055*$F2055,0),"0.00")</f>
        <v>0.00</v>
      </c>
      <c r="AF2055" s="46" t="str">
        <f>IFERROR(IF(AF$3=VLOOKUP($E2055,Template!$AK$5:$AM$17,3,FALSE),$AD2055*$F2055,0),"0.00")</f>
        <v>0.00</v>
      </c>
      <c r="AG2055" s="28">
        <f t="shared" si="5748"/>
        <v>0</v>
      </c>
      <c r="AH2055" s="13" t="s">
        <v>40</v>
      </c>
      <c r="AI2055" s="13" t="s">
        <v>41</v>
      </c>
      <c r="AK2055" s="14" t="s">
        <v>24</v>
      </c>
      <c r="AL2055" s="15">
        <v>0.05</v>
      </c>
      <c r="AM2055" s="16" t="s">
        <v>3</v>
      </c>
    </row>
    <row r="2056" spans="1:39" s="3" customFormat="1" ht="13.8" x14ac:dyDescent="0.25">
      <c r="A2056" s="7" t="str">
        <f t="shared" ref="A2056:C2056" si="5753">A2055</f>
        <v>(Enter Broadcasting Company Name)</v>
      </c>
      <c r="B2056" s="7" t="str">
        <f t="shared" si="5753"/>
        <v>(Enter Call Letters)</v>
      </c>
      <c r="C2056" s="8" t="str">
        <f t="shared" si="5753"/>
        <v>(Select AM/FM)</v>
      </c>
      <c r="D2056" s="30"/>
      <c r="E2056" s="8" t="str">
        <f t="shared" si="5750"/>
        <v>(Select Station Province)</v>
      </c>
      <c r="F2056" s="9" t="str">
        <f>IFERROR(VLOOKUP(E2056,Template!$AK$5:$AL$17,2,FALSE),"")</f>
        <v/>
      </c>
      <c r="G2056" s="42" t="s">
        <v>9</v>
      </c>
      <c r="H2056" s="42" t="s">
        <v>11</v>
      </c>
      <c r="I2056" s="32" t="s">
        <v>65</v>
      </c>
      <c r="J2056" s="32" t="s">
        <v>66</v>
      </c>
      <c r="K2056" s="33">
        <f t="shared" si="5732"/>
        <v>0</v>
      </c>
      <c r="L2056" s="33">
        <f t="shared" si="5733"/>
        <v>0</v>
      </c>
      <c r="M2056" s="34">
        <f t="shared" si="5731"/>
        <v>0</v>
      </c>
      <c r="N2056" s="34">
        <f t="shared" si="5751"/>
        <v>0</v>
      </c>
      <c r="O2056" s="34">
        <f t="shared" si="5734"/>
        <v>0</v>
      </c>
      <c r="P2056" s="12" t="str">
        <f t="shared" ref="P2056:Q2056" si="5754">P2055</f>
        <v>(Select Language)</v>
      </c>
      <c r="Q2056" s="12" t="str">
        <f t="shared" si="5754"/>
        <v>(Select Usage)</v>
      </c>
      <c r="R2056" s="33">
        <f t="shared" si="5735"/>
        <v>0</v>
      </c>
      <c r="S2056" s="33">
        <f t="shared" si="5736"/>
        <v>0</v>
      </c>
      <c r="T2056" s="33">
        <f t="shared" si="5737"/>
        <v>0</v>
      </c>
      <c r="U2056" s="33">
        <f t="shared" si="5738"/>
        <v>0</v>
      </c>
      <c r="V2056" s="33">
        <f t="shared" si="5739"/>
        <v>0</v>
      </c>
      <c r="W2056" s="33">
        <f t="shared" si="5740"/>
        <v>0</v>
      </c>
      <c r="X2056" s="33">
        <f t="shared" si="5741"/>
        <v>0</v>
      </c>
      <c r="Y2056" s="33">
        <f t="shared" si="5742"/>
        <v>0</v>
      </c>
      <c r="Z2056" s="33">
        <f t="shared" si="5743"/>
        <v>0</v>
      </c>
      <c r="AA2056" s="33">
        <f t="shared" si="5744"/>
        <v>0</v>
      </c>
      <c r="AB2056" s="33">
        <f t="shared" si="5745"/>
        <v>0</v>
      </c>
      <c r="AC2056" s="33">
        <f t="shared" si="5746"/>
        <v>0</v>
      </c>
      <c r="AD2056" s="26">
        <f t="shared" si="5747"/>
        <v>0</v>
      </c>
      <c r="AE2056" s="46" t="str">
        <f>IFERROR(IF(AE$3=VLOOKUP($E2056,Template!$AK$5:$AM$17,3,FALSE),$AD2056*$F2056,0),"0.00")</f>
        <v>0.00</v>
      </c>
      <c r="AF2056" s="46" t="str">
        <f>IFERROR(IF(AF$3=VLOOKUP($E2056,Template!$AK$5:$AM$17,3,FALSE),$AD2056*$F2056,0),"0.00")</f>
        <v>0.00</v>
      </c>
      <c r="AG2056" s="28">
        <f t="shared" si="5748"/>
        <v>0</v>
      </c>
      <c r="AH2056" s="13" t="s">
        <v>40</v>
      </c>
      <c r="AI2056" s="13" t="s">
        <v>41</v>
      </c>
      <c r="AK2056" s="14" t="s">
        <v>22</v>
      </c>
      <c r="AL2056" s="15">
        <v>0.15</v>
      </c>
      <c r="AM2056" s="16" t="s">
        <v>2</v>
      </c>
    </row>
    <row r="2057" spans="1:39" s="3" customFormat="1" ht="13.8" x14ac:dyDescent="0.25">
      <c r="A2057" s="7" t="str">
        <f t="shared" ref="A2057:C2057" si="5755">A2056</f>
        <v>(Enter Broadcasting Company Name)</v>
      </c>
      <c r="B2057" s="7" t="str">
        <f t="shared" si="5755"/>
        <v>(Enter Call Letters)</v>
      </c>
      <c r="C2057" s="8" t="str">
        <f t="shared" si="5755"/>
        <v>(Select AM/FM)</v>
      </c>
      <c r="D2057" s="30"/>
      <c r="E2057" s="8" t="str">
        <f t="shared" si="5750"/>
        <v>(Select Station Province)</v>
      </c>
      <c r="F2057" s="9" t="str">
        <f>IFERROR(VLOOKUP(E2057,Template!$AK$5:$AL$17,2,FALSE),"")</f>
        <v/>
      </c>
      <c r="G2057" s="42" t="s">
        <v>10</v>
      </c>
      <c r="H2057" s="42" t="s">
        <v>12</v>
      </c>
      <c r="I2057" s="32" t="s">
        <v>65</v>
      </c>
      <c r="J2057" s="32" t="s">
        <v>66</v>
      </c>
      <c r="K2057" s="33">
        <f t="shared" si="5732"/>
        <v>0</v>
      </c>
      <c r="L2057" s="33">
        <f t="shared" si="5733"/>
        <v>0</v>
      </c>
      <c r="M2057" s="34">
        <f t="shared" si="5731"/>
        <v>0</v>
      </c>
      <c r="N2057" s="34">
        <f t="shared" si="5751"/>
        <v>0</v>
      </c>
      <c r="O2057" s="34">
        <f t="shared" si="5734"/>
        <v>0</v>
      </c>
      <c r="P2057" s="12" t="str">
        <f t="shared" ref="P2057:Q2057" si="5756">P2056</f>
        <v>(Select Language)</v>
      </c>
      <c r="Q2057" s="12" t="str">
        <f t="shared" si="5756"/>
        <v>(Select Usage)</v>
      </c>
      <c r="R2057" s="33">
        <f t="shared" si="5735"/>
        <v>0</v>
      </c>
      <c r="S2057" s="33">
        <f t="shared" si="5736"/>
        <v>0</v>
      </c>
      <c r="T2057" s="33">
        <f t="shared" si="5737"/>
        <v>0</v>
      </c>
      <c r="U2057" s="33">
        <f t="shared" si="5738"/>
        <v>0</v>
      </c>
      <c r="V2057" s="33">
        <f t="shared" si="5739"/>
        <v>0</v>
      </c>
      <c r="W2057" s="33">
        <f t="shared" si="5740"/>
        <v>0</v>
      </c>
      <c r="X2057" s="33">
        <f t="shared" si="5741"/>
        <v>0</v>
      </c>
      <c r="Y2057" s="33">
        <f t="shared" si="5742"/>
        <v>0</v>
      </c>
      <c r="Z2057" s="33">
        <f t="shared" si="5743"/>
        <v>0</v>
      </c>
      <c r="AA2057" s="33">
        <f t="shared" si="5744"/>
        <v>0</v>
      </c>
      <c r="AB2057" s="33">
        <f t="shared" si="5745"/>
        <v>0</v>
      </c>
      <c r="AC2057" s="33">
        <f t="shared" si="5746"/>
        <v>0</v>
      </c>
      <c r="AD2057" s="26">
        <f t="shared" si="5747"/>
        <v>0</v>
      </c>
      <c r="AE2057" s="46" t="str">
        <f>IFERROR(IF(AE$3=VLOOKUP($E2057,Template!$AK$5:$AM$17,3,FALSE),$AD2057*$F2057,0),"0.00")</f>
        <v>0.00</v>
      </c>
      <c r="AF2057" s="46" t="str">
        <f>IFERROR(IF(AF$3=VLOOKUP($E2057,Template!$AK$5:$AM$17,3,FALSE),$AD2057*$F2057,0),"0.00")</f>
        <v>0.00</v>
      </c>
      <c r="AG2057" s="28">
        <f t="shared" si="5748"/>
        <v>0</v>
      </c>
      <c r="AH2057" s="13" t="s">
        <v>40</v>
      </c>
      <c r="AI2057" s="13" t="s">
        <v>41</v>
      </c>
      <c r="AK2057" s="14" t="s">
        <v>26</v>
      </c>
      <c r="AL2057" s="15">
        <v>0.15</v>
      </c>
      <c r="AM2057" s="16" t="s">
        <v>2</v>
      </c>
    </row>
    <row r="2058" spans="1:39" s="3" customFormat="1" ht="13.8" x14ac:dyDescent="0.25">
      <c r="A2058" s="7" t="str">
        <f t="shared" ref="A2058:C2058" si="5757">A2057</f>
        <v>(Enter Broadcasting Company Name)</v>
      </c>
      <c r="B2058" s="7" t="str">
        <f t="shared" si="5757"/>
        <v>(Enter Call Letters)</v>
      </c>
      <c r="C2058" s="8" t="str">
        <f t="shared" si="5757"/>
        <v>(Select AM/FM)</v>
      </c>
      <c r="D2058" s="30"/>
      <c r="E2058" s="8" t="str">
        <f t="shared" si="5750"/>
        <v>(Select Station Province)</v>
      </c>
      <c r="F2058" s="9" t="str">
        <f>IFERROR(VLOOKUP(E2058,Template!$AK$5:$AL$17,2,FALSE),"")</f>
        <v/>
      </c>
      <c r="G2058" s="42" t="s">
        <v>11</v>
      </c>
      <c r="H2058" s="42" t="s">
        <v>13</v>
      </c>
      <c r="I2058" s="32" t="s">
        <v>65</v>
      </c>
      <c r="J2058" s="32" t="s">
        <v>66</v>
      </c>
      <c r="K2058" s="33">
        <f t="shared" si="5732"/>
        <v>0</v>
      </c>
      <c r="L2058" s="33">
        <f t="shared" si="5733"/>
        <v>0</v>
      </c>
      <c r="M2058" s="34">
        <f t="shared" si="5731"/>
        <v>0</v>
      </c>
      <c r="N2058" s="34">
        <f t="shared" si="5751"/>
        <v>0</v>
      </c>
      <c r="O2058" s="34">
        <f t="shared" si="5734"/>
        <v>0</v>
      </c>
      <c r="P2058" s="12" t="str">
        <f t="shared" ref="P2058:Q2058" si="5758">P2057</f>
        <v>(Select Language)</v>
      </c>
      <c r="Q2058" s="12" t="str">
        <f t="shared" si="5758"/>
        <v>(Select Usage)</v>
      </c>
      <c r="R2058" s="33">
        <f t="shared" si="5735"/>
        <v>0</v>
      </c>
      <c r="S2058" s="33">
        <f t="shared" si="5736"/>
        <v>0</v>
      </c>
      <c r="T2058" s="33">
        <f t="shared" si="5737"/>
        <v>0</v>
      </c>
      <c r="U2058" s="33">
        <f t="shared" si="5738"/>
        <v>0</v>
      </c>
      <c r="V2058" s="33">
        <f t="shared" si="5739"/>
        <v>0</v>
      </c>
      <c r="W2058" s="33">
        <f t="shared" si="5740"/>
        <v>0</v>
      </c>
      <c r="X2058" s="33">
        <f t="shared" si="5741"/>
        <v>0</v>
      </c>
      <c r="Y2058" s="33">
        <f t="shared" si="5742"/>
        <v>0</v>
      </c>
      <c r="Z2058" s="33">
        <f t="shared" si="5743"/>
        <v>0</v>
      </c>
      <c r="AA2058" s="33">
        <f t="shared" si="5744"/>
        <v>0</v>
      </c>
      <c r="AB2058" s="33">
        <f t="shared" si="5745"/>
        <v>0</v>
      </c>
      <c r="AC2058" s="33">
        <f t="shared" si="5746"/>
        <v>0</v>
      </c>
      <c r="AD2058" s="26">
        <f t="shared" si="5747"/>
        <v>0</v>
      </c>
      <c r="AE2058" s="46" t="str">
        <f>IFERROR(IF(AE$3=VLOOKUP($E2058,Template!$AK$5:$AM$17,3,FALSE),$AD2058*$F2058,0),"0.00")</f>
        <v>0.00</v>
      </c>
      <c r="AF2058" s="46" t="str">
        <f>IFERROR(IF(AF$3=VLOOKUP($E2058,Template!$AK$5:$AM$17,3,FALSE),$AD2058*$F2058,0),"0.00")</f>
        <v>0.00</v>
      </c>
      <c r="AG2058" s="28">
        <f t="shared" si="5748"/>
        <v>0</v>
      </c>
      <c r="AH2058" s="13" t="s">
        <v>40</v>
      </c>
      <c r="AI2058" s="13" t="s">
        <v>41</v>
      </c>
      <c r="AK2058" s="14" t="s">
        <v>27</v>
      </c>
      <c r="AL2058" s="15">
        <v>0.15</v>
      </c>
      <c r="AM2058" s="16" t="s">
        <v>2</v>
      </c>
    </row>
    <row r="2059" spans="1:39" s="3" customFormat="1" ht="13.8" x14ac:dyDescent="0.25">
      <c r="A2059" s="7" t="str">
        <f t="shared" ref="A2059:C2059" si="5759">A2058</f>
        <v>(Enter Broadcasting Company Name)</v>
      </c>
      <c r="B2059" s="7" t="str">
        <f t="shared" si="5759"/>
        <v>(Enter Call Letters)</v>
      </c>
      <c r="C2059" s="8" t="str">
        <f t="shared" si="5759"/>
        <v>(Select AM/FM)</v>
      </c>
      <c r="D2059" s="30"/>
      <c r="E2059" s="8" t="str">
        <f t="shared" si="5750"/>
        <v>(Select Station Province)</v>
      </c>
      <c r="F2059" s="9" t="str">
        <f>IFERROR(VLOOKUP(E2059,Template!$AK$5:$AL$17,2,FALSE),"")</f>
        <v/>
      </c>
      <c r="G2059" s="42" t="s">
        <v>12</v>
      </c>
      <c r="H2059" s="42" t="s">
        <v>15</v>
      </c>
      <c r="I2059" s="32" t="s">
        <v>65</v>
      </c>
      <c r="J2059" s="32" t="s">
        <v>66</v>
      </c>
      <c r="K2059" s="33">
        <f t="shared" si="5732"/>
        <v>0</v>
      </c>
      <c r="L2059" s="33">
        <f t="shared" si="5733"/>
        <v>0</v>
      </c>
      <c r="M2059" s="34">
        <f t="shared" si="5731"/>
        <v>0</v>
      </c>
      <c r="N2059" s="34">
        <f t="shared" si="5751"/>
        <v>0</v>
      </c>
      <c r="O2059" s="34">
        <f t="shared" si="5734"/>
        <v>0</v>
      </c>
      <c r="P2059" s="12" t="str">
        <f t="shared" ref="P2059:Q2059" si="5760">P2058</f>
        <v>(Select Language)</v>
      </c>
      <c r="Q2059" s="12" t="str">
        <f t="shared" si="5760"/>
        <v>(Select Usage)</v>
      </c>
      <c r="R2059" s="33">
        <f t="shared" si="5735"/>
        <v>0</v>
      </c>
      <c r="S2059" s="33">
        <f t="shared" si="5736"/>
        <v>0</v>
      </c>
      <c r="T2059" s="33">
        <f t="shared" si="5737"/>
        <v>0</v>
      </c>
      <c r="U2059" s="33">
        <f t="shared" si="5738"/>
        <v>0</v>
      </c>
      <c r="V2059" s="33">
        <f t="shared" si="5739"/>
        <v>0</v>
      </c>
      <c r="W2059" s="33">
        <f t="shared" si="5740"/>
        <v>0</v>
      </c>
      <c r="X2059" s="33">
        <f t="shared" si="5741"/>
        <v>0</v>
      </c>
      <c r="Y2059" s="33">
        <f t="shared" si="5742"/>
        <v>0</v>
      </c>
      <c r="Z2059" s="33">
        <f t="shared" si="5743"/>
        <v>0</v>
      </c>
      <c r="AA2059" s="33">
        <f t="shared" si="5744"/>
        <v>0</v>
      </c>
      <c r="AB2059" s="33">
        <f t="shared" si="5745"/>
        <v>0</v>
      </c>
      <c r="AC2059" s="33">
        <f t="shared" si="5746"/>
        <v>0</v>
      </c>
      <c r="AD2059" s="26">
        <f>SUM(R2059:AC2059)</f>
        <v>0</v>
      </c>
      <c r="AE2059" s="46" t="str">
        <f>IFERROR(IF(AE$3=VLOOKUP($E2059,Template!$AK$5:$AM$17,3,FALSE),$AD2059*$F2059,0),"0.00")</f>
        <v>0.00</v>
      </c>
      <c r="AF2059" s="46" t="str">
        <f>IFERROR(IF(AF$3=VLOOKUP($E2059,Template!$AK$5:$AM$17,3,FALSE),$AD2059*$F2059,0),"0.00")</f>
        <v>0.00</v>
      </c>
      <c r="AG2059" s="28">
        <f t="shared" si="5748"/>
        <v>0</v>
      </c>
      <c r="AH2059" s="13" t="s">
        <v>40</v>
      </c>
      <c r="AI2059" s="13" t="s">
        <v>41</v>
      </c>
      <c r="AK2059" s="14" t="s">
        <v>28</v>
      </c>
      <c r="AL2059" s="15">
        <v>0.05</v>
      </c>
      <c r="AM2059" s="16" t="s">
        <v>3</v>
      </c>
    </row>
    <row r="2060" spans="1:39" s="3" customFormat="1" ht="13.8" x14ac:dyDescent="0.25">
      <c r="A2060" s="7" t="str">
        <f t="shared" ref="A2060:C2060" si="5761">A2059</f>
        <v>(Enter Broadcasting Company Name)</v>
      </c>
      <c r="B2060" s="7" t="str">
        <f t="shared" si="5761"/>
        <v>(Enter Call Letters)</v>
      </c>
      <c r="C2060" s="8" t="str">
        <f t="shared" si="5761"/>
        <v>(Select AM/FM)</v>
      </c>
      <c r="D2060" s="30"/>
      <c r="E2060" s="8" t="str">
        <f t="shared" si="5750"/>
        <v>(Select Station Province)</v>
      </c>
      <c r="F2060" s="9" t="str">
        <f>IFERROR(VLOOKUP(E2060,Template!$AK$5:$AL$17,2,FALSE),"")</f>
        <v/>
      </c>
      <c r="G2060" s="42" t="s">
        <v>13</v>
      </c>
      <c r="H2060" s="42" t="s">
        <v>16</v>
      </c>
      <c r="I2060" s="32" t="s">
        <v>65</v>
      </c>
      <c r="J2060" s="32" t="s">
        <v>66</v>
      </c>
      <c r="K2060" s="33">
        <f t="shared" si="5732"/>
        <v>0</v>
      </c>
      <c r="L2060" s="33">
        <f t="shared" si="5733"/>
        <v>0</v>
      </c>
      <c r="M2060" s="34">
        <f t="shared" si="5731"/>
        <v>0</v>
      </c>
      <c r="N2060" s="34">
        <f t="shared" si="5751"/>
        <v>0</v>
      </c>
      <c r="O2060" s="34">
        <f t="shared" si="5734"/>
        <v>0</v>
      </c>
      <c r="P2060" s="12" t="str">
        <f t="shared" ref="P2060:Q2060" si="5762">P2059</f>
        <v>(Select Language)</v>
      </c>
      <c r="Q2060" s="12" t="str">
        <f t="shared" si="5762"/>
        <v>(Select Usage)</v>
      </c>
      <c r="R2060" s="33">
        <f t="shared" si="5735"/>
        <v>0</v>
      </c>
      <c r="S2060" s="33">
        <f t="shared" si="5736"/>
        <v>0</v>
      </c>
      <c r="T2060" s="33">
        <f t="shared" si="5737"/>
        <v>0</v>
      </c>
      <c r="U2060" s="33">
        <f t="shared" si="5738"/>
        <v>0</v>
      </c>
      <c r="V2060" s="33">
        <f t="shared" si="5739"/>
        <v>0</v>
      </c>
      <c r="W2060" s="33">
        <f t="shared" si="5740"/>
        <v>0</v>
      </c>
      <c r="X2060" s="33">
        <f t="shared" si="5741"/>
        <v>0</v>
      </c>
      <c r="Y2060" s="33">
        <f t="shared" si="5742"/>
        <v>0</v>
      </c>
      <c r="Z2060" s="33">
        <f t="shared" si="5743"/>
        <v>0</v>
      </c>
      <c r="AA2060" s="33">
        <f t="shared" si="5744"/>
        <v>0</v>
      </c>
      <c r="AB2060" s="33">
        <f t="shared" si="5745"/>
        <v>0</v>
      </c>
      <c r="AC2060" s="33">
        <f t="shared" si="5746"/>
        <v>0</v>
      </c>
      <c r="AD2060" s="26">
        <f t="shared" ref="AD2060:AD2062" si="5763">SUM(R2060:AC2060)</f>
        <v>0</v>
      </c>
      <c r="AE2060" s="46" t="str">
        <f>IFERROR(IF(AE$3=VLOOKUP($E2060,Template!$AK$5:$AM$17,3,FALSE),$AD2060*$F2060,0),"0.00")</f>
        <v>0.00</v>
      </c>
      <c r="AF2060" s="46" t="str">
        <f>IFERROR(IF(AF$3=VLOOKUP($E2060,Template!$AK$5:$AM$17,3,FALSE),$AD2060*$F2060,0),"0.00")</f>
        <v>0.00</v>
      </c>
      <c r="AG2060" s="28">
        <f t="shared" si="5748"/>
        <v>0</v>
      </c>
      <c r="AH2060" s="13" t="s">
        <v>40</v>
      </c>
      <c r="AI2060" s="13" t="s">
        <v>41</v>
      </c>
      <c r="AK2060" s="14" t="s">
        <v>70</v>
      </c>
      <c r="AL2060" s="15">
        <v>0.05</v>
      </c>
      <c r="AM2060" s="16" t="s">
        <v>3</v>
      </c>
    </row>
    <row r="2061" spans="1:39" s="3" customFormat="1" ht="13.8" x14ac:dyDescent="0.25">
      <c r="A2061" s="7" t="str">
        <f t="shared" ref="A2061:C2061" si="5764">A2060</f>
        <v>(Enter Broadcasting Company Name)</v>
      </c>
      <c r="B2061" s="7" t="str">
        <f t="shared" si="5764"/>
        <v>(Enter Call Letters)</v>
      </c>
      <c r="C2061" s="8" t="str">
        <f t="shared" si="5764"/>
        <v>(Select AM/FM)</v>
      </c>
      <c r="D2061" s="30"/>
      <c r="E2061" s="8" t="str">
        <f t="shared" si="5750"/>
        <v>(Select Station Province)</v>
      </c>
      <c r="F2061" s="9" t="str">
        <f>IFERROR(VLOOKUP(E2061,Template!$AK$5:$AL$17,2,FALSE),"")</f>
        <v/>
      </c>
      <c r="G2061" s="42" t="s">
        <v>15</v>
      </c>
      <c r="H2061" s="42" t="s">
        <v>17</v>
      </c>
      <c r="I2061" s="32" t="s">
        <v>65</v>
      </c>
      <c r="J2061" s="32" t="s">
        <v>66</v>
      </c>
      <c r="K2061" s="33">
        <f t="shared" si="5732"/>
        <v>0</v>
      </c>
      <c r="L2061" s="33">
        <f t="shared" si="5733"/>
        <v>0</v>
      </c>
      <c r="M2061" s="34">
        <f t="shared" si="5731"/>
        <v>0</v>
      </c>
      <c r="N2061" s="34">
        <f t="shared" si="5751"/>
        <v>0</v>
      </c>
      <c r="O2061" s="34">
        <f t="shared" si="5734"/>
        <v>0</v>
      </c>
      <c r="P2061" s="12" t="str">
        <f t="shared" ref="P2061:Q2061" si="5765">P2060</f>
        <v>(Select Language)</v>
      </c>
      <c r="Q2061" s="12" t="str">
        <f t="shared" si="5765"/>
        <v>(Select Usage)</v>
      </c>
      <c r="R2061" s="33">
        <f t="shared" si="5735"/>
        <v>0</v>
      </c>
      <c r="S2061" s="33">
        <f t="shared" si="5736"/>
        <v>0</v>
      </c>
      <c r="T2061" s="33">
        <f t="shared" si="5737"/>
        <v>0</v>
      </c>
      <c r="U2061" s="33">
        <f t="shared" si="5738"/>
        <v>0</v>
      </c>
      <c r="V2061" s="33">
        <f t="shared" si="5739"/>
        <v>0</v>
      </c>
      <c r="W2061" s="33">
        <f t="shared" si="5740"/>
        <v>0</v>
      </c>
      <c r="X2061" s="33">
        <f t="shared" si="5741"/>
        <v>0</v>
      </c>
      <c r="Y2061" s="33">
        <f t="shared" si="5742"/>
        <v>0</v>
      </c>
      <c r="Z2061" s="33">
        <f t="shared" si="5743"/>
        <v>0</v>
      </c>
      <c r="AA2061" s="33">
        <f t="shared" si="5744"/>
        <v>0</v>
      </c>
      <c r="AB2061" s="33">
        <f t="shared" si="5745"/>
        <v>0</v>
      </c>
      <c r="AC2061" s="33">
        <f t="shared" si="5746"/>
        <v>0</v>
      </c>
      <c r="AD2061" s="26">
        <f t="shared" si="5763"/>
        <v>0</v>
      </c>
      <c r="AE2061" s="46" t="str">
        <f>IFERROR(IF(AE$3=VLOOKUP($E2061,Template!$AK$5:$AM$17,3,FALSE),$AD2061*$F2061,0),"0.00")</f>
        <v>0.00</v>
      </c>
      <c r="AF2061" s="46" t="str">
        <f>IFERROR(IF(AF$3=VLOOKUP($E2061,Template!$AK$5:$AM$17,3,FALSE),$AD2061*$F2061,0),"0.00")</f>
        <v>0.00</v>
      </c>
      <c r="AG2061" s="28">
        <f t="shared" si="5748"/>
        <v>0</v>
      </c>
      <c r="AH2061" s="13" t="s">
        <v>40</v>
      </c>
      <c r="AI2061" s="13" t="s">
        <v>41</v>
      </c>
      <c r="AK2061" s="14" t="s">
        <v>20</v>
      </c>
      <c r="AL2061" s="15">
        <v>0.13</v>
      </c>
      <c r="AM2061" s="16" t="s">
        <v>2</v>
      </c>
    </row>
    <row r="2062" spans="1:39" s="3" customFormat="1" ht="13.8" x14ac:dyDescent="0.25">
      <c r="A2062" s="7" t="str">
        <f t="shared" ref="A2062:C2062" si="5766">A2061</f>
        <v>(Enter Broadcasting Company Name)</v>
      </c>
      <c r="B2062" s="7" t="str">
        <f t="shared" si="5766"/>
        <v>(Enter Call Letters)</v>
      </c>
      <c r="C2062" s="8" t="str">
        <f t="shared" si="5766"/>
        <v>(Select AM/FM)</v>
      </c>
      <c r="D2062" s="30"/>
      <c r="E2062" s="8" t="str">
        <f t="shared" si="5750"/>
        <v>(Select Station Province)</v>
      </c>
      <c r="F2062" s="9" t="str">
        <f>IFERROR(VLOOKUP(E2062,Template!$AK$5:$AL$17,2,FALSE),"")</f>
        <v/>
      </c>
      <c r="G2062" s="42" t="s">
        <v>16</v>
      </c>
      <c r="H2062" s="42" t="s">
        <v>18</v>
      </c>
      <c r="I2062" s="32" t="s">
        <v>65</v>
      </c>
      <c r="J2062" s="32" t="s">
        <v>66</v>
      </c>
      <c r="K2062" s="33">
        <f t="shared" si="5732"/>
        <v>0</v>
      </c>
      <c r="L2062" s="33">
        <f t="shared" si="5733"/>
        <v>0</v>
      </c>
      <c r="M2062" s="34">
        <f t="shared" si="5731"/>
        <v>0</v>
      </c>
      <c r="N2062" s="34">
        <f t="shared" si="5751"/>
        <v>0</v>
      </c>
      <c r="O2062" s="34">
        <f t="shared" si="5734"/>
        <v>0</v>
      </c>
      <c r="P2062" s="12" t="str">
        <f t="shared" ref="P2062:Q2062" si="5767">P2061</f>
        <v>(Select Language)</v>
      </c>
      <c r="Q2062" s="12" t="str">
        <f t="shared" si="5767"/>
        <v>(Select Usage)</v>
      </c>
      <c r="R2062" s="33">
        <f t="shared" si="5735"/>
        <v>0</v>
      </c>
      <c r="S2062" s="33">
        <f t="shared" si="5736"/>
        <v>0</v>
      </c>
      <c r="T2062" s="33">
        <f t="shared" si="5737"/>
        <v>0</v>
      </c>
      <c r="U2062" s="33">
        <f t="shared" si="5738"/>
        <v>0</v>
      </c>
      <c r="V2062" s="33">
        <f t="shared" si="5739"/>
        <v>0</v>
      </c>
      <c r="W2062" s="33">
        <f t="shared" si="5740"/>
        <v>0</v>
      </c>
      <c r="X2062" s="33">
        <f t="shared" si="5741"/>
        <v>0</v>
      </c>
      <c r="Y2062" s="33">
        <f t="shared" si="5742"/>
        <v>0</v>
      </c>
      <c r="Z2062" s="33">
        <f t="shared" si="5743"/>
        <v>0</v>
      </c>
      <c r="AA2062" s="33">
        <f t="shared" si="5744"/>
        <v>0</v>
      </c>
      <c r="AB2062" s="33">
        <f t="shared" si="5745"/>
        <v>0</v>
      </c>
      <c r="AC2062" s="33">
        <f t="shared" si="5746"/>
        <v>0</v>
      </c>
      <c r="AD2062" s="26">
        <f t="shared" si="5763"/>
        <v>0</v>
      </c>
      <c r="AE2062" s="46" t="str">
        <f>IFERROR(IF(AE$3=VLOOKUP($E2062,Template!$AK$5:$AM$17,3,FALSE),$AD2062*$F2062,0),"0.00")</f>
        <v>0.00</v>
      </c>
      <c r="AF2062" s="46" t="str">
        <f>IFERROR(IF(AF$3=VLOOKUP($E2062,Template!$AK$5:$AM$17,3,FALSE),$AD2062*$F2062,0),"0.00")</f>
        <v>0.00</v>
      </c>
      <c r="AG2062" s="28">
        <f t="shared" si="5748"/>
        <v>0</v>
      </c>
      <c r="AH2062" s="13" t="s">
        <v>40</v>
      </c>
      <c r="AI2062" s="13" t="s">
        <v>41</v>
      </c>
      <c r="AK2062" s="14" t="s">
        <v>69</v>
      </c>
      <c r="AL2062" s="15">
        <v>0.15</v>
      </c>
      <c r="AM2062" s="16" t="s">
        <v>2</v>
      </c>
    </row>
    <row r="2063" spans="1:39" s="3" customFormat="1" ht="13.8" x14ac:dyDescent="0.25">
      <c r="A2063" s="7" t="str">
        <f t="shared" ref="A2063:C2063" si="5768">A2062</f>
        <v>(Enter Broadcasting Company Name)</v>
      </c>
      <c r="B2063" s="7" t="str">
        <f t="shared" si="5768"/>
        <v>(Enter Call Letters)</v>
      </c>
      <c r="C2063" s="8" t="str">
        <f t="shared" si="5768"/>
        <v>(Select AM/FM)</v>
      </c>
      <c r="D2063" s="30"/>
      <c r="E2063" s="8" t="str">
        <f t="shared" si="5750"/>
        <v>(Select Station Province)</v>
      </c>
      <c r="F2063" s="9" t="str">
        <f>IFERROR(VLOOKUP(E2063,Template!$AK$5:$AL$17,2,FALSE),"")</f>
        <v/>
      </c>
      <c r="G2063" s="42" t="s">
        <v>17</v>
      </c>
      <c r="H2063" s="42" t="s">
        <v>7</v>
      </c>
      <c r="I2063" s="32" t="s">
        <v>65</v>
      </c>
      <c r="J2063" s="32" t="s">
        <v>66</v>
      </c>
      <c r="K2063" s="33">
        <f t="shared" si="5732"/>
        <v>0</v>
      </c>
      <c r="L2063" s="33">
        <f t="shared" si="5733"/>
        <v>0</v>
      </c>
      <c r="M2063" s="34">
        <f t="shared" si="5731"/>
        <v>0</v>
      </c>
      <c r="N2063" s="34">
        <f t="shared" si="5751"/>
        <v>0</v>
      </c>
      <c r="O2063" s="34">
        <f t="shared" si="5734"/>
        <v>0</v>
      </c>
      <c r="P2063" s="12" t="str">
        <f t="shared" ref="P2063:Q2063" si="5769">P2062</f>
        <v>(Select Language)</v>
      </c>
      <c r="Q2063" s="12" t="str">
        <f t="shared" si="5769"/>
        <v>(Select Usage)</v>
      </c>
      <c r="R2063" s="33">
        <f t="shared" si="5735"/>
        <v>0</v>
      </c>
      <c r="S2063" s="33">
        <f t="shared" si="5736"/>
        <v>0</v>
      </c>
      <c r="T2063" s="33">
        <f t="shared" si="5737"/>
        <v>0</v>
      </c>
      <c r="U2063" s="33">
        <f t="shared" si="5738"/>
        <v>0</v>
      </c>
      <c r="V2063" s="33">
        <f t="shared" si="5739"/>
        <v>0</v>
      </c>
      <c r="W2063" s="33">
        <f t="shared" si="5740"/>
        <v>0</v>
      </c>
      <c r="X2063" s="33">
        <f t="shared" si="5741"/>
        <v>0</v>
      </c>
      <c r="Y2063" s="33">
        <f t="shared" si="5742"/>
        <v>0</v>
      </c>
      <c r="Z2063" s="33">
        <f t="shared" si="5743"/>
        <v>0</v>
      </c>
      <c r="AA2063" s="33">
        <f t="shared" si="5744"/>
        <v>0</v>
      </c>
      <c r="AB2063" s="33">
        <f t="shared" si="5745"/>
        <v>0</v>
      </c>
      <c r="AC2063" s="33">
        <f t="shared" si="5746"/>
        <v>0</v>
      </c>
      <c r="AD2063" s="26">
        <f>SUM(R2063:AC2063)</f>
        <v>0</v>
      </c>
      <c r="AE2063" s="46" t="str">
        <f>IFERROR(IF(AE$3=VLOOKUP($E2063,Template!$AK$5:$AM$17,3,FALSE),$AD2063*$F2063,0),"0.00")</f>
        <v>0.00</v>
      </c>
      <c r="AF2063" s="46" t="str">
        <f>IFERROR(IF(AF$3=VLOOKUP($E2063,Template!$AK$5:$AM$17,3,FALSE),$AD2063*$F2063,0),"0.00")</f>
        <v>0.00</v>
      </c>
      <c r="AG2063" s="28">
        <f t="shared" si="5748"/>
        <v>0</v>
      </c>
      <c r="AH2063" s="13" t="s">
        <v>40</v>
      </c>
      <c r="AI2063" s="13" t="s">
        <v>41</v>
      </c>
      <c r="AK2063" s="14" t="s">
        <v>29</v>
      </c>
      <c r="AL2063" s="15">
        <v>0.05</v>
      </c>
      <c r="AM2063" s="16" t="s">
        <v>3</v>
      </c>
    </row>
    <row r="2064" spans="1:39" s="3" customFormat="1" ht="13.8" x14ac:dyDescent="0.25">
      <c r="A2064" s="7" t="str">
        <f t="shared" ref="A2064:C2064" si="5770">A2063</f>
        <v>(Enter Broadcasting Company Name)</v>
      </c>
      <c r="B2064" s="7" t="str">
        <f t="shared" si="5770"/>
        <v>(Enter Call Letters)</v>
      </c>
      <c r="C2064" s="8" t="str">
        <f t="shared" si="5770"/>
        <v>(Select AM/FM)</v>
      </c>
      <c r="D2064" s="30"/>
      <c r="E2064" s="8" t="str">
        <f t="shared" si="5750"/>
        <v>(Select Station Province)</v>
      </c>
      <c r="F2064" s="9" t="str">
        <f>IFERROR(VLOOKUP(E2064,Template!$AK$5:$AL$17,2,FALSE),"")</f>
        <v/>
      </c>
      <c r="G2064" s="42" t="s">
        <v>18</v>
      </c>
      <c r="H2064" s="43" t="s">
        <v>8</v>
      </c>
      <c r="I2064" s="32" t="s">
        <v>65</v>
      </c>
      <c r="J2064" s="32" t="s">
        <v>66</v>
      </c>
      <c r="K2064" s="33">
        <f t="shared" si="5732"/>
        <v>0</v>
      </c>
      <c r="L2064" s="33">
        <f t="shared" si="5733"/>
        <v>0</v>
      </c>
      <c r="M2064" s="34">
        <f t="shared" si="5731"/>
        <v>0</v>
      </c>
      <c r="N2064" s="34">
        <f t="shared" si="5751"/>
        <v>0</v>
      </c>
      <c r="O2064" s="34">
        <f t="shared" si="5734"/>
        <v>0</v>
      </c>
      <c r="P2064" s="12" t="str">
        <f t="shared" ref="P2064:Q2064" si="5771">P2063</f>
        <v>(Select Language)</v>
      </c>
      <c r="Q2064" s="12" t="str">
        <f t="shared" si="5771"/>
        <v>(Select Usage)</v>
      </c>
      <c r="R2064" s="33">
        <f t="shared" si="5735"/>
        <v>0</v>
      </c>
      <c r="S2064" s="33">
        <f t="shared" si="5736"/>
        <v>0</v>
      </c>
      <c r="T2064" s="33">
        <f t="shared" si="5737"/>
        <v>0</v>
      </c>
      <c r="U2064" s="33">
        <f t="shared" si="5738"/>
        <v>0</v>
      </c>
      <c r="V2064" s="33">
        <f t="shared" si="5739"/>
        <v>0</v>
      </c>
      <c r="W2064" s="33">
        <f t="shared" si="5740"/>
        <v>0</v>
      </c>
      <c r="X2064" s="33">
        <f t="shared" si="5741"/>
        <v>0</v>
      </c>
      <c r="Y2064" s="33">
        <f t="shared" si="5742"/>
        <v>0</v>
      </c>
      <c r="Z2064" s="33">
        <f t="shared" si="5743"/>
        <v>0</v>
      </c>
      <c r="AA2064" s="33">
        <f t="shared" si="5744"/>
        <v>0</v>
      </c>
      <c r="AB2064" s="33">
        <f t="shared" si="5745"/>
        <v>0</v>
      </c>
      <c r="AC2064" s="33">
        <f t="shared" si="5746"/>
        <v>0</v>
      </c>
      <c r="AD2064" s="26">
        <f t="shared" ref="AD2064" si="5772">SUM(R2064:AC2064)</f>
        <v>0</v>
      </c>
      <c r="AE2064" s="46" t="str">
        <f>IFERROR(IF(AE$3=VLOOKUP($E2064,Template!$AK$5:$AM$17,3,FALSE),$AD2064*$F2064,0),"0.00")</f>
        <v>0.00</v>
      </c>
      <c r="AF2064" s="46" t="str">
        <f>IFERROR(IF(AF$3=VLOOKUP($E2064,Template!$AK$5:$AM$17,3,FALSE),$AD2064*$F2064,0),"0.00")</f>
        <v>0.00</v>
      </c>
      <c r="AG2064" s="28">
        <f t="shared" si="5748"/>
        <v>0</v>
      </c>
      <c r="AH2064" s="13" t="s">
        <v>40</v>
      </c>
      <c r="AI2064" s="13" t="s">
        <v>41</v>
      </c>
      <c r="AK2064" s="14" t="s">
        <v>21</v>
      </c>
      <c r="AL2064" s="15">
        <v>0.05</v>
      </c>
      <c r="AM2064" s="16" t="s">
        <v>3</v>
      </c>
    </row>
    <row r="2065" spans="1:39" ht="13.8" x14ac:dyDescent="0.25">
      <c r="A2065" s="19" t="s">
        <v>4</v>
      </c>
      <c r="B2065" s="19"/>
      <c r="C2065" s="20"/>
      <c r="D2065" s="20"/>
      <c r="E2065" s="20"/>
      <c r="F2065" s="20"/>
      <c r="G2065" s="44"/>
      <c r="H2065" s="44"/>
      <c r="I2065" s="21">
        <f t="shared" ref="I2065:K2065" si="5773">SUM(I2053:I2064)</f>
        <v>0</v>
      </c>
      <c r="J2065" s="21">
        <f t="shared" si="5773"/>
        <v>0</v>
      </c>
      <c r="K2065" s="21">
        <f t="shared" si="5773"/>
        <v>0</v>
      </c>
      <c r="L2065" s="21">
        <f>L2064</f>
        <v>0</v>
      </c>
      <c r="M2065" s="21">
        <f>SUM(M2053:M2064)</f>
        <v>0</v>
      </c>
      <c r="N2065" s="21">
        <f t="shared" ref="N2065:O2065" si="5774">SUM(N2053:N2064)</f>
        <v>0</v>
      </c>
      <c r="O2065" s="21">
        <f t="shared" si="5774"/>
        <v>0</v>
      </c>
      <c r="P2065" s="21"/>
      <c r="Q2065" s="22"/>
      <c r="R2065" s="21">
        <f t="shared" ref="R2065:AI2065" si="5775">SUM(R2053:R2064)</f>
        <v>0</v>
      </c>
      <c r="S2065" s="21">
        <f t="shared" si="5775"/>
        <v>0</v>
      </c>
      <c r="T2065" s="21">
        <f t="shared" si="5775"/>
        <v>0</v>
      </c>
      <c r="U2065" s="21">
        <f t="shared" si="5775"/>
        <v>0</v>
      </c>
      <c r="V2065" s="21">
        <f t="shared" si="5775"/>
        <v>0</v>
      </c>
      <c r="W2065" s="21">
        <f t="shared" si="5775"/>
        <v>0</v>
      </c>
      <c r="X2065" s="21">
        <f t="shared" si="5775"/>
        <v>0</v>
      </c>
      <c r="Y2065" s="21">
        <f t="shared" si="5775"/>
        <v>0</v>
      </c>
      <c r="Z2065" s="21">
        <f t="shared" si="5775"/>
        <v>0</v>
      </c>
      <c r="AA2065" s="21">
        <f t="shared" si="5775"/>
        <v>0</v>
      </c>
      <c r="AB2065" s="21">
        <f t="shared" si="5775"/>
        <v>0</v>
      </c>
      <c r="AC2065" s="21">
        <f t="shared" si="5775"/>
        <v>0</v>
      </c>
      <c r="AD2065" s="27">
        <f t="shared" si="5775"/>
        <v>0</v>
      </c>
      <c r="AE2065" s="21">
        <f t="shared" si="5775"/>
        <v>0</v>
      </c>
      <c r="AF2065" s="21">
        <f t="shared" si="5775"/>
        <v>0</v>
      </c>
      <c r="AG2065" s="27">
        <f t="shared" si="5775"/>
        <v>0</v>
      </c>
      <c r="AH2065" s="21">
        <f t="shared" si="5775"/>
        <v>0</v>
      </c>
      <c r="AI2065" s="21">
        <f t="shared" si="5775"/>
        <v>0</v>
      </c>
      <c r="AK2065" s="14" t="s">
        <v>71</v>
      </c>
      <c r="AL2065" s="15">
        <v>0.05</v>
      </c>
      <c r="AM2065" s="16" t="s">
        <v>3</v>
      </c>
    </row>
    <row r="2066" spans="1:39" x14ac:dyDescent="0.25">
      <c r="A2066" s="2"/>
      <c r="G2066" s="2"/>
      <c r="H2066" s="2"/>
      <c r="O2066" s="2"/>
      <c r="P2066" s="2"/>
    </row>
    <row r="2067" spans="1:39" ht="42" customHeight="1" x14ac:dyDescent="0.25">
      <c r="A2067" s="223" t="s">
        <v>63</v>
      </c>
      <c r="B2067" s="223" t="s">
        <v>43</v>
      </c>
      <c r="C2067" s="224" t="s">
        <v>19</v>
      </c>
      <c r="D2067" s="226"/>
      <c r="E2067" s="223" t="s">
        <v>14</v>
      </c>
      <c r="F2067" s="223" t="s">
        <v>38</v>
      </c>
      <c r="G2067" s="223" t="s">
        <v>1</v>
      </c>
      <c r="H2067" s="223" t="s">
        <v>5</v>
      </c>
      <c r="I2067" s="225" t="s">
        <v>31</v>
      </c>
      <c r="J2067" s="225" t="s">
        <v>32</v>
      </c>
      <c r="K2067" s="225" t="s">
        <v>48</v>
      </c>
      <c r="L2067" s="225" t="s">
        <v>0</v>
      </c>
      <c r="M2067" s="4" t="s">
        <v>45</v>
      </c>
      <c r="N2067" s="4" t="s">
        <v>46</v>
      </c>
      <c r="O2067" s="4" t="s">
        <v>47</v>
      </c>
      <c r="P2067" s="225" t="s">
        <v>50</v>
      </c>
      <c r="Q2067" s="225" t="s">
        <v>33</v>
      </c>
      <c r="R2067" s="4" t="s">
        <v>51</v>
      </c>
      <c r="S2067" s="4" t="s">
        <v>52</v>
      </c>
      <c r="T2067" s="4" t="s">
        <v>53</v>
      </c>
      <c r="U2067" s="4" t="s">
        <v>54</v>
      </c>
      <c r="V2067" s="4" t="s">
        <v>55</v>
      </c>
      <c r="W2067" s="4" t="s">
        <v>56</v>
      </c>
      <c r="X2067" s="4" t="s">
        <v>57</v>
      </c>
      <c r="Y2067" s="4" t="s">
        <v>58</v>
      </c>
      <c r="Z2067" s="4" t="s">
        <v>59</v>
      </c>
      <c r="AA2067" s="4" t="s">
        <v>62</v>
      </c>
      <c r="AB2067" s="4" t="s">
        <v>60</v>
      </c>
      <c r="AC2067" s="4" t="s">
        <v>61</v>
      </c>
      <c r="AD2067" s="233" t="s">
        <v>34</v>
      </c>
      <c r="AE2067" s="231" t="s">
        <v>2</v>
      </c>
      <c r="AF2067" s="231" t="s">
        <v>3</v>
      </c>
      <c r="AG2067" s="233" t="s">
        <v>35</v>
      </c>
      <c r="AH2067" s="223" t="s">
        <v>36</v>
      </c>
      <c r="AI2067" s="223" t="s">
        <v>37</v>
      </c>
      <c r="AK2067" s="229" t="s">
        <v>30</v>
      </c>
      <c r="AL2067" s="229"/>
      <c r="AM2067" s="229"/>
    </row>
    <row r="2068" spans="1:39" s="6" customFormat="1" ht="35.25" customHeight="1" x14ac:dyDescent="0.3">
      <c r="A2068" s="224"/>
      <c r="B2068" s="224"/>
      <c r="C2068" s="224"/>
      <c r="D2068" s="227"/>
      <c r="E2068" s="223"/>
      <c r="F2068" s="223"/>
      <c r="G2068" s="223"/>
      <c r="H2068" s="223"/>
      <c r="I2068" s="230"/>
      <c r="J2068" s="230"/>
      <c r="K2068" s="230"/>
      <c r="L2068" s="230"/>
      <c r="M2068" s="5">
        <v>0</v>
      </c>
      <c r="N2068" s="5">
        <v>625000</v>
      </c>
      <c r="O2068" s="5">
        <v>1250000</v>
      </c>
      <c r="P2068" s="225"/>
      <c r="Q2068" s="225"/>
      <c r="R2068" s="29">
        <v>4.95E-4</v>
      </c>
      <c r="S2068" s="29">
        <v>9.5200000000000005E-4</v>
      </c>
      <c r="T2068" s="29">
        <v>1.5900000000000001E-3</v>
      </c>
      <c r="U2068" s="29">
        <v>1.1169999999999999E-3</v>
      </c>
      <c r="V2068" s="29">
        <v>2.189E-3</v>
      </c>
      <c r="W2068" s="29">
        <v>4.5430000000000002E-3</v>
      </c>
      <c r="X2068" s="29">
        <v>8.8199999999999997E-4</v>
      </c>
      <c r="Y2068" s="29">
        <v>1.6949999999999999E-3</v>
      </c>
      <c r="Z2068" s="29">
        <v>2.8319999999999999E-3</v>
      </c>
      <c r="AA2068" s="29">
        <v>1.9889999999999999E-3</v>
      </c>
      <c r="AB2068" s="29">
        <v>3.8999999999999998E-3</v>
      </c>
      <c r="AC2068" s="29">
        <v>8.0949999999999998E-3</v>
      </c>
      <c r="AD2068" s="233"/>
      <c r="AE2068" s="232"/>
      <c r="AF2068" s="232"/>
      <c r="AG2068" s="234"/>
      <c r="AH2068" s="223"/>
      <c r="AI2068" s="223"/>
      <c r="AK2068" s="229"/>
      <c r="AL2068" s="229"/>
      <c r="AM2068" s="229"/>
    </row>
    <row r="2069" spans="1:39" s="3" customFormat="1" ht="13.8" x14ac:dyDescent="0.25">
      <c r="A2069" s="7" t="s">
        <v>44</v>
      </c>
      <c r="B2069" s="7" t="s">
        <v>42</v>
      </c>
      <c r="C2069" s="8" t="s">
        <v>39</v>
      </c>
      <c r="D2069" s="30"/>
      <c r="E2069" s="8" t="s">
        <v>64</v>
      </c>
      <c r="F2069" s="9" t="str">
        <f>IFERROR(VLOOKUP(E2069,Template!$AK$5:$AL$17,2,FALSE),"")</f>
        <v/>
      </c>
      <c r="G2069" s="41" t="s">
        <v>7</v>
      </c>
      <c r="H2069" s="41" t="s">
        <v>6</v>
      </c>
      <c r="I2069" s="32" t="s">
        <v>65</v>
      </c>
      <c r="J2069" s="32" t="s">
        <v>66</v>
      </c>
      <c r="K2069" s="33">
        <f>IFERROR(I2069+J2069,0)</f>
        <v>0</v>
      </c>
      <c r="L2069" s="33">
        <f>IFERROR(K2069,"")</f>
        <v>0</v>
      </c>
      <c r="M2069" s="34">
        <f t="shared" ref="M2069:M2080" si="5776">IF(L2069&lt;=$N$4,K2069,IF(L2068&gt;$N$4,0,$N$4-L2068))</f>
        <v>0</v>
      </c>
      <c r="N2069" s="34">
        <f>IF(AND(L2069&gt;$N$4,L2069&lt;=$O$4),K2069-M2069,IF(AND(L2068&gt;$N$4,L2068&lt;=$O$4),$O$4-L2068,IF(L2068&gt;$O$4,0,IF(L2069&lt;$N$4,0,MIN(L2069-$N$4,$N$4)))))</f>
        <v>0</v>
      </c>
      <c r="O2069" s="34">
        <f>IF(L2069&gt;$O$4,K2069-M2069-N2069,0)</f>
        <v>0</v>
      </c>
      <c r="P2069" s="12" t="s">
        <v>94</v>
      </c>
      <c r="Q2069" s="12" t="s">
        <v>68</v>
      </c>
      <c r="R2069" s="33">
        <f>IF(AND($Q2069="LOW",$P2069="French"),M2069*R$4,0)</f>
        <v>0</v>
      </c>
      <c r="S2069" s="33">
        <f>IF(AND($Q2069="LOW",$P2069="French"),N2069*S$4,0)</f>
        <v>0</v>
      </c>
      <c r="T2069" s="33">
        <f>IF(AND($Q2069="LOW",$P2069="French"),O2069*T$4,0)</f>
        <v>0</v>
      </c>
      <c r="U2069" s="33">
        <f>IF(AND($Q2069="HIGH",$P2069="French"),M2069*U$4,0)</f>
        <v>0</v>
      </c>
      <c r="V2069" s="33">
        <f>IF(AND($Q2069="HIGH",$P2069="French"),N2069*V$4,0)</f>
        <v>0</v>
      </c>
      <c r="W2069" s="33">
        <f>IF(AND($Q2069="HIGH",$P2069="French"),O2069*W$4,0)</f>
        <v>0</v>
      </c>
      <c r="X2069" s="33">
        <f>IF(AND($Q2069="LOW",$P2069="English"),M2069*X$4,0)</f>
        <v>0</v>
      </c>
      <c r="Y2069" s="33">
        <f>IF(AND($Q2069="LOW",$P2069="English"),N2069*Y$4,0)</f>
        <v>0</v>
      </c>
      <c r="Z2069" s="33">
        <f>IF(AND($Q2069="LOW",$P2069="English"),O2069*Z$4,0)</f>
        <v>0</v>
      </c>
      <c r="AA2069" s="33">
        <f>IF(AND($Q2069="HIGH",$P2069="English"),M2069*AA$4,0)</f>
        <v>0</v>
      </c>
      <c r="AB2069" s="33">
        <f>IF(AND($Q2069="HIGH",$P2069="English"),N2069*AB$4,0)</f>
        <v>0</v>
      </c>
      <c r="AC2069" s="33">
        <f>IF(AND($Q2069="HIGH",$P2069="English"),O2069*AC$4,0)</f>
        <v>0</v>
      </c>
      <c r="AD2069" s="26">
        <f>SUM(R2069:AC2069)</f>
        <v>0</v>
      </c>
      <c r="AE2069" s="46" t="str">
        <f>IFERROR(IF(AE$3=VLOOKUP($E2069,Template!$AK$5:$AM$17,3,FALSE),$AD2069*$F2069,0),"0.00")</f>
        <v>0.00</v>
      </c>
      <c r="AF2069" s="46" t="str">
        <f>IFERROR(IF(AF$3=VLOOKUP($E2069,Template!$AK$5:$AM$17,3,FALSE),$AD2069*$F2069,0),"0.00")</f>
        <v>0.00</v>
      </c>
      <c r="AG2069" s="28">
        <f>SUM(AD2069:AF2069)</f>
        <v>0</v>
      </c>
      <c r="AH2069" s="13" t="s">
        <v>40</v>
      </c>
      <c r="AI2069" s="13" t="s">
        <v>41</v>
      </c>
      <c r="AK2069" s="14" t="s">
        <v>25</v>
      </c>
      <c r="AL2069" s="15">
        <v>0.05</v>
      </c>
      <c r="AM2069" s="16" t="s">
        <v>3</v>
      </c>
    </row>
    <row r="2070" spans="1:39" s="3" customFormat="1" ht="13.8" x14ac:dyDescent="0.25">
      <c r="A2070" s="7" t="str">
        <f>A2069</f>
        <v>(Enter Broadcasting Company Name)</v>
      </c>
      <c r="B2070" s="7" t="str">
        <f>B2069</f>
        <v>(Enter Call Letters)</v>
      </c>
      <c r="C2070" s="8" t="str">
        <f>C2069</f>
        <v>(Select AM/FM)</v>
      </c>
      <c r="D2070" s="30"/>
      <c r="E2070" s="8" t="str">
        <f>E2069</f>
        <v>(Select Station Province)</v>
      </c>
      <c r="F2070" s="9" t="str">
        <f>IFERROR(VLOOKUP(E2070,Template!$AK$5:$AL$17,2,FALSE),"")</f>
        <v/>
      </c>
      <c r="G2070" s="42" t="s">
        <v>8</v>
      </c>
      <c r="H2070" s="42" t="s">
        <v>9</v>
      </c>
      <c r="I2070" s="32" t="s">
        <v>65</v>
      </c>
      <c r="J2070" s="32" t="s">
        <v>66</v>
      </c>
      <c r="K2070" s="33">
        <f t="shared" ref="K2070:K2080" si="5777">IFERROR(I2070+J2070,0)</f>
        <v>0</v>
      </c>
      <c r="L2070" s="33">
        <f t="shared" ref="L2070:L2080" si="5778">IFERROR(L2069+K2070,"")</f>
        <v>0</v>
      </c>
      <c r="M2070" s="34">
        <f t="shared" si="5776"/>
        <v>0</v>
      </c>
      <c r="N2070" s="34">
        <f>IF(AND(L2070&gt;$N$4,L2070&lt;=$O$4),K2070-M2070,IF(AND(L2069&gt;$N$4,L2069&lt;=$O$4),$O$4-L2069,IF(L2069&gt;$O$4,0,IF(L2070&lt;$N$4,0,MIN(L2070-$N$4,$N$4)))))</f>
        <v>0</v>
      </c>
      <c r="O2070" s="34">
        <f t="shared" ref="O2070:O2080" si="5779">IF(L2070&gt;$O$4,K2070-M2070-N2070,0)</f>
        <v>0</v>
      </c>
      <c r="P2070" s="12" t="str">
        <f>P2069</f>
        <v>(Select Language)</v>
      </c>
      <c r="Q2070" s="12" t="str">
        <f>Q2069</f>
        <v>(Select Usage)</v>
      </c>
      <c r="R2070" s="33">
        <f t="shared" ref="R2070:R2080" si="5780">IF(AND($Q2070="LOW",$P2070="French"),M2070*R$4,0)</f>
        <v>0</v>
      </c>
      <c r="S2070" s="33">
        <f t="shared" ref="S2070:S2080" si="5781">IF(AND($Q2070="LOW",$P2070="French"),N2070*S$4,0)</f>
        <v>0</v>
      </c>
      <c r="T2070" s="33">
        <f t="shared" ref="T2070:T2080" si="5782">IF(AND($Q2070="LOW",$P2070="French"),O2070*T$4,0)</f>
        <v>0</v>
      </c>
      <c r="U2070" s="33">
        <f t="shared" ref="U2070:U2080" si="5783">IF(AND($Q2070="HIGH",$P2070="French"),M2070*U$4,0)</f>
        <v>0</v>
      </c>
      <c r="V2070" s="33">
        <f t="shared" ref="V2070:V2080" si="5784">IF(AND($Q2070="HIGH",$P2070="French"),N2070*V$4,0)</f>
        <v>0</v>
      </c>
      <c r="W2070" s="33">
        <f t="shared" ref="W2070:W2080" si="5785">IF(AND($Q2070="HIGH",$P2070="French"),O2070*W$4,0)</f>
        <v>0</v>
      </c>
      <c r="X2070" s="33">
        <f t="shared" ref="X2070:X2080" si="5786">IF(AND($Q2070="LOW",$P2070="English"),M2070*X$4,0)</f>
        <v>0</v>
      </c>
      <c r="Y2070" s="33">
        <f t="shared" ref="Y2070:Y2080" si="5787">IF(AND($Q2070="LOW",$P2070="English"),N2070*Y$4,0)</f>
        <v>0</v>
      </c>
      <c r="Z2070" s="33">
        <f t="shared" ref="Z2070:Z2080" si="5788">IF(AND($Q2070="LOW",$P2070="English"),O2070*Z$4,0)</f>
        <v>0</v>
      </c>
      <c r="AA2070" s="33">
        <f t="shared" ref="AA2070:AA2080" si="5789">IF(AND($Q2070="HIGH",$P2070="English"),M2070*AA$4,0)</f>
        <v>0</v>
      </c>
      <c r="AB2070" s="33">
        <f t="shared" ref="AB2070:AB2080" si="5790">IF(AND($Q2070="HIGH",$P2070="English"),N2070*AB$4,0)</f>
        <v>0</v>
      </c>
      <c r="AC2070" s="33">
        <f t="shared" ref="AC2070:AC2080" si="5791">IF(AND($Q2070="HIGH",$P2070="English"),O2070*AC$4,0)</f>
        <v>0</v>
      </c>
      <c r="AD2070" s="26">
        <f t="shared" ref="AD2070:AD2074" si="5792">SUM(R2070:AC2070)</f>
        <v>0</v>
      </c>
      <c r="AE2070" s="46" t="str">
        <f>IFERROR(IF(AE$3=VLOOKUP($E2070,Template!$AK$5:$AM$17,3,FALSE),$AD2070*$F2070,0),"0.00")</f>
        <v>0.00</v>
      </c>
      <c r="AF2070" s="46" t="str">
        <f>IFERROR(IF(AF$3=VLOOKUP($E2070,Template!$AK$5:$AM$17,3,FALSE),$AD2070*$F2070,0),"0.00")</f>
        <v>0.00</v>
      </c>
      <c r="AG2070" s="28">
        <f t="shared" ref="AG2070:AG2080" si="5793">SUM(AD2070:AF2070)</f>
        <v>0</v>
      </c>
      <c r="AH2070" s="13" t="s">
        <v>40</v>
      </c>
      <c r="AI2070" s="13" t="s">
        <v>41</v>
      </c>
      <c r="AK2070" s="14" t="s">
        <v>23</v>
      </c>
      <c r="AL2070" s="15">
        <v>0.05</v>
      </c>
      <c r="AM2070" s="16" t="s">
        <v>3</v>
      </c>
    </row>
    <row r="2071" spans="1:39" s="3" customFormat="1" ht="13.8" x14ac:dyDescent="0.25">
      <c r="A2071" s="7" t="str">
        <f t="shared" ref="A2071:C2071" si="5794">A2070</f>
        <v>(Enter Broadcasting Company Name)</v>
      </c>
      <c r="B2071" s="7" t="str">
        <f t="shared" si="5794"/>
        <v>(Enter Call Letters)</v>
      </c>
      <c r="C2071" s="8" t="str">
        <f t="shared" si="5794"/>
        <v>(Select AM/FM)</v>
      </c>
      <c r="D2071" s="30"/>
      <c r="E2071" s="8" t="str">
        <f t="shared" ref="E2071:E2080" si="5795">E2070</f>
        <v>(Select Station Province)</v>
      </c>
      <c r="F2071" s="9" t="str">
        <f>IFERROR(VLOOKUP(E2071,Template!$AK$5:$AL$17,2,FALSE),"")</f>
        <v/>
      </c>
      <c r="G2071" s="42" t="s">
        <v>6</v>
      </c>
      <c r="H2071" s="42" t="s">
        <v>10</v>
      </c>
      <c r="I2071" s="32" t="s">
        <v>65</v>
      </c>
      <c r="J2071" s="32" t="s">
        <v>66</v>
      </c>
      <c r="K2071" s="33">
        <f t="shared" si="5777"/>
        <v>0</v>
      </c>
      <c r="L2071" s="33">
        <f t="shared" si="5778"/>
        <v>0</v>
      </c>
      <c r="M2071" s="34">
        <f t="shared" si="5776"/>
        <v>0</v>
      </c>
      <c r="N2071" s="34">
        <f t="shared" ref="N2071:N2080" si="5796">IF(AND(L2071&gt;$N$4,L2071&lt;=$O$4),K2071-M2071,IF(AND(L2070&gt;$N$4,L2070&lt;=$O$4),$O$4-L2070,IF(L2070&gt;$O$4,0,IF(L2071&lt;$N$4,0,MIN(L2071-$N$4,$N$4)))))</f>
        <v>0</v>
      </c>
      <c r="O2071" s="34">
        <f t="shared" si="5779"/>
        <v>0</v>
      </c>
      <c r="P2071" s="12" t="str">
        <f t="shared" ref="P2071:Q2071" si="5797">P2070</f>
        <v>(Select Language)</v>
      </c>
      <c r="Q2071" s="12" t="str">
        <f t="shared" si="5797"/>
        <v>(Select Usage)</v>
      </c>
      <c r="R2071" s="33">
        <f t="shared" si="5780"/>
        <v>0</v>
      </c>
      <c r="S2071" s="33">
        <f t="shared" si="5781"/>
        <v>0</v>
      </c>
      <c r="T2071" s="33">
        <f t="shared" si="5782"/>
        <v>0</v>
      </c>
      <c r="U2071" s="33">
        <f t="shared" si="5783"/>
        <v>0</v>
      </c>
      <c r="V2071" s="33">
        <f t="shared" si="5784"/>
        <v>0</v>
      </c>
      <c r="W2071" s="33">
        <f t="shared" si="5785"/>
        <v>0</v>
      </c>
      <c r="X2071" s="33">
        <f t="shared" si="5786"/>
        <v>0</v>
      </c>
      <c r="Y2071" s="33">
        <f t="shared" si="5787"/>
        <v>0</v>
      </c>
      <c r="Z2071" s="33">
        <f t="shared" si="5788"/>
        <v>0</v>
      </c>
      <c r="AA2071" s="33">
        <f t="shared" si="5789"/>
        <v>0</v>
      </c>
      <c r="AB2071" s="33">
        <f t="shared" si="5790"/>
        <v>0</v>
      </c>
      <c r="AC2071" s="33">
        <f t="shared" si="5791"/>
        <v>0</v>
      </c>
      <c r="AD2071" s="26">
        <f t="shared" si="5792"/>
        <v>0</v>
      </c>
      <c r="AE2071" s="46" t="str">
        <f>IFERROR(IF(AE$3=VLOOKUP($E2071,Template!$AK$5:$AM$17,3,FALSE),$AD2071*$F2071,0),"0.00")</f>
        <v>0.00</v>
      </c>
      <c r="AF2071" s="46" t="str">
        <f>IFERROR(IF(AF$3=VLOOKUP($E2071,Template!$AK$5:$AM$17,3,FALSE),$AD2071*$F2071,0),"0.00")</f>
        <v>0.00</v>
      </c>
      <c r="AG2071" s="28">
        <f t="shared" si="5793"/>
        <v>0</v>
      </c>
      <c r="AH2071" s="13" t="s">
        <v>40</v>
      </c>
      <c r="AI2071" s="13" t="s">
        <v>41</v>
      </c>
      <c r="AK2071" s="14" t="s">
        <v>24</v>
      </c>
      <c r="AL2071" s="15">
        <v>0.05</v>
      </c>
      <c r="AM2071" s="16" t="s">
        <v>3</v>
      </c>
    </row>
    <row r="2072" spans="1:39" s="3" customFormat="1" ht="13.8" x14ac:dyDescent="0.25">
      <c r="A2072" s="7" t="str">
        <f t="shared" ref="A2072:C2072" si="5798">A2071</f>
        <v>(Enter Broadcasting Company Name)</v>
      </c>
      <c r="B2072" s="7" t="str">
        <f t="shared" si="5798"/>
        <v>(Enter Call Letters)</v>
      </c>
      <c r="C2072" s="8" t="str">
        <f t="shared" si="5798"/>
        <v>(Select AM/FM)</v>
      </c>
      <c r="D2072" s="30"/>
      <c r="E2072" s="8" t="str">
        <f t="shared" si="5795"/>
        <v>(Select Station Province)</v>
      </c>
      <c r="F2072" s="9" t="str">
        <f>IFERROR(VLOOKUP(E2072,Template!$AK$5:$AL$17,2,FALSE),"")</f>
        <v/>
      </c>
      <c r="G2072" s="42" t="s">
        <v>9</v>
      </c>
      <c r="H2072" s="42" t="s">
        <v>11</v>
      </c>
      <c r="I2072" s="32" t="s">
        <v>65</v>
      </c>
      <c r="J2072" s="32" t="s">
        <v>66</v>
      </c>
      <c r="K2072" s="33">
        <f t="shared" si="5777"/>
        <v>0</v>
      </c>
      <c r="L2072" s="33">
        <f t="shared" si="5778"/>
        <v>0</v>
      </c>
      <c r="M2072" s="34">
        <f t="shared" si="5776"/>
        <v>0</v>
      </c>
      <c r="N2072" s="34">
        <f t="shared" si="5796"/>
        <v>0</v>
      </c>
      <c r="O2072" s="34">
        <f t="shared" si="5779"/>
        <v>0</v>
      </c>
      <c r="P2072" s="12" t="str">
        <f t="shared" ref="P2072:Q2072" si="5799">P2071</f>
        <v>(Select Language)</v>
      </c>
      <c r="Q2072" s="12" t="str">
        <f t="shared" si="5799"/>
        <v>(Select Usage)</v>
      </c>
      <c r="R2072" s="33">
        <f t="shared" si="5780"/>
        <v>0</v>
      </c>
      <c r="S2072" s="33">
        <f t="shared" si="5781"/>
        <v>0</v>
      </c>
      <c r="T2072" s="33">
        <f t="shared" si="5782"/>
        <v>0</v>
      </c>
      <c r="U2072" s="33">
        <f t="shared" si="5783"/>
        <v>0</v>
      </c>
      <c r="V2072" s="33">
        <f t="shared" si="5784"/>
        <v>0</v>
      </c>
      <c r="W2072" s="33">
        <f t="shared" si="5785"/>
        <v>0</v>
      </c>
      <c r="X2072" s="33">
        <f t="shared" si="5786"/>
        <v>0</v>
      </c>
      <c r="Y2072" s="33">
        <f t="shared" si="5787"/>
        <v>0</v>
      </c>
      <c r="Z2072" s="33">
        <f t="shared" si="5788"/>
        <v>0</v>
      </c>
      <c r="AA2072" s="33">
        <f t="shared" si="5789"/>
        <v>0</v>
      </c>
      <c r="AB2072" s="33">
        <f t="shared" si="5790"/>
        <v>0</v>
      </c>
      <c r="AC2072" s="33">
        <f t="shared" si="5791"/>
        <v>0</v>
      </c>
      <c r="AD2072" s="26">
        <f t="shared" si="5792"/>
        <v>0</v>
      </c>
      <c r="AE2072" s="46" t="str">
        <f>IFERROR(IF(AE$3=VLOOKUP($E2072,Template!$AK$5:$AM$17,3,FALSE),$AD2072*$F2072,0),"0.00")</f>
        <v>0.00</v>
      </c>
      <c r="AF2072" s="46" t="str">
        <f>IFERROR(IF(AF$3=VLOOKUP($E2072,Template!$AK$5:$AM$17,3,FALSE),$AD2072*$F2072,0),"0.00")</f>
        <v>0.00</v>
      </c>
      <c r="AG2072" s="28">
        <f t="shared" si="5793"/>
        <v>0</v>
      </c>
      <c r="AH2072" s="13" t="s">
        <v>40</v>
      </c>
      <c r="AI2072" s="13" t="s">
        <v>41</v>
      </c>
      <c r="AK2072" s="14" t="s">
        <v>22</v>
      </c>
      <c r="AL2072" s="15">
        <v>0.15</v>
      </c>
      <c r="AM2072" s="16" t="s">
        <v>2</v>
      </c>
    </row>
    <row r="2073" spans="1:39" s="3" customFormat="1" ht="13.8" x14ac:dyDescent="0.25">
      <c r="A2073" s="7" t="str">
        <f t="shared" ref="A2073:C2073" si="5800">A2072</f>
        <v>(Enter Broadcasting Company Name)</v>
      </c>
      <c r="B2073" s="7" t="str">
        <f t="shared" si="5800"/>
        <v>(Enter Call Letters)</v>
      </c>
      <c r="C2073" s="8" t="str">
        <f t="shared" si="5800"/>
        <v>(Select AM/FM)</v>
      </c>
      <c r="D2073" s="30"/>
      <c r="E2073" s="8" t="str">
        <f t="shared" si="5795"/>
        <v>(Select Station Province)</v>
      </c>
      <c r="F2073" s="9" t="str">
        <f>IFERROR(VLOOKUP(E2073,Template!$AK$5:$AL$17,2,FALSE),"")</f>
        <v/>
      </c>
      <c r="G2073" s="42" t="s">
        <v>10</v>
      </c>
      <c r="H2073" s="42" t="s">
        <v>12</v>
      </c>
      <c r="I2073" s="32" t="s">
        <v>65</v>
      </c>
      <c r="J2073" s="32" t="s">
        <v>66</v>
      </c>
      <c r="K2073" s="33">
        <f t="shared" si="5777"/>
        <v>0</v>
      </c>
      <c r="L2073" s="33">
        <f t="shared" si="5778"/>
        <v>0</v>
      </c>
      <c r="M2073" s="34">
        <f t="shared" si="5776"/>
        <v>0</v>
      </c>
      <c r="N2073" s="34">
        <f t="shared" si="5796"/>
        <v>0</v>
      </c>
      <c r="O2073" s="34">
        <f t="shared" si="5779"/>
        <v>0</v>
      </c>
      <c r="P2073" s="12" t="str">
        <f t="shared" ref="P2073:Q2073" si="5801">P2072</f>
        <v>(Select Language)</v>
      </c>
      <c r="Q2073" s="12" t="str">
        <f t="shared" si="5801"/>
        <v>(Select Usage)</v>
      </c>
      <c r="R2073" s="33">
        <f t="shared" si="5780"/>
        <v>0</v>
      </c>
      <c r="S2073" s="33">
        <f t="shared" si="5781"/>
        <v>0</v>
      </c>
      <c r="T2073" s="33">
        <f t="shared" si="5782"/>
        <v>0</v>
      </c>
      <c r="U2073" s="33">
        <f t="shared" si="5783"/>
        <v>0</v>
      </c>
      <c r="V2073" s="33">
        <f t="shared" si="5784"/>
        <v>0</v>
      </c>
      <c r="W2073" s="33">
        <f t="shared" si="5785"/>
        <v>0</v>
      </c>
      <c r="X2073" s="33">
        <f t="shared" si="5786"/>
        <v>0</v>
      </c>
      <c r="Y2073" s="33">
        <f t="shared" si="5787"/>
        <v>0</v>
      </c>
      <c r="Z2073" s="33">
        <f t="shared" si="5788"/>
        <v>0</v>
      </c>
      <c r="AA2073" s="33">
        <f t="shared" si="5789"/>
        <v>0</v>
      </c>
      <c r="AB2073" s="33">
        <f t="shared" si="5790"/>
        <v>0</v>
      </c>
      <c r="AC2073" s="33">
        <f t="shared" si="5791"/>
        <v>0</v>
      </c>
      <c r="AD2073" s="26">
        <f t="shared" si="5792"/>
        <v>0</v>
      </c>
      <c r="AE2073" s="46" t="str">
        <f>IFERROR(IF(AE$3=VLOOKUP($E2073,Template!$AK$5:$AM$17,3,FALSE),$AD2073*$F2073,0),"0.00")</f>
        <v>0.00</v>
      </c>
      <c r="AF2073" s="46" t="str">
        <f>IFERROR(IF(AF$3=VLOOKUP($E2073,Template!$AK$5:$AM$17,3,FALSE),$AD2073*$F2073,0),"0.00")</f>
        <v>0.00</v>
      </c>
      <c r="AG2073" s="28">
        <f t="shared" si="5793"/>
        <v>0</v>
      </c>
      <c r="AH2073" s="13" t="s">
        <v>40</v>
      </c>
      <c r="AI2073" s="13" t="s">
        <v>41</v>
      </c>
      <c r="AK2073" s="14" t="s">
        <v>26</v>
      </c>
      <c r="AL2073" s="15">
        <v>0.15</v>
      </c>
      <c r="AM2073" s="16" t="s">
        <v>2</v>
      </c>
    </row>
    <row r="2074" spans="1:39" s="3" customFormat="1" ht="13.8" x14ac:dyDescent="0.25">
      <c r="A2074" s="7" t="str">
        <f t="shared" ref="A2074:C2074" si="5802">A2073</f>
        <v>(Enter Broadcasting Company Name)</v>
      </c>
      <c r="B2074" s="7" t="str">
        <f t="shared" si="5802"/>
        <v>(Enter Call Letters)</v>
      </c>
      <c r="C2074" s="8" t="str">
        <f t="shared" si="5802"/>
        <v>(Select AM/FM)</v>
      </c>
      <c r="D2074" s="30"/>
      <c r="E2074" s="8" t="str">
        <f t="shared" si="5795"/>
        <v>(Select Station Province)</v>
      </c>
      <c r="F2074" s="9" t="str">
        <f>IFERROR(VLOOKUP(E2074,Template!$AK$5:$AL$17,2,FALSE),"")</f>
        <v/>
      </c>
      <c r="G2074" s="42" t="s">
        <v>11</v>
      </c>
      <c r="H2074" s="42" t="s">
        <v>13</v>
      </c>
      <c r="I2074" s="32" t="s">
        <v>65</v>
      </c>
      <c r="J2074" s="32" t="s">
        <v>66</v>
      </c>
      <c r="K2074" s="33">
        <f t="shared" si="5777"/>
        <v>0</v>
      </c>
      <c r="L2074" s="33">
        <f t="shared" si="5778"/>
        <v>0</v>
      </c>
      <c r="M2074" s="34">
        <f t="shared" si="5776"/>
        <v>0</v>
      </c>
      <c r="N2074" s="34">
        <f t="shared" si="5796"/>
        <v>0</v>
      </c>
      <c r="O2074" s="34">
        <f t="shared" si="5779"/>
        <v>0</v>
      </c>
      <c r="P2074" s="12" t="str">
        <f t="shared" ref="P2074:Q2074" si="5803">P2073</f>
        <v>(Select Language)</v>
      </c>
      <c r="Q2074" s="12" t="str">
        <f t="shared" si="5803"/>
        <v>(Select Usage)</v>
      </c>
      <c r="R2074" s="33">
        <f t="shared" si="5780"/>
        <v>0</v>
      </c>
      <c r="S2074" s="33">
        <f t="shared" si="5781"/>
        <v>0</v>
      </c>
      <c r="T2074" s="33">
        <f t="shared" si="5782"/>
        <v>0</v>
      </c>
      <c r="U2074" s="33">
        <f t="shared" si="5783"/>
        <v>0</v>
      </c>
      <c r="V2074" s="33">
        <f t="shared" si="5784"/>
        <v>0</v>
      </c>
      <c r="W2074" s="33">
        <f t="shared" si="5785"/>
        <v>0</v>
      </c>
      <c r="X2074" s="33">
        <f t="shared" si="5786"/>
        <v>0</v>
      </c>
      <c r="Y2074" s="33">
        <f t="shared" si="5787"/>
        <v>0</v>
      </c>
      <c r="Z2074" s="33">
        <f t="shared" si="5788"/>
        <v>0</v>
      </c>
      <c r="AA2074" s="33">
        <f t="shared" si="5789"/>
        <v>0</v>
      </c>
      <c r="AB2074" s="33">
        <f t="shared" si="5790"/>
        <v>0</v>
      </c>
      <c r="AC2074" s="33">
        <f t="shared" si="5791"/>
        <v>0</v>
      </c>
      <c r="AD2074" s="26">
        <f t="shared" si="5792"/>
        <v>0</v>
      </c>
      <c r="AE2074" s="46" t="str">
        <f>IFERROR(IF(AE$3=VLOOKUP($E2074,Template!$AK$5:$AM$17,3,FALSE),$AD2074*$F2074,0),"0.00")</f>
        <v>0.00</v>
      </c>
      <c r="AF2074" s="46" t="str">
        <f>IFERROR(IF(AF$3=VLOOKUP($E2074,Template!$AK$5:$AM$17,3,FALSE),$AD2074*$F2074,0),"0.00")</f>
        <v>0.00</v>
      </c>
      <c r="AG2074" s="28">
        <f t="shared" si="5793"/>
        <v>0</v>
      </c>
      <c r="AH2074" s="13" t="s">
        <v>40</v>
      </c>
      <c r="AI2074" s="13" t="s">
        <v>41</v>
      </c>
      <c r="AK2074" s="14" t="s">
        <v>27</v>
      </c>
      <c r="AL2074" s="15">
        <v>0.15</v>
      </c>
      <c r="AM2074" s="16" t="s">
        <v>2</v>
      </c>
    </row>
    <row r="2075" spans="1:39" s="3" customFormat="1" ht="13.8" x14ac:dyDescent="0.25">
      <c r="A2075" s="7" t="str">
        <f t="shared" ref="A2075:C2075" si="5804">A2074</f>
        <v>(Enter Broadcasting Company Name)</v>
      </c>
      <c r="B2075" s="7" t="str">
        <f t="shared" si="5804"/>
        <v>(Enter Call Letters)</v>
      </c>
      <c r="C2075" s="8" t="str">
        <f t="shared" si="5804"/>
        <v>(Select AM/FM)</v>
      </c>
      <c r="D2075" s="30"/>
      <c r="E2075" s="8" t="str">
        <f t="shared" si="5795"/>
        <v>(Select Station Province)</v>
      </c>
      <c r="F2075" s="9" t="str">
        <f>IFERROR(VLOOKUP(E2075,Template!$AK$5:$AL$17,2,FALSE),"")</f>
        <v/>
      </c>
      <c r="G2075" s="42" t="s">
        <v>12</v>
      </c>
      <c r="H2075" s="42" t="s">
        <v>15</v>
      </c>
      <c r="I2075" s="32" t="s">
        <v>65</v>
      </c>
      <c r="J2075" s="32" t="s">
        <v>66</v>
      </c>
      <c r="K2075" s="33">
        <f t="shared" si="5777"/>
        <v>0</v>
      </c>
      <c r="L2075" s="33">
        <f t="shared" si="5778"/>
        <v>0</v>
      </c>
      <c r="M2075" s="34">
        <f t="shared" si="5776"/>
        <v>0</v>
      </c>
      <c r="N2075" s="34">
        <f t="shared" si="5796"/>
        <v>0</v>
      </c>
      <c r="O2075" s="34">
        <f t="shared" si="5779"/>
        <v>0</v>
      </c>
      <c r="P2075" s="12" t="str">
        <f t="shared" ref="P2075:Q2075" si="5805">P2074</f>
        <v>(Select Language)</v>
      </c>
      <c r="Q2075" s="12" t="str">
        <f t="shared" si="5805"/>
        <v>(Select Usage)</v>
      </c>
      <c r="R2075" s="33">
        <f t="shared" si="5780"/>
        <v>0</v>
      </c>
      <c r="S2075" s="33">
        <f t="shared" si="5781"/>
        <v>0</v>
      </c>
      <c r="T2075" s="33">
        <f t="shared" si="5782"/>
        <v>0</v>
      </c>
      <c r="U2075" s="33">
        <f t="shared" si="5783"/>
        <v>0</v>
      </c>
      <c r="V2075" s="33">
        <f t="shared" si="5784"/>
        <v>0</v>
      </c>
      <c r="W2075" s="33">
        <f t="shared" si="5785"/>
        <v>0</v>
      </c>
      <c r="X2075" s="33">
        <f t="shared" si="5786"/>
        <v>0</v>
      </c>
      <c r="Y2075" s="33">
        <f t="shared" si="5787"/>
        <v>0</v>
      </c>
      <c r="Z2075" s="33">
        <f t="shared" si="5788"/>
        <v>0</v>
      </c>
      <c r="AA2075" s="33">
        <f t="shared" si="5789"/>
        <v>0</v>
      </c>
      <c r="AB2075" s="33">
        <f t="shared" si="5790"/>
        <v>0</v>
      </c>
      <c r="AC2075" s="33">
        <f t="shared" si="5791"/>
        <v>0</v>
      </c>
      <c r="AD2075" s="26">
        <f>SUM(R2075:AC2075)</f>
        <v>0</v>
      </c>
      <c r="AE2075" s="46" t="str">
        <f>IFERROR(IF(AE$3=VLOOKUP($E2075,Template!$AK$5:$AM$17,3,FALSE),$AD2075*$F2075,0),"0.00")</f>
        <v>0.00</v>
      </c>
      <c r="AF2075" s="46" t="str">
        <f>IFERROR(IF(AF$3=VLOOKUP($E2075,Template!$AK$5:$AM$17,3,FALSE),$AD2075*$F2075,0),"0.00")</f>
        <v>0.00</v>
      </c>
      <c r="AG2075" s="28">
        <f t="shared" si="5793"/>
        <v>0</v>
      </c>
      <c r="AH2075" s="13" t="s">
        <v>40</v>
      </c>
      <c r="AI2075" s="13" t="s">
        <v>41</v>
      </c>
      <c r="AK2075" s="14" t="s">
        <v>28</v>
      </c>
      <c r="AL2075" s="15">
        <v>0.05</v>
      </c>
      <c r="AM2075" s="16" t="s">
        <v>3</v>
      </c>
    </row>
    <row r="2076" spans="1:39" s="3" customFormat="1" ht="13.8" x14ac:dyDescent="0.25">
      <c r="A2076" s="7" t="str">
        <f t="shared" ref="A2076:C2076" si="5806">A2075</f>
        <v>(Enter Broadcasting Company Name)</v>
      </c>
      <c r="B2076" s="7" t="str">
        <f t="shared" si="5806"/>
        <v>(Enter Call Letters)</v>
      </c>
      <c r="C2076" s="8" t="str">
        <f t="shared" si="5806"/>
        <v>(Select AM/FM)</v>
      </c>
      <c r="D2076" s="30"/>
      <c r="E2076" s="8" t="str">
        <f t="shared" si="5795"/>
        <v>(Select Station Province)</v>
      </c>
      <c r="F2076" s="9" t="str">
        <f>IFERROR(VLOOKUP(E2076,Template!$AK$5:$AL$17,2,FALSE),"")</f>
        <v/>
      </c>
      <c r="G2076" s="42" t="s">
        <v>13</v>
      </c>
      <c r="H2076" s="42" t="s">
        <v>16</v>
      </c>
      <c r="I2076" s="32" t="s">
        <v>65</v>
      </c>
      <c r="J2076" s="32" t="s">
        <v>66</v>
      </c>
      <c r="K2076" s="33">
        <f t="shared" si="5777"/>
        <v>0</v>
      </c>
      <c r="L2076" s="33">
        <f t="shared" si="5778"/>
        <v>0</v>
      </c>
      <c r="M2076" s="34">
        <f t="shared" si="5776"/>
        <v>0</v>
      </c>
      <c r="N2076" s="34">
        <f t="shared" si="5796"/>
        <v>0</v>
      </c>
      <c r="O2076" s="34">
        <f t="shared" si="5779"/>
        <v>0</v>
      </c>
      <c r="P2076" s="12" t="str">
        <f t="shared" ref="P2076:Q2076" si="5807">P2075</f>
        <v>(Select Language)</v>
      </c>
      <c r="Q2076" s="12" t="str">
        <f t="shared" si="5807"/>
        <v>(Select Usage)</v>
      </c>
      <c r="R2076" s="33">
        <f t="shared" si="5780"/>
        <v>0</v>
      </c>
      <c r="S2076" s="33">
        <f t="shared" si="5781"/>
        <v>0</v>
      </c>
      <c r="T2076" s="33">
        <f t="shared" si="5782"/>
        <v>0</v>
      </c>
      <c r="U2076" s="33">
        <f t="shared" si="5783"/>
        <v>0</v>
      </c>
      <c r="V2076" s="33">
        <f t="shared" si="5784"/>
        <v>0</v>
      </c>
      <c r="W2076" s="33">
        <f t="shared" si="5785"/>
        <v>0</v>
      </c>
      <c r="X2076" s="33">
        <f t="shared" si="5786"/>
        <v>0</v>
      </c>
      <c r="Y2076" s="33">
        <f t="shared" si="5787"/>
        <v>0</v>
      </c>
      <c r="Z2076" s="33">
        <f t="shared" si="5788"/>
        <v>0</v>
      </c>
      <c r="AA2076" s="33">
        <f t="shared" si="5789"/>
        <v>0</v>
      </c>
      <c r="AB2076" s="33">
        <f t="shared" si="5790"/>
        <v>0</v>
      </c>
      <c r="AC2076" s="33">
        <f t="shared" si="5791"/>
        <v>0</v>
      </c>
      <c r="AD2076" s="26">
        <f t="shared" ref="AD2076:AD2078" si="5808">SUM(R2076:AC2076)</f>
        <v>0</v>
      </c>
      <c r="AE2076" s="46" t="str">
        <f>IFERROR(IF(AE$3=VLOOKUP($E2076,Template!$AK$5:$AM$17,3,FALSE),$AD2076*$F2076,0),"0.00")</f>
        <v>0.00</v>
      </c>
      <c r="AF2076" s="46" t="str">
        <f>IFERROR(IF(AF$3=VLOOKUP($E2076,Template!$AK$5:$AM$17,3,FALSE),$AD2076*$F2076,0),"0.00")</f>
        <v>0.00</v>
      </c>
      <c r="AG2076" s="28">
        <f t="shared" si="5793"/>
        <v>0</v>
      </c>
      <c r="AH2076" s="13" t="s">
        <v>40</v>
      </c>
      <c r="AI2076" s="13" t="s">
        <v>41</v>
      </c>
      <c r="AK2076" s="14" t="s">
        <v>70</v>
      </c>
      <c r="AL2076" s="15">
        <v>0.05</v>
      </c>
      <c r="AM2076" s="16" t="s">
        <v>3</v>
      </c>
    </row>
    <row r="2077" spans="1:39" s="3" customFormat="1" ht="13.8" x14ac:dyDescent="0.25">
      <c r="A2077" s="7" t="str">
        <f t="shared" ref="A2077:C2077" si="5809">A2076</f>
        <v>(Enter Broadcasting Company Name)</v>
      </c>
      <c r="B2077" s="7" t="str">
        <f t="shared" si="5809"/>
        <v>(Enter Call Letters)</v>
      </c>
      <c r="C2077" s="8" t="str">
        <f t="shared" si="5809"/>
        <v>(Select AM/FM)</v>
      </c>
      <c r="D2077" s="30"/>
      <c r="E2077" s="8" t="str">
        <f t="shared" si="5795"/>
        <v>(Select Station Province)</v>
      </c>
      <c r="F2077" s="9" t="str">
        <f>IFERROR(VLOOKUP(E2077,Template!$AK$5:$AL$17,2,FALSE),"")</f>
        <v/>
      </c>
      <c r="G2077" s="42" t="s">
        <v>15</v>
      </c>
      <c r="H2077" s="42" t="s">
        <v>17</v>
      </c>
      <c r="I2077" s="32" t="s">
        <v>65</v>
      </c>
      <c r="J2077" s="32" t="s">
        <v>66</v>
      </c>
      <c r="K2077" s="33">
        <f t="shared" si="5777"/>
        <v>0</v>
      </c>
      <c r="L2077" s="33">
        <f t="shared" si="5778"/>
        <v>0</v>
      </c>
      <c r="M2077" s="34">
        <f t="shared" si="5776"/>
        <v>0</v>
      </c>
      <c r="N2077" s="34">
        <f t="shared" si="5796"/>
        <v>0</v>
      </c>
      <c r="O2077" s="34">
        <f t="shared" si="5779"/>
        <v>0</v>
      </c>
      <c r="P2077" s="12" t="str">
        <f t="shared" ref="P2077:Q2077" si="5810">P2076</f>
        <v>(Select Language)</v>
      </c>
      <c r="Q2077" s="12" t="str">
        <f t="shared" si="5810"/>
        <v>(Select Usage)</v>
      </c>
      <c r="R2077" s="33">
        <f t="shared" si="5780"/>
        <v>0</v>
      </c>
      <c r="S2077" s="33">
        <f t="shared" si="5781"/>
        <v>0</v>
      </c>
      <c r="T2077" s="33">
        <f t="shared" si="5782"/>
        <v>0</v>
      </c>
      <c r="U2077" s="33">
        <f t="shared" si="5783"/>
        <v>0</v>
      </c>
      <c r="V2077" s="33">
        <f t="shared" si="5784"/>
        <v>0</v>
      </c>
      <c r="W2077" s="33">
        <f t="shared" si="5785"/>
        <v>0</v>
      </c>
      <c r="X2077" s="33">
        <f t="shared" si="5786"/>
        <v>0</v>
      </c>
      <c r="Y2077" s="33">
        <f t="shared" si="5787"/>
        <v>0</v>
      </c>
      <c r="Z2077" s="33">
        <f t="shared" si="5788"/>
        <v>0</v>
      </c>
      <c r="AA2077" s="33">
        <f t="shared" si="5789"/>
        <v>0</v>
      </c>
      <c r="AB2077" s="33">
        <f t="shared" si="5790"/>
        <v>0</v>
      </c>
      <c r="AC2077" s="33">
        <f t="shared" si="5791"/>
        <v>0</v>
      </c>
      <c r="AD2077" s="26">
        <f t="shared" si="5808"/>
        <v>0</v>
      </c>
      <c r="AE2077" s="46" t="str">
        <f>IFERROR(IF(AE$3=VLOOKUP($E2077,Template!$AK$5:$AM$17,3,FALSE),$AD2077*$F2077,0),"0.00")</f>
        <v>0.00</v>
      </c>
      <c r="AF2077" s="46" t="str">
        <f>IFERROR(IF(AF$3=VLOOKUP($E2077,Template!$AK$5:$AM$17,3,FALSE),$AD2077*$F2077,0),"0.00")</f>
        <v>0.00</v>
      </c>
      <c r="AG2077" s="28">
        <f t="shared" si="5793"/>
        <v>0</v>
      </c>
      <c r="AH2077" s="13" t="s">
        <v>40</v>
      </c>
      <c r="AI2077" s="13" t="s">
        <v>41</v>
      </c>
      <c r="AK2077" s="14" t="s">
        <v>20</v>
      </c>
      <c r="AL2077" s="15">
        <v>0.13</v>
      </c>
      <c r="AM2077" s="16" t="s">
        <v>2</v>
      </c>
    </row>
    <row r="2078" spans="1:39" s="3" customFormat="1" ht="13.8" x14ac:dyDescent="0.25">
      <c r="A2078" s="7" t="str">
        <f t="shared" ref="A2078:C2078" si="5811">A2077</f>
        <v>(Enter Broadcasting Company Name)</v>
      </c>
      <c r="B2078" s="7" t="str">
        <f t="shared" si="5811"/>
        <v>(Enter Call Letters)</v>
      </c>
      <c r="C2078" s="8" t="str">
        <f t="shared" si="5811"/>
        <v>(Select AM/FM)</v>
      </c>
      <c r="D2078" s="30"/>
      <c r="E2078" s="8" t="str">
        <f t="shared" si="5795"/>
        <v>(Select Station Province)</v>
      </c>
      <c r="F2078" s="9" t="str">
        <f>IFERROR(VLOOKUP(E2078,Template!$AK$5:$AL$17,2,FALSE),"")</f>
        <v/>
      </c>
      <c r="G2078" s="42" t="s">
        <v>16</v>
      </c>
      <c r="H2078" s="42" t="s">
        <v>18</v>
      </c>
      <c r="I2078" s="32" t="s">
        <v>65</v>
      </c>
      <c r="J2078" s="32" t="s">
        <v>66</v>
      </c>
      <c r="K2078" s="33">
        <f t="shared" si="5777"/>
        <v>0</v>
      </c>
      <c r="L2078" s="33">
        <f t="shared" si="5778"/>
        <v>0</v>
      </c>
      <c r="M2078" s="34">
        <f t="shared" si="5776"/>
        <v>0</v>
      </c>
      <c r="N2078" s="34">
        <f t="shared" si="5796"/>
        <v>0</v>
      </c>
      <c r="O2078" s="34">
        <f t="shared" si="5779"/>
        <v>0</v>
      </c>
      <c r="P2078" s="12" t="str">
        <f t="shared" ref="P2078:Q2078" si="5812">P2077</f>
        <v>(Select Language)</v>
      </c>
      <c r="Q2078" s="12" t="str">
        <f t="shared" si="5812"/>
        <v>(Select Usage)</v>
      </c>
      <c r="R2078" s="33">
        <f t="shared" si="5780"/>
        <v>0</v>
      </c>
      <c r="S2078" s="33">
        <f t="shared" si="5781"/>
        <v>0</v>
      </c>
      <c r="T2078" s="33">
        <f t="shared" si="5782"/>
        <v>0</v>
      </c>
      <c r="U2078" s="33">
        <f t="shared" si="5783"/>
        <v>0</v>
      </c>
      <c r="V2078" s="33">
        <f t="shared" si="5784"/>
        <v>0</v>
      </c>
      <c r="W2078" s="33">
        <f t="shared" si="5785"/>
        <v>0</v>
      </c>
      <c r="X2078" s="33">
        <f t="shared" si="5786"/>
        <v>0</v>
      </c>
      <c r="Y2078" s="33">
        <f t="shared" si="5787"/>
        <v>0</v>
      </c>
      <c r="Z2078" s="33">
        <f t="shared" si="5788"/>
        <v>0</v>
      </c>
      <c r="AA2078" s="33">
        <f t="shared" si="5789"/>
        <v>0</v>
      </c>
      <c r="AB2078" s="33">
        <f t="shared" si="5790"/>
        <v>0</v>
      </c>
      <c r="AC2078" s="33">
        <f t="shared" si="5791"/>
        <v>0</v>
      </c>
      <c r="AD2078" s="26">
        <f t="shared" si="5808"/>
        <v>0</v>
      </c>
      <c r="AE2078" s="46" t="str">
        <f>IFERROR(IF(AE$3=VLOOKUP($E2078,Template!$AK$5:$AM$17,3,FALSE),$AD2078*$F2078,0),"0.00")</f>
        <v>0.00</v>
      </c>
      <c r="AF2078" s="46" t="str">
        <f>IFERROR(IF(AF$3=VLOOKUP($E2078,Template!$AK$5:$AM$17,3,FALSE),$AD2078*$F2078,0),"0.00")</f>
        <v>0.00</v>
      </c>
      <c r="AG2078" s="28">
        <f t="shared" si="5793"/>
        <v>0</v>
      </c>
      <c r="AH2078" s="13" t="s">
        <v>40</v>
      </c>
      <c r="AI2078" s="13" t="s">
        <v>41</v>
      </c>
      <c r="AK2078" s="14" t="s">
        <v>69</v>
      </c>
      <c r="AL2078" s="15">
        <v>0.15</v>
      </c>
      <c r="AM2078" s="16" t="s">
        <v>2</v>
      </c>
    </row>
    <row r="2079" spans="1:39" s="3" customFormat="1" ht="13.8" x14ac:dyDescent="0.25">
      <c r="A2079" s="7" t="str">
        <f t="shared" ref="A2079:C2079" si="5813">A2078</f>
        <v>(Enter Broadcasting Company Name)</v>
      </c>
      <c r="B2079" s="7" t="str">
        <f t="shared" si="5813"/>
        <v>(Enter Call Letters)</v>
      </c>
      <c r="C2079" s="8" t="str">
        <f t="shared" si="5813"/>
        <v>(Select AM/FM)</v>
      </c>
      <c r="D2079" s="30"/>
      <c r="E2079" s="8" t="str">
        <f t="shared" si="5795"/>
        <v>(Select Station Province)</v>
      </c>
      <c r="F2079" s="9" t="str">
        <f>IFERROR(VLOOKUP(E2079,Template!$AK$5:$AL$17,2,FALSE),"")</f>
        <v/>
      </c>
      <c r="G2079" s="42" t="s">
        <v>17</v>
      </c>
      <c r="H2079" s="42" t="s">
        <v>7</v>
      </c>
      <c r="I2079" s="32" t="s">
        <v>65</v>
      </c>
      <c r="J2079" s="32" t="s">
        <v>66</v>
      </c>
      <c r="K2079" s="33">
        <f t="shared" si="5777"/>
        <v>0</v>
      </c>
      <c r="L2079" s="33">
        <f t="shared" si="5778"/>
        <v>0</v>
      </c>
      <c r="M2079" s="34">
        <f t="shared" si="5776"/>
        <v>0</v>
      </c>
      <c r="N2079" s="34">
        <f t="shared" si="5796"/>
        <v>0</v>
      </c>
      <c r="O2079" s="34">
        <f t="shared" si="5779"/>
        <v>0</v>
      </c>
      <c r="P2079" s="12" t="str">
        <f t="shared" ref="P2079:Q2079" si="5814">P2078</f>
        <v>(Select Language)</v>
      </c>
      <c r="Q2079" s="12" t="str">
        <f t="shared" si="5814"/>
        <v>(Select Usage)</v>
      </c>
      <c r="R2079" s="33">
        <f t="shared" si="5780"/>
        <v>0</v>
      </c>
      <c r="S2079" s="33">
        <f t="shared" si="5781"/>
        <v>0</v>
      </c>
      <c r="T2079" s="33">
        <f t="shared" si="5782"/>
        <v>0</v>
      </c>
      <c r="U2079" s="33">
        <f t="shared" si="5783"/>
        <v>0</v>
      </c>
      <c r="V2079" s="33">
        <f t="shared" si="5784"/>
        <v>0</v>
      </c>
      <c r="W2079" s="33">
        <f t="shared" si="5785"/>
        <v>0</v>
      </c>
      <c r="X2079" s="33">
        <f t="shared" si="5786"/>
        <v>0</v>
      </c>
      <c r="Y2079" s="33">
        <f t="shared" si="5787"/>
        <v>0</v>
      </c>
      <c r="Z2079" s="33">
        <f t="shared" si="5788"/>
        <v>0</v>
      </c>
      <c r="AA2079" s="33">
        <f t="shared" si="5789"/>
        <v>0</v>
      </c>
      <c r="AB2079" s="33">
        <f t="shared" si="5790"/>
        <v>0</v>
      </c>
      <c r="AC2079" s="33">
        <f t="shared" si="5791"/>
        <v>0</v>
      </c>
      <c r="AD2079" s="26">
        <f>SUM(R2079:AC2079)</f>
        <v>0</v>
      </c>
      <c r="AE2079" s="46" t="str">
        <f>IFERROR(IF(AE$3=VLOOKUP($E2079,Template!$AK$5:$AM$17,3,FALSE),$AD2079*$F2079,0),"0.00")</f>
        <v>0.00</v>
      </c>
      <c r="AF2079" s="46" t="str">
        <f>IFERROR(IF(AF$3=VLOOKUP($E2079,Template!$AK$5:$AM$17,3,FALSE),$AD2079*$F2079,0),"0.00")</f>
        <v>0.00</v>
      </c>
      <c r="AG2079" s="28">
        <f t="shared" si="5793"/>
        <v>0</v>
      </c>
      <c r="AH2079" s="13" t="s">
        <v>40</v>
      </c>
      <c r="AI2079" s="13" t="s">
        <v>41</v>
      </c>
      <c r="AK2079" s="14" t="s">
        <v>29</v>
      </c>
      <c r="AL2079" s="15">
        <v>0.05</v>
      </c>
      <c r="AM2079" s="16" t="s">
        <v>3</v>
      </c>
    </row>
    <row r="2080" spans="1:39" s="3" customFormat="1" ht="13.8" x14ac:dyDescent="0.25">
      <c r="A2080" s="7" t="str">
        <f t="shared" ref="A2080:C2080" si="5815">A2079</f>
        <v>(Enter Broadcasting Company Name)</v>
      </c>
      <c r="B2080" s="7" t="str">
        <f t="shared" si="5815"/>
        <v>(Enter Call Letters)</v>
      </c>
      <c r="C2080" s="8" t="str">
        <f t="shared" si="5815"/>
        <v>(Select AM/FM)</v>
      </c>
      <c r="D2080" s="30"/>
      <c r="E2080" s="8" t="str">
        <f t="shared" si="5795"/>
        <v>(Select Station Province)</v>
      </c>
      <c r="F2080" s="9" t="str">
        <f>IFERROR(VLOOKUP(E2080,Template!$AK$5:$AL$17,2,FALSE),"")</f>
        <v/>
      </c>
      <c r="G2080" s="42" t="s">
        <v>18</v>
      </c>
      <c r="H2080" s="43" t="s">
        <v>8</v>
      </c>
      <c r="I2080" s="32" t="s">
        <v>65</v>
      </c>
      <c r="J2080" s="32" t="s">
        <v>66</v>
      </c>
      <c r="K2080" s="33">
        <f t="shared" si="5777"/>
        <v>0</v>
      </c>
      <c r="L2080" s="33">
        <f t="shared" si="5778"/>
        <v>0</v>
      </c>
      <c r="M2080" s="34">
        <f t="shared" si="5776"/>
        <v>0</v>
      </c>
      <c r="N2080" s="34">
        <f t="shared" si="5796"/>
        <v>0</v>
      </c>
      <c r="O2080" s="34">
        <f t="shared" si="5779"/>
        <v>0</v>
      </c>
      <c r="P2080" s="12" t="str">
        <f t="shared" ref="P2080:Q2080" si="5816">P2079</f>
        <v>(Select Language)</v>
      </c>
      <c r="Q2080" s="12" t="str">
        <f t="shared" si="5816"/>
        <v>(Select Usage)</v>
      </c>
      <c r="R2080" s="33">
        <f t="shared" si="5780"/>
        <v>0</v>
      </c>
      <c r="S2080" s="33">
        <f t="shared" si="5781"/>
        <v>0</v>
      </c>
      <c r="T2080" s="33">
        <f t="shared" si="5782"/>
        <v>0</v>
      </c>
      <c r="U2080" s="33">
        <f t="shared" si="5783"/>
        <v>0</v>
      </c>
      <c r="V2080" s="33">
        <f t="shared" si="5784"/>
        <v>0</v>
      </c>
      <c r="W2080" s="33">
        <f t="shared" si="5785"/>
        <v>0</v>
      </c>
      <c r="X2080" s="33">
        <f t="shared" si="5786"/>
        <v>0</v>
      </c>
      <c r="Y2080" s="33">
        <f t="shared" si="5787"/>
        <v>0</v>
      </c>
      <c r="Z2080" s="33">
        <f t="shared" si="5788"/>
        <v>0</v>
      </c>
      <c r="AA2080" s="33">
        <f t="shared" si="5789"/>
        <v>0</v>
      </c>
      <c r="AB2080" s="33">
        <f t="shared" si="5790"/>
        <v>0</v>
      </c>
      <c r="AC2080" s="33">
        <f t="shared" si="5791"/>
        <v>0</v>
      </c>
      <c r="AD2080" s="26">
        <f t="shared" ref="AD2080" si="5817">SUM(R2080:AC2080)</f>
        <v>0</v>
      </c>
      <c r="AE2080" s="46" t="str">
        <f>IFERROR(IF(AE$3=VLOOKUP($E2080,Template!$AK$5:$AM$17,3,FALSE),$AD2080*$F2080,0),"0.00")</f>
        <v>0.00</v>
      </c>
      <c r="AF2080" s="46" t="str">
        <f>IFERROR(IF(AF$3=VLOOKUP($E2080,Template!$AK$5:$AM$17,3,FALSE),$AD2080*$F2080,0),"0.00")</f>
        <v>0.00</v>
      </c>
      <c r="AG2080" s="28">
        <f t="shared" si="5793"/>
        <v>0</v>
      </c>
      <c r="AH2080" s="13" t="s">
        <v>40</v>
      </c>
      <c r="AI2080" s="13" t="s">
        <v>41</v>
      </c>
      <c r="AK2080" s="14" t="s">
        <v>21</v>
      </c>
      <c r="AL2080" s="15">
        <v>0.05</v>
      </c>
      <c r="AM2080" s="16" t="s">
        <v>3</v>
      </c>
    </row>
    <row r="2081" spans="1:39" ht="13.8" x14ac:dyDescent="0.25">
      <c r="A2081" s="19" t="s">
        <v>4</v>
      </c>
      <c r="B2081" s="19"/>
      <c r="C2081" s="20"/>
      <c r="D2081" s="20"/>
      <c r="E2081" s="20"/>
      <c r="F2081" s="20"/>
      <c r="G2081" s="44"/>
      <c r="H2081" s="44"/>
      <c r="I2081" s="21">
        <f t="shared" ref="I2081:K2081" si="5818">SUM(I2069:I2080)</f>
        <v>0</v>
      </c>
      <c r="J2081" s="21">
        <f t="shared" si="5818"/>
        <v>0</v>
      </c>
      <c r="K2081" s="21">
        <f t="shared" si="5818"/>
        <v>0</v>
      </c>
      <c r="L2081" s="21">
        <f>L2080</f>
        <v>0</v>
      </c>
      <c r="M2081" s="21">
        <f>SUM(M2069:M2080)</f>
        <v>0</v>
      </c>
      <c r="N2081" s="21">
        <f t="shared" ref="N2081:O2081" si="5819">SUM(N2069:N2080)</f>
        <v>0</v>
      </c>
      <c r="O2081" s="21">
        <f t="shared" si="5819"/>
        <v>0</v>
      </c>
      <c r="P2081" s="21"/>
      <c r="Q2081" s="22"/>
      <c r="R2081" s="21">
        <f t="shared" ref="R2081:AI2081" si="5820">SUM(R2069:R2080)</f>
        <v>0</v>
      </c>
      <c r="S2081" s="21">
        <f t="shared" si="5820"/>
        <v>0</v>
      </c>
      <c r="T2081" s="21">
        <f t="shared" si="5820"/>
        <v>0</v>
      </c>
      <c r="U2081" s="21">
        <f t="shared" si="5820"/>
        <v>0</v>
      </c>
      <c r="V2081" s="21">
        <f t="shared" si="5820"/>
        <v>0</v>
      </c>
      <c r="W2081" s="21">
        <f t="shared" si="5820"/>
        <v>0</v>
      </c>
      <c r="X2081" s="21">
        <f t="shared" si="5820"/>
        <v>0</v>
      </c>
      <c r="Y2081" s="21">
        <f t="shared" si="5820"/>
        <v>0</v>
      </c>
      <c r="Z2081" s="21">
        <f t="shared" si="5820"/>
        <v>0</v>
      </c>
      <c r="AA2081" s="21">
        <f t="shared" si="5820"/>
        <v>0</v>
      </c>
      <c r="AB2081" s="21">
        <f t="shared" si="5820"/>
        <v>0</v>
      </c>
      <c r="AC2081" s="21">
        <f t="shared" si="5820"/>
        <v>0</v>
      </c>
      <c r="AD2081" s="27">
        <f t="shared" si="5820"/>
        <v>0</v>
      </c>
      <c r="AE2081" s="21">
        <f t="shared" si="5820"/>
        <v>0</v>
      </c>
      <c r="AF2081" s="21">
        <f t="shared" si="5820"/>
        <v>0</v>
      </c>
      <c r="AG2081" s="27">
        <f t="shared" si="5820"/>
        <v>0</v>
      </c>
      <c r="AH2081" s="21">
        <f t="shared" si="5820"/>
        <v>0</v>
      </c>
      <c r="AI2081" s="21">
        <f t="shared" si="5820"/>
        <v>0</v>
      </c>
      <c r="AK2081" s="14" t="s">
        <v>71</v>
      </c>
      <c r="AL2081" s="15">
        <v>0.05</v>
      </c>
      <c r="AM2081" s="16" t="s">
        <v>3</v>
      </c>
    </row>
    <row r="2082" spans="1:39" x14ac:dyDescent="0.25">
      <c r="A2082" s="2"/>
      <c r="G2082" s="2"/>
      <c r="H2082" s="2"/>
      <c r="O2082" s="2"/>
      <c r="P2082" s="2"/>
    </row>
    <row r="2083" spans="1:39" ht="42" customHeight="1" x14ac:dyDescent="0.25">
      <c r="A2083" s="223" t="s">
        <v>63</v>
      </c>
      <c r="B2083" s="223" t="s">
        <v>43</v>
      </c>
      <c r="C2083" s="224" t="s">
        <v>19</v>
      </c>
      <c r="D2083" s="226"/>
      <c r="E2083" s="223" t="s">
        <v>14</v>
      </c>
      <c r="F2083" s="223" t="s">
        <v>38</v>
      </c>
      <c r="G2083" s="223" t="s">
        <v>1</v>
      </c>
      <c r="H2083" s="223" t="s">
        <v>5</v>
      </c>
      <c r="I2083" s="225" t="s">
        <v>31</v>
      </c>
      <c r="J2083" s="225" t="s">
        <v>32</v>
      </c>
      <c r="K2083" s="225" t="s">
        <v>48</v>
      </c>
      <c r="L2083" s="225" t="s">
        <v>0</v>
      </c>
      <c r="M2083" s="4" t="s">
        <v>45</v>
      </c>
      <c r="N2083" s="4" t="s">
        <v>46</v>
      </c>
      <c r="O2083" s="4" t="s">
        <v>47</v>
      </c>
      <c r="P2083" s="225" t="s">
        <v>50</v>
      </c>
      <c r="Q2083" s="225" t="s">
        <v>33</v>
      </c>
      <c r="R2083" s="4" t="s">
        <v>51</v>
      </c>
      <c r="S2083" s="4" t="s">
        <v>52</v>
      </c>
      <c r="T2083" s="4" t="s">
        <v>53</v>
      </c>
      <c r="U2083" s="4" t="s">
        <v>54</v>
      </c>
      <c r="V2083" s="4" t="s">
        <v>55</v>
      </c>
      <c r="W2083" s="4" t="s">
        <v>56</v>
      </c>
      <c r="X2083" s="4" t="s">
        <v>57</v>
      </c>
      <c r="Y2083" s="4" t="s">
        <v>58</v>
      </c>
      <c r="Z2083" s="4" t="s">
        <v>59</v>
      </c>
      <c r="AA2083" s="4" t="s">
        <v>62</v>
      </c>
      <c r="AB2083" s="4" t="s">
        <v>60</v>
      </c>
      <c r="AC2083" s="4" t="s">
        <v>61</v>
      </c>
      <c r="AD2083" s="233" t="s">
        <v>34</v>
      </c>
      <c r="AE2083" s="231" t="s">
        <v>2</v>
      </c>
      <c r="AF2083" s="231" t="s">
        <v>3</v>
      </c>
      <c r="AG2083" s="233" t="s">
        <v>35</v>
      </c>
      <c r="AH2083" s="223" t="s">
        <v>36</v>
      </c>
      <c r="AI2083" s="223" t="s">
        <v>37</v>
      </c>
      <c r="AK2083" s="229" t="s">
        <v>30</v>
      </c>
      <c r="AL2083" s="229"/>
      <c r="AM2083" s="229"/>
    </row>
    <row r="2084" spans="1:39" s="6" customFormat="1" ht="35.25" customHeight="1" x14ac:dyDescent="0.3">
      <c r="A2084" s="224"/>
      <c r="B2084" s="224"/>
      <c r="C2084" s="224"/>
      <c r="D2084" s="227"/>
      <c r="E2084" s="223"/>
      <c r="F2084" s="223"/>
      <c r="G2084" s="223"/>
      <c r="H2084" s="223"/>
      <c r="I2084" s="230"/>
      <c r="J2084" s="230"/>
      <c r="K2084" s="230"/>
      <c r="L2084" s="230"/>
      <c r="M2084" s="5">
        <v>0</v>
      </c>
      <c r="N2084" s="5">
        <v>625000</v>
      </c>
      <c r="O2084" s="5">
        <v>1250000</v>
      </c>
      <c r="P2084" s="225"/>
      <c r="Q2084" s="225"/>
      <c r="R2084" s="29">
        <v>4.95E-4</v>
      </c>
      <c r="S2084" s="29">
        <v>9.5200000000000005E-4</v>
      </c>
      <c r="T2084" s="29">
        <v>1.5900000000000001E-3</v>
      </c>
      <c r="U2084" s="29">
        <v>1.1169999999999999E-3</v>
      </c>
      <c r="V2084" s="29">
        <v>2.189E-3</v>
      </c>
      <c r="W2084" s="29">
        <v>4.5430000000000002E-3</v>
      </c>
      <c r="X2084" s="29">
        <v>8.8199999999999997E-4</v>
      </c>
      <c r="Y2084" s="29">
        <v>1.6949999999999999E-3</v>
      </c>
      <c r="Z2084" s="29">
        <v>2.8319999999999999E-3</v>
      </c>
      <c r="AA2084" s="29">
        <v>1.9889999999999999E-3</v>
      </c>
      <c r="AB2084" s="29">
        <v>3.8999999999999998E-3</v>
      </c>
      <c r="AC2084" s="29">
        <v>8.0949999999999998E-3</v>
      </c>
      <c r="AD2084" s="233"/>
      <c r="AE2084" s="232"/>
      <c r="AF2084" s="232"/>
      <c r="AG2084" s="234"/>
      <c r="AH2084" s="223"/>
      <c r="AI2084" s="223"/>
      <c r="AK2084" s="229"/>
      <c r="AL2084" s="229"/>
      <c r="AM2084" s="229"/>
    </row>
    <row r="2085" spans="1:39" s="3" customFormat="1" ht="13.8" x14ac:dyDescent="0.25">
      <c r="A2085" s="7" t="s">
        <v>44</v>
      </c>
      <c r="B2085" s="7" t="s">
        <v>42</v>
      </c>
      <c r="C2085" s="8" t="s">
        <v>39</v>
      </c>
      <c r="D2085" s="30"/>
      <c r="E2085" s="8" t="s">
        <v>64</v>
      </c>
      <c r="F2085" s="9" t="str">
        <f>IFERROR(VLOOKUP(E2085,Template!$AK$5:$AL$17,2,FALSE),"")</f>
        <v/>
      </c>
      <c r="G2085" s="41" t="s">
        <v>7</v>
      </c>
      <c r="H2085" s="41" t="s">
        <v>6</v>
      </c>
      <c r="I2085" s="32" t="s">
        <v>65</v>
      </c>
      <c r="J2085" s="32" t="s">
        <v>66</v>
      </c>
      <c r="K2085" s="33">
        <f>IFERROR(I2085+J2085,0)</f>
        <v>0</v>
      </c>
      <c r="L2085" s="33">
        <f>IFERROR(K2085,"")</f>
        <v>0</v>
      </c>
      <c r="M2085" s="34">
        <f t="shared" ref="M2085:M2096" si="5821">IF(L2085&lt;=$N$4,K2085,IF(L2084&gt;$N$4,0,$N$4-L2084))</f>
        <v>0</v>
      </c>
      <c r="N2085" s="34">
        <f>IF(AND(L2085&gt;$N$4,L2085&lt;=$O$4),K2085-M2085,IF(AND(L2084&gt;$N$4,L2084&lt;=$O$4),$O$4-L2084,IF(L2084&gt;$O$4,0,IF(L2085&lt;$N$4,0,MIN(L2085-$N$4,$N$4)))))</f>
        <v>0</v>
      </c>
      <c r="O2085" s="34">
        <f>IF(L2085&gt;$O$4,K2085-M2085-N2085,0)</f>
        <v>0</v>
      </c>
      <c r="P2085" s="12" t="s">
        <v>94</v>
      </c>
      <c r="Q2085" s="12" t="s">
        <v>68</v>
      </c>
      <c r="R2085" s="33">
        <f>IF(AND($Q2085="LOW",$P2085="French"),M2085*R$4,0)</f>
        <v>0</v>
      </c>
      <c r="S2085" s="33">
        <f>IF(AND($Q2085="LOW",$P2085="French"),N2085*S$4,0)</f>
        <v>0</v>
      </c>
      <c r="T2085" s="33">
        <f>IF(AND($Q2085="LOW",$P2085="French"),O2085*T$4,0)</f>
        <v>0</v>
      </c>
      <c r="U2085" s="33">
        <f>IF(AND($Q2085="HIGH",$P2085="French"),M2085*U$4,0)</f>
        <v>0</v>
      </c>
      <c r="V2085" s="33">
        <f>IF(AND($Q2085="HIGH",$P2085="French"),N2085*V$4,0)</f>
        <v>0</v>
      </c>
      <c r="W2085" s="33">
        <f>IF(AND($Q2085="HIGH",$P2085="French"),O2085*W$4,0)</f>
        <v>0</v>
      </c>
      <c r="X2085" s="33">
        <f>IF(AND($Q2085="LOW",$P2085="English"),M2085*X$4,0)</f>
        <v>0</v>
      </c>
      <c r="Y2085" s="33">
        <f>IF(AND($Q2085="LOW",$P2085="English"),N2085*Y$4,0)</f>
        <v>0</v>
      </c>
      <c r="Z2085" s="33">
        <f>IF(AND($Q2085="LOW",$P2085="English"),O2085*Z$4,0)</f>
        <v>0</v>
      </c>
      <c r="AA2085" s="33">
        <f>IF(AND($Q2085="HIGH",$P2085="English"),M2085*AA$4,0)</f>
        <v>0</v>
      </c>
      <c r="AB2085" s="33">
        <f>IF(AND($Q2085="HIGH",$P2085="English"),N2085*AB$4,0)</f>
        <v>0</v>
      </c>
      <c r="AC2085" s="33">
        <f>IF(AND($Q2085="HIGH",$P2085="English"),O2085*AC$4,0)</f>
        <v>0</v>
      </c>
      <c r="AD2085" s="26">
        <f>SUM(R2085:AC2085)</f>
        <v>0</v>
      </c>
      <c r="AE2085" s="46" t="str">
        <f>IFERROR(IF(AE$3=VLOOKUP($E2085,Template!$AK$5:$AM$17,3,FALSE),$AD2085*$F2085,0),"0.00")</f>
        <v>0.00</v>
      </c>
      <c r="AF2085" s="46" t="str">
        <f>IFERROR(IF(AF$3=VLOOKUP($E2085,Template!$AK$5:$AM$17,3,FALSE),$AD2085*$F2085,0),"0.00")</f>
        <v>0.00</v>
      </c>
      <c r="AG2085" s="28">
        <f>SUM(AD2085:AF2085)</f>
        <v>0</v>
      </c>
      <c r="AH2085" s="13" t="s">
        <v>40</v>
      </c>
      <c r="AI2085" s="13" t="s">
        <v>41</v>
      </c>
      <c r="AK2085" s="14" t="s">
        <v>25</v>
      </c>
      <c r="AL2085" s="15">
        <v>0.05</v>
      </c>
      <c r="AM2085" s="16" t="s">
        <v>3</v>
      </c>
    </row>
    <row r="2086" spans="1:39" s="3" customFormat="1" ht="13.8" x14ac:dyDescent="0.25">
      <c r="A2086" s="7" t="str">
        <f>A2085</f>
        <v>(Enter Broadcasting Company Name)</v>
      </c>
      <c r="B2086" s="7" t="str">
        <f>B2085</f>
        <v>(Enter Call Letters)</v>
      </c>
      <c r="C2086" s="8" t="str">
        <f>C2085</f>
        <v>(Select AM/FM)</v>
      </c>
      <c r="D2086" s="30"/>
      <c r="E2086" s="8" t="str">
        <f>E2085</f>
        <v>(Select Station Province)</v>
      </c>
      <c r="F2086" s="9" t="str">
        <f>IFERROR(VLOOKUP(E2086,Template!$AK$5:$AL$17,2,FALSE),"")</f>
        <v/>
      </c>
      <c r="G2086" s="42" t="s">
        <v>8</v>
      </c>
      <c r="H2086" s="42" t="s">
        <v>9</v>
      </c>
      <c r="I2086" s="32" t="s">
        <v>65</v>
      </c>
      <c r="J2086" s="32" t="s">
        <v>66</v>
      </c>
      <c r="K2086" s="33">
        <f t="shared" ref="K2086:K2096" si="5822">IFERROR(I2086+J2086,0)</f>
        <v>0</v>
      </c>
      <c r="L2086" s="33">
        <f t="shared" ref="L2086:L2096" si="5823">IFERROR(L2085+K2086,"")</f>
        <v>0</v>
      </c>
      <c r="M2086" s="34">
        <f t="shared" si="5821"/>
        <v>0</v>
      </c>
      <c r="N2086" s="34">
        <f>IF(AND(L2086&gt;$N$4,L2086&lt;=$O$4),K2086-M2086,IF(AND(L2085&gt;$N$4,L2085&lt;=$O$4),$O$4-L2085,IF(L2085&gt;$O$4,0,IF(L2086&lt;$N$4,0,MIN(L2086-$N$4,$N$4)))))</f>
        <v>0</v>
      </c>
      <c r="O2086" s="34">
        <f t="shared" ref="O2086:O2096" si="5824">IF(L2086&gt;$O$4,K2086-M2086-N2086,0)</f>
        <v>0</v>
      </c>
      <c r="P2086" s="12" t="str">
        <f>P2085</f>
        <v>(Select Language)</v>
      </c>
      <c r="Q2086" s="12" t="str">
        <f>Q2085</f>
        <v>(Select Usage)</v>
      </c>
      <c r="R2086" s="33">
        <f t="shared" ref="R2086:R2096" si="5825">IF(AND($Q2086="LOW",$P2086="French"),M2086*R$4,0)</f>
        <v>0</v>
      </c>
      <c r="S2086" s="33">
        <f t="shared" ref="S2086:S2096" si="5826">IF(AND($Q2086="LOW",$P2086="French"),N2086*S$4,0)</f>
        <v>0</v>
      </c>
      <c r="T2086" s="33">
        <f t="shared" ref="T2086:T2096" si="5827">IF(AND($Q2086="LOW",$P2086="French"),O2086*T$4,0)</f>
        <v>0</v>
      </c>
      <c r="U2086" s="33">
        <f t="shared" ref="U2086:U2096" si="5828">IF(AND($Q2086="HIGH",$P2086="French"),M2086*U$4,0)</f>
        <v>0</v>
      </c>
      <c r="V2086" s="33">
        <f t="shared" ref="V2086:V2096" si="5829">IF(AND($Q2086="HIGH",$P2086="French"),N2086*V$4,0)</f>
        <v>0</v>
      </c>
      <c r="W2086" s="33">
        <f t="shared" ref="W2086:W2096" si="5830">IF(AND($Q2086="HIGH",$P2086="French"),O2086*W$4,0)</f>
        <v>0</v>
      </c>
      <c r="X2086" s="33">
        <f t="shared" ref="X2086:X2096" si="5831">IF(AND($Q2086="LOW",$P2086="English"),M2086*X$4,0)</f>
        <v>0</v>
      </c>
      <c r="Y2086" s="33">
        <f t="shared" ref="Y2086:Y2096" si="5832">IF(AND($Q2086="LOW",$P2086="English"),N2086*Y$4,0)</f>
        <v>0</v>
      </c>
      <c r="Z2086" s="33">
        <f t="shared" ref="Z2086:Z2096" si="5833">IF(AND($Q2086="LOW",$P2086="English"),O2086*Z$4,0)</f>
        <v>0</v>
      </c>
      <c r="AA2086" s="33">
        <f t="shared" ref="AA2086:AA2096" si="5834">IF(AND($Q2086="HIGH",$P2086="English"),M2086*AA$4,0)</f>
        <v>0</v>
      </c>
      <c r="AB2086" s="33">
        <f t="shared" ref="AB2086:AB2096" si="5835">IF(AND($Q2086="HIGH",$P2086="English"),N2086*AB$4,0)</f>
        <v>0</v>
      </c>
      <c r="AC2086" s="33">
        <f t="shared" ref="AC2086:AC2096" si="5836">IF(AND($Q2086="HIGH",$P2086="English"),O2086*AC$4,0)</f>
        <v>0</v>
      </c>
      <c r="AD2086" s="26">
        <f t="shared" ref="AD2086:AD2090" si="5837">SUM(R2086:AC2086)</f>
        <v>0</v>
      </c>
      <c r="AE2086" s="46" t="str">
        <f>IFERROR(IF(AE$3=VLOOKUP($E2086,Template!$AK$5:$AM$17,3,FALSE),$AD2086*$F2086,0),"0.00")</f>
        <v>0.00</v>
      </c>
      <c r="AF2086" s="46" t="str">
        <f>IFERROR(IF(AF$3=VLOOKUP($E2086,Template!$AK$5:$AM$17,3,FALSE),$AD2086*$F2086,0),"0.00")</f>
        <v>0.00</v>
      </c>
      <c r="AG2086" s="28">
        <f t="shared" ref="AG2086:AG2096" si="5838">SUM(AD2086:AF2086)</f>
        <v>0</v>
      </c>
      <c r="AH2086" s="13" t="s">
        <v>40</v>
      </c>
      <c r="AI2086" s="13" t="s">
        <v>41</v>
      </c>
      <c r="AK2086" s="14" t="s">
        <v>23</v>
      </c>
      <c r="AL2086" s="15">
        <v>0.05</v>
      </c>
      <c r="AM2086" s="16" t="s">
        <v>3</v>
      </c>
    </row>
    <row r="2087" spans="1:39" s="3" customFormat="1" ht="13.8" x14ac:dyDescent="0.25">
      <c r="A2087" s="7" t="str">
        <f t="shared" ref="A2087:C2087" si="5839">A2086</f>
        <v>(Enter Broadcasting Company Name)</v>
      </c>
      <c r="B2087" s="7" t="str">
        <f t="shared" si="5839"/>
        <v>(Enter Call Letters)</v>
      </c>
      <c r="C2087" s="8" t="str">
        <f t="shared" si="5839"/>
        <v>(Select AM/FM)</v>
      </c>
      <c r="D2087" s="30"/>
      <c r="E2087" s="8" t="str">
        <f t="shared" ref="E2087:E2096" si="5840">E2086</f>
        <v>(Select Station Province)</v>
      </c>
      <c r="F2087" s="9" t="str">
        <f>IFERROR(VLOOKUP(E2087,Template!$AK$5:$AL$17,2,FALSE),"")</f>
        <v/>
      </c>
      <c r="G2087" s="42" t="s">
        <v>6</v>
      </c>
      <c r="H2087" s="42" t="s">
        <v>10</v>
      </c>
      <c r="I2087" s="32" t="s">
        <v>65</v>
      </c>
      <c r="J2087" s="32" t="s">
        <v>66</v>
      </c>
      <c r="K2087" s="33">
        <f t="shared" si="5822"/>
        <v>0</v>
      </c>
      <c r="L2087" s="33">
        <f t="shared" si="5823"/>
        <v>0</v>
      </c>
      <c r="M2087" s="34">
        <f t="shared" si="5821"/>
        <v>0</v>
      </c>
      <c r="N2087" s="34">
        <f t="shared" ref="N2087:N2096" si="5841">IF(AND(L2087&gt;$N$4,L2087&lt;=$O$4),K2087-M2087,IF(AND(L2086&gt;$N$4,L2086&lt;=$O$4),$O$4-L2086,IF(L2086&gt;$O$4,0,IF(L2087&lt;$N$4,0,MIN(L2087-$N$4,$N$4)))))</f>
        <v>0</v>
      </c>
      <c r="O2087" s="34">
        <f t="shared" si="5824"/>
        <v>0</v>
      </c>
      <c r="P2087" s="12" t="str">
        <f t="shared" ref="P2087:Q2087" si="5842">P2086</f>
        <v>(Select Language)</v>
      </c>
      <c r="Q2087" s="12" t="str">
        <f t="shared" si="5842"/>
        <v>(Select Usage)</v>
      </c>
      <c r="R2087" s="33">
        <f t="shared" si="5825"/>
        <v>0</v>
      </c>
      <c r="S2087" s="33">
        <f t="shared" si="5826"/>
        <v>0</v>
      </c>
      <c r="T2087" s="33">
        <f t="shared" si="5827"/>
        <v>0</v>
      </c>
      <c r="U2087" s="33">
        <f t="shared" si="5828"/>
        <v>0</v>
      </c>
      <c r="V2087" s="33">
        <f t="shared" si="5829"/>
        <v>0</v>
      </c>
      <c r="W2087" s="33">
        <f t="shared" si="5830"/>
        <v>0</v>
      </c>
      <c r="X2087" s="33">
        <f t="shared" si="5831"/>
        <v>0</v>
      </c>
      <c r="Y2087" s="33">
        <f t="shared" si="5832"/>
        <v>0</v>
      </c>
      <c r="Z2087" s="33">
        <f t="shared" si="5833"/>
        <v>0</v>
      </c>
      <c r="AA2087" s="33">
        <f t="shared" si="5834"/>
        <v>0</v>
      </c>
      <c r="AB2087" s="33">
        <f t="shared" si="5835"/>
        <v>0</v>
      </c>
      <c r="AC2087" s="33">
        <f t="shared" si="5836"/>
        <v>0</v>
      </c>
      <c r="AD2087" s="26">
        <f t="shared" si="5837"/>
        <v>0</v>
      </c>
      <c r="AE2087" s="46" t="str">
        <f>IFERROR(IF(AE$3=VLOOKUP($E2087,Template!$AK$5:$AM$17,3,FALSE),$AD2087*$F2087,0),"0.00")</f>
        <v>0.00</v>
      </c>
      <c r="AF2087" s="46" t="str">
        <f>IFERROR(IF(AF$3=VLOOKUP($E2087,Template!$AK$5:$AM$17,3,FALSE),$AD2087*$F2087,0),"0.00")</f>
        <v>0.00</v>
      </c>
      <c r="AG2087" s="28">
        <f t="shared" si="5838"/>
        <v>0</v>
      </c>
      <c r="AH2087" s="13" t="s">
        <v>40</v>
      </c>
      <c r="AI2087" s="13" t="s">
        <v>41</v>
      </c>
      <c r="AK2087" s="14" t="s">
        <v>24</v>
      </c>
      <c r="AL2087" s="15">
        <v>0.05</v>
      </c>
      <c r="AM2087" s="16" t="s">
        <v>3</v>
      </c>
    </row>
    <row r="2088" spans="1:39" s="3" customFormat="1" ht="13.8" x14ac:dyDescent="0.25">
      <c r="A2088" s="7" t="str">
        <f t="shared" ref="A2088:C2088" si="5843">A2087</f>
        <v>(Enter Broadcasting Company Name)</v>
      </c>
      <c r="B2088" s="7" t="str">
        <f t="shared" si="5843"/>
        <v>(Enter Call Letters)</v>
      </c>
      <c r="C2088" s="8" t="str">
        <f t="shared" si="5843"/>
        <v>(Select AM/FM)</v>
      </c>
      <c r="D2088" s="30"/>
      <c r="E2088" s="8" t="str">
        <f t="shared" si="5840"/>
        <v>(Select Station Province)</v>
      </c>
      <c r="F2088" s="9" t="str">
        <f>IFERROR(VLOOKUP(E2088,Template!$AK$5:$AL$17,2,FALSE),"")</f>
        <v/>
      </c>
      <c r="G2088" s="42" t="s">
        <v>9</v>
      </c>
      <c r="H2088" s="42" t="s">
        <v>11</v>
      </c>
      <c r="I2088" s="32" t="s">
        <v>65</v>
      </c>
      <c r="J2088" s="32" t="s">
        <v>66</v>
      </c>
      <c r="K2088" s="33">
        <f t="shared" si="5822"/>
        <v>0</v>
      </c>
      <c r="L2088" s="33">
        <f t="shared" si="5823"/>
        <v>0</v>
      </c>
      <c r="M2088" s="34">
        <f t="shared" si="5821"/>
        <v>0</v>
      </c>
      <c r="N2088" s="34">
        <f t="shared" si="5841"/>
        <v>0</v>
      </c>
      <c r="O2088" s="34">
        <f t="shared" si="5824"/>
        <v>0</v>
      </c>
      <c r="P2088" s="12" t="str">
        <f t="shared" ref="P2088:Q2088" si="5844">P2087</f>
        <v>(Select Language)</v>
      </c>
      <c r="Q2088" s="12" t="str">
        <f t="shared" si="5844"/>
        <v>(Select Usage)</v>
      </c>
      <c r="R2088" s="33">
        <f t="shared" si="5825"/>
        <v>0</v>
      </c>
      <c r="S2088" s="33">
        <f t="shared" si="5826"/>
        <v>0</v>
      </c>
      <c r="T2088" s="33">
        <f t="shared" si="5827"/>
        <v>0</v>
      </c>
      <c r="U2088" s="33">
        <f t="shared" si="5828"/>
        <v>0</v>
      </c>
      <c r="V2088" s="33">
        <f t="shared" si="5829"/>
        <v>0</v>
      </c>
      <c r="W2088" s="33">
        <f t="shared" si="5830"/>
        <v>0</v>
      </c>
      <c r="X2088" s="33">
        <f t="shared" si="5831"/>
        <v>0</v>
      </c>
      <c r="Y2088" s="33">
        <f t="shared" si="5832"/>
        <v>0</v>
      </c>
      <c r="Z2088" s="33">
        <f t="shared" si="5833"/>
        <v>0</v>
      </c>
      <c r="AA2088" s="33">
        <f t="shared" si="5834"/>
        <v>0</v>
      </c>
      <c r="AB2088" s="33">
        <f t="shared" si="5835"/>
        <v>0</v>
      </c>
      <c r="AC2088" s="33">
        <f t="shared" si="5836"/>
        <v>0</v>
      </c>
      <c r="AD2088" s="26">
        <f t="shared" si="5837"/>
        <v>0</v>
      </c>
      <c r="AE2088" s="46" t="str">
        <f>IFERROR(IF(AE$3=VLOOKUP($E2088,Template!$AK$5:$AM$17,3,FALSE),$AD2088*$F2088,0),"0.00")</f>
        <v>0.00</v>
      </c>
      <c r="AF2088" s="46" t="str">
        <f>IFERROR(IF(AF$3=VLOOKUP($E2088,Template!$AK$5:$AM$17,3,FALSE),$AD2088*$F2088,0),"0.00")</f>
        <v>0.00</v>
      </c>
      <c r="AG2088" s="28">
        <f t="shared" si="5838"/>
        <v>0</v>
      </c>
      <c r="AH2088" s="13" t="s">
        <v>40</v>
      </c>
      <c r="AI2088" s="13" t="s">
        <v>41</v>
      </c>
      <c r="AK2088" s="14" t="s">
        <v>22</v>
      </c>
      <c r="AL2088" s="15">
        <v>0.15</v>
      </c>
      <c r="AM2088" s="16" t="s">
        <v>2</v>
      </c>
    </row>
    <row r="2089" spans="1:39" s="3" customFormat="1" ht="13.8" x14ac:dyDescent="0.25">
      <c r="A2089" s="7" t="str">
        <f t="shared" ref="A2089:C2089" si="5845">A2088</f>
        <v>(Enter Broadcasting Company Name)</v>
      </c>
      <c r="B2089" s="7" t="str">
        <f t="shared" si="5845"/>
        <v>(Enter Call Letters)</v>
      </c>
      <c r="C2089" s="8" t="str">
        <f t="shared" si="5845"/>
        <v>(Select AM/FM)</v>
      </c>
      <c r="D2089" s="30"/>
      <c r="E2089" s="8" t="str">
        <f t="shared" si="5840"/>
        <v>(Select Station Province)</v>
      </c>
      <c r="F2089" s="9" t="str">
        <f>IFERROR(VLOOKUP(E2089,Template!$AK$5:$AL$17,2,FALSE),"")</f>
        <v/>
      </c>
      <c r="G2089" s="42" t="s">
        <v>10</v>
      </c>
      <c r="H2089" s="42" t="s">
        <v>12</v>
      </c>
      <c r="I2089" s="32" t="s">
        <v>65</v>
      </c>
      <c r="J2089" s="32" t="s">
        <v>66</v>
      </c>
      <c r="K2089" s="33">
        <f t="shared" si="5822"/>
        <v>0</v>
      </c>
      <c r="L2089" s="33">
        <f t="shared" si="5823"/>
        <v>0</v>
      </c>
      <c r="M2089" s="34">
        <f t="shared" si="5821"/>
        <v>0</v>
      </c>
      <c r="N2089" s="34">
        <f t="shared" si="5841"/>
        <v>0</v>
      </c>
      <c r="O2089" s="34">
        <f t="shared" si="5824"/>
        <v>0</v>
      </c>
      <c r="P2089" s="12" t="str">
        <f t="shared" ref="P2089:Q2089" si="5846">P2088</f>
        <v>(Select Language)</v>
      </c>
      <c r="Q2089" s="12" t="str">
        <f t="shared" si="5846"/>
        <v>(Select Usage)</v>
      </c>
      <c r="R2089" s="33">
        <f t="shared" si="5825"/>
        <v>0</v>
      </c>
      <c r="S2089" s="33">
        <f t="shared" si="5826"/>
        <v>0</v>
      </c>
      <c r="T2089" s="33">
        <f t="shared" si="5827"/>
        <v>0</v>
      </c>
      <c r="U2089" s="33">
        <f t="shared" si="5828"/>
        <v>0</v>
      </c>
      <c r="V2089" s="33">
        <f t="shared" si="5829"/>
        <v>0</v>
      </c>
      <c r="W2089" s="33">
        <f t="shared" si="5830"/>
        <v>0</v>
      </c>
      <c r="X2089" s="33">
        <f t="shared" si="5831"/>
        <v>0</v>
      </c>
      <c r="Y2089" s="33">
        <f t="shared" si="5832"/>
        <v>0</v>
      </c>
      <c r="Z2089" s="33">
        <f t="shared" si="5833"/>
        <v>0</v>
      </c>
      <c r="AA2089" s="33">
        <f t="shared" si="5834"/>
        <v>0</v>
      </c>
      <c r="AB2089" s="33">
        <f t="shared" si="5835"/>
        <v>0</v>
      </c>
      <c r="AC2089" s="33">
        <f t="shared" si="5836"/>
        <v>0</v>
      </c>
      <c r="AD2089" s="26">
        <f t="shared" si="5837"/>
        <v>0</v>
      </c>
      <c r="AE2089" s="46" t="str">
        <f>IFERROR(IF(AE$3=VLOOKUP($E2089,Template!$AK$5:$AM$17,3,FALSE),$AD2089*$F2089,0),"0.00")</f>
        <v>0.00</v>
      </c>
      <c r="AF2089" s="46" t="str">
        <f>IFERROR(IF(AF$3=VLOOKUP($E2089,Template!$AK$5:$AM$17,3,FALSE),$AD2089*$F2089,0),"0.00")</f>
        <v>0.00</v>
      </c>
      <c r="AG2089" s="28">
        <f t="shared" si="5838"/>
        <v>0</v>
      </c>
      <c r="AH2089" s="13" t="s">
        <v>40</v>
      </c>
      <c r="AI2089" s="13" t="s">
        <v>41</v>
      </c>
      <c r="AK2089" s="14" t="s">
        <v>26</v>
      </c>
      <c r="AL2089" s="15">
        <v>0.15</v>
      </c>
      <c r="AM2089" s="16" t="s">
        <v>2</v>
      </c>
    </row>
    <row r="2090" spans="1:39" s="3" customFormat="1" ht="13.8" x14ac:dyDescent="0.25">
      <c r="A2090" s="7" t="str">
        <f t="shared" ref="A2090:C2090" si="5847">A2089</f>
        <v>(Enter Broadcasting Company Name)</v>
      </c>
      <c r="B2090" s="7" t="str">
        <f t="shared" si="5847"/>
        <v>(Enter Call Letters)</v>
      </c>
      <c r="C2090" s="8" t="str">
        <f t="shared" si="5847"/>
        <v>(Select AM/FM)</v>
      </c>
      <c r="D2090" s="30"/>
      <c r="E2090" s="8" t="str">
        <f t="shared" si="5840"/>
        <v>(Select Station Province)</v>
      </c>
      <c r="F2090" s="9" t="str">
        <f>IFERROR(VLOOKUP(E2090,Template!$AK$5:$AL$17,2,FALSE),"")</f>
        <v/>
      </c>
      <c r="G2090" s="42" t="s">
        <v>11</v>
      </c>
      <c r="H2090" s="42" t="s">
        <v>13</v>
      </c>
      <c r="I2090" s="32" t="s">
        <v>65</v>
      </c>
      <c r="J2090" s="32" t="s">
        <v>66</v>
      </c>
      <c r="K2090" s="33">
        <f t="shared" si="5822"/>
        <v>0</v>
      </c>
      <c r="L2090" s="33">
        <f t="shared" si="5823"/>
        <v>0</v>
      </c>
      <c r="M2090" s="34">
        <f t="shared" si="5821"/>
        <v>0</v>
      </c>
      <c r="N2090" s="34">
        <f t="shared" si="5841"/>
        <v>0</v>
      </c>
      <c r="O2090" s="34">
        <f t="shared" si="5824"/>
        <v>0</v>
      </c>
      <c r="P2090" s="12" t="str">
        <f t="shared" ref="P2090:Q2090" si="5848">P2089</f>
        <v>(Select Language)</v>
      </c>
      <c r="Q2090" s="12" t="str">
        <f t="shared" si="5848"/>
        <v>(Select Usage)</v>
      </c>
      <c r="R2090" s="33">
        <f t="shared" si="5825"/>
        <v>0</v>
      </c>
      <c r="S2090" s="33">
        <f t="shared" si="5826"/>
        <v>0</v>
      </c>
      <c r="T2090" s="33">
        <f t="shared" si="5827"/>
        <v>0</v>
      </c>
      <c r="U2090" s="33">
        <f t="shared" si="5828"/>
        <v>0</v>
      </c>
      <c r="V2090" s="33">
        <f t="shared" si="5829"/>
        <v>0</v>
      </c>
      <c r="W2090" s="33">
        <f t="shared" si="5830"/>
        <v>0</v>
      </c>
      <c r="X2090" s="33">
        <f t="shared" si="5831"/>
        <v>0</v>
      </c>
      <c r="Y2090" s="33">
        <f t="shared" si="5832"/>
        <v>0</v>
      </c>
      <c r="Z2090" s="33">
        <f t="shared" si="5833"/>
        <v>0</v>
      </c>
      <c r="AA2090" s="33">
        <f t="shared" si="5834"/>
        <v>0</v>
      </c>
      <c r="AB2090" s="33">
        <f t="shared" si="5835"/>
        <v>0</v>
      </c>
      <c r="AC2090" s="33">
        <f t="shared" si="5836"/>
        <v>0</v>
      </c>
      <c r="AD2090" s="26">
        <f t="shared" si="5837"/>
        <v>0</v>
      </c>
      <c r="AE2090" s="46" t="str">
        <f>IFERROR(IF(AE$3=VLOOKUP($E2090,Template!$AK$5:$AM$17,3,FALSE),$AD2090*$F2090,0),"0.00")</f>
        <v>0.00</v>
      </c>
      <c r="AF2090" s="46" t="str">
        <f>IFERROR(IF(AF$3=VLOOKUP($E2090,Template!$AK$5:$AM$17,3,FALSE),$AD2090*$F2090,0),"0.00")</f>
        <v>0.00</v>
      </c>
      <c r="AG2090" s="28">
        <f t="shared" si="5838"/>
        <v>0</v>
      </c>
      <c r="AH2090" s="13" t="s">
        <v>40</v>
      </c>
      <c r="AI2090" s="13" t="s">
        <v>41</v>
      </c>
      <c r="AK2090" s="14" t="s">
        <v>27</v>
      </c>
      <c r="AL2090" s="15">
        <v>0.15</v>
      </c>
      <c r="AM2090" s="16" t="s">
        <v>2</v>
      </c>
    </row>
    <row r="2091" spans="1:39" s="3" customFormat="1" ht="13.8" x14ac:dyDescent="0.25">
      <c r="A2091" s="7" t="str">
        <f t="shared" ref="A2091:C2091" si="5849">A2090</f>
        <v>(Enter Broadcasting Company Name)</v>
      </c>
      <c r="B2091" s="7" t="str">
        <f t="shared" si="5849"/>
        <v>(Enter Call Letters)</v>
      </c>
      <c r="C2091" s="8" t="str">
        <f t="shared" si="5849"/>
        <v>(Select AM/FM)</v>
      </c>
      <c r="D2091" s="30"/>
      <c r="E2091" s="8" t="str">
        <f t="shared" si="5840"/>
        <v>(Select Station Province)</v>
      </c>
      <c r="F2091" s="9" t="str">
        <f>IFERROR(VLOOKUP(E2091,Template!$AK$5:$AL$17,2,FALSE),"")</f>
        <v/>
      </c>
      <c r="G2091" s="42" t="s">
        <v>12</v>
      </c>
      <c r="H2091" s="42" t="s">
        <v>15</v>
      </c>
      <c r="I2091" s="32" t="s">
        <v>65</v>
      </c>
      <c r="J2091" s="32" t="s">
        <v>66</v>
      </c>
      <c r="K2091" s="33">
        <f t="shared" si="5822"/>
        <v>0</v>
      </c>
      <c r="L2091" s="33">
        <f t="shared" si="5823"/>
        <v>0</v>
      </c>
      <c r="M2091" s="34">
        <f t="shared" si="5821"/>
        <v>0</v>
      </c>
      <c r="N2091" s="34">
        <f t="shared" si="5841"/>
        <v>0</v>
      </c>
      <c r="O2091" s="34">
        <f t="shared" si="5824"/>
        <v>0</v>
      </c>
      <c r="P2091" s="12" t="str">
        <f t="shared" ref="P2091:Q2091" si="5850">P2090</f>
        <v>(Select Language)</v>
      </c>
      <c r="Q2091" s="12" t="str">
        <f t="shared" si="5850"/>
        <v>(Select Usage)</v>
      </c>
      <c r="R2091" s="33">
        <f t="shared" si="5825"/>
        <v>0</v>
      </c>
      <c r="S2091" s="33">
        <f t="shared" si="5826"/>
        <v>0</v>
      </c>
      <c r="T2091" s="33">
        <f t="shared" si="5827"/>
        <v>0</v>
      </c>
      <c r="U2091" s="33">
        <f t="shared" si="5828"/>
        <v>0</v>
      </c>
      <c r="V2091" s="33">
        <f t="shared" si="5829"/>
        <v>0</v>
      </c>
      <c r="W2091" s="33">
        <f t="shared" si="5830"/>
        <v>0</v>
      </c>
      <c r="X2091" s="33">
        <f t="shared" si="5831"/>
        <v>0</v>
      </c>
      <c r="Y2091" s="33">
        <f t="shared" si="5832"/>
        <v>0</v>
      </c>
      <c r="Z2091" s="33">
        <f t="shared" si="5833"/>
        <v>0</v>
      </c>
      <c r="AA2091" s="33">
        <f t="shared" si="5834"/>
        <v>0</v>
      </c>
      <c r="AB2091" s="33">
        <f t="shared" si="5835"/>
        <v>0</v>
      </c>
      <c r="AC2091" s="33">
        <f t="shared" si="5836"/>
        <v>0</v>
      </c>
      <c r="AD2091" s="26">
        <f>SUM(R2091:AC2091)</f>
        <v>0</v>
      </c>
      <c r="AE2091" s="46" t="str">
        <f>IFERROR(IF(AE$3=VLOOKUP($E2091,Template!$AK$5:$AM$17,3,FALSE),$AD2091*$F2091,0),"0.00")</f>
        <v>0.00</v>
      </c>
      <c r="AF2091" s="46" t="str">
        <f>IFERROR(IF(AF$3=VLOOKUP($E2091,Template!$AK$5:$AM$17,3,FALSE),$AD2091*$F2091,0),"0.00")</f>
        <v>0.00</v>
      </c>
      <c r="AG2091" s="28">
        <f t="shared" si="5838"/>
        <v>0</v>
      </c>
      <c r="AH2091" s="13" t="s">
        <v>40</v>
      </c>
      <c r="AI2091" s="13" t="s">
        <v>41</v>
      </c>
      <c r="AK2091" s="14" t="s">
        <v>28</v>
      </c>
      <c r="AL2091" s="15">
        <v>0.05</v>
      </c>
      <c r="AM2091" s="16" t="s">
        <v>3</v>
      </c>
    </row>
    <row r="2092" spans="1:39" s="3" customFormat="1" ht="13.8" x14ac:dyDescent="0.25">
      <c r="A2092" s="7" t="str">
        <f t="shared" ref="A2092:C2092" si="5851">A2091</f>
        <v>(Enter Broadcasting Company Name)</v>
      </c>
      <c r="B2092" s="7" t="str">
        <f t="shared" si="5851"/>
        <v>(Enter Call Letters)</v>
      </c>
      <c r="C2092" s="8" t="str">
        <f t="shared" si="5851"/>
        <v>(Select AM/FM)</v>
      </c>
      <c r="D2092" s="30"/>
      <c r="E2092" s="8" t="str">
        <f t="shared" si="5840"/>
        <v>(Select Station Province)</v>
      </c>
      <c r="F2092" s="9" t="str">
        <f>IFERROR(VLOOKUP(E2092,Template!$AK$5:$AL$17,2,FALSE),"")</f>
        <v/>
      </c>
      <c r="G2092" s="42" t="s">
        <v>13</v>
      </c>
      <c r="H2092" s="42" t="s">
        <v>16</v>
      </c>
      <c r="I2092" s="32" t="s">
        <v>65</v>
      </c>
      <c r="J2092" s="32" t="s">
        <v>66</v>
      </c>
      <c r="K2092" s="33">
        <f t="shared" si="5822"/>
        <v>0</v>
      </c>
      <c r="L2092" s="33">
        <f t="shared" si="5823"/>
        <v>0</v>
      </c>
      <c r="M2092" s="34">
        <f t="shared" si="5821"/>
        <v>0</v>
      </c>
      <c r="N2092" s="34">
        <f t="shared" si="5841"/>
        <v>0</v>
      </c>
      <c r="O2092" s="34">
        <f t="shared" si="5824"/>
        <v>0</v>
      </c>
      <c r="P2092" s="12" t="str">
        <f t="shared" ref="P2092:Q2092" si="5852">P2091</f>
        <v>(Select Language)</v>
      </c>
      <c r="Q2092" s="12" t="str">
        <f t="shared" si="5852"/>
        <v>(Select Usage)</v>
      </c>
      <c r="R2092" s="33">
        <f t="shared" si="5825"/>
        <v>0</v>
      </c>
      <c r="S2092" s="33">
        <f t="shared" si="5826"/>
        <v>0</v>
      </c>
      <c r="T2092" s="33">
        <f t="shared" si="5827"/>
        <v>0</v>
      </c>
      <c r="U2092" s="33">
        <f t="shared" si="5828"/>
        <v>0</v>
      </c>
      <c r="V2092" s="33">
        <f t="shared" si="5829"/>
        <v>0</v>
      </c>
      <c r="W2092" s="33">
        <f t="shared" si="5830"/>
        <v>0</v>
      </c>
      <c r="X2092" s="33">
        <f t="shared" si="5831"/>
        <v>0</v>
      </c>
      <c r="Y2092" s="33">
        <f t="shared" si="5832"/>
        <v>0</v>
      </c>
      <c r="Z2092" s="33">
        <f t="shared" si="5833"/>
        <v>0</v>
      </c>
      <c r="AA2092" s="33">
        <f t="shared" si="5834"/>
        <v>0</v>
      </c>
      <c r="AB2092" s="33">
        <f t="shared" si="5835"/>
        <v>0</v>
      </c>
      <c r="AC2092" s="33">
        <f t="shared" si="5836"/>
        <v>0</v>
      </c>
      <c r="AD2092" s="26">
        <f t="shared" ref="AD2092:AD2094" si="5853">SUM(R2092:AC2092)</f>
        <v>0</v>
      </c>
      <c r="AE2092" s="46" t="str">
        <f>IFERROR(IF(AE$3=VLOOKUP($E2092,Template!$AK$5:$AM$17,3,FALSE),$AD2092*$F2092,0),"0.00")</f>
        <v>0.00</v>
      </c>
      <c r="AF2092" s="46" t="str">
        <f>IFERROR(IF(AF$3=VLOOKUP($E2092,Template!$AK$5:$AM$17,3,FALSE),$AD2092*$F2092,0),"0.00")</f>
        <v>0.00</v>
      </c>
      <c r="AG2092" s="28">
        <f t="shared" si="5838"/>
        <v>0</v>
      </c>
      <c r="AH2092" s="13" t="s">
        <v>40</v>
      </c>
      <c r="AI2092" s="13" t="s">
        <v>41</v>
      </c>
      <c r="AK2092" s="14" t="s">
        <v>70</v>
      </c>
      <c r="AL2092" s="15">
        <v>0.05</v>
      </c>
      <c r="AM2092" s="16" t="s">
        <v>3</v>
      </c>
    </row>
    <row r="2093" spans="1:39" s="3" customFormat="1" ht="13.8" x14ac:dyDescent="0.25">
      <c r="A2093" s="7" t="str">
        <f t="shared" ref="A2093:C2093" si="5854">A2092</f>
        <v>(Enter Broadcasting Company Name)</v>
      </c>
      <c r="B2093" s="7" t="str">
        <f t="shared" si="5854"/>
        <v>(Enter Call Letters)</v>
      </c>
      <c r="C2093" s="8" t="str">
        <f t="shared" si="5854"/>
        <v>(Select AM/FM)</v>
      </c>
      <c r="D2093" s="30"/>
      <c r="E2093" s="8" t="str">
        <f t="shared" si="5840"/>
        <v>(Select Station Province)</v>
      </c>
      <c r="F2093" s="9" t="str">
        <f>IFERROR(VLOOKUP(E2093,Template!$AK$5:$AL$17,2,FALSE),"")</f>
        <v/>
      </c>
      <c r="G2093" s="42" t="s">
        <v>15</v>
      </c>
      <c r="H2093" s="42" t="s">
        <v>17</v>
      </c>
      <c r="I2093" s="32" t="s">
        <v>65</v>
      </c>
      <c r="J2093" s="32" t="s">
        <v>66</v>
      </c>
      <c r="K2093" s="33">
        <f t="shared" si="5822"/>
        <v>0</v>
      </c>
      <c r="L2093" s="33">
        <f t="shared" si="5823"/>
        <v>0</v>
      </c>
      <c r="M2093" s="34">
        <f t="shared" si="5821"/>
        <v>0</v>
      </c>
      <c r="N2093" s="34">
        <f t="shared" si="5841"/>
        <v>0</v>
      </c>
      <c r="O2093" s="34">
        <f t="shared" si="5824"/>
        <v>0</v>
      </c>
      <c r="P2093" s="12" t="str">
        <f t="shared" ref="P2093:Q2093" si="5855">P2092</f>
        <v>(Select Language)</v>
      </c>
      <c r="Q2093" s="12" t="str">
        <f t="shared" si="5855"/>
        <v>(Select Usage)</v>
      </c>
      <c r="R2093" s="33">
        <f t="shared" si="5825"/>
        <v>0</v>
      </c>
      <c r="S2093" s="33">
        <f t="shared" si="5826"/>
        <v>0</v>
      </c>
      <c r="T2093" s="33">
        <f t="shared" si="5827"/>
        <v>0</v>
      </c>
      <c r="U2093" s="33">
        <f t="shared" si="5828"/>
        <v>0</v>
      </c>
      <c r="V2093" s="33">
        <f t="shared" si="5829"/>
        <v>0</v>
      </c>
      <c r="W2093" s="33">
        <f t="shared" si="5830"/>
        <v>0</v>
      </c>
      <c r="X2093" s="33">
        <f t="shared" si="5831"/>
        <v>0</v>
      </c>
      <c r="Y2093" s="33">
        <f t="shared" si="5832"/>
        <v>0</v>
      </c>
      <c r="Z2093" s="33">
        <f t="shared" si="5833"/>
        <v>0</v>
      </c>
      <c r="AA2093" s="33">
        <f t="shared" si="5834"/>
        <v>0</v>
      </c>
      <c r="AB2093" s="33">
        <f t="shared" si="5835"/>
        <v>0</v>
      </c>
      <c r="AC2093" s="33">
        <f t="shared" si="5836"/>
        <v>0</v>
      </c>
      <c r="AD2093" s="26">
        <f t="shared" si="5853"/>
        <v>0</v>
      </c>
      <c r="AE2093" s="46" t="str">
        <f>IFERROR(IF(AE$3=VLOOKUP($E2093,Template!$AK$5:$AM$17,3,FALSE),$AD2093*$F2093,0),"0.00")</f>
        <v>0.00</v>
      </c>
      <c r="AF2093" s="46" t="str">
        <f>IFERROR(IF(AF$3=VLOOKUP($E2093,Template!$AK$5:$AM$17,3,FALSE),$AD2093*$F2093,0),"0.00")</f>
        <v>0.00</v>
      </c>
      <c r="AG2093" s="28">
        <f t="shared" si="5838"/>
        <v>0</v>
      </c>
      <c r="AH2093" s="13" t="s">
        <v>40</v>
      </c>
      <c r="AI2093" s="13" t="s">
        <v>41</v>
      </c>
      <c r="AK2093" s="14" t="s">
        <v>20</v>
      </c>
      <c r="AL2093" s="15">
        <v>0.13</v>
      </c>
      <c r="AM2093" s="16" t="s">
        <v>2</v>
      </c>
    </row>
    <row r="2094" spans="1:39" s="3" customFormat="1" ht="13.8" x14ac:dyDescent="0.25">
      <c r="A2094" s="7" t="str">
        <f t="shared" ref="A2094:C2094" si="5856">A2093</f>
        <v>(Enter Broadcasting Company Name)</v>
      </c>
      <c r="B2094" s="7" t="str">
        <f t="shared" si="5856"/>
        <v>(Enter Call Letters)</v>
      </c>
      <c r="C2094" s="8" t="str">
        <f t="shared" si="5856"/>
        <v>(Select AM/FM)</v>
      </c>
      <c r="D2094" s="30"/>
      <c r="E2094" s="8" t="str">
        <f t="shared" si="5840"/>
        <v>(Select Station Province)</v>
      </c>
      <c r="F2094" s="9" t="str">
        <f>IFERROR(VLOOKUP(E2094,Template!$AK$5:$AL$17,2,FALSE),"")</f>
        <v/>
      </c>
      <c r="G2094" s="42" t="s">
        <v>16</v>
      </c>
      <c r="H2094" s="42" t="s">
        <v>18</v>
      </c>
      <c r="I2094" s="32" t="s">
        <v>65</v>
      </c>
      <c r="J2094" s="32" t="s">
        <v>66</v>
      </c>
      <c r="K2094" s="33">
        <f t="shared" si="5822"/>
        <v>0</v>
      </c>
      <c r="L2094" s="33">
        <f t="shared" si="5823"/>
        <v>0</v>
      </c>
      <c r="M2094" s="34">
        <f t="shared" si="5821"/>
        <v>0</v>
      </c>
      <c r="N2094" s="34">
        <f t="shared" si="5841"/>
        <v>0</v>
      </c>
      <c r="O2094" s="34">
        <f t="shared" si="5824"/>
        <v>0</v>
      </c>
      <c r="P2094" s="12" t="str">
        <f t="shared" ref="P2094:Q2094" si="5857">P2093</f>
        <v>(Select Language)</v>
      </c>
      <c r="Q2094" s="12" t="str">
        <f t="shared" si="5857"/>
        <v>(Select Usage)</v>
      </c>
      <c r="R2094" s="33">
        <f t="shared" si="5825"/>
        <v>0</v>
      </c>
      <c r="S2094" s="33">
        <f t="shared" si="5826"/>
        <v>0</v>
      </c>
      <c r="T2094" s="33">
        <f t="shared" si="5827"/>
        <v>0</v>
      </c>
      <c r="U2094" s="33">
        <f t="shared" si="5828"/>
        <v>0</v>
      </c>
      <c r="V2094" s="33">
        <f t="shared" si="5829"/>
        <v>0</v>
      </c>
      <c r="W2094" s="33">
        <f t="shared" si="5830"/>
        <v>0</v>
      </c>
      <c r="X2094" s="33">
        <f t="shared" si="5831"/>
        <v>0</v>
      </c>
      <c r="Y2094" s="33">
        <f t="shared" si="5832"/>
        <v>0</v>
      </c>
      <c r="Z2094" s="33">
        <f t="shared" si="5833"/>
        <v>0</v>
      </c>
      <c r="AA2094" s="33">
        <f t="shared" si="5834"/>
        <v>0</v>
      </c>
      <c r="AB2094" s="33">
        <f t="shared" si="5835"/>
        <v>0</v>
      </c>
      <c r="AC2094" s="33">
        <f t="shared" si="5836"/>
        <v>0</v>
      </c>
      <c r="AD2094" s="26">
        <f t="shared" si="5853"/>
        <v>0</v>
      </c>
      <c r="AE2094" s="46" t="str">
        <f>IFERROR(IF(AE$3=VLOOKUP($E2094,Template!$AK$5:$AM$17,3,FALSE),$AD2094*$F2094,0),"0.00")</f>
        <v>0.00</v>
      </c>
      <c r="AF2094" s="46" t="str">
        <f>IFERROR(IF(AF$3=VLOOKUP($E2094,Template!$AK$5:$AM$17,3,FALSE),$AD2094*$F2094,0),"0.00")</f>
        <v>0.00</v>
      </c>
      <c r="AG2094" s="28">
        <f t="shared" si="5838"/>
        <v>0</v>
      </c>
      <c r="AH2094" s="13" t="s">
        <v>40</v>
      </c>
      <c r="AI2094" s="13" t="s">
        <v>41</v>
      </c>
      <c r="AK2094" s="14" t="s">
        <v>69</v>
      </c>
      <c r="AL2094" s="15">
        <v>0.15</v>
      </c>
      <c r="AM2094" s="16" t="s">
        <v>2</v>
      </c>
    </row>
    <row r="2095" spans="1:39" s="3" customFormat="1" ht="13.8" x14ac:dyDescent="0.25">
      <c r="A2095" s="7" t="str">
        <f t="shared" ref="A2095:C2095" si="5858">A2094</f>
        <v>(Enter Broadcasting Company Name)</v>
      </c>
      <c r="B2095" s="7" t="str">
        <f t="shared" si="5858"/>
        <v>(Enter Call Letters)</v>
      </c>
      <c r="C2095" s="8" t="str">
        <f t="shared" si="5858"/>
        <v>(Select AM/FM)</v>
      </c>
      <c r="D2095" s="30"/>
      <c r="E2095" s="8" t="str">
        <f t="shared" si="5840"/>
        <v>(Select Station Province)</v>
      </c>
      <c r="F2095" s="9" t="str">
        <f>IFERROR(VLOOKUP(E2095,Template!$AK$5:$AL$17,2,FALSE),"")</f>
        <v/>
      </c>
      <c r="G2095" s="42" t="s">
        <v>17</v>
      </c>
      <c r="H2095" s="42" t="s">
        <v>7</v>
      </c>
      <c r="I2095" s="32" t="s">
        <v>65</v>
      </c>
      <c r="J2095" s="32" t="s">
        <v>66</v>
      </c>
      <c r="K2095" s="33">
        <f t="shared" si="5822"/>
        <v>0</v>
      </c>
      <c r="L2095" s="33">
        <f t="shared" si="5823"/>
        <v>0</v>
      </c>
      <c r="M2095" s="34">
        <f t="shared" si="5821"/>
        <v>0</v>
      </c>
      <c r="N2095" s="34">
        <f t="shared" si="5841"/>
        <v>0</v>
      </c>
      <c r="O2095" s="34">
        <f t="shared" si="5824"/>
        <v>0</v>
      </c>
      <c r="P2095" s="12" t="str">
        <f t="shared" ref="P2095:Q2095" si="5859">P2094</f>
        <v>(Select Language)</v>
      </c>
      <c r="Q2095" s="12" t="str">
        <f t="shared" si="5859"/>
        <v>(Select Usage)</v>
      </c>
      <c r="R2095" s="33">
        <f t="shared" si="5825"/>
        <v>0</v>
      </c>
      <c r="S2095" s="33">
        <f t="shared" si="5826"/>
        <v>0</v>
      </c>
      <c r="T2095" s="33">
        <f t="shared" si="5827"/>
        <v>0</v>
      </c>
      <c r="U2095" s="33">
        <f t="shared" si="5828"/>
        <v>0</v>
      </c>
      <c r="V2095" s="33">
        <f t="shared" si="5829"/>
        <v>0</v>
      </c>
      <c r="W2095" s="33">
        <f t="shared" si="5830"/>
        <v>0</v>
      </c>
      <c r="X2095" s="33">
        <f t="shared" si="5831"/>
        <v>0</v>
      </c>
      <c r="Y2095" s="33">
        <f t="shared" si="5832"/>
        <v>0</v>
      </c>
      <c r="Z2095" s="33">
        <f t="shared" si="5833"/>
        <v>0</v>
      </c>
      <c r="AA2095" s="33">
        <f t="shared" si="5834"/>
        <v>0</v>
      </c>
      <c r="AB2095" s="33">
        <f t="shared" si="5835"/>
        <v>0</v>
      </c>
      <c r="AC2095" s="33">
        <f t="shared" si="5836"/>
        <v>0</v>
      </c>
      <c r="AD2095" s="26">
        <f>SUM(R2095:AC2095)</f>
        <v>0</v>
      </c>
      <c r="AE2095" s="46" t="str">
        <f>IFERROR(IF(AE$3=VLOOKUP($E2095,Template!$AK$5:$AM$17,3,FALSE),$AD2095*$F2095,0),"0.00")</f>
        <v>0.00</v>
      </c>
      <c r="AF2095" s="46" t="str">
        <f>IFERROR(IF(AF$3=VLOOKUP($E2095,Template!$AK$5:$AM$17,3,FALSE),$AD2095*$F2095,0),"0.00")</f>
        <v>0.00</v>
      </c>
      <c r="AG2095" s="28">
        <f t="shared" si="5838"/>
        <v>0</v>
      </c>
      <c r="AH2095" s="13" t="s">
        <v>40</v>
      </c>
      <c r="AI2095" s="13" t="s">
        <v>41</v>
      </c>
      <c r="AK2095" s="14" t="s">
        <v>29</v>
      </c>
      <c r="AL2095" s="15">
        <v>0.05</v>
      </c>
      <c r="AM2095" s="16" t="s">
        <v>3</v>
      </c>
    </row>
    <row r="2096" spans="1:39" s="3" customFormat="1" ht="13.8" x14ac:dyDescent="0.25">
      <c r="A2096" s="7" t="str">
        <f t="shared" ref="A2096:C2096" si="5860">A2095</f>
        <v>(Enter Broadcasting Company Name)</v>
      </c>
      <c r="B2096" s="7" t="str">
        <f t="shared" si="5860"/>
        <v>(Enter Call Letters)</v>
      </c>
      <c r="C2096" s="8" t="str">
        <f t="shared" si="5860"/>
        <v>(Select AM/FM)</v>
      </c>
      <c r="D2096" s="30"/>
      <c r="E2096" s="8" t="str">
        <f t="shared" si="5840"/>
        <v>(Select Station Province)</v>
      </c>
      <c r="F2096" s="9" t="str">
        <f>IFERROR(VLOOKUP(E2096,Template!$AK$5:$AL$17,2,FALSE),"")</f>
        <v/>
      </c>
      <c r="G2096" s="42" t="s">
        <v>18</v>
      </c>
      <c r="H2096" s="43" t="s">
        <v>8</v>
      </c>
      <c r="I2096" s="32" t="s">
        <v>65</v>
      </c>
      <c r="J2096" s="32" t="s">
        <v>66</v>
      </c>
      <c r="K2096" s="33">
        <f t="shared" si="5822"/>
        <v>0</v>
      </c>
      <c r="L2096" s="33">
        <f t="shared" si="5823"/>
        <v>0</v>
      </c>
      <c r="M2096" s="34">
        <f t="shared" si="5821"/>
        <v>0</v>
      </c>
      <c r="N2096" s="34">
        <f t="shared" si="5841"/>
        <v>0</v>
      </c>
      <c r="O2096" s="34">
        <f t="shared" si="5824"/>
        <v>0</v>
      </c>
      <c r="P2096" s="12" t="str">
        <f t="shared" ref="P2096:Q2096" si="5861">P2095</f>
        <v>(Select Language)</v>
      </c>
      <c r="Q2096" s="12" t="str">
        <f t="shared" si="5861"/>
        <v>(Select Usage)</v>
      </c>
      <c r="R2096" s="33">
        <f t="shared" si="5825"/>
        <v>0</v>
      </c>
      <c r="S2096" s="33">
        <f t="shared" si="5826"/>
        <v>0</v>
      </c>
      <c r="T2096" s="33">
        <f t="shared" si="5827"/>
        <v>0</v>
      </c>
      <c r="U2096" s="33">
        <f t="shared" si="5828"/>
        <v>0</v>
      </c>
      <c r="V2096" s="33">
        <f t="shared" si="5829"/>
        <v>0</v>
      </c>
      <c r="W2096" s="33">
        <f t="shared" si="5830"/>
        <v>0</v>
      </c>
      <c r="X2096" s="33">
        <f t="shared" si="5831"/>
        <v>0</v>
      </c>
      <c r="Y2096" s="33">
        <f t="shared" si="5832"/>
        <v>0</v>
      </c>
      <c r="Z2096" s="33">
        <f t="shared" si="5833"/>
        <v>0</v>
      </c>
      <c r="AA2096" s="33">
        <f t="shared" si="5834"/>
        <v>0</v>
      </c>
      <c r="AB2096" s="33">
        <f t="shared" si="5835"/>
        <v>0</v>
      </c>
      <c r="AC2096" s="33">
        <f t="shared" si="5836"/>
        <v>0</v>
      </c>
      <c r="AD2096" s="26">
        <f t="shared" ref="AD2096" si="5862">SUM(R2096:AC2096)</f>
        <v>0</v>
      </c>
      <c r="AE2096" s="46" t="str">
        <f>IFERROR(IF(AE$3=VLOOKUP($E2096,Template!$AK$5:$AM$17,3,FALSE),$AD2096*$F2096,0),"0.00")</f>
        <v>0.00</v>
      </c>
      <c r="AF2096" s="46" t="str">
        <f>IFERROR(IF(AF$3=VLOOKUP($E2096,Template!$AK$5:$AM$17,3,FALSE),$AD2096*$F2096,0),"0.00")</f>
        <v>0.00</v>
      </c>
      <c r="AG2096" s="28">
        <f t="shared" si="5838"/>
        <v>0</v>
      </c>
      <c r="AH2096" s="13" t="s">
        <v>40</v>
      </c>
      <c r="AI2096" s="13" t="s">
        <v>41</v>
      </c>
      <c r="AK2096" s="14" t="s">
        <v>21</v>
      </c>
      <c r="AL2096" s="15">
        <v>0.05</v>
      </c>
      <c r="AM2096" s="16" t="s">
        <v>3</v>
      </c>
    </row>
    <row r="2097" spans="1:39" ht="13.8" x14ac:dyDescent="0.25">
      <c r="A2097" s="19" t="s">
        <v>4</v>
      </c>
      <c r="B2097" s="19"/>
      <c r="C2097" s="20"/>
      <c r="D2097" s="20"/>
      <c r="E2097" s="20"/>
      <c r="F2097" s="20"/>
      <c r="G2097" s="44"/>
      <c r="H2097" s="44"/>
      <c r="I2097" s="21">
        <f t="shared" ref="I2097:K2097" si="5863">SUM(I2085:I2096)</f>
        <v>0</v>
      </c>
      <c r="J2097" s="21">
        <f t="shared" si="5863"/>
        <v>0</v>
      </c>
      <c r="K2097" s="21">
        <f t="shared" si="5863"/>
        <v>0</v>
      </c>
      <c r="L2097" s="21">
        <f>L2096</f>
        <v>0</v>
      </c>
      <c r="M2097" s="21">
        <f>SUM(M2085:M2096)</f>
        <v>0</v>
      </c>
      <c r="N2097" s="21">
        <f t="shared" ref="N2097:O2097" si="5864">SUM(N2085:N2096)</f>
        <v>0</v>
      </c>
      <c r="O2097" s="21">
        <f t="shared" si="5864"/>
        <v>0</v>
      </c>
      <c r="P2097" s="21"/>
      <c r="Q2097" s="22"/>
      <c r="R2097" s="21">
        <f t="shared" ref="R2097:AI2097" si="5865">SUM(R2085:R2096)</f>
        <v>0</v>
      </c>
      <c r="S2097" s="21">
        <f t="shared" si="5865"/>
        <v>0</v>
      </c>
      <c r="T2097" s="21">
        <f t="shared" si="5865"/>
        <v>0</v>
      </c>
      <c r="U2097" s="21">
        <f t="shared" si="5865"/>
        <v>0</v>
      </c>
      <c r="V2097" s="21">
        <f t="shared" si="5865"/>
        <v>0</v>
      </c>
      <c r="W2097" s="21">
        <f t="shared" si="5865"/>
        <v>0</v>
      </c>
      <c r="X2097" s="21">
        <f t="shared" si="5865"/>
        <v>0</v>
      </c>
      <c r="Y2097" s="21">
        <f t="shared" si="5865"/>
        <v>0</v>
      </c>
      <c r="Z2097" s="21">
        <f t="shared" si="5865"/>
        <v>0</v>
      </c>
      <c r="AA2097" s="21">
        <f t="shared" si="5865"/>
        <v>0</v>
      </c>
      <c r="AB2097" s="21">
        <f t="shared" si="5865"/>
        <v>0</v>
      </c>
      <c r="AC2097" s="21">
        <f t="shared" si="5865"/>
        <v>0</v>
      </c>
      <c r="AD2097" s="27">
        <f t="shared" si="5865"/>
        <v>0</v>
      </c>
      <c r="AE2097" s="21">
        <f t="shared" si="5865"/>
        <v>0</v>
      </c>
      <c r="AF2097" s="21">
        <f t="shared" si="5865"/>
        <v>0</v>
      </c>
      <c r="AG2097" s="27">
        <f t="shared" si="5865"/>
        <v>0</v>
      </c>
      <c r="AH2097" s="21">
        <f t="shared" si="5865"/>
        <v>0</v>
      </c>
      <c r="AI2097" s="21">
        <f t="shared" si="5865"/>
        <v>0</v>
      </c>
      <c r="AK2097" s="14" t="s">
        <v>71</v>
      </c>
      <c r="AL2097" s="15">
        <v>0.05</v>
      </c>
      <c r="AM2097" s="16" t="s">
        <v>3</v>
      </c>
    </row>
    <row r="2098" spans="1:39" x14ac:dyDescent="0.25">
      <c r="N2098" s="24"/>
      <c r="AJ2098" s="6"/>
      <c r="AK2098" s="6"/>
      <c r="AL2098" s="6"/>
    </row>
    <row r="2099" spans="1:39" ht="42" customHeight="1" x14ac:dyDescent="0.25">
      <c r="A2099" s="223" t="s">
        <v>63</v>
      </c>
      <c r="B2099" s="223" t="s">
        <v>43</v>
      </c>
      <c r="C2099" s="224" t="s">
        <v>19</v>
      </c>
      <c r="D2099" s="226"/>
      <c r="E2099" s="223" t="s">
        <v>14</v>
      </c>
      <c r="F2099" s="223" t="s">
        <v>38</v>
      </c>
      <c r="G2099" s="223" t="s">
        <v>1</v>
      </c>
      <c r="H2099" s="223" t="s">
        <v>5</v>
      </c>
      <c r="I2099" s="225" t="s">
        <v>31</v>
      </c>
      <c r="J2099" s="225" t="s">
        <v>32</v>
      </c>
      <c r="K2099" s="225" t="s">
        <v>48</v>
      </c>
      <c r="L2099" s="225" t="s">
        <v>0</v>
      </c>
      <c r="M2099" s="4" t="s">
        <v>45</v>
      </c>
      <c r="N2099" s="4" t="s">
        <v>46</v>
      </c>
      <c r="O2099" s="4" t="s">
        <v>47</v>
      </c>
      <c r="P2099" s="225" t="s">
        <v>50</v>
      </c>
      <c r="Q2099" s="225" t="s">
        <v>33</v>
      </c>
      <c r="R2099" s="4" t="s">
        <v>51</v>
      </c>
      <c r="S2099" s="4" t="s">
        <v>52</v>
      </c>
      <c r="T2099" s="4" t="s">
        <v>53</v>
      </c>
      <c r="U2099" s="4" t="s">
        <v>54</v>
      </c>
      <c r="V2099" s="4" t="s">
        <v>55</v>
      </c>
      <c r="W2099" s="4" t="s">
        <v>56</v>
      </c>
      <c r="X2099" s="4" t="s">
        <v>57</v>
      </c>
      <c r="Y2099" s="4" t="s">
        <v>58</v>
      </c>
      <c r="Z2099" s="4" t="s">
        <v>59</v>
      </c>
      <c r="AA2099" s="4" t="s">
        <v>62</v>
      </c>
      <c r="AB2099" s="4" t="s">
        <v>60</v>
      </c>
      <c r="AC2099" s="4" t="s">
        <v>61</v>
      </c>
      <c r="AD2099" s="233" t="s">
        <v>34</v>
      </c>
      <c r="AE2099" s="231" t="s">
        <v>2</v>
      </c>
      <c r="AF2099" s="231" t="s">
        <v>3</v>
      </c>
      <c r="AG2099" s="233" t="s">
        <v>35</v>
      </c>
      <c r="AH2099" s="223" t="s">
        <v>36</v>
      </c>
      <c r="AI2099" s="223" t="s">
        <v>37</v>
      </c>
      <c r="AK2099" s="229" t="s">
        <v>30</v>
      </c>
      <c r="AL2099" s="229"/>
      <c r="AM2099" s="229"/>
    </row>
    <row r="2100" spans="1:39" s="6" customFormat="1" ht="35.25" customHeight="1" x14ac:dyDescent="0.3">
      <c r="A2100" s="224"/>
      <c r="B2100" s="224"/>
      <c r="C2100" s="224"/>
      <c r="D2100" s="227"/>
      <c r="E2100" s="223"/>
      <c r="F2100" s="223"/>
      <c r="G2100" s="223"/>
      <c r="H2100" s="223"/>
      <c r="I2100" s="230"/>
      <c r="J2100" s="230"/>
      <c r="K2100" s="230"/>
      <c r="L2100" s="230"/>
      <c r="M2100" s="5">
        <v>0</v>
      </c>
      <c r="N2100" s="5">
        <v>625000</v>
      </c>
      <c r="O2100" s="5">
        <v>1250000</v>
      </c>
      <c r="P2100" s="225"/>
      <c r="Q2100" s="225"/>
      <c r="R2100" s="29">
        <v>4.95E-4</v>
      </c>
      <c r="S2100" s="29">
        <v>9.5200000000000005E-4</v>
      </c>
      <c r="T2100" s="29">
        <v>1.5900000000000001E-3</v>
      </c>
      <c r="U2100" s="29">
        <v>1.1169999999999999E-3</v>
      </c>
      <c r="V2100" s="29">
        <v>2.189E-3</v>
      </c>
      <c r="W2100" s="29">
        <v>4.5430000000000002E-3</v>
      </c>
      <c r="X2100" s="29">
        <v>8.8199999999999997E-4</v>
      </c>
      <c r="Y2100" s="29">
        <v>1.6949999999999999E-3</v>
      </c>
      <c r="Z2100" s="29">
        <v>2.8319999999999999E-3</v>
      </c>
      <c r="AA2100" s="29">
        <v>1.9889999999999999E-3</v>
      </c>
      <c r="AB2100" s="29">
        <v>3.8999999999999998E-3</v>
      </c>
      <c r="AC2100" s="29">
        <v>8.0949999999999998E-3</v>
      </c>
      <c r="AD2100" s="233"/>
      <c r="AE2100" s="232"/>
      <c r="AF2100" s="232"/>
      <c r="AG2100" s="234"/>
      <c r="AH2100" s="223"/>
      <c r="AI2100" s="223"/>
      <c r="AK2100" s="229"/>
      <c r="AL2100" s="229"/>
      <c r="AM2100" s="229"/>
    </row>
    <row r="2101" spans="1:39" s="3" customFormat="1" ht="13.8" x14ac:dyDescent="0.25">
      <c r="A2101" s="7" t="s">
        <v>44</v>
      </c>
      <c r="B2101" s="7" t="s">
        <v>42</v>
      </c>
      <c r="C2101" s="8" t="s">
        <v>39</v>
      </c>
      <c r="D2101" s="30"/>
      <c r="E2101" s="8" t="s">
        <v>64</v>
      </c>
      <c r="F2101" s="9" t="str">
        <f>IFERROR(VLOOKUP(E2101,Template!$AK$5:$AL$17,2,FALSE),"")</f>
        <v/>
      </c>
      <c r="G2101" s="41" t="s">
        <v>7</v>
      </c>
      <c r="H2101" s="41" t="s">
        <v>6</v>
      </c>
      <c r="I2101" s="32" t="s">
        <v>65</v>
      </c>
      <c r="J2101" s="32" t="s">
        <v>66</v>
      </c>
      <c r="K2101" s="33">
        <f>IFERROR(I2101+J2101,0)</f>
        <v>0</v>
      </c>
      <c r="L2101" s="33">
        <f>IFERROR(K2101,"")</f>
        <v>0</v>
      </c>
      <c r="M2101" s="34">
        <f t="shared" ref="M2101:M2112" si="5866">IF(L2101&lt;=$N$4,K2101,IF(L2100&gt;$N$4,0,$N$4-L2100))</f>
        <v>0</v>
      </c>
      <c r="N2101" s="34">
        <f>IF(AND(L2101&gt;$N$4,L2101&lt;=$O$4),K2101-M2101,IF(AND(L2100&gt;$N$4,L2100&lt;=$O$4),$O$4-L2100,IF(L2100&gt;$O$4,0,IF(L2101&lt;$N$4,0,MIN(L2101-$N$4,$N$4)))))</f>
        <v>0</v>
      </c>
      <c r="O2101" s="34">
        <f>IF(L2101&gt;$O$4,K2101-M2101-N2101,0)</f>
        <v>0</v>
      </c>
      <c r="P2101" s="12" t="s">
        <v>94</v>
      </c>
      <c r="Q2101" s="12" t="s">
        <v>68</v>
      </c>
      <c r="R2101" s="33">
        <f>IF(AND($Q2101="LOW",$P2101="French"),M2101*R$4,0)</f>
        <v>0</v>
      </c>
      <c r="S2101" s="33">
        <f>IF(AND($Q2101="LOW",$P2101="French"),N2101*S$4,0)</f>
        <v>0</v>
      </c>
      <c r="T2101" s="33">
        <f>IF(AND($Q2101="LOW",$P2101="French"),O2101*T$4,0)</f>
        <v>0</v>
      </c>
      <c r="U2101" s="33">
        <f>IF(AND($Q2101="HIGH",$P2101="French"),M2101*U$4,0)</f>
        <v>0</v>
      </c>
      <c r="V2101" s="33">
        <f>IF(AND($Q2101="HIGH",$P2101="French"),N2101*V$4,0)</f>
        <v>0</v>
      </c>
      <c r="W2101" s="33">
        <f>IF(AND($Q2101="HIGH",$P2101="French"),O2101*W$4,0)</f>
        <v>0</v>
      </c>
      <c r="X2101" s="33">
        <f>IF(AND($Q2101="LOW",$P2101="English"),M2101*X$4,0)</f>
        <v>0</v>
      </c>
      <c r="Y2101" s="33">
        <f>IF(AND($Q2101="LOW",$P2101="English"),N2101*Y$4,0)</f>
        <v>0</v>
      </c>
      <c r="Z2101" s="33">
        <f>IF(AND($Q2101="LOW",$P2101="English"),O2101*Z$4,0)</f>
        <v>0</v>
      </c>
      <c r="AA2101" s="33">
        <f>IF(AND($Q2101="HIGH",$P2101="English"),M2101*AA$4,0)</f>
        <v>0</v>
      </c>
      <c r="AB2101" s="33">
        <f>IF(AND($Q2101="HIGH",$P2101="English"),N2101*AB$4,0)</f>
        <v>0</v>
      </c>
      <c r="AC2101" s="33">
        <f>IF(AND($Q2101="HIGH",$P2101="English"),O2101*AC$4,0)</f>
        <v>0</v>
      </c>
      <c r="AD2101" s="26">
        <f>SUM(R2101:AC2101)</f>
        <v>0</v>
      </c>
      <c r="AE2101" s="46" t="str">
        <f>IFERROR(IF(AE$3=VLOOKUP($E2101,Template!$AK$5:$AM$17,3,FALSE),$AD2101*$F2101,0),"0.00")</f>
        <v>0.00</v>
      </c>
      <c r="AF2101" s="46" t="str">
        <f>IFERROR(IF(AF$3=VLOOKUP($E2101,Template!$AK$5:$AM$17,3,FALSE),$AD2101*$F2101,0),"0.00")</f>
        <v>0.00</v>
      </c>
      <c r="AG2101" s="28">
        <f>SUM(AD2101:AF2101)</f>
        <v>0</v>
      </c>
      <c r="AH2101" s="13" t="s">
        <v>40</v>
      </c>
      <c r="AI2101" s="13" t="s">
        <v>41</v>
      </c>
      <c r="AK2101" s="14" t="s">
        <v>25</v>
      </c>
      <c r="AL2101" s="15">
        <v>0.05</v>
      </c>
      <c r="AM2101" s="16" t="s">
        <v>3</v>
      </c>
    </row>
    <row r="2102" spans="1:39" s="3" customFormat="1" ht="13.8" x14ac:dyDescent="0.25">
      <c r="A2102" s="7" t="str">
        <f>A2101</f>
        <v>(Enter Broadcasting Company Name)</v>
      </c>
      <c r="B2102" s="7" t="str">
        <f>B2101</f>
        <v>(Enter Call Letters)</v>
      </c>
      <c r="C2102" s="8" t="str">
        <f>C2101</f>
        <v>(Select AM/FM)</v>
      </c>
      <c r="D2102" s="30"/>
      <c r="E2102" s="8" t="str">
        <f>E2101</f>
        <v>(Select Station Province)</v>
      </c>
      <c r="F2102" s="9" t="str">
        <f>IFERROR(VLOOKUP(E2102,Template!$AK$5:$AL$17,2,FALSE),"")</f>
        <v/>
      </c>
      <c r="G2102" s="42" t="s">
        <v>8</v>
      </c>
      <c r="H2102" s="42" t="s">
        <v>9</v>
      </c>
      <c r="I2102" s="32" t="s">
        <v>65</v>
      </c>
      <c r="J2102" s="32" t="s">
        <v>66</v>
      </c>
      <c r="K2102" s="33">
        <f t="shared" ref="K2102:K2112" si="5867">IFERROR(I2102+J2102,0)</f>
        <v>0</v>
      </c>
      <c r="L2102" s="33">
        <f t="shared" ref="L2102:L2112" si="5868">IFERROR(L2101+K2102,"")</f>
        <v>0</v>
      </c>
      <c r="M2102" s="34">
        <f t="shared" si="5866"/>
        <v>0</v>
      </c>
      <c r="N2102" s="34">
        <f>IF(AND(L2102&gt;$N$4,L2102&lt;=$O$4),K2102-M2102,IF(AND(L2101&gt;$N$4,L2101&lt;=$O$4),$O$4-L2101,IF(L2101&gt;$O$4,0,IF(L2102&lt;$N$4,0,MIN(L2102-$N$4,$N$4)))))</f>
        <v>0</v>
      </c>
      <c r="O2102" s="34">
        <f t="shared" ref="O2102:O2112" si="5869">IF(L2102&gt;$O$4,K2102-M2102-N2102,0)</f>
        <v>0</v>
      </c>
      <c r="P2102" s="12" t="str">
        <f>P2101</f>
        <v>(Select Language)</v>
      </c>
      <c r="Q2102" s="12" t="str">
        <f>Q2101</f>
        <v>(Select Usage)</v>
      </c>
      <c r="R2102" s="33">
        <f t="shared" ref="R2102:R2112" si="5870">IF(AND($Q2102="LOW",$P2102="French"),M2102*R$4,0)</f>
        <v>0</v>
      </c>
      <c r="S2102" s="33">
        <f t="shared" ref="S2102:S2112" si="5871">IF(AND($Q2102="LOW",$P2102="French"),N2102*S$4,0)</f>
        <v>0</v>
      </c>
      <c r="T2102" s="33">
        <f t="shared" ref="T2102:T2112" si="5872">IF(AND($Q2102="LOW",$P2102="French"),O2102*T$4,0)</f>
        <v>0</v>
      </c>
      <c r="U2102" s="33">
        <f t="shared" ref="U2102:U2112" si="5873">IF(AND($Q2102="HIGH",$P2102="French"),M2102*U$4,0)</f>
        <v>0</v>
      </c>
      <c r="V2102" s="33">
        <f t="shared" ref="V2102:V2112" si="5874">IF(AND($Q2102="HIGH",$P2102="French"),N2102*V$4,0)</f>
        <v>0</v>
      </c>
      <c r="W2102" s="33">
        <f t="shared" ref="W2102:W2112" si="5875">IF(AND($Q2102="HIGH",$P2102="French"),O2102*W$4,0)</f>
        <v>0</v>
      </c>
      <c r="X2102" s="33">
        <f t="shared" ref="X2102:X2112" si="5876">IF(AND($Q2102="LOW",$P2102="English"),M2102*X$4,0)</f>
        <v>0</v>
      </c>
      <c r="Y2102" s="33">
        <f t="shared" ref="Y2102:Y2112" si="5877">IF(AND($Q2102="LOW",$P2102="English"),N2102*Y$4,0)</f>
        <v>0</v>
      </c>
      <c r="Z2102" s="33">
        <f t="shared" ref="Z2102:Z2112" si="5878">IF(AND($Q2102="LOW",$P2102="English"),O2102*Z$4,0)</f>
        <v>0</v>
      </c>
      <c r="AA2102" s="33">
        <f t="shared" ref="AA2102:AA2112" si="5879">IF(AND($Q2102="HIGH",$P2102="English"),M2102*AA$4,0)</f>
        <v>0</v>
      </c>
      <c r="AB2102" s="33">
        <f t="shared" ref="AB2102:AB2112" si="5880">IF(AND($Q2102="HIGH",$P2102="English"),N2102*AB$4,0)</f>
        <v>0</v>
      </c>
      <c r="AC2102" s="33">
        <f t="shared" ref="AC2102:AC2112" si="5881">IF(AND($Q2102="HIGH",$P2102="English"),O2102*AC$4,0)</f>
        <v>0</v>
      </c>
      <c r="AD2102" s="26">
        <f t="shared" ref="AD2102:AD2106" si="5882">SUM(R2102:AC2102)</f>
        <v>0</v>
      </c>
      <c r="AE2102" s="46" t="str">
        <f>IFERROR(IF(AE$3=VLOOKUP($E2102,Template!$AK$5:$AM$17,3,FALSE),$AD2102*$F2102,0),"0.00")</f>
        <v>0.00</v>
      </c>
      <c r="AF2102" s="46" t="str">
        <f>IFERROR(IF(AF$3=VLOOKUP($E2102,Template!$AK$5:$AM$17,3,FALSE),$AD2102*$F2102,0),"0.00")</f>
        <v>0.00</v>
      </c>
      <c r="AG2102" s="28">
        <f t="shared" ref="AG2102:AG2112" si="5883">SUM(AD2102:AF2102)</f>
        <v>0</v>
      </c>
      <c r="AH2102" s="13" t="s">
        <v>40</v>
      </c>
      <c r="AI2102" s="13" t="s">
        <v>41</v>
      </c>
      <c r="AK2102" s="14" t="s">
        <v>23</v>
      </c>
      <c r="AL2102" s="15">
        <v>0.05</v>
      </c>
      <c r="AM2102" s="16" t="s">
        <v>3</v>
      </c>
    </row>
    <row r="2103" spans="1:39" s="3" customFormat="1" ht="13.8" x14ac:dyDescent="0.25">
      <c r="A2103" s="7" t="str">
        <f t="shared" ref="A2103:C2103" si="5884">A2102</f>
        <v>(Enter Broadcasting Company Name)</v>
      </c>
      <c r="B2103" s="7" t="str">
        <f t="shared" si="5884"/>
        <v>(Enter Call Letters)</v>
      </c>
      <c r="C2103" s="8" t="str">
        <f t="shared" si="5884"/>
        <v>(Select AM/FM)</v>
      </c>
      <c r="D2103" s="30"/>
      <c r="E2103" s="8" t="str">
        <f t="shared" ref="E2103:E2112" si="5885">E2102</f>
        <v>(Select Station Province)</v>
      </c>
      <c r="F2103" s="9" t="str">
        <f>IFERROR(VLOOKUP(E2103,Template!$AK$5:$AL$17,2,FALSE),"")</f>
        <v/>
      </c>
      <c r="G2103" s="42" t="s">
        <v>6</v>
      </c>
      <c r="H2103" s="42" t="s">
        <v>10</v>
      </c>
      <c r="I2103" s="32" t="s">
        <v>65</v>
      </c>
      <c r="J2103" s="32" t="s">
        <v>66</v>
      </c>
      <c r="K2103" s="33">
        <f t="shared" si="5867"/>
        <v>0</v>
      </c>
      <c r="L2103" s="33">
        <f t="shared" si="5868"/>
        <v>0</v>
      </c>
      <c r="M2103" s="34">
        <f t="shared" si="5866"/>
        <v>0</v>
      </c>
      <c r="N2103" s="34">
        <f t="shared" ref="N2103:N2112" si="5886">IF(AND(L2103&gt;$N$4,L2103&lt;=$O$4),K2103-M2103,IF(AND(L2102&gt;$N$4,L2102&lt;=$O$4),$O$4-L2102,IF(L2102&gt;$O$4,0,IF(L2103&lt;$N$4,0,MIN(L2103-$N$4,$N$4)))))</f>
        <v>0</v>
      </c>
      <c r="O2103" s="34">
        <f t="shared" si="5869"/>
        <v>0</v>
      </c>
      <c r="P2103" s="12" t="str">
        <f t="shared" ref="P2103:Q2103" si="5887">P2102</f>
        <v>(Select Language)</v>
      </c>
      <c r="Q2103" s="12" t="str">
        <f t="shared" si="5887"/>
        <v>(Select Usage)</v>
      </c>
      <c r="R2103" s="33">
        <f t="shared" si="5870"/>
        <v>0</v>
      </c>
      <c r="S2103" s="33">
        <f t="shared" si="5871"/>
        <v>0</v>
      </c>
      <c r="T2103" s="33">
        <f t="shared" si="5872"/>
        <v>0</v>
      </c>
      <c r="U2103" s="33">
        <f t="shared" si="5873"/>
        <v>0</v>
      </c>
      <c r="V2103" s="33">
        <f t="shared" si="5874"/>
        <v>0</v>
      </c>
      <c r="W2103" s="33">
        <f t="shared" si="5875"/>
        <v>0</v>
      </c>
      <c r="X2103" s="33">
        <f t="shared" si="5876"/>
        <v>0</v>
      </c>
      <c r="Y2103" s="33">
        <f t="shared" si="5877"/>
        <v>0</v>
      </c>
      <c r="Z2103" s="33">
        <f t="shared" si="5878"/>
        <v>0</v>
      </c>
      <c r="AA2103" s="33">
        <f t="shared" si="5879"/>
        <v>0</v>
      </c>
      <c r="AB2103" s="33">
        <f t="shared" si="5880"/>
        <v>0</v>
      </c>
      <c r="AC2103" s="33">
        <f t="shared" si="5881"/>
        <v>0</v>
      </c>
      <c r="AD2103" s="26">
        <f t="shared" si="5882"/>
        <v>0</v>
      </c>
      <c r="AE2103" s="46" t="str">
        <f>IFERROR(IF(AE$3=VLOOKUP($E2103,Template!$AK$5:$AM$17,3,FALSE),$AD2103*$F2103,0),"0.00")</f>
        <v>0.00</v>
      </c>
      <c r="AF2103" s="46" t="str">
        <f>IFERROR(IF(AF$3=VLOOKUP($E2103,Template!$AK$5:$AM$17,3,FALSE),$AD2103*$F2103,0),"0.00")</f>
        <v>0.00</v>
      </c>
      <c r="AG2103" s="28">
        <f t="shared" si="5883"/>
        <v>0</v>
      </c>
      <c r="AH2103" s="13" t="s">
        <v>40</v>
      </c>
      <c r="AI2103" s="13" t="s">
        <v>41</v>
      </c>
      <c r="AK2103" s="14" t="s">
        <v>24</v>
      </c>
      <c r="AL2103" s="15">
        <v>0.05</v>
      </c>
      <c r="AM2103" s="16" t="s">
        <v>3</v>
      </c>
    </row>
    <row r="2104" spans="1:39" s="3" customFormat="1" ht="13.8" x14ac:dyDescent="0.25">
      <c r="A2104" s="7" t="str">
        <f t="shared" ref="A2104:C2104" si="5888">A2103</f>
        <v>(Enter Broadcasting Company Name)</v>
      </c>
      <c r="B2104" s="7" t="str">
        <f t="shared" si="5888"/>
        <v>(Enter Call Letters)</v>
      </c>
      <c r="C2104" s="8" t="str">
        <f t="shared" si="5888"/>
        <v>(Select AM/FM)</v>
      </c>
      <c r="D2104" s="30"/>
      <c r="E2104" s="8" t="str">
        <f t="shared" si="5885"/>
        <v>(Select Station Province)</v>
      </c>
      <c r="F2104" s="9" t="str">
        <f>IFERROR(VLOOKUP(E2104,Template!$AK$5:$AL$17,2,FALSE),"")</f>
        <v/>
      </c>
      <c r="G2104" s="42" t="s">
        <v>9</v>
      </c>
      <c r="H2104" s="42" t="s">
        <v>11</v>
      </c>
      <c r="I2104" s="32" t="s">
        <v>65</v>
      </c>
      <c r="J2104" s="32" t="s">
        <v>66</v>
      </c>
      <c r="K2104" s="33">
        <f t="shared" si="5867"/>
        <v>0</v>
      </c>
      <c r="L2104" s="33">
        <f t="shared" si="5868"/>
        <v>0</v>
      </c>
      <c r="M2104" s="34">
        <f t="shared" si="5866"/>
        <v>0</v>
      </c>
      <c r="N2104" s="34">
        <f t="shared" si="5886"/>
        <v>0</v>
      </c>
      <c r="O2104" s="34">
        <f t="shared" si="5869"/>
        <v>0</v>
      </c>
      <c r="P2104" s="12" t="str">
        <f t="shared" ref="P2104:Q2104" si="5889">P2103</f>
        <v>(Select Language)</v>
      </c>
      <c r="Q2104" s="12" t="str">
        <f t="shared" si="5889"/>
        <v>(Select Usage)</v>
      </c>
      <c r="R2104" s="33">
        <f t="shared" si="5870"/>
        <v>0</v>
      </c>
      <c r="S2104" s="33">
        <f t="shared" si="5871"/>
        <v>0</v>
      </c>
      <c r="T2104" s="33">
        <f t="shared" si="5872"/>
        <v>0</v>
      </c>
      <c r="U2104" s="33">
        <f t="shared" si="5873"/>
        <v>0</v>
      </c>
      <c r="V2104" s="33">
        <f t="shared" si="5874"/>
        <v>0</v>
      </c>
      <c r="W2104" s="33">
        <f t="shared" si="5875"/>
        <v>0</v>
      </c>
      <c r="X2104" s="33">
        <f t="shared" si="5876"/>
        <v>0</v>
      </c>
      <c r="Y2104" s="33">
        <f t="shared" si="5877"/>
        <v>0</v>
      </c>
      <c r="Z2104" s="33">
        <f t="shared" si="5878"/>
        <v>0</v>
      </c>
      <c r="AA2104" s="33">
        <f t="shared" si="5879"/>
        <v>0</v>
      </c>
      <c r="AB2104" s="33">
        <f t="shared" si="5880"/>
        <v>0</v>
      </c>
      <c r="AC2104" s="33">
        <f t="shared" si="5881"/>
        <v>0</v>
      </c>
      <c r="AD2104" s="26">
        <f t="shared" si="5882"/>
        <v>0</v>
      </c>
      <c r="AE2104" s="46" t="str">
        <f>IFERROR(IF(AE$3=VLOOKUP($E2104,Template!$AK$5:$AM$17,3,FALSE),$AD2104*$F2104,0),"0.00")</f>
        <v>0.00</v>
      </c>
      <c r="AF2104" s="46" t="str">
        <f>IFERROR(IF(AF$3=VLOOKUP($E2104,Template!$AK$5:$AM$17,3,FALSE),$AD2104*$F2104,0),"0.00")</f>
        <v>0.00</v>
      </c>
      <c r="AG2104" s="28">
        <f t="shared" si="5883"/>
        <v>0</v>
      </c>
      <c r="AH2104" s="13" t="s">
        <v>40</v>
      </c>
      <c r="AI2104" s="13" t="s">
        <v>41</v>
      </c>
      <c r="AK2104" s="14" t="s">
        <v>22</v>
      </c>
      <c r="AL2104" s="15">
        <v>0.15</v>
      </c>
      <c r="AM2104" s="16" t="s">
        <v>2</v>
      </c>
    </row>
    <row r="2105" spans="1:39" s="3" customFormat="1" ht="13.8" x14ac:dyDescent="0.25">
      <c r="A2105" s="7" t="str">
        <f t="shared" ref="A2105:C2105" si="5890">A2104</f>
        <v>(Enter Broadcasting Company Name)</v>
      </c>
      <c r="B2105" s="7" t="str">
        <f t="shared" si="5890"/>
        <v>(Enter Call Letters)</v>
      </c>
      <c r="C2105" s="8" t="str">
        <f t="shared" si="5890"/>
        <v>(Select AM/FM)</v>
      </c>
      <c r="D2105" s="30"/>
      <c r="E2105" s="8" t="str">
        <f t="shared" si="5885"/>
        <v>(Select Station Province)</v>
      </c>
      <c r="F2105" s="9" t="str">
        <f>IFERROR(VLOOKUP(E2105,Template!$AK$5:$AL$17,2,FALSE),"")</f>
        <v/>
      </c>
      <c r="G2105" s="42" t="s">
        <v>10</v>
      </c>
      <c r="H2105" s="42" t="s">
        <v>12</v>
      </c>
      <c r="I2105" s="32" t="s">
        <v>65</v>
      </c>
      <c r="J2105" s="32" t="s">
        <v>66</v>
      </c>
      <c r="K2105" s="33">
        <f t="shared" si="5867"/>
        <v>0</v>
      </c>
      <c r="L2105" s="33">
        <f t="shared" si="5868"/>
        <v>0</v>
      </c>
      <c r="M2105" s="34">
        <f t="shared" si="5866"/>
        <v>0</v>
      </c>
      <c r="N2105" s="34">
        <f t="shared" si="5886"/>
        <v>0</v>
      </c>
      <c r="O2105" s="34">
        <f t="shared" si="5869"/>
        <v>0</v>
      </c>
      <c r="P2105" s="12" t="str">
        <f t="shared" ref="P2105:Q2105" si="5891">P2104</f>
        <v>(Select Language)</v>
      </c>
      <c r="Q2105" s="12" t="str">
        <f t="shared" si="5891"/>
        <v>(Select Usage)</v>
      </c>
      <c r="R2105" s="33">
        <f t="shared" si="5870"/>
        <v>0</v>
      </c>
      <c r="S2105" s="33">
        <f t="shared" si="5871"/>
        <v>0</v>
      </c>
      <c r="T2105" s="33">
        <f t="shared" si="5872"/>
        <v>0</v>
      </c>
      <c r="U2105" s="33">
        <f t="shared" si="5873"/>
        <v>0</v>
      </c>
      <c r="V2105" s="33">
        <f t="shared" si="5874"/>
        <v>0</v>
      </c>
      <c r="W2105" s="33">
        <f t="shared" si="5875"/>
        <v>0</v>
      </c>
      <c r="X2105" s="33">
        <f t="shared" si="5876"/>
        <v>0</v>
      </c>
      <c r="Y2105" s="33">
        <f t="shared" si="5877"/>
        <v>0</v>
      </c>
      <c r="Z2105" s="33">
        <f t="shared" si="5878"/>
        <v>0</v>
      </c>
      <c r="AA2105" s="33">
        <f t="shared" si="5879"/>
        <v>0</v>
      </c>
      <c r="AB2105" s="33">
        <f t="shared" si="5880"/>
        <v>0</v>
      </c>
      <c r="AC2105" s="33">
        <f t="shared" si="5881"/>
        <v>0</v>
      </c>
      <c r="AD2105" s="26">
        <f t="shared" si="5882"/>
        <v>0</v>
      </c>
      <c r="AE2105" s="46" t="str">
        <f>IFERROR(IF(AE$3=VLOOKUP($E2105,Template!$AK$5:$AM$17,3,FALSE),$AD2105*$F2105,0),"0.00")</f>
        <v>0.00</v>
      </c>
      <c r="AF2105" s="46" t="str">
        <f>IFERROR(IF(AF$3=VLOOKUP($E2105,Template!$AK$5:$AM$17,3,FALSE),$AD2105*$F2105,0),"0.00")</f>
        <v>0.00</v>
      </c>
      <c r="AG2105" s="28">
        <f t="shared" si="5883"/>
        <v>0</v>
      </c>
      <c r="AH2105" s="13" t="s">
        <v>40</v>
      </c>
      <c r="AI2105" s="13" t="s">
        <v>41</v>
      </c>
      <c r="AK2105" s="14" t="s">
        <v>26</v>
      </c>
      <c r="AL2105" s="15">
        <v>0.15</v>
      </c>
      <c r="AM2105" s="16" t="s">
        <v>2</v>
      </c>
    </row>
    <row r="2106" spans="1:39" s="3" customFormat="1" ht="13.8" x14ac:dyDescent="0.25">
      <c r="A2106" s="7" t="str">
        <f t="shared" ref="A2106:C2106" si="5892">A2105</f>
        <v>(Enter Broadcasting Company Name)</v>
      </c>
      <c r="B2106" s="7" t="str">
        <f t="shared" si="5892"/>
        <v>(Enter Call Letters)</v>
      </c>
      <c r="C2106" s="8" t="str">
        <f t="shared" si="5892"/>
        <v>(Select AM/FM)</v>
      </c>
      <c r="D2106" s="30"/>
      <c r="E2106" s="8" t="str">
        <f t="shared" si="5885"/>
        <v>(Select Station Province)</v>
      </c>
      <c r="F2106" s="9" t="str">
        <f>IFERROR(VLOOKUP(E2106,Template!$AK$5:$AL$17,2,FALSE),"")</f>
        <v/>
      </c>
      <c r="G2106" s="42" t="s">
        <v>11</v>
      </c>
      <c r="H2106" s="42" t="s">
        <v>13</v>
      </c>
      <c r="I2106" s="32" t="s">
        <v>65</v>
      </c>
      <c r="J2106" s="32" t="s">
        <v>66</v>
      </c>
      <c r="K2106" s="33">
        <f t="shared" si="5867"/>
        <v>0</v>
      </c>
      <c r="L2106" s="33">
        <f t="shared" si="5868"/>
        <v>0</v>
      </c>
      <c r="M2106" s="34">
        <f t="shared" si="5866"/>
        <v>0</v>
      </c>
      <c r="N2106" s="34">
        <f t="shared" si="5886"/>
        <v>0</v>
      </c>
      <c r="O2106" s="34">
        <f t="shared" si="5869"/>
        <v>0</v>
      </c>
      <c r="P2106" s="12" t="str">
        <f t="shared" ref="P2106:Q2106" si="5893">P2105</f>
        <v>(Select Language)</v>
      </c>
      <c r="Q2106" s="12" t="str">
        <f t="shared" si="5893"/>
        <v>(Select Usage)</v>
      </c>
      <c r="R2106" s="33">
        <f t="shared" si="5870"/>
        <v>0</v>
      </c>
      <c r="S2106" s="33">
        <f t="shared" si="5871"/>
        <v>0</v>
      </c>
      <c r="T2106" s="33">
        <f t="shared" si="5872"/>
        <v>0</v>
      </c>
      <c r="U2106" s="33">
        <f t="shared" si="5873"/>
        <v>0</v>
      </c>
      <c r="V2106" s="33">
        <f t="shared" si="5874"/>
        <v>0</v>
      </c>
      <c r="W2106" s="33">
        <f t="shared" si="5875"/>
        <v>0</v>
      </c>
      <c r="X2106" s="33">
        <f t="shared" si="5876"/>
        <v>0</v>
      </c>
      <c r="Y2106" s="33">
        <f t="shared" si="5877"/>
        <v>0</v>
      </c>
      <c r="Z2106" s="33">
        <f t="shared" si="5878"/>
        <v>0</v>
      </c>
      <c r="AA2106" s="33">
        <f t="shared" si="5879"/>
        <v>0</v>
      </c>
      <c r="AB2106" s="33">
        <f t="shared" si="5880"/>
        <v>0</v>
      </c>
      <c r="AC2106" s="33">
        <f t="shared" si="5881"/>
        <v>0</v>
      </c>
      <c r="AD2106" s="26">
        <f t="shared" si="5882"/>
        <v>0</v>
      </c>
      <c r="AE2106" s="46" t="str">
        <f>IFERROR(IF(AE$3=VLOOKUP($E2106,Template!$AK$5:$AM$17,3,FALSE),$AD2106*$F2106,0),"0.00")</f>
        <v>0.00</v>
      </c>
      <c r="AF2106" s="46" t="str">
        <f>IFERROR(IF(AF$3=VLOOKUP($E2106,Template!$AK$5:$AM$17,3,FALSE),$AD2106*$F2106,0),"0.00")</f>
        <v>0.00</v>
      </c>
      <c r="AG2106" s="28">
        <f t="shared" si="5883"/>
        <v>0</v>
      </c>
      <c r="AH2106" s="13" t="s">
        <v>40</v>
      </c>
      <c r="AI2106" s="13" t="s">
        <v>41</v>
      </c>
      <c r="AK2106" s="14" t="s">
        <v>27</v>
      </c>
      <c r="AL2106" s="15">
        <v>0.15</v>
      </c>
      <c r="AM2106" s="16" t="s">
        <v>2</v>
      </c>
    </row>
    <row r="2107" spans="1:39" s="3" customFormat="1" ht="13.8" x14ac:dyDescent="0.25">
      <c r="A2107" s="7" t="str">
        <f t="shared" ref="A2107:C2107" si="5894">A2106</f>
        <v>(Enter Broadcasting Company Name)</v>
      </c>
      <c r="B2107" s="7" t="str">
        <f t="shared" si="5894"/>
        <v>(Enter Call Letters)</v>
      </c>
      <c r="C2107" s="8" t="str">
        <f t="shared" si="5894"/>
        <v>(Select AM/FM)</v>
      </c>
      <c r="D2107" s="30"/>
      <c r="E2107" s="8" t="str">
        <f t="shared" si="5885"/>
        <v>(Select Station Province)</v>
      </c>
      <c r="F2107" s="9" t="str">
        <f>IFERROR(VLOOKUP(E2107,Template!$AK$5:$AL$17,2,FALSE),"")</f>
        <v/>
      </c>
      <c r="G2107" s="42" t="s">
        <v>12</v>
      </c>
      <c r="H2107" s="42" t="s">
        <v>15</v>
      </c>
      <c r="I2107" s="32" t="s">
        <v>65</v>
      </c>
      <c r="J2107" s="32" t="s">
        <v>66</v>
      </c>
      <c r="K2107" s="33">
        <f t="shared" si="5867"/>
        <v>0</v>
      </c>
      <c r="L2107" s="33">
        <f t="shared" si="5868"/>
        <v>0</v>
      </c>
      <c r="M2107" s="34">
        <f t="shared" si="5866"/>
        <v>0</v>
      </c>
      <c r="N2107" s="34">
        <f t="shared" si="5886"/>
        <v>0</v>
      </c>
      <c r="O2107" s="34">
        <f t="shared" si="5869"/>
        <v>0</v>
      </c>
      <c r="P2107" s="12" t="str">
        <f t="shared" ref="P2107:Q2107" si="5895">P2106</f>
        <v>(Select Language)</v>
      </c>
      <c r="Q2107" s="12" t="str">
        <f t="shared" si="5895"/>
        <v>(Select Usage)</v>
      </c>
      <c r="R2107" s="33">
        <f t="shared" si="5870"/>
        <v>0</v>
      </c>
      <c r="S2107" s="33">
        <f t="shared" si="5871"/>
        <v>0</v>
      </c>
      <c r="T2107" s="33">
        <f t="shared" si="5872"/>
        <v>0</v>
      </c>
      <c r="U2107" s="33">
        <f t="shared" si="5873"/>
        <v>0</v>
      </c>
      <c r="V2107" s="33">
        <f t="shared" si="5874"/>
        <v>0</v>
      </c>
      <c r="W2107" s="33">
        <f t="shared" si="5875"/>
        <v>0</v>
      </c>
      <c r="X2107" s="33">
        <f t="shared" si="5876"/>
        <v>0</v>
      </c>
      <c r="Y2107" s="33">
        <f t="shared" si="5877"/>
        <v>0</v>
      </c>
      <c r="Z2107" s="33">
        <f t="shared" si="5878"/>
        <v>0</v>
      </c>
      <c r="AA2107" s="33">
        <f t="shared" si="5879"/>
        <v>0</v>
      </c>
      <c r="AB2107" s="33">
        <f t="shared" si="5880"/>
        <v>0</v>
      </c>
      <c r="AC2107" s="33">
        <f t="shared" si="5881"/>
        <v>0</v>
      </c>
      <c r="AD2107" s="26">
        <f>SUM(R2107:AC2107)</f>
        <v>0</v>
      </c>
      <c r="AE2107" s="46" t="str">
        <f>IFERROR(IF(AE$3=VLOOKUP($E2107,Template!$AK$5:$AM$17,3,FALSE),$AD2107*$F2107,0),"0.00")</f>
        <v>0.00</v>
      </c>
      <c r="AF2107" s="46" t="str">
        <f>IFERROR(IF(AF$3=VLOOKUP($E2107,Template!$AK$5:$AM$17,3,FALSE),$AD2107*$F2107,0),"0.00")</f>
        <v>0.00</v>
      </c>
      <c r="AG2107" s="28">
        <f t="shared" si="5883"/>
        <v>0</v>
      </c>
      <c r="AH2107" s="13" t="s">
        <v>40</v>
      </c>
      <c r="AI2107" s="13" t="s">
        <v>41</v>
      </c>
      <c r="AK2107" s="14" t="s">
        <v>28</v>
      </c>
      <c r="AL2107" s="15">
        <v>0.05</v>
      </c>
      <c r="AM2107" s="16" t="s">
        <v>3</v>
      </c>
    </row>
    <row r="2108" spans="1:39" s="3" customFormat="1" ht="13.8" x14ac:dyDescent="0.25">
      <c r="A2108" s="7" t="str">
        <f t="shared" ref="A2108:C2108" si="5896">A2107</f>
        <v>(Enter Broadcasting Company Name)</v>
      </c>
      <c r="B2108" s="7" t="str">
        <f t="shared" si="5896"/>
        <v>(Enter Call Letters)</v>
      </c>
      <c r="C2108" s="8" t="str">
        <f t="shared" si="5896"/>
        <v>(Select AM/FM)</v>
      </c>
      <c r="D2108" s="30"/>
      <c r="E2108" s="8" t="str">
        <f t="shared" si="5885"/>
        <v>(Select Station Province)</v>
      </c>
      <c r="F2108" s="9" t="str">
        <f>IFERROR(VLOOKUP(E2108,Template!$AK$5:$AL$17,2,FALSE),"")</f>
        <v/>
      </c>
      <c r="G2108" s="42" t="s">
        <v>13</v>
      </c>
      <c r="H2108" s="42" t="s">
        <v>16</v>
      </c>
      <c r="I2108" s="32" t="s">
        <v>65</v>
      </c>
      <c r="J2108" s="32" t="s">
        <v>66</v>
      </c>
      <c r="K2108" s="33">
        <f t="shared" si="5867"/>
        <v>0</v>
      </c>
      <c r="L2108" s="33">
        <f t="shared" si="5868"/>
        <v>0</v>
      </c>
      <c r="M2108" s="34">
        <f t="shared" si="5866"/>
        <v>0</v>
      </c>
      <c r="N2108" s="34">
        <f t="shared" si="5886"/>
        <v>0</v>
      </c>
      <c r="O2108" s="34">
        <f t="shared" si="5869"/>
        <v>0</v>
      </c>
      <c r="P2108" s="12" t="str">
        <f t="shared" ref="P2108:Q2108" si="5897">P2107</f>
        <v>(Select Language)</v>
      </c>
      <c r="Q2108" s="12" t="str">
        <f t="shared" si="5897"/>
        <v>(Select Usage)</v>
      </c>
      <c r="R2108" s="33">
        <f t="shared" si="5870"/>
        <v>0</v>
      </c>
      <c r="S2108" s="33">
        <f t="shared" si="5871"/>
        <v>0</v>
      </c>
      <c r="T2108" s="33">
        <f t="shared" si="5872"/>
        <v>0</v>
      </c>
      <c r="U2108" s="33">
        <f t="shared" si="5873"/>
        <v>0</v>
      </c>
      <c r="V2108" s="33">
        <f t="shared" si="5874"/>
        <v>0</v>
      </c>
      <c r="W2108" s="33">
        <f t="shared" si="5875"/>
        <v>0</v>
      </c>
      <c r="X2108" s="33">
        <f t="shared" si="5876"/>
        <v>0</v>
      </c>
      <c r="Y2108" s="33">
        <f t="shared" si="5877"/>
        <v>0</v>
      </c>
      <c r="Z2108" s="33">
        <f t="shared" si="5878"/>
        <v>0</v>
      </c>
      <c r="AA2108" s="33">
        <f t="shared" si="5879"/>
        <v>0</v>
      </c>
      <c r="AB2108" s="33">
        <f t="shared" si="5880"/>
        <v>0</v>
      </c>
      <c r="AC2108" s="33">
        <f t="shared" si="5881"/>
        <v>0</v>
      </c>
      <c r="AD2108" s="26">
        <f t="shared" ref="AD2108:AD2110" si="5898">SUM(R2108:AC2108)</f>
        <v>0</v>
      </c>
      <c r="AE2108" s="46" t="str">
        <f>IFERROR(IF(AE$3=VLOOKUP($E2108,Template!$AK$5:$AM$17,3,FALSE),$AD2108*$F2108,0),"0.00")</f>
        <v>0.00</v>
      </c>
      <c r="AF2108" s="46" t="str">
        <f>IFERROR(IF(AF$3=VLOOKUP($E2108,Template!$AK$5:$AM$17,3,FALSE),$AD2108*$F2108,0),"0.00")</f>
        <v>0.00</v>
      </c>
      <c r="AG2108" s="28">
        <f t="shared" si="5883"/>
        <v>0</v>
      </c>
      <c r="AH2108" s="13" t="s">
        <v>40</v>
      </c>
      <c r="AI2108" s="13" t="s">
        <v>41</v>
      </c>
      <c r="AK2108" s="14" t="s">
        <v>70</v>
      </c>
      <c r="AL2108" s="15">
        <v>0.05</v>
      </c>
      <c r="AM2108" s="16" t="s">
        <v>3</v>
      </c>
    </row>
    <row r="2109" spans="1:39" s="3" customFormat="1" ht="13.8" x14ac:dyDescent="0.25">
      <c r="A2109" s="7" t="str">
        <f t="shared" ref="A2109:C2109" si="5899">A2108</f>
        <v>(Enter Broadcasting Company Name)</v>
      </c>
      <c r="B2109" s="7" t="str">
        <f t="shared" si="5899"/>
        <v>(Enter Call Letters)</v>
      </c>
      <c r="C2109" s="8" t="str">
        <f t="shared" si="5899"/>
        <v>(Select AM/FM)</v>
      </c>
      <c r="D2109" s="30"/>
      <c r="E2109" s="8" t="str">
        <f t="shared" si="5885"/>
        <v>(Select Station Province)</v>
      </c>
      <c r="F2109" s="9" t="str">
        <f>IFERROR(VLOOKUP(E2109,Template!$AK$5:$AL$17,2,FALSE),"")</f>
        <v/>
      </c>
      <c r="G2109" s="42" t="s">
        <v>15</v>
      </c>
      <c r="H2109" s="42" t="s">
        <v>17</v>
      </c>
      <c r="I2109" s="32" t="s">
        <v>65</v>
      </c>
      <c r="J2109" s="32" t="s">
        <v>66</v>
      </c>
      <c r="K2109" s="33">
        <f t="shared" si="5867"/>
        <v>0</v>
      </c>
      <c r="L2109" s="33">
        <f t="shared" si="5868"/>
        <v>0</v>
      </c>
      <c r="M2109" s="34">
        <f t="shared" si="5866"/>
        <v>0</v>
      </c>
      <c r="N2109" s="34">
        <f t="shared" si="5886"/>
        <v>0</v>
      </c>
      <c r="O2109" s="34">
        <f t="shared" si="5869"/>
        <v>0</v>
      </c>
      <c r="P2109" s="12" t="str">
        <f t="shared" ref="P2109:Q2109" si="5900">P2108</f>
        <v>(Select Language)</v>
      </c>
      <c r="Q2109" s="12" t="str">
        <f t="shared" si="5900"/>
        <v>(Select Usage)</v>
      </c>
      <c r="R2109" s="33">
        <f t="shared" si="5870"/>
        <v>0</v>
      </c>
      <c r="S2109" s="33">
        <f t="shared" si="5871"/>
        <v>0</v>
      </c>
      <c r="T2109" s="33">
        <f t="shared" si="5872"/>
        <v>0</v>
      </c>
      <c r="U2109" s="33">
        <f t="shared" si="5873"/>
        <v>0</v>
      </c>
      <c r="V2109" s="33">
        <f t="shared" si="5874"/>
        <v>0</v>
      </c>
      <c r="W2109" s="33">
        <f t="shared" si="5875"/>
        <v>0</v>
      </c>
      <c r="X2109" s="33">
        <f t="shared" si="5876"/>
        <v>0</v>
      </c>
      <c r="Y2109" s="33">
        <f t="shared" si="5877"/>
        <v>0</v>
      </c>
      <c r="Z2109" s="33">
        <f t="shared" si="5878"/>
        <v>0</v>
      </c>
      <c r="AA2109" s="33">
        <f t="shared" si="5879"/>
        <v>0</v>
      </c>
      <c r="AB2109" s="33">
        <f t="shared" si="5880"/>
        <v>0</v>
      </c>
      <c r="AC2109" s="33">
        <f t="shared" si="5881"/>
        <v>0</v>
      </c>
      <c r="AD2109" s="26">
        <f t="shared" si="5898"/>
        <v>0</v>
      </c>
      <c r="AE2109" s="46" t="str">
        <f>IFERROR(IF(AE$3=VLOOKUP($E2109,Template!$AK$5:$AM$17,3,FALSE),$AD2109*$F2109,0),"0.00")</f>
        <v>0.00</v>
      </c>
      <c r="AF2109" s="46" t="str">
        <f>IFERROR(IF(AF$3=VLOOKUP($E2109,Template!$AK$5:$AM$17,3,FALSE),$AD2109*$F2109,0),"0.00")</f>
        <v>0.00</v>
      </c>
      <c r="AG2109" s="28">
        <f t="shared" si="5883"/>
        <v>0</v>
      </c>
      <c r="AH2109" s="13" t="s">
        <v>40</v>
      </c>
      <c r="AI2109" s="13" t="s">
        <v>41</v>
      </c>
      <c r="AK2109" s="14" t="s">
        <v>20</v>
      </c>
      <c r="AL2109" s="15">
        <v>0.13</v>
      </c>
      <c r="AM2109" s="16" t="s">
        <v>2</v>
      </c>
    </row>
    <row r="2110" spans="1:39" s="3" customFormat="1" ht="13.8" x14ac:dyDescent="0.25">
      <c r="A2110" s="7" t="str">
        <f t="shared" ref="A2110:C2110" si="5901">A2109</f>
        <v>(Enter Broadcasting Company Name)</v>
      </c>
      <c r="B2110" s="7" t="str">
        <f t="shared" si="5901"/>
        <v>(Enter Call Letters)</v>
      </c>
      <c r="C2110" s="8" t="str">
        <f t="shared" si="5901"/>
        <v>(Select AM/FM)</v>
      </c>
      <c r="D2110" s="30"/>
      <c r="E2110" s="8" t="str">
        <f t="shared" si="5885"/>
        <v>(Select Station Province)</v>
      </c>
      <c r="F2110" s="9" t="str">
        <f>IFERROR(VLOOKUP(E2110,Template!$AK$5:$AL$17,2,FALSE),"")</f>
        <v/>
      </c>
      <c r="G2110" s="42" t="s">
        <v>16</v>
      </c>
      <c r="H2110" s="42" t="s">
        <v>18</v>
      </c>
      <c r="I2110" s="32" t="s">
        <v>65</v>
      </c>
      <c r="J2110" s="32" t="s">
        <v>66</v>
      </c>
      <c r="K2110" s="33">
        <f t="shared" si="5867"/>
        <v>0</v>
      </c>
      <c r="L2110" s="33">
        <f t="shared" si="5868"/>
        <v>0</v>
      </c>
      <c r="M2110" s="34">
        <f t="shared" si="5866"/>
        <v>0</v>
      </c>
      <c r="N2110" s="34">
        <f t="shared" si="5886"/>
        <v>0</v>
      </c>
      <c r="O2110" s="34">
        <f t="shared" si="5869"/>
        <v>0</v>
      </c>
      <c r="P2110" s="12" t="str">
        <f t="shared" ref="P2110:Q2110" si="5902">P2109</f>
        <v>(Select Language)</v>
      </c>
      <c r="Q2110" s="12" t="str">
        <f t="shared" si="5902"/>
        <v>(Select Usage)</v>
      </c>
      <c r="R2110" s="33">
        <f t="shared" si="5870"/>
        <v>0</v>
      </c>
      <c r="S2110" s="33">
        <f t="shared" si="5871"/>
        <v>0</v>
      </c>
      <c r="T2110" s="33">
        <f t="shared" si="5872"/>
        <v>0</v>
      </c>
      <c r="U2110" s="33">
        <f t="shared" si="5873"/>
        <v>0</v>
      </c>
      <c r="V2110" s="33">
        <f t="shared" si="5874"/>
        <v>0</v>
      </c>
      <c r="W2110" s="33">
        <f t="shared" si="5875"/>
        <v>0</v>
      </c>
      <c r="X2110" s="33">
        <f t="shared" si="5876"/>
        <v>0</v>
      </c>
      <c r="Y2110" s="33">
        <f t="shared" si="5877"/>
        <v>0</v>
      </c>
      <c r="Z2110" s="33">
        <f t="shared" si="5878"/>
        <v>0</v>
      </c>
      <c r="AA2110" s="33">
        <f t="shared" si="5879"/>
        <v>0</v>
      </c>
      <c r="AB2110" s="33">
        <f t="shared" si="5880"/>
        <v>0</v>
      </c>
      <c r="AC2110" s="33">
        <f t="shared" si="5881"/>
        <v>0</v>
      </c>
      <c r="AD2110" s="26">
        <f t="shared" si="5898"/>
        <v>0</v>
      </c>
      <c r="AE2110" s="46" t="str">
        <f>IFERROR(IF(AE$3=VLOOKUP($E2110,Template!$AK$5:$AM$17,3,FALSE),$AD2110*$F2110,0),"0.00")</f>
        <v>0.00</v>
      </c>
      <c r="AF2110" s="46" t="str">
        <f>IFERROR(IF(AF$3=VLOOKUP($E2110,Template!$AK$5:$AM$17,3,FALSE),$AD2110*$F2110,0),"0.00")</f>
        <v>0.00</v>
      </c>
      <c r="AG2110" s="28">
        <f t="shared" si="5883"/>
        <v>0</v>
      </c>
      <c r="AH2110" s="13" t="s">
        <v>40</v>
      </c>
      <c r="AI2110" s="13" t="s">
        <v>41</v>
      </c>
      <c r="AK2110" s="14" t="s">
        <v>69</v>
      </c>
      <c r="AL2110" s="15">
        <v>0.15</v>
      </c>
      <c r="AM2110" s="16" t="s">
        <v>2</v>
      </c>
    </row>
    <row r="2111" spans="1:39" s="3" customFormat="1" ht="13.8" x14ac:dyDescent="0.25">
      <c r="A2111" s="7" t="str">
        <f t="shared" ref="A2111:C2111" si="5903">A2110</f>
        <v>(Enter Broadcasting Company Name)</v>
      </c>
      <c r="B2111" s="7" t="str">
        <f t="shared" si="5903"/>
        <v>(Enter Call Letters)</v>
      </c>
      <c r="C2111" s="8" t="str">
        <f t="shared" si="5903"/>
        <v>(Select AM/FM)</v>
      </c>
      <c r="D2111" s="30"/>
      <c r="E2111" s="8" t="str">
        <f t="shared" si="5885"/>
        <v>(Select Station Province)</v>
      </c>
      <c r="F2111" s="9" t="str">
        <f>IFERROR(VLOOKUP(E2111,Template!$AK$5:$AL$17,2,FALSE),"")</f>
        <v/>
      </c>
      <c r="G2111" s="42" t="s">
        <v>17</v>
      </c>
      <c r="H2111" s="42" t="s">
        <v>7</v>
      </c>
      <c r="I2111" s="32" t="s">
        <v>65</v>
      </c>
      <c r="J2111" s="32" t="s">
        <v>66</v>
      </c>
      <c r="K2111" s="33">
        <f t="shared" si="5867"/>
        <v>0</v>
      </c>
      <c r="L2111" s="33">
        <f t="shared" si="5868"/>
        <v>0</v>
      </c>
      <c r="M2111" s="34">
        <f t="shared" si="5866"/>
        <v>0</v>
      </c>
      <c r="N2111" s="34">
        <f t="shared" si="5886"/>
        <v>0</v>
      </c>
      <c r="O2111" s="34">
        <f t="shared" si="5869"/>
        <v>0</v>
      </c>
      <c r="P2111" s="12" t="str">
        <f t="shared" ref="P2111:Q2111" si="5904">P2110</f>
        <v>(Select Language)</v>
      </c>
      <c r="Q2111" s="12" t="str">
        <f t="shared" si="5904"/>
        <v>(Select Usage)</v>
      </c>
      <c r="R2111" s="33">
        <f t="shared" si="5870"/>
        <v>0</v>
      </c>
      <c r="S2111" s="33">
        <f t="shared" si="5871"/>
        <v>0</v>
      </c>
      <c r="T2111" s="33">
        <f t="shared" si="5872"/>
        <v>0</v>
      </c>
      <c r="U2111" s="33">
        <f t="shared" si="5873"/>
        <v>0</v>
      </c>
      <c r="V2111" s="33">
        <f t="shared" si="5874"/>
        <v>0</v>
      </c>
      <c r="W2111" s="33">
        <f t="shared" si="5875"/>
        <v>0</v>
      </c>
      <c r="X2111" s="33">
        <f t="shared" si="5876"/>
        <v>0</v>
      </c>
      <c r="Y2111" s="33">
        <f t="shared" si="5877"/>
        <v>0</v>
      </c>
      <c r="Z2111" s="33">
        <f t="shared" si="5878"/>
        <v>0</v>
      </c>
      <c r="AA2111" s="33">
        <f t="shared" si="5879"/>
        <v>0</v>
      </c>
      <c r="AB2111" s="33">
        <f t="shared" si="5880"/>
        <v>0</v>
      </c>
      <c r="AC2111" s="33">
        <f t="shared" si="5881"/>
        <v>0</v>
      </c>
      <c r="AD2111" s="26">
        <f>SUM(R2111:AC2111)</f>
        <v>0</v>
      </c>
      <c r="AE2111" s="46" t="str">
        <f>IFERROR(IF(AE$3=VLOOKUP($E2111,Template!$AK$5:$AM$17,3,FALSE),$AD2111*$F2111,0),"0.00")</f>
        <v>0.00</v>
      </c>
      <c r="AF2111" s="46" t="str">
        <f>IFERROR(IF(AF$3=VLOOKUP($E2111,Template!$AK$5:$AM$17,3,FALSE),$AD2111*$F2111,0),"0.00")</f>
        <v>0.00</v>
      </c>
      <c r="AG2111" s="28">
        <f t="shared" si="5883"/>
        <v>0</v>
      </c>
      <c r="AH2111" s="13" t="s">
        <v>40</v>
      </c>
      <c r="AI2111" s="13" t="s">
        <v>41</v>
      </c>
      <c r="AK2111" s="14" t="s">
        <v>29</v>
      </c>
      <c r="AL2111" s="15">
        <v>0.05</v>
      </c>
      <c r="AM2111" s="16" t="s">
        <v>3</v>
      </c>
    </row>
    <row r="2112" spans="1:39" s="3" customFormat="1" ht="13.8" x14ac:dyDescent="0.25">
      <c r="A2112" s="7" t="str">
        <f t="shared" ref="A2112:C2112" si="5905">A2111</f>
        <v>(Enter Broadcasting Company Name)</v>
      </c>
      <c r="B2112" s="7" t="str">
        <f t="shared" si="5905"/>
        <v>(Enter Call Letters)</v>
      </c>
      <c r="C2112" s="8" t="str">
        <f t="shared" si="5905"/>
        <v>(Select AM/FM)</v>
      </c>
      <c r="D2112" s="30"/>
      <c r="E2112" s="8" t="str">
        <f t="shared" si="5885"/>
        <v>(Select Station Province)</v>
      </c>
      <c r="F2112" s="9" t="str">
        <f>IFERROR(VLOOKUP(E2112,Template!$AK$5:$AL$17,2,FALSE),"")</f>
        <v/>
      </c>
      <c r="G2112" s="42" t="s">
        <v>18</v>
      </c>
      <c r="H2112" s="43" t="s">
        <v>8</v>
      </c>
      <c r="I2112" s="32" t="s">
        <v>65</v>
      </c>
      <c r="J2112" s="32" t="s">
        <v>66</v>
      </c>
      <c r="K2112" s="33">
        <f t="shared" si="5867"/>
        <v>0</v>
      </c>
      <c r="L2112" s="33">
        <f t="shared" si="5868"/>
        <v>0</v>
      </c>
      <c r="M2112" s="34">
        <f t="shared" si="5866"/>
        <v>0</v>
      </c>
      <c r="N2112" s="34">
        <f t="shared" si="5886"/>
        <v>0</v>
      </c>
      <c r="O2112" s="34">
        <f t="shared" si="5869"/>
        <v>0</v>
      </c>
      <c r="P2112" s="12" t="str">
        <f t="shared" ref="P2112:Q2112" si="5906">P2111</f>
        <v>(Select Language)</v>
      </c>
      <c r="Q2112" s="12" t="str">
        <f t="shared" si="5906"/>
        <v>(Select Usage)</v>
      </c>
      <c r="R2112" s="33">
        <f t="shared" si="5870"/>
        <v>0</v>
      </c>
      <c r="S2112" s="33">
        <f t="shared" si="5871"/>
        <v>0</v>
      </c>
      <c r="T2112" s="33">
        <f t="shared" si="5872"/>
        <v>0</v>
      </c>
      <c r="U2112" s="33">
        <f t="shared" si="5873"/>
        <v>0</v>
      </c>
      <c r="V2112" s="33">
        <f t="shared" si="5874"/>
        <v>0</v>
      </c>
      <c r="W2112" s="33">
        <f t="shared" si="5875"/>
        <v>0</v>
      </c>
      <c r="X2112" s="33">
        <f t="shared" si="5876"/>
        <v>0</v>
      </c>
      <c r="Y2112" s="33">
        <f t="shared" si="5877"/>
        <v>0</v>
      </c>
      <c r="Z2112" s="33">
        <f t="shared" si="5878"/>
        <v>0</v>
      </c>
      <c r="AA2112" s="33">
        <f t="shared" si="5879"/>
        <v>0</v>
      </c>
      <c r="AB2112" s="33">
        <f t="shared" si="5880"/>
        <v>0</v>
      </c>
      <c r="AC2112" s="33">
        <f t="shared" si="5881"/>
        <v>0</v>
      </c>
      <c r="AD2112" s="26">
        <f t="shared" ref="AD2112" si="5907">SUM(R2112:AC2112)</f>
        <v>0</v>
      </c>
      <c r="AE2112" s="46" t="str">
        <f>IFERROR(IF(AE$3=VLOOKUP($E2112,Template!$AK$5:$AM$17,3,FALSE),$AD2112*$F2112,0),"0.00")</f>
        <v>0.00</v>
      </c>
      <c r="AF2112" s="46" t="str">
        <f>IFERROR(IF(AF$3=VLOOKUP($E2112,Template!$AK$5:$AM$17,3,FALSE),$AD2112*$F2112,0),"0.00")</f>
        <v>0.00</v>
      </c>
      <c r="AG2112" s="28">
        <f t="shared" si="5883"/>
        <v>0</v>
      </c>
      <c r="AH2112" s="13" t="s">
        <v>40</v>
      </c>
      <c r="AI2112" s="13" t="s">
        <v>41</v>
      </c>
      <c r="AK2112" s="14" t="s">
        <v>21</v>
      </c>
      <c r="AL2112" s="15">
        <v>0.05</v>
      </c>
      <c r="AM2112" s="16" t="s">
        <v>3</v>
      </c>
    </row>
    <row r="2113" spans="1:39" ht="13.8" x14ac:dyDescent="0.25">
      <c r="A2113" s="19" t="s">
        <v>4</v>
      </c>
      <c r="B2113" s="19"/>
      <c r="C2113" s="20"/>
      <c r="D2113" s="20"/>
      <c r="E2113" s="20"/>
      <c r="F2113" s="20"/>
      <c r="G2113" s="44"/>
      <c r="H2113" s="44"/>
      <c r="I2113" s="21">
        <f t="shared" ref="I2113:K2113" si="5908">SUM(I2101:I2112)</f>
        <v>0</v>
      </c>
      <c r="J2113" s="21">
        <f t="shared" si="5908"/>
        <v>0</v>
      </c>
      <c r="K2113" s="21">
        <f t="shared" si="5908"/>
        <v>0</v>
      </c>
      <c r="L2113" s="21">
        <f>L2112</f>
        <v>0</v>
      </c>
      <c r="M2113" s="21">
        <f>SUM(M2101:M2112)</f>
        <v>0</v>
      </c>
      <c r="N2113" s="21">
        <f t="shared" ref="N2113:O2113" si="5909">SUM(N2101:N2112)</f>
        <v>0</v>
      </c>
      <c r="O2113" s="21">
        <f t="shared" si="5909"/>
        <v>0</v>
      </c>
      <c r="P2113" s="21"/>
      <c r="Q2113" s="22"/>
      <c r="R2113" s="21">
        <f t="shared" ref="R2113:AI2113" si="5910">SUM(R2101:R2112)</f>
        <v>0</v>
      </c>
      <c r="S2113" s="21">
        <f t="shared" si="5910"/>
        <v>0</v>
      </c>
      <c r="T2113" s="21">
        <f t="shared" si="5910"/>
        <v>0</v>
      </c>
      <c r="U2113" s="21">
        <f t="shared" si="5910"/>
        <v>0</v>
      </c>
      <c r="V2113" s="21">
        <f t="shared" si="5910"/>
        <v>0</v>
      </c>
      <c r="W2113" s="21">
        <f t="shared" si="5910"/>
        <v>0</v>
      </c>
      <c r="X2113" s="21">
        <f t="shared" si="5910"/>
        <v>0</v>
      </c>
      <c r="Y2113" s="21">
        <f t="shared" si="5910"/>
        <v>0</v>
      </c>
      <c r="Z2113" s="21">
        <f t="shared" si="5910"/>
        <v>0</v>
      </c>
      <c r="AA2113" s="21">
        <f t="shared" si="5910"/>
        <v>0</v>
      </c>
      <c r="AB2113" s="21">
        <f t="shared" si="5910"/>
        <v>0</v>
      </c>
      <c r="AC2113" s="21">
        <f t="shared" si="5910"/>
        <v>0</v>
      </c>
      <c r="AD2113" s="27">
        <f t="shared" si="5910"/>
        <v>0</v>
      </c>
      <c r="AE2113" s="21">
        <f t="shared" si="5910"/>
        <v>0</v>
      </c>
      <c r="AF2113" s="21">
        <f t="shared" si="5910"/>
        <v>0</v>
      </c>
      <c r="AG2113" s="27">
        <f t="shared" si="5910"/>
        <v>0</v>
      </c>
      <c r="AH2113" s="21">
        <f t="shared" si="5910"/>
        <v>0</v>
      </c>
      <c r="AI2113" s="21">
        <f t="shared" si="5910"/>
        <v>0</v>
      </c>
      <c r="AK2113" s="14" t="s">
        <v>71</v>
      </c>
      <c r="AL2113" s="15">
        <v>0.05</v>
      </c>
      <c r="AM2113" s="16" t="s">
        <v>3</v>
      </c>
    </row>
    <row r="2114" spans="1:39" x14ac:dyDescent="0.25">
      <c r="A2114" s="2"/>
      <c r="G2114" s="2"/>
      <c r="H2114" s="2"/>
      <c r="O2114" s="2"/>
      <c r="P2114" s="2"/>
    </row>
    <row r="2115" spans="1:39" ht="42" customHeight="1" x14ac:dyDescent="0.25">
      <c r="A2115" s="223" t="s">
        <v>63</v>
      </c>
      <c r="B2115" s="223" t="s">
        <v>43</v>
      </c>
      <c r="C2115" s="224" t="s">
        <v>19</v>
      </c>
      <c r="D2115" s="226"/>
      <c r="E2115" s="223" t="s">
        <v>14</v>
      </c>
      <c r="F2115" s="223" t="s">
        <v>38</v>
      </c>
      <c r="G2115" s="223" t="s">
        <v>1</v>
      </c>
      <c r="H2115" s="223" t="s">
        <v>5</v>
      </c>
      <c r="I2115" s="225" t="s">
        <v>31</v>
      </c>
      <c r="J2115" s="225" t="s">
        <v>32</v>
      </c>
      <c r="K2115" s="225" t="s">
        <v>48</v>
      </c>
      <c r="L2115" s="225" t="s">
        <v>0</v>
      </c>
      <c r="M2115" s="4" t="s">
        <v>45</v>
      </c>
      <c r="N2115" s="4" t="s">
        <v>46</v>
      </c>
      <c r="O2115" s="4" t="s">
        <v>47</v>
      </c>
      <c r="P2115" s="225" t="s">
        <v>50</v>
      </c>
      <c r="Q2115" s="225" t="s">
        <v>33</v>
      </c>
      <c r="R2115" s="4" t="s">
        <v>51</v>
      </c>
      <c r="S2115" s="4" t="s">
        <v>52</v>
      </c>
      <c r="T2115" s="4" t="s">
        <v>53</v>
      </c>
      <c r="U2115" s="4" t="s">
        <v>54</v>
      </c>
      <c r="V2115" s="4" t="s">
        <v>55</v>
      </c>
      <c r="W2115" s="4" t="s">
        <v>56</v>
      </c>
      <c r="X2115" s="4" t="s">
        <v>57</v>
      </c>
      <c r="Y2115" s="4" t="s">
        <v>58</v>
      </c>
      <c r="Z2115" s="4" t="s">
        <v>59</v>
      </c>
      <c r="AA2115" s="4" t="s">
        <v>62</v>
      </c>
      <c r="AB2115" s="4" t="s">
        <v>60</v>
      </c>
      <c r="AC2115" s="4" t="s">
        <v>61</v>
      </c>
      <c r="AD2115" s="233" t="s">
        <v>34</v>
      </c>
      <c r="AE2115" s="231" t="s">
        <v>2</v>
      </c>
      <c r="AF2115" s="231" t="s">
        <v>3</v>
      </c>
      <c r="AG2115" s="233" t="s">
        <v>35</v>
      </c>
      <c r="AH2115" s="223" t="s">
        <v>36</v>
      </c>
      <c r="AI2115" s="223" t="s">
        <v>37</v>
      </c>
      <c r="AK2115" s="229" t="s">
        <v>30</v>
      </c>
      <c r="AL2115" s="229"/>
      <c r="AM2115" s="229"/>
    </row>
    <row r="2116" spans="1:39" s="6" customFormat="1" ht="35.25" customHeight="1" x14ac:dyDescent="0.3">
      <c r="A2116" s="224"/>
      <c r="B2116" s="224"/>
      <c r="C2116" s="224"/>
      <c r="D2116" s="227"/>
      <c r="E2116" s="223"/>
      <c r="F2116" s="223"/>
      <c r="G2116" s="223"/>
      <c r="H2116" s="223"/>
      <c r="I2116" s="230"/>
      <c r="J2116" s="230"/>
      <c r="K2116" s="230"/>
      <c r="L2116" s="230"/>
      <c r="M2116" s="5">
        <v>0</v>
      </c>
      <c r="N2116" s="5">
        <v>625000</v>
      </c>
      <c r="O2116" s="5">
        <v>1250000</v>
      </c>
      <c r="P2116" s="225"/>
      <c r="Q2116" s="225"/>
      <c r="R2116" s="29">
        <v>4.95E-4</v>
      </c>
      <c r="S2116" s="29">
        <v>9.5200000000000005E-4</v>
      </c>
      <c r="T2116" s="29">
        <v>1.5900000000000001E-3</v>
      </c>
      <c r="U2116" s="29">
        <v>1.1169999999999999E-3</v>
      </c>
      <c r="V2116" s="29">
        <v>2.189E-3</v>
      </c>
      <c r="W2116" s="29">
        <v>4.5430000000000002E-3</v>
      </c>
      <c r="X2116" s="29">
        <v>8.8199999999999997E-4</v>
      </c>
      <c r="Y2116" s="29">
        <v>1.6949999999999999E-3</v>
      </c>
      <c r="Z2116" s="29">
        <v>2.8319999999999999E-3</v>
      </c>
      <c r="AA2116" s="29">
        <v>1.9889999999999999E-3</v>
      </c>
      <c r="AB2116" s="29">
        <v>3.8999999999999998E-3</v>
      </c>
      <c r="AC2116" s="29">
        <v>8.0949999999999998E-3</v>
      </c>
      <c r="AD2116" s="233"/>
      <c r="AE2116" s="232"/>
      <c r="AF2116" s="232"/>
      <c r="AG2116" s="234"/>
      <c r="AH2116" s="223"/>
      <c r="AI2116" s="223"/>
      <c r="AK2116" s="229"/>
      <c r="AL2116" s="229"/>
      <c r="AM2116" s="229"/>
    </row>
    <row r="2117" spans="1:39" s="3" customFormat="1" ht="13.8" x14ac:dyDescent="0.25">
      <c r="A2117" s="7" t="s">
        <v>44</v>
      </c>
      <c r="B2117" s="7" t="s">
        <v>42</v>
      </c>
      <c r="C2117" s="8" t="s">
        <v>39</v>
      </c>
      <c r="D2117" s="30"/>
      <c r="E2117" s="8" t="s">
        <v>64</v>
      </c>
      <c r="F2117" s="9" t="str">
        <f>IFERROR(VLOOKUP(E2117,Template!$AK$5:$AL$17,2,FALSE),"")</f>
        <v/>
      </c>
      <c r="G2117" s="41" t="s">
        <v>7</v>
      </c>
      <c r="H2117" s="41" t="s">
        <v>6</v>
      </c>
      <c r="I2117" s="32" t="s">
        <v>65</v>
      </c>
      <c r="J2117" s="32" t="s">
        <v>66</v>
      </c>
      <c r="K2117" s="33">
        <f>IFERROR(I2117+J2117,0)</f>
        <v>0</v>
      </c>
      <c r="L2117" s="33">
        <f>IFERROR(K2117,"")</f>
        <v>0</v>
      </c>
      <c r="M2117" s="34">
        <f t="shared" ref="M2117:M2128" si="5911">IF(L2117&lt;=$N$4,K2117,IF(L2116&gt;$N$4,0,$N$4-L2116))</f>
        <v>0</v>
      </c>
      <c r="N2117" s="34">
        <f>IF(AND(L2117&gt;$N$4,L2117&lt;=$O$4),K2117-M2117,IF(AND(L2116&gt;$N$4,L2116&lt;=$O$4),$O$4-L2116,IF(L2116&gt;$O$4,0,IF(L2117&lt;$N$4,0,MIN(L2117-$N$4,$N$4)))))</f>
        <v>0</v>
      </c>
      <c r="O2117" s="34">
        <f>IF(L2117&gt;$O$4,K2117-M2117-N2117,0)</f>
        <v>0</v>
      </c>
      <c r="P2117" s="12" t="s">
        <v>94</v>
      </c>
      <c r="Q2117" s="12" t="s">
        <v>68</v>
      </c>
      <c r="R2117" s="33">
        <f>IF(AND($Q2117="LOW",$P2117="French"),M2117*R$4,0)</f>
        <v>0</v>
      </c>
      <c r="S2117" s="33">
        <f>IF(AND($Q2117="LOW",$P2117="French"),N2117*S$4,0)</f>
        <v>0</v>
      </c>
      <c r="T2117" s="33">
        <f>IF(AND($Q2117="LOW",$P2117="French"),O2117*T$4,0)</f>
        <v>0</v>
      </c>
      <c r="U2117" s="33">
        <f>IF(AND($Q2117="HIGH",$P2117="French"),M2117*U$4,0)</f>
        <v>0</v>
      </c>
      <c r="V2117" s="33">
        <f>IF(AND($Q2117="HIGH",$P2117="French"),N2117*V$4,0)</f>
        <v>0</v>
      </c>
      <c r="W2117" s="33">
        <f>IF(AND($Q2117="HIGH",$P2117="French"),O2117*W$4,0)</f>
        <v>0</v>
      </c>
      <c r="X2117" s="33">
        <f>IF(AND($Q2117="LOW",$P2117="English"),M2117*X$4,0)</f>
        <v>0</v>
      </c>
      <c r="Y2117" s="33">
        <f>IF(AND($Q2117="LOW",$P2117="English"),N2117*Y$4,0)</f>
        <v>0</v>
      </c>
      <c r="Z2117" s="33">
        <f>IF(AND($Q2117="LOW",$P2117="English"),O2117*Z$4,0)</f>
        <v>0</v>
      </c>
      <c r="AA2117" s="33">
        <f>IF(AND($Q2117="HIGH",$P2117="English"),M2117*AA$4,0)</f>
        <v>0</v>
      </c>
      <c r="AB2117" s="33">
        <f>IF(AND($Q2117="HIGH",$P2117="English"),N2117*AB$4,0)</f>
        <v>0</v>
      </c>
      <c r="AC2117" s="33">
        <f>IF(AND($Q2117="HIGH",$P2117="English"),O2117*AC$4,0)</f>
        <v>0</v>
      </c>
      <c r="AD2117" s="26">
        <f>SUM(R2117:AC2117)</f>
        <v>0</v>
      </c>
      <c r="AE2117" s="46" t="str">
        <f>IFERROR(IF(AE$3=VLOOKUP($E2117,Template!$AK$5:$AM$17,3,FALSE),$AD2117*$F2117,0),"0.00")</f>
        <v>0.00</v>
      </c>
      <c r="AF2117" s="46" t="str">
        <f>IFERROR(IF(AF$3=VLOOKUP($E2117,Template!$AK$5:$AM$17,3,FALSE),$AD2117*$F2117,0),"0.00")</f>
        <v>0.00</v>
      </c>
      <c r="AG2117" s="28">
        <f>SUM(AD2117:AF2117)</f>
        <v>0</v>
      </c>
      <c r="AH2117" s="13" t="s">
        <v>40</v>
      </c>
      <c r="AI2117" s="13" t="s">
        <v>41</v>
      </c>
      <c r="AK2117" s="14" t="s">
        <v>25</v>
      </c>
      <c r="AL2117" s="15">
        <v>0.05</v>
      </c>
      <c r="AM2117" s="16" t="s">
        <v>3</v>
      </c>
    </row>
    <row r="2118" spans="1:39" s="3" customFormat="1" ht="13.8" x14ac:dyDescent="0.25">
      <c r="A2118" s="7" t="str">
        <f>A2117</f>
        <v>(Enter Broadcasting Company Name)</v>
      </c>
      <c r="B2118" s="7" t="str">
        <f>B2117</f>
        <v>(Enter Call Letters)</v>
      </c>
      <c r="C2118" s="8" t="str">
        <f>C2117</f>
        <v>(Select AM/FM)</v>
      </c>
      <c r="D2118" s="30"/>
      <c r="E2118" s="8" t="str">
        <f>E2117</f>
        <v>(Select Station Province)</v>
      </c>
      <c r="F2118" s="9" t="str">
        <f>IFERROR(VLOOKUP(E2118,Template!$AK$5:$AL$17,2,FALSE),"")</f>
        <v/>
      </c>
      <c r="G2118" s="42" t="s">
        <v>8</v>
      </c>
      <c r="H2118" s="42" t="s">
        <v>9</v>
      </c>
      <c r="I2118" s="32" t="s">
        <v>65</v>
      </c>
      <c r="J2118" s="32" t="s">
        <v>66</v>
      </c>
      <c r="K2118" s="33">
        <f t="shared" ref="K2118:K2128" si="5912">IFERROR(I2118+J2118,0)</f>
        <v>0</v>
      </c>
      <c r="L2118" s="33">
        <f t="shared" ref="L2118:L2128" si="5913">IFERROR(L2117+K2118,"")</f>
        <v>0</v>
      </c>
      <c r="M2118" s="34">
        <f t="shared" si="5911"/>
        <v>0</v>
      </c>
      <c r="N2118" s="34">
        <f>IF(AND(L2118&gt;$N$4,L2118&lt;=$O$4),K2118-M2118,IF(AND(L2117&gt;$N$4,L2117&lt;=$O$4),$O$4-L2117,IF(L2117&gt;$O$4,0,IF(L2118&lt;$N$4,0,MIN(L2118-$N$4,$N$4)))))</f>
        <v>0</v>
      </c>
      <c r="O2118" s="34">
        <f t="shared" ref="O2118:O2128" si="5914">IF(L2118&gt;$O$4,K2118-M2118-N2118,0)</f>
        <v>0</v>
      </c>
      <c r="P2118" s="12" t="str">
        <f>P2117</f>
        <v>(Select Language)</v>
      </c>
      <c r="Q2118" s="12" t="str">
        <f>Q2117</f>
        <v>(Select Usage)</v>
      </c>
      <c r="R2118" s="33">
        <f t="shared" ref="R2118:R2128" si="5915">IF(AND($Q2118="LOW",$P2118="French"),M2118*R$4,0)</f>
        <v>0</v>
      </c>
      <c r="S2118" s="33">
        <f t="shared" ref="S2118:S2128" si="5916">IF(AND($Q2118="LOW",$P2118="French"),N2118*S$4,0)</f>
        <v>0</v>
      </c>
      <c r="T2118" s="33">
        <f t="shared" ref="T2118:T2128" si="5917">IF(AND($Q2118="LOW",$P2118="French"),O2118*T$4,0)</f>
        <v>0</v>
      </c>
      <c r="U2118" s="33">
        <f t="shared" ref="U2118:U2128" si="5918">IF(AND($Q2118="HIGH",$P2118="French"),M2118*U$4,0)</f>
        <v>0</v>
      </c>
      <c r="V2118" s="33">
        <f t="shared" ref="V2118:V2128" si="5919">IF(AND($Q2118="HIGH",$P2118="French"),N2118*V$4,0)</f>
        <v>0</v>
      </c>
      <c r="W2118" s="33">
        <f t="shared" ref="W2118:W2128" si="5920">IF(AND($Q2118="HIGH",$P2118="French"),O2118*W$4,0)</f>
        <v>0</v>
      </c>
      <c r="X2118" s="33">
        <f t="shared" ref="X2118:X2128" si="5921">IF(AND($Q2118="LOW",$P2118="English"),M2118*X$4,0)</f>
        <v>0</v>
      </c>
      <c r="Y2118" s="33">
        <f t="shared" ref="Y2118:Y2128" si="5922">IF(AND($Q2118="LOW",$P2118="English"),N2118*Y$4,0)</f>
        <v>0</v>
      </c>
      <c r="Z2118" s="33">
        <f t="shared" ref="Z2118:Z2128" si="5923">IF(AND($Q2118="LOW",$P2118="English"),O2118*Z$4,0)</f>
        <v>0</v>
      </c>
      <c r="AA2118" s="33">
        <f t="shared" ref="AA2118:AA2128" si="5924">IF(AND($Q2118="HIGH",$P2118="English"),M2118*AA$4,0)</f>
        <v>0</v>
      </c>
      <c r="AB2118" s="33">
        <f t="shared" ref="AB2118:AB2128" si="5925">IF(AND($Q2118="HIGH",$P2118="English"),N2118*AB$4,0)</f>
        <v>0</v>
      </c>
      <c r="AC2118" s="33">
        <f t="shared" ref="AC2118:AC2128" si="5926">IF(AND($Q2118="HIGH",$P2118="English"),O2118*AC$4,0)</f>
        <v>0</v>
      </c>
      <c r="AD2118" s="26">
        <f t="shared" ref="AD2118:AD2122" si="5927">SUM(R2118:AC2118)</f>
        <v>0</v>
      </c>
      <c r="AE2118" s="46" t="str">
        <f>IFERROR(IF(AE$3=VLOOKUP($E2118,Template!$AK$5:$AM$17,3,FALSE),$AD2118*$F2118,0),"0.00")</f>
        <v>0.00</v>
      </c>
      <c r="AF2118" s="46" t="str">
        <f>IFERROR(IF(AF$3=VLOOKUP($E2118,Template!$AK$5:$AM$17,3,FALSE),$AD2118*$F2118,0),"0.00")</f>
        <v>0.00</v>
      </c>
      <c r="AG2118" s="28">
        <f t="shared" ref="AG2118:AG2128" si="5928">SUM(AD2118:AF2118)</f>
        <v>0</v>
      </c>
      <c r="AH2118" s="13" t="s">
        <v>40</v>
      </c>
      <c r="AI2118" s="13" t="s">
        <v>41</v>
      </c>
      <c r="AK2118" s="14" t="s">
        <v>23</v>
      </c>
      <c r="AL2118" s="15">
        <v>0.05</v>
      </c>
      <c r="AM2118" s="16" t="s">
        <v>3</v>
      </c>
    </row>
    <row r="2119" spans="1:39" s="3" customFormat="1" ht="13.8" x14ac:dyDescent="0.25">
      <c r="A2119" s="7" t="str">
        <f t="shared" ref="A2119:C2119" si="5929">A2118</f>
        <v>(Enter Broadcasting Company Name)</v>
      </c>
      <c r="B2119" s="7" t="str">
        <f t="shared" si="5929"/>
        <v>(Enter Call Letters)</v>
      </c>
      <c r="C2119" s="8" t="str">
        <f t="shared" si="5929"/>
        <v>(Select AM/FM)</v>
      </c>
      <c r="D2119" s="30"/>
      <c r="E2119" s="8" t="str">
        <f t="shared" ref="E2119:E2128" si="5930">E2118</f>
        <v>(Select Station Province)</v>
      </c>
      <c r="F2119" s="9" t="str">
        <f>IFERROR(VLOOKUP(E2119,Template!$AK$5:$AL$17,2,FALSE),"")</f>
        <v/>
      </c>
      <c r="G2119" s="42" t="s">
        <v>6</v>
      </c>
      <c r="H2119" s="42" t="s">
        <v>10</v>
      </c>
      <c r="I2119" s="32" t="s">
        <v>65</v>
      </c>
      <c r="J2119" s="32" t="s">
        <v>66</v>
      </c>
      <c r="K2119" s="33">
        <f t="shared" si="5912"/>
        <v>0</v>
      </c>
      <c r="L2119" s="33">
        <f t="shared" si="5913"/>
        <v>0</v>
      </c>
      <c r="M2119" s="34">
        <f t="shared" si="5911"/>
        <v>0</v>
      </c>
      <c r="N2119" s="34">
        <f t="shared" ref="N2119:N2128" si="5931">IF(AND(L2119&gt;$N$4,L2119&lt;=$O$4),K2119-M2119,IF(AND(L2118&gt;$N$4,L2118&lt;=$O$4),$O$4-L2118,IF(L2118&gt;$O$4,0,IF(L2119&lt;$N$4,0,MIN(L2119-$N$4,$N$4)))))</f>
        <v>0</v>
      </c>
      <c r="O2119" s="34">
        <f t="shared" si="5914"/>
        <v>0</v>
      </c>
      <c r="P2119" s="12" t="str">
        <f t="shared" ref="P2119:Q2119" si="5932">P2118</f>
        <v>(Select Language)</v>
      </c>
      <c r="Q2119" s="12" t="str">
        <f t="shared" si="5932"/>
        <v>(Select Usage)</v>
      </c>
      <c r="R2119" s="33">
        <f t="shared" si="5915"/>
        <v>0</v>
      </c>
      <c r="S2119" s="33">
        <f t="shared" si="5916"/>
        <v>0</v>
      </c>
      <c r="T2119" s="33">
        <f t="shared" si="5917"/>
        <v>0</v>
      </c>
      <c r="U2119" s="33">
        <f t="shared" si="5918"/>
        <v>0</v>
      </c>
      <c r="V2119" s="33">
        <f t="shared" si="5919"/>
        <v>0</v>
      </c>
      <c r="W2119" s="33">
        <f t="shared" si="5920"/>
        <v>0</v>
      </c>
      <c r="X2119" s="33">
        <f t="shared" si="5921"/>
        <v>0</v>
      </c>
      <c r="Y2119" s="33">
        <f t="shared" si="5922"/>
        <v>0</v>
      </c>
      <c r="Z2119" s="33">
        <f t="shared" si="5923"/>
        <v>0</v>
      </c>
      <c r="AA2119" s="33">
        <f t="shared" si="5924"/>
        <v>0</v>
      </c>
      <c r="AB2119" s="33">
        <f t="shared" si="5925"/>
        <v>0</v>
      </c>
      <c r="AC2119" s="33">
        <f t="shared" si="5926"/>
        <v>0</v>
      </c>
      <c r="AD2119" s="26">
        <f t="shared" si="5927"/>
        <v>0</v>
      </c>
      <c r="AE2119" s="46" t="str">
        <f>IFERROR(IF(AE$3=VLOOKUP($E2119,Template!$AK$5:$AM$17,3,FALSE),$AD2119*$F2119,0),"0.00")</f>
        <v>0.00</v>
      </c>
      <c r="AF2119" s="46" t="str">
        <f>IFERROR(IF(AF$3=VLOOKUP($E2119,Template!$AK$5:$AM$17,3,FALSE),$AD2119*$F2119,0),"0.00")</f>
        <v>0.00</v>
      </c>
      <c r="AG2119" s="28">
        <f t="shared" si="5928"/>
        <v>0</v>
      </c>
      <c r="AH2119" s="13" t="s">
        <v>40</v>
      </c>
      <c r="AI2119" s="13" t="s">
        <v>41</v>
      </c>
      <c r="AK2119" s="14" t="s">
        <v>24</v>
      </c>
      <c r="AL2119" s="15">
        <v>0.05</v>
      </c>
      <c r="AM2119" s="16" t="s">
        <v>3</v>
      </c>
    </row>
    <row r="2120" spans="1:39" s="3" customFormat="1" ht="13.8" x14ac:dyDescent="0.25">
      <c r="A2120" s="7" t="str">
        <f t="shared" ref="A2120:C2120" si="5933">A2119</f>
        <v>(Enter Broadcasting Company Name)</v>
      </c>
      <c r="B2120" s="7" t="str">
        <f t="shared" si="5933"/>
        <v>(Enter Call Letters)</v>
      </c>
      <c r="C2120" s="8" t="str">
        <f t="shared" si="5933"/>
        <v>(Select AM/FM)</v>
      </c>
      <c r="D2120" s="30"/>
      <c r="E2120" s="8" t="str">
        <f t="shared" si="5930"/>
        <v>(Select Station Province)</v>
      </c>
      <c r="F2120" s="9" t="str">
        <f>IFERROR(VLOOKUP(E2120,Template!$AK$5:$AL$17,2,FALSE),"")</f>
        <v/>
      </c>
      <c r="G2120" s="42" t="s">
        <v>9</v>
      </c>
      <c r="H2120" s="42" t="s">
        <v>11</v>
      </c>
      <c r="I2120" s="32" t="s">
        <v>65</v>
      </c>
      <c r="J2120" s="32" t="s">
        <v>66</v>
      </c>
      <c r="K2120" s="33">
        <f t="shared" si="5912"/>
        <v>0</v>
      </c>
      <c r="L2120" s="33">
        <f t="shared" si="5913"/>
        <v>0</v>
      </c>
      <c r="M2120" s="34">
        <f t="shared" si="5911"/>
        <v>0</v>
      </c>
      <c r="N2120" s="34">
        <f t="shared" si="5931"/>
        <v>0</v>
      </c>
      <c r="O2120" s="34">
        <f t="shared" si="5914"/>
        <v>0</v>
      </c>
      <c r="P2120" s="12" t="str">
        <f t="shared" ref="P2120:Q2120" si="5934">P2119</f>
        <v>(Select Language)</v>
      </c>
      <c r="Q2120" s="12" t="str">
        <f t="shared" si="5934"/>
        <v>(Select Usage)</v>
      </c>
      <c r="R2120" s="33">
        <f t="shared" si="5915"/>
        <v>0</v>
      </c>
      <c r="S2120" s="33">
        <f t="shared" si="5916"/>
        <v>0</v>
      </c>
      <c r="T2120" s="33">
        <f t="shared" si="5917"/>
        <v>0</v>
      </c>
      <c r="U2120" s="33">
        <f t="shared" si="5918"/>
        <v>0</v>
      </c>
      <c r="V2120" s="33">
        <f t="shared" si="5919"/>
        <v>0</v>
      </c>
      <c r="W2120" s="33">
        <f t="shared" si="5920"/>
        <v>0</v>
      </c>
      <c r="X2120" s="33">
        <f t="shared" si="5921"/>
        <v>0</v>
      </c>
      <c r="Y2120" s="33">
        <f t="shared" si="5922"/>
        <v>0</v>
      </c>
      <c r="Z2120" s="33">
        <f t="shared" si="5923"/>
        <v>0</v>
      </c>
      <c r="AA2120" s="33">
        <f t="shared" si="5924"/>
        <v>0</v>
      </c>
      <c r="AB2120" s="33">
        <f t="shared" si="5925"/>
        <v>0</v>
      </c>
      <c r="AC2120" s="33">
        <f t="shared" si="5926"/>
        <v>0</v>
      </c>
      <c r="AD2120" s="26">
        <f t="shared" si="5927"/>
        <v>0</v>
      </c>
      <c r="AE2120" s="46" t="str">
        <f>IFERROR(IF(AE$3=VLOOKUP($E2120,Template!$AK$5:$AM$17,3,FALSE),$AD2120*$F2120,0),"0.00")</f>
        <v>0.00</v>
      </c>
      <c r="AF2120" s="46" t="str">
        <f>IFERROR(IF(AF$3=VLOOKUP($E2120,Template!$AK$5:$AM$17,3,FALSE),$AD2120*$F2120,0),"0.00")</f>
        <v>0.00</v>
      </c>
      <c r="AG2120" s="28">
        <f t="shared" si="5928"/>
        <v>0</v>
      </c>
      <c r="AH2120" s="13" t="s">
        <v>40</v>
      </c>
      <c r="AI2120" s="13" t="s">
        <v>41</v>
      </c>
      <c r="AK2120" s="14" t="s">
        <v>22</v>
      </c>
      <c r="AL2120" s="15">
        <v>0.15</v>
      </c>
      <c r="AM2120" s="16" t="s">
        <v>2</v>
      </c>
    </row>
    <row r="2121" spans="1:39" s="3" customFormat="1" ht="13.8" x14ac:dyDescent="0.25">
      <c r="A2121" s="7" t="str">
        <f t="shared" ref="A2121:C2121" si="5935">A2120</f>
        <v>(Enter Broadcasting Company Name)</v>
      </c>
      <c r="B2121" s="7" t="str">
        <f t="shared" si="5935"/>
        <v>(Enter Call Letters)</v>
      </c>
      <c r="C2121" s="8" t="str">
        <f t="shared" si="5935"/>
        <v>(Select AM/FM)</v>
      </c>
      <c r="D2121" s="30"/>
      <c r="E2121" s="8" t="str">
        <f t="shared" si="5930"/>
        <v>(Select Station Province)</v>
      </c>
      <c r="F2121" s="9" t="str">
        <f>IFERROR(VLOOKUP(E2121,Template!$AK$5:$AL$17,2,FALSE),"")</f>
        <v/>
      </c>
      <c r="G2121" s="42" t="s">
        <v>10</v>
      </c>
      <c r="H2121" s="42" t="s">
        <v>12</v>
      </c>
      <c r="I2121" s="32" t="s">
        <v>65</v>
      </c>
      <c r="J2121" s="32" t="s">
        <v>66</v>
      </c>
      <c r="K2121" s="33">
        <f t="shared" si="5912"/>
        <v>0</v>
      </c>
      <c r="L2121" s="33">
        <f t="shared" si="5913"/>
        <v>0</v>
      </c>
      <c r="M2121" s="34">
        <f t="shared" si="5911"/>
        <v>0</v>
      </c>
      <c r="N2121" s="34">
        <f t="shared" si="5931"/>
        <v>0</v>
      </c>
      <c r="O2121" s="34">
        <f t="shared" si="5914"/>
        <v>0</v>
      </c>
      <c r="P2121" s="12" t="str">
        <f t="shared" ref="P2121:Q2121" si="5936">P2120</f>
        <v>(Select Language)</v>
      </c>
      <c r="Q2121" s="12" t="str">
        <f t="shared" si="5936"/>
        <v>(Select Usage)</v>
      </c>
      <c r="R2121" s="33">
        <f t="shared" si="5915"/>
        <v>0</v>
      </c>
      <c r="S2121" s="33">
        <f t="shared" si="5916"/>
        <v>0</v>
      </c>
      <c r="T2121" s="33">
        <f t="shared" si="5917"/>
        <v>0</v>
      </c>
      <c r="U2121" s="33">
        <f t="shared" si="5918"/>
        <v>0</v>
      </c>
      <c r="V2121" s="33">
        <f t="shared" si="5919"/>
        <v>0</v>
      </c>
      <c r="W2121" s="33">
        <f t="shared" si="5920"/>
        <v>0</v>
      </c>
      <c r="X2121" s="33">
        <f t="shared" si="5921"/>
        <v>0</v>
      </c>
      <c r="Y2121" s="33">
        <f t="shared" si="5922"/>
        <v>0</v>
      </c>
      <c r="Z2121" s="33">
        <f t="shared" si="5923"/>
        <v>0</v>
      </c>
      <c r="AA2121" s="33">
        <f t="shared" si="5924"/>
        <v>0</v>
      </c>
      <c r="AB2121" s="33">
        <f t="shared" si="5925"/>
        <v>0</v>
      </c>
      <c r="AC2121" s="33">
        <f t="shared" si="5926"/>
        <v>0</v>
      </c>
      <c r="AD2121" s="26">
        <f t="shared" si="5927"/>
        <v>0</v>
      </c>
      <c r="AE2121" s="46" t="str">
        <f>IFERROR(IF(AE$3=VLOOKUP($E2121,Template!$AK$5:$AM$17,3,FALSE),$AD2121*$F2121,0),"0.00")</f>
        <v>0.00</v>
      </c>
      <c r="AF2121" s="46" t="str">
        <f>IFERROR(IF(AF$3=VLOOKUP($E2121,Template!$AK$5:$AM$17,3,FALSE),$AD2121*$F2121,0),"0.00")</f>
        <v>0.00</v>
      </c>
      <c r="AG2121" s="28">
        <f t="shared" si="5928"/>
        <v>0</v>
      </c>
      <c r="AH2121" s="13" t="s">
        <v>40</v>
      </c>
      <c r="AI2121" s="13" t="s">
        <v>41</v>
      </c>
      <c r="AK2121" s="14" t="s">
        <v>26</v>
      </c>
      <c r="AL2121" s="15">
        <v>0.15</v>
      </c>
      <c r="AM2121" s="16" t="s">
        <v>2</v>
      </c>
    </row>
    <row r="2122" spans="1:39" s="3" customFormat="1" ht="13.8" x14ac:dyDescent="0.25">
      <c r="A2122" s="7" t="str">
        <f t="shared" ref="A2122:C2122" si="5937">A2121</f>
        <v>(Enter Broadcasting Company Name)</v>
      </c>
      <c r="B2122" s="7" t="str">
        <f t="shared" si="5937"/>
        <v>(Enter Call Letters)</v>
      </c>
      <c r="C2122" s="8" t="str">
        <f t="shared" si="5937"/>
        <v>(Select AM/FM)</v>
      </c>
      <c r="D2122" s="30"/>
      <c r="E2122" s="8" t="str">
        <f t="shared" si="5930"/>
        <v>(Select Station Province)</v>
      </c>
      <c r="F2122" s="9" t="str">
        <f>IFERROR(VLOOKUP(E2122,Template!$AK$5:$AL$17,2,FALSE),"")</f>
        <v/>
      </c>
      <c r="G2122" s="42" t="s">
        <v>11</v>
      </c>
      <c r="H2122" s="42" t="s">
        <v>13</v>
      </c>
      <c r="I2122" s="32" t="s">
        <v>65</v>
      </c>
      <c r="J2122" s="32" t="s">
        <v>66</v>
      </c>
      <c r="K2122" s="33">
        <f t="shared" si="5912"/>
        <v>0</v>
      </c>
      <c r="L2122" s="33">
        <f t="shared" si="5913"/>
        <v>0</v>
      </c>
      <c r="M2122" s="34">
        <f t="shared" si="5911"/>
        <v>0</v>
      </c>
      <c r="N2122" s="34">
        <f t="shared" si="5931"/>
        <v>0</v>
      </c>
      <c r="O2122" s="34">
        <f t="shared" si="5914"/>
        <v>0</v>
      </c>
      <c r="P2122" s="12" t="str">
        <f t="shared" ref="P2122:Q2122" si="5938">P2121</f>
        <v>(Select Language)</v>
      </c>
      <c r="Q2122" s="12" t="str">
        <f t="shared" si="5938"/>
        <v>(Select Usage)</v>
      </c>
      <c r="R2122" s="33">
        <f t="shared" si="5915"/>
        <v>0</v>
      </c>
      <c r="S2122" s="33">
        <f t="shared" si="5916"/>
        <v>0</v>
      </c>
      <c r="T2122" s="33">
        <f t="shared" si="5917"/>
        <v>0</v>
      </c>
      <c r="U2122" s="33">
        <f t="shared" si="5918"/>
        <v>0</v>
      </c>
      <c r="V2122" s="33">
        <f t="shared" si="5919"/>
        <v>0</v>
      </c>
      <c r="W2122" s="33">
        <f t="shared" si="5920"/>
        <v>0</v>
      </c>
      <c r="X2122" s="33">
        <f t="shared" si="5921"/>
        <v>0</v>
      </c>
      <c r="Y2122" s="33">
        <f t="shared" si="5922"/>
        <v>0</v>
      </c>
      <c r="Z2122" s="33">
        <f t="shared" si="5923"/>
        <v>0</v>
      </c>
      <c r="AA2122" s="33">
        <f t="shared" si="5924"/>
        <v>0</v>
      </c>
      <c r="AB2122" s="33">
        <f t="shared" si="5925"/>
        <v>0</v>
      </c>
      <c r="AC2122" s="33">
        <f t="shared" si="5926"/>
        <v>0</v>
      </c>
      <c r="AD2122" s="26">
        <f t="shared" si="5927"/>
        <v>0</v>
      </c>
      <c r="AE2122" s="46" t="str">
        <f>IFERROR(IF(AE$3=VLOOKUP($E2122,Template!$AK$5:$AM$17,3,FALSE),$AD2122*$F2122,0),"0.00")</f>
        <v>0.00</v>
      </c>
      <c r="AF2122" s="46" t="str">
        <f>IFERROR(IF(AF$3=VLOOKUP($E2122,Template!$AK$5:$AM$17,3,FALSE),$AD2122*$F2122,0),"0.00")</f>
        <v>0.00</v>
      </c>
      <c r="AG2122" s="28">
        <f t="shared" si="5928"/>
        <v>0</v>
      </c>
      <c r="AH2122" s="13" t="s">
        <v>40</v>
      </c>
      <c r="AI2122" s="13" t="s">
        <v>41</v>
      </c>
      <c r="AK2122" s="14" t="s">
        <v>27</v>
      </c>
      <c r="AL2122" s="15">
        <v>0.15</v>
      </c>
      <c r="AM2122" s="16" t="s">
        <v>2</v>
      </c>
    </row>
    <row r="2123" spans="1:39" s="3" customFormat="1" ht="13.8" x14ac:dyDescent="0.25">
      <c r="A2123" s="7" t="str">
        <f t="shared" ref="A2123:C2123" si="5939">A2122</f>
        <v>(Enter Broadcasting Company Name)</v>
      </c>
      <c r="B2123" s="7" t="str">
        <f t="shared" si="5939"/>
        <v>(Enter Call Letters)</v>
      </c>
      <c r="C2123" s="8" t="str">
        <f t="shared" si="5939"/>
        <v>(Select AM/FM)</v>
      </c>
      <c r="D2123" s="30"/>
      <c r="E2123" s="8" t="str">
        <f t="shared" si="5930"/>
        <v>(Select Station Province)</v>
      </c>
      <c r="F2123" s="9" t="str">
        <f>IFERROR(VLOOKUP(E2123,Template!$AK$5:$AL$17,2,FALSE),"")</f>
        <v/>
      </c>
      <c r="G2123" s="42" t="s">
        <v>12</v>
      </c>
      <c r="H2123" s="42" t="s">
        <v>15</v>
      </c>
      <c r="I2123" s="32" t="s">
        <v>65</v>
      </c>
      <c r="J2123" s="32" t="s">
        <v>66</v>
      </c>
      <c r="K2123" s="33">
        <f t="shared" si="5912"/>
        <v>0</v>
      </c>
      <c r="L2123" s="33">
        <f t="shared" si="5913"/>
        <v>0</v>
      </c>
      <c r="M2123" s="34">
        <f t="shared" si="5911"/>
        <v>0</v>
      </c>
      <c r="N2123" s="34">
        <f t="shared" si="5931"/>
        <v>0</v>
      </c>
      <c r="O2123" s="34">
        <f t="shared" si="5914"/>
        <v>0</v>
      </c>
      <c r="P2123" s="12" t="str">
        <f t="shared" ref="P2123:Q2123" si="5940">P2122</f>
        <v>(Select Language)</v>
      </c>
      <c r="Q2123" s="12" t="str">
        <f t="shared" si="5940"/>
        <v>(Select Usage)</v>
      </c>
      <c r="R2123" s="33">
        <f t="shared" si="5915"/>
        <v>0</v>
      </c>
      <c r="S2123" s="33">
        <f t="shared" si="5916"/>
        <v>0</v>
      </c>
      <c r="T2123" s="33">
        <f t="shared" si="5917"/>
        <v>0</v>
      </c>
      <c r="U2123" s="33">
        <f t="shared" si="5918"/>
        <v>0</v>
      </c>
      <c r="V2123" s="33">
        <f t="shared" si="5919"/>
        <v>0</v>
      </c>
      <c r="W2123" s="33">
        <f t="shared" si="5920"/>
        <v>0</v>
      </c>
      <c r="X2123" s="33">
        <f t="shared" si="5921"/>
        <v>0</v>
      </c>
      <c r="Y2123" s="33">
        <f t="shared" si="5922"/>
        <v>0</v>
      </c>
      <c r="Z2123" s="33">
        <f t="shared" si="5923"/>
        <v>0</v>
      </c>
      <c r="AA2123" s="33">
        <f t="shared" si="5924"/>
        <v>0</v>
      </c>
      <c r="AB2123" s="33">
        <f t="shared" si="5925"/>
        <v>0</v>
      </c>
      <c r="AC2123" s="33">
        <f t="shared" si="5926"/>
        <v>0</v>
      </c>
      <c r="AD2123" s="26">
        <f>SUM(R2123:AC2123)</f>
        <v>0</v>
      </c>
      <c r="AE2123" s="46" t="str">
        <f>IFERROR(IF(AE$3=VLOOKUP($E2123,Template!$AK$5:$AM$17,3,FALSE),$AD2123*$F2123,0),"0.00")</f>
        <v>0.00</v>
      </c>
      <c r="AF2123" s="46" t="str">
        <f>IFERROR(IF(AF$3=VLOOKUP($E2123,Template!$AK$5:$AM$17,3,FALSE),$AD2123*$F2123,0),"0.00")</f>
        <v>0.00</v>
      </c>
      <c r="AG2123" s="28">
        <f t="shared" si="5928"/>
        <v>0</v>
      </c>
      <c r="AH2123" s="13" t="s">
        <v>40</v>
      </c>
      <c r="AI2123" s="13" t="s">
        <v>41</v>
      </c>
      <c r="AK2123" s="14" t="s">
        <v>28</v>
      </c>
      <c r="AL2123" s="15">
        <v>0.05</v>
      </c>
      <c r="AM2123" s="16" t="s">
        <v>3</v>
      </c>
    </row>
    <row r="2124" spans="1:39" s="3" customFormat="1" ht="13.8" x14ac:dyDescent="0.25">
      <c r="A2124" s="7" t="str">
        <f t="shared" ref="A2124:C2124" si="5941">A2123</f>
        <v>(Enter Broadcasting Company Name)</v>
      </c>
      <c r="B2124" s="7" t="str">
        <f t="shared" si="5941"/>
        <v>(Enter Call Letters)</v>
      </c>
      <c r="C2124" s="8" t="str">
        <f t="shared" si="5941"/>
        <v>(Select AM/FM)</v>
      </c>
      <c r="D2124" s="30"/>
      <c r="E2124" s="8" t="str">
        <f t="shared" si="5930"/>
        <v>(Select Station Province)</v>
      </c>
      <c r="F2124" s="9" t="str">
        <f>IFERROR(VLOOKUP(E2124,Template!$AK$5:$AL$17,2,FALSE),"")</f>
        <v/>
      </c>
      <c r="G2124" s="42" t="s">
        <v>13</v>
      </c>
      <c r="H2124" s="42" t="s">
        <v>16</v>
      </c>
      <c r="I2124" s="32" t="s">
        <v>65</v>
      </c>
      <c r="J2124" s="32" t="s">
        <v>66</v>
      </c>
      <c r="K2124" s="33">
        <f t="shared" si="5912"/>
        <v>0</v>
      </c>
      <c r="L2124" s="33">
        <f t="shared" si="5913"/>
        <v>0</v>
      </c>
      <c r="M2124" s="34">
        <f t="shared" si="5911"/>
        <v>0</v>
      </c>
      <c r="N2124" s="34">
        <f t="shared" si="5931"/>
        <v>0</v>
      </c>
      <c r="O2124" s="34">
        <f t="shared" si="5914"/>
        <v>0</v>
      </c>
      <c r="P2124" s="12" t="str">
        <f t="shared" ref="P2124:Q2124" si="5942">P2123</f>
        <v>(Select Language)</v>
      </c>
      <c r="Q2124" s="12" t="str">
        <f t="shared" si="5942"/>
        <v>(Select Usage)</v>
      </c>
      <c r="R2124" s="33">
        <f t="shared" si="5915"/>
        <v>0</v>
      </c>
      <c r="S2124" s="33">
        <f t="shared" si="5916"/>
        <v>0</v>
      </c>
      <c r="T2124" s="33">
        <f t="shared" si="5917"/>
        <v>0</v>
      </c>
      <c r="U2124" s="33">
        <f t="shared" si="5918"/>
        <v>0</v>
      </c>
      <c r="V2124" s="33">
        <f t="shared" si="5919"/>
        <v>0</v>
      </c>
      <c r="W2124" s="33">
        <f t="shared" si="5920"/>
        <v>0</v>
      </c>
      <c r="X2124" s="33">
        <f t="shared" si="5921"/>
        <v>0</v>
      </c>
      <c r="Y2124" s="33">
        <f t="shared" si="5922"/>
        <v>0</v>
      </c>
      <c r="Z2124" s="33">
        <f t="shared" si="5923"/>
        <v>0</v>
      </c>
      <c r="AA2124" s="33">
        <f t="shared" si="5924"/>
        <v>0</v>
      </c>
      <c r="AB2124" s="33">
        <f t="shared" si="5925"/>
        <v>0</v>
      </c>
      <c r="AC2124" s="33">
        <f t="shared" si="5926"/>
        <v>0</v>
      </c>
      <c r="AD2124" s="26">
        <f t="shared" ref="AD2124:AD2126" si="5943">SUM(R2124:AC2124)</f>
        <v>0</v>
      </c>
      <c r="AE2124" s="46" t="str">
        <f>IFERROR(IF(AE$3=VLOOKUP($E2124,Template!$AK$5:$AM$17,3,FALSE),$AD2124*$F2124,0),"0.00")</f>
        <v>0.00</v>
      </c>
      <c r="AF2124" s="46" t="str">
        <f>IFERROR(IF(AF$3=VLOOKUP($E2124,Template!$AK$5:$AM$17,3,FALSE),$AD2124*$F2124,0),"0.00")</f>
        <v>0.00</v>
      </c>
      <c r="AG2124" s="28">
        <f t="shared" si="5928"/>
        <v>0</v>
      </c>
      <c r="AH2124" s="13" t="s">
        <v>40</v>
      </c>
      <c r="AI2124" s="13" t="s">
        <v>41</v>
      </c>
      <c r="AK2124" s="14" t="s">
        <v>70</v>
      </c>
      <c r="AL2124" s="15">
        <v>0.05</v>
      </c>
      <c r="AM2124" s="16" t="s">
        <v>3</v>
      </c>
    </row>
    <row r="2125" spans="1:39" s="3" customFormat="1" ht="13.8" x14ac:dyDescent="0.25">
      <c r="A2125" s="7" t="str">
        <f t="shared" ref="A2125:C2125" si="5944">A2124</f>
        <v>(Enter Broadcasting Company Name)</v>
      </c>
      <c r="B2125" s="7" t="str">
        <f t="shared" si="5944"/>
        <v>(Enter Call Letters)</v>
      </c>
      <c r="C2125" s="8" t="str">
        <f t="shared" si="5944"/>
        <v>(Select AM/FM)</v>
      </c>
      <c r="D2125" s="30"/>
      <c r="E2125" s="8" t="str">
        <f t="shared" si="5930"/>
        <v>(Select Station Province)</v>
      </c>
      <c r="F2125" s="9" t="str">
        <f>IFERROR(VLOOKUP(E2125,Template!$AK$5:$AL$17,2,FALSE),"")</f>
        <v/>
      </c>
      <c r="G2125" s="42" t="s">
        <v>15</v>
      </c>
      <c r="H2125" s="42" t="s">
        <v>17</v>
      </c>
      <c r="I2125" s="32" t="s">
        <v>65</v>
      </c>
      <c r="J2125" s="32" t="s">
        <v>66</v>
      </c>
      <c r="K2125" s="33">
        <f t="shared" si="5912"/>
        <v>0</v>
      </c>
      <c r="L2125" s="33">
        <f t="shared" si="5913"/>
        <v>0</v>
      </c>
      <c r="M2125" s="34">
        <f t="shared" si="5911"/>
        <v>0</v>
      </c>
      <c r="N2125" s="34">
        <f t="shared" si="5931"/>
        <v>0</v>
      </c>
      <c r="O2125" s="34">
        <f t="shared" si="5914"/>
        <v>0</v>
      </c>
      <c r="P2125" s="12" t="str">
        <f t="shared" ref="P2125:Q2125" si="5945">P2124</f>
        <v>(Select Language)</v>
      </c>
      <c r="Q2125" s="12" t="str">
        <f t="shared" si="5945"/>
        <v>(Select Usage)</v>
      </c>
      <c r="R2125" s="33">
        <f t="shared" si="5915"/>
        <v>0</v>
      </c>
      <c r="S2125" s="33">
        <f t="shared" si="5916"/>
        <v>0</v>
      </c>
      <c r="T2125" s="33">
        <f t="shared" si="5917"/>
        <v>0</v>
      </c>
      <c r="U2125" s="33">
        <f t="shared" si="5918"/>
        <v>0</v>
      </c>
      <c r="V2125" s="33">
        <f t="shared" si="5919"/>
        <v>0</v>
      </c>
      <c r="W2125" s="33">
        <f t="shared" si="5920"/>
        <v>0</v>
      </c>
      <c r="X2125" s="33">
        <f t="shared" si="5921"/>
        <v>0</v>
      </c>
      <c r="Y2125" s="33">
        <f t="shared" si="5922"/>
        <v>0</v>
      </c>
      <c r="Z2125" s="33">
        <f t="shared" si="5923"/>
        <v>0</v>
      </c>
      <c r="AA2125" s="33">
        <f t="shared" si="5924"/>
        <v>0</v>
      </c>
      <c r="AB2125" s="33">
        <f t="shared" si="5925"/>
        <v>0</v>
      </c>
      <c r="AC2125" s="33">
        <f t="shared" si="5926"/>
        <v>0</v>
      </c>
      <c r="AD2125" s="26">
        <f t="shared" si="5943"/>
        <v>0</v>
      </c>
      <c r="AE2125" s="46" t="str">
        <f>IFERROR(IF(AE$3=VLOOKUP($E2125,Template!$AK$5:$AM$17,3,FALSE),$AD2125*$F2125,0),"0.00")</f>
        <v>0.00</v>
      </c>
      <c r="AF2125" s="46" t="str">
        <f>IFERROR(IF(AF$3=VLOOKUP($E2125,Template!$AK$5:$AM$17,3,FALSE),$AD2125*$F2125,0),"0.00")</f>
        <v>0.00</v>
      </c>
      <c r="AG2125" s="28">
        <f t="shared" si="5928"/>
        <v>0</v>
      </c>
      <c r="AH2125" s="13" t="s">
        <v>40</v>
      </c>
      <c r="AI2125" s="13" t="s">
        <v>41</v>
      </c>
      <c r="AK2125" s="14" t="s">
        <v>20</v>
      </c>
      <c r="AL2125" s="15">
        <v>0.13</v>
      </c>
      <c r="AM2125" s="16" t="s">
        <v>2</v>
      </c>
    </row>
    <row r="2126" spans="1:39" s="3" customFormat="1" ht="13.8" x14ac:dyDescent="0.25">
      <c r="A2126" s="7" t="str">
        <f t="shared" ref="A2126:C2126" si="5946">A2125</f>
        <v>(Enter Broadcasting Company Name)</v>
      </c>
      <c r="B2126" s="7" t="str">
        <f t="shared" si="5946"/>
        <v>(Enter Call Letters)</v>
      </c>
      <c r="C2126" s="8" t="str">
        <f t="shared" si="5946"/>
        <v>(Select AM/FM)</v>
      </c>
      <c r="D2126" s="30"/>
      <c r="E2126" s="8" t="str">
        <f t="shared" si="5930"/>
        <v>(Select Station Province)</v>
      </c>
      <c r="F2126" s="9" t="str">
        <f>IFERROR(VLOOKUP(E2126,Template!$AK$5:$AL$17,2,FALSE),"")</f>
        <v/>
      </c>
      <c r="G2126" s="42" t="s">
        <v>16</v>
      </c>
      <c r="H2126" s="42" t="s">
        <v>18</v>
      </c>
      <c r="I2126" s="32" t="s">
        <v>65</v>
      </c>
      <c r="J2126" s="32" t="s">
        <v>66</v>
      </c>
      <c r="K2126" s="33">
        <f t="shared" si="5912"/>
        <v>0</v>
      </c>
      <c r="L2126" s="33">
        <f t="shared" si="5913"/>
        <v>0</v>
      </c>
      <c r="M2126" s="34">
        <f t="shared" si="5911"/>
        <v>0</v>
      </c>
      <c r="N2126" s="34">
        <f t="shared" si="5931"/>
        <v>0</v>
      </c>
      <c r="O2126" s="34">
        <f t="shared" si="5914"/>
        <v>0</v>
      </c>
      <c r="P2126" s="12" t="str">
        <f t="shared" ref="P2126:Q2126" si="5947">P2125</f>
        <v>(Select Language)</v>
      </c>
      <c r="Q2126" s="12" t="str">
        <f t="shared" si="5947"/>
        <v>(Select Usage)</v>
      </c>
      <c r="R2126" s="33">
        <f t="shared" si="5915"/>
        <v>0</v>
      </c>
      <c r="S2126" s="33">
        <f t="shared" si="5916"/>
        <v>0</v>
      </c>
      <c r="T2126" s="33">
        <f t="shared" si="5917"/>
        <v>0</v>
      </c>
      <c r="U2126" s="33">
        <f t="shared" si="5918"/>
        <v>0</v>
      </c>
      <c r="V2126" s="33">
        <f t="shared" si="5919"/>
        <v>0</v>
      </c>
      <c r="W2126" s="33">
        <f t="shared" si="5920"/>
        <v>0</v>
      </c>
      <c r="X2126" s="33">
        <f t="shared" si="5921"/>
        <v>0</v>
      </c>
      <c r="Y2126" s="33">
        <f t="shared" si="5922"/>
        <v>0</v>
      </c>
      <c r="Z2126" s="33">
        <f t="shared" si="5923"/>
        <v>0</v>
      </c>
      <c r="AA2126" s="33">
        <f t="shared" si="5924"/>
        <v>0</v>
      </c>
      <c r="AB2126" s="33">
        <f t="shared" si="5925"/>
        <v>0</v>
      </c>
      <c r="AC2126" s="33">
        <f t="shared" si="5926"/>
        <v>0</v>
      </c>
      <c r="AD2126" s="26">
        <f t="shared" si="5943"/>
        <v>0</v>
      </c>
      <c r="AE2126" s="46" t="str">
        <f>IFERROR(IF(AE$3=VLOOKUP($E2126,Template!$AK$5:$AM$17,3,FALSE),$AD2126*$F2126,0),"0.00")</f>
        <v>0.00</v>
      </c>
      <c r="AF2126" s="46" t="str">
        <f>IFERROR(IF(AF$3=VLOOKUP($E2126,Template!$AK$5:$AM$17,3,FALSE),$AD2126*$F2126,0),"0.00")</f>
        <v>0.00</v>
      </c>
      <c r="AG2126" s="28">
        <f t="shared" si="5928"/>
        <v>0</v>
      </c>
      <c r="AH2126" s="13" t="s">
        <v>40</v>
      </c>
      <c r="AI2126" s="13" t="s">
        <v>41</v>
      </c>
      <c r="AK2126" s="14" t="s">
        <v>69</v>
      </c>
      <c r="AL2126" s="15">
        <v>0.15</v>
      </c>
      <c r="AM2126" s="16" t="s">
        <v>2</v>
      </c>
    </row>
    <row r="2127" spans="1:39" s="3" customFormat="1" ht="13.8" x14ac:dyDescent="0.25">
      <c r="A2127" s="7" t="str">
        <f t="shared" ref="A2127:C2127" si="5948">A2126</f>
        <v>(Enter Broadcasting Company Name)</v>
      </c>
      <c r="B2127" s="7" t="str">
        <f t="shared" si="5948"/>
        <v>(Enter Call Letters)</v>
      </c>
      <c r="C2127" s="8" t="str">
        <f t="shared" si="5948"/>
        <v>(Select AM/FM)</v>
      </c>
      <c r="D2127" s="30"/>
      <c r="E2127" s="8" t="str">
        <f t="shared" si="5930"/>
        <v>(Select Station Province)</v>
      </c>
      <c r="F2127" s="9" t="str">
        <f>IFERROR(VLOOKUP(E2127,Template!$AK$5:$AL$17,2,FALSE),"")</f>
        <v/>
      </c>
      <c r="G2127" s="42" t="s">
        <v>17</v>
      </c>
      <c r="H2127" s="42" t="s">
        <v>7</v>
      </c>
      <c r="I2127" s="32" t="s">
        <v>65</v>
      </c>
      <c r="J2127" s="32" t="s">
        <v>66</v>
      </c>
      <c r="K2127" s="33">
        <f t="shared" si="5912"/>
        <v>0</v>
      </c>
      <c r="L2127" s="33">
        <f t="shared" si="5913"/>
        <v>0</v>
      </c>
      <c r="M2127" s="34">
        <f t="shared" si="5911"/>
        <v>0</v>
      </c>
      <c r="N2127" s="34">
        <f t="shared" si="5931"/>
        <v>0</v>
      </c>
      <c r="O2127" s="34">
        <f t="shared" si="5914"/>
        <v>0</v>
      </c>
      <c r="P2127" s="12" t="str">
        <f t="shared" ref="P2127:Q2127" si="5949">P2126</f>
        <v>(Select Language)</v>
      </c>
      <c r="Q2127" s="12" t="str">
        <f t="shared" si="5949"/>
        <v>(Select Usage)</v>
      </c>
      <c r="R2127" s="33">
        <f t="shared" si="5915"/>
        <v>0</v>
      </c>
      <c r="S2127" s="33">
        <f t="shared" si="5916"/>
        <v>0</v>
      </c>
      <c r="T2127" s="33">
        <f t="shared" si="5917"/>
        <v>0</v>
      </c>
      <c r="U2127" s="33">
        <f t="shared" si="5918"/>
        <v>0</v>
      </c>
      <c r="V2127" s="33">
        <f t="shared" si="5919"/>
        <v>0</v>
      </c>
      <c r="W2127" s="33">
        <f t="shared" si="5920"/>
        <v>0</v>
      </c>
      <c r="X2127" s="33">
        <f t="shared" si="5921"/>
        <v>0</v>
      </c>
      <c r="Y2127" s="33">
        <f t="shared" si="5922"/>
        <v>0</v>
      </c>
      <c r="Z2127" s="33">
        <f t="shared" si="5923"/>
        <v>0</v>
      </c>
      <c r="AA2127" s="33">
        <f t="shared" si="5924"/>
        <v>0</v>
      </c>
      <c r="AB2127" s="33">
        <f t="shared" si="5925"/>
        <v>0</v>
      </c>
      <c r="AC2127" s="33">
        <f t="shared" si="5926"/>
        <v>0</v>
      </c>
      <c r="AD2127" s="26">
        <f>SUM(R2127:AC2127)</f>
        <v>0</v>
      </c>
      <c r="AE2127" s="46" t="str">
        <f>IFERROR(IF(AE$3=VLOOKUP($E2127,Template!$AK$5:$AM$17,3,FALSE),$AD2127*$F2127,0),"0.00")</f>
        <v>0.00</v>
      </c>
      <c r="AF2127" s="46" t="str">
        <f>IFERROR(IF(AF$3=VLOOKUP($E2127,Template!$AK$5:$AM$17,3,FALSE),$AD2127*$F2127,0),"0.00")</f>
        <v>0.00</v>
      </c>
      <c r="AG2127" s="28">
        <f t="shared" si="5928"/>
        <v>0</v>
      </c>
      <c r="AH2127" s="13" t="s">
        <v>40</v>
      </c>
      <c r="AI2127" s="13" t="s">
        <v>41</v>
      </c>
      <c r="AK2127" s="14" t="s">
        <v>29</v>
      </c>
      <c r="AL2127" s="15">
        <v>0.05</v>
      </c>
      <c r="AM2127" s="16" t="s">
        <v>3</v>
      </c>
    </row>
    <row r="2128" spans="1:39" s="3" customFormat="1" ht="13.8" x14ac:dyDescent="0.25">
      <c r="A2128" s="7" t="str">
        <f t="shared" ref="A2128:C2128" si="5950">A2127</f>
        <v>(Enter Broadcasting Company Name)</v>
      </c>
      <c r="B2128" s="7" t="str">
        <f t="shared" si="5950"/>
        <v>(Enter Call Letters)</v>
      </c>
      <c r="C2128" s="8" t="str">
        <f t="shared" si="5950"/>
        <v>(Select AM/FM)</v>
      </c>
      <c r="D2128" s="30"/>
      <c r="E2128" s="8" t="str">
        <f t="shared" si="5930"/>
        <v>(Select Station Province)</v>
      </c>
      <c r="F2128" s="9" t="str">
        <f>IFERROR(VLOOKUP(E2128,Template!$AK$5:$AL$17,2,FALSE),"")</f>
        <v/>
      </c>
      <c r="G2128" s="42" t="s">
        <v>18</v>
      </c>
      <c r="H2128" s="43" t="s">
        <v>8</v>
      </c>
      <c r="I2128" s="32" t="s">
        <v>65</v>
      </c>
      <c r="J2128" s="32" t="s">
        <v>66</v>
      </c>
      <c r="K2128" s="33">
        <f t="shared" si="5912"/>
        <v>0</v>
      </c>
      <c r="L2128" s="33">
        <f t="shared" si="5913"/>
        <v>0</v>
      </c>
      <c r="M2128" s="34">
        <f t="shared" si="5911"/>
        <v>0</v>
      </c>
      <c r="N2128" s="34">
        <f t="shared" si="5931"/>
        <v>0</v>
      </c>
      <c r="O2128" s="34">
        <f t="shared" si="5914"/>
        <v>0</v>
      </c>
      <c r="P2128" s="12" t="str">
        <f t="shared" ref="P2128:Q2128" si="5951">P2127</f>
        <v>(Select Language)</v>
      </c>
      <c r="Q2128" s="12" t="str">
        <f t="shared" si="5951"/>
        <v>(Select Usage)</v>
      </c>
      <c r="R2128" s="33">
        <f t="shared" si="5915"/>
        <v>0</v>
      </c>
      <c r="S2128" s="33">
        <f t="shared" si="5916"/>
        <v>0</v>
      </c>
      <c r="T2128" s="33">
        <f t="shared" si="5917"/>
        <v>0</v>
      </c>
      <c r="U2128" s="33">
        <f t="shared" si="5918"/>
        <v>0</v>
      </c>
      <c r="V2128" s="33">
        <f t="shared" si="5919"/>
        <v>0</v>
      </c>
      <c r="W2128" s="33">
        <f t="shared" si="5920"/>
        <v>0</v>
      </c>
      <c r="X2128" s="33">
        <f t="shared" si="5921"/>
        <v>0</v>
      </c>
      <c r="Y2128" s="33">
        <f t="shared" si="5922"/>
        <v>0</v>
      </c>
      <c r="Z2128" s="33">
        <f t="shared" si="5923"/>
        <v>0</v>
      </c>
      <c r="AA2128" s="33">
        <f t="shared" si="5924"/>
        <v>0</v>
      </c>
      <c r="AB2128" s="33">
        <f t="shared" si="5925"/>
        <v>0</v>
      </c>
      <c r="AC2128" s="33">
        <f t="shared" si="5926"/>
        <v>0</v>
      </c>
      <c r="AD2128" s="26">
        <f t="shared" ref="AD2128" si="5952">SUM(R2128:AC2128)</f>
        <v>0</v>
      </c>
      <c r="AE2128" s="46" t="str">
        <f>IFERROR(IF(AE$3=VLOOKUP($E2128,Template!$AK$5:$AM$17,3,FALSE),$AD2128*$F2128,0),"0.00")</f>
        <v>0.00</v>
      </c>
      <c r="AF2128" s="46" t="str">
        <f>IFERROR(IF(AF$3=VLOOKUP($E2128,Template!$AK$5:$AM$17,3,FALSE),$AD2128*$F2128,0),"0.00")</f>
        <v>0.00</v>
      </c>
      <c r="AG2128" s="28">
        <f t="shared" si="5928"/>
        <v>0</v>
      </c>
      <c r="AH2128" s="13" t="s">
        <v>40</v>
      </c>
      <c r="AI2128" s="13" t="s">
        <v>41</v>
      </c>
      <c r="AK2128" s="14" t="s">
        <v>21</v>
      </c>
      <c r="AL2128" s="15">
        <v>0.05</v>
      </c>
      <c r="AM2128" s="16" t="s">
        <v>3</v>
      </c>
    </row>
    <row r="2129" spans="1:39" ht="13.8" x14ac:dyDescent="0.25">
      <c r="A2129" s="19" t="s">
        <v>4</v>
      </c>
      <c r="B2129" s="19"/>
      <c r="C2129" s="20"/>
      <c r="D2129" s="20"/>
      <c r="E2129" s="20"/>
      <c r="F2129" s="20"/>
      <c r="G2129" s="44"/>
      <c r="H2129" s="44"/>
      <c r="I2129" s="21">
        <f t="shared" ref="I2129:K2129" si="5953">SUM(I2117:I2128)</f>
        <v>0</v>
      </c>
      <c r="J2129" s="21">
        <f t="shared" si="5953"/>
        <v>0</v>
      </c>
      <c r="K2129" s="21">
        <f t="shared" si="5953"/>
        <v>0</v>
      </c>
      <c r="L2129" s="21">
        <f>L2128</f>
        <v>0</v>
      </c>
      <c r="M2129" s="21">
        <f>SUM(M2117:M2128)</f>
        <v>0</v>
      </c>
      <c r="N2129" s="21">
        <f t="shared" ref="N2129:O2129" si="5954">SUM(N2117:N2128)</f>
        <v>0</v>
      </c>
      <c r="O2129" s="21">
        <f t="shared" si="5954"/>
        <v>0</v>
      </c>
      <c r="P2129" s="21"/>
      <c r="Q2129" s="22"/>
      <c r="R2129" s="21">
        <f t="shared" ref="R2129:AI2129" si="5955">SUM(R2117:R2128)</f>
        <v>0</v>
      </c>
      <c r="S2129" s="21">
        <f t="shared" si="5955"/>
        <v>0</v>
      </c>
      <c r="T2129" s="21">
        <f t="shared" si="5955"/>
        <v>0</v>
      </c>
      <c r="U2129" s="21">
        <f t="shared" si="5955"/>
        <v>0</v>
      </c>
      <c r="V2129" s="21">
        <f t="shared" si="5955"/>
        <v>0</v>
      </c>
      <c r="W2129" s="21">
        <f t="shared" si="5955"/>
        <v>0</v>
      </c>
      <c r="X2129" s="21">
        <f t="shared" si="5955"/>
        <v>0</v>
      </c>
      <c r="Y2129" s="21">
        <f t="shared" si="5955"/>
        <v>0</v>
      </c>
      <c r="Z2129" s="21">
        <f t="shared" si="5955"/>
        <v>0</v>
      </c>
      <c r="AA2129" s="21">
        <f t="shared" si="5955"/>
        <v>0</v>
      </c>
      <c r="AB2129" s="21">
        <f t="shared" si="5955"/>
        <v>0</v>
      </c>
      <c r="AC2129" s="21">
        <f t="shared" si="5955"/>
        <v>0</v>
      </c>
      <c r="AD2129" s="27">
        <f t="shared" si="5955"/>
        <v>0</v>
      </c>
      <c r="AE2129" s="21">
        <f t="shared" si="5955"/>
        <v>0</v>
      </c>
      <c r="AF2129" s="21">
        <f t="shared" si="5955"/>
        <v>0</v>
      </c>
      <c r="AG2129" s="27">
        <f t="shared" si="5955"/>
        <v>0</v>
      </c>
      <c r="AH2129" s="21">
        <f t="shared" si="5955"/>
        <v>0</v>
      </c>
      <c r="AI2129" s="21">
        <f t="shared" si="5955"/>
        <v>0</v>
      </c>
      <c r="AK2129" s="14" t="s">
        <v>71</v>
      </c>
      <c r="AL2129" s="15">
        <v>0.05</v>
      </c>
      <c r="AM2129" s="16" t="s">
        <v>3</v>
      </c>
    </row>
    <row r="2130" spans="1:39" x14ac:dyDescent="0.25">
      <c r="A2130" s="2"/>
      <c r="G2130" s="2"/>
      <c r="H2130" s="2"/>
      <c r="O2130" s="2"/>
      <c r="P2130" s="2"/>
    </row>
    <row r="2131" spans="1:39" ht="42" customHeight="1" x14ac:dyDescent="0.25">
      <c r="A2131" s="223" t="s">
        <v>63</v>
      </c>
      <c r="B2131" s="223" t="s">
        <v>43</v>
      </c>
      <c r="C2131" s="224" t="s">
        <v>19</v>
      </c>
      <c r="D2131" s="226"/>
      <c r="E2131" s="223" t="s">
        <v>14</v>
      </c>
      <c r="F2131" s="223" t="s">
        <v>38</v>
      </c>
      <c r="G2131" s="223" t="s">
        <v>1</v>
      </c>
      <c r="H2131" s="223" t="s">
        <v>5</v>
      </c>
      <c r="I2131" s="225" t="s">
        <v>31</v>
      </c>
      <c r="J2131" s="225" t="s">
        <v>32</v>
      </c>
      <c r="K2131" s="225" t="s">
        <v>48</v>
      </c>
      <c r="L2131" s="225" t="s">
        <v>0</v>
      </c>
      <c r="M2131" s="4" t="s">
        <v>45</v>
      </c>
      <c r="N2131" s="4" t="s">
        <v>46</v>
      </c>
      <c r="O2131" s="4" t="s">
        <v>47</v>
      </c>
      <c r="P2131" s="225" t="s">
        <v>50</v>
      </c>
      <c r="Q2131" s="225" t="s">
        <v>33</v>
      </c>
      <c r="R2131" s="4" t="s">
        <v>51</v>
      </c>
      <c r="S2131" s="4" t="s">
        <v>52</v>
      </c>
      <c r="T2131" s="4" t="s">
        <v>53</v>
      </c>
      <c r="U2131" s="4" t="s">
        <v>54</v>
      </c>
      <c r="V2131" s="4" t="s">
        <v>55</v>
      </c>
      <c r="W2131" s="4" t="s">
        <v>56</v>
      </c>
      <c r="X2131" s="4" t="s">
        <v>57</v>
      </c>
      <c r="Y2131" s="4" t="s">
        <v>58</v>
      </c>
      <c r="Z2131" s="4" t="s">
        <v>59</v>
      </c>
      <c r="AA2131" s="4" t="s">
        <v>62</v>
      </c>
      <c r="AB2131" s="4" t="s">
        <v>60</v>
      </c>
      <c r="AC2131" s="4" t="s">
        <v>61</v>
      </c>
      <c r="AD2131" s="233" t="s">
        <v>34</v>
      </c>
      <c r="AE2131" s="231" t="s">
        <v>2</v>
      </c>
      <c r="AF2131" s="231" t="s">
        <v>3</v>
      </c>
      <c r="AG2131" s="233" t="s">
        <v>35</v>
      </c>
      <c r="AH2131" s="223" t="s">
        <v>36</v>
      </c>
      <c r="AI2131" s="223" t="s">
        <v>37</v>
      </c>
      <c r="AK2131" s="229" t="s">
        <v>30</v>
      </c>
      <c r="AL2131" s="229"/>
      <c r="AM2131" s="229"/>
    </row>
    <row r="2132" spans="1:39" s="6" customFormat="1" ht="35.25" customHeight="1" x14ac:dyDescent="0.3">
      <c r="A2132" s="224"/>
      <c r="B2132" s="224"/>
      <c r="C2132" s="224"/>
      <c r="D2132" s="227"/>
      <c r="E2132" s="223"/>
      <c r="F2132" s="223"/>
      <c r="G2132" s="223"/>
      <c r="H2132" s="223"/>
      <c r="I2132" s="230"/>
      <c r="J2132" s="230"/>
      <c r="K2132" s="230"/>
      <c r="L2132" s="230"/>
      <c r="M2132" s="5">
        <v>0</v>
      </c>
      <c r="N2132" s="5">
        <v>625000</v>
      </c>
      <c r="O2132" s="5">
        <v>1250000</v>
      </c>
      <c r="P2132" s="225"/>
      <c r="Q2132" s="225"/>
      <c r="R2132" s="29">
        <v>4.95E-4</v>
      </c>
      <c r="S2132" s="29">
        <v>9.5200000000000005E-4</v>
      </c>
      <c r="T2132" s="29">
        <v>1.5900000000000001E-3</v>
      </c>
      <c r="U2132" s="29">
        <v>1.1169999999999999E-3</v>
      </c>
      <c r="V2132" s="29">
        <v>2.189E-3</v>
      </c>
      <c r="W2132" s="29">
        <v>4.5430000000000002E-3</v>
      </c>
      <c r="X2132" s="29">
        <v>8.8199999999999997E-4</v>
      </c>
      <c r="Y2132" s="29">
        <v>1.6949999999999999E-3</v>
      </c>
      <c r="Z2132" s="29">
        <v>2.8319999999999999E-3</v>
      </c>
      <c r="AA2132" s="29">
        <v>1.9889999999999999E-3</v>
      </c>
      <c r="AB2132" s="29">
        <v>3.8999999999999998E-3</v>
      </c>
      <c r="AC2132" s="29">
        <v>8.0949999999999998E-3</v>
      </c>
      <c r="AD2132" s="233"/>
      <c r="AE2132" s="232"/>
      <c r="AF2132" s="232"/>
      <c r="AG2132" s="234"/>
      <c r="AH2132" s="223"/>
      <c r="AI2132" s="223"/>
      <c r="AK2132" s="229"/>
      <c r="AL2132" s="229"/>
      <c r="AM2132" s="229"/>
    </row>
    <row r="2133" spans="1:39" s="3" customFormat="1" ht="13.8" x14ac:dyDescent="0.25">
      <c r="A2133" s="7" t="s">
        <v>44</v>
      </c>
      <c r="B2133" s="7" t="s">
        <v>42</v>
      </c>
      <c r="C2133" s="8" t="s">
        <v>39</v>
      </c>
      <c r="D2133" s="30"/>
      <c r="E2133" s="8" t="s">
        <v>64</v>
      </c>
      <c r="F2133" s="9" t="str">
        <f>IFERROR(VLOOKUP(E2133,Template!$AK$5:$AL$17,2,FALSE),"")</f>
        <v/>
      </c>
      <c r="G2133" s="41" t="s">
        <v>7</v>
      </c>
      <c r="H2133" s="41" t="s">
        <v>6</v>
      </c>
      <c r="I2133" s="32" t="s">
        <v>65</v>
      </c>
      <c r="J2133" s="32" t="s">
        <v>66</v>
      </c>
      <c r="K2133" s="33">
        <f>IFERROR(I2133+J2133,0)</f>
        <v>0</v>
      </c>
      <c r="L2133" s="33">
        <f>IFERROR(K2133,"")</f>
        <v>0</v>
      </c>
      <c r="M2133" s="34">
        <f t="shared" ref="M2133:M2144" si="5956">IF(L2133&lt;=$N$4,K2133,IF(L2132&gt;$N$4,0,$N$4-L2132))</f>
        <v>0</v>
      </c>
      <c r="N2133" s="34">
        <f>IF(AND(L2133&gt;$N$4,L2133&lt;=$O$4),K2133-M2133,IF(AND(L2132&gt;$N$4,L2132&lt;=$O$4),$O$4-L2132,IF(L2132&gt;$O$4,0,IF(L2133&lt;$N$4,0,MIN(L2133-$N$4,$N$4)))))</f>
        <v>0</v>
      </c>
      <c r="O2133" s="34">
        <f>IF(L2133&gt;$O$4,K2133-M2133-N2133,0)</f>
        <v>0</v>
      </c>
      <c r="P2133" s="12" t="s">
        <v>94</v>
      </c>
      <c r="Q2133" s="12" t="s">
        <v>68</v>
      </c>
      <c r="R2133" s="33">
        <f>IF(AND($Q2133="LOW",$P2133="French"),M2133*R$4,0)</f>
        <v>0</v>
      </c>
      <c r="S2133" s="33">
        <f>IF(AND($Q2133="LOW",$P2133="French"),N2133*S$4,0)</f>
        <v>0</v>
      </c>
      <c r="T2133" s="33">
        <f>IF(AND($Q2133="LOW",$P2133="French"),O2133*T$4,0)</f>
        <v>0</v>
      </c>
      <c r="U2133" s="33">
        <f>IF(AND($Q2133="HIGH",$P2133="French"),M2133*U$4,0)</f>
        <v>0</v>
      </c>
      <c r="V2133" s="33">
        <f>IF(AND($Q2133="HIGH",$P2133="French"),N2133*V$4,0)</f>
        <v>0</v>
      </c>
      <c r="W2133" s="33">
        <f>IF(AND($Q2133="HIGH",$P2133="French"),O2133*W$4,0)</f>
        <v>0</v>
      </c>
      <c r="X2133" s="33">
        <f>IF(AND($Q2133="LOW",$P2133="English"),M2133*X$4,0)</f>
        <v>0</v>
      </c>
      <c r="Y2133" s="33">
        <f>IF(AND($Q2133="LOW",$P2133="English"),N2133*Y$4,0)</f>
        <v>0</v>
      </c>
      <c r="Z2133" s="33">
        <f>IF(AND($Q2133="LOW",$P2133="English"),O2133*Z$4,0)</f>
        <v>0</v>
      </c>
      <c r="AA2133" s="33">
        <f>IF(AND($Q2133="HIGH",$P2133="English"),M2133*AA$4,0)</f>
        <v>0</v>
      </c>
      <c r="AB2133" s="33">
        <f>IF(AND($Q2133="HIGH",$P2133="English"),N2133*AB$4,0)</f>
        <v>0</v>
      </c>
      <c r="AC2133" s="33">
        <f>IF(AND($Q2133="HIGH",$P2133="English"),O2133*AC$4,0)</f>
        <v>0</v>
      </c>
      <c r="AD2133" s="26">
        <f>SUM(R2133:AC2133)</f>
        <v>0</v>
      </c>
      <c r="AE2133" s="46" t="str">
        <f>IFERROR(IF(AE$3=VLOOKUP($E2133,Template!$AK$5:$AM$17,3,FALSE),$AD2133*$F2133,0),"0.00")</f>
        <v>0.00</v>
      </c>
      <c r="AF2133" s="46" t="str">
        <f>IFERROR(IF(AF$3=VLOOKUP($E2133,Template!$AK$5:$AM$17,3,FALSE),$AD2133*$F2133,0),"0.00")</f>
        <v>0.00</v>
      </c>
      <c r="AG2133" s="28">
        <f>SUM(AD2133:AF2133)</f>
        <v>0</v>
      </c>
      <c r="AH2133" s="13" t="s">
        <v>40</v>
      </c>
      <c r="AI2133" s="13" t="s">
        <v>41</v>
      </c>
      <c r="AK2133" s="14" t="s">
        <v>25</v>
      </c>
      <c r="AL2133" s="15">
        <v>0.05</v>
      </c>
      <c r="AM2133" s="16" t="s">
        <v>3</v>
      </c>
    </row>
    <row r="2134" spans="1:39" s="3" customFormat="1" ht="13.8" x14ac:dyDescent="0.25">
      <c r="A2134" s="7" t="str">
        <f>A2133</f>
        <v>(Enter Broadcasting Company Name)</v>
      </c>
      <c r="B2134" s="7" t="str">
        <f>B2133</f>
        <v>(Enter Call Letters)</v>
      </c>
      <c r="C2134" s="8" t="str">
        <f>C2133</f>
        <v>(Select AM/FM)</v>
      </c>
      <c r="D2134" s="30"/>
      <c r="E2134" s="8" t="str">
        <f>E2133</f>
        <v>(Select Station Province)</v>
      </c>
      <c r="F2134" s="9" t="str">
        <f>IFERROR(VLOOKUP(E2134,Template!$AK$5:$AL$17,2,FALSE),"")</f>
        <v/>
      </c>
      <c r="G2134" s="42" t="s">
        <v>8</v>
      </c>
      <c r="H2134" s="42" t="s">
        <v>9</v>
      </c>
      <c r="I2134" s="32" t="s">
        <v>65</v>
      </c>
      <c r="J2134" s="32" t="s">
        <v>66</v>
      </c>
      <c r="K2134" s="33">
        <f t="shared" ref="K2134:K2144" si="5957">IFERROR(I2134+J2134,0)</f>
        <v>0</v>
      </c>
      <c r="L2134" s="33">
        <f t="shared" ref="L2134:L2144" si="5958">IFERROR(L2133+K2134,"")</f>
        <v>0</v>
      </c>
      <c r="M2134" s="34">
        <f t="shared" si="5956"/>
        <v>0</v>
      </c>
      <c r="N2134" s="34">
        <f>IF(AND(L2134&gt;$N$4,L2134&lt;=$O$4),K2134-M2134,IF(AND(L2133&gt;$N$4,L2133&lt;=$O$4),$O$4-L2133,IF(L2133&gt;$O$4,0,IF(L2134&lt;$N$4,0,MIN(L2134-$N$4,$N$4)))))</f>
        <v>0</v>
      </c>
      <c r="O2134" s="34">
        <f t="shared" ref="O2134:O2144" si="5959">IF(L2134&gt;$O$4,K2134-M2134-N2134,0)</f>
        <v>0</v>
      </c>
      <c r="P2134" s="12" t="str">
        <f>P2133</f>
        <v>(Select Language)</v>
      </c>
      <c r="Q2134" s="12" t="str">
        <f>Q2133</f>
        <v>(Select Usage)</v>
      </c>
      <c r="R2134" s="33">
        <f t="shared" ref="R2134:R2144" si="5960">IF(AND($Q2134="LOW",$P2134="French"),M2134*R$4,0)</f>
        <v>0</v>
      </c>
      <c r="S2134" s="33">
        <f t="shared" ref="S2134:S2144" si="5961">IF(AND($Q2134="LOW",$P2134="French"),N2134*S$4,0)</f>
        <v>0</v>
      </c>
      <c r="T2134" s="33">
        <f t="shared" ref="T2134:T2144" si="5962">IF(AND($Q2134="LOW",$P2134="French"),O2134*T$4,0)</f>
        <v>0</v>
      </c>
      <c r="U2134" s="33">
        <f t="shared" ref="U2134:U2144" si="5963">IF(AND($Q2134="HIGH",$P2134="French"),M2134*U$4,0)</f>
        <v>0</v>
      </c>
      <c r="V2134" s="33">
        <f t="shared" ref="V2134:V2144" si="5964">IF(AND($Q2134="HIGH",$P2134="French"),N2134*V$4,0)</f>
        <v>0</v>
      </c>
      <c r="W2134" s="33">
        <f t="shared" ref="W2134:W2144" si="5965">IF(AND($Q2134="HIGH",$P2134="French"),O2134*W$4,0)</f>
        <v>0</v>
      </c>
      <c r="X2134" s="33">
        <f t="shared" ref="X2134:X2144" si="5966">IF(AND($Q2134="LOW",$P2134="English"),M2134*X$4,0)</f>
        <v>0</v>
      </c>
      <c r="Y2134" s="33">
        <f t="shared" ref="Y2134:Y2144" si="5967">IF(AND($Q2134="LOW",$P2134="English"),N2134*Y$4,0)</f>
        <v>0</v>
      </c>
      <c r="Z2134" s="33">
        <f t="shared" ref="Z2134:Z2144" si="5968">IF(AND($Q2134="LOW",$P2134="English"),O2134*Z$4,0)</f>
        <v>0</v>
      </c>
      <c r="AA2134" s="33">
        <f t="shared" ref="AA2134:AA2144" si="5969">IF(AND($Q2134="HIGH",$P2134="English"),M2134*AA$4,0)</f>
        <v>0</v>
      </c>
      <c r="AB2134" s="33">
        <f t="shared" ref="AB2134:AB2144" si="5970">IF(AND($Q2134="HIGH",$P2134="English"),N2134*AB$4,0)</f>
        <v>0</v>
      </c>
      <c r="AC2134" s="33">
        <f t="shared" ref="AC2134:AC2144" si="5971">IF(AND($Q2134="HIGH",$P2134="English"),O2134*AC$4,0)</f>
        <v>0</v>
      </c>
      <c r="AD2134" s="26">
        <f t="shared" ref="AD2134:AD2138" si="5972">SUM(R2134:AC2134)</f>
        <v>0</v>
      </c>
      <c r="AE2134" s="46" t="str">
        <f>IFERROR(IF(AE$3=VLOOKUP($E2134,Template!$AK$5:$AM$17,3,FALSE),$AD2134*$F2134,0),"0.00")</f>
        <v>0.00</v>
      </c>
      <c r="AF2134" s="46" t="str">
        <f>IFERROR(IF(AF$3=VLOOKUP($E2134,Template!$AK$5:$AM$17,3,FALSE),$AD2134*$F2134,0),"0.00")</f>
        <v>0.00</v>
      </c>
      <c r="AG2134" s="28">
        <f t="shared" ref="AG2134:AG2144" si="5973">SUM(AD2134:AF2134)</f>
        <v>0</v>
      </c>
      <c r="AH2134" s="13" t="s">
        <v>40</v>
      </c>
      <c r="AI2134" s="13" t="s">
        <v>41</v>
      </c>
      <c r="AK2134" s="14" t="s">
        <v>23</v>
      </c>
      <c r="AL2134" s="15">
        <v>0.05</v>
      </c>
      <c r="AM2134" s="16" t="s">
        <v>3</v>
      </c>
    </row>
    <row r="2135" spans="1:39" s="3" customFormat="1" ht="13.8" x14ac:dyDescent="0.25">
      <c r="A2135" s="7" t="str">
        <f t="shared" ref="A2135:C2135" si="5974">A2134</f>
        <v>(Enter Broadcasting Company Name)</v>
      </c>
      <c r="B2135" s="7" t="str">
        <f t="shared" si="5974"/>
        <v>(Enter Call Letters)</v>
      </c>
      <c r="C2135" s="8" t="str">
        <f t="shared" si="5974"/>
        <v>(Select AM/FM)</v>
      </c>
      <c r="D2135" s="30"/>
      <c r="E2135" s="8" t="str">
        <f t="shared" ref="E2135:E2144" si="5975">E2134</f>
        <v>(Select Station Province)</v>
      </c>
      <c r="F2135" s="9" t="str">
        <f>IFERROR(VLOOKUP(E2135,Template!$AK$5:$AL$17,2,FALSE),"")</f>
        <v/>
      </c>
      <c r="G2135" s="42" t="s">
        <v>6</v>
      </c>
      <c r="H2135" s="42" t="s">
        <v>10</v>
      </c>
      <c r="I2135" s="32" t="s">
        <v>65</v>
      </c>
      <c r="J2135" s="32" t="s">
        <v>66</v>
      </c>
      <c r="K2135" s="33">
        <f t="shared" si="5957"/>
        <v>0</v>
      </c>
      <c r="L2135" s="33">
        <f t="shared" si="5958"/>
        <v>0</v>
      </c>
      <c r="M2135" s="34">
        <f t="shared" si="5956"/>
        <v>0</v>
      </c>
      <c r="N2135" s="34">
        <f t="shared" ref="N2135:N2144" si="5976">IF(AND(L2135&gt;$N$4,L2135&lt;=$O$4),K2135-M2135,IF(AND(L2134&gt;$N$4,L2134&lt;=$O$4),$O$4-L2134,IF(L2134&gt;$O$4,0,IF(L2135&lt;$N$4,0,MIN(L2135-$N$4,$N$4)))))</f>
        <v>0</v>
      </c>
      <c r="O2135" s="34">
        <f t="shared" si="5959"/>
        <v>0</v>
      </c>
      <c r="P2135" s="12" t="str">
        <f t="shared" ref="P2135:Q2135" si="5977">P2134</f>
        <v>(Select Language)</v>
      </c>
      <c r="Q2135" s="12" t="str">
        <f t="shared" si="5977"/>
        <v>(Select Usage)</v>
      </c>
      <c r="R2135" s="33">
        <f t="shared" si="5960"/>
        <v>0</v>
      </c>
      <c r="S2135" s="33">
        <f t="shared" si="5961"/>
        <v>0</v>
      </c>
      <c r="T2135" s="33">
        <f t="shared" si="5962"/>
        <v>0</v>
      </c>
      <c r="U2135" s="33">
        <f t="shared" si="5963"/>
        <v>0</v>
      </c>
      <c r="V2135" s="33">
        <f t="shared" si="5964"/>
        <v>0</v>
      </c>
      <c r="W2135" s="33">
        <f t="shared" si="5965"/>
        <v>0</v>
      </c>
      <c r="X2135" s="33">
        <f t="shared" si="5966"/>
        <v>0</v>
      </c>
      <c r="Y2135" s="33">
        <f t="shared" si="5967"/>
        <v>0</v>
      </c>
      <c r="Z2135" s="33">
        <f t="shared" si="5968"/>
        <v>0</v>
      </c>
      <c r="AA2135" s="33">
        <f t="shared" si="5969"/>
        <v>0</v>
      </c>
      <c r="AB2135" s="33">
        <f t="shared" si="5970"/>
        <v>0</v>
      </c>
      <c r="AC2135" s="33">
        <f t="shared" si="5971"/>
        <v>0</v>
      </c>
      <c r="AD2135" s="26">
        <f t="shared" si="5972"/>
        <v>0</v>
      </c>
      <c r="AE2135" s="46" t="str">
        <f>IFERROR(IF(AE$3=VLOOKUP($E2135,Template!$AK$5:$AM$17,3,FALSE),$AD2135*$F2135,0),"0.00")</f>
        <v>0.00</v>
      </c>
      <c r="AF2135" s="46" t="str">
        <f>IFERROR(IF(AF$3=VLOOKUP($E2135,Template!$AK$5:$AM$17,3,FALSE),$AD2135*$F2135,0),"0.00")</f>
        <v>0.00</v>
      </c>
      <c r="AG2135" s="28">
        <f t="shared" si="5973"/>
        <v>0</v>
      </c>
      <c r="AH2135" s="13" t="s">
        <v>40</v>
      </c>
      <c r="AI2135" s="13" t="s">
        <v>41</v>
      </c>
      <c r="AK2135" s="14" t="s">
        <v>24</v>
      </c>
      <c r="AL2135" s="15">
        <v>0.05</v>
      </c>
      <c r="AM2135" s="16" t="s">
        <v>3</v>
      </c>
    </row>
    <row r="2136" spans="1:39" s="3" customFormat="1" ht="13.8" x14ac:dyDescent="0.25">
      <c r="A2136" s="7" t="str">
        <f t="shared" ref="A2136:C2136" si="5978">A2135</f>
        <v>(Enter Broadcasting Company Name)</v>
      </c>
      <c r="B2136" s="7" t="str">
        <f t="shared" si="5978"/>
        <v>(Enter Call Letters)</v>
      </c>
      <c r="C2136" s="8" t="str">
        <f t="shared" si="5978"/>
        <v>(Select AM/FM)</v>
      </c>
      <c r="D2136" s="30"/>
      <c r="E2136" s="8" t="str">
        <f t="shared" si="5975"/>
        <v>(Select Station Province)</v>
      </c>
      <c r="F2136" s="9" t="str">
        <f>IFERROR(VLOOKUP(E2136,Template!$AK$5:$AL$17,2,FALSE),"")</f>
        <v/>
      </c>
      <c r="G2136" s="42" t="s">
        <v>9</v>
      </c>
      <c r="H2136" s="42" t="s">
        <v>11</v>
      </c>
      <c r="I2136" s="32" t="s">
        <v>65</v>
      </c>
      <c r="J2136" s="32" t="s">
        <v>66</v>
      </c>
      <c r="K2136" s="33">
        <f t="shared" si="5957"/>
        <v>0</v>
      </c>
      <c r="L2136" s="33">
        <f t="shared" si="5958"/>
        <v>0</v>
      </c>
      <c r="M2136" s="34">
        <f t="shared" si="5956"/>
        <v>0</v>
      </c>
      <c r="N2136" s="34">
        <f t="shared" si="5976"/>
        <v>0</v>
      </c>
      <c r="O2136" s="34">
        <f t="shared" si="5959"/>
        <v>0</v>
      </c>
      <c r="P2136" s="12" t="str">
        <f t="shared" ref="P2136:Q2136" si="5979">P2135</f>
        <v>(Select Language)</v>
      </c>
      <c r="Q2136" s="12" t="str">
        <f t="shared" si="5979"/>
        <v>(Select Usage)</v>
      </c>
      <c r="R2136" s="33">
        <f t="shared" si="5960"/>
        <v>0</v>
      </c>
      <c r="S2136" s="33">
        <f t="shared" si="5961"/>
        <v>0</v>
      </c>
      <c r="T2136" s="33">
        <f t="shared" si="5962"/>
        <v>0</v>
      </c>
      <c r="U2136" s="33">
        <f t="shared" si="5963"/>
        <v>0</v>
      </c>
      <c r="V2136" s="33">
        <f t="shared" si="5964"/>
        <v>0</v>
      </c>
      <c r="W2136" s="33">
        <f t="shared" si="5965"/>
        <v>0</v>
      </c>
      <c r="X2136" s="33">
        <f t="shared" si="5966"/>
        <v>0</v>
      </c>
      <c r="Y2136" s="33">
        <f t="shared" si="5967"/>
        <v>0</v>
      </c>
      <c r="Z2136" s="33">
        <f t="shared" si="5968"/>
        <v>0</v>
      </c>
      <c r="AA2136" s="33">
        <f t="shared" si="5969"/>
        <v>0</v>
      </c>
      <c r="AB2136" s="33">
        <f t="shared" si="5970"/>
        <v>0</v>
      </c>
      <c r="AC2136" s="33">
        <f t="shared" si="5971"/>
        <v>0</v>
      </c>
      <c r="AD2136" s="26">
        <f t="shared" si="5972"/>
        <v>0</v>
      </c>
      <c r="AE2136" s="46" t="str">
        <f>IFERROR(IF(AE$3=VLOOKUP($E2136,Template!$AK$5:$AM$17,3,FALSE),$AD2136*$F2136,0),"0.00")</f>
        <v>0.00</v>
      </c>
      <c r="AF2136" s="46" t="str">
        <f>IFERROR(IF(AF$3=VLOOKUP($E2136,Template!$AK$5:$AM$17,3,FALSE),$AD2136*$F2136,0),"0.00")</f>
        <v>0.00</v>
      </c>
      <c r="AG2136" s="28">
        <f t="shared" si="5973"/>
        <v>0</v>
      </c>
      <c r="AH2136" s="13" t="s">
        <v>40</v>
      </c>
      <c r="AI2136" s="13" t="s">
        <v>41</v>
      </c>
      <c r="AK2136" s="14" t="s">
        <v>22</v>
      </c>
      <c r="AL2136" s="15">
        <v>0.15</v>
      </c>
      <c r="AM2136" s="16" t="s">
        <v>2</v>
      </c>
    </row>
    <row r="2137" spans="1:39" s="3" customFormat="1" ht="13.8" x14ac:dyDescent="0.25">
      <c r="A2137" s="7" t="str">
        <f t="shared" ref="A2137:C2137" si="5980">A2136</f>
        <v>(Enter Broadcasting Company Name)</v>
      </c>
      <c r="B2137" s="7" t="str">
        <f t="shared" si="5980"/>
        <v>(Enter Call Letters)</v>
      </c>
      <c r="C2137" s="8" t="str">
        <f t="shared" si="5980"/>
        <v>(Select AM/FM)</v>
      </c>
      <c r="D2137" s="30"/>
      <c r="E2137" s="8" t="str">
        <f t="shared" si="5975"/>
        <v>(Select Station Province)</v>
      </c>
      <c r="F2137" s="9" t="str">
        <f>IFERROR(VLOOKUP(E2137,Template!$AK$5:$AL$17,2,FALSE),"")</f>
        <v/>
      </c>
      <c r="G2137" s="42" t="s">
        <v>10</v>
      </c>
      <c r="H2137" s="42" t="s">
        <v>12</v>
      </c>
      <c r="I2137" s="32" t="s">
        <v>65</v>
      </c>
      <c r="J2137" s="32" t="s">
        <v>66</v>
      </c>
      <c r="K2137" s="33">
        <f t="shared" si="5957"/>
        <v>0</v>
      </c>
      <c r="L2137" s="33">
        <f t="shared" si="5958"/>
        <v>0</v>
      </c>
      <c r="M2137" s="34">
        <f t="shared" si="5956"/>
        <v>0</v>
      </c>
      <c r="N2137" s="34">
        <f t="shared" si="5976"/>
        <v>0</v>
      </c>
      <c r="O2137" s="34">
        <f t="shared" si="5959"/>
        <v>0</v>
      </c>
      <c r="P2137" s="12" t="str">
        <f t="shared" ref="P2137:Q2137" si="5981">P2136</f>
        <v>(Select Language)</v>
      </c>
      <c r="Q2137" s="12" t="str">
        <f t="shared" si="5981"/>
        <v>(Select Usage)</v>
      </c>
      <c r="R2137" s="33">
        <f t="shared" si="5960"/>
        <v>0</v>
      </c>
      <c r="S2137" s="33">
        <f t="shared" si="5961"/>
        <v>0</v>
      </c>
      <c r="T2137" s="33">
        <f t="shared" si="5962"/>
        <v>0</v>
      </c>
      <c r="U2137" s="33">
        <f t="shared" si="5963"/>
        <v>0</v>
      </c>
      <c r="V2137" s="33">
        <f t="shared" si="5964"/>
        <v>0</v>
      </c>
      <c r="W2137" s="33">
        <f t="shared" si="5965"/>
        <v>0</v>
      </c>
      <c r="X2137" s="33">
        <f t="shared" si="5966"/>
        <v>0</v>
      </c>
      <c r="Y2137" s="33">
        <f t="shared" si="5967"/>
        <v>0</v>
      </c>
      <c r="Z2137" s="33">
        <f t="shared" si="5968"/>
        <v>0</v>
      </c>
      <c r="AA2137" s="33">
        <f t="shared" si="5969"/>
        <v>0</v>
      </c>
      <c r="AB2137" s="33">
        <f t="shared" si="5970"/>
        <v>0</v>
      </c>
      <c r="AC2137" s="33">
        <f t="shared" si="5971"/>
        <v>0</v>
      </c>
      <c r="AD2137" s="26">
        <f t="shared" si="5972"/>
        <v>0</v>
      </c>
      <c r="AE2137" s="46" t="str">
        <f>IFERROR(IF(AE$3=VLOOKUP($E2137,Template!$AK$5:$AM$17,3,FALSE),$AD2137*$F2137,0),"0.00")</f>
        <v>0.00</v>
      </c>
      <c r="AF2137" s="46" t="str">
        <f>IFERROR(IF(AF$3=VLOOKUP($E2137,Template!$AK$5:$AM$17,3,FALSE),$AD2137*$F2137,0),"0.00")</f>
        <v>0.00</v>
      </c>
      <c r="AG2137" s="28">
        <f t="shared" si="5973"/>
        <v>0</v>
      </c>
      <c r="AH2137" s="13" t="s">
        <v>40</v>
      </c>
      <c r="AI2137" s="13" t="s">
        <v>41</v>
      </c>
      <c r="AK2137" s="14" t="s">
        <v>26</v>
      </c>
      <c r="AL2137" s="15">
        <v>0.15</v>
      </c>
      <c r="AM2137" s="16" t="s">
        <v>2</v>
      </c>
    </row>
    <row r="2138" spans="1:39" s="3" customFormat="1" ht="13.8" x14ac:dyDescent="0.25">
      <c r="A2138" s="7" t="str">
        <f t="shared" ref="A2138:C2138" si="5982">A2137</f>
        <v>(Enter Broadcasting Company Name)</v>
      </c>
      <c r="B2138" s="7" t="str">
        <f t="shared" si="5982"/>
        <v>(Enter Call Letters)</v>
      </c>
      <c r="C2138" s="8" t="str">
        <f t="shared" si="5982"/>
        <v>(Select AM/FM)</v>
      </c>
      <c r="D2138" s="30"/>
      <c r="E2138" s="8" t="str">
        <f t="shared" si="5975"/>
        <v>(Select Station Province)</v>
      </c>
      <c r="F2138" s="9" t="str">
        <f>IFERROR(VLOOKUP(E2138,Template!$AK$5:$AL$17,2,FALSE),"")</f>
        <v/>
      </c>
      <c r="G2138" s="42" t="s">
        <v>11</v>
      </c>
      <c r="H2138" s="42" t="s">
        <v>13</v>
      </c>
      <c r="I2138" s="32" t="s">
        <v>65</v>
      </c>
      <c r="J2138" s="32" t="s">
        <v>66</v>
      </c>
      <c r="K2138" s="33">
        <f t="shared" si="5957"/>
        <v>0</v>
      </c>
      <c r="L2138" s="33">
        <f t="shared" si="5958"/>
        <v>0</v>
      </c>
      <c r="M2138" s="34">
        <f t="shared" si="5956"/>
        <v>0</v>
      </c>
      <c r="N2138" s="34">
        <f t="shared" si="5976"/>
        <v>0</v>
      </c>
      <c r="O2138" s="34">
        <f t="shared" si="5959"/>
        <v>0</v>
      </c>
      <c r="P2138" s="12" t="str">
        <f t="shared" ref="P2138:Q2138" si="5983">P2137</f>
        <v>(Select Language)</v>
      </c>
      <c r="Q2138" s="12" t="str">
        <f t="shared" si="5983"/>
        <v>(Select Usage)</v>
      </c>
      <c r="R2138" s="33">
        <f t="shared" si="5960"/>
        <v>0</v>
      </c>
      <c r="S2138" s="33">
        <f t="shared" si="5961"/>
        <v>0</v>
      </c>
      <c r="T2138" s="33">
        <f t="shared" si="5962"/>
        <v>0</v>
      </c>
      <c r="U2138" s="33">
        <f t="shared" si="5963"/>
        <v>0</v>
      </c>
      <c r="V2138" s="33">
        <f t="shared" si="5964"/>
        <v>0</v>
      </c>
      <c r="W2138" s="33">
        <f t="shared" si="5965"/>
        <v>0</v>
      </c>
      <c r="X2138" s="33">
        <f t="shared" si="5966"/>
        <v>0</v>
      </c>
      <c r="Y2138" s="33">
        <f t="shared" si="5967"/>
        <v>0</v>
      </c>
      <c r="Z2138" s="33">
        <f t="shared" si="5968"/>
        <v>0</v>
      </c>
      <c r="AA2138" s="33">
        <f t="shared" si="5969"/>
        <v>0</v>
      </c>
      <c r="AB2138" s="33">
        <f t="shared" si="5970"/>
        <v>0</v>
      </c>
      <c r="AC2138" s="33">
        <f t="shared" si="5971"/>
        <v>0</v>
      </c>
      <c r="AD2138" s="26">
        <f t="shared" si="5972"/>
        <v>0</v>
      </c>
      <c r="AE2138" s="46" t="str">
        <f>IFERROR(IF(AE$3=VLOOKUP($E2138,Template!$AK$5:$AM$17,3,FALSE),$AD2138*$F2138,0),"0.00")</f>
        <v>0.00</v>
      </c>
      <c r="AF2138" s="46" t="str">
        <f>IFERROR(IF(AF$3=VLOOKUP($E2138,Template!$AK$5:$AM$17,3,FALSE),$AD2138*$F2138,0),"0.00")</f>
        <v>0.00</v>
      </c>
      <c r="AG2138" s="28">
        <f t="shared" si="5973"/>
        <v>0</v>
      </c>
      <c r="AH2138" s="13" t="s">
        <v>40</v>
      </c>
      <c r="AI2138" s="13" t="s">
        <v>41</v>
      </c>
      <c r="AK2138" s="14" t="s">
        <v>27</v>
      </c>
      <c r="AL2138" s="15">
        <v>0.15</v>
      </c>
      <c r="AM2138" s="16" t="s">
        <v>2</v>
      </c>
    </row>
    <row r="2139" spans="1:39" s="3" customFormat="1" ht="13.8" x14ac:dyDescent="0.25">
      <c r="A2139" s="7" t="str">
        <f t="shared" ref="A2139:C2139" si="5984">A2138</f>
        <v>(Enter Broadcasting Company Name)</v>
      </c>
      <c r="B2139" s="7" t="str">
        <f t="shared" si="5984"/>
        <v>(Enter Call Letters)</v>
      </c>
      <c r="C2139" s="8" t="str">
        <f t="shared" si="5984"/>
        <v>(Select AM/FM)</v>
      </c>
      <c r="D2139" s="30"/>
      <c r="E2139" s="8" t="str">
        <f t="shared" si="5975"/>
        <v>(Select Station Province)</v>
      </c>
      <c r="F2139" s="9" t="str">
        <f>IFERROR(VLOOKUP(E2139,Template!$AK$5:$AL$17,2,FALSE),"")</f>
        <v/>
      </c>
      <c r="G2139" s="42" t="s">
        <v>12</v>
      </c>
      <c r="H2139" s="42" t="s">
        <v>15</v>
      </c>
      <c r="I2139" s="32" t="s">
        <v>65</v>
      </c>
      <c r="J2139" s="32" t="s">
        <v>66</v>
      </c>
      <c r="K2139" s="33">
        <f t="shared" si="5957"/>
        <v>0</v>
      </c>
      <c r="L2139" s="33">
        <f t="shared" si="5958"/>
        <v>0</v>
      </c>
      <c r="M2139" s="34">
        <f t="shared" si="5956"/>
        <v>0</v>
      </c>
      <c r="N2139" s="34">
        <f t="shared" si="5976"/>
        <v>0</v>
      </c>
      <c r="O2139" s="34">
        <f t="shared" si="5959"/>
        <v>0</v>
      </c>
      <c r="P2139" s="12" t="str">
        <f t="shared" ref="P2139:Q2139" si="5985">P2138</f>
        <v>(Select Language)</v>
      </c>
      <c r="Q2139" s="12" t="str">
        <f t="shared" si="5985"/>
        <v>(Select Usage)</v>
      </c>
      <c r="R2139" s="33">
        <f t="shared" si="5960"/>
        <v>0</v>
      </c>
      <c r="S2139" s="33">
        <f t="shared" si="5961"/>
        <v>0</v>
      </c>
      <c r="T2139" s="33">
        <f t="shared" si="5962"/>
        <v>0</v>
      </c>
      <c r="U2139" s="33">
        <f t="shared" si="5963"/>
        <v>0</v>
      </c>
      <c r="V2139" s="33">
        <f t="shared" si="5964"/>
        <v>0</v>
      </c>
      <c r="W2139" s="33">
        <f t="shared" si="5965"/>
        <v>0</v>
      </c>
      <c r="X2139" s="33">
        <f t="shared" si="5966"/>
        <v>0</v>
      </c>
      <c r="Y2139" s="33">
        <f t="shared" si="5967"/>
        <v>0</v>
      </c>
      <c r="Z2139" s="33">
        <f t="shared" si="5968"/>
        <v>0</v>
      </c>
      <c r="AA2139" s="33">
        <f t="shared" si="5969"/>
        <v>0</v>
      </c>
      <c r="AB2139" s="33">
        <f t="shared" si="5970"/>
        <v>0</v>
      </c>
      <c r="AC2139" s="33">
        <f t="shared" si="5971"/>
        <v>0</v>
      </c>
      <c r="AD2139" s="26">
        <f>SUM(R2139:AC2139)</f>
        <v>0</v>
      </c>
      <c r="AE2139" s="46" t="str">
        <f>IFERROR(IF(AE$3=VLOOKUP($E2139,Template!$AK$5:$AM$17,3,FALSE),$AD2139*$F2139,0),"0.00")</f>
        <v>0.00</v>
      </c>
      <c r="AF2139" s="46" t="str">
        <f>IFERROR(IF(AF$3=VLOOKUP($E2139,Template!$AK$5:$AM$17,3,FALSE),$AD2139*$F2139,0),"0.00")</f>
        <v>0.00</v>
      </c>
      <c r="AG2139" s="28">
        <f t="shared" si="5973"/>
        <v>0</v>
      </c>
      <c r="AH2139" s="13" t="s">
        <v>40</v>
      </c>
      <c r="AI2139" s="13" t="s">
        <v>41</v>
      </c>
      <c r="AK2139" s="14" t="s">
        <v>28</v>
      </c>
      <c r="AL2139" s="15">
        <v>0.05</v>
      </c>
      <c r="AM2139" s="16" t="s">
        <v>3</v>
      </c>
    </row>
    <row r="2140" spans="1:39" s="3" customFormat="1" ht="13.8" x14ac:dyDescent="0.25">
      <c r="A2140" s="7" t="str">
        <f t="shared" ref="A2140:C2140" si="5986">A2139</f>
        <v>(Enter Broadcasting Company Name)</v>
      </c>
      <c r="B2140" s="7" t="str">
        <f t="shared" si="5986"/>
        <v>(Enter Call Letters)</v>
      </c>
      <c r="C2140" s="8" t="str">
        <f t="shared" si="5986"/>
        <v>(Select AM/FM)</v>
      </c>
      <c r="D2140" s="30"/>
      <c r="E2140" s="8" t="str">
        <f t="shared" si="5975"/>
        <v>(Select Station Province)</v>
      </c>
      <c r="F2140" s="9" t="str">
        <f>IFERROR(VLOOKUP(E2140,Template!$AK$5:$AL$17,2,FALSE),"")</f>
        <v/>
      </c>
      <c r="G2140" s="42" t="s">
        <v>13</v>
      </c>
      <c r="H2140" s="42" t="s">
        <v>16</v>
      </c>
      <c r="I2140" s="32" t="s">
        <v>65</v>
      </c>
      <c r="J2140" s="32" t="s">
        <v>66</v>
      </c>
      <c r="K2140" s="33">
        <f t="shared" si="5957"/>
        <v>0</v>
      </c>
      <c r="L2140" s="33">
        <f t="shared" si="5958"/>
        <v>0</v>
      </c>
      <c r="M2140" s="34">
        <f t="shared" si="5956"/>
        <v>0</v>
      </c>
      <c r="N2140" s="34">
        <f t="shared" si="5976"/>
        <v>0</v>
      </c>
      <c r="O2140" s="34">
        <f t="shared" si="5959"/>
        <v>0</v>
      </c>
      <c r="P2140" s="12" t="str">
        <f t="shared" ref="P2140:Q2140" si="5987">P2139</f>
        <v>(Select Language)</v>
      </c>
      <c r="Q2140" s="12" t="str">
        <f t="shared" si="5987"/>
        <v>(Select Usage)</v>
      </c>
      <c r="R2140" s="33">
        <f t="shared" si="5960"/>
        <v>0</v>
      </c>
      <c r="S2140" s="33">
        <f t="shared" si="5961"/>
        <v>0</v>
      </c>
      <c r="T2140" s="33">
        <f t="shared" si="5962"/>
        <v>0</v>
      </c>
      <c r="U2140" s="33">
        <f t="shared" si="5963"/>
        <v>0</v>
      </c>
      <c r="V2140" s="33">
        <f t="shared" si="5964"/>
        <v>0</v>
      </c>
      <c r="W2140" s="33">
        <f t="shared" si="5965"/>
        <v>0</v>
      </c>
      <c r="X2140" s="33">
        <f t="shared" si="5966"/>
        <v>0</v>
      </c>
      <c r="Y2140" s="33">
        <f t="shared" si="5967"/>
        <v>0</v>
      </c>
      <c r="Z2140" s="33">
        <f t="shared" si="5968"/>
        <v>0</v>
      </c>
      <c r="AA2140" s="33">
        <f t="shared" si="5969"/>
        <v>0</v>
      </c>
      <c r="AB2140" s="33">
        <f t="shared" si="5970"/>
        <v>0</v>
      </c>
      <c r="AC2140" s="33">
        <f t="shared" si="5971"/>
        <v>0</v>
      </c>
      <c r="AD2140" s="26">
        <f t="shared" ref="AD2140:AD2142" si="5988">SUM(R2140:AC2140)</f>
        <v>0</v>
      </c>
      <c r="AE2140" s="46" t="str">
        <f>IFERROR(IF(AE$3=VLOOKUP($E2140,Template!$AK$5:$AM$17,3,FALSE),$AD2140*$F2140,0),"0.00")</f>
        <v>0.00</v>
      </c>
      <c r="AF2140" s="46" t="str">
        <f>IFERROR(IF(AF$3=VLOOKUP($E2140,Template!$AK$5:$AM$17,3,FALSE),$AD2140*$F2140,0),"0.00")</f>
        <v>0.00</v>
      </c>
      <c r="AG2140" s="28">
        <f t="shared" si="5973"/>
        <v>0</v>
      </c>
      <c r="AH2140" s="13" t="s">
        <v>40</v>
      </c>
      <c r="AI2140" s="13" t="s">
        <v>41</v>
      </c>
      <c r="AK2140" s="14" t="s">
        <v>70</v>
      </c>
      <c r="AL2140" s="15">
        <v>0.05</v>
      </c>
      <c r="AM2140" s="16" t="s">
        <v>3</v>
      </c>
    </row>
    <row r="2141" spans="1:39" s="3" customFormat="1" ht="13.8" x14ac:dyDescent="0.25">
      <c r="A2141" s="7" t="str">
        <f t="shared" ref="A2141:C2141" si="5989">A2140</f>
        <v>(Enter Broadcasting Company Name)</v>
      </c>
      <c r="B2141" s="7" t="str">
        <f t="shared" si="5989"/>
        <v>(Enter Call Letters)</v>
      </c>
      <c r="C2141" s="8" t="str">
        <f t="shared" si="5989"/>
        <v>(Select AM/FM)</v>
      </c>
      <c r="D2141" s="30"/>
      <c r="E2141" s="8" t="str">
        <f t="shared" si="5975"/>
        <v>(Select Station Province)</v>
      </c>
      <c r="F2141" s="9" t="str">
        <f>IFERROR(VLOOKUP(E2141,Template!$AK$5:$AL$17,2,FALSE),"")</f>
        <v/>
      </c>
      <c r="G2141" s="42" t="s">
        <v>15</v>
      </c>
      <c r="H2141" s="42" t="s">
        <v>17</v>
      </c>
      <c r="I2141" s="32" t="s">
        <v>65</v>
      </c>
      <c r="J2141" s="32" t="s">
        <v>66</v>
      </c>
      <c r="K2141" s="33">
        <f t="shared" si="5957"/>
        <v>0</v>
      </c>
      <c r="L2141" s="33">
        <f t="shared" si="5958"/>
        <v>0</v>
      </c>
      <c r="M2141" s="34">
        <f t="shared" si="5956"/>
        <v>0</v>
      </c>
      <c r="N2141" s="34">
        <f t="shared" si="5976"/>
        <v>0</v>
      </c>
      <c r="O2141" s="34">
        <f t="shared" si="5959"/>
        <v>0</v>
      </c>
      <c r="P2141" s="12" t="str">
        <f t="shared" ref="P2141:Q2141" si="5990">P2140</f>
        <v>(Select Language)</v>
      </c>
      <c r="Q2141" s="12" t="str">
        <f t="shared" si="5990"/>
        <v>(Select Usage)</v>
      </c>
      <c r="R2141" s="33">
        <f t="shared" si="5960"/>
        <v>0</v>
      </c>
      <c r="S2141" s="33">
        <f t="shared" si="5961"/>
        <v>0</v>
      </c>
      <c r="T2141" s="33">
        <f t="shared" si="5962"/>
        <v>0</v>
      </c>
      <c r="U2141" s="33">
        <f t="shared" si="5963"/>
        <v>0</v>
      </c>
      <c r="V2141" s="33">
        <f t="shared" si="5964"/>
        <v>0</v>
      </c>
      <c r="W2141" s="33">
        <f t="shared" si="5965"/>
        <v>0</v>
      </c>
      <c r="X2141" s="33">
        <f t="shared" si="5966"/>
        <v>0</v>
      </c>
      <c r="Y2141" s="33">
        <f t="shared" si="5967"/>
        <v>0</v>
      </c>
      <c r="Z2141" s="33">
        <f t="shared" si="5968"/>
        <v>0</v>
      </c>
      <c r="AA2141" s="33">
        <f t="shared" si="5969"/>
        <v>0</v>
      </c>
      <c r="AB2141" s="33">
        <f t="shared" si="5970"/>
        <v>0</v>
      </c>
      <c r="AC2141" s="33">
        <f t="shared" si="5971"/>
        <v>0</v>
      </c>
      <c r="AD2141" s="26">
        <f t="shared" si="5988"/>
        <v>0</v>
      </c>
      <c r="AE2141" s="46" t="str">
        <f>IFERROR(IF(AE$3=VLOOKUP($E2141,Template!$AK$5:$AM$17,3,FALSE),$AD2141*$F2141,0),"0.00")</f>
        <v>0.00</v>
      </c>
      <c r="AF2141" s="46" t="str">
        <f>IFERROR(IF(AF$3=VLOOKUP($E2141,Template!$AK$5:$AM$17,3,FALSE),$AD2141*$F2141,0),"0.00")</f>
        <v>0.00</v>
      </c>
      <c r="AG2141" s="28">
        <f t="shared" si="5973"/>
        <v>0</v>
      </c>
      <c r="AH2141" s="13" t="s">
        <v>40</v>
      </c>
      <c r="AI2141" s="13" t="s">
        <v>41</v>
      </c>
      <c r="AK2141" s="14" t="s">
        <v>20</v>
      </c>
      <c r="AL2141" s="15">
        <v>0.13</v>
      </c>
      <c r="AM2141" s="16" t="s">
        <v>2</v>
      </c>
    </row>
    <row r="2142" spans="1:39" s="3" customFormat="1" ht="13.8" x14ac:dyDescent="0.25">
      <c r="A2142" s="7" t="str">
        <f t="shared" ref="A2142:C2142" si="5991">A2141</f>
        <v>(Enter Broadcasting Company Name)</v>
      </c>
      <c r="B2142" s="7" t="str">
        <f t="shared" si="5991"/>
        <v>(Enter Call Letters)</v>
      </c>
      <c r="C2142" s="8" t="str">
        <f t="shared" si="5991"/>
        <v>(Select AM/FM)</v>
      </c>
      <c r="D2142" s="30"/>
      <c r="E2142" s="8" t="str">
        <f t="shared" si="5975"/>
        <v>(Select Station Province)</v>
      </c>
      <c r="F2142" s="9" t="str">
        <f>IFERROR(VLOOKUP(E2142,Template!$AK$5:$AL$17,2,FALSE),"")</f>
        <v/>
      </c>
      <c r="G2142" s="42" t="s">
        <v>16</v>
      </c>
      <c r="H2142" s="42" t="s">
        <v>18</v>
      </c>
      <c r="I2142" s="32" t="s">
        <v>65</v>
      </c>
      <c r="J2142" s="32" t="s">
        <v>66</v>
      </c>
      <c r="K2142" s="33">
        <f t="shared" si="5957"/>
        <v>0</v>
      </c>
      <c r="L2142" s="33">
        <f t="shared" si="5958"/>
        <v>0</v>
      </c>
      <c r="M2142" s="34">
        <f t="shared" si="5956"/>
        <v>0</v>
      </c>
      <c r="N2142" s="34">
        <f t="shared" si="5976"/>
        <v>0</v>
      </c>
      <c r="O2142" s="34">
        <f t="shared" si="5959"/>
        <v>0</v>
      </c>
      <c r="P2142" s="12" t="str">
        <f t="shared" ref="P2142:Q2142" si="5992">P2141</f>
        <v>(Select Language)</v>
      </c>
      <c r="Q2142" s="12" t="str">
        <f t="shared" si="5992"/>
        <v>(Select Usage)</v>
      </c>
      <c r="R2142" s="33">
        <f t="shared" si="5960"/>
        <v>0</v>
      </c>
      <c r="S2142" s="33">
        <f t="shared" si="5961"/>
        <v>0</v>
      </c>
      <c r="T2142" s="33">
        <f t="shared" si="5962"/>
        <v>0</v>
      </c>
      <c r="U2142" s="33">
        <f t="shared" si="5963"/>
        <v>0</v>
      </c>
      <c r="V2142" s="33">
        <f t="shared" si="5964"/>
        <v>0</v>
      </c>
      <c r="W2142" s="33">
        <f t="shared" si="5965"/>
        <v>0</v>
      </c>
      <c r="X2142" s="33">
        <f t="shared" si="5966"/>
        <v>0</v>
      </c>
      <c r="Y2142" s="33">
        <f t="shared" si="5967"/>
        <v>0</v>
      </c>
      <c r="Z2142" s="33">
        <f t="shared" si="5968"/>
        <v>0</v>
      </c>
      <c r="AA2142" s="33">
        <f t="shared" si="5969"/>
        <v>0</v>
      </c>
      <c r="AB2142" s="33">
        <f t="shared" si="5970"/>
        <v>0</v>
      </c>
      <c r="AC2142" s="33">
        <f t="shared" si="5971"/>
        <v>0</v>
      </c>
      <c r="AD2142" s="26">
        <f t="shared" si="5988"/>
        <v>0</v>
      </c>
      <c r="AE2142" s="46" t="str">
        <f>IFERROR(IF(AE$3=VLOOKUP($E2142,Template!$AK$5:$AM$17,3,FALSE),$AD2142*$F2142,0),"0.00")</f>
        <v>0.00</v>
      </c>
      <c r="AF2142" s="46" t="str">
        <f>IFERROR(IF(AF$3=VLOOKUP($E2142,Template!$AK$5:$AM$17,3,FALSE),$AD2142*$F2142,0),"0.00")</f>
        <v>0.00</v>
      </c>
      <c r="AG2142" s="28">
        <f t="shared" si="5973"/>
        <v>0</v>
      </c>
      <c r="AH2142" s="13" t="s">
        <v>40</v>
      </c>
      <c r="AI2142" s="13" t="s">
        <v>41</v>
      </c>
      <c r="AK2142" s="14" t="s">
        <v>69</v>
      </c>
      <c r="AL2142" s="15">
        <v>0.15</v>
      </c>
      <c r="AM2142" s="16" t="s">
        <v>2</v>
      </c>
    </row>
    <row r="2143" spans="1:39" s="3" customFormat="1" ht="13.8" x14ac:dyDescent="0.25">
      <c r="A2143" s="7" t="str">
        <f t="shared" ref="A2143:C2143" si="5993">A2142</f>
        <v>(Enter Broadcasting Company Name)</v>
      </c>
      <c r="B2143" s="7" t="str">
        <f t="shared" si="5993"/>
        <v>(Enter Call Letters)</v>
      </c>
      <c r="C2143" s="8" t="str">
        <f t="shared" si="5993"/>
        <v>(Select AM/FM)</v>
      </c>
      <c r="D2143" s="30"/>
      <c r="E2143" s="8" t="str">
        <f t="shared" si="5975"/>
        <v>(Select Station Province)</v>
      </c>
      <c r="F2143" s="9" t="str">
        <f>IFERROR(VLOOKUP(E2143,Template!$AK$5:$AL$17,2,FALSE),"")</f>
        <v/>
      </c>
      <c r="G2143" s="42" t="s">
        <v>17</v>
      </c>
      <c r="H2143" s="42" t="s">
        <v>7</v>
      </c>
      <c r="I2143" s="32" t="s">
        <v>65</v>
      </c>
      <c r="J2143" s="32" t="s">
        <v>66</v>
      </c>
      <c r="K2143" s="33">
        <f t="shared" si="5957"/>
        <v>0</v>
      </c>
      <c r="L2143" s="33">
        <f t="shared" si="5958"/>
        <v>0</v>
      </c>
      <c r="M2143" s="34">
        <f t="shared" si="5956"/>
        <v>0</v>
      </c>
      <c r="N2143" s="34">
        <f t="shared" si="5976"/>
        <v>0</v>
      </c>
      <c r="O2143" s="34">
        <f t="shared" si="5959"/>
        <v>0</v>
      </c>
      <c r="P2143" s="12" t="str">
        <f t="shared" ref="P2143:Q2143" si="5994">P2142</f>
        <v>(Select Language)</v>
      </c>
      <c r="Q2143" s="12" t="str">
        <f t="shared" si="5994"/>
        <v>(Select Usage)</v>
      </c>
      <c r="R2143" s="33">
        <f t="shared" si="5960"/>
        <v>0</v>
      </c>
      <c r="S2143" s="33">
        <f t="shared" si="5961"/>
        <v>0</v>
      </c>
      <c r="T2143" s="33">
        <f t="shared" si="5962"/>
        <v>0</v>
      </c>
      <c r="U2143" s="33">
        <f t="shared" si="5963"/>
        <v>0</v>
      </c>
      <c r="V2143" s="33">
        <f t="shared" si="5964"/>
        <v>0</v>
      </c>
      <c r="W2143" s="33">
        <f t="shared" si="5965"/>
        <v>0</v>
      </c>
      <c r="X2143" s="33">
        <f t="shared" si="5966"/>
        <v>0</v>
      </c>
      <c r="Y2143" s="33">
        <f t="shared" si="5967"/>
        <v>0</v>
      </c>
      <c r="Z2143" s="33">
        <f t="shared" si="5968"/>
        <v>0</v>
      </c>
      <c r="AA2143" s="33">
        <f t="shared" si="5969"/>
        <v>0</v>
      </c>
      <c r="AB2143" s="33">
        <f t="shared" si="5970"/>
        <v>0</v>
      </c>
      <c r="AC2143" s="33">
        <f t="shared" si="5971"/>
        <v>0</v>
      </c>
      <c r="AD2143" s="26">
        <f>SUM(R2143:AC2143)</f>
        <v>0</v>
      </c>
      <c r="AE2143" s="46" t="str">
        <f>IFERROR(IF(AE$3=VLOOKUP($E2143,Template!$AK$5:$AM$17,3,FALSE),$AD2143*$F2143,0),"0.00")</f>
        <v>0.00</v>
      </c>
      <c r="AF2143" s="46" t="str">
        <f>IFERROR(IF(AF$3=VLOOKUP($E2143,Template!$AK$5:$AM$17,3,FALSE),$AD2143*$F2143,0),"0.00")</f>
        <v>0.00</v>
      </c>
      <c r="AG2143" s="28">
        <f t="shared" si="5973"/>
        <v>0</v>
      </c>
      <c r="AH2143" s="13" t="s">
        <v>40</v>
      </c>
      <c r="AI2143" s="13" t="s">
        <v>41</v>
      </c>
      <c r="AK2143" s="14" t="s">
        <v>29</v>
      </c>
      <c r="AL2143" s="15">
        <v>0.05</v>
      </c>
      <c r="AM2143" s="16" t="s">
        <v>3</v>
      </c>
    </row>
    <row r="2144" spans="1:39" s="3" customFormat="1" ht="13.8" x14ac:dyDescent="0.25">
      <c r="A2144" s="7" t="str">
        <f t="shared" ref="A2144:C2144" si="5995">A2143</f>
        <v>(Enter Broadcasting Company Name)</v>
      </c>
      <c r="B2144" s="7" t="str">
        <f t="shared" si="5995"/>
        <v>(Enter Call Letters)</v>
      </c>
      <c r="C2144" s="8" t="str">
        <f t="shared" si="5995"/>
        <v>(Select AM/FM)</v>
      </c>
      <c r="D2144" s="30"/>
      <c r="E2144" s="8" t="str">
        <f t="shared" si="5975"/>
        <v>(Select Station Province)</v>
      </c>
      <c r="F2144" s="9" t="str">
        <f>IFERROR(VLOOKUP(E2144,Template!$AK$5:$AL$17,2,FALSE),"")</f>
        <v/>
      </c>
      <c r="G2144" s="42" t="s">
        <v>18</v>
      </c>
      <c r="H2144" s="43" t="s">
        <v>8</v>
      </c>
      <c r="I2144" s="32" t="s">
        <v>65</v>
      </c>
      <c r="J2144" s="32" t="s">
        <v>66</v>
      </c>
      <c r="K2144" s="33">
        <f t="shared" si="5957"/>
        <v>0</v>
      </c>
      <c r="L2144" s="33">
        <f t="shared" si="5958"/>
        <v>0</v>
      </c>
      <c r="M2144" s="34">
        <f t="shared" si="5956"/>
        <v>0</v>
      </c>
      <c r="N2144" s="34">
        <f t="shared" si="5976"/>
        <v>0</v>
      </c>
      <c r="O2144" s="34">
        <f t="shared" si="5959"/>
        <v>0</v>
      </c>
      <c r="P2144" s="12" t="str">
        <f t="shared" ref="P2144:Q2144" si="5996">P2143</f>
        <v>(Select Language)</v>
      </c>
      <c r="Q2144" s="12" t="str">
        <f t="shared" si="5996"/>
        <v>(Select Usage)</v>
      </c>
      <c r="R2144" s="33">
        <f t="shared" si="5960"/>
        <v>0</v>
      </c>
      <c r="S2144" s="33">
        <f t="shared" si="5961"/>
        <v>0</v>
      </c>
      <c r="T2144" s="33">
        <f t="shared" si="5962"/>
        <v>0</v>
      </c>
      <c r="U2144" s="33">
        <f t="shared" si="5963"/>
        <v>0</v>
      </c>
      <c r="V2144" s="33">
        <f t="shared" si="5964"/>
        <v>0</v>
      </c>
      <c r="W2144" s="33">
        <f t="shared" si="5965"/>
        <v>0</v>
      </c>
      <c r="X2144" s="33">
        <f t="shared" si="5966"/>
        <v>0</v>
      </c>
      <c r="Y2144" s="33">
        <f t="shared" si="5967"/>
        <v>0</v>
      </c>
      <c r="Z2144" s="33">
        <f t="shared" si="5968"/>
        <v>0</v>
      </c>
      <c r="AA2144" s="33">
        <f t="shared" si="5969"/>
        <v>0</v>
      </c>
      <c r="AB2144" s="33">
        <f t="shared" si="5970"/>
        <v>0</v>
      </c>
      <c r="AC2144" s="33">
        <f t="shared" si="5971"/>
        <v>0</v>
      </c>
      <c r="AD2144" s="26">
        <f t="shared" ref="AD2144" si="5997">SUM(R2144:AC2144)</f>
        <v>0</v>
      </c>
      <c r="AE2144" s="46" t="str">
        <f>IFERROR(IF(AE$3=VLOOKUP($E2144,Template!$AK$5:$AM$17,3,FALSE),$AD2144*$F2144,0),"0.00")</f>
        <v>0.00</v>
      </c>
      <c r="AF2144" s="46" t="str">
        <f>IFERROR(IF(AF$3=VLOOKUP($E2144,Template!$AK$5:$AM$17,3,FALSE),$AD2144*$F2144,0),"0.00")</f>
        <v>0.00</v>
      </c>
      <c r="AG2144" s="28">
        <f t="shared" si="5973"/>
        <v>0</v>
      </c>
      <c r="AH2144" s="13" t="s">
        <v>40</v>
      </c>
      <c r="AI2144" s="13" t="s">
        <v>41</v>
      </c>
      <c r="AK2144" s="14" t="s">
        <v>21</v>
      </c>
      <c r="AL2144" s="15">
        <v>0.05</v>
      </c>
      <c r="AM2144" s="16" t="s">
        <v>3</v>
      </c>
    </row>
    <row r="2145" spans="1:39" ht="13.8" x14ac:dyDescent="0.25">
      <c r="A2145" s="19" t="s">
        <v>4</v>
      </c>
      <c r="B2145" s="19"/>
      <c r="C2145" s="20"/>
      <c r="D2145" s="20"/>
      <c r="E2145" s="20"/>
      <c r="F2145" s="20"/>
      <c r="G2145" s="44"/>
      <c r="H2145" s="44"/>
      <c r="I2145" s="21">
        <f t="shared" ref="I2145:K2145" si="5998">SUM(I2133:I2144)</f>
        <v>0</v>
      </c>
      <c r="J2145" s="21">
        <f t="shared" si="5998"/>
        <v>0</v>
      </c>
      <c r="K2145" s="21">
        <f t="shared" si="5998"/>
        <v>0</v>
      </c>
      <c r="L2145" s="21">
        <f>L2144</f>
        <v>0</v>
      </c>
      <c r="M2145" s="21">
        <f>SUM(M2133:M2144)</f>
        <v>0</v>
      </c>
      <c r="N2145" s="21">
        <f t="shared" ref="N2145:O2145" si="5999">SUM(N2133:N2144)</f>
        <v>0</v>
      </c>
      <c r="O2145" s="21">
        <f t="shared" si="5999"/>
        <v>0</v>
      </c>
      <c r="P2145" s="21"/>
      <c r="Q2145" s="22"/>
      <c r="R2145" s="21">
        <f t="shared" ref="R2145:AI2145" si="6000">SUM(R2133:R2144)</f>
        <v>0</v>
      </c>
      <c r="S2145" s="21">
        <f t="shared" si="6000"/>
        <v>0</v>
      </c>
      <c r="T2145" s="21">
        <f t="shared" si="6000"/>
        <v>0</v>
      </c>
      <c r="U2145" s="21">
        <f t="shared" si="6000"/>
        <v>0</v>
      </c>
      <c r="V2145" s="21">
        <f t="shared" si="6000"/>
        <v>0</v>
      </c>
      <c r="W2145" s="21">
        <f t="shared" si="6000"/>
        <v>0</v>
      </c>
      <c r="X2145" s="21">
        <f t="shared" si="6000"/>
        <v>0</v>
      </c>
      <c r="Y2145" s="21">
        <f t="shared" si="6000"/>
        <v>0</v>
      </c>
      <c r="Z2145" s="21">
        <f t="shared" si="6000"/>
        <v>0</v>
      </c>
      <c r="AA2145" s="21">
        <f t="shared" si="6000"/>
        <v>0</v>
      </c>
      <c r="AB2145" s="21">
        <f t="shared" si="6000"/>
        <v>0</v>
      </c>
      <c r="AC2145" s="21">
        <f t="shared" si="6000"/>
        <v>0</v>
      </c>
      <c r="AD2145" s="27">
        <f t="shared" si="6000"/>
        <v>0</v>
      </c>
      <c r="AE2145" s="21">
        <f t="shared" si="6000"/>
        <v>0</v>
      </c>
      <c r="AF2145" s="21">
        <f t="shared" si="6000"/>
        <v>0</v>
      </c>
      <c r="AG2145" s="27">
        <f t="shared" si="6000"/>
        <v>0</v>
      </c>
      <c r="AH2145" s="21">
        <f t="shared" si="6000"/>
        <v>0</v>
      </c>
      <c r="AI2145" s="21">
        <f t="shared" si="6000"/>
        <v>0</v>
      </c>
      <c r="AK2145" s="14" t="s">
        <v>71</v>
      </c>
      <c r="AL2145" s="15">
        <v>0.05</v>
      </c>
      <c r="AM2145" s="16" t="s">
        <v>3</v>
      </c>
    </row>
    <row r="2146" spans="1:39" x14ac:dyDescent="0.25">
      <c r="A2146" s="2"/>
      <c r="G2146" s="2"/>
      <c r="H2146" s="2"/>
      <c r="O2146" s="2"/>
      <c r="P2146" s="2"/>
    </row>
    <row r="2147" spans="1:39" ht="42" customHeight="1" x14ac:dyDescent="0.25">
      <c r="A2147" s="223" t="s">
        <v>63</v>
      </c>
      <c r="B2147" s="223" t="s">
        <v>43</v>
      </c>
      <c r="C2147" s="224" t="s">
        <v>19</v>
      </c>
      <c r="D2147" s="226"/>
      <c r="E2147" s="223" t="s">
        <v>14</v>
      </c>
      <c r="F2147" s="223" t="s">
        <v>38</v>
      </c>
      <c r="G2147" s="223" t="s">
        <v>1</v>
      </c>
      <c r="H2147" s="223" t="s">
        <v>5</v>
      </c>
      <c r="I2147" s="225" t="s">
        <v>31</v>
      </c>
      <c r="J2147" s="225" t="s">
        <v>32</v>
      </c>
      <c r="K2147" s="225" t="s">
        <v>48</v>
      </c>
      <c r="L2147" s="225" t="s">
        <v>0</v>
      </c>
      <c r="M2147" s="4" t="s">
        <v>45</v>
      </c>
      <c r="N2147" s="4" t="s">
        <v>46</v>
      </c>
      <c r="O2147" s="4" t="s">
        <v>47</v>
      </c>
      <c r="P2147" s="225" t="s">
        <v>50</v>
      </c>
      <c r="Q2147" s="225" t="s">
        <v>33</v>
      </c>
      <c r="R2147" s="4" t="s">
        <v>51</v>
      </c>
      <c r="S2147" s="4" t="s">
        <v>52</v>
      </c>
      <c r="T2147" s="4" t="s">
        <v>53</v>
      </c>
      <c r="U2147" s="4" t="s">
        <v>54</v>
      </c>
      <c r="V2147" s="4" t="s">
        <v>55</v>
      </c>
      <c r="W2147" s="4" t="s">
        <v>56</v>
      </c>
      <c r="X2147" s="4" t="s">
        <v>57</v>
      </c>
      <c r="Y2147" s="4" t="s">
        <v>58</v>
      </c>
      <c r="Z2147" s="4" t="s">
        <v>59</v>
      </c>
      <c r="AA2147" s="4" t="s">
        <v>62</v>
      </c>
      <c r="AB2147" s="4" t="s">
        <v>60</v>
      </c>
      <c r="AC2147" s="4" t="s">
        <v>61</v>
      </c>
      <c r="AD2147" s="233" t="s">
        <v>34</v>
      </c>
      <c r="AE2147" s="231" t="s">
        <v>2</v>
      </c>
      <c r="AF2147" s="231" t="s">
        <v>3</v>
      </c>
      <c r="AG2147" s="233" t="s">
        <v>35</v>
      </c>
      <c r="AH2147" s="223" t="s">
        <v>36</v>
      </c>
      <c r="AI2147" s="223" t="s">
        <v>37</v>
      </c>
      <c r="AK2147" s="229" t="s">
        <v>30</v>
      </c>
      <c r="AL2147" s="229"/>
      <c r="AM2147" s="229"/>
    </row>
    <row r="2148" spans="1:39" s="6" customFormat="1" ht="35.25" customHeight="1" x14ac:dyDescent="0.3">
      <c r="A2148" s="224"/>
      <c r="B2148" s="224"/>
      <c r="C2148" s="224"/>
      <c r="D2148" s="227"/>
      <c r="E2148" s="223"/>
      <c r="F2148" s="223"/>
      <c r="G2148" s="223"/>
      <c r="H2148" s="223"/>
      <c r="I2148" s="230"/>
      <c r="J2148" s="230"/>
      <c r="K2148" s="230"/>
      <c r="L2148" s="230"/>
      <c r="M2148" s="5">
        <v>0</v>
      </c>
      <c r="N2148" s="5">
        <v>625000</v>
      </c>
      <c r="O2148" s="5">
        <v>1250000</v>
      </c>
      <c r="P2148" s="225"/>
      <c r="Q2148" s="225"/>
      <c r="R2148" s="29">
        <v>4.95E-4</v>
      </c>
      <c r="S2148" s="29">
        <v>9.5200000000000005E-4</v>
      </c>
      <c r="T2148" s="29">
        <v>1.5900000000000001E-3</v>
      </c>
      <c r="U2148" s="29">
        <v>1.1169999999999999E-3</v>
      </c>
      <c r="V2148" s="29">
        <v>2.189E-3</v>
      </c>
      <c r="W2148" s="29">
        <v>4.5430000000000002E-3</v>
      </c>
      <c r="X2148" s="29">
        <v>8.8199999999999997E-4</v>
      </c>
      <c r="Y2148" s="29">
        <v>1.6949999999999999E-3</v>
      </c>
      <c r="Z2148" s="29">
        <v>2.8319999999999999E-3</v>
      </c>
      <c r="AA2148" s="29">
        <v>1.9889999999999999E-3</v>
      </c>
      <c r="AB2148" s="29">
        <v>3.8999999999999998E-3</v>
      </c>
      <c r="AC2148" s="29">
        <v>8.0949999999999998E-3</v>
      </c>
      <c r="AD2148" s="233"/>
      <c r="AE2148" s="232"/>
      <c r="AF2148" s="232"/>
      <c r="AG2148" s="234"/>
      <c r="AH2148" s="223"/>
      <c r="AI2148" s="223"/>
      <c r="AK2148" s="229"/>
      <c r="AL2148" s="229"/>
      <c r="AM2148" s="229"/>
    </row>
    <row r="2149" spans="1:39" s="3" customFormat="1" ht="13.8" x14ac:dyDescent="0.25">
      <c r="A2149" s="7" t="s">
        <v>44</v>
      </c>
      <c r="B2149" s="7" t="s">
        <v>42</v>
      </c>
      <c r="C2149" s="8" t="s">
        <v>39</v>
      </c>
      <c r="D2149" s="30"/>
      <c r="E2149" s="8" t="s">
        <v>64</v>
      </c>
      <c r="F2149" s="9" t="str">
        <f>IFERROR(VLOOKUP(E2149,Template!$AK$5:$AL$17,2,FALSE),"")</f>
        <v/>
      </c>
      <c r="G2149" s="41" t="s">
        <v>7</v>
      </c>
      <c r="H2149" s="41" t="s">
        <v>6</v>
      </c>
      <c r="I2149" s="32" t="s">
        <v>65</v>
      </c>
      <c r="J2149" s="32" t="s">
        <v>66</v>
      </c>
      <c r="K2149" s="33">
        <f>IFERROR(I2149+J2149,0)</f>
        <v>0</v>
      </c>
      <c r="L2149" s="33">
        <f>IFERROR(K2149,"")</f>
        <v>0</v>
      </c>
      <c r="M2149" s="34">
        <f t="shared" ref="M2149:M2160" si="6001">IF(L2149&lt;=$N$4,K2149,IF(L2148&gt;$N$4,0,$N$4-L2148))</f>
        <v>0</v>
      </c>
      <c r="N2149" s="34">
        <f>IF(AND(L2149&gt;$N$4,L2149&lt;=$O$4),K2149-M2149,IF(AND(L2148&gt;$N$4,L2148&lt;=$O$4),$O$4-L2148,IF(L2148&gt;$O$4,0,IF(L2149&lt;$N$4,0,MIN(L2149-$N$4,$N$4)))))</f>
        <v>0</v>
      </c>
      <c r="O2149" s="34">
        <f>IF(L2149&gt;$O$4,K2149-M2149-N2149,0)</f>
        <v>0</v>
      </c>
      <c r="P2149" s="12" t="s">
        <v>94</v>
      </c>
      <c r="Q2149" s="12" t="s">
        <v>68</v>
      </c>
      <c r="R2149" s="33">
        <f>IF(AND($Q2149="LOW",$P2149="French"),M2149*R$4,0)</f>
        <v>0</v>
      </c>
      <c r="S2149" s="33">
        <f>IF(AND($Q2149="LOW",$P2149="French"),N2149*S$4,0)</f>
        <v>0</v>
      </c>
      <c r="T2149" s="33">
        <f>IF(AND($Q2149="LOW",$P2149="French"),O2149*T$4,0)</f>
        <v>0</v>
      </c>
      <c r="U2149" s="33">
        <f>IF(AND($Q2149="HIGH",$P2149="French"),M2149*U$4,0)</f>
        <v>0</v>
      </c>
      <c r="V2149" s="33">
        <f>IF(AND($Q2149="HIGH",$P2149="French"),N2149*V$4,0)</f>
        <v>0</v>
      </c>
      <c r="W2149" s="33">
        <f>IF(AND($Q2149="HIGH",$P2149="French"),O2149*W$4,0)</f>
        <v>0</v>
      </c>
      <c r="X2149" s="33">
        <f>IF(AND($Q2149="LOW",$P2149="English"),M2149*X$4,0)</f>
        <v>0</v>
      </c>
      <c r="Y2149" s="33">
        <f>IF(AND($Q2149="LOW",$P2149="English"),N2149*Y$4,0)</f>
        <v>0</v>
      </c>
      <c r="Z2149" s="33">
        <f>IF(AND($Q2149="LOW",$P2149="English"),O2149*Z$4,0)</f>
        <v>0</v>
      </c>
      <c r="AA2149" s="33">
        <f>IF(AND($Q2149="HIGH",$P2149="English"),M2149*AA$4,0)</f>
        <v>0</v>
      </c>
      <c r="AB2149" s="33">
        <f>IF(AND($Q2149="HIGH",$P2149="English"),N2149*AB$4,0)</f>
        <v>0</v>
      </c>
      <c r="AC2149" s="33">
        <f>IF(AND($Q2149="HIGH",$P2149="English"),O2149*AC$4,0)</f>
        <v>0</v>
      </c>
      <c r="AD2149" s="26">
        <f>SUM(R2149:AC2149)</f>
        <v>0</v>
      </c>
      <c r="AE2149" s="46" t="str">
        <f>IFERROR(IF(AE$3=VLOOKUP($E2149,Template!$AK$5:$AM$17,3,FALSE),$AD2149*$F2149,0),"0.00")</f>
        <v>0.00</v>
      </c>
      <c r="AF2149" s="46" t="str">
        <f>IFERROR(IF(AF$3=VLOOKUP($E2149,Template!$AK$5:$AM$17,3,FALSE),$AD2149*$F2149,0),"0.00")</f>
        <v>0.00</v>
      </c>
      <c r="AG2149" s="28">
        <f>SUM(AD2149:AF2149)</f>
        <v>0</v>
      </c>
      <c r="AH2149" s="13" t="s">
        <v>40</v>
      </c>
      <c r="AI2149" s="13" t="s">
        <v>41</v>
      </c>
      <c r="AK2149" s="14" t="s">
        <v>25</v>
      </c>
      <c r="AL2149" s="15">
        <v>0.05</v>
      </c>
      <c r="AM2149" s="16" t="s">
        <v>3</v>
      </c>
    </row>
    <row r="2150" spans="1:39" s="3" customFormat="1" ht="13.8" x14ac:dyDescent="0.25">
      <c r="A2150" s="7" t="str">
        <f>A2149</f>
        <v>(Enter Broadcasting Company Name)</v>
      </c>
      <c r="B2150" s="7" t="str">
        <f>B2149</f>
        <v>(Enter Call Letters)</v>
      </c>
      <c r="C2150" s="8" t="str">
        <f>C2149</f>
        <v>(Select AM/FM)</v>
      </c>
      <c r="D2150" s="30"/>
      <c r="E2150" s="8" t="str">
        <f>E2149</f>
        <v>(Select Station Province)</v>
      </c>
      <c r="F2150" s="9" t="str">
        <f>IFERROR(VLOOKUP(E2150,Template!$AK$5:$AL$17,2,FALSE),"")</f>
        <v/>
      </c>
      <c r="G2150" s="42" t="s">
        <v>8</v>
      </c>
      <c r="H2150" s="42" t="s">
        <v>9</v>
      </c>
      <c r="I2150" s="32" t="s">
        <v>65</v>
      </c>
      <c r="J2150" s="32" t="s">
        <v>66</v>
      </c>
      <c r="K2150" s="33">
        <f t="shared" ref="K2150:K2160" si="6002">IFERROR(I2150+J2150,0)</f>
        <v>0</v>
      </c>
      <c r="L2150" s="33">
        <f t="shared" ref="L2150:L2160" si="6003">IFERROR(L2149+K2150,"")</f>
        <v>0</v>
      </c>
      <c r="M2150" s="34">
        <f t="shared" si="6001"/>
        <v>0</v>
      </c>
      <c r="N2150" s="34">
        <f>IF(AND(L2150&gt;$N$4,L2150&lt;=$O$4),K2150-M2150,IF(AND(L2149&gt;$N$4,L2149&lt;=$O$4),$O$4-L2149,IF(L2149&gt;$O$4,0,IF(L2150&lt;$N$4,0,MIN(L2150-$N$4,$N$4)))))</f>
        <v>0</v>
      </c>
      <c r="O2150" s="34">
        <f t="shared" ref="O2150:O2160" si="6004">IF(L2150&gt;$O$4,K2150-M2150-N2150,0)</f>
        <v>0</v>
      </c>
      <c r="P2150" s="12" t="str">
        <f>P2149</f>
        <v>(Select Language)</v>
      </c>
      <c r="Q2150" s="12" t="str">
        <f>Q2149</f>
        <v>(Select Usage)</v>
      </c>
      <c r="R2150" s="33">
        <f t="shared" ref="R2150:R2160" si="6005">IF(AND($Q2150="LOW",$P2150="French"),M2150*R$4,0)</f>
        <v>0</v>
      </c>
      <c r="S2150" s="33">
        <f t="shared" ref="S2150:S2160" si="6006">IF(AND($Q2150="LOW",$P2150="French"),N2150*S$4,0)</f>
        <v>0</v>
      </c>
      <c r="T2150" s="33">
        <f t="shared" ref="T2150:T2160" si="6007">IF(AND($Q2150="LOW",$P2150="French"),O2150*T$4,0)</f>
        <v>0</v>
      </c>
      <c r="U2150" s="33">
        <f t="shared" ref="U2150:U2160" si="6008">IF(AND($Q2150="HIGH",$P2150="French"),M2150*U$4,0)</f>
        <v>0</v>
      </c>
      <c r="V2150" s="33">
        <f t="shared" ref="V2150:V2160" si="6009">IF(AND($Q2150="HIGH",$P2150="French"),N2150*V$4,0)</f>
        <v>0</v>
      </c>
      <c r="W2150" s="33">
        <f t="shared" ref="W2150:W2160" si="6010">IF(AND($Q2150="HIGH",$P2150="French"),O2150*W$4,0)</f>
        <v>0</v>
      </c>
      <c r="X2150" s="33">
        <f t="shared" ref="X2150:X2160" si="6011">IF(AND($Q2150="LOW",$P2150="English"),M2150*X$4,0)</f>
        <v>0</v>
      </c>
      <c r="Y2150" s="33">
        <f t="shared" ref="Y2150:Y2160" si="6012">IF(AND($Q2150="LOW",$P2150="English"),N2150*Y$4,0)</f>
        <v>0</v>
      </c>
      <c r="Z2150" s="33">
        <f t="shared" ref="Z2150:Z2160" si="6013">IF(AND($Q2150="LOW",$P2150="English"),O2150*Z$4,0)</f>
        <v>0</v>
      </c>
      <c r="AA2150" s="33">
        <f t="shared" ref="AA2150:AA2160" si="6014">IF(AND($Q2150="HIGH",$P2150="English"),M2150*AA$4,0)</f>
        <v>0</v>
      </c>
      <c r="AB2150" s="33">
        <f t="shared" ref="AB2150:AB2160" si="6015">IF(AND($Q2150="HIGH",$P2150="English"),N2150*AB$4,0)</f>
        <v>0</v>
      </c>
      <c r="AC2150" s="33">
        <f t="shared" ref="AC2150:AC2160" si="6016">IF(AND($Q2150="HIGH",$P2150="English"),O2150*AC$4,0)</f>
        <v>0</v>
      </c>
      <c r="AD2150" s="26">
        <f t="shared" ref="AD2150:AD2154" si="6017">SUM(R2150:AC2150)</f>
        <v>0</v>
      </c>
      <c r="AE2150" s="46" t="str">
        <f>IFERROR(IF(AE$3=VLOOKUP($E2150,Template!$AK$5:$AM$17,3,FALSE),$AD2150*$F2150,0),"0.00")</f>
        <v>0.00</v>
      </c>
      <c r="AF2150" s="46" t="str">
        <f>IFERROR(IF(AF$3=VLOOKUP($E2150,Template!$AK$5:$AM$17,3,FALSE),$AD2150*$F2150,0),"0.00")</f>
        <v>0.00</v>
      </c>
      <c r="AG2150" s="28">
        <f t="shared" ref="AG2150:AG2160" si="6018">SUM(AD2150:AF2150)</f>
        <v>0</v>
      </c>
      <c r="AH2150" s="13" t="s">
        <v>40</v>
      </c>
      <c r="AI2150" s="13" t="s">
        <v>41</v>
      </c>
      <c r="AK2150" s="14" t="s">
        <v>23</v>
      </c>
      <c r="AL2150" s="15">
        <v>0.05</v>
      </c>
      <c r="AM2150" s="16" t="s">
        <v>3</v>
      </c>
    </row>
    <row r="2151" spans="1:39" s="3" customFormat="1" ht="13.8" x14ac:dyDescent="0.25">
      <c r="A2151" s="7" t="str">
        <f t="shared" ref="A2151:C2151" si="6019">A2150</f>
        <v>(Enter Broadcasting Company Name)</v>
      </c>
      <c r="B2151" s="7" t="str">
        <f t="shared" si="6019"/>
        <v>(Enter Call Letters)</v>
      </c>
      <c r="C2151" s="8" t="str">
        <f t="shared" si="6019"/>
        <v>(Select AM/FM)</v>
      </c>
      <c r="D2151" s="30"/>
      <c r="E2151" s="8" t="str">
        <f t="shared" ref="E2151:E2160" si="6020">E2150</f>
        <v>(Select Station Province)</v>
      </c>
      <c r="F2151" s="9" t="str">
        <f>IFERROR(VLOOKUP(E2151,Template!$AK$5:$AL$17,2,FALSE),"")</f>
        <v/>
      </c>
      <c r="G2151" s="42" t="s">
        <v>6</v>
      </c>
      <c r="H2151" s="42" t="s">
        <v>10</v>
      </c>
      <c r="I2151" s="32" t="s">
        <v>65</v>
      </c>
      <c r="J2151" s="32" t="s">
        <v>66</v>
      </c>
      <c r="K2151" s="33">
        <f t="shared" si="6002"/>
        <v>0</v>
      </c>
      <c r="L2151" s="33">
        <f t="shared" si="6003"/>
        <v>0</v>
      </c>
      <c r="M2151" s="34">
        <f t="shared" si="6001"/>
        <v>0</v>
      </c>
      <c r="N2151" s="34">
        <f t="shared" ref="N2151:N2160" si="6021">IF(AND(L2151&gt;$N$4,L2151&lt;=$O$4),K2151-M2151,IF(AND(L2150&gt;$N$4,L2150&lt;=$O$4),$O$4-L2150,IF(L2150&gt;$O$4,0,IF(L2151&lt;$N$4,0,MIN(L2151-$N$4,$N$4)))))</f>
        <v>0</v>
      </c>
      <c r="O2151" s="34">
        <f t="shared" si="6004"/>
        <v>0</v>
      </c>
      <c r="P2151" s="12" t="str">
        <f t="shared" ref="P2151:Q2151" si="6022">P2150</f>
        <v>(Select Language)</v>
      </c>
      <c r="Q2151" s="12" t="str">
        <f t="shared" si="6022"/>
        <v>(Select Usage)</v>
      </c>
      <c r="R2151" s="33">
        <f t="shared" si="6005"/>
        <v>0</v>
      </c>
      <c r="S2151" s="33">
        <f t="shared" si="6006"/>
        <v>0</v>
      </c>
      <c r="T2151" s="33">
        <f t="shared" si="6007"/>
        <v>0</v>
      </c>
      <c r="U2151" s="33">
        <f t="shared" si="6008"/>
        <v>0</v>
      </c>
      <c r="V2151" s="33">
        <f t="shared" si="6009"/>
        <v>0</v>
      </c>
      <c r="W2151" s="33">
        <f t="shared" si="6010"/>
        <v>0</v>
      </c>
      <c r="X2151" s="33">
        <f t="shared" si="6011"/>
        <v>0</v>
      </c>
      <c r="Y2151" s="33">
        <f t="shared" si="6012"/>
        <v>0</v>
      </c>
      <c r="Z2151" s="33">
        <f t="shared" si="6013"/>
        <v>0</v>
      </c>
      <c r="AA2151" s="33">
        <f t="shared" si="6014"/>
        <v>0</v>
      </c>
      <c r="AB2151" s="33">
        <f t="shared" si="6015"/>
        <v>0</v>
      </c>
      <c r="AC2151" s="33">
        <f t="shared" si="6016"/>
        <v>0</v>
      </c>
      <c r="AD2151" s="26">
        <f t="shared" si="6017"/>
        <v>0</v>
      </c>
      <c r="AE2151" s="46" t="str">
        <f>IFERROR(IF(AE$3=VLOOKUP($E2151,Template!$AK$5:$AM$17,3,FALSE),$AD2151*$F2151,0),"0.00")</f>
        <v>0.00</v>
      </c>
      <c r="AF2151" s="46" t="str">
        <f>IFERROR(IF(AF$3=VLOOKUP($E2151,Template!$AK$5:$AM$17,3,FALSE),$AD2151*$F2151,0),"0.00")</f>
        <v>0.00</v>
      </c>
      <c r="AG2151" s="28">
        <f t="shared" si="6018"/>
        <v>0</v>
      </c>
      <c r="AH2151" s="13" t="s">
        <v>40</v>
      </c>
      <c r="AI2151" s="13" t="s">
        <v>41</v>
      </c>
      <c r="AK2151" s="14" t="s">
        <v>24</v>
      </c>
      <c r="AL2151" s="15">
        <v>0.05</v>
      </c>
      <c r="AM2151" s="16" t="s">
        <v>3</v>
      </c>
    </row>
    <row r="2152" spans="1:39" s="3" customFormat="1" ht="13.8" x14ac:dyDescent="0.25">
      <c r="A2152" s="7" t="str">
        <f t="shared" ref="A2152:C2152" si="6023">A2151</f>
        <v>(Enter Broadcasting Company Name)</v>
      </c>
      <c r="B2152" s="7" t="str">
        <f t="shared" si="6023"/>
        <v>(Enter Call Letters)</v>
      </c>
      <c r="C2152" s="8" t="str">
        <f t="shared" si="6023"/>
        <v>(Select AM/FM)</v>
      </c>
      <c r="D2152" s="30"/>
      <c r="E2152" s="8" t="str">
        <f t="shared" si="6020"/>
        <v>(Select Station Province)</v>
      </c>
      <c r="F2152" s="9" t="str">
        <f>IFERROR(VLOOKUP(E2152,Template!$AK$5:$AL$17,2,FALSE),"")</f>
        <v/>
      </c>
      <c r="G2152" s="42" t="s">
        <v>9</v>
      </c>
      <c r="H2152" s="42" t="s">
        <v>11</v>
      </c>
      <c r="I2152" s="32" t="s">
        <v>65</v>
      </c>
      <c r="J2152" s="32" t="s">
        <v>66</v>
      </c>
      <c r="K2152" s="33">
        <f t="shared" si="6002"/>
        <v>0</v>
      </c>
      <c r="L2152" s="33">
        <f t="shared" si="6003"/>
        <v>0</v>
      </c>
      <c r="M2152" s="34">
        <f t="shared" si="6001"/>
        <v>0</v>
      </c>
      <c r="N2152" s="34">
        <f t="shared" si="6021"/>
        <v>0</v>
      </c>
      <c r="O2152" s="34">
        <f t="shared" si="6004"/>
        <v>0</v>
      </c>
      <c r="P2152" s="12" t="str">
        <f t="shared" ref="P2152:Q2152" si="6024">P2151</f>
        <v>(Select Language)</v>
      </c>
      <c r="Q2152" s="12" t="str">
        <f t="shared" si="6024"/>
        <v>(Select Usage)</v>
      </c>
      <c r="R2152" s="33">
        <f t="shared" si="6005"/>
        <v>0</v>
      </c>
      <c r="S2152" s="33">
        <f t="shared" si="6006"/>
        <v>0</v>
      </c>
      <c r="T2152" s="33">
        <f t="shared" si="6007"/>
        <v>0</v>
      </c>
      <c r="U2152" s="33">
        <f t="shared" si="6008"/>
        <v>0</v>
      </c>
      <c r="V2152" s="33">
        <f t="shared" si="6009"/>
        <v>0</v>
      </c>
      <c r="W2152" s="33">
        <f t="shared" si="6010"/>
        <v>0</v>
      </c>
      <c r="X2152" s="33">
        <f t="shared" si="6011"/>
        <v>0</v>
      </c>
      <c r="Y2152" s="33">
        <f t="shared" si="6012"/>
        <v>0</v>
      </c>
      <c r="Z2152" s="33">
        <f t="shared" si="6013"/>
        <v>0</v>
      </c>
      <c r="AA2152" s="33">
        <f t="shared" si="6014"/>
        <v>0</v>
      </c>
      <c r="AB2152" s="33">
        <f t="shared" si="6015"/>
        <v>0</v>
      </c>
      <c r="AC2152" s="33">
        <f t="shared" si="6016"/>
        <v>0</v>
      </c>
      <c r="AD2152" s="26">
        <f t="shared" si="6017"/>
        <v>0</v>
      </c>
      <c r="AE2152" s="46" t="str">
        <f>IFERROR(IF(AE$3=VLOOKUP($E2152,Template!$AK$5:$AM$17,3,FALSE),$AD2152*$F2152,0),"0.00")</f>
        <v>0.00</v>
      </c>
      <c r="AF2152" s="46" t="str">
        <f>IFERROR(IF(AF$3=VLOOKUP($E2152,Template!$AK$5:$AM$17,3,FALSE),$AD2152*$F2152,0),"0.00")</f>
        <v>0.00</v>
      </c>
      <c r="AG2152" s="28">
        <f t="shared" si="6018"/>
        <v>0</v>
      </c>
      <c r="AH2152" s="13" t="s">
        <v>40</v>
      </c>
      <c r="AI2152" s="13" t="s">
        <v>41</v>
      </c>
      <c r="AK2152" s="14" t="s">
        <v>22</v>
      </c>
      <c r="AL2152" s="15">
        <v>0.15</v>
      </c>
      <c r="AM2152" s="16" t="s">
        <v>2</v>
      </c>
    </row>
    <row r="2153" spans="1:39" s="3" customFormat="1" ht="13.8" x14ac:dyDescent="0.25">
      <c r="A2153" s="7" t="str">
        <f t="shared" ref="A2153:C2153" si="6025">A2152</f>
        <v>(Enter Broadcasting Company Name)</v>
      </c>
      <c r="B2153" s="7" t="str">
        <f t="shared" si="6025"/>
        <v>(Enter Call Letters)</v>
      </c>
      <c r="C2153" s="8" t="str">
        <f t="shared" si="6025"/>
        <v>(Select AM/FM)</v>
      </c>
      <c r="D2153" s="30"/>
      <c r="E2153" s="8" t="str">
        <f t="shared" si="6020"/>
        <v>(Select Station Province)</v>
      </c>
      <c r="F2153" s="9" t="str">
        <f>IFERROR(VLOOKUP(E2153,Template!$AK$5:$AL$17,2,FALSE),"")</f>
        <v/>
      </c>
      <c r="G2153" s="42" t="s">
        <v>10</v>
      </c>
      <c r="H2153" s="42" t="s">
        <v>12</v>
      </c>
      <c r="I2153" s="32" t="s">
        <v>65</v>
      </c>
      <c r="J2153" s="32" t="s">
        <v>66</v>
      </c>
      <c r="K2153" s="33">
        <f t="shared" si="6002"/>
        <v>0</v>
      </c>
      <c r="L2153" s="33">
        <f t="shared" si="6003"/>
        <v>0</v>
      </c>
      <c r="M2153" s="34">
        <f t="shared" si="6001"/>
        <v>0</v>
      </c>
      <c r="N2153" s="34">
        <f t="shared" si="6021"/>
        <v>0</v>
      </c>
      <c r="O2153" s="34">
        <f t="shared" si="6004"/>
        <v>0</v>
      </c>
      <c r="P2153" s="12" t="str">
        <f t="shared" ref="P2153:Q2153" si="6026">P2152</f>
        <v>(Select Language)</v>
      </c>
      <c r="Q2153" s="12" t="str">
        <f t="shared" si="6026"/>
        <v>(Select Usage)</v>
      </c>
      <c r="R2153" s="33">
        <f t="shared" si="6005"/>
        <v>0</v>
      </c>
      <c r="S2153" s="33">
        <f t="shared" si="6006"/>
        <v>0</v>
      </c>
      <c r="T2153" s="33">
        <f t="shared" si="6007"/>
        <v>0</v>
      </c>
      <c r="U2153" s="33">
        <f t="shared" si="6008"/>
        <v>0</v>
      </c>
      <c r="V2153" s="33">
        <f t="shared" si="6009"/>
        <v>0</v>
      </c>
      <c r="W2153" s="33">
        <f t="shared" si="6010"/>
        <v>0</v>
      </c>
      <c r="X2153" s="33">
        <f t="shared" si="6011"/>
        <v>0</v>
      </c>
      <c r="Y2153" s="33">
        <f t="shared" si="6012"/>
        <v>0</v>
      </c>
      <c r="Z2153" s="33">
        <f t="shared" si="6013"/>
        <v>0</v>
      </c>
      <c r="AA2153" s="33">
        <f t="shared" si="6014"/>
        <v>0</v>
      </c>
      <c r="AB2153" s="33">
        <f t="shared" si="6015"/>
        <v>0</v>
      </c>
      <c r="AC2153" s="33">
        <f t="shared" si="6016"/>
        <v>0</v>
      </c>
      <c r="AD2153" s="26">
        <f t="shared" si="6017"/>
        <v>0</v>
      </c>
      <c r="AE2153" s="46" t="str">
        <f>IFERROR(IF(AE$3=VLOOKUP($E2153,Template!$AK$5:$AM$17,3,FALSE),$AD2153*$F2153,0),"0.00")</f>
        <v>0.00</v>
      </c>
      <c r="AF2153" s="46" t="str">
        <f>IFERROR(IF(AF$3=VLOOKUP($E2153,Template!$AK$5:$AM$17,3,FALSE),$AD2153*$F2153,0),"0.00")</f>
        <v>0.00</v>
      </c>
      <c r="AG2153" s="28">
        <f t="shared" si="6018"/>
        <v>0</v>
      </c>
      <c r="AH2153" s="13" t="s">
        <v>40</v>
      </c>
      <c r="AI2153" s="13" t="s">
        <v>41</v>
      </c>
      <c r="AK2153" s="14" t="s">
        <v>26</v>
      </c>
      <c r="AL2153" s="15">
        <v>0.15</v>
      </c>
      <c r="AM2153" s="16" t="s">
        <v>2</v>
      </c>
    </row>
    <row r="2154" spans="1:39" s="3" customFormat="1" ht="13.8" x14ac:dyDescent="0.25">
      <c r="A2154" s="7" t="str">
        <f t="shared" ref="A2154:C2154" si="6027">A2153</f>
        <v>(Enter Broadcasting Company Name)</v>
      </c>
      <c r="B2154" s="7" t="str">
        <f t="shared" si="6027"/>
        <v>(Enter Call Letters)</v>
      </c>
      <c r="C2154" s="8" t="str">
        <f t="shared" si="6027"/>
        <v>(Select AM/FM)</v>
      </c>
      <c r="D2154" s="30"/>
      <c r="E2154" s="8" t="str">
        <f t="shared" si="6020"/>
        <v>(Select Station Province)</v>
      </c>
      <c r="F2154" s="9" t="str">
        <f>IFERROR(VLOOKUP(E2154,Template!$AK$5:$AL$17,2,FALSE),"")</f>
        <v/>
      </c>
      <c r="G2154" s="42" t="s">
        <v>11</v>
      </c>
      <c r="H2154" s="42" t="s">
        <v>13</v>
      </c>
      <c r="I2154" s="32" t="s">
        <v>65</v>
      </c>
      <c r="J2154" s="32" t="s">
        <v>66</v>
      </c>
      <c r="K2154" s="33">
        <f t="shared" si="6002"/>
        <v>0</v>
      </c>
      <c r="L2154" s="33">
        <f t="shared" si="6003"/>
        <v>0</v>
      </c>
      <c r="M2154" s="34">
        <f t="shared" si="6001"/>
        <v>0</v>
      </c>
      <c r="N2154" s="34">
        <f t="shared" si="6021"/>
        <v>0</v>
      </c>
      <c r="O2154" s="34">
        <f t="shared" si="6004"/>
        <v>0</v>
      </c>
      <c r="P2154" s="12" t="str">
        <f t="shared" ref="P2154:Q2154" si="6028">P2153</f>
        <v>(Select Language)</v>
      </c>
      <c r="Q2154" s="12" t="str">
        <f t="shared" si="6028"/>
        <v>(Select Usage)</v>
      </c>
      <c r="R2154" s="33">
        <f t="shared" si="6005"/>
        <v>0</v>
      </c>
      <c r="S2154" s="33">
        <f t="shared" si="6006"/>
        <v>0</v>
      </c>
      <c r="T2154" s="33">
        <f t="shared" si="6007"/>
        <v>0</v>
      </c>
      <c r="U2154" s="33">
        <f t="shared" si="6008"/>
        <v>0</v>
      </c>
      <c r="V2154" s="33">
        <f t="shared" si="6009"/>
        <v>0</v>
      </c>
      <c r="W2154" s="33">
        <f t="shared" si="6010"/>
        <v>0</v>
      </c>
      <c r="X2154" s="33">
        <f t="shared" si="6011"/>
        <v>0</v>
      </c>
      <c r="Y2154" s="33">
        <f t="shared" si="6012"/>
        <v>0</v>
      </c>
      <c r="Z2154" s="33">
        <f t="shared" si="6013"/>
        <v>0</v>
      </c>
      <c r="AA2154" s="33">
        <f t="shared" si="6014"/>
        <v>0</v>
      </c>
      <c r="AB2154" s="33">
        <f t="shared" si="6015"/>
        <v>0</v>
      </c>
      <c r="AC2154" s="33">
        <f t="shared" si="6016"/>
        <v>0</v>
      </c>
      <c r="AD2154" s="26">
        <f t="shared" si="6017"/>
        <v>0</v>
      </c>
      <c r="AE2154" s="46" t="str">
        <f>IFERROR(IF(AE$3=VLOOKUP($E2154,Template!$AK$5:$AM$17,3,FALSE),$AD2154*$F2154,0),"0.00")</f>
        <v>0.00</v>
      </c>
      <c r="AF2154" s="46" t="str">
        <f>IFERROR(IF(AF$3=VLOOKUP($E2154,Template!$AK$5:$AM$17,3,FALSE),$AD2154*$F2154,0),"0.00")</f>
        <v>0.00</v>
      </c>
      <c r="AG2154" s="28">
        <f t="shared" si="6018"/>
        <v>0</v>
      </c>
      <c r="AH2154" s="13" t="s">
        <v>40</v>
      </c>
      <c r="AI2154" s="13" t="s">
        <v>41</v>
      </c>
      <c r="AK2154" s="14" t="s">
        <v>27</v>
      </c>
      <c r="AL2154" s="15">
        <v>0.15</v>
      </c>
      <c r="AM2154" s="16" t="s">
        <v>2</v>
      </c>
    </row>
    <row r="2155" spans="1:39" s="3" customFormat="1" ht="13.8" x14ac:dyDescent="0.25">
      <c r="A2155" s="7" t="str">
        <f t="shared" ref="A2155:C2155" si="6029">A2154</f>
        <v>(Enter Broadcasting Company Name)</v>
      </c>
      <c r="B2155" s="7" t="str">
        <f t="shared" si="6029"/>
        <v>(Enter Call Letters)</v>
      </c>
      <c r="C2155" s="8" t="str">
        <f t="shared" si="6029"/>
        <v>(Select AM/FM)</v>
      </c>
      <c r="D2155" s="30"/>
      <c r="E2155" s="8" t="str">
        <f t="shared" si="6020"/>
        <v>(Select Station Province)</v>
      </c>
      <c r="F2155" s="9" t="str">
        <f>IFERROR(VLOOKUP(E2155,Template!$AK$5:$AL$17,2,FALSE),"")</f>
        <v/>
      </c>
      <c r="G2155" s="42" t="s">
        <v>12</v>
      </c>
      <c r="H2155" s="42" t="s">
        <v>15</v>
      </c>
      <c r="I2155" s="32" t="s">
        <v>65</v>
      </c>
      <c r="J2155" s="32" t="s">
        <v>66</v>
      </c>
      <c r="K2155" s="33">
        <f t="shared" si="6002"/>
        <v>0</v>
      </c>
      <c r="L2155" s="33">
        <f t="shared" si="6003"/>
        <v>0</v>
      </c>
      <c r="M2155" s="34">
        <f t="shared" si="6001"/>
        <v>0</v>
      </c>
      <c r="N2155" s="34">
        <f t="shared" si="6021"/>
        <v>0</v>
      </c>
      <c r="O2155" s="34">
        <f t="shared" si="6004"/>
        <v>0</v>
      </c>
      <c r="P2155" s="12" t="str">
        <f t="shared" ref="P2155:Q2155" si="6030">P2154</f>
        <v>(Select Language)</v>
      </c>
      <c r="Q2155" s="12" t="str">
        <f t="shared" si="6030"/>
        <v>(Select Usage)</v>
      </c>
      <c r="R2155" s="33">
        <f t="shared" si="6005"/>
        <v>0</v>
      </c>
      <c r="S2155" s="33">
        <f t="shared" si="6006"/>
        <v>0</v>
      </c>
      <c r="T2155" s="33">
        <f t="shared" si="6007"/>
        <v>0</v>
      </c>
      <c r="U2155" s="33">
        <f t="shared" si="6008"/>
        <v>0</v>
      </c>
      <c r="V2155" s="33">
        <f t="shared" si="6009"/>
        <v>0</v>
      </c>
      <c r="W2155" s="33">
        <f t="shared" si="6010"/>
        <v>0</v>
      </c>
      <c r="X2155" s="33">
        <f t="shared" si="6011"/>
        <v>0</v>
      </c>
      <c r="Y2155" s="33">
        <f t="shared" si="6012"/>
        <v>0</v>
      </c>
      <c r="Z2155" s="33">
        <f t="shared" si="6013"/>
        <v>0</v>
      </c>
      <c r="AA2155" s="33">
        <f t="shared" si="6014"/>
        <v>0</v>
      </c>
      <c r="AB2155" s="33">
        <f t="shared" si="6015"/>
        <v>0</v>
      </c>
      <c r="AC2155" s="33">
        <f t="shared" si="6016"/>
        <v>0</v>
      </c>
      <c r="AD2155" s="26">
        <f>SUM(R2155:AC2155)</f>
        <v>0</v>
      </c>
      <c r="AE2155" s="46" t="str">
        <f>IFERROR(IF(AE$3=VLOOKUP($E2155,Template!$AK$5:$AM$17,3,FALSE),$AD2155*$F2155,0),"0.00")</f>
        <v>0.00</v>
      </c>
      <c r="AF2155" s="46" t="str">
        <f>IFERROR(IF(AF$3=VLOOKUP($E2155,Template!$AK$5:$AM$17,3,FALSE),$AD2155*$F2155,0),"0.00")</f>
        <v>0.00</v>
      </c>
      <c r="AG2155" s="28">
        <f t="shared" si="6018"/>
        <v>0</v>
      </c>
      <c r="AH2155" s="13" t="s">
        <v>40</v>
      </c>
      <c r="AI2155" s="13" t="s">
        <v>41</v>
      </c>
      <c r="AK2155" s="14" t="s">
        <v>28</v>
      </c>
      <c r="AL2155" s="15">
        <v>0.05</v>
      </c>
      <c r="AM2155" s="16" t="s">
        <v>3</v>
      </c>
    </row>
    <row r="2156" spans="1:39" s="3" customFormat="1" ht="13.8" x14ac:dyDescent="0.25">
      <c r="A2156" s="7" t="str">
        <f t="shared" ref="A2156:C2156" si="6031">A2155</f>
        <v>(Enter Broadcasting Company Name)</v>
      </c>
      <c r="B2156" s="7" t="str">
        <f t="shared" si="6031"/>
        <v>(Enter Call Letters)</v>
      </c>
      <c r="C2156" s="8" t="str">
        <f t="shared" si="6031"/>
        <v>(Select AM/FM)</v>
      </c>
      <c r="D2156" s="30"/>
      <c r="E2156" s="8" t="str">
        <f t="shared" si="6020"/>
        <v>(Select Station Province)</v>
      </c>
      <c r="F2156" s="9" t="str">
        <f>IFERROR(VLOOKUP(E2156,Template!$AK$5:$AL$17,2,FALSE),"")</f>
        <v/>
      </c>
      <c r="G2156" s="42" t="s">
        <v>13</v>
      </c>
      <c r="H2156" s="42" t="s">
        <v>16</v>
      </c>
      <c r="I2156" s="32" t="s">
        <v>65</v>
      </c>
      <c r="J2156" s="32" t="s">
        <v>66</v>
      </c>
      <c r="K2156" s="33">
        <f t="shared" si="6002"/>
        <v>0</v>
      </c>
      <c r="L2156" s="33">
        <f t="shared" si="6003"/>
        <v>0</v>
      </c>
      <c r="M2156" s="34">
        <f t="shared" si="6001"/>
        <v>0</v>
      </c>
      <c r="N2156" s="34">
        <f t="shared" si="6021"/>
        <v>0</v>
      </c>
      <c r="O2156" s="34">
        <f t="shared" si="6004"/>
        <v>0</v>
      </c>
      <c r="P2156" s="12" t="str">
        <f t="shared" ref="P2156:Q2156" si="6032">P2155</f>
        <v>(Select Language)</v>
      </c>
      <c r="Q2156" s="12" t="str">
        <f t="shared" si="6032"/>
        <v>(Select Usage)</v>
      </c>
      <c r="R2156" s="33">
        <f t="shared" si="6005"/>
        <v>0</v>
      </c>
      <c r="S2156" s="33">
        <f t="shared" si="6006"/>
        <v>0</v>
      </c>
      <c r="T2156" s="33">
        <f t="shared" si="6007"/>
        <v>0</v>
      </c>
      <c r="U2156" s="33">
        <f t="shared" si="6008"/>
        <v>0</v>
      </c>
      <c r="V2156" s="33">
        <f t="shared" si="6009"/>
        <v>0</v>
      </c>
      <c r="W2156" s="33">
        <f t="shared" si="6010"/>
        <v>0</v>
      </c>
      <c r="X2156" s="33">
        <f t="shared" si="6011"/>
        <v>0</v>
      </c>
      <c r="Y2156" s="33">
        <f t="shared" si="6012"/>
        <v>0</v>
      </c>
      <c r="Z2156" s="33">
        <f t="shared" si="6013"/>
        <v>0</v>
      </c>
      <c r="AA2156" s="33">
        <f t="shared" si="6014"/>
        <v>0</v>
      </c>
      <c r="AB2156" s="33">
        <f t="shared" si="6015"/>
        <v>0</v>
      </c>
      <c r="AC2156" s="33">
        <f t="shared" si="6016"/>
        <v>0</v>
      </c>
      <c r="AD2156" s="26">
        <f t="shared" ref="AD2156:AD2158" si="6033">SUM(R2156:AC2156)</f>
        <v>0</v>
      </c>
      <c r="AE2156" s="46" t="str">
        <f>IFERROR(IF(AE$3=VLOOKUP($E2156,Template!$AK$5:$AM$17,3,FALSE),$AD2156*$F2156,0),"0.00")</f>
        <v>0.00</v>
      </c>
      <c r="AF2156" s="46" t="str">
        <f>IFERROR(IF(AF$3=VLOOKUP($E2156,Template!$AK$5:$AM$17,3,FALSE),$AD2156*$F2156,0),"0.00")</f>
        <v>0.00</v>
      </c>
      <c r="AG2156" s="28">
        <f t="shared" si="6018"/>
        <v>0</v>
      </c>
      <c r="AH2156" s="13" t="s">
        <v>40</v>
      </c>
      <c r="AI2156" s="13" t="s">
        <v>41</v>
      </c>
      <c r="AK2156" s="14" t="s">
        <v>70</v>
      </c>
      <c r="AL2156" s="15">
        <v>0.05</v>
      </c>
      <c r="AM2156" s="16" t="s">
        <v>3</v>
      </c>
    </row>
    <row r="2157" spans="1:39" s="3" customFormat="1" ht="13.8" x14ac:dyDescent="0.25">
      <c r="A2157" s="7" t="str">
        <f t="shared" ref="A2157:C2157" si="6034">A2156</f>
        <v>(Enter Broadcasting Company Name)</v>
      </c>
      <c r="B2157" s="7" t="str">
        <f t="shared" si="6034"/>
        <v>(Enter Call Letters)</v>
      </c>
      <c r="C2157" s="8" t="str">
        <f t="shared" si="6034"/>
        <v>(Select AM/FM)</v>
      </c>
      <c r="D2157" s="30"/>
      <c r="E2157" s="8" t="str">
        <f t="shared" si="6020"/>
        <v>(Select Station Province)</v>
      </c>
      <c r="F2157" s="9" t="str">
        <f>IFERROR(VLOOKUP(E2157,Template!$AK$5:$AL$17,2,FALSE),"")</f>
        <v/>
      </c>
      <c r="G2157" s="42" t="s">
        <v>15</v>
      </c>
      <c r="H2157" s="42" t="s">
        <v>17</v>
      </c>
      <c r="I2157" s="32" t="s">
        <v>65</v>
      </c>
      <c r="J2157" s="32" t="s">
        <v>66</v>
      </c>
      <c r="K2157" s="33">
        <f t="shared" si="6002"/>
        <v>0</v>
      </c>
      <c r="L2157" s="33">
        <f t="shared" si="6003"/>
        <v>0</v>
      </c>
      <c r="M2157" s="34">
        <f t="shared" si="6001"/>
        <v>0</v>
      </c>
      <c r="N2157" s="34">
        <f t="shared" si="6021"/>
        <v>0</v>
      </c>
      <c r="O2157" s="34">
        <f t="shared" si="6004"/>
        <v>0</v>
      </c>
      <c r="P2157" s="12" t="str">
        <f t="shared" ref="P2157:Q2157" si="6035">P2156</f>
        <v>(Select Language)</v>
      </c>
      <c r="Q2157" s="12" t="str">
        <f t="shared" si="6035"/>
        <v>(Select Usage)</v>
      </c>
      <c r="R2157" s="33">
        <f t="shared" si="6005"/>
        <v>0</v>
      </c>
      <c r="S2157" s="33">
        <f t="shared" si="6006"/>
        <v>0</v>
      </c>
      <c r="T2157" s="33">
        <f t="shared" si="6007"/>
        <v>0</v>
      </c>
      <c r="U2157" s="33">
        <f t="shared" si="6008"/>
        <v>0</v>
      </c>
      <c r="V2157" s="33">
        <f t="shared" si="6009"/>
        <v>0</v>
      </c>
      <c r="W2157" s="33">
        <f t="shared" si="6010"/>
        <v>0</v>
      </c>
      <c r="X2157" s="33">
        <f t="shared" si="6011"/>
        <v>0</v>
      </c>
      <c r="Y2157" s="33">
        <f t="shared" si="6012"/>
        <v>0</v>
      </c>
      <c r="Z2157" s="33">
        <f t="shared" si="6013"/>
        <v>0</v>
      </c>
      <c r="AA2157" s="33">
        <f t="shared" si="6014"/>
        <v>0</v>
      </c>
      <c r="AB2157" s="33">
        <f t="shared" si="6015"/>
        <v>0</v>
      </c>
      <c r="AC2157" s="33">
        <f t="shared" si="6016"/>
        <v>0</v>
      </c>
      <c r="AD2157" s="26">
        <f t="shared" si="6033"/>
        <v>0</v>
      </c>
      <c r="AE2157" s="46" t="str">
        <f>IFERROR(IF(AE$3=VLOOKUP($E2157,Template!$AK$5:$AM$17,3,FALSE),$AD2157*$F2157,0),"0.00")</f>
        <v>0.00</v>
      </c>
      <c r="AF2157" s="46" t="str">
        <f>IFERROR(IF(AF$3=VLOOKUP($E2157,Template!$AK$5:$AM$17,3,FALSE),$AD2157*$F2157,0),"0.00")</f>
        <v>0.00</v>
      </c>
      <c r="AG2157" s="28">
        <f t="shared" si="6018"/>
        <v>0</v>
      </c>
      <c r="AH2157" s="13" t="s">
        <v>40</v>
      </c>
      <c r="AI2157" s="13" t="s">
        <v>41</v>
      </c>
      <c r="AK2157" s="14" t="s">
        <v>20</v>
      </c>
      <c r="AL2157" s="15">
        <v>0.13</v>
      </c>
      <c r="AM2157" s="16" t="s">
        <v>2</v>
      </c>
    </row>
    <row r="2158" spans="1:39" s="3" customFormat="1" ht="13.8" x14ac:dyDescent="0.25">
      <c r="A2158" s="7" t="str">
        <f t="shared" ref="A2158:C2158" si="6036">A2157</f>
        <v>(Enter Broadcasting Company Name)</v>
      </c>
      <c r="B2158" s="7" t="str">
        <f t="shared" si="6036"/>
        <v>(Enter Call Letters)</v>
      </c>
      <c r="C2158" s="8" t="str">
        <f t="shared" si="6036"/>
        <v>(Select AM/FM)</v>
      </c>
      <c r="D2158" s="30"/>
      <c r="E2158" s="8" t="str">
        <f t="shared" si="6020"/>
        <v>(Select Station Province)</v>
      </c>
      <c r="F2158" s="9" t="str">
        <f>IFERROR(VLOOKUP(E2158,Template!$AK$5:$AL$17,2,FALSE),"")</f>
        <v/>
      </c>
      <c r="G2158" s="42" t="s">
        <v>16</v>
      </c>
      <c r="H2158" s="42" t="s">
        <v>18</v>
      </c>
      <c r="I2158" s="32" t="s">
        <v>65</v>
      </c>
      <c r="J2158" s="32" t="s">
        <v>66</v>
      </c>
      <c r="K2158" s="33">
        <f t="shared" si="6002"/>
        <v>0</v>
      </c>
      <c r="L2158" s="33">
        <f t="shared" si="6003"/>
        <v>0</v>
      </c>
      <c r="M2158" s="34">
        <f t="shared" si="6001"/>
        <v>0</v>
      </c>
      <c r="N2158" s="34">
        <f t="shared" si="6021"/>
        <v>0</v>
      </c>
      <c r="O2158" s="34">
        <f t="shared" si="6004"/>
        <v>0</v>
      </c>
      <c r="P2158" s="12" t="str">
        <f t="shared" ref="P2158:Q2158" si="6037">P2157</f>
        <v>(Select Language)</v>
      </c>
      <c r="Q2158" s="12" t="str">
        <f t="shared" si="6037"/>
        <v>(Select Usage)</v>
      </c>
      <c r="R2158" s="33">
        <f t="shared" si="6005"/>
        <v>0</v>
      </c>
      <c r="S2158" s="33">
        <f t="shared" si="6006"/>
        <v>0</v>
      </c>
      <c r="T2158" s="33">
        <f t="shared" si="6007"/>
        <v>0</v>
      </c>
      <c r="U2158" s="33">
        <f t="shared" si="6008"/>
        <v>0</v>
      </c>
      <c r="V2158" s="33">
        <f t="shared" si="6009"/>
        <v>0</v>
      </c>
      <c r="W2158" s="33">
        <f t="shared" si="6010"/>
        <v>0</v>
      </c>
      <c r="X2158" s="33">
        <f t="shared" si="6011"/>
        <v>0</v>
      </c>
      <c r="Y2158" s="33">
        <f t="shared" si="6012"/>
        <v>0</v>
      </c>
      <c r="Z2158" s="33">
        <f t="shared" si="6013"/>
        <v>0</v>
      </c>
      <c r="AA2158" s="33">
        <f t="shared" si="6014"/>
        <v>0</v>
      </c>
      <c r="AB2158" s="33">
        <f t="shared" si="6015"/>
        <v>0</v>
      </c>
      <c r="AC2158" s="33">
        <f t="shared" si="6016"/>
        <v>0</v>
      </c>
      <c r="AD2158" s="26">
        <f t="shared" si="6033"/>
        <v>0</v>
      </c>
      <c r="AE2158" s="46" t="str">
        <f>IFERROR(IF(AE$3=VLOOKUP($E2158,Template!$AK$5:$AM$17,3,FALSE),$AD2158*$F2158,0),"0.00")</f>
        <v>0.00</v>
      </c>
      <c r="AF2158" s="46" t="str">
        <f>IFERROR(IF(AF$3=VLOOKUP($E2158,Template!$AK$5:$AM$17,3,FALSE),$AD2158*$F2158,0),"0.00")</f>
        <v>0.00</v>
      </c>
      <c r="AG2158" s="28">
        <f t="shared" si="6018"/>
        <v>0</v>
      </c>
      <c r="AH2158" s="13" t="s">
        <v>40</v>
      </c>
      <c r="AI2158" s="13" t="s">
        <v>41</v>
      </c>
      <c r="AK2158" s="14" t="s">
        <v>69</v>
      </c>
      <c r="AL2158" s="15">
        <v>0.15</v>
      </c>
      <c r="AM2158" s="16" t="s">
        <v>2</v>
      </c>
    </row>
    <row r="2159" spans="1:39" s="3" customFormat="1" ht="13.8" x14ac:dyDescent="0.25">
      <c r="A2159" s="7" t="str">
        <f t="shared" ref="A2159:C2159" si="6038">A2158</f>
        <v>(Enter Broadcasting Company Name)</v>
      </c>
      <c r="B2159" s="7" t="str">
        <f t="shared" si="6038"/>
        <v>(Enter Call Letters)</v>
      </c>
      <c r="C2159" s="8" t="str">
        <f t="shared" si="6038"/>
        <v>(Select AM/FM)</v>
      </c>
      <c r="D2159" s="30"/>
      <c r="E2159" s="8" t="str">
        <f t="shared" si="6020"/>
        <v>(Select Station Province)</v>
      </c>
      <c r="F2159" s="9" t="str">
        <f>IFERROR(VLOOKUP(E2159,Template!$AK$5:$AL$17,2,FALSE),"")</f>
        <v/>
      </c>
      <c r="G2159" s="42" t="s">
        <v>17</v>
      </c>
      <c r="H2159" s="42" t="s">
        <v>7</v>
      </c>
      <c r="I2159" s="32" t="s">
        <v>65</v>
      </c>
      <c r="J2159" s="32" t="s">
        <v>66</v>
      </c>
      <c r="K2159" s="33">
        <f t="shared" si="6002"/>
        <v>0</v>
      </c>
      <c r="L2159" s="33">
        <f t="shared" si="6003"/>
        <v>0</v>
      </c>
      <c r="M2159" s="34">
        <f t="shared" si="6001"/>
        <v>0</v>
      </c>
      <c r="N2159" s="34">
        <f t="shared" si="6021"/>
        <v>0</v>
      </c>
      <c r="O2159" s="34">
        <f t="shared" si="6004"/>
        <v>0</v>
      </c>
      <c r="P2159" s="12" t="str">
        <f t="shared" ref="P2159:Q2159" si="6039">P2158</f>
        <v>(Select Language)</v>
      </c>
      <c r="Q2159" s="12" t="str">
        <f t="shared" si="6039"/>
        <v>(Select Usage)</v>
      </c>
      <c r="R2159" s="33">
        <f t="shared" si="6005"/>
        <v>0</v>
      </c>
      <c r="S2159" s="33">
        <f t="shared" si="6006"/>
        <v>0</v>
      </c>
      <c r="T2159" s="33">
        <f t="shared" si="6007"/>
        <v>0</v>
      </c>
      <c r="U2159" s="33">
        <f t="shared" si="6008"/>
        <v>0</v>
      </c>
      <c r="V2159" s="33">
        <f t="shared" si="6009"/>
        <v>0</v>
      </c>
      <c r="W2159" s="33">
        <f t="shared" si="6010"/>
        <v>0</v>
      </c>
      <c r="X2159" s="33">
        <f t="shared" si="6011"/>
        <v>0</v>
      </c>
      <c r="Y2159" s="33">
        <f t="shared" si="6012"/>
        <v>0</v>
      </c>
      <c r="Z2159" s="33">
        <f t="shared" si="6013"/>
        <v>0</v>
      </c>
      <c r="AA2159" s="33">
        <f t="shared" si="6014"/>
        <v>0</v>
      </c>
      <c r="AB2159" s="33">
        <f t="shared" si="6015"/>
        <v>0</v>
      </c>
      <c r="AC2159" s="33">
        <f t="shared" si="6016"/>
        <v>0</v>
      </c>
      <c r="AD2159" s="26">
        <f>SUM(R2159:AC2159)</f>
        <v>0</v>
      </c>
      <c r="AE2159" s="46" t="str">
        <f>IFERROR(IF(AE$3=VLOOKUP($E2159,Template!$AK$5:$AM$17,3,FALSE),$AD2159*$F2159,0),"0.00")</f>
        <v>0.00</v>
      </c>
      <c r="AF2159" s="46" t="str">
        <f>IFERROR(IF(AF$3=VLOOKUP($E2159,Template!$AK$5:$AM$17,3,FALSE),$AD2159*$F2159,0),"0.00")</f>
        <v>0.00</v>
      </c>
      <c r="AG2159" s="28">
        <f t="shared" si="6018"/>
        <v>0</v>
      </c>
      <c r="AH2159" s="13" t="s">
        <v>40</v>
      </c>
      <c r="AI2159" s="13" t="s">
        <v>41</v>
      </c>
      <c r="AK2159" s="14" t="s">
        <v>29</v>
      </c>
      <c r="AL2159" s="15">
        <v>0.05</v>
      </c>
      <c r="AM2159" s="16" t="s">
        <v>3</v>
      </c>
    </row>
    <row r="2160" spans="1:39" s="3" customFormat="1" ht="13.8" x14ac:dyDescent="0.25">
      <c r="A2160" s="7" t="str">
        <f t="shared" ref="A2160:C2160" si="6040">A2159</f>
        <v>(Enter Broadcasting Company Name)</v>
      </c>
      <c r="B2160" s="7" t="str">
        <f t="shared" si="6040"/>
        <v>(Enter Call Letters)</v>
      </c>
      <c r="C2160" s="8" t="str">
        <f t="shared" si="6040"/>
        <v>(Select AM/FM)</v>
      </c>
      <c r="D2160" s="30"/>
      <c r="E2160" s="8" t="str">
        <f t="shared" si="6020"/>
        <v>(Select Station Province)</v>
      </c>
      <c r="F2160" s="9" t="str">
        <f>IFERROR(VLOOKUP(E2160,Template!$AK$5:$AL$17,2,FALSE),"")</f>
        <v/>
      </c>
      <c r="G2160" s="42" t="s">
        <v>18</v>
      </c>
      <c r="H2160" s="43" t="s">
        <v>8</v>
      </c>
      <c r="I2160" s="32" t="s">
        <v>65</v>
      </c>
      <c r="J2160" s="32" t="s">
        <v>66</v>
      </c>
      <c r="K2160" s="33">
        <f t="shared" si="6002"/>
        <v>0</v>
      </c>
      <c r="L2160" s="33">
        <f t="shared" si="6003"/>
        <v>0</v>
      </c>
      <c r="M2160" s="34">
        <f t="shared" si="6001"/>
        <v>0</v>
      </c>
      <c r="N2160" s="34">
        <f t="shared" si="6021"/>
        <v>0</v>
      </c>
      <c r="O2160" s="34">
        <f t="shared" si="6004"/>
        <v>0</v>
      </c>
      <c r="P2160" s="12" t="str">
        <f t="shared" ref="P2160:Q2160" si="6041">P2159</f>
        <v>(Select Language)</v>
      </c>
      <c r="Q2160" s="12" t="str">
        <f t="shared" si="6041"/>
        <v>(Select Usage)</v>
      </c>
      <c r="R2160" s="33">
        <f t="shared" si="6005"/>
        <v>0</v>
      </c>
      <c r="S2160" s="33">
        <f t="shared" si="6006"/>
        <v>0</v>
      </c>
      <c r="T2160" s="33">
        <f t="shared" si="6007"/>
        <v>0</v>
      </c>
      <c r="U2160" s="33">
        <f t="shared" si="6008"/>
        <v>0</v>
      </c>
      <c r="V2160" s="33">
        <f t="shared" si="6009"/>
        <v>0</v>
      </c>
      <c r="W2160" s="33">
        <f t="shared" si="6010"/>
        <v>0</v>
      </c>
      <c r="X2160" s="33">
        <f t="shared" si="6011"/>
        <v>0</v>
      </c>
      <c r="Y2160" s="33">
        <f t="shared" si="6012"/>
        <v>0</v>
      </c>
      <c r="Z2160" s="33">
        <f t="shared" si="6013"/>
        <v>0</v>
      </c>
      <c r="AA2160" s="33">
        <f t="shared" si="6014"/>
        <v>0</v>
      </c>
      <c r="AB2160" s="33">
        <f t="shared" si="6015"/>
        <v>0</v>
      </c>
      <c r="AC2160" s="33">
        <f t="shared" si="6016"/>
        <v>0</v>
      </c>
      <c r="AD2160" s="26">
        <f t="shared" ref="AD2160" si="6042">SUM(R2160:AC2160)</f>
        <v>0</v>
      </c>
      <c r="AE2160" s="46" t="str">
        <f>IFERROR(IF(AE$3=VLOOKUP($E2160,Template!$AK$5:$AM$17,3,FALSE),$AD2160*$F2160,0),"0.00")</f>
        <v>0.00</v>
      </c>
      <c r="AF2160" s="46" t="str">
        <f>IFERROR(IF(AF$3=VLOOKUP($E2160,Template!$AK$5:$AM$17,3,FALSE),$AD2160*$F2160,0),"0.00")</f>
        <v>0.00</v>
      </c>
      <c r="AG2160" s="28">
        <f t="shared" si="6018"/>
        <v>0</v>
      </c>
      <c r="AH2160" s="13" t="s">
        <v>40</v>
      </c>
      <c r="AI2160" s="13" t="s">
        <v>41</v>
      </c>
      <c r="AK2160" s="14" t="s">
        <v>21</v>
      </c>
      <c r="AL2160" s="15">
        <v>0.05</v>
      </c>
      <c r="AM2160" s="16" t="s">
        <v>3</v>
      </c>
    </row>
    <row r="2161" spans="1:39" ht="13.8" x14ac:dyDescent="0.25">
      <c r="A2161" s="19" t="s">
        <v>4</v>
      </c>
      <c r="B2161" s="19"/>
      <c r="C2161" s="20"/>
      <c r="D2161" s="20"/>
      <c r="E2161" s="20"/>
      <c r="F2161" s="20"/>
      <c r="G2161" s="44"/>
      <c r="H2161" s="44"/>
      <c r="I2161" s="21">
        <f t="shared" ref="I2161:K2161" si="6043">SUM(I2149:I2160)</f>
        <v>0</v>
      </c>
      <c r="J2161" s="21">
        <f t="shared" si="6043"/>
        <v>0</v>
      </c>
      <c r="K2161" s="21">
        <f t="shared" si="6043"/>
        <v>0</v>
      </c>
      <c r="L2161" s="21">
        <f>L2160</f>
        <v>0</v>
      </c>
      <c r="M2161" s="21">
        <f>SUM(M2149:M2160)</f>
        <v>0</v>
      </c>
      <c r="N2161" s="21">
        <f t="shared" ref="N2161:O2161" si="6044">SUM(N2149:N2160)</f>
        <v>0</v>
      </c>
      <c r="O2161" s="21">
        <f t="shared" si="6044"/>
        <v>0</v>
      </c>
      <c r="P2161" s="21"/>
      <c r="Q2161" s="22"/>
      <c r="R2161" s="21">
        <f t="shared" ref="R2161:AI2161" si="6045">SUM(R2149:R2160)</f>
        <v>0</v>
      </c>
      <c r="S2161" s="21">
        <f t="shared" si="6045"/>
        <v>0</v>
      </c>
      <c r="T2161" s="21">
        <f t="shared" si="6045"/>
        <v>0</v>
      </c>
      <c r="U2161" s="21">
        <f t="shared" si="6045"/>
        <v>0</v>
      </c>
      <c r="V2161" s="21">
        <f t="shared" si="6045"/>
        <v>0</v>
      </c>
      <c r="W2161" s="21">
        <f t="shared" si="6045"/>
        <v>0</v>
      </c>
      <c r="X2161" s="21">
        <f t="shared" si="6045"/>
        <v>0</v>
      </c>
      <c r="Y2161" s="21">
        <f t="shared" si="6045"/>
        <v>0</v>
      </c>
      <c r="Z2161" s="21">
        <f t="shared" si="6045"/>
        <v>0</v>
      </c>
      <c r="AA2161" s="21">
        <f t="shared" si="6045"/>
        <v>0</v>
      </c>
      <c r="AB2161" s="21">
        <f t="shared" si="6045"/>
        <v>0</v>
      </c>
      <c r="AC2161" s="21">
        <f t="shared" si="6045"/>
        <v>0</v>
      </c>
      <c r="AD2161" s="27">
        <f t="shared" si="6045"/>
        <v>0</v>
      </c>
      <c r="AE2161" s="21">
        <f t="shared" si="6045"/>
        <v>0</v>
      </c>
      <c r="AF2161" s="21">
        <f t="shared" si="6045"/>
        <v>0</v>
      </c>
      <c r="AG2161" s="27">
        <f t="shared" si="6045"/>
        <v>0</v>
      </c>
      <c r="AH2161" s="21">
        <f t="shared" si="6045"/>
        <v>0</v>
      </c>
      <c r="AI2161" s="21">
        <f t="shared" si="6045"/>
        <v>0</v>
      </c>
      <c r="AK2161" s="14" t="s">
        <v>71</v>
      </c>
      <c r="AL2161" s="15">
        <v>0.05</v>
      </c>
      <c r="AM2161" s="16" t="s">
        <v>3</v>
      </c>
    </row>
    <row r="2162" spans="1:39" x14ac:dyDescent="0.25">
      <c r="A2162" s="2"/>
      <c r="G2162" s="2"/>
      <c r="H2162" s="2"/>
      <c r="O2162" s="2"/>
      <c r="P2162" s="2"/>
    </row>
    <row r="2163" spans="1:39" ht="42" customHeight="1" x14ac:dyDescent="0.25">
      <c r="A2163" s="223" t="s">
        <v>63</v>
      </c>
      <c r="B2163" s="223" t="s">
        <v>43</v>
      </c>
      <c r="C2163" s="224" t="s">
        <v>19</v>
      </c>
      <c r="D2163" s="226"/>
      <c r="E2163" s="223" t="s">
        <v>14</v>
      </c>
      <c r="F2163" s="223" t="s">
        <v>38</v>
      </c>
      <c r="G2163" s="223" t="s">
        <v>1</v>
      </c>
      <c r="H2163" s="223" t="s">
        <v>5</v>
      </c>
      <c r="I2163" s="225" t="s">
        <v>31</v>
      </c>
      <c r="J2163" s="225" t="s">
        <v>32</v>
      </c>
      <c r="K2163" s="225" t="s">
        <v>48</v>
      </c>
      <c r="L2163" s="225" t="s">
        <v>0</v>
      </c>
      <c r="M2163" s="4" t="s">
        <v>45</v>
      </c>
      <c r="N2163" s="4" t="s">
        <v>46</v>
      </c>
      <c r="O2163" s="4" t="s">
        <v>47</v>
      </c>
      <c r="P2163" s="225" t="s">
        <v>50</v>
      </c>
      <c r="Q2163" s="225" t="s">
        <v>33</v>
      </c>
      <c r="R2163" s="4" t="s">
        <v>51</v>
      </c>
      <c r="S2163" s="4" t="s">
        <v>52</v>
      </c>
      <c r="T2163" s="4" t="s">
        <v>53</v>
      </c>
      <c r="U2163" s="4" t="s">
        <v>54</v>
      </c>
      <c r="V2163" s="4" t="s">
        <v>55</v>
      </c>
      <c r="W2163" s="4" t="s">
        <v>56</v>
      </c>
      <c r="X2163" s="4" t="s">
        <v>57</v>
      </c>
      <c r="Y2163" s="4" t="s">
        <v>58</v>
      </c>
      <c r="Z2163" s="4" t="s">
        <v>59</v>
      </c>
      <c r="AA2163" s="4" t="s">
        <v>62</v>
      </c>
      <c r="AB2163" s="4" t="s">
        <v>60</v>
      </c>
      <c r="AC2163" s="4" t="s">
        <v>61</v>
      </c>
      <c r="AD2163" s="233" t="s">
        <v>34</v>
      </c>
      <c r="AE2163" s="231" t="s">
        <v>2</v>
      </c>
      <c r="AF2163" s="231" t="s">
        <v>3</v>
      </c>
      <c r="AG2163" s="233" t="s">
        <v>35</v>
      </c>
      <c r="AH2163" s="223" t="s">
        <v>36</v>
      </c>
      <c r="AI2163" s="223" t="s">
        <v>37</v>
      </c>
      <c r="AK2163" s="229" t="s">
        <v>30</v>
      </c>
      <c r="AL2163" s="229"/>
      <c r="AM2163" s="229"/>
    </row>
    <row r="2164" spans="1:39" s="6" customFormat="1" ht="35.25" customHeight="1" x14ac:dyDescent="0.3">
      <c r="A2164" s="224"/>
      <c r="B2164" s="224"/>
      <c r="C2164" s="224"/>
      <c r="D2164" s="227"/>
      <c r="E2164" s="223"/>
      <c r="F2164" s="223"/>
      <c r="G2164" s="223"/>
      <c r="H2164" s="223"/>
      <c r="I2164" s="230"/>
      <c r="J2164" s="230"/>
      <c r="K2164" s="230"/>
      <c r="L2164" s="230"/>
      <c r="M2164" s="5">
        <v>0</v>
      </c>
      <c r="N2164" s="5">
        <v>625000</v>
      </c>
      <c r="O2164" s="5">
        <v>1250000</v>
      </c>
      <c r="P2164" s="225"/>
      <c r="Q2164" s="225"/>
      <c r="R2164" s="29">
        <v>4.95E-4</v>
      </c>
      <c r="S2164" s="29">
        <v>9.5200000000000005E-4</v>
      </c>
      <c r="T2164" s="29">
        <v>1.5900000000000001E-3</v>
      </c>
      <c r="U2164" s="29">
        <v>1.1169999999999999E-3</v>
      </c>
      <c r="V2164" s="29">
        <v>2.189E-3</v>
      </c>
      <c r="W2164" s="29">
        <v>4.5430000000000002E-3</v>
      </c>
      <c r="X2164" s="29">
        <v>8.8199999999999997E-4</v>
      </c>
      <c r="Y2164" s="29">
        <v>1.6949999999999999E-3</v>
      </c>
      <c r="Z2164" s="29">
        <v>2.8319999999999999E-3</v>
      </c>
      <c r="AA2164" s="29">
        <v>1.9889999999999999E-3</v>
      </c>
      <c r="AB2164" s="29">
        <v>3.8999999999999998E-3</v>
      </c>
      <c r="AC2164" s="29">
        <v>8.0949999999999998E-3</v>
      </c>
      <c r="AD2164" s="233"/>
      <c r="AE2164" s="232"/>
      <c r="AF2164" s="232"/>
      <c r="AG2164" s="234"/>
      <c r="AH2164" s="223"/>
      <c r="AI2164" s="223"/>
      <c r="AK2164" s="229"/>
      <c r="AL2164" s="229"/>
      <c r="AM2164" s="229"/>
    </row>
    <row r="2165" spans="1:39" s="3" customFormat="1" ht="13.8" x14ac:dyDescent="0.25">
      <c r="A2165" s="7" t="s">
        <v>44</v>
      </c>
      <c r="B2165" s="7" t="s">
        <v>42</v>
      </c>
      <c r="C2165" s="8" t="s">
        <v>39</v>
      </c>
      <c r="D2165" s="30"/>
      <c r="E2165" s="8" t="s">
        <v>64</v>
      </c>
      <c r="F2165" s="9" t="str">
        <f>IFERROR(VLOOKUP(E2165,Template!$AK$5:$AL$17,2,FALSE),"")</f>
        <v/>
      </c>
      <c r="G2165" s="41" t="s">
        <v>7</v>
      </c>
      <c r="H2165" s="41" t="s">
        <v>6</v>
      </c>
      <c r="I2165" s="32" t="s">
        <v>65</v>
      </c>
      <c r="J2165" s="32" t="s">
        <v>66</v>
      </c>
      <c r="K2165" s="33">
        <f>IFERROR(I2165+J2165,0)</f>
        <v>0</v>
      </c>
      <c r="L2165" s="33">
        <f>IFERROR(K2165,"")</f>
        <v>0</v>
      </c>
      <c r="M2165" s="34">
        <f t="shared" ref="M2165:M2176" si="6046">IF(L2165&lt;=$N$4,K2165,IF(L2164&gt;$N$4,0,$N$4-L2164))</f>
        <v>0</v>
      </c>
      <c r="N2165" s="34">
        <f>IF(AND(L2165&gt;$N$4,L2165&lt;=$O$4),K2165-M2165,IF(AND(L2164&gt;$N$4,L2164&lt;=$O$4),$O$4-L2164,IF(L2164&gt;$O$4,0,IF(L2165&lt;$N$4,0,MIN(L2165-$N$4,$N$4)))))</f>
        <v>0</v>
      </c>
      <c r="O2165" s="34">
        <f>IF(L2165&gt;$O$4,K2165-M2165-N2165,0)</f>
        <v>0</v>
      </c>
      <c r="P2165" s="12" t="s">
        <v>94</v>
      </c>
      <c r="Q2165" s="12" t="s">
        <v>68</v>
      </c>
      <c r="R2165" s="33">
        <f>IF(AND($Q2165="LOW",$P2165="French"),M2165*R$4,0)</f>
        <v>0</v>
      </c>
      <c r="S2165" s="33">
        <f>IF(AND($Q2165="LOW",$P2165="French"),N2165*S$4,0)</f>
        <v>0</v>
      </c>
      <c r="T2165" s="33">
        <f>IF(AND($Q2165="LOW",$P2165="French"),O2165*T$4,0)</f>
        <v>0</v>
      </c>
      <c r="U2165" s="33">
        <f>IF(AND($Q2165="HIGH",$P2165="French"),M2165*U$4,0)</f>
        <v>0</v>
      </c>
      <c r="V2165" s="33">
        <f>IF(AND($Q2165="HIGH",$P2165="French"),N2165*V$4,0)</f>
        <v>0</v>
      </c>
      <c r="W2165" s="33">
        <f>IF(AND($Q2165="HIGH",$P2165="French"),O2165*W$4,0)</f>
        <v>0</v>
      </c>
      <c r="X2165" s="33">
        <f>IF(AND($Q2165="LOW",$P2165="English"),M2165*X$4,0)</f>
        <v>0</v>
      </c>
      <c r="Y2165" s="33">
        <f>IF(AND($Q2165="LOW",$P2165="English"),N2165*Y$4,0)</f>
        <v>0</v>
      </c>
      <c r="Z2165" s="33">
        <f>IF(AND($Q2165="LOW",$P2165="English"),O2165*Z$4,0)</f>
        <v>0</v>
      </c>
      <c r="AA2165" s="33">
        <f>IF(AND($Q2165="HIGH",$P2165="English"),M2165*AA$4,0)</f>
        <v>0</v>
      </c>
      <c r="AB2165" s="33">
        <f>IF(AND($Q2165="HIGH",$P2165="English"),N2165*AB$4,0)</f>
        <v>0</v>
      </c>
      <c r="AC2165" s="33">
        <f>IF(AND($Q2165="HIGH",$P2165="English"),O2165*AC$4,0)</f>
        <v>0</v>
      </c>
      <c r="AD2165" s="26">
        <f>SUM(R2165:AC2165)</f>
        <v>0</v>
      </c>
      <c r="AE2165" s="46" t="str">
        <f>IFERROR(IF(AE$3=VLOOKUP($E2165,Template!$AK$5:$AM$17,3,FALSE),$AD2165*$F2165,0),"0.00")</f>
        <v>0.00</v>
      </c>
      <c r="AF2165" s="46" t="str">
        <f>IFERROR(IF(AF$3=VLOOKUP($E2165,Template!$AK$5:$AM$17,3,FALSE),$AD2165*$F2165,0),"0.00")</f>
        <v>0.00</v>
      </c>
      <c r="AG2165" s="28">
        <f>SUM(AD2165:AF2165)</f>
        <v>0</v>
      </c>
      <c r="AH2165" s="13" t="s">
        <v>40</v>
      </c>
      <c r="AI2165" s="13" t="s">
        <v>41</v>
      </c>
      <c r="AK2165" s="14" t="s">
        <v>25</v>
      </c>
      <c r="AL2165" s="15">
        <v>0.05</v>
      </c>
      <c r="AM2165" s="16" t="s">
        <v>3</v>
      </c>
    </row>
    <row r="2166" spans="1:39" s="3" customFormat="1" ht="13.8" x14ac:dyDescent="0.25">
      <c r="A2166" s="7" t="str">
        <f>A2165</f>
        <v>(Enter Broadcasting Company Name)</v>
      </c>
      <c r="B2166" s="7" t="str">
        <f>B2165</f>
        <v>(Enter Call Letters)</v>
      </c>
      <c r="C2166" s="8" t="str">
        <f>C2165</f>
        <v>(Select AM/FM)</v>
      </c>
      <c r="D2166" s="30"/>
      <c r="E2166" s="8" t="str">
        <f>E2165</f>
        <v>(Select Station Province)</v>
      </c>
      <c r="F2166" s="9" t="str">
        <f>IFERROR(VLOOKUP(E2166,Template!$AK$5:$AL$17,2,FALSE),"")</f>
        <v/>
      </c>
      <c r="G2166" s="42" t="s">
        <v>8</v>
      </c>
      <c r="H2166" s="42" t="s">
        <v>9</v>
      </c>
      <c r="I2166" s="32" t="s">
        <v>65</v>
      </c>
      <c r="J2166" s="32" t="s">
        <v>66</v>
      </c>
      <c r="K2166" s="33">
        <f t="shared" ref="K2166:K2176" si="6047">IFERROR(I2166+J2166,0)</f>
        <v>0</v>
      </c>
      <c r="L2166" s="33">
        <f t="shared" ref="L2166:L2176" si="6048">IFERROR(L2165+K2166,"")</f>
        <v>0</v>
      </c>
      <c r="M2166" s="34">
        <f t="shared" si="6046"/>
        <v>0</v>
      </c>
      <c r="N2166" s="34">
        <f>IF(AND(L2166&gt;$N$4,L2166&lt;=$O$4),K2166-M2166,IF(AND(L2165&gt;$N$4,L2165&lt;=$O$4),$O$4-L2165,IF(L2165&gt;$O$4,0,IF(L2166&lt;$N$4,0,MIN(L2166-$N$4,$N$4)))))</f>
        <v>0</v>
      </c>
      <c r="O2166" s="34">
        <f t="shared" ref="O2166:O2176" si="6049">IF(L2166&gt;$O$4,K2166-M2166-N2166,0)</f>
        <v>0</v>
      </c>
      <c r="P2166" s="12" t="str">
        <f>P2165</f>
        <v>(Select Language)</v>
      </c>
      <c r="Q2166" s="12" t="str">
        <f>Q2165</f>
        <v>(Select Usage)</v>
      </c>
      <c r="R2166" s="33">
        <f t="shared" ref="R2166:R2176" si="6050">IF(AND($Q2166="LOW",$P2166="French"),M2166*R$4,0)</f>
        <v>0</v>
      </c>
      <c r="S2166" s="33">
        <f t="shared" ref="S2166:S2176" si="6051">IF(AND($Q2166="LOW",$P2166="French"),N2166*S$4,0)</f>
        <v>0</v>
      </c>
      <c r="T2166" s="33">
        <f t="shared" ref="T2166:T2176" si="6052">IF(AND($Q2166="LOW",$P2166="French"),O2166*T$4,0)</f>
        <v>0</v>
      </c>
      <c r="U2166" s="33">
        <f t="shared" ref="U2166:U2176" si="6053">IF(AND($Q2166="HIGH",$P2166="French"),M2166*U$4,0)</f>
        <v>0</v>
      </c>
      <c r="V2166" s="33">
        <f t="shared" ref="V2166:V2176" si="6054">IF(AND($Q2166="HIGH",$P2166="French"),N2166*V$4,0)</f>
        <v>0</v>
      </c>
      <c r="W2166" s="33">
        <f t="shared" ref="W2166:W2176" si="6055">IF(AND($Q2166="HIGH",$P2166="French"),O2166*W$4,0)</f>
        <v>0</v>
      </c>
      <c r="X2166" s="33">
        <f t="shared" ref="X2166:X2176" si="6056">IF(AND($Q2166="LOW",$P2166="English"),M2166*X$4,0)</f>
        <v>0</v>
      </c>
      <c r="Y2166" s="33">
        <f t="shared" ref="Y2166:Y2176" si="6057">IF(AND($Q2166="LOW",$P2166="English"),N2166*Y$4,0)</f>
        <v>0</v>
      </c>
      <c r="Z2166" s="33">
        <f t="shared" ref="Z2166:Z2176" si="6058">IF(AND($Q2166="LOW",$P2166="English"),O2166*Z$4,0)</f>
        <v>0</v>
      </c>
      <c r="AA2166" s="33">
        <f t="shared" ref="AA2166:AA2176" si="6059">IF(AND($Q2166="HIGH",$P2166="English"),M2166*AA$4,0)</f>
        <v>0</v>
      </c>
      <c r="AB2166" s="33">
        <f t="shared" ref="AB2166:AB2176" si="6060">IF(AND($Q2166="HIGH",$P2166="English"),N2166*AB$4,0)</f>
        <v>0</v>
      </c>
      <c r="AC2166" s="33">
        <f t="shared" ref="AC2166:AC2176" si="6061">IF(AND($Q2166="HIGH",$P2166="English"),O2166*AC$4,0)</f>
        <v>0</v>
      </c>
      <c r="AD2166" s="26">
        <f t="shared" ref="AD2166:AD2170" si="6062">SUM(R2166:AC2166)</f>
        <v>0</v>
      </c>
      <c r="AE2166" s="46" t="str">
        <f>IFERROR(IF(AE$3=VLOOKUP($E2166,Template!$AK$5:$AM$17,3,FALSE),$AD2166*$F2166,0),"0.00")</f>
        <v>0.00</v>
      </c>
      <c r="AF2166" s="46" t="str">
        <f>IFERROR(IF(AF$3=VLOOKUP($E2166,Template!$AK$5:$AM$17,3,FALSE),$AD2166*$F2166,0),"0.00")</f>
        <v>0.00</v>
      </c>
      <c r="AG2166" s="28">
        <f t="shared" ref="AG2166:AG2176" si="6063">SUM(AD2166:AF2166)</f>
        <v>0</v>
      </c>
      <c r="AH2166" s="13" t="s">
        <v>40</v>
      </c>
      <c r="AI2166" s="13" t="s">
        <v>41</v>
      </c>
      <c r="AK2166" s="14" t="s">
        <v>23</v>
      </c>
      <c r="AL2166" s="15">
        <v>0.05</v>
      </c>
      <c r="AM2166" s="16" t="s">
        <v>3</v>
      </c>
    </row>
    <row r="2167" spans="1:39" s="3" customFormat="1" ht="13.8" x14ac:dyDescent="0.25">
      <c r="A2167" s="7" t="str">
        <f t="shared" ref="A2167:C2167" si="6064">A2166</f>
        <v>(Enter Broadcasting Company Name)</v>
      </c>
      <c r="B2167" s="7" t="str">
        <f t="shared" si="6064"/>
        <v>(Enter Call Letters)</v>
      </c>
      <c r="C2167" s="8" t="str">
        <f t="shared" si="6064"/>
        <v>(Select AM/FM)</v>
      </c>
      <c r="D2167" s="30"/>
      <c r="E2167" s="8" t="str">
        <f t="shared" ref="E2167:E2176" si="6065">E2166</f>
        <v>(Select Station Province)</v>
      </c>
      <c r="F2167" s="9" t="str">
        <f>IFERROR(VLOOKUP(E2167,Template!$AK$5:$AL$17,2,FALSE),"")</f>
        <v/>
      </c>
      <c r="G2167" s="42" t="s">
        <v>6</v>
      </c>
      <c r="H2167" s="42" t="s">
        <v>10</v>
      </c>
      <c r="I2167" s="32" t="s">
        <v>65</v>
      </c>
      <c r="J2167" s="32" t="s">
        <v>66</v>
      </c>
      <c r="K2167" s="33">
        <f t="shared" si="6047"/>
        <v>0</v>
      </c>
      <c r="L2167" s="33">
        <f t="shared" si="6048"/>
        <v>0</v>
      </c>
      <c r="M2167" s="34">
        <f t="shared" si="6046"/>
        <v>0</v>
      </c>
      <c r="N2167" s="34">
        <f t="shared" ref="N2167:N2176" si="6066">IF(AND(L2167&gt;$N$4,L2167&lt;=$O$4),K2167-M2167,IF(AND(L2166&gt;$N$4,L2166&lt;=$O$4),$O$4-L2166,IF(L2166&gt;$O$4,0,IF(L2167&lt;$N$4,0,MIN(L2167-$N$4,$N$4)))))</f>
        <v>0</v>
      </c>
      <c r="O2167" s="34">
        <f t="shared" si="6049"/>
        <v>0</v>
      </c>
      <c r="P2167" s="12" t="str">
        <f t="shared" ref="P2167:Q2167" si="6067">P2166</f>
        <v>(Select Language)</v>
      </c>
      <c r="Q2167" s="12" t="str">
        <f t="shared" si="6067"/>
        <v>(Select Usage)</v>
      </c>
      <c r="R2167" s="33">
        <f t="shared" si="6050"/>
        <v>0</v>
      </c>
      <c r="S2167" s="33">
        <f t="shared" si="6051"/>
        <v>0</v>
      </c>
      <c r="T2167" s="33">
        <f t="shared" si="6052"/>
        <v>0</v>
      </c>
      <c r="U2167" s="33">
        <f t="shared" si="6053"/>
        <v>0</v>
      </c>
      <c r="V2167" s="33">
        <f t="shared" si="6054"/>
        <v>0</v>
      </c>
      <c r="W2167" s="33">
        <f t="shared" si="6055"/>
        <v>0</v>
      </c>
      <c r="X2167" s="33">
        <f t="shared" si="6056"/>
        <v>0</v>
      </c>
      <c r="Y2167" s="33">
        <f t="shared" si="6057"/>
        <v>0</v>
      </c>
      <c r="Z2167" s="33">
        <f t="shared" si="6058"/>
        <v>0</v>
      </c>
      <c r="AA2167" s="33">
        <f t="shared" si="6059"/>
        <v>0</v>
      </c>
      <c r="AB2167" s="33">
        <f t="shared" si="6060"/>
        <v>0</v>
      </c>
      <c r="AC2167" s="33">
        <f t="shared" si="6061"/>
        <v>0</v>
      </c>
      <c r="AD2167" s="26">
        <f t="shared" si="6062"/>
        <v>0</v>
      </c>
      <c r="AE2167" s="46" t="str">
        <f>IFERROR(IF(AE$3=VLOOKUP($E2167,Template!$AK$5:$AM$17,3,FALSE),$AD2167*$F2167,0),"0.00")</f>
        <v>0.00</v>
      </c>
      <c r="AF2167" s="46" t="str">
        <f>IFERROR(IF(AF$3=VLOOKUP($E2167,Template!$AK$5:$AM$17,3,FALSE),$AD2167*$F2167,0),"0.00")</f>
        <v>0.00</v>
      </c>
      <c r="AG2167" s="28">
        <f t="shared" si="6063"/>
        <v>0</v>
      </c>
      <c r="AH2167" s="13" t="s">
        <v>40</v>
      </c>
      <c r="AI2167" s="13" t="s">
        <v>41</v>
      </c>
      <c r="AK2167" s="14" t="s">
        <v>24</v>
      </c>
      <c r="AL2167" s="15">
        <v>0.05</v>
      </c>
      <c r="AM2167" s="16" t="s">
        <v>3</v>
      </c>
    </row>
    <row r="2168" spans="1:39" s="3" customFormat="1" ht="13.8" x14ac:dyDescent="0.25">
      <c r="A2168" s="7" t="str">
        <f t="shared" ref="A2168:C2168" si="6068">A2167</f>
        <v>(Enter Broadcasting Company Name)</v>
      </c>
      <c r="B2168" s="7" t="str">
        <f t="shared" si="6068"/>
        <v>(Enter Call Letters)</v>
      </c>
      <c r="C2168" s="8" t="str">
        <f t="shared" si="6068"/>
        <v>(Select AM/FM)</v>
      </c>
      <c r="D2168" s="30"/>
      <c r="E2168" s="8" t="str">
        <f t="shared" si="6065"/>
        <v>(Select Station Province)</v>
      </c>
      <c r="F2168" s="9" t="str">
        <f>IFERROR(VLOOKUP(E2168,Template!$AK$5:$AL$17,2,FALSE),"")</f>
        <v/>
      </c>
      <c r="G2168" s="42" t="s">
        <v>9</v>
      </c>
      <c r="H2168" s="42" t="s">
        <v>11</v>
      </c>
      <c r="I2168" s="32" t="s">
        <v>65</v>
      </c>
      <c r="J2168" s="32" t="s">
        <v>66</v>
      </c>
      <c r="K2168" s="33">
        <f t="shared" si="6047"/>
        <v>0</v>
      </c>
      <c r="L2168" s="33">
        <f t="shared" si="6048"/>
        <v>0</v>
      </c>
      <c r="M2168" s="34">
        <f t="shared" si="6046"/>
        <v>0</v>
      </c>
      <c r="N2168" s="34">
        <f t="shared" si="6066"/>
        <v>0</v>
      </c>
      <c r="O2168" s="34">
        <f t="shared" si="6049"/>
        <v>0</v>
      </c>
      <c r="P2168" s="12" t="str">
        <f t="shared" ref="P2168:Q2168" si="6069">P2167</f>
        <v>(Select Language)</v>
      </c>
      <c r="Q2168" s="12" t="str">
        <f t="shared" si="6069"/>
        <v>(Select Usage)</v>
      </c>
      <c r="R2168" s="33">
        <f t="shared" si="6050"/>
        <v>0</v>
      </c>
      <c r="S2168" s="33">
        <f t="shared" si="6051"/>
        <v>0</v>
      </c>
      <c r="T2168" s="33">
        <f t="shared" si="6052"/>
        <v>0</v>
      </c>
      <c r="U2168" s="33">
        <f t="shared" si="6053"/>
        <v>0</v>
      </c>
      <c r="V2168" s="33">
        <f t="shared" si="6054"/>
        <v>0</v>
      </c>
      <c r="W2168" s="33">
        <f t="shared" si="6055"/>
        <v>0</v>
      </c>
      <c r="X2168" s="33">
        <f t="shared" si="6056"/>
        <v>0</v>
      </c>
      <c r="Y2168" s="33">
        <f t="shared" si="6057"/>
        <v>0</v>
      </c>
      <c r="Z2168" s="33">
        <f t="shared" si="6058"/>
        <v>0</v>
      </c>
      <c r="AA2168" s="33">
        <f t="shared" si="6059"/>
        <v>0</v>
      </c>
      <c r="AB2168" s="33">
        <f t="shared" si="6060"/>
        <v>0</v>
      </c>
      <c r="AC2168" s="33">
        <f t="shared" si="6061"/>
        <v>0</v>
      </c>
      <c r="AD2168" s="26">
        <f t="shared" si="6062"/>
        <v>0</v>
      </c>
      <c r="AE2168" s="46" t="str">
        <f>IFERROR(IF(AE$3=VLOOKUP($E2168,Template!$AK$5:$AM$17,3,FALSE),$AD2168*$F2168,0),"0.00")</f>
        <v>0.00</v>
      </c>
      <c r="AF2168" s="46" t="str">
        <f>IFERROR(IF(AF$3=VLOOKUP($E2168,Template!$AK$5:$AM$17,3,FALSE),$AD2168*$F2168,0),"0.00")</f>
        <v>0.00</v>
      </c>
      <c r="AG2168" s="28">
        <f t="shared" si="6063"/>
        <v>0</v>
      </c>
      <c r="AH2168" s="13" t="s">
        <v>40</v>
      </c>
      <c r="AI2168" s="13" t="s">
        <v>41</v>
      </c>
      <c r="AK2168" s="14" t="s">
        <v>22</v>
      </c>
      <c r="AL2168" s="15">
        <v>0.15</v>
      </c>
      <c r="AM2168" s="16" t="s">
        <v>2</v>
      </c>
    </row>
    <row r="2169" spans="1:39" s="3" customFormat="1" ht="13.8" x14ac:dyDescent="0.25">
      <c r="A2169" s="7" t="str">
        <f t="shared" ref="A2169:C2169" si="6070">A2168</f>
        <v>(Enter Broadcasting Company Name)</v>
      </c>
      <c r="B2169" s="7" t="str">
        <f t="shared" si="6070"/>
        <v>(Enter Call Letters)</v>
      </c>
      <c r="C2169" s="8" t="str">
        <f t="shared" si="6070"/>
        <v>(Select AM/FM)</v>
      </c>
      <c r="D2169" s="30"/>
      <c r="E2169" s="8" t="str">
        <f t="shared" si="6065"/>
        <v>(Select Station Province)</v>
      </c>
      <c r="F2169" s="9" t="str">
        <f>IFERROR(VLOOKUP(E2169,Template!$AK$5:$AL$17,2,FALSE),"")</f>
        <v/>
      </c>
      <c r="G2169" s="42" t="s">
        <v>10</v>
      </c>
      <c r="H2169" s="42" t="s">
        <v>12</v>
      </c>
      <c r="I2169" s="32" t="s">
        <v>65</v>
      </c>
      <c r="J2169" s="32" t="s">
        <v>66</v>
      </c>
      <c r="K2169" s="33">
        <f t="shared" si="6047"/>
        <v>0</v>
      </c>
      <c r="L2169" s="33">
        <f t="shared" si="6048"/>
        <v>0</v>
      </c>
      <c r="M2169" s="34">
        <f t="shared" si="6046"/>
        <v>0</v>
      </c>
      <c r="N2169" s="34">
        <f t="shared" si="6066"/>
        <v>0</v>
      </c>
      <c r="O2169" s="34">
        <f t="shared" si="6049"/>
        <v>0</v>
      </c>
      <c r="P2169" s="12" t="str">
        <f t="shared" ref="P2169:Q2169" si="6071">P2168</f>
        <v>(Select Language)</v>
      </c>
      <c r="Q2169" s="12" t="str">
        <f t="shared" si="6071"/>
        <v>(Select Usage)</v>
      </c>
      <c r="R2169" s="33">
        <f t="shared" si="6050"/>
        <v>0</v>
      </c>
      <c r="S2169" s="33">
        <f t="shared" si="6051"/>
        <v>0</v>
      </c>
      <c r="T2169" s="33">
        <f t="shared" si="6052"/>
        <v>0</v>
      </c>
      <c r="U2169" s="33">
        <f t="shared" si="6053"/>
        <v>0</v>
      </c>
      <c r="V2169" s="33">
        <f t="shared" si="6054"/>
        <v>0</v>
      </c>
      <c r="W2169" s="33">
        <f t="shared" si="6055"/>
        <v>0</v>
      </c>
      <c r="X2169" s="33">
        <f t="shared" si="6056"/>
        <v>0</v>
      </c>
      <c r="Y2169" s="33">
        <f t="shared" si="6057"/>
        <v>0</v>
      </c>
      <c r="Z2169" s="33">
        <f t="shared" si="6058"/>
        <v>0</v>
      </c>
      <c r="AA2169" s="33">
        <f t="shared" si="6059"/>
        <v>0</v>
      </c>
      <c r="AB2169" s="33">
        <f t="shared" si="6060"/>
        <v>0</v>
      </c>
      <c r="AC2169" s="33">
        <f t="shared" si="6061"/>
        <v>0</v>
      </c>
      <c r="AD2169" s="26">
        <f t="shared" si="6062"/>
        <v>0</v>
      </c>
      <c r="AE2169" s="46" t="str">
        <f>IFERROR(IF(AE$3=VLOOKUP($E2169,Template!$AK$5:$AM$17,3,FALSE),$AD2169*$F2169,0),"0.00")</f>
        <v>0.00</v>
      </c>
      <c r="AF2169" s="46" t="str">
        <f>IFERROR(IF(AF$3=VLOOKUP($E2169,Template!$AK$5:$AM$17,3,FALSE),$AD2169*$F2169,0),"0.00")</f>
        <v>0.00</v>
      </c>
      <c r="AG2169" s="28">
        <f t="shared" si="6063"/>
        <v>0</v>
      </c>
      <c r="AH2169" s="13" t="s">
        <v>40</v>
      </c>
      <c r="AI2169" s="13" t="s">
        <v>41</v>
      </c>
      <c r="AK2169" s="14" t="s">
        <v>26</v>
      </c>
      <c r="AL2169" s="15">
        <v>0.15</v>
      </c>
      <c r="AM2169" s="16" t="s">
        <v>2</v>
      </c>
    </row>
    <row r="2170" spans="1:39" s="3" customFormat="1" ht="13.8" x14ac:dyDescent="0.25">
      <c r="A2170" s="7" t="str">
        <f t="shared" ref="A2170:C2170" si="6072">A2169</f>
        <v>(Enter Broadcasting Company Name)</v>
      </c>
      <c r="B2170" s="7" t="str">
        <f t="shared" si="6072"/>
        <v>(Enter Call Letters)</v>
      </c>
      <c r="C2170" s="8" t="str">
        <f t="shared" si="6072"/>
        <v>(Select AM/FM)</v>
      </c>
      <c r="D2170" s="30"/>
      <c r="E2170" s="8" t="str">
        <f t="shared" si="6065"/>
        <v>(Select Station Province)</v>
      </c>
      <c r="F2170" s="9" t="str">
        <f>IFERROR(VLOOKUP(E2170,Template!$AK$5:$AL$17,2,FALSE),"")</f>
        <v/>
      </c>
      <c r="G2170" s="42" t="s">
        <v>11</v>
      </c>
      <c r="H2170" s="42" t="s">
        <v>13</v>
      </c>
      <c r="I2170" s="32" t="s">
        <v>65</v>
      </c>
      <c r="J2170" s="32" t="s">
        <v>66</v>
      </c>
      <c r="K2170" s="33">
        <f t="shared" si="6047"/>
        <v>0</v>
      </c>
      <c r="L2170" s="33">
        <f t="shared" si="6048"/>
        <v>0</v>
      </c>
      <c r="M2170" s="34">
        <f t="shared" si="6046"/>
        <v>0</v>
      </c>
      <c r="N2170" s="34">
        <f t="shared" si="6066"/>
        <v>0</v>
      </c>
      <c r="O2170" s="34">
        <f t="shared" si="6049"/>
        <v>0</v>
      </c>
      <c r="P2170" s="12" t="str">
        <f t="shared" ref="P2170:Q2170" si="6073">P2169</f>
        <v>(Select Language)</v>
      </c>
      <c r="Q2170" s="12" t="str">
        <f t="shared" si="6073"/>
        <v>(Select Usage)</v>
      </c>
      <c r="R2170" s="33">
        <f t="shared" si="6050"/>
        <v>0</v>
      </c>
      <c r="S2170" s="33">
        <f t="shared" si="6051"/>
        <v>0</v>
      </c>
      <c r="T2170" s="33">
        <f t="shared" si="6052"/>
        <v>0</v>
      </c>
      <c r="U2170" s="33">
        <f t="shared" si="6053"/>
        <v>0</v>
      </c>
      <c r="V2170" s="33">
        <f t="shared" si="6054"/>
        <v>0</v>
      </c>
      <c r="W2170" s="33">
        <f t="shared" si="6055"/>
        <v>0</v>
      </c>
      <c r="X2170" s="33">
        <f t="shared" si="6056"/>
        <v>0</v>
      </c>
      <c r="Y2170" s="33">
        <f t="shared" si="6057"/>
        <v>0</v>
      </c>
      <c r="Z2170" s="33">
        <f t="shared" si="6058"/>
        <v>0</v>
      </c>
      <c r="AA2170" s="33">
        <f t="shared" si="6059"/>
        <v>0</v>
      </c>
      <c r="AB2170" s="33">
        <f t="shared" si="6060"/>
        <v>0</v>
      </c>
      <c r="AC2170" s="33">
        <f t="shared" si="6061"/>
        <v>0</v>
      </c>
      <c r="AD2170" s="26">
        <f t="shared" si="6062"/>
        <v>0</v>
      </c>
      <c r="AE2170" s="46" t="str">
        <f>IFERROR(IF(AE$3=VLOOKUP($E2170,Template!$AK$5:$AM$17,3,FALSE),$AD2170*$F2170,0),"0.00")</f>
        <v>0.00</v>
      </c>
      <c r="AF2170" s="46" t="str">
        <f>IFERROR(IF(AF$3=VLOOKUP($E2170,Template!$AK$5:$AM$17,3,FALSE),$AD2170*$F2170,0),"0.00")</f>
        <v>0.00</v>
      </c>
      <c r="AG2170" s="28">
        <f t="shared" si="6063"/>
        <v>0</v>
      </c>
      <c r="AH2170" s="13" t="s">
        <v>40</v>
      </c>
      <c r="AI2170" s="13" t="s">
        <v>41</v>
      </c>
      <c r="AK2170" s="14" t="s">
        <v>27</v>
      </c>
      <c r="AL2170" s="15">
        <v>0.15</v>
      </c>
      <c r="AM2170" s="16" t="s">
        <v>2</v>
      </c>
    </row>
    <row r="2171" spans="1:39" s="3" customFormat="1" ht="13.8" x14ac:dyDescent="0.25">
      <c r="A2171" s="7" t="str">
        <f t="shared" ref="A2171:C2171" si="6074">A2170</f>
        <v>(Enter Broadcasting Company Name)</v>
      </c>
      <c r="B2171" s="7" t="str">
        <f t="shared" si="6074"/>
        <v>(Enter Call Letters)</v>
      </c>
      <c r="C2171" s="8" t="str">
        <f t="shared" si="6074"/>
        <v>(Select AM/FM)</v>
      </c>
      <c r="D2171" s="30"/>
      <c r="E2171" s="8" t="str">
        <f t="shared" si="6065"/>
        <v>(Select Station Province)</v>
      </c>
      <c r="F2171" s="9" t="str">
        <f>IFERROR(VLOOKUP(E2171,Template!$AK$5:$AL$17,2,FALSE),"")</f>
        <v/>
      </c>
      <c r="G2171" s="42" t="s">
        <v>12</v>
      </c>
      <c r="H2171" s="42" t="s">
        <v>15</v>
      </c>
      <c r="I2171" s="32" t="s">
        <v>65</v>
      </c>
      <c r="J2171" s="32" t="s">
        <v>66</v>
      </c>
      <c r="K2171" s="33">
        <f t="shared" si="6047"/>
        <v>0</v>
      </c>
      <c r="L2171" s="33">
        <f t="shared" si="6048"/>
        <v>0</v>
      </c>
      <c r="M2171" s="34">
        <f t="shared" si="6046"/>
        <v>0</v>
      </c>
      <c r="N2171" s="34">
        <f t="shared" si="6066"/>
        <v>0</v>
      </c>
      <c r="O2171" s="34">
        <f t="shared" si="6049"/>
        <v>0</v>
      </c>
      <c r="P2171" s="12" t="str">
        <f t="shared" ref="P2171:Q2171" si="6075">P2170</f>
        <v>(Select Language)</v>
      </c>
      <c r="Q2171" s="12" t="str">
        <f t="shared" si="6075"/>
        <v>(Select Usage)</v>
      </c>
      <c r="R2171" s="33">
        <f t="shared" si="6050"/>
        <v>0</v>
      </c>
      <c r="S2171" s="33">
        <f t="shared" si="6051"/>
        <v>0</v>
      </c>
      <c r="T2171" s="33">
        <f t="shared" si="6052"/>
        <v>0</v>
      </c>
      <c r="U2171" s="33">
        <f t="shared" si="6053"/>
        <v>0</v>
      </c>
      <c r="V2171" s="33">
        <f t="shared" si="6054"/>
        <v>0</v>
      </c>
      <c r="W2171" s="33">
        <f t="shared" si="6055"/>
        <v>0</v>
      </c>
      <c r="X2171" s="33">
        <f t="shared" si="6056"/>
        <v>0</v>
      </c>
      <c r="Y2171" s="33">
        <f t="shared" si="6057"/>
        <v>0</v>
      </c>
      <c r="Z2171" s="33">
        <f t="shared" si="6058"/>
        <v>0</v>
      </c>
      <c r="AA2171" s="33">
        <f t="shared" si="6059"/>
        <v>0</v>
      </c>
      <c r="AB2171" s="33">
        <f t="shared" si="6060"/>
        <v>0</v>
      </c>
      <c r="AC2171" s="33">
        <f t="shared" si="6061"/>
        <v>0</v>
      </c>
      <c r="AD2171" s="26">
        <f>SUM(R2171:AC2171)</f>
        <v>0</v>
      </c>
      <c r="AE2171" s="46" t="str">
        <f>IFERROR(IF(AE$3=VLOOKUP($E2171,Template!$AK$5:$AM$17,3,FALSE),$AD2171*$F2171,0),"0.00")</f>
        <v>0.00</v>
      </c>
      <c r="AF2171" s="46" t="str">
        <f>IFERROR(IF(AF$3=VLOOKUP($E2171,Template!$AK$5:$AM$17,3,FALSE),$AD2171*$F2171,0),"0.00")</f>
        <v>0.00</v>
      </c>
      <c r="AG2171" s="28">
        <f t="shared" si="6063"/>
        <v>0</v>
      </c>
      <c r="AH2171" s="13" t="s">
        <v>40</v>
      </c>
      <c r="AI2171" s="13" t="s">
        <v>41</v>
      </c>
      <c r="AK2171" s="14" t="s">
        <v>28</v>
      </c>
      <c r="AL2171" s="15">
        <v>0.05</v>
      </c>
      <c r="AM2171" s="16" t="s">
        <v>3</v>
      </c>
    </row>
    <row r="2172" spans="1:39" s="3" customFormat="1" ht="13.8" x14ac:dyDescent="0.25">
      <c r="A2172" s="7" t="str">
        <f t="shared" ref="A2172:C2172" si="6076">A2171</f>
        <v>(Enter Broadcasting Company Name)</v>
      </c>
      <c r="B2172" s="7" t="str">
        <f t="shared" si="6076"/>
        <v>(Enter Call Letters)</v>
      </c>
      <c r="C2172" s="8" t="str">
        <f t="shared" si="6076"/>
        <v>(Select AM/FM)</v>
      </c>
      <c r="D2172" s="30"/>
      <c r="E2172" s="8" t="str">
        <f t="shared" si="6065"/>
        <v>(Select Station Province)</v>
      </c>
      <c r="F2172" s="9" t="str">
        <f>IFERROR(VLOOKUP(E2172,Template!$AK$5:$AL$17,2,FALSE),"")</f>
        <v/>
      </c>
      <c r="G2172" s="42" t="s">
        <v>13</v>
      </c>
      <c r="H2172" s="42" t="s">
        <v>16</v>
      </c>
      <c r="I2172" s="32" t="s">
        <v>65</v>
      </c>
      <c r="J2172" s="32" t="s">
        <v>66</v>
      </c>
      <c r="K2172" s="33">
        <f t="shared" si="6047"/>
        <v>0</v>
      </c>
      <c r="L2172" s="33">
        <f t="shared" si="6048"/>
        <v>0</v>
      </c>
      <c r="M2172" s="34">
        <f t="shared" si="6046"/>
        <v>0</v>
      </c>
      <c r="N2172" s="34">
        <f t="shared" si="6066"/>
        <v>0</v>
      </c>
      <c r="O2172" s="34">
        <f t="shared" si="6049"/>
        <v>0</v>
      </c>
      <c r="P2172" s="12" t="str">
        <f t="shared" ref="P2172:Q2172" si="6077">P2171</f>
        <v>(Select Language)</v>
      </c>
      <c r="Q2172" s="12" t="str">
        <f t="shared" si="6077"/>
        <v>(Select Usage)</v>
      </c>
      <c r="R2172" s="33">
        <f t="shared" si="6050"/>
        <v>0</v>
      </c>
      <c r="S2172" s="33">
        <f t="shared" si="6051"/>
        <v>0</v>
      </c>
      <c r="T2172" s="33">
        <f t="shared" si="6052"/>
        <v>0</v>
      </c>
      <c r="U2172" s="33">
        <f t="shared" si="6053"/>
        <v>0</v>
      </c>
      <c r="V2172" s="33">
        <f t="shared" si="6054"/>
        <v>0</v>
      </c>
      <c r="W2172" s="33">
        <f t="shared" si="6055"/>
        <v>0</v>
      </c>
      <c r="X2172" s="33">
        <f t="shared" si="6056"/>
        <v>0</v>
      </c>
      <c r="Y2172" s="33">
        <f t="shared" si="6057"/>
        <v>0</v>
      </c>
      <c r="Z2172" s="33">
        <f t="shared" si="6058"/>
        <v>0</v>
      </c>
      <c r="AA2172" s="33">
        <f t="shared" si="6059"/>
        <v>0</v>
      </c>
      <c r="AB2172" s="33">
        <f t="shared" si="6060"/>
        <v>0</v>
      </c>
      <c r="AC2172" s="33">
        <f t="shared" si="6061"/>
        <v>0</v>
      </c>
      <c r="AD2172" s="26">
        <f t="shared" ref="AD2172:AD2174" si="6078">SUM(R2172:AC2172)</f>
        <v>0</v>
      </c>
      <c r="AE2172" s="46" t="str">
        <f>IFERROR(IF(AE$3=VLOOKUP($E2172,Template!$AK$5:$AM$17,3,FALSE),$AD2172*$F2172,0),"0.00")</f>
        <v>0.00</v>
      </c>
      <c r="AF2172" s="46" t="str">
        <f>IFERROR(IF(AF$3=VLOOKUP($E2172,Template!$AK$5:$AM$17,3,FALSE),$AD2172*$F2172,0),"0.00")</f>
        <v>0.00</v>
      </c>
      <c r="AG2172" s="28">
        <f t="shared" si="6063"/>
        <v>0</v>
      </c>
      <c r="AH2172" s="13" t="s">
        <v>40</v>
      </c>
      <c r="AI2172" s="13" t="s">
        <v>41</v>
      </c>
      <c r="AK2172" s="14" t="s">
        <v>70</v>
      </c>
      <c r="AL2172" s="15">
        <v>0.05</v>
      </c>
      <c r="AM2172" s="16" t="s">
        <v>3</v>
      </c>
    </row>
    <row r="2173" spans="1:39" s="3" customFormat="1" ht="13.8" x14ac:dyDescent="0.25">
      <c r="A2173" s="7" t="str">
        <f t="shared" ref="A2173:C2173" si="6079">A2172</f>
        <v>(Enter Broadcasting Company Name)</v>
      </c>
      <c r="B2173" s="7" t="str">
        <f t="shared" si="6079"/>
        <v>(Enter Call Letters)</v>
      </c>
      <c r="C2173" s="8" t="str">
        <f t="shared" si="6079"/>
        <v>(Select AM/FM)</v>
      </c>
      <c r="D2173" s="30"/>
      <c r="E2173" s="8" t="str">
        <f t="shared" si="6065"/>
        <v>(Select Station Province)</v>
      </c>
      <c r="F2173" s="9" t="str">
        <f>IFERROR(VLOOKUP(E2173,Template!$AK$5:$AL$17,2,FALSE),"")</f>
        <v/>
      </c>
      <c r="G2173" s="42" t="s">
        <v>15</v>
      </c>
      <c r="H2173" s="42" t="s">
        <v>17</v>
      </c>
      <c r="I2173" s="32" t="s">
        <v>65</v>
      </c>
      <c r="J2173" s="32" t="s">
        <v>66</v>
      </c>
      <c r="K2173" s="33">
        <f t="shared" si="6047"/>
        <v>0</v>
      </c>
      <c r="L2173" s="33">
        <f t="shared" si="6048"/>
        <v>0</v>
      </c>
      <c r="M2173" s="34">
        <f t="shared" si="6046"/>
        <v>0</v>
      </c>
      <c r="N2173" s="34">
        <f t="shared" si="6066"/>
        <v>0</v>
      </c>
      <c r="O2173" s="34">
        <f t="shared" si="6049"/>
        <v>0</v>
      </c>
      <c r="P2173" s="12" t="str">
        <f t="shared" ref="P2173:Q2173" si="6080">P2172</f>
        <v>(Select Language)</v>
      </c>
      <c r="Q2173" s="12" t="str">
        <f t="shared" si="6080"/>
        <v>(Select Usage)</v>
      </c>
      <c r="R2173" s="33">
        <f t="shared" si="6050"/>
        <v>0</v>
      </c>
      <c r="S2173" s="33">
        <f t="shared" si="6051"/>
        <v>0</v>
      </c>
      <c r="T2173" s="33">
        <f t="shared" si="6052"/>
        <v>0</v>
      </c>
      <c r="U2173" s="33">
        <f t="shared" si="6053"/>
        <v>0</v>
      </c>
      <c r="V2173" s="33">
        <f t="shared" si="6054"/>
        <v>0</v>
      </c>
      <c r="W2173" s="33">
        <f t="shared" si="6055"/>
        <v>0</v>
      </c>
      <c r="X2173" s="33">
        <f t="shared" si="6056"/>
        <v>0</v>
      </c>
      <c r="Y2173" s="33">
        <f t="shared" si="6057"/>
        <v>0</v>
      </c>
      <c r="Z2173" s="33">
        <f t="shared" si="6058"/>
        <v>0</v>
      </c>
      <c r="AA2173" s="33">
        <f t="shared" si="6059"/>
        <v>0</v>
      </c>
      <c r="AB2173" s="33">
        <f t="shared" si="6060"/>
        <v>0</v>
      </c>
      <c r="AC2173" s="33">
        <f t="shared" si="6061"/>
        <v>0</v>
      </c>
      <c r="AD2173" s="26">
        <f t="shared" si="6078"/>
        <v>0</v>
      </c>
      <c r="AE2173" s="46" t="str">
        <f>IFERROR(IF(AE$3=VLOOKUP($E2173,Template!$AK$5:$AM$17,3,FALSE),$AD2173*$F2173,0),"0.00")</f>
        <v>0.00</v>
      </c>
      <c r="AF2173" s="46" t="str">
        <f>IFERROR(IF(AF$3=VLOOKUP($E2173,Template!$AK$5:$AM$17,3,FALSE),$AD2173*$F2173,0),"0.00")</f>
        <v>0.00</v>
      </c>
      <c r="AG2173" s="28">
        <f t="shared" si="6063"/>
        <v>0</v>
      </c>
      <c r="AH2173" s="13" t="s">
        <v>40</v>
      </c>
      <c r="AI2173" s="13" t="s">
        <v>41</v>
      </c>
      <c r="AK2173" s="14" t="s">
        <v>20</v>
      </c>
      <c r="AL2173" s="15">
        <v>0.13</v>
      </c>
      <c r="AM2173" s="16" t="s">
        <v>2</v>
      </c>
    </row>
    <row r="2174" spans="1:39" s="3" customFormat="1" ht="13.8" x14ac:dyDescent="0.25">
      <c r="A2174" s="7" t="str">
        <f t="shared" ref="A2174:C2174" si="6081">A2173</f>
        <v>(Enter Broadcasting Company Name)</v>
      </c>
      <c r="B2174" s="7" t="str">
        <f t="shared" si="6081"/>
        <v>(Enter Call Letters)</v>
      </c>
      <c r="C2174" s="8" t="str">
        <f t="shared" si="6081"/>
        <v>(Select AM/FM)</v>
      </c>
      <c r="D2174" s="30"/>
      <c r="E2174" s="8" t="str">
        <f t="shared" si="6065"/>
        <v>(Select Station Province)</v>
      </c>
      <c r="F2174" s="9" t="str">
        <f>IFERROR(VLOOKUP(E2174,Template!$AK$5:$AL$17,2,FALSE),"")</f>
        <v/>
      </c>
      <c r="G2174" s="42" t="s">
        <v>16</v>
      </c>
      <c r="H2174" s="42" t="s">
        <v>18</v>
      </c>
      <c r="I2174" s="32" t="s">
        <v>65</v>
      </c>
      <c r="J2174" s="32" t="s">
        <v>66</v>
      </c>
      <c r="K2174" s="33">
        <f t="shared" si="6047"/>
        <v>0</v>
      </c>
      <c r="L2174" s="33">
        <f t="shared" si="6048"/>
        <v>0</v>
      </c>
      <c r="M2174" s="34">
        <f t="shared" si="6046"/>
        <v>0</v>
      </c>
      <c r="N2174" s="34">
        <f t="shared" si="6066"/>
        <v>0</v>
      </c>
      <c r="O2174" s="34">
        <f t="shared" si="6049"/>
        <v>0</v>
      </c>
      <c r="P2174" s="12" t="str">
        <f t="shared" ref="P2174:Q2174" si="6082">P2173</f>
        <v>(Select Language)</v>
      </c>
      <c r="Q2174" s="12" t="str">
        <f t="shared" si="6082"/>
        <v>(Select Usage)</v>
      </c>
      <c r="R2174" s="33">
        <f t="shared" si="6050"/>
        <v>0</v>
      </c>
      <c r="S2174" s="33">
        <f t="shared" si="6051"/>
        <v>0</v>
      </c>
      <c r="T2174" s="33">
        <f t="shared" si="6052"/>
        <v>0</v>
      </c>
      <c r="U2174" s="33">
        <f t="shared" si="6053"/>
        <v>0</v>
      </c>
      <c r="V2174" s="33">
        <f t="shared" si="6054"/>
        <v>0</v>
      </c>
      <c r="W2174" s="33">
        <f t="shared" si="6055"/>
        <v>0</v>
      </c>
      <c r="X2174" s="33">
        <f t="shared" si="6056"/>
        <v>0</v>
      </c>
      <c r="Y2174" s="33">
        <f t="shared" si="6057"/>
        <v>0</v>
      </c>
      <c r="Z2174" s="33">
        <f t="shared" si="6058"/>
        <v>0</v>
      </c>
      <c r="AA2174" s="33">
        <f t="shared" si="6059"/>
        <v>0</v>
      </c>
      <c r="AB2174" s="33">
        <f t="shared" si="6060"/>
        <v>0</v>
      </c>
      <c r="AC2174" s="33">
        <f t="shared" si="6061"/>
        <v>0</v>
      </c>
      <c r="AD2174" s="26">
        <f t="shared" si="6078"/>
        <v>0</v>
      </c>
      <c r="AE2174" s="46" t="str">
        <f>IFERROR(IF(AE$3=VLOOKUP($E2174,Template!$AK$5:$AM$17,3,FALSE),$AD2174*$F2174,0),"0.00")</f>
        <v>0.00</v>
      </c>
      <c r="AF2174" s="46" t="str">
        <f>IFERROR(IF(AF$3=VLOOKUP($E2174,Template!$AK$5:$AM$17,3,FALSE),$AD2174*$F2174,0),"0.00")</f>
        <v>0.00</v>
      </c>
      <c r="AG2174" s="28">
        <f t="shared" si="6063"/>
        <v>0</v>
      </c>
      <c r="AH2174" s="13" t="s">
        <v>40</v>
      </c>
      <c r="AI2174" s="13" t="s">
        <v>41</v>
      </c>
      <c r="AK2174" s="14" t="s">
        <v>69</v>
      </c>
      <c r="AL2174" s="15">
        <v>0.15</v>
      </c>
      <c r="AM2174" s="16" t="s">
        <v>2</v>
      </c>
    </row>
    <row r="2175" spans="1:39" s="3" customFormat="1" ht="13.8" x14ac:dyDescent="0.25">
      <c r="A2175" s="7" t="str">
        <f t="shared" ref="A2175:C2175" si="6083">A2174</f>
        <v>(Enter Broadcasting Company Name)</v>
      </c>
      <c r="B2175" s="7" t="str">
        <f t="shared" si="6083"/>
        <v>(Enter Call Letters)</v>
      </c>
      <c r="C2175" s="8" t="str">
        <f t="shared" si="6083"/>
        <v>(Select AM/FM)</v>
      </c>
      <c r="D2175" s="30"/>
      <c r="E2175" s="8" t="str">
        <f t="shared" si="6065"/>
        <v>(Select Station Province)</v>
      </c>
      <c r="F2175" s="9" t="str">
        <f>IFERROR(VLOOKUP(E2175,Template!$AK$5:$AL$17,2,FALSE),"")</f>
        <v/>
      </c>
      <c r="G2175" s="42" t="s">
        <v>17</v>
      </c>
      <c r="H2175" s="42" t="s">
        <v>7</v>
      </c>
      <c r="I2175" s="32" t="s">
        <v>65</v>
      </c>
      <c r="J2175" s="32" t="s">
        <v>66</v>
      </c>
      <c r="K2175" s="33">
        <f t="shared" si="6047"/>
        <v>0</v>
      </c>
      <c r="L2175" s="33">
        <f t="shared" si="6048"/>
        <v>0</v>
      </c>
      <c r="M2175" s="34">
        <f t="shared" si="6046"/>
        <v>0</v>
      </c>
      <c r="N2175" s="34">
        <f t="shared" si="6066"/>
        <v>0</v>
      </c>
      <c r="O2175" s="34">
        <f t="shared" si="6049"/>
        <v>0</v>
      </c>
      <c r="P2175" s="12" t="str">
        <f t="shared" ref="P2175:Q2175" si="6084">P2174</f>
        <v>(Select Language)</v>
      </c>
      <c r="Q2175" s="12" t="str">
        <f t="shared" si="6084"/>
        <v>(Select Usage)</v>
      </c>
      <c r="R2175" s="33">
        <f t="shared" si="6050"/>
        <v>0</v>
      </c>
      <c r="S2175" s="33">
        <f t="shared" si="6051"/>
        <v>0</v>
      </c>
      <c r="T2175" s="33">
        <f t="shared" si="6052"/>
        <v>0</v>
      </c>
      <c r="U2175" s="33">
        <f t="shared" si="6053"/>
        <v>0</v>
      </c>
      <c r="V2175" s="33">
        <f t="shared" si="6054"/>
        <v>0</v>
      </c>
      <c r="W2175" s="33">
        <f t="shared" si="6055"/>
        <v>0</v>
      </c>
      <c r="X2175" s="33">
        <f t="shared" si="6056"/>
        <v>0</v>
      </c>
      <c r="Y2175" s="33">
        <f t="shared" si="6057"/>
        <v>0</v>
      </c>
      <c r="Z2175" s="33">
        <f t="shared" si="6058"/>
        <v>0</v>
      </c>
      <c r="AA2175" s="33">
        <f t="shared" si="6059"/>
        <v>0</v>
      </c>
      <c r="AB2175" s="33">
        <f t="shared" si="6060"/>
        <v>0</v>
      </c>
      <c r="AC2175" s="33">
        <f t="shared" si="6061"/>
        <v>0</v>
      </c>
      <c r="AD2175" s="26">
        <f>SUM(R2175:AC2175)</f>
        <v>0</v>
      </c>
      <c r="AE2175" s="46" t="str">
        <f>IFERROR(IF(AE$3=VLOOKUP($E2175,Template!$AK$5:$AM$17,3,FALSE),$AD2175*$F2175,0),"0.00")</f>
        <v>0.00</v>
      </c>
      <c r="AF2175" s="46" t="str">
        <f>IFERROR(IF(AF$3=VLOOKUP($E2175,Template!$AK$5:$AM$17,3,FALSE),$AD2175*$F2175,0),"0.00")</f>
        <v>0.00</v>
      </c>
      <c r="AG2175" s="28">
        <f t="shared" si="6063"/>
        <v>0</v>
      </c>
      <c r="AH2175" s="13" t="s">
        <v>40</v>
      </c>
      <c r="AI2175" s="13" t="s">
        <v>41</v>
      </c>
      <c r="AK2175" s="14" t="s">
        <v>29</v>
      </c>
      <c r="AL2175" s="15">
        <v>0.05</v>
      </c>
      <c r="AM2175" s="16" t="s">
        <v>3</v>
      </c>
    </row>
    <row r="2176" spans="1:39" s="3" customFormat="1" ht="13.8" x14ac:dyDescent="0.25">
      <c r="A2176" s="7" t="str">
        <f t="shared" ref="A2176:C2176" si="6085">A2175</f>
        <v>(Enter Broadcasting Company Name)</v>
      </c>
      <c r="B2176" s="7" t="str">
        <f t="shared" si="6085"/>
        <v>(Enter Call Letters)</v>
      </c>
      <c r="C2176" s="8" t="str">
        <f t="shared" si="6085"/>
        <v>(Select AM/FM)</v>
      </c>
      <c r="D2176" s="30"/>
      <c r="E2176" s="8" t="str">
        <f t="shared" si="6065"/>
        <v>(Select Station Province)</v>
      </c>
      <c r="F2176" s="9" t="str">
        <f>IFERROR(VLOOKUP(E2176,Template!$AK$5:$AL$17,2,FALSE),"")</f>
        <v/>
      </c>
      <c r="G2176" s="42" t="s">
        <v>18</v>
      </c>
      <c r="H2176" s="43" t="s">
        <v>8</v>
      </c>
      <c r="I2176" s="32" t="s">
        <v>65</v>
      </c>
      <c r="J2176" s="32" t="s">
        <v>66</v>
      </c>
      <c r="K2176" s="33">
        <f t="shared" si="6047"/>
        <v>0</v>
      </c>
      <c r="L2176" s="33">
        <f t="shared" si="6048"/>
        <v>0</v>
      </c>
      <c r="M2176" s="34">
        <f t="shared" si="6046"/>
        <v>0</v>
      </c>
      <c r="N2176" s="34">
        <f t="shared" si="6066"/>
        <v>0</v>
      </c>
      <c r="O2176" s="34">
        <f t="shared" si="6049"/>
        <v>0</v>
      </c>
      <c r="P2176" s="12" t="str">
        <f t="shared" ref="P2176:Q2176" si="6086">P2175</f>
        <v>(Select Language)</v>
      </c>
      <c r="Q2176" s="12" t="str">
        <f t="shared" si="6086"/>
        <v>(Select Usage)</v>
      </c>
      <c r="R2176" s="33">
        <f t="shared" si="6050"/>
        <v>0</v>
      </c>
      <c r="S2176" s="33">
        <f t="shared" si="6051"/>
        <v>0</v>
      </c>
      <c r="T2176" s="33">
        <f t="shared" si="6052"/>
        <v>0</v>
      </c>
      <c r="U2176" s="33">
        <f t="shared" si="6053"/>
        <v>0</v>
      </c>
      <c r="V2176" s="33">
        <f t="shared" si="6054"/>
        <v>0</v>
      </c>
      <c r="W2176" s="33">
        <f t="shared" si="6055"/>
        <v>0</v>
      </c>
      <c r="X2176" s="33">
        <f t="shared" si="6056"/>
        <v>0</v>
      </c>
      <c r="Y2176" s="33">
        <f t="shared" si="6057"/>
        <v>0</v>
      </c>
      <c r="Z2176" s="33">
        <f t="shared" si="6058"/>
        <v>0</v>
      </c>
      <c r="AA2176" s="33">
        <f t="shared" si="6059"/>
        <v>0</v>
      </c>
      <c r="AB2176" s="33">
        <f t="shared" si="6060"/>
        <v>0</v>
      </c>
      <c r="AC2176" s="33">
        <f t="shared" si="6061"/>
        <v>0</v>
      </c>
      <c r="AD2176" s="26">
        <f t="shared" ref="AD2176" si="6087">SUM(R2176:AC2176)</f>
        <v>0</v>
      </c>
      <c r="AE2176" s="46" t="str">
        <f>IFERROR(IF(AE$3=VLOOKUP($E2176,Template!$AK$5:$AM$17,3,FALSE),$AD2176*$F2176,0),"0.00")</f>
        <v>0.00</v>
      </c>
      <c r="AF2176" s="46" t="str">
        <f>IFERROR(IF(AF$3=VLOOKUP($E2176,Template!$AK$5:$AM$17,3,FALSE),$AD2176*$F2176,0),"0.00")</f>
        <v>0.00</v>
      </c>
      <c r="AG2176" s="28">
        <f t="shared" si="6063"/>
        <v>0</v>
      </c>
      <c r="AH2176" s="13" t="s">
        <v>40</v>
      </c>
      <c r="AI2176" s="13" t="s">
        <v>41</v>
      </c>
      <c r="AK2176" s="14" t="s">
        <v>21</v>
      </c>
      <c r="AL2176" s="15">
        <v>0.05</v>
      </c>
      <c r="AM2176" s="16" t="s">
        <v>3</v>
      </c>
    </row>
    <row r="2177" spans="1:39" ht="13.8" x14ac:dyDescent="0.25">
      <c r="A2177" s="19" t="s">
        <v>4</v>
      </c>
      <c r="B2177" s="19"/>
      <c r="C2177" s="20"/>
      <c r="D2177" s="20"/>
      <c r="E2177" s="20"/>
      <c r="F2177" s="20"/>
      <c r="G2177" s="44"/>
      <c r="H2177" s="44"/>
      <c r="I2177" s="21">
        <f t="shared" ref="I2177:K2177" si="6088">SUM(I2165:I2176)</f>
        <v>0</v>
      </c>
      <c r="J2177" s="21">
        <f t="shared" si="6088"/>
        <v>0</v>
      </c>
      <c r="K2177" s="21">
        <f t="shared" si="6088"/>
        <v>0</v>
      </c>
      <c r="L2177" s="21">
        <f>L2176</f>
        <v>0</v>
      </c>
      <c r="M2177" s="21">
        <f>SUM(M2165:M2176)</f>
        <v>0</v>
      </c>
      <c r="N2177" s="21">
        <f t="shared" ref="N2177:O2177" si="6089">SUM(N2165:N2176)</f>
        <v>0</v>
      </c>
      <c r="O2177" s="21">
        <f t="shared" si="6089"/>
        <v>0</v>
      </c>
      <c r="P2177" s="21"/>
      <c r="Q2177" s="22"/>
      <c r="R2177" s="21">
        <f t="shared" ref="R2177:AI2177" si="6090">SUM(R2165:R2176)</f>
        <v>0</v>
      </c>
      <c r="S2177" s="21">
        <f t="shared" si="6090"/>
        <v>0</v>
      </c>
      <c r="T2177" s="21">
        <f t="shared" si="6090"/>
        <v>0</v>
      </c>
      <c r="U2177" s="21">
        <f t="shared" si="6090"/>
        <v>0</v>
      </c>
      <c r="V2177" s="21">
        <f t="shared" si="6090"/>
        <v>0</v>
      </c>
      <c r="W2177" s="21">
        <f t="shared" si="6090"/>
        <v>0</v>
      </c>
      <c r="X2177" s="21">
        <f t="shared" si="6090"/>
        <v>0</v>
      </c>
      <c r="Y2177" s="21">
        <f t="shared" si="6090"/>
        <v>0</v>
      </c>
      <c r="Z2177" s="21">
        <f t="shared" si="6090"/>
        <v>0</v>
      </c>
      <c r="AA2177" s="21">
        <f t="shared" si="6090"/>
        <v>0</v>
      </c>
      <c r="AB2177" s="21">
        <f t="shared" si="6090"/>
        <v>0</v>
      </c>
      <c r="AC2177" s="21">
        <f t="shared" si="6090"/>
        <v>0</v>
      </c>
      <c r="AD2177" s="27">
        <f t="shared" si="6090"/>
        <v>0</v>
      </c>
      <c r="AE2177" s="21">
        <f t="shared" si="6090"/>
        <v>0</v>
      </c>
      <c r="AF2177" s="21">
        <f t="shared" si="6090"/>
        <v>0</v>
      </c>
      <c r="AG2177" s="27">
        <f t="shared" si="6090"/>
        <v>0</v>
      </c>
      <c r="AH2177" s="21">
        <f t="shared" si="6090"/>
        <v>0</v>
      </c>
      <c r="AI2177" s="21">
        <f t="shared" si="6090"/>
        <v>0</v>
      </c>
      <c r="AK2177" s="14" t="s">
        <v>71</v>
      </c>
      <c r="AL2177" s="15">
        <v>0.05</v>
      </c>
      <c r="AM2177" s="16" t="s">
        <v>3</v>
      </c>
    </row>
    <row r="2178" spans="1:39" x14ac:dyDescent="0.25">
      <c r="A2178" s="2"/>
      <c r="G2178" s="2"/>
      <c r="H2178" s="2"/>
      <c r="O2178" s="2"/>
      <c r="P2178" s="2"/>
    </row>
    <row r="2179" spans="1:39" ht="42" customHeight="1" x14ac:dyDescent="0.25">
      <c r="A2179" s="223" t="s">
        <v>63</v>
      </c>
      <c r="B2179" s="223" t="s">
        <v>43</v>
      </c>
      <c r="C2179" s="224" t="s">
        <v>19</v>
      </c>
      <c r="D2179" s="226"/>
      <c r="E2179" s="223" t="s">
        <v>14</v>
      </c>
      <c r="F2179" s="223" t="s">
        <v>38</v>
      </c>
      <c r="G2179" s="223" t="s">
        <v>1</v>
      </c>
      <c r="H2179" s="223" t="s">
        <v>5</v>
      </c>
      <c r="I2179" s="225" t="s">
        <v>31</v>
      </c>
      <c r="J2179" s="225" t="s">
        <v>32</v>
      </c>
      <c r="K2179" s="225" t="s">
        <v>48</v>
      </c>
      <c r="L2179" s="225" t="s">
        <v>0</v>
      </c>
      <c r="M2179" s="4" t="s">
        <v>45</v>
      </c>
      <c r="N2179" s="4" t="s">
        <v>46</v>
      </c>
      <c r="O2179" s="4" t="s">
        <v>47</v>
      </c>
      <c r="P2179" s="225" t="s">
        <v>50</v>
      </c>
      <c r="Q2179" s="225" t="s">
        <v>33</v>
      </c>
      <c r="R2179" s="4" t="s">
        <v>51</v>
      </c>
      <c r="S2179" s="4" t="s">
        <v>52</v>
      </c>
      <c r="T2179" s="4" t="s">
        <v>53</v>
      </c>
      <c r="U2179" s="4" t="s">
        <v>54</v>
      </c>
      <c r="V2179" s="4" t="s">
        <v>55</v>
      </c>
      <c r="W2179" s="4" t="s">
        <v>56</v>
      </c>
      <c r="X2179" s="4" t="s">
        <v>57</v>
      </c>
      <c r="Y2179" s="4" t="s">
        <v>58</v>
      </c>
      <c r="Z2179" s="4" t="s">
        <v>59</v>
      </c>
      <c r="AA2179" s="4" t="s">
        <v>62</v>
      </c>
      <c r="AB2179" s="4" t="s">
        <v>60</v>
      </c>
      <c r="AC2179" s="4" t="s">
        <v>61</v>
      </c>
      <c r="AD2179" s="233" t="s">
        <v>34</v>
      </c>
      <c r="AE2179" s="231" t="s">
        <v>2</v>
      </c>
      <c r="AF2179" s="231" t="s">
        <v>3</v>
      </c>
      <c r="AG2179" s="233" t="s">
        <v>35</v>
      </c>
      <c r="AH2179" s="223" t="s">
        <v>36</v>
      </c>
      <c r="AI2179" s="223" t="s">
        <v>37</v>
      </c>
      <c r="AK2179" s="229" t="s">
        <v>30</v>
      </c>
      <c r="AL2179" s="229"/>
      <c r="AM2179" s="229"/>
    </row>
    <row r="2180" spans="1:39" s="6" customFormat="1" ht="35.25" customHeight="1" x14ac:dyDescent="0.3">
      <c r="A2180" s="224"/>
      <c r="B2180" s="224"/>
      <c r="C2180" s="224"/>
      <c r="D2180" s="227"/>
      <c r="E2180" s="223"/>
      <c r="F2180" s="223"/>
      <c r="G2180" s="223"/>
      <c r="H2180" s="223"/>
      <c r="I2180" s="230"/>
      <c r="J2180" s="230"/>
      <c r="K2180" s="230"/>
      <c r="L2180" s="230"/>
      <c r="M2180" s="5">
        <v>0</v>
      </c>
      <c r="N2180" s="5">
        <v>625000</v>
      </c>
      <c r="O2180" s="5">
        <v>1250000</v>
      </c>
      <c r="P2180" s="225"/>
      <c r="Q2180" s="225"/>
      <c r="R2180" s="29">
        <v>4.95E-4</v>
      </c>
      <c r="S2180" s="29">
        <v>9.5200000000000005E-4</v>
      </c>
      <c r="T2180" s="29">
        <v>1.5900000000000001E-3</v>
      </c>
      <c r="U2180" s="29">
        <v>1.1169999999999999E-3</v>
      </c>
      <c r="V2180" s="29">
        <v>2.189E-3</v>
      </c>
      <c r="W2180" s="29">
        <v>4.5430000000000002E-3</v>
      </c>
      <c r="X2180" s="29">
        <v>8.8199999999999997E-4</v>
      </c>
      <c r="Y2180" s="29">
        <v>1.6949999999999999E-3</v>
      </c>
      <c r="Z2180" s="29">
        <v>2.8319999999999999E-3</v>
      </c>
      <c r="AA2180" s="29">
        <v>1.9889999999999999E-3</v>
      </c>
      <c r="AB2180" s="29">
        <v>3.8999999999999998E-3</v>
      </c>
      <c r="AC2180" s="29">
        <v>8.0949999999999998E-3</v>
      </c>
      <c r="AD2180" s="233"/>
      <c r="AE2180" s="232"/>
      <c r="AF2180" s="232"/>
      <c r="AG2180" s="234"/>
      <c r="AH2180" s="223"/>
      <c r="AI2180" s="223"/>
      <c r="AK2180" s="229"/>
      <c r="AL2180" s="229"/>
      <c r="AM2180" s="229"/>
    </row>
    <row r="2181" spans="1:39" s="3" customFormat="1" ht="13.8" x14ac:dyDescent="0.25">
      <c r="A2181" s="7" t="s">
        <v>44</v>
      </c>
      <c r="B2181" s="7" t="s">
        <v>42</v>
      </c>
      <c r="C2181" s="8" t="s">
        <v>39</v>
      </c>
      <c r="D2181" s="30"/>
      <c r="E2181" s="8" t="s">
        <v>64</v>
      </c>
      <c r="F2181" s="9" t="str">
        <f>IFERROR(VLOOKUP(E2181,Template!$AK$5:$AL$17,2,FALSE),"")</f>
        <v/>
      </c>
      <c r="G2181" s="41" t="s">
        <v>7</v>
      </c>
      <c r="H2181" s="41" t="s">
        <v>6</v>
      </c>
      <c r="I2181" s="32" t="s">
        <v>65</v>
      </c>
      <c r="J2181" s="32" t="s">
        <v>66</v>
      </c>
      <c r="K2181" s="33">
        <f>IFERROR(I2181+J2181,0)</f>
        <v>0</v>
      </c>
      <c r="L2181" s="33">
        <f>IFERROR(K2181,"")</f>
        <v>0</v>
      </c>
      <c r="M2181" s="34">
        <f t="shared" ref="M2181:M2192" si="6091">IF(L2181&lt;=$N$4,K2181,IF(L2180&gt;$N$4,0,$N$4-L2180))</f>
        <v>0</v>
      </c>
      <c r="N2181" s="34">
        <f>IF(AND(L2181&gt;$N$4,L2181&lt;=$O$4),K2181-M2181,IF(AND(L2180&gt;$N$4,L2180&lt;=$O$4),$O$4-L2180,IF(L2180&gt;$O$4,0,IF(L2181&lt;$N$4,0,MIN(L2181-$N$4,$N$4)))))</f>
        <v>0</v>
      </c>
      <c r="O2181" s="34">
        <f>IF(L2181&gt;$O$4,K2181-M2181-N2181,0)</f>
        <v>0</v>
      </c>
      <c r="P2181" s="12" t="s">
        <v>94</v>
      </c>
      <c r="Q2181" s="12" t="s">
        <v>68</v>
      </c>
      <c r="R2181" s="33">
        <f>IF(AND($Q2181="LOW",$P2181="French"),M2181*R$4,0)</f>
        <v>0</v>
      </c>
      <c r="S2181" s="33">
        <f>IF(AND($Q2181="LOW",$P2181="French"),N2181*S$4,0)</f>
        <v>0</v>
      </c>
      <c r="T2181" s="33">
        <f>IF(AND($Q2181="LOW",$P2181="French"),O2181*T$4,0)</f>
        <v>0</v>
      </c>
      <c r="U2181" s="33">
        <f>IF(AND($Q2181="HIGH",$P2181="French"),M2181*U$4,0)</f>
        <v>0</v>
      </c>
      <c r="V2181" s="33">
        <f>IF(AND($Q2181="HIGH",$P2181="French"),N2181*V$4,0)</f>
        <v>0</v>
      </c>
      <c r="W2181" s="33">
        <f>IF(AND($Q2181="HIGH",$P2181="French"),O2181*W$4,0)</f>
        <v>0</v>
      </c>
      <c r="X2181" s="33">
        <f>IF(AND($Q2181="LOW",$P2181="English"),M2181*X$4,0)</f>
        <v>0</v>
      </c>
      <c r="Y2181" s="33">
        <f>IF(AND($Q2181="LOW",$P2181="English"),N2181*Y$4,0)</f>
        <v>0</v>
      </c>
      <c r="Z2181" s="33">
        <f>IF(AND($Q2181="LOW",$P2181="English"),O2181*Z$4,0)</f>
        <v>0</v>
      </c>
      <c r="AA2181" s="33">
        <f>IF(AND($Q2181="HIGH",$P2181="English"),M2181*AA$4,0)</f>
        <v>0</v>
      </c>
      <c r="AB2181" s="33">
        <f>IF(AND($Q2181="HIGH",$P2181="English"),N2181*AB$4,0)</f>
        <v>0</v>
      </c>
      <c r="AC2181" s="33">
        <f>IF(AND($Q2181="HIGH",$P2181="English"),O2181*AC$4,0)</f>
        <v>0</v>
      </c>
      <c r="AD2181" s="26">
        <f>SUM(R2181:AC2181)</f>
        <v>0</v>
      </c>
      <c r="AE2181" s="46" t="str">
        <f>IFERROR(IF(AE$3=VLOOKUP($E2181,Template!$AK$5:$AM$17,3,FALSE),$AD2181*$F2181,0),"0.00")</f>
        <v>0.00</v>
      </c>
      <c r="AF2181" s="46" t="str">
        <f>IFERROR(IF(AF$3=VLOOKUP($E2181,Template!$AK$5:$AM$17,3,FALSE),$AD2181*$F2181,0),"0.00")</f>
        <v>0.00</v>
      </c>
      <c r="AG2181" s="28">
        <f>SUM(AD2181:AF2181)</f>
        <v>0</v>
      </c>
      <c r="AH2181" s="13" t="s">
        <v>40</v>
      </c>
      <c r="AI2181" s="13" t="s">
        <v>41</v>
      </c>
      <c r="AK2181" s="14" t="s">
        <v>25</v>
      </c>
      <c r="AL2181" s="15">
        <v>0.05</v>
      </c>
      <c r="AM2181" s="16" t="s">
        <v>3</v>
      </c>
    </row>
    <row r="2182" spans="1:39" s="3" customFormat="1" ht="13.8" x14ac:dyDescent="0.25">
      <c r="A2182" s="7" t="str">
        <f>A2181</f>
        <v>(Enter Broadcasting Company Name)</v>
      </c>
      <c r="B2182" s="7" t="str">
        <f>B2181</f>
        <v>(Enter Call Letters)</v>
      </c>
      <c r="C2182" s="8" t="str">
        <f>C2181</f>
        <v>(Select AM/FM)</v>
      </c>
      <c r="D2182" s="30"/>
      <c r="E2182" s="8" t="str">
        <f>E2181</f>
        <v>(Select Station Province)</v>
      </c>
      <c r="F2182" s="9" t="str">
        <f>IFERROR(VLOOKUP(E2182,Template!$AK$5:$AL$17,2,FALSE),"")</f>
        <v/>
      </c>
      <c r="G2182" s="42" t="s">
        <v>8</v>
      </c>
      <c r="H2182" s="42" t="s">
        <v>9</v>
      </c>
      <c r="I2182" s="32" t="s">
        <v>65</v>
      </c>
      <c r="J2182" s="32" t="s">
        <v>66</v>
      </c>
      <c r="K2182" s="33">
        <f t="shared" ref="K2182:K2192" si="6092">IFERROR(I2182+J2182,0)</f>
        <v>0</v>
      </c>
      <c r="L2182" s="33">
        <f t="shared" ref="L2182:L2192" si="6093">IFERROR(L2181+K2182,"")</f>
        <v>0</v>
      </c>
      <c r="M2182" s="34">
        <f t="shared" si="6091"/>
        <v>0</v>
      </c>
      <c r="N2182" s="34">
        <f>IF(AND(L2182&gt;$N$4,L2182&lt;=$O$4),K2182-M2182,IF(AND(L2181&gt;$N$4,L2181&lt;=$O$4),$O$4-L2181,IF(L2181&gt;$O$4,0,IF(L2182&lt;$N$4,0,MIN(L2182-$N$4,$N$4)))))</f>
        <v>0</v>
      </c>
      <c r="O2182" s="34">
        <f t="shared" ref="O2182:O2192" si="6094">IF(L2182&gt;$O$4,K2182-M2182-N2182,0)</f>
        <v>0</v>
      </c>
      <c r="P2182" s="12" t="str">
        <f>P2181</f>
        <v>(Select Language)</v>
      </c>
      <c r="Q2182" s="12" t="str">
        <f>Q2181</f>
        <v>(Select Usage)</v>
      </c>
      <c r="R2182" s="33">
        <f t="shared" ref="R2182:R2192" si="6095">IF(AND($Q2182="LOW",$P2182="French"),M2182*R$4,0)</f>
        <v>0</v>
      </c>
      <c r="S2182" s="33">
        <f t="shared" ref="S2182:S2192" si="6096">IF(AND($Q2182="LOW",$P2182="French"),N2182*S$4,0)</f>
        <v>0</v>
      </c>
      <c r="T2182" s="33">
        <f t="shared" ref="T2182:T2192" si="6097">IF(AND($Q2182="LOW",$P2182="French"),O2182*T$4,0)</f>
        <v>0</v>
      </c>
      <c r="U2182" s="33">
        <f t="shared" ref="U2182:U2192" si="6098">IF(AND($Q2182="HIGH",$P2182="French"),M2182*U$4,0)</f>
        <v>0</v>
      </c>
      <c r="V2182" s="33">
        <f t="shared" ref="V2182:V2192" si="6099">IF(AND($Q2182="HIGH",$P2182="French"),N2182*V$4,0)</f>
        <v>0</v>
      </c>
      <c r="W2182" s="33">
        <f t="shared" ref="W2182:W2192" si="6100">IF(AND($Q2182="HIGH",$P2182="French"),O2182*W$4,0)</f>
        <v>0</v>
      </c>
      <c r="X2182" s="33">
        <f t="shared" ref="X2182:X2192" si="6101">IF(AND($Q2182="LOW",$P2182="English"),M2182*X$4,0)</f>
        <v>0</v>
      </c>
      <c r="Y2182" s="33">
        <f t="shared" ref="Y2182:Y2192" si="6102">IF(AND($Q2182="LOW",$P2182="English"),N2182*Y$4,0)</f>
        <v>0</v>
      </c>
      <c r="Z2182" s="33">
        <f t="shared" ref="Z2182:Z2192" si="6103">IF(AND($Q2182="LOW",$P2182="English"),O2182*Z$4,0)</f>
        <v>0</v>
      </c>
      <c r="AA2182" s="33">
        <f t="shared" ref="AA2182:AA2192" si="6104">IF(AND($Q2182="HIGH",$P2182="English"),M2182*AA$4,0)</f>
        <v>0</v>
      </c>
      <c r="AB2182" s="33">
        <f t="shared" ref="AB2182:AB2192" si="6105">IF(AND($Q2182="HIGH",$P2182="English"),N2182*AB$4,0)</f>
        <v>0</v>
      </c>
      <c r="AC2182" s="33">
        <f t="shared" ref="AC2182:AC2192" si="6106">IF(AND($Q2182="HIGH",$P2182="English"),O2182*AC$4,0)</f>
        <v>0</v>
      </c>
      <c r="AD2182" s="26">
        <f t="shared" ref="AD2182:AD2186" si="6107">SUM(R2182:AC2182)</f>
        <v>0</v>
      </c>
      <c r="AE2182" s="46" t="str">
        <f>IFERROR(IF(AE$3=VLOOKUP($E2182,Template!$AK$5:$AM$17,3,FALSE),$AD2182*$F2182,0),"0.00")</f>
        <v>0.00</v>
      </c>
      <c r="AF2182" s="46" t="str">
        <f>IFERROR(IF(AF$3=VLOOKUP($E2182,Template!$AK$5:$AM$17,3,FALSE),$AD2182*$F2182,0),"0.00")</f>
        <v>0.00</v>
      </c>
      <c r="AG2182" s="28">
        <f t="shared" ref="AG2182:AG2192" si="6108">SUM(AD2182:AF2182)</f>
        <v>0</v>
      </c>
      <c r="AH2182" s="13" t="s">
        <v>40</v>
      </c>
      <c r="AI2182" s="13" t="s">
        <v>41</v>
      </c>
      <c r="AK2182" s="14" t="s">
        <v>23</v>
      </c>
      <c r="AL2182" s="15">
        <v>0.05</v>
      </c>
      <c r="AM2182" s="16" t="s">
        <v>3</v>
      </c>
    </row>
    <row r="2183" spans="1:39" s="3" customFormat="1" ht="13.8" x14ac:dyDescent="0.25">
      <c r="A2183" s="7" t="str">
        <f t="shared" ref="A2183:C2183" si="6109">A2182</f>
        <v>(Enter Broadcasting Company Name)</v>
      </c>
      <c r="B2183" s="7" t="str">
        <f t="shared" si="6109"/>
        <v>(Enter Call Letters)</v>
      </c>
      <c r="C2183" s="8" t="str">
        <f t="shared" si="6109"/>
        <v>(Select AM/FM)</v>
      </c>
      <c r="D2183" s="30"/>
      <c r="E2183" s="8" t="str">
        <f t="shared" ref="E2183:E2192" si="6110">E2182</f>
        <v>(Select Station Province)</v>
      </c>
      <c r="F2183" s="9" t="str">
        <f>IFERROR(VLOOKUP(E2183,Template!$AK$5:$AL$17,2,FALSE),"")</f>
        <v/>
      </c>
      <c r="G2183" s="42" t="s">
        <v>6</v>
      </c>
      <c r="H2183" s="42" t="s">
        <v>10</v>
      </c>
      <c r="I2183" s="32" t="s">
        <v>65</v>
      </c>
      <c r="J2183" s="32" t="s">
        <v>66</v>
      </c>
      <c r="K2183" s="33">
        <f t="shared" si="6092"/>
        <v>0</v>
      </c>
      <c r="L2183" s="33">
        <f t="shared" si="6093"/>
        <v>0</v>
      </c>
      <c r="M2183" s="34">
        <f t="shared" si="6091"/>
        <v>0</v>
      </c>
      <c r="N2183" s="34">
        <f t="shared" ref="N2183:N2192" si="6111">IF(AND(L2183&gt;$N$4,L2183&lt;=$O$4),K2183-M2183,IF(AND(L2182&gt;$N$4,L2182&lt;=$O$4),$O$4-L2182,IF(L2182&gt;$O$4,0,IF(L2183&lt;$N$4,0,MIN(L2183-$N$4,$N$4)))))</f>
        <v>0</v>
      </c>
      <c r="O2183" s="34">
        <f t="shared" si="6094"/>
        <v>0</v>
      </c>
      <c r="P2183" s="12" t="str">
        <f t="shared" ref="P2183:Q2183" si="6112">P2182</f>
        <v>(Select Language)</v>
      </c>
      <c r="Q2183" s="12" t="str">
        <f t="shared" si="6112"/>
        <v>(Select Usage)</v>
      </c>
      <c r="R2183" s="33">
        <f t="shared" si="6095"/>
        <v>0</v>
      </c>
      <c r="S2183" s="33">
        <f t="shared" si="6096"/>
        <v>0</v>
      </c>
      <c r="T2183" s="33">
        <f t="shared" si="6097"/>
        <v>0</v>
      </c>
      <c r="U2183" s="33">
        <f t="shared" si="6098"/>
        <v>0</v>
      </c>
      <c r="V2183" s="33">
        <f t="shared" si="6099"/>
        <v>0</v>
      </c>
      <c r="W2183" s="33">
        <f t="shared" si="6100"/>
        <v>0</v>
      </c>
      <c r="X2183" s="33">
        <f t="shared" si="6101"/>
        <v>0</v>
      </c>
      <c r="Y2183" s="33">
        <f t="shared" si="6102"/>
        <v>0</v>
      </c>
      <c r="Z2183" s="33">
        <f t="shared" si="6103"/>
        <v>0</v>
      </c>
      <c r="AA2183" s="33">
        <f t="shared" si="6104"/>
        <v>0</v>
      </c>
      <c r="AB2183" s="33">
        <f t="shared" si="6105"/>
        <v>0</v>
      </c>
      <c r="AC2183" s="33">
        <f t="shared" si="6106"/>
        <v>0</v>
      </c>
      <c r="AD2183" s="26">
        <f t="shared" si="6107"/>
        <v>0</v>
      </c>
      <c r="AE2183" s="46" t="str">
        <f>IFERROR(IF(AE$3=VLOOKUP($E2183,Template!$AK$5:$AM$17,3,FALSE),$AD2183*$F2183,0),"0.00")</f>
        <v>0.00</v>
      </c>
      <c r="AF2183" s="46" t="str">
        <f>IFERROR(IF(AF$3=VLOOKUP($E2183,Template!$AK$5:$AM$17,3,FALSE),$AD2183*$F2183,0),"0.00")</f>
        <v>0.00</v>
      </c>
      <c r="AG2183" s="28">
        <f t="shared" si="6108"/>
        <v>0</v>
      </c>
      <c r="AH2183" s="13" t="s">
        <v>40</v>
      </c>
      <c r="AI2183" s="13" t="s">
        <v>41</v>
      </c>
      <c r="AK2183" s="14" t="s">
        <v>24</v>
      </c>
      <c r="AL2183" s="15">
        <v>0.05</v>
      </c>
      <c r="AM2183" s="16" t="s">
        <v>3</v>
      </c>
    </row>
    <row r="2184" spans="1:39" s="3" customFormat="1" ht="13.8" x14ac:dyDescent="0.25">
      <c r="A2184" s="7" t="str">
        <f t="shared" ref="A2184:C2184" si="6113">A2183</f>
        <v>(Enter Broadcasting Company Name)</v>
      </c>
      <c r="B2184" s="7" t="str">
        <f t="shared" si="6113"/>
        <v>(Enter Call Letters)</v>
      </c>
      <c r="C2184" s="8" t="str">
        <f t="shared" si="6113"/>
        <v>(Select AM/FM)</v>
      </c>
      <c r="D2184" s="30"/>
      <c r="E2184" s="8" t="str">
        <f t="shared" si="6110"/>
        <v>(Select Station Province)</v>
      </c>
      <c r="F2184" s="9" t="str">
        <f>IFERROR(VLOOKUP(E2184,Template!$AK$5:$AL$17,2,FALSE),"")</f>
        <v/>
      </c>
      <c r="G2184" s="42" t="s">
        <v>9</v>
      </c>
      <c r="H2184" s="42" t="s">
        <v>11</v>
      </c>
      <c r="I2184" s="32" t="s">
        <v>65</v>
      </c>
      <c r="J2184" s="32" t="s">
        <v>66</v>
      </c>
      <c r="K2184" s="33">
        <f t="shared" si="6092"/>
        <v>0</v>
      </c>
      <c r="L2184" s="33">
        <f t="shared" si="6093"/>
        <v>0</v>
      </c>
      <c r="M2184" s="34">
        <f t="shared" si="6091"/>
        <v>0</v>
      </c>
      <c r="N2184" s="34">
        <f t="shared" si="6111"/>
        <v>0</v>
      </c>
      <c r="O2184" s="34">
        <f t="shared" si="6094"/>
        <v>0</v>
      </c>
      <c r="P2184" s="12" t="str">
        <f t="shared" ref="P2184:Q2184" si="6114">P2183</f>
        <v>(Select Language)</v>
      </c>
      <c r="Q2184" s="12" t="str">
        <f t="shared" si="6114"/>
        <v>(Select Usage)</v>
      </c>
      <c r="R2184" s="33">
        <f t="shared" si="6095"/>
        <v>0</v>
      </c>
      <c r="S2184" s="33">
        <f t="shared" si="6096"/>
        <v>0</v>
      </c>
      <c r="T2184" s="33">
        <f t="shared" si="6097"/>
        <v>0</v>
      </c>
      <c r="U2184" s="33">
        <f t="shared" si="6098"/>
        <v>0</v>
      </c>
      <c r="V2184" s="33">
        <f t="shared" si="6099"/>
        <v>0</v>
      </c>
      <c r="W2184" s="33">
        <f t="shared" si="6100"/>
        <v>0</v>
      </c>
      <c r="X2184" s="33">
        <f t="shared" si="6101"/>
        <v>0</v>
      </c>
      <c r="Y2184" s="33">
        <f t="shared" si="6102"/>
        <v>0</v>
      </c>
      <c r="Z2184" s="33">
        <f t="shared" si="6103"/>
        <v>0</v>
      </c>
      <c r="AA2184" s="33">
        <f t="shared" si="6104"/>
        <v>0</v>
      </c>
      <c r="AB2184" s="33">
        <f t="shared" si="6105"/>
        <v>0</v>
      </c>
      <c r="AC2184" s="33">
        <f t="shared" si="6106"/>
        <v>0</v>
      </c>
      <c r="AD2184" s="26">
        <f t="shared" si="6107"/>
        <v>0</v>
      </c>
      <c r="AE2184" s="46" t="str">
        <f>IFERROR(IF(AE$3=VLOOKUP($E2184,Template!$AK$5:$AM$17,3,FALSE),$AD2184*$F2184,0),"0.00")</f>
        <v>0.00</v>
      </c>
      <c r="AF2184" s="46" t="str">
        <f>IFERROR(IF(AF$3=VLOOKUP($E2184,Template!$AK$5:$AM$17,3,FALSE),$AD2184*$F2184,0),"0.00")</f>
        <v>0.00</v>
      </c>
      <c r="AG2184" s="28">
        <f t="shared" si="6108"/>
        <v>0</v>
      </c>
      <c r="AH2184" s="13" t="s">
        <v>40</v>
      </c>
      <c r="AI2184" s="13" t="s">
        <v>41</v>
      </c>
      <c r="AK2184" s="14" t="s">
        <v>22</v>
      </c>
      <c r="AL2184" s="15">
        <v>0.15</v>
      </c>
      <c r="AM2184" s="16" t="s">
        <v>2</v>
      </c>
    </row>
    <row r="2185" spans="1:39" s="3" customFormat="1" ht="13.8" x14ac:dyDescent="0.25">
      <c r="A2185" s="7" t="str">
        <f t="shared" ref="A2185:C2185" si="6115">A2184</f>
        <v>(Enter Broadcasting Company Name)</v>
      </c>
      <c r="B2185" s="7" t="str">
        <f t="shared" si="6115"/>
        <v>(Enter Call Letters)</v>
      </c>
      <c r="C2185" s="8" t="str">
        <f t="shared" si="6115"/>
        <v>(Select AM/FM)</v>
      </c>
      <c r="D2185" s="30"/>
      <c r="E2185" s="8" t="str">
        <f t="shared" si="6110"/>
        <v>(Select Station Province)</v>
      </c>
      <c r="F2185" s="9" t="str">
        <f>IFERROR(VLOOKUP(E2185,Template!$AK$5:$AL$17,2,FALSE),"")</f>
        <v/>
      </c>
      <c r="G2185" s="42" t="s">
        <v>10</v>
      </c>
      <c r="H2185" s="42" t="s">
        <v>12</v>
      </c>
      <c r="I2185" s="32" t="s">
        <v>65</v>
      </c>
      <c r="J2185" s="32" t="s">
        <v>66</v>
      </c>
      <c r="K2185" s="33">
        <f t="shared" si="6092"/>
        <v>0</v>
      </c>
      <c r="L2185" s="33">
        <f t="shared" si="6093"/>
        <v>0</v>
      </c>
      <c r="M2185" s="34">
        <f t="shared" si="6091"/>
        <v>0</v>
      </c>
      <c r="N2185" s="34">
        <f t="shared" si="6111"/>
        <v>0</v>
      </c>
      <c r="O2185" s="34">
        <f t="shared" si="6094"/>
        <v>0</v>
      </c>
      <c r="P2185" s="12" t="str">
        <f t="shared" ref="P2185:Q2185" si="6116">P2184</f>
        <v>(Select Language)</v>
      </c>
      <c r="Q2185" s="12" t="str">
        <f t="shared" si="6116"/>
        <v>(Select Usage)</v>
      </c>
      <c r="R2185" s="33">
        <f t="shared" si="6095"/>
        <v>0</v>
      </c>
      <c r="S2185" s="33">
        <f t="shared" si="6096"/>
        <v>0</v>
      </c>
      <c r="T2185" s="33">
        <f t="shared" si="6097"/>
        <v>0</v>
      </c>
      <c r="U2185" s="33">
        <f t="shared" si="6098"/>
        <v>0</v>
      </c>
      <c r="V2185" s="33">
        <f t="shared" si="6099"/>
        <v>0</v>
      </c>
      <c r="W2185" s="33">
        <f t="shared" si="6100"/>
        <v>0</v>
      </c>
      <c r="X2185" s="33">
        <f t="shared" si="6101"/>
        <v>0</v>
      </c>
      <c r="Y2185" s="33">
        <f t="shared" si="6102"/>
        <v>0</v>
      </c>
      <c r="Z2185" s="33">
        <f t="shared" si="6103"/>
        <v>0</v>
      </c>
      <c r="AA2185" s="33">
        <f t="shared" si="6104"/>
        <v>0</v>
      </c>
      <c r="AB2185" s="33">
        <f t="shared" si="6105"/>
        <v>0</v>
      </c>
      <c r="AC2185" s="33">
        <f t="shared" si="6106"/>
        <v>0</v>
      </c>
      <c r="AD2185" s="26">
        <f t="shared" si="6107"/>
        <v>0</v>
      </c>
      <c r="AE2185" s="46" t="str">
        <f>IFERROR(IF(AE$3=VLOOKUP($E2185,Template!$AK$5:$AM$17,3,FALSE),$AD2185*$F2185,0),"0.00")</f>
        <v>0.00</v>
      </c>
      <c r="AF2185" s="46" t="str">
        <f>IFERROR(IF(AF$3=VLOOKUP($E2185,Template!$AK$5:$AM$17,3,FALSE),$AD2185*$F2185,0),"0.00")</f>
        <v>0.00</v>
      </c>
      <c r="AG2185" s="28">
        <f t="shared" si="6108"/>
        <v>0</v>
      </c>
      <c r="AH2185" s="13" t="s">
        <v>40</v>
      </c>
      <c r="AI2185" s="13" t="s">
        <v>41</v>
      </c>
      <c r="AK2185" s="14" t="s">
        <v>26</v>
      </c>
      <c r="AL2185" s="15">
        <v>0.15</v>
      </c>
      <c r="AM2185" s="16" t="s">
        <v>2</v>
      </c>
    </row>
    <row r="2186" spans="1:39" s="3" customFormat="1" ht="13.8" x14ac:dyDescent="0.25">
      <c r="A2186" s="7" t="str">
        <f t="shared" ref="A2186:C2186" si="6117">A2185</f>
        <v>(Enter Broadcasting Company Name)</v>
      </c>
      <c r="B2186" s="7" t="str">
        <f t="shared" si="6117"/>
        <v>(Enter Call Letters)</v>
      </c>
      <c r="C2186" s="8" t="str">
        <f t="shared" si="6117"/>
        <v>(Select AM/FM)</v>
      </c>
      <c r="D2186" s="30"/>
      <c r="E2186" s="8" t="str">
        <f t="shared" si="6110"/>
        <v>(Select Station Province)</v>
      </c>
      <c r="F2186" s="9" t="str">
        <f>IFERROR(VLOOKUP(E2186,Template!$AK$5:$AL$17,2,FALSE),"")</f>
        <v/>
      </c>
      <c r="G2186" s="42" t="s">
        <v>11</v>
      </c>
      <c r="H2186" s="42" t="s">
        <v>13</v>
      </c>
      <c r="I2186" s="32" t="s">
        <v>65</v>
      </c>
      <c r="J2186" s="32" t="s">
        <v>66</v>
      </c>
      <c r="K2186" s="33">
        <f t="shared" si="6092"/>
        <v>0</v>
      </c>
      <c r="L2186" s="33">
        <f t="shared" si="6093"/>
        <v>0</v>
      </c>
      <c r="M2186" s="34">
        <f t="shared" si="6091"/>
        <v>0</v>
      </c>
      <c r="N2186" s="34">
        <f t="shared" si="6111"/>
        <v>0</v>
      </c>
      <c r="O2186" s="34">
        <f t="shared" si="6094"/>
        <v>0</v>
      </c>
      <c r="P2186" s="12" t="str">
        <f t="shared" ref="P2186:Q2186" si="6118">P2185</f>
        <v>(Select Language)</v>
      </c>
      <c r="Q2186" s="12" t="str">
        <f t="shared" si="6118"/>
        <v>(Select Usage)</v>
      </c>
      <c r="R2186" s="33">
        <f t="shared" si="6095"/>
        <v>0</v>
      </c>
      <c r="S2186" s="33">
        <f t="shared" si="6096"/>
        <v>0</v>
      </c>
      <c r="T2186" s="33">
        <f t="shared" si="6097"/>
        <v>0</v>
      </c>
      <c r="U2186" s="33">
        <f t="shared" si="6098"/>
        <v>0</v>
      </c>
      <c r="V2186" s="33">
        <f t="shared" si="6099"/>
        <v>0</v>
      </c>
      <c r="W2186" s="33">
        <f t="shared" si="6100"/>
        <v>0</v>
      </c>
      <c r="X2186" s="33">
        <f t="shared" si="6101"/>
        <v>0</v>
      </c>
      <c r="Y2186" s="33">
        <f t="shared" si="6102"/>
        <v>0</v>
      </c>
      <c r="Z2186" s="33">
        <f t="shared" si="6103"/>
        <v>0</v>
      </c>
      <c r="AA2186" s="33">
        <f t="shared" si="6104"/>
        <v>0</v>
      </c>
      <c r="AB2186" s="33">
        <f t="shared" si="6105"/>
        <v>0</v>
      </c>
      <c r="AC2186" s="33">
        <f t="shared" si="6106"/>
        <v>0</v>
      </c>
      <c r="AD2186" s="26">
        <f t="shared" si="6107"/>
        <v>0</v>
      </c>
      <c r="AE2186" s="46" t="str">
        <f>IFERROR(IF(AE$3=VLOOKUP($E2186,Template!$AK$5:$AM$17,3,FALSE),$AD2186*$F2186,0),"0.00")</f>
        <v>0.00</v>
      </c>
      <c r="AF2186" s="46" t="str">
        <f>IFERROR(IF(AF$3=VLOOKUP($E2186,Template!$AK$5:$AM$17,3,FALSE),$AD2186*$F2186,0),"0.00")</f>
        <v>0.00</v>
      </c>
      <c r="AG2186" s="28">
        <f t="shared" si="6108"/>
        <v>0</v>
      </c>
      <c r="AH2186" s="13" t="s">
        <v>40</v>
      </c>
      <c r="AI2186" s="13" t="s">
        <v>41</v>
      </c>
      <c r="AK2186" s="14" t="s">
        <v>27</v>
      </c>
      <c r="AL2186" s="15">
        <v>0.15</v>
      </c>
      <c r="AM2186" s="16" t="s">
        <v>2</v>
      </c>
    </row>
    <row r="2187" spans="1:39" s="3" customFormat="1" ht="13.8" x14ac:dyDescent="0.25">
      <c r="A2187" s="7" t="str">
        <f t="shared" ref="A2187:C2187" si="6119">A2186</f>
        <v>(Enter Broadcasting Company Name)</v>
      </c>
      <c r="B2187" s="7" t="str">
        <f t="shared" si="6119"/>
        <v>(Enter Call Letters)</v>
      </c>
      <c r="C2187" s="8" t="str">
        <f t="shared" si="6119"/>
        <v>(Select AM/FM)</v>
      </c>
      <c r="D2187" s="30"/>
      <c r="E2187" s="8" t="str">
        <f t="shared" si="6110"/>
        <v>(Select Station Province)</v>
      </c>
      <c r="F2187" s="9" t="str">
        <f>IFERROR(VLOOKUP(E2187,Template!$AK$5:$AL$17,2,FALSE),"")</f>
        <v/>
      </c>
      <c r="G2187" s="42" t="s">
        <v>12</v>
      </c>
      <c r="H2187" s="42" t="s">
        <v>15</v>
      </c>
      <c r="I2187" s="32" t="s">
        <v>65</v>
      </c>
      <c r="J2187" s="32" t="s">
        <v>66</v>
      </c>
      <c r="K2187" s="33">
        <f t="shared" si="6092"/>
        <v>0</v>
      </c>
      <c r="L2187" s="33">
        <f t="shared" si="6093"/>
        <v>0</v>
      </c>
      <c r="M2187" s="34">
        <f t="shared" si="6091"/>
        <v>0</v>
      </c>
      <c r="N2187" s="34">
        <f t="shared" si="6111"/>
        <v>0</v>
      </c>
      <c r="O2187" s="34">
        <f t="shared" si="6094"/>
        <v>0</v>
      </c>
      <c r="P2187" s="12" t="str">
        <f t="shared" ref="P2187:Q2187" si="6120">P2186</f>
        <v>(Select Language)</v>
      </c>
      <c r="Q2187" s="12" t="str">
        <f t="shared" si="6120"/>
        <v>(Select Usage)</v>
      </c>
      <c r="R2187" s="33">
        <f t="shared" si="6095"/>
        <v>0</v>
      </c>
      <c r="S2187" s="33">
        <f t="shared" si="6096"/>
        <v>0</v>
      </c>
      <c r="T2187" s="33">
        <f t="shared" si="6097"/>
        <v>0</v>
      </c>
      <c r="U2187" s="33">
        <f t="shared" si="6098"/>
        <v>0</v>
      </c>
      <c r="V2187" s="33">
        <f t="shared" si="6099"/>
        <v>0</v>
      </c>
      <c r="W2187" s="33">
        <f t="shared" si="6100"/>
        <v>0</v>
      </c>
      <c r="X2187" s="33">
        <f t="shared" si="6101"/>
        <v>0</v>
      </c>
      <c r="Y2187" s="33">
        <f t="shared" si="6102"/>
        <v>0</v>
      </c>
      <c r="Z2187" s="33">
        <f t="shared" si="6103"/>
        <v>0</v>
      </c>
      <c r="AA2187" s="33">
        <f t="shared" si="6104"/>
        <v>0</v>
      </c>
      <c r="AB2187" s="33">
        <f t="shared" si="6105"/>
        <v>0</v>
      </c>
      <c r="AC2187" s="33">
        <f t="shared" si="6106"/>
        <v>0</v>
      </c>
      <c r="AD2187" s="26">
        <f>SUM(R2187:AC2187)</f>
        <v>0</v>
      </c>
      <c r="AE2187" s="46" t="str">
        <f>IFERROR(IF(AE$3=VLOOKUP($E2187,Template!$AK$5:$AM$17,3,FALSE),$AD2187*$F2187,0),"0.00")</f>
        <v>0.00</v>
      </c>
      <c r="AF2187" s="46" t="str">
        <f>IFERROR(IF(AF$3=VLOOKUP($E2187,Template!$AK$5:$AM$17,3,FALSE),$AD2187*$F2187,0),"0.00")</f>
        <v>0.00</v>
      </c>
      <c r="AG2187" s="28">
        <f t="shared" si="6108"/>
        <v>0</v>
      </c>
      <c r="AH2187" s="13" t="s">
        <v>40</v>
      </c>
      <c r="AI2187" s="13" t="s">
        <v>41</v>
      </c>
      <c r="AK2187" s="14" t="s">
        <v>28</v>
      </c>
      <c r="AL2187" s="15">
        <v>0.05</v>
      </c>
      <c r="AM2187" s="16" t="s">
        <v>3</v>
      </c>
    </row>
    <row r="2188" spans="1:39" s="3" customFormat="1" ht="13.8" x14ac:dyDescent="0.25">
      <c r="A2188" s="7" t="str">
        <f t="shared" ref="A2188:C2188" si="6121">A2187</f>
        <v>(Enter Broadcasting Company Name)</v>
      </c>
      <c r="B2188" s="7" t="str">
        <f t="shared" si="6121"/>
        <v>(Enter Call Letters)</v>
      </c>
      <c r="C2188" s="8" t="str">
        <f t="shared" si="6121"/>
        <v>(Select AM/FM)</v>
      </c>
      <c r="D2188" s="30"/>
      <c r="E2188" s="8" t="str">
        <f t="shared" si="6110"/>
        <v>(Select Station Province)</v>
      </c>
      <c r="F2188" s="9" t="str">
        <f>IFERROR(VLOOKUP(E2188,Template!$AK$5:$AL$17,2,FALSE),"")</f>
        <v/>
      </c>
      <c r="G2188" s="42" t="s">
        <v>13</v>
      </c>
      <c r="H2188" s="42" t="s">
        <v>16</v>
      </c>
      <c r="I2188" s="32" t="s">
        <v>65</v>
      </c>
      <c r="J2188" s="32" t="s">
        <v>66</v>
      </c>
      <c r="K2188" s="33">
        <f t="shared" si="6092"/>
        <v>0</v>
      </c>
      <c r="L2188" s="33">
        <f t="shared" si="6093"/>
        <v>0</v>
      </c>
      <c r="M2188" s="34">
        <f t="shared" si="6091"/>
        <v>0</v>
      </c>
      <c r="N2188" s="34">
        <f t="shared" si="6111"/>
        <v>0</v>
      </c>
      <c r="O2188" s="34">
        <f t="shared" si="6094"/>
        <v>0</v>
      </c>
      <c r="P2188" s="12" t="str">
        <f t="shared" ref="P2188:Q2188" si="6122">P2187</f>
        <v>(Select Language)</v>
      </c>
      <c r="Q2188" s="12" t="str">
        <f t="shared" si="6122"/>
        <v>(Select Usage)</v>
      </c>
      <c r="R2188" s="33">
        <f t="shared" si="6095"/>
        <v>0</v>
      </c>
      <c r="S2188" s="33">
        <f t="shared" si="6096"/>
        <v>0</v>
      </c>
      <c r="T2188" s="33">
        <f t="shared" si="6097"/>
        <v>0</v>
      </c>
      <c r="U2188" s="33">
        <f t="shared" si="6098"/>
        <v>0</v>
      </c>
      <c r="V2188" s="33">
        <f t="shared" si="6099"/>
        <v>0</v>
      </c>
      <c r="W2188" s="33">
        <f t="shared" si="6100"/>
        <v>0</v>
      </c>
      <c r="X2188" s="33">
        <f t="shared" si="6101"/>
        <v>0</v>
      </c>
      <c r="Y2188" s="33">
        <f t="shared" si="6102"/>
        <v>0</v>
      </c>
      <c r="Z2188" s="33">
        <f t="shared" si="6103"/>
        <v>0</v>
      </c>
      <c r="AA2188" s="33">
        <f t="shared" si="6104"/>
        <v>0</v>
      </c>
      <c r="AB2188" s="33">
        <f t="shared" si="6105"/>
        <v>0</v>
      </c>
      <c r="AC2188" s="33">
        <f t="shared" si="6106"/>
        <v>0</v>
      </c>
      <c r="AD2188" s="26">
        <f t="shared" ref="AD2188:AD2190" si="6123">SUM(R2188:AC2188)</f>
        <v>0</v>
      </c>
      <c r="AE2188" s="46" t="str">
        <f>IFERROR(IF(AE$3=VLOOKUP($E2188,Template!$AK$5:$AM$17,3,FALSE),$AD2188*$F2188,0),"0.00")</f>
        <v>0.00</v>
      </c>
      <c r="AF2188" s="46" t="str">
        <f>IFERROR(IF(AF$3=VLOOKUP($E2188,Template!$AK$5:$AM$17,3,FALSE),$AD2188*$F2188,0),"0.00")</f>
        <v>0.00</v>
      </c>
      <c r="AG2188" s="28">
        <f t="shared" si="6108"/>
        <v>0</v>
      </c>
      <c r="AH2188" s="13" t="s">
        <v>40</v>
      </c>
      <c r="AI2188" s="13" t="s">
        <v>41</v>
      </c>
      <c r="AK2188" s="14" t="s">
        <v>70</v>
      </c>
      <c r="AL2188" s="15">
        <v>0.05</v>
      </c>
      <c r="AM2188" s="16" t="s">
        <v>3</v>
      </c>
    </row>
    <row r="2189" spans="1:39" s="3" customFormat="1" ht="13.8" x14ac:dyDescent="0.25">
      <c r="A2189" s="7" t="str">
        <f t="shared" ref="A2189:C2189" si="6124">A2188</f>
        <v>(Enter Broadcasting Company Name)</v>
      </c>
      <c r="B2189" s="7" t="str">
        <f t="shared" si="6124"/>
        <v>(Enter Call Letters)</v>
      </c>
      <c r="C2189" s="8" t="str">
        <f t="shared" si="6124"/>
        <v>(Select AM/FM)</v>
      </c>
      <c r="D2189" s="30"/>
      <c r="E2189" s="8" t="str">
        <f t="shared" si="6110"/>
        <v>(Select Station Province)</v>
      </c>
      <c r="F2189" s="9" t="str">
        <f>IFERROR(VLOOKUP(E2189,Template!$AK$5:$AL$17,2,FALSE),"")</f>
        <v/>
      </c>
      <c r="G2189" s="42" t="s">
        <v>15</v>
      </c>
      <c r="H2189" s="42" t="s">
        <v>17</v>
      </c>
      <c r="I2189" s="32" t="s">
        <v>65</v>
      </c>
      <c r="J2189" s="32" t="s">
        <v>66</v>
      </c>
      <c r="K2189" s="33">
        <f t="shared" si="6092"/>
        <v>0</v>
      </c>
      <c r="L2189" s="33">
        <f t="shared" si="6093"/>
        <v>0</v>
      </c>
      <c r="M2189" s="34">
        <f t="shared" si="6091"/>
        <v>0</v>
      </c>
      <c r="N2189" s="34">
        <f t="shared" si="6111"/>
        <v>0</v>
      </c>
      <c r="O2189" s="34">
        <f t="shared" si="6094"/>
        <v>0</v>
      </c>
      <c r="P2189" s="12" t="str">
        <f t="shared" ref="P2189:Q2189" si="6125">P2188</f>
        <v>(Select Language)</v>
      </c>
      <c r="Q2189" s="12" t="str">
        <f t="shared" si="6125"/>
        <v>(Select Usage)</v>
      </c>
      <c r="R2189" s="33">
        <f t="shared" si="6095"/>
        <v>0</v>
      </c>
      <c r="S2189" s="33">
        <f t="shared" si="6096"/>
        <v>0</v>
      </c>
      <c r="T2189" s="33">
        <f t="shared" si="6097"/>
        <v>0</v>
      </c>
      <c r="U2189" s="33">
        <f t="shared" si="6098"/>
        <v>0</v>
      </c>
      <c r="V2189" s="33">
        <f t="shared" si="6099"/>
        <v>0</v>
      </c>
      <c r="W2189" s="33">
        <f t="shared" si="6100"/>
        <v>0</v>
      </c>
      <c r="X2189" s="33">
        <f t="shared" si="6101"/>
        <v>0</v>
      </c>
      <c r="Y2189" s="33">
        <f t="shared" si="6102"/>
        <v>0</v>
      </c>
      <c r="Z2189" s="33">
        <f t="shared" si="6103"/>
        <v>0</v>
      </c>
      <c r="AA2189" s="33">
        <f t="shared" si="6104"/>
        <v>0</v>
      </c>
      <c r="AB2189" s="33">
        <f t="shared" si="6105"/>
        <v>0</v>
      </c>
      <c r="AC2189" s="33">
        <f t="shared" si="6106"/>
        <v>0</v>
      </c>
      <c r="AD2189" s="26">
        <f t="shared" si="6123"/>
        <v>0</v>
      </c>
      <c r="AE2189" s="46" t="str">
        <f>IFERROR(IF(AE$3=VLOOKUP($E2189,Template!$AK$5:$AM$17,3,FALSE),$AD2189*$F2189,0),"0.00")</f>
        <v>0.00</v>
      </c>
      <c r="AF2189" s="46" t="str">
        <f>IFERROR(IF(AF$3=VLOOKUP($E2189,Template!$AK$5:$AM$17,3,FALSE),$AD2189*$F2189,0),"0.00")</f>
        <v>0.00</v>
      </c>
      <c r="AG2189" s="28">
        <f t="shared" si="6108"/>
        <v>0</v>
      </c>
      <c r="AH2189" s="13" t="s">
        <v>40</v>
      </c>
      <c r="AI2189" s="13" t="s">
        <v>41</v>
      </c>
      <c r="AK2189" s="14" t="s">
        <v>20</v>
      </c>
      <c r="AL2189" s="15">
        <v>0.13</v>
      </c>
      <c r="AM2189" s="16" t="s">
        <v>2</v>
      </c>
    </row>
    <row r="2190" spans="1:39" s="3" customFormat="1" ht="13.8" x14ac:dyDescent="0.25">
      <c r="A2190" s="7" t="str">
        <f t="shared" ref="A2190:C2190" si="6126">A2189</f>
        <v>(Enter Broadcasting Company Name)</v>
      </c>
      <c r="B2190" s="7" t="str">
        <f t="shared" si="6126"/>
        <v>(Enter Call Letters)</v>
      </c>
      <c r="C2190" s="8" t="str">
        <f t="shared" si="6126"/>
        <v>(Select AM/FM)</v>
      </c>
      <c r="D2190" s="30"/>
      <c r="E2190" s="8" t="str">
        <f t="shared" si="6110"/>
        <v>(Select Station Province)</v>
      </c>
      <c r="F2190" s="9" t="str">
        <f>IFERROR(VLOOKUP(E2190,Template!$AK$5:$AL$17,2,FALSE),"")</f>
        <v/>
      </c>
      <c r="G2190" s="42" t="s">
        <v>16</v>
      </c>
      <c r="H2190" s="42" t="s">
        <v>18</v>
      </c>
      <c r="I2190" s="32" t="s">
        <v>65</v>
      </c>
      <c r="J2190" s="32" t="s">
        <v>66</v>
      </c>
      <c r="K2190" s="33">
        <f t="shared" si="6092"/>
        <v>0</v>
      </c>
      <c r="L2190" s="33">
        <f t="shared" si="6093"/>
        <v>0</v>
      </c>
      <c r="M2190" s="34">
        <f t="shared" si="6091"/>
        <v>0</v>
      </c>
      <c r="N2190" s="34">
        <f t="shared" si="6111"/>
        <v>0</v>
      </c>
      <c r="O2190" s="34">
        <f t="shared" si="6094"/>
        <v>0</v>
      </c>
      <c r="P2190" s="12" t="str">
        <f t="shared" ref="P2190:Q2190" si="6127">P2189</f>
        <v>(Select Language)</v>
      </c>
      <c r="Q2190" s="12" t="str">
        <f t="shared" si="6127"/>
        <v>(Select Usage)</v>
      </c>
      <c r="R2190" s="33">
        <f t="shared" si="6095"/>
        <v>0</v>
      </c>
      <c r="S2190" s="33">
        <f t="shared" si="6096"/>
        <v>0</v>
      </c>
      <c r="T2190" s="33">
        <f t="shared" si="6097"/>
        <v>0</v>
      </c>
      <c r="U2190" s="33">
        <f t="shared" si="6098"/>
        <v>0</v>
      </c>
      <c r="V2190" s="33">
        <f t="shared" si="6099"/>
        <v>0</v>
      </c>
      <c r="W2190" s="33">
        <f t="shared" si="6100"/>
        <v>0</v>
      </c>
      <c r="X2190" s="33">
        <f t="shared" si="6101"/>
        <v>0</v>
      </c>
      <c r="Y2190" s="33">
        <f t="shared" si="6102"/>
        <v>0</v>
      </c>
      <c r="Z2190" s="33">
        <f t="shared" si="6103"/>
        <v>0</v>
      </c>
      <c r="AA2190" s="33">
        <f t="shared" si="6104"/>
        <v>0</v>
      </c>
      <c r="AB2190" s="33">
        <f t="shared" si="6105"/>
        <v>0</v>
      </c>
      <c r="AC2190" s="33">
        <f t="shared" si="6106"/>
        <v>0</v>
      </c>
      <c r="AD2190" s="26">
        <f t="shared" si="6123"/>
        <v>0</v>
      </c>
      <c r="AE2190" s="46" t="str">
        <f>IFERROR(IF(AE$3=VLOOKUP($E2190,Template!$AK$5:$AM$17,3,FALSE),$AD2190*$F2190,0),"0.00")</f>
        <v>0.00</v>
      </c>
      <c r="AF2190" s="46" t="str">
        <f>IFERROR(IF(AF$3=VLOOKUP($E2190,Template!$AK$5:$AM$17,3,FALSE),$AD2190*$F2190,0),"0.00")</f>
        <v>0.00</v>
      </c>
      <c r="AG2190" s="28">
        <f t="shared" si="6108"/>
        <v>0</v>
      </c>
      <c r="AH2190" s="13" t="s">
        <v>40</v>
      </c>
      <c r="AI2190" s="13" t="s">
        <v>41</v>
      </c>
      <c r="AK2190" s="14" t="s">
        <v>69</v>
      </c>
      <c r="AL2190" s="15">
        <v>0.15</v>
      </c>
      <c r="AM2190" s="16" t="s">
        <v>2</v>
      </c>
    </row>
    <row r="2191" spans="1:39" s="3" customFormat="1" ht="13.8" x14ac:dyDescent="0.25">
      <c r="A2191" s="7" t="str">
        <f t="shared" ref="A2191:C2191" si="6128">A2190</f>
        <v>(Enter Broadcasting Company Name)</v>
      </c>
      <c r="B2191" s="7" t="str">
        <f t="shared" si="6128"/>
        <v>(Enter Call Letters)</v>
      </c>
      <c r="C2191" s="8" t="str">
        <f t="shared" si="6128"/>
        <v>(Select AM/FM)</v>
      </c>
      <c r="D2191" s="30"/>
      <c r="E2191" s="8" t="str">
        <f t="shared" si="6110"/>
        <v>(Select Station Province)</v>
      </c>
      <c r="F2191" s="9" t="str">
        <f>IFERROR(VLOOKUP(E2191,Template!$AK$5:$AL$17,2,FALSE),"")</f>
        <v/>
      </c>
      <c r="G2191" s="42" t="s">
        <v>17</v>
      </c>
      <c r="H2191" s="42" t="s">
        <v>7</v>
      </c>
      <c r="I2191" s="32" t="s">
        <v>65</v>
      </c>
      <c r="J2191" s="32" t="s">
        <v>66</v>
      </c>
      <c r="K2191" s="33">
        <f t="shared" si="6092"/>
        <v>0</v>
      </c>
      <c r="L2191" s="33">
        <f t="shared" si="6093"/>
        <v>0</v>
      </c>
      <c r="M2191" s="34">
        <f t="shared" si="6091"/>
        <v>0</v>
      </c>
      <c r="N2191" s="34">
        <f t="shared" si="6111"/>
        <v>0</v>
      </c>
      <c r="O2191" s="34">
        <f t="shared" si="6094"/>
        <v>0</v>
      </c>
      <c r="P2191" s="12" t="str">
        <f t="shared" ref="P2191:Q2191" si="6129">P2190</f>
        <v>(Select Language)</v>
      </c>
      <c r="Q2191" s="12" t="str">
        <f t="shared" si="6129"/>
        <v>(Select Usage)</v>
      </c>
      <c r="R2191" s="33">
        <f t="shared" si="6095"/>
        <v>0</v>
      </c>
      <c r="S2191" s="33">
        <f t="shared" si="6096"/>
        <v>0</v>
      </c>
      <c r="T2191" s="33">
        <f t="shared" si="6097"/>
        <v>0</v>
      </c>
      <c r="U2191" s="33">
        <f t="shared" si="6098"/>
        <v>0</v>
      </c>
      <c r="V2191" s="33">
        <f t="shared" si="6099"/>
        <v>0</v>
      </c>
      <c r="W2191" s="33">
        <f t="shared" si="6100"/>
        <v>0</v>
      </c>
      <c r="X2191" s="33">
        <f t="shared" si="6101"/>
        <v>0</v>
      </c>
      <c r="Y2191" s="33">
        <f t="shared" si="6102"/>
        <v>0</v>
      </c>
      <c r="Z2191" s="33">
        <f t="shared" si="6103"/>
        <v>0</v>
      </c>
      <c r="AA2191" s="33">
        <f t="shared" si="6104"/>
        <v>0</v>
      </c>
      <c r="AB2191" s="33">
        <f t="shared" si="6105"/>
        <v>0</v>
      </c>
      <c r="AC2191" s="33">
        <f t="shared" si="6106"/>
        <v>0</v>
      </c>
      <c r="AD2191" s="26">
        <f>SUM(R2191:AC2191)</f>
        <v>0</v>
      </c>
      <c r="AE2191" s="46" t="str">
        <f>IFERROR(IF(AE$3=VLOOKUP($E2191,Template!$AK$5:$AM$17,3,FALSE),$AD2191*$F2191,0),"0.00")</f>
        <v>0.00</v>
      </c>
      <c r="AF2191" s="46" t="str">
        <f>IFERROR(IF(AF$3=VLOOKUP($E2191,Template!$AK$5:$AM$17,3,FALSE),$AD2191*$F2191,0),"0.00")</f>
        <v>0.00</v>
      </c>
      <c r="AG2191" s="28">
        <f t="shared" si="6108"/>
        <v>0</v>
      </c>
      <c r="AH2191" s="13" t="s">
        <v>40</v>
      </c>
      <c r="AI2191" s="13" t="s">
        <v>41</v>
      </c>
      <c r="AK2191" s="14" t="s">
        <v>29</v>
      </c>
      <c r="AL2191" s="15">
        <v>0.05</v>
      </c>
      <c r="AM2191" s="16" t="s">
        <v>3</v>
      </c>
    </row>
    <row r="2192" spans="1:39" s="3" customFormat="1" ht="13.8" x14ac:dyDescent="0.25">
      <c r="A2192" s="7" t="str">
        <f t="shared" ref="A2192:C2192" si="6130">A2191</f>
        <v>(Enter Broadcasting Company Name)</v>
      </c>
      <c r="B2192" s="7" t="str">
        <f t="shared" si="6130"/>
        <v>(Enter Call Letters)</v>
      </c>
      <c r="C2192" s="8" t="str">
        <f t="shared" si="6130"/>
        <v>(Select AM/FM)</v>
      </c>
      <c r="D2192" s="30"/>
      <c r="E2192" s="8" t="str">
        <f t="shared" si="6110"/>
        <v>(Select Station Province)</v>
      </c>
      <c r="F2192" s="9" t="str">
        <f>IFERROR(VLOOKUP(E2192,Template!$AK$5:$AL$17,2,FALSE),"")</f>
        <v/>
      </c>
      <c r="G2192" s="42" t="s">
        <v>18</v>
      </c>
      <c r="H2192" s="43" t="s">
        <v>8</v>
      </c>
      <c r="I2192" s="32" t="s">
        <v>65</v>
      </c>
      <c r="J2192" s="32" t="s">
        <v>66</v>
      </c>
      <c r="K2192" s="33">
        <f t="shared" si="6092"/>
        <v>0</v>
      </c>
      <c r="L2192" s="33">
        <f t="shared" si="6093"/>
        <v>0</v>
      </c>
      <c r="M2192" s="34">
        <f t="shared" si="6091"/>
        <v>0</v>
      </c>
      <c r="N2192" s="34">
        <f t="shared" si="6111"/>
        <v>0</v>
      </c>
      <c r="O2192" s="34">
        <f t="shared" si="6094"/>
        <v>0</v>
      </c>
      <c r="P2192" s="12" t="str">
        <f t="shared" ref="P2192:Q2192" si="6131">P2191</f>
        <v>(Select Language)</v>
      </c>
      <c r="Q2192" s="12" t="str">
        <f t="shared" si="6131"/>
        <v>(Select Usage)</v>
      </c>
      <c r="R2192" s="33">
        <f t="shared" si="6095"/>
        <v>0</v>
      </c>
      <c r="S2192" s="33">
        <f t="shared" si="6096"/>
        <v>0</v>
      </c>
      <c r="T2192" s="33">
        <f t="shared" si="6097"/>
        <v>0</v>
      </c>
      <c r="U2192" s="33">
        <f t="shared" si="6098"/>
        <v>0</v>
      </c>
      <c r="V2192" s="33">
        <f t="shared" si="6099"/>
        <v>0</v>
      </c>
      <c r="W2192" s="33">
        <f t="shared" si="6100"/>
        <v>0</v>
      </c>
      <c r="X2192" s="33">
        <f t="shared" si="6101"/>
        <v>0</v>
      </c>
      <c r="Y2192" s="33">
        <f t="shared" si="6102"/>
        <v>0</v>
      </c>
      <c r="Z2192" s="33">
        <f t="shared" si="6103"/>
        <v>0</v>
      </c>
      <c r="AA2192" s="33">
        <f t="shared" si="6104"/>
        <v>0</v>
      </c>
      <c r="AB2192" s="33">
        <f t="shared" si="6105"/>
        <v>0</v>
      </c>
      <c r="AC2192" s="33">
        <f t="shared" si="6106"/>
        <v>0</v>
      </c>
      <c r="AD2192" s="26">
        <f t="shared" ref="AD2192" si="6132">SUM(R2192:AC2192)</f>
        <v>0</v>
      </c>
      <c r="AE2192" s="46" t="str">
        <f>IFERROR(IF(AE$3=VLOOKUP($E2192,Template!$AK$5:$AM$17,3,FALSE),$AD2192*$F2192,0),"0.00")</f>
        <v>0.00</v>
      </c>
      <c r="AF2192" s="46" t="str">
        <f>IFERROR(IF(AF$3=VLOOKUP($E2192,Template!$AK$5:$AM$17,3,FALSE),$AD2192*$F2192,0),"0.00")</f>
        <v>0.00</v>
      </c>
      <c r="AG2192" s="28">
        <f t="shared" si="6108"/>
        <v>0</v>
      </c>
      <c r="AH2192" s="13" t="s">
        <v>40</v>
      </c>
      <c r="AI2192" s="13" t="s">
        <v>41</v>
      </c>
      <c r="AK2192" s="14" t="s">
        <v>21</v>
      </c>
      <c r="AL2192" s="15">
        <v>0.05</v>
      </c>
      <c r="AM2192" s="16" t="s">
        <v>3</v>
      </c>
    </row>
    <row r="2193" spans="1:39" ht="13.8" x14ac:dyDescent="0.25">
      <c r="A2193" s="19" t="s">
        <v>4</v>
      </c>
      <c r="B2193" s="19"/>
      <c r="C2193" s="20"/>
      <c r="D2193" s="20"/>
      <c r="E2193" s="20"/>
      <c r="F2193" s="20"/>
      <c r="G2193" s="44"/>
      <c r="H2193" s="44"/>
      <c r="I2193" s="21">
        <f t="shared" ref="I2193:K2193" si="6133">SUM(I2181:I2192)</f>
        <v>0</v>
      </c>
      <c r="J2193" s="21">
        <f t="shared" si="6133"/>
        <v>0</v>
      </c>
      <c r="K2193" s="21">
        <f t="shared" si="6133"/>
        <v>0</v>
      </c>
      <c r="L2193" s="21">
        <f>L2192</f>
        <v>0</v>
      </c>
      <c r="M2193" s="21">
        <f>SUM(M2181:M2192)</f>
        <v>0</v>
      </c>
      <c r="N2193" s="21">
        <f t="shared" ref="N2193:O2193" si="6134">SUM(N2181:N2192)</f>
        <v>0</v>
      </c>
      <c r="O2193" s="21">
        <f t="shared" si="6134"/>
        <v>0</v>
      </c>
      <c r="P2193" s="21"/>
      <c r="Q2193" s="22"/>
      <c r="R2193" s="21">
        <f t="shared" ref="R2193:AI2193" si="6135">SUM(R2181:R2192)</f>
        <v>0</v>
      </c>
      <c r="S2193" s="21">
        <f t="shared" si="6135"/>
        <v>0</v>
      </c>
      <c r="T2193" s="21">
        <f t="shared" si="6135"/>
        <v>0</v>
      </c>
      <c r="U2193" s="21">
        <f t="shared" si="6135"/>
        <v>0</v>
      </c>
      <c r="V2193" s="21">
        <f t="shared" si="6135"/>
        <v>0</v>
      </c>
      <c r="W2193" s="21">
        <f t="shared" si="6135"/>
        <v>0</v>
      </c>
      <c r="X2193" s="21">
        <f t="shared" si="6135"/>
        <v>0</v>
      </c>
      <c r="Y2193" s="21">
        <f t="shared" si="6135"/>
        <v>0</v>
      </c>
      <c r="Z2193" s="21">
        <f t="shared" si="6135"/>
        <v>0</v>
      </c>
      <c r="AA2193" s="21">
        <f t="shared" si="6135"/>
        <v>0</v>
      </c>
      <c r="AB2193" s="21">
        <f t="shared" si="6135"/>
        <v>0</v>
      </c>
      <c r="AC2193" s="21">
        <f t="shared" si="6135"/>
        <v>0</v>
      </c>
      <c r="AD2193" s="27">
        <f t="shared" si="6135"/>
        <v>0</v>
      </c>
      <c r="AE2193" s="21">
        <f t="shared" si="6135"/>
        <v>0</v>
      </c>
      <c r="AF2193" s="21">
        <f t="shared" si="6135"/>
        <v>0</v>
      </c>
      <c r="AG2193" s="27">
        <f t="shared" si="6135"/>
        <v>0</v>
      </c>
      <c r="AH2193" s="21">
        <f t="shared" si="6135"/>
        <v>0</v>
      </c>
      <c r="AI2193" s="21">
        <f t="shared" si="6135"/>
        <v>0</v>
      </c>
      <c r="AK2193" s="14" t="s">
        <v>71</v>
      </c>
      <c r="AL2193" s="15">
        <v>0.05</v>
      </c>
      <c r="AM2193" s="16" t="s">
        <v>3</v>
      </c>
    </row>
    <row r="2194" spans="1:39" x14ac:dyDescent="0.25">
      <c r="A2194" s="2"/>
      <c r="G2194" s="2"/>
      <c r="H2194" s="2"/>
      <c r="O2194" s="2"/>
      <c r="P2194" s="2"/>
    </row>
    <row r="2195" spans="1:39" ht="42" customHeight="1" x14ac:dyDescent="0.25">
      <c r="A2195" s="223" t="s">
        <v>63</v>
      </c>
      <c r="B2195" s="223" t="s">
        <v>43</v>
      </c>
      <c r="C2195" s="224" t="s">
        <v>19</v>
      </c>
      <c r="D2195" s="226"/>
      <c r="E2195" s="223" t="s">
        <v>14</v>
      </c>
      <c r="F2195" s="223" t="s">
        <v>38</v>
      </c>
      <c r="G2195" s="223" t="s">
        <v>1</v>
      </c>
      <c r="H2195" s="223" t="s">
        <v>5</v>
      </c>
      <c r="I2195" s="225" t="s">
        <v>31</v>
      </c>
      <c r="J2195" s="225" t="s">
        <v>32</v>
      </c>
      <c r="K2195" s="225" t="s">
        <v>48</v>
      </c>
      <c r="L2195" s="225" t="s">
        <v>0</v>
      </c>
      <c r="M2195" s="4" t="s">
        <v>45</v>
      </c>
      <c r="N2195" s="4" t="s">
        <v>46</v>
      </c>
      <c r="O2195" s="4" t="s">
        <v>47</v>
      </c>
      <c r="P2195" s="225" t="s">
        <v>50</v>
      </c>
      <c r="Q2195" s="225" t="s">
        <v>33</v>
      </c>
      <c r="R2195" s="4" t="s">
        <v>51</v>
      </c>
      <c r="S2195" s="4" t="s">
        <v>52</v>
      </c>
      <c r="T2195" s="4" t="s">
        <v>53</v>
      </c>
      <c r="U2195" s="4" t="s">
        <v>54</v>
      </c>
      <c r="V2195" s="4" t="s">
        <v>55</v>
      </c>
      <c r="W2195" s="4" t="s">
        <v>56</v>
      </c>
      <c r="X2195" s="4" t="s">
        <v>57</v>
      </c>
      <c r="Y2195" s="4" t="s">
        <v>58</v>
      </c>
      <c r="Z2195" s="4" t="s">
        <v>59</v>
      </c>
      <c r="AA2195" s="4" t="s">
        <v>62</v>
      </c>
      <c r="AB2195" s="4" t="s">
        <v>60</v>
      </c>
      <c r="AC2195" s="4" t="s">
        <v>61</v>
      </c>
      <c r="AD2195" s="233" t="s">
        <v>34</v>
      </c>
      <c r="AE2195" s="231" t="s">
        <v>2</v>
      </c>
      <c r="AF2195" s="231" t="s">
        <v>3</v>
      </c>
      <c r="AG2195" s="233" t="s">
        <v>35</v>
      </c>
      <c r="AH2195" s="223" t="s">
        <v>36</v>
      </c>
      <c r="AI2195" s="223" t="s">
        <v>37</v>
      </c>
      <c r="AK2195" s="229" t="s">
        <v>30</v>
      </c>
      <c r="AL2195" s="229"/>
      <c r="AM2195" s="229"/>
    </row>
    <row r="2196" spans="1:39" s="6" customFormat="1" ht="35.25" customHeight="1" x14ac:dyDescent="0.3">
      <c r="A2196" s="224"/>
      <c r="B2196" s="224"/>
      <c r="C2196" s="224"/>
      <c r="D2196" s="227"/>
      <c r="E2196" s="223"/>
      <c r="F2196" s="223"/>
      <c r="G2196" s="223"/>
      <c r="H2196" s="223"/>
      <c r="I2196" s="230"/>
      <c r="J2196" s="230"/>
      <c r="K2196" s="230"/>
      <c r="L2196" s="230"/>
      <c r="M2196" s="5">
        <v>0</v>
      </c>
      <c r="N2196" s="5">
        <v>625000</v>
      </c>
      <c r="O2196" s="5">
        <v>1250000</v>
      </c>
      <c r="P2196" s="225"/>
      <c r="Q2196" s="225"/>
      <c r="R2196" s="29">
        <v>4.95E-4</v>
      </c>
      <c r="S2196" s="29">
        <v>9.5200000000000005E-4</v>
      </c>
      <c r="T2196" s="29">
        <v>1.5900000000000001E-3</v>
      </c>
      <c r="U2196" s="29">
        <v>1.1169999999999999E-3</v>
      </c>
      <c r="V2196" s="29">
        <v>2.189E-3</v>
      </c>
      <c r="W2196" s="29">
        <v>4.5430000000000002E-3</v>
      </c>
      <c r="X2196" s="29">
        <v>8.8199999999999997E-4</v>
      </c>
      <c r="Y2196" s="29">
        <v>1.6949999999999999E-3</v>
      </c>
      <c r="Z2196" s="29">
        <v>2.8319999999999999E-3</v>
      </c>
      <c r="AA2196" s="29">
        <v>1.9889999999999999E-3</v>
      </c>
      <c r="AB2196" s="29">
        <v>3.8999999999999998E-3</v>
      </c>
      <c r="AC2196" s="29">
        <v>8.0949999999999998E-3</v>
      </c>
      <c r="AD2196" s="233"/>
      <c r="AE2196" s="232"/>
      <c r="AF2196" s="232"/>
      <c r="AG2196" s="234"/>
      <c r="AH2196" s="223"/>
      <c r="AI2196" s="223"/>
      <c r="AK2196" s="229"/>
      <c r="AL2196" s="229"/>
      <c r="AM2196" s="229"/>
    </row>
    <row r="2197" spans="1:39" s="3" customFormat="1" ht="13.8" x14ac:dyDescent="0.25">
      <c r="A2197" s="7" t="s">
        <v>44</v>
      </c>
      <c r="B2197" s="7" t="s">
        <v>42</v>
      </c>
      <c r="C2197" s="8" t="s">
        <v>39</v>
      </c>
      <c r="D2197" s="30"/>
      <c r="E2197" s="8" t="s">
        <v>64</v>
      </c>
      <c r="F2197" s="9" t="str">
        <f>IFERROR(VLOOKUP(E2197,Template!$AK$5:$AL$17,2,FALSE),"")</f>
        <v/>
      </c>
      <c r="G2197" s="41" t="s">
        <v>7</v>
      </c>
      <c r="H2197" s="41" t="s">
        <v>6</v>
      </c>
      <c r="I2197" s="32" t="s">
        <v>65</v>
      </c>
      <c r="J2197" s="32" t="s">
        <v>66</v>
      </c>
      <c r="K2197" s="33">
        <f>IFERROR(I2197+J2197,0)</f>
        <v>0</v>
      </c>
      <c r="L2197" s="33">
        <f>IFERROR(K2197,"")</f>
        <v>0</v>
      </c>
      <c r="M2197" s="34">
        <f t="shared" ref="M2197:M2208" si="6136">IF(L2197&lt;=$N$4,K2197,IF(L2196&gt;$N$4,0,$N$4-L2196))</f>
        <v>0</v>
      </c>
      <c r="N2197" s="34">
        <f>IF(AND(L2197&gt;$N$4,L2197&lt;=$O$4),K2197-M2197,IF(AND(L2196&gt;$N$4,L2196&lt;=$O$4),$O$4-L2196,IF(L2196&gt;$O$4,0,IF(L2197&lt;$N$4,0,MIN(L2197-$N$4,$N$4)))))</f>
        <v>0</v>
      </c>
      <c r="O2197" s="34">
        <f>IF(L2197&gt;$O$4,K2197-M2197-N2197,0)</f>
        <v>0</v>
      </c>
      <c r="P2197" s="12" t="s">
        <v>94</v>
      </c>
      <c r="Q2197" s="12" t="s">
        <v>68</v>
      </c>
      <c r="R2197" s="33">
        <f>IF(AND($Q2197="LOW",$P2197="French"),M2197*R$4,0)</f>
        <v>0</v>
      </c>
      <c r="S2197" s="33">
        <f>IF(AND($Q2197="LOW",$P2197="French"),N2197*S$4,0)</f>
        <v>0</v>
      </c>
      <c r="T2197" s="33">
        <f>IF(AND($Q2197="LOW",$P2197="French"),O2197*T$4,0)</f>
        <v>0</v>
      </c>
      <c r="U2197" s="33">
        <f>IF(AND($Q2197="HIGH",$P2197="French"),M2197*U$4,0)</f>
        <v>0</v>
      </c>
      <c r="V2197" s="33">
        <f>IF(AND($Q2197="HIGH",$P2197="French"),N2197*V$4,0)</f>
        <v>0</v>
      </c>
      <c r="W2197" s="33">
        <f>IF(AND($Q2197="HIGH",$P2197="French"),O2197*W$4,0)</f>
        <v>0</v>
      </c>
      <c r="X2197" s="33">
        <f>IF(AND($Q2197="LOW",$P2197="English"),M2197*X$4,0)</f>
        <v>0</v>
      </c>
      <c r="Y2197" s="33">
        <f>IF(AND($Q2197="LOW",$P2197="English"),N2197*Y$4,0)</f>
        <v>0</v>
      </c>
      <c r="Z2197" s="33">
        <f>IF(AND($Q2197="LOW",$P2197="English"),O2197*Z$4,0)</f>
        <v>0</v>
      </c>
      <c r="AA2197" s="33">
        <f>IF(AND($Q2197="HIGH",$P2197="English"),M2197*AA$4,0)</f>
        <v>0</v>
      </c>
      <c r="AB2197" s="33">
        <f>IF(AND($Q2197="HIGH",$P2197="English"),N2197*AB$4,0)</f>
        <v>0</v>
      </c>
      <c r="AC2197" s="33">
        <f>IF(AND($Q2197="HIGH",$P2197="English"),O2197*AC$4,0)</f>
        <v>0</v>
      </c>
      <c r="AD2197" s="26">
        <f>SUM(R2197:AC2197)</f>
        <v>0</v>
      </c>
      <c r="AE2197" s="46" t="str">
        <f>IFERROR(IF(AE$3=VLOOKUP($E2197,Template!$AK$5:$AM$17,3,FALSE),$AD2197*$F2197,0),"0.00")</f>
        <v>0.00</v>
      </c>
      <c r="AF2197" s="46" t="str">
        <f>IFERROR(IF(AF$3=VLOOKUP($E2197,Template!$AK$5:$AM$17,3,FALSE),$AD2197*$F2197,0),"0.00")</f>
        <v>0.00</v>
      </c>
      <c r="AG2197" s="28">
        <f>SUM(AD2197:AF2197)</f>
        <v>0</v>
      </c>
      <c r="AH2197" s="13" t="s">
        <v>40</v>
      </c>
      <c r="AI2197" s="13" t="s">
        <v>41</v>
      </c>
      <c r="AK2197" s="14" t="s">
        <v>25</v>
      </c>
      <c r="AL2197" s="15">
        <v>0.05</v>
      </c>
      <c r="AM2197" s="16" t="s">
        <v>3</v>
      </c>
    </row>
    <row r="2198" spans="1:39" s="3" customFormat="1" ht="13.8" x14ac:dyDescent="0.25">
      <c r="A2198" s="7" t="str">
        <f>A2197</f>
        <v>(Enter Broadcasting Company Name)</v>
      </c>
      <c r="B2198" s="7" t="str">
        <f>B2197</f>
        <v>(Enter Call Letters)</v>
      </c>
      <c r="C2198" s="8" t="str">
        <f>C2197</f>
        <v>(Select AM/FM)</v>
      </c>
      <c r="D2198" s="30"/>
      <c r="E2198" s="8" t="str">
        <f>E2197</f>
        <v>(Select Station Province)</v>
      </c>
      <c r="F2198" s="9" t="str">
        <f>IFERROR(VLOOKUP(E2198,Template!$AK$5:$AL$17,2,FALSE),"")</f>
        <v/>
      </c>
      <c r="G2198" s="42" t="s">
        <v>8</v>
      </c>
      <c r="H2198" s="42" t="s">
        <v>9</v>
      </c>
      <c r="I2198" s="32" t="s">
        <v>65</v>
      </c>
      <c r="J2198" s="32" t="s">
        <v>66</v>
      </c>
      <c r="K2198" s="33">
        <f t="shared" ref="K2198:K2208" si="6137">IFERROR(I2198+J2198,0)</f>
        <v>0</v>
      </c>
      <c r="L2198" s="33">
        <f t="shared" ref="L2198:L2208" si="6138">IFERROR(L2197+K2198,"")</f>
        <v>0</v>
      </c>
      <c r="M2198" s="34">
        <f t="shared" si="6136"/>
        <v>0</v>
      </c>
      <c r="N2198" s="34">
        <f>IF(AND(L2198&gt;$N$4,L2198&lt;=$O$4),K2198-M2198,IF(AND(L2197&gt;$N$4,L2197&lt;=$O$4),$O$4-L2197,IF(L2197&gt;$O$4,0,IF(L2198&lt;$N$4,0,MIN(L2198-$N$4,$N$4)))))</f>
        <v>0</v>
      </c>
      <c r="O2198" s="34">
        <f t="shared" ref="O2198:O2208" si="6139">IF(L2198&gt;$O$4,K2198-M2198-N2198,0)</f>
        <v>0</v>
      </c>
      <c r="P2198" s="12" t="str">
        <f>P2197</f>
        <v>(Select Language)</v>
      </c>
      <c r="Q2198" s="12" t="str">
        <f>Q2197</f>
        <v>(Select Usage)</v>
      </c>
      <c r="R2198" s="33">
        <f t="shared" ref="R2198:R2208" si="6140">IF(AND($Q2198="LOW",$P2198="French"),M2198*R$4,0)</f>
        <v>0</v>
      </c>
      <c r="S2198" s="33">
        <f t="shared" ref="S2198:S2208" si="6141">IF(AND($Q2198="LOW",$P2198="French"),N2198*S$4,0)</f>
        <v>0</v>
      </c>
      <c r="T2198" s="33">
        <f t="shared" ref="T2198:T2208" si="6142">IF(AND($Q2198="LOW",$P2198="French"),O2198*T$4,0)</f>
        <v>0</v>
      </c>
      <c r="U2198" s="33">
        <f t="shared" ref="U2198:U2208" si="6143">IF(AND($Q2198="HIGH",$P2198="French"),M2198*U$4,0)</f>
        <v>0</v>
      </c>
      <c r="V2198" s="33">
        <f t="shared" ref="V2198:V2208" si="6144">IF(AND($Q2198="HIGH",$P2198="French"),N2198*V$4,0)</f>
        <v>0</v>
      </c>
      <c r="W2198" s="33">
        <f t="shared" ref="W2198:W2208" si="6145">IF(AND($Q2198="HIGH",$P2198="French"),O2198*W$4,0)</f>
        <v>0</v>
      </c>
      <c r="X2198" s="33">
        <f t="shared" ref="X2198:X2208" si="6146">IF(AND($Q2198="LOW",$P2198="English"),M2198*X$4,0)</f>
        <v>0</v>
      </c>
      <c r="Y2198" s="33">
        <f t="shared" ref="Y2198:Y2208" si="6147">IF(AND($Q2198="LOW",$P2198="English"),N2198*Y$4,0)</f>
        <v>0</v>
      </c>
      <c r="Z2198" s="33">
        <f t="shared" ref="Z2198:Z2208" si="6148">IF(AND($Q2198="LOW",$P2198="English"),O2198*Z$4,0)</f>
        <v>0</v>
      </c>
      <c r="AA2198" s="33">
        <f t="shared" ref="AA2198:AA2208" si="6149">IF(AND($Q2198="HIGH",$P2198="English"),M2198*AA$4,0)</f>
        <v>0</v>
      </c>
      <c r="AB2198" s="33">
        <f t="shared" ref="AB2198:AB2208" si="6150">IF(AND($Q2198="HIGH",$P2198="English"),N2198*AB$4,0)</f>
        <v>0</v>
      </c>
      <c r="AC2198" s="33">
        <f t="shared" ref="AC2198:AC2208" si="6151">IF(AND($Q2198="HIGH",$P2198="English"),O2198*AC$4,0)</f>
        <v>0</v>
      </c>
      <c r="AD2198" s="26">
        <f t="shared" ref="AD2198:AD2202" si="6152">SUM(R2198:AC2198)</f>
        <v>0</v>
      </c>
      <c r="AE2198" s="46" t="str">
        <f>IFERROR(IF(AE$3=VLOOKUP($E2198,Template!$AK$5:$AM$17,3,FALSE),$AD2198*$F2198,0),"0.00")</f>
        <v>0.00</v>
      </c>
      <c r="AF2198" s="46" t="str">
        <f>IFERROR(IF(AF$3=VLOOKUP($E2198,Template!$AK$5:$AM$17,3,FALSE),$AD2198*$F2198,0),"0.00")</f>
        <v>0.00</v>
      </c>
      <c r="AG2198" s="28">
        <f t="shared" ref="AG2198:AG2208" si="6153">SUM(AD2198:AF2198)</f>
        <v>0</v>
      </c>
      <c r="AH2198" s="13" t="s">
        <v>40</v>
      </c>
      <c r="AI2198" s="13" t="s">
        <v>41</v>
      </c>
      <c r="AK2198" s="14" t="s">
        <v>23</v>
      </c>
      <c r="AL2198" s="15">
        <v>0.05</v>
      </c>
      <c r="AM2198" s="16" t="s">
        <v>3</v>
      </c>
    </row>
    <row r="2199" spans="1:39" s="3" customFormat="1" ht="13.8" x14ac:dyDescent="0.25">
      <c r="A2199" s="7" t="str">
        <f t="shared" ref="A2199:C2199" si="6154">A2198</f>
        <v>(Enter Broadcasting Company Name)</v>
      </c>
      <c r="B2199" s="7" t="str">
        <f t="shared" si="6154"/>
        <v>(Enter Call Letters)</v>
      </c>
      <c r="C2199" s="8" t="str">
        <f t="shared" si="6154"/>
        <v>(Select AM/FM)</v>
      </c>
      <c r="D2199" s="30"/>
      <c r="E2199" s="8" t="str">
        <f t="shared" ref="E2199:E2208" si="6155">E2198</f>
        <v>(Select Station Province)</v>
      </c>
      <c r="F2199" s="9" t="str">
        <f>IFERROR(VLOOKUP(E2199,Template!$AK$5:$AL$17,2,FALSE),"")</f>
        <v/>
      </c>
      <c r="G2199" s="42" t="s">
        <v>6</v>
      </c>
      <c r="H2199" s="42" t="s">
        <v>10</v>
      </c>
      <c r="I2199" s="32" t="s">
        <v>65</v>
      </c>
      <c r="J2199" s="32" t="s">
        <v>66</v>
      </c>
      <c r="K2199" s="33">
        <f t="shared" si="6137"/>
        <v>0</v>
      </c>
      <c r="L2199" s="33">
        <f t="shared" si="6138"/>
        <v>0</v>
      </c>
      <c r="M2199" s="34">
        <f t="shared" si="6136"/>
        <v>0</v>
      </c>
      <c r="N2199" s="34">
        <f t="shared" ref="N2199:N2208" si="6156">IF(AND(L2199&gt;$N$4,L2199&lt;=$O$4),K2199-M2199,IF(AND(L2198&gt;$N$4,L2198&lt;=$O$4),$O$4-L2198,IF(L2198&gt;$O$4,0,IF(L2199&lt;$N$4,0,MIN(L2199-$N$4,$N$4)))))</f>
        <v>0</v>
      </c>
      <c r="O2199" s="34">
        <f t="shared" si="6139"/>
        <v>0</v>
      </c>
      <c r="P2199" s="12" t="str">
        <f t="shared" ref="P2199:Q2199" si="6157">P2198</f>
        <v>(Select Language)</v>
      </c>
      <c r="Q2199" s="12" t="str">
        <f t="shared" si="6157"/>
        <v>(Select Usage)</v>
      </c>
      <c r="R2199" s="33">
        <f t="shared" si="6140"/>
        <v>0</v>
      </c>
      <c r="S2199" s="33">
        <f t="shared" si="6141"/>
        <v>0</v>
      </c>
      <c r="T2199" s="33">
        <f t="shared" si="6142"/>
        <v>0</v>
      </c>
      <c r="U2199" s="33">
        <f t="shared" si="6143"/>
        <v>0</v>
      </c>
      <c r="V2199" s="33">
        <f t="shared" si="6144"/>
        <v>0</v>
      </c>
      <c r="W2199" s="33">
        <f t="shared" si="6145"/>
        <v>0</v>
      </c>
      <c r="X2199" s="33">
        <f t="shared" si="6146"/>
        <v>0</v>
      </c>
      <c r="Y2199" s="33">
        <f t="shared" si="6147"/>
        <v>0</v>
      </c>
      <c r="Z2199" s="33">
        <f t="shared" si="6148"/>
        <v>0</v>
      </c>
      <c r="AA2199" s="33">
        <f t="shared" si="6149"/>
        <v>0</v>
      </c>
      <c r="AB2199" s="33">
        <f t="shared" si="6150"/>
        <v>0</v>
      </c>
      <c r="AC2199" s="33">
        <f t="shared" si="6151"/>
        <v>0</v>
      </c>
      <c r="AD2199" s="26">
        <f t="shared" si="6152"/>
        <v>0</v>
      </c>
      <c r="AE2199" s="46" t="str">
        <f>IFERROR(IF(AE$3=VLOOKUP($E2199,Template!$AK$5:$AM$17,3,FALSE),$AD2199*$F2199,0),"0.00")</f>
        <v>0.00</v>
      </c>
      <c r="AF2199" s="46" t="str">
        <f>IFERROR(IF(AF$3=VLOOKUP($E2199,Template!$AK$5:$AM$17,3,FALSE),$AD2199*$F2199,0),"0.00")</f>
        <v>0.00</v>
      </c>
      <c r="AG2199" s="28">
        <f t="shared" si="6153"/>
        <v>0</v>
      </c>
      <c r="AH2199" s="13" t="s">
        <v>40</v>
      </c>
      <c r="AI2199" s="13" t="s">
        <v>41</v>
      </c>
      <c r="AK2199" s="14" t="s">
        <v>24</v>
      </c>
      <c r="AL2199" s="15">
        <v>0.05</v>
      </c>
      <c r="AM2199" s="16" t="s">
        <v>3</v>
      </c>
    </row>
    <row r="2200" spans="1:39" s="3" customFormat="1" ht="13.8" x14ac:dyDescent="0.25">
      <c r="A2200" s="7" t="str">
        <f t="shared" ref="A2200:C2200" si="6158">A2199</f>
        <v>(Enter Broadcasting Company Name)</v>
      </c>
      <c r="B2200" s="7" t="str">
        <f t="shared" si="6158"/>
        <v>(Enter Call Letters)</v>
      </c>
      <c r="C2200" s="8" t="str">
        <f t="shared" si="6158"/>
        <v>(Select AM/FM)</v>
      </c>
      <c r="D2200" s="30"/>
      <c r="E2200" s="8" t="str">
        <f t="shared" si="6155"/>
        <v>(Select Station Province)</v>
      </c>
      <c r="F2200" s="9" t="str">
        <f>IFERROR(VLOOKUP(E2200,Template!$AK$5:$AL$17,2,FALSE),"")</f>
        <v/>
      </c>
      <c r="G2200" s="42" t="s">
        <v>9</v>
      </c>
      <c r="H2200" s="42" t="s">
        <v>11</v>
      </c>
      <c r="I2200" s="32" t="s">
        <v>65</v>
      </c>
      <c r="J2200" s="32" t="s">
        <v>66</v>
      </c>
      <c r="K2200" s="33">
        <f t="shared" si="6137"/>
        <v>0</v>
      </c>
      <c r="L2200" s="33">
        <f t="shared" si="6138"/>
        <v>0</v>
      </c>
      <c r="M2200" s="34">
        <f t="shared" si="6136"/>
        <v>0</v>
      </c>
      <c r="N2200" s="34">
        <f t="shared" si="6156"/>
        <v>0</v>
      </c>
      <c r="O2200" s="34">
        <f t="shared" si="6139"/>
        <v>0</v>
      </c>
      <c r="P2200" s="12" t="str">
        <f t="shared" ref="P2200:Q2200" si="6159">P2199</f>
        <v>(Select Language)</v>
      </c>
      <c r="Q2200" s="12" t="str">
        <f t="shared" si="6159"/>
        <v>(Select Usage)</v>
      </c>
      <c r="R2200" s="33">
        <f t="shared" si="6140"/>
        <v>0</v>
      </c>
      <c r="S2200" s="33">
        <f t="shared" si="6141"/>
        <v>0</v>
      </c>
      <c r="T2200" s="33">
        <f t="shared" si="6142"/>
        <v>0</v>
      </c>
      <c r="U2200" s="33">
        <f t="shared" si="6143"/>
        <v>0</v>
      </c>
      <c r="V2200" s="33">
        <f t="shared" si="6144"/>
        <v>0</v>
      </c>
      <c r="W2200" s="33">
        <f t="shared" si="6145"/>
        <v>0</v>
      </c>
      <c r="X2200" s="33">
        <f t="shared" si="6146"/>
        <v>0</v>
      </c>
      <c r="Y2200" s="33">
        <f t="shared" si="6147"/>
        <v>0</v>
      </c>
      <c r="Z2200" s="33">
        <f t="shared" si="6148"/>
        <v>0</v>
      </c>
      <c r="AA2200" s="33">
        <f t="shared" si="6149"/>
        <v>0</v>
      </c>
      <c r="AB2200" s="33">
        <f t="shared" si="6150"/>
        <v>0</v>
      </c>
      <c r="AC2200" s="33">
        <f t="shared" si="6151"/>
        <v>0</v>
      </c>
      <c r="AD2200" s="26">
        <f t="shared" si="6152"/>
        <v>0</v>
      </c>
      <c r="AE2200" s="46" t="str">
        <f>IFERROR(IF(AE$3=VLOOKUP($E2200,Template!$AK$5:$AM$17,3,FALSE),$AD2200*$F2200,0),"0.00")</f>
        <v>0.00</v>
      </c>
      <c r="AF2200" s="46" t="str">
        <f>IFERROR(IF(AF$3=VLOOKUP($E2200,Template!$AK$5:$AM$17,3,FALSE),$AD2200*$F2200,0),"0.00")</f>
        <v>0.00</v>
      </c>
      <c r="AG2200" s="28">
        <f t="shared" si="6153"/>
        <v>0</v>
      </c>
      <c r="AH2200" s="13" t="s">
        <v>40</v>
      </c>
      <c r="AI2200" s="13" t="s">
        <v>41</v>
      </c>
      <c r="AK2200" s="14" t="s">
        <v>22</v>
      </c>
      <c r="AL2200" s="15">
        <v>0.15</v>
      </c>
      <c r="AM2200" s="16" t="s">
        <v>2</v>
      </c>
    </row>
    <row r="2201" spans="1:39" s="3" customFormat="1" ht="13.8" x14ac:dyDescent="0.25">
      <c r="A2201" s="7" t="str">
        <f t="shared" ref="A2201:C2201" si="6160">A2200</f>
        <v>(Enter Broadcasting Company Name)</v>
      </c>
      <c r="B2201" s="7" t="str">
        <f t="shared" si="6160"/>
        <v>(Enter Call Letters)</v>
      </c>
      <c r="C2201" s="8" t="str">
        <f t="shared" si="6160"/>
        <v>(Select AM/FM)</v>
      </c>
      <c r="D2201" s="30"/>
      <c r="E2201" s="8" t="str">
        <f t="shared" si="6155"/>
        <v>(Select Station Province)</v>
      </c>
      <c r="F2201" s="9" t="str">
        <f>IFERROR(VLOOKUP(E2201,Template!$AK$5:$AL$17,2,FALSE),"")</f>
        <v/>
      </c>
      <c r="G2201" s="42" t="s">
        <v>10</v>
      </c>
      <c r="H2201" s="42" t="s">
        <v>12</v>
      </c>
      <c r="I2201" s="32" t="s">
        <v>65</v>
      </c>
      <c r="J2201" s="32" t="s">
        <v>66</v>
      </c>
      <c r="K2201" s="33">
        <f t="shared" si="6137"/>
        <v>0</v>
      </c>
      <c r="L2201" s="33">
        <f t="shared" si="6138"/>
        <v>0</v>
      </c>
      <c r="M2201" s="34">
        <f t="shared" si="6136"/>
        <v>0</v>
      </c>
      <c r="N2201" s="34">
        <f t="shared" si="6156"/>
        <v>0</v>
      </c>
      <c r="O2201" s="34">
        <f t="shared" si="6139"/>
        <v>0</v>
      </c>
      <c r="P2201" s="12" t="str">
        <f t="shared" ref="P2201:Q2201" si="6161">P2200</f>
        <v>(Select Language)</v>
      </c>
      <c r="Q2201" s="12" t="str">
        <f t="shared" si="6161"/>
        <v>(Select Usage)</v>
      </c>
      <c r="R2201" s="33">
        <f t="shared" si="6140"/>
        <v>0</v>
      </c>
      <c r="S2201" s="33">
        <f t="shared" si="6141"/>
        <v>0</v>
      </c>
      <c r="T2201" s="33">
        <f t="shared" si="6142"/>
        <v>0</v>
      </c>
      <c r="U2201" s="33">
        <f t="shared" si="6143"/>
        <v>0</v>
      </c>
      <c r="V2201" s="33">
        <f t="shared" si="6144"/>
        <v>0</v>
      </c>
      <c r="W2201" s="33">
        <f t="shared" si="6145"/>
        <v>0</v>
      </c>
      <c r="X2201" s="33">
        <f t="shared" si="6146"/>
        <v>0</v>
      </c>
      <c r="Y2201" s="33">
        <f t="shared" si="6147"/>
        <v>0</v>
      </c>
      <c r="Z2201" s="33">
        <f t="shared" si="6148"/>
        <v>0</v>
      </c>
      <c r="AA2201" s="33">
        <f t="shared" si="6149"/>
        <v>0</v>
      </c>
      <c r="AB2201" s="33">
        <f t="shared" si="6150"/>
        <v>0</v>
      </c>
      <c r="AC2201" s="33">
        <f t="shared" si="6151"/>
        <v>0</v>
      </c>
      <c r="AD2201" s="26">
        <f t="shared" si="6152"/>
        <v>0</v>
      </c>
      <c r="AE2201" s="46" t="str">
        <f>IFERROR(IF(AE$3=VLOOKUP($E2201,Template!$AK$5:$AM$17,3,FALSE),$AD2201*$F2201,0),"0.00")</f>
        <v>0.00</v>
      </c>
      <c r="AF2201" s="46" t="str">
        <f>IFERROR(IF(AF$3=VLOOKUP($E2201,Template!$AK$5:$AM$17,3,FALSE),$AD2201*$F2201,0),"0.00")</f>
        <v>0.00</v>
      </c>
      <c r="AG2201" s="28">
        <f t="shared" si="6153"/>
        <v>0</v>
      </c>
      <c r="AH2201" s="13" t="s">
        <v>40</v>
      </c>
      <c r="AI2201" s="13" t="s">
        <v>41</v>
      </c>
      <c r="AK2201" s="14" t="s">
        <v>26</v>
      </c>
      <c r="AL2201" s="15">
        <v>0.15</v>
      </c>
      <c r="AM2201" s="16" t="s">
        <v>2</v>
      </c>
    </row>
    <row r="2202" spans="1:39" s="3" customFormat="1" ht="13.8" x14ac:dyDescent="0.25">
      <c r="A2202" s="7" t="str">
        <f t="shared" ref="A2202:C2202" si="6162">A2201</f>
        <v>(Enter Broadcasting Company Name)</v>
      </c>
      <c r="B2202" s="7" t="str">
        <f t="shared" si="6162"/>
        <v>(Enter Call Letters)</v>
      </c>
      <c r="C2202" s="8" t="str">
        <f t="shared" si="6162"/>
        <v>(Select AM/FM)</v>
      </c>
      <c r="D2202" s="30"/>
      <c r="E2202" s="8" t="str">
        <f t="shared" si="6155"/>
        <v>(Select Station Province)</v>
      </c>
      <c r="F2202" s="9" t="str">
        <f>IFERROR(VLOOKUP(E2202,Template!$AK$5:$AL$17,2,FALSE),"")</f>
        <v/>
      </c>
      <c r="G2202" s="42" t="s">
        <v>11</v>
      </c>
      <c r="H2202" s="42" t="s">
        <v>13</v>
      </c>
      <c r="I2202" s="32" t="s">
        <v>65</v>
      </c>
      <c r="J2202" s="32" t="s">
        <v>66</v>
      </c>
      <c r="K2202" s="33">
        <f t="shared" si="6137"/>
        <v>0</v>
      </c>
      <c r="L2202" s="33">
        <f t="shared" si="6138"/>
        <v>0</v>
      </c>
      <c r="M2202" s="34">
        <f t="shared" si="6136"/>
        <v>0</v>
      </c>
      <c r="N2202" s="34">
        <f t="shared" si="6156"/>
        <v>0</v>
      </c>
      <c r="O2202" s="34">
        <f t="shared" si="6139"/>
        <v>0</v>
      </c>
      <c r="P2202" s="12" t="str">
        <f t="shared" ref="P2202:Q2202" si="6163">P2201</f>
        <v>(Select Language)</v>
      </c>
      <c r="Q2202" s="12" t="str">
        <f t="shared" si="6163"/>
        <v>(Select Usage)</v>
      </c>
      <c r="R2202" s="33">
        <f t="shared" si="6140"/>
        <v>0</v>
      </c>
      <c r="S2202" s="33">
        <f t="shared" si="6141"/>
        <v>0</v>
      </c>
      <c r="T2202" s="33">
        <f t="shared" si="6142"/>
        <v>0</v>
      </c>
      <c r="U2202" s="33">
        <f t="shared" si="6143"/>
        <v>0</v>
      </c>
      <c r="V2202" s="33">
        <f t="shared" si="6144"/>
        <v>0</v>
      </c>
      <c r="W2202" s="33">
        <f t="shared" si="6145"/>
        <v>0</v>
      </c>
      <c r="X2202" s="33">
        <f t="shared" si="6146"/>
        <v>0</v>
      </c>
      <c r="Y2202" s="33">
        <f t="shared" si="6147"/>
        <v>0</v>
      </c>
      <c r="Z2202" s="33">
        <f t="shared" si="6148"/>
        <v>0</v>
      </c>
      <c r="AA2202" s="33">
        <f t="shared" si="6149"/>
        <v>0</v>
      </c>
      <c r="AB2202" s="33">
        <f t="shared" si="6150"/>
        <v>0</v>
      </c>
      <c r="AC2202" s="33">
        <f t="shared" si="6151"/>
        <v>0</v>
      </c>
      <c r="AD2202" s="26">
        <f t="shared" si="6152"/>
        <v>0</v>
      </c>
      <c r="AE2202" s="46" t="str">
        <f>IFERROR(IF(AE$3=VLOOKUP($E2202,Template!$AK$5:$AM$17,3,FALSE),$AD2202*$F2202,0),"0.00")</f>
        <v>0.00</v>
      </c>
      <c r="AF2202" s="46" t="str">
        <f>IFERROR(IF(AF$3=VLOOKUP($E2202,Template!$AK$5:$AM$17,3,FALSE),$AD2202*$F2202,0),"0.00")</f>
        <v>0.00</v>
      </c>
      <c r="AG2202" s="28">
        <f t="shared" si="6153"/>
        <v>0</v>
      </c>
      <c r="AH2202" s="13" t="s">
        <v>40</v>
      </c>
      <c r="AI2202" s="13" t="s">
        <v>41</v>
      </c>
      <c r="AK2202" s="14" t="s">
        <v>27</v>
      </c>
      <c r="AL2202" s="15">
        <v>0.15</v>
      </c>
      <c r="AM2202" s="16" t="s">
        <v>2</v>
      </c>
    </row>
    <row r="2203" spans="1:39" s="3" customFormat="1" ht="13.8" x14ac:dyDescent="0.25">
      <c r="A2203" s="7" t="str">
        <f t="shared" ref="A2203:C2203" si="6164">A2202</f>
        <v>(Enter Broadcasting Company Name)</v>
      </c>
      <c r="B2203" s="7" t="str">
        <f t="shared" si="6164"/>
        <v>(Enter Call Letters)</v>
      </c>
      <c r="C2203" s="8" t="str">
        <f t="shared" si="6164"/>
        <v>(Select AM/FM)</v>
      </c>
      <c r="D2203" s="30"/>
      <c r="E2203" s="8" t="str">
        <f t="shared" si="6155"/>
        <v>(Select Station Province)</v>
      </c>
      <c r="F2203" s="9" t="str">
        <f>IFERROR(VLOOKUP(E2203,Template!$AK$5:$AL$17,2,FALSE),"")</f>
        <v/>
      </c>
      <c r="G2203" s="42" t="s">
        <v>12</v>
      </c>
      <c r="H2203" s="42" t="s">
        <v>15</v>
      </c>
      <c r="I2203" s="32" t="s">
        <v>65</v>
      </c>
      <c r="J2203" s="32" t="s">
        <v>66</v>
      </c>
      <c r="K2203" s="33">
        <f t="shared" si="6137"/>
        <v>0</v>
      </c>
      <c r="L2203" s="33">
        <f t="shared" si="6138"/>
        <v>0</v>
      </c>
      <c r="M2203" s="34">
        <f t="shared" si="6136"/>
        <v>0</v>
      </c>
      <c r="N2203" s="34">
        <f t="shared" si="6156"/>
        <v>0</v>
      </c>
      <c r="O2203" s="34">
        <f t="shared" si="6139"/>
        <v>0</v>
      </c>
      <c r="P2203" s="12" t="str">
        <f t="shared" ref="P2203:Q2203" si="6165">P2202</f>
        <v>(Select Language)</v>
      </c>
      <c r="Q2203" s="12" t="str">
        <f t="shared" si="6165"/>
        <v>(Select Usage)</v>
      </c>
      <c r="R2203" s="33">
        <f t="shared" si="6140"/>
        <v>0</v>
      </c>
      <c r="S2203" s="33">
        <f t="shared" si="6141"/>
        <v>0</v>
      </c>
      <c r="T2203" s="33">
        <f t="shared" si="6142"/>
        <v>0</v>
      </c>
      <c r="U2203" s="33">
        <f t="shared" si="6143"/>
        <v>0</v>
      </c>
      <c r="V2203" s="33">
        <f t="shared" si="6144"/>
        <v>0</v>
      </c>
      <c r="W2203" s="33">
        <f t="shared" si="6145"/>
        <v>0</v>
      </c>
      <c r="X2203" s="33">
        <f t="shared" si="6146"/>
        <v>0</v>
      </c>
      <c r="Y2203" s="33">
        <f t="shared" si="6147"/>
        <v>0</v>
      </c>
      <c r="Z2203" s="33">
        <f t="shared" si="6148"/>
        <v>0</v>
      </c>
      <c r="AA2203" s="33">
        <f t="shared" si="6149"/>
        <v>0</v>
      </c>
      <c r="AB2203" s="33">
        <f t="shared" si="6150"/>
        <v>0</v>
      </c>
      <c r="AC2203" s="33">
        <f t="shared" si="6151"/>
        <v>0</v>
      </c>
      <c r="AD2203" s="26">
        <f>SUM(R2203:AC2203)</f>
        <v>0</v>
      </c>
      <c r="AE2203" s="46" t="str">
        <f>IFERROR(IF(AE$3=VLOOKUP($E2203,Template!$AK$5:$AM$17,3,FALSE),$AD2203*$F2203,0),"0.00")</f>
        <v>0.00</v>
      </c>
      <c r="AF2203" s="46" t="str">
        <f>IFERROR(IF(AF$3=VLOOKUP($E2203,Template!$AK$5:$AM$17,3,FALSE),$AD2203*$F2203,0),"0.00")</f>
        <v>0.00</v>
      </c>
      <c r="AG2203" s="28">
        <f t="shared" si="6153"/>
        <v>0</v>
      </c>
      <c r="AH2203" s="13" t="s">
        <v>40</v>
      </c>
      <c r="AI2203" s="13" t="s">
        <v>41</v>
      </c>
      <c r="AK2203" s="14" t="s">
        <v>28</v>
      </c>
      <c r="AL2203" s="15">
        <v>0.05</v>
      </c>
      <c r="AM2203" s="16" t="s">
        <v>3</v>
      </c>
    </row>
    <row r="2204" spans="1:39" s="3" customFormat="1" ht="13.8" x14ac:dyDescent="0.25">
      <c r="A2204" s="7" t="str">
        <f t="shared" ref="A2204:C2204" si="6166">A2203</f>
        <v>(Enter Broadcasting Company Name)</v>
      </c>
      <c r="B2204" s="7" t="str">
        <f t="shared" si="6166"/>
        <v>(Enter Call Letters)</v>
      </c>
      <c r="C2204" s="8" t="str">
        <f t="shared" si="6166"/>
        <v>(Select AM/FM)</v>
      </c>
      <c r="D2204" s="30"/>
      <c r="E2204" s="8" t="str">
        <f t="shared" si="6155"/>
        <v>(Select Station Province)</v>
      </c>
      <c r="F2204" s="9" t="str">
        <f>IFERROR(VLOOKUP(E2204,Template!$AK$5:$AL$17,2,FALSE),"")</f>
        <v/>
      </c>
      <c r="G2204" s="42" t="s">
        <v>13</v>
      </c>
      <c r="H2204" s="42" t="s">
        <v>16</v>
      </c>
      <c r="I2204" s="32" t="s">
        <v>65</v>
      </c>
      <c r="J2204" s="32" t="s">
        <v>66</v>
      </c>
      <c r="K2204" s="33">
        <f t="shared" si="6137"/>
        <v>0</v>
      </c>
      <c r="L2204" s="33">
        <f t="shared" si="6138"/>
        <v>0</v>
      </c>
      <c r="M2204" s="34">
        <f t="shared" si="6136"/>
        <v>0</v>
      </c>
      <c r="N2204" s="34">
        <f t="shared" si="6156"/>
        <v>0</v>
      </c>
      <c r="O2204" s="34">
        <f t="shared" si="6139"/>
        <v>0</v>
      </c>
      <c r="P2204" s="12" t="str">
        <f t="shared" ref="P2204:Q2204" si="6167">P2203</f>
        <v>(Select Language)</v>
      </c>
      <c r="Q2204" s="12" t="str">
        <f t="shared" si="6167"/>
        <v>(Select Usage)</v>
      </c>
      <c r="R2204" s="33">
        <f t="shared" si="6140"/>
        <v>0</v>
      </c>
      <c r="S2204" s="33">
        <f t="shared" si="6141"/>
        <v>0</v>
      </c>
      <c r="T2204" s="33">
        <f t="shared" si="6142"/>
        <v>0</v>
      </c>
      <c r="U2204" s="33">
        <f t="shared" si="6143"/>
        <v>0</v>
      </c>
      <c r="V2204" s="33">
        <f t="shared" si="6144"/>
        <v>0</v>
      </c>
      <c r="W2204" s="33">
        <f t="shared" si="6145"/>
        <v>0</v>
      </c>
      <c r="X2204" s="33">
        <f t="shared" si="6146"/>
        <v>0</v>
      </c>
      <c r="Y2204" s="33">
        <f t="shared" si="6147"/>
        <v>0</v>
      </c>
      <c r="Z2204" s="33">
        <f t="shared" si="6148"/>
        <v>0</v>
      </c>
      <c r="AA2204" s="33">
        <f t="shared" si="6149"/>
        <v>0</v>
      </c>
      <c r="AB2204" s="33">
        <f t="shared" si="6150"/>
        <v>0</v>
      </c>
      <c r="AC2204" s="33">
        <f t="shared" si="6151"/>
        <v>0</v>
      </c>
      <c r="AD2204" s="26">
        <f t="shared" ref="AD2204:AD2206" si="6168">SUM(R2204:AC2204)</f>
        <v>0</v>
      </c>
      <c r="AE2204" s="46" t="str">
        <f>IFERROR(IF(AE$3=VLOOKUP($E2204,Template!$AK$5:$AM$17,3,FALSE),$AD2204*$F2204,0),"0.00")</f>
        <v>0.00</v>
      </c>
      <c r="AF2204" s="46" t="str">
        <f>IFERROR(IF(AF$3=VLOOKUP($E2204,Template!$AK$5:$AM$17,3,FALSE),$AD2204*$F2204,0),"0.00")</f>
        <v>0.00</v>
      </c>
      <c r="AG2204" s="28">
        <f t="shared" si="6153"/>
        <v>0</v>
      </c>
      <c r="AH2204" s="13" t="s">
        <v>40</v>
      </c>
      <c r="AI2204" s="13" t="s">
        <v>41</v>
      </c>
      <c r="AK2204" s="14" t="s">
        <v>70</v>
      </c>
      <c r="AL2204" s="15">
        <v>0.05</v>
      </c>
      <c r="AM2204" s="16" t="s">
        <v>3</v>
      </c>
    </row>
    <row r="2205" spans="1:39" s="3" customFormat="1" ht="13.8" x14ac:dyDescent="0.25">
      <c r="A2205" s="7" t="str">
        <f t="shared" ref="A2205:C2205" si="6169">A2204</f>
        <v>(Enter Broadcasting Company Name)</v>
      </c>
      <c r="B2205" s="7" t="str">
        <f t="shared" si="6169"/>
        <v>(Enter Call Letters)</v>
      </c>
      <c r="C2205" s="8" t="str">
        <f t="shared" si="6169"/>
        <v>(Select AM/FM)</v>
      </c>
      <c r="D2205" s="30"/>
      <c r="E2205" s="8" t="str">
        <f t="shared" si="6155"/>
        <v>(Select Station Province)</v>
      </c>
      <c r="F2205" s="9" t="str">
        <f>IFERROR(VLOOKUP(E2205,Template!$AK$5:$AL$17,2,FALSE),"")</f>
        <v/>
      </c>
      <c r="G2205" s="42" t="s">
        <v>15</v>
      </c>
      <c r="H2205" s="42" t="s">
        <v>17</v>
      </c>
      <c r="I2205" s="32" t="s">
        <v>65</v>
      </c>
      <c r="J2205" s="32" t="s">
        <v>66</v>
      </c>
      <c r="K2205" s="33">
        <f t="shared" si="6137"/>
        <v>0</v>
      </c>
      <c r="L2205" s="33">
        <f t="shared" si="6138"/>
        <v>0</v>
      </c>
      <c r="M2205" s="34">
        <f t="shared" si="6136"/>
        <v>0</v>
      </c>
      <c r="N2205" s="34">
        <f t="shared" si="6156"/>
        <v>0</v>
      </c>
      <c r="O2205" s="34">
        <f t="shared" si="6139"/>
        <v>0</v>
      </c>
      <c r="P2205" s="12" t="str">
        <f t="shared" ref="P2205:Q2205" si="6170">P2204</f>
        <v>(Select Language)</v>
      </c>
      <c r="Q2205" s="12" t="str">
        <f t="shared" si="6170"/>
        <v>(Select Usage)</v>
      </c>
      <c r="R2205" s="33">
        <f t="shared" si="6140"/>
        <v>0</v>
      </c>
      <c r="S2205" s="33">
        <f t="shared" si="6141"/>
        <v>0</v>
      </c>
      <c r="T2205" s="33">
        <f t="shared" si="6142"/>
        <v>0</v>
      </c>
      <c r="U2205" s="33">
        <f t="shared" si="6143"/>
        <v>0</v>
      </c>
      <c r="V2205" s="33">
        <f t="shared" si="6144"/>
        <v>0</v>
      </c>
      <c r="W2205" s="33">
        <f t="shared" si="6145"/>
        <v>0</v>
      </c>
      <c r="X2205" s="33">
        <f t="shared" si="6146"/>
        <v>0</v>
      </c>
      <c r="Y2205" s="33">
        <f t="shared" si="6147"/>
        <v>0</v>
      </c>
      <c r="Z2205" s="33">
        <f t="shared" si="6148"/>
        <v>0</v>
      </c>
      <c r="AA2205" s="33">
        <f t="shared" si="6149"/>
        <v>0</v>
      </c>
      <c r="AB2205" s="33">
        <f t="shared" si="6150"/>
        <v>0</v>
      </c>
      <c r="AC2205" s="33">
        <f t="shared" si="6151"/>
        <v>0</v>
      </c>
      <c r="AD2205" s="26">
        <f t="shared" si="6168"/>
        <v>0</v>
      </c>
      <c r="AE2205" s="46" t="str">
        <f>IFERROR(IF(AE$3=VLOOKUP($E2205,Template!$AK$5:$AM$17,3,FALSE),$AD2205*$F2205,0),"0.00")</f>
        <v>0.00</v>
      </c>
      <c r="AF2205" s="46" t="str">
        <f>IFERROR(IF(AF$3=VLOOKUP($E2205,Template!$AK$5:$AM$17,3,FALSE),$AD2205*$F2205,0),"0.00")</f>
        <v>0.00</v>
      </c>
      <c r="AG2205" s="28">
        <f t="shared" si="6153"/>
        <v>0</v>
      </c>
      <c r="AH2205" s="13" t="s">
        <v>40</v>
      </c>
      <c r="AI2205" s="13" t="s">
        <v>41</v>
      </c>
      <c r="AK2205" s="14" t="s">
        <v>20</v>
      </c>
      <c r="AL2205" s="15">
        <v>0.13</v>
      </c>
      <c r="AM2205" s="16" t="s">
        <v>2</v>
      </c>
    </row>
    <row r="2206" spans="1:39" s="3" customFormat="1" ht="13.8" x14ac:dyDescent="0.25">
      <c r="A2206" s="7" t="str">
        <f t="shared" ref="A2206:C2206" si="6171">A2205</f>
        <v>(Enter Broadcasting Company Name)</v>
      </c>
      <c r="B2206" s="7" t="str">
        <f t="shared" si="6171"/>
        <v>(Enter Call Letters)</v>
      </c>
      <c r="C2206" s="8" t="str">
        <f t="shared" si="6171"/>
        <v>(Select AM/FM)</v>
      </c>
      <c r="D2206" s="30"/>
      <c r="E2206" s="8" t="str">
        <f t="shared" si="6155"/>
        <v>(Select Station Province)</v>
      </c>
      <c r="F2206" s="9" t="str">
        <f>IFERROR(VLOOKUP(E2206,Template!$AK$5:$AL$17,2,FALSE),"")</f>
        <v/>
      </c>
      <c r="G2206" s="42" t="s">
        <v>16</v>
      </c>
      <c r="H2206" s="42" t="s">
        <v>18</v>
      </c>
      <c r="I2206" s="32" t="s">
        <v>65</v>
      </c>
      <c r="J2206" s="32" t="s">
        <v>66</v>
      </c>
      <c r="K2206" s="33">
        <f t="shared" si="6137"/>
        <v>0</v>
      </c>
      <c r="L2206" s="33">
        <f t="shared" si="6138"/>
        <v>0</v>
      </c>
      <c r="M2206" s="34">
        <f t="shared" si="6136"/>
        <v>0</v>
      </c>
      <c r="N2206" s="34">
        <f t="shared" si="6156"/>
        <v>0</v>
      </c>
      <c r="O2206" s="34">
        <f t="shared" si="6139"/>
        <v>0</v>
      </c>
      <c r="P2206" s="12" t="str">
        <f t="shared" ref="P2206:Q2206" si="6172">P2205</f>
        <v>(Select Language)</v>
      </c>
      <c r="Q2206" s="12" t="str">
        <f t="shared" si="6172"/>
        <v>(Select Usage)</v>
      </c>
      <c r="R2206" s="33">
        <f t="shared" si="6140"/>
        <v>0</v>
      </c>
      <c r="S2206" s="33">
        <f t="shared" si="6141"/>
        <v>0</v>
      </c>
      <c r="T2206" s="33">
        <f t="shared" si="6142"/>
        <v>0</v>
      </c>
      <c r="U2206" s="33">
        <f t="shared" si="6143"/>
        <v>0</v>
      </c>
      <c r="V2206" s="33">
        <f t="shared" si="6144"/>
        <v>0</v>
      </c>
      <c r="W2206" s="33">
        <f t="shared" si="6145"/>
        <v>0</v>
      </c>
      <c r="X2206" s="33">
        <f t="shared" si="6146"/>
        <v>0</v>
      </c>
      <c r="Y2206" s="33">
        <f t="shared" si="6147"/>
        <v>0</v>
      </c>
      <c r="Z2206" s="33">
        <f t="shared" si="6148"/>
        <v>0</v>
      </c>
      <c r="AA2206" s="33">
        <f t="shared" si="6149"/>
        <v>0</v>
      </c>
      <c r="AB2206" s="33">
        <f t="shared" si="6150"/>
        <v>0</v>
      </c>
      <c r="AC2206" s="33">
        <f t="shared" si="6151"/>
        <v>0</v>
      </c>
      <c r="AD2206" s="26">
        <f t="shared" si="6168"/>
        <v>0</v>
      </c>
      <c r="AE2206" s="46" t="str">
        <f>IFERROR(IF(AE$3=VLOOKUP($E2206,Template!$AK$5:$AM$17,3,FALSE),$AD2206*$F2206,0),"0.00")</f>
        <v>0.00</v>
      </c>
      <c r="AF2206" s="46" t="str">
        <f>IFERROR(IF(AF$3=VLOOKUP($E2206,Template!$AK$5:$AM$17,3,FALSE),$AD2206*$F2206,0),"0.00")</f>
        <v>0.00</v>
      </c>
      <c r="AG2206" s="28">
        <f t="shared" si="6153"/>
        <v>0</v>
      </c>
      <c r="AH2206" s="13" t="s">
        <v>40</v>
      </c>
      <c r="AI2206" s="13" t="s">
        <v>41</v>
      </c>
      <c r="AK2206" s="14" t="s">
        <v>69</v>
      </c>
      <c r="AL2206" s="15">
        <v>0.15</v>
      </c>
      <c r="AM2206" s="16" t="s">
        <v>2</v>
      </c>
    </row>
    <row r="2207" spans="1:39" s="3" customFormat="1" ht="13.8" x14ac:dyDescent="0.25">
      <c r="A2207" s="7" t="str">
        <f t="shared" ref="A2207:C2207" si="6173">A2206</f>
        <v>(Enter Broadcasting Company Name)</v>
      </c>
      <c r="B2207" s="7" t="str">
        <f t="shared" si="6173"/>
        <v>(Enter Call Letters)</v>
      </c>
      <c r="C2207" s="8" t="str">
        <f t="shared" si="6173"/>
        <v>(Select AM/FM)</v>
      </c>
      <c r="D2207" s="30"/>
      <c r="E2207" s="8" t="str">
        <f t="shared" si="6155"/>
        <v>(Select Station Province)</v>
      </c>
      <c r="F2207" s="9" t="str">
        <f>IFERROR(VLOOKUP(E2207,Template!$AK$5:$AL$17,2,FALSE),"")</f>
        <v/>
      </c>
      <c r="G2207" s="42" t="s">
        <v>17</v>
      </c>
      <c r="H2207" s="42" t="s">
        <v>7</v>
      </c>
      <c r="I2207" s="32" t="s">
        <v>65</v>
      </c>
      <c r="J2207" s="32" t="s">
        <v>66</v>
      </c>
      <c r="K2207" s="33">
        <f t="shared" si="6137"/>
        <v>0</v>
      </c>
      <c r="L2207" s="33">
        <f t="shared" si="6138"/>
        <v>0</v>
      </c>
      <c r="M2207" s="34">
        <f t="shared" si="6136"/>
        <v>0</v>
      </c>
      <c r="N2207" s="34">
        <f t="shared" si="6156"/>
        <v>0</v>
      </c>
      <c r="O2207" s="34">
        <f t="shared" si="6139"/>
        <v>0</v>
      </c>
      <c r="P2207" s="12" t="str">
        <f t="shared" ref="P2207:Q2207" si="6174">P2206</f>
        <v>(Select Language)</v>
      </c>
      <c r="Q2207" s="12" t="str">
        <f t="shared" si="6174"/>
        <v>(Select Usage)</v>
      </c>
      <c r="R2207" s="33">
        <f t="shared" si="6140"/>
        <v>0</v>
      </c>
      <c r="S2207" s="33">
        <f t="shared" si="6141"/>
        <v>0</v>
      </c>
      <c r="T2207" s="33">
        <f t="shared" si="6142"/>
        <v>0</v>
      </c>
      <c r="U2207" s="33">
        <f t="shared" si="6143"/>
        <v>0</v>
      </c>
      <c r="V2207" s="33">
        <f t="shared" si="6144"/>
        <v>0</v>
      </c>
      <c r="W2207" s="33">
        <f t="shared" si="6145"/>
        <v>0</v>
      </c>
      <c r="X2207" s="33">
        <f t="shared" si="6146"/>
        <v>0</v>
      </c>
      <c r="Y2207" s="33">
        <f t="shared" si="6147"/>
        <v>0</v>
      </c>
      <c r="Z2207" s="33">
        <f t="shared" si="6148"/>
        <v>0</v>
      </c>
      <c r="AA2207" s="33">
        <f t="shared" si="6149"/>
        <v>0</v>
      </c>
      <c r="AB2207" s="33">
        <f t="shared" si="6150"/>
        <v>0</v>
      </c>
      <c r="AC2207" s="33">
        <f t="shared" si="6151"/>
        <v>0</v>
      </c>
      <c r="AD2207" s="26">
        <f>SUM(R2207:AC2207)</f>
        <v>0</v>
      </c>
      <c r="AE2207" s="46" t="str">
        <f>IFERROR(IF(AE$3=VLOOKUP($E2207,Template!$AK$5:$AM$17,3,FALSE),$AD2207*$F2207,0),"0.00")</f>
        <v>0.00</v>
      </c>
      <c r="AF2207" s="46" t="str">
        <f>IFERROR(IF(AF$3=VLOOKUP($E2207,Template!$AK$5:$AM$17,3,FALSE),$AD2207*$F2207,0),"0.00")</f>
        <v>0.00</v>
      </c>
      <c r="AG2207" s="28">
        <f t="shared" si="6153"/>
        <v>0</v>
      </c>
      <c r="AH2207" s="13" t="s">
        <v>40</v>
      </c>
      <c r="AI2207" s="13" t="s">
        <v>41</v>
      </c>
      <c r="AK2207" s="14" t="s">
        <v>29</v>
      </c>
      <c r="AL2207" s="15">
        <v>0.05</v>
      </c>
      <c r="AM2207" s="16" t="s">
        <v>3</v>
      </c>
    </row>
    <row r="2208" spans="1:39" s="3" customFormat="1" ht="13.8" x14ac:dyDescent="0.25">
      <c r="A2208" s="7" t="str">
        <f t="shared" ref="A2208:C2208" si="6175">A2207</f>
        <v>(Enter Broadcasting Company Name)</v>
      </c>
      <c r="B2208" s="7" t="str">
        <f t="shared" si="6175"/>
        <v>(Enter Call Letters)</v>
      </c>
      <c r="C2208" s="8" t="str">
        <f t="shared" si="6175"/>
        <v>(Select AM/FM)</v>
      </c>
      <c r="D2208" s="30"/>
      <c r="E2208" s="8" t="str">
        <f t="shared" si="6155"/>
        <v>(Select Station Province)</v>
      </c>
      <c r="F2208" s="9" t="str">
        <f>IFERROR(VLOOKUP(E2208,Template!$AK$5:$AL$17,2,FALSE),"")</f>
        <v/>
      </c>
      <c r="G2208" s="42" t="s">
        <v>18</v>
      </c>
      <c r="H2208" s="43" t="s">
        <v>8</v>
      </c>
      <c r="I2208" s="32" t="s">
        <v>65</v>
      </c>
      <c r="J2208" s="32" t="s">
        <v>66</v>
      </c>
      <c r="K2208" s="33">
        <f t="shared" si="6137"/>
        <v>0</v>
      </c>
      <c r="L2208" s="33">
        <f t="shared" si="6138"/>
        <v>0</v>
      </c>
      <c r="M2208" s="34">
        <f t="shared" si="6136"/>
        <v>0</v>
      </c>
      <c r="N2208" s="34">
        <f t="shared" si="6156"/>
        <v>0</v>
      </c>
      <c r="O2208" s="34">
        <f t="shared" si="6139"/>
        <v>0</v>
      </c>
      <c r="P2208" s="12" t="str">
        <f t="shared" ref="P2208:Q2208" si="6176">P2207</f>
        <v>(Select Language)</v>
      </c>
      <c r="Q2208" s="12" t="str">
        <f t="shared" si="6176"/>
        <v>(Select Usage)</v>
      </c>
      <c r="R2208" s="33">
        <f t="shared" si="6140"/>
        <v>0</v>
      </c>
      <c r="S2208" s="33">
        <f t="shared" si="6141"/>
        <v>0</v>
      </c>
      <c r="T2208" s="33">
        <f t="shared" si="6142"/>
        <v>0</v>
      </c>
      <c r="U2208" s="33">
        <f t="shared" si="6143"/>
        <v>0</v>
      </c>
      <c r="V2208" s="33">
        <f t="shared" si="6144"/>
        <v>0</v>
      </c>
      <c r="W2208" s="33">
        <f t="shared" si="6145"/>
        <v>0</v>
      </c>
      <c r="X2208" s="33">
        <f t="shared" si="6146"/>
        <v>0</v>
      </c>
      <c r="Y2208" s="33">
        <f t="shared" si="6147"/>
        <v>0</v>
      </c>
      <c r="Z2208" s="33">
        <f t="shared" si="6148"/>
        <v>0</v>
      </c>
      <c r="AA2208" s="33">
        <f t="shared" si="6149"/>
        <v>0</v>
      </c>
      <c r="AB2208" s="33">
        <f t="shared" si="6150"/>
        <v>0</v>
      </c>
      <c r="AC2208" s="33">
        <f t="shared" si="6151"/>
        <v>0</v>
      </c>
      <c r="AD2208" s="26">
        <f t="shared" ref="AD2208" si="6177">SUM(R2208:AC2208)</f>
        <v>0</v>
      </c>
      <c r="AE2208" s="46" t="str">
        <f>IFERROR(IF(AE$3=VLOOKUP($E2208,Template!$AK$5:$AM$17,3,FALSE),$AD2208*$F2208,0),"0.00")</f>
        <v>0.00</v>
      </c>
      <c r="AF2208" s="46" t="str">
        <f>IFERROR(IF(AF$3=VLOOKUP($E2208,Template!$AK$5:$AM$17,3,FALSE),$AD2208*$F2208,0),"0.00")</f>
        <v>0.00</v>
      </c>
      <c r="AG2208" s="28">
        <f t="shared" si="6153"/>
        <v>0</v>
      </c>
      <c r="AH2208" s="13" t="s">
        <v>40</v>
      </c>
      <c r="AI2208" s="13" t="s">
        <v>41</v>
      </c>
      <c r="AK2208" s="14" t="s">
        <v>21</v>
      </c>
      <c r="AL2208" s="15">
        <v>0.05</v>
      </c>
      <c r="AM2208" s="16" t="s">
        <v>3</v>
      </c>
    </row>
    <row r="2209" spans="1:39" ht="13.8" x14ac:dyDescent="0.25">
      <c r="A2209" s="19" t="s">
        <v>4</v>
      </c>
      <c r="B2209" s="19"/>
      <c r="C2209" s="20"/>
      <c r="D2209" s="20"/>
      <c r="E2209" s="20"/>
      <c r="F2209" s="20"/>
      <c r="G2209" s="44"/>
      <c r="H2209" s="44"/>
      <c r="I2209" s="21">
        <f t="shared" ref="I2209:K2209" si="6178">SUM(I2197:I2208)</f>
        <v>0</v>
      </c>
      <c r="J2209" s="21">
        <f t="shared" si="6178"/>
        <v>0</v>
      </c>
      <c r="K2209" s="21">
        <f t="shared" si="6178"/>
        <v>0</v>
      </c>
      <c r="L2209" s="21">
        <f>L2208</f>
        <v>0</v>
      </c>
      <c r="M2209" s="21">
        <f>SUM(M2197:M2208)</f>
        <v>0</v>
      </c>
      <c r="N2209" s="21">
        <f t="shared" ref="N2209:O2209" si="6179">SUM(N2197:N2208)</f>
        <v>0</v>
      </c>
      <c r="O2209" s="21">
        <f t="shared" si="6179"/>
        <v>0</v>
      </c>
      <c r="P2209" s="21"/>
      <c r="Q2209" s="22"/>
      <c r="R2209" s="21">
        <f t="shared" ref="R2209:AI2209" si="6180">SUM(R2197:R2208)</f>
        <v>0</v>
      </c>
      <c r="S2209" s="21">
        <f t="shared" si="6180"/>
        <v>0</v>
      </c>
      <c r="T2209" s="21">
        <f t="shared" si="6180"/>
        <v>0</v>
      </c>
      <c r="U2209" s="21">
        <f t="shared" si="6180"/>
        <v>0</v>
      </c>
      <c r="V2209" s="21">
        <f t="shared" si="6180"/>
        <v>0</v>
      </c>
      <c r="W2209" s="21">
        <f t="shared" si="6180"/>
        <v>0</v>
      </c>
      <c r="X2209" s="21">
        <f t="shared" si="6180"/>
        <v>0</v>
      </c>
      <c r="Y2209" s="21">
        <f t="shared" si="6180"/>
        <v>0</v>
      </c>
      <c r="Z2209" s="21">
        <f t="shared" si="6180"/>
        <v>0</v>
      </c>
      <c r="AA2209" s="21">
        <f t="shared" si="6180"/>
        <v>0</v>
      </c>
      <c r="AB2209" s="21">
        <f t="shared" si="6180"/>
        <v>0</v>
      </c>
      <c r="AC2209" s="21">
        <f t="shared" si="6180"/>
        <v>0</v>
      </c>
      <c r="AD2209" s="27">
        <f t="shared" si="6180"/>
        <v>0</v>
      </c>
      <c r="AE2209" s="21">
        <f t="shared" si="6180"/>
        <v>0</v>
      </c>
      <c r="AF2209" s="21">
        <f t="shared" si="6180"/>
        <v>0</v>
      </c>
      <c r="AG2209" s="27">
        <f t="shared" si="6180"/>
        <v>0</v>
      </c>
      <c r="AH2209" s="21">
        <f t="shared" si="6180"/>
        <v>0</v>
      </c>
      <c r="AI2209" s="21">
        <f t="shared" si="6180"/>
        <v>0</v>
      </c>
      <c r="AK2209" s="14" t="s">
        <v>71</v>
      </c>
      <c r="AL2209" s="15">
        <v>0.05</v>
      </c>
      <c r="AM2209" s="16" t="s">
        <v>3</v>
      </c>
    </row>
    <row r="2210" spans="1:39" x14ac:dyDescent="0.25">
      <c r="A2210" s="2"/>
      <c r="G2210" s="2"/>
      <c r="H2210" s="2"/>
      <c r="O2210" s="2"/>
      <c r="P2210" s="2"/>
    </row>
    <row r="2211" spans="1:39" ht="42" customHeight="1" x14ac:dyDescent="0.25">
      <c r="A2211" s="223" t="s">
        <v>63</v>
      </c>
      <c r="B2211" s="223" t="s">
        <v>43</v>
      </c>
      <c r="C2211" s="224" t="s">
        <v>19</v>
      </c>
      <c r="D2211" s="226"/>
      <c r="E2211" s="223" t="s">
        <v>14</v>
      </c>
      <c r="F2211" s="223" t="s">
        <v>38</v>
      </c>
      <c r="G2211" s="223" t="s">
        <v>1</v>
      </c>
      <c r="H2211" s="223" t="s">
        <v>5</v>
      </c>
      <c r="I2211" s="225" t="s">
        <v>31</v>
      </c>
      <c r="J2211" s="225" t="s">
        <v>32</v>
      </c>
      <c r="K2211" s="225" t="s">
        <v>48</v>
      </c>
      <c r="L2211" s="225" t="s">
        <v>0</v>
      </c>
      <c r="M2211" s="4" t="s">
        <v>45</v>
      </c>
      <c r="N2211" s="4" t="s">
        <v>46</v>
      </c>
      <c r="O2211" s="4" t="s">
        <v>47</v>
      </c>
      <c r="P2211" s="225" t="s">
        <v>50</v>
      </c>
      <c r="Q2211" s="225" t="s">
        <v>33</v>
      </c>
      <c r="R2211" s="4" t="s">
        <v>51</v>
      </c>
      <c r="S2211" s="4" t="s">
        <v>52</v>
      </c>
      <c r="T2211" s="4" t="s">
        <v>53</v>
      </c>
      <c r="U2211" s="4" t="s">
        <v>54</v>
      </c>
      <c r="V2211" s="4" t="s">
        <v>55</v>
      </c>
      <c r="W2211" s="4" t="s">
        <v>56</v>
      </c>
      <c r="X2211" s="4" t="s">
        <v>57</v>
      </c>
      <c r="Y2211" s="4" t="s">
        <v>58</v>
      </c>
      <c r="Z2211" s="4" t="s">
        <v>59</v>
      </c>
      <c r="AA2211" s="4" t="s">
        <v>62</v>
      </c>
      <c r="AB2211" s="4" t="s">
        <v>60</v>
      </c>
      <c r="AC2211" s="4" t="s">
        <v>61</v>
      </c>
      <c r="AD2211" s="233" t="s">
        <v>34</v>
      </c>
      <c r="AE2211" s="231" t="s">
        <v>2</v>
      </c>
      <c r="AF2211" s="231" t="s">
        <v>3</v>
      </c>
      <c r="AG2211" s="233" t="s">
        <v>35</v>
      </c>
      <c r="AH2211" s="223" t="s">
        <v>36</v>
      </c>
      <c r="AI2211" s="223" t="s">
        <v>37</v>
      </c>
      <c r="AK2211" s="229" t="s">
        <v>30</v>
      </c>
      <c r="AL2211" s="229"/>
      <c r="AM2211" s="229"/>
    </row>
    <row r="2212" spans="1:39" s="6" customFormat="1" ht="35.25" customHeight="1" x14ac:dyDescent="0.3">
      <c r="A2212" s="224"/>
      <c r="B2212" s="224"/>
      <c r="C2212" s="224"/>
      <c r="D2212" s="227"/>
      <c r="E2212" s="223"/>
      <c r="F2212" s="223"/>
      <c r="G2212" s="223"/>
      <c r="H2212" s="223"/>
      <c r="I2212" s="230"/>
      <c r="J2212" s="230"/>
      <c r="K2212" s="230"/>
      <c r="L2212" s="230"/>
      <c r="M2212" s="5">
        <v>0</v>
      </c>
      <c r="N2212" s="5">
        <v>625000</v>
      </c>
      <c r="O2212" s="5">
        <v>1250000</v>
      </c>
      <c r="P2212" s="225"/>
      <c r="Q2212" s="225"/>
      <c r="R2212" s="29">
        <v>4.95E-4</v>
      </c>
      <c r="S2212" s="29">
        <v>9.5200000000000005E-4</v>
      </c>
      <c r="T2212" s="29">
        <v>1.5900000000000001E-3</v>
      </c>
      <c r="U2212" s="29">
        <v>1.1169999999999999E-3</v>
      </c>
      <c r="V2212" s="29">
        <v>2.189E-3</v>
      </c>
      <c r="W2212" s="29">
        <v>4.5430000000000002E-3</v>
      </c>
      <c r="X2212" s="29">
        <v>8.8199999999999997E-4</v>
      </c>
      <c r="Y2212" s="29">
        <v>1.6949999999999999E-3</v>
      </c>
      <c r="Z2212" s="29">
        <v>2.8319999999999999E-3</v>
      </c>
      <c r="AA2212" s="29">
        <v>1.9889999999999999E-3</v>
      </c>
      <c r="AB2212" s="29">
        <v>3.8999999999999998E-3</v>
      </c>
      <c r="AC2212" s="29">
        <v>8.0949999999999998E-3</v>
      </c>
      <c r="AD2212" s="233"/>
      <c r="AE2212" s="232"/>
      <c r="AF2212" s="232"/>
      <c r="AG2212" s="234"/>
      <c r="AH2212" s="223"/>
      <c r="AI2212" s="223"/>
      <c r="AK2212" s="229"/>
      <c r="AL2212" s="229"/>
      <c r="AM2212" s="229"/>
    </row>
    <row r="2213" spans="1:39" s="3" customFormat="1" ht="13.8" x14ac:dyDescent="0.25">
      <c r="A2213" s="7" t="s">
        <v>44</v>
      </c>
      <c r="B2213" s="7" t="s">
        <v>42</v>
      </c>
      <c r="C2213" s="8" t="s">
        <v>39</v>
      </c>
      <c r="D2213" s="30"/>
      <c r="E2213" s="8" t="s">
        <v>64</v>
      </c>
      <c r="F2213" s="9" t="str">
        <f>IFERROR(VLOOKUP(E2213,Template!$AK$5:$AL$17,2,FALSE),"")</f>
        <v/>
      </c>
      <c r="G2213" s="41" t="s">
        <v>7</v>
      </c>
      <c r="H2213" s="41" t="s">
        <v>6</v>
      </c>
      <c r="I2213" s="32" t="s">
        <v>65</v>
      </c>
      <c r="J2213" s="32" t="s">
        <v>66</v>
      </c>
      <c r="K2213" s="33">
        <f>IFERROR(I2213+J2213,0)</f>
        <v>0</v>
      </c>
      <c r="L2213" s="33">
        <f>IFERROR(K2213,"")</f>
        <v>0</v>
      </c>
      <c r="M2213" s="34">
        <f t="shared" ref="M2213:M2224" si="6181">IF(L2213&lt;=$N$4,K2213,IF(L2212&gt;$N$4,0,$N$4-L2212))</f>
        <v>0</v>
      </c>
      <c r="N2213" s="34">
        <f>IF(AND(L2213&gt;$N$4,L2213&lt;=$O$4),K2213-M2213,IF(AND(L2212&gt;$N$4,L2212&lt;=$O$4),$O$4-L2212,IF(L2212&gt;$O$4,0,IF(L2213&lt;$N$4,0,MIN(L2213-$N$4,$N$4)))))</f>
        <v>0</v>
      </c>
      <c r="O2213" s="34">
        <f>IF(L2213&gt;$O$4,K2213-M2213-N2213,0)</f>
        <v>0</v>
      </c>
      <c r="P2213" s="12" t="s">
        <v>94</v>
      </c>
      <c r="Q2213" s="12" t="s">
        <v>68</v>
      </c>
      <c r="R2213" s="33">
        <f>IF(AND($Q2213="LOW",$P2213="French"),M2213*R$4,0)</f>
        <v>0</v>
      </c>
      <c r="S2213" s="33">
        <f>IF(AND($Q2213="LOW",$P2213="French"),N2213*S$4,0)</f>
        <v>0</v>
      </c>
      <c r="T2213" s="33">
        <f>IF(AND($Q2213="LOW",$P2213="French"),O2213*T$4,0)</f>
        <v>0</v>
      </c>
      <c r="U2213" s="33">
        <f>IF(AND($Q2213="HIGH",$P2213="French"),M2213*U$4,0)</f>
        <v>0</v>
      </c>
      <c r="V2213" s="33">
        <f>IF(AND($Q2213="HIGH",$P2213="French"),N2213*V$4,0)</f>
        <v>0</v>
      </c>
      <c r="W2213" s="33">
        <f>IF(AND($Q2213="HIGH",$P2213="French"),O2213*W$4,0)</f>
        <v>0</v>
      </c>
      <c r="X2213" s="33">
        <f>IF(AND($Q2213="LOW",$P2213="English"),M2213*X$4,0)</f>
        <v>0</v>
      </c>
      <c r="Y2213" s="33">
        <f>IF(AND($Q2213="LOW",$P2213="English"),N2213*Y$4,0)</f>
        <v>0</v>
      </c>
      <c r="Z2213" s="33">
        <f>IF(AND($Q2213="LOW",$P2213="English"),O2213*Z$4,0)</f>
        <v>0</v>
      </c>
      <c r="AA2213" s="33">
        <f>IF(AND($Q2213="HIGH",$P2213="English"),M2213*AA$4,0)</f>
        <v>0</v>
      </c>
      <c r="AB2213" s="33">
        <f>IF(AND($Q2213="HIGH",$P2213="English"),N2213*AB$4,0)</f>
        <v>0</v>
      </c>
      <c r="AC2213" s="33">
        <f>IF(AND($Q2213="HIGH",$P2213="English"),O2213*AC$4,0)</f>
        <v>0</v>
      </c>
      <c r="AD2213" s="26">
        <f>SUM(R2213:AC2213)</f>
        <v>0</v>
      </c>
      <c r="AE2213" s="46" t="str">
        <f>IFERROR(IF(AE$3=VLOOKUP($E2213,Template!$AK$5:$AM$17,3,FALSE),$AD2213*$F2213,0),"0.00")</f>
        <v>0.00</v>
      </c>
      <c r="AF2213" s="46" t="str">
        <f>IFERROR(IF(AF$3=VLOOKUP($E2213,Template!$AK$5:$AM$17,3,FALSE),$AD2213*$F2213,0),"0.00")</f>
        <v>0.00</v>
      </c>
      <c r="AG2213" s="28">
        <f>SUM(AD2213:AF2213)</f>
        <v>0</v>
      </c>
      <c r="AH2213" s="13" t="s">
        <v>40</v>
      </c>
      <c r="AI2213" s="13" t="s">
        <v>41</v>
      </c>
      <c r="AK2213" s="14" t="s">
        <v>25</v>
      </c>
      <c r="AL2213" s="15">
        <v>0.05</v>
      </c>
      <c r="AM2213" s="16" t="s">
        <v>3</v>
      </c>
    </row>
    <row r="2214" spans="1:39" s="3" customFormat="1" ht="13.8" x14ac:dyDescent="0.25">
      <c r="A2214" s="7" t="str">
        <f>A2213</f>
        <v>(Enter Broadcasting Company Name)</v>
      </c>
      <c r="B2214" s="7" t="str">
        <f>B2213</f>
        <v>(Enter Call Letters)</v>
      </c>
      <c r="C2214" s="8" t="str">
        <f>C2213</f>
        <v>(Select AM/FM)</v>
      </c>
      <c r="D2214" s="30"/>
      <c r="E2214" s="8" t="str">
        <f>E2213</f>
        <v>(Select Station Province)</v>
      </c>
      <c r="F2214" s="9" t="str">
        <f>IFERROR(VLOOKUP(E2214,Template!$AK$5:$AL$17,2,FALSE),"")</f>
        <v/>
      </c>
      <c r="G2214" s="42" t="s">
        <v>8</v>
      </c>
      <c r="H2214" s="42" t="s">
        <v>9</v>
      </c>
      <c r="I2214" s="32" t="s">
        <v>65</v>
      </c>
      <c r="J2214" s="32" t="s">
        <v>66</v>
      </c>
      <c r="K2214" s="33">
        <f t="shared" ref="K2214:K2224" si="6182">IFERROR(I2214+J2214,0)</f>
        <v>0</v>
      </c>
      <c r="L2214" s="33">
        <f t="shared" ref="L2214:L2224" si="6183">IFERROR(L2213+K2214,"")</f>
        <v>0</v>
      </c>
      <c r="M2214" s="34">
        <f t="shared" si="6181"/>
        <v>0</v>
      </c>
      <c r="N2214" s="34">
        <f>IF(AND(L2214&gt;$N$4,L2214&lt;=$O$4),K2214-M2214,IF(AND(L2213&gt;$N$4,L2213&lt;=$O$4),$O$4-L2213,IF(L2213&gt;$O$4,0,IF(L2214&lt;$N$4,0,MIN(L2214-$N$4,$N$4)))))</f>
        <v>0</v>
      </c>
      <c r="O2214" s="34">
        <f t="shared" ref="O2214:O2224" si="6184">IF(L2214&gt;$O$4,K2214-M2214-N2214,0)</f>
        <v>0</v>
      </c>
      <c r="P2214" s="12" t="str">
        <f>P2213</f>
        <v>(Select Language)</v>
      </c>
      <c r="Q2214" s="12" t="str">
        <f>Q2213</f>
        <v>(Select Usage)</v>
      </c>
      <c r="R2214" s="33">
        <f t="shared" ref="R2214:R2224" si="6185">IF(AND($Q2214="LOW",$P2214="French"),M2214*R$4,0)</f>
        <v>0</v>
      </c>
      <c r="S2214" s="33">
        <f t="shared" ref="S2214:S2224" si="6186">IF(AND($Q2214="LOW",$P2214="French"),N2214*S$4,0)</f>
        <v>0</v>
      </c>
      <c r="T2214" s="33">
        <f t="shared" ref="T2214:T2224" si="6187">IF(AND($Q2214="LOW",$P2214="French"),O2214*T$4,0)</f>
        <v>0</v>
      </c>
      <c r="U2214" s="33">
        <f t="shared" ref="U2214:U2224" si="6188">IF(AND($Q2214="HIGH",$P2214="French"),M2214*U$4,0)</f>
        <v>0</v>
      </c>
      <c r="V2214" s="33">
        <f t="shared" ref="V2214:V2224" si="6189">IF(AND($Q2214="HIGH",$P2214="French"),N2214*V$4,0)</f>
        <v>0</v>
      </c>
      <c r="W2214" s="33">
        <f t="shared" ref="W2214:W2224" si="6190">IF(AND($Q2214="HIGH",$P2214="French"),O2214*W$4,0)</f>
        <v>0</v>
      </c>
      <c r="X2214" s="33">
        <f t="shared" ref="X2214:X2224" si="6191">IF(AND($Q2214="LOW",$P2214="English"),M2214*X$4,0)</f>
        <v>0</v>
      </c>
      <c r="Y2214" s="33">
        <f t="shared" ref="Y2214:Y2224" si="6192">IF(AND($Q2214="LOW",$P2214="English"),N2214*Y$4,0)</f>
        <v>0</v>
      </c>
      <c r="Z2214" s="33">
        <f t="shared" ref="Z2214:Z2224" si="6193">IF(AND($Q2214="LOW",$P2214="English"),O2214*Z$4,0)</f>
        <v>0</v>
      </c>
      <c r="AA2214" s="33">
        <f t="shared" ref="AA2214:AA2224" si="6194">IF(AND($Q2214="HIGH",$P2214="English"),M2214*AA$4,0)</f>
        <v>0</v>
      </c>
      <c r="AB2214" s="33">
        <f t="shared" ref="AB2214:AB2224" si="6195">IF(AND($Q2214="HIGH",$P2214="English"),N2214*AB$4,0)</f>
        <v>0</v>
      </c>
      <c r="AC2214" s="33">
        <f t="shared" ref="AC2214:AC2224" si="6196">IF(AND($Q2214="HIGH",$P2214="English"),O2214*AC$4,0)</f>
        <v>0</v>
      </c>
      <c r="AD2214" s="26">
        <f t="shared" ref="AD2214:AD2218" si="6197">SUM(R2214:AC2214)</f>
        <v>0</v>
      </c>
      <c r="AE2214" s="46" t="str">
        <f>IFERROR(IF(AE$3=VLOOKUP($E2214,Template!$AK$5:$AM$17,3,FALSE),$AD2214*$F2214,0),"0.00")</f>
        <v>0.00</v>
      </c>
      <c r="AF2214" s="46" t="str">
        <f>IFERROR(IF(AF$3=VLOOKUP($E2214,Template!$AK$5:$AM$17,3,FALSE),$AD2214*$F2214,0),"0.00")</f>
        <v>0.00</v>
      </c>
      <c r="AG2214" s="28">
        <f t="shared" ref="AG2214:AG2224" si="6198">SUM(AD2214:AF2214)</f>
        <v>0</v>
      </c>
      <c r="AH2214" s="13" t="s">
        <v>40</v>
      </c>
      <c r="AI2214" s="13" t="s">
        <v>41</v>
      </c>
      <c r="AK2214" s="14" t="s">
        <v>23</v>
      </c>
      <c r="AL2214" s="15">
        <v>0.05</v>
      </c>
      <c r="AM2214" s="16" t="s">
        <v>3</v>
      </c>
    </row>
    <row r="2215" spans="1:39" s="3" customFormat="1" ht="13.8" x14ac:dyDescent="0.25">
      <c r="A2215" s="7" t="str">
        <f t="shared" ref="A2215:C2215" si="6199">A2214</f>
        <v>(Enter Broadcasting Company Name)</v>
      </c>
      <c r="B2215" s="7" t="str">
        <f t="shared" si="6199"/>
        <v>(Enter Call Letters)</v>
      </c>
      <c r="C2215" s="8" t="str">
        <f t="shared" si="6199"/>
        <v>(Select AM/FM)</v>
      </c>
      <c r="D2215" s="30"/>
      <c r="E2215" s="8" t="str">
        <f t="shared" ref="E2215:E2224" si="6200">E2214</f>
        <v>(Select Station Province)</v>
      </c>
      <c r="F2215" s="9" t="str">
        <f>IFERROR(VLOOKUP(E2215,Template!$AK$5:$AL$17,2,FALSE),"")</f>
        <v/>
      </c>
      <c r="G2215" s="42" t="s">
        <v>6</v>
      </c>
      <c r="H2215" s="42" t="s">
        <v>10</v>
      </c>
      <c r="I2215" s="32" t="s">
        <v>65</v>
      </c>
      <c r="J2215" s="32" t="s">
        <v>66</v>
      </c>
      <c r="K2215" s="33">
        <f t="shared" si="6182"/>
        <v>0</v>
      </c>
      <c r="L2215" s="33">
        <f t="shared" si="6183"/>
        <v>0</v>
      </c>
      <c r="M2215" s="34">
        <f t="shared" si="6181"/>
        <v>0</v>
      </c>
      <c r="N2215" s="34">
        <f t="shared" ref="N2215:N2224" si="6201">IF(AND(L2215&gt;$N$4,L2215&lt;=$O$4),K2215-M2215,IF(AND(L2214&gt;$N$4,L2214&lt;=$O$4),$O$4-L2214,IF(L2214&gt;$O$4,0,IF(L2215&lt;$N$4,0,MIN(L2215-$N$4,$N$4)))))</f>
        <v>0</v>
      </c>
      <c r="O2215" s="34">
        <f t="shared" si="6184"/>
        <v>0</v>
      </c>
      <c r="P2215" s="12" t="str">
        <f t="shared" ref="P2215:Q2215" si="6202">P2214</f>
        <v>(Select Language)</v>
      </c>
      <c r="Q2215" s="12" t="str">
        <f t="shared" si="6202"/>
        <v>(Select Usage)</v>
      </c>
      <c r="R2215" s="33">
        <f t="shared" si="6185"/>
        <v>0</v>
      </c>
      <c r="S2215" s="33">
        <f t="shared" si="6186"/>
        <v>0</v>
      </c>
      <c r="T2215" s="33">
        <f t="shared" si="6187"/>
        <v>0</v>
      </c>
      <c r="U2215" s="33">
        <f t="shared" si="6188"/>
        <v>0</v>
      </c>
      <c r="V2215" s="33">
        <f t="shared" si="6189"/>
        <v>0</v>
      </c>
      <c r="W2215" s="33">
        <f t="shared" si="6190"/>
        <v>0</v>
      </c>
      <c r="X2215" s="33">
        <f t="shared" si="6191"/>
        <v>0</v>
      </c>
      <c r="Y2215" s="33">
        <f t="shared" si="6192"/>
        <v>0</v>
      </c>
      <c r="Z2215" s="33">
        <f t="shared" si="6193"/>
        <v>0</v>
      </c>
      <c r="AA2215" s="33">
        <f t="shared" si="6194"/>
        <v>0</v>
      </c>
      <c r="AB2215" s="33">
        <f t="shared" si="6195"/>
        <v>0</v>
      </c>
      <c r="AC2215" s="33">
        <f t="shared" si="6196"/>
        <v>0</v>
      </c>
      <c r="AD2215" s="26">
        <f t="shared" si="6197"/>
        <v>0</v>
      </c>
      <c r="AE2215" s="46" t="str">
        <f>IFERROR(IF(AE$3=VLOOKUP($E2215,Template!$AK$5:$AM$17,3,FALSE),$AD2215*$F2215,0),"0.00")</f>
        <v>0.00</v>
      </c>
      <c r="AF2215" s="46" t="str">
        <f>IFERROR(IF(AF$3=VLOOKUP($E2215,Template!$AK$5:$AM$17,3,FALSE),$AD2215*$F2215,0),"0.00")</f>
        <v>0.00</v>
      </c>
      <c r="AG2215" s="28">
        <f t="shared" si="6198"/>
        <v>0</v>
      </c>
      <c r="AH2215" s="13" t="s">
        <v>40</v>
      </c>
      <c r="AI2215" s="13" t="s">
        <v>41</v>
      </c>
      <c r="AK2215" s="14" t="s">
        <v>24</v>
      </c>
      <c r="AL2215" s="15">
        <v>0.05</v>
      </c>
      <c r="AM2215" s="16" t="s">
        <v>3</v>
      </c>
    </row>
    <row r="2216" spans="1:39" s="3" customFormat="1" ht="13.8" x14ac:dyDescent="0.25">
      <c r="A2216" s="7" t="str">
        <f t="shared" ref="A2216:C2216" si="6203">A2215</f>
        <v>(Enter Broadcasting Company Name)</v>
      </c>
      <c r="B2216" s="7" t="str">
        <f t="shared" si="6203"/>
        <v>(Enter Call Letters)</v>
      </c>
      <c r="C2216" s="8" t="str">
        <f t="shared" si="6203"/>
        <v>(Select AM/FM)</v>
      </c>
      <c r="D2216" s="30"/>
      <c r="E2216" s="8" t="str">
        <f t="shared" si="6200"/>
        <v>(Select Station Province)</v>
      </c>
      <c r="F2216" s="9" t="str">
        <f>IFERROR(VLOOKUP(E2216,Template!$AK$5:$AL$17,2,FALSE),"")</f>
        <v/>
      </c>
      <c r="G2216" s="42" t="s">
        <v>9</v>
      </c>
      <c r="H2216" s="42" t="s">
        <v>11</v>
      </c>
      <c r="I2216" s="32" t="s">
        <v>65</v>
      </c>
      <c r="J2216" s="32" t="s">
        <v>66</v>
      </c>
      <c r="K2216" s="33">
        <f t="shared" si="6182"/>
        <v>0</v>
      </c>
      <c r="L2216" s="33">
        <f t="shared" si="6183"/>
        <v>0</v>
      </c>
      <c r="M2216" s="34">
        <f t="shared" si="6181"/>
        <v>0</v>
      </c>
      <c r="N2216" s="34">
        <f t="shared" si="6201"/>
        <v>0</v>
      </c>
      <c r="O2216" s="34">
        <f t="shared" si="6184"/>
        <v>0</v>
      </c>
      <c r="P2216" s="12" t="str">
        <f t="shared" ref="P2216:Q2216" si="6204">P2215</f>
        <v>(Select Language)</v>
      </c>
      <c r="Q2216" s="12" t="str">
        <f t="shared" si="6204"/>
        <v>(Select Usage)</v>
      </c>
      <c r="R2216" s="33">
        <f t="shared" si="6185"/>
        <v>0</v>
      </c>
      <c r="S2216" s="33">
        <f t="shared" si="6186"/>
        <v>0</v>
      </c>
      <c r="T2216" s="33">
        <f t="shared" si="6187"/>
        <v>0</v>
      </c>
      <c r="U2216" s="33">
        <f t="shared" si="6188"/>
        <v>0</v>
      </c>
      <c r="V2216" s="33">
        <f t="shared" si="6189"/>
        <v>0</v>
      </c>
      <c r="W2216" s="33">
        <f t="shared" si="6190"/>
        <v>0</v>
      </c>
      <c r="X2216" s="33">
        <f t="shared" si="6191"/>
        <v>0</v>
      </c>
      <c r="Y2216" s="33">
        <f t="shared" si="6192"/>
        <v>0</v>
      </c>
      <c r="Z2216" s="33">
        <f t="shared" si="6193"/>
        <v>0</v>
      </c>
      <c r="AA2216" s="33">
        <f t="shared" si="6194"/>
        <v>0</v>
      </c>
      <c r="AB2216" s="33">
        <f t="shared" si="6195"/>
        <v>0</v>
      </c>
      <c r="AC2216" s="33">
        <f t="shared" si="6196"/>
        <v>0</v>
      </c>
      <c r="AD2216" s="26">
        <f t="shared" si="6197"/>
        <v>0</v>
      </c>
      <c r="AE2216" s="46" t="str">
        <f>IFERROR(IF(AE$3=VLOOKUP($E2216,Template!$AK$5:$AM$17,3,FALSE),$AD2216*$F2216,0),"0.00")</f>
        <v>0.00</v>
      </c>
      <c r="AF2216" s="46" t="str">
        <f>IFERROR(IF(AF$3=VLOOKUP($E2216,Template!$AK$5:$AM$17,3,FALSE),$AD2216*$F2216,0),"0.00")</f>
        <v>0.00</v>
      </c>
      <c r="AG2216" s="28">
        <f t="shared" si="6198"/>
        <v>0</v>
      </c>
      <c r="AH2216" s="13" t="s">
        <v>40</v>
      </c>
      <c r="AI2216" s="13" t="s">
        <v>41</v>
      </c>
      <c r="AK2216" s="14" t="s">
        <v>22</v>
      </c>
      <c r="AL2216" s="15">
        <v>0.15</v>
      </c>
      <c r="AM2216" s="16" t="s">
        <v>2</v>
      </c>
    </row>
    <row r="2217" spans="1:39" s="3" customFormat="1" ht="13.8" x14ac:dyDescent="0.25">
      <c r="A2217" s="7" t="str">
        <f t="shared" ref="A2217:C2217" si="6205">A2216</f>
        <v>(Enter Broadcasting Company Name)</v>
      </c>
      <c r="B2217" s="7" t="str">
        <f t="shared" si="6205"/>
        <v>(Enter Call Letters)</v>
      </c>
      <c r="C2217" s="8" t="str">
        <f t="shared" si="6205"/>
        <v>(Select AM/FM)</v>
      </c>
      <c r="D2217" s="30"/>
      <c r="E2217" s="8" t="str">
        <f t="shared" si="6200"/>
        <v>(Select Station Province)</v>
      </c>
      <c r="F2217" s="9" t="str">
        <f>IFERROR(VLOOKUP(E2217,Template!$AK$5:$AL$17,2,FALSE),"")</f>
        <v/>
      </c>
      <c r="G2217" s="42" t="s">
        <v>10</v>
      </c>
      <c r="H2217" s="42" t="s">
        <v>12</v>
      </c>
      <c r="I2217" s="32" t="s">
        <v>65</v>
      </c>
      <c r="J2217" s="32" t="s">
        <v>66</v>
      </c>
      <c r="K2217" s="33">
        <f t="shared" si="6182"/>
        <v>0</v>
      </c>
      <c r="L2217" s="33">
        <f t="shared" si="6183"/>
        <v>0</v>
      </c>
      <c r="M2217" s="34">
        <f t="shared" si="6181"/>
        <v>0</v>
      </c>
      <c r="N2217" s="34">
        <f t="shared" si="6201"/>
        <v>0</v>
      </c>
      <c r="O2217" s="34">
        <f t="shared" si="6184"/>
        <v>0</v>
      </c>
      <c r="P2217" s="12" t="str">
        <f t="shared" ref="P2217:Q2217" si="6206">P2216</f>
        <v>(Select Language)</v>
      </c>
      <c r="Q2217" s="12" t="str">
        <f t="shared" si="6206"/>
        <v>(Select Usage)</v>
      </c>
      <c r="R2217" s="33">
        <f t="shared" si="6185"/>
        <v>0</v>
      </c>
      <c r="S2217" s="33">
        <f t="shared" si="6186"/>
        <v>0</v>
      </c>
      <c r="T2217" s="33">
        <f t="shared" si="6187"/>
        <v>0</v>
      </c>
      <c r="U2217" s="33">
        <f t="shared" si="6188"/>
        <v>0</v>
      </c>
      <c r="V2217" s="33">
        <f t="shared" si="6189"/>
        <v>0</v>
      </c>
      <c r="W2217" s="33">
        <f t="shared" si="6190"/>
        <v>0</v>
      </c>
      <c r="X2217" s="33">
        <f t="shared" si="6191"/>
        <v>0</v>
      </c>
      <c r="Y2217" s="33">
        <f t="shared" si="6192"/>
        <v>0</v>
      </c>
      <c r="Z2217" s="33">
        <f t="shared" si="6193"/>
        <v>0</v>
      </c>
      <c r="AA2217" s="33">
        <f t="shared" si="6194"/>
        <v>0</v>
      </c>
      <c r="AB2217" s="33">
        <f t="shared" si="6195"/>
        <v>0</v>
      </c>
      <c r="AC2217" s="33">
        <f t="shared" si="6196"/>
        <v>0</v>
      </c>
      <c r="AD2217" s="26">
        <f t="shared" si="6197"/>
        <v>0</v>
      </c>
      <c r="AE2217" s="46" t="str">
        <f>IFERROR(IF(AE$3=VLOOKUP($E2217,Template!$AK$5:$AM$17,3,FALSE),$AD2217*$F2217,0),"0.00")</f>
        <v>0.00</v>
      </c>
      <c r="AF2217" s="46" t="str">
        <f>IFERROR(IF(AF$3=VLOOKUP($E2217,Template!$AK$5:$AM$17,3,FALSE),$AD2217*$F2217,0),"0.00")</f>
        <v>0.00</v>
      </c>
      <c r="AG2217" s="28">
        <f t="shared" si="6198"/>
        <v>0</v>
      </c>
      <c r="AH2217" s="13" t="s">
        <v>40</v>
      </c>
      <c r="AI2217" s="13" t="s">
        <v>41</v>
      </c>
      <c r="AK2217" s="14" t="s">
        <v>26</v>
      </c>
      <c r="AL2217" s="15">
        <v>0.15</v>
      </c>
      <c r="AM2217" s="16" t="s">
        <v>2</v>
      </c>
    </row>
    <row r="2218" spans="1:39" s="3" customFormat="1" ht="13.8" x14ac:dyDescent="0.25">
      <c r="A2218" s="7" t="str">
        <f t="shared" ref="A2218:C2218" si="6207">A2217</f>
        <v>(Enter Broadcasting Company Name)</v>
      </c>
      <c r="B2218" s="7" t="str">
        <f t="shared" si="6207"/>
        <v>(Enter Call Letters)</v>
      </c>
      <c r="C2218" s="8" t="str">
        <f t="shared" si="6207"/>
        <v>(Select AM/FM)</v>
      </c>
      <c r="D2218" s="30"/>
      <c r="E2218" s="8" t="str">
        <f t="shared" si="6200"/>
        <v>(Select Station Province)</v>
      </c>
      <c r="F2218" s="9" t="str">
        <f>IFERROR(VLOOKUP(E2218,Template!$AK$5:$AL$17,2,FALSE),"")</f>
        <v/>
      </c>
      <c r="G2218" s="42" t="s">
        <v>11</v>
      </c>
      <c r="H2218" s="42" t="s">
        <v>13</v>
      </c>
      <c r="I2218" s="32" t="s">
        <v>65</v>
      </c>
      <c r="J2218" s="32" t="s">
        <v>66</v>
      </c>
      <c r="K2218" s="33">
        <f t="shared" si="6182"/>
        <v>0</v>
      </c>
      <c r="L2218" s="33">
        <f t="shared" si="6183"/>
        <v>0</v>
      </c>
      <c r="M2218" s="34">
        <f t="shared" si="6181"/>
        <v>0</v>
      </c>
      <c r="N2218" s="34">
        <f t="shared" si="6201"/>
        <v>0</v>
      </c>
      <c r="O2218" s="34">
        <f t="shared" si="6184"/>
        <v>0</v>
      </c>
      <c r="P2218" s="12" t="str">
        <f t="shared" ref="P2218:Q2218" si="6208">P2217</f>
        <v>(Select Language)</v>
      </c>
      <c r="Q2218" s="12" t="str">
        <f t="shared" si="6208"/>
        <v>(Select Usage)</v>
      </c>
      <c r="R2218" s="33">
        <f t="shared" si="6185"/>
        <v>0</v>
      </c>
      <c r="S2218" s="33">
        <f t="shared" si="6186"/>
        <v>0</v>
      </c>
      <c r="T2218" s="33">
        <f t="shared" si="6187"/>
        <v>0</v>
      </c>
      <c r="U2218" s="33">
        <f t="shared" si="6188"/>
        <v>0</v>
      </c>
      <c r="V2218" s="33">
        <f t="shared" si="6189"/>
        <v>0</v>
      </c>
      <c r="W2218" s="33">
        <f t="shared" si="6190"/>
        <v>0</v>
      </c>
      <c r="X2218" s="33">
        <f t="shared" si="6191"/>
        <v>0</v>
      </c>
      <c r="Y2218" s="33">
        <f t="shared" si="6192"/>
        <v>0</v>
      </c>
      <c r="Z2218" s="33">
        <f t="shared" si="6193"/>
        <v>0</v>
      </c>
      <c r="AA2218" s="33">
        <f t="shared" si="6194"/>
        <v>0</v>
      </c>
      <c r="AB2218" s="33">
        <f t="shared" si="6195"/>
        <v>0</v>
      </c>
      <c r="AC2218" s="33">
        <f t="shared" si="6196"/>
        <v>0</v>
      </c>
      <c r="AD2218" s="26">
        <f t="shared" si="6197"/>
        <v>0</v>
      </c>
      <c r="AE2218" s="46" t="str">
        <f>IFERROR(IF(AE$3=VLOOKUP($E2218,Template!$AK$5:$AM$17,3,FALSE),$AD2218*$F2218,0),"0.00")</f>
        <v>0.00</v>
      </c>
      <c r="AF2218" s="46" t="str">
        <f>IFERROR(IF(AF$3=VLOOKUP($E2218,Template!$AK$5:$AM$17,3,FALSE),$AD2218*$F2218,0),"0.00")</f>
        <v>0.00</v>
      </c>
      <c r="AG2218" s="28">
        <f t="shared" si="6198"/>
        <v>0</v>
      </c>
      <c r="AH2218" s="13" t="s">
        <v>40</v>
      </c>
      <c r="AI2218" s="13" t="s">
        <v>41</v>
      </c>
      <c r="AK2218" s="14" t="s">
        <v>27</v>
      </c>
      <c r="AL2218" s="15">
        <v>0.15</v>
      </c>
      <c r="AM2218" s="16" t="s">
        <v>2</v>
      </c>
    </row>
    <row r="2219" spans="1:39" s="3" customFormat="1" ht="13.8" x14ac:dyDescent="0.25">
      <c r="A2219" s="7" t="str">
        <f t="shared" ref="A2219:C2219" si="6209">A2218</f>
        <v>(Enter Broadcasting Company Name)</v>
      </c>
      <c r="B2219" s="7" t="str">
        <f t="shared" si="6209"/>
        <v>(Enter Call Letters)</v>
      </c>
      <c r="C2219" s="8" t="str">
        <f t="shared" si="6209"/>
        <v>(Select AM/FM)</v>
      </c>
      <c r="D2219" s="30"/>
      <c r="E2219" s="8" t="str">
        <f t="shared" si="6200"/>
        <v>(Select Station Province)</v>
      </c>
      <c r="F2219" s="9" t="str">
        <f>IFERROR(VLOOKUP(E2219,Template!$AK$5:$AL$17,2,FALSE),"")</f>
        <v/>
      </c>
      <c r="G2219" s="42" t="s">
        <v>12</v>
      </c>
      <c r="H2219" s="42" t="s">
        <v>15</v>
      </c>
      <c r="I2219" s="32" t="s">
        <v>65</v>
      </c>
      <c r="J2219" s="32" t="s">
        <v>66</v>
      </c>
      <c r="K2219" s="33">
        <f t="shared" si="6182"/>
        <v>0</v>
      </c>
      <c r="L2219" s="33">
        <f t="shared" si="6183"/>
        <v>0</v>
      </c>
      <c r="M2219" s="34">
        <f t="shared" si="6181"/>
        <v>0</v>
      </c>
      <c r="N2219" s="34">
        <f t="shared" si="6201"/>
        <v>0</v>
      </c>
      <c r="O2219" s="34">
        <f t="shared" si="6184"/>
        <v>0</v>
      </c>
      <c r="P2219" s="12" t="str">
        <f t="shared" ref="P2219:Q2219" si="6210">P2218</f>
        <v>(Select Language)</v>
      </c>
      <c r="Q2219" s="12" t="str">
        <f t="shared" si="6210"/>
        <v>(Select Usage)</v>
      </c>
      <c r="R2219" s="33">
        <f t="shared" si="6185"/>
        <v>0</v>
      </c>
      <c r="S2219" s="33">
        <f t="shared" si="6186"/>
        <v>0</v>
      </c>
      <c r="T2219" s="33">
        <f t="shared" si="6187"/>
        <v>0</v>
      </c>
      <c r="U2219" s="33">
        <f t="shared" si="6188"/>
        <v>0</v>
      </c>
      <c r="V2219" s="33">
        <f t="shared" si="6189"/>
        <v>0</v>
      </c>
      <c r="W2219" s="33">
        <f t="shared" si="6190"/>
        <v>0</v>
      </c>
      <c r="X2219" s="33">
        <f t="shared" si="6191"/>
        <v>0</v>
      </c>
      <c r="Y2219" s="33">
        <f t="shared" si="6192"/>
        <v>0</v>
      </c>
      <c r="Z2219" s="33">
        <f t="shared" si="6193"/>
        <v>0</v>
      </c>
      <c r="AA2219" s="33">
        <f t="shared" si="6194"/>
        <v>0</v>
      </c>
      <c r="AB2219" s="33">
        <f t="shared" si="6195"/>
        <v>0</v>
      </c>
      <c r="AC2219" s="33">
        <f t="shared" si="6196"/>
        <v>0</v>
      </c>
      <c r="AD2219" s="26">
        <f>SUM(R2219:AC2219)</f>
        <v>0</v>
      </c>
      <c r="AE2219" s="46" t="str">
        <f>IFERROR(IF(AE$3=VLOOKUP($E2219,Template!$AK$5:$AM$17,3,FALSE),$AD2219*$F2219,0),"0.00")</f>
        <v>0.00</v>
      </c>
      <c r="AF2219" s="46" t="str">
        <f>IFERROR(IF(AF$3=VLOOKUP($E2219,Template!$AK$5:$AM$17,3,FALSE),$AD2219*$F2219,0),"0.00")</f>
        <v>0.00</v>
      </c>
      <c r="AG2219" s="28">
        <f t="shared" si="6198"/>
        <v>0</v>
      </c>
      <c r="AH2219" s="13" t="s">
        <v>40</v>
      </c>
      <c r="AI2219" s="13" t="s">
        <v>41</v>
      </c>
      <c r="AK2219" s="14" t="s">
        <v>28</v>
      </c>
      <c r="AL2219" s="15">
        <v>0.05</v>
      </c>
      <c r="AM2219" s="16" t="s">
        <v>3</v>
      </c>
    </row>
    <row r="2220" spans="1:39" s="3" customFormat="1" ht="13.8" x14ac:dyDescent="0.25">
      <c r="A2220" s="7" t="str">
        <f t="shared" ref="A2220:C2220" si="6211">A2219</f>
        <v>(Enter Broadcasting Company Name)</v>
      </c>
      <c r="B2220" s="7" t="str">
        <f t="shared" si="6211"/>
        <v>(Enter Call Letters)</v>
      </c>
      <c r="C2220" s="8" t="str">
        <f t="shared" si="6211"/>
        <v>(Select AM/FM)</v>
      </c>
      <c r="D2220" s="30"/>
      <c r="E2220" s="8" t="str">
        <f t="shared" si="6200"/>
        <v>(Select Station Province)</v>
      </c>
      <c r="F2220" s="9" t="str">
        <f>IFERROR(VLOOKUP(E2220,Template!$AK$5:$AL$17,2,FALSE),"")</f>
        <v/>
      </c>
      <c r="G2220" s="42" t="s">
        <v>13</v>
      </c>
      <c r="H2220" s="42" t="s">
        <v>16</v>
      </c>
      <c r="I2220" s="32" t="s">
        <v>65</v>
      </c>
      <c r="J2220" s="32" t="s">
        <v>66</v>
      </c>
      <c r="K2220" s="33">
        <f t="shared" si="6182"/>
        <v>0</v>
      </c>
      <c r="L2220" s="33">
        <f t="shared" si="6183"/>
        <v>0</v>
      </c>
      <c r="M2220" s="34">
        <f t="shared" si="6181"/>
        <v>0</v>
      </c>
      <c r="N2220" s="34">
        <f t="shared" si="6201"/>
        <v>0</v>
      </c>
      <c r="O2220" s="34">
        <f t="shared" si="6184"/>
        <v>0</v>
      </c>
      <c r="P2220" s="12" t="str">
        <f t="shared" ref="P2220:Q2220" si="6212">P2219</f>
        <v>(Select Language)</v>
      </c>
      <c r="Q2220" s="12" t="str">
        <f t="shared" si="6212"/>
        <v>(Select Usage)</v>
      </c>
      <c r="R2220" s="33">
        <f t="shared" si="6185"/>
        <v>0</v>
      </c>
      <c r="S2220" s="33">
        <f t="shared" si="6186"/>
        <v>0</v>
      </c>
      <c r="T2220" s="33">
        <f t="shared" si="6187"/>
        <v>0</v>
      </c>
      <c r="U2220" s="33">
        <f t="shared" si="6188"/>
        <v>0</v>
      </c>
      <c r="V2220" s="33">
        <f t="shared" si="6189"/>
        <v>0</v>
      </c>
      <c r="W2220" s="33">
        <f t="shared" si="6190"/>
        <v>0</v>
      </c>
      <c r="X2220" s="33">
        <f t="shared" si="6191"/>
        <v>0</v>
      </c>
      <c r="Y2220" s="33">
        <f t="shared" si="6192"/>
        <v>0</v>
      </c>
      <c r="Z2220" s="33">
        <f t="shared" si="6193"/>
        <v>0</v>
      </c>
      <c r="AA2220" s="33">
        <f t="shared" si="6194"/>
        <v>0</v>
      </c>
      <c r="AB2220" s="33">
        <f t="shared" si="6195"/>
        <v>0</v>
      </c>
      <c r="AC2220" s="33">
        <f t="shared" si="6196"/>
        <v>0</v>
      </c>
      <c r="AD2220" s="26">
        <f t="shared" ref="AD2220:AD2222" si="6213">SUM(R2220:AC2220)</f>
        <v>0</v>
      </c>
      <c r="AE2220" s="46" t="str">
        <f>IFERROR(IF(AE$3=VLOOKUP($E2220,Template!$AK$5:$AM$17,3,FALSE),$AD2220*$F2220,0),"0.00")</f>
        <v>0.00</v>
      </c>
      <c r="AF2220" s="46" t="str">
        <f>IFERROR(IF(AF$3=VLOOKUP($E2220,Template!$AK$5:$AM$17,3,FALSE),$AD2220*$F2220,0),"0.00")</f>
        <v>0.00</v>
      </c>
      <c r="AG2220" s="28">
        <f t="shared" si="6198"/>
        <v>0</v>
      </c>
      <c r="AH2220" s="13" t="s">
        <v>40</v>
      </c>
      <c r="AI2220" s="13" t="s">
        <v>41</v>
      </c>
      <c r="AK2220" s="14" t="s">
        <v>70</v>
      </c>
      <c r="AL2220" s="15">
        <v>0.05</v>
      </c>
      <c r="AM2220" s="16" t="s">
        <v>3</v>
      </c>
    </row>
    <row r="2221" spans="1:39" s="3" customFormat="1" ht="13.8" x14ac:dyDescent="0.25">
      <c r="A2221" s="7" t="str">
        <f t="shared" ref="A2221:C2221" si="6214">A2220</f>
        <v>(Enter Broadcasting Company Name)</v>
      </c>
      <c r="B2221" s="7" t="str">
        <f t="shared" si="6214"/>
        <v>(Enter Call Letters)</v>
      </c>
      <c r="C2221" s="8" t="str">
        <f t="shared" si="6214"/>
        <v>(Select AM/FM)</v>
      </c>
      <c r="D2221" s="30"/>
      <c r="E2221" s="8" t="str">
        <f t="shared" si="6200"/>
        <v>(Select Station Province)</v>
      </c>
      <c r="F2221" s="9" t="str">
        <f>IFERROR(VLOOKUP(E2221,Template!$AK$5:$AL$17,2,FALSE),"")</f>
        <v/>
      </c>
      <c r="G2221" s="42" t="s">
        <v>15</v>
      </c>
      <c r="H2221" s="42" t="s">
        <v>17</v>
      </c>
      <c r="I2221" s="32" t="s">
        <v>65</v>
      </c>
      <c r="J2221" s="32" t="s">
        <v>66</v>
      </c>
      <c r="K2221" s="33">
        <f t="shared" si="6182"/>
        <v>0</v>
      </c>
      <c r="L2221" s="33">
        <f t="shared" si="6183"/>
        <v>0</v>
      </c>
      <c r="M2221" s="34">
        <f t="shared" si="6181"/>
        <v>0</v>
      </c>
      <c r="N2221" s="34">
        <f t="shared" si="6201"/>
        <v>0</v>
      </c>
      <c r="O2221" s="34">
        <f t="shared" si="6184"/>
        <v>0</v>
      </c>
      <c r="P2221" s="12" t="str">
        <f t="shared" ref="P2221:Q2221" si="6215">P2220</f>
        <v>(Select Language)</v>
      </c>
      <c r="Q2221" s="12" t="str">
        <f t="shared" si="6215"/>
        <v>(Select Usage)</v>
      </c>
      <c r="R2221" s="33">
        <f t="shared" si="6185"/>
        <v>0</v>
      </c>
      <c r="S2221" s="33">
        <f t="shared" si="6186"/>
        <v>0</v>
      </c>
      <c r="T2221" s="33">
        <f t="shared" si="6187"/>
        <v>0</v>
      </c>
      <c r="U2221" s="33">
        <f t="shared" si="6188"/>
        <v>0</v>
      </c>
      <c r="V2221" s="33">
        <f t="shared" si="6189"/>
        <v>0</v>
      </c>
      <c r="W2221" s="33">
        <f t="shared" si="6190"/>
        <v>0</v>
      </c>
      <c r="X2221" s="33">
        <f t="shared" si="6191"/>
        <v>0</v>
      </c>
      <c r="Y2221" s="33">
        <f t="shared" si="6192"/>
        <v>0</v>
      </c>
      <c r="Z2221" s="33">
        <f t="shared" si="6193"/>
        <v>0</v>
      </c>
      <c r="AA2221" s="33">
        <f t="shared" si="6194"/>
        <v>0</v>
      </c>
      <c r="AB2221" s="33">
        <f t="shared" si="6195"/>
        <v>0</v>
      </c>
      <c r="AC2221" s="33">
        <f t="shared" si="6196"/>
        <v>0</v>
      </c>
      <c r="AD2221" s="26">
        <f t="shared" si="6213"/>
        <v>0</v>
      </c>
      <c r="AE2221" s="46" t="str">
        <f>IFERROR(IF(AE$3=VLOOKUP($E2221,Template!$AK$5:$AM$17,3,FALSE),$AD2221*$F2221,0),"0.00")</f>
        <v>0.00</v>
      </c>
      <c r="AF2221" s="46" t="str">
        <f>IFERROR(IF(AF$3=VLOOKUP($E2221,Template!$AK$5:$AM$17,3,FALSE),$AD2221*$F2221,0),"0.00")</f>
        <v>0.00</v>
      </c>
      <c r="AG2221" s="28">
        <f t="shared" si="6198"/>
        <v>0</v>
      </c>
      <c r="AH2221" s="13" t="s">
        <v>40</v>
      </c>
      <c r="AI2221" s="13" t="s">
        <v>41</v>
      </c>
      <c r="AK2221" s="14" t="s">
        <v>20</v>
      </c>
      <c r="AL2221" s="15">
        <v>0.13</v>
      </c>
      <c r="AM2221" s="16" t="s">
        <v>2</v>
      </c>
    </row>
    <row r="2222" spans="1:39" s="3" customFormat="1" ht="13.8" x14ac:dyDescent="0.25">
      <c r="A2222" s="7" t="str">
        <f t="shared" ref="A2222:C2222" si="6216">A2221</f>
        <v>(Enter Broadcasting Company Name)</v>
      </c>
      <c r="B2222" s="7" t="str">
        <f t="shared" si="6216"/>
        <v>(Enter Call Letters)</v>
      </c>
      <c r="C2222" s="8" t="str">
        <f t="shared" si="6216"/>
        <v>(Select AM/FM)</v>
      </c>
      <c r="D2222" s="30"/>
      <c r="E2222" s="8" t="str">
        <f t="shared" si="6200"/>
        <v>(Select Station Province)</v>
      </c>
      <c r="F2222" s="9" t="str">
        <f>IFERROR(VLOOKUP(E2222,Template!$AK$5:$AL$17,2,FALSE),"")</f>
        <v/>
      </c>
      <c r="G2222" s="42" t="s">
        <v>16</v>
      </c>
      <c r="H2222" s="42" t="s">
        <v>18</v>
      </c>
      <c r="I2222" s="32" t="s">
        <v>65</v>
      </c>
      <c r="J2222" s="32" t="s">
        <v>66</v>
      </c>
      <c r="K2222" s="33">
        <f t="shared" si="6182"/>
        <v>0</v>
      </c>
      <c r="L2222" s="33">
        <f t="shared" si="6183"/>
        <v>0</v>
      </c>
      <c r="M2222" s="34">
        <f t="shared" si="6181"/>
        <v>0</v>
      </c>
      <c r="N2222" s="34">
        <f t="shared" si="6201"/>
        <v>0</v>
      </c>
      <c r="O2222" s="34">
        <f t="shared" si="6184"/>
        <v>0</v>
      </c>
      <c r="P2222" s="12" t="str">
        <f t="shared" ref="P2222:Q2222" si="6217">P2221</f>
        <v>(Select Language)</v>
      </c>
      <c r="Q2222" s="12" t="str">
        <f t="shared" si="6217"/>
        <v>(Select Usage)</v>
      </c>
      <c r="R2222" s="33">
        <f t="shared" si="6185"/>
        <v>0</v>
      </c>
      <c r="S2222" s="33">
        <f t="shared" si="6186"/>
        <v>0</v>
      </c>
      <c r="T2222" s="33">
        <f t="shared" si="6187"/>
        <v>0</v>
      </c>
      <c r="U2222" s="33">
        <f t="shared" si="6188"/>
        <v>0</v>
      </c>
      <c r="V2222" s="33">
        <f t="shared" si="6189"/>
        <v>0</v>
      </c>
      <c r="W2222" s="33">
        <f t="shared" si="6190"/>
        <v>0</v>
      </c>
      <c r="X2222" s="33">
        <f t="shared" si="6191"/>
        <v>0</v>
      </c>
      <c r="Y2222" s="33">
        <f t="shared" si="6192"/>
        <v>0</v>
      </c>
      <c r="Z2222" s="33">
        <f t="shared" si="6193"/>
        <v>0</v>
      </c>
      <c r="AA2222" s="33">
        <f t="shared" si="6194"/>
        <v>0</v>
      </c>
      <c r="AB2222" s="33">
        <f t="shared" si="6195"/>
        <v>0</v>
      </c>
      <c r="AC2222" s="33">
        <f t="shared" si="6196"/>
        <v>0</v>
      </c>
      <c r="AD2222" s="26">
        <f t="shared" si="6213"/>
        <v>0</v>
      </c>
      <c r="AE2222" s="46" t="str">
        <f>IFERROR(IF(AE$3=VLOOKUP($E2222,Template!$AK$5:$AM$17,3,FALSE),$AD2222*$F2222,0),"0.00")</f>
        <v>0.00</v>
      </c>
      <c r="AF2222" s="46" t="str">
        <f>IFERROR(IF(AF$3=VLOOKUP($E2222,Template!$AK$5:$AM$17,3,FALSE),$AD2222*$F2222,0),"0.00")</f>
        <v>0.00</v>
      </c>
      <c r="AG2222" s="28">
        <f t="shared" si="6198"/>
        <v>0</v>
      </c>
      <c r="AH2222" s="13" t="s">
        <v>40</v>
      </c>
      <c r="AI2222" s="13" t="s">
        <v>41</v>
      </c>
      <c r="AK2222" s="14" t="s">
        <v>69</v>
      </c>
      <c r="AL2222" s="15">
        <v>0.15</v>
      </c>
      <c r="AM2222" s="16" t="s">
        <v>2</v>
      </c>
    </row>
    <row r="2223" spans="1:39" s="3" customFormat="1" ht="13.8" x14ac:dyDescent="0.25">
      <c r="A2223" s="7" t="str">
        <f t="shared" ref="A2223:C2223" si="6218">A2222</f>
        <v>(Enter Broadcasting Company Name)</v>
      </c>
      <c r="B2223" s="7" t="str">
        <f t="shared" si="6218"/>
        <v>(Enter Call Letters)</v>
      </c>
      <c r="C2223" s="8" t="str">
        <f t="shared" si="6218"/>
        <v>(Select AM/FM)</v>
      </c>
      <c r="D2223" s="30"/>
      <c r="E2223" s="8" t="str">
        <f t="shared" si="6200"/>
        <v>(Select Station Province)</v>
      </c>
      <c r="F2223" s="9" t="str">
        <f>IFERROR(VLOOKUP(E2223,Template!$AK$5:$AL$17,2,FALSE),"")</f>
        <v/>
      </c>
      <c r="G2223" s="42" t="s">
        <v>17</v>
      </c>
      <c r="H2223" s="42" t="s">
        <v>7</v>
      </c>
      <c r="I2223" s="32" t="s">
        <v>65</v>
      </c>
      <c r="J2223" s="32" t="s">
        <v>66</v>
      </c>
      <c r="K2223" s="33">
        <f t="shared" si="6182"/>
        <v>0</v>
      </c>
      <c r="L2223" s="33">
        <f t="shared" si="6183"/>
        <v>0</v>
      </c>
      <c r="M2223" s="34">
        <f t="shared" si="6181"/>
        <v>0</v>
      </c>
      <c r="N2223" s="34">
        <f t="shared" si="6201"/>
        <v>0</v>
      </c>
      <c r="O2223" s="34">
        <f t="shared" si="6184"/>
        <v>0</v>
      </c>
      <c r="P2223" s="12" t="str">
        <f t="shared" ref="P2223:Q2223" si="6219">P2222</f>
        <v>(Select Language)</v>
      </c>
      <c r="Q2223" s="12" t="str">
        <f t="shared" si="6219"/>
        <v>(Select Usage)</v>
      </c>
      <c r="R2223" s="33">
        <f t="shared" si="6185"/>
        <v>0</v>
      </c>
      <c r="S2223" s="33">
        <f t="shared" si="6186"/>
        <v>0</v>
      </c>
      <c r="T2223" s="33">
        <f t="shared" si="6187"/>
        <v>0</v>
      </c>
      <c r="U2223" s="33">
        <f t="shared" si="6188"/>
        <v>0</v>
      </c>
      <c r="V2223" s="33">
        <f t="shared" si="6189"/>
        <v>0</v>
      </c>
      <c r="W2223" s="33">
        <f t="shared" si="6190"/>
        <v>0</v>
      </c>
      <c r="X2223" s="33">
        <f t="shared" si="6191"/>
        <v>0</v>
      </c>
      <c r="Y2223" s="33">
        <f t="shared" si="6192"/>
        <v>0</v>
      </c>
      <c r="Z2223" s="33">
        <f t="shared" si="6193"/>
        <v>0</v>
      </c>
      <c r="AA2223" s="33">
        <f t="shared" si="6194"/>
        <v>0</v>
      </c>
      <c r="AB2223" s="33">
        <f t="shared" si="6195"/>
        <v>0</v>
      </c>
      <c r="AC2223" s="33">
        <f t="shared" si="6196"/>
        <v>0</v>
      </c>
      <c r="AD2223" s="26">
        <f>SUM(R2223:AC2223)</f>
        <v>0</v>
      </c>
      <c r="AE2223" s="46" t="str">
        <f>IFERROR(IF(AE$3=VLOOKUP($E2223,Template!$AK$5:$AM$17,3,FALSE),$AD2223*$F2223,0),"0.00")</f>
        <v>0.00</v>
      </c>
      <c r="AF2223" s="46" t="str">
        <f>IFERROR(IF(AF$3=VLOOKUP($E2223,Template!$AK$5:$AM$17,3,FALSE),$AD2223*$F2223,0),"0.00")</f>
        <v>0.00</v>
      </c>
      <c r="AG2223" s="28">
        <f t="shared" si="6198"/>
        <v>0</v>
      </c>
      <c r="AH2223" s="13" t="s">
        <v>40</v>
      </c>
      <c r="AI2223" s="13" t="s">
        <v>41</v>
      </c>
      <c r="AK2223" s="14" t="s">
        <v>29</v>
      </c>
      <c r="AL2223" s="15">
        <v>0.05</v>
      </c>
      <c r="AM2223" s="16" t="s">
        <v>3</v>
      </c>
    </row>
    <row r="2224" spans="1:39" s="3" customFormat="1" ht="13.8" x14ac:dyDescent="0.25">
      <c r="A2224" s="7" t="str">
        <f t="shared" ref="A2224:C2224" si="6220">A2223</f>
        <v>(Enter Broadcasting Company Name)</v>
      </c>
      <c r="B2224" s="7" t="str">
        <f t="shared" si="6220"/>
        <v>(Enter Call Letters)</v>
      </c>
      <c r="C2224" s="8" t="str">
        <f t="shared" si="6220"/>
        <v>(Select AM/FM)</v>
      </c>
      <c r="D2224" s="30"/>
      <c r="E2224" s="8" t="str">
        <f t="shared" si="6200"/>
        <v>(Select Station Province)</v>
      </c>
      <c r="F2224" s="9" t="str">
        <f>IFERROR(VLOOKUP(E2224,Template!$AK$5:$AL$17,2,FALSE),"")</f>
        <v/>
      </c>
      <c r="G2224" s="42" t="s">
        <v>18</v>
      </c>
      <c r="H2224" s="43" t="s">
        <v>8</v>
      </c>
      <c r="I2224" s="32" t="s">
        <v>65</v>
      </c>
      <c r="J2224" s="32" t="s">
        <v>66</v>
      </c>
      <c r="K2224" s="33">
        <f t="shared" si="6182"/>
        <v>0</v>
      </c>
      <c r="L2224" s="33">
        <f t="shared" si="6183"/>
        <v>0</v>
      </c>
      <c r="M2224" s="34">
        <f t="shared" si="6181"/>
        <v>0</v>
      </c>
      <c r="N2224" s="34">
        <f t="shared" si="6201"/>
        <v>0</v>
      </c>
      <c r="O2224" s="34">
        <f t="shared" si="6184"/>
        <v>0</v>
      </c>
      <c r="P2224" s="12" t="str">
        <f t="shared" ref="P2224:Q2224" si="6221">P2223</f>
        <v>(Select Language)</v>
      </c>
      <c r="Q2224" s="12" t="str">
        <f t="shared" si="6221"/>
        <v>(Select Usage)</v>
      </c>
      <c r="R2224" s="33">
        <f t="shared" si="6185"/>
        <v>0</v>
      </c>
      <c r="S2224" s="33">
        <f t="shared" si="6186"/>
        <v>0</v>
      </c>
      <c r="T2224" s="33">
        <f t="shared" si="6187"/>
        <v>0</v>
      </c>
      <c r="U2224" s="33">
        <f t="shared" si="6188"/>
        <v>0</v>
      </c>
      <c r="V2224" s="33">
        <f t="shared" si="6189"/>
        <v>0</v>
      </c>
      <c r="W2224" s="33">
        <f t="shared" si="6190"/>
        <v>0</v>
      </c>
      <c r="X2224" s="33">
        <f t="shared" si="6191"/>
        <v>0</v>
      </c>
      <c r="Y2224" s="33">
        <f t="shared" si="6192"/>
        <v>0</v>
      </c>
      <c r="Z2224" s="33">
        <f t="shared" si="6193"/>
        <v>0</v>
      </c>
      <c r="AA2224" s="33">
        <f t="shared" si="6194"/>
        <v>0</v>
      </c>
      <c r="AB2224" s="33">
        <f t="shared" si="6195"/>
        <v>0</v>
      </c>
      <c r="AC2224" s="33">
        <f t="shared" si="6196"/>
        <v>0</v>
      </c>
      <c r="AD2224" s="26">
        <f t="shared" ref="AD2224" si="6222">SUM(R2224:AC2224)</f>
        <v>0</v>
      </c>
      <c r="AE2224" s="46" t="str">
        <f>IFERROR(IF(AE$3=VLOOKUP($E2224,Template!$AK$5:$AM$17,3,FALSE),$AD2224*$F2224,0),"0.00")</f>
        <v>0.00</v>
      </c>
      <c r="AF2224" s="46" t="str">
        <f>IFERROR(IF(AF$3=VLOOKUP($E2224,Template!$AK$5:$AM$17,3,FALSE),$AD2224*$F2224,0),"0.00")</f>
        <v>0.00</v>
      </c>
      <c r="AG2224" s="28">
        <f t="shared" si="6198"/>
        <v>0</v>
      </c>
      <c r="AH2224" s="13" t="s">
        <v>40</v>
      </c>
      <c r="AI2224" s="13" t="s">
        <v>41</v>
      </c>
      <c r="AK2224" s="14" t="s">
        <v>21</v>
      </c>
      <c r="AL2224" s="15">
        <v>0.05</v>
      </c>
      <c r="AM2224" s="16" t="s">
        <v>3</v>
      </c>
    </row>
    <row r="2225" spans="1:39" ht="13.8" x14ac:dyDescent="0.25">
      <c r="A2225" s="19" t="s">
        <v>4</v>
      </c>
      <c r="B2225" s="19"/>
      <c r="C2225" s="20"/>
      <c r="D2225" s="20"/>
      <c r="E2225" s="20"/>
      <c r="F2225" s="20"/>
      <c r="G2225" s="44"/>
      <c r="H2225" s="44"/>
      <c r="I2225" s="21">
        <f t="shared" ref="I2225:K2225" si="6223">SUM(I2213:I2224)</f>
        <v>0</v>
      </c>
      <c r="J2225" s="21">
        <f t="shared" si="6223"/>
        <v>0</v>
      </c>
      <c r="K2225" s="21">
        <f t="shared" si="6223"/>
        <v>0</v>
      </c>
      <c r="L2225" s="21">
        <f>L2224</f>
        <v>0</v>
      </c>
      <c r="M2225" s="21">
        <f>SUM(M2213:M2224)</f>
        <v>0</v>
      </c>
      <c r="N2225" s="21">
        <f t="shared" ref="N2225:O2225" si="6224">SUM(N2213:N2224)</f>
        <v>0</v>
      </c>
      <c r="O2225" s="21">
        <f t="shared" si="6224"/>
        <v>0</v>
      </c>
      <c r="P2225" s="21"/>
      <c r="Q2225" s="22"/>
      <c r="R2225" s="21">
        <f t="shared" ref="R2225:AI2225" si="6225">SUM(R2213:R2224)</f>
        <v>0</v>
      </c>
      <c r="S2225" s="21">
        <f t="shared" si="6225"/>
        <v>0</v>
      </c>
      <c r="T2225" s="21">
        <f t="shared" si="6225"/>
        <v>0</v>
      </c>
      <c r="U2225" s="21">
        <f t="shared" si="6225"/>
        <v>0</v>
      </c>
      <c r="V2225" s="21">
        <f t="shared" si="6225"/>
        <v>0</v>
      </c>
      <c r="W2225" s="21">
        <f t="shared" si="6225"/>
        <v>0</v>
      </c>
      <c r="X2225" s="21">
        <f t="shared" si="6225"/>
        <v>0</v>
      </c>
      <c r="Y2225" s="21">
        <f t="shared" si="6225"/>
        <v>0</v>
      </c>
      <c r="Z2225" s="21">
        <f t="shared" si="6225"/>
        <v>0</v>
      </c>
      <c r="AA2225" s="21">
        <f t="shared" si="6225"/>
        <v>0</v>
      </c>
      <c r="AB2225" s="21">
        <f t="shared" si="6225"/>
        <v>0</v>
      </c>
      <c r="AC2225" s="21">
        <f t="shared" si="6225"/>
        <v>0</v>
      </c>
      <c r="AD2225" s="27">
        <f t="shared" si="6225"/>
        <v>0</v>
      </c>
      <c r="AE2225" s="21">
        <f t="shared" si="6225"/>
        <v>0</v>
      </c>
      <c r="AF2225" s="21">
        <f t="shared" si="6225"/>
        <v>0</v>
      </c>
      <c r="AG2225" s="27">
        <f t="shared" si="6225"/>
        <v>0</v>
      </c>
      <c r="AH2225" s="21">
        <f t="shared" si="6225"/>
        <v>0</v>
      </c>
      <c r="AI2225" s="21">
        <f t="shared" si="6225"/>
        <v>0</v>
      </c>
      <c r="AK2225" s="14" t="s">
        <v>71</v>
      </c>
      <c r="AL2225" s="15">
        <v>0.05</v>
      </c>
      <c r="AM2225" s="16" t="s">
        <v>3</v>
      </c>
    </row>
    <row r="2226" spans="1:39" x14ac:dyDescent="0.25">
      <c r="A2226" s="2"/>
      <c r="G2226" s="2"/>
      <c r="H2226" s="2"/>
      <c r="O2226" s="2"/>
      <c r="P2226" s="2"/>
    </row>
    <row r="2227" spans="1:39" ht="42" customHeight="1" x14ac:dyDescent="0.25">
      <c r="A2227" s="223" t="s">
        <v>63</v>
      </c>
      <c r="B2227" s="223" t="s">
        <v>43</v>
      </c>
      <c r="C2227" s="224" t="s">
        <v>19</v>
      </c>
      <c r="D2227" s="226"/>
      <c r="E2227" s="223" t="s">
        <v>14</v>
      </c>
      <c r="F2227" s="223" t="s">
        <v>38</v>
      </c>
      <c r="G2227" s="223" t="s">
        <v>1</v>
      </c>
      <c r="H2227" s="223" t="s">
        <v>5</v>
      </c>
      <c r="I2227" s="225" t="s">
        <v>31</v>
      </c>
      <c r="J2227" s="225" t="s">
        <v>32</v>
      </c>
      <c r="K2227" s="225" t="s">
        <v>48</v>
      </c>
      <c r="L2227" s="225" t="s">
        <v>0</v>
      </c>
      <c r="M2227" s="4" t="s">
        <v>45</v>
      </c>
      <c r="N2227" s="4" t="s">
        <v>46</v>
      </c>
      <c r="O2227" s="4" t="s">
        <v>47</v>
      </c>
      <c r="P2227" s="225" t="s">
        <v>50</v>
      </c>
      <c r="Q2227" s="225" t="s">
        <v>33</v>
      </c>
      <c r="R2227" s="4" t="s">
        <v>51</v>
      </c>
      <c r="S2227" s="4" t="s">
        <v>52</v>
      </c>
      <c r="T2227" s="4" t="s">
        <v>53</v>
      </c>
      <c r="U2227" s="4" t="s">
        <v>54</v>
      </c>
      <c r="V2227" s="4" t="s">
        <v>55</v>
      </c>
      <c r="W2227" s="4" t="s">
        <v>56</v>
      </c>
      <c r="X2227" s="4" t="s">
        <v>57</v>
      </c>
      <c r="Y2227" s="4" t="s">
        <v>58</v>
      </c>
      <c r="Z2227" s="4" t="s">
        <v>59</v>
      </c>
      <c r="AA2227" s="4" t="s">
        <v>62</v>
      </c>
      <c r="AB2227" s="4" t="s">
        <v>60</v>
      </c>
      <c r="AC2227" s="4" t="s">
        <v>61</v>
      </c>
      <c r="AD2227" s="233" t="s">
        <v>34</v>
      </c>
      <c r="AE2227" s="231" t="s">
        <v>2</v>
      </c>
      <c r="AF2227" s="231" t="s">
        <v>3</v>
      </c>
      <c r="AG2227" s="233" t="s">
        <v>35</v>
      </c>
      <c r="AH2227" s="223" t="s">
        <v>36</v>
      </c>
      <c r="AI2227" s="223" t="s">
        <v>37</v>
      </c>
      <c r="AK2227" s="229" t="s">
        <v>30</v>
      </c>
      <c r="AL2227" s="229"/>
      <c r="AM2227" s="229"/>
    </row>
    <row r="2228" spans="1:39" s="6" customFormat="1" ht="35.25" customHeight="1" x14ac:dyDescent="0.3">
      <c r="A2228" s="224"/>
      <c r="B2228" s="224"/>
      <c r="C2228" s="224"/>
      <c r="D2228" s="227"/>
      <c r="E2228" s="223"/>
      <c r="F2228" s="223"/>
      <c r="G2228" s="223"/>
      <c r="H2228" s="223"/>
      <c r="I2228" s="230"/>
      <c r="J2228" s="230"/>
      <c r="K2228" s="230"/>
      <c r="L2228" s="230"/>
      <c r="M2228" s="5">
        <v>0</v>
      </c>
      <c r="N2228" s="5">
        <v>625000</v>
      </c>
      <c r="O2228" s="5">
        <v>1250000</v>
      </c>
      <c r="P2228" s="225"/>
      <c r="Q2228" s="225"/>
      <c r="R2228" s="29">
        <v>4.95E-4</v>
      </c>
      <c r="S2228" s="29">
        <v>9.5200000000000005E-4</v>
      </c>
      <c r="T2228" s="29">
        <v>1.5900000000000001E-3</v>
      </c>
      <c r="U2228" s="29">
        <v>1.1169999999999999E-3</v>
      </c>
      <c r="V2228" s="29">
        <v>2.189E-3</v>
      </c>
      <c r="W2228" s="29">
        <v>4.5430000000000002E-3</v>
      </c>
      <c r="X2228" s="29">
        <v>8.8199999999999997E-4</v>
      </c>
      <c r="Y2228" s="29">
        <v>1.6949999999999999E-3</v>
      </c>
      <c r="Z2228" s="29">
        <v>2.8319999999999999E-3</v>
      </c>
      <c r="AA2228" s="29">
        <v>1.9889999999999999E-3</v>
      </c>
      <c r="AB2228" s="29">
        <v>3.8999999999999998E-3</v>
      </c>
      <c r="AC2228" s="29">
        <v>8.0949999999999998E-3</v>
      </c>
      <c r="AD2228" s="233"/>
      <c r="AE2228" s="232"/>
      <c r="AF2228" s="232"/>
      <c r="AG2228" s="234"/>
      <c r="AH2228" s="223"/>
      <c r="AI2228" s="223"/>
      <c r="AK2228" s="229"/>
      <c r="AL2228" s="229"/>
      <c r="AM2228" s="229"/>
    </row>
    <row r="2229" spans="1:39" s="3" customFormat="1" ht="13.8" x14ac:dyDescent="0.25">
      <c r="A2229" s="7" t="s">
        <v>44</v>
      </c>
      <c r="B2229" s="7" t="s">
        <v>42</v>
      </c>
      <c r="C2229" s="8" t="s">
        <v>39</v>
      </c>
      <c r="D2229" s="30"/>
      <c r="E2229" s="8" t="s">
        <v>64</v>
      </c>
      <c r="F2229" s="9" t="str">
        <f>IFERROR(VLOOKUP(E2229,Template!$AK$5:$AL$17,2,FALSE),"")</f>
        <v/>
      </c>
      <c r="G2229" s="41" t="s">
        <v>7</v>
      </c>
      <c r="H2229" s="41" t="s">
        <v>6</v>
      </c>
      <c r="I2229" s="32" t="s">
        <v>65</v>
      </c>
      <c r="J2229" s="32" t="s">
        <v>66</v>
      </c>
      <c r="K2229" s="33">
        <f>IFERROR(I2229+J2229,0)</f>
        <v>0</v>
      </c>
      <c r="L2229" s="33">
        <f>IFERROR(K2229,"")</f>
        <v>0</v>
      </c>
      <c r="M2229" s="34">
        <f t="shared" ref="M2229:M2240" si="6226">IF(L2229&lt;=$N$4,K2229,IF(L2228&gt;$N$4,0,$N$4-L2228))</f>
        <v>0</v>
      </c>
      <c r="N2229" s="34">
        <f>IF(AND(L2229&gt;$N$4,L2229&lt;=$O$4),K2229-M2229,IF(AND(L2228&gt;$N$4,L2228&lt;=$O$4),$O$4-L2228,IF(L2228&gt;$O$4,0,IF(L2229&lt;$N$4,0,MIN(L2229-$N$4,$N$4)))))</f>
        <v>0</v>
      </c>
      <c r="O2229" s="34">
        <f>IF(L2229&gt;$O$4,K2229-M2229-N2229,0)</f>
        <v>0</v>
      </c>
      <c r="P2229" s="12" t="s">
        <v>94</v>
      </c>
      <c r="Q2229" s="12" t="s">
        <v>68</v>
      </c>
      <c r="R2229" s="33">
        <f>IF(AND($Q2229="LOW",$P2229="French"),M2229*R$4,0)</f>
        <v>0</v>
      </c>
      <c r="S2229" s="33">
        <f>IF(AND($Q2229="LOW",$P2229="French"),N2229*S$4,0)</f>
        <v>0</v>
      </c>
      <c r="T2229" s="33">
        <f>IF(AND($Q2229="LOW",$P2229="French"),O2229*T$4,0)</f>
        <v>0</v>
      </c>
      <c r="U2229" s="33">
        <f>IF(AND($Q2229="HIGH",$P2229="French"),M2229*U$4,0)</f>
        <v>0</v>
      </c>
      <c r="V2229" s="33">
        <f>IF(AND($Q2229="HIGH",$P2229="French"),N2229*V$4,0)</f>
        <v>0</v>
      </c>
      <c r="W2229" s="33">
        <f>IF(AND($Q2229="HIGH",$P2229="French"),O2229*W$4,0)</f>
        <v>0</v>
      </c>
      <c r="X2229" s="33">
        <f>IF(AND($Q2229="LOW",$P2229="English"),M2229*X$4,0)</f>
        <v>0</v>
      </c>
      <c r="Y2229" s="33">
        <f>IF(AND($Q2229="LOW",$P2229="English"),N2229*Y$4,0)</f>
        <v>0</v>
      </c>
      <c r="Z2229" s="33">
        <f>IF(AND($Q2229="LOW",$P2229="English"),O2229*Z$4,0)</f>
        <v>0</v>
      </c>
      <c r="AA2229" s="33">
        <f>IF(AND($Q2229="HIGH",$P2229="English"),M2229*AA$4,0)</f>
        <v>0</v>
      </c>
      <c r="AB2229" s="33">
        <f>IF(AND($Q2229="HIGH",$P2229="English"),N2229*AB$4,0)</f>
        <v>0</v>
      </c>
      <c r="AC2229" s="33">
        <f>IF(AND($Q2229="HIGH",$P2229="English"),O2229*AC$4,0)</f>
        <v>0</v>
      </c>
      <c r="AD2229" s="26">
        <f>SUM(R2229:AC2229)</f>
        <v>0</v>
      </c>
      <c r="AE2229" s="46" t="str">
        <f>IFERROR(IF(AE$3=VLOOKUP($E2229,Template!$AK$5:$AM$17,3,FALSE),$AD2229*$F2229,0),"0.00")</f>
        <v>0.00</v>
      </c>
      <c r="AF2229" s="46" t="str">
        <f>IFERROR(IF(AF$3=VLOOKUP($E2229,Template!$AK$5:$AM$17,3,FALSE),$AD2229*$F2229,0),"0.00")</f>
        <v>0.00</v>
      </c>
      <c r="AG2229" s="28">
        <f>SUM(AD2229:AF2229)</f>
        <v>0</v>
      </c>
      <c r="AH2229" s="13" t="s">
        <v>40</v>
      </c>
      <c r="AI2229" s="13" t="s">
        <v>41</v>
      </c>
      <c r="AK2229" s="14" t="s">
        <v>25</v>
      </c>
      <c r="AL2229" s="15">
        <v>0.05</v>
      </c>
      <c r="AM2229" s="16" t="s">
        <v>3</v>
      </c>
    </row>
    <row r="2230" spans="1:39" s="3" customFormat="1" ht="13.8" x14ac:dyDescent="0.25">
      <c r="A2230" s="7" t="str">
        <f>A2229</f>
        <v>(Enter Broadcasting Company Name)</v>
      </c>
      <c r="B2230" s="7" t="str">
        <f>B2229</f>
        <v>(Enter Call Letters)</v>
      </c>
      <c r="C2230" s="8" t="str">
        <f>C2229</f>
        <v>(Select AM/FM)</v>
      </c>
      <c r="D2230" s="30"/>
      <c r="E2230" s="8" t="str">
        <f>E2229</f>
        <v>(Select Station Province)</v>
      </c>
      <c r="F2230" s="9" t="str">
        <f>IFERROR(VLOOKUP(E2230,Template!$AK$5:$AL$17,2,FALSE),"")</f>
        <v/>
      </c>
      <c r="G2230" s="42" t="s">
        <v>8</v>
      </c>
      <c r="H2230" s="42" t="s">
        <v>9</v>
      </c>
      <c r="I2230" s="32" t="s">
        <v>65</v>
      </c>
      <c r="J2230" s="32" t="s">
        <v>66</v>
      </c>
      <c r="K2230" s="33">
        <f t="shared" ref="K2230:K2240" si="6227">IFERROR(I2230+J2230,0)</f>
        <v>0</v>
      </c>
      <c r="L2230" s="33">
        <f t="shared" ref="L2230:L2240" si="6228">IFERROR(L2229+K2230,"")</f>
        <v>0</v>
      </c>
      <c r="M2230" s="34">
        <f t="shared" si="6226"/>
        <v>0</v>
      </c>
      <c r="N2230" s="34">
        <f>IF(AND(L2230&gt;$N$4,L2230&lt;=$O$4),K2230-M2230,IF(AND(L2229&gt;$N$4,L2229&lt;=$O$4),$O$4-L2229,IF(L2229&gt;$O$4,0,IF(L2230&lt;$N$4,0,MIN(L2230-$N$4,$N$4)))))</f>
        <v>0</v>
      </c>
      <c r="O2230" s="34">
        <f t="shared" ref="O2230:O2240" si="6229">IF(L2230&gt;$O$4,K2230-M2230-N2230,0)</f>
        <v>0</v>
      </c>
      <c r="P2230" s="12" t="str">
        <f>P2229</f>
        <v>(Select Language)</v>
      </c>
      <c r="Q2230" s="12" t="str">
        <f>Q2229</f>
        <v>(Select Usage)</v>
      </c>
      <c r="R2230" s="33">
        <f t="shared" ref="R2230:R2240" si="6230">IF(AND($Q2230="LOW",$P2230="French"),M2230*R$4,0)</f>
        <v>0</v>
      </c>
      <c r="S2230" s="33">
        <f t="shared" ref="S2230:S2240" si="6231">IF(AND($Q2230="LOW",$P2230="French"),N2230*S$4,0)</f>
        <v>0</v>
      </c>
      <c r="T2230" s="33">
        <f t="shared" ref="T2230:T2240" si="6232">IF(AND($Q2230="LOW",$P2230="French"),O2230*T$4,0)</f>
        <v>0</v>
      </c>
      <c r="U2230" s="33">
        <f t="shared" ref="U2230:U2240" si="6233">IF(AND($Q2230="HIGH",$P2230="French"),M2230*U$4,0)</f>
        <v>0</v>
      </c>
      <c r="V2230" s="33">
        <f t="shared" ref="V2230:V2240" si="6234">IF(AND($Q2230="HIGH",$P2230="French"),N2230*V$4,0)</f>
        <v>0</v>
      </c>
      <c r="W2230" s="33">
        <f t="shared" ref="W2230:W2240" si="6235">IF(AND($Q2230="HIGH",$P2230="French"),O2230*W$4,0)</f>
        <v>0</v>
      </c>
      <c r="X2230" s="33">
        <f t="shared" ref="X2230:X2240" si="6236">IF(AND($Q2230="LOW",$P2230="English"),M2230*X$4,0)</f>
        <v>0</v>
      </c>
      <c r="Y2230" s="33">
        <f t="shared" ref="Y2230:Y2240" si="6237">IF(AND($Q2230="LOW",$P2230="English"),N2230*Y$4,0)</f>
        <v>0</v>
      </c>
      <c r="Z2230" s="33">
        <f t="shared" ref="Z2230:Z2240" si="6238">IF(AND($Q2230="LOW",$P2230="English"),O2230*Z$4,0)</f>
        <v>0</v>
      </c>
      <c r="AA2230" s="33">
        <f t="shared" ref="AA2230:AA2240" si="6239">IF(AND($Q2230="HIGH",$P2230="English"),M2230*AA$4,0)</f>
        <v>0</v>
      </c>
      <c r="AB2230" s="33">
        <f t="shared" ref="AB2230:AB2240" si="6240">IF(AND($Q2230="HIGH",$P2230="English"),N2230*AB$4,0)</f>
        <v>0</v>
      </c>
      <c r="AC2230" s="33">
        <f t="shared" ref="AC2230:AC2240" si="6241">IF(AND($Q2230="HIGH",$P2230="English"),O2230*AC$4,0)</f>
        <v>0</v>
      </c>
      <c r="AD2230" s="26">
        <f t="shared" ref="AD2230:AD2234" si="6242">SUM(R2230:AC2230)</f>
        <v>0</v>
      </c>
      <c r="AE2230" s="46" t="str">
        <f>IFERROR(IF(AE$3=VLOOKUP($E2230,Template!$AK$5:$AM$17,3,FALSE),$AD2230*$F2230,0),"0.00")</f>
        <v>0.00</v>
      </c>
      <c r="AF2230" s="46" t="str">
        <f>IFERROR(IF(AF$3=VLOOKUP($E2230,Template!$AK$5:$AM$17,3,FALSE),$AD2230*$F2230,0),"0.00")</f>
        <v>0.00</v>
      </c>
      <c r="AG2230" s="28">
        <f t="shared" ref="AG2230:AG2240" si="6243">SUM(AD2230:AF2230)</f>
        <v>0</v>
      </c>
      <c r="AH2230" s="13" t="s">
        <v>40</v>
      </c>
      <c r="AI2230" s="13" t="s">
        <v>41</v>
      </c>
      <c r="AK2230" s="14" t="s">
        <v>23</v>
      </c>
      <c r="AL2230" s="15">
        <v>0.05</v>
      </c>
      <c r="AM2230" s="16" t="s">
        <v>3</v>
      </c>
    </row>
    <row r="2231" spans="1:39" s="3" customFormat="1" ht="13.8" x14ac:dyDescent="0.25">
      <c r="A2231" s="7" t="str">
        <f t="shared" ref="A2231:C2231" si="6244">A2230</f>
        <v>(Enter Broadcasting Company Name)</v>
      </c>
      <c r="B2231" s="7" t="str">
        <f t="shared" si="6244"/>
        <v>(Enter Call Letters)</v>
      </c>
      <c r="C2231" s="8" t="str">
        <f t="shared" si="6244"/>
        <v>(Select AM/FM)</v>
      </c>
      <c r="D2231" s="30"/>
      <c r="E2231" s="8" t="str">
        <f t="shared" ref="E2231:E2240" si="6245">E2230</f>
        <v>(Select Station Province)</v>
      </c>
      <c r="F2231" s="9" t="str">
        <f>IFERROR(VLOOKUP(E2231,Template!$AK$5:$AL$17,2,FALSE),"")</f>
        <v/>
      </c>
      <c r="G2231" s="42" t="s">
        <v>6</v>
      </c>
      <c r="H2231" s="42" t="s">
        <v>10</v>
      </c>
      <c r="I2231" s="32" t="s">
        <v>65</v>
      </c>
      <c r="J2231" s="32" t="s">
        <v>66</v>
      </c>
      <c r="K2231" s="33">
        <f t="shared" si="6227"/>
        <v>0</v>
      </c>
      <c r="L2231" s="33">
        <f t="shared" si="6228"/>
        <v>0</v>
      </c>
      <c r="M2231" s="34">
        <f t="shared" si="6226"/>
        <v>0</v>
      </c>
      <c r="N2231" s="34">
        <f t="shared" ref="N2231:N2240" si="6246">IF(AND(L2231&gt;$N$4,L2231&lt;=$O$4),K2231-M2231,IF(AND(L2230&gt;$N$4,L2230&lt;=$O$4),$O$4-L2230,IF(L2230&gt;$O$4,0,IF(L2231&lt;$N$4,0,MIN(L2231-$N$4,$N$4)))))</f>
        <v>0</v>
      </c>
      <c r="O2231" s="34">
        <f t="shared" si="6229"/>
        <v>0</v>
      </c>
      <c r="P2231" s="12" t="str">
        <f t="shared" ref="P2231:Q2231" si="6247">P2230</f>
        <v>(Select Language)</v>
      </c>
      <c r="Q2231" s="12" t="str">
        <f t="shared" si="6247"/>
        <v>(Select Usage)</v>
      </c>
      <c r="R2231" s="33">
        <f t="shared" si="6230"/>
        <v>0</v>
      </c>
      <c r="S2231" s="33">
        <f t="shared" si="6231"/>
        <v>0</v>
      </c>
      <c r="T2231" s="33">
        <f t="shared" si="6232"/>
        <v>0</v>
      </c>
      <c r="U2231" s="33">
        <f t="shared" si="6233"/>
        <v>0</v>
      </c>
      <c r="V2231" s="33">
        <f t="shared" si="6234"/>
        <v>0</v>
      </c>
      <c r="W2231" s="33">
        <f t="shared" si="6235"/>
        <v>0</v>
      </c>
      <c r="X2231" s="33">
        <f t="shared" si="6236"/>
        <v>0</v>
      </c>
      <c r="Y2231" s="33">
        <f t="shared" si="6237"/>
        <v>0</v>
      </c>
      <c r="Z2231" s="33">
        <f t="shared" si="6238"/>
        <v>0</v>
      </c>
      <c r="AA2231" s="33">
        <f t="shared" si="6239"/>
        <v>0</v>
      </c>
      <c r="AB2231" s="33">
        <f t="shared" si="6240"/>
        <v>0</v>
      </c>
      <c r="AC2231" s="33">
        <f t="shared" si="6241"/>
        <v>0</v>
      </c>
      <c r="AD2231" s="26">
        <f t="shared" si="6242"/>
        <v>0</v>
      </c>
      <c r="AE2231" s="46" t="str">
        <f>IFERROR(IF(AE$3=VLOOKUP($E2231,Template!$AK$5:$AM$17,3,FALSE),$AD2231*$F2231,0),"0.00")</f>
        <v>0.00</v>
      </c>
      <c r="AF2231" s="46" t="str">
        <f>IFERROR(IF(AF$3=VLOOKUP($E2231,Template!$AK$5:$AM$17,3,FALSE),$AD2231*$F2231,0),"0.00")</f>
        <v>0.00</v>
      </c>
      <c r="AG2231" s="28">
        <f t="shared" si="6243"/>
        <v>0</v>
      </c>
      <c r="AH2231" s="13" t="s">
        <v>40</v>
      </c>
      <c r="AI2231" s="13" t="s">
        <v>41</v>
      </c>
      <c r="AK2231" s="14" t="s">
        <v>24</v>
      </c>
      <c r="AL2231" s="15">
        <v>0.05</v>
      </c>
      <c r="AM2231" s="16" t="s">
        <v>3</v>
      </c>
    </row>
    <row r="2232" spans="1:39" s="3" customFormat="1" ht="13.8" x14ac:dyDescent="0.25">
      <c r="A2232" s="7" t="str">
        <f t="shared" ref="A2232:C2232" si="6248">A2231</f>
        <v>(Enter Broadcasting Company Name)</v>
      </c>
      <c r="B2232" s="7" t="str">
        <f t="shared" si="6248"/>
        <v>(Enter Call Letters)</v>
      </c>
      <c r="C2232" s="8" t="str">
        <f t="shared" si="6248"/>
        <v>(Select AM/FM)</v>
      </c>
      <c r="D2232" s="30"/>
      <c r="E2232" s="8" t="str">
        <f t="shared" si="6245"/>
        <v>(Select Station Province)</v>
      </c>
      <c r="F2232" s="9" t="str">
        <f>IFERROR(VLOOKUP(E2232,Template!$AK$5:$AL$17,2,FALSE),"")</f>
        <v/>
      </c>
      <c r="G2232" s="42" t="s">
        <v>9</v>
      </c>
      <c r="H2232" s="42" t="s">
        <v>11</v>
      </c>
      <c r="I2232" s="32" t="s">
        <v>65</v>
      </c>
      <c r="J2232" s="32" t="s">
        <v>66</v>
      </c>
      <c r="K2232" s="33">
        <f t="shared" si="6227"/>
        <v>0</v>
      </c>
      <c r="L2232" s="33">
        <f t="shared" si="6228"/>
        <v>0</v>
      </c>
      <c r="M2232" s="34">
        <f t="shared" si="6226"/>
        <v>0</v>
      </c>
      <c r="N2232" s="34">
        <f t="shared" si="6246"/>
        <v>0</v>
      </c>
      <c r="O2232" s="34">
        <f t="shared" si="6229"/>
        <v>0</v>
      </c>
      <c r="P2232" s="12" t="str">
        <f t="shared" ref="P2232:Q2232" si="6249">P2231</f>
        <v>(Select Language)</v>
      </c>
      <c r="Q2232" s="12" t="str">
        <f t="shared" si="6249"/>
        <v>(Select Usage)</v>
      </c>
      <c r="R2232" s="33">
        <f t="shared" si="6230"/>
        <v>0</v>
      </c>
      <c r="S2232" s="33">
        <f t="shared" si="6231"/>
        <v>0</v>
      </c>
      <c r="T2232" s="33">
        <f t="shared" si="6232"/>
        <v>0</v>
      </c>
      <c r="U2232" s="33">
        <f t="shared" si="6233"/>
        <v>0</v>
      </c>
      <c r="V2232" s="33">
        <f t="shared" si="6234"/>
        <v>0</v>
      </c>
      <c r="W2232" s="33">
        <f t="shared" si="6235"/>
        <v>0</v>
      </c>
      <c r="X2232" s="33">
        <f t="shared" si="6236"/>
        <v>0</v>
      </c>
      <c r="Y2232" s="33">
        <f t="shared" si="6237"/>
        <v>0</v>
      </c>
      <c r="Z2232" s="33">
        <f t="shared" si="6238"/>
        <v>0</v>
      </c>
      <c r="AA2232" s="33">
        <f t="shared" si="6239"/>
        <v>0</v>
      </c>
      <c r="AB2232" s="33">
        <f t="shared" si="6240"/>
        <v>0</v>
      </c>
      <c r="AC2232" s="33">
        <f t="shared" si="6241"/>
        <v>0</v>
      </c>
      <c r="AD2232" s="26">
        <f t="shared" si="6242"/>
        <v>0</v>
      </c>
      <c r="AE2232" s="46" t="str">
        <f>IFERROR(IF(AE$3=VLOOKUP($E2232,Template!$AK$5:$AM$17,3,FALSE),$AD2232*$F2232,0),"0.00")</f>
        <v>0.00</v>
      </c>
      <c r="AF2232" s="46" t="str">
        <f>IFERROR(IF(AF$3=VLOOKUP($E2232,Template!$AK$5:$AM$17,3,FALSE),$AD2232*$F2232,0),"0.00")</f>
        <v>0.00</v>
      </c>
      <c r="AG2232" s="28">
        <f t="shared" si="6243"/>
        <v>0</v>
      </c>
      <c r="AH2232" s="13" t="s">
        <v>40</v>
      </c>
      <c r="AI2232" s="13" t="s">
        <v>41</v>
      </c>
      <c r="AK2232" s="14" t="s">
        <v>22</v>
      </c>
      <c r="AL2232" s="15">
        <v>0.15</v>
      </c>
      <c r="AM2232" s="16" t="s">
        <v>2</v>
      </c>
    </row>
    <row r="2233" spans="1:39" s="3" customFormat="1" ht="13.8" x14ac:dyDescent="0.25">
      <c r="A2233" s="7" t="str">
        <f t="shared" ref="A2233:C2233" si="6250">A2232</f>
        <v>(Enter Broadcasting Company Name)</v>
      </c>
      <c r="B2233" s="7" t="str">
        <f t="shared" si="6250"/>
        <v>(Enter Call Letters)</v>
      </c>
      <c r="C2233" s="8" t="str">
        <f t="shared" si="6250"/>
        <v>(Select AM/FM)</v>
      </c>
      <c r="D2233" s="30"/>
      <c r="E2233" s="8" t="str">
        <f t="shared" si="6245"/>
        <v>(Select Station Province)</v>
      </c>
      <c r="F2233" s="9" t="str">
        <f>IFERROR(VLOOKUP(E2233,Template!$AK$5:$AL$17,2,FALSE),"")</f>
        <v/>
      </c>
      <c r="G2233" s="42" t="s">
        <v>10</v>
      </c>
      <c r="H2233" s="42" t="s">
        <v>12</v>
      </c>
      <c r="I2233" s="32" t="s">
        <v>65</v>
      </c>
      <c r="J2233" s="32" t="s">
        <v>66</v>
      </c>
      <c r="K2233" s="33">
        <f t="shared" si="6227"/>
        <v>0</v>
      </c>
      <c r="L2233" s="33">
        <f t="shared" si="6228"/>
        <v>0</v>
      </c>
      <c r="M2233" s="34">
        <f t="shared" si="6226"/>
        <v>0</v>
      </c>
      <c r="N2233" s="34">
        <f t="shared" si="6246"/>
        <v>0</v>
      </c>
      <c r="O2233" s="34">
        <f t="shared" si="6229"/>
        <v>0</v>
      </c>
      <c r="P2233" s="12" t="str">
        <f t="shared" ref="P2233:Q2233" si="6251">P2232</f>
        <v>(Select Language)</v>
      </c>
      <c r="Q2233" s="12" t="str">
        <f t="shared" si="6251"/>
        <v>(Select Usage)</v>
      </c>
      <c r="R2233" s="33">
        <f t="shared" si="6230"/>
        <v>0</v>
      </c>
      <c r="S2233" s="33">
        <f t="shared" si="6231"/>
        <v>0</v>
      </c>
      <c r="T2233" s="33">
        <f t="shared" si="6232"/>
        <v>0</v>
      </c>
      <c r="U2233" s="33">
        <f t="shared" si="6233"/>
        <v>0</v>
      </c>
      <c r="V2233" s="33">
        <f t="shared" si="6234"/>
        <v>0</v>
      </c>
      <c r="W2233" s="33">
        <f t="shared" si="6235"/>
        <v>0</v>
      </c>
      <c r="X2233" s="33">
        <f t="shared" si="6236"/>
        <v>0</v>
      </c>
      <c r="Y2233" s="33">
        <f t="shared" si="6237"/>
        <v>0</v>
      </c>
      <c r="Z2233" s="33">
        <f t="shared" si="6238"/>
        <v>0</v>
      </c>
      <c r="AA2233" s="33">
        <f t="shared" si="6239"/>
        <v>0</v>
      </c>
      <c r="AB2233" s="33">
        <f t="shared" si="6240"/>
        <v>0</v>
      </c>
      <c r="AC2233" s="33">
        <f t="shared" si="6241"/>
        <v>0</v>
      </c>
      <c r="AD2233" s="26">
        <f t="shared" si="6242"/>
        <v>0</v>
      </c>
      <c r="AE2233" s="46" t="str">
        <f>IFERROR(IF(AE$3=VLOOKUP($E2233,Template!$AK$5:$AM$17,3,FALSE),$AD2233*$F2233,0),"0.00")</f>
        <v>0.00</v>
      </c>
      <c r="AF2233" s="46" t="str">
        <f>IFERROR(IF(AF$3=VLOOKUP($E2233,Template!$AK$5:$AM$17,3,FALSE),$AD2233*$F2233,0),"0.00")</f>
        <v>0.00</v>
      </c>
      <c r="AG2233" s="28">
        <f t="shared" si="6243"/>
        <v>0</v>
      </c>
      <c r="AH2233" s="13" t="s">
        <v>40</v>
      </c>
      <c r="AI2233" s="13" t="s">
        <v>41</v>
      </c>
      <c r="AK2233" s="14" t="s">
        <v>26</v>
      </c>
      <c r="AL2233" s="15">
        <v>0.15</v>
      </c>
      <c r="AM2233" s="16" t="s">
        <v>2</v>
      </c>
    </row>
    <row r="2234" spans="1:39" s="3" customFormat="1" ht="13.8" x14ac:dyDescent="0.25">
      <c r="A2234" s="7" t="str">
        <f t="shared" ref="A2234:C2234" si="6252">A2233</f>
        <v>(Enter Broadcasting Company Name)</v>
      </c>
      <c r="B2234" s="7" t="str">
        <f t="shared" si="6252"/>
        <v>(Enter Call Letters)</v>
      </c>
      <c r="C2234" s="8" t="str">
        <f t="shared" si="6252"/>
        <v>(Select AM/FM)</v>
      </c>
      <c r="D2234" s="30"/>
      <c r="E2234" s="8" t="str">
        <f t="shared" si="6245"/>
        <v>(Select Station Province)</v>
      </c>
      <c r="F2234" s="9" t="str">
        <f>IFERROR(VLOOKUP(E2234,Template!$AK$5:$AL$17,2,FALSE),"")</f>
        <v/>
      </c>
      <c r="G2234" s="42" t="s">
        <v>11</v>
      </c>
      <c r="H2234" s="42" t="s">
        <v>13</v>
      </c>
      <c r="I2234" s="32" t="s">
        <v>65</v>
      </c>
      <c r="J2234" s="32" t="s">
        <v>66</v>
      </c>
      <c r="K2234" s="33">
        <f t="shared" si="6227"/>
        <v>0</v>
      </c>
      <c r="L2234" s="33">
        <f t="shared" si="6228"/>
        <v>0</v>
      </c>
      <c r="M2234" s="34">
        <f t="shared" si="6226"/>
        <v>0</v>
      </c>
      <c r="N2234" s="34">
        <f t="shared" si="6246"/>
        <v>0</v>
      </c>
      <c r="O2234" s="34">
        <f t="shared" si="6229"/>
        <v>0</v>
      </c>
      <c r="P2234" s="12" t="str">
        <f t="shared" ref="P2234:Q2234" si="6253">P2233</f>
        <v>(Select Language)</v>
      </c>
      <c r="Q2234" s="12" t="str">
        <f t="shared" si="6253"/>
        <v>(Select Usage)</v>
      </c>
      <c r="R2234" s="33">
        <f t="shared" si="6230"/>
        <v>0</v>
      </c>
      <c r="S2234" s="33">
        <f t="shared" si="6231"/>
        <v>0</v>
      </c>
      <c r="T2234" s="33">
        <f t="shared" si="6232"/>
        <v>0</v>
      </c>
      <c r="U2234" s="33">
        <f t="shared" si="6233"/>
        <v>0</v>
      </c>
      <c r="V2234" s="33">
        <f t="shared" si="6234"/>
        <v>0</v>
      </c>
      <c r="W2234" s="33">
        <f t="shared" si="6235"/>
        <v>0</v>
      </c>
      <c r="X2234" s="33">
        <f t="shared" si="6236"/>
        <v>0</v>
      </c>
      <c r="Y2234" s="33">
        <f t="shared" si="6237"/>
        <v>0</v>
      </c>
      <c r="Z2234" s="33">
        <f t="shared" si="6238"/>
        <v>0</v>
      </c>
      <c r="AA2234" s="33">
        <f t="shared" si="6239"/>
        <v>0</v>
      </c>
      <c r="AB2234" s="33">
        <f t="shared" si="6240"/>
        <v>0</v>
      </c>
      <c r="AC2234" s="33">
        <f t="shared" si="6241"/>
        <v>0</v>
      </c>
      <c r="AD2234" s="26">
        <f t="shared" si="6242"/>
        <v>0</v>
      </c>
      <c r="AE2234" s="46" t="str">
        <f>IFERROR(IF(AE$3=VLOOKUP($E2234,Template!$AK$5:$AM$17,3,FALSE),$AD2234*$F2234,0),"0.00")</f>
        <v>0.00</v>
      </c>
      <c r="AF2234" s="46" t="str">
        <f>IFERROR(IF(AF$3=VLOOKUP($E2234,Template!$AK$5:$AM$17,3,FALSE),$AD2234*$F2234,0),"0.00")</f>
        <v>0.00</v>
      </c>
      <c r="AG2234" s="28">
        <f t="shared" si="6243"/>
        <v>0</v>
      </c>
      <c r="AH2234" s="13" t="s">
        <v>40</v>
      </c>
      <c r="AI2234" s="13" t="s">
        <v>41</v>
      </c>
      <c r="AK2234" s="14" t="s">
        <v>27</v>
      </c>
      <c r="AL2234" s="15">
        <v>0.15</v>
      </c>
      <c r="AM2234" s="16" t="s">
        <v>2</v>
      </c>
    </row>
    <row r="2235" spans="1:39" s="3" customFormat="1" ht="13.8" x14ac:dyDescent="0.25">
      <c r="A2235" s="7" t="str">
        <f t="shared" ref="A2235:C2235" si="6254">A2234</f>
        <v>(Enter Broadcasting Company Name)</v>
      </c>
      <c r="B2235" s="7" t="str">
        <f t="shared" si="6254"/>
        <v>(Enter Call Letters)</v>
      </c>
      <c r="C2235" s="8" t="str">
        <f t="shared" si="6254"/>
        <v>(Select AM/FM)</v>
      </c>
      <c r="D2235" s="30"/>
      <c r="E2235" s="8" t="str">
        <f t="shared" si="6245"/>
        <v>(Select Station Province)</v>
      </c>
      <c r="F2235" s="9" t="str">
        <f>IFERROR(VLOOKUP(E2235,Template!$AK$5:$AL$17,2,FALSE),"")</f>
        <v/>
      </c>
      <c r="G2235" s="42" t="s">
        <v>12</v>
      </c>
      <c r="H2235" s="42" t="s">
        <v>15</v>
      </c>
      <c r="I2235" s="32" t="s">
        <v>65</v>
      </c>
      <c r="J2235" s="32" t="s">
        <v>66</v>
      </c>
      <c r="K2235" s="33">
        <f t="shared" si="6227"/>
        <v>0</v>
      </c>
      <c r="L2235" s="33">
        <f t="shared" si="6228"/>
        <v>0</v>
      </c>
      <c r="M2235" s="34">
        <f t="shared" si="6226"/>
        <v>0</v>
      </c>
      <c r="N2235" s="34">
        <f t="shared" si="6246"/>
        <v>0</v>
      </c>
      <c r="O2235" s="34">
        <f t="shared" si="6229"/>
        <v>0</v>
      </c>
      <c r="P2235" s="12" t="str">
        <f t="shared" ref="P2235:Q2235" si="6255">P2234</f>
        <v>(Select Language)</v>
      </c>
      <c r="Q2235" s="12" t="str">
        <f t="shared" si="6255"/>
        <v>(Select Usage)</v>
      </c>
      <c r="R2235" s="33">
        <f t="shared" si="6230"/>
        <v>0</v>
      </c>
      <c r="S2235" s="33">
        <f t="shared" si="6231"/>
        <v>0</v>
      </c>
      <c r="T2235" s="33">
        <f t="shared" si="6232"/>
        <v>0</v>
      </c>
      <c r="U2235" s="33">
        <f t="shared" si="6233"/>
        <v>0</v>
      </c>
      <c r="V2235" s="33">
        <f t="shared" si="6234"/>
        <v>0</v>
      </c>
      <c r="W2235" s="33">
        <f t="shared" si="6235"/>
        <v>0</v>
      </c>
      <c r="X2235" s="33">
        <f t="shared" si="6236"/>
        <v>0</v>
      </c>
      <c r="Y2235" s="33">
        <f t="shared" si="6237"/>
        <v>0</v>
      </c>
      <c r="Z2235" s="33">
        <f t="shared" si="6238"/>
        <v>0</v>
      </c>
      <c r="AA2235" s="33">
        <f t="shared" si="6239"/>
        <v>0</v>
      </c>
      <c r="AB2235" s="33">
        <f t="shared" si="6240"/>
        <v>0</v>
      </c>
      <c r="AC2235" s="33">
        <f t="shared" si="6241"/>
        <v>0</v>
      </c>
      <c r="AD2235" s="26">
        <f>SUM(R2235:AC2235)</f>
        <v>0</v>
      </c>
      <c r="AE2235" s="46" t="str">
        <f>IFERROR(IF(AE$3=VLOOKUP($E2235,Template!$AK$5:$AM$17,3,FALSE),$AD2235*$F2235,0),"0.00")</f>
        <v>0.00</v>
      </c>
      <c r="AF2235" s="46" t="str">
        <f>IFERROR(IF(AF$3=VLOOKUP($E2235,Template!$AK$5:$AM$17,3,FALSE),$AD2235*$F2235,0),"0.00")</f>
        <v>0.00</v>
      </c>
      <c r="AG2235" s="28">
        <f t="shared" si="6243"/>
        <v>0</v>
      </c>
      <c r="AH2235" s="13" t="s">
        <v>40</v>
      </c>
      <c r="AI2235" s="13" t="s">
        <v>41</v>
      </c>
      <c r="AK2235" s="14" t="s">
        <v>28</v>
      </c>
      <c r="AL2235" s="15">
        <v>0.05</v>
      </c>
      <c r="AM2235" s="16" t="s">
        <v>3</v>
      </c>
    </row>
    <row r="2236" spans="1:39" s="3" customFormat="1" ht="13.8" x14ac:dyDescent="0.25">
      <c r="A2236" s="7" t="str">
        <f t="shared" ref="A2236:C2236" si="6256">A2235</f>
        <v>(Enter Broadcasting Company Name)</v>
      </c>
      <c r="B2236" s="7" t="str">
        <f t="shared" si="6256"/>
        <v>(Enter Call Letters)</v>
      </c>
      <c r="C2236" s="8" t="str">
        <f t="shared" si="6256"/>
        <v>(Select AM/FM)</v>
      </c>
      <c r="D2236" s="30"/>
      <c r="E2236" s="8" t="str">
        <f t="shared" si="6245"/>
        <v>(Select Station Province)</v>
      </c>
      <c r="F2236" s="9" t="str">
        <f>IFERROR(VLOOKUP(E2236,Template!$AK$5:$AL$17,2,FALSE),"")</f>
        <v/>
      </c>
      <c r="G2236" s="42" t="s">
        <v>13</v>
      </c>
      <c r="H2236" s="42" t="s">
        <v>16</v>
      </c>
      <c r="I2236" s="32" t="s">
        <v>65</v>
      </c>
      <c r="J2236" s="32" t="s">
        <v>66</v>
      </c>
      <c r="K2236" s="33">
        <f t="shared" si="6227"/>
        <v>0</v>
      </c>
      <c r="L2236" s="33">
        <f t="shared" si="6228"/>
        <v>0</v>
      </c>
      <c r="M2236" s="34">
        <f t="shared" si="6226"/>
        <v>0</v>
      </c>
      <c r="N2236" s="34">
        <f t="shared" si="6246"/>
        <v>0</v>
      </c>
      <c r="O2236" s="34">
        <f t="shared" si="6229"/>
        <v>0</v>
      </c>
      <c r="P2236" s="12" t="str">
        <f t="shared" ref="P2236:Q2236" si="6257">P2235</f>
        <v>(Select Language)</v>
      </c>
      <c r="Q2236" s="12" t="str">
        <f t="shared" si="6257"/>
        <v>(Select Usage)</v>
      </c>
      <c r="R2236" s="33">
        <f t="shared" si="6230"/>
        <v>0</v>
      </c>
      <c r="S2236" s="33">
        <f t="shared" si="6231"/>
        <v>0</v>
      </c>
      <c r="T2236" s="33">
        <f t="shared" si="6232"/>
        <v>0</v>
      </c>
      <c r="U2236" s="33">
        <f t="shared" si="6233"/>
        <v>0</v>
      </c>
      <c r="V2236" s="33">
        <f t="shared" si="6234"/>
        <v>0</v>
      </c>
      <c r="W2236" s="33">
        <f t="shared" si="6235"/>
        <v>0</v>
      </c>
      <c r="X2236" s="33">
        <f t="shared" si="6236"/>
        <v>0</v>
      </c>
      <c r="Y2236" s="33">
        <f t="shared" si="6237"/>
        <v>0</v>
      </c>
      <c r="Z2236" s="33">
        <f t="shared" si="6238"/>
        <v>0</v>
      </c>
      <c r="AA2236" s="33">
        <f t="shared" si="6239"/>
        <v>0</v>
      </c>
      <c r="AB2236" s="33">
        <f t="shared" si="6240"/>
        <v>0</v>
      </c>
      <c r="AC2236" s="33">
        <f t="shared" si="6241"/>
        <v>0</v>
      </c>
      <c r="AD2236" s="26">
        <f t="shared" ref="AD2236:AD2238" si="6258">SUM(R2236:AC2236)</f>
        <v>0</v>
      </c>
      <c r="AE2236" s="46" t="str">
        <f>IFERROR(IF(AE$3=VLOOKUP($E2236,Template!$AK$5:$AM$17,3,FALSE),$AD2236*$F2236,0),"0.00")</f>
        <v>0.00</v>
      </c>
      <c r="AF2236" s="46" t="str">
        <f>IFERROR(IF(AF$3=VLOOKUP($E2236,Template!$AK$5:$AM$17,3,FALSE),$AD2236*$F2236,0),"0.00")</f>
        <v>0.00</v>
      </c>
      <c r="AG2236" s="28">
        <f t="shared" si="6243"/>
        <v>0</v>
      </c>
      <c r="AH2236" s="13" t="s">
        <v>40</v>
      </c>
      <c r="AI2236" s="13" t="s">
        <v>41</v>
      </c>
      <c r="AK2236" s="14" t="s">
        <v>70</v>
      </c>
      <c r="AL2236" s="15">
        <v>0.05</v>
      </c>
      <c r="AM2236" s="16" t="s">
        <v>3</v>
      </c>
    </row>
    <row r="2237" spans="1:39" s="3" customFormat="1" ht="13.8" x14ac:dyDescent="0.25">
      <c r="A2237" s="7" t="str">
        <f t="shared" ref="A2237:C2237" si="6259">A2236</f>
        <v>(Enter Broadcasting Company Name)</v>
      </c>
      <c r="B2237" s="7" t="str">
        <f t="shared" si="6259"/>
        <v>(Enter Call Letters)</v>
      </c>
      <c r="C2237" s="8" t="str">
        <f t="shared" si="6259"/>
        <v>(Select AM/FM)</v>
      </c>
      <c r="D2237" s="30"/>
      <c r="E2237" s="8" t="str">
        <f t="shared" si="6245"/>
        <v>(Select Station Province)</v>
      </c>
      <c r="F2237" s="9" t="str">
        <f>IFERROR(VLOOKUP(E2237,Template!$AK$5:$AL$17,2,FALSE),"")</f>
        <v/>
      </c>
      <c r="G2237" s="42" t="s">
        <v>15</v>
      </c>
      <c r="H2237" s="42" t="s">
        <v>17</v>
      </c>
      <c r="I2237" s="32" t="s">
        <v>65</v>
      </c>
      <c r="J2237" s="32" t="s">
        <v>66</v>
      </c>
      <c r="K2237" s="33">
        <f t="shared" si="6227"/>
        <v>0</v>
      </c>
      <c r="L2237" s="33">
        <f t="shared" si="6228"/>
        <v>0</v>
      </c>
      <c r="M2237" s="34">
        <f t="shared" si="6226"/>
        <v>0</v>
      </c>
      <c r="N2237" s="34">
        <f t="shared" si="6246"/>
        <v>0</v>
      </c>
      <c r="O2237" s="34">
        <f t="shared" si="6229"/>
        <v>0</v>
      </c>
      <c r="P2237" s="12" t="str">
        <f t="shared" ref="P2237:Q2237" si="6260">P2236</f>
        <v>(Select Language)</v>
      </c>
      <c r="Q2237" s="12" t="str">
        <f t="shared" si="6260"/>
        <v>(Select Usage)</v>
      </c>
      <c r="R2237" s="33">
        <f t="shared" si="6230"/>
        <v>0</v>
      </c>
      <c r="S2237" s="33">
        <f t="shared" si="6231"/>
        <v>0</v>
      </c>
      <c r="T2237" s="33">
        <f t="shared" si="6232"/>
        <v>0</v>
      </c>
      <c r="U2237" s="33">
        <f t="shared" si="6233"/>
        <v>0</v>
      </c>
      <c r="V2237" s="33">
        <f t="shared" si="6234"/>
        <v>0</v>
      </c>
      <c r="W2237" s="33">
        <f t="shared" si="6235"/>
        <v>0</v>
      </c>
      <c r="X2237" s="33">
        <f t="shared" si="6236"/>
        <v>0</v>
      </c>
      <c r="Y2237" s="33">
        <f t="shared" si="6237"/>
        <v>0</v>
      </c>
      <c r="Z2237" s="33">
        <f t="shared" si="6238"/>
        <v>0</v>
      </c>
      <c r="AA2237" s="33">
        <f t="shared" si="6239"/>
        <v>0</v>
      </c>
      <c r="AB2237" s="33">
        <f t="shared" si="6240"/>
        <v>0</v>
      </c>
      <c r="AC2237" s="33">
        <f t="shared" si="6241"/>
        <v>0</v>
      </c>
      <c r="AD2237" s="26">
        <f t="shared" si="6258"/>
        <v>0</v>
      </c>
      <c r="AE2237" s="46" t="str">
        <f>IFERROR(IF(AE$3=VLOOKUP($E2237,Template!$AK$5:$AM$17,3,FALSE),$AD2237*$F2237,0),"0.00")</f>
        <v>0.00</v>
      </c>
      <c r="AF2237" s="46" t="str">
        <f>IFERROR(IF(AF$3=VLOOKUP($E2237,Template!$AK$5:$AM$17,3,FALSE),$AD2237*$F2237,0),"0.00")</f>
        <v>0.00</v>
      </c>
      <c r="AG2237" s="28">
        <f t="shared" si="6243"/>
        <v>0</v>
      </c>
      <c r="AH2237" s="13" t="s">
        <v>40</v>
      </c>
      <c r="AI2237" s="13" t="s">
        <v>41</v>
      </c>
      <c r="AK2237" s="14" t="s">
        <v>20</v>
      </c>
      <c r="AL2237" s="15">
        <v>0.13</v>
      </c>
      <c r="AM2237" s="16" t="s">
        <v>2</v>
      </c>
    </row>
    <row r="2238" spans="1:39" s="3" customFormat="1" ht="13.8" x14ac:dyDescent="0.25">
      <c r="A2238" s="7" t="str">
        <f t="shared" ref="A2238:C2238" si="6261">A2237</f>
        <v>(Enter Broadcasting Company Name)</v>
      </c>
      <c r="B2238" s="7" t="str">
        <f t="shared" si="6261"/>
        <v>(Enter Call Letters)</v>
      </c>
      <c r="C2238" s="8" t="str">
        <f t="shared" si="6261"/>
        <v>(Select AM/FM)</v>
      </c>
      <c r="D2238" s="30"/>
      <c r="E2238" s="8" t="str">
        <f t="shared" si="6245"/>
        <v>(Select Station Province)</v>
      </c>
      <c r="F2238" s="9" t="str">
        <f>IFERROR(VLOOKUP(E2238,Template!$AK$5:$AL$17,2,FALSE),"")</f>
        <v/>
      </c>
      <c r="G2238" s="42" t="s">
        <v>16</v>
      </c>
      <c r="H2238" s="42" t="s">
        <v>18</v>
      </c>
      <c r="I2238" s="32" t="s">
        <v>65</v>
      </c>
      <c r="J2238" s="32" t="s">
        <v>66</v>
      </c>
      <c r="K2238" s="33">
        <f t="shared" si="6227"/>
        <v>0</v>
      </c>
      <c r="L2238" s="33">
        <f t="shared" si="6228"/>
        <v>0</v>
      </c>
      <c r="M2238" s="34">
        <f t="shared" si="6226"/>
        <v>0</v>
      </c>
      <c r="N2238" s="34">
        <f t="shared" si="6246"/>
        <v>0</v>
      </c>
      <c r="O2238" s="34">
        <f t="shared" si="6229"/>
        <v>0</v>
      </c>
      <c r="P2238" s="12" t="str">
        <f t="shared" ref="P2238:Q2238" si="6262">P2237</f>
        <v>(Select Language)</v>
      </c>
      <c r="Q2238" s="12" t="str">
        <f t="shared" si="6262"/>
        <v>(Select Usage)</v>
      </c>
      <c r="R2238" s="33">
        <f t="shared" si="6230"/>
        <v>0</v>
      </c>
      <c r="S2238" s="33">
        <f t="shared" si="6231"/>
        <v>0</v>
      </c>
      <c r="T2238" s="33">
        <f t="shared" si="6232"/>
        <v>0</v>
      </c>
      <c r="U2238" s="33">
        <f t="shared" si="6233"/>
        <v>0</v>
      </c>
      <c r="V2238" s="33">
        <f t="shared" si="6234"/>
        <v>0</v>
      </c>
      <c r="W2238" s="33">
        <f t="shared" si="6235"/>
        <v>0</v>
      </c>
      <c r="X2238" s="33">
        <f t="shared" si="6236"/>
        <v>0</v>
      </c>
      <c r="Y2238" s="33">
        <f t="shared" si="6237"/>
        <v>0</v>
      </c>
      <c r="Z2238" s="33">
        <f t="shared" si="6238"/>
        <v>0</v>
      </c>
      <c r="AA2238" s="33">
        <f t="shared" si="6239"/>
        <v>0</v>
      </c>
      <c r="AB2238" s="33">
        <f t="shared" si="6240"/>
        <v>0</v>
      </c>
      <c r="AC2238" s="33">
        <f t="shared" si="6241"/>
        <v>0</v>
      </c>
      <c r="AD2238" s="26">
        <f t="shared" si="6258"/>
        <v>0</v>
      </c>
      <c r="AE2238" s="46" t="str">
        <f>IFERROR(IF(AE$3=VLOOKUP($E2238,Template!$AK$5:$AM$17,3,FALSE),$AD2238*$F2238,0),"0.00")</f>
        <v>0.00</v>
      </c>
      <c r="AF2238" s="46" t="str">
        <f>IFERROR(IF(AF$3=VLOOKUP($E2238,Template!$AK$5:$AM$17,3,FALSE),$AD2238*$F2238,0),"0.00")</f>
        <v>0.00</v>
      </c>
      <c r="AG2238" s="28">
        <f t="shared" si="6243"/>
        <v>0</v>
      </c>
      <c r="AH2238" s="13" t="s">
        <v>40</v>
      </c>
      <c r="AI2238" s="13" t="s">
        <v>41</v>
      </c>
      <c r="AK2238" s="14" t="s">
        <v>69</v>
      </c>
      <c r="AL2238" s="15">
        <v>0.15</v>
      </c>
      <c r="AM2238" s="16" t="s">
        <v>2</v>
      </c>
    </row>
    <row r="2239" spans="1:39" s="3" customFormat="1" ht="13.8" x14ac:dyDescent="0.25">
      <c r="A2239" s="7" t="str">
        <f t="shared" ref="A2239:C2239" si="6263">A2238</f>
        <v>(Enter Broadcasting Company Name)</v>
      </c>
      <c r="B2239" s="7" t="str">
        <f t="shared" si="6263"/>
        <v>(Enter Call Letters)</v>
      </c>
      <c r="C2239" s="8" t="str">
        <f t="shared" si="6263"/>
        <v>(Select AM/FM)</v>
      </c>
      <c r="D2239" s="30"/>
      <c r="E2239" s="8" t="str">
        <f t="shared" si="6245"/>
        <v>(Select Station Province)</v>
      </c>
      <c r="F2239" s="9" t="str">
        <f>IFERROR(VLOOKUP(E2239,Template!$AK$5:$AL$17,2,FALSE),"")</f>
        <v/>
      </c>
      <c r="G2239" s="42" t="s">
        <v>17</v>
      </c>
      <c r="H2239" s="42" t="s">
        <v>7</v>
      </c>
      <c r="I2239" s="32" t="s">
        <v>65</v>
      </c>
      <c r="J2239" s="32" t="s">
        <v>66</v>
      </c>
      <c r="K2239" s="33">
        <f t="shared" si="6227"/>
        <v>0</v>
      </c>
      <c r="L2239" s="33">
        <f t="shared" si="6228"/>
        <v>0</v>
      </c>
      <c r="M2239" s="34">
        <f t="shared" si="6226"/>
        <v>0</v>
      </c>
      <c r="N2239" s="34">
        <f t="shared" si="6246"/>
        <v>0</v>
      </c>
      <c r="O2239" s="34">
        <f t="shared" si="6229"/>
        <v>0</v>
      </c>
      <c r="P2239" s="12" t="str">
        <f t="shared" ref="P2239:Q2239" si="6264">P2238</f>
        <v>(Select Language)</v>
      </c>
      <c r="Q2239" s="12" t="str">
        <f t="shared" si="6264"/>
        <v>(Select Usage)</v>
      </c>
      <c r="R2239" s="33">
        <f t="shared" si="6230"/>
        <v>0</v>
      </c>
      <c r="S2239" s="33">
        <f t="shared" si="6231"/>
        <v>0</v>
      </c>
      <c r="T2239" s="33">
        <f t="shared" si="6232"/>
        <v>0</v>
      </c>
      <c r="U2239" s="33">
        <f t="shared" si="6233"/>
        <v>0</v>
      </c>
      <c r="V2239" s="33">
        <f t="shared" si="6234"/>
        <v>0</v>
      </c>
      <c r="W2239" s="33">
        <f t="shared" si="6235"/>
        <v>0</v>
      </c>
      <c r="X2239" s="33">
        <f t="shared" si="6236"/>
        <v>0</v>
      </c>
      <c r="Y2239" s="33">
        <f t="shared" si="6237"/>
        <v>0</v>
      </c>
      <c r="Z2239" s="33">
        <f t="shared" si="6238"/>
        <v>0</v>
      </c>
      <c r="AA2239" s="33">
        <f t="shared" si="6239"/>
        <v>0</v>
      </c>
      <c r="AB2239" s="33">
        <f t="shared" si="6240"/>
        <v>0</v>
      </c>
      <c r="AC2239" s="33">
        <f t="shared" si="6241"/>
        <v>0</v>
      </c>
      <c r="AD2239" s="26">
        <f>SUM(R2239:AC2239)</f>
        <v>0</v>
      </c>
      <c r="AE2239" s="46" t="str">
        <f>IFERROR(IF(AE$3=VLOOKUP($E2239,Template!$AK$5:$AM$17,3,FALSE),$AD2239*$F2239,0),"0.00")</f>
        <v>0.00</v>
      </c>
      <c r="AF2239" s="46" t="str">
        <f>IFERROR(IF(AF$3=VLOOKUP($E2239,Template!$AK$5:$AM$17,3,FALSE),$AD2239*$F2239,0),"0.00")</f>
        <v>0.00</v>
      </c>
      <c r="AG2239" s="28">
        <f t="shared" si="6243"/>
        <v>0</v>
      </c>
      <c r="AH2239" s="13" t="s">
        <v>40</v>
      </c>
      <c r="AI2239" s="13" t="s">
        <v>41</v>
      </c>
      <c r="AK2239" s="14" t="s">
        <v>29</v>
      </c>
      <c r="AL2239" s="15">
        <v>0.05</v>
      </c>
      <c r="AM2239" s="16" t="s">
        <v>3</v>
      </c>
    </row>
    <row r="2240" spans="1:39" s="3" customFormat="1" ht="13.8" x14ac:dyDescent="0.25">
      <c r="A2240" s="7" t="str">
        <f t="shared" ref="A2240:C2240" si="6265">A2239</f>
        <v>(Enter Broadcasting Company Name)</v>
      </c>
      <c r="B2240" s="7" t="str">
        <f t="shared" si="6265"/>
        <v>(Enter Call Letters)</v>
      </c>
      <c r="C2240" s="8" t="str">
        <f t="shared" si="6265"/>
        <v>(Select AM/FM)</v>
      </c>
      <c r="D2240" s="30"/>
      <c r="E2240" s="8" t="str">
        <f t="shared" si="6245"/>
        <v>(Select Station Province)</v>
      </c>
      <c r="F2240" s="9" t="str">
        <f>IFERROR(VLOOKUP(E2240,Template!$AK$5:$AL$17,2,FALSE),"")</f>
        <v/>
      </c>
      <c r="G2240" s="42" t="s">
        <v>18</v>
      </c>
      <c r="H2240" s="43" t="s">
        <v>8</v>
      </c>
      <c r="I2240" s="32" t="s">
        <v>65</v>
      </c>
      <c r="J2240" s="32" t="s">
        <v>66</v>
      </c>
      <c r="K2240" s="33">
        <f t="shared" si="6227"/>
        <v>0</v>
      </c>
      <c r="L2240" s="33">
        <f t="shared" si="6228"/>
        <v>0</v>
      </c>
      <c r="M2240" s="34">
        <f t="shared" si="6226"/>
        <v>0</v>
      </c>
      <c r="N2240" s="34">
        <f t="shared" si="6246"/>
        <v>0</v>
      </c>
      <c r="O2240" s="34">
        <f t="shared" si="6229"/>
        <v>0</v>
      </c>
      <c r="P2240" s="12" t="str">
        <f t="shared" ref="P2240:Q2240" si="6266">P2239</f>
        <v>(Select Language)</v>
      </c>
      <c r="Q2240" s="12" t="str">
        <f t="shared" si="6266"/>
        <v>(Select Usage)</v>
      </c>
      <c r="R2240" s="33">
        <f t="shared" si="6230"/>
        <v>0</v>
      </c>
      <c r="S2240" s="33">
        <f t="shared" si="6231"/>
        <v>0</v>
      </c>
      <c r="T2240" s="33">
        <f t="shared" si="6232"/>
        <v>0</v>
      </c>
      <c r="U2240" s="33">
        <f t="shared" si="6233"/>
        <v>0</v>
      </c>
      <c r="V2240" s="33">
        <f t="shared" si="6234"/>
        <v>0</v>
      </c>
      <c r="W2240" s="33">
        <f t="shared" si="6235"/>
        <v>0</v>
      </c>
      <c r="X2240" s="33">
        <f t="shared" si="6236"/>
        <v>0</v>
      </c>
      <c r="Y2240" s="33">
        <f t="shared" si="6237"/>
        <v>0</v>
      </c>
      <c r="Z2240" s="33">
        <f t="shared" si="6238"/>
        <v>0</v>
      </c>
      <c r="AA2240" s="33">
        <f t="shared" si="6239"/>
        <v>0</v>
      </c>
      <c r="AB2240" s="33">
        <f t="shared" si="6240"/>
        <v>0</v>
      </c>
      <c r="AC2240" s="33">
        <f t="shared" si="6241"/>
        <v>0</v>
      </c>
      <c r="AD2240" s="26">
        <f t="shared" ref="AD2240" si="6267">SUM(R2240:AC2240)</f>
        <v>0</v>
      </c>
      <c r="AE2240" s="46" t="str">
        <f>IFERROR(IF(AE$3=VLOOKUP($E2240,Template!$AK$5:$AM$17,3,FALSE),$AD2240*$F2240,0),"0.00")</f>
        <v>0.00</v>
      </c>
      <c r="AF2240" s="46" t="str">
        <f>IFERROR(IF(AF$3=VLOOKUP($E2240,Template!$AK$5:$AM$17,3,FALSE),$AD2240*$F2240,0),"0.00")</f>
        <v>0.00</v>
      </c>
      <c r="AG2240" s="28">
        <f t="shared" si="6243"/>
        <v>0</v>
      </c>
      <c r="AH2240" s="13" t="s">
        <v>40</v>
      </c>
      <c r="AI2240" s="13" t="s">
        <v>41</v>
      </c>
      <c r="AK2240" s="14" t="s">
        <v>21</v>
      </c>
      <c r="AL2240" s="15">
        <v>0.05</v>
      </c>
      <c r="AM2240" s="16" t="s">
        <v>3</v>
      </c>
    </row>
    <row r="2241" spans="1:39" ht="13.8" x14ac:dyDescent="0.25">
      <c r="A2241" s="19" t="s">
        <v>4</v>
      </c>
      <c r="B2241" s="19"/>
      <c r="C2241" s="20"/>
      <c r="D2241" s="20"/>
      <c r="E2241" s="20"/>
      <c r="F2241" s="20"/>
      <c r="G2241" s="44"/>
      <c r="H2241" s="44"/>
      <c r="I2241" s="21">
        <f t="shared" ref="I2241:K2241" si="6268">SUM(I2229:I2240)</f>
        <v>0</v>
      </c>
      <c r="J2241" s="21">
        <f t="shared" si="6268"/>
        <v>0</v>
      </c>
      <c r="K2241" s="21">
        <f t="shared" si="6268"/>
        <v>0</v>
      </c>
      <c r="L2241" s="21">
        <f>L2240</f>
        <v>0</v>
      </c>
      <c r="M2241" s="21">
        <f>SUM(M2229:M2240)</f>
        <v>0</v>
      </c>
      <c r="N2241" s="21">
        <f t="shared" ref="N2241:O2241" si="6269">SUM(N2229:N2240)</f>
        <v>0</v>
      </c>
      <c r="O2241" s="21">
        <f t="shared" si="6269"/>
        <v>0</v>
      </c>
      <c r="P2241" s="21"/>
      <c r="Q2241" s="22"/>
      <c r="R2241" s="21">
        <f t="shared" ref="R2241:AI2241" si="6270">SUM(R2229:R2240)</f>
        <v>0</v>
      </c>
      <c r="S2241" s="21">
        <f t="shared" si="6270"/>
        <v>0</v>
      </c>
      <c r="T2241" s="21">
        <f t="shared" si="6270"/>
        <v>0</v>
      </c>
      <c r="U2241" s="21">
        <f t="shared" si="6270"/>
        <v>0</v>
      </c>
      <c r="V2241" s="21">
        <f t="shared" si="6270"/>
        <v>0</v>
      </c>
      <c r="W2241" s="21">
        <f t="shared" si="6270"/>
        <v>0</v>
      </c>
      <c r="X2241" s="21">
        <f t="shared" si="6270"/>
        <v>0</v>
      </c>
      <c r="Y2241" s="21">
        <f t="shared" si="6270"/>
        <v>0</v>
      </c>
      <c r="Z2241" s="21">
        <f t="shared" si="6270"/>
        <v>0</v>
      </c>
      <c r="AA2241" s="21">
        <f t="shared" si="6270"/>
        <v>0</v>
      </c>
      <c r="AB2241" s="21">
        <f t="shared" si="6270"/>
        <v>0</v>
      </c>
      <c r="AC2241" s="21">
        <f t="shared" si="6270"/>
        <v>0</v>
      </c>
      <c r="AD2241" s="27">
        <f t="shared" si="6270"/>
        <v>0</v>
      </c>
      <c r="AE2241" s="21">
        <f t="shared" si="6270"/>
        <v>0</v>
      </c>
      <c r="AF2241" s="21">
        <f t="shared" si="6270"/>
        <v>0</v>
      </c>
      <c r="AG2241" s="27">
        <f t="shared" si="6270"/>
        <v>0</v>
      </c>
      <c r="AH2241" s="21">
        <f t="shared" si="6270"/>
        <v>0</v>
      </c>
      <c r="AI2241" s="21">
        <f t="shared" si="6270"/>
        <v>0</v>
      </c>
      <c r="AK2241" s="14" t="s">
        <v>71</v>
      </c>
      <c r="AL2241" s="15">
        <v>0.05</v>
      </c>
      <c r="AM2241" s="16" t="s">
        <v>3</v>
      </c>
    </row>
    <row r="2242" spans="1:39" x14ac:dyDescent="0.25">
      <c r="A2242" s="2"/>
      <c r="G2242" s="2"/>
      <c r="H2242" s="2"/>
      <c r="O2242" s="2"/>
      <c r="P2242" s="2"/>
    </row>
    <row r="2243" spans="1:39" ht="42" customHeight="1" x14ac:dyDescent="0.25">
      <c r="A2243" s="223" t="s">
        <v>63</v>
      </c>
      <c r="B2243" s="223" t="s">
        <v>43</v>
      </c>
      <c r="C2243" s="224" t="s">
        <v>19</v>
      </c>
      <c r="D2243" s="226"/>
      <c r="E2243" s="223" t="s">
        <v>14</v>
      </c>
      <c r="F2243" s="223" t="s">
        <v>38</v>
      </c>
      <c r="G2243" s="223" t="s">
        <v>1</v>
      </c>
      <c r="H2243" s="223" t="s">
        <v>5</v>
      </c>
      <c r="I2243" s="225" t="s">
        <v>31</v>
      </c>
      <c r="J2243" s="225" t="s">
        <v>32</v>
      </c>
      <c r="K2243" s="225" t="s">
        <v>48</v>
      </c>
      <c r="L2243" s="225" t="s">
        <v>0</v>
      </c>
      <c r="M2243" s="4" t="s">
        <v>45</v>
      </c>
      <c r="N2243" s="4" t="s">
        <v>46</v>
      </c>
      <c r="O2243" s="4" t="s">
        <v>47</v>
      </c>
      <c r="P2243" s="225" t="s">
        <v>50</v>
      </c>
      <c r="Q2243" s="225" t="s">
        <v>33</v>
      </c>
      <c r="R2243" s="4" t="s">
        <v>51</v>
      </c>
      <c r="S2243" s="4" t="s">
        <v>52</v>
      </c>
      <c r="T2243" s="4" t="s">
        <v>53</v>
      </c>
      <c r="U2243" s="4" t="s">
        <v>54</v>
      </c>
      <c r="V2243" s="4" t="s">
        <v>55</v>
      </c>
      <c r="W2243" s="4" t="s">
        <v>56</v>
      </c>
      <c r="X2243" s="4" t="s">
        <v>57</v>
      </c>
      <c r="Y2243" s="4" t="s">
        <v>58</v>
      </c>
      <c r="Z2243" s="4" t="s">
        <v>59</v>
      </c>
      <c r="AA2243" s="4" t="s">
        <v>62</v>
      </c>
      <c r="AB2243" s="4" t="s">
        <v>60</v>
      </c>
      <c r="AC2243" s="4" t="s">
        <v>61</v>
      </c>
      <c r="AD2243" s="233" t="s">
        <v>34</v>
      </c>
      <c r="AE2243" s="231" t="s">
        <v>2</v>
      </c>
      <c r="AF2243" s="231" t="s">
        <v>3</v>
      </c>
      <c r="AG2243" s="233" t="s">
        <v>35</v>
      </c>
      <c r="AH2243" s="223" t="s">
        <v>36</v>
      </c>
      <c r="AI2243" s="223" t="s">
        <v>37</v>
      </c>
      <c r="AK2243" s="229" t="s">
        <v>30</v>
      </c>
      <c r="AL2243" s="229"/>
      <c r="AM2243" s="229"/>
    </row>
    <row r="2244" spans="1:39" s="6" customFormat="1" ht="35.25" customHeight="1" x14ac:dyDescent="0.3">
      <c r="A2244" s="224"/>
      <c r="B2244" s="224"/>
      <c r="C2244" s="224"/>
      <c r="D2244" s="227"/>
      <c r="E2244" s="223"/>
      <c r="F2244" s="223"/>
      <c r="G2244" s="223"/>
      <c r="H2244" s="223"/>
      <c r="I2244" s="230"/>
      <c r="J2244" s="230"/>
      <c r="K2244" s="230"/>
      <c r="L2244" s="230"/>
      <c r="M2244" s="5">
        <v>0</v>
      </c>
      <c r="N2244" s="5">
        <v>625000</v>
      </c>
      <c r="O2244" s="5">
        <v>1250000</v>
      </c>
      <c r="P2244" s="225"/>
      <c r="Q2244" s="225"/>
      <c r="R2244" s="29">
        <v>4.95E-4</v>
      </c>
      <c r="S2244" s="29">
        <v>9.5200000000000005E-4</v>
      </c>
      <c r="T2244" s="29">
        <v>1.5900000000000001E-3</v>
      </c>
      <c r="U2244" s="29">
        <v>1.1169999999999999E-3</v>
      </c>
      <c r="V2244" s="29">
        <v>2.189E-3</v>
      </c>
      <c r="W2244" s="29">
        <v>4.5430000000000002E-3</v>
      </c>
      <c r="X2244" s="29">
        <v>8.8199999999999997E-4</v>
      </c>
      <c r="Y2244" s="29">
        <v>1.6949999999999999E-3</v>
      </c>
      <c r="Z2244" s="29">
        <v>2.8319999999999999E-3</v>
      </c>
      <c r="AA2244" s="29">
        <v>1.9889999999999999E-3</v>
      </c>
      <c r="AB2244" s="29">
        <v>3.8999999999999998E-3</v>
      </c>
      <c r="AC2244" s="29">
        <v>8.0949999999999998E-3</v>
      </c>
      <c r="AD2244" s="233"/>
      <c r="AE2244" s="232"/>
      <c r="AF2244" s="232"/>
      <c r="AG2244" s="234"/>
      <c r="AH2244" s="223"/>
      <c r="AI2244" s="223"/>
      <c r="AK2244" s="229"/>
      <c r="AL2244" s="229"/>
      <c r="AM2244" s="229"/>
    </row>
    <row r="2245" spans="1:39" s="3" customFormat="1" ht="13.8" x14ac:dyDescent="0.25">
      <c r="A2245" s="7" t="s">
        <v>44</v>
      </c>
      <c r="B2245" s="7" t="s">
        <v>42</v>
      </c>
      <c r="C2245" s="8" t="s">
        <v>39</v>
      </c>
      <c r="D2245" s="30"/>
      <c r="E2245" s="8" t="s">
        <v>64</v>
      </c>
      <c r="F2245" s="9" t="str">
        <f>IFERROR(VLOOKUP(E2245,Template!$AK$5:$AL$17,2,FALSE),"")</f>
        <v/>
      </c>
      <c r="G2245" s="41" t="s">
        <v>7</v>
      </c>
      <c r="H2245" s="41" t="s">
        <v>6</v>
      </c>
      <c r="I2245" s="32" t="s">
        <v>65</v>
      </c>
      <c r="J2245" s="32" t="s">
        <v>66</v>
      </c>
      <c r="K2245" s="33">
        <f>IFERROR(I2245+J2245,0)</f>
        <v>0</v>
      </c>
      <c r="L2245" s="33">
        <f>IFERROR(K2245,"")</f>
        <v>0</v>
      </c>
      <c r="M2245" s="34">
        <f t="shared" ref="M2245:M2256" si="6271">IF(L2245&lt;=$N$4,K2245,IF(L2244&gt;$N$4,0,$N$4-L2244))</f>
        <v>0</v>
      </c>
      <c r="N2245" s="34">
        <f>IF(AND(L2245&gt;$N$4,L2245&lt;=$O$4),K2245-M2245,IF(AND(L2244&gt;$N$4,L2244&lt;=$O$4),$O$4-L2244,IF(L2244&gt;$O$4,0,IF(L2245&lt;$N$4,0,MIN(L2245-$N$4,$N$4)))))</f>
        <v>0</v>
      </c>
      <c r="O2245" s="34">
        <f>IF(L2245&gt;$O$4,K2245-M2245-N2245,0)</f>
        <v>0</v>
      </c>
      <c r="P2245" s="12" t="s">
        <v>94</v>
      </c>
      <c r="Q2245" s="12" t="s">
        <v>68</v>
      </c>
      <c r="R2245" s="33">
        <f>IF(AND($Q2245="LOW",$P2245="French"),M2245*R$4,0)</f>
        <v>0</v>
      </c>
      <c r="S2245" s="33">
        <f>IF(AND($Q2245="LOW",$P2245="French"),N2245*S$4,0)</f>
        <v>0</v>
      </c>
      <c r="T2245" s="33">
        <f>IF(AND($Q2245="LOW",$P2245="French"),O2245*T$4,0)</f>
        <v>0</v>
      </c>
      <c r="U2245" s="33">
        <f>IF(AND($Q2245="HIGH",$P2245="French"),M2245*U$4,0)</f>
        <v>0</v>
      </c>
      <c r="V2245" s="33">
        <f>IF(AND($Q2245="HIGH",$P2245="French"),N2245*V$4,0)</f>
        <v>0</v>
      </c>
      <c r="W2245" s="33">
        <f>IF(AND($Q2245="HIGH",$P2245="French"),O2245*W$4,0)</f>
        <v>0</v>
      </c>
      <c r="X2245" s="33">
        <f>IF(AND($Q2245="LOW",$P2245="English"),M2245*X$4,0)</f>
        <v>0</v>
      </c>
      <c r="Y2245" s="33">
        <f>IF(AND($Q2245="LOW",$P2245="English"),N2245*Y$4,0)</f>
        <v>0</v>
      </c>
      <c r="Z2245" s="33">
        <f>IF(AND($Q2245="LOW",$P2245="English"),O2245*Z$4,0)</f>
        <v>0</v>
      </c>
      <c r="AA2245" s="33">
        <f>IF(AND($Q2245="HIGH",$P2245="English"),M2245*AA$4,0)</f>
        <v>0</v>
      </c>
      <c r="AB2245" s="33">
        <f>IF(AND($Q2245="HIGH",$P2245="English"),N2245*AB$4,0)</f>
        <v>0</v>
      </c>
      <c r="AC2245" s="33">
        <f>IF(AND($Q2245="HIGH",$P2245="English"),O2245*AC$4,0)</f>
        <v>0</v>
      </c>
      <c r="AD2245" s="26">
        <f>SUM(R2245:AC2245)</f>
        <v>0</v>
      </c>
      <c r="AE2245" s="46" t="str">
        <f>IFERROR(IF(AE$3=VLOOKUP($E2245,Template!$AK$5:$AM$17,3,FALSE),$AD2245*$F2245,0),"0.00")</f>
        <v>0.00</v>
      </c>
      <c r="AF2245" s="46" t="str">
        <f>IFERROR(IF(AF$3=VLOOKUP($E2245,Template!$AK$5:$AM$17,3,FALSE),$AD2245*$F2245,0),"0.00")</f>
        <v>0.00</v>
      </c>
      <c r="AG2245" s="28">
        <f>SUM(AD2245:AF2245)</f>
        <v>0</v>
      </c>
      <c r="AH2245" s="13" t="s">
        <v>40</v>
      </c>
      <c r="AI2245" s="13" t="s">
        <v>41</v>
      </c>
      <c r="AK2245" s="14" t="s">
        <v>25</v>
      </c>
      <c r="AL2245" s="15">
        <v>0.05</v>
      </c>
      <c r="AM2245" s="16" t="s">
        <v>3</v>
      </c>
    </row>
    <row r="2246" spans="1:39" s="3" customFormat="1" ht="13.8" x14ac:dyDescent="0.25">
      <c r="A2246" s="7" t="str">
        <f>A2245</f>
        <v>(Enter Broadcasting Company Name)</v>
      </c>
      <c r="B2246" s="7" t="str">
        <f>B2245</f>
        <v>(Enter Call Letters)</v>
      </c>
      <c r="C2246" s="8" t="str">
        <f>C2245</f>
        <v>(Select AM/FM)</v>
      </c>
      <c r="D2246" s="30"/>
      <c r="E2246" s="8" t="str">
        <f>E2245</f>
        <v>(Select Station Province)</v>
      </c>
      <c r="F2246" s="9" t="str">
        <f>IFERROR(VLOOKUP(E2246,Template!$AK$5:$AL$17,2,FALSE),"")</f>
        <v/>
      </c>
      <c r="G2246" s="42" t="s">
        <v>8</v>
      </c>
      <c r="H2246" s="42" t="s">
        <v>9</v>
      </c>
      <c r="I2246" s="32" t="s">
        <v>65</v>
      </c>
      <c r="J2246" s="32" t="s">
        <v>66</v>
      </c>
      <c r="K2246" s="33">
        <f t="shared" ref="K2246:K2256" si="6272">IFERROR(I2246+J2246,0)</f>
        <v>0</v>
      </c>
      <c r="L2246" s="33">
        <f t="shared" ref="L2246:L2256" si="6273">IFERROR(L2245+K2246,"")</f>
        <v>0</v>
      </c>
      <c r="M2246" s="34">
        <f t="shared" si="6271"/>
        <v>0</v>
      </c>
      <c r="N2246" s="34">
        <f>IF(AND(L2246&gt;$N$4,L2246&lt;=$O$4),K2246-M2246,IF(AND(L2245&gt;$N$4,L2245&lt;=$O$4),$O$4-L2245,IF(L2245&gt;$O$4,0,IF(L2246&lt;$N$4,0,MIN(L2246-$N$4,$N$4)))))</f>
        <v>0</v>
      </c>
      <c r="O2246" s="34">
        <f t="shared" ref="O2246:O2256" si="6274">IF(L2246&gt;$O$4,K2246-M2246-N2246,0)</f>
        <v>0</v>
      </c>
      <c r="P2246" s="12" t="str">
        <f>P2245</f>
        <v>(Select Language)</v>
      </c>
      <c r="Q2246" s="12" t="str">
        <f>Q2245</f>
        <v>(Select Usage)</v>
      </c>
      <c r="R2246" s="33">
        <f t="shared" ref="R2246:R2256" si="6275">IF(AND($Q2246="LOW",$P2246="French"),M2246*R$4,0)</f>
        <v>0</v>
      </c>
      <c r="S2246" s="33">
        <f t="shared" ref="S2246:S2256" si="6276">IF(AND($Q2246="LOW",$P2246="French"),N2246*S$4,0)</f>
        <v>0</v>
      </c>
      <c r="T2246" s="33">
        <f t="shared" ref="T2246:T2256" si="6277">IF(AND($Q2246="LOW",$P2246="French"),O2246*T$4,0)</f>
        <v>0</v>
      </c>
      <c r="U2246" s="33">
        <f t="shared" ref="U2246:U2256" si="6278">IF(AND($Q2246="HIGH",$P2246="French"),M2246*U$4,0)</f>
        <v>0</v>
      </c>
      <c r="V2246" s="33">
        <f t="shared" ref="V2246:V2256" si="6279">IF(AND($Q2246="HIGH",$P2246="French"),N2246*V$4,0)</f>
        <v>0</v>
      </c>
      <c r="W2246" s="33">
        <f t="shared" ref="W2246:W2256" si="6280">IF(AND($Q2246="HIGH",$P2246="French"),O2246*W$4,0)</f>
        <v>0</v>
      </c>
      <c r="X2246" s="33">
        <f t="shared" ref="X2246:X2256" si="6281">IF(AND($Q2246="LOW",$P2246="English"),M2246*X$4,0)</f>
        <v>0</v>
      </c>
      <c r="Y2246" s="33">
        <f t="shared" ref="Y2246:Y2256" si="6282">IF(AND($Q2246="LOW",$P2246="English"),N2246*Y$4,0)</f>
        <v>0</v>
      </c>
      <c r="Z2246" s="33">
        <f t="shared" ref="Z2246:Z2256" si="6283">IF(AND($Q2246="LOW",$P2246="English"),O2246*Z$4,0)</f>
        <v>0</v>
      </c>
      <c r="AA2246" s="33">
        <f t="shared" ref="AA2246:AA2256" si="6284">IF(AND($Q2246="HIGH",$P2246="English"),M2246*AA$4,0)</f>
        <v>0</v>
      </c>
      <c r="AB2246" s="33">
        <f t="shared" ref="AB2246:AB2256" si="6285">IF(AND($Q2246="HIGH",$P2246="English"),N2246*AB$4,0)</f>
        <v>0</v>
      </c>
      <c r="AC2246" s="33">
        <f t="shared" ref="AC2246:AC2256" si="6286">IF(AND($Q2246="HIGH",$P2246="English"),O2246*AC$4,0)</f>
        <v>0</v>
      </c>
      <c r="AD2246" s="26">
        <f t="shared" ref="AD2246:AD2250" si="6287">SUM(R2246:AC2246)</f>
        <v>0</v>
      </c>
      <c r="AE2246" s="46" t="str">
        <f>IFERROR(IF(AE$3=VLOOKUP($E2246,Template!$AK$5:$AM$17,3,FALSE),$AD2246*$F2246,0),"0.00")</f>
        <v>0.00</v>
      </c>
      <c r="AF2246" s="46" t="str">
        <f>IFERROR(IF(AF$3=VLOOKUP($E2246,Template!$AK$5:$AM$17,3,FALSE),$AD2246*$F2246,0),"0.00")</f>
        <v>0.00</v>
      </c>
      <c r="AG2246" s="28">
        <f t="shared" ref="AG2246:AG2256" si="6288">SUM(AD2246:AF2246)</f>
        <v>0</v>
      </c>
      <c r="AH2246" s="13" t="s">
        <v>40</v>
      </c>
      <c r="AI2246" s="13" t="s">
        <v>41</v>
      </c>
      <c r="AK2246" s="14" t="s">
        <v>23</v>
      </c>
      <c r="AL2246" s="15">
        <v>0.05</v>
      </c>
      <c r="AM2246" s="16" t="s">
        <v>3</v>
      </c>
    </row>
    <row r="2247" spans="1:39" s="3" customFormat="1" ht="13.8" x14ac:dyDescent="0.25">
      <c r="A2247" s="7" t="str">
        <f t="shared" ref="A2247:C2247" si="6289">A2246</f>
        <v>(Enter Broadcasting Company Name)</v>
      </c>
      <c r="B2247" s="7" t="str">
        <f t="shared" si="6289"/>
        <v>(Enter Call Letters)</v>
      </c>
      <c r="C2247" s="8" t="str">
        <f t="shared" si="6289"/>
        <v>(Select AM/FM)</v>
      </c>
      <c r="D2247" s="30"/>
      <c r="E2247" s="8" t="str">
        <f t="shared" ref="E2247:E2256" si="6290">E2246</f>
        <v>(Select Station Province)</v>
      </c>
      <c r="F2247" s="9" t="str">
        <f>IFERROR(VLOOKUP(E2247,Template!$AK$5:$AL$17,2,FALSE),"")</f>
        <v/>
      </c>
      <c r="G2247" s="42" t="s">
        <v>6</v>
      </c>
      <c r="H2247" s="42" t="s">
        <v>10</v>
      </c>
      <c r="I2247" s="32" t="s">
        <v>65</v>
      </c>
      <c r="J2247" s="32" t="s">
        <v>66</v>
      </c>
      <c r="K2247" s="33">
        <f t="shared" si="6272"/>
        <v>0</v>
      </c>
      <c r="L2247" s="33">
        <f t="shared" si="6273"/>
        <v>0</v>
      </c>
      <c r="M2247" s="34">
        <f t="shared" si="6271"/>
        <v>0</v>
      </c>
      <c r="N2247" s="34">
        <f t="shared" ref="N2247:N2256" si="6291">IF(AND(L2247&gt;$N$4,L2247&lt;=$O$4),K2247-M2247,IF(AND(L2246&gt;$N$4,L2246&lt;=$O$4),$O$4-L2246,IF(L2246&gt;$O$4,0,IF(L2247&lt;$N$4,0,MIN(L2247-$N$4,$N$4)))))</f>
        <v>0</v>
      </c>
      <c r="O2247" s="34">
        <f t="shared" si="6274"/>
        <v>0</v>
      </c>
      <c r="P2247" s="12" t="str">
        <f t="shared" ref="P2247:Q2247" si="6292">P2246</f>
        <v>(Select Language)</v>
      </c>
      <c r="Q2247" s="12" t="str">
        <f t="shared" si="6292"/>
        <v>(Select Usage)</v>
      </c>
      <c r="R2247" s="33">
        <f t="shared" si="6275"/>
        <v>0</v>
      </c>
      <c r="S2247" s="33">
        <f t="shared" si="6276"/>
        <v>0</v>
      </c>
      <c r="T2247" s="33">
        <f t="shared" si="6277"/>
        <v>0</v>
      </c>
      <c r="U2247" s="33">
        <f t="shared" si="6278"/>
        <v>0</v>
      </c>
      <c r="V2247" s="33">
        <f t="shared" si="6279"/>
        <v>0</v>
      </c>
      <c r="W2247" s="33">
        <f t="shared" si="6280"/>
        <v>0</v>
      </c>
      <c r="X2247" s="33">
        <f t="shared" si="6281"/>
        <v>0</v>
      </c>
      <c r="Y2247" s="33">
        <f t="shared" si="6282"/>
        <v>0</v>
      </c>
      <c r="Z2247" s="33">
        <f t="shared" si="6283"/>
        <v>0</v>
      </c>
      <c r="AA2247" s="33">
        <f t="shared" si="6284"/>
        <v>0</v>
      </c>
      <c r="AB2247" s="33">
        <f t="shared" si="6285"/>
        <v>0</v>
      </c>
      <c r="AC2247" s="33">
        <f t="shared" si="6286"/>
        <v>0</v>
      </c>
      <c r="AD2247" s="26">
        <f t="shared" si="6287"/>
        <v>0</v>
      </c>
      <c r="AE2247" s="46" t="str">
        <f>IFERROR(IF(AE$3=VLOOKUP($E2247,Template!$AK$5:$AM$17,3,FALSE),$AD2247*$F2247,0),"0.00")</f>
        <v>0.00</v>
      </c>
      <c r="AF2247" s="46" t="str">
        <f>IFERROR(IF(AF$3=VLOOKUP($E2247,Template!$AK$5:$AM$17,3,FALSE),$AD2247*$F2247,0),"0.00")</f>
        <v>0.00</v>
      </c>
      <c r="AG2247" s="28">
        <f t="shared" si="6288"/>
        <v>0</v>
      </c>
      <c r="AH2247" s="13" t="s">
        <v>40</v>
      </c>
      <c r="AI2247" s="13" t="s">
        <v>41</v>
      </c>
      <c r="AK2247" s="14" t="s">
        <v>24</v>
      </c>
      <c r="AL2247" s="15">
        <v>0.05</v>
      </c>
      <c r="AM2247" s="16" t="s">
        <v>3</v>
      </c>
    </row>
    <row r="2248" spans="1:39" s="3" customFormat="1" ht="13.8" x14ac:dyDescent="0.25">
      <c r="A2248" s="7" t="str">
        <f t="shared" ref="A2248:C2248" si="6293">A2247</f>
        <v>(Enter Broadcasting Company Name)</v>
      </c>
      <c r="B2248" s="7" t="str">
        <f t="shared" si="6293"/>
        <v>(Enter Call Letters)</v>
      </c>
      <c r="C2248" s="8" t="str">
        <f t="shared" si="6293"/>
        <v>(Select AM/FM)</v>
      </c>
      <c r="D2248" s="30"/>
      <c r="E2248" s="8" t="str">
        <f t="shared" si="6290"/>
        <v>(Select Station Province)</v>
      </c>
      <c r="F2248" s="9" t="str">
        <f>IFERROR(VLOOKUP(E2248,Template!$AK$5:$AL$17,2,FALSE),"")</f>
        <v/>
      </c>
      <c r="G2248" s="42" t="s">
        <v>9</v>
      </c>
      <c r="H2248" s="42" t="s">
        <v>11</v>
      </c>
      <c r="I2248" s="32" t="s">
        <v>65</v>
      </c>
      <c r="J2248" s="32" t="s">
        <v>66</v>
      </c>
      <c r="K2248" s="33">
        <f t="shared" si="6272"/>
        <v>0</v>
      </c>
      <c r="L2248" s="33">
        <f t="shared" si="6273"/>
        <v>0</v>
      </c>
      <c r="M2248" s="34">
        <f t="shared" si="6271"/>
        <v>0</v>
      </c>
      <c r="N2248" s="34">
        <f t="shared" si="6291"/>
        <v>0</v>
      </c>
      <c r="O2248" s="34">
        <f t="shared" si="6274"/>
        <v>0</v>
      </c>
      <c r="P2248" s="12" t="str">
        <f t="shared" ref="P2248:Q2248" si="6294">P2247</f>
        <v>(Select Language)</v>
      </c>
      <c r="Q2248" s="12" t="str">
        <f t="shared" si="6294"/>
        <v>(Select Usage)</v>
      </c>
      <c r="R2248" s="33">
        <f t="shared" si="6275"/>
        <v>0</v>
      </c>
      <c r="S2248" s="33">
        <f t="shared" si="6276"/>
        <v>0</v>
      </c>
      <c r="T2248" s="33">
        <f t="shared" si="6277"/>
        <v>0</v>
      </c>
      <c r="U2248" s="33">
        <f t="shared" si="6278"/>
        <v>0</v>
      </c>
      <c r="V2248" s="33">
        <f t="shared" si="6279"/>
        <v>0</v>
      </c>
      <c r="W2248" s="33">
        <f t="shared" si="6280"/>
        <v>0</v>
      </c>
      <c r="X2248" s="33">
        <f t="shared" si="6281"/>
        <v>0</v>
      </c>
      <c r="Y2248" s="33">
        <f t="shared" si="6282"/>
        <v>0</v>
      </c>
      <c r="Z2248" s="33">
        <f t="shared" si="6283"/>
        <v>0</v>
      </c>
      <c r="AA2248" s="33">
        <f t="shared" si="6284"/>
        <v>0</v>
      </c>
      <c r="AB2248" s="33">
        <f t="shared" si="6285"/>
        <v>0</v>
      </c>
      <c r="AC2248" s="33">
        <f t="shared" si="6286"/>
        <v>0</v>
      </c>
      <c r="AD2248" s="26">
        <f t="shared" si="6287"/>
        <v>0</v>
      </c>
      <c r="AE2248" s="46" t="str">
        <f>IFERROR(IF(AE$3=VLOOKUP($E2248,Template!$AK$5:$AM$17,3,FALSE),$AD2248*$F2248,0),"0.00")</f>
        <v>0.00</v>
      </c>
      <c r="AF2248" s="46" t="str">
        <f>IFERROR(IF(AF$3=VLOOKUP($E2248,Template!$AK$5:$AM$17,3,FALSE),$AD2248*$F2248,0),"0.00")</f>
        <v>0.00</v>
      </c>
      <c r="AG2248" s="28">
        <f t="shared" si="6288"/>
        <v>0</v>
      </c>
      <c r="AH2248" s="13" t="s">
        <v>40</v>
      </c>
      <c r="AI2248" s="13" t="s">
        <v>41</v>
      </c>
      <c r="AK2248" s="14" t="s">
        <v>22</v>
      </c>
      <c r="AL2248" s="15">
        <v>0.15</v>
      </c>
      <c r="AM2248" s="16" t="s">
        <v>2</v>
      </c>
    </row>
    <row r="2249" spans="1:39" s="3" customFormat="1" ht="13.8" x14ac:dyDescent="0.25">
      <c r="A2249" s="7" t="str">
        <f t="shared" ref="A2249:C2249" si="6295">A2248</f>
        <v>(Enter Broadcasting Company Name)</v>
      </c>
      <c r="B2249" s="7" t="str">
        <f t="shared" si="6295"/>
        <v>(Enter Call Letters)</v>
      </c>
      <c r="C2249" s="8" t="str">
        <f t="shared" si="6295"/>
        <v>(Select AM/FM)</v>
      </c>
      <c r="D2249" s="30"/>
      <c r="E2249" s="8" t="str">
        <f t="shared" si="6290"/>
        <v>(Select Station Province)</v>
      </c>
      <c r="F2249" s="9" t="str">
        <f>IFERROR(VLOOKUP(E2249,Template!$AK$5:$AL$17,2,FALSE),"")</f>
        <v/>
      </c>
      <c r="G2249" s="42" t="s">
        <v>10</v>
      </c>
      <c r="H2249" s="42" t="s">
        <v>12</v>
      </c>
      <c r="I2249" s="32" t="s">
        <v>65</v>
      </c>
      <c r="J2249" s="32" t="s">
        <v>66</v>
      </c>
      <c r="K2249" s="33">
        <f t="shared" si="6272"/>
        <v>0</v>
      </c>
      <c r="L2249" s="33">
        <f t="shared" si="6273"/>
        <v>0</v>
      </c>
      <c r="M2249" s="34">
        <f t="shared" si="6271"/>
        <v>0</v>
      </c>
      <c r="N2249" s="34">
        <f t="shared" si="6291"/>
        <v>0</v>
      </c>
      <c r="O2249" s="34">
        <f t="shared" si="6274"/>
        <v>0</v>
      </c>
      <c r="P2249" s="12" t="str">
        <f t="shared" ref="P2249:Q2249" si="6296">P2248</f>
        <v>(Select Language)</v>
      </c>
      <c r="Q2249" s="12" t="str">
        <f t="shared" si="6296"/>
        <v>(Select Usage)</v>
      </c>
      <c r="R2249" s="33">
        <f t="shared" si="6275"/>
        <v>0</v>
      </c>
      <c r="S2249" s="33">
        <f t="shared" si="6276"/>
        <v>0</v>
      </c>
      <c r="T2249" s="33">
        <f t="shared" si="6277"/>
        <v>0</v>
      </c>
      <c r="U2249" s="33">
        <f t="shared" si="6278"/>
        <v>0</v>
      </c>
      <c r="V2249" s="33">
        <f t="shared" si="6279"/>
        <v>0</v>
      </c>
      <c r="W2249" s="33">
        <f t="shared" si="6280"/>
        <v>0</v>
      </c>
      <c r="X2249" s="33">
        <f t="shared" si="6281"/>
        <v>0</v>
      </c>
      <c r="Y2249" s="33">
        <f t="shared" si="6282"/>
        <v>0</v>
      </c>
      <c r="Z2249" s="33">
        <f t="shared" si="6283"/>
        <v>0</v>
      </c>
      <c r="AA2249" s="33">
        <f t="shared" si="6284"/>
        <v>0</v>
      </c>
      <c r="AB2249" s="33">
        <f t="shared" si="6285"/>
        <v>0</v>
      </c>
      <c r="AC2249" s="33">
        <f t="shared" si="6286"/>
        <v>0</v>
      </c>
      <c r="AD2249" s="26">
        <f t="shared" si="6287"/>
        <v>0</v>
      </c>
      <c r="AE2249" s="46" t="str">
        <f>IFERROR(IF(AE$3=VLOOKUP($E2249,Template!$AK$5:$AM$17,3,FALSE),$AD2249*$F2249,0),"0.00")</f>
        <v>0.00</v>
      </c>
      <c r="AF2249" s="46" t="str">
        <f>IFERROR(IF(AF$3=VLOOKUP($E2249,Template!$AK$5:$AM$17,3,FALSE),$AD2249*$F2249,0),"0.00")</f>
        <v>0.00</v>
      </c>
      <c r="AG2249" s="28">
        <f t="shared" si="6288"/>
        <v>0</v>
      </c>
      <c r="AH2249" s="13" t="s">
        <v>40</v>
      </c>
      <c r="AI2249" s="13" t="s">
        <v>41</v>
      </c>
      <c r="AK2249" s="14" t="s">
        <v>26</v>
      </c>
      <c r="AL2249" s="15">
        <v>0.15</v>
      </c>
      <c r="AM2249" s="16" t="s">
        <v>2</v>
      </c>
    </row>
    <row r="2250" spans="1:39" s="3" customFormat="1" ht="13.8" x14ac:dyDescent="0.25">
      <c r="A2250" s="7" t="str">
        <f t="shared" ref="A2250:C2250" si="6297">A2249</f>
        <v>(Enter Broadcasting Company Name)</v>
      </c>
      <c r="B2250" s="7" t="str">
        <f t="shared" si="6297"/>
        <v>(Enter Call Letters)</v>
      </c>
      <c r="C2250" s="8" t="str">
        <f t="shared" si="6297"/>
        <v>(Select AM/FM)</v>
      </c>
      <c r="D2250" s="30"/>
      <c r="E2250" s="8" t="str">
        <f t="shared" si="6290"/>
        <v>(Select Station Province)</v>
      </c>
      <c r="F2250" s="9" t="str">
        <f>IFERROR(VLOOKUP(E2250,Template!$AK$5:$AL$17,2,FALSE),"")</f>
        <v/>
      </c>
      <c r="G2250" s="42" t="s">
        <v>11</v>
      </c>
      <c r="H2250" s="42" t="s">
        <v>13</v>
      </c>
      <c r="I2250" s="32" t="s">
        <v>65</v>
      </c>
      <c r="J2250" s="32" t="s">
        <v>66</v>
      </c>
      <c r="K2250" s="33">
        <f t="shared" si="6272"/>
        <v>0</v>
      </c>
      <c r="L2250" s="33">
        <f t="shared" si="6273"/>
        <v>0</v>
      </c>
      <c r="M2250" s="34">
        <f t="shared" si="6271"/>
        <v>0</v>
      </c>
      <c r="N2250" s="34">
        <f t="shared" si="6291"/>
        <v>0</v>
      </c>
      <c r="O2250" s="34">
        <f t="shared" si="6274"/>
        <v>0</v>
      </c>
      <c r="P2250" s="12" t="str">
        <f t="shared" ref="P2250:Q2250" si="6298">P2249</f>
        <v>(Select Language)</v>
      </c>
      <c r="Q2250" s="12" t="str">
        <f t="shared" si="6298"/>
        <v>(Select Usage)</v>
      </c>
      <c r="R2250" s="33">
        <f t="shared" si="6275"/>
        <v>0</v>
      </c>
      <c r="S2250" s="33">
        <f t="shared" si="6276"/>
        <v>0</v>
      </c>
      <c r="T2250" s="33">
        <f t="shared" si="6277"/>
        <v>0</v>
      </c>
      <c r="U2250" s="33">
        <f t="shared" si="6278"/>
        <v>0</v>
      </c>
      <c r="V2250" s="33">
        <f t="shared" si="6279"/>
        <v>0</v>
      </c>
      <c r="W2250" s="33">
        <f t="shared" si="6280"/>
        <v>0</v>
      </c>
      <c r="X2250" s="33">
        <f t="shared" si="6281"/>
        <v>0</v>
      </c>
      <c r="Y2250" s="33">
        <f t="shared" si="6282"/>
        <v>0</v>
      </c>
      <c r="Z2250" s="33">
        <f t="shared" si="6283"/>
        <v>0</v>
      </c>
      <c r="AA2250" s="33">
        <f t="shared" si="6284"/>
        <v>0</v>
      </c>
      <c r="AB2250" s="33">
        <f t="shared" si="6285"/>
        <v>0</v>
      </c>
      <c r="AC2250" s="33">
        <f t="shared" si="6286"/>
        <v>0</v>
      </c>
      <c r="AD2250" s="26">
        <f t="shared" si="6287"/>
        <v>0</v>
      </c>
      <c r="AE2250" s="46" t="str">
        <f>IFERROR(IF(AE$3=VLOOKUP($E2250,Template!$AK$5:$AM$17,3,FALSE),$AD2250*$F2250,0),"0.00")</f>
        <v>0.00</v>
      </c>
      <c r="AF2250" s="46" t="str">
        <f>IFERROR(IF(AF$3=VLOOKUP($E2250,Template!$AK$5:$AM$17,3,FALSE),$AD2250*$F2250,0),"0.00")</f>
        <v>0.00</v>
      </c>
      <c r="AG2250" s="28">
        <f t="shared" si="6288"/>
        <v>0</v>
      </c>
      <c r="AH2250" s="13" t="s">
        <v>40</v>
      </c>
      <c r="AI2250" s="13" t="s">
        <v>41</v>
      </c>
      <c r="AK2250" s="14" t="s">
        <v>27</v>
      </c>
      <c r="AL2250" s="15">
        <v>0.15</v>
      </c>
      <c r="AM2250" s="16" t="s">
        <v>2</v>
      </c>
    </row>
    <row r="2251" spans="1:39" s="3" customFormat="1" ht="13.8" x14ac:dyDescent="0.25">
      <c r="A2251" s="7" t="str">
        <f t="shared" ref="A2251:C2251" si="6299">A2250</f>
        <v>(Enter Broadcasting Company Name)</v>
      </c>
      <c r="B2251" s="7" t="str">
        <f t="shared" si="6299"/>
        <v>(Enter Call Letters)</v>
      </c>
      <c r="C2251" s="8" t="str">
        <f t="shared" si="6299"/>
        <v>(Select AM/FM)</v>
      </c>
      <c r="D2251" s="30"/>
      <c r="E2251" s="8" t="str">
        <f t="shared" si="6290"/>
        <v>(Select Station Province)</v>
      </c>
      <c r="F2251" s="9" t="str">
        <f>IFERROR(VLOOKUP(E2251,Template!$AK$5:$AL$17,2,FALSE),"")</f>
        <v/>
      </c>
      <c r="G2251" s="42" t="s">
        <v>12</v>
      </c>
      <c r="H2251" s="42" t="s">
        <v>15</v>
      </c>
      <c r="I2251" s="32" t="s">
        <v>65</v>
      </c>
      <c r="J2251" s="32" t="s">
        <v>66</v>
      </c>
      <c r="K2251" s="33">
        <f t="shared" si="6272"/>
        <v>0</v>
      </c>
      <c r="L2251" s="33">
        <f t="shared" si="6273"/>
        <v>0</v>
      </c>
      <c r="M2251" s="34">
        <f t="shared" si="6271"/>
        <v>0</v>
      </c>
      <c r="N2251" s="34">
        <f t="shared" si="6291"/>
        <v>0</v>
      </c>
      <c r="O2251" s="34">
        <f t="shared" si="6274"/>
        <v>0</v>
      </c>
      <c r="P2251" s="12" t="str">
        <f t="shared" ref="P2251:Q2251" si="6300">P2250</f>
        <v>(Select Language)</v>
      </c>
      <c r="Q2251" s="12" t="str">
        <f t="shared" si="6300"/>
        <v>(Select Usage)</v>
      </c>
      <c r="R2251" s="33">
        <f t="shared" si="6275"/>
        <v>0</v>
      </c>
      <c r="S2251" s="33">
        <f t="shared" si="6276"/>
        <v>0</v>
      </c>
      <c r="T2251" s="33">
        <f t="shared" si="6277"/>
        <v>0</v>
      </c>
      <c r="U2251" s="33">
        <f t="shared" si="6278"/>
        <v>0</v>
      </c>
      <c r="V2251" s="33">
        <f t="shared" si="6279"/>
        <v>0</v>
      </c>
      <c r="W2251" s="33">
        <f t="shared" si="6280"/>
        <v>0</v>
      </c>
      <c r="X2251" s="33">
        <f t="shared" si="6281"/>
        <v>0</v>
      </c>
      <c r="Y2251" s="33">
        <f t="shared" si="6282"/>
        <v>0</v>
      </c>
      <c r="Z2251" s="33">
        <f t="shared" si="6283"/>
        <v>0</v>
      </c>
      <c r="AA2251" s="33">
        <f t="shared" si="6284"/>
        <v>0</v>
      </c>
      <c r="AB2251" s="33">
        <f t="shared" si="6285"/>
        <v>0</v>
      </c>
      <c r="AC2251" s="33">
        <f t="shared" si="6286"/>
        <v>0</v>
      </c>
      <c r="AD2251" s="26">
        <f>SUM(R2251:AC2251)</f>
        <v>0</v>
      </c>
      <c r="AE2251" s="46" t="str">
        <f>IFERROR(IF(AE$3=VLOOKUP($E2251,Template!$AK$5:$AM$17,3,FALSE),$AD2251*$F2251,0),"0.00")</f>
        <v>0.00</v>
      </c>
      <c r="AF2251" s="46" t="str">
        <f>IFERROR(IF(AF$3=VLOOKUP($E2251,Template!$AK$5:$AM$17,3,FALSE),$AD2251*$F2251,0),"0.00")</f>
        <v>0.00</v>
      </c>
      <c r="AG2251" s="28">
        <f t="shared" si="6288"/>
        <v>0</v>
      </c>
      <c r="AH2251" s="13" t="s">
        <v>40</v>
      </c>
      <c r="AI2251" s="13" t="s">
        <v>41</v>
      </c>
      <c r="AK2251" s="14" t="s">
        <v>28</v>
      </c>
      <c r="AL2251" s="15">
        <v>0.05</v>
      </c>
      <c r="AM2251" s="16" t="s">
        <v>3</v>
      </c>
    </row>
    <row r="2252" spans="1:39" s="3" customFormat="1" ht="13.8" x14ac:dyDescent="0.25">
      <c r="A2252" s="7" t="str">
        <f t="shared" ref="A2252:C2252" si="6301">A2251</f>
        <v>(Enter Broadcasting Company Name)</v>
      </c>
      <c r="B2252" s="7" t="str">
        <f t="shared" si="6301"/>
        <v>(Enter Call Letters)</v>
      </c>
      <c r="C2252" s="8" t="str">
        <f t="shared" si="6301"/>
        <v>(Select AM/FM)</v>
      </c>
      <c r="D2252" s="30"/>
      <c r="E2252" s="8" t="str">
        <f t="shared" si="6290"/>
        <v>(Select Station Province)</v>
      </c>
      <c r="F2252" s="9" t="str">
        <f>IFERROR(VLOOKUP(E2252,Template!$AK$5:$AL$17,2,FALSE),"")</f>
        <v/>
      </c>
      <c r="G2252" s="42" t="s">
        <v>13</v>
      </c>
      <c r="H2252" s="42" t="s">
        <v>16</v>
      </c>
      <c r="I2252" s="32" t="s">
        <v>65</v>
      </c>
      <c r="J2252" s="32" t="s">
        <v>66</v>
      </c>
      <c r="K2252" s="33">
        <f t="shared" si="6272"/>
        <v>0</v>
      </c>
      <c r="L2252" s="33">
        <f t="shared" si="6273"/>
        <v>0</v>
      </c>
      <c r="M2252" s="34">
        <f t="shared" si="6271"/>
        <v>0</v>
      </c>
      <c r="N2252" s="34">
        <f t="shared" si="6291"/>
        <v>0</v>
      </c>
      <c r="O2252" s="34">
        <f t="shared" si="6274"/>
        <v>0</v>
      </c>
      <c r="P2252" s="12" t="str">
        <f t="shared" ref="P2252:Q2252" si="6302">P2251</f>
        <v>(Select Language)</v>
      </c>
      <c r="Q2252" s="12" t="str">
        <f t="shared" si="6302"/>
        <v>(Select Usage)</v>
      </c>
      <c r="R2252" s="33">
        <f t="shared" si="6275"/>
        <v>0</v>
      </c>
      <c r="S2252" s="33">
        <f t="shared" si="6276"/>
        <v>0</v>
      </c>
      <c r="T2252" s="33">
        <f t="shared" si="6277"/>
        <v>0</v>
      </c>
      <c r="U2252" s="33">
        <f t="shared" si="6278"/>
        <v>0</v>
      </c>
      <c r="V2252" s="33">
        <f t="shared" si="6279"/>
        <v>0</v>
      </c>
      <c r="W2252" s="33">
        <f t="shared" si="6280"/>
        <v>0</v>
      </c>
      <c r="X2252" s="33">
        <f t="shared" si="6281"/>
        <v>0</v>
      </c>
      <c r="Y2252" s="33">
        <f t="shared" si="6282"/>
        <v>0</v>
      </c>
      <c r="Z2252" s="33">
        <f t="shared" si="6283"/>
        <v>0</v>
      </c>
      <c r="AA2252" s="33">
        <f t="shared" si="6284"/>
        <v>0</v>
      </c>
      <c r="AB2252" s="33">
        <f t="shared" si="6285"/>
        <v>0</v>
      </c>
      <c r="AC2252" s="33">
        <f t="shared" si="6286"/>
        <v>0</v>
      </c>
      <c r="AD2252" s="26">
        <f t="shared" ref="AD2252:AD2254" si="6303">SUM(R2252:AC2252)</f>
        <v>0</v>
      </c>
      <c r="AE2252" s="46" t="str">
        <f>IFERROR(IF(AE$3=VLOOKUP($E2252,Template!$AK$5:$AM$17,3,FALSE),$AD2252*$F2252,0),"0.00")</f>
        <v>0.00</v>
      </c>
      <c r="AF2252" s="46" t="str">
        <f>IFERROR(IF(AF$3=VLOOKUP($E2252,Template!$AK$5:$AM$17,3,FALSE),$AD2252*$F2252,0),"0.00")</f>
        <v>0.00</v>
      </c>
      <c r="AG2252" s="28">
        <f t="shared" si="6288"/>
        <v>0</v>
      </c>
      <c r="AH2252" s="13" t="s">
        <v>40</v>
      </c>
      <c r="AI2252" s="13" t="s">
        <v>41</v>
      </c>
      <c r="AK2252" s="14" t="s">
        <v>70</v>
      </c>
      <c r="AL2252" s="15">
        <v>0.05</v>
      </c>
      <c r="AM2252" s="16" t="s">
        <v>3</v>
      </c>
    </row>
    <row r="2253" spans="1:39" s="3" customFormat="1" ht="13.8" x14ac:dyDescent="0.25">
      <c r="A2253" s="7" t="str">
        <f t="shared" ref="A2253:C2253" si="6304">A2252</f>
        <v>(Enter Broadcasting Company Name)</v>
      </c>
      <c r="B2253" s="7" t="str">
        <f t="shared" si="6304"/>
        <v>(Enter Call Letters)</v>
      </c>
      <c r="C2253" s="8" t="str">
        <f t="shared" si="6304"/>
        <v>(Select AM/FM)</v>
      </c>
      <c r="D2253" s="30"/>
      <c r="E2253" s="8" t="str">
        <f t="shared" si="6290"/>
        <v>(Select Station Province)</v>
      </c>
      <c r="F2253" s="9" t="str">
        <f>IFERROR(VLOOKUP(E2253,Template!$AK$5:$AL$17,2,FALSE),"")</f>
        <v/>
      </c>
      <c r="G2253" s="42" t="s">
        <v>15</v>
      </c>
      <c r="H2253" s="42" t="s">
        <v>17</v>
      </c>
      <c r="I2253" s="32" t="s">
        <v>65</v>
      </c>
      <c r="J2253" s="32" t="s">
        <v>66</v>
      </c>
      <c r="K2253" s="33">
        <f t="shared" si="6272"/>
        <v>0</v>
      </c>
      <c r="L2253" s="33">
        <f t="shared" si="6273"/>
        <v>0</v>
      </c>
      <c r="M2253" s="34">
        <f t="shared" si="6271"/>
        <v>0</v>
      </c>
      <c r="N2253" s="34">
        <f t="shared" si="6291"/>
        <v>0</v>
      </c>
      <c r="O2253" s="34">
        <f t="shared" si="6274"/>
        <v>0</v>
      </c>
      <c r="P2253" s="12" t="str">
        <f t="shared" ref="P2253:Q2253" si="6305">P2252</f>
        <v>(Select Language)</v>
      </c>
      <c r="Q2253" s="12" t="str">
        <f t="shared" si="6305"/>
        <v>(Select Usage)</v>
      </c>
      <c r="R2253" s="33">
        <f t="shared" si="6275"/>
        <v>0</v>
      </c>
      <c r="S2253" s="33">
        <f t="shared" si="6276"/>
        <v>0</v>
      </c>
      <c r="T2253" s="33">
        <f t="shared" si="6277"/>
        <v>0</v>
      </c>
      <c r="U2253" s="33">
        <f t="shared" si="6278"/>
        <v>0</v>
      </c>
      <c r="V2253" s="33">
        <f t="shared" si="6279"/>
        <v>0</v>
      </c>
      <c r="W2253" s="33">
        <f t="shared" si="6280"/>
        <v>0</v>
      </c>
      <c r="X2253" s="33">
        <f t="shared" si="6281"/>
        <v>0</v>
      </c>
      <c r="Y2253" s="33">
        <f t="shared" si="6282"/>
        <v>0</v>
      </c>
      <c r="Z2253" s="33">
        <f t="shared" si="6283"/>
        <v>0</v>
      </c>
      <c r="AA2253" s="33">
        <f t="shared" si="6284"/>
        <v>0</v>
      </c>
      <c r="AB2253" s="33">
        <f t="shared" si="6285"/>
        <v>0</v>
      </c>
      <c r="AC2253" s="33">
        <f t="shared" si="6286"/>
        <v>0</v>
      </c>
      <c r="AD2253" s="26">
        <f t="shared" si="6303"/>
        <v>0</v>
      </c>
      <c r="AE2253" s="46" t="str">
        <f>IFERROR(IF(AE$3=VLOOKUP($E2253,Template!$AK$5:$AM$17,3,FALSE),$AD2253*$F2253,0),"0.00")</f>
        <v>0.00</v>
      </c>
      <c r="AF2253" s="46" t="str">
        <f>IFERROR(IF(AF$3=VLOOKUP($E2253,Template!$AK$5:$AM$17,3,FALSE),$AD2253*$F2253,0),"0.00")</f>
        <v>0.00</v>
      </c>
      <c r="AG2253" s="28">
        <f t="shared" si="6288"/>
        <v>0</v>
      </c>
      <c r="AH2253" s="13" t="s">
        <v>40</v>
      </c>
      <c r="AI2253" s="13" t="s">
        <v>41</v>
      </c>
      <c r="AK2253" s="14" t="s">
        <v>20</v>
      </c>
      <c r="AL2253" s="15">
        <v>0.13</v>
      </c>
      <c r="AM2253" s="16" t="s">
        <v>2</v>
      </c>
    </row>
    <row r="2254" spans="1:39" s="3" customFormat="1" ht="13.8" x14ac:dyDescent="0.25">
      <c r="A2254" s="7" t="str">
        <f t="shared" ref="A2254:C2254" si="6306">A2253</f>
        <v>(Enter Broadcasting Company Name)</v>
      </c>
      <c r="B2254" s="7" t="str">
        <f t="shared" si="6306"/>
        <v>(Enter Call Letters)</v>
      </c>
      <c r="C2254" s="8" t="str">
        <f t="shared" si="6306"/>
        <v>(Select AM/FM)</v>
      </c>
      <c r="D2254" s="30"/>
      <c r="E2254" s="8" t="str">
        <f t="shared" si="6290"/>
        <v>(Select Station Province)</v>
      </c>
      <c r="F2254" s="9" t="str">
        <f>IFERROR(VLOOKUP(E2254,Template!$AK$5:$AL$17,2,FALSE),"")</f>
        <v/>
      </c>
      <c r="G2254" s="42" t="s">
        <v>16</v>
      </c>
      <c r="H2254" s="42" t="s">
        <v>18</v>
      </c>
      <c r="I2254" s="32" t="s">
        <v>65</v>
      </c>
      <c r="J2254" s="32" t="s">
        <v>66</v>
      </c>
      <c r="K2254" s="33">
        <f t="shared" si="6272"/>
        <v>0</v>
      </c>
      <c r="L2254" s="33">
        <f t="shared" si="6273"/>
        <v>0</v>
      </c>
      <c r="M2254" s="34">
        <f t="shared" si="6271"/>
        <v>0</v>
      </c>
      <c r="N2254" s="34">
        <f t="shared" si="6291"/>
        <v>0</v>
      </c>
      <c r="O2254" s="34">
        <f t="shared" si="6274"/>
        <v>0</v>
      </c>
      <c r="P2254" s="12" t="str">
        <f t="shared" ref="P2254:Q2254" si="6307">P2253</f>
        <v>(Select Language)</v>
      </c>
      <c r="Q2254" s="12" t="str">
        <f t="shared" si="6307"/>
        <v>(Select Usage)</v>
      </c>
      <c r="R2254" s="33">
        <f t="shared" si="6275"/>
        <v>0</v>
      </c>
      <c r="S2254" s="33">
        <f t="shared" si="6276"/>
        <v>0</v>
      </c>
      <c r="T2254" s="33">
        <f t="shared" si="6277"/>
        <v>0</v>
      </c>
      <c r="U2254" s="33">
        <f t="shared" si="6278"/>
        <v>0</v>
      </c>
      <c r="V2254" s="33">
        <f t="shared" si="6279"/>
        <v>0</v>
      </c>
      <c r="W2254" s="33">
        <f t="shared" si="6280"/>
        <v>0</v>
      </c>
      <c r="X2254" s="33">
        <f t="shared" si="6281"/>
        <v>0</v>
      </c>
      <c r="Y2254" s="33">
        <f t="shared" si="6282"/>
        <v>0</v>
      </c>
      <c r="Z2254" s="33">
        <f t="shared" si="6283"/>
        <v>0</v>
      </c>
      <c r="AA2254" s="33">
        <f t="shared" si="6284"/>
        <v>0</v>
      </c>
      <c r="AB2254" s="33">
        <f t="shared" si="6285"/>
        <v>0</v>
      </c>
      <c r="AC2254" s="33">
        <f t="shared" si="6286"/>
        <v>0</v>
      </c>
      <c r="AD2254" s="26">
        <f t="shared" si="6303"/>
        <v>0</v>
      </c>
      <c r="AE2254" s="46" t="str">
        <f>IFERROR(IF(AE$3=VLOOKUP($E2254,Template!$AK$5:$AM$17,3,FALSE),$AD2254*$F2254,0),"0.00")</f>
        <v>0.00</v>
      </c>
      <c r="AF2254" s="46" t="str">
        <f>IFERROR(IF(AF$3=VLOOKUP($E2254,Template!$AK$5:$AM$17,3,FALSE),$AD2254*$F2254,0),"0.00")</f>
        <v>0.00</v>
      </c>
      <c r="AG2254" s="28">
        <f t="shared" si="6288"/>
        <v>0</v>
      </c>
      <c r="AH2254" s="13" t="s">
        <v>40</v>
      </c>
      <c r="AI2254" s="13" t="s">
        <v>41</v>
      </c>
      <c r="AK2254" s="14" t="s">
        <v>69</v>
      </c>
      <c r="AL2254" s="15">
        <v>0.15</v>
      </c>
      <c r="AM2254" s="16" t="s">
        <v>2</v>
      </c>
    </row>
    <row r="2255" spans="1:39" s="3" customFormat="1" ht="13.8" x14ac:dyDescent="0.25">
      <c r="A2255" s="7" t="str">
        <f t="shared" ref="A2255:C2255" si="6308">A2254</f>
        <v>(Enter Broadcasting Company Name)</v>
      </c>
      <c r="B2255" s="7" t="str">
        <f t="shared" si="6308"/>
        <v>(Enter Call Letters)</v>
      </c>
      <c r="C2255" s="8" t="str">
        <f t="shared" si="6308"/>
        <v>(Select AM/FM)</v>
      </c>
      <c r="D2255" s="30"/>
      <c r="E2255" s="8" t="str">
        <f t="shared" si="6290"/>
        <v>(Select Station Province)</v>
      </c>
      <c r="F2255" s="9" t="str">
        <f>IFERROR(VLOOKUP(E2255,Template!$AK$5:$AL$17,2,FALSE),"")</f>
        <v/>
      </c>
      <c r="G2255" s="42" t="s">
        <v>17</v>
      </c>
      <c r="H2255" s="42" t="s">
        <v>7</v>
      </c>
      <c r="I2255" s="32" t="s">
        <v>65</v>
      </c>
      <c r="J2255" s="32" t="s">
        <v>66</v>
      </c>
      <c r="K2255" s="33">
        <f t="shared" si="6272"/>
        <v>0</v>
      </c>
      <c r="L2255" s="33">
        <f t="shared" si="6273"/>
        <v>0</v>
      </c>
      <c r="M2255" s="34">
        <f t="shared" si="6271"/>
        <v>0</v>
      </c>
      <c r="N2255" s="34">
        <f t="shared" si="6291"/>
        <v>0</v>
      </c>
      <c r="O2255" s="34">
        <f t="shared" si="6274"/>
        <v>0</v>
      </c>
      <c r="P2255" s="12" t="str">
        <f t="shared" ref="P2255:Q2255" si="6309">P2254</f>
        <v>(Select Language)</v>
      </c>
      <c r="Q2255" s="12" t="str">
        <f t="shared" si="6309"/>
        <v>(Select Usage)</v>
      </c>
      <c r="R2255" s="33">
        <f t="shared" si="6275"/>
        <v>0</v>
      </c>
      <c r="S2255" s="33">
        <f t="shared" si="6276"/>
        <v>0</v>
      </c>
      <c r="T2255" s="33">
        <f t="shared" si="6277"/>
        <v>0</v>
      </c>
      <c r="U2255" s="33">
        <f t="shared" si="6278"/>
        <v>0</v>
      </c>
      <c r="V2255" s="33">
        <f t="shared" si="6279"/>
        <v>0</v>
      </c>
      <c r="W2255" s="33">
        <f t="shared" si="6280"/>
        <v>0</v>
      </c>
      <c r="X2255" s="33">
        <f t="shared" si="6281"/>
        <v>0</v>
      </c>
      <c r="Y2255" s="33">
        <f t="shared" si="6282"/>
        <v>0</v>
      </c>
      <c r="Z2255" s="33">
        <f t="shared" si="6283"/>
        <v>0</v>
      </c>
      <c r="AA2255" s="33">
        <f t="shared" si="6284"/>
        <v>0</v>
      </c>
      <c r="AB2255" s="33">
        <f t="shared" si="6285"/>
        <v>0</v>
      </c>
      <c r="AC2255" s="33">
        <f t="shared" si="6286"/>
        <v>0</v>
      </c>
      <c r="AD2255" s="26">
        <f>SUM(R2255:AC2255)</f>
        <v>0</v>
      </c>
      <c r="AE2255" s="46" t="str">
        <f>IFERROR(IF(AE$3=VLOOKUP($E2255,Template!$AK$5:$AM$17,3,FALSE),$AD2255*$F2255,0),"0.00")</f>
        <v>0.00</v>
      </c>
      <c r="AF2255" s="46" t="str">
        <f>IFERROR(IF(AF$3=VLOOKUP($E2255,Template!$AK$5:$AM$17,3,FALSE),$AD2255*$F2255,0),"0.00")</f>
        <v>0.00</v>
      </c>
      <c r="AG2255" s="28">
        <f t="shared" si="6288"/>
        <v>0</v>
      </c>
      <c r="AH2255" s="13" t="s">
        <v>40</v>
      </c>
      <c r="AI2255" s="13" t="s">
        <v>41</v>
      </c>
      <c r="AK2255" s="14" t="s">
        <v>29</v>
      </c>
      <c r="AL2255" s="15">
        <v>0.05</v>
      </c>
      <c r="AM2255" s="16" t="s">
        <v>3</v>
      </c>
    </row>
    <row r="2256" spans="1:39" s="3" customFormat="1" ht="13.8" x14ac:dyDescent="0.25">
      <c r="A2256" s="7" t="str">
        <f t="shared" ref="A2256:C2256" si="6310">A2255</f>
        <v>(Enter Broadcasting Company Name)</v>
      </c>
      <c r="B2256" s="7" t="str">
        <f t="shared" si="6310"/>
        <v>(Enter Call Letters)</v>
      </c>
      <c r="C2256" s="8" t="str">
        <f t="shared" si="6310"/>
        <v>(Select AM/FM)</v>
      </c>
      <c r="D2256" s="30"/>
      <c r="E2256" s="8" t="str">
        <f t="shared" si="6290"/>
        <v>(Select Station Province)</v>
      </c>
      <c r="F2256" s="9" t="str">
        <f>IFERROR(VLOOKUP(E2256,Template!$AK$5:$AL$17,2,FALSE),"")</f>
        <v/>
      </c>
      <c r="G2256" s="42" t="s">
        <v>18</v>
      </c>
      <c r="H2256" s="43" t="s">
        <v>8</v>
      </c>
      <c r="I2256" s="32" t="s">
        <v>65</v>
      </c>
      <c r="J2256" s="32" t="s">
        <v>66</v>
      </c>
      <c r="K2256" s="33">
        <f t="shared" si="6272"/>
        <v>0</v>
      </c>
      <c r="L2256" s="33">
        <f t="shared" si="6273"/>
        <v>0</v>
      </c>
      <c r="M2256" s="34">
        <f t="shared" si="6271"/>
        <v>0</v>
      </c>
      <c r="N2256" s="34">
        <f t="shared" si="6291"/>
        <v>0</v>
      </c>
      <c r="O2256" s="34">
        <f t="shared" si="6274"/>
        <v>0</v>
      </c>
      <c r="P2256" s="12" t="str">
        <f t="shared" ref="P2256:Q2256" si="6311">P2255</f>
        <v>(Select Language)</v>
      </c>
      <c r="Q2256" s="12" t="str">
        <f t="shared" si="6311"/>
        <v>(Select Usage)</v>
      </c>
      <c r="R2256" s="33">
        <f t="shared" si="6275"/>
        <v>0</v>
      </c>
      <c r="S2256" s="33">
        <f t="shared" si="6276"/>
        <v>0</v>
      </c>
      <c r="T2256" s="33">
        <f t="shared" si="6277"/>
        <v>0</v>
      </c>
      <c r="U2256" s="33">
        <f t="shared" si="6278"/>
        <v>0</v>
      </c>
      <c r="V2256" s="33">
        <f t="shared" si="6279"/>
        <v>0</v>
      </c>
      <c r="W2256" s="33">
        <f t="shared" si="6280"/>
        <v>0</v>
      </c>
      <c r="X2256" s="33">
        <f t="shared" si="6281"/>
        <v>0</v>
      </c>
      <c r="Y2256" s="33">
        <f t="shared" si="6282"/>
        <v>0</v>
      </c>
      <c r="Z2256" s="33">
        <f t="shared" si="6283"/>
        <v>0</v>
      </c>
      <c r="AA2256" s="33">
        <f t="shared" si="6284"/>
        <v>0</v>
      </c>
      <c r="AB2256" s="33">
        <f t="shared" si="6285"/>
        <v>0</v>
      </c>
      <c r="AC2256" s="33">
        <f t="shared" si="6286"/>
        <v>0</v>
      </c>
      <c r="AD2256" s="26">
        <f t="shared" ref="AD2256" si="6312">SUM(R2256:AC2256)</f>
        <v>0</v>
      </c>
      <c r="AE2256" s="46" t="str">
        <f>IFERROR(IF(AE$3=VLOOKUP($E2256,Template!$AK$5:$AM$17,3,FALSE),$AD2256*$F2256,0),"0.00")</f>
        <v>0.00</v>
      </c>
      <c r="AF2256" s="46" t="str">
        <f>IFERROR(IF(AF$3=VLOOKUP($E2256,Template!$AK$5:$AM$17,3,FALSE),$AD2256*$F2256,0),"0.00")</f>
        <v>0.00</v>
      </c>
      <c r="AG2256" s="28">
        <f t="shared" si="6288"/>
        <v>0</v>
      </c>
      <c r="AH2256" s="13" t="s">
        <v>40</v>
      </c>
      <c r="AI2256" s="13" t="s">
        <v>41</v>
      </c>
      <c r="AK2256" s="14" t="s">
        <v>21</v>
      </c>
      <c r="AL2256" s="15">
        <v>0.05</v>
      </c>
      <c r="AM2256" s="16" t="s">
        <v>3</v>
      </c>
    </row>
    <row r="2257" spans="1:39" ht="13.8" x14ac:dyDescent="0.25">
      <c r="A2257" s="19" t="s">
        <v>4</v>
      </c>
      <c r="B2257" s="19"/>
      <c r="C2257" s="20"/>
      <c r="D2257" s="20"/>
      <c r="E2257" s="20"/>
      <c r="F2257" s="20"/>
      <c r="G2257" s="44"/>
      <c r="H2257" s="44"/>
      <c r="I2257" s="21">
        <f t="shared" ref="I2257:K2257" si="6313">SUM(I2245:I2256)</f>
        <v>0</v>
      </c>
      <c r="J2257" s="21">
        <f t="shared" si="6313"/>
        <v>0</v>
      </c>
      <c r="K2257" s="21">
        <f t="shared" si="6313"/>
        <v>0</v>
      </c>
      <c r="L2257" s="21">
        <f>L2256</f>
        <v>0</v>
      </c>
      <c r="M2257" s="21">
        <f>SUM(M2245:M2256)</f>
        <v>0</v>
      </c>
      <c r="N2257" s="21">
        <f t="shared" ref="N2257:O2257" si="6314">SUM(N2245:N2256)</f>
        <v>0</v>
      </c>
      <c r="O2257" s="21">
        <f t="shared" si="6314"/>
        <v>0</v>
      </c>
      <c r="P2257" s="21"/>
      <c r="Q2257" s="22"/>
      <c r="R2257" s="21">
        <f t="shared" ref="R2257:AI2257" si="6315">SUM(R2245:R2256)</f>
        <v>0</v>
      </c>
      <c r="S2257" s="21">
        <f t="shared" si="6315"/>
        <v>0</v>
      </c>
      <c r="T2257" s="21">
        <f t="shared" si="6315"/>
        <v>0</v>
      </c>
      <c r="U2257" s="21">
        <f t="shared" si="6315"/>
        <v>0</v>
      </c>
      <c r="V2257" s="21">
        <f t="shared" si="6315"/>
        <v>0</v>
      </c>
      <c r="W2257" s="21">
        <f t="shared" si="6315"/>
        <v>0</v>
      </c>
      <c r="X2257" s="21">
        <f t="shared" si="6315"/>
        <v>0</v>
      </c>
      <c r="Y2257" s="21">
        <f t="shared" si="6315"/>
        <v>0</v>
      </c>
      <c r="Z2257" s="21">
        <f t="shared" si="6315"/>
        <v>0</v>
      </c>
      <c r="AA2257" s="21">
        <f t="shared" si="6315"/>
        <v>0</v>
      </c>
      <c r="AB2257" s="21">
        <f t="shared" si="6315"/>
        <v>0</v>
      </c>
      <c r="AC2257" s="21">
        <f t="shared" si="6315"/>
        <v>0</v>
      </c>
      <c r="AD2257" s="27">
        <f t="shared" si="6315"/>
        <v>0</v>
      </c>
      <c r="AE2257" s="21">
        <f t="shared" si="6315"/>
        <v>0</v>
      </c>
      <c r="AF2257" s="21">
        <f t="shared" si="6315"/>
        <v>0</v>
      </c>
      <c r="AG2257" s="27">
        <f t="shared" si="6315"/>
        <v>0</v>
      </c>
      <c r="AH2257" s="21">
        <f t="shared" si="6315"/>
        <v>0</v>
      </c>
      <c r="AI2257" s="21">
        <f t="shared" si="6315"/>
        <v>0</v>
      </c>
      <c r="AK2257" s="14" t="s">
        <v>71</v>
      </c>
      <c r="AL2257" s="15">
        <v>0.05</v>
      </c>
      <c r="AM2257" s="16" t="s">
        <v>3</v>
      </c>
    </row>
    <row r="2258" spans="1:39" x14ac:dyDescent="0.25">
      <c r="N2258" s="24"/>
      <c r="AJ2258" s="6"/>
      <c r="AK2258" s="6"/>
      <c r="AL2258" s="6"/>
    </row>
    <row r="2259" spans="1:39" ht="42" customHeight="1" x14ac:dyDescent="0.25">
      <c r="A2259" s="223" t="s">
        <v>63</v>
      </c>
      <c r="B2259" s="223" t="s">
        <v>43</v>
      </c>
      <c r="C2259" s="224" t="s">
        <v>19</v>
      </c>
      <c r="D2259" s="226"/>
      <c r="E2259" s="223" t="s">
        <v>14</v>
      </c>
      <c r="F2259" s="223" t="s">
        <v>38</v>
      </c>
      <c r="G2259" s="223" t="s">
        <v>1</v>
      </c>
      <c r="H2259" s="223" t="s">
        <v>5</v>
      </c>
      <c r="I2259" s="225" t="s">
        <v>31</v>
      </c>
      <c r="J2259" s="225" t="s">
        <v>32</v>
      </c>
      <c r="K2259" s="225" t="s">
        <v>48</v>
      </c>
      <c r="L2259" s="225" t="s">
        <v>0</v>
      </c>
      <c r="M2259" s="4" t="s">
        <v>45</v>
      </c>
      <c r="N2259" s="4" t="s">
        <v>46</v>
      </c>
      <c r="O2259" s="4" t="s">
        <v>47</v>
      </c>
      <c r="P2259" s="225" t="s">
        <v>50</v>
      </c>
      <c r="Q2259" s="225" t="s">
        <v>33</v>
      </c>
      <c r="R2259" s="4" t="s">
        <v>51</v>
      </c>
      <c r="S2259" s="4" t="s">
        <v>52</v>
      </c>
      <c r="T2259" s="4" t="s">
        <v>53</v>
      </c>
      <c r="U2259" s="4" t="s">
        <v>54</v>
      </c>
      <c r="V2259" s="4" t="s">
        <v>55</v>
      </c>
      <c r="W2259" s="4" t="s">
        <v>56</v>
      </c>
      <c r="X2259" s="4" t="s">
        <v>57</v>
      </c>
      <c r="Y2259" s="4" t="s">
        <v>58</v>
      </c>
      <c r="Z2259" s="4" t="s">
        <v>59</v>
      </c>
      <c r="AA2259" s="4" t="s">
        <v>62</v>
      </c>
      <c r="AB2259" s="4" t="s">
        <v>60</v>
      </c>
      <c r="AC2259" s="4" t="s">
        <v>61</v>
      </c>
      <c r="AD2259" s="233" t="s">
        <v>34</v>
      </c>
      <c r="AE2259" s="231" t="s">
        <v>2</v>
      </c>
      <c r="AF2259" s="231" t="s">
        <v>3</v>
      </c>
      <c r="AG2259" s="233" t="s">
        <v>35</v>
      </c>
      <c r="AH2259" s="223" t="s">
        <v>36</v>
      </c>
      <c r="AI2259" s="223" t="s">
        <v>37</v>
      </c>
      <c r="AK2259" s="229" t="s">
        <v>30</v>
      </c>
      <c r="AL2259" s="229"/>
      <c r="AM2259" s="229"/>
    </row>
    <row r="2260" spans="1:39" s="6" customFormat="1" ht="35.25" customHeight="1" x14ac:dyDescent="0.3">
      <c r="A2260" s="224"/>
      <c r="B2260" s="224"/>
      <c r="C2260" s="224"/>
      <c r="D2260" s="227"/>
      <c r="E2260" s="223"/>
      <c r="F2260" s="223"/>
      <c r="G2260" s="223"/>
      <c r="H2260" s="223"/>
      <c r="I2260" s="230"/>
      <c r="J2260" s="230"/>
      <c r="K2260" s="230"/>
      <c r="L2260" s="230"/>
      <c r="M2260" s="5">
        <v>0</v>
      </c>
      <c r="N2260" s="5">
        <v>625000</v>
      </c>
      <c r="O2260" s="5">
        <v>1250000</v>
      </c>
      <c r="P2260" s="225"/>
      <c r="Q2260" s="225"/>
      <c r="R2260" s="29">
        <v>4.95E-4</v>
      </c>
      <c r="S2260" s="29">
        <v>9.5200000000000005E-4</v>
      </c>
      <c r="T2260" s="29">
        <v>1.5900000000000001E-3</v>
      </c>
      <c r="U2260" s="29">
        <v>1.1169999999999999E-3</v>
      </c>
      <c r="V2260" s="29">
        <v>2.189E-3</v>
      </c>
      <c r="W2260" s="29">
        <v>4.5430000000000002E-3</v>
      </c>
      <c r="X2260" s="29">
        <v>8.8199999999999997E-4</v>
      </c>
      <c r="Y2260" s="29">
        <v>1.6949999999999999E-3</v>
      </c>
      <c r="Z2260" s="29">
        <v>2.8319999999999999E-3</v>
      </c>
      <c r="AA2260" s="29">
        <v>1.9889999999999999E-3</v>
      </c>
      <c r="AB2260" s="29">
        <v>3.8999999999999998E-3</v>
      </c>
      <c r="AC2260" s="29">
        <v>8.0949999999999998E-3</v>
      </c>
      <c r="AD2260" s="233"/>
      <c r="AE2260" s="232"/>
      <c r="AF2260" s="232"/>
      <c r="AG2260" s="234"/>
      <c r="AH2260" s="223"/>
      <c r="AI2260" s="223"/>
      <c r="AK2260" s="229"/>
      <c r="AL2260" s="229"/>
      <c r="AM2260" s="229"/>
    </row>
    <row r="2261" spans="1:39" s="3" customFormat="1" ht="13.8" x14ac:dyDescent="0.25">
      <c r="A2261" s="7" t="s">
        <v>44</v>
      </c>
      <c r="B2261" s="7" t="s">
        <v>42</v>
      </c>
      <c r="C2261" s="8" t="s">
        <v>39</v>
      </c>
      <c r="D2261" s="30"/>
      <c r="E2261" s="8" t="s">
        <v>64</v>
      </c>
      <c r="F2261" s="9" t="str">
        <f>IFERROR(VLOOKUP(E2261,Template!$AK$5:$AL$17,2,FALSE),"")</f>
        <v/>
      </c>
      <c r="G2261" s="41" t="s">
        <v>7</v>
      </c>
      <c r="H2261" s="41" t="s">
        <v>6</v>
      </c>
      <c r="I2261" s="32" t="s">
        <v>65</v>
      </c>
      <c r="J2261" s="32" t="s">
        <v>66</v>
      </c>
      <c r="K2261" s="33">
        <f>IFERROR(I2261+J2261,0)</f>
        <v>0</v>
      </c>
      <c r="L2261" s="33">
        <f>IFERROR(K2261,"")</f>
        <v>0</v>
      </c>
      <c r="M2261" s="34">
        <f t="shared" ref="M2261:M2272" si="6316">IF(L2261&lt;=$N$4,K2261,IF(L2260&gt;$N$4,0,$N$4-L2260))</f>
        <v>0</v>
      </c>
      <c r="N2261" s="34">
        <f>IF(AND(L2261&gt;$N$4,L2261&lt;=$O$4),K2261-M2261,IF(AND(L2260&gt;$N$4,L2260&lt;=$O$4),$O$4-L2260,IF(L2260&gt;$O$4,0,IF(L2261&lt;$N$4,0,MIN(L2261-$N$4,$N$4)))))</f>
        <v>0</v>
      </c>
      <c r="O2261" s="34">
        <f>IF(L2261&gt;$O$4,K2261-M2261-N2261,0)</f>
        <v>0</v>
      </c>
      <c r="P2261" s="12" t="s">
        <v>94</v>
      </c>
      <c r="Q2261" s="12" t="s">
        <v>68</v>
      </c>
      <c r="R2261" s="33">
        <f>IF(AND($Q2261="LOW",$P2261="French"),M2261*R$4,0)</f>
        <v>0</v>
      </c>
      <c r="S2261" s="33">
        <f>IF(AND($Q2261="LOW",$P2261="French"),N2261*S$4,0)</f>
        <v>0</v>
      </c>
      <c r="T2261" s="33">
        <f>IF(AND($Q2261="LOW",$P2261="French"),O2261*T$4,0)</f>
        <v>0</v>
      </c>
      <c r="U2261" s="33">
        <f>IF(AND($Q2261="HIGH",$P2261="French"),M2261*U$4,0)</f>
        <v>0</v>
      </c>
      <c r="V2261" s="33">
        <f>IF(AND($Q2261="HIGH",$P2261="French"),N2261*V$4,0)</f>
        <v>0</v>
      </c>
      <c r="W2261" s="33">
        <f>IF(AND($Q2261="HIGH",$P2261="French"),O2261*W$4,0)</f>
        <v>0</v>
      </c>
      <c r="X2261" s="33">
        <f>IF(AND($Q2261="LOW",$P2261="English"),M2261*X$4,0)</f>
        <v>0</v>
      </c>
      <c r="Y2261" s="33">
        <f>IF(AND($Q2261="LOW",$P2261="English"),N2261*Y$4,0)</f>
        <v>0</v>
      </c>
      <c r="Z2261" s="33">
        <f>IF(AND($Q2261="LOW",$P2261="English"),O2261*Z$4,0)</f>
        <v>0</v>
      </c>
      <c r="AA2261" s="33">
        <f>IF(AND($Q2261="HIGH",$P2261="English"),M2261*AA$4,0)</f>
        <v>0</v>
      </c>
      <c r="AB2261" s="33">
        <f>IF(AND($Q2261="HIGH",$P2261="English"),N2261*AB$4,0)</f>
        <v>0</v>
      </c>
      <c r="AC2261" s="33">
        <f>IF(AND($Q2261="HIGH",$P2261="English"),O2261*AC$4,0)</f>
        <v>0</v>
      </c>
      <c r="AD2261" s="26">
        <f>SUM(R2261:AC2261)</f>
        <v>0</v>
      </c>
      <c r="AE2261" s="46" t="str">
        <f>IFERROR(IF(AE$3=VLOOKUP($E2261,Template!$AK$5:$AM$17,3,FALSE),$AD2261*$F2261,0),"0.00")</f>
        <v>0.00</v>
      </c>
      <c r="AF2261" s="46" t="str">
        <f>IFERROR(IF(AF$3=VLOOKUP($E2261,Template!$AK$5:$AM$17,3,FALSE),$AD2261*$F2261,0),"0.00")</f>
        <v>0.00</v>
      </c>
      <c r="AG2261" s="28">
        <f>SUM(AD2261:AF2261)</f>
        <v>0</v>
      </c>
      <c r="AH2261" s="13" t="s">
        <v>40</v>
      </c>
      <c r="AI2261" s="13" t="s">
        <v>41</v>
      </c>
      <c r="AK2261" s="14" t="s">
        <v>25</v>
      </c>
      <c r="AL2261" s="15">
        <v>0.05</v>
      </c>
      <c r="AM2261" s="16" t="s">
        <v>3</v>
      </c>
    </row>
    <row r="2262" spans="1:39" s="3" customFormat="1" ht="13.8" x14ac:dyDescent="0.25">
      <c r="A2262" s="7" t="str">
        <f>A2261</f>
        <v>(Enter Broadcasting Company Name)</v>
      </c>
      <c r="B2262" s="7" t="str">
        <f>B2261</f>
        <v>(Enter Call Letters)</v>
      </c>
      <c r="C2262" s="8" t="str">
        <f>C2261</f>
        <v>(Select AM/FM)</v>
      </c>
      <c r="D2262" s="30"/>
      <c r="E2262" s="8" t="str">
        <f>E2261</f>
        <v>(Select Station Province)</v>
      </c>
      <c r="F2262" s="9" t="str">
        <f>IFERROR(VLOOKUP(E2262,Template!$AK$5:$AL$17,2,FALSE),"")</f>
        <v/>
      </c>
      <c r="G2262" s="42" t="s">
        <v>8</v>
      </c>
      <c r="H2262" s="42" t="s">
        <v>9</v>
      </c>
      <c r="I2262" s="32" t="s">
        <v>65</v>
      </c>
      <c r="J2262" s="32" t="s">
        <v>66</v>
      </c>
      <c r="K2262" s="33">
        <f t="shared" ref="K2262:K2272" si="6317">IFERROR(I2262+J2262,0)</f>
        <v>0</v>
      </c>
      <c r="L2262" s="33">
        <f t="shared" ref="L2262:L2272" si="6318">IFERROR(L2261+K2262,"")</f>
        <v>0</v>
      </c>
      <c r="M2262" s="34">
        <f t="shared" si="6316"/>
        <v>0</v>
      </c>
      <c r="N2262" s="34">
        <f>IF(AND(L2262&gt;$N$4,L2262&lt;=$O$4),K2262-M2262,IF(AND(L2261&gt;$N$4,L2261&lt;=$O$4),$O$4-L2261,IF(L2261&gt;$O$4,0,IF(L2262&lt;$N$4,0,MIN(L2262-$N$4,$N$4)))))</f>
        <v>0</v>
      </c>
      <c r="O2262" s="34">
        <f t="shared" ref="O2262:O2272" si="6319">IF(L2262&gt;$O$4,K2262-M2262-N2262,0)</f>
        <v>0</v>
      </c>
      <c r="P2262" s="12" t="str">
        <f>P2261</f>
        <v>(Select Language)</v>
      </c>
      <c r="Q2262" s="12" t="str">
        <f>Q2261</f>
        <v>(Select Usage)</v>
      </c>
      <c r="R2262" s="33">
        <f t="shared" ref="R2262:R2272" si="6320">IF(AND($Q2262="LOW",$P2262="French"),M2262*R$4,0)</f>
        <v>0</v>
      </c>
      <c r="S2262" s="33">
        <f t="shared" ref="S2262:S2272" si="6321">IF(AND($Q2262="LOW",$P2262="French"),N2262*S$4,0)</f>
        <v>0</v>
      </c>
      <c r="T2262" s="33">
        <f t="shared" ref="T2262:T2272" si="6322">IF(AND($Q2262="LOW",$P2262="French"),O2262*T$4,0)</f>
        <v>0</v>
      </c>
      <c r="U2262" s="33">
        <f t="shared" ref="U2262:U2272" si="6323">IF(AND($Q2262="HIGH",$P2262="French"),M2262*U$4,0)</f>
        <v>0</v>
      </c>
      <c r="V2262" s="33">
        <f t="shared" ref="V2262:V2272" si="6324">IF(AND($Q2262="HIGH",$P2262="French"),N2262*V$4,0)</f>
        <v>0</v>
      </c>
      <c r="W2262" s="33">
        <f t="shared" ref="W2262:W2272" si="6325">IF(AND($Q2262="HIGH",$P2262="French"),O2262*W$4,0)</f>
        <v>0</v>
      </c>
      <c r="X2262" s="33">
        <f t="shared" ref="X2262:X2272" si="6326">IF(AND($Q2262="LOW",$P2262="English"),M2262*X$4,0)</f>
        <v>0</v>
      </c>
      <c r="Y2262" s="33">
        <f t="shared" ref="Y2262:Y2272" si="6327">IF(AND($Q2262="LOW",$P2262="English"),N2262*Y$4,0)</f>
        <v>0</v>
      </c>
      <c r="Z2262" s="33">
        <f t="shared" ref="Z2262:Z2272" si="6328">IF(AND($Q2262="LOW",$P2262="English"),O2262*Z$4,0)</f>
        <v>0</v>
      </c>
      <c r="AA2262" s="33">
        <f t="shared" ref="AA2262:AA2272" si="6329">IF(AND($Q2262="HIGH",$P2262="English"),M2262*AA$4,0)</f>
        <v>0</v>
      </c>
      <c r="AB2262" s="33">
        <f t="shared" ref="AB2262:AB2272" si="6330">IF(AND($Q2262="HIGH",$P2262="English"),N2262*AB$4,0)</f>
        <v>0</v>
      </c>
      <c r="AC2262" s="33">
        <f t="shared" ref="AC2262:AC2272" si="6331">IF(AND($Q2262="HIGH",$P2262="English"),O2262*AC$4,0)</f>
        <v>0</v>
      </c>
      <c r="AD2262" s="26">
        <f t="shared" ref="AD2262:AD2266" si="6332">SUM(R2262:AC2262)</f>
        <v>0</v>
      </c>
      <c r="AE2262" s="46" t="str">
        <f>IFERROR(IF(AE$3=VLOOKUP($E2262,Template!$AK$5:$AM$17,3,FALSE),$AD2262*$F2262,0),"0.00")</f>
        <v>0.00</v>
      </c>
      <c r="AF2262" s="46" t="str">
        <f>IFERROR(IF(AF$3=VLOOKUP($E2262,Template!$AK$5:$AM$17,3,FALSE),$AD2262*$F2262,0),"0.00")</f>
        <v>0.00</v>
      </c>
      <c r="AG2262" s="28">
        <f t="shared" ref="AG2262:AG2272" si="6333">SUM(AD2262:AF2262)</f>
        <v>0</v>
      </c>
      <c r="AH2262" s="13" t="s">
        <v>40</v>
      </c>
      <c r="AI2262" s="13" t="s">
        <v>41</v>
      </c>
      <c r="AK2262" s="14" t="s">
        <v>23</v>
      </c>
      <c r="AL2262" s="15">
        <v>0.05</v>
      </c>
      <c r="AM2262" s="16" t="s">
        <v>3</v>
      </c>
    </row>
    <row r="2263" spans="1:39" s="3" customFormat="1" ht="13.8" x14ac:dyDescent="0.25">
      <c r="A2263" s="7" t="str">
        <f t="shared" ref="A2263:C2263" si="6334">A2262</f>
        <v>(Enter Broadcasting Company Name)</v>
      </c>
      <c r="B2263" s="7" t="str">
        <f t="shared" si="6334"/>
        <v>(Enter Call Letters)</v>
      </c>
      <c r="C2263" s="8" t="str">
        <f t="shared" si="6334"/>
        <v>(Select AM/FM)</v>
      </c>
      <c r="D2263" s="30"/>
      <c r="E2263" s="8" t="str">
        <f t="shared" ref="E2263:E2272" si="6335">E2262</f>
        <v>(Select Station Province)</v>
      </c>
      <c r="F2263" s="9" t="str">
        <f>IFERROR(VLOOKUP(E2263,Template!$AK$5:$AL$17,2,FALSE),"")</f>
        <v/>
      </c>
      <c r="G2263" s="42" t="s">
        <v>6</v>
      </c>
      <c r="H2263" s="42" t="s">
        <v>10</v>
      </c>
      <c r="I2263" s="32" t="s">
        <v>65</v>
      </c>
      <c r="J2263" s="32" t="s">
        <v>66</v>
      </c>
      <c r="K2263" s="33">
        <f t="shared" si="6317"/>
        <v>0</v>
      </c>
      <c r="L2263" s="33">
        <f t="shared" si="6318"/>
        <v>0</v>
      </c>
      <c r="M2263" s="34">
        <f t="shared" si="6316"/>
        <v>0</v>
      </c>
      <c r="N2263" s="34">
        <f t="shared" ref="N2263:N2272" si="6336">IF(AND(L2263&gt;$N$4,L2263&lt;=$O$4),K2263-M2263,IF(AND(L2262&gt;$N$4,L2262&lt;=$O$4),$O$4-L2262,IF(L2262&gt;$O$4,0,IF(L2263&lt;$N$4,0,MIN(L2263-$N$4,$N$4)))))</f>
        <v>0</v>
      </c>
      <c r="O2263" s="34">
        <f t="shared" si="6319"/>
        <v>0</v>
      </c>
      <c r="P2263" s="12" t="str">
        <f t="shared" ref="P2263:Q2263" si="6337">P2262</f>
        <v>(Select Language)</v>
      </c>
      <c r="Q2263" s="12" t="str">
        <f t="shared" si="6337"/>
        <v>(Select Usage)</v>
      </c>
      <c r="R2263" s="33">
        <f t="shared" si="6320"/>
        <v>0</v>
      </c>
      <c r="S2263" s="33">
        <f t="shared" si="6321"/>
        <v>0</v>
      </c>
      <c r="T2263" s="33">
        <f t="shared" si="6322"/>
        <v>0</v>
      </c>
      <c r="U2263" s="33">
        <f t="shared" si="6323"/>
        <v>0</v>
      </c>
      <c r="V2263" s="33">
        <f t="shared" si="6324"/>
        <v>0</v>
      </c>
      <c r="W2263" s="33">
        <f t="shared" si="6325"/>
        <v>0</v>
      </c>
      <c r="X2263" s="33">
        <f t="shared" si="6326"/>
        <v>0</v>
      </c>
      <c r="Y2263" s="33">
        <f t="shared" si="6327"/>
        <v>0</v>
      </c>
      <c r="Z2263" s="33">
        <f t="shared" si="6328"/>
        <v>0</v>
      </c>
      <c r="AA2263" s="33">
        <f t="shared" si="6329"/>
        <v>0</v>
      </c>
      <c r="AB2263" s="33">
        <f t="shared" si="6330"/>
        <v>0</v>
      </c>
      <c r="AC2263" s="33">
        <f t="shared" si="6331"/>
        <v>0</v>
      </c>
      <c r="AD2263" s="26">
        <f t="shared" si="6332"/>
        <v>0</v>
      </c>
      <c r="AE2263" s="46" t="str">
        <f>IFERROR(IF(AE$3=VLOOKUP($E2263,Template!$AK$5:$AM$17,3,FALSE),$AD2263*$F2263,0),"0.00")</f>
        <v>0.00</v>
      </c>
      <c r="AF2263" s="46" t="str">
        <f>IFERROR(IF(AF$3=VLOOKUP($E2263,Template!$AK$5:$AM$17,3,FALSE),$AD2263*$F2263,0),"0.00")</f>
        <v>0.00</v>
      </c>
      <c r="AG2263" s="28">
        <f t="shared" si="6333"/>
        <v>0</v>
      </c>
      <c r="AH2263" s="13" t="s">
        <v>40</v>
      </c>
      <c r="AI2263" s="13" t="s">
        <v>41</v>
      </c>
      <c r="AK2263" s="14" t="s">
        <v>24</v>
      </c>
      <c r="AL2263" s="15">
        <v>0.05</v>
      </c>
      <c r="AM2263" s="16" t="s">
        <v>3</v>
      </c>
    </row>
    <row r="2264" spans="1:39" s="3" customFormat="1" ht="13.8" x14ac:dyDescent="0.25">
      <c r="A2264" s="7" t="str">
        <f t="shared" ref="A2264:C2264" si="6338">A2263</f>
        <v>(Enter Broadcasting Company Name)</v>
      </c>
      <c r="B2264" s="7" t="str">
        <f t="shared" si="6338"/>
        <v>(Enter Call Letters)</v>
      </c>
      <c r="C2264" s="8" t="str">
        <f t="shared" si="6338"/>
        <v>(Select AM/FM)</v>
      </c>
      <c r="D2264" s="30"/>
      <c r="E2264" s="8" t="str">
        <f t="shared" si="6335"/>
        <v>(Select Station Province)</v>
      </c>
      <c r="F2264" s="9" t="str">
        <f>IFERROR(VLOOKUP(E2264,Template!$AK$5:$AL$17,2,FALSE),"")</f>
        <v/>
      </c>
      <c r="G2264" s="42" t="s">
        <v>9</v>
      </c>
      <c r="H2264" s="42" t="s">
        <v>11</v>
      </c>
      <c r="I2264" s="32" t="s">
        <v>65</v>
      </c>
      <c r="J2264" s="32" t="s">
        <v>66</v>
      </c>
      <c r="K2264" s="33">
        <f t="shared" si="6317"/>
        <v>0</v>
      </c>
      <c r="L2264" s="33">
        <f t="shared" si="6318"/>
        <v>0</v>
      </c>
      <c r="M2264" s="34">
        <f t="shared" si="6316"/>
        <v>0</v>
      </c>
      <c r="N2264" s="34">
        <f t="shared" si="6336"/>
        <v>0</v>
      </c>
      <c r="O2264" s="34">
        <f t="shared" si="6319"/>
        <v>0</v>
      </c>
      <c r="P2264" s="12" t="str">
        <f t="shared" ref="P2264:Q2264" si="6339">P2263</f>
        <v>(Select Language)</v>
      </c>
      <c r="Q2264" s="12" t="str">
        <f t="shared" si="6339"/>
        <v>(Select Usage)</v>
      </c>
      <c r="R2264" s="33">
        <f t="shared" si="6320"/>
        <v>0</v>
      </c>
      <c r="S2264" s="33">
        <f t="shared" si="6321"/>
        <v>0</v>
      </c>
      <c r="T2264" s="33">
        <f t="shared" si="6322"/>
        <v>0</v>
      </c>
      <c r="U2264" s="33">
        <f t="shared" si="6323"/>
        <v>0</v>
      </c>
      <c r="V2264" s="33">
        <f t="shared" si="6324"/>
        <v>0</v>
      </c>
      <c r="W2264" s="33">
        <f t="shared" si="6325"/>
        <v>0</v>
      </c>
      <c r="X2264" s="33">
        <f t="shared" si="6326"/>
        <v>0</v>
      </c>
      <c r="Y2264" s="33">
        <f t="shared" si="6327"/>
        <v>0</v>
      </c>
      <c r="Z2264" s="33">
        <f t="shared" si="6328"/>
        <v>0</v>
      </c>
      <c r="AA2264" s="33">
        <f t="shared" si="6329"/>
        <v>0</v>
      </c>
      <c r="AB2264" s="33">
        <f t="shared" si="6330"/>
        <v>0</v>
      </c>
      <c r="AC2264" s="33">
        <f t="shared" si="6331"/>
        <v>0</v>
      </c>
      <c r="AD2264" s="26">
        <f t="shared" si="6332"/>
        <v>0</v>
      </c>
      <c r="AE2264" s="46" t="str">
        <f>IFERROR(IF(AE$3=VLOOKUP($E2264,Template!$AK$5:$AM$17,3,FALSE),$AD2264*$F2264,0),"0.00")</f>
        <v>0.00</v>
      </c>
      <c r="AF2264" s="46" t="str">
        <f>IFERROR(IF(AF$3=VLOOKUP($E2264,Template!$AK$5:$AM$17,3,FALSE),$AD2264*$F2264,0),"0.00")</f>
        <v>0.00</v>
      </c>
      <c r="AG2264" s="28">
        <f t="shared" si="6333"/>
        <v>0</v>
      </c>
      <c r="AH2264" s="13" t="s">
        <v>40</v>
      </c>
      <c r="AI2264" s="13" t="s">
        <v>41</v>
      </c>
      <c r="AK2264" s="14" t="s">
        <v>22</v>
      </c>
      <c r="AL2264" s="15">
        <v>0.15</v>
      </c>
      <c r="AM2264" s="16" t="s">
        <v>2</v>
      </c>
    </row>
    <row r="2265" spans="1:39" s="3" customFormat="1" ht="13.8" x14ac:dyDescent="0.25">
      <c r="A2265" s="7" t="str">
        <f t="shared" ref="A2265:C2265" si="6340">A2264</f>
        <v>(Enter Broadcasting Company Name)</v>
      </c>
      <c r="B2265" s="7" t="str">
        <f t="shared" si="6340"/>
        <v>(Enter Call Letters)</v>
      </c>
      <c r="C2265" s="8" t="str">
        <f t="shared" si="6340"/>
        <v>(Select AM/FM)</v>
      </c>
      <c r="D2265" s="30"/>
      <c r="E2265" s="8" t="str">
        <f t="shared" si="6335"/>
        <v>(Select Station Province)</v>
      </c>
      <c r="F2265" s="9" t="str">
        <f>IFERROR(VLOOKUP(E2265,Template!$AK$5:$AL$17,2,FALSE),"")</f>
        <v/>
      </c>
      <c r="G2265" s="42" t="s">
        <v>10</v>
      </c>
      <c r="H2265" s="42" t="s">
        <v>12</v>
      </c>
      <c r="I2265" s="32" t="s">
        <v>65</v>
      </c>
      <c r="J2265" s="32" t="s">
        <v>66</v>
      </c>
      <c r="K2265" s="33">
        <f t="shared" si="6317"/>
        <v>0</v>
      </c>
      <c r="L2265" s="33">
        <f t="shared" si="6318"/>
        <v>0</v>
      </c>
      <c r="M2265" s="34">
        <f t="shared" si="6316"/>
        <v>0</v>
      </c>
      <c r="N2265" s="34">
        <f t="shared" si="6336"/>
        <v>0</v>
      </c>
      <c r="O2265" s="34">
        <f t="shared" si="6319"/>
        <v>0</v>
      </c>
      <c r="P2265" s="12" t="str">
        <f t="shared" ref="P2265:Q2265" si="6341">P2264</f>
        <v>(Select Language)</v>
      </c>
      <c r="Q2265" s="12" t="str">
        <f t="shared" si="6341"/>
        <v>(Select Usage)</v>
      </c>
      <c r="R2265" s="33">
        <f t="shared" si="6320"/>
        <v>0</v>
      </c>
      <c r="S2265" s="33">
        <f t="shared" si="6321"/>
        <v>0</v>
      </c>
      <c r="T2265" s="33">
        <f t="shared" si="6322"/>
        <v>0</v>
      </c>
      <c r="U2265" s="33">
        <f t="shared" si="6323"/>
        <v>0</v>
      </c>
      <c r="V2265" s="33">
        <f t="shared" si="6324"/>
        <v>0</v>
      </c>
      <c r="W2265" s="33">
        <f t="shared" si="6325"/>
        <v>0</v>
      </c>
      <c r="X2265" s="33">
        <f t="shared" si="6326"/>
        <v>0</v>
      </c>
      <c r="Y2265" s="33">
        <f t="shared" si="6327"/>
        <v>0</v>
      </c>
      <c r="Z2265" s="33">
        <f t="shared" si="6328"/>
        <v>0</v>
      </c>
      <c r="AA2265" s="33">
        <f t="shared" si="6329"/>
        <v>0</v>
      </c>
      <c r="AB2265" s="33">
        <f t="shared" si="6330"/>
        <v>0</v>
      </c>
      <c r="AC2265" s="33">
        <f t="shared" si="6331"/>
        <v>0</v>
      </c>
      <c r="AD2265" s="26">
        <f t="shared" si="6332"/>
        <v>0</v>
      </c>
      <c r="AE2265" s="46" t="str">
        <f>IFERROR(IF(AE$3=VLOOKUP($E2265,Template!$AK$5:$AM$17,3,FALSE),$AD2265*$F2265,0),"0.00")</f>
        <v>0.00</v>
      </c>
      <c r="AF2265" s="46" t="str">
        <f>IFERROR(IF(AF$3=VLOOKUP($E2265,Template!$AK$5:$AM$17,3,FALSE),$AD2265*$F2265,0),"0.00")</f>
        <v>0.00</v>
      </c>
      <c r="AG2265" s="28">
        <f t="shared" si="6333"/>
        <v>0</v>
      </c>
      <c r="AH2265" s="13" t="s">
        <v>40</v>
      </c>
      <c r="AI2265" s="13" t="s">
        <v>41</v>
      </c>
      <c r="AK2265" s="14" t="s">
        <v>26</v>
      </c>
      <c r="AL2265" s="15">
        <v>0.15</v>
      </c>
      <c r="AM2265" s="16" t="s">
        <v>2</v>
      </c>
    </row>
    <row r="2266" spans="1:39" s="3" customFormat="1" ht="13.8" x14ac:dyDescent="0.25">
      <c r="A2266" s="7" t="str">
        <f t="shared" ref="A2266:C2266" si="6342">A2265</f>
        <v>(Enter Broadcasting Company Name)</v>
      </c>
      <c r="B2266" s="7" t="str">
        <f t="shared" si="6342"/>
        <v>(Enter Call Letters)</v>
      </c>
      <c r="C2266" s="8" t="str">
        <f t="shared" si="6342"/>
        <v>(Select AM/FM)</v>
      </c>
      <c r="D2266" s="30"/>
      <c r="E2266" s="8" t="str">
        <f t="shared" si="6335"/>
        <v>(Select Station Province)</v>
      </c>
      <c r="F2266" s="9" t="str">
        <f>IFERROR(VLOOKUP(E2266,Template!$AK$5:$AL$17,2,FALSE),"")</f>
        <v/>
      </c>
      <c r="G2266" s="42" t="s">
        <v>11</v>
      </c>
      <c r="H2266" s="42" t="s">
        <v>13</v>
      </c>
      <c r="I2266" s="32" t="s">
        <v>65</v>
      </c>
      <c r="J2266" s="32" t="s">
        <v>66</v>
      </c>
      <c r="K2266" s="33">
        <f t="shared" si="6317"/>
        <v>0</v>
      </c>
      <c r="L2266" s="33">
        <f t="shared" si="6318"/>
        <v>0</v>
      </c>
      <c r="M2266" s="34">
        <f t="shared" si="6316"/>
        <v>0</v>
      </c>
      <c r="N2266" s="34">
        <f t="shared" si="6336"/>
        <v>0</v>
      </c>
      <c r="O2266" s="34">
        <f t="shared" si="6319"/>
        <v>0</v>
      </c>
      <c r="P2266" s="12" t="str">
        <f t="shared" ref="P2266:Q2266" si="6343">P2265</f>
        <v>(Select Language)</v>
      </c>
      <c r="Q2266" s="12" t="str">
        <f t="shared" si="6343"/>
        <v>(Select Usage)</v>
      </c>
      <c r="R2266" s="33">
        <f t="shared" si="6320"/>
        <v>0</v>
      </c>
      <c r="S2266" s="33">
        <f t="shared" si="6321"/>
        <v>0</v>
      </c>
      <c r="T2266" s="33">
        <f t="shared" si="6322"/>
        <v>0</v>
      </c>
      <c r="U2266" s="33">
        <f t="shared" si="6323"/>
        <v>0</v>
      </c>
      <c r="V2266" s="33">
        <f t="shared" si="6324"/>
        <v>0</v>
      </c>
      <c r="W2266" s="33">
        <f t="shared" si="6325"/>
        <v>0</v>
      </c>
      <c r="X2266" s="33">
        <f t="shared" si="6326"/>
        <v>0</v>
      </c>
      <c r="Y2266" s="33">
        <f t="shared" si="6327"/>
        <v>0</v>
      </c>
      <c r="Z2266" s="33">
        <f t="shared" si="6328"/>
        <v>0</v>
      </c>
      <c r="AA2266" s="33">
        <f t="shared" si="6329"/>
        <v>0</v>
      </c>
      <c r="AB2266" s="33">
        <f t="shared" si="6330"/>
        <v>0</v>
      </c>
      <c r="AC2266" s="33">
        <f t="shared" si="6331"/>
        <v>0</v>
      </c>
      <c r="AD2266" s="26">
        <f t="shared" si="6332"/>
        <v>0</v>
      </c>
      <c r="AE2266" s="46" t="str">
        <f>IFERROR(IF(AE$3=VLOOKUP($E2266,Template!$AK$5:$AM$17,3,FALSE),$AD2266*$F2266,0),"0.00")</f>
        <v>0.00</v>
      </c>
      <c r="AF2266" s="46" t="str">
        <f>IFERROR(IF(AF$3=VLOOKUP($E2266,Template!$AK$5:$AM$17,3,FALSE),$AD2266*$F2266,0),"0.00")</f>
        <v>0.00</v>
      </c>
      <c r="AG2266" s="28">
        <f t="shared" si="6333"/>
        <v>0</v>
      </c>
      <c r="AH2266" s="13" t="s">
        <v>40</v>
      </c>
      <c r="AI2266" s="13" t="s">
        <v>41</v>
      </c>
      <c r="AK2266" s="14" t="s">
        <v>27</v>
      </c>
      <c r="AL2266" s="15">
        <v>0.15</v>
      </c>
      <c r="AM2266" s="16" t="s">
        <v>2</v>
      </c>
    </row>
    <row r="2267" spans="1:39" s="3" customFormat="1" ht="13.8" x14ac:dyDescent="0.25">
      <c r="A2267" s="7" t="str">
        <f t="shared" ref="A2267:C2267" si="6344">A2266</f>
        <v>(Enter Broadcasting Company Name)</v>
      </c>
      <c r="B2267" s="7" t="str">
        <f t="shared" si="6344"/>
        <v>(Enter Call Letters)</v>
      </c>
      <c r="C2267" s="8" t="str">
        <f t="shared" si="6344"/>
        <v>(Select AM/FM)</v>
      </c>
      <c r="D2267" s="30"/>
      <c r="E2267" s="8" t="str">
        <f t="shared" si="6335"/>
        <v>(Select Station Province)</v>
      </c>
      <c r="F2267" s="9" t="str">
        <f>IFERROR(VLOOKUP(E2267,Template!$AK$5:$AL$17,2,FALSE),"")</f>
        <v/>
      </c>
      <c r="G2267" s="42" t="s">
        <v>12</v>
      </c>
      <c r="H2267" s="42" t="s">
        <v>15</v>
      </c>
      <c r="I2267" s="32" t="s">
        <v>65</v>
      </c>
      <c r="J2267" s="32" t="s">
        <v>66</v>
      </c>
      <c r="K2267" s="33">
        <f t="shared" si="6317"/>
        <v>0</v>
      </c>
      <c r="L2267" s="33">
        <f t="shared" si="6318"/>
        <v>0</v>
      </c>
      <c r="M2267" s="34">
        <f t="shared" si="6316"/>
        <v>0</v>
      </c>
      <c r="N2267" s="34">
        <f t="shared" si="6336"/>
        <v>0</v>
      </c>
      <c r="O2267" s="34">
        <f t="shared" si="6319"/>
        <v>0</v>
      </c>
      <c r="P2267" s="12" t="str">
        <f t="shared" ref="P2267:Q2267" si="6345">P2266</f>
        <v>(Select Language)</v>
      </c>
      <c r="Q2267" s="12" t="str">
        <f t="shared" si="6345"/>
        <v>(Select Usage)</v>
      </c>
      <c r="R2267" s="33">
        <f t="shared" si="6320"/>
        <v>0</v>
      </c>
      <c r="S2267" s="33">
        <f t="shared" si="6321"/>
        <v>0</v>
      </c>
      <c r="T2267" s="33">
        <f t="shared" si="6322"/>
        <v>0</v>
      </c>
      <c r="U2267" s="33">
        <f t="shared" si="6323"/>
        <v>0</v>
      </c>
      <c r="V2267" s="33">
        <f t="shared" si="6324"/>
        <v>0</v>
      </c>
      <c r="W2267" s="33">
        <f t="shared" si="6325"/>
        <v>0</v>
      </c>
      <c r="X2267" s="33">
        <f t="shared" si="6326"/>
        <v>0</v>
      </c>
      <c r="Y2267" s="33">
        <f t="shared" si="6327"/>
        <v>0</v>
      </c>
      <c r="Z2267" s="33">
        <f t="shared" si="6328"/>
        <v>0</v>
      </c>
      <c r="AA2267" s="33">
        <f t="shared" si="6329"/>
        <v>0</v>
      </c>
      <c r="AB2267" s="33">
        <f t="shared" si="6330"/>
        <v>0</v>
      </c>
      <c r="AC2267" s="33">
        <f t="shared" si="6331"/>
        <v>0</v>
      </c>
      <c r="AD2267" s="26">
        <f>SUM(R2267:AC2267)</f>
        <v>0</v>
      </c>
      <c r="AE2267" s="46" t="str">
        <f>IFERROR(IF(AE$3=VLOOKUP($E2267,Template!$AK$5:$AM$17,3,FALSE),$AD2267*$F2267,0),"0.00")</f>
        <v>0.00</v>
      </c>
      <c r="AF2267" s="46" t="str">
        <f>IFERROR(IF(AF$3=VLOOKUP($E2267,Template!$AK$5:$AM$17,3,FALSE),$AD2267*$F2267,0),"0.00")</f>
        <v>0.00</v>
      </c>
      <c r="AG2267" s="28">
        <f t="shared" si="6333"/>
        <v>0</v>
      </c>
      <c r="AH2267" s="13" t="s">
        <v>40</v>
      </c>
      <c r="AI2267" s="13" t="s">
        <v>41</v>
      </c>
      <c r="AK2267" s="14" t="s">
        <v>28</v>
      </c>
      <c r="AL2267" s="15">
        <v>0.05</v>
      </c>
      <c r="AM2267" s="16" t="s">
        <v>3</v>
      </c>
    </row>
    <row r="2268" spans="1:39" s="3" customFormat="1" ht="13.8" x14ac:dyDescent="0.25">
      <c r="A2268" s="7" t="str">
        <f t="shared" ref="A2268:C2268" si="6346">A2267</f>
        <v>(Enter Broadcasting Company Name)</v>
      </c>
      <c r="B2268" s="7" t="str">
        <f t="shared" si="6346"/>
        <v>(Enter Call Letters)</v>
      </c>
      <c r="C2268" s="8" t="str">
        <f t="shared" si="6346"/>
        <v>(Select AM/FM)</v>
      </c>
      <c r="D2268" s="30"/>
      <c r="E2268" s="8" t="str">
        <f t="shared" si="6335"/>
        <v>(Select Station Province)</v>
      </c>
      <c r="F2268" s="9" t="str">
        <f>IFERROR(VLOOKUP(E2268,Template!$AK$5:$AL$17,2,FALSE),"")</f>
        <v/>
      </c>
      <c r="G2268" s="42" t="s">
        <v>13</v>
      </c>
      <c r="H2268" s="42" t="s">
        <v>16</v>
      </c>
      <c r="I2268" s="32" t="s">
        <v>65</v>
      </c>
      <c r="J2268" s="32" t="s">
        <v>66</v>
      </c>
      <c r="K2268" s="33">
        <f t="shared" si="6317"/>
        <v>0</v>
      </c>
      <c r="L2268" s="33">
        <f t="shared" si="6318"/>
        <v>0</v>
      </c>
      <c r="M2268" s="34">
        <f t="shared" si="6316"/>
        <v>0</v>
      </c>
      <c r="N2268" s="34">
        <f t="shared" si="6336"/>
        <v>0</v>
      </c>
      <c r="O2268" s="34">
        <f t="shared" si="6319"/>
        <v>0</v>
      </c>
      <c r="P2268" s="12" t="str">
        <f t="shared" ref="P2268:Q2268" si="6347">P2267</f>
        <v>(Select Language)</v>
      </c>
      <c r="Q2268" s="12" t="str">
        <f t="shared" si="6347"/>
        <v>(Select Usage)</v>
      </c>
      <c r="R2268" s="33">
        <f t="shared" si="6320"/>
        <v>0</v>
      </c>
      <c r="S2268" s="33">
        <f t="shared" si="6321"/>
        <v>0</v>
      </c>
      <c r="T2268" s="33">
        <f t="shared" si="6322"/>
        <v>0</v>
      </c>
      <c r="U2268" s="33">
        <f t="shared" si="6323"/>
        <v>0</v>
      </c>
      <c r="V2268" s="33">
        <f t="shared" si="6324"/>
        <v>0</v>
      </c>
      <c r="W2268" s="33">
        <f t="shared" si="6325"/>
        <v>0</v>
      </c>
      <c r="X2268" s="33">
        <f t="shared" si="6326"/>
        <v>0</v>
      </c>
      <c r="Y2268" s="33">
        <f t="shared" si="6327"/>
        <v>0</v>
      </c>
      <c r="Z2268" s="33">
        <f t="shared" si="6328"/>
        <v>0</v>
      </c>
      <c r="AA2268" s="33">
        <f t="shared" si="6329"/>
        <v>0</v>
      </c>
      <c r="AB2268" s="33">
        <f t="shared" si="6330"/>
        <v>0</v>
      </c>
      <c r="AC2268" s="33">
        <f t="shared" si="6331"/>
        <v>0</v>
      </c>
      <c r="AD2268" s="26">
        <f t="shared" ref="AD2268:AD2270" si="6348">SUM(R2268:AC2268)</f>
        <v>0</v>
      </c>
      <c r="AE2268" s="46" t="str">
        <f>IFERROR(IF(AE$3=VLOOKUP($E2268,Template!$AK$5:$AM$17,3,FALSE),$AD2268*$F2268,0),"0.00")</f>
        <v>0.00</v>
      </c>
      <c r="AF2268" s="46" t="str">
        <f>IFERROR(IF(AF$3=VLOOKUP($E2268,Template!$AK$5:$AM$17,3,FALSE),$AD2268*$F2268,0),"0.00")</f>
        <v>0.00</v>
      </c>
      <c r="AG2268" s="28">
        <f t="shared" si="6333"/>
        <v>0</v>
      </c>
      <c r="AH2268" s="13" t="s">
        <v>40</v>
      </c>
      <c r="AI2268" s="13" t="s">
        <v>41</v>
      </c>
      <c r="AK2268" s="14" t="s">
        <v>70</v>
      </c>
      <c r="AL2268" s="15">
        <v>0.05</v>
      </c>
      <c r="AM2268" s="16" t="s">
        <v>3</v>
      </c>
    </row>
    <row r="2269" spans="1:39" s="3" customFormat="1" ht="13.8" x14ac:dyDescent="0.25">
      <c r="A2269" s="7" t="str">
        <f t="shared" ref="A2269:C2269" si="6349">A2268</f>
        <v>(Enter Broadcasting Company Name)</v>
      </c>
      <c r="B2269" s="7" t="str">
        <f t="shared" si="6349"/>
        <v>(Enter Call Letters)</v>
      </c>
      <c r="C2269" s="8" t="str">
        <f t="shared" si="6349"/>
        <v>(Select AM/FM)</v>
      </c>
      <c r="D2269" s="30"/>
      <c r="E2269" s="8" t="str">
        <f t="shared" si="6335"/>
        <v>(Select Station Province)</v>
      </c>
      <c r="F2269" s="9" t="str">
        <f>IFERROR(VLOOKUP(E2269,Template!$AK$5:$AL$17,2,FALSE),"")</f>
        <v/>
      </c>
      <c r="G2269" s="42" t="s">
        <v>15</v>
      </c>
      <c r="H2269" s="42" t="s">
        <v>17</v>
      </c>
      <c r="I2269" s="32" t="s">
        <v>65</v>
      </c>
      <c r="J2269" s="32" t="s">
        <v>66</v>
      </c>
      <c r="K2269" s="33">
        <f t="shared" si="6317"/>
        <v>0</v>
      </c>
      <c r="L2269" s="33">
        <f t="shared" si="6318"/>
        <v>0</v>
      </c>
      <c r="M2269" s="34">
        <f t="shared" si="6316"/>
        <v>0</v>
      </c>
      <c r="N2269" s="34">
        <f t="shared" si="6336"/>
        <v>0</v>
      </c>
      <c r="O2269" s="34">
        <f t="shared" si="6319"/>
        <v>0</v>
      </c>
      <c r="P2269" s="12" t="str">
        <f t="shared" ref="P2269:Q2269" si="6350">P2268</f>
        <v>(Select Language)</v>
      </c>
      <c r="Q2269" s="12" t="str">
        <f t="shared" si="6350"/>
        <v>(Select Usage)</v>
      </c>
      <c r="R2269" s="33">
        <f t="shared" si="6320"/>
        <v>0</v>
      </c>
      <c r="S2269" s="33">
        <f t="shared" si="6321"/>
        <v>0</v>
      </c>
      <c r="T2269" s="33">
        <f t="shared" si="6322"/>
        <v>0</v>
      </c>
      <c r="U2269" s="33">
        <f t="shared" si="6323"/>
        <v>0</v>
      </c>
      <c r="V2269" s="33">
        <f t="shared" si="6324"/>
        <v>0</v>
      </c>
      <c r="W2269" s="33">
        <f t="shared" si="6325"/>
        <v>0</v>
      </c>
      <c r="X2269" s="33">
        <f t="shared" si="6326"/>
        <v>0</v>
      </c>
      <c r="Y2269" s="33">
        <f t="shared" si="6327"/>
        <v>0</v>
      </c>
      <c r="Z2269" s="33">
        <f t="shared" si="6328"/>
        <v>0</v>
      </c>
      <c r="AA2269" s="33">
        <f t="shared" si="6329"/>
        <v>0</v>
      </c>
      <c r="AB2269" s="33">
        <f t="shared" si="6330"/>
        <v>0</v>
      </c>
      <c r="AC2269" s="33">
        <f t="shared" si="6331"/>
        <v>0</v>
      </c>
      <c r="AD2269" s="26">
        <f t="shared" si="6348"/>
        <v>0</v>
      </c>
      <c r="AE2269" s="46" t="str">
        <f>IFERROR(IF(AE$3=VLOOKUP($E2269,Template!$AK$5:$AM$17,3,FALSE),$AD2269*$F2269,0),"0.00")</f>
        <v>0.00</v>
      </c>
      <c r="AF2269" s="46" t="str">
        <f>IFERROR(IF(AF$3=VLOOKUP($E2269,Template!$AK$5:$AM$17,3,FALSE),$AD2269*$F2269,0),"0.00")</f>
        <v>0.00</v>
      </c>
      <c r="AG2269" s="28">
        <f t="shared" si="6333"/>
        <v>0</v>
      </c>
      <c r="AH2269" s="13" t="s">
        <v>40</v>
      </c>
      <c r="AI2269" s="13" t="s">
        <v>41</v>
      </c>
      <c r="AK2269" s="14" t="s">
        <v>20</v>
      </c>
      <c r="AL2269" s="15">
        <v>0.13</v>
      </c>
      <c r="AM2269" s="16" t="s">
        <v>2</v>
      </c>
    </row>
    <row r="2270" spans="1:39" s="3" customFormat="1" ht="13.8" x14ac:dyDescent="0.25">
      <c r="A2270" s="7" t="str">
        <f t="shared" ref="A2270:C2270" si="6351">A2269</f>
        <v>(Enter Broadcasting Company Name)</v>
      </c>
      <c r="B2270" s="7" t="str">
        <f t="shared" si="6351"/>
        <v>(Enter Call Letters)</v>
      </c>
      <c r="C2270" s="8" t="str">
        <f t="shared" si="6351"/>
        <v>(Select AM/FM)</v>
      </c>
      <c r="D2270" s="30"/>
      <c r="E2270" s="8" t="str">
        <f t="shared" si="6335"/>
        <v>(Select Station Province)</v>
      </c>
      <c r="F2270" s="9" t="str">
        <f>IFERROR(VLOOKUP(E2270,Template!$AK$5:$AL$17,2,FALSE),"")</f>
        <v/>
      </c>
      <c r="G2270" s="42" t="s">
        <v>16</v>
      </c>
      <c r="H2270" s="42" t="s">
        <v>18</v>
      </c>
      <c r="I2270" s="32" t="s">
        <v>65</v>
      </c>
      <c r="J2270" s="32" t="s">
        <v>66</v>
      </c>
      <c r="K2270" s="33">
        <f t="shared" si="6317"/>
        <v>0</v>
      </c>
      <c r="L2270" s="33">
        <f t="shared" si="6318"/>
        <v>0</v>
      </c>
      <c r="M2270" s="34">
        <f t="shared" si="6316"/>
        <v>0</v>
      </c>
      <c r="N2270" s="34">
        <f t="shared" si="6336"/>
        <v>0</v>
      </c>
      <c r="O2270" s="34">
        <f t="shared" si="6319"/>
        <v>0</v>
      </c>
      <c r="P2270" s="12" t="str">
        <f t="shared" ref="P2270:Q2270" si="6352">P2269</f>
        <v>(Select Language)</v>
      </c>
      <c r="Q2270" s="12" t="str">
        <f t="shared" si="6352"/>
        <v>(Select Usage)</v>
      </c>
      <c r="R2270" s="33">
        <f t="shared" si="6320"/>
        <v>0</v>
      </c>
      <c r="S2270" s="33">
        <f t="shared" si="6321"/>
        <v>0</v>
      </c>
      <c r="T2270" s="33">
        <f t="shared" si="6322"/>
        <v>0</v>
      </c>
      <c r="U2270" s="33">
        <f t="shared" si="6323"/>
        <v>0</v>
      </c>
      <c r="V2270" s="33">
        <f t="shared" si="6324"/>
        <v>0</v>
      </c>
      <c r="W2270" s="33">
        <f t="shared" si="6325"/>
        <v>0</v>
      </c>
      <c r="X2270" s="33">
        <f t="shared" si="6326"/>
        <v>0</v>
      </c>
      <c r="Y2270" s="33">
        <f t="shared" si="6327"/>
        <v>0</v>
      </c>
      <c r="Z2270" s="33">
        <f t="shared" si="6328"/>
        <v>0</v>
      </c>
      <c r="AA2270" s="33">
        <f t="shared" si="6329"/>
        <v>0</v>
      </c>
      <c r="AB2270" s="33">
        <f t="shared" si="6330"/>
        <v>0</v>
      </c>
      <c r="AC2270" s="33">
        <f t="shared" si="6331"/>
        <v>0</v>
      </c>
      <c r="AD2270" s="26">
        <f t="shared" si="6348"/>
        <v>0</v>
      </c>
      <c r="AE2270" s="46" t="str">
        <f>IFERROR(IF(AE$3=VLOOKUP($E2270,Template!$AK$5:$AM$17,3,FALSE),$AD2270*$F2270,0),"0.00")</f>
        <v>0.00</v>
      </c>
      <c r="AF2270" s="46" t="str">
        <f>IFERROR(IF(AF$3=VLOOKUP($E2270,Template!$AK$5:$AM$17,3,FALSE),$AD2270*$F2270,0),"0.00")</f>
        <v>0.00</v>
      </c>
      <c r="AG2270" s="28">
        <f t="shared" si="6333"/>
        <v>0</v>
      </c>
      <c r="AH2270" s="13" t="s">
        <v>40</v>
      </c>
      <c r="AI2270" s="13" t="s">
        <v>41</v>
      </c>
      <c r="AK2270" s="14" t="s">
        <v>69</v>
      </c>
      <c r="AL2270" s="15">
        <v>0.15</v>
      </c>
      <c r="AM2270" s="16" t="s">
        <v>2</v>
      </c>
    </row>
    <row r="2271" spans="1:39" s="3" customFormat="1" ht="13.8" x14ac:dyDescent="0.25">
      <c r="A2271" s="7" t="str">
        <f t="shared" ref="A2271:C2271" si="6353">A2270</f>
        <v>(Enter Broadcasting Company Name)</v>
      </c>
      <c r="B2271" s="7" t="str">
        <f t="shared" si="6353"/>
        <v>(Enter Call Letters)</v>
      </c>
      <c r="C2271" s="8" t="str">
        <f t="shared" si="6353"/>
        <v>(Select AM/FM)</v>
      </c>
      <c r="D2271" s="30"/>
      <c r="E2271" s="8" t="str">
        <f t="shared" si="6335"/>
        <v>(Select Station Province)</v>
      </c>
      <c r="F2271" s="9" t="str">
        <f>IFERROR(VLOOKUP(E2271,Template!$AK$5:$AL$17,2,FALSE),"")</f>
        <v/>
      </c>
      <c r="G2271" s="42" t="s">
        <v>17</v>
      </c>
      <c r="H2271" s="42" t="s">
        <v>7</v>
      </c>
      <c r="I2271" s="32" t="s">
        <v>65</v>
      </c>
      <c r="J2271" s="32" t="s">
        <v>66</v>
      </c>
      <c r="K2271" s="33">
        <f t="shared" si="6317"/>
        <v>0</v>
      </c>
      <c r="L2271" s="33">
        <f t="shared" si="6318"/>
        <v>0</v>
      </c>
      <c r="M2271" s="34">
        <f t="shared" si="6316"/>
        <v>0</v>
      </c>
      <c r="N2271" s="34">
        <f t="shared" si="6336"/>
        <v>0</v>
      </c>
      <c r="O2271" s="34">
        <f t="shared" si="6319"/>
        <v>0</v>
      </c>
      <c r="P2271" s="12" t="str">
        <f t="shared" ref="P2271:Q2271" si="6354">P2270</f>
        <v>(Select Language)</v>
      </c>
      <c r="Q2271" s="12" t="str">
        <f t="shared" si="6354"/>
        <v>(Select Usage)</v>
      </c>
      <c r="R2271" s="33">
        <f t="shared" si="6320"/>
        <v>0</v>
      </c>
      <c r="S2271" s="33">
        <f t="shared" si="6321"/>
        <v>0</v>
      </c>
      <c r="T2271" s="33">
        <f t="shared" si="6322"/>
        <v>0</v>
      </c>
      <c r="U2271" s="33">
        <f t="shared" si="6323"/>
        <v>0</v>
      </c>
      <c r="V2271" s="33">
        <f t="shared" si="6324"/>
        <v>0</v>
      </c>
      <c r="W2271" s="33">
        <f t="shared" si="6325"/>
        <v>0</v>
      </c>
      <c r="X2271" s="33">
        <f t="shared" si="6326"/>
        <v>0</v>
      </c>
      <c r="Y2271" s="33">
        <f t="shared" si="6327"/>
        <v>0</v>
      </c>
      <c r="Z2271" s="33">
        <f t="shared" si="6328"/>
        <v>0</v>
      </c>
      <c r="AA2271" s="33">
        <f t="shared" si="6329"/>
        <v>0</v>
      </c>
      <c r="AB2271" s="33">
        <f t="shared" si="6330"/>
        <v>0</v>
      </c>
      <c r="AC2271" s="33">
        <f t="shared" si="6331"/>
        <v>0</v>
      </c>
      <c r="AD2271" s="26">
        <f>SUM(R2271:AC2271)</f>
        <v>0</v>
      </c>
      <c r="AE2271" s="46" t="str">
        <f>IFERROR(IF(AE$3=VLOOKUP($E2271,Template!$AK$5:$AM$17,3,FALSE),$AD2271*$F2271,0),"0.00")</f>
        <v>0.00</v>
      </c>
      <c r="AF2271" s="46" t="str">
        <f>IFERROR(IF(AF$3=VLOOKUP($E2271,Template!$AK$5:$AM$17,3,FALSE),$AD2271*$F2271,0),"0.00")</f>
        <v>0.00</v>
      </c>
      <c r="AG2271" s="28">
        <f t="shared" si="6333"/>
        <v>0</v>
      </c>
      <c r="AH2271" s="13" t="s">
        <v>40</v>
      </c>
      <c r="AI2271" s="13" t="s">
        <v>41</v>
      </c>
      <c r="AK2271" s="14" t="s">
        <v>29</v>
      </c>
      <c r="AL2271" s="15">
        <v>0.05</v>
      </c>
      <c r="AM2271" s="16" t="s">
        <v>3</v>
      </c>
    </row>
    <row r="2272" spans="1:39" s="3" customFormat="1" ht="13.8" x14ac:dyDescent="0.25">
      <c r="A2272" s="7" t="str">
        <f t="shared" ref="A2272:C2272" si="6355">A2271</f>
        <v>(Enter Broadcasting Company Name)</v>
      </c>
      <c r="B2272" s="7" t="str">
        <f t="shared" si="6355"/>
        <v>(Enter Call Letters)</v>
      </c>
      <c r="C2272" s="8" t="str">
        <f t="shared" si="6355"/>
        <v>(Select AM/FM)</v>
      </c>
      <c r="D2272" s="30"/>
      <c r="E2272" s="8" t="str">
        <f t="shared" si="6335"/>
        <v>(Select Station Province)</v>
      </c>
      <c r="F2272" s="9" t="str">
        <f>IFERROR(VLOOKUP(E2272,Template!$AK$5:$AL$17,2,FALSE),"")</f>
        <v/>
      </c>
      <c r="G2272" s="42" t="s">
        <v>18</v>
      </c>
      <c r="H2272" s="43" t="s">
        <v>8</v>
      </c>
      <c r="I2272" s="32" t="s">
        <v>65</v>
      </c>
      <c r="J2272" s="32" t="s">
        <v>66</v>
      </c>
      <c r="K2272" s="33">
        <f t="shared" si="6317"/>
        <v>0</v>
      </c>
      <c r="L2272" s="33">
        <f t="shared" si="6318"/>
        <v>0</v>
      </c>
      <c r="M2272" s="34">
        <f t="shared" si="6316"/>
        <v>0</v>
      </c>
      <c r="N2272" s="34">
        <f t="shared" si="6336"/>
        <v>0</v>
      </c>
      <c r="O2272" s="34">
        <f t="shared" si="6319"/>
        <v>0</v>
      </c>
      <c r="P2272" s="12" t="str">
        <f t="shared" ref="P2272:Q2272" si="6356">P2271</f>
        <v>(Select Language)</v>
      </c>
      <c r="Q2272" s="12" t="str">
        <f t="shared" si="6356"/>
        <v>(Select Usage)</v>
      </c>
      <c r="R2272" s="33">
        <f t="shared" si="6320"/>
        <v>0</v>
      </c>
      <c r="S2272" s="33">
        <f t="shared" si="6321"/>
        <v>0</v>
      </c>
      <c r="T2272" s="33">
        <f t="shared" si="6322"/>
        <v>0</v>
      </c>
      <c r="U2272" s="33">
        <f t="shared" si="6323"/>
        <v>0</v>
      </c>
      <c r="V2272" s="33">
        <f t="shared" si="6324"/>
        <v>0</v>
      </c>
      <c r="W2272" s="33">
        <f t="shared" si="6325"/>
        <v>0</v>
      </c>
      <c r="X2272" s="33">
        <f t="shared" si="6326"/>
        <v>0</v>
      </c>
      <c r="Y2272" s="33">
        <f t="shared" si="6327"/>
        <v>0</v>
      </c>
      <c r="Z2272" s="33">
        <f t="shared" si="6328"/>
        <v>0</v>
      </c>
      <c r="AA2272" s="33">
        <f t="shared" si="6329"/>
        <v>0</v>
      </c>
      <c r="AB2272" s="33">
        <f t="shared" si="6330"/>
        <v>0</v>
      </c>
      <c r="AC2272" s="33">
        <f t="shared" si="6331"/>
        <v>0</v>
      </c>
      <c r="AD2272" s="26">
        <f t="shared" ref="AD2272" si="6357">SUM(R2272:AC2272)</f>
        <v>0</v>
      </c>
      <c r="AE2272" s="46" t="str">
        <f>IFERROR(IF(AE$3=VLOOKUP($E2272,Template!$AK$5:$AM$17,3,FALSE),$AD2272*$F2272,0),"0.00")</f>
        <v>0.00</v>
      </c>
      <c r="AF2272" s="46" t="str">
        <f>IFERROR(IF(AF$3=VLOOKUP($E2272,Template!$AK$5:$AM$17,3,FALSE),$AD2272*$F2272,0),"0.00")</f>
        <v>0.00</v>
      </c>
      <c r="AG2272" s="28">
        <f t="shared" si="6333"/>
        <v>0</v>
      </c>
      <c r="AH2272" s="13" t="s">
        <v>40</v>
      </c>
      <c r="AI2272" s="13" t="s">
        <v>41</v>
      </c>
      <c r="AK2272" s="14" t="s">
        <v>21</v>
      </c>
      <c r="AL2272" s="15">
        <v>0.05</v>
      </c>
      <c r="AM2272" s="16" t="s">
        <v>3</v>
      </c>
    </row>
    <row r="2273" spans="1:39" ht="13.8" x14ac:dyDescent="0.25">
      <c r="A2273" s="19" t="s">
        <v>4</v>
      </c>
      <c r="B2273" s="19"/>
      <c r="C2273" s="20"/>
      <c r="D2273" s="20"/>
      <c r="E2273" s="20"/>
      <c r="F2273" s="20"/>
      <c r="G2273" s="44"/>
      <c r="H2273" s="44"/>
      <c r="I2273" s="21">
        <f t="shared" ref="I2273:K2273" si="6358">SUM(I2261:I2272)</f>
        <v>0</v>
      </c>
      <c r="J2273" s="21">
        <f t="shared" si="6358"/>
        <v>0</v>
      </c>
      <c r="K2273" s="21">
        <f t="shared" si="6358"/>
        <v>0</v>
      </c>
      <c r="L2273" s="21">
        <f>L2272</f>
        <v>0</v>
      </c>
      <c r="M2273" s="21">
        <f>SUM(M2261:M2272)</f>
        <v>0</v>
      </c>
      <c r="N2273" s="21">
        <f t="shared" ref="N2273:O2273" si="6359">SUM(N2261:N2272)</f>
        <v>0</v>
      </c>
      <c r="O2273" s="21">
        <f t="shared" si="6359"/>
        <v>0</v>
      </c>
      <c r="P2273" s="21"/>
      <c r="Q2273" s="22"/>
      <c r="R2273" s="21">
        <f t="shared" ref="R2273:AI2273" si="6360">SUM(R2261:R2272)</f>
        <v>0</v>
      </c>
      <c r="S2273" s="21">
        <f t="shared" si="6360"/>
        <v>0</v>
      </c>
      <c r="T2273" s="21">
        <f t="shared" si="6360"/>
        <v>0</v>
      </c>
      <c r="U2273" s="21">
        <f t="shared" si="6360"/>
        <v>0</v>
      </c>
      <c r="V2273" s="21">
        <f t="shared" si="6360"/>
        <v>0</v>
      </c>
      <c r="W2273" s="21">
        <f t="shared" si="6360"/>
        <v>0</v>
      </c>
      <c r="X2273" s="21">
        <f t="shared" si="6360"/>
        <v>0</v>
      </c>
      <c r="Y2273" s="21">
        <f t="shared" si="6360"/>
        <v>0</v>
      </c>
      <c r="Z2273" s="21">
        <f t="shared" si="6360"/>
        <v>0</v>
      </c>
      <c r="AA2273" s="21">
        <f t="shared" si="6360"/>
        <v>0</v>
      </c>
      <c r="AB2273" s="21">
        <f t="shared" si="6360"/>
        <v>0</v>
      </c>
      <c r="AC2273" s="21">
        <f t="shared" si="6360"/>
        <v>0</v>
      </c>
      <c r="AD2273" s="27">
        <f t="shared" si="6360"/>
        <v>0</v>
      </c>
      <c r="AE2273" s="21">
        <f t="shared" si="6360"/>
        <v>0</v>
      </c>
      <c r="AF2273" s="21">
        <f t="shared" si="6360"/>
        <v>0</v>
      </c>
      <c r="AG2273" s="27">
        <f t="shared" si="6360"/>
        <v>0</v>
      </c>
      <c r="AH2273" s="21">
        <f t="shared" si="6360"/>
        <v>0</v>
      </c>
      <c r="AI2273" s="21">
        <f t="shared" si="6360"/>
        <v>0</v>
      </c>
      <c r="AK2273" s="14" t="s">
        <v>71</v>
      </c>
      <c r="AL2273" s="15">
        <v>0.05</v>
      </c>
      <c r="AM2273" s="16" t="s">
        <v>3</v>
      </c>
    </row>
    <row r="2274" spans="1:39" x14ac:dyDescent="0.25">
      <c r="A2274" s="2"/>
      <c r="G2274" s="2"/>
      <c r="H2274" s="2"/>
      <c r="O2274" s="2"/>
      <c r="P2274" s="2"/>
    </row>
    <row r="2275" spans="1:39" ht="42" customHeight="1" x14ac:dyDescent="0.25">
      <c r="A2275" s="223" t="s">
        <v>63</v>
      </c>
      <c r="B2275" s="223" t="s">
        <v>43</v>
      </c>
      <c r="C2275" s="224" t="s">
        <v>19</v>
      </c>
      <c r="D2275" s="226"/>
      <c r="E2275" s="223" t="s">
        <v>14</v>
      </c>
      <c r="F2275" s="223" t="s">
        <v>38</v>
      </c>
      <c r="G2275" s="223" t="s">
        <v>1</v>
      </c>
      <c r="H2275" s="223" t="s">
        <v>5</v>
      </c>
      <c r="I2275" s="225" t="s">
        <v>31</v>
      </c>
      <c r="J2275" s="225" t="s">
        <v>32</v>
      </c>
      <c r="K2275" s="225" t="s">
        <v>48</v>
      </c>
      <c r="L2275" s="225" t="s">
        <v>0</v>
      </c>
      <c r="M2275" s="4" t="s">
        <v>45</v>
      </c>
      <c r="N2275" s="4" t="s">
        <v>46</v>
      </c>
      <c r="O2275" s="4" t="s">
        <v>47</v>
      </c>
      <c r="P2275" s="225" t="s">
        <v>50</v>
      </c>
      <c r="Q2275" s="225" t="s">
        <v>33</v>
      </c>
      <c r="R2275" s="4" t="s">
        <v>51</v>
      </c>
      <c r="S2275" s="4" t="s">
        <v>52</v>
      </c>
      <c r="T2275" s="4" t="s">
        <v>53</v>
      </c>
      <c r="U2275" s="4" t="s">
        <v>54</v>
      </c>
      <c r="V2275" s="4" t="s">
        <v>55</v>
      </c>
      <c r="W2275" s="4" t="s">
        <v>56</v>
      </c>
      <c r="X2275" s="4" t="s">
        <v>57</v>
      </c>
      <c r="Y2275" s="4" t="s">
        <v>58</v>
      </c>
      <c r="Z2275" s="4" t="s">
        <v>59</v>
      </c>
      <c r="AA2275" s="4" t="s">
        <v>62</v>
      </c>
      <c r="AB2275" s="4" t="s">
        <v>60</v>
      </c>
      <c r="AC2275" s="4" t="s">
        <v>61</v>
      </c>
      <c r="AD2275" s="233" t="s">
        <v>34</v>
      </c>
      <c r="AE2275" s="231" t="s">
        <v>2</v>
      </c>
      <c r="AF2275" s="231" t="s">
        <v>3</v>
      </c>
      <c r="AG2275" s="233" t="s">
        <v>35</v>
      </c>
      <c r="AH2275" s="223" t="s">
        <v>36</v>
      </c>
      <c r="AI2275" s="223" t="s">
        <v>37</v>
      </c>
      <c r="AK2275" s="229" t="s">
        <v>30</v>
      </c>
      <c r="AL2275" s="229"/>
      <c r="AM2275" s="229"/>
    </row>
    <row r="2276" spans="1:39" s="6" customFormat="1" ht="35.25" customHeight="1" x14ac:dyDescent="0.3">
      <c r="A2276" s="224"/>
      <c r="B2276" s="224"/>
      <c r="C2276" s="224"/>
      <c r="D2276" s="227"/>
      <c r="E2276" s="223"/>
      <c r="F2276" s="223"/>
      <c r="G2276" s="223"/>
      <c r="H2276" s="223"/>
      <c r="I2276" s="230"/>
      <c r="J2276" s="230"/>
      <c r="K2276" s="230"/>
      <c r="L2276" s="230"/>
      <c r="M2276" s="5">
        <v>0</v>
      </c>
      <c r="N2276" s="5">
        <v>625000</v>
      </c>
      <c r="O2276" s="5">
        <v>1250000</v>
      </c>
      <c r="P2276" s="225"/>
      <c r="Q2276" s="225"/>
      <c r="R2276" s="29">
        <v>4.95E-4</v>
      </c>
      <c r="S2276" s="29">
        <v>9.5200000000000005E-4</v>
      </c>
      <c r="T2276" s="29">
        <v>1.5900000000000001E-3</v>
      </c>
      <c r="U2276" s="29">
        <v>1.1169999999999999E-3</v>
      </c>
      <c r="V2276" s="29">
        <v>2.189E-3</v>
      </c>
      <c r="W2276" s="29">
        <v>4.5430000000000002E-3</v>
      </c>
      <c r="X2276" s="29">
        <v>8.8199999999999997E-4</v>
      </c>
      <c r="Y2276" s="29">
        <v>1.6949999999999999E-3</v>
      </c>
      <c r="Z2276" s="29">
        <v>2.8319999999999999E-3</v>
      </c>
      <c r="AA2276" s="29">
        <v>1.9889999999999999E-3</v>
      </c>
      <c r="AB2276" s="29">
        <v>3.8999999999999998E-3</v>
      </c>
      <c r="AC2276" s="29">
        <v>8.0949999999999998E-3</v>
      </c>
      <c r="AD2276" s="233"/>
      <c r="AE2276" s="232"/>
      <c r="AF2276" s="232"/>
      <c r="AG2276" s="234"/>
      <c r="AH2276" s="223"/>
      <c r="AI2276" s="223"/>
      <c r="AK2276" s="229"/>
      <c r="AL2276" s="229"/>
      <c r="AM2276" s="229"/>
    </row>
    <row r="2277" spans="1:39" s="3" customFormat="1" ht="13.8" x14ac:dyDescent="0.25">
      <c r="A2277" s="7" t="s">
        <v>44</v>
      </c>
      <c r="B2277" s="7" t="s">
        <v>42</v>
      </c>
      <c r="C2277" s="8" t="s">
        <v>39</v>
      </c>
      <c r="D2277" s="30"/>
      <c r="E2277" s="8" t="s">
        <v>64</v>
      </c>
      <c r="F2277" s="9" t="str">
        <f>IFERROR(VLOOKUP(E2277,Template!$AK$5:$AL$17,2,FALSE),"")</f>
        <v/>
      </c>
      <c r="G2277" s="41" t="s">
        <v>7</v>
      </c>
      <c r="H2277" s="41" t="s">
        <v>6</v>
      </c>
      <c r="I2277" s="32" t="s">
        <v>65</v>
      </c>
      <c r="J2277" s="32" t="s">
        <v>66</v>
      </c>
      <c r="K2277" s="33">
        <f>IFERROR(I2277+J2277,0)</f>
        <v>0</v>
      </c>
      <c r="L2277" s="33">
        <f>IFERROR(K2277,"")</f>
        <v>0</v>
      </c>
      <c r="M2277" s="34">
        <f t="shared" ref="M2277:M2288" si="6361">IF(L2277&lt;=$N$4,K2277,IF(L2276&gt;$N$4,0,$N$4-L2276))</f>
        <v>0</v>
      </c>
      <c r="N2277" s="34">
        <f>IF(AND(L2277&gt;$N$4,L2277&lt;=$O$4),K2277-M2277,IF(AND(L2276&gt;$N$4,L2276&lt;=$O$4),$O$4-L2276,IF(L2276&gt;$O$4,0,IF(L2277&lt;$N$4,0,MIN(L2277-$N$4,$N$4)))))</f>
        <v>0</v>
      </c>
      <c r="O2277" s="34">
        <f>IF(L2277&gt;$O$4,K2277-M2277-N2277,0)</f>
        <v>0</v>
      </c>
      <c r="P2277" s="12" t="s">
        <v>94</v>
      </c>
      <c r="Q2277" s="12" t="s">
        <v>68</v>
      </c>
      <c r="R2277" s="33">
        <f>IF(AND($Q2277="LOW",$P2277="French"),M2277*R$4,0)</f>
        <v>0</v>
      </c>
      <c r="S2277" s="33">
        <f>IF(AND($Q2277="LOW",$P2277="French"),N2277*S$4,0)</f>
        <v>0</v>
      </c>
      <c r="T2277" s="33">
        <f>IF(AND($Q2277="LOW",$P2277="French"),O2277*T$4,0)</f>
        <v>0</v>
      </c>
      <c r="U2277" s="33">
        <f>IF(AND($Q2277="HIGH",$P2277="French"),M2277*U$4,0)</f>
        <v>0</v>
      </c>
      <c r="V2277" s="33">
        <f>IF(AND($Q2277="HIGH",$P2277="French"),N2277*V$4,0)</f>
        <v>0</v>
      </c>
      <c r="W2277" s="33">
        <f>IF(AND($Q2277="HIGH",$P2277="French"),O2277*W$4,0)</f>
        <v>0</v>
      </c>
      <c r="X2277" s="33">
        <f>IF(AND($Q2277="LOW",$P2277="English"),M2277*X$4,0)</f>
        <v>0</v>
      </c>
      <c r="Y2277" s="33">
        <f>IF(AND($Q2277="LOW",$P2277="English"),N2277*Y$4,0)</f>
        <v>0</v>
      </c>
      <c r="Z2277" s="33">
        <f>IF(AND($Q2277="LOW",$P2277="English"),O2277*Z$4,0)</f>
        <v>0</v>
      </c>
      <c r="AA2277" s="33">
        <f>IF(AND($Q2277="HIGH",$P2277="English"),M2277*AA$4,0)</f>
        <v>0</v>
      </c>
      <c r="AB2277" s="33">
        <f>IF(AND($Q2277="HIGH",$P2277="English"),N2277*AB$4,0)</f>
        <v>0</v>
      </c>
      <c r="AC2277" s="33">
        <f>IF(AND($Q2277="HIGH",$P2277="English"),O2277*AC$4,0)</f>
        <v>0</v>
      </c>
      <c r="AD2277" s="26">
        <f>SUM(R2277:AC2277)</f>
        <v>0</v>
      </c>
      <c r="AE2277" s="46" t="str">
        <f>IFERROR(IF(AE$3=VLOOKUP($E2277,Template!$AK$5:$AM$17,3,FALSE),$AD2277*$F2277,0),"0.00")</f>
        <v>0.00</v>
      </c>
      <c r="AF2277" s="46" t="str">
        <f>IFERROR(IF(AF$3=VLOOKUP($E2277,Template!$AK$5:$AM$17,3,FALSE),$AD2277*$F2277,0),"0.00")</f>
        <v>0.00</v>
      </c>
      <c r="AG2277" s="28">
        <f>SUM(AD2277:AF2277)</f>
        <v>0</v>
      </c>
      <c r="AH2277" s="13" t="s">
        <v>40</v>
      </c>
      <c r="AI2277" s="13" t="s">
        <v>41</v>
      </c>
      <c r="AK2277" s="14" t="s">
        <v>25</v>
      </c>
      <c r="AL2277" s="15">
        <v>0.05</v>
      </c>
      <c r="AM2277" s="16" t="s">
        <v>3</v>
      </c>
    </row>
    <row r="2278" spans="1:39" s="3" customFormat="1" ht="13.8" x14ac:dyDescent="0.25">
      <c r="A2278" s="7" t="str">
        <f>A2277</f>
        <v>(Enter Broadcasting Company Name)</v>
      </c>
      <c r="B2278" s="7" t="str">
        <f>B2277</f>
        <v>(Enter Call Letters)</v>
      </c>
      <c r="C2278" s="8" t="str">
        <f>C2277</f>
        <v>(Select AM/FM)</v>
      </c>
      <c r="D2278" s="30"/>
      <c r="E2278" s="8" t="str">
        <f>E2277</f>
        <v>(Select Station Province)</v>
      </c>
      <c r="F2278" s="9" t="str">
        <f>IFERROR(VLOOKUP(E2278,Template!$AK$5:$AL$17,2,FALSE),"")</f>
        <v/>
      </c>
      <c r="G2278" s="42" t="s">
        <v>8</v>
      </c>
      <c r="H2278" s="42" t="s">
        <v>9</v>
      </c>
      <c r="I2278" s="32" t="s">
        <v>65</v>
      </c>
      <c r="J2278" s="32" t="s">
        <v>66</v>
      </c>
      <c r="K2278" s="33">
        <f t="shared" ref="K2278:K2288" si="6362">IFERROR(I2278+J2278,0)</f>
        <v>0</v>
      </c>
      <c r="L2278" s="33">
        <f t="shared" ref="L2278:L2288" si="6363">IFERROR(L2277+K2278,"")</f>
        <v>0</v>
      </c>
      <c r="M2278" s="34">
        <f t="shared" si="6361"/>
        <v>0</v>
      </c>
      <c r="N2278" s="34">
        <f>IF(AND(L2278&gt;$N$4,L2278&lt;=$O$4),K2278-M2278,IF(AND(L2277&gt;$N$4,L2277&lt;=$O$4),$O$4-L2277,IF(L2277&gt;$O$4,0,IF(L2278&lt;$N$4,0,MIN(L2278-$N$4,$N$4)))))</f>
        <v>0</v>
      </c>
      <c r="O2278" s="34">
        <f t="shared" ref="O2278:O2288" si="6364">IF(L2278&gt;$O$4,K2278-M2278-N2278,0)</f>
        <v>0</v>
      </c>
      <c r="P2278" s="12" t="str">
        <f>P2277</f>
        <v>(Select Language)</v>
      </c>
      <c r="Q2278" s="12" t="str">
        <f>Q2277</f>
        <v>(Select Usage)</v>
      </c>
      <c r="R2278" s="33">
        <f t="shared" ref="R2278:R2288" si="6365">IF(AND($Q2278="LOW",$P2278="French"),M2278*R$4,0)</f>
        <v>0</v>
      </c>
      <c r="S2278" s="33">
        <f t="shared" ref="S2278:S2288" si="6366">IF(AND($Q2278="LOW",$P2278="French"),N2278*S$4,0)</f>
        <v>0</v>
      </c>
      <c r="T2278" s="33">
        <f t="shared" ref="T2278:T2288" si="6367">IF(AND($Q2278="LOW",$P2278="French"),O2278*T$4,0)</f>
        <v>0</v>
      </c>
      <c r="U2278" s="33">
        <f t="shared" ref="U2278:U2288" si="6368">IF(AND($Q2278="HIGH",$P2278="French"),M2278*U$4,0)</f>
        <v>0</v>
      </c>
      <c r="V2278" s="33">
        <f t="shared" ref="V2278:V2288" si="6369">IF(AND($Q2278="HIGH",$P2278="French"),N2278*V$4,0)</f>
        <v>0</v>
      </c>
      <c r="W2278" s="33">
        <f t="shared" ref="W2278:W2288" si="6370">IF(AND($Q2278="HIGH",$P2278="French"),O2278*W$4,0)</f>
        <v>0</v>
      </c>
      <c r="X2278" s="33">
        <f t="shared" ref="X2278:X2288" si="6371">IF(AND($Q2278="LOW",$P2278="English"),M2278*X$4,0)</f>
        <v>0</v>
      </c>
      <c r="Y2278" s="33">
        <f t="shared" ref="Y2278:Y2288" si="6372">IF(AND($Q2278="LOW",$P2278="English"),N2278*Y$4,0)</f>
        <v>0</v>
      </c>
      <c r="Z2278" s="33">
        <f t="shared" ref="Z2278:Z2288" si="6373">IF(AND($Q2278="LOW",$P2278="English"),O2278*Z$4,0)</f>
        <v>0</v>
      </c>
      <c r="AA2278" s="33">
        <f t="shared" ref="AA2278:AA2288" si="6374">IF(AND($Q2278="HIGH",$P2278="English"),M2278*AA$4,0)</f>
        <v>0</v>
      </c>
      <c r="AB2278" s="33">
        <f t="shared" ref="AB2278:AB2288" si="6375">IF(AND($Q2278="HIGH",$P2278="English"),N2278*AB$4,0)</f>
        <v>0</v>
      </c>
      <c r="AC2278" s="33">
        <f t="shared" ref="AC2278:AC2288" si="6376">IF(AND($Q2278="HIGH",$P2278="English"),O2278*AC$4,0)</f>
        <v>0</v>
      </c>
      <c r="AD2278" s="26">
        <f t="shared" ref="AD2278:AD2282" si="6377">SUM(R2278:AC2278)</f>
        <v>0</v>
      </c>
      <c r="AE2278" s="46" t="str">
        <f>IFERROR(IF(AE$3=VLOOKUP($E2278,Template!$AK$5:$AM$17,3,FALSE),$AD2278*$F2278,0),"0.00")</f>
        <v>0.00</v>
      </c>
      <c r="AF2278" s="46" t="str">
        <f>IFERROR(IF(AF$3=VLOOKUP($E2278,Template!$AK$5:$AM$17,3,FALSE),$AD2278*$F2278,0),"0.00")</f>
        <v>0.00</v>
      </c>
      <c r="AG2278" s="28">
        <f t="shared" ref="AG2278:AG2288" si="6378">SUM(AD2278:AF2278)</f>
        <v>0</v>
      </c>
      <c r="AH2278" s="13" t="s">
        <v>40</v>
      </c>
      <c r="AI2278" s="13" t="s">
        <v>41</v>
      </c>
      <c r="AK2278" s="14" t="s">
        <v>23</v>
      </c>
      <c r="AL2278" s="15">
        <v>0.05</v>
      </c>
      <c r="AM2278" s="16" t="s">
        <v>3</v>
      </c>
    </row>
    <row r="2279" spans="1:39" s="3" customFormat="1" ht="13.8" x14ac:dyDescent="0.25">
      <c r="A2279" s="7" t="str">
        <f t="shared" ref="A2279:C2279" si="6379">A2278</f>
        <v>(Enter Broadcasting Company Name)</v>
      </c>
      <c r="B2279" s="7" t="str">
        <f t="shared" si="6379"/>
        <v>(Enter Call Letters)</v>
      </c>
      <c r="C2279" s="8" t="str">
        <f t="shared" si="6379"/>
        <v>(Select AM/FM)</v>
      </c>
      <c r="D2279" s="30"/>
      <c r="E2279" s="8" t="str">
        <f t="shared" ref="E2279:E2288" si="6380">E2278</f>
        <v>(Select Station Province)</v>
      </c>
      <c r="F2279" s="9" t="str">
        <f>IFERROR(VLOOKUP(E2279,Template!$AK$5:$AL$17,2,FALSE),"")</f>
        <v/>
      </c>
      <c r="G2279" s="42" t="s">
        <v>6</v>
      </c>
      <c r="H2279" s="42" t="s">
        <v>10</v>
      </c>
      <c r="I2279" s="32" t="s">
        <v>65</v>
      </c>
      <c r="J2279" s="32" t="s">
        <v>66</v>
      </c>
      <c r="K2279" s="33">
        <f t="shared" si="6362"/>
        <v>0</v>
      </c>
      <c r="L2279" s="33">
        <f t="shared" si="6363"/>
        <v>0</v>
      </c>
      <c r="M2279" s="34">
        <f t="shared" si="6361"/>
        <v>0</v>
      </c>
      <c r="N2279" s="34">
        <f t="shared" ref="N2279:N2288" si="6381">IF(AND(L2279&gt;$N$4,L2279&lt;=$O$4),K2279-M2279,IF(AND(L2278&gt;$N$4,L2278&lt;=$O$4),$O$4-L2278,IF(L2278&gt;$O$4,0,IF(L2279&lt;$N$4,0,MIN(L2279-$N$4,$N$4)))))</f>
        <v>0</v>
      </c>
      <c r="O2279" s="34">
        <f t="shared" si="6364"/>
        <v>0</v>
      </c>
      <c r="P2279" s="12" t="str">
        <f t="shared" ref="P2279:Q2279" si="6382">P2278</f>
        <v>(Select Language)</v>
      </c>
      <c r="Q2279" s="12" t="str">
        <f t="shared" si="6382"/>
        <v>(Select Usage)</v>
      </c>
      <c r="R2279" s="33">
        <f t="shared" si="6365"/>
        <v>0</v>
      </c>
      <c r="S2279" s="33">
        <f t="shared" si="6366"/>
        <v>0</v>
      </c>
      <c r="T2279" s="33">
        <f t="shared" si="6367"/>
        <v>0</v>
      </c>
      <c r="U2279" s="33">
        <f t="shared" si="6368"/>
        <v>0</v>
      </c>
      <c r="V2279" s="33">
        <f t="shared" si="6369"/>
        <v>0</v>
      </c>
      <c r="W2279" s="33">
        <f t="shared" si="6370"/>
        <v>0</v>
      </c>
      <c r="X2279" s="33">
        <f t="shared" si="6371"/>
        <v>0</v>
      </c>
      <c r="Y2279" s="33">
        <f t="shared" si="6372"/>
        <v>0</v>
      </c>
      <c r="Z2279" s="33">
        <f t="shared" si="6373"/>
        <v>0</v>
      </c>
      <c r="AA2279" s="33">
        <f t="shared" si="6374"/>
        <v>0</v>
      </c>
      <c r="AB2279" s="33">
        <f t="shared" si="6375"/>
        <v>0</v>
      </c>
      <c r="AC2279" s="33">
        <f t="shared" si="6376"/>
        <v>0</v>
      </c>
      <c r="AD2279" s="26">
        <f t="shared" si="6377"/>
        <v>0</v>
      </c>
      <c r="AE2279" s="46" t="str">
        <f>IFERROR(IF(AE$3=VLOOKUP($E2279,Template!$AK$5:$AM$17,3,FALSE),$AD2279*$F2279,0),"0.00")</f>
        <v>0.00</v>
      </c>
      <c r="AF2279" s="46" t="str">
        <f>IFERROR(IF(AF$3=VLOOKUP($E2279,Template!$AK$5:$AM$17,3,FALSE),$AD2279*$F2279,0),"0.00")</f>
        <v>0.00</v>
      </c>
      <c r="AG2279" s="28">
        <f t="shared" si="6378"/>
        <v>0</v>
      </c>
      <c r="AH2279" s="13" t="s">
        <v>40</v>
      </c>
      <c r="AI2279" s="13" t="s">
        <v>41</v>
      </c>
      <c r="AK2279" s="14" t="s">
        <v>24</v>
      </c>
      <c r="AL2279" s="15">
        <v>0.05</v>
      </c>
      <c r="AM2279" s="16" t="s">
        <v>3</v>
      </c>
    </row>
    <row r="2280" spans="1:39" s="3" customFormat="1" ht="13.8" x14ac:dyDescent="0.25">
      <c r="A2280" s="7" t="str">
        <f t="shared" ref="A2280:C2280" si="6383">A2279</f>
        <v>(Enter Broadcasting Company Name)</v>
      </c>
      <c r="B2280" s="7" t="str">
        <f t="shared" si="6383"/>
        <v>(Enter Call Letters)</v>
      </c>
      <c r="C2280" s="8" t="str">
        <f t="shared" si="6383"/>
        <v>(Select AM/FM)</v>
      </c>
      <c r="D2280" s="30"/>
      <c r="E2280" s="8" t="str">
        <f t="shared" si="6380"/>
        <v>(Select Station Province)</v>
      </c>
      <c r="F2280" s="9" t="str">
        <f>IFERROR(VLOOKUP(E2280,Template!$AK$5:$AL$17,2,FALSE),"")</f>
        <v/>
      </c>
      <c r="G2280" s="42" t="s">
        <v>9</v>
      </c>
      <c r="H2280" s="42" t="s">
        <v>11</v>
      </c>
      <c r="I2280" s="32" t="s">
        <v>65</v>
      </c>
      <c r="J2280" s="32" t="s">
        <v>66</v>
      </c>
      <c r="K2280" s="33">
        <f t="shared" si="6362"/>
        <v>0</v>
      </c>
      <c r="L2280" s="33">
        <f t="shared" si="6363"/>
        <v>0</v>
      </c>
      <c r="M2280" s="34">
        <f t="shared" si="6361"/>
        <v>0</v>
      </c>
      <c r="N2280" s="34">
        <f t="shared" si="6381"/>
        <v>0</v>
      </c>
      <c r="O2280" s="34">
        <f t="shared" si="6364"/>
        <v>0</v>
      </c>
      <c r="P2280" s="12" t="str">
        <f t="shared" ref="P2280:Q2280" si="6384">P2279</f>
        <v>(Select Language)</v>
      </c>
      <c r="Q2280" s="12" t="str">
        <f t="shared" si="6384"/>
        <v>(Select Usage)</v>
      </c>
      <c r="R2280" s="33">
        <f t="shared" si="6365"/>
        <v>0</v>
      </c>
      <c r="S2280" s="33">
        <f t="shared" si="6366"/>
        <v>0</v>
      </c>
      <c r="T2280" s="33">
        <f t="shared" si="6367"/>
        <v>0</v>
      </c>
      <c r="U2280" s="33">
        <f t="shared" si="6368"/>
        <v>0</v>
      </c>
      <c r="V2280" s="33">
        <f t="shared" si="6369"/>
        <v>0</v>
      </c>
      <c r="W2280" s="33">
        <f t="shared" si="6370"/>
        <v>0</v>
      </c>
      <c r="X2280" s="33">
        <f t="shared" si="6371"/>
        <v>0</v>
      </c>
      <c r="Y2280" s="33">
        <f t="shared" si="6372"/>
        <v>0</v>
      </c>
      <c r="Z2280" s="33">
        <f t="shared" si="6373"/>
        <v>0</v>
      </c>
      <c r="AA2280" s="33">
        <f t="shared" si="6374"/>
        <v>0</v>
      </c>
      <c r="AB2280" s="33">
        <f t="shared" si="6375"/>
        <v>0</v>
      </c>
      <c r="AC2280" s="33">
        <f t="shared" si="6376"/>
        <v>0</v>
      </c>
      <c r="AD2280" s="26">
        <f t="shared" si="6377"/>
        <v>0</v>
      </c>
      <c r="AE2280" s="46" t="str">
        <f>IFERROR(IF(AE$3=VLOOKUP($E2280,Template!$AK$5:$AM$17,3,FALSE),$AD2280*$F2280,0),"0.00")</f>
        <v>0.00</v>
      </c>
      <c r="AF2280" s="46" t="str">
        <f>IFERROR(IF(AF$3=VLOOKUP($E2280,Template!$AK$5:$AM$17,3,FALSE),$AD2280*$F2280,0),"0.00")</f>
        <v>0.00</v>
      </c>
      <c r="AG2280" s="28">
        <f t="shared" si="6378"/>
        <v>0</v>
      </c>
      <c r="AH2280" s="13" t="s">
        <v>40</v>
      </c>
      <c r="AI2280" s="13" t="s">
        <v>41</v>
      </c>
      <c r="AK2280" s="14" t="s">
        <v>22</v>
      </c>
      <c r="AL2280" s="15">
        <v>0.15</v>
      </c>
      <c r="AM2280" s="16" t="s">
        <v>2</v>
      </c>
    </row>
    <row r="2281" spans="1:39" s="3" customFormat="1" ht="13.8" x14ac:dyDescent="0.25">
      <c r="A2281" s="7" t="str">
        <f t="shared" ref="A2281:C2281" si="6385">A2280</f>
        <v>(Enter Broadcasting Company Name)</v>
      </c>
      <c r="B2281" s="7" t="str">
        <f t="shared" si="6385"/>
        <v>(Enter Call Letters)</v>
      </c>
      <c r="C2281" s="8" t="str">
        <f t="shared" si="6385"/>
        <v>(Select AM/FM)</v>
      </c>
      <c r="D2281" s="30"/>
      <c r="E2281" s="8" t="str">
        <f t="shared" si="6380"/>
        <v>(Select Station Province)</v>
      </c>
      <c r="F2281" s="9" t="str">
        <f>IFERROR(VLOOKUP(E2281,Template!$AK$5:$AL$17,2,FALSE),"")</f>
        <v/>
      </c>
      <c r="G2281" s="42" t="s">
        <v>10</v>
      </c>
      <c r="H2281" s="42" t="s">
        <v>12</v>
      </c>
      <c r="I2281" s="32" t="s">
        <v>65</v>
      </c>
      <c r="J2281" s="32" t="s">
        <v>66</v>
      </c>
      <c r="K2281" s="33">
        <f t="shared" si="6362"/>
        <v>0</v>
      </c>
      <c r="L2281" s="33">
        <f t="shared" si="6363"/>
        <v>0</v>
      </c>
      <c r="M2281" s="34">
        <f t="shared" si="6361"/>
        <v>0</v>
      </c>
      <c r="N2281" s="34">
        <f t="shared" si="6381"/>
        <v>0</v>
      </c>
      <c r="O2281" s="34">
        <f t="shared" si="6364"/>
        <v>0</v>
      </c>
      <c r="P2281" s="12" t="str">
        <f t="shared" ref="P2281:Q2281" si="6386">P2280</f>
        <v>(Select Language)</v>
      </c>
      <c r="Q2281" s="12" t="str">
        <f t="shared" si="6386"/>
        <v>(Select Usage)</v>
      </c>
      <c r="R2281" s="33">
        <f t="shared" si="6365"/>
        <v>0</v>
      </c>
      <c r="S2281" s="33">
        <f t="shared" si="6366"/>
        <v>0</v>
      </c>
      <c r="T2281" s="33">
        <f t="shared" si="6367"/>
        <v>0</v>
      </c>
      <c r="U2281" s="33">
        <f t="shared" si="6368"/>
        <v>0</v>
      </c>
      <c r="V2281" s="33">
        <f t="shared" si="6369"/>
        <v>0</v>
      </c>
      <c r="W2281" s="33">
        <f t="shared" si="6370"/>
        <v>0</v>
      </c>
      <c r="X2281" s="33">
        <f t="shared" si="6371"/>
        <v>0</v>
      </c>
      <c r="Y2281" s="33">
        <f t="shared" si="6372"/>
        <v>0</v>
      </c>
      <c r="Z2281" s="33">
        <f t="shared" si="6373"/>
        <v>0</v>
      </c>
      <c r="AA2281" s="33">
        <f t="shared" si="6374"/>
        <v>0</v>
      </c>
      <c r="AB2281" s="33">
        <f t="shared" si="6375"/>
        <v>0</v>
      </c>
      <c r="AC2281" s="33">
        <f t="shared" si="6376"/>
        <v>0</v>
      </c>
      <c r="AD2281" s="26">
        <f t="shared" si="6377"/>
        <v>0</v>
      </c>
      <c r="AE2281" s="46" t="str">
        <f>IFERROR(IF(AE$3=VLOOKUP($E2281,Template!$AK$5:$AM$17,3,FALSE),$AD2281*$F2281,0),"0.00")</f>
        <v>0.00</v>
      </c>
      <c r="AF2281" s="46" t="str">
        <f>IFERROR(IF(AF$3=VLOOKUP($E2281,Template!$AK$5:$AM$17,3,FALSE),$AD2281*$F2281,0),"0.00")</f>
        <v>0.00</v>
      </c>
      <c r="AG2281" s="28">
        <f t="shared" si="6378"/>
        <v>0</v>
      </c>
      <c r="AH2281" s="13" t="s">
        <v>40</v>
      </c>
      <c r="AI2281" s="13" t="s">
        <v>41</v>
      </c>
      <c r="AK2281" s="14" t="s">
        <v>26</v>
      </c>
      <c r="AL2281" s="15">
        <v>0.15</v>
      </c>
      <c r="AM2281" s="16" t="s">
        <v>2</v>
      </c>
    </row>
    <row r="2282" spans="1:39" s="3" customFormat="1" ht="13.8" x14ac:dyDescent="0.25">
      <c r="A2282" s="7" t="str">
        <f t="shared" ref="A2282:C2282" si="6387">A2281</f>
        <v>(Enter Broadcasting Company Name)</v>
      </c>
      <c r="B2282" s="7" t="str">
        <f t="shared" si="6387"/>
        <v>(Enter Call Letters)</v>
      </c>
      <c r="C2282" s="8" t="str">
        <f t="shared" si="6387"/>
        <v>(Select AM/FM)</v>
      </c>
      <c r="D2282" s="30"/>
      <c r="E2282" s="8" t="str">
        <f t="shared" si="6380"/>
        <v>(Select Station Province)</v>
      </c>
      <c r="F2282" s="9" t="str">
        <f>IFERROR(VLOOKUP(E2282,Template!$AK$5:$AL$17,2,FALSE),"")</f>
        <v/>
      </c>
      <c r="G2282" s="42" t="s">
        <v>11</v>
      </c>
      <c r="H2282" s="42" t="s">
        <v>13</v>
      </c>
      <c r="I2282" s="32" t="s">
        <v>65</v>
      </c>
      <c r="J2282" s="32" t="s">
        <v>66</v>
      </c>
      <c r="K2282" s="33">
        <f t="shared" si="6362"/>
        <v>0</v>
      </c>
      <c r="L2282" s="33">
        <f t="shared" si="6363"/>
        <v>0</v>
      </c>
      <c r="M2282" s="34">
        <f t="shared" si="6361"/>
        <v>0</v>
      </c>
      <c r="N2282" s="34">
        <f t="shared" si="6381"/>
        <v>0</v>
      </c>
      <c r="O2282" s="34">
        <f t="shared" si="6364"/>
        <v>0</v>
      </c>
      <c r="P2282" s="12" t="str">
        <f t="shared" ref="P2282:Q2282" si="6388">P2281</f>
        <v>(Select Language)</v>
      </c>
      <c r="Q2282" s="12" t="str">
        <f t="shared" si="6388"/>
        <v>(Select Usage)</v>
      </c>
      <c r="R2282" s="33">
        <f t="shared" si="6365"/>
        <v>0</v>
      </c>
      <c r="S2282" s="33">
        <f t="shared" si="6366"/>
        <v>0</v>
      </c>
      <c r="T2282" s="33">
        <f t="shared" si="6367"/>
        <v>0</v>
      </c>
      <c r="U2282" s="33">
        <f t="shared" si="6368"/>
        <v>0</v>
      </c>
      <c r="V2282" s="33">
        <f t="shared" si="6369"/>
        <v>0</v>
      </c>
      <c r="W2282" s="33">
        <f t="shared" si="6370"/>
        <v>0</v>
      </c>
      <c r="X2282" s="33">
        <f t="shared" si="6371"/>
        <v>0</v>
      </c>
      <c r="Y2282" s="33">
        <f t="shared" si="6372"/>
        <v>0</v>
      </c>
      <c r="Z2282" s="33">
        <f t="shared" si="6373"/>
        <v>0</v>
      </c>
      <c r="AA2282" s="33">
        <f t="shared" si="6374"/>
        <v>0</v>
      </c>
      <c r="AB2282" s="33">
        <f t="shared" si="6375"/>
        <v>0</v>
      </c>
      <c r="AC2282" s="33">
        <f t="shared" si="6376"/>
        <v>0</v>
      </c>
      <c r="AD2282" s="26">
        <f t="shared" si="6377"/>
        <v>0</v>
      </c>
      <c r="AE2282" s="46" t="str">
        <f>IFERROR(IF(AE$3=VLOOKUP($E2282,Template!$AK$5:$AM$17,3,FALSE),$AD2282*$F2282,0),"0.00")</f>
        <v>0.00</v>
      </c>
      <c r="AF2282" s="46" t="str">
        <f>IFERROR(IF(AF$3=VLOOKUP($E2282,Template!$AK$5:$AM$17,3,FALSE),$AD2282*$F2282,0),"0.00")</f>
        <v>0.00</v>
      </c>
      <c r="AG2282" s="28">
        <f t="shared" si="6378"/>
        <v>0</v>
      </c>
      <c r="AH2282" s="13" t="s">
        <v>40</v>
      </c>
      <c r="AI2282" s="13" t="s">
        <v>41</v>
      </c>
      <c r="AK2282" s="14" t="s">
        <v>27</v>
      </c>
      <c r="AL2282" s="15">
        <v>0.15</v>
      </c>
      <c r="AM2282" s="16" t="s">
        <v>2</v>
      </c>
    </row>
    <row r="2283" spans="1:39" s="3" customFormat="1" ht="13.8" x14ac:dyDescent="0.25">
      <c r="A2283" s="7" t="str">
        <f t="shared" ref="A2283:C2283" si="6389">A2282</f>
        <v>(Enter Broadcasting Company Name)</v>
      </c>
      <c r="B2283" s="7" t="str">
        <f t="shared" si="6389"/>
        <v>(Enter Call Letters)</v>
      </c>
      <c r="C2283" s="8" t="str">
        <f t="shared" si="6389"/>
        <v>(Select AM/FM)</v>
      </c>
      <c r="D2283" s="30"/>
      <c r="E2283" s="8" t="str">
        <f t="shared" si="6380"/>
        <v>(Select Station Province)</v>
      </c>
      <c r="F2283" s="9" t="str">
        <f>IFERROR(VLOOKUP(E2283,Template!$AK$5:$AL$17,2,FALSE),"")</f>
        <v/>
      </c>
      <c r="G2283" s="42" t="s">
        <v>12</v>
      </c>
      <c r="H2283" s="42" t="s">
        <v>15</v>
      </c>
      <c r="I2283" s="32" t="s">
        <v>65</v>
      </c>
      <c r="J2283" s="32" t="s">
        <v>66</v>
      </c>
      <c r="K2283" s="33">
        <f t="shared" si="6362"/>
        <v>0</v>
      </c>
      <c r="L2283" s="33">
        <f t="shared" si="6363"/>
        <v>0</v>
      </c>
      <c r="M2283" s="34">
        <f t="shared" si="6361"/>
        <v>0</v>
      </c>
      <c r="N2283" s="34">
        <f t="shared" si="6381"/>
        <v>0</v>
      </c>
      <c r="O2283" s="34">
        <f t="shared" si="6364"/>
        <v>0</v>
      </c>
      <c r="P2283" s="12" t="str">
        <f t="shared" ref="P2283:Q2283" si="6390">P2282</f>
        <v>(Select Language)</v>
      </c>
      <c r="Q2283" s="12" t="str">
        <f t="shared" si="6390"/>
        <v>(Select Usage)</v>
      </c>
      <c r="R2283" s="33">
        <f t="shared" si="6365"/>
        <v>0</v>
      </c>
      <c r="S2283" s="33">
        <f t="shared" si="6366"/>
        <v>0</v>
      </c>
      <c r="T2283" s="33">
        <f t="shared" si="6367"/>
        <v>0</v>
      </c>
      <c r="U2283" s="33">
        <f t="shared" si="6368"/>
        <v>0</v>
      </c>
      <c r="V2283" s="33">
        <f t="shared" si="6369"/>
        <v>0</v>
      </c>
      <c r="W2283" s="33">
        <f t="shared" si="6370"/>
        <v>0</v>
      </c>
      <c r="X2283" s="33">
        <f t="shared" si="6371"/>
        <v>0</v>
      </c>
      <c r="Y2283" s="33">
        <f t="shared" si="6372"/>
        <v>0</v>
      </c>
      <c r="Z2283" s="33">
        <f t="shared" si="6373"/>
        <v>0</v>
      </c>
      <c r="AA2283" s="33">
        <f t="shared" si="6374"/>
        <v>0</v>
      </c>
      <c r="AB2283" s="33">
        <f t="shared" si="6375"/>
        <v>0</v>
      </c>
      <c r="AC2283" s="33">
        <f t="shared" si="6376"/>
        <v>0</v>
      </c>
      <c r="AD2283" s="26">
        <f>SUM(R2283:AC2283)</f>
        <v>0</v>
      </c>
      <c r="AE2283" s="46" t="str">
        <f>IFERROR(IF(AE$3=VLOOKUP($E2283,Template!$AK$5:$AM$17,3,FALSE),$AD2283*$F2283,0),"0.00")</f>
        <v>0.00</v>
      </c>
      <c r="AF2283" s="46" t="str">
        <f>IFERROR(IF(AF$3=VLOOKUP($E2283,Template!$AK$5:$AM$17,3,FALSE),$AD2283*$F2283,0),"0.00")</f>
        <v>0.00</v>
      </c>
      <c r="AG2283" s="28">
        <f t="shared" si="6378"/>
        <v>0</v>
      </c>
      <c r="AH2283" s="13" t="s">
        <v>40</v>
      </c>
      <c r="AI2283" s="13" t="s">
        <v>41</v>
      </c>
      <c r="AK2283" s="14" t="s">
        <v>28</v>
      </c>
      <c r="AL2283" s="15">
        <v>0.05</v>
      </c>
      <c r="AM2283" s="16" t="s">
        <v>3</v>
      </c>
    </row>
    <row r="2284" spans="1:39" s="3" customFormat="1" ht="13.8" x14ac:dyDescent="0.25">
      <c r="A2284" s="7" t="str">
        <f t="shared" ref="A2284:C2284" si="6391">A2283</f>
        <v>(Enter Broadcasting Company Name)</v>
      </c>
      <c r="B2284" s="7" t="str">
        <f t="shared" si="6391"/>
        <v>(Enter Call Letters)</v>
      </c>
      <c r="C2284" s="8" t="str">
        <f t="shared" si="6391"/>
        <v>(Select AM/FM)</v>
      </c>
      <c r="D2284" s="30"/>
      <c r="E2284" s="8" t="str">
        <f t="shared" si="6380"/>
        <v>(Select Station Province)</v>
      </c>
      <c r="F2284" s="9" t="str">
        <f>IFERROR(VLOOKUP(E2284,Template!$AK$5:$AL$17,2,FALSE),"")</f>
        <v/>
      </c>
      <c r="G2284" s="42" t="s">
        <v>13</v>
      </c>
      <c r="H2284" s="42" t="s">
        <v>16</v>
      </c>
      <c r="I2284" s="32" t="s">
        <v>65</v>
      </c>
      <c r="J2284" s="32" t="s">
        <v>66</v>
      </c>
      <c r="K2284" s="33">
        <f t="shared" si="6362"/>
        <v>0</v>
      </c>
      <c r="L2284" s="33">
        <f t="shared" si="6363"/>
        <v>0</v>
      </c>
      <c r="M2284" s="34">
        <f t="shared" si="6361"/>
        <v>0</v>
      </c>
      <c r="N2284" s="34">
        <f t="shared" si="6381"/>
        <v>0</v>
      </c>
      <c r="O2284" s="34">
        <f t="shared" si="6364"/>
        <v>0</v>
      </c>
      <c r="P2284" s="12" t="str">
        <f t="shared" ref="P2284:Q2284" si="6392">P2283</f>
        <v>(Select Language)</v>
      </c>
      <c r="Q2284" s="12" t="str">
        <f t="shared" si="6392"/>
        <v>(Select Usage)</v>
      </c>
      <c r="R2284" s="33">
        <f t="shared" si="6365"/>
        <v>0</v>
      </c>
      <c r="S2284" s="33">
        <f t="shared" si="6366"/>
        <v>0</v>
      </c>
      <c r="T2284" s="33">
        <f t="shared" si="6367"/>
        <v>0</v>
      </c>
      <c r="U2284" s="33">
        <f t="shared" si="6368"/>
        <v>0</v>
      </c>
      <c r="V2284" s="33">
        <f t="shared" si="6369"/>
        <v>0</v>
      </c>
      <c r="W2284" s="33">
        <f t="shared" si="6370"/>
        <v>0</v>
      </c>
      <c r="X2284" s="33">
        <f t="shared" si="6371"/>
        <v>0</v>
      </c>
      <c r="Y2284" s="33">
        <f t="shared" si="6372"/>
        <v>0</v>
      </c>
      <c r="Z2284" s="33">
        <f t="shared" si="6373"/>
        <v>0</v>
      </c>
      <c r="AA2284" s="33">
        <f t="shared" si="6374"/>
        <v>0</v>
      </c>
      <c r="AB2284" s="33">
        <f t="shared" si="6375"/>
        <v>0</v>
      </c>
      <c r="AC2284" s="33">
        <f t="shared" si="6376"/>
        <v>0</v>
      </c>
      <c r="AD2284" s="26">
        <f t="shared" ref="AD2284:AD2286" si="6393">SUM(R2284:AC2284)</f>
        <v>0</v>
      </c>
      <c r="AE2284" s="46" t="str">
        <f>IFERROR(IF(AE$3=VLOOKUP($E2284,Template!$AK$5:$AM$17,3,FALSE),$AD2284*$F2284,0),"0.00")</f>
        <v>0.00</v>
      </c>
      <c r="AF2284" s="46" t="str">
        <f>IFERROR(IF(AF$3=VLOOKUP($E2284,Template!$AK$5:$AM$17,3,FALSE),$AD2284*$F2284,0),"0.00")</f>
        <v>0.00</v>
      </c>
      <c r="AG2284" s="28">
        <f t="shared" si="6378"/>
        <v>0</v>
      </c>
      <c r="AH2284" s="13" t="s">
        <v>40</v>
      </c>
      <c r="AI2284" s="13" t="s">
        <v>41</v>
      </c>
      <c r="AK2284" s="14" t="s">
        <v>70</v>
      </c>
      <c r="AL2284" s="15">
        <v>0.05</v>
      </c>
      <c r="AM2284" s="16" t="s">
        <v>3</v>
      </c>
    </row>
    <row r="2285" spans="1:39" s="3" customFormat="1" ht="13.8" x14ac:dyDescent="0.25">
      <c r="A2285" s="7" t="str">
        <f t="shared" ref="A2285:C2285" si="6394">A2284</f>
        <v>(Enter Broadcasting Company Name)</v>
      </c>
      <c r="B2285" s="7" t="str">
        <f t="shared" si="6394"/>
        <v>(Enter Call Letters)</v>
      </c>
      <c r="C2285" s="8" t="str">
        <f t="shared" si="6394"/>
        <v>(Select AM/FM)</v>
      </c>
      <c r="D2285" s="30"/>
      <c r="E2285" s="8" t="str">
        <f t="shared" si="6380"/>
        <v>(Select Station Province)</v>
      </c>
      <c r="F2285" s="9" t="str">
        <f>IFERROR(VLOOKUP(E2285,Template!$AK$5:$AL$17,2,FALSE),"")</f>
        <v/>
      </c>
      <c r="G2285" s="42" t="s">
        <v>15</v>
      </c>
      <c r="H2285" s="42" t="s">
        <v>17</v>
      </c>
      <c r="I2285" s="32" t="s">
        <v>65</v>
      </c>
      <c r="J2285" s="32" t="s">
        <v>66</v>
      </c>
      <c r="K2285" s="33">
        <f t="shared" si="6362"/>
        <v>0</v>
      </c>
      <c r="L2285" s="33">
        <f t="shared" si="6363"/>
        <v>0</v>
      </c>
      <c r="M2285" s="34">
        <f t="shared" si="6361"/>
        <v>0</v>
      </c>
      <c r="N2285" s="34">
        <f t="shared" si="6381"/>
        <v>0</v>
      </c>
      <c r="O2285" s="34">
        <f t="shared" si="6364"/>
        <v>0</v>
      </c>
      <c r="P2285" s="12" t="str">
        <f t="shared" ref="P2285:Q2285" si="6395">P2284</f>
        <v>(Select Language)</v>
      </c>
      <c r="Q2285" s="12" t="str">
        <f t="shared" si="6395"/>
        <v>(Select Usage)</v>
      </c>
      <c r="R2285" s="33">
        <f t="shared" si="6365"/>
        <v>0</v>
      </c>
      <c r="S2285" s="33">
        <f t="shared" si="6366"/>
        <v>0</v>
      </c>
      <c r="T2285" s="33">
        <f t="shared" si="6367"/>
        <v>0</v>
      </c>
      <c r="U2285" s="33">
        <f t="shared" si="6368"/>
        <v>0</v>
      </c>
      <c r="V2285" s="33">
        <f t="shared" si="6369"/>
        <v>0</v>
      </c>
      <c r="W2285" s="33">
        <f t="shared" si="6370"/>
        <v>0</v>
      </c>
      <c r="X2285" s="33">
        <f t="shared" si="6371"/>
        <v>0</v>
      </c>
      <c r="Y2285" s="33">
        <f t="shared" si="6372"/>
        <v>0</v>
      </c>
      <c r="Z2285" s="33">
        <f t="shared" si="6373"/>
        <v>0</v>
      </c>
      <c r="AA2285" s="33">
        <f t="shared" si="6374"/>
        <v>0</v>
      </c>
      <c r="AB2285" s="33">
        <f t="shared" si="6375"/>
        <v>0</v>
      </c>
      <c r="AC2285" s="33">
        <f t="shared" si="6376"/>
        <v>0</v>
      </c>
      <c r="AD2285" s="26">
        <f t="shared" si="6393"/>
        <v>0</v>
      </c>
      <c r="AE2285" s="46" t="str">
        <f>IFERROR(IF(AE$3=VLOOKUP($E2285,Template!$AK$5:$AM$17,3,FALSE),$AD2285*$F2285,0),"0.00")</f>
        <v>0.00</v>
      </c>
      <c r="AF2285" s="46" t="str">
        <f>IFERROR(IF(AF$3=VLOOKUP($E2285,Template!$AK$5:$AM$17,3,FALSE),$AD2285*$F2285,0),"0.00")</f>
        <v>0.00</v>
      </c>
      <c r="AG2285" s="28">
        <f t="shared" si="6378"/>
        <v>0</v>
      </c>
      <c r="AH2285" s="13" t="s">
        <v>40</v>
      </c>
      <c r="AI2285" s="13" t="s">
        <v>41</v>
      </c>
      <c r="AK2285" s="14" t="s">
        <v>20</v>
      </c>
      <c r="AL2285" s="15">
        <v>0.13</v>
      </c>
      <c r="AM2285" s="16" t="s">
        <v>2</v>
      </c>
    </row>
    <row r="2286" spans="1:39" s="3" customFormat="1" ht="13.8" x14ac:dyDescent="0.25">
      <c r="A2286" s="7" t="str">
        <f t="shared" ref="A2286:C2286" si="6396">A2285</f>
        <v>(Enter Broadcasting Company Name)</v>
      </c>
      <c r="B2286" s="7" t="str">
        <f t="shared" si="6396"/>
        <v>(Enter Call Letters)</v>
      </c>
      <c r="C2286" s="8" t="str">
        <f t="shared" si="6396"/>
        <v>(Select AM/FM)</v>
      </c>
      <c r="D2286" s="30"/>
      <c r="E2286" s="8" t="str">
        <f t="shared" si="6380"/>
        <v>(Select Station Province)</v>
      </c>
      <c r="F2286" s="9" t="str">
        <f>IFERROR(VLOOKUP(E2286,Template!$AK$5:$AL$17,2,FALSE),"")</f>
        <v/>
      </c>
      <c r="G2286" s="42" t="s">
        <v>16</v>
      </c>
      <c r="H2286" s="42" t="s">
        <v>18</v>
      </c>
      <c r="I2286" s="32" t="s">
        <v>65</v>
      </c>
      <c r="J2286" s="32" t="s">
        <v>66</v>
      </c>
      <c r="K2286" s="33">
        <f t="shared" si="6362"/>
        <v>0</v>
      </c>
      <c r="L2286" s="33">
        <f t="shared" si="6363"/>
        <v>0</v>
      </c>
      <c r="M2286" s="34">
        <f t="shared" si="6361"/>
        <v>0</v>
      </c>
      <c r="N2286" s="34">
        <f t="shared" si="6381"/>
        <v>0</v>
      </c>
      <c r="O2286" s="34">
        <f t="shared" si="6364"/>
        <v>0</v>
      </c>
      <c r="P2286" s="12" t="str">
        <f t="shared" ref="P2286:Q2286" si="6397">P2285</f>
        <v>(Select Language)</v>
      </c>
      <c r="Q2286" s="12" t="str">
        <f t="shared" si="6397"/>
        <v>(Select Usage)</v>
      </c>
      <c r="R2286" s="33">
        <f t="shared" si="6365"/>
        <v>0</v>
      </c>
      <c r="S2286" s="33">
        <f t="shared" si="6366"/>
        <v>0</v>
      </c>
      <c r="T2286" s="33">
        <f t="shared" si="6367"/>
        <v>0</v>
      </c>
      <c r="U2286" s="33">
        <f t="shared" si="6368"/>
        <v>0</v>
      </c>
      <c r="V2286" s="33">
        <f t="shared" si="6369"/>
        <v>0</v>
      </c>
      <c r="W2286" s="33">
        <f t="shared" si="6370"/>
        <v>0</v>
      </c>
      <c r="X2286" s="33">
        <f t="shared" si="6371"/>
        <v>0</v>
      </c>
      <c r="Y2286" s="33">
        <f t="shared" si="6372"/>
        <v>0</v>
      </c>
      <c r="Z2286" s="33">
        <f t="shared" si="6373"/>
        <v>0</v>
      </c>
      <c r="AA2286" s="33">
        <f t="shared" si="6374"/>
        <v>0</v>
      </c>
      <c r="AB2286" s="33">
        <f t="shared" si="6375"/>
        <v>0</v>
      </c>
      <c r="AC2286" s="33">
        <f t="shared" si="6376"/>
        <v>0</v>
      </c>
      <c r="AD2286" s="26">
        <f t="shared" si="6393"/>
        <v>0</v>
      </c>
      <c r="AE2286" s="46" t="str">
        <f>IFERROR(IF(AE$3=VLOOKUP($E2286,Template!$AK$5:$AM$17,3,FALSE),$AD2286*$F2286,0),"0.00")</f>
        <v>0.00</v>
      </c>
      <c r="AF2286" s="46" t="str">
        <f>IFERROR(IF(AF$3=VLOOKUP($E2286,Template!$AK$5:$AM$17,3,FALSE),$AD2286*$F2286,0),"0.00")</f>
        <v>0.00</v>
      </c>
      <c r="AG2286" s="28">
        <f t="shared" si="6378"/>
        <v>0</v>
      </c>
      <c r="AH2286" s="13" t="s">
        <v>40</v>
      </c>
      <c r="AI2286" s="13" t="s">
        <v>41</v>
      </c>
      <c r="AK2286" s="14" t="s">
        <v>69</v>
      </c>
      <c r="AL2286" s="15">
        <v>0.15</v>
      </c>
      <c r="AM2286" s="16" t="s">
        <v>2</v>
      </c>
    </row>
    <row r="2287" spans="1:39" s="3" customFormat="1" ht="13.8" x14ac:dyDescent="0.25">
      <c r="A2287" s="7" t="str">
        <f t="shared" ref="A2287:C2287" si="6398">A2286</f>
        <v>(Enter Broadcasting Company Name)</v>
      </c>
      <c r="B2287" s="7" t="str">
        <f t="shared" si="6398"/>
        <v>(Enter Call Letters)</v>
      </c>
      <c r="C2287" s="8" t="str">
        <f t="shared" si="6398"/>
        <v>(Select AM/FM)</v>
      </c>
      <c r="D2287" s="30"/>
      <c r="E2287" s="8" t="str">
        <f t="shared" si="6380"/>
        <v>(Select Station Province)</v>
      </c>
      <c r="F2287" s="9" t="str">
        <f>IFERROR(VLOOKUP(E2287,Template!$AK$5:$AL$17,2,FALSE),"")</f>
        <v/>
      </c>
      <c r="G2287" s="42" t="s">
        <v>17</v>
      </c>
      <c r="H2287" s="42" t="s">
        <v>7</v>
      </c>
      <c r="I2287" s="32" t="s">
        <v>65</v>
      </c>
      <c r="J2287" s="32" t="s">
        <v>66</v>
      </c>
      <c r="K2287" s="33">
        <f t="shared" si="6362"/>
        <v>0</v>
      </c>
      <c r="L2287" s="33">
        <f t="shared" si="6363"/>
        <v>0</v>
      </c>
      <c r="M2287" s="34">
        <f t="shared" si="6361"/>
        <v>0</v>
      </c>
      <c r="N2287" s="34">
        <f t="shared" si="6381"/>
        <v>0</v>
      </c>
      <c r="O2287" s="34">
        <f t="shared" si="6364"/>
        <v>0</v>
      </c>
      <c r="P2287" s="12" t="str">
        <f t="shared" ref="P2287:Q2287" si="6399">P2286</f>
        <v>(Select Language)</v>
      </c>
      <c r="Q2287" s="12" t="str">
        <f t="shared" si="6399"/>
        <v>(Select Usage)</v>
      </c>
      <c r="R2287" s="33">
        <f t="shared" si="6365"/>
        <v>0</v>
      </c>
      <c r="S2287" s="33">
        <f t="shared" si="6366"/>
        <v>0</v>
      </c>
      <c r="T2287" s="33">
        <f t="shared" si="6367"/>
        <v>0</v>
      </c>
      <c r="U2287" s="33">
        <f t="shared" si="6368"/>
        <v>0</v>
      </c>
      <c r="V2287" s="33">
        <f t="shared" si="6369"/>
        <v>0</v>
      </c>
      <c r="W2287" s="33">
        <f t="shared" si="6370"/>
        <v>0</v>
      </c>
      <c r="X2287" s="33">
        <f t="shared" si="6371"/>
        <v>0</v>
      </c>
      <c r="Y2287" s="33">
        <f t="shared" si="6372"/>
        <v>0</v>
      </c>
      <c r="Z2287" s="33">
        <f t="shared" si="6373"/>
        <v>0</v>
      </c>
      <c r="AA2287" s="33">
        <f t="shared" si="6374"/>
        <v>0</v>
      </c>
      <c r="AB2287" s="33">
        <f t="shared" si="6375"/>
        <v>0</v>
      </c>
      <c r="AC2287" s="33">
        <f t="shared" si="6376"/>
        <v>0</v>
      </c>
      <c r="AD2287" s="26">
        <f>SUM(R2287:AC2287)</f>
        <v>0</v>
      </c>
      <c r="AE2287" s="46" t="str">
        <f>IFERROR(IF(AE$3=VLOOKUP($E2287,Template!$AK$5:$AM$17,3,FALSE),$AD2287*$F2287,0),"0.00")</f>
        <v>0.00</v>
      </c>
      <c r="AF2287" s="46" t="str">
        <f>IFERROR(IF(AF$3=VLOOKUP($E2287,Template!$AK$5:$AM$17,3,FALSE),$AD2287*$F2287,0),"0.00")</f>
        <v>0.00</v>
      </c>
      <c r="AG2287" s="28">
        <f t="shared" si="6378"/>
        <v>0</v>
      </c>
      <c r="AH2287" s="13" t="s">
        <v>40</v>
      </c>
      <c r="AI2287" s="13" t="s">
        <v>41</v>
      </c>
      <c r="AK2287" s="14" t="s">
        <v>29</v>
      </c>
      <c r="AL2287" s="15">
        <v>0.05</v>
      </c>
      <c r="AM2287" s="16" t="s">
        <v>3</v>
      </c>
    </row>
    <row r="2288" spans="1:39" s="3" customFormat="1" ht="13.8" x14ac:dyDescent="0.25">
      <c r="A2288" s="7" t="str">
        <f t="shared" ref="A2288:C2288" si="6400">A2287</f>
        <v>(Enter Broadcasting Company Name)</v>
      </c>
      <c r="B2288" s="7" t="str">
        <f t="shared" si="6400"/>
        <v>(Enter Call Letters)</v>
      </c>
      <c r="C2288" s="8" t="str">
        <f t="shared" si="6400"/>
        <v>(Select AM/FM)</v>
      </c>
      <c r="D2288" s="30"/>
      <c r="E2288" s="8" t="str">
        <f t="shared" si="6380"/>
        <v>(Select Station Province)</v>
      </c>
      <c r="F2288" s="9" t="str">
        <f>IFERROR(VLOOKUP(E2288,Template!$AK$5:$AL$17,2,FALSE),"")</f>
        <v/>
      </c>
      <c r="G2288" s="42" t="s">
        <v>18</v>
      </c>
      <c r="H2288" s="43" t="s">
        <v>8</v>
      </c>
      <c r="I2288" s="32" t="s">
        <v>65</v>
      </c>
      <c r="J2288" s="32" t="s">
        <v>66</v>
      </c>
      <c r="K2288" s="33">
        <f t="shared" si="6362"/>
        <v>0</v>
      </c>
      <c r="L2288" s="33">
        <f t="shared" si="6363"/>
        <v>0</v>
      </c>
      <c r="M2288" s="34">
        <f t="shared" si="6361"/>
        <v>0</v>
      </c>
      <c r="N2288" s="34">
        <f t="shared" si="6381"/>
        <v>0</v>
      </c>
      <c r="O2288" s="34">
        <f t="shared" si="6364"/>
        <v>0</v>
      </c>
      <c r="P2288" s="12" t="str">
        <f t="shared" ref="P2288:Q2288" si="6401">P2287</f>
        <v>(Select Language)</v>
      </c>
      <c r="Q2288" s="12" t="str">
        <f t="shared" si="6401"/>
        <v>(Select Usage)</v>
      </c>
      <c r="R2288" s="33">
        <f t="shared" si="6365"/>
        <v>0</v>
      </c>
      <c r="S2288" s="33">
        <f t="shared" si="6366"/>
        <v>0</v>
      </c>
      <c r="T2288" s="33">
        <f t="shared" si="6367"/>
        <v>0</v>
      </c>
      <c r="U2288" s="33">
        <f t="shared" si="6368"/>
        <v>0</v>
      </c>
      <c r="V2288" s="33">
        <f t="shared" si="6369"/>
        <v>0</v>
      </c>
      <c r="W2288" s="33">
        <f t="shared" si="6370"/>
        <v>0</v>
      </c>
      <c r="X2288" s="33">
        <f t="shared" si="6371"/>
        <v>0</v>
      </c>
      <c r="Y2288" s="33">
        <f t="shared" si="6372"/>
        <v>0</v>
      </c>
      <c r="Z2288" s="33">
        <f t="shared" si="6373"/>
        <v>0</v>
      </c>
      <c r="AA2288" s="33">
        <f t="shared" si="6374"/>
        <v>0</v>
      </c>
      <c r="AB2288" s="33">
        <f t="shared" si="6375"/>
        <v>0</v>
      </c>
      <c r="AC2288" s="33">
        <f t="shared" si="6376"/>
        <v>0</v>
      </c>
      <c r="AD2288" s="26">
        <f t="shared" ref="AD2288" si="6402">SUM(R2288:AC2288)</f>
        <v>0</v>
      </c>
      <c r="AE2288" s="46" t="str">
        <f>IFERROR(IF(AE$3=VLOOKUP($E2288,Template!$AK$5:$AM$17,3,FALSE),$AD2288*$F2288,0),"0.00")</f>
        <v>0.00</v>
      </c>
      <c r="AF2288" s="46" t="str">
        <f>IFERROR(IF(AF$3=VLOOKUP($E2288,Template!$AK$5:$AM$17,3,FALSE),$AD2288*$F2288,0),"0.00")</f>
        <v>0.00</v>
      </c>
      <c r="AG2288" s="28">
        <f t="shared" si="6378"/>
        <v>0</v>
      </c>
      <c r="AH2288" s="13" t="s">
        <v>40</v>
      </c>
      <c r="AI2288" s="13" t="s">
        <v>41</v>
      </c>
      <c r="AK2288" s="14" t="s">
        <v>21</v>
      </c>
      <c r="AL2288" s="15">
        <v>0.05</v>
      </c>
      <c r="AM2288" s="16" t="s">
        <v>3</v>
      </c>
    </row>
    <row r="2289" spans="1:39" ht="13.8" x14ac:dyDescent="0.25">
      <c r="A2289" s="19" t="s">
        <v>4</v>
      </c>
      <c r="B2289" s="19"/>
      <c r="C2289" s="20"/>
      <c r="D2289" s="20"/>
      <c r="E2289" s="20"/>
      <c r="F2289" s="20"/>
      <c r="G2289" s="44"/>
      <c r="H2289" s="44"/>
      <c r="I2289" s="21">
        <f t="shared" ref="I2289:K2289" si="6403">SUM(I2277:I2288)</f>
        <v>0</v>
      </c>
      <c r="J2289" s="21">
        <f t="shared" si="6403"/>
        <v>0</v>
      </c>
      <c r="K2289" s="21">
        <f t="shared" si="6403"/>
        <v>0</v>
      </c>
      <c r="L2289" s="21">
        <f>L2288</f>
        <v>0</v>
      </c>
      <c r="M2289" s="21">
        <f>SUM(M2277:M2288)</f>
        <v>0</v>
      </c>
      <c r="N2289" s="21">
        <f t="shared" ref="N2289:O2289" si="6404">SUM(N2277:N2288)</f>
        <v>0</v>
      </c>
      <c r="O2289" s="21">
        <f t="shared" si="6404"/>
        <v>0</v>
      </c>
      <c r="P2289" s="21"/>
      <c r="Q2289" s="22"/>
      <c r="R2289" s="21">
        <f t="shared" ref="R2289:AI2289" si="6405">SUM(R2277:R2288)</f>
        <v>0</v>
      </c>
      <c r="S2289" s="21">
        <f t="shared" si="6405"/>
        <v>0</v>
      </c>
      <c r="T2289" s="21">
        <f t="shared" si="6405"/>
        <v>0</v>
      </c>
      <c r="U2289" s="21">
        <f t="shared" si="6405"/>
        <v>0</v>
      </c>
      <c r="V2289" s="21">
        <f t="shared" si="6405"/>
        <v>0</v>
      </c>
      <c r="W2289" s="21">
        <f t="shared" si="6405"/>
        <v>0</v>
      </c>
      <c r="X2289" s="21">
        <f t="shared" si="6405"/>
        <v>0</v>
      </c>
      <c r="Y2289" s="21">
        <f t="shared" si="6405"/>
        <v>0</v>
      </c>
      <c r="Z2289" s="21">
        <f t="shared" si="6405"/>
        <v>0</v>
      </c>
      <c r="AA2289" s="21">
        <f t="shared" si="6405"/>
        <v>0</v>
      </c>
      <c r="AB2289" s="21">
        <f t="shared" si="6405"/>
        <v>0</v>
      </c>
      <c r="AC2289" s="21">
        <f t="shared" si="6405"/>
        <v>0</v>
      </c>
      <c r="AD2289" s="27">
        <f t="shared" si="6405"/>
        <v>0</v>
      </c>
      <c r="AE2289" s="21">
        <f t="shared" si="6405"/>
        <v>0</v>
      </c>
      <c r="AF2289" s="21">
        <f t="shared" si="6405"/>
        <v>0</v>
      </c>
      <c r="AG2289" s="27">
        <f t="shared" si="6405"/>
        <v>0</v>
      </c>
      <c r="AH2289" s="21">
        <f t="shared" si="6405"/>
        <v>0</v>
      </c>
      <c r="AI2289" s="21">
        <f t="shared" si="6405"/>
        <v>0</v>
      </c>
      <c r="AK2289" s="14" t="s">
        <v>71</v>
      </c>
      <c r="AL2289" s="15">
        <v>0.05</v>
      </c>
      <c r="AM2289" s="16" t="s">
        <v>3</v>
      </c>
    </row>
    <row r="2290" spans="1:39" x14ac:dyDescent="0.25">
      <c r="A2290" s="2"/>
      <c r="G2290" s="2"/>
      <c r="H2290" s="2"/>
      <c r="O2290" s="2"/>
      <c r="P2290" s="2"/>
    </row>
    <row r="2291" spans="1:39" ht="42" customHeight="1" x14ac:dyDescent="0.25">
      <c r="A2291" s="223" t="s">
        <v>63</v>
      </c>
      <c r="B2291" s="223" t="s">
        <v>43</v>
      </c>
      <c r="C2291" s="224" t="s">
        <v>19</v>
      </c>
      <c r="D2291" s="226"/>
      <c r="E2291" s="223" t="s">
        <v>14</v>
      </c>
      <c r="F2291" s="223" t="s">
        <v>38</v>
      </c>
      <c r="G2291" s="223" t="s">
        <v>1</v>
      </c>
      <c r="H2291" s="223" t="s">
        <v>5</v>
      </c>
      <c r="I2291" s="225" t="s">
        <v>31</v>
      </c>
      <c r="J2291" s="225" t="s">
        <v>32</v>
      </c>
      <c r="K2291" s="225" t="s">
        <v>48</v>
      </c>
      <c r="L2291" s="225" t="s">
        <v>0</v>
      </c>
      <c r="M2291" s="4" t="s">
        <v>45</v>
      </c>
      <c r="N2291" s="4" t="s">
        <v>46</v>
      </c>
      <c r="O2291" s="4" t="s">
        <v>47</v>
      </c>
      <c r="P2291" s="225" t="s">
        <v>50</v>
      </c>
      <c r="Q2291" s="225" t="s">
        <v>33</v>
      </c>
      <c r="R2291" s="4" t="s">
        <v>51</v>
      </c>
      <c r="S2291" s="4" t="s">
        <v>52</v>
      </c>
      <c r="T2291" s="4" t="s">
        <v>53</v>
      </c>
      <c r="U2291" s="4" t="s">
        <v>54</v>
      </c>
      <c r="V2291" s="4" t="s">
        <v>55</v>
      </c>
      <c r="W2291" s="4" t="s">
        <v>56</v>
      </c>
      <c r="X2291" s="4" t="s">
        <v>57</v>
      </c>
      <c r="Y2291" s="4" t="s">
        <v>58</v>
      </c>
      <c r="Z2291" s="4" t="s">
        <v>59</v>
      </c>
      <c r="AA2291" s="4" t="s">
        <v>62</v>
      </c>
      <c r="AB2291" s="4" t="s">
        <v>60</v>
      </c>
      <c r="AC2291" s="4" t="s">
        <v>61</v>
      </c>
      <c r="AD2291" s="233" t="s">
        <v>34</v>
      </c>
      <c r="AE2291" s="231" t="s">
        <v>2</v>
      </c>
      <c r="AF2291" s="231" t="s">
        <v>3</v>
      </c>
      <c r="AG2291" s="233" t="s">
        <v>35</v>
      </c>
      <c r="AH2291" s="223" t="s">
        <v>36</v>
      </c>
      <c r="AI2291" s="223" t="s">
        <v>37</v>
      </c>
      <c r="AK2291" s="229" t="s">
        <v>30</v>
      </c>
      <c r="AL2291" s="229"/>
      <c r="AM2291" s="229"/>
    </row>
    <row r="2292" spans="1:39" s="6" customFormat="1" ht="35.25" customHeight="1" x14ac:dyDescent="0.3">
      <c r="A2292" s="224"/>
      <c r="B2292" s="224"/>
      <c r="C2292" s="224"/>
      <c r="D2292" s="227"/>
      <c r="E2292" s="223"/>
      <c r="F2292" s="223"/>
      <c r="G2292" s="223"/>
      <c r="H2292" s="223"/>
      <c r="I2292" s="230"/>
      <c r="J2292" s="230"/>
      <c r="K2292" s="230"/>
      <c r="L2292" s="230"/>
      <c r="M2292" s="5">
        <v>0</v>
      </c>
      <c r="N2292" s="5">
        <v>625000</v>
      </c>
      <c r="O2292" s="5">
        <v>1250000</v>
      </c>
      <c r="P2292" s="225"/>
      <c r="Q2292" s="225"/>
      <c r="R2292" s="29">
        <v>4.95E-4</v>
      </c>
      <c r="S2292" s="29">
        <v>9.5200000000000005E-4</v>
      </c>
      <c r="T2292" s="29">
        <v>1.5900000000000001E-3</v>
      </c>
      <c r="U2292" s="29">
        <v>1.1169999999999999E-3</v>
      </c>
      <c r="V2292" s="29">
        <v>2.189E-3</v>
      </c>
      <c r="W2292" s="29">
        <v>4.5430000000000002E-3</v>
      </c>
      <c r="X2292" s="29">
        <v>8.8199999999999997E-4</v>
      </c>
      <c r="Y2292" s="29">
        <v>1.6949999999999999E-3</v>
      </c>
      <c r="Z2292" s="29">
        <v>2.8319999999999999E-3</v>
      </c>
      <c r="AA2292" s="29">
        <v>1.9889999999999999E-3</v>
      </c>
      <c r="AB2292" s="29">
        <v>3.8999999999999998E-3</v>
      </c>
      <c r="AC2292" s="29">
        <v>8.0949999999999998E-3</v>
      </c>
      <c r="AD2292" s="233"/>
      <c r="AE2292" s="232"/>
      <c r="AF2292" s="232"/>
      <c r="AG2292" s="234"/>
      <c r="AH2292" s="223"/>
      <c r="AI2292" s="223"/>
      <c r="AK2292" s="229"/>
      <c r="AL2292" s="229"/>
      <c r="AM2292" s="229"/>
    </row>
    <row r="2293" spans="1:39" s="3" customFormat="1" ht="13.8" x14ac:dyDescent="0.25">
      <c r="A2293" s="7" t="s">
        <v>44</v>
      </c>
      <c r="B2293" s="7" t="s">
        <v>42</v>
      </c>
      <c r="C2293" s="8" t="s">
        <v>39</v>
      </c>
      <c r="D2293" s="30"/>
      <c r="E2293" s="8" t="s">
        <v>64</v>
      </c>
      <c r="F2293" s="9" t="str">
        <f>IFERROR(VLOOKUP(E2293,Template!$AK$5:$AL$17,2,FALSE),"")</f>
        <v/>
      </c>
      <c r="G2293" s="41" t="s">
        <v>7</v>
      </c>
      <c r="H2293" s="41" t="s">
        <v>6</v>
      </c>
      <c r="I2293" s="32" t="s">
        <v>65</v>
      </c>
      <c r="J2293" s="32" t="s">
        <v>66</v>
      </c>
      <c r="K2293" s="33">
        <f>IFERROR(I2293+J2293,0)</f>
        <v>0</v>
      </c>
      <c r="L2293" s="33">
        <f>IFERROR(K2293,"")</f>
        <v>0</v>
      </c>
      <c r="M2293" s="34">
        <f t="shared" ref="M2293:M2304" si="6406">IF(L2293&lt;=$N$4,K2293,IF(L2292&gt;$N$4,0,$N$4-L2292))</f>
        <v>0</v>
      </c>
      <c r="N2293" s="34">
        <f>IF(AND(L2293&gt;$N$4,L2293&lt;=$O$4),K2293-M2293,IF(AND(L2292&gt;$N$4,L2292&lt;=$O$4),$O$4-L2292,IF(L2292&gt;$O$4,0,IF(L2293&lt;$N$4,0,MIN(L2293-$N$4,$N$4)))))</f>
        <v>0</v>
      </c>
      <c r="O2293" s="34">
        <f>IF(L2293&gt;$O$4,K2293-M2293-N2293,0)</f>
        <v>0</v>
      </c>
      <c r="P2293" s="12" t="s">
        <v>94</v>
      </c>
      <c r="Q2293" s="12" t="s">
        <v>68</v>
      </c>
      <c r="R2293" s="33">
        <f>IF(AND($Q2293="LOW",$P2293="French"),M2293*R$4,0)</f>
        <v>0</v>
      </c>
      <c r="S2293" s="33">
        <f>IF(AND($Q2293="LOW",$P2293="French"),N2293*S$4,0)</f>
        <v>0</v>
      </c>
      <c r="T2293" s="33">
        <f>IF(AND($Q2293="LOW",$P2293="French"),O2293*T$4,0)</f>
        <v>0</v>
      </c>
      <c r="U2293" s="33">
        <f>IF(AND($Q2293="HIGH",$P2293="French"),M2293*U$4,0)</f>
        <v>0</v>
      </c>
      <c r="V2293" s="33">
        <f>IF(AND($Q2293="HIGH",$P2293="French"),N2293*V$4,0)</f>
        <v>0</v>
      </c>
      <c r="W2293" s="33">
        <f>IF(AND($Q2293="HIGH",$P2293="French"),O2293*W$4,0)</f>
        <v>0</v>
      </c>
      <c r="X2293" s="33">
        <f>IF(AND($Q2293="LOW",$P2293="English"),M2293*X$4,0)</f>
        <v>0</v>
      </c>
      <c r="Y2293" s="33">
        <f>IF(AND($Q2293="LOW",$P2293="English"),N2293*Y$4,0)</f>
        <v>0</v>
      </c>
      <c r="Z2293" s="33">
        <f>IF(AND($Q2293="LOW",$P2293="English"),O2293*Z$4,0)</f>
        <v>0</v>
      </c>
      <c r="AA2293" s="33">
        <f>IF(AND($Q2293="HIGH",$P2293="English"),M2293*AA$4,0)</f>
        <v>0</v>
      </c>
      <c r="AB2293" s="33">
        <f>IF(AND($Q2293="HIGH",$P2293="English"),N2293*AB$4,0)</f>
        <v>0</v>
      </c>
      <c r="AC2293" s="33">
        <f>IF(AND($Q2293="HIGH",$P2293="English"),O2293*AC$4,0)</f>
        <v>0</v>
      </c>
      <c r="AD2293" s="26">
        <f>SUM(R2293:AC2293)</f>
        <v>0</v>
      </c>
      <c r="AE2293" s="46" t="str">
        <f>IFERROR(IF(AE$3=VLOOKUP($E2293,Template!$AK$5:$AM$17,3,FALSE),$AD2293*$F2293,0),"0.00")</f>
        <v>0.00</v>
      </c>
      <c r="AF2293" s="46" t="str">
        <f>IFERROR(IF(AF$3=VLOOKUP($E2293,Template!$AK$5:$AM$17,3,FALSE),$AD2293*$F2293,0),"0.00")</f>
        <v>0.00</v>
      </c>
      <c r="AG2293" s="28">
        <f>SUM(AD2293:AF2293)</f>
        <v>0</v>
      </c>
      <c r="AH2293" s="13" t="s">
        <v>40</v>
      </c>
      <c r="AI2293" s="13" t="s">
        <v>41</v>
      </c>
      <c r="AK2293" s="14" t="s">
        <v>25</v>
      </c>
      <c r="AL2293" s="15">
        <v>0.05</v>
      </c>
      <c r="AM2293" s="16" t="s">
        <v>3</v>
      </c>
    </row>
    <row r="2294" spans="1:39" s="3" customFormat="1" ht="13.8" x14ac:dyDescent="0.25">
      <c r="A2294" s="7" t="str">
        <f>A2293</f>
        <v>(Enter Broadcasting Company Name)</v>
      </c>
      <c r="B2294" s="7" t="str">
        <f>B2293</f>
        <v>(Enter Call Letters)</v>
      </c>
      <c r="C2294" s="8" t="str">
        <f>C2293</f>
        <v>(Select AM/FM)</v>
      </c>
      <c r="D2294" s="30"/>
      <c r="E2294" s="8" t="str">
        <f>E2293</f>
        <v>(Select Station Province)</v>
      </c>
      <c r="F2294" s="9" t="str">
        <f>IFERROR(VLOOKUP(E2294,Template!$AK$5:$AL$17,2,FALSE),"")</f>
        <v/>
      </c>
      <c r="G2294" s="42" t="s">
        <v>8</v>
      </c>
      <c r="H2294" s="42" t="s">
        <v>9</v>
      </c>
      <c r="I2294" s="32" t="s">
        <v>65</v>
      </c>
      <c r="J2294" s="32" t="s">
        <v>66</v>
      </c>
      <c r="K2294" s="33">
        <f t="shared" ref="K2294:K2304" si="6407">IFERROR(I2294+J2294,0)</f>
        <v>0</v>
      </c>
      <c r="L2294" s="33">
        <f t="shared" ref="L2294:L2304" si="6408">IFERROR(L2293+K2294,"")</f>
        <v>0</v>
      </c>
      <c r="M2294" s="34">
        <f t="shared" si="6406"/>
        <v>0</v>
      </c>
      <c r="N2294" s="34">
        <f>IF(AND(L2294&gt;$N$4,L2294&lt;=$O$4),K2294-M2294,IF(AND(L2293&gt;$N$4,L2293&lt;=$O$4),$O$4-L2293,IF(L2293&gt;$O$4,0,IF(L2294&lt;$N$4,0,MIN(L2294-$N$4,$N$4)))))</f>
        <v>0</v>
      </c>
      <c r="O2294" s="34">
        <f t="shared" ref="O2294:O2304" si="6409">IF(L2294&gt;$O$4,K2294-M2294-N2294,0)</f>
        <v>0</v>
      </c>
      <c r="P2294" s="12" t="str">
        <f>P2293</f>
        <v>(Select Language)</v>
      </c>
      <c r="Q2294" s="12" t="str">
        <f>Q2293</f>
        <v>(Select Usage)</v>
      </c>
      <c r="R2294" s="33">
        <f t="shared" ref="R2294:R2304" si="6410">IF(AND($Q2294="LOW",$P2294="French"),M2294*R$4,0)</f>
        <v>0</v>
      </c>
      <c r="S2294" s="33">
        <f t="shared" ref="S2294:S2304" si="6411">IF(AND($Q2294="LOW",$P2294="French"),N2294*S$4,0)</f>
        <v>0</v>
      </c>
      <c r="T2294" s="33">
        <f t="shared" ref="T2294:T2304" si="6412">IF(AND($Q2294="LOW",$P2294="French"),O2294*T$4,0)</f>
        <v>0</v>
      </c>
      <c r="U2294" s="33">
        <f t="shared" ref="U2294:U2304" si="6413">IF(AND($Q2294="HIGH",$P2294="French"),M2294*U$4,0)</f>
        <v>0</v>
      </c>
      <c r="V2294" s="33">
        <f t="shared" ref="V2294:V2304" si="6414">IF(AND($Q2294="HIGH",$P2294="French"),N2294*V$4,0)</f>
        <v>0</v>
      </c>
      <c r="W2294" s="33">
        <f t="shared" ref="W2294:W2304" si="6415">IF(AND($Q2294="HIGH",$P2294="French"),O2294*W$4,0)</f>
        <v>0</v>
      </c>
      <c r="X2294" s="33">
        <f t="shared" ref="X2294:X2304" si="6416">IF(AND($Q2294="LOW",$P2294="English"),M2294*X$4,0)</f>
        <v>0</v>
      </c>
      <c r="Y2294" s="33">
        <f t="shared" ref="Y2294:Y2304" si="6417">IF(AND($Q2294="LOW",$P2294="English"),N2294*Y$4,0)</f>
        <v>0</v>
      </c>
      <c r="Z2294" s="33">
        <f t="shared" ref="Z2294:Z2304" si="6418">IF(AND($Q2294="LOW",$P2294="English"),O2294*Z$4,0)</f>
        <v>0</v>
      </c>
      <c r="AA2294" s="33">
        <f t="shared" ref="AA2294:AA2304" si="6419">IF(AND($Q2294="HIGH",$P2294="English"),M2294*AA$4,0)</f>
        <v>0</v>
      </c>
      <c r="AB2294" s="33">
        <f t="shared" ref="AB2294:AB2304" si="6420">IF(AND($Q2294="HIGH",$P2294="English"),N2294*AB$4,0)</f>
        <v>0</v>
      </c>
      <c r="AC2294" s="33">
        <f t="shared" ref="AC2294:AC2304" si="6421">IF(AND($Q2294="HIGH",$P2294="English"),O2294*AC$4,0)</f>
        <v>0</v>
      </c>
      <c r="AD2294" s="26">
        <f t="shared" ref="AD2294:AD2298" si="6422">SUM(R2294:AC2294)</f>
        <v>0</v>
      </c>
      <c r="AE2294" s="46" t="str">
        <f>IFERROR(IF(AE$3=VLOOKUP($E2294,Template!$AK$5:$AM$17,3,FALSE),$AD2294*$F2294,0),"0.00")</f>
        <v>0.00</v>
      </c>
      <c r="AF2294" s="46" t="str">
        <f>IFERROR(IF(AF$3=VLOOKUP($E2294,Template!$AK$5:$AM$17,3,FALSE),$AD2294*$F2294,0),"0.00")</f>
        <v>0.00</v>
      </c>
      <c r="AG2294" s="28">
        <f t="shared" ref="AG2294:AG2304" si="6423">SUM(AD2294:AF2294)</f>
        <v>0</v>
      </c>
      <c r="AH2294" s="13" t="s">
        <v>40</v>
      </c>
      <c r="AI2294" s="13" t="s">
        <v>41</v>
      </c>
      <c r="AK2294" s="14" t="s">
        <v>23</v>
      </c>
      <c r="AL2294" s="15">
        <v>0.05</v>
      </c>
      <c r="AM2294" s="16" t="s">
        <v>3</v>
      </c>
    </row>
    <row r="2295" spans="1:39" s="3" customFormat="1" ht="13.8" x14ac:dyDescent="0.25">
      <c r="A2295" s="7" t="str">
        <f t="shared" ref="A2295:C2295" si="6424">A2294</f>
        <v>(Enter Broadcasting Company Name)</v>
      </c>
      <c r="B2295" s="7" t="str">
        <f t="shared" si="6424"/>
        <v>(Enter Call Letters)</v>
      </c>
      <c r="C2295" s="8" t="str">
        <f t="shared" si="6424"/>
        <v>(Select AM/FM)</v>
      </c>
      <c r="D2295" s="30"/>
      <c r="E2295" s="8" t="str">
        <f t="shared" ref="E2295:E2304" si="6425">E2294</f>
        <v>(Select Station Province)</v>
      </c>
      <c r="F2295" s="9" t="str">
        <f>IFERROR(VLOOKUP(E2295,Template!$AK$5:$AL$17,2,FALSE),"")</f>
        <v/>
      </c>
      <c r="G2295" s="42" t="s">
        <v>6</v>
      </c>
      <c r="H2295" s="42" t="s">
        <v>10</v>
      </c>
      <c r="I2295" s="32" t="s">
        <v>65</v>
      </c>
      <c r="J2295" s="32" t="s">
        <v>66</v>
      </c>
      <c r="K2295" s="33">
        <f t="shared" si="6407"/>
        <v>0</v>
      </c>
      <c r="L2295" s="33">
        <f t="shared" si="6408"/>
        <v>0</v>
      </c>
      <c r="M2295" s="34">
        <f t="shared" si="6406"/>
        <v>0</v>
      </c>
      <c r="N2295" s="34">
        <f t="shared" ref="N2295:N2304" si="6426">IF(AND(L2295&gt;$N$4,L2295&lt;=$O$4),K2295-M2295,IF(AND(L2294&gt;$N$4,L2294&lt;=$O$4),$O$4-L2294,IF(L2294&gt;$O$4,0,IF(L2295&lt;$N$4,0,MIN(L2295-$N$4,$N$4)))))</f>
        <v>0</v>
      </c>
      <c r="O2295" s="34">
        <f t="shared" si="6409"/>
        <v>0</v>
      </c>
      <c r="P2295" s="12" t="str">
        <f t="shared" ref="P2295:Q2295" si="6427">P2294</f>
        <v>(Select Language)</v>
      </c>
      <c r="Q2295" s="12" t="str">
        <f t="shared" si="6427"/>
        <v>(Select Usage)</v>
      </c>
      <c r="R2295" s="33">
        <f t="shared" si="6410"/>
        <v>0</v>
      </c>
      <c r="S2295" s="33">
        <f t="shared" si="6411"/>
        <v>0</v>
      </c>
      <c r="T2295" s="33">
        <f t="shared" si="6412"/>
        <v>0</v>
      </c>
      <c r="U2295" s="33">
        <f t="shared" si="6413"/>
        <v>0</v>
      </c>
      <c r="V2295" s="33">
        <f t="shared" si="6414"/>
        <v>0</v>
      </c>
      <c r="W2295" s="33">
        <f t="shared" si="6415"/>
        <v>0</v>
      </c>
      <c r="X2295" s="33">
        <f t="shared" si="6416"/>
        <v>0</v>
      </c>
      <c r="Y2295" s="33">
        <f t="shared" si="6417"/>
        <v>0</v>
      </c>
      <c r="Z2295" s="33">
        <f t="shared" si="6418"/>
        <v>0</v>
      </c>
      <c r="AA2295" s="33">
        <f t="shared" si="6419"/>
        <v>0</v>
      </c>
      <c r="AB2295" s="33">
        <f t="shared" si="6420"/>
        <v>0</v>
      </c>
      <c r="AC2295" s="33">
        <f t="shared" si="6421"/>
        <v>0</v>
      </c>
      <c r="AD2295" s="26">
        <f t="shared" si="6422"/>
        <v>0</v>
      </c>
      <c r="AE2295" s="46" t="str">
        <f>IFERROR(IF(AE$3=VLOOKUP($E2295,Template!$AK$5:$AM$17,3,FALSE),$AD2295*$F2295,0),"0.00")</f>
        <v>0.00</v>
      </c>
      <c r="AF2295" s="46" t="str">
        <f>IFERROR(IF(AF$3=VLOOKUP($E2295,Template!$AK$5:$AM$17,3,FALSE),$AD2295*$F2295,0),"0.00")</f>
        <v>0.00</v>
      </c>
      <c r="AG2295" s="28">
        <f t="shared" si="6423"/>
        <v>0</v>
      </c>
      <c r="AH2295" s="13" t="s">
        <v>40</v>
      </c>
      <c r="AI2295" s="13" t="s">
        <v>41</v>
      </c>
      <c r="AK2295" s="14" t="s">
        <v>24</v>
      </c>
      <c r="AL2295" s="15">
        <v>0.05</v>
      </c>
      <c r="AM2295" s="16" t="s">
        <v>3</v>
      </c>
    </row>
    <row r="2296" spans="1:39" s="3" customFormat="1" ht="13.8" x14ac:dyDescent="0.25">
      <c r="A2296" s="7" t="str">
        <f t="shared" ref="A2296:C2296" si="6428">A2295</f>
        <v>(Enter Broadcasting Company Name)</v>
      </c>
      <c r="B2296" s="7" t="str">
        <f t="shared" si="6428"/>
        <v>(Enter Call Letters)</v>
      </c>
      <c r="C2296" s="8" t="str">
        <f t="shared" si="6428"/>
        <v>(Select AM/FM)</v>
      </c>
      <c r="D2296" s="30"/>
      <c r="E2296" s="8" t="str">
        <f t="shared" si="6425"/>
        <v>(Select Station Province)</v>
      </c>
      <c r="F2296" s="9" t="str">
        <f>IFERROR(VLOOKUP(E2296,Template!$AK$5:$AL$17,2,FALSE),"")</f>
        <v/>
      </c>
      <c r="G2296" s="42" t="s">
        <v>9</v>
      </c>
      <c r="H2296" s="42" t="s">
        <v>11</v>
      </c>
      <c r="I2296" s="32" t="s">
        <v>65</v>
      </c>
      <c r="J2296" s="32" t="s">
        <v>66</v>
      </c>
      <c r="K2296" s="33">
        <f t="shared" si="6407"/>
        <v>0</v>
      </c>
      <c r="L2296" s="33">
        <f t="shared" si="6408"/>
        <v>0</v>
      </c>
      <c r="M2296" s="34">
        <f t="shared" si="6406"/>
        <v>0</v>
      </c>
      <c r="N2296" s="34">
        <f t="shared" si="6426"/>
        <v>0</v>
      </c>
      <c r="O2296" s="34">
        <f t="shared" si="6409"/>
        <v>0</v>
      </c>
      <c r="P2296" s="12" t="str">
        <f t="shared" ref="P2296:Q2296" si="6429">P2295</f>
        <v>(Select Language)</v>
      </c>
      <c r="Q2296" s="12" t="str">
        <f t="shared" si="6429"/>
        <v>(Select Usage)</v>
      </c>
      <c r="R2296" s="33">
        <f t="shared" si="6410"/>
        <v>0</v>
      </c>
      <c r="S2296" s="33">
        <f t="shared" si="6411"/>
        <v>0</v>
      </c>
      <c r="T2296" s="33">
        <f t="shared" si="6412"/>
        <v>0</v>
      </c>
      <c r="U2296" s="33">
        <f t="shared" si="6413"/>
        <v>0</v>
      </c>
      <c r="V2296" s="33">
        <f t="shared" si="6414"/>
        <v>0</v>
      </c>
      <c r="W2296" s="33">
        <f t="shared" si="6415"/>
        <v>0</v>
      </c>
      <c r="X2296" s="33">
        <f t="shared" si="6416"/>
        <v>0</v>
      </c>
      <c r="Y2296" s="33">
        <f t="shared" si="6417"/>
        <v>0</v>
      </c>
      <c r="Z2296" s="33">
        <f t="shared" si="6418"/>
        <v>0</v>
      </c>
      <c r="AA2296" s="33">
        <f t="shared" si="6419"/>
        <v>0</v>
      </c>
      <c r="AB2296" s="33">
        <f t="shared" si="6420"/>
        <v>0</v>
      </c>
      <c r="AC2296" s="33">
        <f t="shared" si="6421"/>
        <v>0</v>
      </c>
      <c r="AD2296" s="26">
        <f t="shared" si="6422"/>
        <v>0</v>
      </c>
      <c r="AE2296" s="46" t="str">
        <f>IFERROR(IF(AE$3=VLOOKUP($E2296,Template!$AK$5:$AM$17,3,FALSE),$AD2296*$F2296,0),"0.00")</f>
        <v>0.00</v>
      </c>
      <c r="AF2296" s="46" t="str">
        <f>IFERROR(IF(AF$3=VLOOKUP($E2296,Template!$AK$5:$AM$17,3,FALSE),$AD2296*$F2296,0),"0.00")</f>
        <v>0.00</v>
      </c>
      <c r="AG2296" s="28">
        <f t="shared" si="6423"/>
        <v>0</v>
      </c>
      <c r="AH2296" s="13" t="s">
        <v>40</v>
      </c>
      <c r="AI2296" s="13" t="s">
        <v>41</v>
      </c>
      <c r="AK2296" s="14" t="s">
        <v>22</v>
      </c>
      <c r="AL2296" s="15">
        <v>0.15</v>
      </c>
      <c r="AM2296" s="16" t="s">
        <v>2</v>
      </c>
    </row>
    <row r="2297" spans="1:39" s="3" customFormat="1" ht="13.8" x14ac:dyDescent="0.25">
      <c r="A2297" s="7" t="str">
        <f t="shared" ref="A2297:C2297" si="6430">A2296</f>
        <v>(Enter Broadcasting Company Name)</v>
      </c>
      <c r="B2297" s="7" t="str">
        <f t="shared" si="6430"/>
        <v>(Enter Call Letters)</v>
      </c>
      <c r="C2297" s="8" t="str">
        <f t="shared" si="6430"/>
        <v>(Select AM/FM)</v>
      </c>
      <c r="D2297" s="30"/>
      <c r="E2297" s="8" t="str">
        <f t="shared" si="6425"/>
        <v>(Select Station Province)</v>
      </c>
      <c r="F2297" s="9" t="str">
        <f>IFERROR(VLOOKUP(E2297,Template!$AK$5:$AL$17,2,FALSE),"")</f>
        <v/>
      </c>
      <c r="G2297" s="42" t="s">
        <v>10</v>
      </c>
      <c r="H2297" s="42" t="s">
        <v>12</v>
      </c>
      <c r="I2297" s="32" t="s">
        <v>65</v>
      </c>
      <c r="J2297" s="32" t="s">
        <v>66</v>
      </c>
      <c r="K2297" s="33">
        <f t="shared" si="6407"/>
        <v>0</v>
      </c>
      <c r="L2297" s="33">
        <f t="shared" si="6408"/>
        <v>0</v>
      </c>
      <c r="M2297" s="34">
        <f t="shared" si="6406"/>
        <v>0</v>
      </c>
      <c r="N2297" s="34">
        <f t="shared" si="6426"/>
        <v>0</v>
      </c>
      <c r="O2297" s="34">
        <f t="shared" si="6409"/>
        <v>0</v>
      </c>
      <c r="P2297" s="12" t="str">
        <f t="shared" ref="P2297:Q2297" si="6431">P2296</f>
        <v>(Select Language)</v>
      </c>
      <c r="Q2297" s="12" t="str">
        <f t="shared" si="6431"/>
        <v>(Select Usage)</v>
      </c>
      <c r="R2297" s="33">
        <f t="shared" si="6410"/>
        <v>0</v>
      </c>
      <c r="S2297" s="33">
        <f t="shared" si="6411"/>
        <v>0</v>
      </c>
      <c r="T2297" s="33">
        <f t="shared" si="6412"/>
        <v>0</v>
      </c>
      <c r="U2297" s="33">
        <f t="shared" si="6413"/>
        <v>0</v>
      </c>
      <c r="V2297" s="33">
        <f t="shared" si="6414"/>
        <v>0</v>
      </c>
      <c r="W2297" s="33">
        <f t="shared" si="6415"/>
        <v>0</v>
      </c>
      <c r="X2297" s="33">
        <f t="shared" si="6416"/>
        <v>0</v>
      </c>
      <c r="Y2297" s="33">
        <f t="shared" si="6417"/>
        <v>0</v>
      </c>
      <c r="Z2297" s="33">
        <f t="shared" si="6418"/>
        <v>0</v>
      </c>
      <c r="AA2297" s="33">
        <f t="shared" si="6419"/>
        <v>0</v>
      </c>
      <c r="AB2297" s="33">
        <f t="shared" si="6420"/>
        <v>0</v>
      </c>
      <c r="AC2297" s="33">
        <f t="shared" si="6421"/>
        <v>0</v>
      </c>
      <c r="AD2297" s="26">
        <f t="shared" si="6422"/>
        <v>0</v>
      </c>
      <c r="AE2297" s="46" t="str">
        <f>IFERROR(IF(AE$3=VLOOKUP($E2297,Template!$AK$5:$AM$17,3,FALSE),$AD2297*$F2297,0),"0.00")</f>
        <v>0.00</v>
      </c>
      <c r="AF2297" s="46" t="str">
        <f>IFERROR(IF(AF$3=VLOOKUP($E2297,Template!$AK$5:$AM$17,3,FALSE),$AD2297*$F2297,0),"0.00")</f>
        <v>0.00</v>
      </c>
      <c r="AG2297" s="28">
        <f t="shared" si="6423"/>
        <v>0</v>
      </c>
      <c r="AH2297" s="13" t="s">
        <v>40</v>
      </c>
      <c r="AI2297" s="13" t="s">
        <v>41</v>
      </c>
      <c r="AK2297" s="14" t="s">
        <v>26</v>
      </c>
      <c r="AL2297" s="15">
        <v>0.15</v>
      </c>
      <c r="AM2297" s="16" t="s">
        <v>2</v>
      </c>
    </row>
    <row r="2298" spans="1:39" s="3" customFormat="1" ht="13.8" x14ac:dyDescent="0.25">
      <c r="A2298" s="7" t="str">
        <f t="shared" ref="A2298:C2298" si="6432">A2297</f>
        <v>(Enter Broadcasting Company Name)</v>
      </c>
      <c r="B2298" s="7" t="str">
        <f t="shared" si="6432"/>
        <v>(Enter Call Letters)</v>
      </c>
      <c r="C2298" s="8" t="str">
        <f t="shared" si="6432"/>
        <v>(Select AM/FM)</v>
      </c>
      <c r="D2298" s="30"/>
      <c r="E2298" s="8" t="str">
        <f t="shared" si="6425"/>
        <v>(Select Station Province)</v>
      </c>
      <c r="F2298" s="9" t="str">
        <f>IFERROR(VLOOKUP(E2298,Template!$AK$5:$AL$17,2,FALSE),"")</f>
        <v/>
      </c>
      <c r="G2298" s="42" t="s">
        <v>11</v>
      </c>
      <c r="H2298" s="42" t="s">
        <v>13</v>
      </c>
      <c r="I2298" s="32" t="s">
        <v>65</v>
      </c>
      <c r="J2298" s="32" t="s">
        <v>66</v>
      </c>
      <c r="K2298" s="33">
        <f t="shared" si="6407"/>
        <v>0</v>
      </c>
      <c r="L2298" s="33">
        <f t="shared" si="6408"/>
        <v>0</v>
      </c>
      <c r="M2298" s="34">
        <f t="shared" si="6406"/>
        <v>0</v>
      </c>
      <c r="N2298" s="34">
        <f t="shared" si="6426"/>
        <v>0</v>
      </c>
      <c r="O2298" s="34">
        <f t="shared" si="6409"/>
        <v>0</v>
      </c>
      <c r="P2298" s="12" t="str">
        <f t="shared" ref="P2298:Q2298" si="6433">P2297</f>
        <v>(Select Language)</v>
      </c>
      <c r="Q2298" s="12" t="str">
        <f t="shared" si="6433"/>
        <v>(Select Usage)</v>
      </c>
      <c r="R2298" s="33">
        <f t="shared" si="6410"/>
        <v>0</v>
      </c>
      <c r="S2298" s="33">
        <f t="shared" si="6411"/>
        <v>0</v>
      </c>
      <c r="T2298" s="33">
        <f t="shared" si="6412"/>
        <v>0</v>
      </c>
      <c r="U2298" s="33">
        <f t="shared" si="6413"/>
        <v>0</v>
      </c>
      <c r="V2298" s="33">
        <f t="shared" si="6414"/>
        <v>0</v>
      </c>
      <c r="W2298" s="33">
        <f t="shared" si="6415"/>
        <v>0</v>
      </c>
      <c r="X2298" s="33">
        <f t="shared" si="6416"/>
        <v>0</v>
      </c>
      <c r="Y2298" s="33">
        <f t="shared" si="6417"/>
        <v>0</v>
      </c>
      <c r="Z2298" s="33">
        <f t="shared" si="6418"/>
        <v>0</v>
      </c>
      <c r="AA2298" s="33">
        <f t="shared" si="6419"/>
        <v>0</v>
      </c>
      <c r="AB2298" s="33">
        <f t="shared" si="6420"/>
        <v>0</v>
      </c>
      <c r="AC2298" s="33">
        <f t="shared" si="6421"/>
        <v>0</v>
      </c>
      <c r="AD2298" s="26">
        <f t="shared" si="6422"/>
        <v>0</v>
      </c>
      <c r="AE2298" s="46" t="str">
        <f>IFERROR(IF(AE$3=VLOOKUP($E2298,Template!$AK$5:$AM$17,3,FALSE),$AD2298*$F2298,0),"0.00")</f>
        <v>0.00</v>
      </c>
      <c r="AF2298" s="46" t="str">
        <f>IFERROR(IF(AF$3=VLOOKUP($E2298,Template!$AK$5:$AM$17,3,FALSE),$AD2298*$F2298,0),"0.00")</f>
        <v>0.00</v>
      </c>
      <c r="AG2298" s="28">
        <f t="shared" si="6423"/>
        <v>0</v>
      </c>
      <c r="AH2298" s="13" t="s">
        <v>40</v>
      </c>
      <c r="AI2298" s="13" t="s">
        <v>41</v>
      </c>
      <c r="AK2298" s="14" t="s">
        <v>27</v>
      </c>
      <c r="AL2298" s="15">
        <v>0.15</v>
      </c>
      <c r="AM2298" s="16" t="s">
        <v>2</v>
      </c>
    </row>
    <row r="2299" spans="1:39" s="3" customFormat="1" ht="13.8" x14ac:dyDescent="0.25">
      <c r="A2299" s="7" t="str">
        <f t="shared" ref="A2299:C2299" si="6434">A2298</f>
        <v>(Enter Broadcasting Company Name)</v>
      </c>
      <c r="B2299" s="7" t="str">
        <f t="shared" si="6434"/>
        <v>(Enter Call Letters)</v>
      </c>
      <c r="C2299" s="8" t="str">
        <f t="shared" si="6434"/>
        <v>(Select AM/FM)</v>
      </c>
      <c r="D2299" s="30"/>
      <c r="E2299" s="8" t="str">
        <f t="shared" si="6425"/>
        <v>(Select Station Province)</v>
      </c>
      <c r="F2299" s="9" t="str">
        <f>IFERROR(VLOOKUP(E2299,Template!$AK$5:$AL$17,2,FALSE),"")</f>
        <v/>
      </c>
      <c r="G2299" s="42" t="s">
        <v>12</v>
      </c>
      <c r="H2299" s="42" t="s">
        <v>15</v>
      </c>
      <c r="I2299" s="32" t="s">
        <v>65</v>
      </c>
      <c r="J2299" s="32" t="s">
        <v>66</v>
      </c>
      <c r="K2299" s="33">
        <f t="shared" si="6407"/>
        <v>0</v>
      </c>
      <c r="L2299" s="33">
        <f t="shared" si="6408"/>
        <v>0</v>
      </c>
      <c r="M2299" s="34">
        <f t="shared" si="6406"/>
        <v>0</v>
      </c>
      <c r="N2299" s="34">
        <f t="shared" si="6426"/>
        <v>0</v>
      </c>
      <c r="O2299" s="34">
        <f t="shared" si="6409"/>
        <v>0</v>
      </c>
      <c r="P2299" s="12" t="str">
        <f t="shared" ref="P2299:Q2299" si="6435">P2298</f>
        <v>(Select Language)</v>
      </c>
      <c r="Q2299" s="12" t="str">
        <f t="shared" si="6435"/>
        <v>(Select Usage)</v>
      </c>
      <c r="R2299" s="33">
        <f t="shared" si="6410"/>
        <v>0</v>
      </c>
      <c r="S2299" s="33">
        <f t="shared" si="6411"/>
        <v>0</v>
      </c>
      <c r="T2299" s="33">
        <f t="shared" si="6412"/>
        <v>0</v>
      </c>
      <c r="U2299" s="33">
        <f t="shared" si="6413"/>
        <v>0</v>
      </c>
      <c r="V2299" s="33">
        <f t="shared" si="6414"/>
        <v>0</v>
      </c>
      <c r="W2299" s="33">
        <f t="shared" si="6415"/>
        <v>0</v>
      </c>
      <c r="X2299" s="33">
        <f t="shared" si="6416"/>
        <v>0</v>
      </c>
      <c r="Y2299" s="33">
        <f t="shared" si="6417"/>
        <v>0</v>
      </c>
      <c r="Z2299" s="33">
        <f t="shared" si="6418"/>
        <v>0</v>
      </c>
      <c r="AA2299" s="33">
        <f t="shared" si="6419"/>
        <v>0</v>
      </c>
      <c r="AB2299" s="33">
        <f t="shared" si="6420"/>
        <v>0</v>
      </c>
      <c r="AC2299" s="33">
        <f t="shared" si="6421"/>
        <v>0</v>
      </c>
      <c r="AD2299" s="26">
        <f>SUM(R2299:AC2299)</f>
        <v>0</v>
      </c>
      <c r="AE2299" s="46" t="str">
        <f>IFERROR(IF(AE$3=VLOOKUP($E2299,Template!$AK$5:$AM$17,3,FALSE),$AD2299*$F2299,0),"0.00")</f>
        <v>0.00</v>
      </c>
      <c r="AF2299" s="46" t="str">
        <f>IFERROR(IF(AF$3=VLOOKUP($E2299,Template!$AK$5:$AM$17,3,FALSE),$AD2299*$F2299,0),"0.00")</f>
        <v>0.00</v>
      </c>
      <c r="AG2299" s="28">
        <f t="shared" si="6423"/>
        <v>0</v>
      </c>
      <c r="AH2299" s="13" t="s">
        <v>40</v>
      </c>
      <c r="AI2299" s="13" t="s">
        <v>41</v>
      </c>
      <c r="AK2299" s="14" t="s">
        <v>28</v>
      </c>
      <c r="AL2299" s="15">
        <v>0.05</v>
      </c>
      <c r="AM2299" s="16" t="s">
        <v>3</v>
      </c>
    </row>
    <row r="2300" spans="1:39" s="3" customFormat="1" ht="13.8" x14ac:dyDescent="0.25">
      <c r="A2300" s="7" t="str">
        <f t="shared" ref="A2300:C2300" si="6436">A2299</f>
        <v>(Enter Broadcasting Company Name)</v>
      </c>
      <c r="B2300" s="7" t="str">
        <f t="shared" si="6436"/>
        <v>(Enter Call Letters)</v>
      </c>
      <c r="C2300" s="8" t="str">
        <f t="shared" si="6436"/>
        <v>(Select AM/FM)</v>
      </c>
      <c r="D2300" s="30"/>
      <c r="E2300" s="8" t="str">
        <f t="shared" si="6425"/>
        <v>(Select Station Province)</v>
      </c>
      <c r="F2300" s="9" t="str">
        <f>IFERROR(VLOOKUP(E2300,Template!$AK$5:$AL$17,2,FALSE),"")</f>
        <v/>
      </c>
      <c r="G2300" s="42" t="s">
        <v>13</v>
      </c>
      <c r="H2300" s="42" t="s">
        <v>16</v>
      </c>
      <c r="I2300" s="32" t="s">
        <v>65</v>
      </c>
      <c r="J2300" s="32" t="s">
        <v>66</v>
      </c>
      <c r="K2300" s="33">
        <f t="shared" si="6407"/>
        <v>0</v>
      </c>
      <c r="L2300" s="33">
        <f t="shared" si="6408"/>
        <v>0</v>
      </c>
      <c r="M2300" s="34">
        <f t="shared" si="6406"/>
        <v>0</v>
      </c>
      <c r="N2300" s="34">
        <f t="shared" si="6426"/>
        <v>0</v>
      </c>
      <c r="O2300" s="34">
        <f t="shared" si="6409"/>
        <v>0</v>
      </c>
      <c r="P2300" s="12" t="str">
        <f t="shared" ref="P2300:Q2300" si="6437">P2299</f>
        <v>(Select Language)</v>
      </c>
      <c r="Q2300" s="12" t="str">
        <f t="shared" si="6437"/>
        <v>(Select Usage)</v>
      </c>
      <c r="R2300" s="33">
        <f t="shared" si="6410"/>
        <v>0</v>
      </c>
      <c r="S2300" s="33">
        <f t="shared" si="6411"/>
        <v>0</v>
      </c>
      <c r="T2300" s="33">
        <f t="shared" si="6412"/>
        <v>0</v>
      </c>
      <c r="U2300" s="33">
        <f t="shared" si="6413"/>
        <v>0</v>
      </c>
      <c r="V2300" s="33">
        <f t="shared" si="6414"/>
        <v>0</v>
      </c>
      <c r="W2300" s="33">
        <f t="shared" si="6415"/>
        <v>0</v>
      </c>
      <c r="X2300" s="33">
        <f t="shared" si="6416"/>
        <v>0</v>
      </c>
      <c r="Y2300" s="33">
        <f t="shared" si="6417"/>
        <v>0</v>
      </c>
      <c r="Z2300" s="33">
        <f t="shared" si="6418"/>
        <v>0</v>
      </c>
      <c r="AA2300" s="33">
        <f t="shared" si="6419"/>
        <v>0</v>
      </c>
      <c r="AB2300" s="33">
        <f t="shared" si="6420"/>
        <v>0</v>
      </c>
      <c r="AC2300" s="33">
        <f t="shared" si="6421"/>
        <v>0</v>
      </c>
      <c r="AD2300" s="26">
        <f t="shared" ref="AD2300:AD2302" si="6438">SUM(R2300:AC2300)</f>
        <v>0</v>
      </c>
      <c r="AE2300" s="46" t="str">
        <f>IFERROR(IF(AE$3=VLOOKUP($E2300,Template!$AK$5:$AM$17,3,FALSE),$AD2300*$F2300,0),"0.00")</f>
        <v>0.00</v>
      </c>
      <c r="AF2300" s="46" t="str">
        <f>IFERROR(IF(AF$3=VLOOKUP($E2300,Template!$AK$5:$AM$17,3,FALSE),$AD2300*$F2300,0),"0.00")</f>
        <v>0.00</v>
      </c>
      <c r="AG2300" s="28">
        <f t="shared" si="6423"/>
        <v>0</v>
      </c>
      <c r="AH2300" s="13" t="s">
        <v>40</v>
      </c>
      <c r="AI2300" s="13" t="s">
        <v>41</v>
      </c>
      <c r="AK2300" s="14" t="s">
        <v>70</v>
      </c>
      <c r="AL2300" s="15">
        <v>0.05</v>
      </c>
      <c r="AM2300" s="16" t="s">
        <v>3</v>
      </c>
    </row>
    <row r="2301" spans="1:39" s="3" customFormat="1" ht="13.8" x14ac:dyDescent="0.25">
      <c r="A2301" s="7" t="str">
        <f t="shared" ref="A2301:C2301" si="6439">A2300</f>
        <v>(Enter Broadcasting Company Name)</v>
      </c>
      <c r="B2301" s="7" t="str">
        <f t="shared" si="6439"/>
        <v>(Enter Call Letters)</v>
      </c>
      <c r="C2301" s="8" t="str">
        <f t="shared" si="6439"/>
        <v>(Select AM/FM)</v>
      </c>
      <c r="D2301" s="30"/>
      <c r="E2301" s="8" t="str">
        <f t="shared" si="6425"/>
        <v>(Select Station Province)</v>
      </c>
      <c r="F2301" s="9" t="str">
        <f>IFERROR(VLOOKUP(E2301,Template!$AK$5:$AL$17,2,FALSE),"")</f>
        <v/>
      </c>
      <c r="G2301" s="42" t="s">
        <v>15</v>
      </c>
      <c r="H2301" s="42" t="s">
        <v>17</v>
      </c>
      <c r="I2301" s="32" t="s">
        <v>65</v>
      </c>
      <c r="J2301" s="32" t="s">
        <v>66</v>
      </c>
      <c r="K2301" s="33">
        <f t="shared" si="6407"/>
        <v>0</v>
      </c>
      <c r="L2301" s="33">
        <f t="shared" si="6408"/>
        <v>0</v>
      </c>
      <c r="M2301" s="34">
        <f t="shared" si="6406"/>
        <v>0</v>
      </c>
      <c r="N2301" s="34">
        <f t="shared" si="6426"/>
        <v>0</v>
      </c>
      <c r="O2301" s="34">
        <f t="shared" si="6409"/>
        <v>0</v>
      </c>
      <c r="P2301" s="12" t="str">
        <f t="shared" ref="P2301:Q2301" si="6440">P2300</f>
        <v>(Select Language)</v>
      </c>
      <c r="Q2301" s="12" t="str">
        <f t="shared" si="6440"/>
        <v>(Select Usage)</v>
      </c>
      <c r="R2301" s="33">
        <f t="shared" si="6410"/>
        <v>0</v>
      </c>
      <c r="S2301" s="33">
        <f t="shared" si="6411"/>
        <v>0</v>
      </c>
      <c r="T2301" s="33">
        <f t="shared" si="6412"/>
        <v>0</v>
      </c>
      <c r="U2301" s="33">
        <f t="shared" si="6413"/>
        <v>0</v>
      </c>
      <c r="V2301" s="33">
        <f t="shared" si="6414"/>
        <v>0</v>
      </c>
      <c r="W2301" s="33">
        <f t="shared" si="6415"/>
        <v>0</v>
      </c>
      <c r="X2301" s="33">
        <f t="shared" si="6416"/>
        <v>0</v>
      </c>
      <c r="Y2301" s="33">
        <f t="shared" si="6417"/>
        <v>0</v>
      </c>
      <c r="Z2301" s="33">
        <f t="shared" si="6418"/>
        <v>0</v>
      </c>
      <c r="AA2301" s="33">
        <f t="shared" si="6419"/>
        <v>0</v>
      </c>
      <c r="AB2301" s="33">
        <f t="shared" si="6420"/>
        <v>0</v>
      </c>
      <c r="AC2301" s="33">
        <f t="shared" si="6421"/>
        <v>0</v>
      </c>
      <c r="AD2301" s="26">
        <f t="shared" si="6438"/>
        <v>0</v>
      </c>
      <c r="AE2301" s="46" t="str">
        <f>IFERROR(IF(AE$3=VLOOKUP($E2301,Template!$AK$5:$AM$17,3,FALSE),$AD2301*$F2301,0),"0.00")</f>
        <v>0.00</v>
      </c>
      <c r="AF2301" s="46" t="str">
        <f>IFERROR(IF(AF$3=VLOOKUP($E2301,Template!$AK$5:$AM$17,3,FALSE),$AD2301*$F2301,0),"0.00")</f>
        <v>0.00</v>
      </c>
      <c r="AG2301" s="28">
        <f t="shared" si="6423"/>
        <v>0</v>
      </c>
      <c r="AH2301" s="13" t="s">
        <v>40</v>
      </c>
      <c r="AI2301" s="13" t="s">
        <v>41</v>
      </c>
      <c r="AK2301" s="14" t="s">
        <v>20</v>
      </c>
      <c r="AL2301" s="15">
        <v>0.13</v>
      </c>
      <c r="AM2301" s="16" t="s">
        <v>2</v>
      </c>
    </row>
    <row r="2302" spans="1:39" s="3" customFormat="1" ht="13.8" x14ac:dyDescent="0.25">
      <c r="A2302" s="7" t="str">
        <f t="shared" ref="A2302:C2302" si="6441">A2301</f>
        <v>(Enter Broadcasting Company Name)</v>
      </c>
      <c r="B2302" s="7" t="str">
        <f t="shared" si="6441"/>
        <v>(Enter Call Letters)</v>
      </c>
      <c r="C2302" s="8" t="str">
        <f t="shared" si="6441"/>
        <v>(Select AM/FM)</v>
      </c>
      <c r="D2302" s="30"/>
      <c r="E2302" s="8" t="str">
        <f t="shared" si="6425"/>
        <v>(Select Station Province)</v>
      </c>
      <c r="F2302" s="9" t="str">
        <f>IFERROR(VLOOKUP(E2302,Template!$AK$5:$AL$17,2,FALSE),"")</f>
        <v/>
      </c>
      <c r="G2302" s="42" t="s">
        <v>16</v>
      </c>
      <c r="H2302" s="42" t="s">
        <v>18</v>
      </c>
      <c r="I2302" s="32" t="s">
        <v>65</v>
      </c>
      <c r="J2302" s="32" t="s">
        <v>66</v>
      </c>
      <c r="K2302" s="33">
        <f t="shared" si="6407"/>
        <v>0</v>
      </c>
      <c r="L2302" s="33">
        <f t="shared" si="6408"/>
        <v>0</v>
      </c>
      <c r="M2302" s="34">
        <f t="shared" si="6406"/>
        <v>0</v>
      </c>
      <c r="N2302" s="34">
        <f t="shared" si="6426"/>
        <v>0</v>
      </c>
      <c r="O2302" s="34">
        <f t="shared" si="6409"/>
        <v>0</v>
      </c>
      <c r="P2302" s="12" t="str">
        <f t="shared" ref="P2302:Q2302" si="6442">P2301</f>
        <v>(Select Language)</v>
      </c>
      <c r="Q2302" s="12" t="str">
        <f t="shared" si="6442"/>
        <v>(Select Usage)</v>
      </c>
      <c r="R2302" s="33">
        <f t="shared" si="6410"/>
        <v>0</v>
      </c>
      <c r="S2302" s="33">
        <f t="shared" si="6411"/>
        <v>0</v>
      </c>
      <c r="T2302" s="33">
        <f t="shared" si="6412"/>
        <v>0</v>
      </c>
      <c r="U2302" s="33">
        <f t="shared" si="6413"/>
        <v>0</v>
      </c>
      <c r="V2302" s="33">
        <f t="shared" si="6414"/>
        <v>0</v>
      </c>
      <c r="W2302" s="33">
        <f t="shared" si="6415"/>
        <v>0</v>
      </c>
      <c r="X2302" s="33">
        <f t="shared" si="6416"/>
        <v>0</v>
      </c>
      <c r="Y2302" s="33">
        <f t="shared" si="6417"/>
        <v>0</v>
      </c>
      <c r="Z2302" s="33">
        <f t="shared" si="6418"/>
        <v>0</v>
      </c>
      <c r="AA2302" s="33">
        <f t="shared" si="6419"/>
        <v>0</v>
      </c>
      <c r="AB2302" s="33">
        <f t="shared" si="6420"/>
        <v>0</v>
      </c>
      <c r="AC2302" s="33">
        <f t="shared" si="6421"/>
        <v>0</v>
      </c>
      <c r="AD2302" s="26">
        <f t="shared" si="6438"/>
        <v>0</v>
      </c>
      <c r="AE2302" s="46" t="str">
        <f>IFERROR(IF(AE$3=VLOOKUP($E2302,Template!$AK$5:$AM$17,3,FALSE),$AD2302*$F2302,0),"0.00")</f>
        <v>0.00</v>
      </c>
      <c r="AF2302" s="46" t="str">
        <f>IFERROR(IF(AF$3=VLOOKUP($E2302,Template!$AK$5:$AM$17,3,FALSE),$AD2302*$F2302,0),"0.00")</f>
        <v>0.00</v>
      </c>
      <c r="AG2302" s="28">
        <f t="shared" si="6423"/>
        <v>0</v>
      </c>
      <c r="AH2302" s="13" t="s">
        <v>40</v>
      </c>
      <c r="AI2302" s="13" t="s">
        <v>41</v>
      </c>
      <c r="AK2302" s="14" t="s">
        <v>69</v>
      </c>
      <c r="AL2302" s="15">
        <v>0.15</v>
      </c>
      <c r="AM2302" s="16" t="s">
        <v>2</v>
      </c>
    </row>
    <row r="2303" spans="1:39" s="3" customFormat="1" ht="13.8" x14ac:dyDescent="0.25">
      <c r="A2303" s="7" t="str">
        <f t="shared" ref="A2303:C2303" si="6443">A2302</f>
        <v>(Enter Broadcasting Company Name)</v>
      </c>
      <c r="B2303" s="7" t="str">
        <f t="shared" si="6443"/>
        <v>(Enter Call Letters)</v>
      </c>
      <c r="C2303" s="8" t="str">
        <f t="shared" si="6443"/>
        <v>(Select AM/FM)</v>
      </c>
      <c r="D2303" s="30"/>
      <c r="E2303" s="8" t="str">
        <f t="shared" si="6425"/>
        <v>(Select Station Province)</v>
      </c>
      <c r="F2303" s="9" t="str">
        <f>IFERROR(VLOOKUP(E2303,Template!$AK$5:$AL$17,2,FALSE),"")</f>
        <v/>
      </c>
      <c r="G2303" s="42" t="s">
        <v>17</v>
      </c>
      <c r="H2303" s="42" t="s">
        <v>7</v>
      </c>
      <c r="I2303" s="32" t="s">
        <v>65</v>
      </c>
      <c r="J2303" s="32" t="s">
        <v>66</v>
      </c>
      <c r="K2303" s="33">
        <f t="shared" si="6407"/>
        <v>0</v>
      </c>
      <c r="L2303" s="33">
        <f t="shared" si="6408"/>
        <v>0</v>
      </c>
      <c r="M2303" s="34">
        <f t="shared" si="6406"/>
        <v>0</v>
      </c>
      <c r="N2303" s="34">
        <f t="shared" si="6426"/>
        <v>0</v>
      </c>
      <c r="O2303" s="34">
        <f t="shared" si="6409"/>
        <v>0</v>
      </c>
      <c r="P2303" s="12" t="str">
        <f t="shared" ref="P2303:Q2303" si="6444">P2302</f>
        <v>(Select Language)</v>
      </c>
      <c r="Q2303" s="12" t="str">
        <f t="shared" si="6444"/>
        <v>(Select Usage)</v>
      </c>
      <c r="R2303" s="33">
        <f t="shared" si="6410"/>
        <v>0</v>
      </c>
      <c r="S2303" s="33">
        <f t="shared" si="6411"/>
        <v>0</v>
      </c>
      <c r="T2303" s="33">
        <f t="shared" si="6412"/>
        <v>0</v>
      </c>
      <c r="U2303" s="33">
        <f t="shared" si="6413"/>
        <v>0</v>
      </c>
      <c r="V2303" s="33">
        <f t="shared" si="6414"/>
        <v>0</v>
      </c>
      <c r="W2303" s="33">
        <f t="shared" si="6415"/>
        <v>0</v>
      </c>
      <c r="X2303" s="33">
        <f t="shared" si="6416"/>
        <v>0</v>
      </c>
      <c r="Y2303" s="33">
        <f t="shared" si="6417"/>
        <v>0</v>
      </c>
      <c r="Z2303" s="33">
        <f t="shared" si="6418"/>
        <v>0</v>
      </c>
      <c r="AA2303" s="33">
        <f t="shared" si="6419"/>
        <v>0</v>
      </c>
      <c r="AB2303" s="33">
        <f t="shared" si="6420"/>
        <v>0</v>
      </c>
      <c r="AC2303" s="33">
        <f t="shared" si="6421"/>
        <v>0</v>
      </c>
      <c r="AD2303" s="26">
        <f>SUM(R2303:AC2303)</f>
        <v>0</v>
      </c>
      <c r="AE2303" s="46" t="str">
        <f>IFERROR(IF(AE$3=VLOOKUP($E2303,Template!$AK$5:$AM$17,3,FALSE),$AD2303*$F2303,0),"0.00")</f>
        <v>0.00</v>
      </c>
      <c r="AF2303" s="46" t="str">
        <f>IFERROR(IF(AF$3=VLOOKUP($E2303,Template!$AK$5:$AM$17,3,FALSE),$AD2303*$F2303,0),"0.00")</f>
        <v>0.00</v>
      </c>
      <c r="AG2303" s="28">
        <f t="shared" si="6423"/>
        <v>0</v>
      </c>
      <c r="AH2303" s="13" t="s">
        <v>40</v>
      </c>
      <c r="AI2303" s="13" t="s">
        <v>41</v>
      </c>
      <c r="AK2303" s="14" t="s">
        <v>29</v>
      </c>
      <c r="AL2303" s="15">
        <v>0.05</v>
      </c>
      <c r="AM2303" s="16" t="s">
        <v>3</v>
      </c>
    </row>
    <row r="2304" spans="1:39" s="3" customFormat="1" ht="13.8" x14ac:dyDescent="0.25">
      <c r="A2304" s="7" t="str">
        <f t="shared" ref="A2304:C2304" si="6445">A2303</f>
        <v>(Enter Broadcasting Company Name)</v>
      </c>
      <c r="B2304" s="7" t="str">
        <f t="shared" si="6445"/>
        <v>(Enter Call Letters)</v>
      </c>
      <c r="C2304" s="8" t="str">
        <f t="shared" si="6445"/>
        <v>(Select AM/FM)</v>
      </c>
      <c r="D2304" s="30"/>
      <c r="E2304" s="8" t="str">
        <f t="shared" si="6425"/>
        <v>(Select Station Province)</v>
      </c>
      <c r="F2304" s="9" t="str">
        <f>IFERROR(VLOOKUP(E2304,Template!$AK$5:$AL$17,2,FALSE),"")</f>
        <v/>
      </c>
      <c r="G2304" s="42" t="s">
        <v>18</v>
      </c>
      <c r="H2304" s="43" t="s">
        <v>8</v>
      </c>
      <c r="I2304" s="32" t="s">
        <v>65</v>
      </c>
      <c r="J2304" s="32" t="s">
        <v>66</v>
      </c>
      <c r="K2304" s="33">
        <f t="shared" si="6407"/>
        <v>0</v>
      </c>
      <c r="L2304" s="33">
        <f t="shared" si="6408"/>
        <v>0</v>
      </c>
      <c r="M2304" s="34">
        <f t="shared" si="6406"/>
        <v>0</v>
      </c>
      <c r="N2304" s="34">
        <f t="shared" si="6426"/>
        <v>0</v>
      </c>
      <c r="O2304" s="34">
        <f t="shared" si="6409"/>
        <v>0</v>
      </c>
      <c r="P2304" s="12" t="str">
        <f t="shared" ref="P2304:Q2304" si="6446">P2303</f>
        <v>(Select Language)</v>
      </c>
      <c r="Q2304" s="12" t="str">
        <f t="shared" si="6446"/>
        <v>(Select Usage)</v>
      </c>
      <c r="R2304" s="33">
        <f t="shared" si="6410"/>
        <v>0</v>
      </c>
      <c r="S2304" s="33">
        <f t="shared" si="6411"/>
        <v>0</v>
      </c>
      <c r="T2304" s="33">
        <f t="shared" si="6412"/>
        <v>0</v>
      </c>
      <c r="U2304" s="33">
        <f t="shared" si="6413"/>
        <v>0</v>
      </c>
      <c r="V2304" s="33">
        <f t="shared" si="6414"/>
        <v>0</v>
      </c>
      <c r="W2304" s="33">
        <f t="shared" si="6415"/>
        <v>0</v>
      </c>
      <c r="X2304" s="33">
        <f t="shared" si="6416"/>
        <v>0</v>
      </c>
      <c r="Y2304" s="33">
        <f t="shared" si="6417"/>
        <v>0</v>
      </c>
      <c r="Z2304" s="33">
        <f t="shared" si="6418"/>
        <v>0</v>
      </c>
      <c r="AA2304" s="33">
        <f t="shared" si="6419"/>
        <v>0</v>
      </c>
      <c r="AB2304" s="33">
        <f t="shared" si="6420"/>
        <v>0</v>
      </c>
      <c r="AC2304" s="33">
        <f t="shared" si="6421"/>
        <v>0</v>
      </c>
      <c r="AD2304" s="26">
        <f t="shared" ref="AD2304" si="6447">SUM(R2304:AC2304)</f>
        <v>0</v>
      </c>
      <c r="AE2304" s="46" t="str">
        <f>IFERROR(IF(AE$3=VLOOKUP($E2304,Template!$AK$5:$AM$17,3,FALSE),$AD2304*$F2304,0),"0.00")</f>
        <v>0.00</v>
      </c>
      <c r="AF2304" s="46" t="str">
        <f>IFERROR(IF(AF$3=VLOOKUP($E2304,Template!$AK$5:$AM$17,3,FALSE),$AD2304*$F2304,0),"0.00")</f>
        <v>0.00</v>
      </c>
      <c r="AG2304" s="28">
        <f t="shared" si="6423"/>
        <v>0</v>
      </c>
      <c r="AH2304" s="13" t="s">
        <v>40</v>
      </c>
      <c r="AI2304" s="13" t="s">
        <v>41</v>
      </c>
      <c r="AK2304" s="14" t="s">
        <v>21</v>
      </c>
      <c r="AL2304" s="15">
        <v>0.05</v>
      </c>
      <c r="AM2304" s="16" t="s">
        <v>3</v>
      </c>
    </row>
    <row r="2305" spans="1:39" ht="13.8" x14ac:dyDescent="0.25">
      <c r="A2305" s="19" t="s">
        <v>4</v>
      </c>
      <c r="B2305" s="19"/>
      <c r="C2305" s="20"/>
      <c r="D2305" s="20"/>
      <c r="E2305" s="20"/>
      <c r="F2305" s="20"/>
      <c r="G2305" s="44"/>
      <c r="H2305" s="44"/>
      <c r="I2305" s="21">
        <f t="shared" ref="I2305:K2305" si="6448">SUM(I2293:I2304)</f>
        <v>0</v>
      </c>
      <c r="J2305" s="21">
        <f t="shared" si="6448"/>
        <v>0</v>
      </c>
      <c r="K2305" s="21">
        <f t="shared" si="6448"/>
        <v>0</v>
      </c>
      <c r="L2305" s="21">
        <f>L2304</f>
        <v>0</v>
      </c>
      <c r="M2305" s="21">
        <f>SUM(M2293:M2304)</f>
        <v>0</v>
      </c>
      <c r="N2305" s="21">
        <f t="shared" ref="N2305:O2305" si="6449">SUM(N2293:N2304)</f>
        <v>0</v>
      </c>
      <c r="O2305" s="21">
        <f t="shared" si="6449"/>
        <v>0</v>
      </c>
      <c r="P2305" s="21"/>
      <c r="Q2305" s="22"/>
      <c r="R2305" s="21">
        <f t="shared" ref="R2305:AI2305" si="6450">SUM(R2293:R2304)</f>
        <v>0</v>
      </c>
      <c r="S2305" s="21">
        <f t="shared" si="6450"/>
        <v>0</v>
      </c>
      <c r="T2305" s="21">
        <f t="shared" si="6450"/>
        <v>0</v>
      </c>
      <c r="U2305" s="21">
        <f t="shared" si="6450"/>
        <v>0</v>
      </c>
      <c r="V2305" s="21">
        <f t="shared" si="6450"/>
        <v>0</v>
      </c>
      <c r="W2305" s="21">
        <f t="shared" si="6450"/>
        <v>0</v>
      </c>
      <c r="X2305" s="21">
        <f t="shared" si="6450"/>
        <v>0</v>
      </c>
      <c r="Y2305" s="21">
        <f t="shared" si="6450"/>
        <v>0</v>
      </c>
      <c r="Z2305" s="21">
        <f t="shared" si="6450"/>
        <v>0</v>
      </c>
      <c r="AA2305" s="21">
        <f t="shared" si="6450"/>
        <v>0</v>
      </c>
      <c r="AB2305" s="21">
        <f t="shared" si="6450"/>
        <v>0</v>
      </c>
      <c r="AC2305" s="21">
        <f t="shared" si="6450"/>
        <v>0</v>
      </c>
      <c r="AD2305" s="27">
        <f t="shared" si="6450"/>
        <v>0</v>
      </c>
      <c r="AE2305" s="21">
        <f t="shared" si="6450"/>
        <v>0</v>
      </c>
      <c r="AF2305" s="21">
        <f t="shared" si="6450"/>
        <v>0</v>
      </c>
      <c r="AG2305" s="27">
        <f t="shared" si="6450"/>
        <v>0</v>
      </c>
      <c r="AH2305" s="21">
        <f t="shared" si="6450"/>
        <v>0</v>
      </c>
      <c r="AI2305" s="21">
        <f t="shared" si="6450"/>
        <v>0</v>
      </c>
      <c r="AK2305" s="14" t="s">
        <v>71</v>
      </c>
      <c r="AL2305" s="15">
        <v>0.05</v>
      </c>
      <c r="AM2305" s="16" t="s">
        <v>3</v>
      </c>
    </row>
    <row r="2306" spans="1:39" x14ac:dyDescent="0.25">
      <c r="A2306" s="2"/>
      <c r="G2306" s="2"/>
      <c r="H2306" s="2"/>
      <c r="O2306" s="2"/>
      <c r="P2306" s="2"/>
    </row>
    <row r="2307" spans="1:39" ht="42" customHeight="1" x14ac:dyDescent="0.25">
      <c r="A2307" s="223" t="s">
        <v>63</v>
      </c>
      <c r="B2307" s="223" t="s">
        <v>43</v>
      </c>
      <c r="C2307" s="224" t="s">
        <v>19</v>
      </c>
      <c r="D2307" s="226"/>
      <c r="E2307" s="223" t="s">
        <v>14</v>
      </c>
      <c r="F2307" s="223" t="s">
        <v>38</v>
      </c>
      <c r="G2307" s="223" t="s">
        <v>1</v>
      </c>
      <c r="H2307" s="223" t="s">
        <v>5</v>
      </c>
      <c r="I2307" s="225" t="s">
        <v>31</v>
      </c>
      <c r="J2307" s="225" t="s">
        <v>32</v>
      </c>
      <c r="K2307" s="225" t="s">
        <v>48</v>
      </c>
      <c r="L2307" s="225" t="s">
        <v>0</v>
      </c>
      <c r="M2307" s="4" t="s">
        <v>45</v>
      </c>
      <c r="N2307" s="4" t="s">
        <v>46</v>
      </c>
      <c r="O2307" s="4" t="s">
        <v>47</v>
      </c>
      <c r="P2307" s="225" t="s">
        <v>50</v>
      </c>
      <c r="Q2307" s="225" t="s">
        <v>33</v>
      </c>
      <c r="R2307" s="4" t="s">
        <v>51</v>
      </c>
      <c r="S2307" s="4" t="s">
        <v>52</v>
      </c>
      <c r="T2307" s="4" t="s">
        <v>53</v>
      </c>
      <c r="U2307" s="4" t="s">
        <v>54</v>
      </c>
      <c r="V2307" s="4" t="s">
        <v>55</v>
      </c>
      <c r="W2307" s="4" t="s">
        <v>56</v>
      </c>
      <c r="X2307" s="4" t="s">
        <v>57</v>
      </c>
      <c r="Y2307" s="4" t="s">
        <v>58</v>
      </c>
      <c r="Z2307" s="4" t="s">
        <v>59</v>
      </c>
      <c r="AA2307" s="4" t="s">
        <v>62</v>
      </c>
      <c r="AB2307" s="4" t="s">
        <v>60</v>
      </c>
      <c r="AC2307" s="4" t="s">
        <v>61</v>
      </c>
      <c r="AD2307" s="233" t="s">
        <v>34</v>
      </c>
      <c r="AE2307" s="231" t="s">
        <v>2</v>
      </c>
      <c r="AF2307" s="231" t="s">
        <v>3</v>
      </c>
      <c r="AG2307" s="233" t="s">
        <v>35</v>
      </c>
      <c r="AH2307" s="223" t="s">
        <v>36</v>
      </c>
      <c r="AI2307" s="223" t="s">
        <v>37</v>
      </c>
      <c r="AK2307" s="229" t="s">
        <v>30</v>
      </c>
      <c r="AL2307" s="229"/>
      <c r="AM2307" s="229"/>
    </row>
    <row r="2308" spans="1:39" s="6" customFormat="1" ht="35.25" customHeight="1" x14ac:dyDescent="0.3">
      <c r="A2308" s="224"/>
      <c r="B2308" s="224"/>
      <c r="C2308" s="224"/>
      <c r="D2308" s="227"/>
      <c r="E2308" s="223"/>
      <c r="F2308" s="223"/>
      <c r="G2308" s="223"/>
      <c r="H2308" s="223"/>
      <c r="I2308" s="230"/>
      <c r="J2308" s="230"/>
      <c r="K2308" s="230"/>
      <c r="L2308" s="230"/>
      <c r="M2308" s="5">
        <v>0</v>
      </c>
      <c r="N2308" s="5">
        <v>625000</v>
      </c>
      <c r="O2308" s="5">
        <v>1250000</v>
      </c>
      <c r="P2308" s="225"/>
      <c r="Q2308" s="225"/>
      <c r="R2308" s="29">
        <v>4.95E-4</v>
      </c>
      <c r="S2308" s="29">
        <v>9.5200000000000005E-4</v>
      </c>
      <c r="T2308" s="29">
        <v>1.5900000000000001E-3</v>
      </c>
      <c r="U2308" s="29">
        <v>1.1169999999999999E-3</v>
      </c>
      <c r="V2308" s="29">
        <v>2.189E-3</v>
      </c>
      <c r="W2308" s="29">
        <v>4.5430000000000002E-3</v>
      </c>
      <c r="X2308" s="29">
        <v>8.8199999999999997E-4</v>
      </c>
      <c r="Y2308" s="29">
        <v>1.6949999999999999E-3</v>
      </c>
      <c r="Z2308" s="29">
        <v>2.8319999999999999E-3</v>
      </c>
      <c r="AA2308" s="29">
        <v>1.9889999999999999E-3</v>
      </c>
      <c r="AB2308" s="29">
        <v>3.8999999999999998E-3</v>
      </c>
      <c r="AC2308" s="29">
        <v>8.0949999999999998E-3</v>
      </c>
      <c r="AD2308" s="233"/>
      <c r="AE2308" s="232"/>
      <c r="AF2308" s="232"/>
      <c r="AG2308" s="234"/>
      <c r="AH2308" s="223"/>
      <c r="AI2308" s="223"/>
      <c r="AK2308" s="229"/>
      <c r="AL2308" s="229"/>
      <c r="AM2308" s="229"/>
    </row>
    <row r="2309" spans="1:39" s="3" customFormat="1" ht="13.8" x14ac:dyDescent="0.25">
      <c r="A2309" s="7" t="s">
        <v>44</v>
      </c>
      <c r="B2309" s="7" t="s">
        <v>42</v>
      </c>
      <c r="C2309" s="8" t="s">
        <v>39</v>
      </c>
      <c r="D2309" s="30"/>
      <c r="E2309" s="8" t="s">
        <v>64</v>
      </c>
      <c r="F2309" s="9" t="str">
        <f>IFERROR(VLOOKUP(E2309,Template!$AK$5:$AL$17,2,FALSE),"")</f>
        <v/>
      </c>
      <c r="G2309" s="41" t="s">
        <v>7</v>
      </c>
      <c r="H2309" s="41" t="s">
        <v>6</v>
      </c>
      <c r="I2309" s="32" t="s">
        <v>65</v>
      </c>
      <c r="J2309" s="32" t="s">
        <v>66</v>
      </c>
      <c r="K2309" s="33">
        <f>IFERROR(I2309+J2309,0)</f>
        <v>0</v>
      </c>
      <c r="L2309" s="33">
        <f>IFERROR(K2309,"")</f>
        <v>0</v>
      </c>
      <c r="M2309" s="34">
        <f t="shared" ref="M2309:M2320" si="6451">IF(L2309&lt;=$N$4,K2309,IF(L2308&gt;$N$4,0,$N$4-L2308))</f>
        <v>0</v>
      </c>
      <c r="N2309" s="34">
        <f>IF(AND(L2309&gt;$N$4,L2309&lt;=$O$4),K2309-M2309,IF(AND(L2308&gt;$N$4,L2308&lt;=$O$4),$O$4-L2308,IF(L2308&gt;$O$4,0,IF(L2309&lt;$N$4,0,MIN(L2309-$N$4,$N$4)))))</f>
        <v>0</v>
      </c>
      <c r="O2309" s="34">
        <f>IF(L2309&gt;$O$4,K2309-M2309-N2309,0)</f>
        <v>0</v>
      </c>
      <c r="P2309" s="12" t="s">
        <v>94</v>
      </c>
      <c r="Q2309" s="12" t="s">
        <v>68</v>
      </c>
      <c r="R2309" s="33">
        <f>IF(AND($Q2309="LOW",$P2309="French"),M2309*R$4,0)</f>
        <v>0</v>
      </c>
      <c r="S2309" s="33">
        <f>IF(AND($Q2309="LOW",$P2309="French"),N2309*S$4,0)</f>
        <v>0</v>
      </c>
      <c r="T2309" s="33">
        <f>IF(AND($Q2309="LOW",$P2309="French"),O2309*T$4,0)</f>
        <v>0</v>
      </c>
      <c r="U2309" s="33">
        <f>IF(AND($Q2309="HIGH",$P2309="French"),M2309*U$4,0)</f>
        <v>0</v>
      </c>
      <c r="V2309" s="33">
        <f>IF(AND($Q2309="HIGH",$P2309="French"),N2309*V$4,0)</f>
        <v>0</v>
      </c>
      <c r="W2309" s="33">
        <f>IF(AND($Q2309="HIGH",$P2309="French"),O2309*W$4,0)</f>
        <v>0</v>
      </c>
      <c r="X2309" s="33">
        <f>IF(AND($Q2309="LOW",$P2309="English"),M2309*X$4,0)</f>
        <v>0</v>
      </c>
      <c r="Y2309" s="33">
        <f>IF(AND($Q2309="LOW",$P2309="English"),N2309*Y$4,0)</f>
        <v>0</v>
      </c>
      <c r="Z2309" s="33">
        <f>IF(AND($Q2309="LOW",$P2309="English"),O2309*Z$4,0)</f>
        <v>0</v>
      </c>
      <c r="AA2309" s="33">
        <f>IF(AND($Q2309="HIGH",$P2309="English"),M2309*AA$4,0)</f>
        <v>0</v>
      </c>
      <c r="AB2309" s="33">
        <f>IF(AND($Q2309="HIGH",$P2309="English"),N2309*AB$4,0)</f>
        <v>0</v>
      </c>
      <c r="AC2309" s="33">
        <f>IF(AND($Q2309="HIGH",$P2309="English"),O2309*AC$4,0)</f>
        <v>0</v>
      </c>
      <c r="AD2309" s="26">
        <f>SUM(R2309:AC2309)</f>
        <v>0</v>
      </c>
      <c r="AE2309" s="46" t="str">
        <f>IFERROR(IF(AE$3=VLOOKUP($E2309,Template!$AK$5:$AM$17,3,FALSE),$AD2309*$F2309,0),"0.00")</f>
        <v>0.00</v>
      </c>
      <c r="AF2309" s="46" t="str">
        <f>IFERROR(IF(AF$3=VLOOKUP($E2309,Template!$AK$5:$AM$17,3,FALSE),$AD2309*$F2309,0),"0.00")</f>
        <v>0.00</v>
      </c>
      <c r="AG2309" s="28">
        <f>SUM(AD2309:AF2309)</f>
        <v>0</v>
      </c>
      <c r="AH2309" s="13" t="s">
        <v>40</v>
      </c>
      <c r="AI2309" s="13" t="s">
        <v>41</v>
      </c>
      <c r="AK2309" s="14" t="s">
        <v>25</v>
      </c>
      <c r="AL2309" s="15">
        <v>0.05</v>
      </c>
      <c r="AM2309" s="16" t="s">
        <v>3</v>
      </c>
    </row>
    <row r="2310" spans="1:39" s="3" customFormat="1" ht="13.8" x14ac:dyDescent="0.25">
      <c r="A2310" s="7" t="str">
        <f>A2309</f>
        <v>(Enter Broadcasting Company Name)</v>
      </c>
      <c r="B2310" s="7" t="str">
        <f>B2309</f>
        <v>(Enter Call Letters)</v>
      </c>
      <c r="C2310" s="8" t="str">
        <f>C2309</f>
        <v>(Select AM/FM)</v>
      </c>
      <c r="D2310" s="30"/>
      <c r="E2310" s="8" t="str">
        <f>E2309</f>
        <v>(Select Station Province)</v>
      </c>
      <c r="F2310" s="9" t="str">
        <f>IFERROR(VLOOKUP(E2310,Template!$AK$5:$AL$17,2,FALSE),"")</f>
        <v/>
      </c>
      <c r="G2310" s="42" t="s">
        <v>8</v>
      </c>
      <c r="H2310" s="42" t="s">
        <v>9</v>
      </c>
      <c r="I2310" s="32" t="s">
        <v>65</v>
      </c>
      <c r="J2310" s="32" t="s">
        <v>66</v>
      </c>
      <c r="K2310" s="33">
        <f t="shared" ref="K2310:K2320" si="6452">IFERROR(I2310+J2310,0)</f>
        <v>0</v>
      </c>
      <c r="L2310" s="33">
        <f t="shared" ref="L2310:L2320" si="6453">IFERROR(L2309+K2310,"")</f>
        <v>0</v>
      </c>
      <c r="M2310" s="34">
        <f t="shared" si="6451"/>
        <v>0</v>
      </c>
      <c r="N2310" s="34">
        <f>IF(AND(L2310&gt;$N$4,L2310&lt;=$O$4),K2310-M2310,IF(AND(L2309&gt;$N$4,L2309&lt;=$O$4),$O$4-L2309,IF(L2309&gt;$O$4,0,IF(L2310&lt;$N$4,0,MIN(L2310-$N$4,$N$4)))))</f>
        <v>0</v>
      </c>
      <c r="O2310" s="34">
        <f t="shared" ref="O2310:O2320" si="6454">IF(L2310&gt;$O$4,K2310-M2310-N2310,0)</f>
        <v>0</v>
      </c>
      <c r="P2310" s="12" t="str">
        <f>P2309</f>
        <v>(Select Language)</v>
      </c>
      <c r="Q2310" s="12" t="str">
        <f>Q2309</f>
        <v>(Select Usage)</v>
      </c>
      <c r="R2310" s="33">
        <f t="shared" ref="R2310:R2320" si="6455">IF(AND($Q2310="LOW",$P2310="French"),M2310*R$4,0)</f>
        <v>0</v>
      </c>
      <c r="S2310" s="33">
        <f t="shared" ref="S2310:S2320" si="6456">IF(AND($Q2310="LOW",$P2310="French"),N2310*S$4,0)</f>
        <v>0</v>
      </c>
      <c r="T2310" s="33">
        <f t="shared" ref="T2310:T2320" si="6457">IF(AND($Q2310="LOW",$P2310="French"),O2310*T$4,0)</f>
        <v>0</v>
      </c>
      <c r="U2310" s="33">
        <f t="shared" ref="U2310:U2320" si="6458">IF(AND($Q2310="HIGH",$P2310="French"),M2310*U$4,0)</f>
        <v>0</v>
      </c>
      <c r="V2310" s="33">
        <f t="shared" ref="V2310:V2320" si="6459">IF(AND($Q2310="HIGH",$P2310="French"),N2310*V$4,0)</f>
        <v>0</v>
      </c>
      <c r="W2310" s="33">
        <f t="shared" ref="W2310:W2320" si="6460">IF(AND($Q2310="HIGH",$P2310="French"),O2310*W$4,0)</f>
        <v>0</v>
      </c>
      <c r="X2310" s="33">
        <f t="shared" ref="X2310:X2320" si="6461">IF(AND($Q2310="LOW",$P2310="English"),M2310*X$4,0)</f>
        <v>0</v>
      </c>
      <c r="Y2310" s="33">
        <f t="shared" ref="Y2310:Y2320" si="6462">IF(AND($Q2310="LOW",$P2310="English"),N2310*Y$4,0)</f>
        <v>0</v>
      </c>
      <c r="Z2310" s="33">
        <f t="shared" ref="Z2310:Z2320" si="6463">IF(AND($Q2310="LOW",$P2310="English"),O2310*Z$4,0)</f>
        <v>0</v>
      </c>
      <c r="AA2310" s="33">
        <f t="shared" ref="AA2310:AA2320" si="6464">IF(AND($Q2310="HIGH",$P2310="English"),M2310*AA$4,0)</f>
        <v>0</v>
      </c>
      <c r="AB2310" s="33">
        <f t="shared" ref="AB2310:AB2320" si="6465">IF(AND($Q2310="HIGH",$P2310="English"),N2310*AB$4,0)</f>
        <v>0</v>
      </c>
      <c r="AC2310" s="33">
        <f t="shared" ref="AC2310:AC2320" si="6466">IF(AND($Q2310="HIGH",$P2310="English"),O2310*AC$4,0)</f>
        <v>0</v>
      </c>
      <c r="AD2310" s="26">
        <f t="shared" ref="AD2310:AD2314" si="6467">SUM(R2310:AC2310)</f>
        <v>0</v>
      </c>
      <c r="AE2310" s="46" t="str">
        <f>IFERROR(IF(AE$3=VLOOKUP($E2310,Template!$AK$5:$AM$17,3,FALSE),$AD2310*$F2310,0),"0.00")</f>
        <v>0.00</v>
      </c>
      <c r="AF2310" s="46" t="str">
        <f>IFERROR(IF(AF$3=VLOOKUP($E2310,Template!$AK$5:$AM$17,3,FALSE),$AD2310*$F2310,0),"0.00")</f>
        <v>0.00</v>
      </c>
      <c r="AG2310" s="28">
        <f t="shared" ref="AG2310:AG2320" si="6468">SUM(AD2310:AF2310)</f>
        <v>0</v>
      </c>
      <c r="AH2310" s="13" t="s">
        <v>40</v>
      </c>
      <c r="AI2310" s="13" t="s">
        <v>41</v>
      </c>
      <c r="AK2310" s="14" t="s">
        <v>23</v>
      </c>
      <c r="AL2310" s="15">
        <v>0.05</v>
      </c>
      <c r="AM2310" s="16" t="s">
        <v>3</v>
      </c>
    </row>
    <row r="2311" spans="1:39" s="3" customFormat="1" ht="13.8" x14ac:dyDescent="0.25">
      <c r="A2311" s="7" t="str">
        <f t="shared" ref="A2311:C2311" si="6469">A2310</f>
        <v>(Enter Broadcasting Company Name)</v>
      </c>
      <c r="B2311" s="7" t="str">
        <f t="shared" si="6469"/>
        <v>(Enter Call Letters)</v>
      </c>
      <c r="C2311" s="8" t="str">
        <f t="shared" si="6469"/>
        <v>(Select AM/FM)</v>
      </c>
      <c r="D2311" s="30"/>
      <c r="E2311" s="8" t="str">
        <f t="shared" ref="E2311:E2320" si="6470">E2310</f>
        <v>(Select Station Province)</v>
      </c>
      <c r="F2311" s="9" t="str">
        <f>IFERROR(VLOOKUP(E2311,Template!$AK$5:$AL$17,2,FALSE),"")</f>
        <v/>
      </c>
      <c r="G2311" s="42" t="s">
        <v>6</v>
      </c>
      <c r="H2311" s="42" t="s">
        <v>10</v>
      </c>
      <c r="I2311" s="32" t="s">
        <v>65</v>
      </c>
      <c r="J2311" s="32" t="s">
        <v>66</v>
      </c>
      <c r="K2311" s="33">
        <f t="shared" si="6452"/>
        <v>0</v>
      </c>
      <c r="L2311" s="33">
        <f t="shared" si="6453"/>
        <v>0</v>
      </c>
      <c r="M2311" s="34">
        <f t="shared" si="6451"/>
        <v>0</v>
      </c>
      <c r="N2311" s="34">
        <f t="shared" ref="N2311:N2320" si="6471">IF(AND(L2311&gt;$N$4,L2311&lt;=$O$4),K2311-M2311,IF(AND(L2310&gt;$N$4,L2310&lt;=$O$4),$O$4-L2310,IF(L2310&gt;$O$4,0,IF(L2311&lt;$N$4,0,MIN(L2311-$N$4,$N$4)))))</f>
        <v>0</v>
      </c>
      <c r="O2311" s="34">
        <f t="shared" si="6454"/>
        <v>0</v>
      </c>
      <c r="P2311" s="12" t="str">
        <f t="shared" ref="P2311:Q2311" si="6472">P2310</f>
        <v>(Select Language)</v>
      </c>
      <c r="Q2311" s="12" t="str">
        <f t="shared" si="6472"/>
        <v>(Select Usage)</v>
      </c>
      <c r="R2311" s="33">
        <f t="shared" si="6455"/>
        <v>0</v>
      </c>
      <c r="S2311" s="33">
        <f t="shared" si="6456"/>
        <v>0</v>
      </c>
      <c r="T2311" s="33">
        <f t="shared" si="6457"/>
        <v>0</v>
      </c>
      <c r="U2311" s="33">
        <f t="shared" si="6458"/>
        <v>0</v>
      </c>
      <c r="V2311" s="33">
        <f t="shared" si="6459"/>
        <v>0</v>
      </c>
      <c r="W2311" s="33">
        <f t="shared" si="6460"/>
        <v>0</v>
      </c>
      <c r="X2311" s="33">
        <f t="shared" si="6461"/>
        <v>0</v>
      </c>
      <c r="Y2311" s="33">
        <f t="shared" si="6462"/>
        <v>0</v>
      </c>
      <c r="Z2311" s="33">
        <f t="shared" si="6463"/>
        <v>0</v>
      </c>
      <c r="AA2311" s="33">
        <f t="shared" si="6464"/>
        <v>0</v>
      </c>
      <c r="AB2311" s="33">
        <f t="shared" si="6465"/>
        <v>0</v>
      </c>
      <c r="AC2311" s="33">
        <f t="shared" si="6466"/>
        <v>0</v>
      </c>
      <c r="AD2311" s="26">
        <f t="shared" si="6467"/>
        <v>0</v>
      </c>
      <c r="AE2311" s="46" t="str">
        <f>IFERROR(IF(AE$3=VLOOKUP($E2311,Template!$AK$5:$AM$17,3,FALSE),$AD2311*$F2311,0),"0.00")</f>
        <v>0.00</v>
      </c>
      <c r="AF2311" s="46" t="str">
        <f>IFERROR(IF(AF$3=VLOOKUP($E2311,Template!$AK$5:$AM$17,3,FALSE),$AD2311*$F2311,0),"0.00")</f>
        <v>0.00</v>
      </c>
      <c r="AG2311" s="28">
        <f t="shared" si="6468"/>
        <v>0</v>
      </c>
      <c r="AH2311" s="13" t="s">
        <v>40</v>
      </c>
      <c r="AI2311" s="13" t="s">
        <v>41</v>
      </c>
      <c r="AK2311" s="14" t="s">
        <v>24</v>
      </c>
      <c r="AL2311" s="15">
        <v>0.05</v>
      </c>
      <c r="AM2311" s="16" t="s">
        <v>3</v>
      </c>
    </row>
    <row r="2312" spans="1:39" s="3" customFormat="1" ht="13.8" x14ac:dyDescent="0.25">
      <c r="A2312" s="7" t="str">
        <f t="shared" ref="A2312:C2312" si="6473">A2311</f>
        <v>(Enter Broadcasting Company Name)</v>
      </c>
      <c r="B2312" s="7" t="str">
        <f t="shared" si="6473"/>
        <v>(Enter Call Letters)</v>
      </c>
      <c r="C2312" s="8" t="str">
        <f t="shared" si="6473"/>
        <v>(Select AM/FM)</v>
      </c>
      <c r="D2312" s="30"/>
      <c r="E2312" s="8" t="str">
        <f t="shared" si="6470"/>
        <v>(Select Station Province)</v>
      </c>
      <c r="F2312" s="9" t="str">
        <f>IFERROR(VLOOKUP(E2312,Template!$AK$5:$AL$17,2,FALSE),"")</f>
        <v/>
      </c>
      <c r="G2312" s="42" t="s">
        <v>9</v>
      </c>
      <c r="H2312" s="42" t="s">
        <v>11</v>
      </c>
      <c r="I2312" s="32" t="s">
        <v>65</v>
      </c>
      <c r="J2312" s="32" t="s">
        <v>66</v>
      </c>
      <c r="K2312" s="33">
        <f t="shared" si="6452"/>
        <v>0</v>
      </c>
      <c r="L2312" s="33">
        <f t="shared" si="6453"/>
        <v>0</v>
      </c>
      <c r="M2312" s="34">
        <f t="shared" si="6451"/>
        <v>0</v>
      </c>
      <c r="N2312" s="34">
        <f t="shared" si="6471"/>
        <v>0</v>
      </c>
      <c r="O2312" s="34">
        <f t="shared" si="6454"/>
        <v>0</v>
      </c>
      <c r="P2312" s="12" t="str">
        <f t="shared" ref="P2312:Q2312" si="6474">P2311</f>
        <v>(Select Language)</v>
      </c>
      <c r="Q2312" s="12" t="str">
        <f t="shared" si="6474"/>
        <v>(Select Usage)</v>
      </c>
      <c r="R2312" s="33">
        <f t="shared" si="6455"/>
        <v>0</v>
      </c>
      <c r="S2312" s="33">
        <f t="shared" si="6456"/>
        <v>0</v>
      </c>
      <c r="T2312" s="33">
        <f t="shared" si="6457"/>
        <v>0</v>
      </c>
      <c r="U2312" s="33">
        <f t="shared" si="6458"/>
        <v>0</v>
      </c>
      <c r="V2312" s="33">
        <f t="shared" si="6459"/>
        <v>0</v>
      </c>
      <c r="W2312" s="33">
        <f t="shared" si="6460"/>
        <v>0</v>
      </c>
      <c r="X2312" s="33">
        <f t="shared" si="6461"/>
        <v>0</v>
      </c>
      <c r="Y2312" s="33">
        <f t="shared" si="6462"/>
        <v>0</v>
      </c>
      <c r="Z2312" s="33">
        <f t="shared" si="6463"/>
        <v>0</v>
      </c>
      <c r="AA2312" s="33">
        <f t="shared" si="6464"/>
        <v>0</v>
      </c>
      <c r="AB2312" s="33">
        <f t="shared" si="6465"/>
        <v>0</v>
      </c>
      <c r="AC2312" s="33">
        <f t="shared" si="6466"/>
        <v>0</v>
      </c>
      <c r="AD2312" s="26">
        <f t="shared" si="6467"/>
        <v>0</v>
      </c>
      <c r="AE2312" s="46" t="str">
        <f>IFERROR(IF(AE$3=VLOOKUP($E2312,Template!$AK$5:$AM$17,3,FALSE),$AD2312*$F2312,0),"0.00")</f>
        <v>0.00</v>
      </c>
      <c r="AF2312" s="46" t="str">
        <f>IFERROR(IF(AF$3=VLOOKUP($E2312,Template!$AK$5:$AM$17,3,FALSE),$AD2312*$F2312,0),"0.00")</f>
        <v>0.00</v>
      </c>
      <c r="AG2312" s="28">
        <f t="shared" si="6468"/>
        <v>0</v>
      </c>
      <c r="AH2312" s="13" t="s">
        <v>40</v>
      </c>
      <c r="AI2312" s="13" t="s">
        <v>41</v>
      </c>
      <c r="AK2312" s="14" t="s">
        <v>22</v>
      </c>
      <c r="AL2312" s="15">
        <v>0.15</v>
      </c>
      <c r="AM2312" s="16" t="s">
        <v>2</v>
      </c>
    </row>
    <row r="2313" spans="1:39" s="3" customFormat="1" ht="13.8" x14ac:dyDescent="0.25">
      <c r="A2313" s="7" t="str">
        <f t="shared" ref="A2313:C2313" si="6475">A2312</f>
        <v>(Enter Broadcasting Company Name)</v>
      </c>
      <c r="B2313" s="7" t="str">
        <f t="shared" si="6475"/>
        <v>(Enter Call Letters)</v>
      </c>
      <c r="C2313" s="8" t="str">
        <f t="shared" si="6475"/>
        <v>(Select AM/FM)</v>
      </c>
      <c r="D2313" s="30"/>
      <c r="E2313" s="8" t="str">
        <f t="shared" si="6470"/>
        <v>(Select Station Province)</v>
      </c>
      <c r="F2313" s="9" t="str">
        <f>IFERROR(VLOOKUP(E2313,Template!$AK$5:$AL$17,2,FALSE),"")</f>
        <v/>
      </c>
      <c r="G2313" s="42" t="s">
        <v>10</v>
      </c>
      <c r="H2313" s="42" t="s">
        <v>12</v>
      </c>
      <c r="I2313" s="32" t="s">
        <v>65</v>
      </c>
      <c r="J2313" s="32" t="s">
        <v>66</v>
      </c>
      <c r="K2313" s="33">
        <f t="shared" si="6452"/>
        <v>0</v>
      </c>
      <c r="L2313" s="33">
        <f t="shared" si="6453"/>
        <v>0</v>
      </c>
      <c r="M2313" s="34">
        <f t="shared" si="6451"/>
        <v>0</v>
      </c>
      <c r="N2313" s="34">
        <f t="shared" si="6471"/>
        <v>0</v>
      </c>
      <c r="O2313" s="34">
        <f t="shared" si="6454"/>
        <v>0</v>
      </c>
      <c r="P2313" s="12" t="str">
        <f t="shared" ref="P2313:Q2313" si="6476">P2312</f>
        <v>(Select Language)</v>
      </c>
      <c r="Q2313" s="12" t="str">
        <f t="shared" si="6476"/>
        <v>(Select Usage)</v>
      </c>
      <c r="R2313" s="33">
        <f t="shared" si="6455"/>
        <v>0</v>
      </c>
      <c r="S2313" s="33">
        <f t="shared" si="6456"/>
        <v>0</v>
      </c>
      <c r="T2313" s="33">
        <f t="shared" si="6457"/>
        <v>0</v>
      </c>
      <c r="U2313" s="33">
        <f t="shared" si="6458"/>
        <v>0</v>
      </c>
      <c r="V2313" s="33">
        <f t="shared" si="6459"/>
        <v>0</v>
      </c>
      <c r="W2313" s="33">
        <f t="shared" si="6460"/>
        <v>0</v>
      </c>
      <c r="X2313" s="33">
        <f t="shared" si="6461"/>
        <v>0</v>
      </c>
      <c r="Y2313" s="33">
        <f t="shared" si="6462"/>
        <v>0</v>
      </c>
      <c r="Z2313" s="33">
        <f t="shared" si="6463"/>
        <v>0</v>
      </c>
      <c r="AA2313" s="33">
        <f t="shared" si="6464"/>
        <v>0</v>
      </c>
      <c r="AB2313" s="33">
        <f t="shared" si="6465"/>
        <v>0</v>
      </c>
      <c r="AC2313" s="33">
        <f t="shared" si="6466"/>
        <v>0</v>
      </c>
      <c r="AD2313" s="26">
        <f t="shared" si="6467"/>
        <v>0</v>
      </c>
      <c r="AE2313" s="46" t="str">
        <f>IFERROR(IF(AE$3=VLOOKUP($E2313,Template!$AK$5:$AM$17,3,FALSE),$AD2313*$F2313,0),"0.00")</f>
        <v>0.00</v>
      </c>
      <c r="AF2313" s="46" t="str">
        <f>IFERROR(IF(AF$3=VLOOKUP($E2313,Template!$AK$5:$AM$17,3,FALSE),$AD2313*$F2313,0),"0.00")</f>
        <v>0.00</v>
      </c>
      <c r="AG2313" s="28">
        <f t="shared" si="6468"/>
        <v>0</v>
      </c>
      <c r="AH2313" s="13" t="s">
        <v>40</v>
      </c>
      <c r="AI2313" s="13" t="s">
        <v>41</v>
      </c>
      <c r="AK2313" s="14" t="s">
        <v>26</v>
      </c>
      <c r="AL2313" s="15">
        <v>0.15</v>
      </c>
      <c r="AM2313" s="16" t="s">
        <v>2</v>
      </c>
    </row>
    <row r="2314" spans="1:39" s="3" customFormat="1" ht="13.8" x14ac:dyDescent="0.25">
      <c r="A2314" s="7" t="str">
        <f t="shared" ref="A2314:C2314" si="6477">A2313</f>
        <v>(Enter Broadcasting Company Name)</v>
      </c>
      <c r="B2314" s="7" t="str">
        <f t="shared" si="6477"/>
        <v>(Enter Call Letters)</v>
      </c>
      <c r="C2314" s="8" t="str">
        <f t="shared" si="6477"/>
        <v>(Select AM/FM)</v>
      </c>
      <c r="D2314" s="30"/>
      <c r="E2314" s="8" t="str">
        <f t="shared" si="6470"/>
        <v>(Select Station Province)</v>
      </c>
      <c r="F2314" s="9" t="str">
        <f>IFERROR(VLOOKUP(E2314,Template!$AK$5:$AL$17,2,FALSE),"")</f>
        <v/>
      </c>
      <c r="G2314" s="42" t="s">
        <v>11</v>
      </c>
      <c r="H2314" s="42" t="s">
        <v>13</v>
      </c>
      <c r="I2314" s="32" t="s">
        <v>65</v>
      </c>
      <c r="J2314" s="32" t="s">
        <v>66</v>
      </c>
      <c r="K2314" s="33">
        <f t="shared" si="6452"/>
        <v>0</v>
      </c>
      <c r="L2314" s="33">
        <f t="shared" si="6453"/>
        <v>0</v>
      </c>
      <c r="M2314" s="34">
        <f t="shared" si="6451"/>
        <v>0</v>
      </c>
      <c r="N2314" s="34">
        <f t="shared" si="6471"/>
        <v>0</v>
      </c>
      <c r="O2314" s="34">
        <f t="shared" si="6454"/>
        <v>0</v>
      </c>
      <c r="P2314" s="12" t="str">
        <f t="shared" ref="P2314:Q2314" si="6478">P2313</f>
        <v>(Select Language)</v>
      </c>
      <c r="Q2314" s="12" t="str">
        <f t="shared" si="6478"/>
        <v>(Select Usage)</v>
      </c>
      <c r="R2314" s="33">
        <f t="shared" si="6455"/>
        <v>0</v>
      </c>
      <c r="S2314" s="33">
        <f t="shared" si="6456"/>
        <v>0</v>
      </c>
      <c r="T2314" s="33">
        <f t="shared" si="6457"/>
        <v>0</v>
      </c>
      <c r="U2314" s="33">
        <f t="shared" si="6458"/>
        <v>0</v>
      </c>
      <c r="V2314" s="33">
        <f t="shared" si="6459"/>
        <v>0</v>
      </c>
      <c r="W2314" s="33">
        <f t="shared" si="6460"/>
        <v>0</v>
      </c>
      <c r="X2314" s="33">
        <f t="shared" si="6461"/>
        <v>0</v>
      </c>
      <c r="Y2314" s="33">
        <f t="shared" si="6462"/>
        <v>0</v>
      </c>
      <c r="Z2314" s="33">
        <f t="shared" si="6463"/>
        <v>0</v>
      </c>
      <c r="AA2314" s="33">
        <f t="shared" si="6464"/>
        <v>0</v>
      </c>
      <c r="AB2314" s="33">
        <f t="shared" si="6465"/>
        <v>0</v>
      </c>
      <c r="AC2314" s="33">
        <f t="shared" si="6466"/>
        <v>0</v>
      </c>
      <c r="AD2314" s="26">
        <f t="shared" si="6467"/>
        <v>0</v>
      </c>
      <c r="AE2314" s="46" t="str">
        <f>IFERROR(IF(AE$3=VLOOKUP($E2314,Template!$AK$5:$AM$17,3,FALSE),$AD2314*$F2314,0),"0.00")</f>
        <v>0.00</v>
      </c>
      <c r="AF2314" s="46" t="str">
        <f>IFERROR(IF(AF$3=VLOOKUP($E2314,Template!$AK$5:$AM$17,3,FALSE),$AD2314*$F2314,0),"0.00")</f>
        <v>0.00</v>
      </c>
      <c r="AG2314" s="28">
        <f t="shared" si="6468"/>
        <v>0</v>
      </c>
      <c r="AH2314" s="13" t="s">
        <v>40</v>
      </c>
      <c r="AI2314" s="13" t="s">
        <v>41</v>
      </c>
      <c r="AK2314" s="14" t="s">
        <v>27</v>
      </c>
      <c r="AL2314" s="15">
        <v>0.15</v>
      </c>
      <c r="AM2314" s="16" t="s">
        <v>2</v>
      </c>
    </row>
    <row r="2315" spans="1:39" s="3" customFormat="1" ht="13.8" x14ac:dyDescent="0.25">
      <c r="A2315" s="7" t="str">
        <f t="shared" ref="A2315:C2315" si="6479">A2314</f>
        <v>(Enter Broadcasting Company Name)</v>
      </c>
      <c r="B2315" s="7" t="str">
        <f t="shared" si="6479"/>
        <v>(Enter Call Letters)</v>
      </c>
      <c r="C2315" s="8" t="str">
        <f t="shared" si="6479"/>
        <v>(Select AM/FM)</v>
      </c>
      <c r="D2315" s="30"/>
      <c r="E2315" s="8" t="str">
        <f t="shared" si="6470"/>
        <v>(Select Station Province)</v>
      </c>
      <c r="F2315" s="9" t="str">
        <f>IFERROR(VLOOKUP(E2315,Template!$AK$5:$AL$17,2,FALSE),"")</f>
        <v/>
      </c>
      <c r="G2315" s="42" t="s">
        <v>12</v>
      </c>
      <c r="H2315" s="42" t="s">
        <v>15</v>
      </c>
      <c r="I2315" s="32" t="s">
        <v>65</v>
      </c>
      <c r="J2315" s="32" t="s">
        <v>66</v>
      </c>
      <c r="K2315" s="33">
        <f t="shared" si="6452"/>
        <v>0</v>
      </c>
      <c r="L2315" s="33">
        <f t="shared" si="6453"/>
        <v>0</v>
      </c>
      <c r="M2315" s="34">
        <f t="shared" si="6451"/>
        <v>0</v>
      </c>
      <c r="N2315" s="34">
        <f t="shared" si="6471"/>
        <v>0</v>
      </c>
      <c r="O2315" s="34">
        <f t="shared" si="6454"/>
        <v>0</v>
      </c>
      <c r="P2315" s="12" t="str">
        <f t="shared" ref="P2315:Q2315" si="6480">P2314</f>
        <v>(Select Language)</v>
      </c>
      <c r="Q2315" s="12" t="str">
        <f t="shared" si="6480"/>
        <v>(Select Usage)</v>
      </c>
      <c r="R2315" s="33">
        <f t="shared" si="6455"/>
        <v>0</v>
      </c>
      <c r="S2315" s="33">
        <f t="shared" si="6456"/>
        <v>0</v>
      </c>
      <c r="T2315" s="33">
        <f t="shared" si="6457"/>
        <v>0</v>
      </c>
      <c r="U2315" s="33">
        <f t="shared" si="6458"/>
        <v>0</v>
      </c>
      <c r="V2315" s="33">
        <f t="shared" si="6459"/>
        <v>0</v>
      </c>
      <c r="W2315" s="33">
        <f t="shared" si="6460"/>
        <v>0</v>
      </c>
      <c r="X2315" s="33">
        <f t="shared" si="6461"/>
        <v>0</v>
      </c>
      <c r="Y2315" s="33">
        <f t="shared" si="6462"/>
        <v>0</v>
      </c>
      <c r="Z2315" s="33">
        <f t="shared" si="6463"/>
        <v>0</v>
      </c>
      <c r="AA2315" s="33">
        <f t="shared" si="6464"/>
        <v>0</v>
      </c>
      <c r="AB2315" s="33">
        <f t="shared" si="6465"/>
        <v>0</v>
      </c>
      <c r="AC2315" s="33">
        <f t="shared" si="6466"/>
        <v>0</v>
      </c>
      <c r="AD2315" s="26">
        <f>SUM(R2315:AC2315)</f>
        <v>0</v>
      </c>
      <c r="AE2315" s="46" t="str">
        <f>IFERROR(IF(AE$3=VLOOKUP($E2315,Template!$AK$5:$AM$17,3,FALSE),$AD2315*$F2315,0),"0.00")</f>
        <v>0.00</v>
      </c>
      <c r="AF2315" s="46" t="str">
        <f>IFERROR(IF(AF$3=VLOOKUP($E2315,Template!$AK$5:$AM$17,3,FALSE),$AD2315*$F2315,0),"0.00")</f>
        <v>0.00</v>
      </c>
      <c r="AG2315" s="28">
        <f t="shared" si="6468"/>
        <v>0</v>
      </c>
      <c r="AH2315" s="13" t="s">
        <v>40</v>
      </c>
      <c r="AI2315" s="13" t="s">
        <v>41</v>
      </c>
      <c r="AK2315" s="14" t="s">
        <v>28</v>
      </c>
      <c r="AL2315" s="15">
        <v>0.05</v>
      </c>
      <c r="AM2315" s="16" t="s">
        <v>3</v>
      </c>
    </row>
    <row r="2316" spans="1:39" s="3" customFormat="1" ht="13.8" x14ac:dyDescent="0.25">
      <c r="A2316" s="7" t="str">
        <f t="shared" ref="A2316:C2316" si="6481">A2315</f>
        <v>(Enter Broadcasting Company Name)</v>
      </c>
      <c r="B2316" s="7" t="str">
        <f t="shared" si="6481"/>
        <v>(Enter Call Letters)</v>
      </c>
      <c r="C2316" s="8" t="str">
        <f t="shared" si="6481"/>
        <v>(Select AM/FM)</v>
      </c>
      <c r="D2316" s="30"/>
      <c r="E2316" s="8" t="str">
        <f t="shared" si="6470"/>
        <v>(Select Station Province)</v>
      </c>
      <c r="F2316" s="9" t="str">
        <f>IFERROR(VLOOKUP(E2316,Template!$AK$5:$AL$17,2,FALSE),"")</f>
        <v/>
      </c>
      <c r="G2316" s="42" t="s">
        <v>13</v>
      </c>
      <c r="H2316" s="42" t="s">
        <v>16</v>
      </c>
      <c r="I2316" s="32" t="s">
        <v>65</v>
      </c>
      <c r="J2316" s="32" t="s">
        <v>66</v>
      </c>
      <c r="K2316" s="33">
        <f t="shared" si="6452"/>
        <v>0</v>
      </c>
      <c r="L2316" s="33">
        <f t="shared" si="6453"/>
        <v>0</v>
      </c>
      <c r="M2316" s="34">
        <f t="shared" si="6451"/>
        <v>0</v>
      </c>
      <c r="N2316" s="34">
        <f t="shared" si="6471"/>
        <v>0</v>
      </c>
      <c r="O2316" s="34">
        <f t="shared" si="6454"/>
        <v>0</v>
      </c>
      <c r="P2316" s="12" t="str">
        <f t="shared" ref="P2316:Q2316" si="6482">P2315</f>
        <v>(Select Language)</v>
      </c>
      <c r="Q2316" s="12" t="str">
        <f t="shared" si="6482"/>
        <v>(Select Usage)</v>
      </c>
      <c r="R2316" s="33">
        <f t="shared" si="6455"/>
        <v>0</v>
      </c>
      <c r="S2316" s="33">
        <f t="shared" si="6456"/>
        <v>0</v>
      </c>
      <c r="T2316" s="33">
        <f t="shared" si="6457"/>
        <v>0</v>
      </c>
      <c r="U2316" s="33">
        <f t="shared" si="6458"/>
        <v>0</v>
      </c>
      <c r="V2316" s="33">
        <f t="shared" si="6459"/>
        <v>0</v>
      </c>
      <c r="W2316" s="33">
        <f t="shared" si="6460"/>
        <v>0</v>
      </c>
      <c r="X2316" s="33">
        <f t="shared" si="6461"/>
        <v>0</v>
      </c>
      <c r="Y2316" s="33">
        <f t="shared" si="6462"/>
        <v>0</v>
      </c>
      <c r="Z2316" s="33">
        <f t="shared" si="6463"/>
        <v>0</v>
      </c>
      <c r="AA2316" s="33">
        <f t="shared" si="6464"/>
        <v>0</v>
      </c>
      <c r="AB2316" s="33">
        <f t="shared" si="6465"/>
        <v>0</v>
      </c>
      <c r="AC2316" s="33">
        <f t="shared" si="6466"/>
        <v>0</v>
      </c>
      <c r="AD2316" s="26">
        <f t="shared" ref="AD2316:AD2318" si="6483">SUM(R2316:AC2316)</f>
        <v>0</v>
      </c>
      <c r="AE2316" s="46" t="str">
        <f>IFERROR(IF(AE$3=VLOOKUP($E2316,Template!$AK$5:$AM$17,3,FALSE),$AD2316*$F2316,0),"0.00")</f>
        <v>0.00</v>
      </c>
      <c r="AF2316" s="46" t="str">
        <f>IFERROR(IF(AF$3=VLOOKUP($E2316,Template!$AK$5:$AM$17,3,FALSE),$AD2316*$F2316,0),"0.00")</f>
        <v>0.00</v>
      </c>
      <c r="AG2316" s="28">
        <f t="shared" si="6468"/>
        <v>0</v>
      </c>
      <c r="AH2316" s="13" t="s">
        <v>40</v>
      </c>
      <c r="AI2316" s="13" t="s">
        <v>41</v>
      </c>
      <c r="AK2316" s="14" t="s">
        <v>70</v>
      </c>
      <c r="AL2316" s="15">
        <v>0.05</v>
      </c>
      <c r="AM2316" s="16" t="s">
        <v>3</v>
      </c>
    </row>
    <row r="2317" spans="1:39" s="3" customFormat="1" ht="13.8" x14ac:dyDescent="0.25">
      <c r="A2317" s="7" t="str">
        <f t="shared" ref="A2317:C2317" si="6484">A2316</f>
        <v>(Enter Broadcasting Company Name)</v>
      </c>
      <c r="B2317" s="7" t="str">
        <f t="shared" si="6484"/>
        <v>(Enter Call Letters)</v>
      </c>
      <c r="C2317" s="8" t="str">
        <f t="shared" si="6484"/>
        <v>(Select AM/FM)</v>
      </c>
      <c r="D2317" s="30"/>
      <c r="E2317" s="8" t="str">
        <f t="shared" si="6470"/>
        <v>(Select Station Province)</v>
      </c>
      <c r="F2317" s="9" t="str">
        <f>IFERROR(VLOOKUP(E2317,Template!$AK$5:$AL$17,2,FALSE),"")</f>
        <v/>
      </c>
      <c r="G2317" s="42" t="s">
        <v>15</v>
      </c>
      <c r="H2317" s="42" t="s">
        <v>17</v>
      </c>
      <c r="I2317" s="32" t="s">
        <v>65</v>
      </c>
      <c r="J2317" s="32" t="s">
        <v>66</v>
      </c>
      <c r="K2317" s="33">
        <f t="shared" si="6452"/>
        <v>0</v>
      </c>
      <c r="L2317" s="33">
        <f t="shared" si="6453"/>
        <v>0</v>
      </c>
      <c r="M2317" s="34">
        <f t="shared" si="6451"/>
        <v>0</v>
      </c>
      <c r="N2317" s="34">
        <f t="shared" si="6471"/>
        <v>0</v>
      </c>
      <c r="O2317" s="34">
        <f t="shared" si="6454"/>
        <v>0</v>
      </c>
      <c r="P2317" s="12" t="str">
        <f t="shared" ref="P2317:Q2317" si="6485">P2316</f>
        <v>(Select Language)</v>
      </c>
      <c r="Q2317" s="12" t="str">
        <f t="shared" si="6485"/>
        <v>(Select Usage)</v>
      </c>
      <c r="R2317" s="33">
        <f t="shared" si="6455"/>
        <v>0</v>
      </c>
      <c r="S2317" s="33">
        <f t="shared" si="6456"/>
        <v>0</v>
      </c>
      <c r="T2317" s="33">
        <f t="shared" si="6457"/>
        <v>0</v>
      </c>
      <c r="U2317" s="33">
        <f t="shared" si="6458"/>
        <v>0</v>
      </c>
      <c r="V2317" s="33">
        <f t="shared" si="6459"/>
        <v>0</v>
      </c>
      <c r="W2317" s="33">
        <f t="shared" si="6460"/>
        <v>0</v>
      </c>
      <c r="X2317" s="33">
        <f t="shared" si="6461"/>
        <v>0</v>
      </c>
      <c r="Y2317" s="33">
        <f t="shared" si="6462"/>
        <v>0</v>
      </c>
      <c r="Z2317" s="33">
        <f t="shared" si="6463"/>
        <v>0</v>
      </c>
      <c r="AA2317" s="33">
        <f t="shared" si="6464"/>
        <v>0</v>
      </c>
      <c r="AB2317" s="33">
        <f t="shared" si="6465"/>
        <v>0</v>
      </c>
      <c r="AC2317" s="33">
        <f t="shared" si="6466"/>
        <v>0</v>
      </c>
      <c r="AD2317" s="26">
        <f t="shared" si="6483"/>
        <v>0</v>
      </c>
      <c r="AE2317" s="46" t="str">
        <f>IFERROR(IF(AE$3=VLOOKUP($E2317,Template!$AK$5:$AM$17,3,FALSE),$AD2317*$F2317,0),"0.00")</f>
        <v>0.00</v>
      </c>
      <c r="AF2317" s="46" t="str">
        <f>IFERROR(IF(AF$3=VLOOKUP($E2317,Template!$AK$5:$AM$17,3,FALSE),$AD2317*$F2317,0),"0.00")</f>
        <v>0.00</v>
      </c>
      <c r="AG2317" s="28">
        <f t="shared" si="6468"/>
        <v>0</v>
      </c>
      <c r="AH2317" s="13" t="s">
        <v>40</v>
      </c>
      <c r="AI2317" s="13" t="s">
        <v>41</v>
      </c>
      <c r="AK2317" s="14" t="s">
        <v>20</v>
      </c>
      <c r="AL2317" s="15">
        <v>0.13</v>
      </c>
      <c r="AM2317" s="16" t="s">
        <v>2</v>
      </c>
    </row>
    <row r="2318" spans="1:39" s="3" customFormat="1" ht="13.8" x14ac:dyDescent="0.25">
      <c r="A2318" s="7" t="str">
        <f t="shared" ref="A2318:C2318" si="6486">A2317</f>
        <v>(Enter Broadcasting Company Name)</v>
      </c>
      <c r="B2318" s="7" t="str">
        <f t="shared" si="6486"/>
        <v>(Enter Call Letters)</v>
      </c>
      <c r="C2318" s="8" t="str">
        <f t="shared" si="6486"/>
        <v>(Select AM/FM)</v>
      </c>
      <c r="D2318" s="30"/>
      <c r="E2318" s="8" t="str">
        <f t="shared" si="6470"/>
        <v>(Select Station Province)</v>
      </c>
      <c r="F2318" s="9" t="str">
        <f>IFERROR(VLOOKUP(E2318,Template!$AK$5:$AL$17,2,FALSE),"")</f>
        <v/>
      </c>
      <c r="G2318" s="42" t="s">
        <v>16</v>
      </c>
      <c r="H2318" s="42" t="s">
        <v>18</v>
      </c>
      <c r="I2318" s="32" t="s">
        <v>65</v>
      </c>
      <c r="J2318" s="32" t="s">
        <v>66</v>
      </c>
      <c r="K2318" s="33">
        <f t="shared" si="6452"/>
        <v>0</v>
      </c>
      <c r="L2318" s="33">
        <f t="shared" si="6453"/>
        <v>0</v>
      </c>
      <c r="M2318" s="34">
        <f t="shared" si="6451"/>
        <v>0</v>
      </c>
      <c r="N2318" s="34">
        <f t="shared" si="6471"/>
        <v>0</v>
      </c>
      <c r="O2318" s="34">
        <f t="shared" si="6454"/>
        <v>0</v>
      </c>
      <c r="P2318" s="12" t="str">
        <f t="shared" ref="P2318:Q2318" si="6487">P2317</f>
        <v>(Select Language)</v>
      </c>
      <c r="Q2318" s="12" t="str">
        <f t="shared" si="6487"/>
        <v>(Select Usage)</v>
      </c>
      <c r="R2318" s="33">
        <f t="shared" si="6455"/>
        <v>0</v>
      </c>
      <c r="S2318" s="33">
        <f t="shared" si="6456"/>
        <v>0</v>
      </c>
      <c r="T2318" s="33">
        <f t="shared" si="6457"/>
        <v>0</v>
      </c>
      <c r="U2318" s="33">
        <f t="shared" si="6458"/>
        <v>0</v>
      </c>
      <c r="V2318" s="33">
        <f t="shared" si="6459"/>
        <v>0</v>
      </c>
      <c r="W2318" s="33">
        <f t="shared" si="6460"/>
        <v>0</v>
      </c>
      <c r="X2318" s="33">
        <f t="shared" si="6461"/>
        <v>0</v>
      </c>
      <c r="Y2318" s="33">
        <f t="shared" si="6462"/>
        <v>0</v>
      </c>
      <c r="Z2318" s="33">
        <f t="shared" si="6463"/>
        <v>0</v>
      </c>
      <c r="AA2318" s="33">
        <f t="shared" si="6464"/>
        <v>0</v>
      </c>
      <c r="AB2318" s="33">
        <f t="shared" si="6465"/>
        <v>0</v>
      </c>
      <c r="AC2318" s="33">
        <f t="shared" si="6466"/>
        <v>0</v>
      </c>
      <c r="AD2318" s="26">
        <f t="shared" si="6483"/>
        <v>0</v>
      </c>
      <c r="AE2318" s="46" t="str">
        <f>IFERROR(IF(AE$3=VLOOKUP($E2318,Template!$AK$5:$AM$17,3,FALSE),$AD2318*$F2318,0),"0.00")</f>
        <v>0.00</v>
      </c>
      <c r="AF2318" s="46" t="str">
        <f>IFERROR(IF(AF$3=VLOOKUP($E2318,Template!$AK$5:$AM$17,3,FALSE),$AD2318*$F2318,0),"0.00")</f>
        <v>0.00</v>
      </c>
      <c r="AG2318" s="28">
        <f t="shared" si="6468"/>
        <v>0</v>
      </c>
      <c r="AH2318" s="13" t="s">
        <v>40</v>
      </c>
      <c r="AI2318" s="13" t="s">
        <v>41</v>
      </c>
      <c r="AK2318" s="14" t="s">
        <v>69</v>
      </c>
      <c r="AL2318" s="15">
        <v>0.15</v>
      </c>
      <c r="AM2318" s="16" t="s">
        <v>2</v>
      </c>
    </row>
    <row r="2319" spans="1:39" s="3" customFormat="1" ht="13.8" x14ac:dyDescent="0.25">
      <c r="A2319" s="7" t="str">
        <f t="shared" ref="A2319:C2319" si="6488">A2318</f>
        <v>(Enter Broadcasting Company Name)</v>
      </c>
      <c r="B2319" s="7" t="str">
        <f t="shared" si="6488"/>
        <v>(Enter Call Letters)</v>
      </c>
      <c r="C2319" s="8" t="str">
        <f t="shared" si="6488"/>
        <v>(Select AM/FM)</v>
      </c>
      <c r="D2319" s="30"/>
      <c r="E2319" s="8" t="str">
        <f t="shared" si="6470"/>
        <v>(Select Station Province)</v>
      </c>
      <c r="F2319" s="9" t="str">
        <f>IFERROR(VLOOKUP(E2319,Template!$AK$5:$AL$17,2,FALSE),"")</f>
        <v/>
      </c>
      <c r="G2319" s="42" t="s">
        <v>17</v>
      </c>
      <c r="H2319" s="42" t="s">
        <v>7</v>
      </c>
      <c r="I2319" s="32" t="s">
        <v>65</v>
      </c>
      <c r="J2319" s="32" t="s">
        <v>66</v>
      </c>
      <c r="K2319" s="33">
        <f t="shared" si="6452"/>
        <v>0</v>
      </c>
      <c r="L2319" s="33">
        <f t="shared" si="6453"/>
        <v>0</v>
      </c>
      <c r="M2319" s="34">
        <f t="shared" si="6451"/>
        <v>0</v>
      </c>
      <c r="N2319" s="34">
        <f t="shared" si="6471"/>
        <v>0</v>
      </c>
      <c r="O2319" s="34">
        <f t="shared" si="6454"/>
        <v>0</v>
      </c>
      <c r="P2319" s="12" t="str">
        <f t="shared" ref="P2319:Q2319" si="6489">P2318</f>
        <v>(Select Language)</v>
      </c>
      <c r="Q2319" s="12" t="str">
        <f t="shared" si="6489"/>
        <v>(Select Usage)</v>
      </c>
      <c r="R2319" s="33">
        <f t="shared" si="6455"/>
        <v>0</v>
      </c>
      <c r="S2319" s="33">
        <f t="shared" si="6456"/>
        <v>0</v>
      </c>
      <c r="T2319" s="33">
        <f t="shared" si="6457"/>
        <v>0</v>
      </c>
      <c r="U2319" s="33">
        <f t="shared" si="6458"/>
        <v>0</v>
      </c>
      <c r="V2319" s="33">
        <f t="shared" si="6459"/>
        <v>0</v>
      </c>
      <c r="W2319" s="33">
        <f t="shared" si="6460"/>
        <v>0</v>
      </c>
      <c r="X2319" s="33">
        <f t="shared" si="6461"/>
        <v>0</v>
      </c>
      <c r="Y2319" s="33">
        <f t="shared" si="6462"/>
        <v>0</v>
      </c>
      <c r="Z2319" s="33">
        <f t="shared" si="6463"/>
        <v>0</v>
      </c>
      <c r="AA2319" s="33">
        <f t="shared" si="6464"/>
        <v>0</v>
      </c>
      <c r="AB2319" s="33">
        <f t="shared" si="6465"/>
        <v>0</v>
      </c>
      <c r="AC2319" s="33">
        <f t="shared" si="6466"/>
        <v>0</v>
      </c>
      <c r="AD2319" s="26">
        <f>SUM(R2319:AC2319)</f>
        <v>0</v>
      </c>
      <c r="AE2319" s="46" t="str">
        <f>IFERROR(IF(AE$3=VLOOKUP($E2319,Template!$AK$5:$AM$17,3,FALSE),$AD2319*$F2319,0),"0.00")</f>
        <v>0.00</v>
      </c>
      <c r="AF2319" s="46" t="str">
        <f>IFERROR(IF(AF$3=VLOOKUP($E2319,Template!$AK$5:$AM$17,3,FALSE),$AD2319*$F2319,0),"0.00")</f>
        <v>0.00</v>
      </c>
      <c r="AG2319" s="28">
        <f t="shared" si="6468"/>
        <v>0</v>
      </c>
      <c r="AH2319" s="13" t="s">
        <v>40</v>
      </c>
      <c r="AI2319" s="13" t="s">
        <v>41</v>
      </c>
      <c r="AK2319" s="14" t="s">
        <v>29</v>
      </c>
      <c r="AL2319" s="15">
        <v>0.05</v>
      </c>
      <c r="AM2319" s="16" t="s">
        <v>3</v>
      </c>
    </row>
    <row r="2320" spans="1:39" s="3" customFormat="1" ht="13.8" x14ac:dyDescent="0.25">
      <c r="A2320" s="7" t="str">
        <f t="shared" ref="A2320:C2320" si="6490">A2319</f>
        <v>(Enter Broadcasting Company Name)</v>
      </c>
      <c r="B2320" s="7" t="str">
        <f t="shared" si="6490"/>
        <v>(Enter Call Letters)</v>
      </c>
      <c r="C2320" s="8" t="str">
        <f t="shared" si="6490"/>
        <v>(Select AM/FM)</v>
      </c>
      <c r="D2320" s="30"/>
      <c r="E2320" s="8" t="str">
        <f t="shared" si="6470"/>
        <v>(Select Station Province)</v>
      </c>
      <c r="F2320" s="9" t="str">
        <f>IFERROR(VLOOKUP(E2320,Template!$AK$5:$AL$17,2,FALSE),"")</f>
        <v/>
      </c>
      <c r="G2320" s="42" t="s">
        <v>18</v>
      </c>
      <c r="H2320" s="43" t="s">
        <v>8</v>
      </c>
      <c r="I2320" s="32" t="s">
        <v>65</v>
      </c>
      <c r="J2320" s="32" t="s">
        <v>66</v>
      </c>
      <c r="K2320" s="33">
        <f t="shared" si="6452"/>
        <v>0</v>
      </c>
      <c r="L2320" s="33">
        <f t="shared" si="6453"/>
        <v>0</v>
      </c>
      <c r="M2320" s="34">
        <f t="shared" si="6451"/>
        <v>0</v>
      </c>
      <c r="N2320" s="34">
        <f t="shared" si="6471"/>
        <v>0</v>
      </c>
      <c r="O2320" s="34">
        <f t="shared" si="6454"/>
        <v>0</v>
      </c>
      <c r="P2320" s="12" t="str">
        <f t="shared" ref="P2320:Q2320" si="6491">P2319</f>
        <v>(Select Language)</v>
      </c>
      <c r="Q2320" s="12" t="str">
        <f t="shared" si="6491"/>
        <v>(Select Usage)</v>
      </c>
      <c r="R2320" s="33">
        <f t="shared" si="6455"/>
        <v>0</v>
      </c>
      <c r="S2320" s="33">
        <f t="shared" si="6456"/>
        <v>0</v>
      </c>
      <c r="T2320" s="33">
        <f t="shared" si="6457"/>
        <v>0</v>
      </c>
      <c r="U2320" s="33">
        <f t="shared" si="6458"/>
        <v>0</v>
      </c>
      <c r="V2320" s="33">
        <f t="shared" si="6459"/>
        <v>0</v>
      </c>
      <c r="W2320" s="33">
        <f t="shared" si="6460"/>
        <v>0</v>
      </c>
      <c r="X2320" s="33">
        <f t="shared" si="6461"/>
        <v>0</v>
      </c>
      <c r="Y2320" s="33">
        <f t="shared" si="6462"/>
        <v>0</v>
      </c>
      <c r="Z2320" s="33">
        <f t="shared" si="6463"/>
        <v>0</v>
      </c>
      <c r="AA2320" s="33">
        <f t="shared" si="6464"/>
        <v>0</v>
      </c>
      <c r="AB2320" s="33">
        <f t="shared" si="6465"/>
        <v>0</v>
      </c>
      <c r="AC2320" s="33">
        <f t="shared" si="6466"/>
        <v>0</v>
      </c>
      <c r="AD2320" s="26">
        <f t="shared" ref="AD2320" si="6492">SUM(R2320:AC2320)</f>
        <v>0</v>
      </c>
      <c r="AE2320" s="46" t="str">
        <f>IFERROR(IF(AE$3=VLOOKUP($E2320,Template!$AK$5:$AM$17,3,FALSE),$AD2320*$F2320,0),"0.00")</f>
        <v>0.00</v>
      </c>
      <c r="AF2320" s="46" t="str">
        <f>IFERROR(IF(AF$3=VLOOKUP($E2320,Template!$AK$5:$AM$17,3,FALSE),$AD2320*$F2320,0),"0.00")</f>
        <v>0.00</v>
      </c>
      <c r="AG2320" s="28">
        <f t="shared" si="6468"/>
        <v>0</v>
      </c>
      <c r="AH2320" s="13" t="s">
        <v>40</v>
      </c>
      <c r="AI2320" s="13" t="s">
        <v>41</v>
      </c>
      <c r="AK2320" s="14" t="s">
        <v>21</v>
      </c>
      <c r="AL2320" s="15">
        <v>0.05</v>
      </c>
      <c r="AM2320" s="16" t="s">
        <v>3</v>
      </c>
    </row>
    <row r="2321" spans="1:39" ht="13.8" x14ac:dyDescent="0.25">
      <c r="A2321" s="19" t="s">
        <v>4</v>
      </c>
      <c r="B2321" s="19"/>
      <c r="C2321" s="20"/>
      <c r="D2321" s="20"/>
      <c r="E2321" s="20"/>
      <c r="F2321" s="20"/>
      <c r="G2321" s="44"/>
      <c r="H2321" s="44"/>
      <c r="I2321" s="21">
        <f t="shared" ref="I2321:K2321" si="6493">SUM(I2309:I2320)</f>
        <v>0</v>
      </c>
      <c r="J2321" s="21">
        <f t="shared" si="6493"/>
        <v>0</v>
      </c>
      <c r="K2321" s="21">
        <f t="shared" si="6493"/>
        <v>0</v>
      </c>
      <c r="L2321" s="21">
        <f>L2320</f>
        <v>0</v>
      </c>
      <c r="M2321" s="21">
        <f>SUM(M2309:M2320)</f>
        <v>0</v>
      </c>
      <c r="N2321" s="21">
        <f t="shared" ref="N2321:O2321" si="6494">SUM(N2309:N2320)</f>
        <v>0</v>
      </c>
      <c r="O2321" s="21">
        <f t="shared" si="6494"/>
        <v>0</v>
      </c>
      <c r="P2321" s="21"/>
      <c r="Q2321" s="22"/>
      <c r="R2321" s="21">
        <f t="shared" ref="R2321:AI2321" si="6495">SUM(R2309:R2320)</f>
        <v>0</v>
      </c>
      <c r="S2321" s="21">
        <f t="shared" si="6495"/>
        <v>0</v>
      </c>
      <c r="T2321" s="21">
        <f t="shared" si="6495"/>
        <v>0</v>
      </c>
      <c r="U2321" s="21">
        <f t="shared" si="6495"/>
        <v>0</v>
      </c>
      <c r="V2321" s="21">
        <f t="shared" si="6495"/>
        <v>0</v>
      </c>
      <c r="W2321" s="21">
        <f t="shared" si="6495"/>
        <v>0</v>
      </c>
      <c r="X2321" s="21">
        <f t="shared" si="6495"/>
        <v>0</v>
      </c>
      <c r="Y2321" s="21">
        <f t="shared" si="6495"/>
        <v>0</v>
      </c>
      <c r="Z2321" s="21">
        <f t="shared" si="6495"/>
        <v>0</v>
      </c>
      <c r="AA2321" s="21">
        <f t="shared" si="6495"/>
        <v>0</v>
      </c>
      <c r="AB2321" s="21">
        <f t="shared" si="6495"/>
        <v>0</v>
      </c>
      <c r="AC2321" s="21">
        <f t="shared" si="6495"/>
        <v>0</v>
      </c>
      <c r="AD2321" s="27">
        <f t="shared" si="6495"/>
        <v>0</v>
      </c>
      <c r="AE2321" s="21">
        <f t="shared" si="6495"/>
        <v>0</v>
      </c>
      <c r="AF2321" s="21">
        <f t="shared" si="6495"/>
        <v>0</v>
      </c>
      <c r="AG2321" s="27">
        <f t="shared" si="6495"/>
        <v>0</v>
      </c>
      <c r="AH2321" s="21">
        <f t="shared" si="6495"/>
        <v>0</v>
      </c>
      <c r="AI2321" s="21">
        <f t="shared" si="6495"/>
        <v>0</v>
      </c>
      <c r="AK2321" s="14" t="s">
        <v>71</v>
      </c>
      <c r="AL2321" s="15">
        <v>0.05</v>
      </c>
      <c r="AM2321" s="16" t="s">
        <v>3</v>
      </c>
    </row>
    <row r="2322" spans="1:39" x14ac:dyDescent="0.25">
      <c r="A2322" s="2"/>
      <c r="G2322" s="2"/>
      <c r="H2322" s="2"/>
      <c r="O2322" s="2"/>
      <c r="P2322" s="2"/>
    </row>
    <row r="2323" spans="1:39" ht="42" customHeight="1" x14ac:dyDescent="0.25">
      <c r="A2323" s="223" t="s">
        <v>63</v>
      </c>
      <c r="B2323" s="223" t="s">
        <v>43</v>
      </c>
      <c r="C2323" s="224" t="s">
        <v>19</v>
      </c>
      <c r="D2323" s="226"/>
      <c r="E2323" s="223" t="s">
        <v>14</v>
      </c>
      <c r="F2323" s="223" t="s">
        <v>38</v>
      </c>
      <c r="G2323" s="223" t="s">
        <v>1</v>
      </c>
      <c r="H2323" s="223" t="s">
        <v>5</v>
      </c>
      <c r="I2323" s="225" t="s">
        <v>31</v>
      </c>
      <c r="J2323" s="225" t="s">
        <v>32</v>
      </c>
      <c r="K2323" s="225" t="s">
        <v>48</v>
      </c>
      <c r="L2323" s="225" t="s">
        <v>0</v>
      </c>
      <c r="M2323" s="4" t="s">
        <v>45</v>
      </c>
      <c r="N2323" s="4" t="s">
        <v>46</v>
      </c>
      <c r="O2323" s="4" t="s">
        <v>47</v>
      </c>
      <c r="P2323" s="225" t="s">
        <v>50</v>
      </c>
      <c r="Q2323" s="225" t="s">
        <v>33</v>
      </c>
      <c r="R2323" s="4" t="s">
        <v>51</v>
      </c>
      <c r="S2323" s="4" t="s">
        <v>52</v>
      </c>
      <c r="T2323" s="4" t="s">
        <v>53</v>
      </c>
      <c r="U2323" s="4" t="s">
        <v>54</v>
      </c>
      <c r="V2323" s="4" t="s">
        <v>55</v>
      </c>
      <c r="W2323" s="4" t="s">
        <v>56</v>
      </c>
      <c r="X2323" s="4" t="s">
        <v>57</v>
      </c>
      <c r="Y2323" s="4" t="s">
        <v>58</v>
      </c>
      <c r="Z2323" s="4" t="s">
        <v>59</v>
      </c>
      <c r="AA2323" s="4" t="s">
        <v>62</v>
      </c>
      <c r="AB2323" s="4" t="s">
        <v>60</v>
      </c>
      <c r="AC2323" s="4" t="s">
        <v>61</v>
      </c>
      <c r="AD2323" s="233" t="s">
        <v>34</v>
      </c>
      <c r="AE2323" s="231" t="s">
        <v>2</v>
      </c>
      <c r="AF2323" s="231" t="s">
        <v>3</v>
      </c>
      <c r="AG2323" s="233" t="s">
        <v>35</v>
      </c>
      <c r="AH2323" s="223" t="s">
        <v>36</v>
      </c>
      <c r="AI2323" s="223" t="s">
        <v>37</v>
      </c>
      <c r="AK2323" s="229" t="s">
        <v>30</v>
      </c>
      <c r="AL2323" s="229"/>
      <c r="AM2323" s="229"/>
    </row>
    <row r="2324" spans="1:39" s="6" customFormat="1" ht="35.25" customHeight="1" x14ac:dyDescent="0.3">
      <c r="A2324" s="224"/>
      <c r="B2324" s="224"/>
      <c r="C2324" s="224"/>
      <c r="D2324" s="227"/>
      <c r="E2324" s="223"/>
      <c r="F2324" s="223"/>
      <c r="G2324" s="223"/>
      <c r="H2324" s="223"/>
      <c r="I2324" s="230"/>
      <c r="J2324" s="230"/>
      <c r="K2324" s="230"/>
      <c r="L2324" s="230"/>
      <c r="M2324" s="5">
        <v>0</v>
      </c>
      <c r="N2324" s="5">
        <v>625000</v>
      </c>
      <c r="O2324" s="5">
        <v>1250000</v>
      </c>
      <c r="P2324" s="225"/>
      <c r="Q2324" s="225"/>
      <c r="R2324" s="29">
        <v>4.95E-4</v>
      </c>
      <c r="S2324" s="29">
        <v>9.5200000000000005E-4</v>
      </c>
      <c r="T2324" s="29">
        <v>1.5900000000000001E-3</v>
      </c>
      <c r="U2324" s="29">
        <v>1.1169999999999999E-3</v>
      </c>
      <c r="V2324" s="29">
        <v>2.189E-3</v>
      </c>
      <c r="W2324" s="29">
        <v>4.5430000000000002E-3</v>
      </c>
      <c r="X2324" s="29">
        <v>8.8199999999999997E-4</v>
      </c>
      <c r="Y2324" s="29">
        <v>1.6949999999999999E-3</v>
      </c>
      <c r="Z2324" s="29">
        <v>2.8319999999999999E-3</v>
      </c>
      <c r="AA2324" s="29">
        <v>1.9889999999999999E-3</v>
      </c>
      <c r="AB2324" s="29">
        <v>3.8999999999999998E-3</v>
      </c>
      <c r="AC2324" s="29">
        <v>8.0949999999999998E-3</v>
      </c>
      <c r="AD2324" s="233"/>
      <c r="AE2324" s="232"/>
      <c r="AF2324" s="232"/>
      <c r="AG2324" s="234"/>
      <c r="AH2324" s="223"/>
      <c r="AI2324" s="223"/>
      <c r="AK2324" s="229"/>
      <c r="AL2324" s="229"/>
      <c r="AM2324" s="229"/>
    </row>
    <row r="2325" spans="1:39" s="3" customFormat="1" ht="13.8" x14ac:dyDescent="0.25">
      <c r="A2325" s="7" t="s">
        <v>44</v>
      </c>
      <c r="B2325" s="7" t="s">
        <v>42</v>
      </c>
      <c r="C2325" s="8" t="s">
        <v>39</v>
      </c>
      <c r="D2325" s="30"/>
      <c r="E2325" s="8" t="s">
        <v>64</v>
      </c>
      <c r="F2325" s="9" t="str">
        <f>IFERROR(VLOOKUP(E2325,Template!$AK$5:$AL$17,2,FALSE),"")</f>
        <v/>
      </c>
      <c r="G2325" s="41" t="s">
        <v>7</v>
      </c>
      <c r="H2325" s="41" t="s">
        <v>6</v>
      </c>
      <c r="I2325" s="32" t="s">
        <v>65</v>
      </c>
      <c r="J2325" s="32" t="s">
        <v>66</v>
      </c>
      <c r="K2325" s="33">
        <f>IFERROR(I2325+J2325,0)</f>
        <v>0</v>
      </c>
      <c r="L2325" s="33">
        <f>IFERROR(K2325,"")</f>
        <v>0</v>
      </c>
      <c r="M2325" s="34">
        <f t="shared" ref="M2325:M2336" si="6496">IF(L2325&lt;=$N$4,K2325,IF(L2324&gt;$N$4,0,$N$4-L2324))</f>
        <v>0</v>
      </c>
      <c r="N2325" s="34">
        <f>IF(AND(L2325&gt;$N$4,L2325&lt;=$O$4),K2325-M2325,IF(AND(L2324&gt;$N$4,L2324&lt;=$O$4),$O$4-L2324,IF(L2324&gt;$O$4,0,IF(L2325&lt;$N$4,0,MIN(L2325-$N$4,$N$4)))))</f>
        <v>0</v>
      </c>
      <c r="O2325" s="34">
        <f>IF(L2325&gt;$O$4,K2325-M2325-N2325,0)</f>
        <v>0</v>
      </c>
      <c r="P2325" s="12" t="s">
        <v>94</v>
      </c>
      <c r="Q2325" s="12" t="s">
        <v>68</v>
      </c>
      <c r="R2325" s="33">
        <f>IF(AND($Q2325="LOW",$P2325="French"),M2325*R$4,0)</f>
        <v>0</v>
      </c>
      <c r="S2325" s="33">
        <f>IF(AND($Q2325="LOW",$P2325="French"),N2325*S$4,0)</f>
        <v>0</v>
      </c>
      <c r="T2325" s="33">
        <f>IF(AND($Q2325="LOW",$P2325="French"),O2325*T$4,0)</f>
        <v>0</v>
      </c>
      <c r="U2325" s="33">
        <f>IF(AND($Q2325="HIGH",$P2325="French"),M2325*U$4,0)</f>
        <v>0</v>
      </c>
      <c r="V2325" s="33">
        <f>IF(AND($Q2325="HIGH",$P2325="French"),N2325*V$4,0)</f>
        <v>0</v>
      </c>
      <c r="W2325" s="33">
        <f>IF(AND($Q2325="HIGH",$P2325="French"),O2325*W$4,0)</f>
        <v>0</v>
      </c>
      <c r="X2325" s="33">
        <f>IF(AND($Q2325="LOW",$P2325="English"),M2325*X$4,0)</f>
        <v>0</v>
      </c>
      <c r="Y2325" s="33">
        <f>IF(AND($Q2325="LOW",$P2325="English"),N2325*Y$4,0)</f>
        <v>0</v>
      </c>
      <c r="Z2325" s="33">
        <f>IF(AND($Q2325="LOW",$P2325="English"),O2325*Z$4,0)</f>
        <v>0</v>
      </c>
      <c r="AA2325" s="33">
        <f>IF(AND($Q2325="HIGH",$P2325="English"),M2325*AA$4,0)</f>
        <v>0</v>
      </c>
      <c r="AB2325" s="33">
        <f>IF(AND($Q2325="HIGH",$P2325="English"),N2325*AB$4,0)</f>
        <v>0</v>
      </c>
      <c r="AC2325" s="33">
        <f>IF(AND($Q2325="HIGH",$P2325="English"),O2325*AC$4,0)</f>
        <v>0</v>
      </c>
      <c r="AD2325" s="26">
        <f>SUM(R2325:AC2325)</f>
        <v>0</v>
      </c>
      <c r="AE2325" s="46" t="str">
        <f>IFERROR(IF(AE$3=VLOOKUP($E2325,Template!$AK$5:$AM$17,3,FALSE),$AD2325*$F2325,0),"0.00")</f>
        <v>0.00</v>
      </c>
      <c r="AF2325" s="46" t="str">
        <f>IFERROR(IF(AF$3=VLOOKUP($E2325,Template!$AK$5:$AM$17,3,FALSE),$AD2325*$F2325,0),"0.00")</f>
        <v>0.00</v>
      </c>
      <c r="AG2325" s="28">
        <f>SUM(AD2325:AF2325)</f>
        <v>0</v>
      </c>
      <c r="AH2325" s="13" t="s">
        <v>40</v>
      </c>
      <c r="AI2325" s="13" t="s">
        <v>41</v>
      </c>
      <c r="AK2325" s="14" t="s">
        <v>25</v>
      </c>
      <c r="AL2325" s="15">
        <v>0.05</v>
      </c>
      <c r="AM2325" s="16" t="s">
        <v>3</v>
      </c>
    </row>
    <row r="2326" spans="1:39" s="3" customFormat="1" ht="13.8" x14ac:dyDescent="0.25">
      <c r="A2326" s="7" t="str">
        <f>A2325</f>
        <v>(Enter Broadcasting Company Name)</v>
      </c>
      <c r="B2326" s="7" t="str">
        <f>B2325</f>
        <v>(Enter Call Letters)</v>
      </c>
      <c r="C2326" s="8" t="str">
        <f>C2325</f>
        <v>(Select AM/FM)</v>
      </c>
      <c r="D2326" s="30"/>
      <c r="E2326" s="8" t="str">
        <f>E2325</f>
        <v>(Select Station Province)</v>
      </c>
      <c r="F2326" s="9" t="str">
        <f>IFERROR(VLOOKUP(E2326,Template!$AK$5:$AL$17,2,FALSE),"")</f>
        <v/>
      </c>
      <c r="G2326" s="42" t="s">
        <v>8</v>
      </c>
      <c r="H2326" s="42" t="s">
        <v>9</v>
      </c>
      <c r="I2326" s="32" t="s">
        <v>65</v>
      </c>
      <c r="J2326" s="32" t="s">
        <v>66</v>
      </c>
      <c r="K2326" s="33">
        <f t="shared" ref="K2326:K2336" si="6497">IFERROR(I2326+J2326,0)</f>
        <v>0</v>
      </c>
      <c r="L2326" s="33">
        <f t="shared" ref="L2326:L2336" si="6498">IFERROR(L2325+K2326,"")</f>
        <v>0</v>
      </c>
      <c r="M2326" s="34">
        <f t="shared" si="6496"/>
        <v>0</v>
      </c>
      <c r="N2326" s="34">
        <f>IF(AND(L2326&gt;$N$4,L2326&lt;=$O$4),K2326-M2326,IF(AND(L2325&gt;$N$4,L2325&lt;=$O$4),$O$4-L2325,IF(L2325&gt;$O$4,0,IF(L2326&lt;$N$4,0,MIN(L2326-$N$4,$N$4)))))</f>
        <v>0</v>
      </c>
      <c r="O2326" s="34">
        <f t="shared" ref="O2326:O2336" si="6499">IF(L2326&gt;$O$4,K2326-M2326-N2326,0)</f>
        <v>0</v>
      </c>
      <c r="P2326" s="12" t="str">
        <f>P2325</f>
        <v>(Select Language)</v>
      </c>
      <c r="Q2326" s="12" t="str">
        <f>Q2325</f>
        <v>(Select Usage)</v>
      </c>
      <c r="R2326" s="33">
        <f t="shared" ref="R2326:R2336" si="6500">IF(AND($Q2326="LOW",$P2326="French"),M2326*R$4,0)</f>
        <v>0</v>
      </c>
      <c r="S2326" s="33">
        <f t="shared" ref="S2326:S2336" si="6501">IF(AND($Q2326="LOW",$P2326="French"),N2326*S$4,0)</f>
        <v>0</v>
      </c>
      <c r="T2326" s="33">
        <f t="shared" ref="T2326:T2336" si="6502">IF(AND($Q2326="LOW",$P2326="French"),O2326*T$4,0)</f>
        <v>0</v>
      </c>
      <c r="U2326" s="33">
        <f t="shared" ref="U2326:U2336" si="6503">IF(AND($Q2326="HIGH",$P2326="French"),M2326*U$4,0)</f>
        <v>0</v>
      </c>
      <c r="V2326" s="33">
        <f t="shared" ref="V2326:V2336" si="6504">IF(AND($Q2326="HIGH",$P2326="French"),N2326*V$4,0)</f>
        <v>0</v>
      </c>
      <c r="W2326" s="33">
        <f t="shared" ref="W2326:W2336" si="6505">IF(AND($Q2326="HIGH",$P2326="French"),O2326*W$4,0)</f>
        <v>0</v>
      </c>
      <c r="X2326" s="33">
        <f t="shared" ref="X2326:X2336" si="6506">IF(AND($Q2326="LOW",$P2326="English"),M2326*X$4,0)</f>
        <v>0</v>
      </c>
      <c r="Y2326" s="33">
        <f t="shared" ref="Y2326:Y2336" si="6507">IF(AND($Q2326="LOW",$P2326="English"),N2326*Y$4,0)</f>
        <v>0</v>
      </c>
      <c r="Z2326" s="33">
        <f t="shared" ref="Z2326:Z2336" si="6508">IF(AND($Q2326="LOW",$P2326="English"),O2326*Z$4,0)</f>
        <v>0</v>
      </c>
      <c r="AA2326" s="33">
        <f t="shared" ref="AA2326:AA2336" si="6509">IF(AND($Q2326="HIGH",$P2326="English"),M2326*AA$4,0)</f>
        <v>0</v>
      </c>
      <c r="AB2326" s="33">
        <f t="shared" ref="AB2326:AB2336" si="6510">IF(AND($Q2326="HIGH",$P2326="English"),N2326*AB$4,0)</f>
        <v>0</v>
      </c>
      <c r="AC2326" s="33">
        <f t="shared" ref="AC2326:AC2336" si="6511">IF(AND($Q2326="HIGH",$P2326="English"),O2326*AC$4,0)</f>
        <v>0</v>
      </c>
      <c r="AD2326" s="26">
        <f t="shared" ref="AD2326:AD2330" si="6512">SUM(R2326:AC2326)</f>
        <v>0</v>
      </c>
      <c r="AE2326" s="46" t="str">
        <f>IFERROR(IF(AE$3=VLOOKUP($E2326,Template!$AK$5:$AM$17,3,FALSE),$AD2326*$F2326,0),"0.00")</f>
        <v>0.00</v>
      </c>
      <c r="AF2326" s="46" t="str">
        <f>IFERROR(IF(AF$3=VLOOKUP($E2326,Template!$AK$5:$AM$17,3,FALSE),$AD2326*$F2326,0),"0.00")</f>
        <v>0.00</v>
      </c>
      <c r="AG2326" s="28">
        <f t="shared" ref="AG2326:AG2336" si="6513">SUM(AD2326:AF2326)</f>
        <v>0</v>
      </c>
      <c r="AH2326" s="13" t="s">
        <v>40</v>
      </c>
      <c r="AI2326" s="13" t="s">
        <v>41</v>
      </c>
      <c r="AK2326" s="14" t="s">
        <v>23</v>
      </c>
      <c r="AL2326" s="15">
        <v>0.05</v>
      </c>
      <c r="AM2326" s="16" t="s">
        <v>3</v>
      </c>
    </row>
    <row r="2327" spans="1:39" s="3" customFormat="1" ht="13.8" x14ac:dyDescent="0.25">
      <c r="A2327" s="7" t="str">
        <f t="shared" ref="A2327:C2327" si="6514">A2326</f>
        <v>(Enter Broadcasting Company Name)</v>
      </c>
      <c r="B2327" s="7" t="str">
        <f t="shared" si="6514"/>
        <v>(Enter Call Letters)</v>
      </c>
      <c r="C2327" s="8" t="str">
        <f t="shared" si="6514"/>
        <v>(Select AM/FM)</v>
      </c>
      <c r="D2327" s="30"/>
      <c r="E2327" s="8" t="str">
        <f t="shared" ref="E2327:E2336" si="6515">E2326</f>
        <v>(Select Station Province)</v>
      </c>
      <c r="F2327" s="9" t="str">
        <f>IFERROR(VLOOKUP(E2327,Template!$AK$5:$AL$17,2,FALSE),"")</f>
        <v/>
      </c>
      <c r="G2327" s="42" t="s">
        <v>6</v>
      </c>
      <c r="H2327" s="42" t="s">
        <v>10</v>
      </c>
      <c r="I2327" s="32" t="s">
        <v>65</v>
      </c>
      <c r="J2327" s="32" t="s">
        <v>66</v>
      </c>
      <c r="K2327" s="33">
        <f t="shared" si="6497"/>
        <v>0</v>
      </c>
      <c r="L2327" s="33">
        <f t="shared" si="6498"/>
        <v>0</v>
      </c>
      <c r="M2327" s="34">
        <f t="shared" si="6496"/>
        <v>0</v>
      </c>
      <c r="N2327" s="34">
        <f t="shared" ref="N2327:N2336" si="6516">IF(AND(L2327&gt;$N$4,L2327&lt;=$O$4),K2327-M2327,IF(AND(L2326&gt;$N$4,L2326&lt;=$O$4),$O$4-L2326,IF(L2326&gt;$O$4,0,IF(L2327&lt;$N$4,0,MIN(L2327-$N$4,$N$4)))))</f>
        <v>0</v>
      </c>
      <c r="O2327" s="34">
        <f t="shared" si="6499"/>
        <v>0</v>
      </c>
      <c r="P2327" s="12" t="str">
        <f t="shared" ref="P2327:Q2327" si="6517">P2326</f>
        <v>(Select Language)</v>
      </c>
      <c r="Q2327" s="12" t="str">
        <f t="shared" si="6517"/>
        <v>(Select Usage)</v>
      </c>
      <c r="R2327" s="33">
        <f t="shared" si="6500"/>
        <v>0</v>
      </c>
      <c r="S2327" s="33">
        <f t="shared" si="6501"/>
        <v>0</v>
      </c>
      <c r="T2327" s="33">
        <f t="shared" si="6502"/>
        <v>0</v>
      </c>
      <c r="U2327" s="33">
        <f t="shared" si="6503"/>
        <v>0</v>
      </c>
      <c r="V2327" s="33">
        <f t="shared" si="6504"/>
        <v>0</v>
      </c>
      <c r="W2327" s="33">
        <f t="shared" si="6505"/>
        <v>0</v>
      </c>
      <c r="X2327" s="33">
        <f t="shared" si="6506"/>
        <v>0</v>
      </c>
      <c r="Y2327" s="33">
        <f t="shared" si="6507"/>
        <v>0</v>
      </c>
      <c r="Z2327" s="33">
        <f t="shared" si="6508"/>
        <v>0</v>
      </c>
      <c r="AA2327" s="33">
        <f t="shared" si="6509"/>
        <v>0</v>
      </c>
      <c r="AB2327" s="33">
        <f t="shared" si="6510"/>
        <v>0</v>
      </c>
      <c r="AC2327" s="33">
        <f t="shared" si="6511"/>
        <v>0</v>
      </c>
      <c r="AD2327" s="26">
        <f t="shared" si="6512"/>
        <v>0</v>
      </c>
      <c r="AE2327" s="46" t="str">
        <f>IFERROR(IF(AE$3=VLOOKUP($E2327,Template!$AK$5:$AM$17,3,FALSE),$AD2327*$F2327,0),"0.00")</f>
        <v>0.00</v>
      </c>
      <c r="AF2327" s="46" t="str">
        <f>IFERROR(IF(AF$3=VLOOKUP($E2327,Template!$AK$5:$AM$17,3,FALSE),$AD2327*$F2327,0),"0.00")</f>
        <v>0.00</v>
      </c>
      <c r="AG2327" s="28">
        <f t="shared" si="6513"/>
        <v>0</v>
      </c>
      <c r="AH2327" s="13" t="s">
        <v>40</v>
      </c>
      <c r="AI2327" s="13" t="s">
        <v>41</v>
      </c>
      <c r="AK2327" s="14" t="s">
        <v>24</v>
      </c>
      <c r="AL2327" s="15">
        <v>0.05</v>
      </c>
      <c r="AM2327" s="16" t="s">
        <v>3</v>
      </c>
    </row>
    <row r="2328" spans="1:39" s="3" customFormat="1" ht="13.8" x14ac:dyDescent="0.25">
      <c r="A2328" s="7" t="str">
        <f t="shared" ref="A2328:C2328" si="6518">A2327</f>
        <v>(Enter Broadcasting Company Name)</v>
      </c>
      <c r="B2328" s="7" t="str">
        <f t="shared" si="6518"/>
        <v>(Enter Call Letters)</v>
      </c>
      <c r="C2328" s="8" t="str">
        <f t="shared" si="6518"/>
        <v>(Select AM/FM)</v>
      </c>
      <c r="D2328" s="30"/>
      <c r="E2328" s="8" t="str">
        <f t="shared" si="6515"/>
        <v>(Select Station Province)</v>
      </c>
      <c r="F2328" s="9" t="str">
        <f>IFERROR(VLOOKUP(E2328,Template!$AK$5:$AL$17,2,FALSE),"")</f>
        <v/>
      </c>
      <c r="G2328" s="42" t="s">
        <v>9</v>
      </c>
      <c r="H2328" s="42" t="s">
        <v>11</v>
      </c>
      <c r="I2328" s="32" t="s">
        <v>65</v>
      </c>
      <c r="J2328" s="32" t="s">
        <v>66</v>
      </c>
      <c r="K2328" s="33">
        <f t="shared" si="6497"/>
        <v>0</v>
      </c>
      <c r="L2328" s="33">
        <f t="shared" si="6498"/>
        <v>0</v>
      </c>
      <c r="M2328" s="34">
        <f t="shared" si="6496"/>
        <v>0</v>
      </c>
      <c r="N2328" s="34">
        <f t="shared" si="6516"/>
        <v>0</v>
      </c>
      <c r="O2328" s="34">
        <f t="shared" si="6499"/>
        <v>0</v>
      </c>
      <c r="P2328" s="12" t="str">
        <f t="shared" ref="P2328:Q2328" si="6519">P2327</f>
        <v>(Select Language)</v>
      </c>
      <c r="Q2328" s="12" t="str">
        <f t="shared" si="6519"/>
        <v>(Select Usage)</v>
      </c>
      <c r="R2328" s="33">
        <f t="shared" si="6500"/>
        <v>0</v>
      </c>
      <c r="S2328" s="33">
        <f t="shared" si="6501"/>
        <v>0</v>
      </c>
      <c r="T2328" s="33">
        <f t="shared" si="6502"/>
        <v>0</v>
      </c>
      <c r="U2328" s="33">
        <f t="shared" si="6503"/>
        <v>0</v>
      </c>
      <c r="V2328" s="33">
        <f t="shared" si="6504"/>
        <v>0</v>
      </c>
      <c r="W2328" s="33">
        <f t="shared" si="6505"/>
        <v>0</v>
      </c>
      <c r="X2328" s="33">
        <f t="shared" si="6506"/>
        <v>0</v>
      </c>
      <c r="Y2328" s="33">
        <f t="shared" si="6507"/>
        <v>0</v>
      </c>
      <c r="Z2328" s="33">
        <f t="shared" si="6508"/>
        <v>0</v>
      </c>
      <c r="AA2328" s="33">
        <f t="shared" si="6509"/>
        <v>0</v>
      </c>
      <c r="AB2328" s="33">
        <f t="shared" si="6510"/>
        <v>0</v>
      </c>
      <c r="AC2328" s="33">
        <f t="shared" si="6511"/>
        <v>0</v>
      </c>
      <c r="AD2328" s="26">
        <f t="shared" si="6512"/>
        <v>0</v>
      </c>
      <c r="AE2328" s="46" t="str">
        <f>IFERROR(IF(AE$3=VLOOKUP($E2328,Template!$AK$5:$AM$17,3,FALSE),$AD2328*$F2328,0),"0.00")</f>
        <v>0.00</v>
      </c>
      <c r="AF2328" s="46" t="str">
        <f>IFERROR(IF(AF$3=VLOOKUP($E2328,Template!$AK$5:$AM$17,3,FALSE),$AD2328*$F2328,0),"0.00")</f>
        <v>0.00</v>
      </c>
      <c r="AG2328" s="28">
        <f t="shared" si="6513"/>
        <v>0</v>
      </c>
      <c r="AH2328" s="13" t="s">
        <v>40</v>
      </c>
      <c r="AI2328" s="13" t="s">
        <v>41</v>
      </c>
      <c r="AK2328" s="14" t="s">
        <v>22</v>
      </c>
      <c r="AL2328" s="15">
        <v>0.15</v>
      </c>
      <c r="AM2328" s="16" t="s">
        <v>2</v>
      </c>
    </row>
    <row r="2329" spans="1:39" s="3" customFormat="1" ht="13.8" x14ac:dyDescent="0.25">
      <c r="A2329" s="7" t="str">
        <f t="shared" ref="A2329:C2329" si="6520">A2328</f>
        <v>(Enter Broadcasting Company Name)</v>
      </c>
      <c r="B2329" s="7" t="str">
        <f t="shared" si="6520"/>
        <v>(Enter Call Letters)</v>
      </c>
      <c r="C2329" s="8" t="str">
        <f t="shared" si="6520"/>
        <v>(Select AM/FM)</v>
      </c>
      <c r="D2329" s="30"/>
      <c r="E2329" s="8" t="str">
        <f t="shared" si="6515"/>
        <v>(Select Station Province)</v>
      </c>
      <c r="F2329" s="9" t="str">
        <f>IFERROR(VLOOKUP(E2329,Template!$AK$5:$AL$17,2,FALSE),"")</f>
        <v/>
      </c>
      <c r="G2329" s="42" t="s">
        <v>10</v>
      </c>
      <c r="H2329" s="42" t="s">
        <v>12</v>
      </c>
      <c r="I2329" s="32" t="s">
        <v>65</v>
      </c>
      <c r="J2329" s="32" t="s">
        <v>66</v>
      </c>
      <c r="K2329" s="33">
        <f t="shared" si="6497"/>
        <v>0</v>
      </c>
      <c r="L2329" s="33">
        <f t="shared" si="6498"/>
        <v>0</v>
      </c>
      <c r="M2329" s="34">
        <f t="shared" si="6496"/>
        <v>0</v>
      </c>
      <c r="N2329" s="34">
        <f t="shared" si="6516"/>
        <v>0</v>
      </c>
      <c r="O2329" s="34">
        <f t="shared" si="6499"/>
        <v>0</v>
      </c>
      <c r="P2329" s="12" t="str">
        <f t="shared" ref="P2329:Q2329" si="6521">P2328</f>
        <v>(Select Language)</v>
      </c>
      <c r="Q2329" s="12" t="str">
        <f t="shared" si="6521"/>
        <v>(Select Usage)</v>
      </c>
      <c r="R2329" s="33">
        <f t="shared" si="6500"/>
        <v>0</v>
      </c>
      <c r="S2329" s="33">
        <f t="shared" si="6501"/>
        <v>0</v>
      </c>
      <c r="T2329" s="33">
        <f t="shared" si="6502"/>
        <v>0</v>
      </c>
      <c r="U2329" s="33">
        <f t="shared" si="6503"/>
        <v>0</v>
      </c>
      <c r="V2329" s="33">
        <f t="shared" si="6504"/>
        <v>0</v>
      </c>
      <c r="W2329" s="33">
        <f t="shared" si="6505"/>
        <v>0</v>
      </c>
      <c r="X2329" s="33">
        <f t="shared" si="6506"/>
        <v>0</v>
      </c>
      <c r="Y2329" s="33">
        <f t="shared" si="6507"/>
        <v>0</v>
      </c>
      <c r="Z2329" s="33">
        <f t="shared" si="6508"/>
        <v>0</v>
      </c>
      <c r="AA2329" s="33">
        <f t="shared" si="6509"/>
        <v>0</v>
      </c>
      <c r="AB2329" s="33">
        <f t="shared" si="6510"/>
        <v>0</v>
      </c>
      <c r="AC2329" s="33">
        <f t="shared" si="6511"/>
        <v>0</v>
      </c>
      <c r="AD2329" s="26">
        <f t="shared" si="6512"/>
        <v>0</v>
      </c>
      <c r="AE2329" s="46" t="str">
        <f>IFERROR(IF(AE$3=VLOOKUP($E2329,Template!$AK$5:$AM$17,3,FALSE),$AD2329*$F2329,0),"0.00")</f>
        <v>0.00</v>
      </c>
      <c r="AF2329" s="46" t="str">
        <f>IFERROR(IF(AF$3=VLOOKUP($E2329,Template!$AK$5:$AM$17,3,FALSE),$AD2329*$F2329,0),"0.00")</f>
        <v>0.00</v>
      </c>
      <c r="AG2329" s="28">
        <f t="shared" si="6513"/>
        <v>0</v>
      </c>
      <c r="AH2329" s="13" t="s">
        <v>40</v>
      </c>
      <c r="AI2329" s="13" t="s">
        <v>41</v>
      </c>
      <c r="AK2329" s="14" t="s">
        <v>26</v>
      </c>
      <c r="AL2329" s="15">
        <v>0.15</v>
      </c>
      <c r="AM2329" s="16" t="s">
        <v>2</v>
      </c>
    </row>
    <row r="2330" spans="1:39" s="3" customFormat="1" ht="13.8" x14ac:dyDescent="0.25">
      <c r="A2330" s="7" t="str">
        <f t="shared" ref="A2330:C2330" si="6522">A2329</f>
        <v>(Enter Broadcasting Company Name)</v>
      </c>
      <c r="B2330" s="7" t="str">
        <f t="shared" si="6522"/>
        <v>(Enter Call Letters)</v>
      </c>
      <c r="C2330" s="8" t="str">
        <f t="shared" si="6522"/>
        <v>(Select AM/FM)</v>
      </c>
      <c r="D2330" s="30"/>
      <c r="E2330" s="8" t="str">
        <f t="shared" si="6515"/>
        <v>(Select Station Province)</v>
      </c>
      <c r="F2330" s="9" t="str">
        <f>IFERROR(VLOOKUP(E2330,Template!$AK$5:$AL$17,2,FALSE),"")</f>
        <v/>
      </c>
      <c r="G2330" s="42" t="s">
        <v>11</v>
      </c>
      <c r="H2330" s="42" t="s">
        <v>13</v>
      </c>
      <c r="I2330" s="32" t="s">
        <v>65</v>
      </c>
      <c r="J2330" s="32" t="s">
        <v>66</v>
      </c>
      <c r="K2330" s="33">
        <f t="shared" si="6497"/>
        <v>0</v>
      </c>
      <c r="L2330" s="33">
        <f t="shared" si="6498"/>
        <v>0</v>
      </c>
      <c r="M2330" s="34">
        <f t="shared" si="6496"/>
        <v>0</v>
      </c>
      <c r="N2330" s="34">
        <f t="shared" si="6516"/>
        <v>0</v>
      </c>
      <c r="O2330" s="34">
        <f t="shared" si="6499"/>
        <v>0</v>
      </c>
      <c r="P2330" s="12" t="str">
        <f t="shared" ref="P2330:Q2330" si="6523">P2329</f>
        <v>(Select Language)</v>
      </c>
      <c r="Q2330" s="12" t="str">
        <f t="shared" si="6523"/>
        <v>(Select Usage)</v>
      </c>
      <c r="R2330" s="33">
        <f t="shared" si="6500"/>
        <v>0</v>
      </c>
      <c r="S2330" s="33">
        <f t="shared" si="6501"/>
        <v>0</v>
      </c>
      <c r="T2330" s="33">
        <f t="shared" si="6502"/>
        <v>0</v>
      </c>
      <c r="U2330" s="33">
        <f t="shared" si="6503"/>
        <v>0</v>
      </c>
      <c r="V2330" s="33">
        <f t="shared" si="6504"/>
        <v>0</v>
      </c>
      <c r="W2330" s="33">
        <f t="shared" si="6505"/>
        <v>0</v>
      </c>
      <c r="X2330" s="33">
        <f t="shared" si="6506"/>
        <v>0</v>
      </c>
      <c r="Y2330" s="33">
        <f t="shared" si="6507"/>
        <v>0</v>
      </c>
      <c r="Z2330" s="33">
        <f t="shared" si="6508"/>
        <v>0</v>
      </c>
      <c r="AA2330" s="33">
        <f t="shared" si="6509"/>
        <v>0</v>
      </c>
      <c r="AB2330" s="33">
        <f t="shared" si="6510"/>
        <v>0</v>
      </c>
      <c r="AC2330" s="33">
        <f t="shared" si="6511"/>
        <v>0</v>
      </c>
      <c r="AD2330" s="26">
        <f t="shared" si="6512"/>
        <v>0</v>
      </c>
      <c r="AE2330" s="46" t="str">
        <f>IFERROR(IF(AE$3=VLOOKUP($E2330,Template!$AK$5:$AM$17,3,FALSE),$AD2330*$F2330,0),"0.00")</f>
        <v>0.00</v>
      </c>
      <c r="AF2330" s="46" t="str">
        <f>IFERROR(IF(AF$3=VLOOKUP($E2330,Template!$AK$5:$AM$17,3,FALSE),$AD2330*$F2330,0),"0.00")</f>
        <v>0.00</v>
      </c>
      <c r="AG2330" s="28">
        <f t="shared" si="6513"/>
        <v>0</v>
      </c>
      <c r="AH2330" s="13" t="s">
        <v>40</v>
      </c>
      <c r="AI2330" s="13" t="s">
        <v>41</v>
      </c>
      <c r="AK2330" s="14" t="s">
        <v>27</v>
      </c>
      <c r="AL2330" s="15">
        <v>0.15</v>
      </c>
      <c r="AM2330" s="16" t="s">
        <v>2</v>
      </c>
    </row>
    <row r="2331" spans="1:39" s="3" customFormat="1" ht="13.8" x14ac:dyDescent="0.25">
      <c r="A2331" s="7" t="str">
        <f t="shared" ref="A2331:C2331" si="6524">A2330</f>
        <v>(Enter Broadcasting Company Name)</v>
      </c>
      <c r="B2331" s="7" t="str">
        <f t="shared" si="6524"/>
        <v>(Enter Call Letters)</v>
      </c>
      <c r="C2331" s="8" t="str">
        <f t="shared" si="6524"/>
        <v>(Select AM/FM)</v>
      </c>
      <c r="D2331" s="30"/>
      <c r="E2331" s="8" t="str">
        <f t="shared" si="6515"/>
        <v>(Select Station Province)</v>
      </c>
      <c r="F2331" s="9" t="str">
        <f>IFERROR(VLOOKUP(E2331,Template!$AK$5:$AL$17,2,FALSE),"")</f>
        <v/>
      </c>
      <c r="G2331" s="42" t="s">
        <v>12</v>
      </c>
      <c r="H2331" s="42" t="s">
        <v>15</v>
      </c>
      <c r="I2331" s="32" t="s">
        <v>65</v>
      </c>
      <c r="J2331" s="32" t="s">
        <v>66</v>
      </c>
      <c r="K2331" s="33">
        <f t="shared" si="6497"/>
        <v>0</v>
      </c>
      <c r="L2331" s="33">
        <f t="shared" si="6498"/>
        <v>0</v>
      </c>
      <c r="M2331" s="34">
        <f t="shared" si="6496"/>
        <v>0</v>
      </c>
      <c r="N2331" s="34">
        <f t="shared" si="6516"/>
        <v>0</v>
      </c>
      <c r="O2331" s="34">
        <f t="shared" si="6499"/>
        <v>0</v>
      </c>
      <c r="P2331" s="12" t="str">
        <f t="shared" ref="P2331:Q2331" si="6525">P2330</f>
        <v>(Select Language)</v>
      </c>
      <c r="Q2331" s="12" t="str">
        <f t="shared" si="6525"/>
        <v>(Select Usage)</v>
      </c>
      <c r="R2331" s="33">
        <f t="shared" si="6500"/>
        <v>0</v>
      </c>
      <c r="S2331" s="33">
        <f t="shared" si="6501"/>
        <v>0</v>
      </c>
      <c r="T2331" s="33">
        <f t="shared" si="6502"/>
        <v>0</v>
      </c>
      <c r="U2331" s="33">
        <f t="shared" si="6503"/>
        <v>0</v>
      </c>
      <c r="V2331" s="33">
        <f t="shared" si="6504"/>
        <v>0</v>
      </c>
      <c r="W2331" s="33">
        <f t="shared" si="6505"/>
        <v>0</v>
      </c>
      <c r="X2331" s="33">
        <f t="shared" si="6506"/>
        <v>0</v>
      </c>
      <c r="Y2331" s="33">
        <f t="shared" si="6507"/>
        <v>0</v>
      </c>
      <c r="Z2331" s="33">
        <f t="shared" si="6508"/>
        <v>0</v>
      </c>
      <c r="AA2331" s="33">
        <f t="shared" si="6509"/>
        <v>0</v>
      </c>
      <c r="AB2331" s="33">
        <f t="shared" si="6510"/>
        <v>0</v>
      </c>
      <c r="AC2331" s="33">
        <f t="shared" si="6511"/>
        <v>0</v>
      </c>
      <c r="AD2331" s="26">
        <f>SUM(R2331:AC2331)</f>
        <v>0</v>
      </c>
      <c r="AE2331" s="46" t="str">
        <f>IFERROR(IF(AE$3=VLOOKUP($E2331,Template!$AK$5:$AM$17,3,FALSE),$AD2331*$F2331,0),"0.00")</f>
        <v>0.00</v>
      </c>
      <c r="AF2331" s="46" t="str">
        <f>IFERROR(IF(AF$3=VLOOKUP($E2331,Template!$AK$5:$AM$17,3,FALSE),$AD2331*$F2331,0),"0.00")</f>
        <v>0.00</v>
      </c>
      <c r="AG2331" s="28">
        <f t="shared" si="6513"/>
        <v>0</v>
      </c>
      <c r="AH2331" s="13" t="s">
        <v>40</v>
      </c>
      <c r="AI2331" s="13" t="s">
        <v>41</v>
      </c>
      <c r="AK2331" s="14" t="s">
        <v>28</v>
      </c>
      <c r="AL2331" s="15">
        <v>0.05</v>
      </c>
      <c r="AM2331" s="16" t="s">
        <v>3</v>
      </c>
    </row>
    <row r="2332" spans="1:39" s="3" customFormat="1" ht="13.8" x14ac:dyDescent="0.25">
      <c r="A2332" s="7" t="str">
        <f t="shared" ref="A2332:C2332" si="6526">A2331</f>
        <v>(Enter Broadcasting Company Name)</v>
      </c>
      <c r="B2332" s="7" t="str">
        <f t="shared" si="6526"/>
        <v>(Enter Call Letters)</v>
      </c>
      <c r="C2332" s="8" t="str">
        <f t="shared" si="6526"/>
        <v>(Select AM/FM)</v>
      </c>
      <c r="D2332" s="30"/>
      <c r="E2332" s="8" t="str">
        <f t="shared" si="6515"/>
        <v>(Select Station Province)</v>
      </c>
      <c r="F2332" s="9" t="str">
        <f>IFERROR(VLOOKUP(E2332,Template!$AK$5:$AL$17,2,FALSE),"")</f>
        <v/>
      </c>
      <c r="G2332" s="42" t="s">
        <v>13</v>
      </c>
      <c r="H2332" s="42" t="s">
        <v>16</v>
      </c>
      <c r="I2332" s="32" t="s">
        <v>65</v>
      </c>
      <c r="J2332" s="32" t="s">
        <v>66</v>
      </c>
      <c r="K2332" s="33">
        <f t="shared" si="6497"/>
        <v>0</v>
      </c>
      <c r="L2332" s="33">
        <f t="shared" si="6498"/>
        <v>0</v>
      </c>
      <c r="M2332" s="34">
        <f t="shared" si="6496"/>
        <v>0</v>
      </c>
      <c r="N2332" s="34">
        <f t="shared" si="6516"/>
        <v>0</v>
      </c>
      <c r="O2332" s="34">
        <f t="shared" si="6499"/>
        <v>0</v>
      </c>
      <c r="P2332" s="12" t="str">
        <f t="shared" ref="P2332:Q2332" si="6527">P2331</f>
        <v>(Select Language)</v>
      </c>
      <c r="Q2332" s="12" t="str">
        <f t="shared" si="6527"/>
        <v>(Select Usage)</v>
      </c>
      <c r="R2332" s="33">
        <f t="shared" si="6500"/>
        <v>0</v>
      </c>
      <c r="S2332" s="33">
        <f t="shared" si="6501"/>
        <v>0</v>
      </c>
      <c r="T2332" s="33">
        <f t="shared" si="6502"/>
        <v>0</v>
      </c>
      <c r="U2332" s="33">
        <f t="shared" si="6503"/>
        <v>0</v>
      </c>
      <c r="V2332" s="33">
        <f t="shared" si="6504"/>
        <v>0</v>
      </c>
      <c r="W2332" s="33">
        <f t="shared" si="6505"/>
        <v>0</v>
      </c>
      <c r="X2332" s="33">
        <f t="shared" si="6506"/>
        <v>0</v>
      </c>
      <c r="Y2332" s="33">
        <f t="shared" si="6507"/>
        <v>0</v>
      </c>
      <c r="Z2332" s="33">
        <f t="shared" si="6508"/>
        <v>0</v>
      </c>
      <c r="AA2332" s="33">
        <f t="shared" si="6509"/>
        <v>0</v>
      </c>
      <c r="AB2332" s="33">
        <f t="shared" si="6510"/>
        <v>0</v>
      </c>
      <c r="AC2332" s="33">
        <f t="shared" si="6511"/>
        <v>0</v>
      </c>
      <c r="AD2332" s="26">
        <f t="shared" ref="AD2332:AD2334" si="6528">SUM(R2332:AC2332)</f>
        <v>0</v>
      </c>
      <c r="AE2332" s="46" t="str">
        <f>IFERROR(IF(AE$3=VLOOKUP($E2332,Template!$AK$5:$AM$17,3,FALSE),$AD2332*$F2332,0),"0.00")</f>
        <v>0.00</v>
      </c>
      <c r="AF2332" s="46" t="str">
        <f>IFERROR(IF(AF$3=VLOOKUP($E2332,Template!$AK$5:$AM$17,3,FALSE),$AD2332*$F2332,0),"0.00")</f>
        <v>0.00</v>
      </c>
      <c r="AG2332" s="28">
        <f t="shared" si="6513"/>
        <v>0</v>
      </c>
      <c r="AH2332" s="13" t="s">
        <v>40</v>
      </c>
      <c r="AI2332" s="13" t="s">
        <v>41</v>
      </c>
      <c r="AK2332" s="14" t="s">
        <v>70</v>
      </c>
      <c r="AL2332" s="15">
        <v>0.05</v>
      </c>
      <c r="AM2332" s="16" t="s">
        <v>3</v>
      </c>
    </row>
    <row r="2333" spans="1:39" s="3" customFormat="1" ht="13.8" x14ac:dyDescent="0.25">
      <c r="A2333" s="7" t="str">
        <f t="shared" ref="A2333:C2333" si="6529">A2332</f>
        <v>(Enter Broadcasting Company Name)</v>
      </c>
      <c r="B2333" s="7" t="str">
        <f t="shared" si="6529"/>
        <v>(Enter Call Letters)</v>
      </c>
      <c r="C2333" s="8" t="str">
        <f t="shared" si="6529"/>
        <v>(Select AM/FM)</v>
      </c>
      <c r="D2333" s="30"/>
      <c r="E2333" s="8" t="str">
        <f t="shared" si="6515"/>
        <v>(Select Station Province)</v>
      </c>
      <c r="F2333" s="9" t="str">
        <f>IFERROR(VLOOKUP(E2333,Template!$AK$5:$AL$17,2,FALSE),"")</f>
        <v/>
      </c>
      <c r="G2333" s="42" t="s">
        <v>15</v>
      </c>
      <c r="H2333" s="42" t="s">
        <v>17</v>
      </c>
      <c r="I2333" s="32" t="s">
        <v>65</v>
      </c>
      <c r="J2333" s="32" t="s">
        <v>66</v>
      </c>
      <c r="K2333" s="33">
        <f t="shared" si="6497"/>
        <v>0</v>
      </c>
      <c r="L2333" s="33">
        <f t="shared" si="6498"/>
        <v>0</v>
      </c>
      <c r="M2333" s="34">
        <f t="shared" si="6496"/>
        <v>0</v>
      </c>
      <c r="N2333" s="34">
        <f t="shared" si="6516"/>
        <v>0</v>
      </c>
      <c r="O2333" s="34">
        <f t="shared" si="6499"/>
        <v>0</v>
      </c>
      <c r="P2333" s="12" t="str">
        <f t="shared" ref="P2333:Q2333" si="6530">P2332</f>
        <v>(Select Language)</v>
      </c>
      <c r="Q2333" s="12" t="str">
        <f t="shared" si="6530"/>
        <v>(Select Usage)</v>
      </c>
      <c r="R2333" s="33">
        <f t="shared" si="6500"/>
        <v>0</v>
      </c>
      <c r="S2333" s="33">
        <f t="shared" si="6501"/>
        <v>0</v>
      </c>
      <c r="T2333" s="33">
        <f t="shared" si="6502"/>
        <v>0</v>
      </c>
      <c r="U2333" s="33">
        <f t="shared" si="6503"/>
        <v>0</v>
      </c>
      <c r="V2333" s="33">
        <f t="shared" si="6504"/>
        <v>0</v>
      </c>
      <c r="W2333" s="33">
        <f t="shared" si="6505"/>
        <v>0</v>
      </c>
      <c r="X2333" s="33">
        <f t="shared" si="6506"/>
        <v>0</v>
      </c>
      <c r="Y2333" s="33">
        <f t="shared" si="6507"/>
        <v>0</v>
      </c>
      <c r="Z2333" s="33">
        <f t="shared" si="6508"/>
        <v>0</v>
      </c>
      <c r="AA2333" s="33">
        <f t="shared" si="6509"/>
        <v>0</v>
      </c>
      <c r="AB2333" s="33">
        <f t="shared" si="6510"/>
        <v>0</v>
      </c>
      <c r="AC2333" s="33">
        <f t="shared" si="6511"/>
        <v>0</v>
      </c>
      <c r="AD2333" s="26">
        <f t="shared" si="6528"/>
        <v>0</v>
      </c>
      <c r="AE2333" s="46" t="str">
        <f>IFERROR(IF(AE$3=VLOOKUP($E2333,Template!$AK$5:$AM$17,3,FALSE),$AD2333*$F2333,0),"0.00")</f>
        <v>0.00</v>
      </c>
      <c r="AF2333" s="46" t="str">
        <f>IFERROR(IF(AF$3=VLOOKUP($E2333,Template!$AK$5:$AM$17,3,FALSE),$AD2333*$F2333,0),"0.00")</f>
        <v>0.00</v>
      </c>
      <c r="AG2333" s="28">
        <f t="shared" si="6513"/>
        <v>0</v>
      </c>
      <c r="AH2333" s="13" t="s">
        <v>40</v>
      </c>
      <c r="AI2333" s="13" t="s">
        <v>41</v>
      </c>
      <c r="AK2333" s="14" t="s">
        <v>20</v>
      </c>
      <c r="AL2333" s="15">
        <v>0.13</v>
      </c>
      <c r="AM2333" s="16" t="s">
        <v>2</v>
      </c>
    </row>
    <row r="2334" spans="1:39" s="3" customFormat="1" ht="13.8" x14ac:dyDescent="0.25">
      <c r="A2334" s="7" t="str">
        <f t="shared" ref="A2334:C2334" si="6531">A2333</f>
        <v>(Enter Broadcasting Company Name)</v>
      </c>
      <c r="B2334" s="7" t="str">
        <f t="shared" si="6531"/>
        <v>(Enter Call Letters)</v>
      </c>
      <c r="C2334" s="8" t="str">
        <f t="shared" si="6531"/>
        <v>(Select AM/FM)</v>
      </c>
      <c r="D2334" s="30"/>
      <c r="E2334" s="8" t="str">
        <f t="shared" si="6515"/>
        <v>(Select Station Province)</v>
      </c>
      <c r="F2334" s="9" t="str">
        <f>IFERROR(VLOOKUP(E2334,Template!$AK$5:$AL$17,2,FALSE),"")</f>
        <v/>
      </c>
      <c r="G2334" s="42" t="s">
        <v>16</v>
      </c>
      <c r="H2334" s="42" t="s">
        <v>18</v>
      </c>
      <c r="I2334" s="32" t="s">
        <v>65</v>
      </c>
      <c r="J2334" s="32" t="s">
        <v>66</v>
      </c>
      <c r="K2334" s="33">
        <f t="shared" si="6497"/>
        <v>0</v>
      </c>
      <c r="L2334" s="33">
        <f t="shared" si="6498"/>
        <v>0</v>
      </c>
      <c r="M2334" s="34">
        <f t="shared" si="6496"/>
        <v>0</v>
      </c>
      <c r="N2334" s="34">
        <f t="shared" si="6516"/>
        <v>0</v>
      </c>
      <c r="O2334" s="34">
        <f t="shared" si="6499"/>
        <v>0</v>
      </c>
      <c r="P2334" s="12" t="str">
        <f t="shared" ref="P2334:Q2334" si="6532">P2333</f>
        <v>(Select Language)</v>
      </c>
      <c r="Q2334" s="12" t="str">
        <f t="shared" si="6532"/>
        <v>(Select Usage)</v>
      </c>
      <c r="R2334" s="33">
        <f t="shared" si="6500"/>
        <v>0</v>
      </c>
      <c r="S2334" s="33">
        <f t="shared" si="6501"/>
        <v>0</v>
      </c>
      <c r="T2334" s="33">
        <f t="shared" si="6502"/>
        <v>0</v>
      </c>
      <c r="U2334" s="33">
        <f t="shared" si="6503"/>
        <v>0</v>
      </c>
      <c r="V2334" s="33">
        <f t="shared" si="6504"/>
        <v>0</v>
      </c>
      <c r="W2334" s="33">
        <f t="shared" si="6505"/>
        <v>0</v>
      </c>
      <c r="X2334" s="33">
        <f t="shared" si="6506"/>
        <v>0</v>
      </c>
      <c r="Y2334" s="33">
        <f t="shared" si="6507"/>
        <v>0</v>
      </c>
      <c r="Z2334" s="33">
        <f t="shared" si="6508"/>
        <v>0</v>
      </c>
      <c r="AA2334" s="33">
        <f t="shared" si="6509"/>
        <v>0</v>
      </c>
      <c r="AB2334" s="33">
        <f t="shared" si="6510"/>
        <v>0</v>
      </c>
      <c r="AC2334" s="33">
        <f t="shared" si="6511"/>
        <v>0</v>
      </c>
      <c r="AD2334" s="26">
        <f t="shared" si="6528"/>
        <v>0</v>
      </c>
      <c r="AE2334" s="46" t="str">
        <f>IFERROR(IF(AE$3=VLOOKUP($E2334,Template!$AK$5:$AM$17,3,FALSE),$AD2334*$F2334,0),"0.00")</f>
        <v>0.00</v>
      </c>
      <c r="AF2334" s="46" t="str">
        <f>IFERROR(IF(AF$3=VLOOKUP($E2334,Template!$AK$5:$AM$17,3,FALSE),$AD2334*$F2334,0),"0.00")</f>
        <v>0.00</v>
      </c>
      <c r="AG2334" s="28">
        <f t="shared" si="6513"/>
        <v>0</v>
      </c>
      <c r="AH2334" s="13" t="s">
        <v>40</v>
      </c>
      <c r="AI2334" s="13" t="s">
        <v>41</v>
      </c>
      <c r="AK2334" s="14" t="s">
        <v>69</v>
      </c>
      <c r="AL2334" s="15">
        <v>0.15</v>
      </c>
      <c r="AM2334" s="16" t="s">
        <v>2</v>
      </c>
    </row>
    <row r="2335" spans="1:39" s="3" customFormat="1" ht="13.8" x14ac:dyDescent="0.25">
      <c r="A2335" s="7" t="str">
        <f t="shared" ref="A2335:C2335" si="6533">A2334</f>
        <v>(Enter Broadcasting Company Name)</v>
      </c>
      <c r="B2335" s="7" t="str">
        <f t="shared" si="6533"/>
        <v>(Enter Call Letters)</v>
      </c>
      <c r="C2335" s="8" t="str">
        <f t="shared" si="6533"/>
        <v>(Select AM/FM)</v>
      </c>
      <c r="D2335" s="30"/>
      <c r="E2335" s="8" t="str">
        <f t="shared" si="6515"/>
        <v>(Select Station Province)</v>
      </c>
      <c r="F2335" s="9" t="str">
        <f>IFERROR(VLOOKUP(E2335,Template!$AK$5:$AL$17,2,FALSE),"")</f>
        <v/>
      </c>
      <c r="G2335" s="42" t="s">
        <v>17</v>
      </c>
      <c r="H2335" s="42" t="s">
        <v>7</v>
      </c>
      <c r="I2335" s="32" t="s">
        <v>65</v>
      </c>
      <c r="J2335" s="32" t="s">
        <v>66</v>
      </c>
      <c r="K2335" s="33">
        <f t="shared" si="6497"/>
        <v>0</v>
      </c>
      <c r="L2335" s="33">
        <f t="shared" si="6498"/>
        <v>0</v>
      </c>
      <c r="M2335" s="34">
        <f t="shared" si="6496"/>
        <v>0</v>
      </c>
      <c r="N2335" s="34">
        <f t="shared" si="6516"/>
        <v>0</v>
      </c>
      <c r="O2335" s="34">
        <f t="shared" si="6499"/>
        <v>0</v>
      </c>
      <c r="P2335" s="12" t="str">
        <f t="shared" ref="P2335:Q2335" si="6534">P2334</f>
        <v>(Select Language)</v>
      </c>
      <c r="Q2335" s="12" t="str">
        <f t="shared" si="6534"/>
        <v>(Select Usage)</v>
      </c>
      <c r="R2335" s="33">
        <f t="shared" si="6500"/>
        <v>0</v>
      </c>
      <c r="S2335" s="33">
        <f t="shared" si="6501"/>
        <v>0</v>
      </c>
      <c r="T2335" s="33">
        <f t="shared" si="6502"/>
        <v>0</v>
      </c>
      <c r="U2335" s="33">
        <f t="shared" si="6503"/>
        <v>0</v>
      </c>
      <c r="V2335" s="33">
        <f t="shared" si="6504"/>
        <v>0</v>
      </c>
      <c r="W2335" s="33">
        <f t="shared" si="6505"/>
        <v>0</v>
      </c>
      <c r="X2335" s="33">
        <f t="shared" si="6506"/>
        <v>0</v>
      </c>
      <c r="Y2335" s="33">
        <f t="shared" si="6507"/>
        <v>0</v>
      </c>
      <c r="Z2335" s="33">
        <f t="shared" si="6508"/>
        <v>0</v>
      </c>
      <c r="AA2335" s="33">
        <f t="shared" si="6509"/>
        <v>0</v>
      </c>
      <c r="AB2335" s="33">
        <f t="shared" si="6510"/>
        <v>0</v>
      </c>
      <c r="AC2335" s="33">
        <f t="shared" si="6511"/>
        <v>0</v>
      </c>
      <c r="AD2335" s="26">
        <f>SUM(R2335:AC2335)</f>
        <v>0</v>
      </c>
      <c r="AE2335" s="46" t="str">
        <f>IFERROR(IF(AE$3=VLOOKUP($E2335,Template!$AK$5:$AM$17,3,FALSE),$AD2335*$F2335,0),"0.00")</f>
        <v>0.00</v>
      </c>
      <c r="AF2335" s="46" t="str">
        <f>IFERROR(IF(AF$3=VLOOKUP($E2335,Template!$AK$5:$AM$17,3,FALSE),$AD2335*$F2335,0),"0.00")</f>
        <v>0.00</v>
      </c>
      <c r="AG2335" s="28">
        <f t="shared" si="6513"/>
        <v>0</v>
      </c>
      <c r="AH2335" s="13" t="s">
        <v>40</v>
      </c>
      <c r="AI2335" s="13" t="s">
        <v>41</v>
      </c>
      <c r="AK2335" s="14" t="s">
        <v>29</v>
      </c>
      <c r="AL2335" s="15">
        <v>0.05</v>
      </c>
      <c r="AM2335" s="16" t="s">
        <v>3</v>
      </c>
    </row>
    <row r="2336" spans="1:39" s="3" customFormat="1" ht="13.8" x14ac:dyDescent="0.25">
      <c r="A2336" s="7" t="str">
        <f t="shared" ref="A2336:C2336" si="6535">A2335</f>
        <v>(Enter Broadcasting Company Name)</v>
      </c>
      <c r="B2336" s="7" t="str">
        <f t="shared" si="6535"/>
        <v>(Enter Call Letters)</v>
      </c>
      <c r="C2336" s="8" t="str">
        <f t="shared" si="6535"/>
        <v>(Select AM/FM)</v>
      </c>
      <c r="D2336" s="30"/>
      <c r="E2336" s="8" t="str">
        <f t="shared" si="6515"/>
        <v>(Select Station Province)</v>
      </c>
      <c r="F2336" s="9" t="str">
        <f>IFERROR(VLOOKUP(E2336,Template!$AK$5:$AL$17,2,FALSE),"")</f>
        <v/>
      </c>
      <c r="G2336" s="42" t="s">
        <v>18</v>
      </c>
      <c r="H2336" s="43" t="s">
        <v>8</v>
      </c>
      <c r="I2336" s="32" t="s">
        <v>65</v>
      </c>
      <c r="J2336" s="32" t="s">
        <v>66</v>
      </c>
      <c r="K2336" s="33">
        <f t="shared" si="6497"/>
        <v>0</v>
      </c>
      <c r="L2336" s="33">
        <f t="shared" si="6498"/>
        <v>0</v>
      </c>
      <c r="M2336" s="34">
        <f t="shared" si="6496"/>
        <v>0</v>
      </c>
      <c r="N2336" s="34">
        <f t="shared" si="6516"/>
        <v>0</v>
      </c>
      <c r="O2336" s="34">
        <f t="shared" si="6499"/>
        <v>0</v>
      </c>
      <c r="P2336" s="12" t="str">
        <f t="shared" ref="P2336:Q2336" si="6536">P2335</f>
        <v>(Select Language)</v>
      </c>
      <c r="Q2336" s="12" t="str">
        <f t="shared" si="6536"/>
        <v>(Select Usage)</v>
      </c>
      <c r="R2336" s="33">
        <f t="shared" si="6500"/>
        <v>0</v>
      </c>
      <c r="S2336" s="33">
        <f t="shared" si="6501"/>
        <v>0</v>
      </c>
      <c r="T2336" s="33">
        <f t="shared" si="6502"/>
        <v>0</v>
      </c>
      <c r="U2336" s="33">
        <f t="shared" si="6503"/>
        <v>0</v>
      </c>
      <c r="V2336" s="33">
        <f t="shared" si="6504"/>
        <v>0</v>
      </c>
      <c r="W2336" s="33">
        <f t="shared" si="6505"/>
        <v>0</v>
      </c>
      <c r="X2336" s="33">
        <f t="shared" si="6506"/>
        <v>0</v>
      </c>
      <c r="Y2336" s="33">
        <f t="shared" si="6507"/>
        <v>0</v>
      </c>
      <c r="Z2336" s="33">
        <f t="shared" si="6508"/>
        <v>0</v>
      </c>
      <c r="AA2336" s="33">
        <f t="shared" si="6509"/>
        <v>0</v>
      </c>
      <c r="AB2336" s="33">
        <f t="shared" si="6510"/>
        <v>0</v>
      </c>
      <c r="AC2336" s="33">
        <f t="shared" si="6511"/>
        <v>0</v>
      </c>
      <c r="AD2336" s="26">
        <f t="shared" ref="AD2336" si="6537">SUM(R2336:AC2336)</f>
        <v>0</v>
      </c>
      <c r="AE2336" s="46" t="str">
        <f>IFERROR(IF(AE$3=VLOOKUP($E2336,Template!$AK$5:$AM$17,3,FALSE),$AD2336*$F2336,0),"0.00")</f>
        <v>0.00</v>
      </c>
      <c r="AF2336" s="46" t="str">
        <f>IFERROR(IF(AF$3=VLOOKUP($E2336,Template!$AK$5:$AM$17,3,FALSE),$AD2336*$F2336,0),"0.00")</f>
        <v>0.00</v>
      </c>
      <c r="AG2336" s="28">
        <f t="shared" si="6513"/>
        <v>0</v>
      </c>
      <c r="AH2336" s="13" t="s">
        <v>40</v>
      </c>
      <c r="AI2336" s="13" t="s">
        <v>41</v>
      </c>
      <c r="AK2336" s="14" t="s">
        <v>21</v>
      </c>
      <c r="AL2336" s="15">
        <v>0.05</v>
      </c>
      <c r="AM2336" s="16" t="s">
        <v>3</v>
      </c>
    </row>
    <row r="2337" spans="1:39" ht="13.8" x14ac:dyDescent="0.25">
      <c r="A2337" s="19" t="s">
        <v>4</v>
      </c>
      <c r="B2337" s="19"/>
      <c r="C2337" s="20"/>
      <c r="D2337" s="20"/>
      <c r="E2337" s="20"/>
      <c r="F2337" s="20"/>
      <c r="G2337" s="44"/>
      <c r="H2337" s="44"/>
      <c r="I2337" s="21">
        <f t="shared" ref="I2337:K2337" si="6538">SUM(I2325:I2336)</f>
        <v>0</v>
      </c>
      <c r="J2337" s="21">
        <f t="shared" si="6538"/>
        <v>0</v>
      </c>
      <c r="K2337" s="21">
        <f t="shared" si="6538"/>
        <v>0</v>
      </c>
      <c r="L2337" s="21">
        <f>L2336</f>
        <v>0</v>
      </c>
      <c r="M2337" s="21">
        <f>SUM(M2325:M2336)</f>
        <v>0</v>
      </c>
      <c r="N2337" s="21">
        <f t="shared" ref="N2337:O2337" si="6539">SUM(N2325:N2336)</f>
        <v>0</v>
      </c>
      <c r="O2337" s="21">
        <f t="shared" si="6539"/>
        <v>0</v>
      </c>
      <c r="P2337" s="21"/>
      <c r="Q2337" s="22"/>
      <c r="R2337" s="21">
        <f t="shared" ref="R2337:AI2337" si="6540">SUM(R2325:R2336)</f>
        <v>0</v>
      </c>
      <c r="S2337" s="21">
        <f t="shared" si="6540"/>
        <v>0</v>
      </c>
      <c r="T2337" s="21">
        <f t="shared" si="6540"/>
        <v>0</v>
      </c>
      <c r="U2337" s="21">
        <f t="shared" si="6540"/>
        <v>0</v>
      </c>
      <c r="V2337" s="21">
        <f t="shared" si="6540"/>
        <v>0</v>
      </c>
      <c r="W2337" s="21">
        <f t="shared" si="6540"/>
        <v>0</v>
      </c>
      <c r="X2337" s="21">
        <f t="shared" si="6540"/>
        <v>0</v>
      </c>
      <c r="Y2337" s="21">
        <f t="shared" si="6540"/>
        <v>0</v>
      </c>
      <c r="Z2337" s="21">
        <f t="shared" si="6540"/>
        <v>0</v>
      </c>
      <c r="AA2337" s="21">
        <f t="shared" si="6540"/>
        <v>0</v>
      </c>
      <c r="AB2337" s="21">
        <f t="shared" si="6540"/>
        <v>0</v>
      </c>
      <c r="AC2337" s="21">
        <f t="shared" si="6540"/>
        <v>0</v>
      </c>
      <c r="AD2337" s="27">
        <f t="shared" si="6540"/>
        <v>0</v>
      </c>
      <c r="AE2337" s="21">
        <f t="shared" si="6540"/>
        <v>0</v>
      </c>
      <c r="AF2337" s="21">
        <f t="shared" si="6540"/>
        <v>0</v>
      </c>
      <c r="AG2337" s="27">
        <f t="shared" si="6540"/>
        <v>0</v>
      </c>
      <c r="AH2337" s="21">
        <f t="shared" si="6540"/>
        <v>0</v>
      </c>
      <c r="AI2337" s="21">
        <f t="shared" si="6540"/>
        <v>0</v>
      </c>
      <c r="AK2337" s="14" t="s">
        <v>71</v>
      </c>
      <c r="AL2337" s="15">
        <v>0.05</v>
      </c>
      <c r="AM2337" s="16" t="s">
        <v>3</v>
      </c>
    </row>
    <row r="2338" spans="1:39" x14ac:dyDescent="0.25">
      <c r="A2338" s="2"/>
      <c r="G2338" s="2"/>
      <c r="H2338" s="2"/>
      <c r="O2338" s="2"/>
      <c r="P2338" s="2"/>
    </row>
    <row r="2339" spans="1:39" ht="42" customHeight="1" x14ac:dyDescent="0.25">
      <c r="A2339" s="223" t="s">
        <v>63</v>
      </c>
      <c r="B2339" s="223" t="s">
        <v>43</v>
      </c>
      <c r="C2339" s="224" t="s">
        <v>19</v>
      </c>
      <c r="D2339" s="226"/>
      <c r="E2339" s="223" t="s">
        <v>14</v>
      </c>
      <c r="F2339" s="223" t="s">
        <v>38</v>
      </c>
      <c r="G2339" s="223" t="s">
        <v>1</v>
      </c>
      <c r="H2339" s="223" t="s">
        <v>5</v>
      </c>
      <c r="I2339" s="225" t="s">
        <v>31</v>
      </c>
      <c r="J2339" s="225" t="s">
        <v>32</v>
      </c>
      <c r="K2339" s="225" t="s">
        <v>48</v>
      </c>
      <c r="L2339" s="225" t="s">
        <v>0</v>
      </c>
      <c r="M2339" s="4" t="s">
        <v>45</v>
      </c>
      <c r="N2339" s="4" t="s">
        <v>46</v>
      </c>
      <c r="O2339" s="4" t="s">
        <v>47</v>
      </c>
      <c r="P2339" s="225" t="s">
        <v>50</v>
      </c>
      <c r="Q2339" s="225" t="s">
        <v>33</v>
      </c>
      <c r="R2339" s="4" t="s">
        <v>51</v>
      </c>
      <c r="S2339" s="4" t="s">
        <v>52</v>
      </c>
      <c r="T2339" s="4" t="s">
        <v>53</v>
      </c>
      <c r="U2339" s="4" t="s">
        <v>54</v>
      </c>
      <c r="V2339" s="4" t="s">
        <v>55</v>
      </c>
      <c r="W2339" s="4" t="s">
        <v>56</v>
      </c>
      <c r="X2339" s="4" t="s">
        <v>57</v>
      </c>
      <c r="Y2339" s="4" t="s">
        <v>58</v>
      </c>
      <c r="Z2339" s="4" t="s">
        <v>59</v>
      </c>
      <c r="AA2339" s="4" t="s">
        <v>62</v>
      </c>
      <c r="AB2339" s="4" t="s">
        <v>60</v>
      </c>
      <c r="AC2339" s="4" t="s">
        <v>61</v>
      </c>
      <c r="AD2339" s="233" t="s">
        <v>34</v>
      </c>
      <c r="AE2339" s="231" t="s">
        <v>2</v>
      </c>
      <c r="AF2339" s="231" t="s">
        <v>3</v>
      </c>
      <c r="AG2339" s="233" t="s">
        <v>35</v>
      </c>
      <c r="AH2339" s="223" t="s">
        <v>36</v>
      </c>
      <c r="AI2339" s="223" t="s">
        <v>37</v>
      </c>
      <c r="AK2339" s="229" t="s">
        <v>30</v>
      </c>
      <c r="AL2339" s="229"/>
      <c r="AM2339" s="229"/>
    </row>
    <row r="2340" spans="1:39" s="6" customFormat="1" ht="35.25" customHeight="1" x14ac:dyDescent="0.3">
      <c r="A2340" s="224"/>
      <c r="B2340" s="224"/>
      <c r="C2340" s="224"/>
      <c r="D2340" s="227"/>
      <c r="E2340" s="223"/>
      <c r="F2340" s="223"/>
      <c r="G2340" s="223"/>
      <c r="H2340" s="223"/>
      <c r="I2340" s="230"/>
      <c r="J2340" s="230"/>
      <c r="K2340" s="230"/>
      <c r="L2340" s="230"/>
      <c r="M2340" s="5">
        <v>0</v>
      </c>
      <c r="N2340" s="5">
        <v>625000</v>
      </c>
      <c r="O2340" s="5">
        <v>1250000</v>
      </c>
      <c r="P2340" s="225"/>
      <c r="Q2340" s="225"/>
      <c r="R2340" s="29">
        <v>4.95E-4</v>
      </c>
      <c r="S2340" s="29">
        <v>9.5200000000000005E-4</v>
      </c>
      <c r="T2340" s="29">
        <v>1.5900000000000001E-3</v>
      </c>
      <c r="U2340" s="29">
        <v>1.1169999999999999E-3</v>
      </c>
      <c r="V2340" s="29">
        <v>2.189E-3</v>
      </c>
      <c r="W2340" s="29">
        <v>4.5430000000000002E-3</v>
      </c>
      <c r="X2340" s="29">
        <v>8.8199999999999997E-4</v>
      </c>
      <c r="Y2340" s="29">
        <v>1.6949999999999999E-3</v>
      </c>
      <c r="Z2340" s="29">
        <v>2.8319999999999999E-3</v>
      </c>
      <c r="AA2340" s="29">
        <v>1.9889999999999999E-3</v>
      </c>
      <c r="AB2340" s="29">
        <v>3.8999999999999998E-3</v>
      </c>
      <c r="AC2340" s="29">
        <v>8.0949999999999998E-3</v>
      </c>
      <c r="AD2340" s="233"/>
      <c r="AE2340" s="232"/>
      <c r="AF2340" s="232"/>
      <c r="AG2340" s="234"/>
      <c r="AH2340" s="223"/>
      <c r="AI2340" s="223"/>
      <c r="AK2340" s="229"/>
      <c r="AL2340" s="229"/>
      <c r="AM2340" s="229"/>
    </row>
    <row r="2341" spans="1:39" s="3" customFormat="1" ht="13.8" x14ac:dyDescent="0.25">
      <c r="A2341" s="7" t="s">
        <v>44</v>
      </c>
      <c r="B2341" s="7" t="s">
        <v>42</v>
      </c>
      <c r="C2341" s="8" t="s">
        <v>39</v>
      </c>
      <c r="D2341" s="30"/>
      <c r="E2341" s="8" t="s">
        <v>64</v>
      </c>
      <c r="F2341" s="9" t="str">
        <f>IFERROR(VLOOKUP(E2341,Template!$AK$5:$AL$17,2,FALSE),"")</f>
        <v/>
      </c>
      <c r="G2341" s="41" t="s">
        <v>7</v>
      </c>
      <c r="H2341" s="41" t="s">
        <v>6</v>
      </c>
      <c r="I2341" s="32" t="s">
        <v>65</v>
      </c>
      <c r="J2341" s="32" t="s">
        <v>66</v>
      </c>
      <c r="K2341" s="33">
        <f>IFERROR(I2341+J2341,0)</f>
        <v>0</v>
      </c>
      <c r="L2341" s="33">
        <f>IFERROR(K2341,"")</f>
        <v>0</v>
      </c>
      <c r="M2341" s="34">
        <f t="shared" ref="M2341:M2352" si="6541">IF(L2341&lt;=$N$4,K2341,IF(L2340&gt;$N$4,0,$N$4-L2340))</f>
        <v>0</v>
      </c>
      <c r="N2341" s="34">
        <f>IF(AND(L2341&gt;$N$4,L2341&lt;=$O$4),K2341-M2341,IF(AND(L2340&gt;$N$4,L2340&lt;=$O$4),$O$4-L2340,IF(L2340&gt;$O$4,0,IF(L2341&lt;$N$4,0,MIN(L2341-$N$4,$N$4)))))</f>
        <v>0</v>
      </c>
      <c r="O2341" s="34">
        <f>IF(L2341&gt;$O$4,K2341-M2341-N2341,0)</f>
        <v>0</v>
      </c>
      <c r="P2341" s="12" t="s">
        <v>94</v>
      </c>
      <c r="Q2341" s="12" t="s">
        <v>68</v>
      </c>
      <c r="R2341" s="33">
        <f>IF(AND($Q2341="LOW",$P2341="French"),M2341*R$4,0)</f>
        <v>0</v>
      </c>
      <c r="S2341" s="33">
        <f>IF(AND($Q2341="LOW",$P2341="French"),N2341*S$4,0)</f>
        <v>0</v>
      </c>
      <c r="T2341" s="33">
        <f>IF(AND($Q2341="LOW",$P2341="French"),O2341*T$4,0)</f>
        <v>0</v>
      </c>
      <c r="U2341" s="33">
        <f>IF(AND($Q2341="HIGH",$P2341="French"),M2341*U$4,0)</f>
        <v>0</v>
      </c>
      <c r="V2341" s="33">
        <f>IF(AND($Q2341="HIGH",$P2341="French"),N2341*V$4,0)</f>
        <v>0</v>
      </c>
      <c r="W2341" s="33">
        <f>IF(AND($Q2341="HIGH",$P2341="French"),O2341*W$4,0)</f>
        <v>0</v>
      </c>
      <c r="X2341" s="33">
        <f>IF(AND($Q2341="LOW",$P2341="English"),M2341*X$4,0)</f>
        <v>0</v>
      </c>
      <c r="Y2341" s="33">
        <f>IF(AND($Q2341="LOW",$P2341="English"),N2341*Y$4,0)</f>
        <v>0</v>
      </c>
      <c r="Z2341" s="33">
        <f>IF(AND($Q2341="LOW",$P2341="English"),O2341*Z$4,0)</f>
        <v>0</v>
      </c>
      <c r="AA2341" s="33">
        <f>IF(AND($Q2341="HIGH",$P2341="English"),M2341*AA$4,0)</f>
        <v>0</v>
      </c>
      <c r="AB2341" s="33">
        <f>IF(AND($Q2341="HIGH",$P2341="English"),N2341*AB$4,0)</f>
        <v>0</v>
      </c>
      <c r="AC2341" s="33">
        <f>IF(AND($Q2341="HIGH",$P2341="English"),O2341*AC$4,0)</f>
        <v>0</v>
      </c>
      <c r="AD2341" s="26">
        <f>SUM(R2341:AC2341)</f>
        <v>0</v>
      </c>
      <c r="AE2341" s="46" t="str">
        <f>IFERROR(IF(AE$3=VLOOKUP($E2341,Template!$AK$5:$AM$17,3,FALSE),$AD2341*$F2341,0),"0.00")</f>
        <v>0.00</v>
      </c>
      <c r="AF2341" s="46" t="str">
        <f>IFERROR(IF(AF$3=VLOOKUP($E2341,Template!$AK$5:$AM$17,3,FALSE),$AD2341*$F2341,0),"0.00")</f>
        <v>0.00</v>
      </c>
      <c r="AG2341" s="28">
        <f>SUM(AD2341:AF2341)</f>
        <v>0</v>
      </c>
      <c r="AH2341" s="13" t="s">
        <v>40</v>
      </c>
      <c r="AI2341" s="13" t="s">
        <v>41</v>
      </c>
      <c r="AK2341" s="14" t="s">
        <v>25</v>
      </c>
      <c r="AL2341" s="15">
        <v>0.05</v>
      </c>
      <c r="AM2341" s="16" t="s">
        <v>3</v>
      </c>
    </row>
    <row r="2342" spans="1:39" s="3" customFormat="1" ht="13.8" x14ac:dyDescent="0.25">
      <c r="A2342" s="7" t="str">
        <f>A2341</f>
        <v>(Enter Broadcasting Company Name)</v>
      </c>
      <c r="B2342" s="7" t="str">
        <f>B2341</f>
        <v>(Enter Call Letters)</v>
      </c>
      <c r="C2342" s="8" t="str">
        <f>C2341</f>
        <v>(Select AM/FM)</v>
      </c>
      <c r="D2342" s="30"/>
      <c r="E2342" s="8" t="str">
        <f>E2341</f>
        <v>(Select Station Province)</v>
      </c>
      <c r="F2342" s="9" t="str">
        <f>IFERROR(VLOOKUP(E2342,Template!$AK$5:$AL$17,2,FALSE),"")</f>
        <v/>
      </c>
      <c r="G2342" s="42" t="s">
        <v>8</v>
      </c>
      <c r="H2342" s="42" t="s">
        <v>9</v>
      </c>
      <c r="I2342" s="32" t="s">
        <v>65</v>
      </c>
      <c r="J2342" s="32" t="s">
        <v>66</v>
      </c>
      <c r="K2342" s="33">
        <f t="shared" ref="K2342:K2352" si="6542">IFERROR(I2342+J2342,0)</f>
        <v>0</v>
      </c>
      <c r="L2342" s="33">
        <f t="shared" ref="L2342:L2352" si="6543">IFERROR(L2341+K2342,"")</f>
        <v>0</v>
      </c>
      <c r="M2342" s="34">
        <f t="shared" si="6541"/>
        <v>0</v>
      </c>
      <c r="N2342" s="34">
        <f>IF(AND(L2342&gt;$N$4,L2342&lt;=$O$4),K2342-M2342,IF(AND(L2341&gt;$N$4,L2341&lt;=$O$4),$O$4-L2341,IF(L2341&gt;$O$4,0,IF(L2342&lt;$N$4,0,MIN(L2342-$N$4,$N$4)))))</f>
        <v>0</v>
      </c>
      <c r="O2342" s="34">
        <f t="shared" ref="O2342:O2352" si="6544">IF(L2342&gt;$O$4,K2342-M2342-N2342,0)</f>
        <v>0</v>
      </c>
      <c r="P2342" s="12" t="str">
        <f>P2341</f>
        <v>(Select Language)</v>
      </c>
      <c r="Q2342" s="12" t="str">
        <f>Q2341</f>
        <v>(Select Usage)</v>
      </c>
      <c r="R2342" s="33">
        <f t="shared" ref="R2342:R2352" si="6545">IF(AND($Q2342="LOW",$P2342="French"),M2342*R$4,0)</f>
        <v>0</v>
      </c>
      <c r="S2342" s="33">
        <f t="shared" ref="S2342:S2352" si="6546">IF(AND($Q2342="LOW",$P2342="French"),N2342*S$4,0)</f>
        <v>0</v>
      </c>
      <c r="T2342" s="33">
        <f t="shared" ref="T2342:T2352" si="6547">IF(AND($Q2342="LOW",$P2342="French"),O2342*T$4,0)</f>
        <v>0</v>
      </c>
      <c r="U2342" s="33">
        <f t="shared" ref="U2342:U2352" si="6548">IF(AND($Q2342="HIGH",$P2342="French"),M2342*U$4,0)</f>
        <v>0</v>
      </c>
      <c r="V2342" s="33">
        <f t="shared" ref="V2342:V2352" si="6549">IF(AND($Q2342="HIGH",$P2342="French"),N2342*V$4,0)</f>
        <v>0</v>
      </c>
      <c r="W2342" s="33">
        <f t="shared" ref="W2342:W2352" si="6550">IF(AND($Q2342="HIGH",$P2342="French"),O2342*W$4,0)</f>
        <v>0</v>
      </c>
      <c r="X2342" s="33">
        <f t="shared" ref="X2342:X2352" si="6551">IF(AND($Q2342="LOW",$P2342="English"),M2342*X$4,0)</f>
        <v>0</v>
      </c>
      <c r="Y2342" s="33">
        <f t="shared" ref="Y2342:Y2352" si="6552">IF(AND($Q2342="LOW",$P2342="English"),N2342*Y$4,0)</f>
        <v>0</v>
      </c>
      <c r="Z2342" s="33">
        <f t="shared" ref="Z2342:Z2352" si="6553">IF(AND($Q2342="LOW",$P2342="English"),O2342*Z$4,0)</f>
        <v>0</v>
      </c>
      <c r="AA2342" s="33">
        <f t="shared" ref="AA2342:AA2352" si="6554">IF(AND($Q2342="HIGH",$P2342="English"),M2342*AA$4,0)</f>
        <v>0</v>
      </c>
      <c r="AB2342" s="33">
        <f t="shared" ref="AB2342:AB2352" si="6555">IF(AND($Q2342="HIGH",$P2342="English"),N2342*AB$4,0)</f>
        <v>0</v>
      </c>
      <c r="AC2342" s="33">
        <f t="shared" ref="AC2342:AC2352" si="6556">IF(AND($Q2342="HIGH",$P2342="English"),O2342*AC$4,0)</f>
        <v>0</v>
      </c>
      <c r="AD2342" s="26">
        <f t="shared" ref="AD2342:AD2346" si="6557">SUM(R2342:AC2342)</f>
        <v>0</v>
      </c>
      <c r="AE2342" s="46" t="str">
        <f>IFERROR(IF(AE$3=VLOOKUP($E2342,Template!$AK$5:$AM$17,3,FALSE),$AD2342*$F2342,0),"0.00")</f>
        <v>0.00</v>
      </c>
      <c r="AF2342" s="46" t="str">
        <f>IFERROR(IF(AF$3=VLOOKUP($E2342,Template!$AK$5:$AM$17,3,FALSE),$AD2342*$F2342,0),"0.00")</f>
        <v>0.00</v>
      </c>
      <c r="AG2342" s="28">
        <f t="shared" ref="AG2342:AG2352" si="6558">SUM(AD2342:AF2342)</f>
        <v>0</v>
      </c>
      <c r="AH2342" s="13" t="s">
        <v>40</v>
      </c>
      <c r="AI2342" s="13" t="s">
        <v>41</v>
      </c>
      <c r="AK2342" s="14" t="s">
        <v>23</v>
      </c>
      <c r="AL2342" s="15">
        <v>0.05</v>
      </c>
      <c r="AM2342" s="16" t="s">
        <v>3</v>
      </c>
    </row>
    <row r="2343" spans="1:39" s="3" customFormat="1" ht="13.8" x14ac:dyDescent="0.25">
      <c r="A2343" s="7" t="str">
        <f t="shared" ref="A2343:C2343" si="6559">A2342</f>
        <v>(Enter Broadcasting Company Name)</v>
      </c>
      <c r="B2343" s="7" t="str">
        <f t="shared" si="6559"/>
        <v>(Enter Call Letters)</v>
      </c>
      <c r="C2343" s="8" t="str">
        <f t="shared" si="6559"/>
        <v>(Select AM/FM)</v>
      </c>
      <c r="D2343" s="30"/>
      <c r="E2343" s="8" t="str">
        <f t="shared" ref="E2343:E2352" si="6560">E2342</f>
        <v>(Select Station Province)</v>
      </c>
      <c r="F2343" s="9" t="str">
        <f>IFERROR(VLOOKUP(E2343,Template!$AK$5:$AL$17,2,FALSE),"")</f>
        <v/>
      </c>
      <c r="G2343" s="42" t="s">
        <v>6</v>
      </c>
      <c r="H2343" s="42" t="s">
        <v>10</v>
      </c>
      <c r="I2343" s="32" t="s">
        <v>65</v>
      </c>
      <c r="J2343" s="32" t="s">
        <v>66</v>
      </c>
      <c r="K2343" s="33">
        <f t="shared" si="6542"/>
        <v>0</v>
      </c>
      <c r="L2343" s="33">
        <f t="shared" si="6543"/>
        <v>0</v>
      </c>
      <c r="M2343" s="34">
        <f t="shared" si="6541"/>
        <v>0</v>
      </c>
      <c r="N2343" s="34">
        <f t="shared" ref="N2343:N2352" si="6561">IF(AND(L2343&gt;$N$4,L2343&lt;=$O$4),K2343-M2343,IF(AND(L2342&gt;$N$4,L2342&lt;=$O$4),$O$4-L2342,IF(L2342&gt;$O$4,0,IF(L2343&lt;$N$4,0,MIN(L2343-$N$4,$N$4)))))</f>
        <v>0</v>
      </c>
      <c r="O2343" s="34">
        <f t="shared" si="6544"/>
        <v>0</v>
      </c>
      <c r="P2343" s="12" t="str">
        <f t="shared" ref="P2343:Q2343" si="6562">P2342</f>
        <v>(Select Language)</v>
      </c>
      <c r="Q2343" s="12" t="str">
        <f t="shared" si="6562"/>
        <v>(Select Usage)</v>
      </c>
      <c r="R2343" s="33">
        <f t="shared" si="6545"/>
        <v>0</v>
      </c>
      <c r="S2343" s="33">
        <f t="shared" si="6546"/>
        <v>0</v>
      </c>
      <c r="T2343" s="33">
        <f t="shared" si="6547"/>
        <v>0</v>
      </c>
      <c r="U2343" s="33">
        <f t="shared" si="6548"/>
        <v>0</v>
      </c>
      <c r="V2343" s="33">
        <f t="shared" si="6549"/>
        <v>0</v>
      </c>
      <c r="W2343" s="33">
        <f t="shared" si="6550"/>
        <v>0</v>
      </c>
      <c r="X2343" s="33">
        <f t="shared" si="6551"/>
        <v>0</v>
      </c>
      <c r="Y2343" s="33">
        <f t="shared" si="6552"/>
        <v>0</v>
      </c>
      <c r="Z2343" s="33">
        <f t="shared" si="6553"/>
        <v>0</v>
      </c>
      <c r="AA2343" s="33">
        <f t="shared" si="6554"/>
        <v>0</v>
      </c>
      <c r="AB2343" s="33">
        <f t="shared" si="6555"/>
        <v>0</v>
      </c>
      <c r="AC2343" s="33">
        <f t="shared" si="6556"/>
        <v>0</v>
      </c>
      <c r="AD2343" s="26">
        <f t="shared" si="6557"/>
        <v>0</v>
      </c>
      <c r="AE2343" s="46" t="str">
        <f>IFERROR(IF(AE$3=VLOOKUP($E2343,Template!$AK$5:$AM$17,3,FALSE),$AD2343*$F2343,0),"0.00")</f>
        <v>0.00</v>
      </c>
      <c r="AF2343" s="46" t="str">
        <f>IFERROR(IF(AF$3=VLOOKUP($E2343,Template!$AK$5:$AM$17,3,FALSE),$AD2343*$F2343,0),"0.00")</f>
        <v>0.00</v>
      </c>
      <c r="AG2343" s="28">
        <f t="shared" si="6558"/>
        <v>0</v>
      </c>
      <c r="AH2343" s="13" t="s">
        <v>40</v>
      </c>
      <c r="AI2343" s="13" t="s">
        <v>41</v>
      </c>
      <c r="AK2343" s="14" t="s">
        <v>24</v>
      </c>
      <c r="AL2343" s="15">
        <v>0.05</v>
      </c>
      <c r="AM2343" s="16" t="s">
        <v>3</v>
      </c>
    </row>
    <row r="2344" spans="1:39" s="3" customFormat="1" ht="13.8" x14ac:dyDescent="0.25">
      <c r="A2344" s="7" t="str">
        <f t="shared" ref="A2344:C2344" si="6563">A2343</f>
        <v>(Enter Broadcasting Company Name)</v>
      </c>
      <c r="B2344" s="7" t="str">
        <f t="shared" si="6563"/>
        <v>(Enter Call Letters)</v>
      </c>
      <c r="C2344" s="8" t="str">
        <f t="shared" si="6563"/>
        <v>(Select AM/FM)</v>
      </c>
      <c r="D2344" s="30"/>
      <c r="E2344" s="8" t="str">
        <f t="shared" si="6560"/>
        <v>(Select Station Province)</v>
      </c>
      <c r="F2344" s="9" t="str">
        <f>IFERROR(VLOOKUP(E2344,Template!$AK$5:$AL$17,2,FALSE),"")</f>
        <v/>
      </c>
      <c r="G2344" s="42" t="s">
        <v>9</v>
      </c>
      <c r="H2344" s="42" t="s">
        <v>11</v>
      </c>
      <c r="I2344" s="32" t="s">
        <v>65</v>
      </c>
      <c r="J2344" s="32" t="s">
        <v>66</v>
      </c>
      <c r="K2344" s="33">
        <f t="shared" si="6542"/>
        <v>0</v>
      </c>
      <c r="L2344" s="33">
        <f t="shared" si="6543"/>
        <v>0</v>
      </c>
      <c r="M2344" s="34">
        <f t="shared" si="6541"/>
        <v>0</v>
      </c>
      <c r="N2344" s="34">
        <f t="shared" si="6561"/>
        <v>0</v>
      </c>
      <c r="O2344" s="34">
        <f t="shared" si="6544"/>
        <v>0</v>
      </c>
      <c r="P2344" s="12" t="str">
        <f t="shared" ref="P2344:Q2344" si="6564">P2343</f>
        <v>(Select Language)</v>
      </c>
      <c r="Q2344" s="12" t="str">
        <f t="shared" si="6564"/>
        <v>(Select Usage)</v>
      </c>
      <c r="R2344" s="33">
        <f t="shared" si="6545"/>
        <v>0</v>
      </c>
      <c r="S2344" s="33">
        <f t="shared" si="6546"/>
        <v>0</v>
      </c>
      <c r="T2344" s="33">
        <f t="shared" si="6547"/>
        <v>0</v>
      </c>
      <c r="U2344" s="33">
        <f t="shared" si="6548"/>
        <v>0</v>
      </c>
      <c r="V2344" s="33">
        <f t="shared" si="6549"/>
        <v>0</v>
      </c>
      <c r="W2344" s="33">
        <f t="shared" si="6550"/>
        <v>0</v>
      </c>
      <c r="X2344" s="33">
        <f t="shared" si="6551"/>
        <v>0</v>
      </c>
      <c r="Y2344" s="33">
        <f t="shared" si="6552"/>
        <v>0</v>
      </c>
      <c r="Z2344" s="33">
        <f t="shared" si="6553"/>
        <v>0</v>
      </c>
      <c r="AA2344" s="33">
        <f t="shared" si="6554"/>
        <v>0</v>
      </c>
      <c r="AB2344" s="33">
        <f t="shared" si="6555"/>
        <v>0</v>
      </c>
      <c r="AC2344" s="33">
        <f t="shared" si="6556"/>
        <v>0</v>
      </c>
      <c r="AD2344" s="26">
        <f t="shared" si="6557"/>
        <v>0</v>
      </c>
      <c r="AE2344" s="46" t="str">
        <f>IFERROR(IF(AE$3=VLOOKUP($E2344,Template!$AK$5:$AM$17,3,FALSE),$AD2344*$F2344,0),"0.00")</f>
        <v>0.00</v>
      </c>
      <c r="AF2344" s="46" t="str">
        <f>IFERROR(IF(AF$3=VLOOKUP($E2344,Template!$AK$5:$AM$17,3,FALSE),$AD2344*$F2344,0),"0.00")</f>
        <v>0.00</v>
      </c>
      <c r="AG2344" s="28">
        <f t="shared" si="6558"/>
        <v>0</v>
      </c>
      <c r="AH2344" s="13" t="s">
        <v>40</v>
      </c>
      <c r="AI2344" s="13" t="s">
        <v>41</v>
      </c>
      <c r="AK2344" s="14" t="s">
        <v>22</v>
      </c>
      <c r="AL2344" s="15">
        <v>0.15</v>
      </c>
      <c r="AM2344" s="16" t="s">
        <v>2</v>
      </c>
    </row>
    <row r="2345" spans="1:39" s="3" customFormat="1" ht="13.8" x14ac:dyDescent="0.25">
      <c r="A2345" s="7" t="str">
        <f t="shared" ref="A2345:C2345" si="6565">A2344</f>
        <v>(Enter Broadcasting Company Name)</v>
      </c>
      <c r="B2345" s="7" t="str">
        <f t="shared" si="6565"/>
        <v>(Enter Call Letters)</v>
      </c>
      <c r="C2345" s="8" t="str">
        <f t="shared" si="6565"/>
        <v>(Select AM/FM)</v>
      </c>
      <c r="D2345" s="30"/>
      <c r="E2345" s="8" t="str">
        <f t="shared" si="6560"/>
        <v>(Select Station Province)</v>
      </c>
      <c r="F2345" s="9" t="str">
        <f>IFERROR(VLOOKUP(E2345,Template!$AK$5:$AL$17,2,FALSE),"")</f>
        <v/>
      </c>
      <c r="G2345" s="42" t="s">
        <v>10</v>
      </c>
      <c r="H2345" s="42" t="s">
        <v>12</v>
      </c>
      <c r="I2345" s="32" t="s">
        <v>65</v>
      </c>
      <c r="J2345" s="32" t="s">
        <v>66</v>
      </c>
      <c r="K2345" s="33">
        <f t="shared" si="6542"/>
        <v>0</v>
      </c>
      <c r="L2345" s="33">
        <f t="shared" si="6543"/>
        <v>0</v>
      </c>
      <c r="M2345" s="34">
        <f t="shared" si="6541"/>
        <v>0</v>
      </c>
      <c r="N2345" s="34">
        <f t="shared" si="6561"/>
        <v>0</v>
      </c>
      <c r="O2345" s="34">
        <f t="shared" si="6544"/>
        <v>0</v>
      </c>
      <c r="P2345" s="12" t="str">
        <f t="shared" ref="P2345:Q2345" si="6566">P2344</f>
        <v>(Select Language)</v>
      </c>
      <c r="Q2345" s="12" t="str">
        <f t="shared" si="6566"/>
        <v>(Select Usage)</v>
      </c>
      <c r="R2345" s="33">
        <f t="shared" si="6545"/>
        <v>0</v>
      </c>
      <c r="S2345" s="33">
        <f t="shared" si="6546"/>
        <v>0</v>
      </c>
      <c r="T2345" s="33">
        <f t="shared" si="6547"/>
        <v>0</v>
      </c>
      <c r="U2345" s="33">
        <f t="shared" si="6548"/>
        <v>0</v>
      </c>
      <c r="V2345" s="33">
        <f t="shared" si="6549"/>
        <v>0</v>
      </c>
      <c r="W2345" s="33">
        <f t="shared" si="6550"/>
        <v>0</v>
      </c>
      <c r="X2345" s="33">
        <f t="shared" si="6551"/>
        <v>0</v>
      </c>
      <c r="Y2345" s="33">
        <f t="shared" si="6552"/>
        <v>0</v>
      </c>
      <c r="Z2345" s="33">
        <f t="shared" si="6553"/>
        <v>0</v>
      </c>
      <c r="AA2345" s="33">
        <f t="shared" si="6554"/>
        <v>0</v>
      </c>
      <c r="AB2345" s="33">
        <f t="shared" si="6555"/>
        <v>0</v>
      </c>
      <c r="AC2345" s="33">
        <f t="shared" si="6556"/>
        <v>0</v>
      </c>
      <c r="AD2345" s="26">
        <f t="shared" si="6557"/>
        <v>0</v>
      </c>
      <c r="AE2345" s="46" t="str">
        <f>IFERROR(IF(AE$3=VLOOKUP($E2345,Template!$AK$5:$AM$17,3,FALSE),$AD2345*$F2345,0),"0.00")</f>
        <v>0.00</v>
      </c>
      <c r="AF2345" s="46" t="str">
        <f>IFERROR(IF(AF$3=VLOOKUP($E2345,Template!$AK$5:$AM$17,3,FALSE),$AD2345*$F2345,0),"0.00")</f>
        <v>0.00</v>
      </c>
      <c r="AG2345" s="28">
        <f t="shared" si="6558"/>
        <v>0</v>
      </c>
      <c r="AH2345" s="13" t="s">
        <v>40</v>
      </c>
      <c r="AI2345" s="13" t="s">
        <v>41</v>
      </c>
      <c r="AK2345" s="14" t="s">
        <v>26</v>
      </c>
      <c r="AL2345" s="15">
        <v>0.15</v>
      </c>
      <c r="AM2345" s="16" t="s">
        <v>2</v>
      </c>
    </row>
    <row r="2346" spans="1:39" s="3" customFormat="1" ht="13.8" x14ac:dyDescent="0.25">
      <c r="A2346" s="7" t="str">
        <f t="shared" ref="A2346:C2346" si="6567">A2345</f>
        <v>(Enter Broadcasting Company Name)</v>
      </c>
      <c r="B2346" s="7" t="str">
        <f t="shared" si="6567"/>
        <v>(Enter Call Letters)</v>
      </c>
      <c r="C2346" s="8" t="str">
        <f t="shared" si="6567"/>
        <v>(Select AM/FM)</v>
      </c>
      <c r="D2346" s="30"/>
      <c r="E2346" s="8" t="str">
        <f t="shared" si="6560"/>
        <v>(Select Station Province)</v>
      </c>
      <c r="F2346" s="9" t="str">
        <f>IFERROR(VLOOKUP(E2346,Template!$AK$5:$AL$17,2,FALSE),"")</f>
        <v/>
      </c>
      <c r="G2346" s="42" t="s">
        <v>11</v>
      </c>
      <c r="H2346" s="42" t="s">
        <v>13</v>
      </c>
      <c r="I2346" s="32" t="s">
        <v>65</v>
      </c>
      <c r="J2346" s="32" t="s">
        <v>66</v>
      </c>
      <c r="K2346" s="33">
        <f t="shared" si="6542"/>
        <v>0</v>
      </c>
      <c r="L2346" s="33">
        <f t="shared" si="6543"/>
        <v>0</v>
      </c>
      <c r="M2346" s="34">
        <f t="shared" si="6541"/>
        <v>0</v>
      </c>
      <c r="N2346" s="34">
        <f t="shared" si="6561"/>
        <v>0</v>
      </c>
      <c r="O2346" s="34">
        <f t="shared" si="6544"/>
        <v>0</v>
      </c>
      <c r="P2346" s="12" t="str">
        <f t="shared" ref="P2346:Q2346" si="6568">P2345</f>
        <v>(Select Language)</v>
      </c>
      <c r="Q2346" s="12" t="str">
        <f t="shared" si="6568"/>
        <v>(Select Usage)</v>
      </c>
      <c r="R2346" s="33">
        <f t="shared" si="6545"/>
        <v>0</v>
      </c>
      <c r="S2346" s="33">
        <f t="shared" si="6546"/>
        <v>0</v>
      </c>
      <c r="T2346" s="33">
        <f t="shared" si="6547"/>
        <v>0</v>
      </c>
      <c r="U2346" s="33">
        <f t="shared" si="6548"/>
        <v>0</v>
      </c>
      <c r="V2346" s="33">
        <f t="shared" si="6549"/>
        <v>0</v>
      </c>
      <c r="W2346" s="33">
        <f t="shared" si="6550"/>
        <v>0</v>
      </c>
      <c r="X2346" s="33">
        <f t="shared" si="6551"/>
        <v>0</v>
      </c>
      <c r="Y2346" s="33">
        <f t="shared" si="6552"/>
        <v>0</v>
      </c>
      <c r="Z2346" s="33">
        <f t="shared" si="6553"/>
        <v>0</v>
      </c>
      <c r="AA2346" s="33">
        <f t="shared" si="6554"/>
        <v>0</v>
      </c>
      <c r="AB2346" s="33">
        <f t="shared" si="6555"/>
        <v>0</v>
      </c>
      <c r="AC2346" s="33">
        <f t="shared" si="6556"/>
        <v>0</v>
      </c>
      <c r="AD2346" s="26">
        <f t="shared" si="6557"/>
        <v>0</v>
      </c>
      <c r="AE2346" s="46" t="str">
        <f>IFERROR(IF(AE$3=VLOOKUP($E2346,Template!$AK$5:$AM$17,3,FALSE),$AD2346*$F2346,0),"0.00")</f>
        <v>0.00</v>
      </c>
      <c r="AF2346" s="46" t="str">
        <f>IFERROR(IF(AF$3=VLOOKUP($E2346,Template!$AK$5:$AM$17,3,FALSE),$AD2346*$F2346,0),"0.00")</f>
        <v>0.00</v>
      </c>
      <c r="AG2346" s="28">
        <f t="shared" si="6558"/>
        <v>0</v>
      </c>
      <c r="AH2346" s="13" t="s">
        <v>40</v>
      </c>
      <c r="AI2346" s="13" t="s">
        <v>41</v>
      </c>
      <c r="AK2346" s="14" t="s">
        <v>27</v>
      </c>
      <c r="AL2346" s="15">
        <v>0.15</v>
      </c>
      <c r="AM2346" s="16" t="s">
        <v>2</v>
      </c>
    </row>
    <row r="2347" spans="1:39" s="3" customFormat="1" ht="13.8" x14ac:dyDescent="0.25">
      <c r="A2347" s="7" t="str">
        <f t="shared" ref="A2347:C2347" si="6569">A2346</f>
        <v>(Enter Broadcasting Company Name)</v>
      </c>
      <c r="B2347" s="7" t="str">
        <f t="shared" si="6569"/>
        <v>(Enter Call Letters)</v>
      </c>
      <c r="C2347" s="8" t="str">
        <f t="shared" si="6569"/>
        <v>(Select AM/FM)</v>
      </c>
      <c r="D2347" s="30"/>
      <c r="E2347" s="8" t="str">
        <f t="shared" si="6560"/>
        <v>(Select Station Province)</v>
      </c>
      <c r="F2347" s="9" t="str">
        <f>IFERROR(VLOOKUP(E2347,Template!$AK$5:$AL$17,2,FALSE),"")</f>
        <v/>
      </c>
      <c r="G2347" s="42" t="s">
        <v>12</v>
      </c>
      <c r="H2347" s="42" t="s">
        <v>15</v>
      </c>
      <c r="I2347" s="32" t="s">
        <v>65</v>
      </c>
      <c r="J2347" s="32" t="s">
        <v>66</v>
      </c>
      <c r="K2347" s="33">
        <f t="shared" si="6542"/>
        <v>0</v>
      </c>
      <c r="L2347" s="33">
        <f t="shared" si="6543"/>
        <v>0</v>
      </c>
      <c r="M2347" s="34">
        <f t="shared" si="6541"/>
        <v>0</v>
      </c>
      <c r="N2347" s="34">
        <f t="shared" si="6561"/>
        <v>0</v>
      </c>
      <c r="O2347" s="34">
        <f t="shared" si="6544"/>
        <v>0</v>
      </c>
      <c r="P2347" s="12" t="str">
        <f t="shared" ref="P2347:Q2347" si="6570">P2346</f>
        <v>(Select Language)</v>
      </c>
      <c r="Q2347" s="12" t="str">
        <f t="shared" si="6570"/>
        <v>(Select Usage)</v>
      </c>
      <c r="R2347" s="33">
        <f t="shared" si="6545"/>
        <v>0</v>
      </c>
      <c r="S2347" s="33">
        <f t="shared" si="6546"/>
        <v>0</v>
      </c>
      <c r="T2347" s="33">
        <f t="shared" si="6547"/>
        <v>0</v>
      </c>
      <c r="U2347" s="33">
        <f t="shared" si="6548"/>
        <v>0</v>
      </c>
      <c r="V2347" s="33">
        <f t="shared" si="6549"/>
        <v>0</v>
      </c>
      <c r="W2347" s="33">
        <f t="shared" si="6550"/>
        <v>0</v>
      </c>
      <c r="X2347" s="33">
        <f t="shared" si="6551"/>
        <v>0</v>
      </c>
      <c r="Y2347" s="33">
        <f t="shared" si="6552"/>
        <v>0</v>
      </c>
      <c r="Z2347" s="33">
        <f t="shared" si="6553"/>
        <v>0</v>
      </c>
      <c r="AA2347" s="33">
        <f t="shared" si="6554"/>
        <v>0</v>
      </c>
      <c r="AB2347" s="33">
        <f t="shared" si="6555"/>
        <v>0</v>
      </c>
      <c r="AC2347" s="33">
        <f t="shared" si="6556"/>
        <v>0</v>
      </c>
      <c r="AD2347" s="26">
        <f>SUM(R2347:AC2347)</f>
        <v>0</v>
      </c>
      <c r="AE2347" s="46" t="str">
        <f>IFERROR(IF(AE$3=VLOOKUP($E2347,Template!$AK$5:$AM$17,3,FALSE),$AD2347*$F2347,0),"0.00")</f>
        <v>0.00</v>
      </c>
      <c r="AF2347" s="46" t="str">
        <f>IFERROR(IF(AF$3=VLOOKUP($E2347,Template!$AK$5:$AM$17,3,FALSE),$AD2347*$F2347,0),"0.00")</f>
        <v>0.00</v>
      </c>
      <c r="AG2347" s="28">
        <f t="shared" si="6558"/>
        <v>0</v>
      </c>
      <c r="AH2347" s="13" t="s">
        <v>40</v>
      </c>
      <c r="AI2347" s="13" t="s">
        <v>41</v>
      </c>
      <c r="AK2347" s="14" t="s">
        <v>28</v>
      </c>
      <c r="AL2347" s="15">
        <v>0.05</v>
      </c>
      <c r="AM2347" s="16" t="s">
        <v>3</v>
      </c>
    </row>
    <row r="2348" spans="1:39" s="3" customFormat="1" ht="13.8" x14ac:dyDescent="0.25">
      <c r="A2348" s="7" t="str">
        <f t="shared" ref="A2348:C2348" si="6571">A2347</f>
        <v>(Enter Broadcasting Company Name)</v>
      </c>
      <c r="B2348" s="7" t="str">
        <f t="shared" si="6571"/>
        <v>(Enter Call Letters)</v>
      </c>
      <c r="C2348" s="8" t="str">
        <f t="shared" si="6571"/>
        <v>(Select AM/FM)</v>
      </c>
      <c r="D2348" s="30"/>
      <c r="E2348" s="8" t="str">
        <f t="shared" si="6560"/>
        <v>(Select Station Province)</v>
      </c>
      <c r="F2348" s="9" t="str">
        <f>IFERROR(VLOOKUP(E2348,Template!$AK$5:$AL$17,2,FALSE),"")</f>
        <v/>
      </c>
      <c r="G2348" s="42" t="s">
        <v>13</v>
      </c>
      <c r="H2348" s="42" t="s">
        <v>16</v>
      </c>
      <c r="I2348" s="32" t="s">
        <v>65</v>
      </c>
      <c r="J2348" s="32" t="s">
        <v>66</v>
      </c>
      <c r="K2348" s="33">
        <f t="shared" si="6542"/>
        <v>0</v>
      </c>
      <c r="L2348" s="33">
        <f t="shared" si="6543"/>
        <v>0</v>
      </c>
      <c r="M2348" s="34">
        <f t="shared" si="6541"/>
        <v>0</v>
      </c>
      <c r="N2348" s="34">
        <f t="shared" si="6561"/>
        <v>0</v>
      </c>
      <c r="O2348" s="34">
        <f t="shared" si="6544"/>
        <v>0</v>
      </c>
      <c r="P2348" s="12" t="str">
        <f t="shared" ref="P2348:Q2348" si="6572">P2347</f>
        <v>(Select Language)</v>
      </c>
      <c r="Q2348" s="12" t="str">
        <f t="shared" si="6572"/>
        <v>(Select Usage)</v>
      </c>
      <c r="R2348" s="33">
        <f t="shared" si="6545"/>
        <v>0</v>
      </c>
      <c r="S2348" s="33">
        <f t="shared" si="6546"/>
        <v>0</v>
      </c>
      <c r="T2348" s="33">
        <f t="shared" si="6547"/>
        <v>0</v>
      </c>
      <c r="U2348" s="33">
        <f t="shared" si="6548"/>
        <v>0</v>
      </c>
      <c r="V2348" s="33">
        <f t="shared" si="6549"/>
        <v>0</v>
      </c>
      <c r="W2348" s="33">
        <f t="shared" si="6550"/>
        <v>0</v>
      </c>
      <c r="X2348" s="33">
        <f t="shared" si="6551"/>
        <v>0</v>
      </c>
      <c r="Y2348" s="33">
        <f t="shared" si="6552"/>
        <v>0</v>
      </c>
      <c r="Z2348" s="33">
        <f t="shared" si="6553"/>
        <v>0</v>
      </c>
      <c r="AA2348" s="33">
        <f t="shared" si="6554"/>
        <v>0</v>
      </c>
      <c r="AB2348" s="33">
        <f t="shared" si="6555"/>
        <v>0</v>
      </c>
      <c r="AC2348" s="33">
        <f t="shared" si="6556"/>
        <v>0</v>
      </c>
      <c r="AD2348" s="26">
        <f t="shared" ref="AD2348:AD2350" si="6573">SUM(R2348:AC2348)</f>
        <v>0</v>
      </c>
      <c r="AE2348" s="46" t="str">
        <f>IFERROR(IF(AE$3=VLOOKUP($E2348,Template!$AK$5:$AM$17,3,FALSE),$AD2348*$F2348,0),"0.00")</f>
        <v>0.00</v>
      </c>
      <c r="AF2348" s="46" t="str">
        <f>IFERROR(IF(AF$3=VLOOKUP($E2348,Template!$AK$5:$AM$17,3,FALSE),$AD2348*$F2348,0),"0.00")</f>
        <v>0.00</v>
      </c>
      <c r="AG2348" s="28">
        <f t="shared" si="6558"/>
        <v>0</v>
      </c>
      <c r="AH2348" s="13" t="s">
        <v>40</v>
      </c>
      <c r="AI2348" s="13" t="s">
        <v>41</v>
      </c>
      <c r="AK2348" s="14" t="s">
        <v>70</v>
      </c>
      <c r="AL2348" s="15">
        <v>0.05</v>
      </c>
      <c r="AM2348" s="16" t="s">
        <v>3</v>
      </c>
    </row>
    <row r="2349" spans="1:39" s="3" customFormat="1" ht="13.8" x14ac:dyDescent="0.25">
      <c r="A2349" s="7" t="str">
        <f t="shared" ref="A2349:C2349" si="6574">A2348</f>
        <v>(Enter Broadcasting Company Name)</v>
      </c>
      <c r="B2349" s="7" t="str">
        <f t="shared" si="6574"/>
        <v>(Enter Call Letters)</v>
      </c>
      <c r="C2349" s="8" t="str">
        <f t="shared" si="6574"/>
        <v>(Select AM/FM)</v>
      </c>
      <c r="D2349" s="30"/>
      <c r="E2349" s="8" t="str">
        <f t="shared" si="6560"/>
        <v>(Select Station Province)</v>
      </c>
      <c r="F2349" s="9" t="str">
        <f>IFERROR(VLOOKUP(E2349,Template!$AK$5:$AL$17,2,FALSE),"")</f>
        <v/>
      </c>
      <c r="G2349" s="42" t="s">
        <v>15</v>
      </c>
      <c r="H2349" s="42" t="s">
        <v>17</v>
      </c>
      <c r="I2349" s="32" t="s">
        <v>65</v>
      </c>
      <c r="J2349" s="32" t="s">
        <v>66</v>
      </c>
      <c r="K2349" s="33">
        <f t="shared" si="6542"/>
        <v>0</v>
      </c>
      <c r="L2349" s="33">
        <f t="shared" si="6543"/>
        <v>0</v>
      </c>
      <c r="M2349" s="34">
        <f t="shared" si="6541"/>
        <v>0</v>
      </c>
      <c r="N2349" s="34">
        <f t="shared" si="6561"/>
        <v>0</v>
      </c>
      <c r="O2349" s="34">
        <f t="shared" si="6544"/>
        <v>0</v>
      </c>
      <c r="P2349" s="12" t="str">
        <f t="shared" ref="P2349:Q2349" si="6575">P2348</f>
        <v>(Select Language)</v>
      </c>
      <c r="Q2349" s="12" t="str">
        <f t="shared" si="6575"/>
        <v>(Select Usage)</v>
      </c>
      <c r="R2349" s="33">
        <f t="shared" si="6545"/>
        <v>0</v>
      </c>
      <c r="S2349" s="33">
        <f t="shared" si="6546"/>
        <v>0</v>
      </c>
      <c r="T2349" s="33">
        <f t="shared" si="6547"/>
        <v>0</v>
      </c>
      <c r="U2349" s="33">
        <f t="shared" si="6548"/>
        <v>0</v>
      </c>
      <c r="V2349" s="33">
        <f t="shared" si="6549"/>
        <v>0</v>
      </c>
      <c r="W2349" s="33">
        <f t="shared" si="6550"/>
        <v>0</v>
      </c>
      <c r="X2349" s="33">
        <f t="shared" si="6551"/>
        <v>0</v>
      </c>
      <c r="Y2349" s="33">
        <f t="shared" si="6552"/>
        <v>0</v>
      </c>
      <c r="Z2349" s="33">
        <f t="shared" si="6553"/>
        <v>0</v>
      </c>
      <c r="AA2349" s="33">
        <f t="shared" si="6554"/>
        <v>0</v>
      </c>
      <c r="AB2349" s="33">
        <f t="shared" si="6555"/>
        <v>0</v>
      </c>
      <c r="AC2349" s="33">
        <f t="shared" si="6556"/>
        <v>0</v>
      </c>
      <c r="AD2349" s="26">
        <f t="shared" si="6573"/>
        <v>0</v>
      </c>
      <c r="AE2349" s="46" t="str">
        <f>IFERROR(IF(AE$3=VLOOKUP($E2349,Template!$AK$5:$AM$17,3,FALSE),$AD2349*$F2349,0),"0.00")</f>
        <v>0.00</v>
      </c>
      <c r="AF2349" s="46" t="str">
        <f>IFERROR(IF(AF$3=VLOOKUP($E2349,Template!$AK$5:$AM$17,3,FALSE),$AD2349*$F2349,0),"0.00")</f>
        <v>0.00</v>
      </c>
      <c r="AG2349" s="28">
        <f t="shared" si="6558"/>
        <v>0</v>
      </c>
      <c r="AH2349" s="13" t="s">
        <v>40</v>
      </c>
      <c r="AI2349" s="13" t="s">
        <v>41</v>
      </c>
      <c r="AK2349" s="14" t="s">
        <v>20</v>
      </c>
      <c r="AL2349" s="15">
        <v>0.13</v>
      </c>
      <c r="AM2349" s="16" t="s">
        <v>2</v>
      </c>
    </row>
    <row r="2350" spans="1:39" s="3" customFormat="1" ht="13.8" x14ac:dyDescent="0.25">
      <c r="A2350" s="7" t="str">
        <f t="shared" ref="A2350:C2350" si="6576">A2349</f>
        <v>(Enter Broadcasting Company Name)</v>
      </c>
      <c r="B2350" s="7" t="str">
        <f t="shared" si="6576"/>
        <v>(Enter Call Letters)</v>
      </c>
      <c r="C2350" s="8" t="str">
        <f t="shared" si="6576"/>
        <v>(Select AM/FM)</v>
      </c>
      <c r="D2350" s="30"/>
      <c r="E2350" s="8" t="str">
        <f t="shared" si="6560"/>
        <v>(Select Station Province)</v>
      </c>
      <c r="F2350" s="9" t="str">
        <f>IFERROR(VLOOKUP(E2350,Template!$AK$5:$AL$17,2,FALSE),"")</f>
        <v/>
      </c>
      <c r="G2350" s="42" t="s">
        <v>16</v>
      </c>
      <c r="H2350" s="42" t="s">
        <v>18</v>
      </c>
      <c r="I2350" s="32" t="s">
        <v>65</v>
      </c>
      <c r="J2350" s="32" t="s">
        <v>66</v>
      </c>
      <c r="K2350" s="33">
        <f t="shared" si="6542"/>
        <v>0</v>
      </c>
      <c r="L2350" s="33">
        <f t="shared" si="6543"/>
        <v>0</v>
      </c>
      <c r="M2350" s="34">
        <f t="shared" si="6541"/>
        <v>0</v>
      </c>
      <c r="N2350" s="34">
        <f t="shared" si="6561"/>
        <v>0</v>
      </c>
      <c r="O2350" s="34">
        <f t="shared" si="6544"/>
        <v>0</v>
      </c>
      <c r="P2350" s="12" t="str">
        <f t="shared" ref="P2350:Q2350" si="6577">P2349</f>
        <v>(Select Language)</v>
      </c>
      <c r="Q2350" s="12" t="str">
        <f t="shared" si="6577"/>
        <v>(Select Usage)</v>
      </c>
      <c r="R2350" s="33">
        <f t="shared" si="6545"/>
        <v>0</v>
      </c>
      <c r="S2350" s="33">
        <f t="shared" si="6546"/>
        <v>0</v>
      </c>
      <c r="T2350" s="33">
        <f t="shared" si="6547"/>
        <v>0</v>
      </c>
      <c r="U2350" s="33">
        <f t="shared" si="6548"/>
        <v>0</v>
      </c>
      <c r="V2350" s="33">
        <f t="shared" si="6549"/>
        <v>0</v>
      </c>
      <c r="W2350" s="33">
        <f t="shared" si="6550"/>
        <v>0</v>
      </c>
      <c r="X2350" s="33">
        <f t="shared" si="6551"/>
        <v>0</v>
      </c>
      <c r="Y2350" s="33">
        <f t="shared" si="6552"/>
        <v>0</v>
      </c>
      <c r="Z2350" s="33">
        <f t="shared" si="6553"/>
        <v>0</v>
      </c>
      <c r="AA2350" s="33">
        <f t="shared" si="6554"/>
        <v>0</v>
      </c>
      <c r="AB2350" s="33">
        <f t="shared" si="6555"/>
        <v>0</v>
      </c>
      <c r="AC2350" s="33">
        <f t="shared" si="6556"/>
        <v>0</v>
      </c>
      <c r="AD2350" s="26">
        <f t="shared" si="6573"/>
        <v>0</v>
      </c>
      <c r="AE2350" s="46" t="str">
        <f>IFERROR(IF(AE$3=VLOOKUP($E2350,Template!$AK$5:$AM$17,3,FALSE),$AD2350*$F2350,0),"0.00")</f>
        <v>0.00</v>
      </c>
      <c r="AF2350" s="46" t="str">
        <f>IFERROR(IF(AF$3=VLOOKUP($E2350,Template!$AK$5:$AM$17,3,FALSE),$AD2350*$F2350,0),"0.00")</f>
        <v>0.00</v>
      </c>
      <c r="AG2350" s="28">
        <f t="shared" si="6558"/>
        <v>0</v>
      </c>
      <c r="AH2350" s="13" t="s">
        <v>40</v>
      </c>
      <c r="AI2350" s="13" t="s">
        <v>41</v>
      </c>
      <c r="AK2350" s="14" t="s">
        <v>69</v>
      </c>
      <c r="AL2350" s="15">
        <v>0.15</v>
      </c>
      <c r="AM2350" s="16" t="s">
        <v>2</v>
      </c>
    </row>
    <row r="2351" spans="1:39" s="3" customFormat="1" ht="13.8" x14ac:dyDescent="0.25">
      <c r="A2351" s="7" t="str">
        <f t="shared" ref="A2351:C2351" si="6578">A2350</f>
        <v>(Enter Broadcasting Company Name)</v>
      </c>
      <c r="B2351" s="7" t="str">
        <f t="shared" si="6578"/>
        <v>(Enter Call Letters)</v>
      </c>
      <c r="C2351" s="8" t="str">
        <f t="shared" si="6578"/>
        <v>(Select AM/FM)</v>
      </c>
      <c r="D2351" s="30"/>
      <c r="E2351" s="8" t="str">
        <f t="shared" si="6560"/>
        <v>(Select Station Province)</v>
      </c>
      <c r="F2351" s="9" t="str">
        <f>IFERROR(VLOOKUP(E2351,Template!$AK$5:$AL$17,2,FALSE),"")</f>
        <v/>
      </c>
      <c r="G2351" s="42" t="s">
        <v>17</v>
      </c>
      <c r="H2351" s="42" t="s">
        <v>7</v>
      </c>
      <c r="I2351" s="32" t="s">
        <v>65</v>
      </c>
      <c r="J2351" s="32" t="s">
        <v>66</v>
      </c>
      <c r="K2351" s="33">
        <f t="shared" si="6542"/>
        <v>0</v>
      </c>
      <c r="L2351" s="33">
        <f t="shared" si="6543"/>
        <v>0</v>
      </c>
      <c r="M2351" s="34">
        <f t="shared" si="6541"/>
        <v>0</v>
      </c>
      <c r="N2351" s="34">
        <f t="shared" si="6561"/>
        <v>0</v>
      </c>
      <c r="O2351" s="34">
        <f t="shared" si="6544"/>
        <v>0</v>
      </c>
      <c r="P2351" s="12" t="str">
        <f t="shared" ref="P2351:Q2351" si="6579">P2350</f>
        <v>(Select Language)</v>
      </c>
      <c r="Q2351" s="12" t="str">
        <f t="shared" si="6579"/>
        <v>(Select Usage)</v>
      </c>
      <c r="R2351" s="33">
        <f t="shared" si="6545"/>
        <v>0</v>
      </c>
      <c r="S2351" s="33">
        <f t="shared" si="6546"/>
        <v>0</v>
      </c>
      <c r="T2351" s="33">
        <f t="shared" si="6547"/>
        <v>0</v>
      </c>
      <c r="U2351" s="33">
        <f t="shared" si="6548"/>
        <v>0</v>
      </c>
      <c r="V2351" s="33">
        <f t="shared" si="6549"/>
        <v>0</v>
      </c>
      <c r="W2351" s="33">
        <f t="shared" si="6550"/>
        <v>0</v>
      </c>
      <c r="X2351" s="33">
        <f t="shared" si="6551"/>
        <v>0</v>
      </c>
      <c r="Y2351" s="33">
        <f t="shared" si="6552"/>
        <v>0</v>
      </c>
      <c r="Z2351" s="33">
        <f t="shared" si="6553"/>
        <v>0</v>
      </c>
      <c r="AA2351" s="33">
        <f t="shared" si="6554"/>
        <v>0</v>
      </c>
      <c r="AB2351" s="33">
        <f t="shared" si="6555"/>
        <v>0</v>
      </c>
      <c r="AC2351" s="33">
        <f t="shared" si="6556"/>
        <v>0</v>
      </c>
      <c r="AD2351" s="26">
        <f>SUM(R2351:AC2351)</f>
        <v>0</v>
      </c>
      <c r="AE2351" s="46" t="str">
        <f>IFERROR(IF(AE$3=VLOOKUP($E2351,Template!$AK$5:$AM$17,3,FALSE),$AD2351*$F2351,0),"0.00")</f>
        <v>0.00</v>
      </c>
      <c r="AF2351" s="46" t="str">
        <f>IFERROR(IF(AF$3=VLOOKUP($E2351,Template!$AK$5:$AM$17,3,FALSE),$AD2351*$F2351,0),"0.00")</f>
        <v>0.00</v>
      </c>
      <c r="AG2351" s="28">
        <f t="shared" si="6558"/>
        <v>0</v>
      </c>
      <c r="AH2351" s="13" t="s">
        <v>40</v>
      </c>
      <c r="AI2351" s="13" t="s">
        <v>41</v>
      </c>
      <c r="AK2351" s="14" t="s">
        <v>29</v>
      </c>
      <c r="AL2351" s="15">
        <v>0.05</v>
      </c>
      <c r="AM2351" s="16" t="s">
        <v>3</v>
      </c>
    </row>
    <row r="2352" spans="1:39" s="3" customFormat="1" ht="13.8" x14ac:dyDescent="0.25">
      <c r="A2352" s="7" t="str">
        <f t="shared" ref="A2352:C2352" si="6580">A2351</f>
        <v>(Enter Broadcasting Company Name)</v>
      </c>
      <c r="B2352" s="7" t="str">
        <f t="shared" si="6580"/>
        <v>(Enter Call Letters)</v>
      </c>
      <c r="C2352" s="8" t="str">
        <f t="shared" si="6580"/>
        <v>(Select AM/FM)</v>
      </c>
      <c r="D2352" s="30"/>
      <c r="E2352" s="8" t="str">
        <f t="shared" si="6560"/>
        <v>(Select Station Province)</v>
      </c>
      <c r="F2352" s="9" t="str">
        <f>IFERROR(VLOOKUP(E2352,Template!$AK$5:$AL$17,2,FALSE),"")</f>
        <v/>
      </c>
      <c r="G2352" s="42" t="s">
        <v>18</v>
      </c>
      <c r="H2352" s="43" t="s">
        <v>8</v>
      </c>
      <c r="I2352" s="32" t="s">
        <v>65</v>
      </c>
      <c r="J2352" s="32" t="s">
        <v>66</v>
      </c>
      <c r="K2352" s="33">
        <f t="shared" si="6542"/>
        <v>0</v>
      </c>
      <c r="L2352" s="33">
        <f t="shared" si="6543"/>
        <v>0</v>
      </c>
      <c r="M2352" s="34">
        <f t="shared" si="6541"/>
        <v>0</v>
      </c>
      <c r="N2352" s="34">
        <f t="shared" si="6561"/>
        <v>0</v>
      </c>
      <c r="O2352" s="34">
        <f t="shared" si="6544"/>
        <v>0</v>
      </c>
      <c r="P2352" s="12" t="str">
        <f t="shared" ref="P2352:Q2352" si="6581">P2351</f>
        <v>(Select Language)</v>
      </c>
      <c r="Q2352" s="12" t="str">
        <f t="shared" si="6581"/>
        <v>(Select Usage)</v>
      </c>
      <c r="R2352" s="33">
        <f t="shared" si="6545"/>
        <v>0</v>
      </c>
      <c r="S2352" s="33">
        <f t="shared" si="6546"/>
        <v>0</v>
      </c>
      <c r="T2352" s="33">
        <f t="shared" si="6547"/>
        <v>0</v>
      </c>
      <c r="U2352" s="33">
        <f t="shared" si="6548"/>
        <v>0</v>
      </c>
      <c r="V2352" s="33">
        <f t="shared" si="6549"/>
        <v>0</v>
      </c>
      <c r="W2352" s="33">
        <f t="shared" si="6550"/>
        <v>0</v>
      </c>
      <c r="X2352" s="33">
        <f t="shared" si="6551"/>
        <v>0</v>
      </c>
      <c r="Y2352" s="33">
        <f t="shared" si="6552"/>
        <v>0</v>
      </c>
      <c r="Z2352" s="33">
        <f t="shared" si="6553"/>
        <v>0</v>
      </c>
      <c r="AA2352" s="33">
        <f t="shared" si="6554"/>
        <v>0</v>
      </c>
      <c r="AB2352" s="33">
        <f t="shared" si="6555"/>
        <v>0</v>
      </c>
      <c r="AC2352" s="33">
        <f t="shared" si="6556"/>
        <v>0</v>
      </c>
      <c r="AD2352" s="26">
        <f t="shared" ref="AD2352" si="6582">SUM(R2352:AC2352)</f>
        <v>0</v>
      </c>
      <c r="AE2352" s="46" t="str">
        <f>IFERROR(IF(AE$3=VLOOKUP($E2352,Template!$AK$5:$AM$17,3,FALSE),$AD2352*$F2352,0),"0.00")</f>
        <v>0.00</v>
      </c>
      <c r="AF2352" s="46" t="str">
        <f>IFERROR(IF(AF$3=VLOOKUP($E2352,Template!$AK$5:$AM$17,3,FALSE),$AD2352*$F2352,0),"0.00")</f>
        <v>0.00</v>
      </c>
      <c r="AG2352" s="28">
        <f t="shared" si="6558"/>
        <v>0</v>
      </c>
      <c r="AH2352" s="13" t="s">
        <v>40</v>
      </c>
      <c r="AI2352" s="13" t="s">
        <v>41</v>
      </c>
      <c r="AK2352" s="14" t="s">
        <v>21</v>
      </c>
      <c r="AL2352" s="15">
        <v>0.05</v>
      </c>
      <c r="AM2352" s="16" t="s">
        <v>3</v>
      </c>
    </row>
    <row r="2353" spans="1:39" ht="13.8" x14ac:dyDescent="0.25">
      <c r="A2353" s="19" t="s">
        <v>4</v>
      </c>
      <c r="B2353" s="19"/>
      <c r="C2353" s="20"/>
      <c r="D2353" s="20"/>
      <c r="E2353" s="20"/>
      <c r="F2353" s="20"/>
      <c r="G2353" s="44"/>
      <c r="H2353" s="44"/>
      <c r="I2353" s="21">
        <f t="shared" ref="I2353:K2353" si="6583">SUM(I2341:I2352)</f>
        <v>0</v>
      </c>
      <c r="J2353" s="21">
        <f t="shared" si="6583"/>
        <v>0</v>
      </c>
      <c r="K2353" s="21">
        <f t="shared" si="6583"/>
        <v>0</v>
      </c>
      <c r="L2353" s="21">
        <f>L2352</f>
        <v>0</v>
      </c>
      <c r="M2353" s="21">
        <f>SUM(M2341:M2352)</f>
        <v>0</v>
      </c>
      <c r="N2353" s="21">
        <f t="shared" ref="N2353:O2353" si="6584">SUM(N2341:N2352)</f>
        <v>0</v>
      </c>
      <c r="O2353" s="21">
        <f t="shared" si="6584"/>
        <v>0</v>
      </c>
      <c r="P2353" s="21"/>
      <c r="Q2353" s="22"/>
      <c r="R2353" s="21">
        <f t="shared" ref="R2353:AI2353" si="6585">SUM(R2341:R2352)</f>
        <v>0</v>
      </c>
      <c r="S2353" s="21">
        <f t="shared" si="6585"/>
        <v>0</v>
      </c>
      <c r="T2353" s="21">
        <f t="shared" si="6585"/>
        <v>0</v>
      </c>
      <c r="U2353" s="21">
        <f t="shared" si="6585"/>
        <v>0</v>
      </c>
      <c r="V2353" s="21">
        <f t="shared" si="6585"/>
        <v>0</v>
      </c>
      <c r="W2353" s="21">
        <f t="shared" si="6585"/>
        <v>0</v>
      </c>
      <c r="X2353" s="21">
        <f t="shared" si="6585"/>
        <v>0</v>
      </c>
      <c r="Y2353" s="21">
        <f t="shared" si="6585"/>
        <v>0</v>
      </c>
      <c r="Z2353" s="21">
        <f t="shared" si="6585"/>
        <v>0</v>
      </c>
      <c r="AA2353" s="21">
        <f t="shared" si="6585"/>
        <v>0</v>
      </c>
      <c r="AB2353" s="21">
        <f t="shared" si="6585"/>
        <v>0</v>
      </c>
      <c r="AC2353" s="21">
        <f t="shared" si="6585"/>
        <v>0</v>
      </c>
      <c r="AD2353" s="27">
        <f t="shared" si="6585"/>
        <v>0</v>
      </c>
      <c r="AE2353" s="21">
        <f t="shared" si="6585"/>
        <v>0</v>
      </c>
      <c r="AF2353" s="21">
        <f t="shared" si="6585"/>
        <v>0</v>
      </c>
      <c r="AG2353" s="27">
        <f t="shared" si="6585"/>
        <v>0</v>
      </c>
      <c r="AH2353" s="21">
        <f t="shared" si="6585"/>
        <v>0</v>
      </c>
      <c r="AI2353" s="21">
        <f t="shared" si="6585"/>
        <v>0</v>
      </c>
      <c r="AK2353" s="14" t="s">
        <v>71</v>
      </c>
      <c r="AL2353" s="15">
        <v>0.05</v>
      </c>
      <c r="AM2353" s="16" t="s">
        <v>3</v>
      </c>
    </row>
    <row r="2354" spans="1:39" x14ac:dyDescent="0.25">
      <c r="A2354" s="2"/>
      <c r="G2354" s="2"/>
      <c r="H2354" s="2"/>
      <c r="O2354" s="2"/>
      <c r="P2354" s="2"/>
    </row>
    <row r="2355" spans="1:39" ht="42" customHeight="1" x14ac:dyDescent="0.25">
      <c r="A2355" s="223" t="s">
        <v>63</v>
      </c>
      <c r="B2355" s="223" t="s">
        <v>43</v>
      </c>
      <c r="C2355" s="224" t="s">
        <v>19</v>
      </c>
      <c r="D2355" s="226"/>
      <c r="E2355" s="223" t="s">
        <v>14</v>
      </c>
      <c r="F2355" s="223" t="s">
        <v>38</v>
      </c>
      <c r="G2355" s="223" t="s">
        <v>1</v>
      </c>
      <c r="H2355" s="223" t="s">
        <v>5</v>
      </c>
      <c r="I2355" s="225" t="s">
        <v>31</v>
      </c>
      <c r="J2355" s="225" t="s">
        <v>32</v>
      </c>
      <c r="K2355" s="225" t="s">
        <v>48</v>
      </c>
      <c r="L2355" s="225" t="s">
        <v>0</v>
      </c>
      <c r="M2355" s="4" t="s">
        <v>45</v>
      </c>
      <c r="N2355" s="4" t="s">
        <v>46</v>
      </c>
      <c r="O2355" s="4" t="s">
        <v>47</v>
      </c>
      <c r="P2355" s="225" t="s">
        <v>50</v>
      </c>
      <c r="Q2355" s="225" t="s">
        <v>33</v>
      </c>
      <c r="R2355" s="4" t="s">
        <v>51</v>
      </c>
      <c r="S2355" s="4" t="s">
        <v>52</v>
      </c>
      <c r="T2355" s="4" t="s">
        <v>53</v>
      </c>
      <c r="U2355" s="4" t="s">
        <v>54</v>
      </c>
      <c r="V2355" s="4" t="s">
        <v>55</v>
      </c>
      <c r="W2355" s="4" t="s">
        <v>56</v>
      </c>
      <c r="X2355" s="4" t="s">
        <v>57</v>
      </c>
      <c r="Y2355" s="4" t="s">
        <v>58</v>
      </c>
      <c r="Z2355" s="4" t="s">
        <v>59</v>
      </c>
      <c r="AA2355" s="4" t="s">
        <v>62</v>
      </c>
      <c r="AB2355" s="4" t="s">
        <v>60</v>
      </c>
      <c r="AC2355" s="4" t="s">
        <v>61</v>
      </c>
      <c r="AD2355" s="233" t="s">
        <v>34</v>
      </c>
      <c r="AE2355" s="231" t="s">
        <v>2</v>
      </c>
      <c r="AF2355" s="231" t="s">
        <v>3</v>
      </c>
      <c r="AG2355" s="233" t="s">
        <v>35</v>
      </c>
      <c r="AH2355" s="223" t="s">
        <v>36</v>
      </c>
      <c r="AI2355" s="223" t="s">
        <v>37</v>
      </c>
      <c r="AK2355" s="229" t="s">
        <v>30</v>
      </c>
      <c r="AL2355" s="229"/>
      <c r="AM2355" s="229"/>
    </row>
    <row r="2356" spans="1:39" s="6" customFormat="1" ht="35.25" customHeight="1" x14ac:dyDescent="0.3">
      <c r="A2356" s="224"/>
      <c r="B2356" s="224"/>
      <c r="C2356" s="224"/>
      <c r="D2356" s="227"/>
      <c r="E2356" s="223"/>
      <c r="F2356" s="223"/>
      <c r="G2356" s="223"/>
      <c r="H2356" s="223"/>
      <c r="I2356" s="230"/>
      <c r="J2356" s="230"/>
      <c r="K2356" s="230"/>
      <c r="L2356" s="230"/>
      <c r="M2356" s="5">
        <v>0</v>
      </c>
      <c r="N2356" s="5">
        <v>625000</v>
      </c>
      <c r="O2356" s="5">
        <v>1250000</v>
      </c>
      <c r="P2356" s="225"/>
      <c r="Q2356" s="225"/>
      <c r="R2356" s="29">
        <v>4.95E-4</v>
      </c>
      <c r="S2356" s="29">
        <v>9.5200000000000005E-4</v>
      </c>
      <c r="T2356" s="29">
        <v>1.5900000000000001E-3</v>
      </c>
      <c r="U2356" s="29">
        <v>1.1169999999999999E-3</v>
      </c>
      <c r="V2356" s="29">
        <v>2.189E-3</v>
      </c>
      <c r="W2356" s="29">
        <v>4.5430000000000002E-3</v>
      </c>
      <c r="X2356" s="29">
        <v>8.8199999999999997E-4</v>
      </c>
      <c r="Y2356" s="29">
        <v>1.6949999999999999E-3</v>
      </c>
      <c r="Z2356" s="29">
        <v>2.8319999999999999E-3</v>
      </c>
      <c r="AA2356" s="29">
        <v>1.9889999999999999E-3</v>
      </c>
      <c r="AB2356" s="29">
        <v>3.8999999999999998E-3</v>
      </c>
      <c r="AC2356" s="29">
        <v>8.0949999999999998E-3</v>
      </c>
      <c r="AD2356" s="233"/>
      <c r="AE2356" s="232"/>
      <c r="AF2356" s="232"/>
      <c r="AG2356" s="234"/>
      <c r="AH2356" s="223"/>
      <c r="AI2356" s="223"/>
      <c r="AK2356" s="229"/>
      <c r="AL2356" s="229"/>
      <c r="AM2356" s="229"/>
    </row>
    <row r="2357" spans="1:39" s="3" customFormat="1" ht="13.8" x14ac:dyDescent="0.25">
      <c r="A2357" s="7" t="s">
        <v>44</v>
      </c>
      <c r="B2357" s="7" t="s">
        <v>42</v>
      </c>
      <c r="C2357" s="8" t="s">
        <v>39</v>
      </c>
      <c r="D2357" s="30"/>
      <c r="E2357" s="8" t="s">
        <v>64</v>
      </c>
      <c r="F2357" s="9" t="str">
        <f>IFERROR(VLOOKUP(E2357,Template!$AK$5:$AL$17,2,FALSE),"")</f>
        <v/>
      </c>
      <c r="G2357" s="41" t="s">
        <v>7</v>
      </c>
      <c r="H2357" s="41" t="s">
        <v>6</v>
      </c>
      <c r="I2357" s="32" t="s">
        <v>65</v>
      </c>
      <c r="J2357" s="32" t="s">
        <v>66</v>
      </c>
      <c r="K2357" s="33">
        <f>IFERROR(I2357+J2357,0)</f>
        <v>0</v>
      </c>
      <c r="L2357" s="33">
        <f>IFERROR(K2357,"")</f>
        <v>0</v>
      </c>
      <c r="M2357" s="34">
        <f t="shared" ref="M2357:M2368" si="6586">IF(L2357&lt;=$N$4,K2357,IF(L2356&gt;$N$4,0,$N$4-L2356))</f>
        <v>0</v>
      </c>
      <c r="N2357" s="34">
        <f>IF(AND(L2357&gt;$N$4,L2357&lt;=$O$4),K2357-M2357,IF(AND(L2356&gt;$N$4,L2356&lt;=$O$4),$O$4-L2356,IF(L2356&gt;$O$4,0,IF(L2357&lt;$N$4,0,MIN(L2357-$N$4,$N$4)))))</f>
        <v>0</v>
      </c>
      <c r="O2357" s="34">
        <f>IF(L2357&gt;$O$4,K2357-M2357-N2357,0)</f>
        <v>0</v>
      </c>
      <c r="P2357" s="12" t="s">
        <v>94</v>
      </c>
      <c r="Q2357" s="12" t="s">
        <v>68</v>
      </c>
      <c r="R2357" s="33">
        <f>IF(AND($Q2357="LOW",$P2357="French"),M2357*R$4,0)</f>
        <v>0</v>
      </c>
      <c r="S2357" s="33">
        <f>IF(AND($Q2357="LOW",$P2357="French"),N2357*S$4,0)</f>
        <v>0</v>
      </c>
      <c r="T2357" s="33">
        <f>IF(AND($Q2357="LOW",$P2357="French"),O2357*T$4,0)</f>
        <v>0</v>
      </c>
      <c r="U2357" s="33">
        <f>IF(AND($Q2357="HIGH",$P2357="French"),M2357*U$4,0)</f>
        <v>0</v>
      </c>
      <c r="V2357" s="33">
        <f>IF(AND($Q2357="HIGH",$P2357="French"),N2357*V$4,0)</f>
        <v>0</v>
      </c>
      <c r="W2357" s="33">
        <f>IF(AND($Q2357="HIGH",$P2357="French"),O2357*W$4,0)</f>
        <v>0</v>
      </c>
      <c r="X2357" s="33">
        <f>IF(AND($Q2357="LOW",$P2357="English"),M2357*X$4,0)</f>
        <v>0</v>
      </c>
      <c r="Y2357" s="33">
        <f>IF(AND($Q2357="LOW",$P2357="English"),N2357*Y$4,0)</f>
        <v>0</v>
      </c>
      <c r="Z2357" s="33">
        <f>IF(AND($Q2357="LOW",$P2357="English"),O2357*Z$4,0)</f>
        <v>0</v>
      </c>
      <c r="AA2357" s="33">
        <f>IF(AND($Q2357="HIGH",$P2357="English"),M2357*AA$4,0)</f>
        <v>0</v>
      </c>
      <c r="AB2357" s="33">
        <f>IF(AND($Q2357="HIGH",$P2357="English"),N2357*AB$4,0)</f>
        <v>0</v>
      </c>
      <c r="AC2357" s="33">
        <f>IF(AND($Q2357="HIGH",$P2357="English"),O2357*AC$4,0)</f>
        <v>0</v>
      </c>
      <c r="AD2357" s="26">
        <f>SUM(R2357:AC2357)</f>
        <v>0</v>
      </c>
      <c r="AE2357" s="46" t="str">
        <f>IFERROR(IF(AE$3=VLOOKUP($E2357,Template!$AK$5:$AM$17,3,FALSE),$AD2357*$F2357,0),"0.00")</f>
        <v>0.00</v>
      </c>
      <c r="AF2357" s="46" t="str">
        <f>IFERROR(IF(AF$3=VLOOKUP($E2357,Template!$AK$5:$AM$17,3,FALSE),$AD2357*$F2357,0),"0.00")</f>
        <v>0.00</v>
      </c>
      <c r="AG2357" s="28">
        <f>SUM(AD2357:AF2357)</f>
        <v>0</v>
      </c>
      <c r="AH2357" s="13" t="s">
        <v>40</v>
      </c>
      <c r="AI2357" s="13" t="s">
        <v>41</v>
      </c>
      <c r="AK2357" s="14" t="s">
        <v>25</v>
      </c>
      <c r="AL2357" s="15">
        <v>0.05</v>
      </c>
      <c r="AM2357" s="16" t="s">
        <v>3</v>
      </c>
    </row>
    <row r="2358" spans="1:39" s="3" customFormat="1" ht="13.8" x14ac:dyDescent="0.25">
      <c r="A2358" s="7" t="str">
        <f>A2357</f>
        <v>(Enter Broadcasting Company Name)</v>
      </c>
      <c r="B2358" s="7" t="str">
        <f>B2357</f>
        <v>(Enter Call Letters)</v>
      </c>
      <c r="C2358" s="8" t="str">
        <f>C2357</f>
        <v>(Select AM/FM)</v>
      </c>
      <c r="D2358" s="30"/>
      <c r="E2358" s="8" t="str">
        <f>E2357</f>
        <v>(Select Station Province)</v>
      </c>
      <c r="F2358" s="9" t="str">
        <f>IFERROR(VLOOKUP(E2358,Template!$AK$5:$AL$17,2,FALSE),"")</f>
        <v/>
      </c>
      <c r="G2358" s="42" t="s">
        <v>8</v>
      </c>
      <c r="H2358" s="42" t="s">
        <v>9</v>
      </c>
      <c r="I2358" s="32" t="s">
        <v>65</v>
      </c>
      <c r="J2358" s="32" t="s">
        <v>66</v>
      </c>
      <c r="K2358" s="33">
        <f t="shared" ref="K2358:K2368" si="6587">IFERROR(I2358+J2358,0)</f>
        <v>0</v>
      </c>
      <c r="L2358" s="33">
        <f t="shared" ref="L2358:L2368" si="6588">IFERROR(L2357+K2358,"")</f>
        <v>0</v>
      </c>
      <c r="M2358" s="34">
        <f t="shared" si="6586"/>
        <v>0</v>
      </c>
      <c r="N2358" s="34">
        <f>IF(AND(L2358&gt;$N$4,L2358&lt;=$O$4),K2358-M2358,IF(AND(L2357&gt;$N$4,L2357&lt;=$O$4),$O$4-L2357,IF(L2357&gt;$O$4,0,IF(L2358&lt;$N$4,0,MIN(L2358-$N$4,$N$4)))))</f>
        <v>0</v>
      </c>
      <c r="O2358" s="34">
        <f t="shared" ref="O2358:O2368" si="6589">IF(L2358&gt;$O$4,K2358-M2358-N2358,0)</f>
        <v>0</v>
      </c>
      <c r="P2358" s="12" t="str">
        <f>P2357</f>
        <v>(Select Language)</v>
      </c>
      <c r="Q2358" s="12" t="str">
        <f>Q2357</f>
        <v>(Select Usage)</v>
      </c>
      <c r="R2358" s="33">
        <f t="shared" ref="R2358:R2368" si="6590">IF(AND($Q2358="LOW",$P2358="French"),M2358*R$4,0)</f>
        <v>0</v>
      </c>
      <c r="S2358" s="33">
        <f t="shared" ref="S2358:S2368" si="6591">IF(AND($Q2358="LOW",$P2358="French"),N2358*S$4,0)</f>
        <v>0</v>
      </c>
      <c r="T2358" s="33">
        <f t="shared" ref="T2358:T2368" si="6592">IF(AND($Q2358="LOW",$P2358="French"),O2358*T$4,0)</f>
        <v>0</v>
      </c>
      <c r="U2358" s="33">
        <f t="shared" ref="U2358:U2368" si="6593">IF(AND($Q2358="HIGH",$P2358="French"),M2358*U$4,0)</f>
        <v>0</v>
      </c>
      <c r="V2358" s="33">
        <f t="shared" ref="V2358:V2368" si="6594">IF(AND($Q2358="HIGH",$P2358="French"),N2358*V$4,0)</f>
        <v>0</v>
      </c>
      <c r="W2358" s="33">
        <f t="shared" ref="W2358:W2368" si="6595">IF(AND($Q2358="HIGH",$P2358="French"),O2358*W$4,0)</f>
        <v>0</v>
      </c>
      <c r="X2358" s="33">
        <f t="shared" ref="X2358:X2368" si="6596">IF(AND($Q2358="LOW",$P2358="English"),M2358*X$4,0)</f>
        <v>0</v>
      </c>
      <c r="Y2358" s="33">
        <f t="shared" ref="Y2358:Y2368" si="6597">IF(AND($Q2358="LOW",$P2358="English"),N2358*Y$4,0)</f>
        <v>0</v>
      </c>
      <c r="Z2358" s="33">
        <f t="shared" ref="Z2358:Z2368" si="6598">IF(AND($Q2358="LOW",$P2358="English"),O2358*Z$4,0)</f>
        <v>0</v>
      </c>
      <c r="AA2358" s="33">
        <f t="shared" ref="AA2358:AA2368" si="6599">IF(AND($Q2358="HIGH",$P2358="English"),M2358*AA$4,0)</f>
        <v>0</v>
      </c>
      <c r="AB2358" s="33">
        <f t="shared" ref="AB2358:AB2368" si="6600">IF(AND($Q2358="HIGH",$P2358="English"),N2358*AB$4,0)</f>
        <v>0</v>
      </c>
      <c r="AC2358" s="33">
        <f t="shared" ref="AC2358:AC2368" si="6601">IF(AND($Q2358="HIGH",$P2358="English"),O2358*AC$4,0)</f>
        <v>0</v>
      </c>
      <c r="AD2358" s="26">
        <f t="shared" ref="AD2358:AD2362" si="6602">SUM(R2358:AC2358)</f>
        <v>0</v>
      </c>
      <c r="AE2358" s="46" t="str">
        <f>IFERROR(IF(AE$3=VLOOKUP($E2358,Template!$AK$5:$AM$17,3,FALSE),$AD2358*$F2358,0),"0.00")</f>
        <v>0.00</v>
      </c>
      <c r="AF2358" s="46" t="str">
        <f>IFERROR(IF(AF$3=VLOOKUP($E2358,Template!$AK$5:$AM$17,3,FALSE),$AD2358*$F2358,0),"0.00")</f>
        <v>0.00</v>
      </c>
      <c r="AG2358" s="28">
        <f t="shared" ref="AG2358:AG2368" si="6603">SUM(AD2358:AF2358)</f>
        <v>0</v>
      </c>
      <c r="AH2358" s="13" t="s">
        <v>40</v>
      </c>
      <c r="AI2358" s="13" t="s">
        <v>41</v>
      </c>
      <c r="AK2358" s="14" t="s">
        <v>23</v>
      </c>
      <c r="AL2358" s="15">
        <v>0.05</v>
      </c>
      <c r="AM2358" s="16" t="s">
        <v>3</v>
      </c>
    </row>
    <row r="2359" spans="1:39" s="3" customFormat="1" ht="13.8" x14ac:dyDescent="0.25">
      <c r="A2359" s="7" t="str">
        <f t="shared" ref="A2359:C2359" si="6604">A2358</f>
        <v>(Enter Broadcasting Company Name)</v>
      </c>
      <c r="B2359" s="7" t="str">
        <f t="shared" si="6604"/>
        <v>(Enter Call Letters)</v>
      </c>
      <c r="C2359" s="8" t="str">
        <f t="shared" si="6604"/>
        <v>(Select AM/FM)</v>
      </c>
      <c r="D2359" s="30"/>
      <c r="E2359" s="8" t="str">
        <f t="shared" ref="E2359:E2368" si="6605">E2358</f>
        <v>(Select Station Province)</v>
      </c>
      <c r="F2359" s="9" t="str">
        <f>IFERROR(VLOOKUP(E2359,Template!$AK$5:$AL$17,2,FALSE),"")</f>
        <v/>
      </c>
      <c r="G2359" s="42" t="s">
        <v>6</v>
      </c>
      <c r="H2359" s="42" t="s">
        <v>10</v>
      </c>
      <c r="I2359" s="32" t="s">
        <v>65</v>
      </c>
      <c r="J2359" s="32" t="s">
        <v>66</v>
      </c>
      <c r="K2359" s="33">
        <f t="shared" si="6587"/>
        <v>0</v>
      </c>
      <c r="L2359" s="33">
        <f t="shared" si="6588"/>
        <v>0</v>
      </c>
      <c r="M2359" s="34">
        <f t="shared" si="6586"/>
        <v>0</v>
      </c>
      <c r="N2359" s="34">
        <f t="shared" ref="N2359:N2368" si="6606">IF(AND(L2359&gt;$N$4,L2359&lt;=$O$4),K2359-M2359,IF(AND(L2358&gt;$N$4,L2358&lt;=$O$4),$O$4-L2358,IF(L2358&gt;$O$4,0,IF(L2359&lt;$N$4,0,MIN(L2359-$N$4,$N$4)))))</f>
        <v>0</v>
      </c>
      <c r="O2359" s="34">
        <f t="shared" si="6589"/>
        <v>0</v>
      </c>
      <c r="P2359" s="12" t="str">
        <f t="shared" ref="P2359:Q2359" si="6607">P2358</f>
        <v>(Select Language)</v>
      </c>
      <c r="Q2359" s="12" t="str">
        <f t="shared" si="6607"/>
        <v>(Select Usage)</v>
      </c>
      <c r="R2359" s="33">
        <f t="shared" si="6590"/>
        <v>0</v>
      </c>
      <c r="S2359" s="33">
        <f t="shared" si="6591"/>
        <v>0</v>
      </c>
      <c r="T2359" s="33">
        <f t="shared" si="6592"/>
        <v>0</v>
      </c>
      <c r="U2359" s="33">
        <f t="shared" si="6593"/>
        <v>0</v>
      </c>
      <c r="V2359" s="33">
        <f t="shared" si="6594"/>
        <v>0</v>
      </c>
      <c r="W2359" s="33">
        <f t="shared" si="6595"/>
        <v>0</v>
      </c>
      <c r="X2359" s="33">
        <f t="shared" si="6596"/>
        <v>0</v>
      </c>
      <c r="Y2359" s="33">
        <f t="shared" si="6597"/>
        <v>0</v>
      </c>
      <c r="Z2359" s="33">
        <f t="shared" si="6598"/>
        <v>0</v>
      </c>
      <c r="AA2359" s="33">
        <f t="shared" si="6599"/>
        <v>0</v>
      </c>
      <c r="AB2359" s="33">
        <f t="shared" si="6600"/>
        <v>0</v>
      </c>
      <c r="AC2359" s="33">
        <f t="shared" si="6601"/>
        <v>0</v>
      </c>
      <c r="AD2359" s="26">
        <f t="shared" si="6602"/>
        <v>0</v>
      </c>
      <c r="AE2359" s="46" t="str">
        <f>IFERROR(IF(AE$3=VLOOKUP($E2359,Template!$AK$5:$AM$17,3,FALSE),$AD2359*$F2359,0),"0.00")</f>
        <v>0.00</v>
      </c>
      <c r="AF2359" s="46" t="str">
        <f>IFERROR(IF(AF$3=VLOOKUP($E2359,Template!$AK$5:$AM$17,3,FALSE),$AD2359*$F2359,0),"0.00")</f>
        <v>0.00</v>
      </c>
      <c r="AG2359" s="28">
        <f t="shared" si="6603"/>
        <v>0</v>
      </c>
      <c r="AH2359" s="13" t="s">
        <v>40</v>
      </c>
      <c r="AI2359" s="13" t="s">
        <v>41</v>
      </c>
      <c r="AK2359" s="14" t="s">
        <v>24</v>
      </c>
      <c r="AL2359" s="15">
        <v>0.05</v>
      </c>
      <c r="AM2359" s="16" t="s">
        <v>3</v>
      </c>
    </row>
    <row r="2360" spans="1:39" s="3" customFormat="1" ht="13.8" x14ac:dyDescent="0.25">
      <c r="A2360" s="7" t="str">
        <f t="shared" ref="A2360:C2360" si="6608">A2359</f>
        <v>(Enter Broadcasting Company Name)</v>
      </c>
      <c r="B2360" s="7" t="str">
        <f t="shared" si="6608"/>
        <v>(Enter Call Letters)</v>
      </c>
      <c r="C2360" s="8" t="str">
        <f t="shared" si="6608"/>
        <v>(Select AM/FM)</v>
      </c>
      <c r="D2360" s="30"/>
      <c r="E2360" s="8" t="str">
        <f t="shared" si="6605"/>
        <v>(Select Station Province)</v>
      </c>
      <c r="F2360" s="9" t="str">
        <f>IFERROR(VLOOKUP(E2360,Template!$AK$5:$AL$17,2,FALSE),"")</f>
        <v/>
      </c>
      <c r="G2360" s="42" t="s">
        <v>9</v>
      </c>
      <c r="H2360" s="42" t="s">
        <v>11</v>
      </c>
      <c r="I2360" s="32" t="s">
        <v>65</v>
      </c>
      <c r="J2360" s="32" t="s">
        <v>66</v>
      </c>
      <c r="K2360" s="33">
        <f t="shared" si="6587"/>
        <v>0</v>
      </c>
      <c r="L2360" s="33">
        <f t="shared" si="6588"/>
        <v>0</v>
      </c>
      <c r="M2360" s="34">
        <f t="shared" si="6586"/>
        <v>0</v>
      </c>
      <c r="N2360" s="34">
        <f t="shared" si="6606"/>
        <v>0</v>
      </c>
      <c r="O2360" s="34">
        <f t="shared" si="6589"/>
        <v>0</v>
      </c>
      <c r="P2360" s="12" t="str">
        <f t="shared" ref="P2360:Q2360" si="6609">P2359</f>
        <v>(Select Language)</v>
      </c>
      <c r="Q2360" s="12" t="str">
        <f t="shared" si="6609"/>
        <v>(Select Usage)</v>
      </c>
      <c r="R2360" s="33">
        <f t="shared" si="6590"/>
        <v>0</v>
      </c>
      <c r="S2360" s="33">
        <f t="shared" si="6591"/>
        <v>0</v>
      </c>
      <c r="T2360" s="33">
        <f t="shared" si="6592"/>
        <v>0</v>
      </c>
      <c r="U2360" s="33">
        <f t="shared" si="6593"/>
        <v>0</v>
      </c>
      <c r="V2360" s="33">
        <f t="shared" si="6594"/>
        <v>0</v>
      </c>
      <c r="W2360" s="33">
        <f t="shared" si="6595"/>
        <v>0</v>
      </c>
      <c r="X2360" s="33">
        <f t="shared" si="6596"/>
        <v>0</v>
      </c>
      <c r="Y2360" s="33">
        <f t="shared" si="6597"/>
        <v>0</v>
      </c>
      <c r="Z2360" s="33">
        <f t="shared" si="6598"/>
        <v>0</v>
      </c>
      <c r="AA2360" s="33">
        <f t="shared" si="6599"/>
        <v>0</v>
      </c>
      <c r="AB2360" s="33">
        <f t="shared" si="6600"/>
        <v>0</v>
      </c>
      <c r="AC2360" s="33">
        <f t="shared" si="6601"/>
        <v>0</v>
      </c>
      <c r="AD2360" s="26">
        <f t="shared" si="6602"/>
        <v>0</v>
      </c>
      <c r="AE2360" s="46" t="str">
        <f>IFERROR(IF(AE$3=VLOOKUP($E2360,Template!$AK$5:$AM$17,3,FALSE),$AD2360*$F2360,0),"0.00")</f>
        <v>0.00</v>
      </c>
      <c r="AF2360" s="46" t="str">
        <f>IFERROR(IF(AF$3=VLOOKUP($E2360,Template!$AK$5:$AM$17,3,FALSE),$AD2360*$F2360,0),"0.00")</f>
        <v>0.00</v>
      </c>
      <c r="AG2360" s="28">
        <f t="shared" si="6603"/>
        <v>0</v>
      </c>
      <c r="AH2360" s="13" t="s">
        <v>40</v>
      </c>
      <c r="AI2360" s="13" t="s">
        <v>41</v>
      </c>
      <c r="AK2360" s="14" t="s">
        <v>22</v>
      </c>
      <c r="AL2360" s="15">
        <v>0.15</v>
      </c>
      <c r="AM2360" s="16" t="s">
        <v>2</v>
      </c>
    </row>
    <row r="2361" spans="1:39" s="3" customFormat="1" ht="13.8" x14ac:dyDescent="0.25">
      <c r="A2361" s="7" t="str">
        <f t="shared" ref="A2361:C2361" si="6610">A2360</f>
        <v>(Enter Broadcasting Company Name)</v>
      </c>
      <c r="B2361" s="7" t="str">
        <f t="shared" si="6610"/>
        <v>(Enter Call Letters)</v>
      </c>
      <c r="C2361" s="8" t="str">
        <f t="shared" si="6610"/>
        <v>(Select AM/FM)</v>
      </c>
      <c r="D2361" s="30"/>
      <c r="E2361" s="8" t="str">
        <f t="shared" si="6605"/>
        <v>(Select Station Province)</v>
      </c>
      <c r="F2361" s="9" t="str">
        <f>IFERROR(VLOOKUP(E2361,Template!$AK$5:$AL$17,2,FALSE),"")</f>
        <v/>
      </c>
      <c r="G2361" s="42" t="s">
        <v>10</v>
      </c>
      <c r="H2361" s="42" t="s">
        <v>12</v>
      </c>
      <c r="I2361" s="32" t="s">
        <v>65</v>
      </c>
      <c r="J2361" s="32" t="s">
        <v>66</v>
      </c>
      <c r="K2361" s="33">
        <f t="shared" si="6587"/>
        <v>0</v>
      </c>
      <c r="L2361" s="33">
        <f t="shared" si="6588"/>
        <v>0</v>
      </c>
      <c r="M2361" s="34">
        <f t="shared" si="6586"/>
        <v>0</v>
      </c>
      <c r="N2361" s="34">
        <f t="shared" si="6606"/>
        <v>0</v>
      </c>
      <c r="O2361" s="34">
        <f t="shared" si="6589"/>
        <v>0</v>
      </c>
      <c r="P2361" s="12" t="str">
        <f t="shared" ref="P2361:Q2361" si="6611">P2360</f>
        <v>(Select Language)</v>
      </c>
      <c r="Q2361" s="12" t="str">
        <f t="shared" si="6611"/>
        <v>(Select Usage)</v>
      </c>
      <c r="R2361" s="33">
        <f t="shared" si="6590"/>
        <v>0</v>
      </c>
      <c r="S2361" s="33">
        <f t="shared" si="6591"/>
        <v>0</v>
      </c>
      <c r="T2361" s="33">
        <f t="shared" si="6592"/>
        <v>0</v>
      </c>
      <c r="U2361" s="33">
        <f t="shared" si="6593"/>
        <v>0</v>
      </c>
      <c r="V2361" s="33">
        <f t="shared" si="6594"/>
        <v>0</v>
      </c>
      <c r="W2361" s="33">
        <f t="shared" si="6595"/>
        <v>0</v>
      </c>
      <c r="X2361" s="33">
        <f t="shared" si="6596"/>
        <v>0</v>
      </c>
      <c r="Y2361" s="33">
        <f t="shared" si="6597"/>
        <v>0</v>
      </c>
      <c r="Z2361" s="33">
        <f t="shared" si="6598"/>
        <v>0</v>
      </c>
      <c r="AA2361" s="33">
        <f t="shared" si="6599"/>
        <v>0</v>
      </c>
      <c r="AB2361" s="33">
        <f t="shared" si="6600"/>
        <v>0</v>
      </c>
      <c r="AC2361" s="33">
        <f t="shared" si="6601"/>
        <v>0</v>
      </c>
      <c r="AD2361" s="26">
        <f t="shared" si="6602"/>
        <v>0</v>
      </c>
      <c r="AE2361" s="46" t="str">
        <f>IFERROR(IF(AE$3=VLOOKUP($E2361,Template!$AK$5:$AM$17,3,FALSE),$AD2361*$F2361,0),"0.00")</f>
        <v>0.00</v>
      </c>
      <c r="AF2361" s="46" t="str">
        <f>IFERROR(IF(AF$3=VLOOKUP($E2361,Template!$AK$5:$AM$17,3,FALSE),$AD2361*$F2361,0),"0.00")</f>
        <v>0.00</v>
      </c>
      <c r="AG2361" s="28">
        <f t="shared" si="6603"/>
        <v>0</v>
      </c>
      <c r="AH2361" s="13" t="s">
        <v>40</v>
      </c>
      <c r="AI2361" s="13" t="s">
        <v>41</v>
      </c>
      <c r="AK2361" s="14" t="s">
        <v>26</v>
      </c>
      <c r="AL2361" s="15">
        <v>0.15</v>
      </c>
      <c r="AM2361" s="16" t="s">
        <v>2</v>
      </c>
    </row>
    <row r="2362" spans="1:39" s="3" customFormat="1" ht="13.8" x14ac:dyDescent="0.25">
      <c r="A2362" s="7" t="str">
        <f t="shared" ref="A2362:C2362" si="6612">A2361</f>
        <v>(Enter Broadcasting Company Name)</v>
      </c>
      <c r="B2362" s="7" t="str">
        <f t="shared" si="6612"/>
        <v>(Enter Call Letters)</v>
      </c>
      <c r="C2362" s="8" t="str">
        <f t="shared" si="6612"/>
        <v>(Select AM/FM)</v>
      </c>
      <c r="D2362" s="30"/>
      <c r="E2362" s="8" t="str">
        <f t="shared" si="6605"/>
        <v>(Select Station Province)</v>
      </c>
      <c r="F2362" s="9" t="str">
        <f>IFERROR(VLOOKUP(E2362,Template!$AK$5:$AL$17,2,FALSE),"")</f>
        <v/>
      </c>
      <c r="G2362" s="42" t="s">
        <v>11</v>
      </c>
      <c r="H2362" s="42" t="s">
        <v>13</v>
      </c>
      <c r="I2362" s="32" t="s">
        <v>65</v>
      </c>
      <c r="J2362" s="32" t="s">
        <v>66</v>
      </c>
      <c r="K2362" s="33">
        <f t="shared" si="6587"/>
        <v>0</v>
      </c>
      <c r="L2362" s="33">
        <f t="shared" si="6588"/>
        <v>0</v>
      </c>
      <c r="M2362" s="34">
        <f t="shared" si="6586"/>
        <v>0</v>
      </c>
      <c r="N2362" s="34">
        <f t="shared" si="6606"/>
        <v>0</v>
      </c>
      <c r="O2362" s="34">
        <f t="shared" si="6589"/>
        <v>0</v>
      </c>
      <c r="P2362" s="12" t="str">
        <f t="shared" ref="P2362:Q2362" si="6613">P2361</f>
        <v>(Select Language)</v>
      </c>
      <c r="Q2362" s="12" t="str">
        <f t="shared" si="6613"/>
        <v>(Select Usage)</v>
      </c>
      <c r="R2362" s="33">
        <f t="shared" si="6590"/>
        <v>0</v>
      </c>
      <c r="S2362" s="33">
        <f t="shared" si="6591"/>
        <v>0</v>
      </c>
      <c r="T2362" s="33">
        <f t="shared" si="6592"/>
        <v>0</v>
      </c>
      <c r="U2362" s="33">
        <f t="shared" si="6593"/>
        <v>0</v>
      </c>
      <c r="V2362" s="33">
        <f t="shared" si="6594"/>
        <v>0</v>
      </c>
      <c r="W2362" s="33">
        <f t="shared" si="6595"/>
        <v>0</v>
      </c>
      <c r="X2362" s="33">
        <f t="shared" si="6596"/>
        <v>0</v>
      </c>
      <c r="Y2362" s="33">
        <f t="shared" si="6597"/>
        <v>0</v>
      </c>
      <c r="Z2362" s="33">
        <f t="shared" si="6598"/>
        <v>0</v>
      </c>
      <c r="AA2362" s="33">
        <f t="shared" si="6599"/>
        <v>0</v>
      </c>
      <c r="AB2362" s="33">
        <f t="shared" si="6600"/>
        <v>0</v>
      </c>
      <c r="AC2362" s="33">
        <f t="shared" si="6601"/>
        <v>0</v>
      </c>
      <c r="AD2362" s="26">
        <f t="shared" si="6602"/>
        <v>0</v>
      </c>
      <c r="AE2362" s="46" t="str">
        <f>IFERROR(IF(AE$3=VLOOKUP($E2362,Template!$AK$5:$AM$17,3,FALSE),$AD2362*$F2362,0),"0.00")</f>
        <v>0.00</v>
      </c>
      <c r="AF2362" s="46" t="str">
        <f>IFERROR(IF(AF$3=VLOOKUP($E2362,Template!$AK$5:$AM$17,3,FALSE),$AD2362*$F2362,0),"0.00")</f>
        <v>0.00</v>
      </c>
      <c r="AG2362" s="28">
        <f t="shared" si="6603"/>
        <v>0</v>
      </c>
      <c r="AH2362" s="13" t="s">
        <v>40</v>
      </c>
      <c r="AI2362" s="13" t="s">
        <v>41</v>
      </c>
      <c r="AK2362" s="14" t="s">
        <v>27</v>
      </c>
      <c r="AL2362" s="15">
        <v>0.15</v>
      </c>
      <c r="AM2362" s="16" t="s">
        <v>2</v>
      </c>
    </row>
    <row r="2363" spans="1:39" s="3" customFormat="1" ht="13.8" x14ac:dyDescent="0.25">
      <c r="A2363" s="7" t="str">
        <f t="shared" ref="A2363:C2363" si="6614">A2362</f>
        <v>(Enter Broadcasting Company Name)</v>
      </c>
      <c r="B2363" s="7" t="str">
        <f t="shared" si="6614"/>
        <v>(Enter Call Letters)</v>
      </c>
      <c r="C2363" s="8" t="str">
        <f t="shared" si="6614"/>
        <v>(Select AM/FM)</v>
      </c>
      <c r="D2363" s="30"/>
      <c r="E2363" s="8" t="str">
        <f t="shared" si="6605"/>
        <v>(Select Station Province)</v>
      </c>
      <c r="F2363" s="9" t="str">
        <f>IFERROR(VLOOKUP(E2363,Template!$AK$5:$AL$17,2,FALSE),"")</f>
        <v/>
      </c>
      <c r="G2363" s="42" t="s">
        <v>12</v>
      </c>
      <c r="H2363" s="42" t="s">
        <v>15</v>
      </c>
      <c r="I2363" s="32" t="s">
        <v>65</v>
      </c>
      <c r="J2363" s="32" t="s">
        <v>66</v>
      </c>
      <c r="K2363" s="33">
        <f t="shared" si="6587"/>
        <v>0</v>
      </c>
      <c r="L2363" s="33">
        <f t="shared" si="6588"/>
        <v>0</v>
      </c>
      <c r="M2363" s="34">
        <f t="shared" si="6586"/>
        <v>0</v>
      </c>
      <c r="N2363" s="34">
        <f t="shared" si="6606"/>
        <v>0</v>
      </c>
      <c r="O2363" s="34">
        <f t="shared" si="6589"/>
        <v>0</v>
      </c>
      <c r="P2363" s="12" t="str">
        <f t="shared" ref="P2363:Q2363" si="6615">P2362</f>
        <v>(Select Language)</v>
      </c>
      <c r="Q2363" s="12" t="str">
        <f t="shared" si="6615"/>
        <v>(Select Usage)</v>
      </c>
      <c r="R2363" s="33">
        <f t="shared" si="6590"/>
        <v>0</v>
      </c>
      <c r="S2363" s="33">
        <f t="shared" si="6591"/>
        <v>0</v>
      </c>
      <c r="T2363" s="33">
        <f t="shared" si="6592"/>
        <v>0</v>
      </c>
      <c r="U2363" s="33">
        <f t="shared" si="6593"/>
        <v>0</v>
      </c>
      <c r="V2363" s="33">
        <f t="shared" si="6594"/>
        <v>0</v>
      </c>
      <c r="W2363" s="33">
        <f t="shared" si="6595"/>
        <v>0</v>
      </c>
      <c r="X2363" s="33">
        <f t="shared" si="6596"/>
        <v>0</v>
      </c>
      <c r="Y2363" s="33">
        <f t="shared" si="6597"/>
        <v>0</v>
      </c>
      <c r="Z2363" s="33">
        <f t="shared" si="6598"/>
        <v>0</v>
      </c>
      <c r="AA2363" s="33">
        <f t="shared" si="6599"/>
        <v>0</v>
      </c>
      <c r="AB2363" s="33">
        <f t="shared" si="6600"/>
        <v>0</v>
      </c>
      <c r="AC2363" s="33">
        <f t="shared" si="6601"/>
        <v>0</v>
      </c>
      <c r="AD2363" s="26">
        <f>SUM(R2363:AC2363)</f>
        <v>0</v>
      </c>
      <c r="AE2363" s="46" t="str">
        <f>IFERROR(IF(AE$3=VLOOKUP($E2363,Template!$AK$5:$AM$17,3,FALSE),$AD2363*$F2363,0),"0.00")</f>
        <v>0.00</v>
      </c>
      <c r="AF2363" s="46" t="str">
        <f>IFERROR(IF(AF$3=VLOOKUP($E2363,Template!$AK$5:$AM$17,3,FALSE),$AD2363*$F2363,0),"0.00")</f>
        <v>0.00</v>
      </c>
      <c r="AG2363" s="28">
        <f t="shared" si="6603"/>
        <v>0</v>
      </c>
      <c r="AH2363" s="13" t="s">
        <v>40</v>
      </c>
      <c r="AI2363" s="13" t="s">
        <v>41</v>
      </c>
      <c r="AK2363" s="14" t="s">
        <v>28</v>
      </c>
      <c r="AL2363" s="15">
        <v>0.05</v>
      </c>
      <c r="AM2363" s="16" t="s">
        <v>3</v>
      </c>
    </row>
    <row r="2364" spans="1:39" s="3" customFormat="1" ht="13.8" x14ac:dyDescent="0.25">
      <c r="A2364" s="7" t="str">
        <f t="shared" ref="A2364:C2364" si="6616">A2363</f>
        <v>(Enter Broadcasting Company Name)</v>
      </c>
      <c r="B2364" s="7" t="str">
        <f t="shared" si="6616"/>
        <v>(Enter Call Letters)</v>
      </c>
      <c r="C2364" s="8" t="str">
        <f t="shared" si="6616"/>
        <v>(Select AM/FM)</v>
      </c>
      <c r="D2364" s="30"/>
      <c r="E2364" s="8" t="str">
        <f t="shared" si="6605"/>
        <v>(Select Station Province)</v>
      </c>
      <c r="F2364" s="9" t="str">
        <f>IFERROR(VLOOKUP(E2364,Template!$AK$5:$AL$17,2,FALSE),"")</f>
        <v/>
      </c>
      <c r="G2364" s="42" t="s">
        <v>13</v>
      </c>
      <c r="H2364" s="42" t="s">
        <v>16</v>
      </c>
      <c r="I2364" s="32" t="s">
        <v>65</v>
      </c>
      <c r="J2364" s="32" t="s">
        <v>66</v>
      </c>
      <c r="K2364" s="33">
        <f t="shared" si="6587"/>
        <v>0</v>
      </c>
      <c r="L2364" s="33">
        <f t="shared" si="6588"/>
        <v>0</v>
      </c>
      <c r="M2364" s="34">
        <f t="shared" si="6586"/>
        <v>0</v>
      </c>
      <c r="N2364" s="34">
        <f t="shared" si="6606"/>
        <v>0</v>
      </c>
      <c r="O2364" s="34">
        <f t="shared" si="6589"/>
        <v>0</v>
      </c>
      <c r="P2364" s="12" t="str">
        <f t="shared" ref="P2364:Q2364" si="6617">P2363</f>
        <v>(Select Language)</v>
      </c>
      <c r="Q2364" s="12" t="str">
        <f t="shared" si="6617"/>
        <v>(Select Usage)</v>
      </c>
      <c r="R2364" s="33">
        <f t="shared" si="6590"/>
        <v>0</v>
      </c>
      <c r="S2364" s="33">
        <f t="shared" si="6591"/>
        <v>0</v>
      </c>
      <c r="T2364" s="33">
        <f t="shared" si="6592"/>
        <v>0</v>
      </c>
      <c r="U2364" s="33">
        <f t="shared" si="6593"/>
        <v>0</v>
      </c>
      <c r="V2364" s="33">
        <f t="shared" si="6594"/>
        <v>0</v>
      </c>
      <c r="W2364" s="33">
        <f t="shared" si="6595"/>
        <v>0</v>
      </c>
      <c r="X2364" s="33">
        <f t="shared" si="6596"/>
        <v>0</v>
      </c>
      <c r="Y2364" s="33">
        <f t="shared" si="6597"/>
        <v>0</v>
      </c>
      <c r="Z2364" s="33">
        <f t="shared" si="6598"/>
        <v>0</v>
      </c>
      <c r="AA2364" s="33">
        <f t="shared" si="6599"/>
        <v>0</v>
      </c>
      <c r="AB2364" s="33">
        <f t="shared" si="6600"/>
        <v>0</v>
      </c>
      <c r="AC2364" s="33">
        <f t="shared" si="6601"/>
        <v>0</v>
      </c>
      <c r="AD2364" s="26">
        <f t="shared" ref="AD2364:AD2366" si="6618">SUM(R2364:AC2364)</f>
        <v>0</v>
      </c>
      <c r="AE2364" s="46" t="str">
        <f>IFERROR(IF(AE$3=VLOOKUP($E2364,Template!$AK$5:$AM$17,3,FALSE),$AD2364*$F2364,0),"0.00")</f>
        <v>0.00</v>
      </c>
      <c r="AF2364" s="46" t="str">
        <f>IFERROR(IF(AF$3=VLOOKUP($E2364,Template!$AK$5:$AM$17,3,FALSE),$AD2364*$F2364,0),"0.00")</f>
        <v>0.00</v>
      </c>
      <c r="AG2364" s="28">
        <f t="shared" si="6603"/>
        <v>0</v>
      </c>
      <c r="AH2364" s="13" t="s">
        <v>40</v>
      </c>
      <c r="AI2364" s="13" t="s">
        <v>41</v>
      </c>
      <c r="AK2364" s="14" t="s">
        <v>70</v>
      </c>
      <c r="AL2364" s="15">
        <v>0.05</v>
      </c>
      <c r="AM2364" s="16" t="s">
        <v>3</v>
      </c>
    </row>
    <row r="2365" spans="1:39" s="3" customFormat="1" ht="13.8" x14ac:dyDescent="0.25">
      <c r="A2365" s="7" t="str">
        <f t="shared" ref="A2365:C2365" si="6619">A2364</f>
        <v>(Enter Broadcasting Company Name)</v>
      </c>
      <c r="B2365" s="7" t="str">
        <f t="shared" si="6619"/>
        <v>(Enter Call Letters)</v>
      </c>
      <c r="C2365" s="8" t="str">
        <f t="shared" si="6619"/>
        <v>(Select AM/FM)</v>
      </c>
      <c r="D2365" s="30"/>
      <c r="E2365" s="8" t="str">
        <f t="shared" si="6605"/>
        <v>(Select Station Province)</v>
      </c>
      <c r="F2365" s="9" t="str">
        <f>IFERROR(VLOOKUP(E2365,Template!$AK$5:$AL$17,2,FALSE),"")</f>
        <v/>
      </c>
      <c r="G2365" s="42" t="s">
        <v>15</v>
      </c>
      <c r="H2365" s="42" t="s">
        <v>17</v>
      </c>
      <c r="I2365" s="32" t="s">
        <v>65</v>
      </c>
      <c r="J2365" s="32" t="s">
        <v>66</v>
      </c>
      <c r="K2365" s="33">
        <f t="shared" si="6587"/>
        <v>0</v>
      </c>
      <c r="L2365" s="33">
        <f t="shared" si="6588"/>
        <v>0</v>
      </c>
      <c r="M2365" s="34">
        <f t="shared" si="6586"/>
        <v>0</v>
      </c>
      <c r="N2365" s="34">
        <f t="shared" si="6606"/>
        <v>0</v>
      </c>
      <c r="O2365" s="34">
        <f t="shared" si="6589"/>
        <v>0</v>
      </c>
      <c r="P2365" s="12" t="str">
        <f t="shared" ref="P2365:Q2365" si="6620">P2364</f>
        <v>(Select Language)</v>
      </c>
      <c r="Q2365" s="12" t="str">
        <f t="shared" si="6620"/>
        <v>(Select Usage)</v>
      </c>
      <c r="R2365" s="33">
        <f t="shared" si="6590"/>
        <v>0</v>
      </c>
      <c r="S2365" s="33">
        <f t="shared" si="6591"/>
        <v>0</v>
      </c>
      <c r="T2365" s="33">
        <f t="shared" si="6592"/>
        <v>0</v>
      </c>
      <c r="U2365" s="33">
        <f t="shared" si="6593"/>
        <v>0</v>
      </c>
      <c r="V2365" s="33">
        <f t="shared" si="6594"/>
        <v>0</v>
      </c>
      <c r="W2365" s="33">
        <f t="shared" si="6595"/>
        <v>0</v>
      </c>
      <c r="X2365" s="33">
        <f t="shared" si="6596"/>
        <v>0</v>
      </c>
      <c r="Y2365" s="33">
        <f t="shared" si="6597"/>
        <v>0</v>
      </c>
      <c r="Z2365" s="33">
        <f t="shared" si="6598"/>
        <v>0</v>
      </c>
      <c r="AA2365" s="33">
        <f t="shared" si="6599"/>
        <v>0</v>
      </c>
      <c r="AB2365" s="33">
        <f t="shared" si="6600"/>
        <v>0</v>
      </c>
      <c r="AC2365" s="33">
        <f t="shared" si="6601"/>
        <v>0</v>
      </c>
      <c r="AD2365" s="26">
        <f t="shared" si="6618"/>
        <v>0</v>
      </c>
      <c r="AE2365" s="46" t="str">
        <f>IFERROR(IF(AE$3=VLOOKUP($E2365,Template!$AK$5:$AM$17,3,FALSE),$AD2365*$F2365,0),"0.00")</f>
        <v>0.00</v>
      </c>
      <c r="AF2365" s="46" t="str">
        <f>IFERROR(IF(AF$3=VLOOKUP($E2365,Template!$AK$5:$AM$17,3,FALSE),$AD2365*$F2365,0),"0.00")</f>
        <v>0.00</v>
      </c>
      <c r="AG2365" s="28">
        <f t="shared" si="6603"/>
        <v>0</v>
      </c>
      <c r="AH2365" s="13" t="s">
        <v>40</v>
      </c>
      <c r="AI2365" s="13" t="s">
        <v>41</v>
      </c>
      <c r="AK2365" s="14" t="s">
        <v>20</v>
      </c>
      <c r="AL2365" s="15">
        <v>0.13</v>
      </c>
      <c r="AM2365" s="16" t="s">
        <v>2</v>
      </c>
    </row>
    <row r="2366" spans="1:39" s="3" customFormat="1" ht="13.8" x14ac:dyDescent="0.25">
      <c r="A2366" s="7" t="str">
        <f t="shared" ref="A2366:C2366" si="6621">A2365</f>
        <v>(Enter Broadcasting Company Name)</v>
      </c>
      <c r="B2366" s="7" t="str">
        <f t="shared" si="6621"/>
        <v>(Enter Call Letters)</v>
      </c>
      <c r="C2366" s="8" t="str">
        <f t="shared" si="6621"/>
        <v>(Select AM/FM)</v>
      </c>
      <c r="D2366" s="30"/>
      <c r="E2366" s="8" t="str">
        <f t="shared" si="6605"/>
        <v>(Select Station Province)</v>
      </c>
      <c r="F2366" s="9" t="str">
        <f>IFERROR(VLOOKUP(E2366,Template!$AK$5:$AL$17,2,FALSE),"")</f>
        <v/>
      </c>
      <c r="G2366" s="42" t="s">
        <v>16</v>
      </c>
      <c r="H2366" s="42" t="s">
        <v>18</v>
      </c>
      <c r="I2366" s="32" t="s">
        <v>65</v>
      </c>
      <c r="J2366" s="32" t="s">
        <v>66</v>
      </c>
      <c r="K2366" s="33">
        <f t="shared" si="6587"/>
        <v>0</v>
      </c>
      <c r="L2366" s="33">
        <f t="shared" si="6588"/>
        <v>0</v>
      </c>
      <c r="M2366" s="34">
        <f t="shared" si="6586"/>
        <v>0</v>
      </c>
      <c r="N2366" s="34">
        <f t="shared" si="6606"/>
        <v>0</v>
      </c>
      <c r="O2366" s="34">
        <f t="shared" si="6589"/>
        <v>0</v>
      </c>
      <c r="P2366" s="12" t="str">
        <f t="shared" ref="P2366:Q2366" si="6622">P2365</f>
        <v>(Select Language)</v>
      </c>
      <c r="Q2366" s="12" t="str">
        <f t="shared" si="6622"/>
        <v>(Select Usage)</v>
      </c>
      <c r="R2366" s="33">
        <f t="shared" si="6590"/>
        <v>0</v>
      </c>
      <c r="S2366" s="33">
        <f t="shared" si="6591"/>
        <v>0</v>
      </c>
      <c r="T2366" s="33">
        <f t="shared" si="6592"/>
        <v>0</v>
      </c>
      <c r="U2366" s="33">
        <f t="shared" si="6593"/>
        <v>0</v>
      </c>
      <c r="V2366" s="33">
        <f t="shared" si="6594"/>
        <v>0</v>
      </c>
      <c r="W2366" s="33">
        <f t="shared" si="6595"/>
        <v>0</v>
      </c>
      <c r="X2366" s="33">
        <f t="shared" si="6596"/>
        <v>0</v>
      </c>
      <c r="Y2366" s="33">
        <f t="shared" si="6597"/>
        <v>0</v>
      </c>
      <c r="Z2366" s="33">
        <f t="shared" si="6598"/>
        <v>0</v>
      </c>
      <c r="AA2366" s="33">
        <f t="shared" si="6599"/>
        <v>0</v>
      </c>
      <c r="AB2366" s="33">
        <f t="shared" si="6600"/>
        <v>0</v>
      </c>
      <c r="AC2366" s="33">
        <f t="shared" si="6601"/>
        <v>0</v>
      </c>
      <c r="AD2366" s="26">
        <f t="shared" si="6618"/>
        <v>0</v>
      </c>
      <c r="AE2366" s="46" t="str">
        <f>IFERROR(IF(AE$3=VLOOKUP($E2366,Template!$AK$5:$AM$17,3,FALSE),$AD2366*$F2366,0),"0.00")</f>
        <v>0.00</v>
      </c>
      <c r="AF2366" s="46" t="str">
        <f>IFERROR(IF(AF$3=VLOOKUP($E2366,Template!$AK$5:$AM$17,3,FALSE),$AD2366*$F2366,0),"0.00")</f>
        <v>0.00</v>
      </c>
      <c r="AG2366" s="28">
        <f t="shared" si="6603"/>
        <v>0</v>
      </c>
      <c r="AH2366" s="13" t="s">
        <v>40</v>
      </c>
      <c r="AI2366" s="13" t="s">
        <v>41</v>
      </c>
      <c r="AK2366" s="14" t="s">
        <v>69</v>
      </c>
      <c r="AL2366" s="15">
        <v>0.15</v>
      </c>
      <c r="AM2366" s="16" t="s">
        <v>2</v>
      </c>
    </row>
    <row r="2367" spans="1:39" s="3" customFormat="1" ht="13.8" x14ac:dyDescent="0.25">
      <c r="A2367" s="7" t="str">
        <f t="shared" ref="A2367:C2367" si="6623">A2366</f>
        <v>(Enter Broadcasting Company Name)</v>
      </c>
      <c r="B2367" s="7" t="str">
        <f t="shared" si="6623"/>
        <v>(Enter Call Letters)</v>
      </c>
      <c r="C2367" s="8" t="str">
        <f t="shared" si="6623"/>
        <v>(Select AM/FM)</v>
      </c>
      <c r="D2367" s="30"/>
      <c r="E2367" s="8" t="str">
        <f t="shared" si="6605"/>
        <v>(Select Station Province)</v>
      </c>
      <c r="F2367" s="9" t="str">
        <f>IFERROR(VLOOKUP(E2367,Template!$AK$5:$AL$17,2,FALSE),"")</f>
        <v/>
      </c>
      <c r="G2367" s="42" t="s">
        <v>17</v>
      </c>
      <c r="H2367" s="42" t="s">
        <v>7</v>
      </c>
      <c r="I2367" s="32" t="s">
        <v>65</v>
      </c>
      <c r="J2367" s="32" t="s">
        <v>66</v>
      </c>
      <c r="K2367" s="33">
        <f t="shared" si="6587"/>
        <v>0</v>
      </c>
      <c r="L2367" s="33">
        <f t="shared" si="6588"/>
        <v>0</v>
      </c>
      <c r="M2367" s="34">
        <f t="shared" si="6586"/>
        <v>0</v>
      </c>
      <c r="N2367" s="34">
        <f t="shared" si="6606"/>
        <v>0</v>
      </c>
      <c r="O2367" s="34">
        <f t="shared" si="6589"/>
        <v>0</v>
      </c>
      <c r="P2367" s="12" t="str">
        <f t="shared" ref="P2367:Q2367" si="6624">P2366</f>
        <v>(Select Language)</v>
      </c>
      <c r="Q2367" s="12" t="str">
        <f t="shared" si="6624"/>
        <v>(Select Usage)</v>
      </c>
      <c r="R2367" s="33">
        <f t="shared" si="6590"/>
        <v>0</v>
      </c>
      <c r="S2367" s="33">
        <f t="shared" si="6591"/>
        <v>0</v>
      </c>
      <c r="T2367" s="33">
        <f t="shared" si="6592"/>
        <v>0</v>
      </c>
      <c r="U2367" s="33">
        <f t="shared" si="6593"/>
        <v>0</v>
      </c>
      <c r="V2367" s="33">
        <f t="shared" si="6594"/>
        <v>0</v>
      </c>
      <c r="W2367" s="33">
        <f t="shared" si="6595"/>
        <v>0</v>
      </c>
      <c r="X2367" s="33">
        <f t="shared" si="6596"/>
        <v>0</v>
      </c>
      <c r="Y2367" s="33">
        <f t="shared" si="6597"/>
        <v>0</v>
      </c>
      <c r="Z2367" s="33">
        <f t="shared" si="6598"/>
        <v>0</v>
      </c>
      <c r="AA2367" s="33">
        <f t="shared" si="6599"/>
        <v>0</v>
      </c>
      <c r="AB2367" s="33">
        <f t="shared" si="6600"/>
        <v>0</v>
      </c>
      <c r="AC2367" s="33">
        <f t="shared" si="6601"/>
        <v>0</v>
      </c>
      <c r="AD2367" s="26">
        <f>SUM(R2367:AC2367)</f>
        <v>0</v>
      </c>
      <c r="AE2367" s="46" t="str">
        <f>IFERROR(IF(AE$3=VLOOKUP($E2367,Template!$AK$5:$AM$17,3,FALSE),$AD2367*$F2367,0),"0.00")</f>
        <v>0.00</v>
      </c>
      <c r="AF2367" s="46" t="str">
        <f>IFERROR(IF(AF$3=VLOOKUP($E2367,Template!$AK$5:$AM$17,3,FALSE),$AD2367*$F2367,0),"0.00")</f>
        <v>0.00</v>
      </c>
      <c r="AG2367" s="28">
        <f t="shared" si="6603"/>
        <v>0</v>
      </c>
      <c r="AH2367" s="13" t="s">
        <v>40</v>
      </c>
      <c r="AI2367" s="13" t="s">
        <v>41</v>
      </c>
      <c r="AK2367" s="14" t="s">
        <v>29</v>
      </c>
      <c r="AL2367" s="15">
        <v>0.05</v>
      </c>
      <c r="AM2367" s="16" t="s">
        <v>3</v>
      </c>
    </row>
    <row r="2368" spans="1:39" s="3" customFormat="1" ht="13.8" x14ac:dyDescent="0.25">
      <c r="A2368" s="7" t="str">
        <f t="shared" ref="A2368:C2368" si="6625">A2367</f>
        <v>(Enter Broadcasting Company Name)</v>
      </c>
      <c r="B2368" s="7" t="str">
        <f t="shared" si="6625"/>
        <v>(Enter Call Letters)</v>
      </c>
      <c r="C2368" s="8" t="str">
        <f t="shared" si="6625"/>
        <v>(Select AM/FM)</v>
      </c>
      <c r="D2368" s="30"/>
      <c r="E2368" s="8" t="str">
        <f t="shared" si="6605"/>
        <v>(Select Station Province)</v>
      </c>
      <c r="F2368" s="9" t="str">
        <f>IFERROR(VLOOKUP(E2368,Template!$AK$5:$AL$17,2,FALSE),"")</f>
        <v/>
      </c>
      <c r="G2368" s="42" t="s">
        <v>18</v>
      </c>
      <c r="H2368" s="43" t="s">
        <v>8</v>
      </c>
      <c r="I2368" s="32" t="s">
        <v>65</v>
      </c>
      <c r="J2368" s="32" t="s">
        <v>66</v>
      </c>
      <c r="K2368" s="33">
        <f t="shared" si="6587"/>
        <v>0</v>
      </c>
      <c r="L2368" s="33">
        <f t="shared" si="6588"/>
        <v>0</v>
      </c>
      <c r="M2368" s="34">
        <f t="shared" si="6586"/>
        <v>0</v>
      </c>
      <c r="N2368" s="34">
        <f t="shared" si="6606"/>
        <v>0</v>
      </c>
      <c r="O2368" s="34">
        <f t="shared" si="6589"/>
        <v>0</v>
      </c>
      <c r="P2368" s="12" t="str">
        <f t="shared" ref="P2368:Q2368" si="6626">P2367</f>
        <v>(Select Language)</v>
      </c>
      <c r="Q2368" s="12" t="str">
        <f t="shared" si="6626"/>
        <v>(Select Usage)</v>
      </c>
      <c r="R2368" s="33">
        <f t="shared" si="6590"/>
        <v>0</v>
      </c>
      <c r="S2368" s="33">
        <f t="shared" si="6591"/>
        <v>0</v>
      </c>
      <c r="T2368" s="33">
        <f t="shared" si="6592"/>
        <v>0</v>
      </c>
      <c r="U2368" s="33">
        <f t="shared" si="6593"/>
        <v>0</v>
      </c>
      <c r="V2368" s="33">
        <f t="shared" si="6594"/>
        <v>0</v>
      </c>
      <c r="W2368" s="33">
        <f t="shared" si="6595"/>
        <v>0</v>
      </c>
      <c r="X2368" s="33">
        <f t="shared" si="6596"/>
        <v>0</v>
      </c>
      <c r="Y2368" s="33">
        <f t="shared" si="6597"/>
        <v>0</v>
      </c>
      <c r="Z2368" s="33">
        <f t="shared" si="6598"/>
        <v>0</v>
      </c>
      <c r="AA2368" s="33">
        <f t="shared" si="6599"/>
        <v>0</v>
      </c>
      <c r="AB2368" s="33">
        <f t="shared" si="6600"/>
        <v>0</v>
      </c>
      <c r="AC2368" s="33">
        <f t="shared" si="6601"/>
        <v>0</v>
      </c>
      <c r="AD2368" s="26">
        <f t="shared" ref="AD2368" si="6627">SUM(R2368:AC2368)</f>
        <v>0</v>
      </c>
      <c r="AE2368" s="46" t="str">
        <f>IFERROR(IF(AE$3=VLOOKUP($E2368,Template!$AK$5:$AM$17,3,FALSE),$AD2368*$F2368,0),"0.00")</f>
        <v>0.00</v>
      </c>
      <c r="AF2368" s="46" t="str">
        <f>IFERROR(IF(AF$3=VLOOKUP($E2368,Template!$AK$5:$AM$17,3,FALSE),$AD2368*$F2368,0),"0.00")</f>
        <v>0.00</v>
      </c>
      <c r="AG2368" s="28">
        <f t="shared" si="6603"/>
        <v>0</v>
      </c>
      <c r="AH2368" s="13" t="s">
        <v>40</v>
      </c>
      <c r="AI2368" s="13" t="s">
        <v>41</v>
      </c>
      <c r="AK2368" s="14" t="s">
        <v>21</v>
      </c>
      <c r="AL2368" s="15">
        <v>0.05</v>
      </c>
      <c r="AM2368" s="16" t="s">
        <v>3</v>
      </c>
    </row>
    <row r="2369" spans="1:39" ht="13.8" x14ac:dyDescent="0.25">
      <c r="A2369" s="19" t="s">
        <v>4</v>
      </c>
      <c r="B2369" s="19"/>
      <c r="C2369" s="20"/>
      <c r="D2369" s="20"/>
      <c r="E2369" s="20"/>
      <c r="F2369" s="20"/>
      <c r="G2369" s="44"/>
      <c r="H2369" s="44"/>
      <c r="I2369" s="21">
        <f t="shared" ref="I2369:K2369" si="6628">SUM(I2357:I2368)</f>
        <v>0</v>
      </c>
      <c r="J2369" s="21">
        <f t="shared" si="6628"/>
        <v>0</v>
      </c>
      <c r="K2369" s="21">
        <f t="shared" si="6628"/>
        <v>0</v>
      </c>
      <c r="L2369" s="21">
        <f>L2368</f>
        <v>0</v>
      </c>
      <c r="M2369" s="21">
        <f>SUM(M2357:M2368)</f>
        <v>0</v>
      </c>
      <c r="N2369" s="21">
        <f t="shared" ref="N2369:O2369" si="6629">SUM(N2357:N2368)</f>
        <v>0</v>
      </c>
      <c r="O2369" s="21">
        <f t="shared" si="6629"/>
        <v>0</v>
      </c>
      <c r="P2369" s="21"/>
      <c r="Q2369" s="22"/>
      <c r="R2369" s="21">
        <f t="shared" ref="R2369:AI2369" si="6630">SUM(R2357:R2368)</f>
        <v>0</v>
      </c>
      <c r="S2369" s="21">
        <f t="shared" si="6630"/>
        <v>0</v>
      </c>
      <c r="T2369" s="21">
        <f t="shared" si="6630"/>
        <v>0</v>
      </c>
      <c r="U2369" s="21">
        <f t="shared" si="6630"/>
        <v>0</v>
      </c>
      <c r="V2369" s="21">
        <f t="shared" si="6630"/>
        <v>0</v>
      </c>
      <c r="W2369" s="21">
        <f t="shared" si="6630"/>
        <v>0</v>
      </c>
      <c r="X2369" s="21">
        <f t="shared" si="6630"/>
        <v>0</v>
      </c>
      <c r="Y2369" s="21">
        <f t="shared" si="6630"/>
        <v>0</v>
      </c>
      <c r="Z2369" s="21">
        <f t="shared" si="6630"/>
        <v>0</v>
      </c>
      <c r="AA2369" s="21">
        <f t="shared" si="6630"/>
        <v>0</v>
      </c>
      <c r="AB2369" s="21">
        <f t="shared" si="6630"/>
        <v>0</v>
      </c>
      <c r="AC2369" s="21">
        <f t="shared" si="6630"/>
        <v>0</v>
      </c>
      <c r="AD2369" s="27">
        <f t="shared" si="6630"/>
        <v>0</v>
      </c>
      <c r="AE2369" s="21">
        <f t="shared" si="6630"/>
        <v>0</v>
      </c>
      <c r="AF2369" s="21">
        <f t="shared" si="6630"/>
        <v>0</v>
      </c>
      <c r="AG2369" s="27">
        <f t="shared" si="6630"/>
        <v>0</v>
      </c>
      <c r="AH2369" s="21">
        <f t="shared" si="6630"/>
        <v>0</v>
      </c>
      <c r="AI2369" s="21">
        <f t="shared" si="6630"/>
        <v>0</v>
      </c>
      <c r="AK2369" s="14" t="s">
        <v>71</v>
      </c>
      <c r="AL2369" s="15">
        <v>0.05</v>
      </c>
      <c r="AM2369" s="16" t="s">
        <v>3</v>
      </c>
    </row>
    <row r="2370" spans="1:39" x14ac:dyDescent="0.25">
      <c r="A2370" s="2"/>
      <c r="G2370" s="2"/>
      <c r="H2370" s="2"/>
      <c r="O2370" s="2"/>
      <c r="P2370" s="2"/>
    </row>
    <row r="2371" spans="1:39" ht="42" customHeight="1" x14ac:dyDescent="0.25">
      <c r="A2371" s="223" t="s">
        <v>63</v>
      </c>
      <c r="B2371" s="223" t="s">
        <v>43</v>
      </c>
      <c r="C2371" s="224" t="s">
        <v>19</v>
      </c>
      <c r="D2371" s="226"/>
      <c r="E2371" s="223" t="s">
        <v>14</v>
      </c>
      <c r="F2371" s="223" t="s">
        <v>38</v>
      </c>
      <c r="G2371" s="223" t="s">
        <v>1</v>
      </c>
      <c r="H2371" s="223" t="s">
        <v>5</v>
      </c>
      <c r="I2371" s="225" t="s">
        <v>31</v>
      </c>
      <c r="J2371" s="225" t="s">
        <v>32</v>
      </c>
      <c r="K2371" s="225" t="s">
        <v>48</v>
      </c>
      <c r="L2371" s="225" t="s">
        <v>0</v>
      </c>
      <c r="M2371" s="4" t="s">
        <v>45</v>
      </c>
      <c r="N2371" s="4" t="s">
        <v>46</v>
      </c>
      <c r="O2371" s="4" t="s">
        <v>47</v>
      </c>
      <c r="P2371" s="225" t="s">
        <v>50</v>
      </c>
      <c r="Q2371" s="225" t="s">
        <v>33</v>
      </c>
      <c r="R2371" s="4" t="s">
        <v>51</v>
      </c>
      <c r="S2371" s="4" t="s">
        <v>52</v>
      </c>
      <c r="T2371" s="4" t="s">
        <v>53</v>
      </c>
      <c r="U2371" s="4" t="s">
        <v>54</v>
      </c>
      <c r="V2371" s="4" t="s">
        <v>55</v>
      </c>
      <c r="W2371" s="4" t="s">
        <v>56</v>
      </c>
      <c r="X2371" s="4" t="s">
        <v>57</v>
      </c>
      <c r="Y2371" s="4" t="s">
        <v>58</v>
      </c>
      <c r="Z2371" s="4" t="s">
        <v>59</v>
      </c>
      <c r="AA2371" s="4" t="s">
        <v>62</v>
      </c>
      <c r="AB2371" s="4" t="s">
        <v>60</v>
      </c>
      <c r="AC2371" s="4" t="s">
        <v>61</v>
      </c>
      <c r="AD2371" s="233" t="s">
        <v>34</v>
      </c>
      <c r="AE2371" s="231" t="s">
        <v>2</v>
      </c>
      <c r="AF2371" s="231" t="s">
        <v>3</v>
      </c>
      <c r="AG2371" s="233" t="s">
        <v>35</v>
      </c>
      <c r="AH2371" s="223" t="s">
        <v>36</v>
      </c>
      <c r="AI2371" s="223" t="s">
        <v>37</v>
      </c>
      <c r="AK2371" s="229" t="s">
        <v>30</v>
      </c>
      <c r="AL2371" s="229"/>
      <c r="AM2371" s="229"/>
    </row>
    <row r="2372" spans="1:39" s="6" customFormat="1" ht="35.25" customHeight="1" x14ac:dyDescent="0.3">
      <c r="A2372" s="224"/>
      <c r="B2372" s="224"/>
      <c r="C2372" s="224"/>
      <c r="D2372" s="227"/>
      <c r="E2372" s="223"/>
      <c r="F2372" s="223"/>
      <c r="G2372" s="223"/>
      <c r="H2372" s="223"/>
      <c r="I2372" s="230"/>
      <c r="J2372" s="230"/>
      <c r="K2372" s="230"/>
      <c r="L2372" s="230"/>
      <c r="M2372" s="5">
        <v>0</v>
      </c>
      <c r="N2372" s="5">
        <v>625000</v>
      </c>
      <c r="O2372" s="5">
        <v>1250000</v>
      </c>
      <c r="P2372" s="225"/>
      <c r="Q2372" s="225"/>
      <c r="R2372" s="29">
        <v>4.95E-4</v>
      </c>
      <c r="S2372" s="29">
        <v>9.5200000000000005E-4</v>
      </c>
      <c r="T2372" s="29">
        <v>1.5900000000000001E-3</v>
      </c>
      <c r="U2372" s="29">
        <v>1.1169999999999999E-3</v>
      </c>
      <c r="V2372" s="29">
        <v>2.189E-3</v>
      </c>
      <c r="W2372" s="29">
        <v>4.5430000000000002E-3</v>
      </c>
      <c r="X2372" s="29">
        <v>8.8199999999999997E-4</v>
      </c>
      <c r="Y2372" s="29">
        <v>1.6949999999999999E-3</v>
      </c>
      <c r="Z2372" s="29">
        <v>2.8319999999999999E-3</v>
      </c>
      <c r="AA2372" s="29">
        <v>1.9889999999999999E-3</v>
      </c>
      <c r="AB2372" s="29">
        <v>3.8999999999999998E-3</v>
      </c>
      <c r="AC2372" s="29">
        <v>8.0949999999999998E-3</v>
      </c>
      <c r="AD2372" s="233"/>
      <c r="AE2372" s="232"/>
      <c r="AF2372" s="232"/>
      <c r="AG2372" s="234"/>
      <c r="AH2372" s="223"/>
      <c r="AI2372" s="223"/>
      <c r="AK2372" s="229"/>
      <c r="AL2372" s="229"/>
      <c r="AM2372" s="229"/>
    </row>
    <row r="2373" spans="1:39" s="3" customFormat="1" ht="13.8" x14ac:dyDescent="0.25">
      <c r="A2373" s="7" t="s">
        <v>44</v>
      </c>
      <c r="B2373" s="7" t="s">
        <v>42</v>
      </c>
      <c r="C2373" s="8" t="s">
        <v>39</v>
      </c>
      <c r="D2373" s="30"/>
      <c r="E2373" s="8" t="s">
        <v>64</v>
      </c>
      <c r="F2373" s="9" t="str">
        <f>IFERROR(VLOOKUP(E2373,Template!$AK$5:$AL$17,2,FALSE),"")</f>
        <v/>
      </c>
      <c r="G2373" s="41" t="s">
        <v>7</v>
      </c>
      <c r="H2373" s="41" t="s">
        <v>6</v>
      </c>
      <c r="I2373" s="32" t="s">
        <v>65</v>
      </c>
      <c r="J2373" s="32" t="s">
        <v>66</v>
      </c>
      <c r="K2373" s="33">
        <f>IFERROR(I2373+J2373,0)</f>
        <v>0</v>
      </c>
      <c r="L2373" s="33">
        <f>IFERROR(K2373,"")</f>
        <v>0</v>
      </c>
      <c r="M2373" s="34">
        <f t="shared" ref="M2373:M2384" si="6631">IF(L2373&lt;=$N$4,K2373,IF(L2372&gt;$N$4,0,$N$4-L2372))</f>
        <v>0</v>
      </c>
      <c r="N2373" s="34">
        <f>IF(AND(L2373&gt;$N$4,L2373&lt;=$O$4),K2373-M2373,IF(AND(L2372&gt;$N$4,L2372&lt;=$O$4),$O$4-L2372,IF(L2372&gt;$O$4,0,IF(L2373&lt;$N$4,0,MIN(L2373-$N$4,$N$4)))))</f>
        <v>0</v>
      </c>
      <c r="O2373" s="34">
        <f>IF(L2373&gt;$O$4,K2373-M2373-N2373,0)</f>
        <v>0</v>
      </c>
      <c r="P2373" s="12" t="s">
        <v>94</v>
      </c>
      <c r="Q2373" s="12" t="s">
        <v>68</v>
      </c>
      <c r="R2373" s="33">
        <f>IF(AND($Q2373="LOW",$P2373="French"),M2373*R$4,0)</f>
        <v>0</v>
      </c>
      <c r="S2373" s="33">
        <f>IF(AND($Q2373="LOW",$P2373="French"),N2373*S$4,0)</f>
        <v>0</v>
      </c>
      <c r="T2373" s="33">
        <f>IF(AND($Q2373="LOW",$P2373="French"),O2373*T$4,0)</f>
        <v>0</v>
      </c>
      <c r="U2373" s="33">
        <f>IF(AND($Q2373="HIGH",$P2373="French"),M2373*U$4,0)</f>
        <v>0</v>
      </c>
      <c r="V2373" s="33">
        <f>IF(AND($Q2373="HIGH",$P2373="French"),N2373*V$4,0)</f>
        <v>0</v>
      </c>
      <c r="W2373" s="33">
        <f>IF(AND($Q2373="HIGH",$P2373="French"),O2373*W$4,0)</f>
        <v>0</v>
      </c>
      <c r="X2373" s="33">
        <f>IF(AND($Q2373="LOW",$P2373="English"),M2373*X$4,0)</f>
        <v>0</v>
      </c>
      <c r="Y2373" s="33">
        <f>IF(AND($Q2373="LOW",$P2373="English"),N2373*Y$4,0)</f>
        <v>0</v>
      </c>
      <c r="Z2373" s="33">
        <f>IF(AND($Q2373="LOW",$P2373="English"),O2373*Z$4,0)</f>
        <v>0</v>
      </c>
      <c r="AA2373" s="33">
        <f>IF(AND($Q2373="HIGH",$P2373="English"),M2373*AA$4,0)</f>
        <v>0</v>
      </c>
      <c r="AB2373" s="33">
        <f>IF(AND($Q2373="HIGH",$P2373="English"),N2373*AB$4,0)</f>
        <v>0</v>
      </c>
      <c r="AC2373" s="33">
        <f>IF(AND($Q2373="HIGH",$P2373="English"),O2373*AC$4,0)</f>
        <v>0</v>
      </c>
      <c r="AD2373" s="26">
        <f>SUM(R2373:AC2373)</f>
        <v>0</v>
      </c>
      <c r="AE2373" s="46" t="str">
        <f>IFERROR(IF(AE$3=VLOOKUP($E2373,Template!$AK$5:$AM$17,3,FALSE),$AD2373*$F2373,0),"0.00")</f>
        <v>0.00</v>
      </c>
      <c r="AF2373" s="46" t="str">
        <f>IFERROR(IF(AF$3=VLOOKUP($E2373,Template!$AK$5:$AM$17,3,FALSE),$AD2373*$F2373,0),"0.00")</f>
        <v>0.00</v>
      </c>
      <c r="AG2373" s="28">
        <f>SUM(AD2373:AF2373)</f>
        <v>0</v>
      </c>
      <c r="AH2373" s="13" t="s">
        <v>40</v>
      </c>
      <c r="AI2373" s="13" t="s">
        <v>41</v>
      </c>
      <c r="AK2373" s="14" t="s">
        <v>25</v>
      </c>
      <c r="AL2373" s="15">
        <v>0.05</v>
      </c>
      <c r="AM2373" s="16" t="s">
        <v>3</v>
      </c>
    </row>
    <row r="2374" spans="1:39" s="3" customFormat="1" ht="13.8" x14ac:dyDescent="0.25">
      <c r="A2374" s="7" t="str">
        <f>A2373</f>
        <v>(Enter Broadcasting Company Name)</v>
      </c>
      <c r="B2374" s="7" t="str">
        <f>B2373</f>
        <v>(Enter Call Letters)</v>
      </c>
      <c r="C2374" s="8" t="str">
        <f>C2373</f>
        <v>(Select AM/FM)</v>
      </c>
      <c r="D2374" s="30"/>
      <c r="E2374" s="8" t="str">
        <f>E2373</f>
        <v>(Select Station Province)</v>
      </c>
      <c r="F2374" s="9" t="str">
        <f>IFERROR(VLOOKUP(E2374,Template!$AK$5:$AL$17,2,FALSE),"")</f>
        <v/>
      </c>
      <c r="G2374" s="42" t="s">
        <v>8</v>
      </c>
      <c r="H2374" s="42" t="s">
        <v>9</v>
      </c>
      <c r="I2374" s="32" t="s">
        <v>65</v>
      </c>
      <c r="J2374" s="32" t="s">
        <v>66</v>
      </c>
      <c r="K2374" s="33">
        <f t="shared" ref="K2374:K2384" si="6632">IFERROR(I2374+J2374,0)</f>
        <v>0</v>
      </c>
      <c r="L2374" s="33">
        <f t="shared" ref="L2374:L2384" si="6633">IFERROR(L2373+K2374,"")</f>
        <v>0</v>
      </c>
      <c r="M2374" s="34">
        <f t="shared" si="6631"/>
        <v>0</v>
      </c>
      <c r="N2374" s="34">
        <f>IF(AND(L2374&gt;$N$4,L2374&lt;=$O$4),K2374-M2374,IF(AND(L2373&gt;$N$4,L2373&lt;=$O$4),$O$4-L2373,IF(L2373&gt;$O$4,0,IF(L2374&lt;$N$4,0,MIN(L2374-$N$4,$N$4)))))</f>
        <v>0</v>
      </c>
      <c r="O2374" s="34">
        <f t="shared" ref="O2374:O2384" si="6634">IF(L2374&gt;$O$4,K2374-M2374-N2374,0)</f>
        <v>0</v>
      </c>
      <c r="P2374" s="12" t="str">
        <f>P2373</f>
        <v>(Select Language)</v>
      </c>
      <c r="Q2374" s="12" t="str">
        <f>Q2373</f>
        <v>(Select Usage)</v>
      </c>
      <c r="R2374" s="33">
        <f t="shared" ref="R2374:R2384" si="6635">IF(AND($Q2374="LOW",$P2374="French"),M2374*R$4,0)</f>
        <v>0</v>
      </c>
      <c r="S2374" s="33">
        <f t="shared" ref="S2374:S2384" si="6636">IF(AND($Q2374="LOW",$P2374="French"),N2374*S$4,0)</f>
        <v>0</v>
      </c>
      <c r="T2374" s="33">
        <f t="shared" ref="T2374:T2384" si="6637">IF(AND($Q2374="LOW",$P2374="French"),O2374*T$4,0)</f>
        <v>0</v>
      </c>
      <c r="U2374" s="33">
        <f t="shared" ref="U2374:U2384" si="6638">IF(AND($Q2374="HIGH",$P2374="French"),M2374*U$4,0)</f>
        <v>0</v>
      </c>
      <c r="V2374" s="33">
        <f t="shared" ref="V2374:V2384" si="6639">IF(AND($Q2374="HIGH",$P2374="French"),N2374*V$4,0)</f>
        <v>0</v>
      </c>
      <c r="W2374" s="33">
        <f t="shared" ref="W2374:W2384" si="6640">IF(AND($Q2374="HIGH",$P2374="French"),O2374*W$4,0)</f>
        <v>0</v>
      </c>
      <c r="X2374" s="33">
        <f t="shared" ref="X2374:X2384" si="6641">IF(AND($Q2374="LOW",$P2374="English"),M2374*X$4,0)</f>
        <v>0</v>
      </c>
      <c r="Y2374" s="33">
        <f t="shared" ref="Y2374:Y2384" si="6642">IF(AND($Q2374="LOW",$P2374="English"),N2374*Y$4,0)</f>
        <v>0</v>
      </c>
      <c r="Z2374" s="33">
        <f t="shared" ref="Z2374:Z2384" si="6643">IF(AND($Q2374="LOW",$P2374="English"),O2374*Z$4,0)</f>
        <v>0</v>
      </c>
      <c r="AA2374" s="33">
        <f t="shared" ref="AA2374:AA2384" si="6644">IF(AND($Q2374="HIGH",$P2374="English"),M2374*AA$4,0)</f>
        <v>0</v>
      </c>
      <c r="AB2374" s="33">
        <f t="shared" ref="AB2374:AB2384" si="6645">IF(AND($Q2374="HIGH",$P2374="English"),N2374*AB$4,0)</f>
        <v>0</v>
      </c>
      <c r="AC2374" s="33">
        <f t="shared" ref="AC2374:AC2384" si="6646">IF(AND($Q2374="HIGH",$P2374="English"),O2374*AC$4,0)</f>
        <v>0</v>
      </c>
      <c r="AD2374" s="26">
        <f t="shared" ref="AD2374:AD2378" si="6647">SUM(R2374:AC2374)</f>
        <v>0</v>
      </c>
      <c r="AE2374" s="46" t="str">
        <f>IFERROR(IF(AE$3=VLOOKUP($E2374,Template!$AK$5:$AM$17,3,FALSE),$AD2374*$F2374,0),"0.00")</f>
        <v>0.00</v>
      </c>
      <c r="AF2374" s="46" t="str">
        <f>IFERROR(IF(AF$3=VLOOKUP($E2374,Template!$AK$5:$AM$17,3,FALSE),$AD2374*$F2374,0),"0.00")</f>
        <v>0.00</v>
      </c>
      <c r="AG2374" s="28">
        <f t="shared" ref="AG2374:AG2384" si="6648">SUM(AD2374:AF2374)</f>
        <v>0</v>
      </c>
      <c r="AH2374" s="13" t="s">
        <v>40</v>
      </c>
      <c r="AI2374" s="13" t="s">
        <v>41</v>
      </c>
      <c r="AK2374" s="14" t="s">
        <v>23</v>
      </c>
      <c r="AL2374" s="15">
        <v>0.05</v>
      </c>
      <c r="AM2374" s="16" t="s">
        <v>3</v>
      </c>
    </row>
    <row r="2375" spans="1:39" s="3" customFormat="1" ht="13.8" x14ac:dyDescent="0.25">
      <c r="A2375" s="7" t="str">
        <f t="shared" ref="A2375:C2375" si="6649">A2374</f>
        <v>(Enter Broadcasting Company Name)</v>
      </c>
      <c r="B2375" s="7" t="str">
        <f t="shared" si="6649"/>
        <v>(Enter Call Letters)</v>
      </c>
      <c r="C2375" s="8" t="str">
        <f t="shared" si="6649"/>
        <v>(Select AM/FM)</v>
      </c>
      <c r="D2375" s="30"/>
      <c r="E2375" s="8" t="str">
        <f t="shared" ref="E2375:E2384" si="6650">E2374</f>
        <v>(Select Station Province)</v>
      </c>
      <c r="F2375" s="9" t="str">
        <f>IFERROR(VLOOKUP(E2375,Template!$AK$5:$AL$17,2,FALSE),"")</f>
        <v/>
      </c>
      <c r="G2375" s="42" t="s">
        <v>6</v>
      </c>
      <c r="H2375" s="42" t="s">
        <v>10</v>
      </c>
      <c r="I2375" s="32" t="s">
        <v>65</v>
      </c>
      <c r="J2375" s="32" t="s">
        <v>66</v>
      </c>
      <c r="K2375" s="33">
        <f t="shared" si="6632"/>
        <v>0</v>
      </c>
      <c r="L2375" s="33">
        <f t="shared" si="6633"/>
        <v>0</v>
      </c>
      <c r="M2375" s="34">
        <f t="shared" si="6631"/>
        <v>0</v>
      </c>
      <c r="N2375" s="34">
        <f t="shared" ref="N2375:N2384" si="6651">IF(AND(L2375&gt;$N$4,L2375&lt;=$O$4),K2375-M2375,IF(AND(L2374&gt;$N$4,L2374&lt;=$O$4),$O$4-L2374,IF(L2374&gt;$O$4,0,IF(L2375&lt;$N$4,0,MIN(L2375-$N$4,$N$4)))))</f>
        <v>0</v>
      </c>
      <c r="O2375" s="34">
        <f t="shared" si="6634"/>
        <v>0</v>
      </c>
      <c r="P2375" s="12" t="str">
        <f t="shared" ref="P2375:Q2375" si="6652">P2374</f>
        <v>(Select Language)</v>
      </c>
      <c r="Q2375" s="12" t="str">
        <f t="shared" si="6652"/>
        <v>(Select Usage)</v>
      </c>
      <c r="R2375" s="33">
        <f t="shared" si="6635"/>
        <v>0</v>
      </c>
      <c r="S2375" s="33">
        <f t="shared" si="6636"/>
        <v>0</v>
      </c>
      <c r="T2375" s="33">
        <f t="shared" si="6637"/>
        <v>0</v>
      </c>
      <c r="U2375" s="33">
        <f t="shared" si="6638"/>
        <v>0</v>
      </c>
      <c r="V2375" s="33">
        <f t="shared" si="6639"/>
        <v>0</v>
      </c>
      <c r="W2375" s="33">
        <f t="shared" si="6640"/>
        <v>0</v>
      </c>
      <c r="X2375" s="33">
        <f t="shared" si="6641"/>
        <v>0</v>
      </c>
      <c r="Y2375" s="33">
        <f t="shared" si="6642"/>
        <v>0</v>
      </c>
      <c r="Z2375" s="33">
        <f t="shared" si="6643"/>
        <v>0</v>
      </c>
      <c r="AA2375" s="33">
        <f t="shared" si="6644"/>
        <v>0</v>
      </c>
      <c r="AB2375" s="33">
        <f t="shared" si="6645"/>
        <v>0</v>
      </c>
      <c r="AC2375" s="33">
        <f t="shared" si="6646"/>
        <v>0</v>
      </c>
      <c r="AD2375" s="26">
        <f t="shared" si="6647"/>
        <v>0</v>
      </c>
      <c r="AE2375" s="46" t="str">
        <f>IFERROR(IF(AE$3=VLOOKUP($E2375,Template!$AK$5:$AM$17,3,FALSE),$AD2375*$F2375,0),"0.00")</f>
        <v>0.00</v>
      </c>
      <c r="AF2375" s="46" t="str">
        <f>IFERROR(IF(AF$3=VLOOKUP($E2375,Template!$AK$5:$AM$17,3,FALSE),$AD2375*$F2375,0),"0.00")</f>
        <v>0.00</v>
      </c>
      <c r="AG2375" s="28">
        <f t="shared" si="6648"/>
        <v>0</v>
      </c>
      <c r="AH2375" s="13" t="s">
        <v>40</v>
      </c>
      <c r="AI2375" s="13" t="s">
        <v>41</v>
      </c>
      <c r="AK2375" s="14" t="s">
        <v>24</v>
      </c>
      <c r="AL2375" s="15">
        <v>0.05</v>
      </c>
      <c r="AM2375" s="16" t="s">
        <v>3</v>
      </c>
    </row>
    <row r="2376" spans="1:39" s="3" customFormat="1" ht="13.8" x14ac:dyDescent="0.25">
      <c r="A2376" s="7" t="str">
        <f t="shared" ref="A2376:C2376" si="6653">A2375</f>
        <v>(Enter Broadcasting Company Name)</v>
      </c>
      <c r="B2376" s="7" t="str">
        <f t="shared" si="6653"/>
        <v>(Enter Call Letters)</v>
      </c>
      <c r="C2376" s="8" t="str">
        <f t="shared" si="6653"/>
        <v>(Select AM/FM)</v>
      </c>
      <c r="D2376" s="30"/>
      <c r="E2376" s="8" t="str">
        <f t="shared" si="6650"/>
        <v>(Select Station Province)</v>
      </c>
      <c r="F2376" s="9" t="str">
        <f>IFERROR(VLOOKUP(E2376,Template!$AK$5:$AL$17,2,FALSE),"")</f>
        <v/>
      </c>
      <c r="G2376" s="42" t="s">
        <v>9</v>
      </c>
      <c r="H2376" s="42" t="s">
        <v>11</v>
      </c>
      <c r="I2376" s="32" t="s">
        <v>65</v>
      </c>
      <c r="J2376" s="32" t="s">
        <v>66</v>
      </c>
      <c r="K2376" s="33">
        <f t="shared" si="6632"/>
        <v>0</v>
      </c>
      <c r="L2376" s="33">
        <f t="shared" si="6633"/>
        <v>0</v>
      </c>
      <c r="M2376" s="34">
        <f t="shared" si="6631"/>
        <v>0</v>
      </c>
      <c r="N2376" s="34">
        <f t="shared" si="6651"/>
        <v>0</v>
      </c>
      <c r="O2376" s="34">
        <f t="shared" si="6634"/>
        <v>0</v>
      </c>
      <c r="P2376" s="12" t="str">
        <f t="shared" ref="P2376:Q2376" si="6654">P2375</f>
        <v>(Select Language)</v>
      </c>
      <c r="Q2376" s="12" t="str">
        <f t="shared" si="6654"/>
        <v>(Select Usage)</v>
      </c>
      <c r="R2376" s="33">
        <f t="shared" si="6635"/>
        <v>0</v>
      </c>
      <c r="S2376" s="33">
        <f t="shared" si="6636"/>
        <v>0</v>
      </c>
      <c r="T2376" s="33">
        <f t="shared" si="6637"/>
        <v>0</v>
      </c>
      <c r="U2376" s="33">
        <f t="shared" si="6638"/>
        <v>0</v>
      </c>
      <c r="V2376" s="33">
        <f t="shared" si="6639"/>
        <v>0</v>
      </c>
      <c r="W2376" s="33">
        <f t="shared" si="6640"/>
        <v>0</v>
      </c>
      <c r="X2376" s="33">
        <f t="shared" si="6641"/>
        <v>0</v>
      </c>
      <c r="Y2376" s="33">
        <f t="shared" si="6642"/>
        <v>0</v>
      </c>
      <c r="Z2376" s="33">
        <f t="shared" si="6643"/>
        <v>0</v>
      </c>
      <c r="AA2376" s="33">
        <f t="shared" si="6644"/>
        <v>0</v>
      </c>
      <c r="AB2376" s="33">
        <f t="shared" si="6645"/>
        <v>0</v>
      </c>
      <c r="AC2376" s="33">
        <f t="shared" si="6646"/>
        <v>0</v>
      </c>
      <c r="AD2376" s="26">
        <f t="shared" si="6647"/>
        <v>0</v>
      </c>
      <c r="AE2376" s="46" t="str">
        <f>IFERROR(IF(AE$3=VLOOKUP($E2376,Template!$AK$5:$AM$17,3,FALSE),$AD2376*$F2376,0),"0.00")</f>
        <v>0.00</v>
      </c>
      <c r="AF2376" s="46" t="str">
        <f>IFERROR(IF(AF$3=VLOOKUP($E2376,Template!$AK$5:$AM$17,3,FALSE),$AD2376*$F2376,0),"0.00")</f>
        <v>0.00</v>
      </c>
      <c r="AG2376" s="28">
        <f t="shared" si="6648"/>
        <v>0</v>
      </c>
      <c r="AH2376" s="13" t="s">
        <v>40</v>
      </c>
      <c r="AI2376" s="13" t="s">
        <v>41</v>
      </c>
      <c r="AK2376" s="14" t="s">
        <v>22</v>
      </c>
      <c r="AL2376" s="15">
        <v>0.15</v>
      </c>
      <c r="AM2376" s="16" t="s">
        <v>2</v>
      </c>
    </row>
    <row r="2377" spans="1:39" s="3" customFormat="1" ht="13.8" x14ac:dyDescent="0.25">
      <c r="A2377" s="7" t="str">
        <f t="shared" ref="A2377:C2377" si="6655">A2376</f>
        <v>(Enter Broadcasting Company Name)</v>
      </c>
      <c r="B2377" s="7" t="str">
        <f t="shared" si="6655"/>
        <v>(Enter Call Letters)</v>
      </c>
      <c r="C2377" s="8" t="str">
        <f t="shared" si="6655"/>
        <v>(Select AM/FM)</v>
      </c>
      <c r="D2377" s="30"/>
      <c r="E2377" s="8" t="str">
        <f t="shared" si="6650"/>
        <v>(Select Station Province)</v>
      </c>
      <c r="F2377" s="9" t="str">
        <f>IFERROR(VLOOKUP(E2377,Template!$AK$5:$AL$17,2,FALSE),"")</f>
        <v/>
      </c>
      <c r="G2377" s="42" t="s">
        <v>10</v>
      </c>
      <c r="H2377" s="42" t="s">
        <v>12</v>
      </c>
      <c r="I2377" s="32" t="s">
        <v>65</v>
      </c>
      <c r="J2377" s="32" t="s">
        <v>66</v>
      </c>
      <c r="K2377" s="33">
        <f t="shared" si="6632"/>
        <v>0</v>
      </c>
      <c r="L2377" s="33">
        <f t="shared" si="6633"/>
        <v>0</v>
      </c>
      <c r="M2377" s="34">
        <f t="shared" si="6631"/>
        <v>0</v>
      </c>
      <c r="N2377" s="34">
        <f t="shared" si="6651"/>
        <v>0</v>
      </c>
      <c r="O2377" s="34">
        <f t="shared" si="6634"/>
        <v>0</v>
      </c>
      <c r="P2377" s="12" t="str">
        <f t="shared" ref="P2377:Q2377" si="6656">P2376</f>
        <v>(Select Language)</v>
      </c>
      <c r="Q2377" s="12" t="str">
        <f t="shared" si="6656"/>
        <v>(Select Usage)</v>
      </c>
      <c r="R2377" s="33">
        <f t="shared" si="6635"/>
        <v>0</v>
      </c>
      <c r="S2377" s="33">
        <f t="shared" si="6636"/>
        <v>0</v>
      </c>
      <c r="T2377" s="33">
        <f t="shared" si="6637"/>
        <v>0</v>
      </c>
      <c r="U2377" s="33">
        <f t="shared" si="6638"/>
        <v>0</v>
      </c>
      <c r="V2377" s="33">
        <f t="shared" si="6639"/>
        <v>0</v>
      </c>
      <c r="W2377" s="33">
        <f t="shared" si="6640"/>
        <v>0</v>
      </c>
      <c r="X2377" s="33">
        <f t="shared" si="6641"/>
        <v>0</v>
      </c>
      <c r="Y2377" s="33">
        <f t="shared" si="6642"/>
        <v>0</v>
      </c>
      <c r="Z2377" s="33">
        <f t="shared" si="6643"/>
        <v>0</v>
      </c>
      <c r="AA2377" s="33">
        <f t="shared" si="6644"/>
        <v>0</v>
      </c>
      <c r="AB2377" s="33">
        <f t="shared" si="6645"/>
        <v>0</v>
      </c>
      <c r="AC2377" s="33">
        <f t="shared" si="6646"/>
        <v>0</v>
      </c>
      <c r="AD2377" s="26">
        <f t="shared" si="6647"/>
        <v>0</v>
      </c>
      <c r="AE2377" s="46" t="str">
        <f>IFERROR(IF(AE$3=VLOOKUP($E2377,Template!$AK$5:$AM$17,3,FALSE),$AD2377*$F2377,0),"0.00")</f>
        <v>0.00</v>
      </c>
      <c r="AF2377" s="46" t="str">
        <f>IFERROR(IF(AF$3=VLOOKUP($E2377,Template!$AK$5:$AM$17,3,FALSE),$AD2377*$F2377,0),"0.00")</f>
        <v>0.00</v>
      </c>
      <c r="AG2377" s="28">
        <f t="shared" si="6648"/>
        <v>0</v>
      </c>
      <c r="AH2377" s="13" t="s">
        <v>40</v>
      </c>
      <c r="AI2377" s="13" t="s">
        <v>41</v>
      </c>
      <c r="AK2377" s="14" t="s">
        <v>26</v>
      </c>
      <c r="AL2377" s="15">
        <v>0.15</v>
      </c>
      <c r="AM2377" s="16" t="s">
        <v>2</v>
      </c>
    </row>
    <row r="2378" spans="1:39" s="3" customFormat="1" ht="13.8" x14ac:dyDescent="0.25">
      <c r="A2378" s="7" t="str">
        <f t="shared" ref="A2378:C2378" si="6657">A2377</f>
        <v>(Enter Broadcasting Company Name)</v>
      </c>
      <c r="B2378" s="7" t="str">
        <f t="shared" si="6657"/>
        <v>(Enter Call Letters)</v>
      </c>
      <c r="C2378" s="8" t="str">
        <f t="shared" si="6657"/>
        <v>(Select AM/FM)</v>
      </c>
      <c r="D2378" s="30"/>
      <c r="E2378" s="8" t="str">
        <f t="shared" si="6650"/>
        <v>(Select Station Province)</v>
      </c>
      <c r="F2378" s="9" t="str">
        <f>IFERROR(VLOOKUP(E2378,Template!$AK$5:$AL$17,2,FALSE),"")</f>
        <v/>
      </c>
      <c r="G2378" s="42" t="s">
        <v>11</v>
      </c>
      <c r="H2378" s="42" t="s">
        <v>13</v>
      </c>
      <c r="I2378" s="32" t="s">
        <v>65</v>
      </c>
      <c r="J2378" s="32" t="s">
        <v>66</v>
      </c>
      <c r="K2378" s="33">
        <f t="shared" si="6632"/>
        <v>0</v>
      </c>
      <c r="L2378" s="33">
        <f t="shared" si="6633"/>
        <v>0</v>
      </c>
      <c r="M2378" s="34">
        <f t="shared" si="6631"/>
        <v>0</v>
      </c>
      <c r="N2378" s="34">
        <f t="shared" si="6651"/>
        <v>0</v>
      </c>
      <c r="O2378" s="34">
        <f t="shared" si="6634"/>
        <v>0</v>
      </c>
      <c r="P2378" s="12" t="str">
        <f t="shared" ref="P2378:Q2378" si="6658">P2377</f>
        <v>(Select Language)</v>
      </c>
      <c r="Q2378" s="12" t="str">
        <f t="shared" si="6658"/>
        <v>(Select Usage)</v>
      </c>
      <c r="R2378" s="33">
        <f t="shared" si="6635"/>
        <v>0</v>
      </c>
      <c r="S2378" s="33">
        <f t="shared" si="6636"/>
        <v>0</v>
      </c>
      <c r="T2378" s="33">
        <f t="shared" si="6637"/>
        <v>0</v>
      </c>
      <c r="U2378" s="33">
        <f t="shared" si="6638"/>
        <v>0</v>
      </c>
      <c r="V2378" s="33">
        <f t="shared" si="6639"/>
        <v>0</v>
      </c>
      <c r="W2378" s="33">
        <f t="shared" si="6640"/>
        <v>0</v>
      </c>
      <c r="X2378" s="33">
        <f t="shared" si="6641"/>
        <v>0</v>
      </c>
      <c r="Y2378" s="33">
        <f t="shared" si="6642"/>
        <v>0</v>
      </c>
      <c r="Z2378" s="33">
        <f t="shared" si="6643"/>
        <v>0</v>
      </c>
      <c r="AA2378" s="33">
        <f t="shared" si="6644"/>
        <v>0</v>
      </c>
      <c r="AB2378" s="33">
        <f t="shared" si="6645"/>
        <v>0</v>
      </c>
      <c r="AC2378" s="33">
        <f t="shared" si="6646"/>
        <v>0</v>
      </c>
      <c r="AD2378" s="26">
        <f t="shared" si="6647"/>
        <v>0</v>
      </c>
      <c r="AE2378" s="46" t="str">
        <f>IFERROR(IF(AE$3=VLOOKUP($E2378,Template!$AK$5:$AM$17,3,FALSE),$AD2378*$F2378,0),"0.00")</f>
        <v>0.00</v>
      </c>
      <c r="AF2378" s="46" t="str">
        <f>IFERROR(IF(AF$3=VLOOKUP($E2378,Template!$AK$5:$AM$17,3,FALSE),$AD2378*$F2378,0),"0.00")</f>
        <v>0.00</v>
      </c>
      <c r="AG2378" s="28">
        <f t="shared" si="6648"/>
        <v>0</v>
      </c>
      <c r="AH2378" s="13" t="s">
        <v>40</v>
      </c>
      <c r="AI2378" s="13" t="s">
        <v>41</v>
      </c>
      <c r="AK2378" s="14" t="s">
        <v>27</v>
      </c>
      <c r="AL2378" s="15">
        <v>0.15</v>
      </c>
      <c r="AM2378" s="16" t="s">
        <v>2</v>
      </c>
    </row>
    <row r="2379" spans="1:39" s="3" customFormat="1" ht="13.8" x14ac:dyDescent="0.25">
      <c r="A2379" s="7" t="str">
        <f t="shared" ref="A2379:C2379" si="6659">A2378</f>
        <v>(Enter Broadcasting Company Name)</v>
      </c>
      <c r="B2379" s="7" t="str">
        <f t="shared" si="6659"/>
        <v>(Enter Call Letters)</v>
      </c>
      <c r="C2379" s="8" t="str">
        <f t="shared" si="6659"/>
        <v>(Select AM/FM)</v>
      </c>
      <c r="D2379" s="30"/>
      <c r="E2379" s="8" t="str">
        <f t="shared" si="6650"/>
        <v>(Select Station Province)</v>
      </c>
      <c r="F2379" s="9" t="str">
        <f>IFERROR(VLOOKUP(E2379,Template!$AK$5:$AL$17,2,FALSE),"")</f>
        <v/>
      </c>
      <c r="G2379" s="42" t="s">
        <v>12</v>
      </c>
      <c r="H2379" s="42" t="s">
        <v>15</v>
      </c>
      <c r="I2379" s="32" t="s">
        <v>65</v>
      </c>
      <c r="J2379" s="32" t="s">
        <v>66</v>
      </c>
      <c r="K2379" s="33">
        <f t="shared" si="6632"/>
        <v>0</v>
      </c>
      <c r="L2379" s="33">
        <f t="shared" si="6633"/>
        <v>0</v>
      </c>
      <c r="M2379" s="34">
        <f t="shared" si="6631"/>
        <v>0</v>
      </c>
      <c r="N2379" s="34">
        <f t="shared" si="6651"/>
        <v>0</v>
      </c>
      <c r="O2379" s="34">
        <f t="shared" si="6634"/>
        <v>0</v>
      </c>
      <c r="P2379" s="12" t="str">
        <f t="shared" ref="P2379:Q2379" si="6660">P2378</f>
        <v>(Select Language)</v>
      </c>
      <c r="Q2379" s="12" t="str">
        <f t="shared" si="6660"/>
        <v>(Select Usage)</v>
      </c>
      <c r="R2379" s="33">
        <f t="shared" si="6635"/>
        <v>0</v>
      </c>
      <c r="S2379" s="33">
        <f t="shared" si="6636"/>
        <v>0</v>
      </c>
      <c r="T2379" s="33">
        <f t="shared" si="6637"/>
        <v>0</v>
      </c>
      <c r="U2379" s="33">
        <f t="shared" si="6638"/>
        <v>0</v>
      </c>
      <c r="V2379" s="33">
        <f t="shared" si="6639"/>
        <v>0</v>
      </c>
      <c r="W2379" s="33">
        <f t="shared" si="6640"/>
        <v>0</v>
      </c>
      <c r="X2379" s="33">
        <f t="shared" si="6641"/>
        <v>0</v>
      </c>
      <c r="Y2379" s="33">
        <f t="shared" si="6642"/>
        <v>0</v>
      </c>
      <c r="Z2379" s="33">
        <f t="shared" si="6643"/>
        <v>0</v>
      </c>
      <c r="AA2379" s="33">
        <f t="shared" si="6644"/>
        <v>0</v>
      </c>
      <c r="AB2379" s="33">
        <f t="shared" si="6645"/>
        <v>0</v>
      </c>
      <c r="AC2379" s="33">
        <f t="shared" si="6646"/>
        <v>0</v>
      </c>
      <c r="AD2379" s="26">
        <f>SUM(R2379:AC2379)</f>
        <v>0</v>
      </c>
      <c r="AE2379" s="46" t="str">
        <f>IFERROR(IF(AE$3=VLOOKUP($E2379,Template!$AK$5:$AM$17,3,FALSE),$AD2379*$F2379,0),"0.00")</f>
        <v>0.00</v>
      </c>
      <c r="AF2379" s="46" t="str">
        <f>IFERROR(IF(AF$3=VLOOKUP($E2379,Template!$AK$5:$AM$17,3,FALSE),$AD2379*$F2379,0),"0.00")</f>
        <v>0.00</v>
      </c>
      <c r="AG2379" s="28">
        <f t="shared" si="6648"/>
        <v>0</v>
      </c>
      <c r="AH2379" s="13" t="s">
        <v>40</v>
      </c>
      <c r="AI2379" s="13" t="s">
        <v>41</v>
      </c>
      <c r="AK2379" s="14" t="s">
        <v>28</v>
      </c>
      <c r="AL2379" s="15">
        <v>0.05</v>
      </c>
      <c r="AM2379" s="16" t="s">
        <v>3</v>
      </c>
    </row>
    <row r="2380" spans="1:39" s="3" customFormat="1" ht="13.8" x14ac:dyDescent="0.25">
      <c r="A2380" s="7" t="str">
        <f t="shared" ref="A2380:C2380" si="6661">A2379</f>
        <v>(Enter Broadcasting Company Name)</v>
      </c>
      <c r="B2380" s="7" t="str">
        <f t="shared" si="6661"/>
        <v>(Enter Call Letters)</v>
      </c>
      <c r="C2380" s="8" t="str">
        <f t="shared" si="6661"/>
        <v>(Select AM/FM)</v>
      </c>
      <c r="D2380" s="30"/>
      <c r="E2380" s="8" t="str">
        <f t="shared" si="6650"/>
        <v>(Select Station Province)</v>
      </c>
      <c r="F2380" s="9" t="str">
        <f>IFERROR(VLOOKUP(E2380,Template!$AK$5:$AL$17,2,FALSE),"")</f>
        <v/>
      </c>
      <c r="G2380" s="42" t="s">
        <v>13</v>
      </c>
      <c r="H2380" s="42" t="s">
        <v>16</v>
      </c>
      <c r="I2380" s="32" t="s">
        <v>65</v>
      </c>
      <c r="J2380" s="32" t="s">
        <v>66</v>
      </c>
      <c r="K2380" s="33">
        <f t="shared" si="6632"/>
        <v>0</v>
      </c>
      <c r="L2380" s="33">
        <f t="shared" si="6633"/>
        <v>0</v>
      </c>
      <c r="M2380" s="34">
        <f t="shared" si="6631"/>
        <v>0</v>
      </c>
      <c r="N2380" s="34">
        <f t="shared" si="6651"/>
        <v>0</v>
      </c>
      <c r="O2380" s="34">
        <f t="shared" si="6634"/>
        <v>0</v>
      </c>
      <c r="P2380" s="12" t="str">
        <f t="shared" ref="P2380:Q2380" si="6662">P2379</f>
        <v>(Select Language)</v>
      </c>
      <c r="Q2380" s="12" t="str">
        <f t="shared" si="6662"/>
        <v>(Select Usage)</v>
      </c>
      <c r="R2380" s="33">
        <f t="shared" si="6635"/>
        <v>0</v>
      </c>
      <c r="S2380" s="33">
        <f t="shared" si="6636"/>
        <v>0</v>
      </c>
      <c r="T2380" s="33">
        <f t="shared" si="6637"/>
        <v>0</v>
      </c>
      <c r="U2380" s="33">
        <f t="shared" si="6638"/>
        <v>0</v>
      </c>
      <c r="V2380" s="33">
        <f t="shared" si="6639"/>
        <v>0</v>
      </c>
      <c r="W2380" s="33">
        <f t="shared" si="6640"/>
        <v>0</v>
      </c>
      <c r="X2380" s="33">
        <f t="shared" si="6641"/>
        <v>0</v>
      </c>
      <c r="Y2380" s="33">
        <f t="shared" si="6642"/>
        <v>0</v>
      </c>
      <c r="Z2380" s="33">
        <f t="shared" si="6643"/>
        <v>0</v>
      </c>
      <c r="AA2380" s="33">
        <f t="shared" si="6644"/>
        <v>0</v>
      </c>
      <c r="AB2380" s="33">
        <f t="shared" si="6645"/>
        <v>0</v>
      </c>
      <c r="AC2380" s="33">
        <f t="shared" si="6646"/>
        <v>0</v>
      </c>
      <c r="AD2380" s="26">
        <f t="shared" ref="AD2380:AD2382" si="6663">SUM(R2380:AC2380)</f>
        <v>0</v>
      </c>
      <c r="AE2380" s="46" t="str">
        <f>IFERROR(IF(AE$3=VLOOKUP($E2380,Template!$AK$5:$AM$17,3,FALSE),$AD2380*$F2380,0),"0.00")</f>
        <v>0.00</v>
      </c>
      <c r="AF2380" s="46" t="str">
        <f>IFERROR(IF(AF$3=VLOOKUP($E2380,Template!$AK$5:$AM$17,3,FALSE),$AD2380*$F2380,0),"0.00")</f>
        <v>0.00</v>
      </c>
      <c r="AG2380" s="28">
        <f t="shared" si="6648"/>
        <v>0</v>
      </c>
      <c r="AH2380" s="13" t="s">
        <v>40</v>
      </c>
      <c r="AI2380" s="13" t="s">
        <v>41</v>
      </c>
      <c r="AK2380" s="14" t="s">
        <v>70</v>
      </c>
      <c r="AL2380" s="15">
        <v>0.05</v>
      </c>
      <c r="AM2380" s="16" t="s">
        <v>3</v>
      </c>
    </row>
    <row r="2381" spans="1:39" s="3" customFormat="1" ht="13.8" x14ac:dyDescent="0.25">
      <c r="A2381" s="7" t="str">
        <f t="shared" ref="A2381:C2381" si="6664">A2380</f>
        <v>(Enter Broadcasting Company Name)</v>
      </c>
      <c r="B2381" s="7" t="str">
        <f t="shared" si="6664"/>
        <v>(Enter Call Letters)</v>
      </c>
      <c r="C2381" s="8" t="str">
        <f t="shared" si="6664"/>
        <v>(Select AM/FM)</v>
      </c>
      <c r="D2381" s="30"/>
      <c r="E2381" s="8" t="str">
        <f t="shared" si="6650"/>
        <v>(Select Station Province)</v>
      </c>
      <c r="F2381" s="9" t="str">
        <f>IFERROR(VLOOKUP(E2381,Template!$AK$5:$AL$17,2,FALSE),"")</f>
        <v/>
      </c>
      <c r="G2381" s="42" t="s">
        <v>15</v>
      </c>
      <c r="H2381" s="42" t="s">
        <v>17</v>
      </c>
      <c r="I2381" s="32" t="s">
        <v>65</v>
      </c>
      <c r="J2381" s="32" t="s">
        <v>66</v>
      </c>
      <c r="K2381" s="33">
        <f t="shared" si="6632"/>
        <v>0</v>
      </c>
      <c r="L2381" s="33">
        <f t="shared" si="6633"/>
        <v>0</v>
      </c>
      <c r="M2381" s="34">
        <f t="shared" si="6631"/>
        <v>0</v>
      </c>
      <c r="N2381" s="34">
        <f t="shared" si="6651"/>
        <v>0</v>
      </c>
      <c r="O2381" s="34">
        <f t="shared" si="6634"/>
        <v>0</v>
      </c>
      <c r="P2381" s="12" t="str">
        <f t="shared" ref="P2381:Q2381" si="6665">P2380</f>
        <v>(Select Language)</v>
      </c>
      <c r="Q2381" s="12" t="str">
        <f t="shared" si="6665"/>
        <v>(Select Usage)</v>
      </c>
      <c r="R2381" s="33">
        <f t="shared" si="6635"/>
        <v>0</v>
      </c>
      <c r="S2381" s="33">
        <f t="shared" si="6636"/>
        <v>0</v>
      </c>
      <c r="T2381" s="33">
        <f t="shared" si="6637"/>
        <v>0</v>
      </c>
      <c r="U2381" s="33">
        <f t="shared" si="6638"/>
        <v>0</v>
      </c>
      <c r="V2381" s="33">
        <f t="shared" si="6639"/>
        <v>0</v>
      </c>
      <c r="W2381" s="33">
        <f t="shared" si="6640"/>
        <v>0</v>
      </c>
      <c r="X2381" s="33">
        <f t="shared" si="6641"/>
        <v>0</v>
      </c>
      <c r="Y2381" s="33">
        <f t="shared" si="6642"/>
        <v>0</v>
      </c>
      <c r="Z2381" s="33">
        <f t="shared" si="6643"/>
        <v>0</v>
      </c>
      <c r="AA2381" s="33">
        <f t="shared" si="6644"/>
        <v>0</v>
      </c>
      <c r="AB2381" s="33">
        <f t="shared" si="6645"/>
        <v>0</v>
      </c>
      <c r="AC2381" s="33">
        <f t="shared" si="6646"/>
        <v>0</v>
      </c>
      <c r="AD2381" s="26">
        <f t="shared" si="6663"/>
        <v>0</v>
      </c>
      <c r="AE2381" s="46" t="str">
        <f>IFERROR(IF(AE$3=VLOOKUP($E2381,Template!$AK$5:$AM$17,3,FALSE),$AD2381*$F2381,0),"0.00")</f>
        <v>0.00</v>
      </c>
      <c r="AF2381" s="46" t="str">
        <f>IFERROR(IF(AF$3=VLOOKUP($E2381,Template!$AK$5:$AM$17,3,FALSE),$AD2381*$F2381,0),"0.00")</f>
        <v>0.00</v>
      </c>
      <c r="AG2381" s="28">
        <f t="shared" si="6648"/>
        <v>0</v>
      </c>
      <c r="AH2381" s="13" t="s">
        <v>40</v>
      </c>
      <c r="AI2381" s="13" t="s">
        <v>41</v>
      </c>
      <c r="AK2381" s="14" t="s">
        <v>20</v>
      </c>
      <c r="AL2381" s="15">
        <v>0.13</v>
      </c>
      <c r="AM2381" s="16" t="s">
        <v>2</v>
      </c>
    </row>
    <row r="2382" spans="1:39" s="3" customFormat="1" ht="13.8" x14ac:dyDescent="0.25">
      <c r="A2382" s="7" t="str">
        <f t="shared" ref="A2382:C2382" si="6666">A2381</f>
        <v>(Enter Broadcasting Company Name)</v>
      </c>
      <c r="B2382" s="7" t="str">
        <f t="shared" si="6666"/>
        <v>(Enter Call Letters)</v>
      </c>
      <c r="C2382" s="8" t="str">
        <f t="shared" si="6666"/>
        <v>(Select AM/FM)</v>
      </c>
      <c r="D2382" s="30"/>
      <c r="E2382" s="8" t="str">
        <f t="shared" si="6650"/>
        <v>(Select Station Province)</v>
      </c>
      <c r="F2382" s="9" t="str">
        <f>IFERROR(VLOOKUP(E2382,Template!$AK$5:$AL$17,2,FALSE),"")</f>
        <v/>
      </c>
      <c r="G2382" s="42" t="s">
        <v>16</v>
      </c>
      <c r="H2382" s="42" t="s">
        <v>18</v>
      </c>
      <c r="I2382" s="32" t="s">
        <v>65</v>
      </c>
      <c r="J2382" s="32" t="s">
        <v>66</v>
      </c>
      <c r="K2382" s="33">
        <f t="shared" si="6632"/>
        <v>0</v>
      </c>
      <c r="L2382" s="33">
        <f t="shared" si="6633"/>
        <v>0</v>
      </c>
      <c r="M2382" s="34">
        <f t="shared" si="6631"/>
        <v>0</v>
      </c>
      <c r="N2382" s="34">
        <f t="shared" si="6651"/>
        <v>0</v>
      </c>
      <c r="O2382" s="34">
        <f t="shared" si="6634"/>
        <v>0</v>
      </c>
      <c r="P2382" s="12" t="str">
        <f t="shared" ref="P2382:Q2382" si="6667">P2381</f>
        <v>(Select Language)</v>
      </c>
      <c r="Q2382" s="12" t="str">
        <f t="shared" si="6667"/>
        <v>(Select Usage)</v>
      </c>
      <c r="R2382" s="33">
        <f t="shared" si="6635"/>
        <v>0</v>
      </c>
      <c r="S2382" s="33">
        <f t="shared" si="6636"/>
        <v>0</v>
      </c>
      <c r="T2382" s="33">
        <f t="shared" si="6637"/>
        <v>0</v>
      </c>
      <c r="U2382" s="33">
        <f t="shared" si="6638"/>
        <v>0</v>
      </c>
      <c r="V2382" s="33">
        <f t="shared" si="6639"/>
        <v>0</v>
      </c>
      <c r="W2382" s="33">
        <f t="shared" si="6640"/>
        <v>0</v>
      </c>
      <c r="X2382" s="33">
        <f t="shared" si="6641"/>
        <v>0</v>
      </c>
      <c r="Y2382" s="33">
        <f t="shared" si="6642"/>
        <v>0</v>
      </c>
      <c r="Z2382" s="33">
        <f t="shared" si="6643"/>
        <v>0</v>
      </c>
      <c r="AA2382" s="33">
        <f t="shared" si="6644"/>
        <v>0</v>
      </c>
      <c r="AB2382" s="33">
        <f t="shared" si="6645"/>
        <v>0</v>
      </c>
      <c r="AC2382" s="33">
        <f t="shared" si="6646"/>
        <v>0</v>
      </c>
      <c r="AD2382" s="26">
        <f t="shared" si="6663"/>
        <v>0</v>
      </c>
      <c r="AE2382" s="46" t="str">
        <f>IFERROR(IF(AE$3=VLOOKUP($E2382,Template!$AK$5:$AM$17,3,FALSE),$AD2382*$F2382,0),"0.00")</f>
        <v>0.00</v>
      </c>
      <c r="AF2382" s="46" t="str">
        <f>IFERROR(IF(AF$3=VLOOKUP($E2382,Template!$AK$5:$AM$17,3,FALSE),$AD2382*$F2382,0),"0.00")</f>
        <v>0.00</v>
      </c>
      <c r="AG2382" s="28">
        <f t="shared" si="6648"/>
        <v>0</v>
      </c>
      <c r="AH2382" s="13" t="s">
        <v>40</v>
      </c>
      <c r="AI2382" s="13" t="s">
        <v>41</v>
      </c>
      <c r="AK2382" s="14" t="s">
        <v>69</v>
      </c>
      <c r="AL2382" s="15">
        <v>0.15</v>
      </c>
      <c r="AM2382" s="16" t="s">
        <v>2</v>
      </c>
    </row>
    <row r="2383" spans="1:39" s="3" customFormat="1" ht="13.8" x14ac:dyDescent="0.25">
      <c r="A2383" s="7" t="str">
        <f t="shared" ref="A2383:C2383" si="6668">A2382</f>
        <v>(Enter Broadcasting Company Name)</v>
      </c>
      <c r="B2383" s="7" t="str">
        <f t="shared" si="6668"/>
        <v>(Enter Call Letters)</v>
      </c>
      <c r="C2383" s="8" t="str">
        <f t="shared" si="6668"/>
        <v>(Select AM/FM)</v>
      </c>
      <c r="D2383" s="30"/>
      <c r="E2383" s="8" t="str">
        <f t="shared" si="6650"/>
        <v>(Select Station Province)</v>
      </c>
      <c r="F2383" s="9" t="str">
        <f>IFERROR(VLOOKUP(E2383,Template!$AK$5:$AL$17,2,FALSE),"")</f>
        <v/>
      </c>
      <c r="G2383" s="42" t="s">
        <v>17</v>
      </c>
      <c r="H2383" s="42" t="s">
        <v>7</v>
      </c>
      <c r="I2383" s="32" t="s">
        <v>65</v>
      </c>
      <c r="J2383" s="32" t="s">
        <v>66</v>
      </c>
      <c r="K2383" s="33">
        <f t="shared" si="6632"/>
        <v>0</v>
      </c>
      <c r="L2383" s="33">
        <f t="shared" si="6633"/>
        <v>0</v>
      </c>
      <c r="M2383" s="34">
        <f t="shared" si="6631"/>
        <v>0</v>
      </c>
      <c r="N2383" s="34">
        <f t="shared" si="6651"/>
        <v>0</v>
      </c>
      <c r="O2383" s="34">
        <f t="shared" si="6634"/>
        <v>0</v>
      </c>
      <c r="P2383" s="12" t="str">
        <f t="shared" ref="P2383:Q2383" si="6669">P2382</f>
        <v>(Select Language)</v>
      </c>
      <c r="Q2383" s="12" t="str">
        <f t="shared" si="6669"/>
        <v>(Select Usage)</v>
      </c>
      <c r="R2383" s="33">
        <f t="shared" si="6635"/>
        <v>0</v>
      </c>
      <c r="S2383" s="33">
        <f t="shared" si="6636"/>
        <v>0</v>
      </c>
      <c r="T2383" s="33">
        <f t="shared" si="6637"/>
        <v>0</v>
      </c>
      <c r="U2383" s="33">
        <f t="shared" si="6638"/>
        <v>0</v>
      </c>
      <c r="V2383" s="33">
        <f t="shared" si="6639"/>
        <v>0</v>
      </c>
      <c r="W2383" s="33">
        <f t="shared" si="6640"/>
        <v>0</v>
      </c>
      <c r="X2383" s="33">
        <f t="shared" si="6641"/>
        <v>0</v>
      </c>
      <c r="Y2383" s="33">
        <f t="shared" si="6642"/>
        <v>0</v>
      </c>
      <c r="Z2383" s="33">
        <f t="shared" si="6643"/>
        <v>0</v>
      </c>
      <c r="AA2383" s="33">
        <f t="shared" si="6644"/>
        <v>0</v>
      </c>
      <c r="AB2383" s="33">
        <f t="shared" si="6645"/>
        <v>0</v>
      </c>
      <c r="AC2383" s="33">
        <f t="shared" si="6646"/>
        <v>0</v>
      </c>
      <c r="AD2383" s="26">
        <f>SUM(R2383:AC2383)</f>
        <v>0</v>
      </c>
      <c r="AE2383" s="46" t="str">
        <f>IFERROR(IF(AE$3=VLOOKUP($E2383,Template!$AK$5:$AM$17,3,FALSE),$AD2383*$F2383,0),"0.00")</f>
        <v>0.00</v>
      </c>
      <c r="AF2383" s="46" t="str">
        <f>IFERROR(IF(AF$3=VLOOKUP($E2383,Template!$AK$5:$AM$17,3,FALSE),$AD2383*$F2383,0),"0.00")</f>
        <v>0.00</v>
      </c>
      <c r="AG2383" s="28">
        <f t="shared" si="6648"/>
        <v>0</v>
      </c>
      <c r="AH2383" s="13" t="s">
        <v>40</v>
      </c>
      <c r="AI2383" s="13" t="s">
        <v>41</v>
      </c>
      <c r="AK2383" s="14" t="s">
        <v>29</v>
      </c>
      <c r="AL2383" s="15">
        <v>0.05</v>
      </c>
      <c r="AM2383" s="16" t="s">
        <v>3</v>
      </c>
    </row>
    <row r="2384" spans="1:39" s="3" customFormat="1" ht="13.8" x14ac:dyDescent="0.25">
      <c r="A2384" s="7" t="str">
        <f t="shared" ref="A2384:C2384" si="6670">A2383</f>
        <v>(Enter Broadcasting Company Name)</v>
      </c>
      <c r="B2384" s="7" t="str">
        <f t="shared" si="6670"/>
        <v>(Enter Call Letters)</v>
      </c>
      <c r="C2384" s="8" t="str">
        <f t="shared" si="6670"/>
        <v>(Select AM/FM)</v>
      </c>
      <c r="D2384" s="30"/>
      <c r="E2384" s="8" t="str">
        <f t="shared" si="6650"/>
        <v>(Select Station Province)</v>
      </c>
      <c r="F2384" s="9" t="str">
        <f>IFERROR(VLOOKUP(E2384,Template!$AK$5:$AL$17,2,FALSE),"")</f>
        <v/>
      </c>
      <c r="G2384" s="42" t="s">
        <v>18</v>
      </c>
      <c r="H2384" s="43" t="s">
        <v>8</v>
      </c>
      <c r="I2384" s="32" t="s">
        <v>65</v>
      </c>
      <c r="J2384" s="32" t="s">
        <v>66</v>
      </c>
      <c r="K2384" s="33">
        <f t="shared" si="6632"/>
        <v>0</v>
      </c>
      <c r="L2384" s="33">
        <f t="shared" si="6633"/>
        <v>0</v>
      </c>
      <c r="M2384" s="34">
        <f t="shared" si="6631"/>
        <v>0</v>
      </c>
      <c r="N2384" s="34">
        <f t="shared" si="6651"/>
        <v>0</v>
      </c>
      <c r="O2384" s="34">
        <f t="shared" si="6634"/>
        <v>0</v>
      </c>
      <c r="P2384" s="12" t="str">
        <f t="shared" ref="P2384:Q2384" si="6671">P2383</f>
        <v>(Select Language)</v>
      </c>
      <c r="Q2384" s="12" t="str">
        <f t="shared" si="6671"/>
        <v>(Select Usage)</v>
      </c>
      <c r="R2384" s="33">
        <f t="shared" si="6635"/>
        <v>0</v>
      </c>
      <c r="S2384" s="33">
        <f t="shared" si="6636"/>
        <v>0</v>
      </c>
      <c r="T2384" s="33">
        <f t="shared" si="6637"/>
        <v>0</v>
      </c>
      <c r="U2384" s="33">
        <f t="shared" si="6638"/>
        <v>0</v>
      </c>
      <c r="V2384" s="33">
        <f t="shared" si="6639"/>
        <v>0</v>
      </c>
      <c r="W2384" s="33">
        <f t="shared" si="6640"/>
        <v>0</v>
      </c>
      <c r="X2384" s="33">
        <f t="shared" si="6641"/>
        <v>0</v>
      </c>
      <c r="Y2384" s="33">
        <f t="shared" si="6642"/>
        <v>0</v>
      </c>
      <c r="Z2384" s="33">
        <f t="shared" si="6643"/>
        <v>0</v>
      </c>
      <c r="AA2384" s="33">
        <f t="shared" si="6644"/>
        <v>0</v>
      </c>
      <c r="AB2384" s="33">
        <f t="shared" si="6645"/>
        <v>0</v>
      </c>
      <c r="AC2384" s="33">
        <f t="shared" si="6646"/>
        <v>0</v>
      </c>
      <c r="AD2384" s="26">
        <f t="shared" ref="AD2384" si="6672">SUM(R2384:AC2384)</f>
        <v>0</v>
      </c>
      <c r="AE2384" s="46" t="str">
        <f>IFERROR(IF(AE$3=VLOOKUP($E2384,Template!$AK$5:$AM$17,3,FALSE),$AD2384*$F2384,0),"0.00")</f>
        <v>0.00</v>
      </c>
      <c r="AF2384" s="46" t="str">
        <f>IFERROR(IF(AF$3=VLOOKUP($E2384,Template!$AK$5:$AM$17,3,FALSE),$AD2384*$F2384,0),"0.00")</f>
        <v>0.00</v>
      </c>
      <c r="AG2384" s="28">
        <f t="shared" si="6648"/>
        <v>0</v>
      </c>
      <c r="AH2384" s="13" t="s">
        <v>40</v>
      </c>
      <c r="AI2384" s="13" t="s">
        <v>41</v>
      </c>
      <c r="AK2384" s="14" t="s">
        <v>21</v>
      </c>
      <c r="AL2384" s="15">
        <v>0.05</v>
      </c>
      <c r="AM2384" s="16" t="s">
        <v>3</v>
      </c>
    </row>
    <row r="2385" spans="1:39" ht="13.8" x14ac:dyDescent="0.25">
      <c r="A2385" s="19" t="s">
        <v>4</v>
      </c>
      <c r="B2385" s="19"/>
      <c r="C2385" s="20"/>
      <c r="D2385" s="20"/>
      <c r="E2385" s="20"/>
      <c r="F2385" s="20"/>
      <c r="G2385" s="44"/>
      <c r="H2385" s="44"/>
      <c r="I2385" s="21">
        <f t="shared" ref="I2385:K2385" si="6673">SUM(I2373:I2384)</f>
        <v>0</v>
      </c>
      <c r="J2385" s="21">
        <f t="shared" si="6673"/>
        <v>0</v>
      </c>
      <c r="K2385" s="21">
        <f t="shared" si="6673"/>
        <v>0</v>
      </c>
      <c r="L2385" s="21">
        <f>L2384</f>
        <v>0</v>
      </c>
      <c r="M2385" s="21">
        <f>SUM(M2373:M2384)</f>
        <v>0</v>
      </c>
      <c r="N2385" s="21">
        <f t="shared" ref="N2385:O2385" si="6674">SUM(N2373:N2384)</f>
        <v>0</v>
      </c>
      <c r="O2385" s="21">
        <f t="shared" si="6674"/>
        <v>0</v>
      </c>
      <c r="P2385" s="21"/>
      <c r="Q2385" s="22"/>
      <c r="R2385" s="21">
        <f t="shared" ref="R2385:AI2385" si="6675">SUM(R2373:R2384)</f>
        <v>0</v>
      </c>
      <c r="S2385" s="21">
        <f t="shared" si="6675"/>
        <v>0</v>
      </c>
      <c r="T2385" s="21">
        <f t="shared" si="6675"/>
        <v>0</v>
      </c>
      <c r="U2385" s="21">
        <f t="shared" si="6675"/>
        <v>0</v>
      </c>
      <c r="V2385" s="21">
        <f t="shared" si="6675"/>
        <v>0</v>
      </c>
      <c r="W2385" s="21">
        <f t="shared" si="6675"/>
        <v>0</v>
      </c>
      <c r="X2385" s="21">
        <f t="shared" si="6675"/>
        <v>0</v>
      </c>
      <c r="Y2385" s="21">
        <f t="shared" si="6675"/>
        <v>0</v>
      </c>
      <c r="Z2385" s="21">
        <f t="shared" si="6675"/>
        <v>0</v>
      </c>
      <c r="AA2385" s="21">
        <f t="shared" si="6675"/>
        <v>0</v>
      </c>
      <c r="AB2385" s="21">
        <f t="shared" si="6675"/>
        <v>0</v>
      </c>
      <c r="AC2385" s="21">
        <f t="shared" si="6675"/>
        <v>0</v>
      </c>
      <c r="AD2385" s="27">
        <f t="shared" si="6675"/>
        <v>0</v>
      </c>
      <c r="AE2385" s="21">
        <f t="shared" si="6675"/>
        <v>0</v>
      </c>
      <c r="AF2385" s="21">
        <f t="shared" si="6675"/>
        <v>0</v>
      </c>
      <c r="AG2385" s="27">
        <f t="shared" si="6675"/>
        <v>0</v>
      </c>
      <c r="AH2385" s="21">
        <f t="shared" si="6675"/>
        <v>0</v>
      </c>
      <c r="AI2385" s="21">
        <f t="shared" si="6675"/>
        <v>0</v>
      </c>
      <c r="AK2385" s="14" t="s">
        <v>71</v>
      </c>
      <c r="AL2385" s="15">
        <v>0.05</v>
      </c>
      <c r="AM2385" s="16" t="s">
        <v>3</v>
      </c>
    </row>
    <row r="2386" spans="1:39" x14ac:dyDescent="0.25">
      <c r="A2386" s="2"/>
      <c r="G2386" s="2"/>
      <c r="H2386" s="2"/>
      <c r="O2386" s="2"/>
      <c r="P2386" s="2"/>
    </row>
    <row r="2387" spans="1:39" ht="42" customHeight="1" x14ac:dyDescent="0.25">
      <c r="A2387" s="223" t="s">
        <v>63</v>
      </c>
      <c r="B2387" s="223" t="s">
        <v>43</v>
      </c>
      <c r="C2387" s="224" t="s">
        <v>19</v>
      </c>
      <c r="D2387" s="226"/>
      <c r="E2387" s="223" t="s">
        <v>14</v>
      </c>
      <c r="F2387" s="223" t="s">
        <v>38</v>
      </c>
      <c r="G2387" s="223" t="s">
        <v>1</v>
      </c>
      <c r="H2387" s="223" t="s">
        <v>5</v>
      </c>
      <c r="I2387" s="225" t="s">
        <v>31</v>
      </c>
      <c r="J2387" s="225" t="s">
        <v>32</v>
      </c>
      <c r="K2387" s="225" t="s">
        <v>48</v>
      </c>
      <c r="L2387" s="225" t="s">
        <v>0</v>
      </c>
      <c r="M2387" s="4" t="s">
        <v>45</v>
      </c>
      <c r="N2387" s="4" t="s">
        <v>46</v>
      </c>
      <c r="O2387" s="4" t="s">
        <v>47</v>
      </c>
      <c r="P2387" s="225" t="s">
        <v>50</v>
      </c>
      <c r="Q2387" s="225" t="s">
        <v>33</v>
      </c>
      <c r="R2387" s="4" t="s">
        <v>51</v>
      </c>
      <c r="S2387" s="4" t="s">
        <v>52</v>
      </c>
      <c r="T2387" s="4" t="s">
        <v>53</v>
      </c>
      <c r="U2387" s="4" t="s">
        <v>54</v>
      </c>
      <c r="V2387" s="4" t="s">
        <v>55</v>
      </c>
      <c r="W2387" s="4" t="s">
        <v>56</v>
      </c>
      <c r="X2387" s="4" t="s">
        <v>57</v>
      </c>
      <c r="Y2387" s="4" t="s">
        <v>58</v>
      </c>
      <c r="Z2387" s="4" t="s">
        <v>59</v>
      </c>
      <c r="AA2387" s="4" t="s">
        <v>62</v>
      </c>
      <c r="AB2387" s="4" t="s">
        <v>60</v>
      </c>
      <c r="AC2387" s="4" t="s">
        <v>61</v>
      </c>
      <c r="AD2387" s="233" t="s">
        <v>34</v>
      </c>
      <c r="AE2387" s="231" t="s">
        <v>2</v>
      </c>
      <c r="AF2387" s="231" t="s">
        <v>3</v>
      </c>
      <c r="AG2387" s="233" t="s">
        <v>35</v>
      </c>
      <c r="AH2387" s="223" t="s">
        <v>36</v>
      </c>
      <c r="AI2387" s="223" t="s">
        <v>37</v>
      </c>
      <c r="AK2387" s="229" t="s">
        <v>30</v>
      </c>
      <c r="AL2387" s="229"/>
      <c r="AM2387" s="229"/>
    </row>
    <row r="2388" spans="1:39" s="6" customFormat="1" ht="35.25" customHeight="1" x14ac:dyDescent="0.3">
      <c r="A2388" s="224"/>
      <c r="B2388" s="224"/>
      <c r="C2388" s="224"/>
      <c r="D2388" s="227"/>
      <c r="E2388" s="223"/>
      <c r="F2388" s="223"/>
      <c r="G2388" s="223"/>
      <c r="H2388" s="223"/>
      <c r="I2388" s="230"/>
      <c r="J2388" s="230"/>
      <c r="K2388" s="230"/>
      <c r="L2388" s="230"/>
      <c r="M2388" s="5">
        <v>0</v>
      </c>
      <c r="N2388" s="5">
        <v>625000</v>
      </c>
      <c r="O2388" s="5">
        <v>1250000</v>
      </c>
      <c r="P2388" s="225"/>
      <c r="Q2388" s="225"/>
      <c r="R2388" s="29">
        <v>4.95E-4</v>
      </c>
      <c r="S2388" s="29">
        <v>9.5200000000000005E-4</v>
      </c>
      <c r="T2388" s="29">
        <v>1.5900000000000001E-3</v>
      </c>
      <c r="U2388" s="29">
        <v>1.1169999999999999E-3</v>
      </c>
      <c r="V2388" s="29">
        <v>2.189E-3</v>
      </c>
      <c r="W2388" s="29">
        <v>4.5430000000000002E-3</v>
      </c>
      <c r="X2388" s="29">
        <v>8.8199999999999997E-4</v>
      </c>
      <c r="Y2388" s="29">
        <v>1.6949999999999999E-3</v>
      </c>
      <c r="Z2388" s="29">
        <v>2.8319999999999999E-3</v>
      </c>
      <c r="AA2388" s="29">
        <v>1.9889999999999999E-3</v>
      </c>
      <c r="AB2388" s="29">
        <v>3.8999999999999998E-3</v>
      </c>
      <c r="AC2388" s="29">
        <v>8.0949999999999998E-3</v>
      </c>
      <c r="AD2388" s="233"/>
      <c r="AE2388" s="232"/>
      <c r="AF2388" s="232"/>
      <c r="AG2388" s="234"/>
      <c r="AH2388" s="223"/>
      <c r="AI2388" s="223"/>
      <c r="AK2388" s="229"/>
      <c r="AL2388" s="229"/>
      <c r="AM2388" s="229"/>
    </row>
    <row r="2389" spans="1:39" s="3" customFormat="1" ht="13.8" x14ac:dyDescent="0.25">
      <c r="A2389" s="7" t="s">
        <v>44</v>
      </c>
      <c r="B2389" s="7" t="s">
        <v>42</v>
      </c>
      <c r="C2389" s="8" t="s">
        <v>39</v>
      </c>
      <c r="D2389" s="30"/>
      <c r="E2389" s="8" t="s">
        <v>64</v>
      </c>
      <c r="F2389" s="9" t="str">
        <f>IFERROR(VLOOKUP(E2389,Template!$AK$5:$AL$17,2,FALSE),"")</f>
        <v/>
      </c>
      <c r="G2389" s="41" t="s">
        <v>7</v>
      </c>
      <c r="H2389" s="41" t="s">
        <v>6</v>
      </c>
      <c r="I2389" s="32" t="s">
        <v>65</v>
      </c>
      <c r="J2389" s="32" t="s">
        <v>66</v>
      </c>
      <c r="K2389" s="33">
        <f>IFERROR(I2389+J2389,0)</f>
        <v>0</v>
      </c>
      <c r="L2389" s="33">
        <f>IFERROR(K2389,"")</f>
        <v>0</v>
      </c>
      <c r="M2389" s="34">
        <f t="shared" ref="M2389:M2400" si="6676">IF(L2389&lt;=$N$4,K2389,IF(L2388&gt;$N$4,0,$N$4-L2388))</f>
        <v>0</v>
      </c>
      <c r="N2389" s="34">
        <f>IF(AND(L2389&gt;$N$4,L2389&lt;=$O$4),K2389-M2389,IF(AND(L2388&gt;$N$4,L2388&lt;=$O$4),$O$4-L2388,IF(L2388&gt;$O$4,0,IF(L2389&lt;$N$4,0,MIN(L2389-$N$4,$N$4)))))</f>
        <v>0</v>
      </c>
      <c r="O2389" s="34">
        <f>IF(L2389&gt;$O$4,K2389-M2389-N2389,0)</f>
        <v>0</v>
      </c>
      <c r="P2389" s="12" t="s">
        <v>94</v>
      </c>
      <c r="Q2389" s="12" t="s">
        <v>68</v>
      </c>
      <c r="R2389" s="33">
        <f>IF(AND($Q2389="LOW",$P2389="French"),M2389*R$4,0)</f>
        <v>0</v>
      </c>
      <c r="S2389" s="33">
        <f>IF(AND($Q2389="LOW",$P2389="French"),N2389*S$4,0)</f>
        <v>0</v>
      </c>
      <c r="T2389" s="33">
        <f>IF(AND($Q2389="LOW",$P2389="French"),O2389*T$4,0)</f>
        <v>0</v>
      </c>
      <c r="U2389" s="33">
        <f>IF(AND($Q2389="HIGH",$P2389="French"),M2389*U$4,0)</f>
        <v>0</v>
      </c>
      <c r="V2389" s="33">
        <f>IF(AND($Q2389="HIGH",$P2389="French"),N2389*V$4,0)</f>
        <v>0</v>
      </c>
      <c r="W2389" s="33">
        <f>IF(AND($Q2389="HIGH",$P2389="French"),O2389*W$4,0)</f>
        <v>0</v>
      </c>
      <c r="X2389" s="33">
        <f>IF(AND($Q2389="LOW",$P2389="English"),M2389*X$4,0)</f>
        <v>0</v>
      </c>
      <c r="Y2389" s="33">
        <f>IF(AND($Q2389="LOW",$P2389="English"),N2389*Y$4,0)</f>
        <v>0</v>
      </c>
      <c r="Z2389" s="33">
        <f>IF(AND($Q2389="LOW",$P2389="English"),O2389*Z$4,0)</f>
        <v>0</v>
      </c>
      <c r="AA2389" s="33">
        <f>IF(AND($Q2389="HIGH",$P2389="English"),M2389*AA$4,0)</f>
        <v>0</v>
      </c>
      <c r="AB2389" s="33">
        <f>IF(AND($Q2389="HIGH",$P2389="English"),N2389*AB$4,0)</f>
        <v>0</v>
      </c>
      <c r="AC2389" s="33">
        <f>IF(AND($Q2389="HIGH",$P2389="English"),O2389*AC$4,0)</f>
        <v>0</v>
      </c>
      <c r="AD2389" s="26">
        <f>SUM(R2389:AC2389)</f>
        <v>0</v>
      </c>
      <c r="AE2389" s="46" t="str">
        <f>IFERROR(IF(AE$3=VLOOKUP($E2389,Template!$AK$5:$AM$17,3,FALSE),$AD2389*$F2389,0),"0.00")</f>
        <v>0.00</v>
      </c>
      <c r="AF2389" s="46" t="str">
        <f>IFERROR(IF(AF$3=VLOOKUP($E2389,Template!$AK$5:$AM$17,3,FALSE),$AD2389*$F2389,0),"0.00")</f>
        <v>0.00</v>
      </c>
      <c r="AG2389" s="28">
        <f>SUM(AD2389:AF2389)</f>
        <v>0</v>
      </c>
      <c r="AH2389" s="13" t="s">
        <v>40</v>
      </c>
      <c r="AI2389" s="13" t="s">
        <v>41</v>
      </c>
      <c r="AK2389" s="14" t="s">
        <v>25</v>
      </c>
      <c r="AL2389" s="15">
        <v>0.05</v>
      </c>
      <c r="AM2389" s="16" t="s">
        <v>3</v>
      </c>
    </row>
    <row r="2390" spans="1:39" s="3" customFormat="1" ht="13.8" x14ac:dyDescent="0.25">
      <c r="A2390" s="7" t="str">
        <f>A2389</f>
        <v>(Enter Broadcasting Company Name)</v>
      </c>
      <c r="B2390" s="7" t="str">
        <f>B2389</f>
        <v>(Enter Call Letters)</v>
      </c>
      <c r="C2390" s="8" t="str">
        <f>C2389</f>
        <v>(Select AM/FM)</v>
      </c>
      <c r="D2390" s="30"/>
      <c r="E2390" s="8" t="str">
        <f>E2389</f>
        <v>(Select Station Province)</v>
      </c>
      <c r="F2390" s="9" t="str">
        <f>IFERROR(VLOOKUP(E2390,Template!$AK$5:$AL$17,2,FALSE),"")</f>
        <v/>
      </c>
      <c r="G2390" s="42" t="s">
        <v>8</v>
      </c>
      <c r="H2390" s="42" t="s">
        <v>9</v>
      </c>
      <c r="I2390" s="32" t="s">
        <v>65</v>
      </c>
      <c r="J2390" s="32" t="s">
        <v>66</v>
      </c>
      <c r="K2390" s="33">
        <f t="shared" ref="K2390:K2400" si="6677">IFERROR(I2390+J2390,0)</f>
        <v>0</v>
      </c>
      <c r="L2390" s="33">
        <f t="shared" ref="L2390:L2400" si="6678">IFERROR(L2389+K2390,"")</f>
        <v>0</v>
      </c>
      <c r="M2390" s="34">
        <f t="shared" si="6676"/>
        <v>0</v>
      </c>
      <c r="N2390" s="34">
        <f>IF(AND(L2390&gt;$N$4,L2390&lt;=$O$4),K2390-M2390,IF(AND(L2389&gt;$N$4,L2389&lt;=$O$4),$O$4-L2389,IF(L2389&gt;$O$4,0,IF(L2390&lt;$N$4,0,MIN(L2390-$N$4,$N$4)))))</f>
        <v>0</v>
      </c>
      <c r="O2390" s="34">
        <f t="shared" ref="O2390:O2400" si="6679">IF(L2390&gt;$O$4,K2390-M2390-N2390,0)</f>
        <v>0</v>
      </c>
      <c r="P2390" s="12" t="str">
        <f>P2389</f>
        <v>(Select Language)</v>
      </c>
      <c r="Q2390" s="12" t="str">
        <f>Q2389</f>
        <v>(Select Usage)</v>
      </c>
      <c r="R2390" s="33">
        <f t="shared" ref="R2390:R2400" si="6680">IF(AND($Q2390="LOW",$P2390="French"),M2390*R$4,0)</f>
        <v>0</v>
      </c>
      <c r="S2390" s="33">
        <f t="shared" ref="S2390:S2400" si="6681">IF(AND($Q2390="LOW",$P2390="French"),N2390*S$4,0)</f>
        <v>0</v>
      </c>
      <c r="T2390" s="33">
        <f t="shared" ref="T2390:T2400" si="6682">IF(AND($Q2390="LOW",$P2390="French"),O2390*T$4,0)</f>
        <v>0</v>
      </c>
      <c r="U2390" s="33">
        <f t="shared" ref="U2390:U2400" si="6683">IF(AND($Q2390="HIGH",$P2390="French"),M2390*U$4,0)</f>
        <v>0</v>
      </c>
      <c r="V2390" s="33">
        <f t="shared" ref="V2390:V2400" si="6684">IF(AND($Q2390="HIGH",$P2390="French"),N2390*V$4,0)</f>
        <v>0</v>
      </c>
      <c r="W2390" s="33">
        <f t="shared" ref="W2390:W2400" si="6685">IF(AND($Q2390="HIGH",$P2390="French"),O2390*W$4,0)</f>
        <v>0</v>
      </c>
      <c r="X2390" s="33">
        <f t="shared" ref="X2390:X2400" si="6686">IF(AND($Q2390="LOW",$P2390="English"),M2390*X$4,0)</f>
        <v>0</v>
      </c>
      <c r="Y2390" s="33">
        <f t="shared" ref="Y2390:Y2400" si="6687">IF(AND($Q2390="LOW",$P2390="English"),N2390*Y$4,0)</f>
        <v>0</v>
      </c>
      <c r="Z2390" s="33">
        <f t="shared" ref="Z2390:Z2400" si="6688">IF(AND($Q2390="LOW",$P2390="English"),O2390*Z$4,0)</f>
        <v>0</v>
      </c>
      <c r="AA2390" s="33">
        <f t="shared" ref="AA2390:AA2400" si="6689">IF(AND($Q2390="HIGH",$P2390="English"),M2390*AA$4,0)</f>
        <v>0</v>
      </c>
      <c r="AB2390" s="33">
        <f t="shared" ref="AB2390:AB2400" si="6690">IF(AND($Q2390="HIGH",$P2390="English"),N2390*AB$4,0)</f>
        <v>0</v>
      </c>
      <c r="AC2390" s="33">
        <f t="shared" ref="AC2390:AC2400" si="6691">IF(AND($Q2390="HIGH",$P2390="English"),O2390*AC$4,0)</f>
        <v>0</v>
      </c>
      <c r="AD2390" s="26">
        <f t="shared" ref="AD2390:AD2394" si="6692">SUM(R2390:AC2390)</f>
        <v>0</v>
      </c>
      <c r="AE2390" s="46" t="str">
        <f>IFERROR(IF(AE$3=VLOOKUP($E2390,Template!$AK$5:$AM$17,3,FALSE),$AD2390*$F2390,0),"0.00")</f>
        <v>0.00</v>
      </c>
      <c r="AF2390" s="46" t="str">
        <f>IFERROR(IF(AF$3=VLOOKUP($E2390,Template!$AK$5:$AM$17,3,FALSE),$AD2390*$F2390,0),"0.00")</f>
        <v>0.00</v>
      </c>
      <c r="AG2390" s="28">
        <f t="shared" ref="AG2390:AG2400" si="6693">SUM(AD2390:AF2390)</f>
        <v>0</v>
      </c>
      <c r="AH2390" s="13" t="s">
        <v>40</v>
      </c>
      <c r="AI2390" s="13" t="s">
        <v>41</v>
      </c>
      <c r="AK2390" s="14" t="s">
        <v>23</v>
      </c>
      <c r="AL2390" s="15">
        <v>0.05</v>
      </c>
      <c r="AM2390" s="16" t="s">
        <v>3</v>
      </c>
    </row>
    <row r="2391" spans="1:39" s="3" customFormat="1" ht="13.8" x14ac:dyDescent="0.25">
      <c r="A2391" s="7" t="str">
        <f t="shared" ref="A2391:C2391" si="6694">A2390</f>
        <v>(Enter Broadcasting Company Name)</v>
      </c>
      <c r="B2391" s="7" t="str">
        <f t="shared" si="6694"/>
        <v>(Enter Call Letters)</v>
      </c>
      <c r="C2391" s="8" t="str">
        <f t="shared" si="6694"/>
        <v>(Select AM/FM)</v>
      </c>
      <c r="D2391" s="30"/>
      <c r="E2391" s="8" t="str">
        <f t="shared" ref="E2391:E2400" si="6695">E2390</f>
        <v>(Select Station Province)</v>
      </c>
      <c r="F2391" s="9" t="str">
        <f>IFERROR(VLOOKUP(E2391,Template!$AK$5:$AL$17,2,FALSE),"")</f>
        <v/>
      </c>
      <c r="G2391" s="42" t="s">
        <v>6</v>
      </c>
      <c r="H2391" s="42" t="s">
        <v>10</v>
      </c>
      <c r="I2391" s="32" t="s">
        <v>65</v>
      </c>
      <c r="J2391" s="32" t="s">
        <v>66</v>
      </c>
      <c r="K2391" s="33">
        <f t="shared" si="6677"/>
        <v>0</v>
      </c>
      <c r="L2391" s="33">
        <f t="shared" si="6678"/>
        <v>0</v>
      </c>
      <c r="M2391" s="34">
        <f t="shared" si="6676"/>
        <v>0</v>
      </c>
      <c r="N2391" s="34">
        <f t="shared" ref="N2391:N2400" si="6696">IF(AND(L2391&gt;$N$4,L2391&lt;=$O$4),K2391-M2391,IF(AND(L2390&gt;$N$4,L2390&lt;=$O$4),$O$4-L2390,IF(L2390&gt;$O$4,0,IF(L2391&lt;$N$4,0,MIN(L2391-$N$4,$N$4)))))</f>
        <v>0</v>
      </c>
      <c r="O2391" s="34">
        <f t="shared" si="6679"/>
        <v>0</v>
      </c>
      <c r="P2391" s="12" t="str">
        <f t="shared" ref="P2391:Q2391" si="6697">P2390</f>
        <v>(Select Language)</v>
      </c>
      <c r="Q2391" s="12" t="str">
        <f t="shared" si="6697"/>
        <v>(Select Usage)</v>
      </c>
      <c r="R2391" s="33">
        <f t="shared" si="6680"/>
        <v>0</v>
      </c>
      <c r="S2391" s="33">
        <f t="shared" si="6681"/>
        <v>0</v>
      </c>
      <c r="T2391" s="33">
        <f t="shared" si="6682"/>
        <v>0</v>
      </c>
      <c r="U2391" s="33">
        <f t="shared" si="6683"/>
        <v>0</v>
      </c>
      <c r="V2391" s="33">
        <f t="shared" si="6684"/>
        <v>0</v>
      </c>
      <c r="W2391" s="33">
        <f t="shared" si="6685"/>
        <v>0</v>
      </c>
      <c r="X2391" s="33">
        <f t="shared" si="6686"/>
        <v>0</v>
      </c>
      <c r="Y2391" s="33">
        <f t="shared" si="6687"/>
        <v>0</v>
      </c>
      <c r="Z2391" s="33">
        <f t="shared" si="6688"/>
        <v>0</v>
      </c>
      <c r="AA2391" s="33">
        <f t="shared" si="6689"/>
        <v>0</v>
      </c>
      <c r="AB2391" s="33">
        <f t="shared" si="6690"/>
        <v>0</v>
      </c>
      <c r="AC2391" s="33">
        <f t="shared" si="6691"/>
        <v>0</v>
      </c>
      <c r="AD2391" s="26">
        <f t="shared" si="6692"/>
        <v>0</v>
      </c>
      <c r="AE2391" s="46" t="str">
        <f>IFERROR(IF(AE$3=VLOOKUP($E2391,Template!$AK$5:$AM$17,3,FALSE),$AD2391*$F2391,0),"0.00")</f>
        <v>0.00</v>
      </c>
      <c r="AF2391" s="46" t="str">
        <f>IFERROR(IF(AF$3=VLOOKUP($E2391,Template!$AK$5:$AM$17,3,FALSE),$AD2391*$F2391,0),"0.00")</f>
        <v>0.00</v>
      </c>
      <c r="AG2391" s="28">
        <f t="shared" si="6693"/>
        <v>0</v>
      </c>
      <c r="AH2391" s="13" t="s">
        <v>40</v>
      </c>
      <c r="AI2391" s="13" t="s">
        <v>41</v>
      </c>
      <c r="AK2391" s="14" t="s">
        <v>24</v>
      </c>
      <c r="AL2391" s="15">
        <v>0.05</v>
      </c>
      <c r="AM2391" s="16" t="s">
        <v>3</v>
      </c>
    </row>
    <row r="2392" spans="1:39" s="3" customFormat="1" ht="13.8" x14ac:dyDescent="0.25">
      <c r="A2392" s="7" t="str">
        <f t="shared" ref="A2392:C2392" si="6698">A2391</f>
        <v>(Enter Broadcasting Company Name)</v>
      </c>
      <c r="B2392" s="7" t="str">
        <f t="shared" si="6698"/>
        <v>(Enter Call Letters)</v>
      </c>
      <c r="C2392" s="8" t="str">
        <f t="shared" si="6698"/>
        <v>(Select AM/FM)</v>
      </c>
      <c r="D2392" s="30"/>
      <c r="E2392" s="8" t="str">
        <f t="shared" si="6695"/>
        <v>(Select Station Province)</v>
      </c>
      <c r="F2392" s="9" t="str">
        <f>IFERROR(VLOOKUP(E2392,Template!$AK$5:$AL$17,2,FALSE),"")</f>
        <v/>
      </c>
      <c r="G2392" s="42" t="s">
        <v>9</v>
      </c>
      <c r="H2392" s="42" t="s">
        <v>11</v>
      </c>
      <c r="I2392" s="32" t="s">
        <v>65</v>
      </c>
      <c r="J2392" s="32" t="s">
        <v>66</v>
      </c>
      <c r="K2392" s="33">
        <f t="shared" si="6677"/>
        <v>0</v>
      </c>
      <c r="L2392" s="33">
        <f t="shared" si="6678"/>
        <v>0</v>
      </c>
      <c r="M2392" s="34">
        <f t="shared" si="6676"/>
        <v>0</v>
      </c>
      <c r="N2392" s="34">
        <f t="shared" si="6696"/>
        <v>0</v>
      </c>
      <c r="O2392" s="34">
        <f t="shared" si="6679"/>
        <v>0</v>
      </c>
      <c r="P2392" s="12" t="str">
        <f t="shared" ref="P2392:Q2392" si="6699">P2391</f>
        <v>(Select Language)</v>
      </c>
      <c r="Q2392" s="12" t="str">
        <f t="shared" si="6699"/>
        <v>(Select Usage)</v>
      </c>
      <c r="R2392" s="33">
        <f t="shared" si="6680"/>
        <v>0</v>
      </c>
      <c r="S2392" s="33">
        <f t="shared" si="6681"/>
        <v>0</v>
      </c>
      <c r="T2392" s="33">
        <f t="shared" si="6682"/>
        <v>0</v>
      </c>
      <c r="U2392" s="33">
        <f t="shared" si="6683"/>
        <v>0</v>
      </c>
      <c r="V2392" s="33">
        <f t="shared" si="6684"/>
        <v>0</v>
      </c>
      <c r="W2392" s="33">
        <f t="shared" si="6685"/>
        <v>0</v>
      </c>
      <c r="X2392" s="33">
        <f t="shared" si="6686"/>
        <v>0</v>
      </c>
      <c r="Y2392" s="33">
        <f t="shared" si="6687"/>
        <v>0</v>
      </c>
      <c r="Z2392" s="33">
        <f t="shared" si="6688"/>
        <v>0</v>
      </c>
      <c r="AA2392" s="33">
        <f t="shared" si="6689"/>
        <v>0</v>
      </c>
      <c r="AB2392" s="33">
        <f t="shared" si="6690"/>
        <v>0</v>
      </c>
      <c r="AC2392" s="33">
        <f t="shared" si="6691"/>
        <v>0</v>
      </c>
      <c r="AD2392" s="26">
        <f t="shared" si="6692"/>
        <v>0</v>
      </c>
      <c r="AE2392" s="46" t="str">
        <f>IFERROR(IF(AE$3=VLOOKUP($E2392,Template!$AK$5:$AM$17,3,FALSE),$AD2392*$F2392,0),"0.00")</f>
        <v>0.00</v>
      </c>
      <c r="AF2392" s="46" t="str">
        <f>IFERROR(IF(AF$3=VLOOKUP($E2392,Template!$AK$5:$AM$17,3,FALSE),$AD2392*$F2392,0),"0.00")</f>
        <v>0.00</v>
      </c>
      <c r="AG2392" s="28">
        <f t="shared" si="6693"/>
        <v>0</v>
      </c>
      <c r="AH2392" s="13" t="s">
        <v>40</v>
      </c>
      <c r="AI2392" s="13" t="s">
        <v>41</v>
      </c>
      <c r="AK2392" s="14" t="s">
        <v>22</v>
      </c>
      <c r="AL2392" s="15">
        <v>0.15</v>
      </c>
      <c r="AM2392" s="16" t="s">
        <v>2</v>
      </c>
    </row>
    <row r="2393" spans="1:39" s="3" customFormat="1" ht="13.8" x14ac:dyDescent="0.25">
      <c r="A2393" s="7" t="str">
        <f t="shared" ref="A2393:C2393" si="6700">A2392</f>
        <v>(Enter Broadcasting Company Name)</v>
      </c>
      <c r="B2393" s="7" t="str">
        <f t="shared" si="6700"/>
        <v>(Enter Call Letters)</v>
      </c>
      <c r="C2393" s="8" t="str">
        <f t="shared" si="6700"/>
        <v>(Select AM/FM)</v>
      </c>
      <c r="D2393" s="30"/>
      <c r="E2393" s="8" t="str">
        <f t="shared" si="6695"/>
        <v>(Select Station Province)</v>
      </c>
      <c r="F2393" s="9" t="str">
        <f>IFERROR(VLOOKUP(E2393,Template!$AK$5:$AL$17,2,FALSE),"")</f>
        <v/>
      </c>
      <c r="G2393" s="42" t="s">
        <v>10</v>
      </c>
      <c r="H2393" s="42" t="s">
        <v>12</v>
      </c>
      <c r="I2393" s="32" t="s">
        <v>65</v>
      </c>
      <c r="J2393" s="32" t="s">
        <v>66</v>
      </c>
      <c r="K2393" s="33">
        <f t="shared" si="6677"/>
        <v>0</v>
      </c>
      <c r="L2393" s="33">
        <f t="shared" si="6678"/>
        <v>0</v>
      </c>
      <c r="M2393" s="34">
        <f t="shared" si="6676"/>
        <v>0</v>
      </c>
      <c r="N2393" s="34">
        <f t="shared" si="6696"/>
        <v>0</v>
      </c>
      <c r="O2393" s="34">
        <f t="shared" si="6679"/>
        <v>0</v>
      </c>
      <c r="P2393" s="12" t="str">
        <f t="shared" ref="P2393:Q2393" si="6701">P2392</f>
        <v>(Select Language)</v>
      </c>
      <c r="Q2393" s="12" t="str">
        <f t="shared" si="6701"/>
        <v>(Select Usage)</v>
      </c>
      <c r="R2393" s="33">
        <f t="shared" si="6680"/>
        <v>0</v>
      </c>
      <c r="S2393" s="33">
        <f t="shared" si="6681"/>
        <v>0</v>
      </c>
      <c r="T2393" s="33">
        <f t="shared" si="6682"/>
        <v>0</v>
      </c>
      <c r="U2393" s="33">
        <f t="shared" si="6683"/>
        <v>0</v>
      </c>
      <c r="V2393" s="33">
        <f t="shared" si="6684"/>
        <v>0</v>
      </c>
      <c r="W2393" s="33">
        <f t="shared" si="6685"/>
        <v>0</v>
      </c>
      <c r="X2393" s="33">
        <f t="shared" si="6686"/>
        <v>0</v>
      </c>
      <c r="Y2393" s="33">
        <f t="shared" si="6687"/>
        <v>0</v>
      </c>
      <c r="Z2393" s="33">
        <f t="shared" si="6688"/>
        <v>0</v>
      </c>
      <c r="AA2393" s="33">
        <f t="shared" si="6689"/>
        <v>0</v>
      </c>
      <c r="AB2393" s="33">
        <f t="shared" si="6690"/>
        <v>0</v>
      </c>
      <c r="AC2393" s="33">
        <f t="shared" si="6691"/>
        <v>0</v>
      </c>
      <c r="AD2393" s="26">
        <f t="shared" si="6692"/>
        <v>0</v>
      </c>
      <c r="AE2393" s="46" t="str">
        <f>IFERROR(IF(AE$3=VLOOKUP($E2393,Template!$AK$5:$AM$17,3,FALSE),$AD2393*$F2393,0),"0.00")</f>
        <v>0.00</v>
      </c>
      <c r="AF2393" s="46" t="str">
        <f>IFERROR(IF(AF$3=VLOOKUP($E2393,Template!$AK$5:$AM$17,3,FALSE),$AD2393*$F2393,0),"0.00")</f>
        <v>0.00</v>
      </c>
      <c r="AG2393" s="28">
        <f t="shared" si="6693"/>
        <v>0</v>
      </c>
      <c r="AH2393" s="13" t="s">
        <v>40</v>
      </c>
      <c r="AI2393" s="13" t="s">
        <v>41</v>
      </c>
      <c r="AK2393" s="14" t="s">
        <v>26</v>
      </c>
      <c r="AL2393" s="15">
        <v>0.15</v>
      </c>
      <c r="AM2393" s="16" t="s">
        <v>2</v>
      </c>
    </row>
    <row r="2394" spans="1:39" s="3" customFormat="1" ht="13.8" x14ac:dyDescent="0.25">
      <c r="A2394" s="7" t="str">
        <f t="shared" ref="A2394:C2394" si="6702">A2393</f>
        <v>(Enter Broadcasting Company Name)</v>
      </c>
      <c r="B2394" s="7" t="str">
        <f t="shared" si="6702"/>
        <v>(Enter Call Letters)</v>
      </c>
      <c r="C2394" s="8" t="str">
        <f t="shared" si="6702"/>
        <v>(Select AM/FM)</v>
      </c>
      <c r="D2394" s="30"/>
      <c r="E2394" s="8" t="str">
        <f t="shared" si="6695"/>
        <v>(Select Station Province)</v>
      </c>
      <c r="F2394" s="9" t="str">
        <f>IFERROR(VLOOKUP(E2394,Template!$AK$5:$AL$17,2,FALSE),"")</f>
        <v/>
      </c>
      <c r="G2394" s="42" t="s">
        <v>11</v>
      </c>
      <c r="H2394" s="42" t="s">
        <v>13</v>
      </c>
      <c r="I2394" s="32" t="s">
        <v>65</v>
      </c>
      <c r="J2394" s="32" t="s">
        <v>66</v>
      </c>
      <c r="K2394" s="33">
        <f t="shared" si="6677"/>
        <v>0</v>
      </c>
      <c r="L2394" s="33">
        <f t="shared" si="6678"/>
        <v>0</v>
      </c>
      <c r="M2394" s="34">
        <f t="shared" si="6676"/>
        <v>0</v>
      </c>
      <c r="N2394" s="34">
        <f t="shared" si="6696"/>
        <v>0</v>
      </c>
      <c r="O2394" s="34">
        <f t="shared" si="6679"/>
        <v>0</v>
      </c>
      <c r="P2394" s="12" t="str">
        <f t="shared" ref="P2394:Q2394" si="6703">P2393</f>
        <v>(Select Language)</v>
      </c>
      <c r="Q2394" s="12" t="str">
        <f t="shared" si="6703"/>
        <v>(Select Usage)</v>
      </c>
      <c r="R2394" s="33">
        <f t="shared" si="6680"/>
        <v>0</v>
      </c>
      <c r="S2394" s="33">
        <f t="shared" si="6681"/>
        <v>0</v>
      </c>
      <c r="T2394" s="33">
        <f t="shared" si="6682"/>
        <v>0</v>
      </c>
      <c r="U2394" s="33">
        <f t="shared" si="6683"/>
        <v>0</v>
      </c>
      <c r="V2394" s="33">
        <f t="shared" si="6684"/>
        <v>0</v>
      </c>
      <c r="W2394" s="33">
        <f t="shared" si="6685"/>
        <v>0</v>
      </c>
      <c r="X2394" s="33">
        <f t="shared" si="6686"/>
        <v>0</v>
      </c>
      <c r="Y2394" s="33">
        <f t="shared" si="6687"/>
        <v>0</v>
      </c>
      <c r="Z2394" s="33">
        <f t="shared" si="6688"/>
        <v>0</v>
      </c>
      <c r="AA2394" s="33">
        <f t="shared" si="6689"/>
        <v>0</v>
      </c>
      <c r="AB2394" s="33">
        <f t="shared" si="6690"/>
        <v>0</v>
      </c>
      <c r="AC2394" s="33">
        <f t="shared" si="6691"/>
        <v>0</v>
      </c>
      <c r="AD2394" s="26">
        <f t="shared" si="6692"/>
        <v>0</v>
      </c>
      <c r="AE2394" s="46" t="str">
        <f>IFERROR(IF(AE$3=VLOOKUP($E2394,Template!$AK$5:$AM$17,3,FALSE),$AD2394*$F2394,0),"0.00")</f>
        <v>0.00</v>
      </c>
      <c r="AF2394" s="46" t="str">
        <f>IFERROR(IF(AF$3=VLOOKUP($E2394,Template!$AK$5:$AM$17,3,FALSE),$AD2394*$F2394,0),"0.00")</f>
        <v>0.00</v>
      </c>
      <c r="AG2394" s="28">
        <f t="shared" si="6693"/>
        <v>0</v>
      </c>
      <c r="AH2394" s="13" t="s">
        <v>40</v>
      </c>
      <c r="AI2394" s="13" t="s">
        <v>41</v>
      </c>
      <c r="AK2394" s="14" t="s">
        <v>27</v>
      </c>
      <c r="AL2394" s="15">
        <v>0.15</v>
      </c>
      <c r="AM2394" s="16" t="s">
        <v>2</v>
      </c>
    </row>
    <row r="2395" spans="1:39" s="3" customFormat="1" ht="13.8" x14ac:dyDescent="0.25">
      <c r="A2395" s="7" t="str">
        <f t="shared" ref="A2395:C2395" si="6704">A2394</f>
        <v>(Enter Broadcasting Company Name)</v>
      </c>
      <c r="B2395" s="7" t="str">
        <f t="shared" si="6704"/>
        <v>(Enter Call Letters)</v>
      </c>
      <c r="C2395" s="8" t="str">
        <f t="shared" si="6704"/>
        <v>(Select AM/FM)</v>
      </c>
      <c r="D2395" s="30"/>
      <c r="E2395" s="8" t="str">
        <f t="shared" si="6695"/>
        <v>(Select Station Province)</v>
      </c>
      <c r="F2395" s="9" t="str">
        <f>IFERROR(VLOOKUP(E2395,Template!$AK$5:$AL$17,2,FALSE),"")</f>
        <v/>
      </c>
      <c r="G2395" s="42" t="s">
        <v>12</v>
      </c>
      <c r="H2395" s="42" t="s">
        <v>15</v>
      </c>
      <c r="I2395" s="32" t="s">
        <v>65</v>
      </c>
      <c r="J2395" s="32" t="s">
        <v>66</v>
      </c>
      <c r="K2395" s="33">
        <f t="shared" si="6677"/>
        <v>0</v>
      </c>
      <c r="L2395" s="33">
        <f t="shared" si="6678"/>
        <v>0</v>
      </c>
      <c r="M2395" s="34">
        <f t="shared" si="6676"/>
        <v>0</v>
      </c>
      <c r="N2395" s="34">
        <f t="shared" si="6696"/>
        <v>0</v>
      </c>
      <c r="O2395" s="34">
        <f t="shared" si="6679"/>
        <v>0</v>
      </c>
      <c r="P2395" s="12" t="str">
        <f t="shared" ref="P2395:Q2395" si="6705">P2394</f>
        <v>(Select Language)</v>
      </c>
      <c r="Q2395" s="12" t="str">
        <f t="shared" si="6705"/>
        <v>(Select Usage)</v>
      </c>
      <c r="R2395" s="33">
        <f t="shared" si="6680"/>
        <v>0</v>
      </c>
      <c r="S2395" s="33">
        <f t="shared" si="6681"/>
        <v>0</v>
      </c>
      <c r="T2395" s="33">
        <f t="shared" si="6682"/>
        <v>0</v>
      </c>
      <c r="U2395" s="33">
        <f t="shared" si="6683"/>
        <v>0</v>
      </c>
      <c r="V2395" s="33">
        <f t="shared" si="6684"/>
        <v>0</v>
      </c>
      <c r="W2395" s="33">
        <f t="shared" si="6685"/>
        <v>0</v>
      </c>
      <c r="X2395" s="33">
        <f t="shared" si="6686"/>
        <v>0</v>
      </c>
      <c r="Y2395" s="33">
        <f t="shared" si="6687"/>
        <v>0</v>
      </c>
      <c r="Z2395" s="33">
        <f t="shared" si="6688"/>
        <v>0</v>
      </c>
      <c r="AA2395" s="33">
        <f t="shared" si="6689"/>
        <v>0</v>
      </c>
      <c r="AB2395" s="33">
        <f t="shared" si="6690"/>
        <v>0</v>
      </c>
      <c r="AC2395" s="33">
        <f t="shared" si="6691"/>
        <v>0</v>
      </c>
      <c r="AD2395" s="26">
        <f>SUM(R2395:AC2395)</f>
        <v>0</v>
      </c>
      <c r="AE2395" s="46" t="str">
        <f>IFERROR(IF(AE$3=VLOOKUP($E2395,Template!$AK$5:$AM$17,3,FALSE),$AD2395*$F2395,0),"0.00")</f>
        <v>0.00</v>
      </c>
      <c r="AF2395" s="46" t="str">
        <f>IFERROR(IF(AF$3=VLOOKUP($E2395,Template!$AK$5:$AM$17,3,FALSE),$AD2395*$F2395,0),"0.00")</f>
        <v>0.00</v>
      </c>
      <c r="AG2395" s="28">
        <f t="shared" si="6693"/>
        <v>0</v>
      </c>
      <c r="AH2395" s="13" t="s">
        <v>40</v>
      </c>
      <c r="AI2395" s="13" t="s">
        <v>41</v>
      </c>
      <c r="AK2395" s="14" t="s">
        <v>28</v>
      </c>
      <c r="AL2395" s="15">
        <v>0.05</v>
      </c>
      <c r="AM2395" s="16" t="s">
        <v>3</v>
      </c>
    </row>
    <row r="2396" spans="1:39" s="3" customFormat="1" ht="13.8" x14ac:dyDescent="0.25">
      <c r="A2396" s="7" t="str">
        <f t="shared" ref="A2396:C2396" si="6706">A2395</f>
        <v>(Enter Broadcasting Company Name)</v>
      </c>
      <c r="B2396" s="7" t="str">
        <f t="shared" si="6706"/>
        <v>(Enter Call Letters)</v>
      </c>
      <c r="C2396" s="8" t="str">
        <f t="shared" si="6706"/>
        <v>(Select AM/FM)</v>
      </c>
      <c r="D2396" s="30"/>
      <c r="E2396" s="8" t="str">
        <f t="shared" si="6695"/>
        <v>(Select Station Province)</v>
      </c>
      <c r="F2396" s="9" t="str">
        <f>IFERROR(VLOOKUP(E2396,Template!$AK$5:$AL$17,2,FALSE),"")</f>
        <v/>
      </c>
      <c r="G2396" s="42" t="s">
        <v>13</v>
      </c>
      <c r="H2396" s="42" t="s">
        <v>16</v>
      </c>
      <c r="I2396" s="32" t="s">
        <v>65</v>
      </c>
      <c r="J2396" s="32" t="s">
        <v>66</v>
      </c>
      <c r="K2396" s="33">
        <f t="shared" si="6677"/>
        <v>0</v>
      </c>
      <c r="L2396" s="33">
        <f t="shared" si="6678"/>
        <v>0</v>
      </c>
      <c r="M2396" s="34">
        <f t="shared" si="6676"/>
        <v>0</v>
      </c>
      <c r="N2396" s="34">
        <f t="shared" si="6696"/>
        <v>0</v>
      </c>
      <c r="O2396" s="34">
        <f t="shared" si="6679"/>
        <v>0</v>
      </c>
      <c r="P2396" s="12" t="str">
        <f t="shared" ref="P2396:Q2396" si="6707">P2395</f>
        <v>(Select Language)</v>
      </c>
      <c r="Q2396" s="12" t="str">
        <f t="shared" si="6707"/>
        <v>(Select Usage)</v>
      </c>
      <c r="R2396" s="33">
        <f t="shared" si="6680"/>
        <v>0</v>
      </c>
      <c r="S2396" s="33">
        <f t="shared" si="6681"/>
        <v>0</v>
      </c>
      <c r="T2396" s="33">
        <f t="shared" si="6682"/>
        <v>0</v>
      </c>
      <c r="U2396" s="33">
        <f t="shared" si="6683"/>
        <v>0</v>
      </c>
      <c r="V2396" s="33">
        <f t="shared" si="6684"/>
        <v>0</v>
      </c>
      <c r="W2396" s="33">
        <f t="shared" si="6685"/>
        <v>0</v>
      </c>
      <c r="X2396" s="33">
        <f t="shared" si="6686"/>
        <v>0</v>
      </c>
      <c r="Y2396" s="33">
        <f t="shared" si="6687"/>
        <v>0</v>
      </c>
      <c r="Z2396" s="33">
        <f t="shared" si="6688"/>
        <v>0</v>
      </c>
      <c r="AA2396" s="33">
        <f t="shared" si="6689"/>
        <v>0</v>
      </c>
      <c r="AB2396" s="33">
        <f t="shared" si="6690"/>
        <v>0</v>
      </c>
      <c r="AC2396" s="33">
        <f t="shared" si="6691"/>
        <v>0</v>
      </c>
      <c r="AD2396" s="26">
        <f t="shared" ref="AD2396:AD2398" si="6708">SUM(R2396:AC2396)</f>
        <v>0</v>
      </c>
      <c r="AE2396" s="46" t="str">
        <f>IFERROR(IF(AE$3=VLOOKUP($E2396,Template!$AK$5:$AM$17,3,FALSE),$AD2396*$F2396,0),"0.00")</f>
        <v>0.00</v>
      </c>
      <c r="AF2396" s="46" t="str">
        <f>IFERROR(IF(AF$3=VLOOKUP($E2396,Template!$AK$5:$AM$17,3,FALSE),$AD2396*$F2396,0),"0.00")</f>
        <v>0.00</v>
      </c>
      <c r="AG2396" s="28">
        <f t="shared" si="6693"/>
        <v>0</v>
      </c>
      <c r="AH2396" s="13" t="s">
        <v>40</v>
      </c>
      <c r="AI2396" s="13" t="s">
        <v>41</v>
      </c>
      <c r="AK2396" s="14" t="s">
        <v>70</v>
      </c>
      <c r="AL2396" s="15">
        <v>0.05</v>
      </c>
      <c r="AM2396" s="16" t="s">
        <v>3</v>
      </c>
    </row>
    <row r="2397" spans="1:39" s="3" customFormat="1" ht="13.8" x14ac:dyDescent="0.25">
      <c r="A2397" s="7" t="str">
        <f t="shared" ref="A2397:C2397" si="6709">A2396</f>
        <v>(Enter Broadcasting Company Name)</v>
      </c>
      <c r="B2397" s="7" t="str">
        <f t="shared" si="6709"/>
        <v>(Enter Call Letters)</v>
      </c>
      <c r="C2397" s="8" t="str">
        <f t="shared" si="6709"/>
        <v>(Select AM/FM)</v>
      </c>
      <c r="D2397" s="30"/>
      <c r="E2397" s="8" t="str">
        <f t="shared" si="6695"/>
        <v>(Select Station Province)</v>
      </c>
      <c r="F2397" s="9" t="str">
        <f>IFERROR(VLOOKUP(E2397,Template!$AK$5:$AL$17,2,FALSE),"")</f>
        <v/>
      </c>
      <c r="G2397" s="42" t="s">
        <v>15</v>
      </c>
      <c r="H2397" s="42" t="s">
        <v>17</v>
      </c>
      <c r="I2397" s="32" t="s">
        <v>65</v>
      </c>
      <c r="J2397" s="32" t="s">
        <v>66</v>
      </c>
      <c r="K2397" s="33">
        <f t="shared" si="6677"/>
        <v>0</v>
      </c>
      <c r="L2397" s="33">
        <f t="shared" si="6678"/>
        <v>0</v>
      </c>
      <c r="M2397" s="34">
        <f t="shared" si="6676"/>
        <v>0</v>
      </c>
      <c r="N2397" s="34">
        <f t="shared" si="6696"/>
        <v>0</v>
      </c>
      <c r="O2397" s="34">
        <f t="shared" si="6679"/>
        <v>0</v>
      </c>
      <c r="P2397" s="12" t="str">
        <f t="shared" ref="P2397:Q2397" si="6710">P2396</f>
        <v>(Select Language)</v>
      </c>
      <c r="Q2397" s="12" t="str">
        <f t="shared" si="6710"/>
        <v>(Select Usage)</v>
      </c>
      <c r="R2397" s="33">
        <f t="shared" si="6680"/>
        <v>0</v>
      </c>
      <c r="S2397" s="33">
        <f t="shared" si="6681"/>
        <v>0</v>
      </c>
      <c r="T2397" s="33">
        <f t="shared" si="6682"/>
        <v>0</v>
      </c>
      <c r="U2397" s="33">
        <f t="shared" si="6683"/>
        <v>0</v>
      </c>
      <c r="V2397" s="33">
        <f t="shared" si="6684"/>
        <v>0</v>
      </c>
      <c r="W2397" s="33">
        <f t="shared" si="6685"/>
        <v>0</v>
      </c>
      <c r="X2397" s="33">
        <f t="shared" si="6686"/>
        <v>0</v>
      </c>
      <c r="Y2397" s="33">
        <f t="shared" si="6687"/>
        <v>0</v>
      </c>
      <c r="Z2397" s="33">
        <f t="shared" si="6688"/>
        <v>0</v>
      </c>
      <c r="AA2397" s="33">
        <f t="shared" si="6689"/>
        <v>0</v>
      </c>
      <c r="AB2397" s="33">
        <f t="shared" si="6690"/>
        <v>0</v>
      </c>
      <c r="AC2397" s="33">
        <f t="shared" si="6691"/>
        <v>0</v>
      </c>
      <c r="AD2397" s="26">
        <f t="shared" si="6708"/>
        <v>0</v>
      </c>
      <c r="AE2397" s="46" t="str">
        <f>IFERROR(IF(AE$3=VLOOKUP($E2397,Template!$AK$5:$AM$17,3,FALSE),$AD2397*$F2397,0),"0.00")</f>
        <v>0.00</v>
      </c>
      <c r="AF2397" s="46" t="str">
        <f>IFERROR(IF(AF$3=VLOOKUP($E2397,Template!$AK$5:$AM$17,3,FALSE),$AD2397*$F2397,0),"0.00")</f>
        <v>0.00</v>
      </c>
      <c r="AG2397" s="28">
        <f t="shared" si="6693"/>
        <v>0</v>
      </c>
      <c r="AH2397" s="13" t="s">
        <v>40</v>
      </c>
      <c r="AI2397" s="13" t="s">
        <v>41</v>
      </c>
      <c r="AK2397" s="14" t="s">
        <v>20</v>
      </c>
      <c r="AL2397" s="15">
        <v>0.13</v>
      </c>
      <c r="AM2397" s="16" t="s">
        <v>2</v>
      </c>
    </row>
    <row r="2398" spans="1:39" s="3" customFormat="1" ht="13.8" x14ac:dyDescent="0.25">
      <c r="A2398" s="7" t="str">
        <f t="shared" ref="A2398:C2398" si="6711">A2397</f>
        <v>(Enter Broadcasting Company Name)</v>
      </c>
      <c r="B2398" s="7" t="str">
        <f t="shared" si="6711"/>
        <v>(Enter Call Letters)</v>
      </c>
      <c r="C2398" s="8" t="str">
        <f t="shared" si="6711"/>
        <v>(Select AM/FM)</v>
      </c>
      <c r="D2398" s="30"/>
      <c r="E2398" s="8" t="str">
        <f t="shared" si="6695"/>
        <v>(Select Station Province)</v>
      </c>
      <c r="F2398" s="9" t="str">
        <f>IFERROR(VLOOKUP(E2398,Template!$AK$5:$AL$17,2,FALSE),"")</f>
        <v/>
      </c>
      <c r="G2398" s="42" t="s">
        <v>16</v>
      </c>
      <c r="H2398" s="42" t="s">
        <v>18</v>
      </c>
      <c r="I2398" s="32" t="s">
        <v>65</v>
      </c>
      <c r="J2398" s="32" t="s">
        <v>66</v>
      </c>
      <c r="K2398" s="33">
        <f t="shared" si="6677"/>
        <v>0</v>
      </c>
      <c r="L2398" s="33">
        <f t="shared" si="6678"/>
        <v>0</v>
      </c>
      <c r="M2398" s="34">
        <f t="shared" si="6676"/>
        <v>0</v>
      </c>
      <c r="N2398" s="34">
        <f t="shared" si="6696"/>
        <v>0</v>
      </c>
      <c r="O2398" s="34">
        <f t="shared" si="6679"/>
        <v>0</v>
      </c>
      <c r="P2398" s="12" t="str">
        <f t="shared" ref="P2398:Q2398" si="6712">P2397</f>
        <v>(Select Language)</v>
      </c>
      <c r="Q2398" s="12" t="str">
        <f t="shared" si="6712"/>
        <v>(Select Usage)</v>
      </c>
      <c r="R2398" s="33">
        <f t="shared" si="6680"/>
        <v>0</v>
      </c>
      <c r="S2398" s="33">
        <f t="shared" si="6681"/>
        <v>0</v>
      </c>
      <c r="T2398" s="33">
        <f t="shared" si="6682"/>
        <v>0</v>
      </c>
      <c r="U2398" s="33">
        <f t="shared" si="6683"/>
        <v>0</v>
      </c>
      <c r="V2398" s="33">
        <f t="shared" si="6684"/>
        <v>0</v>
      </c>
      <c r="W2398" s="33">
        <f t="shared" si="6685"/>
        <v>0</v>
      </c>
      <c r="X2398" s="33">
        <f t="shared" si="6686"/>
        <v>0</v>
      </c>
      <c r="Y2398" s="33">
        <f t="shared" si="6687"/>
        <v>0</v>
      </c>
      <c r="Z2398" s="33">
        <f t="shared" si="6688"/>
        <v>0</v>
      </c>
      <c r="AA2398" s="33">
        <f t="shared" si="6689"/>
        <v>0</v>
      </c>
      <c r="AB2398" s="33">
        <f t="shared" si="6690"/>
        <v>0</v>
      </c>
      <c r="AC2398" s="33">
        <f t="shared" si="6691"/>
        <v>0</v>
      </c>
      <c r="AD2398" s="26">
        <f t="shared" si="6708"/>
        <v>0</v>
      </c>
      <c r="AE2398" s="46" t="str">
        <f>IFERROR(IF(AE$3=VLOOKUP($E2398,Template!$AK$5:$AM$17,3,FALSE),$AD2398*$F2398,0),"0.00")</f>
        <v>0.00</v>
      </c>
      <c r="AF2398" s="46" t="str">
        <f>IFERROR(IF(AF$3=VLOOKUP($E2398,Template!$AK$5:$AM$17,3,FALSE),$AD2398*$F2398,0),"0.00")</f>
        <v>0.00</v>
      </c>
      <c r="AG2398" s="28">
        <f t="shared" si="6693"/>
        <v>0</v>
      </c>
      <c r="AH2398" s="13" t="s">
        <v>40</v>
      </c>
      <c r="AI2398" s="13" t="s">
        <v>41</v>
      </c>
      <c r="AK2398" s="14" t="s">
        <v>69</v>
      </c>
      <c r="AL2398" s="15">
        <v>0.15</v>
      </c>
      <c r="AM2398" s="16" t="s">
        <v>2</v>
      </c>
    </row>
    <row r="2399" spans="1:39" s="3" customFormat="1" ht="13.8" x14ac:dyDescent="0.25">
      <c r="A2399" s="7" t="str">
        <f t="shared" ref="A2399:C2399" si="6713">A2398</f>
        <v>(Enter Broadcasting Company Name)</v>
      </c>
      <c r="B2399" s="7" t="str">
        <f t="shared" si="6713"/>
        <v>(Enter Call Letters)</v>
      </c>
      <c r="C2399" s="8" t="str">
        <f t="shared" si="6713"/>
        <v>(Select AM/FM)</v>
      </c>
      <c r="D2399" s="30"/>
      <c r="E2399" s="8" t="str">
        <f t="shared" si="6695"/>
        <v>(Select Station Province)</v>
      </c>
      <c r="F2399" s="9" t="str">
        <f>IFERROR(VLOOKUP(E2399,Template!$AK$5:$AL$17,2,FALSE),"")</f>
        <v/>
      </c>
      <c r="G2399" s="42" t="s">
        <v>17</v>
      </c>
      <c r="H2399" s="42" t="s">
        <v>7</v>
      </c>
      <c r="I2399" s="32" t="s">
        <v>65</v>
      </c>
      <c r="J2399" s="32" t="s">
        <v>66</v>
      </c>
      <c r="K2399" s="33">
        <f t="shared" si="6677"/>
        <v>0</v>
      </c>
      <c r="L2399" s="33">
        <f t="shared" si="6678"/>
        <v>0</v>
      </c>
      <c r="M2399" s="34">
        <f t="shared" si="6676"/>
        <v>0</v>
      </c>
      <c r="N2399" s="34">
        <f t="shared" si="6696"/>
        <v>0</v>
      </c>
      <c r="O2399" s="34">
        <f t="shared" si="6679"/>
        <v>0</v>
      </c>
      <c r="P2399" s="12" t="str">
        <f t="shared" ref="P2399:Q2399" si="6714">P2398</f>
        <v>(Select Language)</v>
      </c>
      <c r="Q2399" s="12" t="str">
        <f t="shared" si="6714"/>
        <v>(Select Usage)</v>
      </c>
      <c r="R2399" s="33">
        <f t="shared" si="6680"/>
        <v>0</v>
      </c>
      <c r="S2399" s="33">
        <f t="shared" si="6681"/>
        <v>0</v>
      </c>
      <c r="T2399" s="33">
        <f t="shared" si="6682"/>
        <v>0</v>
      </c>
      <c r="U2399" s="33">
        <f t="shared" si="6683"/>
        <v>0</v>
      </c>
      <c r="V2399" s="33">
        <f t="shared" si="6684"/>
        <v>0</v>
      </c>
      <c r="W2399" s="33">
        <f t="shared" si="6685"/>
        <v>0</v>
      </c>
      <c r="X2399" s="33">
        <f t="shared" si="6686"/>
        <v>0</v>
      </c>
      <c r="Y2399" s="33">
        <f t="shared" si="6687"/>
        <v>0</v>
      </c>
      <c r="Z2399" s="33">
        <f t="shared" si="6688"/>
        <v>0</v>
      </c>
      <c r="AA2399" s="33">
        <f t="shared" si="6689"/>
        <v>0</v>
      </c>
      <c r="AB2399" s="33">
        <f t="shared" si="6690"/>
        <v>0</v>
      </c>
      <c r="AC2399" s="33">
        <f t="shared" si="6691"/>
        <v>0</v>
      </c>
      <c r="AD2399" s="26">
        <f>SUM(R2399:AC2399)</f>
        <v>0</v>
      </c>
      <c r="AE2399" s="46" t="str">
        <f>IFERROR(IF(AE$3=VLOOKUP($E2399,Template!$AK$5:$AM$17,3,FALSE),$AD2399*$F2399,0),"0.00")</f>
        <v>0.00</v>
      </c>
      <c r="AF2399" s="46" t="str">
        <f>IFERROR(IF(AF$3=VLOOKUP($E2399,Template!$AK$5:$AM$17,3,FALSE),$AD2399*$F2399,0),"0.00")</f>
        <v>0.00</v>
      </c>
      <c r="AG2399" s="28">
        <f t="shared" si="6693"/>
        <v>0</v>
      </c>
      <c r="AH2399" s="13" t="s">
        <v>40</v>
      </c>
      <c r="AI2399" s="13" t="s">
        <v>41</v>
      </c>
      <c r="AK2399" s="14" t="s">
        <v>29</v>
      </c>
      <c r="AL2399" s="15">
        <v>0.05</v>
      </c>
      <c r="AM2399" s="16" t="s">
        <v>3</v>
      </c>
    </row>
    <row r="2400" spans="1:39" s="3" customFormat="1" ht="13.8" x14ac:dyDescent="0.25">
      <c r="A2400" s="7" t="str">
        <f t="shared" ref="A2400:C2400" si="6715">A2399</f>
        <v>(Enter Broadcasting Company Name)</v>
      </c>
      <c r="B2400" s="7" t="str">
        <f t="shared" si="6715"/>
        <v>(Enter Call Letters)</v>
      </c>
      <c r="C2400" s="8" t="str">
        <f t="shared" si="6715"/>
        <v>(Select AM/FM)</v>
      </c>
      <c r="D2400" s="30"/>
      <c r="E2400" s="8" t="str">
        <f t="shared" si="6695"/>
        <v>(Select Station Province)</v>
      </c>
      <c r="F2400" s="9" t="str">
        <f>IFERROR(VLOOKUP(E2400,Template!$AK$5:$AL$17,2,FALSE),"")</f>
        <v/>
      </c>
      <c r="G2400" s="42" t="s">
        <v>18</v>
      </c>
      <c r="H2400" s="43" t="s">
        <v>8</v>
      </c>
      <c r="I2400" s="32" t="s">
        <v>65</v>
      </c>
      <c r="J2400" s="32" t="s">
        <v>66</v>
      </c>
      <c r="K2400" s="33">
        <f t="shared" si="6677"/>
        <v>0</v>
      </c>
      <c r="L2400" s="33">
        <f t="shared" si="6678"/>
        <v>0</v>
      </c>
      <c r="M2400" s="34">
        <f t="shared" si="6676"/>
        <v>0</v>
      </c>
      <c r="N2400" s="34">
        <f t="shared" si="6696"/>
        <v>0</v>
      </c>
      <c r="O2400" s="34">
        <f t="shared" si="6679"/>
        <v>0</v>
      </c>
      <c r="P2400" s="12" t="str">
        <f t="shared" ref="P2400:Q2400" si="6716">P2399</f>
        <v>(Select Language)</v>
      </c>
      <c r="Q2400" s="12" t="str">
        <f t="shared" si="6716"/>
        <v>(Select Usage)</v>
      </c>
      <c r="R2400" s="33">
        <f t="shared" si="6680"/>
        <v>0</v>
      </c>
      <c r="S2400" s="33">
        <f t="shared" si="6681"/>
        <v>0</v>
      </c>
      <c r="T2400" s="33">
        <f t="shared" si="6682"/>
        <v>0</v>
      </c>
      <c r="U2400" s="33">
        <f t="shared" si="6683"/>
        <v>0</v>
      </c>
      <c r="V2400" s="33">
        <f t="shared" si="6684"/>
        <v>0</v>
      </c>
      <c r="W2400" s="33">
        <f t="shared" si="6685"/>
        <v>0</v>
      </c>
      <c r="X2400" s="33">
        <f t="shared" si="6686"/>
        <v>0</v>
      </c>
      <c r="Y2400" s="33">
        <f t="shared" si="6687"/>
        <v>0</v>
      </c>
      <c r="Z2400" s="33">
        <f t="shared" si="6688"/>
        <v>0</v>
      </c>
      <c r="AA2400" s="33">
        <f t="shared" si="6689"/>
        <v>0</v>
      </c>
      <c r="AB2400" s="33">
        <f t="shared" si="6690"/>
        <v>0</v>
      </c>
      <c r="AC2400" s="33">
        <f t="shared" si="6691"/>
        <v>0</v>
      </c>
      <c r="AD2400" s="26">
        <f t="shared" ref="AD2400" si="6717">SUM(R2400:AC2400)</f>
        <v>0</v>
      </c>
      <c r="AE2400" s="46" t="str">
        <f>IFERROR(IF(AE$3=VLOOKUP($E2400,Template!$AK$5:$AM$17,3,FALSE),$AD2400*$F2400,0),"0.00")</f>
        <v>0.00</v>
      </c>
      <c r="AF2400" s="46" t="str">
        <f>IFERROR(IF(AF$3=VLOOKUP($E2400,Template!$AK$5:$AM$17,3,FALSE),$AD2400*$F2400,0),"0.00")</f>
        <v>0.00</v>
      </c>
      <c r="AG2400" s="28">
        <f t="shared" si="6693"/>
        <v>0</v>
      </c>
      <c r="AH2400" s="13" t="s">
        <v>40</v>
      </c>
      <c r="AI2400" s="13" t="s">
        <v>41</v>
      </c>
      <c r="AK2400" s="14" t="s">
        <v>21</v>
      </c>
      <c r="AL2400" s="15">
        <v>0.05</v>
      </c>
      <c r="AM2400" s="16" t="s">
        <v>3</v>
      </c>
    </row>
    <row r="2401" spans="1:39" ht="13.8" x14ac:dyDescent="0.25">
      <c r="A2401" s="19" t="s">
        <v>4</v>
      </c>
      <c r="B2401" s="19"/>
      <c r="C2401" s="20"/>
      <c r="D2401" s="20"/>
      <c r="E2401" s="20"/>
      <c r="F2401" s="20"/>
      <c r="G2401" s="44"/>
      <c r="H2401" s="44"/>
      <c r="I2401" s="21">
        <f t="shared" ref="I2401:K2401" si="6718">SUM(I2389:I2400)</f>
        <v>0</v>
      </c>
      <c r="J2401" s="21">
        <f t="shared" si="6718"/>
        <v>0</v>
      </c>
      <c r="K2401" s="21">
        <f t="shared" si="6718"/>
        <v>0</v>
      </c>
      <c r="L2401" s="21">
        <f>L2400</f>
        <v>0</v>
      </c>
      <c r="M2401" s="21">
        <f>SUM(M2389:M2400)</f>
        <v>0</v>
      </c>
      <c r="N2401" s="21">
        <f t="shared" ref="N2401:O2401" si="6719">SUM(N2389:N2400)</f>
        <v>0</v>
      </c>
      <c r="O2401" s="21">
        <f t="shared" si="6719"/>
        <v>0</v>
      </c>
      <c r="P2401" s="21"/>
      <c r="Q2401" s="22"/>
      <c r="R2401" s="21">
        <f t="shared" ref="R2401:AI2401" si="6720">SUM(R2389:R2400)</f>
        <v>0</v>
      </c>
      <c r="S2401" s="21">
        <f t="shared" si="6720"/>
        <v>0</v>
      </c>
      <c r="T2401" s="21">
        <f t="shared" si="6720"/>
        <v>0</v>
      </c>
      <c r="U2401" s="21">
        <f t="shared" si="6720"/>
        <v>0</v>
      </c>
      <c r="V2401" s="21">
        <f t="shared" si="6720"/>
        <v>0</v>
      </c>
      <c r="W2401" s="21">
        <f t="shared" si="6720"/>
        <v>0</v>
      </c>
      <c r="X2401" s="21">
        <f t="shared" si="6720"/>
        <v>0</v>
      </c>
      <c r="Y2401" s="21">
        <f t="shared" si="6720"/>
        <v>0</v>
      </c>
      <c r="Z2401" s="21">
        <f t="shared" si="6720"/>
        <v>0</v>
      </c>
      <c r="AA2401" s="21">
        <f t="shared" si="6720"/>
        <v>0</v>
      </c>
      <c r="AB2401" s="21">
        <f t="shared" si="6720"/>
        <v>0</v>
      </c>
      <c r="AC2401" s="21">
        <f t="shared" si="6720"/>
        <v>0</v>
      </c>
      <c r="AD2401" s="27">
        <f t="shared" si="6720"/>
        <v>0</v>
      </c>
      <c r="AE2401" s="21">
        <f t="shared" si="6720"/>
        <v>0</v>
      </c>
      <c r="AF2401" s="21">
        <f t="shared" si="6720"/>
        <v>0</v>
      </c>
      <c r="AG2401" s="27">
        <f t="shared" si="6720"/>
        <v>0</v>
      </c>
      <c r="AH2401" s="21">
        <f t="shared" si="6720"/>
        <v>0</v>
      </c>
      <c r="AI2401" s="21">
        <f t="shared" si="6720"/>
        <v>0</v>
      </c>
      <c r="AK2401" s="14" t="s">
        <v>71</v>
      </c>
      <c r="AL2401" s="15">
        <v>0.05</v>
      </c>
      <c r="AM2401" s="16" t="s">
        <v>3</v>
      </c>
    </row>
    <row r="2402" spans="1:39" x14ac:dyDescent="0.25">
      <c r="A2402" s="2"/>
      <c r="G2402" s="2"/>
      <c r="H2402" s="2"/>
      <c r="O2402" s="2"/>
      <c r="P2402" s="2"/>
    </row>
    <row r="2403" spans="1:39" ht="42" customHeight="1" x14ac:dyDescent="0.25">
      <c r="A2403" s="223" t="s">
        <v>63</v>
      </c>
      <c r="B2403" s="223" t="s">
        <v>43</v>
      </c>
      <c r="C2403" s="224" t="s">
        <v>19</v>
      </c>
      <c r="D2403" s="226"/>
      <c r="E2403" s="223" t="s">
        <v>14</v>
      </c>
      <c r="F2403" s="223" t="s">
        <v>38</v>
      </c>
      <c r="G2403" s="223" t="s">
        <v>1</v>
      </c>
      <c r="H2403" s="223" t="s">
        <v>5</v>
      </c>
      <c r="I2403" s="225" t="s">
        <v>31</v>
      </c>
      <c r="J2403" s="225" t="s">
        <v>32</v>
      </c>
      <c r="K2403" s="225" t="s">
        <v>48</v>
      </c>
      <c r="L2403" s="225" t="s">
        <v>0</v>
      </c>
      <c r="M2403" s="4" t="s">
        <v>45</v>
      </c>
      <c r="N2403" s="4" t="s">
        <v>46</v>
      </c>
      <c r="O2403" s="4" t="s">
        <v>47</v>
      </c>
      <c r="P2403" s="225" t="s">
        <v>50</v>
      </c>
      <c r="Q2403" s="225" t="s">
        <v>33</v>
      </c>
      <c r="R2403" s="4" t="s">
        <v>51</v>
      </c>
      <c r="S2403" s="4" t="s">
        <v>52</v>
      </c>
      <c r="T2403" s="4" t="s">
        <v>53</v>
      </c>
      <c r="U2403" s="4" t="s">
        <v>54</v>
      </c>
      <c r="V2403" s="4" t="s">
        <v>55</v>
      </c>
      <c r="W2403" s="4" t="s">
        <v>56</v>
      </c>
      <c r="X2403" s="4" t="s">
        <v>57</v>
      </c>
      <c r="Y2403" s="4" t="s">
        <v>58</v>
      </c>
      <c r="Z2403" s="4" t="s">
        <v>59</v>
      </c>
      <c r="AA2403" s="4" t="s">
        <v>62</v>
      </c>
      <c r="AB2403" s="4" t="s">
        <v>60</v>
      </c>
      <c r="AC2403" s="4" t="s">
        <v>61</v>
      </c>
      <c r="AD2403" s="233" t="s">
        <v>34</v>
      </c>
      <c r="AE2403" s="231" t="s">
        <v>2</v>
      </c>
      <c r="AF2403" s="231" t="s">
        <v>3</v>
      </c>
      <c r="AG2403" s="233" t="s">
        <v>35</v>
      </c>
      <c r="AH2403" s="223" t="s">
        <v>36</v>
      </c>
      <c r="AI2403" s="223" t="s">
        <v>37</v>
      </c>
      <c r="AK2403" s="229" t="s">
        <v>30</v>
      </c>
      <c r="AL2403" s="229"/>
      <c r="AM2403" s="229"/>
    </row>
    <row r="2404" spans="1:39" s="6" customFormat="1" ht="35.25" customHeight="1" x14ac:dyDescent="0.3">
      <c r="A2404" s="224"/>
      <c r="B2404" s="224"/>
      <c r="C2404" s="224"/>
      <c r="D2404" s="227"/>
      <c r="E2404" s="223"/>
      <c r="F2404" s="223"/>
      <c r="G2404" s="223"/>
      <c r="H2404" s="223"/>
      <c r="I2404" s="230"/>
      <c r="J2404" s="230"/>
      <c r="K2404" s="230"/>
      <c r="L2404" s="230"/>
      <c r="M2404" s="5">
        <v>0</v>
      </c>
      <c r="N2404" s="5">
        <v>625000</v>
      </c>
      <c r="O2404" s="5">
        <v>1250000</v>
      </c>
      <c r="P2404" s="225"/>
      <c r="Q2404" s="225"/>
      <c r="R2404" s="29">
        <v>4.95E-4</v>
      </c>
      <c r="S2404" s="29">
        <v>9.5200000000000005E-4</v>
      </c>
      <c r="T2404" s="29">
        <v>1.5900000000000001E-3</v>
      </c>
      <c r="U2404" s="29">
        <v>1.1169999999999999E-3</v>
      </c>
      <c r="V2404" s="29">
        <v>2.189E-3</v>
      </c>
      <c r="W2404" s="29">
        <v>4.5430000000000002E-3</v>
      </c>
      <c r="X2404" s="29">
        <v>8.8199999999999997E-4</v>
      </c>
      <c r="Y2404" s="29">
        <v>1.6949999999999999E-3</v>
      </c>
      <c r="Z2404" s="29">
        <v>2.8319999999999999E-3</v>
      </c>
      <c r="AA2404" s="29">
        <v>1.9889999999999999E-3</v>
      </c>
      <c r="AB2404" s="29">
        <v>3.8999999999999998E-3</v>
      </c>
      <c r="AC2404" s="29">
        <v>8.0949999999999998E-3</v>
      </c>
      <c r="AD2404" s="233"/>
      <c r="AE2404" s="232"/>
      <c r="AF2404" s="232"/>
      <c r="AG2404" s="234"/>
      <c r="AH2404" s="223"/>
      <c r="AI2404" s="223"/>
      <c r="AK2404" s="229"/>
      <c r="AL2404" s="229"/>
      <c r="AM2404" s="229"/>
    </row>
    <row r="2405" spans="1:39" s="3" customFormat="1" ht="13.8" x14ac:dyDescent="0.25">
      <c r="A2405" s="7" t="s">
        <v>44</v>
      </c>
      <c r="B2405" s="7" t="s">
        <v>42</v>
      </c>
      <c r="C2405" s="8" t="s">
        <v>39</v>
      </c>
      <c r="D2405" s="30"/>
      <c r="E2405" s="8" t="s">
        <v>64</v>
      </c>
      <c r="F2405" s="9" t="str">
        <f>IFERROR(VLOOKUP(E2405,Template!$AK$5:$AL$17,2,FALSE),"")</f>
        <v/>
      </c>
      <c r="G2405" s="41" t="s">
        <v>7</v>
      </c>
      <c r="H2405" s="41" t="s">
        <v>6</v>
      </c>
      <c r="I2405" s="32" t="s">
        <v>65</v>
      </c>
      <c r="J2405" s="32" t="s">
        <v>66</v>
      </c>
      <c r="K2405" s="33">
        <f>IFERROR(I2405+J2405,0)</f>
        <v>0</v>
      </c>
      <c r="L2405" s="33">
        <f>IFERROR(K2405,"")</f>
        <v>0</v>
      </c>
      <c r="M2405" s="34">
        <f t="shared" ref="M2405:M2416" si="6721">IF(L2405&lt;=$N$4,K2405,IF(L2404&gt;$N$4,0,$N$4-L2404))</f>
        <v>0</v>
      </c>
      <c r="N2405" s="34">
        <f>IF(AND(L2405&gt;$N$4,L2405&lt;=$O$4),K2405-M2405,IF(AND(L2404&gt;$N$4,L2404&lt;=$O$4),$O$4-L2404,IF(L2404&gt;$O$4,0,IF(L2405&lt;$N$4,0,MIN(L2405-$N$4,$N$4)))))</f>
        <v>0</v>
      </c>
      <c r="O2405" s="34">
        <f>IF(L2405&gt;$O$4,K2405-M2405-N2405,0)</f>
        <v>0</v>
      </c>
      <c r="P2405" s="12" t="s">
        <v>94</v>
      </c>
      <c r="Q2405" s="12" t="s">
        <v>68</v>
      </c>
      <c r="R2405" s="33">
        <f>IF(AND($Q2405="LOW",$P2405="French"),M2405*R$4,0)</f>
        <v>0</v>
      </c>
      <c r="S2405" s="33">
        <f>IF(AND($Q2405="LOW",$P2405="French"),N2405*S$4,0)</f>
        <v>0</v>
      </c>
      <c r="T2405" s="33">
        <f>IF(AND($Q2405="LOW",$P2405="French"),O2405*T$4,0)</f>
        <v>0</v>
      </c>
      <c r="U2405" s="33">
        <f>IF(AND($Q2405="HIGH",$P2405="French"),M2405*U$4,0)</f>
        <v>0</v>
      </c>
      <c r="V2405" s="33">
        <f>IF(AND($Q2405="HIGH",$P2405="French"),N2405*V$4,0)</f>
        <v>0</v>
      </c>
      <c r="W2405" s="33">
        <f>IF(AND($Q2405="HIGH",$P2405="French"),O2405*W$4,0)</f>
        <v>0</v>
      </c>
      <c r="X2405" s="33">
        <f>IF(AND($Q2405="LOW",$P2405="English"),M2405*X$4,0)</f>
        <v>0</v>
      </c>
      <c r="Y2405" s="33">
        <f>IF(AND($Q2405="LOW",$P2405="English"),N2405*Y$4,0)</f>
        <v>0</v>
      </c>
      <c r="Z2405" s="33">
        <f>IF(AND($Q2405="LOW",$P2405="English"),O2405*Z$4,0)</f>
        <v>0</v>
      </c>
      <c r="AA2405" s="33">
        <f>IF(AND($Q2405="HIGH",$P2405="English"),M2405*AA$4,0)</f>
        <v>0</v>
      </c>
      <c r="AB2405" s="33">
        <f>IF(AND($Q2405="HIGH",$P2405="English"),N2405*AB$4,0)</f>
        <v>0</v>
      </c>
      <c r="AC2405" s="33">
        <f>IF(AND($Q2405="HIGH",$P2405="English"),O2405*AC$4,0)</f>
        <v>0</v>
      </c>
      <c r="AD2405" s="26">
        <f>SUM(R2405:AC2405)</f>
        <v>0</v>
      </c>
      <c r="AE2405" s="11" t="str">
        <f>IFERROR(IF(AE$3=VLOOKUP($E2405,Template!$AK$5:$AM$17,3,FALSE),$AD2405*$F2405,0),"0.00")</f>
        <v>0.00</v>
      </c>
      <c r="AF2405" s="11" t="str">
        <f>IFERROR(IF(AF$3=VLOOKUP($E2405,Template!$AK$5:$AM$17,3,FALSE),$AD2405*$F2405,0),"0.00")</f>
        <v>0.00</v>
      </c>
      <c r="AG2405" s="28">
        <f>SUM(AD2405:AF2405)</f>
        <v>0</v>
      </c>
      <c r="AH2405" s="13" t="s">
        <v>40</v>
      </c>
      <c r="AI2405" s="13" t="s">
        <v>41</v>
      </c>
      <c r="AK2405" s="14" t="s">
        <v>25</v>
      </c>
      <c r="AL2405" s="15">
        <v>0.05</v>
      </c>
      <c r="AM2405" s="16" t="s">
        <v>3</v>
      </c>
    </row>
    <row r="2406" spans="1:39" s="3" customFormat="1" ht="13.8" x14ac:dyDescent="0.25">
      <c r="A2406" s="7" t="str">
        <f>A2405</f>
        <v>(Enter Broadcasting Company Name)</v>
      </c>
      <c r="B2406" s="7" t="str">
        <f>B2405</f>
        <v>(Enter Call Letters)</v>
      </c>
      <c r="C2406" s="8" t="str">
        <f>C2405</f>
        <v>(Select AM/FM)</v>
      </c>
      <c r="D2406" s="30"/>
      <c r="E2406" s="8" t="str">
        <f>E2405</f>
        <v>(Select Station Province)</v>
      </c>
      <c r="F2406" s="9" t="str">
        <f>IFERROR(VLOOKUP(E2406,Template!$AK$5:$AL$17,2,FALSE),"")</f>
        <v/>
      </c>
      <c r="G2406" s="42" t="s">
        <v>8</v>
      </c>
      <c r="H2406" s="42" t="s">
        <v>9</v>
      </c>
      <c r="I2406" s="32" t="s">
        <v>65</v>
      </c>
      <c r="J2406" s="32" t="s">
        <v>66</v>
      </c>
      <c r="K2406" s="33">
        <f t="shared" ref="K2406:K2416" si="6722">IFERROR(I2406+J2406,0)</f>
        <v>0</v>
      </c>
      <c r="L2406" s="33">
        <f t="shared" ref="L2406:L2416" si="6723">IFERROR(L2405+K2406,"")</f>
        <v>0</v>
      </c>
      <c r="M2406" s="34">
        <f t="shared" si="6721"/>
        <v>0</v>
      </c>
      <c r="N2406" s="34">
        <f>IF(AND(L2406&gt;$N$4,L2406&lt;=$O$4),K2406-M2406,IF(AND(L2405&gt;$N$4,L2405&lt;=$O$4),$O$4-L2405,IF(L2405&gt;$O$4,0,IF(L2406&lt;$N$4,0,MIN(L2406-$N$4,$N$4)))))</f>
        <v>0</v>
      </c>
      <c r="O2406" s="34">
        <f t="shared" ref="O2406:O2416" si="6724">IF(L2406&gt;$O$4,K2406-M2406-N2406,0)</f>
        <v>0</v>
      </c>
      <c r="P2406" s="12" t="str">
        <f>P2405</f>
        <v>(Select Language)</v>
      </c>
      <c r="Q2406" s="12" t="str">
        <f>Q2405</f>
        <v>(Select Usage)</v>
      </c>
      <c r="R2406" s="33">
        <f t="shared" ref="R2406:R2416" si="6725">IF(AND($Q2406="LOW",$P2406="French"),M2406*R$4,0)</f>
        <v>0</v>
      </c>
      <c r="S2406" s="33">
        <f t="shared" ref="S2406:S2416" si="6726">IF(AND($Q2406="LOW",$P2406="French"),N2406*S$4,0)</f>
        <v>0</v>
      </c>
      <c r="T2406" s="33">
        <f t="shared" ref="T2406:T2416" si="6727">IF(AND($Q2406="LOW",$P2406="French"),O2406*T$4,0)</f>
        <v>0</v>
      </c>
      <c r="U2406" s="33">
        <f t="shared" ref="U2406:U2416" si="6728">IF(AND($Q2406="HIGH",$P2406="French"),M2406*U$4,0)</f>
        <v>0</v>
      </c>
      <c r="V2406" s="33">
        <f t="shared" ref="V2406:V2416" si="6729">IF(AND($Q2406="HIGH",$P2406="French"),N2406*V$4,0)</f>
        <v>0</v>
      </c>
      <c r="W2406" s="33">
        <f t="shared" ref="W2406:W2416" si="6730">IF(AND($Q2406="HIGH",$P2406="French"),O2406*W$4,0)</f>
        <v>0</v>
      </c>
      <c r="X2406" s="33">
        <f t="shared" ref="X2406:X2416" si="6731">IF(AND($Q2406="LOW",$P2406="English"),M2406*X$4,0)</f>
        <v>0</v>
      </c>
      <c r="Y2406" s="33">
        <f t="shared" ref="Y2406:Y2416" si="6732">IF(AND($Q2406="LOW",$P2406="English"),N2406*Y$4,0)</f>
        <v>0</v>
      </c>
      <c r="Z2406" s="33">
        <f t="shared" ref="Z2406:Z2416" si="6733">IF(AND($Q2406="LOW",$P2406="English"),O2406*Z$4,0)</f>
        <v>0</v>
      </c>
      <c r="AA2406" s="33">
        <f t="shared" ref="AA2406:AA2416" si="6734">IF(AND($Q2406="HIGH",$P2406="English"),M2406*AA$4,0)</f>
        <v>0</v>
      </c>
      <c r="AB2406" s="33">
        <f t="shared" ref="AB2406:AB2416" si="6735">IF(AND($Q2406="HIGH",$P2406="English"),N2406*AB$4,0)</f>
        <v>0</v>
      </c>
      <c r="AC2406" s="33">
        <f t="shared" ref="AC2406:AC2416" si="6736">IF(AND($Q2406="HIGH",$P2406="English"),O2406*AC$4,0)</f>
        <v>0</v>
      </c>
      <c r="AD2406" s="26">
        <f t="shared" ref="AD2406:AD2410" si="6737">SUM(R2406:AC2406)</f>
        <v>0</v>
      </c>
      <c r="AE2406" s="11" t="str">
        <f>IFERROR(IF(AE$3=VLOOKUP($E2406,Template!$AK$5:$AM$17,3,FALSE),$AD2406*$F2406,0),"0.00")</f>
        <v>0.00</v>
      </c>
      <c r="AF2406" s="11" t="str">
        <f>IFERROR(IF(AF$3=VLOOKUP($E2406,Template!$AK$5:$AM$17,3,FALSE),$AD2406*$F2406,0),"0.00")</f>
        <v>0.00</v>
      </c>
      <c r="AG2406" s="28">
        <f t="shared" ref="AG2406:AG2416" si="6738">SUM(AD2406:AF2406)</f>
        <v>0</v>
      </c>
      <c r="AH2406" s="13" t="s">
        <v>40</v>
      </c>
      <c r="AI2406" s="13" t="s">
        <v>41</v>
      </c>
      <c r="AK2406" s="14" t="s">
        <v>23</v>
      </c>
      <c r="AL2406" s="15">
        <v>0.05</v>
      </c>
      <c r="AM2406" s="16" t="s">
        <v>3</v>
      </c>
    </row>
    <row r="2407" spans="1:39" s="3" customFormat="1" ht="13.8" x14ac:dyDescent="0.25">
      <c r="A2407" s="7" t="str">
        <f t="shared" ref="A2407:C2407" si="6739">A2406</f>
        <v>(Enter Broadcasting Company Name)</v>
      </c>
      <c r="B2407" s="7" t="str">
        <f t="shared" si="6739"/>
        <v>(Enter Call Letters)</v>
      </c>
      <c r="C2407" s="8" t="str">
        <f t="shared" si="6739"/>
        <v>(Select AM/FM)</v>
      </c>
      <c r="D2407" s="30"/>
      <c r="E2407" s="8" t="str">
        <f t="shared" ref="E2407:E2416" si="6740">E2406</f>
        <v>(Select Station Province)</v>
      </c>
      <c r="F2407" s="9" t="str">
        <f>IFERROR(VLOOKUP(E2407,Template!$AK$5:$AL$17,2,FALSE),"")</f>
        <v/>
      </c>
      <c r="G2407" s="42" t="s">
        <v>6</v>
      </c>
      <c r="H2407" s="42" t="s">
        <v>10</v>
      </c>
      <c r="I2407" s="32" t="s">
        <v>65</v>
      </c>
      <c r="J2407" s="32" t="s">
        <v>66</v>
      </c>
      <c r="K2407" s="33">
        <f t="shared" si="6722"/>
        <v>0</v>
      </c>
      <c r="L2407" s="33">
        <f t="shared" si="6723"/>
        <v>0</v>
      </c>
      <c r="M2407" s="34">
        <f t="shared" si="6721"/>
        <v>0</v>
      </c>
      <c r="N2407" s="34">
        <f t="shared" ref="N2407:N2416" si="6741">IF(AND(L2407&gt;$N$4,L2407&lt;=$O$4),K2407-M2407,IF(AND(L2406&gt;$N$4,L2406&lt;=$O$4),$O$4-L2406,IF(L2406&gt;$O$4,0,IF(L2407&lt;$N$4,0,MIN(L2407-$N$4,$N$4)))))</f>
        <v>0</v>
      </c>
      <c r="O2407" s="34">
        <f t="shared" si="6724"/>
        <v>0</v>
      </c>
      <c r="P2407" s="12" t="str">
        <f t="shared" ref="P2407:Q2407" si="6742">P2406</f>
        <v>(Select Language)</v>
      </c>
      <c r="Q2407" s="12" t="str">
        <f t="shared" si="6742"/>
        <v>(Select Usage)</v>
      </c>
      <c r="R2407" s="33">
        <f t="shared" si="6725"/>
        <v>0</v>
      </c>
      <c r="S2407" s="33">
        <f t="shared" si="6726"/>
        <v>0</v>
      </c>
      <c r="T2407" s="33">
        <f t="shared" si="6727"/>
        <v>0</v>
      </c>
      <c r="U2407" s="33">
        <f t="shared" si="6728"/>
        <v>0</v>
      </c>
      <c r="V2407" s="33">
        <f t="shared" si="6729"/>
        <v>0</v>
      </c>
      <c r="W2407" s="33">
        <f t="shared" si="6730"/>
        <v>0</v>
      </c>
      <c r="X2407" s="33">
        <f t="shared" si="6731"/>
        <v>0</v>
      </c>
      <c r="Y2407" s="33">
        <f t="shared" si="6732"/>
        <v>0</v>
      </c>
      <c r="Z2407" s="33">
        <f t="shared" si="6733"/>
        <v>0</v>
      </c>
      <c r="AA2407" s="33">
        <f t="shared" si="6734"/>
        <v>0</v>
      </c>
      <c r="AB2407" s="33">
        <f t="shared" si="6735"/>
        <v>0</v>
      </c>
      <c r="AC2407" s="33">
        <f t="shared" si="6736"/>
        <v>0</v>
      </c>
      <c r="AD2407" s="26">
        <f t="shared" si="6737"/>
        <v>0</v>
      </c>
      <c r="AE2407" s="11" t="str">
        <f>IFERROR(IF(AE$3=VLOOKUP($E2407,Template!$AK$5:$AM$17,3,FALSE),$AD2407*$F2407,0),"0.00")</f>
        <v>0.00</v>
      </c>
      <c r="AF2407" s="11" t="str">
        <f>IFERROR(IF(AF$3=VLOOKUP($E2407,Template!$AK$5:$AM$17,3,FALSE),$AD2407*$F2407,0),"0.00")</f>
        <v>0.00</v>
      </c>
      <c r="AG2407" s="28">
        <f t="shared" si="6738"/>
        <v>0</v>
      </c>
      <c r="AH2407" s="13" t="s">
        <v>40</v>
      </c>
      <c r="AI2407" s="13" t="s">
        <v>41</v>
      </c>
      <c r="AK2407" s="14" t="s">
        <v>24</v>
      </c>
      <c r="AL2407" s="15">
        <v>0.05</v>
      </c>
      <c r="AM2407" s="16" t="s">
        <v>3</v>
      </c>
    </row>
    <row r="2408" spans="1:39" s="3" customFormat="1" ht="13.8" x14ac:dyDescent="0.25">
      <c r="A2408" s="7" t="str">
        <f t="shared" ref="A2408:C2408" si="6743">A2407</f>
        <v>(Enter Broadcasting Company Name)</v>
      </c>
      <c r="B2408" s="7" t="str">
        <f t="shared" si="6743"/>
        <v>(Enter Call Letters)</v>
      </c>
      <c r="C2408" s="8" t="str">
        <f t="shared" si="6743"/>
        <v>(Select AM/FM)</v>
      </c>
      <c r="D2408" s="30"/>
      <c r="E2408" s="8" t="str">
        <f t="shared" si="6740"/>
        <v>(Select Station Province)</v>
      </c>
      <c r="F2408" s="9" t="str">
        <f>IFERROR(VLOOKUP(E2408,Template!$AK$5:$AL$17,2,FALSE),"")</f>
        <v/>
      </c>
      <c r="G2408" s="42" t="s">
        <v>9</v>
      </c>
      <c r="H2408" s="42" t="s">
        <v>11</v>
      </c>
      <c r="I2408" s="32" t="s">
        <v>65</v>
      </c>
      <c r="J2408" s="32" t="s">
        <v>66</v>
      </c>
      <c r="K2408" s="33">
        <f t="shared" si="6722"/>
        <v>0</v>
      </c>
      <c r="L2408" s="33">
        <f t="shared" si="6723"/>
        <v>0</v>
      </c>
      <c r="M2408" s="34">
        <f t="shared" si="6721"/>
        <v>0</v>
      </c>
      <c r="N2408" s="34">
        <f t="shared" si="6741"/>
        <v>0</v>
      </c>
      <c r="O2408" s="34">
        <f t="shared" si="6724"/>
        <v>0</v>
      </c>
      <c r="P2408" s="12" t="str">
        <f t="shared" ref="P2408:Q2408" si="6744">P2407</f>
        <v>(Select Language)</v>
      </c>
      <c r="Q2408" s="12" t="str">
        <f t="shared" si="6744"/>
        <v>(Select Usage)</v>
      </c>
      <c r="R2408" s="33">
        <f t="shared" si="6725"/>
        <v>0</v>
      </c>
      <c r="S2408" s="33">
        <f t="shared" si="6726"/>
        <v>0</v>
      </c>
      <c r="T2408" s="33">
        <f t="shared" si="6727"/>
        <v>0</v>
      </c>
      <c r="U2408" s="33">
        <f t="shared" si="6728"/>
        <v>0</v>
      </c>
      <c r="V2408" s="33">
        <f t="shared" si="6729"/>
        <v>0</v>
      </c>
      <c r="W2408" s="33">
        <f t="shared" si="6730"/>
        <v>0</v>
      </c>
      <c r="X2408" s="33">
        <f t="shared" si="6731"/>
        <v>0</v>
      </c>
      <c r="Y2408" s="33">
        <f t="shared" si="6732"/>
        <v>0</v>
      </c>
      <c r="Z2408" s="33">
        <f t="shared" si="6733"/>
        <v>0</v>
      </c>
      <c r="AA2408" s="33">
        <f t="shared" si="6734"/>
        <v>0</v>
      </c>
      <c r="AB2408" s="33">
        <f t="shared" si="6735"/>
        <v>0</v>
      </c>
      <c r="AC2408" s="33">
        <f t="shared" si="6736"/>
        <v>0</v>
      </c>
      <c r="AD2408" s="26">
        <f t="shared" si="6737"/>
        <v>0</v>
      </c>
      <c r="AE2408" s="11" t="str">
        <f>IFERROR(IF(AE$3=VLOOKUP($E2408,Template!$AK$5:$AM$17,3,FALSE),$AD2408*$F2408,0),"0.00")</f>
        <v>0.00</v>
      </c>
      <c r="AF2408" s="11" t="str">
        <f>IFERROR(IF(AF$3=VLOOKUP($E2408,Template!$AK$5:$AM$17,3,FALSE),$AD2408*$F2408,0),"0.00")</f>
        <v>0.00</v>
      </c>
      <c r="AG2408" s="28">
        <f t="shared" si="6738"/>
        <v>0</v>
      </c>
      <c r="AH2408" s="13" t="s">
        <v>40</v>
      </c>
      <c r="AI2408" s="13" t="s">
        <v>41</v>
      </c>
      <c r="AK2408" s="14" t="s">
        <v>22</v>
      </c>
      <c r="AL2408" s="15">
        <v>0.15</v>
      </c>
      <c r="AM2408" s="16" t="s">
        <v>2</v>
      </c>
    </row>
    <row r="2409" spans="1:39" s="3" customFormat="1" ht="13.8" x14ac:dyDescent="0.25">
      <c r="A2409" s="7" t="str">
        <f t="shared" ref="A2409:C2409" si="6745">A2408</f>
        <v>(Enter Broadcasting Company Name)</v>
      </c>
      <c r="B2409" s="7" t="str">
        <f t="shared" si="6745"/>
        <v>(Enter Call Letters)</v>
      </c>
      <c r="C2409" s="8" t="str">
        <f t="shared" si="6745"/>
        <v>(Select AM/FM)</v>
      </c>
      <c r="D2409" s="30"/>
      <c r="E2409" s="8" t="str">
        <f t="shared" si="6740"/>
        <v>(Select Station Province)</v>
      </c>
      <c r="F2409" s="9" t="str">
        <f>IFERROR(VLOOKUP(E2409,Template!$AK$5:$AL$17,2,FALSE),"")</f>
        <v/>
      </c>
      <c r="G2409" s="42" t="s">
        <v>10</v>
      </c>
      <c r="H2409" s="42" t="s">
        <v>12</v>
      </c>
      <c r="I2409" s="32" t="s">
        <v>65</v>
      </c>
      <c r="J2409" s="32" t="s">
        <v>66</v>
      </c>
      <c r="K2409" s="33">
        <f t="shared" si="6722"/>
        <v>0</v>
      </c>
      <c r="L2409" s="33">
        <f t="shared" si="6723"/>
        <v>0</v>
      </c>
      <c r="M2409" s="34">
        <f t="shared" si="6721"/>
        <v>0</v>
      </c>
      <c r="N2409" s="34">
        <f t="shared" si="6741"/>
        <v>0</v>
      </c>
      <c r="O2409" s="34">
        <f t="shared" si="6724"/>
        <v>0</v>
      </c>
      <c r="P2409" s="12" t="str">
        <f t="shared" ref="P2409:Q2409" si="6746">P2408</f>
        <v>(Select Language)</v>
      </c>
      <c r="Q2409" s="12" t="str">
        <f t="shared" si="6746"/>
        <v>(Select Usage)</v>
      </c>
      <c r="R2409" s="33">
        <f t="shared" si="6725"/>
        <v>0</v>
      </c>
      <c r="S2409" s="33">
        <f t="shared" si="6726"/>
        <v>0</v>
      </c>
      <c r="T2409" s="33">
        <f t="shared" si="6727"/>
        <v>0</v>
      </c>
      <c r="U2409" s="33">
        <f t="shared" si="6728"/>
        <v>0</v>
      </c>
      <c r="V2409" s="33">
        <f t="shared" si="6729"/>
        <v>0</v>
      </c>
      <c r="W2409" s="33">
        <f t="shared" si="6730"/>
        <v>0</v>
      </c>
      <c r="X2409" s="33">
        <f t="shared" si="6731"/>
        <v>0</v>
      </c>
      <c r="Y2409" s="33">
        <f t="shared" si="6732"/>
        <v>0</v>
      </c>
      <c r="Z2409" s="33">
        <f t="shared" si="6733"/>
        <v>0</v>
      </c>
      <c r="AA2409" s="33">
        <f t="shared" si="6734"/>
        <v>0</v>
      </c>
      <c r="AB2409" s="33">
        <f t="shared" si="6735"/>
        <v>0</v>
      </c>
      <c r="AC2409" s="33">
        <f t="shared" si="6736"/>
        <v>0</v>
      </c>
      <c r="AD2409" s="26">
        <f t="shared" si="6737"/>
        <v>0</v>
      </c>
      <c r="AE2409" s="11" t="str">
        <f>IFERROR(IF(AE$3=VLOOKUP($E2409,Template!$AK$5:$AM$17,3,FALSE),$AD2409*$F2409,0),"0.00")</f>
        <v>0.00</v>
      </c>
      <c r="AF2409" s="11" t="str">
        <f>IFERROR(IF(AF$3=VLOOKUP($E2409,Template!$AK$5:$AM$17,3,FALSE),$AD2409*$F2409,0),"0.00")</f>
        <v>0.00</v>
      </c>
      <c r="AG2409" s="28">
        <f t="shared" si="6738"/>
        <v>0</v>
      </c>
      <c r="AH2409" s="13" t="s">
        <v>40</v>
      </c>
      <c r="AI2409" s="13" t="s">
        <v>41</v>
      </c>
      <c r="AK2409" s="14" t="s">
        <v>26</v>
      </c>
      <c r="AL2409" s="15">
        <v>0.15</v>
      </c>
      <c r="AM2409" s="16" t="s">
        <v>2</v>
      </c>
    </row>
    <row r="2410" spans="1:39" s="3" customFormat="1" ht="13.8" x14ac:dyDescent="0.25">
      <c r="A2410" s="7" t="str">
        <f t="shared" ref="A2410:C2410" si="6747">A2409</f>
        <v>(Enter Broadcasting Company Name)</v>
      </c>
      <c r="B2410" s="7" t="str">
        <f t="shared" si="6747"/>
        <v>(Enter Call Letters)</v>
      </c>
      <c r="C2410" s="8" t="str">
        <f t="shared" si="6747"/>
        <v>(Select AM/FM)</v>
      </c>
      <c r="D2410" s="30"/>
      <c r="E2410" s="8" t="str">
        <f t="shared" si="6740"/>
        <v>(Select Station Province)</v>
      </c>
      <c r="F2410" s="9" t="str">
        <f>IFERROR(VLOOKUP(E2410,Template!$AK$5:$AL$17,2,FALSE),"")</f>
        <v/>
      </c>
      <c r="G2410" s="42" t="s">
        <v>11</v>
      </c>
      <c r="H2410" s="42" t="s">
        <v>13</v>
      </c>
      <c r="I2410" s="32" t="s">
        <v>65</v>
      </c>
      <c r="J2410" s="32" t="s">
        <v>66</v>
      </c>
      <c r="K2410" s="33">
        <f t="shared" si="6722"/>
        <v>0</v>
      </c>
      <c r="L2410" s="33">
        <f t="shared" si="6723"/>
        <v>0</v>
      </c>
      <c r="M2410" s="34">
        <f t="shared" si="6721"/>
        <v>0</v>
      </c>
      <c r="N2410" s="34">
        <f t="shared" si="6741"/>
        <v>0</v>
      </c>
      <c r="O2410" s="34">
        <f t="shared" si="6724"/>
        <v>0</v>
      </c>
      <c r="P2410" s="12" t="str">
        <f t="shared" ref="P2410:Q2410" si="6748">P2409</f>
        <v>(Select Language)</v>
      </c>
      <c r="Q2410" s="12" t="str">
        <f t="shared" si="6748"/>
        <v>(Select Usage)</v>
      </c>
      <c r="R2410" s="33">
        <f t="shared" si="6725"/>
        <v>0</v>
      </c>
      <c r="S2410" s="33">
        <f t="shared" si="6726"/>
        <v>0</v>
      </c>
      <c r="T2410" s="33">
        <f t="shared" si="6727"/>
        <v>0</v>
      </c>
      <c r="U2410" s="33">
        <f t="shared" si="6728"/>
        <v>0</v>
      </c>
      <c r="V2410" s="33">
        <f t="shared" si="6729"/>
        <v>0</v>
      </c>
      <c r="W2410" s="33">
        <f t="shared" si="6730"/>
        <v>0</v>
      </c>
      <c r="X2410" s="33">
        <f t="shared" si="6731"/>
        <v>0</v>
      </c>
      <c r="Y2410" s="33">
        <f t="shared" si="6732"/>
        <v>0</v>
      </c>
      <c r="Z2410" s="33">
        <f t="shared" si="6733"/>
        <v>0</v>
      </c>
      <c r="AA2410" s="33">
        <f t="shared" si="6734"/>
        <v>0</v>
      </c>
      <c r="AB2410" s="33">
        <f t="shared" si="6735"/>
        <v>0</v>
      </c>
      <c r="AC2410" s="33">
        <f t="shared" si="6736"/>
        <v>0</v>
      </c>
      <c r="AD2410" s="26">
        <f t="shared" si="6737"/>
        <v>0</v>
      </c>
      <c r="AE2410" s="11" t="str">
        <f>IFERROR(IF(AE$3=VLOOKUP($E2410,Template!$AK$5:$AM$17,3,FALSE),$AD2410*$F2410,0),"0.00")</f>
        <v>0.00</v>
      </c>
      <c r="AF2410" s="11" t="str">
        <f>IFERROR(IF(AF$3=VLOOKUP($E2410,Template!$AK$5:$AM$17,3,FALSE),$AD2410*$F2410,0),"0.00")</f>
        <v>0.00</v>
      </c>
      <c r="AG2410" s="28">
        <f t="shared" si="6738"/>
        <v>0</v>
      </c>
      <c r="AH2410" s="13" t="s">
        <v>40</v>
      </c>
      <c r="AI2410" s="13" t="s">
        <v>41</v>
      </c>
      <c r="AK2410" s="14" t="s">
        <v>27</v>
      </c>
      <c r="AL2410" s="15">
        <v>0.15</v>
      </c>
      <c r="AM2410" s="16" t="s">
        <v>2</v>
      </c>
    </row>
    <row r="2411" spans="1:39" s="3" customFormat="1" ht="13.8" x14ac:dyDescent="0.25">
      <c r="A2411" s="7" t="str">
        <f t="shared" ref="A2411:C2411" si="6749">A2410</f>
        <v>(Enter Broadcasting Company Name)</v>
      </c>
      <c r="B2411" s="7" t="str">
        <f t="shared" si="6749"/>
        <v>(Enter Call Letters)</v>
      </c>
      <c r="C2411" s="8" t="str">
        <f t="shared" si="6749"/>
        <v>(Select AM/FM)</v>
      </c>
      <c r="D2411" s="30"/>
      <c r="E2411" s="8" t="str">
        <f t="shared" si="6740"/>
        <v>(Select Station Province)</v>
      </c>
      <c r="F2411" s="9" t="str">
        <f>IFERROR(VLOOKUP(E2411,Template!$AK$5:$AL$17,2,FALSE),"")</f>
        <v/>
      </c>
      <c r="G2411" s="42" t="s">
        <v>12</v>
      </c>
      <c r="H2411" s="42" t="s">
        <v>15</v>
      </c>
      <c r="I2411" s="32" t="s">
        <v>65</v>
      </c>
      <c r="J2411" s="32" t="s">
        <v>66</v>
      </c>
      <c r="K2411" s="33">
        <f t="shared" si="6722"/>
        <v>0</v>
      </c>
      <c r="L2411" s="33">
        <f t="shared" si="6723"/>
        <v>0</v>
      </c>
      <c r="M2411" s="34">
        <f t="shared" si="6721"/>
        <v>0</v>
      </c>
      <c r="N2411" s="34">
        <f t="shared" si="6741"/>
        <v>0</v>
      </c>
      <c r="O2411" s="34">
        <f t="shared" si="6724"/>
        <v>0</v>
      </c>
      <c r="P2411" s="12" t="str">
        <f t="shared" ref="P2411:Q2411" si="6750">P2410</f>
        <v>(Select Language)</v>
      </c>
      <c r="Q2411" s="12" t="str">
        <f t="shared" si="6750"/>
        <v>(Select Usage)</v>
      </c>
      <c r="R2411" s="33">
        <f t="shared" si="6725"/>
        <v>0</v>
      </c>
      <c r="S2411" s="33">
        <f t="shared" si="6726"/>
        <v>0</v>
      </c>
      <c r="T2411" s="33">
        <f t="shared" si="6727"/>
        <v>0</v>
      </c>
      <c r="U2411" s="33">
        <f t="shared" si="6728"/>
        <v>0</v>
      </c>
      <c r="V2411" s="33">
        <f t="shared" si="6729"/>
        <v>0</v>
      </c>
      <c r="W2411" s="33">
        <f t="shared" si="6730"/>
        <v>0</v>
      </c>
      <c r="X2411" s="33">
        <f t="shared" si="6731"/>
        <v>0</v>
      </c>
      <c r="Y2411" s="33">
        <f t="shared" si="6732"/>
        <v>0</v>
      </c>
      <c r="Z2411" s="33">
        <f t="shared" si="6733"/>
        <v>0</v>
      </c>
      <c r="AA2411" s="33">
        <f t="shared" si="6734"/>
        <v>0</v>
      </c>
      <c r="AB2411" s="33">
        <f t="shared" si="6735"/>
        <v>0</v>
      </c>
      <c r="AC2411" s="33">
        <f t="shared" si="6736"/>
        <v>0</v>
      </c>
      <c r="AD2411" s="26">
        <f>SUM(R2411:AC2411)</f>
        <v>0</v>
      </c>
      <c r="AE2411" s="11" t="str">
        <f>IFERROR(IF(AE$3=VLOOKUP($E2411,Template!$AK$5:$AM$17,3,FALSE),$AD2411*$F2411,0),"0.00")</f>
        <v>0.00</v>
      </c>
      <c r="AF2411" s="11" t="str">
        <f>IFERROR(IF(AF$3=VLOOKUP($E2411,Template!$AK$5:$AM$17,3,FALSE),$AD2411*$F2411,0),"0.00")</f>
        <v>0.00</v>
      </c>
      <c r="AG2411" s="28">
        <f t="shared" si="6738"/>
        <v>0</v>
      </c>
      <c r="AH2411" s="13" t="s">
        <v>40</v>
      </c>
      <c r="AI2411" s="13" t="s">
        <v>41</v>
      </c>
      <c r="AK2411" s="14" t="s">
        <v>28</v>
      </c>
      <c r="AL2411" s="15">
        <v>0.05</v>
      </c>
      <c r="AM2411" s="16" t="s">
        <v>3</v>
      </c>
    </row>
    <row r="2412" spans="1:39" s="3" customFormat="1" ht="13.8" x14ac:dyDescent="0.25">
      <c r="A2412" s="7" t="str">
        <f t="shared" ref="A2412:C2412" si="6751">A2411</f>
        <v>(Enter Broadcasting Company Name)</v>
      </c>
      <c r="B2412" s="7" t="str">
        <f t="shared" si="6751"/>
        <v>(Enter Call Letters)</v>
      </c>
      <c r="C2412" s="8" t="str">
        <f t="shared" si="6751"/>
        <v>(Select AM/FM)</v>
      </c>
      <c r="D2412" s="30"/>
      <c r="E2412" s="8" t="str">
        <f t="shared" si="6740"/>
        <v>(Select Station Province)</v>
      </c>
      <c r="F2412" s="9" t="str">
        <f>IFERROR(VLOOKUP(E2412,Template!$AK$5:$AL$17,2,FALSE),"")</f>
        <v/>
      </c>
      <c r="G2412" s="42" t="s">
        <v>13</v>
      </c>
      <c r="H2412" s="42" t="s">
        <v>16</v>
      </c>
      <c r="I2412" s="32" t="s">
        <v>65</v>
      </c>
      <c r="J2412" s="32" t="s">
        <v>66</v>
      </c>
      <c r="K2412" s="33">
        <f t="shared" si="6722"/>
        <v>0</v>
      </c>
      <c r="L2412" s="33">
        <f t="shared" si="6723"/>
        <v>0</v>
      </c>
      <c r="M2412" s="34">
        <f t="shared" si="6721"/>
        <v>0</v>
      </c>
      <c r="N2412" s="34">
        <f t="shared" si="6741"/>
        <v>0</v>
      </c>
      <c r="O2412" s="34">
        <f t="shared" si="6724"/>
        <v>0</v>
      </c>
      <c r="P2412" s="12" t="str">
        <f t="shared" ref="P2412:Q2412" si="6752">P2411</f>
        <v>(Select Language)</v>
      </c>
      <c r="Q2412" s="12" t="str">
        <f t="shared" si="6752"/>
        <v>(Select Usage)</v>
      </c>
      <c r="R2412" s="33">
        <f t="shared" si="6725"/>
        <v>0</v>
      </c>
      <c r="S2412" s="33">
        <f t="shared" si="6726"/>
        <v>0</v>
      </c>
      <c r="T2412" s="33">
        <f t="shared" si="6727"/>
        <v>0</v>
      </c>
      <c r="U2412" s="33">
        <f t="shared" si="6728"/>
        <v>0</v>
      </c>
      <c r="V2412" s="33">
        <f t="shared" si="6729"/>
        <v>0</v>
      </c>
      <c r="W2412" s="33">
        <f t="shared" si="6730"/>
        <v>0</v>
      </c>
      <c r="X2412" s="33">
        <f t="shared" si="6731"/>
        <v>0</v>
      </c>
      <c r="Y2412" s="33">
        <f t="shared" si="6732"/>
        <v>0</v>
      </c>
      <c r="Z2412" s="33">
        <f t="shared" si="6733"/>
        <v>0</v>
      </c>
      <c r="AA2412" s="33">
        <f t="shared" si="6734"/>
        <v>0</v>
      </c>
      <c r="AB2412" s="33">
        <f t="shared" si="6735"/>
        <v>0</v>
      </c>
      <c r="AC2412" s="33">
        <f t="shared" si="6736"/>
        <v>0</v>
      </c>
      <c r="AD2412" s="26">
        <f t="shared" ref="AD2412:AD2414" si="6753">SUM(R2412:AC2412)</f>
        <v>0</v>
      </c>
      <c r="AE2412" s="11" t="str">
        <f>IFERROR(IF(AE$3=VLOOKUP($E2412,Template!$AK$5:$AM$17,3,FALSE),$AD2412*$F2412,0),"0.00")</f>
        <v>0.00</v>
      </c>
      <c r="AF2412" s="11" t="str">
        <f>IFERROR(IF(AF$3=VLOOKUP($E2412,Template!$AK$5:$AM$17,3,FALSE),$AD2412*$F2412,0),"0.00")</f>
        <v>0.00</v>
      </c>
      <c r="AG2412" s="28">
        <f t="shared" si="6738"/>
        <v>0</v>
      </c>
      <c r="AH2412" s="13" t="s">
        <v>40</v>
      </c>
      <c r="AI2412" s="13" t="s">
        <v>41</v>
      </c>
      <c r="AK2412" s="14" t="s">
        <v>70</v>
      </c>
      <c r="AL2412" s="15">
        <v>0.05</v>
      </c>
      <c r="AM2412" s="16" t="s">
        <v>3</v>
      </c>
    </row>
    <row r="2413" spans="1:39" s="3" customFormat="1" ht="13.8" x14ac:dyDescent="0.25">
      <c r="A2413" s="7" t="str">
        <f t="shared" ref="A2413:C2413" si="6754">A2412</f>
        <v>(Enter Broadcasting Company Name)</v>
      </c>
      <c r="B2413" s="7" t="str">
        <f t="shared" si="6754"/>
        <v>(Enter Call Letters)</v>
      </c>
      <c r="C2413" s="8" t="str">
        <f t="shared" si="6754"/>
        <v>(Select AM/FM)</v>
      </c>
      <c r="D2413" s="30"/>
      <c r="E2413" s="8" t="str">
        <f t="shared" si="6740"/>
        <v>(Select Station Province)</v>
      </c>
      <c r="F2413" s="9" t="str">
        <f>IFERROR(VLOOKUP(E2413,Template!$AK$5:$AL$17,2,FALSE),"")</f>
        <v/>
      </c>
      <c r="G2413" s="42" t="s">
        <v>15</v>
      </c>
      <c r="H2413" s="42" t="s">
        <v>17</v>
      </c>
      <c r="I2413" s="32" t="s">
        <v>65</v>
      </c>
      <c r="J2413" s="32" t="s">
        <v>66</v>
      </c>
      <c r="K2413" s="33">
        <f t="shared" si="6722"/>
        <v>0</v>
      </c>
      <c r="L2413" s="33">
        <f t="shared" si="6723"/>
        <v>0</v>
      </c>
      <c r="M2413" s="34">
        <f t="shared" si="6721"/>
        <v>0</v>
      </c>
      <c r="N2413" s="34">
        <f t="shared" si="6741"/>
        <v>0</v>
      </c>
      <c r="O2413" s="34">
        <f t="shared" si="6724"/>
        <v>0</v>
      </c>
      <c r="P2413" s="12" t="str">
        <f t="shared" ref="P2413:Q2413" si="6755">P2412</f>
        <v>(Select Language)</v>
      </c>
      <c r="Q2413" s="12" t="str">
        <f t="shared" si="6755"/>
        <v>(Select Usage)</v>
      </c>
      <c r="R2413" s="33">
        <f t="shared" si="6725"/>
        <v>0</v>
      </c>
      <c r="S2413" s="33">
        <f t="shared" si="6726"/>
        <v>0</v>
      </c>
      <c r="T2413" s="33">
        <f t="shared" si="6727"/>
        <v>0</v>
      </c>
      <c r="U2413" s="33">
        <f t="shared" si="6728"/>
        <v>0</v>
      </c>
      <c r="V2413" s="33">
        <f t="shared" si="6729"/>
        <v>0</v>
      </c>
      <c r="W2413" s="33">
        <f t="shared" si="6730"/>
        <v>0</v>
      </c>
      <c r="X2413" s="33">
        <f t="shared" si="6731"/>
        <v>0</v>
      </c>
      <c r="Y2413" s="33">
        <f t="shared" si="6732"/>
        <v>0</v>
      </c>
      <c r="Z2413" s="33">
        <f t="shared" si="6733"/>
        <v>0</v>
      </c>
      <c r="AA2413" s="33">
        <f t="shared" si="6734"/>
        <v>0</v>
      </c>
      <c r="AB2413" s="33">
        <f t="shared" si="6735"/>
        <v>0</v>
      </c>
      <c r="AC2413" s="33">
        <f t="shared" si="6736"/>
        <v>0</v>
      </c>
      <c r="AD2413" s="26">
        <f t="shared" si="6753"/>
        <v>0</v>
      </c>
      <c r="AE2413" s="11" t="str">
        <f>IFERROR(IF(AE$3=VLOOKUP($E2413,Template!$AK$5:$AM$17,3,FALSE),$AD2413*$F2413,0),"0.00")</f>
        <v>0.00</v>
      </c>
      <c r="AF2413" s="11" t="str">
        <f>IFERROR(IF(AF$3=VLOOKUP($E2413,Template!$AK$5:$AM$17,3,FALSE),$AD2413*$F2413,0),"0.00")</f>
        <v>0.00</v>
      </c>
      <c r="AG2413" s="28">
        <f t="shared" si="6738"/>
        <v>0</v>
      </c>
      <c r="AH2413" s="13" t="s">
        <v>40</v>
      </c>
      <c r="AI2413" s="13" t="s">
        <v>41</v>
      </c>
      <c r="AK2413" s="14" t="s">
        <v>20</v>
      </c>
      <c r="AL2413" s="15">
        <v>0.13</v>
      </c>
      <c r="AM2413" s="16" t="s">
        <v>2</v>
      </c>
    </row>
    <row r="2414" spans="1:39" s="3" customFormat="1" ht="13.8" x14ac:dyDescent="0.25">
      <c r="A2414" s="7" t="str">
        <f t="shared" ref="A2414:C2414" si="6756">A2413</f>
        <v>(Enter Broadcasting Company Name)</v>
      </c>
      <c r="B2414" s="7" t="str">
        <f t="shared" si="6756"/>
        <v>(Enter Call Letters)</v>
      </c>
      <c r="C2414" s="8" t="str">
        <f t="shared" si="6756"/>
        <v>(Select AM/FM)</v>
      </c>
      <c r="D2414" s="30"/>
      <c r="E2414" s="8" t="str">
        <f t="shared" si="6740"/>
        <v>(Select Station Province)</v>
      </c>
      <c r="F2414" s="9" t="str">
        <f>IFERROR(VLOOKUP(E2414,Template!$AK$5:$AL$17,2,FALSE),"")</f>
        <v/>
      </c>
      <c r="G2414" s="42" t="s">
        <v>16</v>
      </c>
      <c r="H2414" s="42" t="s">
        <v>18</v>
      </c>
      <c r="I2414" s="32" t="s">
        <v>65</v>
      </c>
      <c r="J2414" s="32" t="s">
        <v>66</v>
      </c>
      <c r="K2414" s="33">
        <f t="shared" si="6722"/>
        <v>0</v>
      </c>
      <c r="L2414" s="33">
        <f t="shared" si="6723"/>
        <v>0</v>
      </c>
      <c r="M2414" s="34">
        <f t="shared" si="6721"/>
        <v>0</v>
      </c>
      <c r="N2414" s="34">
        <f t="shared" si="6741"/>
        <v>0</v>
      </c>
      <c r="O2414" s="34">
        <f t="shared" si="6724"/>
        <v>0</v>
      </c>
      <c r="P2414" s="12" t="str">
        <f t="shared" ref="P2414:Q2414" si="6757">P2413</f>
        <v>(Select Language)</v>
      </c>
      <c r="Q2414" s="12" t="str">
        <f t="shared" si="6757"/>
        <v>(Select Usage)</v>
      </c>
      <c r="R2414" s="33">
        <f t="shared" si="6725"/>
        <v>0</v>
      </c>
      <c r="S2414" s="33">
        <f t="shared" si="6726"/>
        <v>0</v>
      </c>
      <c r="T2414" s="33">
        <f t="shared" si="6727"/>
        <v>0</v>
      </c>
      <c r="U2414" s="33">
        <f t="shared" si="6728"/>
        <v>0</v>
      </c>
      <c r="V2414" s="33">
        <f t="shared" si="6729"/>
        <v>0</v>
      </c>
      <c r="W2414" s="33">
        <f t="shared" si="6730"/>
        <v>0</v>
      </c>
      <c r="X2414" s="33">
        <f t="shared" si="6731"/>
        <v>0</v>
      </c>
      <c r="Y2414" s="33">
        <f t="shared" si="6732"/>
        <v>0</v>
      </c>
      <c r="Z2414" s="33">
        <f t="shared" si="6733"/>
        <v>0</v>
      </c>
      <c r="AA2414" s="33">
        <f t="shared" si="6734"/>
        <v>0</v>
      </c>
      <c r="AB2414" s="33">
        <f t="shared" si="6735"/>
        <v>0</v>
      </c>
      <c r="AC2414" s="33">
        <f t="shared" si="6736"/>
        <v>0</v>
      </c>
      <c r="AD2414" s="26">
        <f t="shared" si="6753"/>
        <v>0</v>
      </c>
      <c r="AE2414" s="11" t="str">
        <f>IFERROR(IF(AE$3=VLOOKUP($E2414,Template!$AK$5:$AM$17,3,FALSE),$AD2414*$F2414,0),"0.00")</f>
        <v>0.00</v>
      </c>
      <c r="AF2414" s="11" t="str">
        <f>IFERROR(IF(AF$3=VLOOKUP($E2414,Template!$AK$5:$AM$17,3,FALSE),$AD2414*$F2414,0),"0.00")</f>
        <v>0.00</v>
      </c>
      <c r="AG2414" s="28">
        <f t="shared" si="6738"/>
        <v>0</v>
      </c>
      <c r="AH2414" s="13" t="s">
        <v>40</v>
      </c>
      <c r="AI2414" s="13" t="s">
        <v>41</v>
      </c>
      <c r="AK2414" s="14" t="s">
        <v>69</v>
      </c>
      <c r="AL2414" s="15">
        <v>0.15</v>
      </c>
      <c r="AM2414" s="16" t="s">
        <v>2</v>
      </c>
    </row>
    <row r="2415" spans="1:39" s="3" customFormat="1" ht="13.8" x14ac:dyDescent="0.25">
      <c r="A2415" s="7" t="str">
        <f t="shared" ref="A2415:C2415" si="6758">A2414</f>
        <v>(Enter Broadcasting Company Name)</v>
      </c>
      <c r="B2415" s="7" t="str">
        <f t="shared" si="6758"/>
        <v>(Enter Call Letters)</v>
      </c>
      <c r="C2415" s="8" t="str">
        <f t="shared" si="6758"/>
        <v>(Select AM/FM)</v>
      </c>
      <c r="D2415" s="30"/>
      <c r="E2415" s="8" t="str">
        <f t="shared" si="6740"/>
        <v>(Select Station Province)</v>
      </c>
      <c r="F2415" s="9" t="str">
        <f>IFERROR(VLOOKUP(E2415,Template!$AK$5:$AL$17,2,FALSE),"")</f>
        <v/>
      </c>
      <c r="G2415" s="42" t="s">
        <v>17</v>
      </c>
      <c r="H2415" s="42" t="s">
        <v>7</v>
      </c>
      <c r="I2415" s="32" t="s">
        <v>65</v>
      </c>
      <c r="J2415" s="32" t="s">
        <v>66</v>
      </c>
      <c r="K2415" s="33">
        <f t="shared" si="6722"/>
        <v>0</v>
      </c>
      <c r="L2415" s="33">
        <f t="shared" si="6723"/>
        <v>0</v>
      </c>
      <c r="M2415" s="34">
        <f t="shared" si="6721"/>
        <v>0</v>
      </c>
      <c r="N2415" s="34">
        <f t="shared" si="6741"/>
        <v>0</v>
      </c>
      <c r="O2415" s="34">
        <f t="shared" si="6724"/>
        <v>0</v>
      </c>
      <c r="P2415" s="12" t="str">
        <f t="shared" ref="P2415:Q2415" si="6759">P2414</f>
        <v>(Select Language)</v>
      </c>
      <c r="Q2415" s="12" t="str">
        <f t="shared" si="6759"/>
        <v>(Select Usage)</v>
      </c>
      <c r="R2415" s="33">
        <f t="shared" si="6725"/>
        <v>0</v>
      </c>
      <c r="S2415" s="33">
        <f t="shared" si="6726"/>
        <v>0</v>
      </c>
      <c r="T2415" s="33">
        <f t="shared" si="6727"/>
        <v>0</v>
      </c>
      <c r="U2415" s="33">
        <f t="shared" si="6728"/>
        <v>0</v>
      </c>
      <c r="V2415" s="33">
        <f t="shared" si="6729"/>
        <v>0</v>
      </c>
      <c r="W2415" s="33">
        <f t="shared" si="6730"/>
        <v>0</v>
      </c>
      <c r="X2415" s="33">
        <f t="shared" si="6731"/>
        <v>0</v>
      </c>
      <c r="Y2415" s="33">
        <f t="shared" si="6732"/>
        <v>0</v>
      </c>
      <c r="Z2415" s="33">
        <f t="shared" si="6733"/>
        <v>0</v>
      </c>
      <c r="AA2415" s="33">
        <f t="shared" si="6734"/>
        <v>0</v>
      </c>
      <c r="AB2415" s="33">
        <f t="shared" si="6735"/>
        <v>0</v>
      </c>
      <c r="AC2415" s="33">
        <f t="shared" si="6736"/>
        <v>0</v>
      </c>
      <c r="AD2415" s="26">
        <f>SUM(R2415:AC2415)</f>
        <v>0</v>
      </c>
      <c r="AE2415" s="11" t="str">
        <f>IFERROR(IF(AE$3=VLOOKUP($E2415,Template!$AK$5:$AM$17,3,FALSE),$AD2415*$F2415,0),"0.00")</f>
        <v>0.00</v>
      </c>
      <c r="AF2415" s="11" t="str">
        <f>IFERROR(IF(AF$3=VLOOKUP($E2415,Template!$AK$5:$AM$17,3,FALSE),$AD2415*$F2415,0),"0.00")</f>
        <v>0.00</v>
      </c>
      <c r="AG2415" s="28">
        <f t="shared" si="6738"/>
        <v>0</v>
      </c>
      <c r="AH2415" s="13" t="s">
        <v>40</v>
      </c>
      <c r="AI2415" s="13" t="s">
        <v>41</v>
      </c>
      <c r="AK2415" s="14" t="s">
        <v>29</v>
      </c>
      <c r="AL2415" s="15">
        <v>0.05</v>
      </c>
      <c r="AM2415" s="16" t="s">
        <v>3</v>
      </c>
    </row>
    <row r="2416" spans="1:39" s="3" customFormat="1" ht="13.8" x14ac:dyDescent="0.25">
      <c r="A2416" s="7" t="str">
        <f t="shared" ref="A2416:C2416" si="6760">A2415</f>
        <v>(Enter Broadcasting Company Name)</v>
      </c>
      <c r="B2416" s="7" t="str">
        <f t="shared" si="6760"/>
        <v>(Enter Call Letters)</v>
      </c>
      <c r="C2416" s="8" t="str">
        <f t="shared" si="6760"/>
        <v>(Select AM/FM)</v>
      </c>
      <c r="D2416" s="30"/>
      <c r="E2416" s="8" t="str">
        <f t="shared" si="6740"/>
        <v>(Select Station Province)</v>
      </c>
      <c r="F2416" s="9" t="str">
        <f>IFERROR(VLOOKUP(E2416,Template!$AK$5:$AL$17,2,FALSE),"")</f>
        <v/>
      </c>
      <c r="G2416" s="42" t="s">
        <v>18</v>
      </c>
      <c r="H2416" s="43" t="s">
        <v>8</v>
      </c>
      <c r="I2416" s="32" t="s">
        <v>65</v>
      </c>
      <c r="J2416" s="32" t="s">
        <v>66</v>
      </c>
      <c r="K2416" s="33">
        <f t="shared" si="6722"/>
        <v>0</v>
      </c>
      <c r="L2416" s="33">
        <f t="shared" si="6723"/>
        <v>0</v>
      </c>
      <c r="M2416" s="34">
        <f t="shared" si="6721"/>
        <v>0</v>
      </c>
      <c r="N2416" s="34">
        <f t="shared" si="6741"/>
        <v>0</v>
      </c>
      <c r="O2416" s="34">
        <f t="shared" si="6724"/>
        <v>0</v>
      </c>
      <c r="P2416" s="12" t="str">
        <f t="shared" ref="P2416:Q2416" si="6761">P2415</f>
        <v>(Select Language)</v>
      </c>
      <c r="Q2416" s="12" t="str">
        <f t="shared" si="6761"/>
        <v>(Select Usage)</v>
      </c>
      <c r="R2416" s="33">
        <f t="shared" si="6725"/>
        <v>0</v>
      </c>
      <c r="S2416" s="33">
        <f t="shared" si="6726"/>
        <v>0</v>
      </c>
      <c r="T2416" s="33">
        <f t="shared" si="6727"/>
        <v>0</v>
      </c>
      <c r="U2416" s="33">
        <f t="shared" si="6728"/>
        <v>0</v>
      </c>
      <c r="V2416" s="33">
        <f t="shared" si="6729"/>
        <v>0</v>
      </c>
      <c r="W2416" s="33">
        <f t="shared" si="6730"/>
        <v>0</v>
      </c>
      <c r="X2416" s="33">
        <f t="shared" si="6731"/>
        <v>0</v>
      </c>
      <c r="Y2416" s="33">
        <f t="shared" si="6732"/>
        <v>0</v>
      </c>
      <c r="Z2416" s="33">
        <f t="shared" si="6733"/>
        <v>0</v>
      </c>
      <c r="AA2416" s="33">
        <f t="shared" si="6734"/>
        <v>0</v>
      </c>
      <c r="AB2416" s="33">
        <f t="shared" si="6735"/>
        <v>0</v>
      </c>
      <c r="AC2416" s="33">
        <f t="shared" si="6736"/>
        <v>0</v>
      </c>
      <c r="AD2416" s="26">
        <f t="shared" ref="AD2416" si="6762">SUM(R2416:AC2416)</f>
        <v>0</v>
      </c>
      <c r="AE2416" s="11" t="str">
        <f>IFERROR(IF(AE$3=VLOOKUP($E2416,Template!$AK$5:$AM$17,3,FALSE),$AD2416*$F2416,0),"0.00")</f>
        <v>0.00</v>
      </c>
      <c r="AF2416" s="11" t="str">
        <f>IFERROR(IF(AF$3=VLOOKUP($E2416,Template!$AK$5:$AM$17,3,FALSE),$AD2416*$F2416,0),"0.00")</f>
        <v>0.00</v>
      </c>
      <c r="AG2416" s="28">
        <f t="shared" si="6738"/>
        <v>0</v>
      </c>
      <c r="AH2416" s="13" t="s">
        <v>40</v>
      </c>
      <c r="AI2416" s="13" t="s">
        <v>41</v>
      </c>
      <c r="AK2416" s="14" t="s">
        <v>21</v>
      </c>
      <c r="AL2416" s="15">
        <v>0.05</v>
      </c>
      <c r="AM2416" s="16" t="s">
        <v>3</v>
      </c>
    </row>
    <row r="2417" spans="1:39" ht="13.8" x14ac:dyDescent="0.25">
      <c r="A2417" s="19" t="s">
        <v>4</v>
      </c>
      <c r="B2417" s="19"/>
      <c r="C2417" s="20"/>
      <c r="D2417" s="20"/>
      <c r="E2417" s="20"/>
      <c r="F2417" s="20"/>
      <c r="G2417" s="44"/>
      <c r="H2417" s="44"/>
      <c r="I2417" s="21">
        <f t="shared" ref="I2417:K2417" si="6763">SUM(I2405:I2416)</f>
        <v>0</v>
      </c>
      <c r="J2417" s="21">
        <f t="shared" si="6763"/>
        <v>0</v>
      </c>
      <c r="K2417" s="21">
        <f t="shared" si="6763"/>
        <v>0</v>
      </c>
      <c r="L2417" s="21">
        <f>L2416</f>
        <v>0</v>
      </c>
      <c r="M2417" s="21">
        <f>SUM(M2405:M2416)</f>
        <v>0</v>
      </c>
      <c r="N2417" s="21">
        <f t="shared" ref="N2417:O2417" si="6764">SUM(N2405:N2416)</f>
        <v>0</v>
      </c>
      <c r="O2417" s="21">
        <f t="shared" si="6764"/>
        <v>0</v>
      </c>
      <c r="P2417" s="21"/>
      <c r="Q2417" s="22"/>
      <c r="R2417" s="21">
        <f t="shared" ref="R2417:AI2417" si="6765">SUM(R2405:R2416)</f>
        <v>0</v>
      </c>
      <c r="S2417" s="21">
        <f t="shared" si="6765"/>
        <v>0</v>
      </c>
      <c r="T2417" s="21">
        <f t="shared" si="6765"/>
        <v>0</v>
      </c>
      <c r="U2417" s="21">
        <f t="shared" si="6765"/>
        <v>0</v>
      </c>
      <c r="V2417" s="21">
        <f t="shared" si="6765"/>
        <v>0</v>
      </c>
      <c r="W2417" s="21">
        <f t="shared" si="6765"/>
        <v>0</v>
      </c>
      <c r="X2417" s="21">
        <f t="shared" si="6765"/>
        <v>0</v>
      </c>
      <c r="Y2417" s="21">
        <f t="shared" si="6765"/>
        <v>0</v>
      </c>
      <c r="Z2417" s="21">
        <f t="shared" si="6765"/>
        <v>0</v>
      </c>
      <c r="AA2417" s="21">
        <f t="shared" si="6765"/>
        <v>0</v>
      </c>
      <c r="AB2417" s="21">
        <f t="shared" si="6765"/>
        <v>0</v>
      </c>
      <c r="AC2417" s="21">
        <f t="shared" si="6765"/>
        <v>0</v>
      </c>
      <c r="AD2417" s="27">
        <f t="shared" si="6765"/>
        <v>0</v>
      </c>
      <c r="AE2417" s="21">
        <f t="shared" si="6765"/>
        <v>0</v>
      </c>
      <c r="AF2417" s="21">
        <f t="shared" si="6765"/>
        <v>0</v>
      </c>
      <c r="AG2417" s="27">
        <f t="shared" si="6765"/>
        <v>0</v>
      </c>
      <c r="AH2417" s="21">
        <f t="shared" si="6765"/>
        <v>0</v>
      </c>
      <c r="AI2417" s="21">
        <f t="shared" si="6765"/>
        <v>0</v>
      </c>
      <c r="AK2417" s="14" t="s">
        <v>71</v>
      </c>
      <c r="AL2417" s="15">
        <v>0.05</v>
      </c>
      <c r="AM2417" s="16" t="s">
        <v>3</v>
      </c>
    </row>
    <row r="2418" spans="1:39" x14ac:dyDescent="0.25">
      <c r="N2418" s="24"/>
      <c r="AJ2418" s="6"/>
      <c r="AK2418" s="6"/>
      <c r="AL2418" s="6"/>
    </row>
    <row r="2419" spans="1:39" ht="42" customHeight="1" x14ac:dyDescent="0.25">
      <c r="A2419" s="223" t="s">
        <v>63</v>
      </c>
      <c r="B2419" s="223" t="s">
        <v>43</v>
      </c>
      <c r="C2419" s="224" t="s">
        <v>19</v>
      </c>
      <c r="D2419" s="226"/>
      <c r="E2419" s="223" t="s">
        <v>14</v>
      </c>
      <c r="F2419" s="223" t="s">
        <v>38</v>
      </c>
      <c r="G2419" s="223" t="s">
        <v>1</v>
      </c>
      <c r="H2419" s="223" t="s">
        <v>5</v>
      </c>
      <c r="I2419" s="225" t="s">
        <v>31</v>
      </c>
      <c r="J2419" s="225" t="s">
        <v>32</v>
      </c>
      <c r="K2419" s="225" t="s">
        <v>48</v>
      </c>
      <c r="L2419" s="225" t="s">
        <v>0</v>
      </c>
      <c r="M2419" s="4" t="s">
        <v>45</v>
      </c>
      <c r="N2419" s="4" t="s">
        <v>46</v>
      </c>
      <c r="O2419" s="4" t="s">
        <v>47</v>
      </c>
      <c r="P2419" s="225" t="s">
        <v>50</v>
      </c>
      <c r="Q2419" s="225" t="s">
        <v>33</v>
      </c>
      <c r="R2419" s="4" t="s">
        <v>51</v>
      </c>
      <c r="S2419" s="4" t="s">
        <v>52</v>
      </c>
      <c r="T2419" s="4" t="s">
        <v>53</v>
      </c>
      <c r="U2419" s="4" t="s">
        <v>54</v>
      </c>
      <c r="V2419" s="4" t="s">
        <v>55</v>
      </c>
      <c r="W2419" s="4" t="s">
        <v>56</v>
      </c>
      <c r="X2419" s="4" t="s">
        <v>57</v>
      </c>
      <c r="Y2419" s="4" t="s">
        <v>58</v>
      </c>
      <c r="Z2419" s="4" t="s">
        <v>59</v>
      </c>
      <c r="AA2419" s="4" t="s">
        <v>62</v>
      </c>
      <c r="AB2419" s="4" t="s">
        <v>60</v>
      </c>
      <c r="AC2419" s="4" t="s">
        <v>61</v>
      </c>
      <c r="AD2419" s="233" t="s">
        <v>34</v>
      </c>
      <c r="AE2419" s="231" t="s">
        <v>2</v>
      </c>
      <c r="AF2419" s="231" t="s">
        <v>3</v>
      </c>
      <c r="AG2419" s="233" t="s">
        <v>35</v>
      </c>
      <c r="AH2419" s="223" t="s">
        <v>36</v>
      </c>
      <c r="AI2419" s="223" t="s">
        <v>37</v>
      </c>
      <c r="AK2419" s="229" t="s">
        <v>30</v>
      </c>
      <c r="AL2419" s="229"/>
      <c r="AM2419" s="229"/>
    </row>
    <row r="2420" spans="1:39" s="6" customFormat="1" ht="35.25" customHeight="1" x14ac:dyDescent="0.3">
      <c r="A2420" s="224"/>
      <c r="B2420" s="224"/>
      <c r="C2420" s="224"/>
      <c r="D2420" s="227"/>
      <c r="E2420" s="223"/>
      <c r="F2420" s="223"/>
      <c r="G2420" s="223"/>
      <c r="H2420" s="223"/>
      <c r="I2420" s="230"/>
      <c r="J2420" s="230"/>
      <c r="K2420" s="230"/>
      <c r="L2420" s="230"/>
      <c r="M2420" s="5">
        <v>0</v>
      </c>
      <c r="N2420" s="5">
        <v>625000</v>
      </c>
      <c r="O2420" s="5">
        <v>1250000</v>
      </c>
      <c r="P2420" s="225"/>
      <c r="Q2420" s="225"/>
      <c r="R2420" s="29">
        <v>4.95E-4</v>
      </c>
      <c r="S2420" s="29">
        <v>9.5200000000000005E-4</v>
      </c>
      <c r="T2420" s="29">
        <v>1.5900000000000001E-3</v>
      </c>
      <c r="U2420" s="29">
        <v>1.1169999999999999E-3</v>
      </c>
      <c r="V2420" s="29">
        <v>2.189E-3</v>
      </c>
      <c r="W2420" s="29">
        <v>4.5430000000000002E-3</v>
      </c>
      <c r="X2420" s="29">
        <v>8.8199999999999997E-4</v>
      </c>
      <c r="Y2420" s="29">
        <v>1.6949999999999999E-3</v>
      </c>
      <c r="Z2420" s="29">
        <v>2.8319999999999999E-3</v>
      </c>
      <c r="AA2420" s="29">
        <v>1.9889999999999999E-3</v>
      </c>
      <c r="AB2420" s="29">
        <v>3.8999999999999998E-3</v>
      </c>
      <c r="AC2420" s="29">
        <v>8.0949999999999998E-3</v>
      </c>
      <c r="AD2420" s="233"/>
      <c r="AE2420" s="232"/>
      <c r="AF2420" s="232"/>
      <c r="AG2420" s="234"/>
      <c r="AH2420" s="223"/>
      <c r="AI2420" s="223"/>
      <c r="AK2420" s="229"/>
      <c r="AL2420" s="229"/>
      <c r="AM2420" s="229"/>
    </row>
    <row r="2421" spans="1:39" s="3" customFormat="1" ht="13.8" x14ac:dyDescent="0.25">
      <c r="A2421" s="7" t="s">
        <v>44</v>
      </c>
      <c r="B2421" s="7" t="s">
        <v>42</v>
      </c>
      <c r="C2421" s="8" t="s">
        <v>39</v>
      </c>
      <c r="D2421" s="30"/>
      <c r="E2421" s="8" t="s">
        <v>64</v>
      </c>
      <c r="F2421" s="9" t="str">
        <f>IFERROR(VLOOKUP(E2421,Template!$AK$5:$AL$17,2,FALSE),"")</f>
        <v/>
      </c>
      <c r="G2421" s="41" t="s">
        <v>7</v>
      </c>
      <c r="H2421" s="41" t="s">
        <v>6</v>
      </c>
      <c r="I2421" s="32" t="s">
        <v>65</v>
      </c>
      <c r="J2421" s="32" t="s">
        <v>66</v>
      </c>
      <c r="K2421" s="33">
        <f>IFERROR(I2421+J2421,0)</f>
        <v>0</v>
      </c>
      <c r="L2421" s="33">
        <f>IFERROR(K2421,"")</f>
        <v>0</v>
      </c>
      <c r="M2421" s="34">
        <f t="shared" ref="M2421:M2432" si="6766">IF(L2421&lt;=$N$4,K2421,IF(L2420&gt;$N$4,0,$N$4-L2420))</f>
        <v>0</v>
      </c>
      <c r="N2421" s="34">
        <f>IF(AND(L2421&gt;$N$4,L2421&lt;=$O$4),K2421-M2421,IF(AND(L2420&gt;$N$4,L2420&lt;=$O$4),$O$4-L2420,IF(L2420&gt;$O$4,0,IF(L2421&lt;$N$4,0,MIN(L2421-$N$4,$N$4)))))</f>
        <v>0</v>
      </c>
      <c r="O2421" s="34">
        <f>IF(L2421&gt;$O$4,K2421-M2421-N2421,0)</f>
        <v>0</v>
      </c>
      <c r="P2421" s="12" t="s">
        <v>94</v>
      </c>
      <c r="Q2421" s="12" t="s">
        <v>68</v>
      </c>
      <c r="R2421" s="33">
        <f>IF(AND($Q2421="LOW",$P2421="French"),M2421*R$4,0)</f>
        <v>0</v>
      </c>
      <c r="S2421" s="33">
        <f>IF(AND($Q2421="LOW",$P2421="French"),N2421*S$4,0)</f>
        <v>0</v>
      </c>
      <c r="T2421" s="33">
        <f>IF(AND($Q2421="LOW",$P2421="French"),O2421*T$4,0)</f>
        <v>0</v>
      </c>
      <c r="U2421" s="33">
        <f>IF(AND($Q2421="HIGH",$P2421="French"),M2421*U$4,0)</f>
        <v>0</v>
      </c>
      <c r="V2421" s="33">
        <f>IF(AND($Q2421="HIGH",$P2421="French"),N2421*V$4,0)</f>
        <v>0</v>
      </c>
      <c r="W2421" s="33">
        <f>IF(AND($Q2421="HIGH",$P2421="French"),O2421*W$4,0)</f>
        <v>0</v>
      </c>
      <c r="X2421" s="33">
        <f>IF(AND($Q2421="LOW",$P2421="English"),M2421*X$4,0)</f>
        <v>0</v>
      </c>
      <c r="Y2421" s="33">
        <f>IF(AND($Q2421="LOW",$P2421="English"),N2421*Y$4,0)</f>
        <v>0</v>
      </c>
      <c r="Z2421" s="33">
        <f>IF(AND($Q2421="LOW",$P2421="English"),O2421*Z$4,0)</f>
        <v>0</v>
      </c>
      <c r="AA2421" s="33">
        <f>IF(AND($Q2421="HIGH",$P2421="English"),M2421*AA$4,0)</f>
        <v>0</v>
      </c>
      <c r="AB2421" s="33">
        <f>IF(AND($Q2421="HIGH",$P2421="English"),N2421*AB$4,0)</f>
        <v>0</v>
      </c>
      <c r="AC2421" s="33">
        <f>IF(AND($Q2421="HIGH",$P2421="English"),O2421*AC$4,0)</f>
        <v>0</v>
      </c>
      <c r="AD2421" s="26">
        <f>SUM(R2421:AC2421)</f>
        <v>0</v>
      </c>
      <c r="AE2421" s="46" t="str">
        <f>IFERROR(IF(AE$3=VLOOKUP($E2421,Template!$AK$5:$AM$17,3,FALSE),$AD2421*$F2421,0),"0.00")</f>
        <v>0.00</v>
      </c>
      <c r="AF2421" s="46" t="str">
        <f>IFERROR(IF(AF$3=VLOOKUP($E2421,Template!$AK$5:$AM$17,3,FALSE),$AD2421*$F2421,0),"0.00")</f>
        <v>0.00</v>
      </c>
      <c r="AG2421" s="28">
        <f>SUM(AD2421:AF2421)</f>
        <v>0</v>
      </c>
      <c r="AH2421" s="13" t="s">
        <v>40</v>
      </c>
      <c r="AI2421" s="13" t="s">
        <v>41</v>
      </c>
      <c r="AK2421" s="14" t="s">
        <v>25</v>
      </c>
      <c r="AL2421" s="15">
        <v>0.05</v>
      </c>
      <c r="AM2421" s="16" t="s">
        <v>3</v>
      </c>
    </row>
    <row r="2422" spans="1:39" s="3" customFormat="1" ht="13.8" x14ac:dyDescent="0.25">
      <c r="A2422" s="7" t="str">
        <f>A2421</f>
        <v>(Enter Broadcasting Company Name)</v>
      </c>
      <c r="B2422" s="7" t="str">
        <f>B2421</f>
        <v>(Enter Call Letters)</v>
      </c>
      <c r="C2422" s="8" t="str">
        <f>C2421</f>
        <v>(Select AM/FM)</v>
      </c>
      <c r="D2422" s="30"/>
      <c r="E2422" s="8" t="str">
        <f>E2421</f>
        <v>(Select Station Province)</v>
      </c>
      <c r="F2422" s="9" t="str">
        <f>IFERROR(VLOOKUP(E2422,Template!$AK$5:$AL$17,2,FALSE),"")</f>
        <v/>
      </c>
      <c r="G2422" s="42" t="s">
        <v>8</v>
      </c>
      <c r="H2422" s="42" t="s">
        <v>9</v>
      </c>
      <c r="I2422" s="32" t="s">
        <v>65</v>
      </c>
      <c r="J2422" s="32" t="s">
        <v>66</v>
      </c>
      <c r="K2422" s="33">
        <f t="shared" ref="K2422:K2432" si="6767">IFERROR(I2422+J2422,0)</f>
        <v>0</v>
      </c>
      <c r="L2422" s="33">
        <f t="shared" ref="L2422:L2432" si="6768">IFERROR(L2421+K2422,"")</f>
        <v>0</v>
      </c>
      <c r="M2422" s="34">
        <f t="shared" si="6766"/>
        <v>0</v>
      </c>
      <c r="N2422" s="34">
        <f>IF(AND(L2422&gt;$N$4,L2422&lt;=$O$4),K2422-M2422,IF(AND(L2421&gt;$N$4,L2421&lt;=$O$4),$O$4-L2421,IF(L2421&gt;$O$4,0,IF(L2422&lt;$N$4,0,MIN(L2422-$N$4,$N$4)))))</f>
        <v>0</v>
      </c>
      <c r="O2422" s="34">
        <f t="shared" ref="O2422:O2432" si="6769">IF(L2422&gt;$O$4,K2422-M2422-N2422,0)</f>
        <v>0</v>
      </c>
      <c r="P2422" s="12" t="str">
        <f>P2421</f>
        <v>(Select Language)</v>
      </c>
      <c r="Q2422" s="12" t="str">
        <f>Q2421</f>
        <v>(Select Usage)</v>
      </c>
      <c r="R2422" s="33">
        <f t="shared" ref="R2422:R2432" si="6770">IF(AND($Q2422="LOW",$P2422="French"),M2422*R$4,0)</f>
        <v>0</v>
      </c>
      <c r="S2422" s="33">
        <f t="shared" ref="S2422:S2432" si="6771">IF(AND($Q2422="LOW",$P2422="French"),N2422*S$4,0)</f>
        <v>0</v>
      </c>
      <c r="T2422" s="33">
        <f t="shared" ref="T2422:T2432" si="6772">IF(AND($Q2422="LOW",$P2422="French"),O2422*T$4,0)</f>
        <v>0</v>
      </c>
      <c r="U2422" s="33">
        <f t="shared" ref="U2422:U2432" si="6773">IF(AND($Q2422="HIGH",$P2422="French"),M2422*U$4,0)</f>
        <v>0</v>
      </c>
      <c r="V2422" s="33">
        <f t="shared" ref="V2422:V2432" si="6774">IF(AND($Q2422="HIGH",$P2422="French"),N2422*V$4,0)</f>
        <v>0</v>
      </c>
      <c r="W2422" s="33">
        <f t="shared" ref="W2422:W2432" si="6775">IF(AND($Q2422="HIGH",$P2422="French"),O2422*W$4,0)</f>
        <v>0</v>
      </c>
      <c r="X2422" s="33">
        <f t="shared" ref="X2422:X2432" si="6776">IF(AND($Q2422="LOW",$P2422="English"),M2422*X$4,0)</f>
        <v>0</v>
      </c>
      <c r="Y2422" s="33">
        <f t="shared" ref="Y2422:Y2432" si="6777">IF(AND($Q2422="LOW",$P2422="English"),N2422*Y$4,0)</f>
        <v>0</v>
      </c>
      <c r="Z2422" s="33">
        <f t="shared" ref="Z2422:Z2432" si="6778">IF(AND($Q2422="LOW",$P2422="English"),O2422*Z$4,0)</f>
        <v>0</v>
      </c>
      <c r="AA2422" s="33">
        <f t="shared" ref="AA2422:AA2432" si="6779">IF(AND($Q2422="HIGH",$P2422="English"),M2422*AA$4,0)</f>
        <v>0</v>
      </c>
      <c r="AB2422" s="33">
        <f t="shared" ref="AB2422:AB2432" si="6780">IF(AND($Q2422="HIGH",$P2422="English"),N2422*AB$4,0)</f>
        <v>0</v>
      </c>
      <c r="AC2422" s="33">
        <f t="shared" ref="AC2422:AC2432" si="6781">IF(AND($Q2422="HIGH",$P2422="English"),O2422*AC$4,0)</f>
        <v>0</v>
      </c>
      <c r="AD2422" s="26">
        <f t="shared" ref="AD2422:AD2426" si="6782">SUM(R2422:AC2422)</f>
        <v>0</v>
      </c>
      <c r="AE2422" s="46" t="str">
        <f>IFERROR(IF(AE$3=VLOOKUP($E2422,Template!$AK$5:$AM$17,3,FALSE),$AD2422*$F2422,0),"0.00")</f>
        <v>0.00</v>
      </c>
      <c r="AF2422" s="46" t="str">
        <f>IFERROR(IF(AF$3=VLOOKUP($E2422,Template!$AK$5:$AM$17,3,FALSE),$AD2422*$F2422,0),"0.00")</f>
        <v>0.00</v>
      </c>
      <c r="AG2422" s="28">
        <f t="shared" ref="AG2422:AG2432" si="6783">SUM(AD2422:AF2422)</f>
        <v>0</v>
      </c>
      <c r="AH2422" s="13" t="s">
        <v>40</v>
      </c>
      <c r="AI2422" s="13" t="s">
        <v>41</v>
      </c>
      <c r="AK2422" s="14" t="s">
        <v>23</v>
      </c>
      <c r="AL2422" s="15">
        <v>0.05</v>
      </c>
      <c r="AM2422" s="16" t="s">
        <v>3</v>
      </c>
    </row>
    <row r="2423" spans="1:39" s="3" customFormat="1" ht="13.8" x14ac:dyDescent="0.25">
      <c r="A2423" s="7" t="str">
        <f t="shared" ref="A2423:C2423" si="6784">A2422</f>
        <v>(Enter Broadcasting Company Name)</v>
      </c>
      <c r="B2423" s="7" t="str">
        <f t="shared" si="6784"/>
        <v>(Enter Call Letters)</v>
      </c>
      <c r="C2423" s="8" t="str">
        <f t="shared" si="6784"/>
        <v>(Select AM/FM)</v>
      </c>
      <c r="D2423" s="30"/>
      <c r="E2423" s="8" t="str">
        <f t="shared" ref="E2423:E2432" si="6785">E2422</f>
        <v>(Select Station Province)</v>
      </c>
      <c r="F2423" s="9" t="str">
        <f>IFERROR(VLOOKUP(E2423,Template!$AK$5:$AL$17,2,FALSE),"")</f>
        <v/>
      </c>
      <c r="G2423" s="42" t="s">
        <v>6</v>
      </c>
      <c r="H2423" s="42" t="s">
        <v>10</v>
      </c>
      <c r="I2423" s="32" t="s">
        <v>65</v>
      </c>
      <c r="J2423" s="32" t="s">
        <v>66</v>
      </c>
      <c r="K2423" s="33">
        <f t="shared" si="6767"/>
        <v>0</v>
      </c>
      <c r="L2423" s="33">
        <f t="shared" si="6768"/>
        <v>0</v>
      </c>
      <c r="M2423" s="34">
        <f t="shared" si="6766"/>
        <v>0</v>
      </c>
      <c r="N2423" s="34">
        <f t="shared" ref="N2423:N2432" si="6786">IF(AND(L2423&gt;$N$4,L2423&lt;=$O$4),K2423-M2423,IF(AND(L2422&gt;$N$4,L2422&lt;=$O$4),$O$4-L2422,IF(L2422&gt;$O$4,0,IF(L2423&lt;$N$4,0,MIN(L2423-$N$4,$N$4)))))</f>
        <v>0</v>
      </c>
      <c r="O2423" s="34">
        <f t="shared" si="6769"/>
        <v>0</v>
      </c>
      <c r="P2423" s="12" t="str">
        <f t="shared" ref="P2423:Q2423" si="6787">P2422</f>
        <v>(Select Language)</v>
      </c>
      <c r="Q2423" s="12" t="str">
        <f t="shared" si="6787"/>
        <v>(Select Usage)</v>
      </c>
      <c r="R2423" s="33">
        <f t="shared" si="6770"/>
        <v>0</v>
      </c>
      <c r="S2423" s="33">
        <f t="shared" si="6771"/>
        <v>0</v>
      </c>
      <c r="T2423" s="33">
        <f t="shared" si="6772"/>
        <v>0</v>
      </c>
      <c r="U2423" s="33">
        <f t="shared" si="6773"/>
        <v>0</v>
      </c>
      <c r="V2423" s="33">
        <f t="shared" si="6774"/>
        <v>0</v>
      </c>
      <c r="W2423" s="33">
        <f t="shared" si="6775"/>
        <v>0</v>
      </c>
      <c r="X2423" s="33">
        <f t="shared" si="6776"/>
        <v>0</v>
      </c>
      <c r="Y2423" s="33">
        <f t="shared" si="6777"/>
        <v>0</v>
      </c>
      <c r="Z2423" s="33">
        <f t="shared" si="6778"/>
        <v>0</v>
      </c>
      <c r="AA2423" s="33">
        <f t="shared" si="6779"/>
        <v>0</v>
      </c>
      <c r="AB2423" s="33">
        <f t="shared" si="6780"/>
        <v>0</v>
      </c>
      <c r="AC2423" s="33">
        <f t="shared" si="6781"/>
        <v>0</v>
      </c>
      <c r="AD2423" s="26">
        <f t="shared" si="6782"/>
        <v>0</v>
      </c>
      <c r="AE2423" s="46" t="str">
        <f>IFERROR(IF(AE$3=VLOOKUP($E2423,Template!$AK$5:$AM$17,3,FALSE),$AD2423*$F2423,0),"0.00")</f>
        <v>0.00</v>
      </c>
      <c r="AF2423" s="46" t="str">
        <f>IFERROR(IF(AF$3=VLOOKUP($E2423,Template!$AK$5:$AM$17,3,FALSE),$AD2423*$F2423,0),"0.00")</f>
        <v>0.00</v>
      </c>
      <c r="AG2423" s="28">
        <f t="shared" si="6783"/>
        <v>0</v>
      </c>
      <c r="AH2423" s="13" t="s">
        <v>40</v>
      </c>
      <c r="AI2423" s="13" t="s">
        <v>41</v>
      </c>
      <c r="AK2423" s="14" t="s">
        <v>24</v>
      </c>
      <c r="AL2423" s="15">
        <v>0.05</v>
      </c>
      <c r="AM2423" s="16" t="s">
        <v>3</v>
      </c>
    </row>
    <row r="2424" spans="1:39" s="3" customFormat="1" ht="13.8" x14ac:dyDescent="0.25">
      <c r="A2424" s="7" t="str">
        <f t="shared" ref="A2424:C2424" si="6788">A2423</f>
        <v>(Enter Broadcasting Company Name)</v>
      </c>
      <c r="B2424" s="7" t="str">
        <f t="shared" si="6788"/>
        <v>(Enter Call Letters)</v>
      </c>
      <c r="C2424" s="8" t="str">
        <f t="shared" si="6788"/>
        <v>(Select AM/FM)</v>
      </c>
      <c r="D2424" s="30"/>
      <c r="E2424" s="8" t="str">
        <f t="shared" si="6785"/>
        <v>(Select Station Province)</v>
      </c>
      <c r="F2424" s="9" t="str">
        <f>IFERROR(VLOOKUP(E2424,Template!$AK$5:$AL$17,2,FALSE),"")</f>
        <v/>
      </c>
      <c r="G2424" s="42" t="s">
        <v>9</v>
      </c>
      <c r="H2424" s="42" t="s">
        <v>11</v>
      </c>
      <c r="I2424" s="32" t="s">
        <v>65</v>
      </c>
      <c r="J2424" s="32" t="s">
        <v>66</v>
      </c>
      <c r="K2424" s="33">
        <f t="shared" si="6767"/>
        <v>0</v>
      </c>
      <c r="L2424" s="33">
        <f t="shared" si="6768"/>
        <v>0</v>
      </c>
      <c r="M2424" s="34">
        <f t="shared" si="6766"/>
        <v>0</v>
      </c>
      <c r="N2424" s="34">
        <f t="shared" si="6786"/>
        <v>0</v>
      </c>
      <c r="O2424" s="34">
        <f t="shared" si="6769"/>
        <v>0</v>
      </c>
      <c r="P2424" s="12" t="str">
        <f t="shared" ref="P2424:Q2424" si="6789">P2423</f>
        <v>(Select Language)</v>
      </c>
      <c r="Q2424" s="12" t="str">
        <f t="shared" si="6789"/>
        <v>(Select Usage)</v>
      </c>
      <c r="R2424" s="33">
        <f t="shared" si="6770"/>
        <v>0</v>
      </c>
      <c r="S2424" s="33">
        <f t="shared" si="6771"/>
        <v>0</v>
      </c>
      <c r="T2424" s="33">
        <f t="shared" si="6772"/>
        <v>0</v>
      </c>
      <c r="U2424" s="33">
        <f t="shared" si="6773"/>
        <v>0</v>
      </c>
      <c r="V2424" s="33">
        <f t="shared" si="6774"/>
        <v>0</v>
      </c>
      <c r="W2424" s="33">
        <f t="shared" si="6775"/>
        <v>0</v>
      </c>
      <c r="X2424" s="33">
        <f t="shared" si="6776"/>
        <v>0</v>
      </c>
      <c r="Y2424" s="33">
        <f t="shared" si="6777"/>
        <v>0</v>
      </c>
      <c r="Z2424" s="33">
        <f t="shared" si="6778"/>
        <v>0</v>
      </c>
      <c r="AA2424" s="33">
        <f t="shared" si="6779"/>
        <v>0</v>
      </c>
      <c r="AB2424" s="33">
        <f t="shared" si="6780"/>
        <v>0</v>
      </c>
      <c r="AC2424" s="33">
        <f t="shared" si="6781"/>
        <v>0</v>
      </c>
      <c r="AD2424" s="26">
        <f t="shared" si="6782"/>
        <v>0</v>
      </c>
      <c r="AE2424" s="46" t="str">
        <f>IFERROR(IF(AE$3=VLOOKUP($E2424,Template!$AK$5:$AM$17,3,FALSE),$AD2424*$F2424,0),"0.00")</f>
        <v>0.00</v>
      </c>
      <c r="AF2424" s="46" t="str">
        <f>IFERROR(IF(AF$3=VLOOKUP($E2424,Template!$AK$5:$AM$17,3,FALSE),$AD2424*$F2424,0),"0.00")</f>
        <v>0.00</v>
      </c>
      <c r="AG2424" s="28">
        <f t="shared" si="6783"/>
        <v>0</v>
      </c>
      <c r="AH2424" s="13" t="s">
        <v>40</v>
      </c>
      <c r="AI2424" s="13" t="s">
        <v>41</v>
      </c>
      <c r="AK2424" s="14" t="s">
        <v>22</v>
      </c>
      <c r="AL2424" s="15">
        <v>0.15</v>
      </c>
      <c r="AM2424" s="16" t="s">
        <v>2</v>
      </c>
    </row>
    <row r="2425" spans="1:39" s="3" customFormat="1" ht="13.8" x14ac:dyDescent="0.25">
      <c r="A2425" s="7" t="str">
        <f t="shared" ref="A2425:C2425" si="6790">A2424</f>
        <v>(Enter Broadcasting Company Name)</v>
      </c>
      <c r="B2425" s="7" t="str">
        <f t="shared" si="6790"/>
        <v>(Enter Call Letters)</v>
      </c>
      <c r="C2425" s="8" t="str">
        <f t="shared" si="6790"/>
        <v>(Select AM/FM)</v>
      </c>
      <c r="D2425" s="30"/>
      <c r="E2425" s="8" t="str">
        <f t="shared" si="6785"/>
        <v>(Select Station Province)</v>
      </c>
      <c r="F2425" s="9" t="str">
        <f>IFERROR(VLOOKUP(E2425,Template!$AK$5:$AL$17,2,FALSE),"")</f>
        <v/>
      </c>
      <c r="G2425" s="42" t="s">
        <v>10</v>
      </c>
      <c r="H2425" s="42" t="s">
        <v>12</v>
      </c>
      <c r="I2425" s="32" t="s">
        <v>65</v>
      </c>
      <c r="J2425" s="32" t="s">
        <v>66</v>
      </c>
      <c r="K2425" s="33">
        <f t="shared" si="6767"/>
        <v>0</v>
      </c>
      <c r="L2425" s="33">
        <f t="shared" si="6768"/>
        <v>0</v>
      </c>
      <c r="M2425" s="34">
        <f t="shared" si="6766"/>
        <v>0</v>
      </c>
      <c r="N2425" s="34">
        <f t="shared" si="6786"/>
        <v>0</v>
      </c>
      <c r="O2425" s="34">
        <f t="shared" si="6769"/>
        <v>0</v>
      </c>
      <c r="P2425" s="12" t="str">
        <f t="shared" ref="P2425:Q2425" si="6791">P2424</f>
        <v>(Select Language)</v>
      </c>
      <c r="Q2425" s="12" t="str">
        <f t="shared" si="6791"/>
        <v>(Select Usage)</v>
      </c>
      <c r="R2425" s="33">
        <f t="shared" si="6770"/>
        <v>0</v>
      </c>
      <c r="S2425" s="33">
        <f t="shared" si="6771"/>
        <v>0</v>
      </c>
      <c r="T2425" s="33">
        <f t="shared" si="6772"/>
        <v>0</v>
      </c>
      <c r="U2425" s="33">
        <f t="shared" si="6773"/>
        <v>0</v>
      </c>
      <c r="V2425" s="33">
        <f t="shared" si="6774"/>
        <v>0</v>
      </c>
      <c r="W2425" s="33">
        <f t="shared" si="6775"/>
        <v>0</v>
      </c>
      <c r="X2425" s="33">
        <f t="shared" si="6776"/>
        <v>0</v>
      </c>
      <c r="Y2425" s="33">
        <f t="shared" si="6777"/>
        <v>0</v>
      </c>
      <c r="Z2425" s="33">
        <f t="shared" si="6778"/>
        <v>0</v>
      </c>
      <c r="AA2425" s="33">
        <f t="shared" si="6779"/>
        <v>0</v>
      </c>
      <c r="AB2425" s="33">
        <f t="shared" si="6780"/>
        <v>0</v>
      </c>
      <c r="AC2425" s="33">
        <f t="shared" si="6781"/>
        <v>0</v>
      </c>
      <c r="AD2425" s="26">
        <f t="shared" si="6782"/>
        <v>0</v>
      </c>
      <c r="AE2425" s="46" t="str">
        <f>IFERROR(IF(AE$3=VLOOKUP($E2425,Template!$AK$5:$AM$17,3,FALSE),$AD2425*$F2425,0),"0.00")</f>
        <v>0.00</v>
      </c>
      <c r="AF2425" s="46" t="str">
        <f>IFERROR(IF(AF$3=VLOOKUP($E2425,Template!$AK$5:$AM$17,3,FALSE),$AD2425*$F2425,0),"0.00")</f>
        <v>0.00</v>
      </c>
      <c r="AG2425" s="28">
        <f t="shared" si="6783"/>
        <v>0</v>
      </c>
      <c r="AH2425" s="13" t="s">
        <v>40</v>
      </c>
      <c r="AI2425" s="13" t="s">
        <v>41</v>
      </c>
      <c r="AK2425" s="14" t="s">
        <v>26</v>
      </c>
      <c r="AL2425" s="15">
        <v>0.15</v>
      </c>
      <c r="AM2425" s="16" t="s">
        <v>2</v>
      </c>
    </row>
    <row r="2426" spans="1:39" s="3" customFormat="1" ht="13.8" x14ac:dyDescent="0.25">
      <c r="A2426" s="7" t="str">
        <f t="shared" ref="A2426:C2426" si="6792">A2425</f>
        <v>(Enter Broadcasting Company Name)</v>
      </c>
      <c r="B2426" s="7" t="str">
        <f t="shared" si="6792"/>
        <v>(Enter Call Letters)</v>
      </c>
      <c r="C2426" s="8" t="str">
        <f t="shared" si="6792"/>
        <v>(Select AM/FM)</v>
      </c>
      <c r="D2426" s="30"/>
      <c r="E2426" s="8" t="str">
        <f t="shared" si="6785"/>
        <v>(Select Station Province)</v>
      </c>
      <c r="F2426" s="9" t="str">
        <f>IFERROR(VLOOKUP(E2426,Template!$AK$5:$AL$17,2,FALSE),"")</f>
        <v/>
      </c>
      <c r="G2426" s="42" t="s">
        <v>11</v>
      </c>
      <c r="H2426" s="42" t="s">
        <v>13</v>
      </c>
      <c r="I2426" s="32" t="s">
        <v>65</v>
      </c>
      <c r="J2426" s="32" t="s">
        <v>66</v>
      </c>
      <c r="K2426" s="33">
        <f t="shared" si="6767"/>
        <v>0</v>
      </c>
      <c r="L2426" s="33">
        <f t="shared" si="6768"/>
        <v>0</v>
      </c>
      <c r="M2426" s="34">
        <f t="shared" si="6766"/>
        <v>0</v>
      </c>
      <c r="N2426" s="34">
        <f t="shared" si="6786"/>
        <v>0</v>
      </c>
      <c r="O2426" s="34">
        <f t="shared" si="6769"/>
        <v>0</v>
      </c>
      <c r="P2426" s="12" t="str">
        <f t="shared" ref="P2426:Q2426" si="6793">P2425</f>
        <v>(Select Language)</v>
      </c>
      <c r="Q2426" s="12" t="str">
        <f t="shared" si="6793"/>
        <v>(Select Usage)</v>
      </c>
      <c r="R2426" s="33">
        <f t="shared" si="6770"/>
        <v>0</v>
      </c>
      <c r="S2426" s="33">
        <f t="shared" si="6771"/>
        <v>0</v>
      </c>
      <c r="T2426" s="33">
        <f t="shared" si="6772"/>
        <v>0</v>
      </c>
      <c r="U2426" s="33">
        <f t="shared" si="6773"/>
        <v>0</v>
      </c>
      <c r="V2426" s="33">
        <f t="shared" si="6774"/>
        <v>0</v>
      </c>
      <c r="W2426" s="33">
        <f t="shared" si="6775"/>
        <v>0</v>
      </c>
      <c r="X2426" s="33">
        <f t="shared" si="6776"/>
        <v>0</v>
      </c>
      <c r="Y2426" s="33">
        <f t="shared" si="6777"/>
        <v>0</v>
      </c>
      <c r="Z2426" s="33">
        <f t="shared" si="6778"/>
        <v>0</v>
      </c>
      <c r="AA2426" s="33">
        <f t="shared" si="6779"/>
        <v>0</v>
      </c>
      <c r="AB2426" s="33">
        <f t="shared" si="6780"/>
        <v>0</v>
      </c>
      <c r="AC2426" s="33">
        <f t="shared" si="6781"/>
        <v>0</v>
      </c>
      <c r="AD2426" s="26">
        <f t="shared" si="6782"/>
        <v>0</v>
      </c>
      <c r="AE2426" s="46" t="str">
        <f>IFERROR(IF(AE$3=VLOOKUP($E2426,Template!$AK$5:$AM$17,3,FALSE),$AD2426*$F2426,0),"0.00")</f>
        <v>0.00</v>
      </c>
      <c r="AF2426" s="46" t="str">
        <f>IFERROR(IF(AF$3=VLOOKUP($E2426,Template!$AK$5:$AM$17,3,FALSE),$AD2426*$F2426,0),"0.00")</f>
        <v>0.00</v>
      </c>
      <c r="AG2426" s="28">
        <f t="shared" si="6783"/>
        <v>0</v>
      </c>
      <c r="AH2426" s="13" t="s">
        <v>40</v>
      </c>
      <c r="AI2426" s="13" t="s">
        <v>41</v>
      </c>
      <c r="AK2426" s="14" t="s">
        <v>27</v>
      </c>
      <c r="AL2426" s="15">
        <v>0.15</v>
      </c>
      <c r="AM2426" s="16" t="s">
        <v>2</v>
      </c>
    </row>
    <row r="2427" spans="1:39" s="3" customFormat="1" ht="13.8" x14ac:dyDescent="0.25">
      <c r="A2427" s="7" t="str">
        <f t="shared" ref="A2427:C2427" si="6794">A2426</f>
        <v>(Enter Broadcasting Company Name)</v>
      </c>
      <c r="B2427" s="7" t="str">
        <f t="shared" si="6794"/>
        <v>(Enter Call Letters)</v>
      </c>
      <c r="C2427" s="8" t="str">
        <f t="shared" si="6794"/>
        <v>(Select AM/FM)</v>
      </c>
      <c r="D2427" s="30"/>
      <c r="E2427" s="8" t="str">
        <f t="shared" si="6785"/>
        <v>(Select Station Province)</v>
      </c>
      <c r="F2427" s="9" t="str">
        <f>IFERROR(VLOOKUP(E2427,Template!$AK$5:$AL$17,2,FALSE),"")</f>
        <v/>
      </c>
      <c r="G2427" s="42" t="s">
        <v>12</v>
      </c>
      <c r="H2427" s="42" t="s">
        <v>15</v>
      </c>
      <c r="I2427" s="32" t="s">
        <v>65</v>
      </c>
      <c r="J2427" s="32" t="s">
        <v>66</v>
      </c>
      <c r="K2427" s="33">
        <f t="shared" si="6767"/>
        <v>0</v>
      </c>
      <c r="L2427" s="33">
        <f t="shared" si="6768"/>
        <v>0</v>
      </c>
      <c r="M2427" s="34">
        <f t="shared" si="6766"/>
        <v>0</v>
      </c>
      <c r="N2427" s="34">
        <f t="shared" si="6786"/>
        <v>0</v>
      </c>
      <c r="O2427" s="34">
        <f t="shared" si="6769"/>
        <v>0</v>
      </c>
      <c r="P2427" s="12" t="str">
        <f t="shared" ref="P2427:Q2427" si="6795">P2426</f>
        <v>(Select Language)</v>
      </c>
      <c r="Q2427" s="12" t="str">
        <f t="shared" si="6795"/>
        <v>(Select Usage)</v>
      </c>
      <c r="R2427" s="33">
        <f t="shared" si="6770"/>
        <v>0</v>
      </c>
      <c r="S2427" s="33">
        <f t="shared" si="6771"/>
        <v>0</v>
      </c>
      <c r="T2427" s="33">
        <f t="shared" si="6772"/>
        <v>0</v>
      </c>
      <c r="U2427" s="33">
        <f t="shared" si="6773"/>
        <v>0</v>
      </c>
      <c r="V2427" s="33">
        <f t="shared" si="6774"/>
        <v>0</v>
      </c>
      <c r="W2427" s="33">
        <f t="shared" si="6775"/>
        <v>0</v>
      </c>
      <c r="X2427" s="33">
        <f t="shared" si="6776"/>
        <v>0</v>
      </c>
      <c r="Y2427" s="33">
        <f t="shared" si="6777"/>
        <v>0</v>
      </c>
      <c r="Z2427" s="33">
        <f t="shared" si="6778"/>
        <v>0</v>
      </c>
      <c r="AA2427" s="33">
        <f t="shared" si="6779"/>
        <v>0</v>
      </c>
      <c r="AB2427" s="33">
        <f t="shared" si="6780"/>
        <v>0</v>
      </c>
      <c r="AC2427" s="33">
        <f t="shared" si="6781"/>
        <v>0</v>
      </c>
      <c r="AD2427" s="26">
        <f>SUM(R2427:AC2427)</f>
        <v>0</v>
      </c>
      <c r="AE2427" s="46" t="str">
        <f>IFERROR(IF(AE$3=VLOOKUP($E2427,Template!$AK$5:$AM$17,3,FALSE),$AD2427*$F2427,0),"0.00")</f>
        <v>0.00</v>
      </c>
      <c r="AF2427" s="46" t="str">
        <f>IFERROR(IF(AF$3=VLOOKUP($E2427,Template!$AK$5:$AM$17,3,FALSE),$AD2427*$F2427,0),"0.00")</f>
        <v>0.00</v>
      </c>
      <c r="AG2427" s="28">
        <f t="shared" si="6783"/>
        <v>0</v>
      </c>
      <c r="AH2427" s="13" t="s">
        <v>40</v>
      </c>
      <c r="AI2427" s="13" t="s">
        <v>41</v>
      </c>
      <c r="AK2427" s="14" t="s">
        <v>28</v>
      </c>
      <c r="AL2427" s="15">
        <v>0.05</v>
      </c>
      <c r="AM2427" s="16" t="s">
        <v>3</v>
      </c>
    </row>
    <row r="2428" spans="1:39" s="3" customFormat="1" ht="13.8" x14ac:dyDescent="0.25">
      <c r="A2428" s="7" t="str">
        <f t="shared" ref="A2428:C2428" si="6796">A2427</f>
        <v>(Enter Broadcasting Company Name)</v>
      </c>
      <c r="B2428" s="7" t="str">
        <f t="shared" si="6796"/>
        <v>(Enter Call Letters)</v>
      </c>
      <c r="C2428" s="8" t="str">
        <f t="shared" si="6796"/>
        <v>(Select AM/FM)</v>
      </c>
      <c r="D2428" s="30"/>
      <c r="E2428" s="8" t="str">
        <f t="shared" si="6785"/>
        <v>(Select Station Province)</v>
      </c>
      <c r="F2428" s="9" t="str">
        <f>IFERROR(VLOOKUP(E2428,Template!$AK$5:$AL$17,2,FALSE),"")</f>
        <v/>
      </c>
      <c r="G2428" s="42" t="s">
        <v>13</v>
      </c>
      <c r="H2428" s="42" t="s">
        <v>16</v>
      </c>
      <c r="I2428" s="32" t="s">
        <v>65</v>
      </c>
      <c r="J2428" s="32" t="s">
        <v>66</v>
      </c>
      <c r="K2428" s="33">
        <f t="shared" si="6767"/>
        <v>0</v>
      </c>
      <c r="L2428" s="33">
        <f t="shared" si="6768"/>
        <v>0</v>
      </c>
      <c r="M2428" s="34">
        <f t="shared" si="6766"/>
        <v>0</v>
      </c>
      <c r="N2428" s="34">
        <f t="shared" si="6786"/>
        <v>0</v>
      </c>
      <c r="O2428" s="34">
        <f t="shared" si="6769"/>
        <v>0</v>
      </c>
      <c r="P2428" s="12" t="str">
        <f t="shared" ref="P2428:Q2428" si="6797">P2427</f>
        <v>(Select Language)</v>
      </c>
      <c r="Q2428" s="12" t="str">
        <f t="shared" si="6797"/>
        <v>(Select Usage)</v>
      </c>
      <c r="R2428" s="33">
        <f t="shared" si="6770"/>
        <v>0</v>
      </c>
      <c r="S2428" s="33">
        <f t="shared" si="6771"/>
        <v>0</v>
      </c>
      <c r="T2428" s="33">
        <f t="shared" si="6772"/>
        <v>0</v>
      </c>
      <c r="U2428" s="33">
        <f t="shared" si="6773"/>
        <v>0</v>
      </c>
      <c r="V2428" s="33">
        <f t="shared" si="6774"/>
        <v>0</v>
      </c>
      <c r="W2428" s="33">
        <f t="shared" si="6775"/>
        <v>0</v>
      </c>
      <c r="X2428" s="33">
        <f t="shared" si="6776"/>
        <v>0</v>
      </c>
      <c r="Y2428" s="33">
        <f t="shared" si="6777"/>
        <v>0</v>
      </c>
      <c r="Z2428" s="33">
        <f t="shared" si="6778"/>
        <v>0</v>
      </c>
      <c r="AA2428" s="33">
        <f t="shared" si="6779"/>
        <v>0</v>
      </c>
      <c r="AB2428" s="33">
        <f t="shared" si="6780"/>
        <v>0</v>
      </c>
      <c r="AC2428" s="33">
        <f t="shared" si="6781"/>
        <v>0</v>
      </c>
      <c r="AD2428" s="26">
        <f t="shared" ref="AD2428:AD2430" si="6798">SUM(R2428:AC2428)</f>
        <v>0</v>
      </c>
      <c r="AE2428" s="46" t="str">
        <f>IFERROR(IF(AE$3=VLOOKUP($E2428,Template!$AK$5:$AM$17,3,FALSE),$AD2428*$F2428,0),"0.00")</f>
        <v>0.00</v>
      </c>
      <c r="AF2428" s="46" t="str">
        <f>IFERROR(IF(AF$3=VLOOKUP($E2428,Template!$AK$5:$AM$17,3,FALSE),$AD2428*$F2428,0),"0.00")</f>
        <v>0.00</v>
      </c>
      <c r="AG2428" s="28">
        <f t="shared" si="6783"/>
        <v>0</v>
      </c>
      <c r="AH2428" s="13" t="s">
        <v>40</v>
      </c>
      <c r="AI2428" s="13" t="s">
        <v>41</v>
      </c>
      <c r="AK2428" s="14" t="s">
        <v>70</v>
      </c>
      <c r="AL2428" s="15">
        <v>0.05</v>
      </c>
      <c r="AM2428" s="16" t="s">
        <v>3</v>
      </c>
    </row>
    <row r="2429" spans="1:39" s="3" customFormat="1" ht="13.8" x14ac:dyDescent="0.25">
      <c r="A2429" s="7" t="str">
        <f t="shared" ref="A2429:C2429" si="6799">A2428</f>
        <v>(Enter Broadcasting Company Name)</v>
      </c>
      <c r="B2429" s="7" t="str">
        <f t="shared" si="6799"/>
        <v>(Enter Call Letters)</v>
      </c>
      <c r="C2429" s="8" t="str">
        <f t="shared" si="6799"/>
        <v>(Select AM/FM)</v>
      </c>
      <c r="D2429" s="30"/>
      <c r="E2429" s="8" t="str">
        <f t="shared" si="6785"/>
        <v>(Select Station Province)</v>
      </c>
      <c r="F2429" s="9" t="str">
        <f>IFERROR(VLOOKUP(E2429,Template!$AK$5:$AL$17,2,FALSE),"")</f>
        <v/>
      </c>
      <c r="G2429" s="42" t="s">
        <v>15</v>
      </c>
      <c r="H2429" s="42" t="s">
        <v>17</v>
      </c>
      <c r="I2429" s="32" t="s">
        <v>65</v>
      </c>
      <c r="J2429" s="32" t="s">
        <v>66</v>
      </c>
      <c r="K2429" s="33">
        <f t="shared" si="6767"/>
        <v>0</v>
      </c>
      <c r="L2429" s="33">
        <f t="shared" si="6768"/>
        <v>0</v>
      </c>
      <c r="M2429" s="34">
        <f t="shared" si="6766"/>
        <v>0</v>
      </c>
      <c r="N2429" s="34">
        <f t="shared" si="6786"/>
        <v>0</v>
      </c>
      <c r="O2429" s="34">
        <f t="shared" si="6769"/>
        <v>0</v>
      </c>
      <c r="P2429" s="12" t="str">
        <f t="shared" ref="P2429:Q2429" si="6800">P2428</f>
        <v>(Select Language)</v>
      </c>
      <c r="Q2429" s="12" t="str">
        <f t="shared" si="6800"/>
        <v>(Select Usage)</v>
      </c>
      <c r="R2429" s="33">
        <f t="shared" si="6770"/>
        <v>0</v>
      </c>
      <c r="S2429" s="33">
        <f t="shared" si="6771"/>
        <v>0</v>
      </c>
      <c r="T2429" s="33">
        <f t="shared" si="6772"/>
        <v>0</v>
      </c>
      <c r="U2429" s="33">
        <f t="shared" si="6773"/>
        <v>0</v>
      </c>
      <c r="V2429" s="33">
        <f t="shared" si="6774"/>
        <v>0</v>
      </c>
      <c r="W2429" s="33">
        <f t="shared" si="6775"/>
        <v>0</v>
      </c>
      <c r="X2429" s="33">
        <f t="shared" si="6776"/>
        <v>0</v>
      </c>
      <c r="Y2429" s="33">
        <f t="shared" si="6777"/>
        <v>0</v>
      </c>
      <c r="Z2429" s="33">
        <f t="shared" si="6778"/>
        <v>0</v>
      </c>
      <c r="AA2429" s="33">
        <f t="shared" si="6779"/>
        <v>0</v>
      </c>
      <c r="AB2429" s="33">
        <f t="shared" si="6780"/>
        <v>0</v>
      </c>
      <c r="AC2429" s="33">
        <f t="shared" si="6781"/>
        <v>0</v>
      </c>
      <c r="AD2429" s="26">
        <f t="shared" si="6798"/>
        <v>0</v>
      </c>
      <c r="AE2429" s="46" t="str">
        <f>IFERROR(IF(AE$3=VLOOKUP($E2429,Template!$AK$5:$AM$17,3,FALSE),$AD2429*$F2429,0),"0.00")</f>
        <v>0.00</v>
      </c>
      <c r="AF2429" s="46" t="str">
        <f>IFERROR(IF(AF$3=VLOOKUP($E2429,Template!$AK$5:$AM$17,3,FALSE),$AD2429*$F2429,0),"0.00")</f>
        <v>0.00</v>
      </c>
      <c r="AG2429" s="28">
        <f t="shared" si="6783"/>
        <v>0</v>
      </c>
      <c r="AH2429" s="13" t="s">
        <v>40</v>
      </c>
      <c r="AI2429" s="13" t="s">
        <v>41</v>
      </c>
      <c r="AK2429" s="14" t="s">
        <v>20</v>
      </c>
      <c r="AL2429" s="15">
        <v>0.13</v>
      </c>
      <c r="AM2429" s="16" t="s">
        <v>2</v>
      </c>
    </row>
    <row r="2430" spans="1:39" s="3" customFormat="1" ht="13.8" x14ac:dyDescent="0.25">
      <c r="A2430" s="7" t="str">
        <f t="shared" ref="A2430:C2430" si="6801">A2429</f>
        <v>(Enter Broadcasting Company Name)</v>
      </c>
      <c r="B2430" s="7" t="str">
        <f t="shared" si="6801"/>
        <v>(Enter Call Letters)</v>
      </c>
      <c r="C2430" s="8" t="str">
        <f t="shared" si="6801"/>
        <v>(Select AM/FM)</v>
      </c>
      <c r="D2430" s="30"/>
      <c r="E2430" s="8" t="str">
        <f t="shared" si="6785"/>
        <v>(Select Station Province)</v>
      </c>
      <c r="F2430" s="9" t="str">
        <f>IFERROR(VLOOKUP(E2430,Template!$AK$5:$AL$17,2,FALSE),"")</f>
        <v/>
      </c>
      <c r="G2430" s="42" t="s">
        <v>16</v>
      </c>
      <c r="H2430" s="42" t="s">
        <v>18</v>
      </c>
      <c r="I2430" s="32" t="s">
        <v>65</v>
      </c>
      <c r="J2430" s="32" t="s">
        <v>66</v>
      </c>
      <c r="K2430" s="33">
        <f t="shared" si="6767"/>
        <v>0</v>
      </c>
      <c r="L2430" s="33">
        <f t="shared" si="6768"/>
        <v>0</v>
      </c>
      <c r="M2430" s="34">
        <f t="shared" si="6766"/>
        <v>0</v>
      </c>
      <c r="N2430" s="34">
        <f t="shared" si="6786"/>
        <v>0</v>
      </c>
      <c r="O2430" s="34">
        <f t="shared" si="6769"/>
        <v>0</v>
      </c>
      <c r="P2430" s="12" t="str">
        <f t="shared" ref="P2430:Q2430" si="6802">P2429</f>
        <v>(Select Language)</v>
      </c>
      <c r="Q2430" s="12" t="str">
        <f t="shared" si="6802"/>
        <v>(Select Usage)</v>
      </c>
      <c r="R2430" s="33">
        <f t="shared" si="6770"/>
        <v>0</v>
      </c>
      <c r="S2430" s="33">
        <f t="shared" si="6771"/>
        <v>0</v>
      </c>
      <c r="T2430" s="33">
        <f t="shared" si="6772"/>
        <v>0</v>
      </c>
      <c r="U2430" s="33">
        <f t="shared" si="6773"/>
        <v>0</v>
      </c>
      <c r="V2430" s="33">
        <f t="shared" si="6774"/>
        <v>0</v>
      </c>
      <c r="W2430" s="33">
        <f t="shared" si="6775"/>
        <v>0</v>
      </c>
      <c r="X2430" s="33">
        <f t="shared" si="6776"/>
        <v>0</v>
      </c>
      <c r="Y2430" s="33">
        <f t="shared" si="6777"/>
        <v>0</v>
      </c>
      <c r="Z2430" s="33">
        <f t="shared" si="6778"/>
        <v>0</v>
      </c>
      <c r="AA2430" s="33">
        <f t="shared" si="6779"/>
        <v>0</v>
      </c>
      <c r="AB2430" s="33">
        <f t="shared" si="6780"/>
        <v>0</v>
      </c>
      <c r="AC2430" s="33">
        <f t="shared" si="6781"/>
        <v>0</v>
      </c>
      <c r="AD2430" s="26">
        <f t="shared" si="6798"/>
        <v>0</v>
      </c>
      <c r="AE2430" s="46" t="str">
        <f>IFERROR(IF(AE$3=VLOOKUP($E2430,Template!$AK$5:$AM$17,3,FALSE),$AD2430*$F2430,0),"0.00")</f>
        <v>0.00</v>
      </c>
      <c r="AF2430" s="46" t="str">
        <f>IFERROR(IF(AF$3=VLOOKUP($E2430,Template!$AK$5:$AM$17,3,FALSE),$AD2430*$F2430,0),"0.00")</f>
        <v>0.00</v>
      </c>
      <c r="AG2430" s="28">
        <f t="shared" si="6783"/>
        <v>0</v>
      </c>
      <c r="AH2430" s="13" t="s">
        <v>40</v>
      </c>
      <c r="AI2430" s="13" t="s">
        <v>41</v>
      </c>
      <c r="AK2430" s="14" t="s">
        <v>69</v>
      </c>
      <c r="AL2430" s="15">
        <v>0.15</v>
      </c>
      <c r="AM2430" s="16" t="s">
        <v>2</v>
      </c>
    </row>
    <row r="2431" spans="1:39" s="3" customFormat="1" ht="13.8" x14ac:dyDescent="0.25">
      <c r="A2431" s="7" t="str">
        <f t="shared" ref="A2431:C2431" si="6803">A2430</f>
        <v>(Enter Broadcasting Company Name)</v>
      </c>
      <c r="B2431" s="7" t="str">
        <f t="shared" si="6803"/>
        <v>(Enter Call Letters)</v>
      </c>
      <c r="C2431" s="8" t="str">
        <f t="shared" si="6803"/>
        <v>(Select AM/FM)</v>
      </c>
      <c r="D2431" s="30"/>
      <c r="E2431" s="8" t="str">
        <f t="shared" si="6785"/>
        <v>(Select Station Province)</v>
      </c>
      <c r="F2431" s="9" t="str">
        <f>IFERROR(VLOOKUP(E2431,Template!$AK$5:$AL$17,2,FALSE),"")</f>
        <v/>
      </c>
      <c r="G2431" s="42" t="s">
        <v>17</v>
      </c>
      <c r="H2431" s="42" t="s">
        <v>7</v>
      </c>
      <c r="I2431" s="32" t="s">
        <v>65</v>
      </c>
      <c r="J2431" s="32" t="s">
        <v>66</v>
      </c>
      <c r="K2431" s="33">
        <f t="shared" si="6767"/>
        <v>0</v>
      </c>
      <c r="L2431" s="33">
        <f t="shared" si="6768"/>
        <v>0</v>
      </c>
      <c r="M2431" s="34">
        <f t="shared" si="6766"/>
        <v>0</v>
      </c>
      <c r="N2431" s="34">
        <f t="shared" si="6786"/>
        <v>0</v>
      </c>
      <c r="O2431" s="34">
        <f t="shared" si="6769"/>
        <v>0</v>
      </c>
      <c r="P2431" s="12" t="str">
        <f t="shared" ref="P2431:Q2431" si="6804">P2430</f>
        <v>(Select Language)</v>
      </c>
      <c r="Q2431" s="12" t="str">
        <f t="shared" si="6804"/>
        <v>(Select Usage)</v>
      </c>
      <c r="R2431" s="33">
        <f t="shared" si="6770"/>
        <v>0</v>
      </c>
      <c r="S2431" s="33">
        <f t="shared" si="6771"/>
        <v>0</v>
      </c>
      <c r="T2431" s="33">
        <f t="shared" si="6772"/>
        <v>0</v>
      </c>
      <c r="U2431" s="33">
        <f t="shared" si="6773"/>
        <v>0</v>
      </c>
      <c r="V2431" s="33">
        <f t="shared" si="6774"/>
        <v>0</v>
      </c>
      <c r="W2431" s="33">
        <f t="shared" si="6775"/>
        <v>0</v>
      </c>
      <c r="X2431" s="33">
        <f t="shared" si="6776"/>
        <v>0</v>
      </c>
      <c r="Y2431" s="33">
        <f t="shared" si="6777"/>
        <v>0</v>
      </c>
      <c r="Z2431" s="33">
        <f t="shared" si="6778"/>
        <v>0</v>
      </c>
      <c r="AA2431" s="33">
        <f t="shared" si="6779"/>
        <v>0</v>
      </c>
      <c r="AB2431" s="33">
        <f t="shared" si="6780"/>
        <v>0</v>
      </c>
      <c r="AC2431" s="33">
        <f t="shared" si="6781"/>
        <v>0</v>
      </c>
      <c r="AD2431" s="26">
        <f>SUM(R2431:AC2431)</f>
        <v>0</v>
      </c>
      <c r="AE2431" s="46" t="str">
        <f>IFERROR(IF(AE$3=VLOOKUP($E2431,Template!$AK$5:$AM$17,3,FALSE),$AD2431*$F2431,0),"0.00")</f>
        <v>0.00</v>
      </c>
      <c r="AF2431" s="46" t="str">
        <f>IFERROR(IF(AF$3=VLOOKUP($E2431,Template!$AK$5:$AM$17,3,FALSE),$AD2431*$F2431,0),"0.00")</f>
        <v>0.00</v>
      </c>
      <c r="AG2431" s="28">
        <f t="shared" si="6783"/>
        <v>0</v>
      </c>
      <c r="AH2431" s="13" t="s">
        <v>40</v>
      </c>
      <c r="AI2431" s="13" t="s">
        <v>41</v>
      </c>
      <c r="AK2431" s="14" t="s">
        <v>29</v>
      </c>
      <c r="AL2431" s="15">
        <v>0.05</v>
      </c>
      <c r="AM2431" s="16" t="s">
        <v>3</v>
      </c>
    </row>
    <row r="2432" spans="1:39" s="3" customFormat="1" ht="13.8" x14ac:dyDescent="0.25">
      <c r="A2432" s="7" t="str">
        <f t="shared" ref="A2432:C2432" si="6805">A2431</f>
        <v>(Enter Broadcasting Company Name)</v>
      </c>
      <c r="B2432" s="7" t="str">
        <f t="shared" si="6805"/>
        <v>(Enter Call Letters)</v>
      </c>
      <c r="C2432" s="8" t="str">
        <f t="shared" si="6805"/>
        <v>(Select AM/FM)</v>
      </c>
      <c r="D2432" s="30"/>
      <c r="E2432" s="8" t="str">
        <f t="shared" si="6785"/>
        <v>(Select Station Province)</v>
      </c>
      <c r="F2432" s="9" t="str">
        <f>IFERROR(VLOOKUP(E2432,Template!$AK$5:$AL$17,2,FALSE),"")</f>
        <v/>
      </c>
      <c r="G2432" s="42" t="s">
        <v>18</v>
      </c>
      <c r="H2432" s="43" t="s">
        <v>8</v>
      </c>
      <c r="I2432" s="32" t="s">
        <v>65</v>
      </c>
      <c r="J2432" s="32" t="s">
        <v>66</v>
      </c>
      <c r="K2432" s="33">
        <f t="shared" si="6767"/>
        <v>0</v>
      </c>
      <c r="L2432" s="33">
        <f t="shared" si="6768"/>
        <v>0</v>
      </c>
      <c r="M2432" s="34">
        <f t="shared" si="6766"/>
        <v>0</v>
      </c>
      <c r="N2432" s="34">
        <f t="shared" si="6786"/>
        <v>0</v>
      </c>
      <c r="O2432" s="34">
        <f t="shared" si="6769"/>
        <v>0</v>
      </c>
      <c r="P2432" s="12" t="str">
        <f t="shared" ref="P2432:Q2432" si="6806">P2431</f>
        <v>(Select Language)</v>
      </c>
      <c r="Q2432" s="12" t="str">
        <f t="shared" si="6806"/>
        <v>(Select Usage)</v>
      </c>
      <c r="R2432" s="33">
        <f t="shared" si="6770"/>
        <v>0</v>
      </c>
      <c r="S2432" s="33">
        <f t="shared" si="6771"/>
        <v>0</v>
      </c>
      <c r="T2432" s="33">
        <f t="shared" si="6772"/>
        <v>0</v>
      </c>
      <c r="U2432" s="33">
        <f t="shared" si="6773"/>
        <v>0</v>
      </c>
      <c r="V2432" s="33">
        <f t="shared" si="6774"/>
        <v>0</v>
      </c>
      <c r="W2432" s="33">
        <f t="shared" si="6775"/>
        <v>0</v>
      </c>
      <c r="X2432" s="33">
        <f t="shared" si="6776"/>
        <v>0</v>
      </c>
      <c r="Y2432" s="33">
        <f t="shared" si="6777"/>
        <v>0</v>
      </c>
      <c r="Z2432" s="33">
        <f t="shared" si="6778"/>
        <v>0</v>
      </c>
      <c r="AA2432" s="33">
        <f t="shared" si="6779"/>
        <v>0</v>
      </c>
      <c r="AB2432" s="33">
        <f t="shared" si="6780"/>
        <v>0</v>
      </c>
      <c r="AC2432" s="33">
        <f t="shared" si="6781"/>
        <v>0</v>
      </c>
      <c r="AD2432" s="26">
        <f t="shared" ref="AD2432" si="6807">SUM(R2432:AC2432)</f>
        <v>0</v>
      </c>
      <c r="AE2432" s="46" t="str">
        <f>IFERROR(IF(AE$3=VLOOKUP($E2432,Template!$AK$5:$AM$17,3,FALSE),$AD2432*$F2432,0),"0.00")</f>
        <v>0.00</v>
      </c>
      <c r="AF2432" s="46" t="str">
        <f>IFERROR(IF(AF$3=VLOOKUP($E2432,Template!$AK$5:$AM$17,3,FALSE),$AD2432*$F2432,0),"0.00")</f>
        <v>0.00</v>
      </c>
      <c r="AG2432" s="28">
        <f t="shared" si="6783"/>
        <v>0</v>
      </c>
      <c r="AH2432" s="13" t="s">
        <v>40</v>
      </c>
      <c r="AI2432" s="13" t="s">
        <v>41</v>
      </c>
      <c r="AK2432" s="14" t="s">
        <v>21</v>
      </c>
      <c r="AL2432" s="15">
        <v>0.05</v>
      </c>
      <c r="AM2432" s="16" t="s">
        <v>3</v>
      </c>
    </row>
    <row r="2433" spans="1:39" ht="13.8" x14ac:dyDescent="0.25">
      <c r="A2433" s="19" t="s">
        <v>4</v>
      </c>
      <c r="B2433" s="19"/>
      <c r="C2433" s="20"/>
      <c r="D2433" s="20"/>
      <c r="E2433" s="20"/>
      <c r="F2433" s="20"/>
      <c r="G2433" s="44"/>
      <c r="H2433" s="44"/>
      <c r="I2433" s="21">
        <f t="shared" ref="I2433:K2433" si="6808">SUM(I2421:I2432)</f>
        <v>0</v>
      </c>
      <c r="J2433" s="21">
        <f t="shared" si="6808"/>
        <v>0</v>
      </c>
      <c r="K2433" s="21">
        <f t="shared" si="6808"/>
        <v>0</v>
      </c>
      <c r="L2433" s="21">
        <f>L2432</f>
        <v>0</v>
      </c>
      <c r="M2433" s="21">
        <f>SUM(M2421:M2432)</f>
        <v>0</v>
      </c>
      <c r="N2433" s="21">
        <f t="shared" ref="N2433:O2433" si="6809">SUM(N2421:N2432)</f>
        <v>0</v>
      </c>
      <c r="O2433" s="21">
        <f t="shared" si="6809"/>
        <v>0</v>
      </c>
      <c r="P2433" s="21"/>
      <c r="Q2433" s="22"/>
      <c r="R2433" s="21">
        <f t="shared" ref="R2433:AI2433" si="6810">SUM(R2421:R2432)</f>
        <v>0</v>
      </c>
      <c r="S2433" s="21">
        <f t="shared" si="6810"/>
        <v>0</v>
      </c>
      <c r="T2433" s="21">
        <f t="shared" si="6810"/>
        <v>0</v>
      </c>
      <c r="U2433" s="21">
        <f t="shared" si="6810"/>
        <v>0</v>
      </c>
      <c r="V2433" s="21">
        <f t="shared" si="6810"/>
        <v>0</v>
      </c>
      <c r="W2433" s="21">
        <f t="shared" si="6810"/>
        <v>0</v>
      </c>
      <c r="X2433" s="21">
        <f t="shared" si="6810"/>
        <v>0</v>
      </c>
      <c r="Y2433" s="21">
        <f t="shared" si="6810"/>
        <v>0</v>
      </c>
      <c r="Z2433" s="21">
        <f t="shared" si="6810"/>
        <v>0</v>
      </c>
      <c r="AA2433" s="21">
        <f t="shared" si="6810"/>
        <v>0</v>
      </c>
      <c r="AB2433" s="21">
        <f t="shared" si="6810"/>
        <v>0</v>
      </c>
      <c r="AC2433" s="21">
        <f t="shared" si="6810"/>
        <v>0</v>
      </c>
      <c r="AD2433" s="27">
        <f t="shared" si="6810"/>
        <v>0</v>
      </c>
      <c r="AE2433" s="21">
        <f t="shared" si="6810"/>
        <v>0</v>
      </c>
      <c r="AF2433" s="21">
        <f t="shared" si="6810"/>
        <v>0</v>
      </c>
      <c r="AG2433" s="27">
        <f t="shared" si="6810"/>
        <v>0</v>
      </c>
      <c r="AH2433" s="21">
        <f t="shared" si="6810"/>
        <v>0</v>
      </c>
      <c r="AI2433" s="21">
        <f t="shared" si="6810"/>
        <v>0</v>
      </c>
      <c r="AK2433" s="14" t="s">
        <v>71</v>
      </c>
      <c r="AL2433" s="15">
        <v>0.05</v>
      </c>
      <c r="AM2433" s="16" t="s">
        <v>3</v>
      </c>
    </row>
    <row r="2434" spans="1:39" x14ac:dyDescent="0.25">
      <c r="A2434" s="2"/>
      <c r="G2434" s="2"/>
      <c r="H2434" s="2"/>
      <c r="O2434" s="2"/>
      <c r="P2434" s="2"/>
    </row>
    <row r="2435" spans="1:39" ht="42" customHeight="1" x14ac:dyDescent="0.25">
      <c r="A2435" s="223" t="s">
        <v>63</v>
      </c>
      <c r="B2435" s="223" t="s">
        <v>43</v>
      </c>
      <c r="C2435" s="224" t="s">
        <v>19</v>
      </c>
      <c r="D2435" s="226"/>
      <c r="E2435" s="223" t="s">
        <v>14</v>
      </c>
      <c r="F2435" s="223" t="s">
        <v>38</v>
      </c>
      <c r="G2435" s="223" t="s">
        <v>1</v>
      </c>
      <c r="H2435" s="223" t="s">
        <v>5</v>
      </c>
      <c r="I2435" s="225" t="s">
        <v>31</v>
      </c>
      <c r="J2435" s="225" t="s">
        <v>32</v>
      </c>
      <c r="K2435" s="225" t="s">
        <v>48</v>
      </c>
      <c r="L2435" s="225" t="s">
        <v>0</v>
      </c>
      <c r="M2435" s="4" t="s">
        <v>45</v>
      </c>
      <c r="N2435" s="4" t="s">
        <v>46</v>
      </c>
      <c r="O2435" s="4" t="s">
        <v>47</v>
      </c>
      <c r="P2435" s="225" t="s">
        <v>50</v>
      </c>
      <c r="Q2435" s="225" t="s">
        <v>33</v>
      </c>
      <c r="R2435" s="4" t="s">
        <v>51</v>
      </c>
      <c r="S2435" s="4" t="s">
        <v>52</v>
      </c>
      <c r="T2435" s="4" t="s">
        <v>53</v>
      </c>
      <c r="U2435" s="4" t="s">
        <v>54</v>
      </c>
      <c r="V2435" s="4" t="s">
        <v>55</v>
      </c>
      <c r="W2435" s="4" t="s">
        <v>56</v>
      </c>
      <c r="X2435" s="4" t="s">
        <v>57</v>
      </c>
      <c r="Y2435" s="4" t="s">
        <v>58</v>
      </c>
      <c r="Z2435" s="4" t="s">
        <v>59</v>
      </c>
      <c r="AA2435" s="4" t="s">
        <v>62</v>
      </c>
      <c r="AB2435" s="4" t="s">
        <v>60</v>
      </c>
      <c r="AC2435" s="4" t="s">
        <v>61</v>
      </c>
      <c r="AD2435" s="233" t="s">
        <v>34</v>
      </c>
      <c r="AE2435" s="231" t="s">
        <v>2</v>
      </c>
      <c r="AF2435" s="231" t="s">
        <v>3</v>
      </c>
      <c r="AG2435" s="233" t="s">
        <v>35</v>
      </c>
      <c r="AH2435" s="223" t="s">
        <v>36</v>
      </c>
      <c r="AI2435" s="223" t="s">
        <v>37</v>
      </c>
      <c r="AK2435" s="229" t="s">
        <v>30</v>
      </c>
      <c r="AL2435" s="229"/>
      <c r="AM2435" s="229"/>
    </row>
    <row r="2436" spans="1:39" s="6" customFormat="1" ht="35.25" customHeight="1" x14ac:dyDescent="0.3">
      <c r="A2436" s="224"/>
      <c r="B2436" s="224"/>
      <c r="C2436" s="224"/>
      <c r="D2436" s="227"/>
      <c r="E2436" s="223"/>
      <c r="F2436" s="223"/>
      <c r="G2436" s="223"/>
      <c r="H2436" s="223"/>
      <c r="I2436" s="230"/>
      <c r="J2436" s="230"/>
      <c r="K2436" s="230"/>
      <c r="L2436" s="230"/>
      <c r="M2436" s="5">
        <v>0</v>
      </c>
      <c r="N2436" s="5">
        <v>625000</v>
      </c>
      <c r="O2436" s="5">
        <v>1250000</v>
      </c>
      <c r="P2436" s="225"/>
      <c r="Q2436" s="225"/>
      <c r="R2436" s="29">
        <v>4.95E-4</v>
      </c>
      <c r="S2436" s="29">
        <v>9.5200000000000005E-4</v>
      </c>
      <c r="T2436" s="29">
        <v>1.5900000000000001E-3</v>
      </c>
      <c r="U2436" s="29">
        <v>1.1169999999999999E-3</v>
      </c>
      <c r="V2436" s="29">
        <v>2.189E-3</v>
      </c>
      <c r="W2436" s="29">
        <v>4.5430000000000002E-3</v>
      </c>
      <c r="X2436" s="29">
        <v>8.8199999999999997E-4</v>
      </c>
      <c r="Y2436" s="29">
        <v>1.6949999999999999E-3</v>
      </c>
      <c r="Z2436" s="29">
        <v>2.8319999999999999E-3</v>
      </c>
      <c r="AA2436" s="29">
        <v>1.9889999999999999E-3</v>
      </c>
      <c r="AB2436" s="29">
        <v>3.8999999999999998E-3</v>
      </c>
      <c r="AC2436" s="29">
        <v>8.0949999999999998E-3</v>
      </c>
      <c r="AD2436" s="233"/>
      <c r="AE2436" s="232"/>
      <c r="AF2436" s="232"/>
      <c r="AG2436" s="234"/>
      <c r="AH2436" s="223"/>
      <c r="AI2436" s="223"/>
      <c r="AK2436" s="229"/>
      <c r="AL2436" s="229"/>
      <c r="AM2436" s="229"/>
    </row>
    <row r="2437" spans="1:39" s="3" customFormat="1" ht="13.8" x14ac:dyDescent="0.25">
      <c r="A2437" s="7" t="s">
        <v>44</v>
      </c>
      <c r="B2437" s="7" t="s">
        <v>42</v>
      </c>
      <c r="C2437" s="8" t="s">
        <v>39</v>
      </c>
      <c r="D2437" s="30"/>
      <c r="E2437" s="8" t="s">
        <v>64</v>
      </c>
      <c r="F2437" s="9" t="str">
        <f>IFERROR(VLOOKUP(E2437,Template!$AK$5:$AL$17,2,FALSE),"")</f>
        <v/>
      </c>
      <c r="G2437" s="41" t="s">
        <v>7</v>
      </c>
      <c r="H2437" s="41" t="s">
        <v>6</v>
      </c>
      <c r="I2437" s="32" t="s">
        <v>65</v>
      </c>
      <c r="J2437" s="32" t="s">
        <v>66</v>
      </c>
      <c r="K2437" s="33">
        <f>IFERROR(I2437+J2437,0)</f>
        <v>0</v>
      </c>
      <c r="L2437" s="33">
        <f>IFERROR(K2437,"")</f>
        <v>0</v>
      </c>
      <c r="M2437" s="34">
        <f t="shared" ref="M2437:M2448" si="6811">IF(L2437&lt;=$N$4,K2437,IF(L2436&gt;$N$4,0,$N$4-L2436))</f>
        <v>0</v>
      </c>
      <c r="N2437" s="34">
        <f>IF(AND(L2437&gt;$N$4,L2437&lt;=$O$4),K2437-M2437,IF(AND(L2436&gt;$N$4,L2436&lt;=$O$4),$O$4-L2436,IF(L2436&gt;$O$4,0,IF(L2437&lt;$N$4,0,MIN(L2437-$N$4,$N$4)))))</f>
        <v>0</v>
      </c>
      <c r="O2437" s="34">
        <f>IF(L2437&gt;$O$4,K2437-M2437-N2437,0)</f>
        <v>0</v>
      </c>
      <c r="P2437" s="12" t="s">
        <v>94</v>
      </c>
      <c r="Q2437" s="12" t="s">
        <v>68</v>
      </c>
      <c r="R2437" s="33">
        <f>IF(AND($Q2437="LOW",$P2437="French"),M2437*R$4,0)</f>
        <v>0</v>
      </c>
      <c r="S2437" s="33">
        <f>IF(AND($Q2437="LOW",$P2437="French"),N2437*S$4,0)</f>
        <v>0</v>
      </c>
      <c r="T2437" s="33">
        <f>IF(AND($Q2437="LOW",$P2437="French"),O2437*T$4,0)</f>
        <v>0</v>
      </c>
      <c r="U2437" s="33">
        <f>IF(AND($Q2437="HIGH",$P2437="French"),M2437*U$4,0)</f>
        <v>0</v>
      </c>
      <c r="V2437" s="33">
        <f>IF(AND($Q2437="HIGH",$P2437="French"),N2437*V$4,0)</f>
        <v>0</v>
      </c>
      <c r="W2437" s="33">
        <f>IF(AND($Q2437="HIGH",$P2437="French"),O2437*W$4,0)</f>
        <v>0</v>
      </c>
      <c r="X2437" s="33">
        <f>IF(AND($Q2437="LOW",$P2437="English"),M2437*X$4,0)</f>
        <v>0</v>
      </c>
      <c r="Y2437" s="33">
        <f>IF(AND($Q2437="LOW",$P2437="English"),N2437*Y$4,0)</f>
        <v>0</v>
      </c>
      <c r="Z2437" s="33">
        <f>IF(AND($Q2437="LOW",$P2437="English"),O2437*Z$4,0)</f>
        <v>0</v>
      </c>
      <c r="AA2437" s="33">
        <f>IF(AND($Q2437="HIGH",$P2437="English"),M2437*AA$4,0)</f>
        <v>0</v>
      </c>
      <c r="AB2437" s="33">
        <f>IF(AND($Q2437="HIGH",$P2437="English"),N2437*AB$4,0)</f>
        <v>0</v>
      </c>
      <c r="AC2437" s="33">
        <f>IF(AND($Q2437="HIGH",$P2437="English"),O2437*AC$4,0)</f>
        <v>0</v>
      </c>
      <c r="AD2437" s="26">
        <f>SUM(R2437:AC2437)</f>
        <v>0</v>
      </c>
      <c r="AE2437" s="46" t="str">
        <f>IFERROR(IF(AE$3=VLOOKUP($E2437,Template!$AK$5:$AM$17,3,FALSE),$AD2437*$F2437,0),"0.00")</f>
        <v>0.00</v>
      </c>
      <c r="AF2437" s="46" t="str">
        <f>IFERROR(IF(AF$3=VLOOKUP($E2437,Template!$AK$5:$AM$17,3,FALSE),$AD2437*$F2437,0),"0.00")</f>
        <v>0.00</v>
      </c>
      <c r="AG2437" s="28">
        <f>SUM(AD2437:AF2437)</f>
        <v>0</v>
      </c>
      <c r="AH2437" s="13" t="s">
        <v>40</v>
      </c>
      <c r="AI2437" s="13" t="s">
        <v>41</v>
      </c>
      <c r="AK2437" s="14" t="s">
        <v>25</v>
      </c>
      <c r="AL2437" s="15">
        <v>0.05</v>
      </c>
      <c r="AM2437" s="16" t="s">
        <v>3</v>
      </c>
    </row>
    <row r="2438" spans="1:39" s="3" customFormat="1" ht="13.8" x14ac:dyDescent="0.25">
      <c r="A2438" s="7" t="str">
        <f>A2437</f>
        <v>(Enter Broadcasting Company Name)</v>
      </c>
      <c r="B2438" s="7" t="str">
        <f>B2437</f>
        <v>(Enter Call Letters)</v>
      </c>
      <c r="C2438" s="8" t="str">
        <f>C2437</f>
        <v>(Select AM/FM)</v>
      </c>
      <c r="D2438" s="30"/>
      <c r="E2438" s="8" t="str">
        <f>E2437</f>
        <v>(Select Station Province)</v>
      </c>
      <c r="F2438" s="9" t="str">
        <f>IFERROR(VLOOKUP(E2438,Template!$AK$5:$AL$17,2,FALSE),"")</f>
        <v/>
      </c>
      <c r="G2438" s="42" t="s">
        <v>8</v>
      </c>
      <c r="H2438" s="42" t="s">
        <v>9</v>
      </c>
      <c r="I2438" s="32" t="s">
        <v>65</v>
      </c>
      <c r="J2438" s="32" t="s">
        <v>66</v>
      </c>
      <c r="K2438" s="33">
        <f t="shared" ref="K2438:K2448" si="6812">IFERROR(I2438+J2438,0)</f>
        <v>0</v>
      </c>
      <c r="L2438" s="33">
        <f t="shared" ref="L2438:L2448" si="6813">IFERROR(L2437+K2438,"")</f>
        <v>0</v>
      </c>
      <c r="M2438" s="34">
        <f t="shared" si="6811"/>
        <v>0</v>
      </c>
      <c r="N2438" s="34">
        <f>IF(AND(L2438&gt;$N$4,L2438&lt;=$O$4),K2438-M2438,IF(AND(L2437&gt;$N$4,L2437&lt;=$O$4),$O$4-L2437,IF(L2437&gt;$O$4,0,IF(L2438&lt;$N$4,0,MIN(L2438-$N$4,$N$4)))))</f>
        <v>0</v>
      </c>
      <c r="O2438" s="34">
        <f t="shared" ref="O2438:O2448" si="6814">IF(L2438&gt;$O$4,K2438-M2438-N2438,0)</f>
        <v>0</v>
      </c>
      <c r="P2438" s="12" t="str">
        <f>P2437</f>
        <v>(Select Language)</v>
      </c>
      <c r="Q2438" s="12" t="str">
        <f>Q2437</f>
        <v>(Select Usage)</v>
      </c>
      <c r="R2438" s="33">
        <f t="shared" ref="R2438:R2448" si="6815">IF(AND($Q2438="LOW",$P2438="French"),M2438*R$4,0)</f>
        <v>0</v>
      </c>
      <c r="S2438" s="33">
        <f t="shared" ref="S2438:S2448" si="6816">IF(AND($Q2438="LOW",$P2438="French"),N2438*S$4,0)</f>
        <v>0</v>
      </c>
      <c r="T2438" s="33">
        <f t="shared" ref="T2438:T2448" si="6817">IF(AND($Q2438="LOW",$P2438="French"),O2438*T$4,0)</f>
        <v>0</v>
      </c>
      <c r="U2438" s="33">
        <f t="shared" ref="U2438:U2448" si="6818">IF(AND($Q2438="HIGH",$P2438="French"),M2438*U$4,0)</f>
        <v>0</v>
      </c>
      <c r="V2438" s="33">
        <f t="shared" ref="V2438:V2448" si="6819">IF(AND($Q2438="HIGH",$P2438="French"),N2438*V$4,0)</f>
        <v>0</v>
      </c>
      <c r="W2438" s="33">
        <f t="shared" ref="W2438:W2448" si="6820">IF(AND($Q2438="HIGH",$P2438="French"),O2438*W$4,0)</f>
        <v>0</v>
      </c>
      <c r="X2438" s="33">
        <f t="shared" ref="X2438:X2448" si="6821">IF(AND($Q2438="LOW",$P2438="English"),M2438*X$4,0)</f>
        <v>0</v>
      </c>
      <c r="Y2438" s="33">
        <f t="shared" ref="Y2438:Y2448" si="6822">IF(AND($Q2438="LOW",$P2438="English"),N2438*Y$4,0)</f>
        <v>0</v>
      </c>
      <c r="Z2438" s="33">
        <f t="shared" ref="Z2438:Z2448" si="6823">IF(AND($Q2438="LOW",$P2438="English"),O2438*Z$4,0)</f>
        <v>0</v>
      </c>
      <c r="AA2438" s="33">
        <f t="shared" ref="AA2438:AA2448" si="6824">IF(AND($Q2438="HIGH",$P2438="English"),M2438*AA$4,0)</f>
        <v>0</v>
      </c>
      <c r="AB2438" s="33">
        <f t="shared" ref="AB2438:AB2448" si="6825">IF(AND($Q2438="HIGH",$P2438="English"),N2438*AB$4,0)</f>
        <v>0</v>
      </c>
      <c r="AC2438" s="33">
        <f t="shared" ref="AC2438:AC2448" si="6826">IF(AND($Q2438="HIGH",$P2438="English"),O2438*AC$4,0)</f>
        <v>0</v>
      </c>
      <c r="AD2438" s="26">
        <f t="shared" ref="AD2438:AD2442" si="6827">SUM(R2438:AC2438)</f>
        <v>0</v>
      </c>
      <c r="AE2438" s="46" t="str">
        <f>IFERROR(IF(AE$3=VLOOKUP($E2438,Template!$AK$5:$AM$17,3,FALSE),$AD2438*$F2438,0),"0.00")</f>
        <v>0.00</v>
      </c>
      <c r="AF2438" s="46" t="str">
        <f>IFERROR(IF(AF$3=VLOOKUP($E2438,Template!$AK$5:$AM$17,3,FALSE),$AD2438*$F2438,0),"0.00")</f>
        <v>0.00</v>
      </c>
      <c r="AG2438" s="28">
        <f t="shared" ref="AG2438:AG2448" si="6828">SUM(AD2438:AF2438)</f>
        <v>0</v>
      </c>
      <c r="AH2438" s="13" t="s">
        <v>40</v>
      </c>
      <c r="AI2438" s="13" t="s">
        <v>41</v>
      </c>
      <c r="AK2438" s="14" t="s">
        <v>23</v>
      </c>
      <c r="AL2438" s="15">
        <v>0.05</v>
      </c>
      <c r="AM2438" s="16" t="s">
        <v>3</v>
      </c>
    </row>
    <row r="2439" spans="1:39" s="3" customFormat="1" ht="13.8" x14ac:dyDescent="0.25">
      <c r="A2439" s="7" t="str">
        <f t="shared" ref="A2439:C2439" si="6829">A2438</f>
        <v>(Enter Broadcasting Company Name)</v>
      </c>
      <c r="B2439" s="7" t="str">
        <f t="shared" si="6829"/>
        <v>(Enter Call Letters)</v>
      </c>
      <c r="C2439" s="8" t="str">
        <f t="shared" si="6829"/>
        <v>(Select AM/FM)</v>
      </c>
      <c r="D2439" s="30"/>
      <c r="E2439" s="8" t="str">
        <f t="shared" ref="E2439:E2448" si="6830">E2438</f>
        <v>(Select Station Province)</v>
      </c>
      <c r="F2439" s="9" t="str">
        <f>IFERROR(VLOOKUP(E2439,Template!$AK$5:$AL$17,2,FALSE),"")</f>
        <v/>
      </c>
      <c r="G2439" s="42" t="s">
        <v>6</v>
      </c>
      <c r="H2439" s="42" t="s">
        <v>10</v>
      </c>
      <c r="I2439" s="32" t="s">
        <v>65</v>
      </c>
      <c r="J2439" s="32" t="s">
        <v>66</v>
      </c>
      <c r="K2439" s="33">
        <f t="shared" si="6812"/>
        <v>0</v>
      </c>
      <c r="L2439" s="33">
        <f t="shared" si="6813"/>
        <v>0</v>
      </c>
      <c r="M2439" s="34">
        <f t="shared" si="6811"/>
        <v>0</v>
      </c>
      <c r="N2439" s="34">
        <f t="shared" ref="N2439:N2448" si="6831">IF(AND(L2439&gt;$N$4,L2439&lt;=$O$4),K2439-M2439,IF(AND(L2438&gt;$N$4,L2438&lt;=$O$4),$O$4-L2438,IF(L2438&gt;$O$4,0,IF(L2439&lt;$N$4,0,MIN(L2439-$N$4,$N$4)))))</f>
        <v>0</v>
      </c>
      <c r="O2439" s="34">
        <f t="shared" si="6814"/>
        <v>0</v>
      </c>
      <c r="P2439" s="12" t="str">
        <f t="shared" ref="P2439:Q2439" si="6832">P2438</f>
        <v>(Select Language)</v>
      </c>
      <c r="Q2439" s="12" t="str">
        <f t="shared" si="6832"/>
        <v>(Select Usage)</v>
      </c>
      <c r="R2439" s="33">
        <f t="shared" si="6815"/>
        <v>0</v>
      </c>
      <c r="S2439" s="33">
        <f t="shared" si="6816"/>
        <v>0</v>
      </c>
      <c r="T2439" s="33">
        <f t="shared" si="6817"/>
        <v>0</v>
      </c>
      <c r="U2439" s="33">
        <f t="shared" si="6818"/>
        <v>0</v>
      </c>
      <c r="V2439" s="33">
        <f t="shared" si="6819"/>
        <v>0</v>
      </c>
      <c r="W2439" s="33">
        <f t="shared" si="6820"/>
        <v>0</v>
      </c>
      <c r="X2439" s="33">
        <f t="shared" si="6821"/>
        <v>0</v>
      </c>
      <c r="Y2439" s="33">
        <f t="shared" si="6822"/>
        <v>0</v>
      </c>
      <c r="Z2439" s="33">
        <f t="shared" si="6823"/>
        <v>0</v>
      </c>
      <c r="AA2439" s="33">
        <f t="shared" si="6824"/>
        <v>0</v>
      </c>
      <c r="AB2439" s="33">
        <f t="shared" si="6825"/>
        <v>0</v>
      </c>
      <c r="AC2439" s="33">
        <f t="shared" si="6826"/>
        <v>0</v>
      </c>
      <c r="AD2439" s="26">
        <f t="shared" si="6827"/>
        <v>0</v>
      </c>
      <c r="AE2439" s="46" t="str">
        <f>IFERROR(IF(AE$3=VLOOKUP($E2439,Template!$AK$5:$AM$17,3,FALSE),$AD2439*$F2439,0),"0.00")</f>
        <v>0.00</v>
      </c>
      <c r="AF2439" s="46" t="str">
        <f>IFERROR(IF(AF$3=VLOOKUP($E2439,Template!$AK$5:$AM$17,3,FALSE),$AD2439*$F2439,0),"0.00")</f>
        <v>0.00</v>
      </c>
      <c r="AG2439" s="28">
        <f t="shared" si="6828"/>
        <v>0</v>
      </c>
      <c r="AH2439" s="13" t="s">
        <v>40</v>
      </c>
      <c r="AI2439" s="13" t="s">
        <v>41</v>
      </c>
      <c r="AK2439" s="14" t="s">
        <v>24</v>
      </c>
      <c r="AL2439" s="15">
        <v>0.05</v>
      </c>
      <c r="AM2439" s="16" t="s">
        <v>3</v>
      </c>
    </row>
    <row r="2440" spans="1:39" s="3" customFormat="1" ht="13.8" x14ac:dyDescent="0.25">
      <c r="A2440" s="7" t="str">
        <f t="shared" ref="A2440:C2440" si="6833">A2439</f>
        <v>(Enter Broadcasting Company Name)</v>
      </c>
      <c r="B2440" s="7" t="str">
        <f t="shared" si="6833"/>
        <v>(Enter Call Letters)</v>
      </c>
      <c r="C2440" s="8" t="str">
        <f t="shared" si="6833"/>
        <v>(Select AM/FM)</v>
      </c>
      <c r="D2440" s="30"/>
      <c r="E2440" s="8" t="str">
        <f t="shared" si="6830"/>
        <v>(Select Station Province)</v>
      </c>
      <c r="F2440" s="9" t="str">
        <f>IFERROR(VLOOKUP(E2440,Template!$AK$5:$AL$17,2,FALSE),"")</f>
        <v/>
      </c>
      <c r="G2440" s="42" t="s">
        <v>9</v>
      </c>
      <c r="H2440" s="42" t="s">
        <v>11</v>
      </c>
      <c r="I2440" s="32" t="s">
        <v>65</v>
      </c>
      <c r="J2440" s="32" t="s">
        <v>66</v>
      </c>
      <c r="K2440" s="33">
        <f t="shared" si="6812"/>
        <v>0</v>
      </c>
      <c r="L2440" s="33">
        <f t="shared" si="6813"/>
        <v>0</v>
      </c>
      <c r="M2440" s="34">
        <f t="shared" si="6811"/>
        <v>0</v>
      </c>
      <c r="N2440" s="34">
        <f t="shared" si="6831"/>
        <v>0</v>
      </c>
      <c r="O2440" s="34">
        <f t="shared" si="6814"/>
        <v>0</v>
      </c>
      <c r="P2440" s="12" t="str">
        <f t="shared" ref="P2440:Q2440" si="6834">P2439</f>
        <v>(Select Language)</v>
      </c>
      <c r="Q2440" s="12" t="str">
        <f t="shared" si="6834"/>
        <v>(Select Usage)</v>
      </c>
      <c r="R2440" s="33">
        <f t="shared" si="6815"/>
        <v>0</v>
      </c>
      <c r="S2440" s="33">
        <f t="shared" si="6816"/>
        <v>0</v>
      </c>
      <c r="T2440" s="33">
        <f t="shared" si="6817"/>
        <v>0</v>
      </c>
      <c r="U2440" s="33">
        <f t="shared" si="6818"/>
        <v>0</v>
      </c>
      <c r="V2440" s="33">
        <f t="shared" si="6819"/>
        <v>0</v>
      </c>
      <c r="W2440" s="33">
        <f t="shared" si="6820"/>
        <v>0</v>
      </c>
      <c r="X2440" s="33">
        <f t="shared" si="6821"/>
        <v>0</v>
      </c>
      <c r="Y2440" s="33">
        <f t="shared" si="6822"/>
        <v>0</v>
      </c>
      <c r="Z2440" s="33">
        <f t="shared" si="6823"/>
        <v>0</v>
      </c>
      <c r="AA2440" s="33">
        <f t="shared" si="6824"/>
        <v>0</v>
      </c>
      <c r="AB2440" s="33">
        <f t="shared" si="6825"/>
        <v>0</v>
      </c>
      <c r="AC2440" s="33">
        <f t="shared" si="6826"/>
        <v>0</v>
      </c>
      <c r="AD2440" s="26">
        <f t="shared" si="6827"/>
        <v>0</v>
      </c>
      <c r="AE2440" s="46" t="str">
        <f>IFERROR(IF(AE$3=VLOOKUP($E2440,Template!$AK$5:$AM$17,3,FALSE),$AD2440*$F2440,0),"0.00")</f>
        <v>0.00</v>
      </c>
      <c r="AF2440" s="46" t="str">
        <f>IFERROR(IF(AF$3=VLOOKUP($E2440,Template!$AK$5:$AM$17,3,FALSE),$AD2440*$F2440,0),"0.00")</f>
        <v>0.00</v>
      </c>
      <c r="AG2440" s="28">
        <f t="shared" si="6828"/>
        <v>0</v>
      </c>
      <c r="AH2440" s="13" t="s">
        <v>40</v>
      </c>
      <c r="AI2440" s="13" t="s">
        <v>41</v>
      </c>
      <c r="AK2440" s="14" t="s">
        <v>22</v>
      </c>
      <c r="AL2440" s="15">
        <v>0.15</v>
      </c>
      <c r="AM2440" s="16" t="s">
        <v>2</v>
      </c>
    </row>
    <row r="2441" spans="1:39" s="3" customFormat="1" ht="13.8" x14ac:dyDescent="0.25">
      <c r="A2441" s="7" t="str">
        <f t="shared" ref="A2441:C2441" si="6835">A2440</f>
        <v>(Enter Broadcasting Company Name)</v>
      </c>
      <c r="B2441" s="7" t="str">
        <f t="shared" si="6835"/>
        <v>(Enter Call Letters)</v>
      </c>
      <c r="C2441" s="8" t="str">
        <f t="shared" si="6835"/>
        <v>(Select AM/FM)</v>
      </c>
      <c r="D2441" s="30"/>
      <c r="E2441" s="8" t="str">
        <f t="shared" si="6830"/>
        <v>(Select Station Province)</v>
      </c>
      <c r="F2441" s="9" t="str">
        <f>IFERROR(VLOOKUP(E2441,Template!$AK$5:$AL$17,2,FALSE),"")</f>
        <v/>
      </c>
      <c r="G2441" s="42" t="s">
        <v>10</v>
      </c>
      <c r="H2441" s="42" t="s">
        <v>12</v>
      </c>
      <c r="I2441" s="32" t="s">
        <v>65</v>
      </c>
      <c r="J2441" s="32" t="s">
        <v>66</v>
      </c>
      <c r="K2441" s="33">
        <f t="shared" si="6812"/>
        <v>0</v>
      </c>
      <c r="L2441" s="33">
        <f t="shared" si="6813"/>
        <v>0</v>
      </c>
      <c r="M2441" s="34">
        <f t="shared" si="6811"/>
        <v>0</v>
      </c>
      <c r="N2441" s="34">
        <f t="shared" si="6831"/>
        <v>0</v>
      </c>
      <c r="O2441" s="34">
        <f t="shared" si="6814"/>
        <v>0</v>
      </c>
      <c r="P2441" s="12" t="str">
        <f t="shared" ref="P2441:Q2441" si="6836">P2440</f>
        <v>(Select Language)</v>
      </c>
      <c r="Q2441" s="12" t="str">
        <f t="shared" si="6836"/>
        <v>(Select Usage)</v>
      </c>
      <c r="R2441" s="33">
        <f t="shared" si="6815"/>
        <v>0</v>
      </c>
      <c r="S2441" s="33">
        <f t="shared" si="6816"/>
        <v>0</v>
      </c>
      <c r="T2441" s="33">
        <f t="shared" si="6817"/>
        <v>0</v>
      </c>
      <c r="U2441" s="33">
        <f t="shared" si="6818"/>
        <v>0</v>
      </c>
      <c r="V2441" s="33">
        <f t="shared" si="6819"/>
        <v>0</v>
      </c>
      <c r="W2441" s="33">
        <f t="shared" si="6820"/>
        <v>0</v>
      </c>
      <c r="X2441" s="33">
        <f t="shared" si="6821"/>
        <v>0</v>
      </c>
      <c r="Y2441" s="33">
        <f t="shared" si="6822"/>
        <v>0</v>
      </c>
      <c r="Z2441" s="33">
        <f t="shared" si="6823"/>
        <v>0</v>
      </c>
      <c r="AA2441" s="33">
        <f t="shared" si="6824"/>
        <v>0</v>
      </c>
      <c r="AB2441" s="33">
        <f t="shared" si="6825"/>
        <v>0</v>
      </c>
      <c r="AC2441" s="33">
        <f t="shared" si="6826"/>
        <v>0</v>
      </c>
      <c r="AD2441" s="26">
        <f t="shared" si="6827"/>
        <v>0</v>
      </c>
      <c r="AE2441" s="46" t="str">
        <f>IFERROR(IF(AE$3=VLOOKUP($E2441,Template!$AK$5:$AM$17,3,FALSE),$AD2441*$F2441,0),"0.00")</f>
        <v>0.00</v>
      </c>
      <c r="AF2441" s="46" t="str">
        <f>IFERROR(IF(AF$3=VLOOKUP($E2441,Template!$AK$5:$AM$17,3,FALSE),$AD2441*$F2441,0),"0.00")</f>
        <v>0.00</v>
      </c>
      <c r="AG2441" s="28">
        <f t="shared" si="6828"/>
        <v>0</v>
      </c>
      <c r="AH2441" s="13" t="s">
        <v>40</v>
      </c>
      <c r="AI2441" s="13" t="s">
        <v>41</v>
      </c>
      <c r="AK2441" s="14" t="s">
        <v>26</v>
      </c>
      <c r="AL2441" s="15">
        <v>0.15</v>
      </c>
      <c r="AM2441" s="16" t="s">
        <v>2</v>
      </c>
    </row>
    <row r="2442" spans="1:39" s="3" customFormat="1" ht="13.8" x14ac:dyDescent="0.25">
      <c r="A2442" s="7" t="str">
        <f t="shared" ref="A2442:C2442" si="6837">A2441</f>
        <v>(Enter Broadcasting Company Name)</v>
      </c>
      <c r="B2442" s="7" t="str">
        <f t="shared" si="6837"/>
        <v>(Enter Call Letters)</v>
      </c>
      <c r="C2442" s="8" t="str">
        <f t="shared" si="6837"/>
        <v>(Select AM/FM)</v>
      </c>
      <c r="D2442" s="30"/>
      <c r="E2442" s="8" t="str">
        <f t="shared" si="6830"/>
        <v>(Select Station Province)</v>
      </c>
      <c r="F2442" s="9" t="str">
        <f>IFERROR(VLOOKUP(E2442,Template!$AK$5:$AL$17,2,FALSE),"")</f>
        <v/>
      </c>
      <c r="G2442" s="42" t="s">
        <v>11</v>
      </c>
      <c r="H2442" s="42" t="s">
        <v>13</v>
      </c>
      <c r="I2442" s="32" t="s">
        <v>65</v>
      </c>
      <c r="J2442" s="32" t="s">
        <v>66</v>
      </c>
      <c r="K2442" s="33">
        <f t="shared" si="6812"/>
        <v>0</v>
      </c>
      <c r="L2442" s="33">
        <f t="shared" si="6813"/>
        <v>0</v>
      </c>
      <c r="M2442" s="34">
        <f t="shared" si="6811"/>
        <v>0</v>
      </c>
      <c r="N2442" s="34">
        <f t="shared" si="6831"/>
        <v>0</v>
      </c>
      <c r="O2442" s="34">
        <f t="shared" si="6814"/>
        <v>0</v>
      </c>
      <c r="P2442" s="12" t="str">
        <f t="shared" ref="P2442:Q2442" si="6838">P2441</f>
        <v>(Select Language)</v>
      </c>
      <c r="Q2442" s="12" t="str">
        <f t="shared" si="6838"/>
        <v>(Select Usage)</v>
      </c>
      <c r="R2442" s="33">
        <f t="shared" si="6815"/>
        <v>0</v>
      </c>
      <c r="S2442" s="33">
        <f t="shared" si="6816"/>
        <v>0</v>
      </c>
      <c r="T2442" s="33">
        <f t="shared" si="6817"/>
        <v>0</v>
      </c>
      <c r="U2442" s="33">
        <f t="shared" si="6818"/>
        <v>0</v>
      </c>
      <c r="V2442" s="33">
        <f t="shared" si="6819"/>
        <v>0</v>
      </c>
      <c r="W2442" s="33">
        <f t="shared" si="6820"/>
        <v>0</v>
      </c>
      <c r="X2442" s="33">
        <f t="shared" si="6821"/>
        <v>0</v>
      </c>
      <c r="Y2442" s="33">
        <f t="shared" si="6822"/>
        <v>0</v>
      </c>
      <c r="Z2442" s="33">
        <f t="shared" si="6823"/>
        <v>0</v>
      </c>
      <c r="AA2442" s="33">
        <f t="shared" si="6824"/>
        <v>0</v>
      </c>
      <c r="AB2442" s="33">
        <f t="shared" si="6825"/>
        <v>0</v>
      </c>
      <c r="AC2442" s="33">
        <f t="shared" si="6826"/>
        <v>0</v>
      </c>
      <c r="AD2442" s="26">
        <f t="shared" si="6827"/>
        <v>0</v>
      </c>
      <c r="AE2442" s="46" t="str">
        <f>IFERROR(IF(AE$3=VLOOKUP($E2442,Template!$AK$5:$AM$17,3,FALSE),$AD2442*$F2442,0),"0.00")</f>
        <v>0.00</v>
      </c>
      <c r="AF2442" s="46" t="str">
        <f>IFERROR(IF(AF$3=VLOOKUP($E2442,Template!$AK$5:$AM$17,3,FALSE),$AD2442*$F2442,0),"0.00")</f>
        <v>0.00</v>
      </c>
      <c r="AG2442" s="28">
        <f t="shared" si="6828"/>
        <v>0</v>
      </c>
      <c r="AH2442" s="13" t="s">
        <v>40</v>
      </c>
      <c r="AI2442" s="13" t="s">
        <v>41</v>
      </c>
      <c r="AK2442" s="14" t="s">
        <v>27</v>
      </c>
      <c r="AL2442" s="15">
        <v>0.15</v>
      </c>
      <c r="AM2442" s="16" t="s">
        <v>2</v>
      </c>
    </row>
    <row r="2443" spans="1:39" s="3" customFormat="1" ht="13.8" x14ac:dyDescent="0.25">
      <c r="A2443" s="7" t="str">
        <f t="shared" ref="A2443:C2443" si="6839">A2442</f>
        <v>(Enter Broadcasting Company Name)</v>
      </c>
      <c r="B2443" s="7" t="str">
        <f t="shared" si="6839"/>
        <v>(Enter Call Letters)</v>
      </c>
      <c r="C2443" s="8" t="str">
        <f t="shared" si="6839"/>
        <v>(Select AM/FM)</v>
      </c>
      <c r="D2443" s="30"/>
      <c r="E2443" s="8" t="str">
        <f t="shared" si="6830"/>
        <v>(Select Station Province)</v>
      </c>
      <c r="F2443" s="9" t="str">
        <f>IFERROR(VLOOKUP(E2443,Template!$AK$5:$AL$17,2,FALSE),"")</f>
        <v/>
      </c>
      <c r="G2443" s="42" t="s">
        <v>12</v>
      </c>
      <c r="H2443" s="42" t="s">
        <v>15</v>
      </c>
      <c r="I2443" s="32" t="s">
        <v>65</v>
      </c>
      <c r="J2443" s="32" t="s">
        <v>66</v>
      </c>
      <c r="K2443" s="33">
        <f t="shared" si="6812"/>
        <v>0</v>
      </c>
      <c r="L2443" s="33">
        <f t="shared" si="6813"/>
        <v>0</v>
      </c>
      <c r="M2443" s="34">
        <f t="shared" si="6811"/>
        <v>0</v>
      </c>
      <c r="N2443" s="34">
        <f t="shared" si="6831"/>
        <v>0</v>
      </c>
      <c r="O2443" s="34">
        <f t="shared" si="6814"/>
        <v>0</v>
      </c>
      <c r="P2443" s="12" t="str">
        <f t="shared" ref="P2443:Q2443" si="6840">P2442</f>
        <v>(Select Language)</v>
      </c>
      <c r="Q2443" s="12" t="str">
        <f t="shared" si="6840"/>
        <v>(Select Usage)</v>
      </c>
      <c r="R2443" s="33">
        <f t="shared" si="6815"/>
        <v>0</v>
      </c>
      <c r="S2443" s="33">
        <f t="shared" si="6816"/>
        <v>0</v>
      </c>
      <c r="T2443" s="33">
        <f t="shared" si="6817"/>
        <v>0</v>
      </c>
      <c r="U2443" s="33">
        <f t="shared" si="6818"/>
        <v>0</v>
      </c>
      <c r="V2443" s="33">
        <f t="shared" si="6819"/>
        <v>0</v>
      </c>
      <c r="W2443" s="33">
        <f t="shared" si="6820"/>
        <v>0</v>
      </c>
      <c r="X2443" s="33">
        <f t="shared" si="6821"/>
        <v>0</v>
      </c>
      <c r="Y2443" s="33">
        <f t="shared" si="6822"/>
        <v>0</v>
      </c>
      <c r="Z2443" s="33">
        <f t="shared" si="6823"/>
        <v>0</v>
      </c>
      <c r="AA2443" s="33">
        <f t="shared" si="6824"/>
        <v>0</v>
      </c>
      <c r="AB2443" s="33">
        <f t="shared" si="6825"/>
        <v>0</v>
      </c>
      <c r="AC2443" s="33">
        <f t="shared" si="6826"/>
        <v>0</v>
      </c>
      <c r="AD2443" s="26">
        <f>SUM(R2443:AC2443)</f>
        <v>0</v>
      </c>
      <c r="AE2443" s="46" t="str">
        <f>IFERROR(IF(AE$3=VLOOKUP($E2443,Template!$AK$5:$AM$17,3,FALSE),$AD2443*$F2443,0),"0.00")</f>
        <v>0.00</v>
      </c>
      <c r="AF2443" s="46" t="str">
        <f>IFERROR(IF(AF$3=VLOOKUP($E2443,Template!$AK$5:$AM$17,3,FALSE),$AD2443*$F2443,0),"0.00")</f>
        <v>0.00</v>
      </c>
      <c r="AG2443" s="28">
        <f t="shared" si="6828"/>
        <v>0</v>
      </c>
      <c r="AH2443" s="13" t="s">
        <v>40</v>
      </c>
      <c r="AI2443" s="13" t="s">
        <v>41</v>
      </c>
      <c r="AK2443" s="14" t="s">
        <v>28</v>
      </c>
      <c r="AL2443" s="15">
        <v>0.05</v>
      </c>
      <c r="AM2443" s="16" t="s">
        <v>3</v>
      </c>
    </row>
    <row r="2444" spans="1:39" s="3" customFormat="1" ht="13.8" x14ac:dyDescent="0.25">
      <c r="A2444" s="7" t="str">
        <f t="shared" ref="A2444:C2444" si="6841">A2443</f>
        <v>(Enter Broadcasting Company Name)</v>
      </c>
      <c r="B2444" s="7" t="str">
        <f t="shared" si="6841"/>
        <v>(Enter Call Letters)</v>
      </c>
      <c r="C2444" s="8" t="str">
        <f t="shared" si="6841"/>
        <v>(Select AM/FM)</v>
      </c>
      <c r="D2444" s="30"/>
      <c r="E2444" s="8" t="str">
        <f t="shared" si="6830"/>
        <v>(Select Station Province)</v>
      </c>
      <c r="F2444" s="9" t="str">
        <f>IFERROR(VLOOKUP(E2444,Template!$AK$5:$AL$17,2,FALSE),"")</f>
        <v/>
      </c>
      <c r="G2444" s="42" t="s">
        <v>13</v>
      </c>
      <c r="H2444" s="42" t="s">
        <v>16</v>
      </c>
      <c r="I2444" s="32" t="s">
        <v>65</v>
      </c>
      <c r="J2444" s="32" t="s">
        <v>66</v>
      </c>
      <c r="K2444" s="33">
        <f t="shared" si="6812"/>
        <v>0</v>
      </c>
      <c r="L2444" s="33">
        <f t="shared" si="6813"/>
        <v>0</v>
      </c>
      <c r="M2444" s="34">
        <f t="shared" si="6811"/>
        <v>0</v>
      </c>
      <c r="N2444" s="34">
        <f t="shared" si="6831"/>
        <v>0</v>
      </c>
      <c r="O2444" s="34">
        <f t="shared" si="6814"/>
        <v>0</v>
      </c>
      <c r="P2444" s="12" t="str">
        <f t="shared" ref="P2444:Q2444" si="6842">P2443</f>
        <v>(Select Language)</v>
      </c>
      <c r="Q2444" s="12" t="str">
        <f t="shared" si="6842"/>
        <v>(Select Usage)</v>
      </c>
      <c r="R2444" s="33">
        <f t="shared" si="6815"/>
        <v>0</v>
      </c>
      <c r="S2444" s="33">
        <f t="shared" si="6816"/>
        <v>0</v>
      </c>
      <c r="T2444" s="33">
        <f t="shared" si="6817"/>
        <v>0</v>
      </c>
      <c r="U2444" s="33">
        <f t="shared" si="6818"/>
        <v>0</v>
      </c>
      <c r="V2444" s="33">
        <f t="shared" si="6819"/>
        <v>0</v>
      </c>
      <c r="W2444" s="33">
        <f t="shared" si="6820"/>
        <v>0</v>
      </c>
      <c r="X2444" s="33">
        <f t="shared" si="6821"/>
        <v>0</v>
      </c>
      <c r="Y2444" s="33">
        <f t="shared" si="6822"/>
        <v>0</v>
      </c>
      <c r="Z2444" s="33">
        <f t="shared" si="6823"/>
        <v>0</v>
      </c>
      <c r="AA2444" s="33">
        <f t="shared" si="6824"/>
        <v>0</v>
      </c>
      <c r="AB2444" s="33">
        <f t="shared" si="6825"/>
        <v>0</v>
      </c>
      <c r="AC2444" s="33">
        <f t="shared" si="6826"/>
        <v>0</v>
      </c>
      <c r="AD2444" s="26">
        <f t="shared" ref="AD2444:AD2446" si="6843">SUM(R2444:AC2444)</f>
        <v>0</v>
      </c>
      <c r="AE2444" s="46" t="str">
        <f>IFERROR(IF(AE$3=VLOOKUP($E2444,Template!$AK$5:$AM$17,3,FALSE),$AD2444*$F2444,0),"0.00")</f>
        <v>0.00</v>
      </c>
      <c r="AF2444" s="46" t="str">
        <f>IFERROR(IF(AF$3=VLOOKUP($E2444,Template!$AK$5:$AM$17,3,FALSE),$AD2444*$F2444,0),"0.00")</f>
        <v>0.00</v>
      </c>
      <c r="AG2444" s="28">
        <f t="shared" si="6828"/>
        <v>0</v>
      </c>
      <c r="AH2444" s="13" t="s">
        <v>40</v>
      </c>
      <c r="AI2444" s="13" t="s">
        <v>41</v>
      </c>
      <c r="AK2444" s="14" t="s">
        <v>70</v>
      </c>
      <c r="AL2444" s="15">
        <v>0.05</v>
      </c>
      <c r="AM2444" s="16" t="s">
        <v>3</v>
      </c>
    </row>
    <row r="2445" spans="1:39" s="3" customFormat="1" ht="13.8" x14ac:dyDescent="0.25">
      <c r="A2445" s="7" t="str">
        <f t="shared" ref="A2445:C2445" si="6844">A2444</f>
        <v>(Enter Broadcasting Company Name)</v>
      </c>
      <c r="B2445" s="7" t="str">
        <f t="shared" si="6844"/>
        <v>(Enter Call Letters)</v>
      </c>
      <c r="C2445" s="8" t="str">
        <f t="shared" si="6844"/>
        <v>(Select AM/FM)</v>
      </c>
      <c r="D2445" s="30"/>
      <c r="E2445" s="8" t="str">
        <f t="shared" si="6830"/>
        <v>(Select Station Province)</v>
      </c>
      <c r="F2445" s="9" t="str">
        <f>IFERROR(VLOOKUP(E2445,Template!$AK$5:$AL$17,2,FALSE),"")</f>
        <v/>
      </c>
      <c r="G2445" s="42" t="s">
        <v>15</v>
      </c>
      <c r="H2445" s="42" t="s">
        <v>17</v>
      </c>
      <c r="I2445" s="32" t="s">
        <v>65</v>
      </c>
      <c r="J2445" s="32" t="s">
        <v>66</v>
      </c>
      <c r="K2445" s="33">
        <f t="shared" si="6812"/>
        <v>0</v>
      </c>
      <c r="L2445" s="33">
        <f t="shared" si="6813"/>
        <v>0</v>
      </c>
      <c r="M2445" s="34">
        <f t="shared" si="6811"/>
        <v>0</v>
      </c>
      <c r="N2445" s="34">
        <f t="shared" si="6831"/>
        <v>0</v>
      </c>
      <c r="O2445" s="34">
        <f t="shared" si="6814"/>
        <v>0</v>
      </c>
      <c r="P2445" s="12" t="str">
        <f t="shared" ref="P2445:Q2445" si="6845">P2444</f>
        <v>(Select Language)</v>
      </c>
      <c r="Q2445" s="12" t="str">
        <f t="shared" si="6845"/>
        <v>(Select Usage)</v>
      </c>
      <c r="R2445" s="33">
        <f t="shared" si="6815"/>
        <v>0</v>
      </c>
      <c r="S2445" s="33">
        <f t="shared" si="6816"/>
        <v>0</v>
      </c>
      <c r="T2445" s="33">
        <f t="shared" si="6817"/>
        <v>0</v>
      </c>
      <c r="U2445" s="33">
        <f t="shared" si="6818"/>
        <v>0</v>
      </c>
      <c r="V2445" s="33">
        <f t="shared" si="6819"/>
        <v>0</v>
      </c>
      <c r="W2445" s="33">
        <f t="shared" si="6820"/>
        <v>0</v>
      </c>
      <c r="X2445" s="33">
        <f t="shared" si="6821"/>
        <v>0</v>
      </c>
      <c r="Y2445" s="33">
        <f t="shared" si="6822"/>
        <v>0</v>
      </c>
      <c r="Z2445" s="33">
        <f t="shared" si="6823"/>
        <v>0</v>
      </c>
      <c r="AA2445" s="33">
        <f t="shared" si="6824"/>
        <v>0</v>
      </c>
      <c r="AB2445" s="33">
        <f t="shared" si="6825"/>
        <v>0</v>
      </c>
      <c r="AC2445" s="33">
        <f t="shared" si="6826"/>
        <v>0</v>
      </c>
      <c r="AD2445" s="26">
        <f t="shared" si="6843"/>
        <v>0</v>
      </c>
      <c r="AE2445" s="46" t="str">
        <f>IFERROR(IF(AE$3=VLOOKUP($E2445,Template!$AK$5:$AM$17,3,FALSE),$AD2445*$F2445,0),"0.00")</f>
        <v>0.00</v>
      </c>
      <c r="AF2445" s="46" t="str">
        <f>IFERROR(IF(AF$3=VLOOKUP($E2445,Template!$AK$5:$AM$17,3,FALSE),$AD2445*$F2445,0),"0.00")</f>
        <v>0.00</v>
      </c>
      <c r="AG2445" s="28">
        <f t="shared" si="6828"/>
        <v>0</v>
      </c>
      <c r="AH2445" s="13" t="s">
        <v>40</v>
      </c>
      <c r="AI2445" s="13" t="s">
        <v>41</v>
      </c>
      <c r="AK2445" s="14" t="s">
        <v>20</v>
      </c>
      <c r="AL2445" s="15">
        <v>0.13</v>
      </c>
      <c r="AM2445" s="16" t="s">
        <v>2</v>
      </c>
    </row>
    <row r="2446" spans="1:39" s="3" customFormat="1" ht="13.8" x14ac:dyDescent="0.25">
      <c r="A2446" s="7" t="str">
        <f t="shared" ref="A2446:C2446" si="6846">A2445</f>
        <v>(Enter Broadcasting Company Name)</v>
      </c>
      <c r="B2446" s="7" t="str">
        <f t="shared" si="6846"/>
        <v>(Enter Call Letters)</v>
      </c>
      <c r="C2446" s="8" t="str">
        <f t="shared" si="6846"/>
        <v>(Select AM/FM)</v>
      </c>
      <c r="D2446" s="30"/>
      <c r="E2446" s="8" t="str">
        <f t="shared" si="6830"/>
        <v>(Select Station Province)</v>
      </c>
      <c r="F2446" s="9" t="str">
        <f>IFERROR(VLOOKUP(E2446,Template!$AK$5:$AL$17,2,FALSE),"")</f>
        <v/>
      </c>
      <c r="G2446" s="42" t="s">
        <v>16</v>
      </c>
      <c r="H2446" s="42" t="s">
        <v>18</v>
      </c>
      <c r="I2446" s="32" t="s">
        <v>65</v>
      </c>
      <c r="J2446" s="32" t="s">
        <v>66</v>
      </c>
      <c r="K2446" s="33">
        <f t="shared" si="6812"/>
        <v>0</v>
      </c>
      <c r="L2446" s="33">
        <f t="shared" si="6813"/>
        <v>0</v>
      </c>
      <c r="M2446" s="34">
        <f t="shared" si="6811"/>
        <v>0</v>
      </c>
      <c r="N2446" s="34">
        <f t="shared" si="6831"/>
        <v>0</v>
      </c>
      <c r="O2446" s="34">
        <f t="shared" si="6814"/>
        <v>0</v>
      </c>
      <c r="P2446" s="12" t="str">
        <f t="shared" ref="P2446:Q2446" si="6847">P2445</f>
        <v>(Select Language)</v>
      </c>
      <c r="Q2446" s="12" t="str">
        <f t="shared" si="6847"/>
        <v>(Select Usage)</v>
      </c>
      <c r="R2446" s="33">
        <f t="shared" si="6815"/>
        <v>0</v>
      </c>
      <c r="S2446" s="33">
        <f t="shared" si="6816"/>
        <v>0</v>
      </c>
      <c r="T2446" s="33">
        <f t="shared" si="6817"/>
        <v>0</v>
      </c>
      <c r="U2446" s="33">
        <f t="shared" si="6818"/>
        <v>0</v>
      </c>
      <c r="V2446" s="33">
        <f t="shared" si="6819"/>
        <v>0</v>
      </c>
      <c r="W2446" s="33">
        <f t="shared" si="6820"/>
        <v>0</v>
      </c>
      <c r="X2446" s="33">
        <f t="shared" si="6821"/>
        <v>0</v>
      </c>
      <c r="Y2446" s="33">
        <f t="shared" si="6822"/>
        <v>0</v>
      </c>
      <c r="Z2446" s="33">
        <f t="shared" si="6823"/>
        <v>0</v>
      </c>
      <c r="AA2446" s="33">
        <f t="shared" si="6824"/>
        <v>0</v>
      </c>
      <c r="AB2446" s="33">
        <f t="shared" si="6825"/>
        <v>0</v>
      </c>
      <c r="AC2446" s="33">
        <f t="shared" si="6826"/>
        <v>0</v>
      </c>
      <c r="AD2446" s="26">
        <f t="shared" si="6843"/>
        <v>0</v>
      </c>
      <c r="AE2446" s="46" t="str">
        <f>IFERROR(IF(AE$3=VLOOKUP($E2446,Template!$AK$5:$AM$17,3,FALSE),$AD2446*$F2446,0),"0.00")</f>
        <v>0.00</v>
      </c>
      <c r="AF2446" s="46" t="str">
        <f>IFERROR(IF(AF$3=VLOOKUP($E2446,Template!$AK$5:$AM$17,3,FALSE),$AD2446*$F2446,0),"0.00")</f>
        <v>0.00</v>
      </c>
      <c r="AG2446" s="28">
        <f t="shared" si="6828"/>
        <v>0</v>
      </c>
      <c r="AH2446" s="13" t="s">
        <v>40</v>
      </c>
      <c r="AI2446" s="13" t="s">
        <v>41</v>
      </c>
      <c r="AK2446" s="14" t="s">
        <v>69</v>
      </c>
      <c r="AL2446" s="15">
        <v>0.15</v>
      </c>
      <c r="AM2446" s="16" t="s">
        <v>2</v>
      </c>
    </row>
    <row r="2447" spans="1:39" s="3" customFormat="1" ht="13.8" x14ac:dyDescent="0.25">
      <c r="A2447" s="7" t="str">
        <f t="shared" ref="A2447:C2447" si="6848">A2446</f>
        <v>(Enter Broadcasting Company Name)</v>
      </c>
      <c r="B2447" s="7" t="str">
        <f t="shared" si="6848"/>
        <v>(Enter Call Letters)</v>
      </c>
      <c r="C2447" s="8" t="str">
        <f t="shared" si="6848"/>
        <v>(Select AM/FM)</v>
      </c>
      <c r="D2447" s="30"/>
      <c r="E2447" s="8" t="str">
        <f t="shared" si="6830"/>
        <v>(Select Station Province)</v>
      </c>
      <c r="F2447" s="9" t="str">
        <f>IFERROR(VLOOKUP(E2447,Template!$AK$5:$AL$17,2,FALSE),"")</f>
        <v/>
      </c>
      <c r="G2447" s="42" t="s">
        <v>17</v>
      </c>
      <c r="H2447" s="42" t="s">
        <v>7</v>
      </c>
      <c r="I2447" s="32" t="s">
        <v>65</v>
      </c>
      <c r="J2447" s="32" t="s">
        <v>66</v>
      </c>
      <c r="K2447" s="33">
        <f t="shared" si="6812"/>
        <v>0</v>
      </c>
      <c r="L2447" s="33">
        <f t="shared" si="6813"/>
        <v>0</v>
      </c>
      <c r="M2447" s="34">
        <f t="shared" si="6811"/>
        <v>0</v>
      </c>
      <c r="N2447" s="34">
        <f t="shared" si="6831"/>
        <v>0</v>
      </c>
      <c r="O2447" s="34">
        <f t="shared" si="6814"/>
        <v>0</v>
      </c>
      <c r="P2447" s="12" t="str">
        <f t="shared" ref="P2447:Q2447" si="6849">P2446</f>
        <v>(Select Language)</v>
      </c>
      <c r="Q2447" s="12" t="str">
        <f t="shared" si="6849"/>
        <v>(Select Usage)</v>
      </c>
      <c r="R2447" s="33">
        <f t="shared" si="6815"/>
        <v>0</v>
      </c>
      <c r="S2447" s="33">
        <f t="shared" si="6816"/>
        <v>0</v>
      </c>
      <c r="T2447" s="33">
        <f t="shared" si="6817"/>
        <v>0</v>
      </c>
      <c r="U2447" s="33">
        <f t="shared" si="6818"/>
        <v>0</v>
      </c>
      <c r="V2447" s="33">
        <f t="shared" si="6819"/>
        <v>0</v>
      </c>
      <c r="W2447" s="33">
        <f t="shared" si="6820"/>
        <v>0</v>
      </c>
      <c r="X2447" s="33">
        <f t="shared" si="6821"/>
        <v>0</v>
      </c>
      <c r="Y2447" s="33">
        <f t="shared" si="6822"/>
        <v>0</v>
      </c>
      <c r="Z2447" s="33">
        <f t="shared" si="6823"/>
        <v>0</v>
      </c>
      <c r="AA2447" s="33">
        <f t="shared" si="6824"/>
        <v>0</v>
      </c>
      <c r="AB2447" s="33">
        <f t="shared" si="6825"/>
        <v>0</v>
      </c>
      <c r="AC2447" s="33">
        <f t="shared" si="6826"/>
        <v>0</v>
      </c>
      <c r="AD2447" s="26">
        <f>SUM(R2447:AC2447)</f>
        <v>0</v>
      </c>
      <c r="AE2447" s="46" t="str">
        <f>IFERROR(IF(AE$3=VLOOKUP($E2447,Template!$AK$5:$AM$17,3,FALSE),$AD2447*$F2447,0),"0.00")</f>
        <v>0.00</v>
      </c>
      <c r="AF2447" s="46" t="str">
        <f>IFERROR(IF(AF$3=VLOOKUP($E2447,Template!$AK$5:$AM$17,3,FALSE),$AD2447*$F2447,0),"0.00")</f>
        <v>0.00</v>
      </c>
      <c r="AG2447" s="28">
        <f t="shared" si="6828"/>
        <v>0</v>
      </c>
      <c r="AH2447" s="13" t="s">
        <v>40</v>
      </c>
      <c r="AI2447" s="13" t="s">
        <v>41</v>
      </c>
      <c r="AK2447" s="14" t="s">
        <v>29</v>
      </c>
      <c r="AL2447" s="15">
        <v>0.05</v>
      </c>
      <c r="AM2447" s="16" t="s">
        <v>3</v>
      </c>
    </row>
    <row r="2448" spans="1:39" s="3" customFormat="1" ht="13.8" x14ac:dyDescent="0.25">
      <c r="A2448" s="7" t="str">
        <f t="shared" ref="A2448:C2448" si="6850">A2447</f>
        <v>(Enter Broadcasting Company Name)</v>
      </c>
      <c r="B2448" s="7" t="str">
        <f t="shared" si="6850"/>
        <v>(Enter Call Letters)</v>
      </c>
      <c r="C2448" s="8" t="str">
        <f t="shared" si="6850"/>
        <v>(Select AM/FM)</v>
      </c>
      <c r="D2448" s="30"/>
      <c r="E2448" s="8" t="str">
        <f t="shared" si="6830"/>
        <v>(Select Station Province)</v>
      </c>
      <c r="F2448" s="9" t="str">
        <f>IFERROR(VLOOKUP(E2448,Template!$AK$5:$AL$17,2,FALSE),"")</f>
        <v/>
      </c>
      <c r="G2448" s="42" t="s">
        <v>18</v>
      </c>
      <c r="H2448" s="43" t="s">
        <v>8</v>
      </c>
      <c r="I2448" s="32" t="s">
        <v>65</v>
      </c>
      <c r="J2448" s="32" t="s">
        <v>66</v>
      </c>
      <c r="K2448" s="33">
        <f t="shared" si="6812"/>
        <v>0</v>
      </c>
      <c r="L2448" s="33">
        <f t="shared" si="6813"/>
        <v>0</v>
      </c>
      <c r="M2448" s="34">
        <f t="shared" si="6811"/>
        <v>0</v>
      </c>
      <c r="N2448" s="34">
        <f t="shared" si="6831"/>
        <v>0</v>
      </c>
      <c r="O2448" s="34">
        <f t="shared" si="6814"/>
        <v>0</v>
      </c>
      <c r="P2448" s="12" t="str">
        <f t="shared" ref="P2448:Q2448" si="6851">P2447</f>
        <v>(Select Language)</v>
      </c>
      <c r="Q2448" s="12" t="str">
        <f t="shared" si="6851"/>
        <v>(Select Usage)</v>
      </c>
      <c r="R2448" s="33">
        <f t="shared" si="6815"/>
        <v>0</v>
      </c>
      <c r="S2448" s="33">
        <f t="shared" si="6816"/>
        <v>0</v>
      </c>
      <c r="T2448" s="33">
        <f t="shared" si="6817"/>
        <v>0</v>
      </c>
      <c r="U2448" s="33">
        <f t="shared" si="6818"/>
        <v>0</v>
      </c>
      <c r="V2448" s="33">
        <f t="shared" si="6819"/>
        <v>0</v>
      </c>
      <c r="W2448" s="33">
        <f t="shared" si="6820"/>
        <v>0</v>
      </c>
      <c r="X2448" s="33">
        <f t="shared" si="6821"/>
        <v>0</v>
      </c>
      <c r="Y2448" s="33">
        <f t="shared" si="6822"/>
        <v>0</v>
      </c>
      <c r="Z2448" s="33">
        <f t="shared" si="6823"/>
        <v>0</v>
      </c>
      <c r="AA2448" s="33">
        <f t="shared" si="6824"/>
        <v>0</v>
      </c>
      <c r="AB2448" s="33">
        <f t="shared" si="6825"/>
        <v>0</v>
      </c>
      <c r="AC2448" s="33">
        <f t="shared" si="6826"/>
        <v>0</v>
      </c>
      <c r="AD2448" s="26">
        <f t="shared" ref="AD2448" si="6852">SUM(R2448:AC2448)</f>
        <v>0</v>
      </c>
      <c r="AE2448" s="46" t="str">
        <f>IFERROR(IF(AE$3=VLOOKUP($E2448,Template!$AK$5:$AM$17,3,FALSE),$AD2448*$F2448,0),"0.00")</f>
        <v>0.00</v>
      </c>
      <c r="AF2448" s="46" t="str">
        <f>IFERROR(IF(AF$3=VLOOKUP($E2448,Template!$AK$5:$AM$17,3,FALSE),$AD2448*$F2448,0),"0.00")</f>
        <v>0.00</v>
      </c>
      <c r="AG2448" s="28">
        <f t="shared" si="6828"/>
        <v>0</v>
      </c>
      <c r="AH2448" s="13" t="s">
        <v>40</v>
      </c>
      <c r="AI2448" s="13" t="s">
        <v>41</v>
      </c>
      <c r="AK2448" s="14" t="s">
        <v>21</v>
      </c>
      <c r="AL2448" s="15">
        <v>0.05</v>
      </c>
      <c r="AM2448" s="16" t="s">
        <v>3</v>
      </c>
    </row>
    <row r="2449" spans="1:39" ht="13.8" x14ac:dyDescent="0.25">
      <c r="A2449" s="19" t="s">
        <v>4</v>
      </c>
      <c r="B2449" s="19"/>
      <c r="C2449" s="20"/>
      <c r="D2449" s="20"/>
      <c r="E2449" s="20"/>
      <c r="F2449" s="20"/>
      <c r="G2449" s="44"/>
      <c r="H2449" s="44"/>
      <c r="I2449" s="21">
        <f t="shared" ref="I2449:K2449" si="6853">SUM(I2437:I2448)</f>
        <v>0</v>
      </c>
      <c r="J2449" s="21">
        <f t="shared" si="6853"/>
        <v>0</v>
      </c>
      <c r="K2449" s="21">
        <f t="shared" si="6853"/>
        <v>0</v>
      </c>
      <c r="L2449" s="21">
        <f>L2448</f>
        <v>0</v>
      </c>
      <c r="M2449" s="21">
        <f>SUM(M2437:M2448)</f>
        <v>0</v>
      </c>
      <c r="N2449" s="21">
        <f t="shared" ref="N2449:O2449" si="6854">SUM(N2437:N2448)</f>
        <v>0</v>
      </c>
      <c r="O2449" s="21">
        <f t="shared" si="6854"/>
        <v>0</v>
      </c>
      <c r="P2449" s="21"/>
      <c r="Q2449" s="22"/>
      <c r="R2449" s="21">
        <f t="shared" ref="R2449:AI2449" si="6855">SUM(R2437:R2448)</f>
        <v>0</v>
      </c>
      <c r="S2449" s="21">
        <f t="shared" si="6855"/>
        <v>0</v>
      </c>
      <c r="T2449" s="21">
        <f t="shared" si="6855"/>
        <v>0</v>
      </c>
      <c r="U2449" s="21">
        <f t="shared" si="6855"/>
        <v>0</v>
      </c>
      <c r="V2449" s="21">
        <f t="shared" si="6855"/>
        <v>0</v>
      </c>
      <c r="W2449" s="21">
        <f t="shared" si="6855"/>
        <v>0</v>
      </c>
      <c r="X2449" s="21">
        <f t="shared" si="6855"/>
        <v>0</v>
      </c>
      <c r="Y2449" s="21">
        <f t="shared" si="6855"/>
        <v>0</v>
      </c>
      <c r="Z2449" s="21">
        <f t="shared" si="6855"/>
        <v>0</v>
      </c>
      <c r="AA2449" s="21">
        <f t="shared" si="6855"/>
        <v>0</v>
      </c>
      <c r="AB2449" s="21">
        <f t="shared" si="6855"/>
        <v>0</v>
      </c>
      <c r="AC2449" s="21">
        <f t="shared" si="6855"/>
        <v>0</v>
      </c>
      <c r="AD2449" s="27">
        <f t="shared" si="6855"/>
        <v>0</v>
      </c>
      <c r="AE2449" s="21">
        <f t="shared" si="6855"/>
        <v>0</v>
      </c>
      <c r="AF2449" s="21">
        <f t="shared" si="6855"/>
        <v>0</v>
      </c>
      <c r="AG2449" s="27">
        <f t="shared" si="6855"/>
        <v>0</v>
      </c>
      <c r="AH2449" s="21">
        <f t="shared" si="6855"/>
        <v>0</v>
      </c>
      <c r="AI2449" s="21">
        <f t="shared" si="6855"/>
        <v>0</v>
      </c>
      <c r="AK2449" s="14" t="s">
        <v>71</v>
      </c>
      <c r="AL2449" s="15">
        <v>0.05</v>
      </c>
      <c r="AM2449" s="16" t="s">
        <v>3</v>
      </c>
    </row>
    <row r="2450" spans="1:39" x14ac:dyDescent="0.25">
      <c r="A2450" s="2"/>
      <c r="G2450" s="2"/>
      <c r="H2450" s="2"/>
      <c r="O2450" s="2"/>
      <c r="P2450" s="2"/>
    </row>
    <row r="2451" spans="1:39" ht="42" customHeight="1" x14ac:dyDescent="0.25">
      <c r="A2451" s="223" t="s">
        <v>63</v>
      </c>
      <c r="B2451" s="223" t="s">
        <v>43</v>
      </c>
      <c r="C2451" s="224" t="s">
        <v>19</v>
      </c>
      <c r="D2451" s="226"/>
      <c r="E2451" s="223" t="s">
        <v>14</v>
      </c>
      <c r="F2451" s="223" t="s">
        <v>38</v>
      </c>
      <c r="G2451" s="223" t="s">
        <v>1</v>
      </c>
      <c r="H2451" s="223" t="s">
        <v>5</v>
      </c>
      <c r="I2451" s="225" t="s">
        <v>31</v>
      </c>
      <c r="J2451" s="225" t="s">
        <v>32</v>
      </c>
      <c r="K2451" s="225" t="s">
        <v>48</v>
      </c>
      <c r="L2451" s="225" t="s">
        <v>0</v>
      </c>
      <c r="M2451" s="4" t="s">
        <v>45</v>
      </c>
      <c r="N2451" s="4" t="s">
        <v>46</v>
      </c>
      <c r="O2451" s="4" t="s">
        <v>47</v>
      </c>
      <c r="P2451" s="225" t="s">
        <v>50</v>
      </c>
      <c r="Q2451" s="225" t="s">
        <v>33</v>
      </c>
      <c r="R2451" s="4" t="s">
        <v>51</v>
      </c>
      <c r="S2451" s="4" t="s">
        <v>52</v>
      </c>
      <c r="T2451" s="4" t="s">
        <v>53</v>
      </c>
      <c r="U2451" s="4" t="s">
        <v>54</v>
      </c>
      <c r="V2451" s="4" t="s">
        <v>55</v>
      </c>
      <c r="W2451" s="4" t="s">
        <v>56</v>
      </c>
      <c r="X2451" s="4" t="s">
        <v>57</v>
      </c>
      <c r="Y2451" s="4" t="s">
        <v>58</v>
      </c>
      <c r="Z2451" s="4" t="s">
        <v>59</v>
      </c>
      <c r="AA2451" s="4" t="s">
        <v>62</v>
      </c>
      <c r="AB2451" s="4" t="s">
        <v>60</v>
      </c>
      <c r="AC2451" s="4" t="s">
        <v>61</v>
      </c>
      <c r="AD2451" s="233" t="s">
        <v>34</v>
      </c>
      <c r="AE2451" s="231" t="s">
        <v>2</v>
      </c>
      <c r="AF2451" s="231" t="s">
        <v>3</v>
      </c>
      <c r="AG2451" s="233" t="s">
        <v>35</v>
      </c>
      <c r="AH2451" s="223" t="s">
        <v>36</v>
      </c>
      <c r="AI2451" s="223" t="s">
        <v>37</v>
      </c>
      <c r="AK2451" s="229" t="s">
        <v>30</v>
      </c>
      <c r="AL2451" s="229"/>
      <c r="AM2451" s="229"/>
    </row>
    <row r="2452" spans="1:39" s="6" customFormat="1" ht="35.25" customHeight="1" x14ac:dyDescent="0.3">
      <c r="A2452" s="224"/>
      <c r="B2452" s="224"/>
      <c r="C2452" s="224"/>
      <c r="D2452" s="227"/>
      <c r="E2452" s="223"/>
      <c r="F2452" s="223"/>
      <c r="G2452" s="223"/>
      <c r="H2452" s="223"/>
      <c r="I2452" s="230"/>
      <c r="J2452" s="230"/>
      <c r="K2452" s="230"/>
      <c r="L2452" s="230"/>
      <c r="M2452" s="5">
        <v>0</v>
      </c>
      <c r="N2452" s="5">
        <v>625000</v>
      </c>
      <c r="O2452" s="5">
        <v>1250000</v>
      </c>
      <c r="P2452" s="225"/>
      <c r="Q2452" s="225"/>
      <c r="R2452" s="29">
        <v>4.95E-4</v>
      </c>
      <c r="S2452" s="29">
        <v>9.5200000000000005E-4</v>
      </c>
      <c r="T2452" s="29">
        <v>1.5900000000000001E-3</v>
      </c>
      <c r="U2452" s="29">
        <v>1.1169999999999999E-3</v>
      </c>
      <c r="V2452" s="29">
        <v>2.189E-3</v>
      </c>
      <c r="W2452" s="29">
        <v>4.5430000000000002E-3</v>
      </c>
      <c r="X2452" s="29">
        <v>8.8199999999999997E-4</v>
      </c>
      <c r="Y2452" s="29">
        <v>1.6949999999999999E-3</v>
      </c>
      <c r="Z2452" s="29">
        <v>2.8319999999999999E-3</v>
      </c>
      <c r="AA2452" s="29">
        <v>1.9889999999999999E-3</v>
      </c>
      <c r="AB2452" s="29">
        <v>3.8999999999999998E-3</v>
      </c>
      <c r="AC2452" s="29">
        <v>8.0949999999999998E-3</v>
      </c>
      <c r="AD2452" s="233"/>
      <c r="AE2452" s="232"/>
      <c r="AF2452" s="232"/>
      <c r="AG2452" s="234"/>
      <c r="AH2452" s="223"/>
      <c r="AI2452" s="223"/>
      <c r="AK2452" s="229"/>
      <c r="AL2452" s="229"/>
      <c r="AM2452" s="229"/>
    </row>
    <row r="2453" spans="1:39" s="3" customFormat="1" ht="13.8" x14ac:dyDescent="0.25">
      <c r="A2453" s="7" t="s">
        <v>44</v>
      </c>
      <c r="B2453" s="7" t="s">
        <v>42</v>
      </c>
      <c r="C2453" s="8" t="s">
        <v>39</v>
      </c>
      <c r="D2453" s="30"/>
      <c r="E2453" s="8" t="s">
        <v>64</v>
      </c>
      <c r="F2453" s="9" t="str">
        <f>IFERROR(VLOOKUP(E2453,Template!$AK$5:$AL$17,2,FALSE),"")</f>
        <v/>
      </c>
      <c r="G2453" s="41" t="s">
        <v>7</v>
      </c>
      <c r="H2453" s="41" t="s">
        <v>6</v>
      </c>
      <c r="I2453" s="32" t="s">
        <v>65</v>
      </c>
      <c r="J2453" s="32" t="s">
        <v>66</v>
      </c>
      <c r="K2453" s="33">
        <f>IFERROR(I2453+J2453,0)</f>
        <v>0</v>
      </c>
      <c r="L2453" s="33">
        <f>IFERROR(K2453,"")</f>
        <v>0</v>
      </c>
      <c r="M2453" s="34">
        <f t="shared" ref="M2453:M2464" si="6856">IF(L2453&lt;=$N$4,K2453,IF(L2452&gt;$N$4,0,$N$4-L2452))</f>
        <v>0</v>
      </c>
      <c r="N2453" s="34">
        <f>IF(AND(L2453&gt;$N$4,L2453&lt;=$O$4),K2453-M2453,IF(AND(L2452&gt;$N$4,L2452&lt;=$O$4),$O$4-L2452,IF(L2452&gt;$O$4,0,IF(L2453&lt;$N$4,0,MIN(L2453-$N$4,$N$4)))))</f>
        <v>0</v>
      </c>
      <c r="O2453" s="34">
        <f>IF(L2453&gt;$O$4,K2453-M2453-N2453,0)</f>
        <v>0</v>
      </c>
      <c r="P2453" s="12" t="s">
        <v>94</v>
      </c>
      <c r="Q2453" s="12" t="s">
        <v>68</v>
      </c>
      <c r="R2453" s="33">
        <f>IF(AND($Q2453="LOW",$P2453="French"),M2453*R$4,0)</f>
        <v>0</v>
      </c>
      <c r="S2453" s="33">
        <f>IF(AND($Q2453="LOW",$P2453="French"),N2453*S$4,0)</f>
        <v>0</v>
      </c>
      <c r="T2453" s="33">
        <f>IF(AND($Q2453="LOW",$P2453="French"),O2453*T$4,0)</f>
        <v>0</v>
      </c>
      <c r="U2453" s="33">
        <f>IF(AND($Q2453="HIGH",$P2453="French"),M2453*U$4,0)</f>
        <v>0</v>
      </c>
      <c r="V2453" s="33">
        <f>IF(AND($Q2453="HIGH",$P2453="French"),N2453*V$4,0)</f>
        <v>0</v>
      </c>
      <c r="W2453" s="33">
        <f>IF(AND($Q2453="HIGH",$P2453="French"),O2453*W$4,0)</f>
        <v>0</v>
      </c>
      <c r="X2453" s="33">
        <f>IF(AND($Q2453="LOW",$P2453="English"),M2453*X$4,0)</f>
        <v>0</v>
      </c>
      <c r="Y2453" s="33">
        <f>IF(AND($Q2453="LOW",$P2453="English"),N2453*Y$4,0)</f>
        <v>0</v>
      </c>
      <c r="Z2453" s="33">
        <f>IF(AND($Q2453="LOW",$P2453="English"),O2453*Z$4,0)</f>
        <v>0</v>
      </c>
      <c r="AA2453" s="33">
        <f>IF(AND($Q2453="HIGH",$P2453="English"),M2453*AA$4,0)</f>
        <v>0</v>
      </c>
      <c r="AB2453" s="33">
        <f>IF(AND($Q2453="HIGH",$P2453="English"),N2453*AB$4,0)</f>
        <v>0</v>
      </c>
      <c r="AC2453" s="33">
        <f>IF(AND($Q2453="HIGH",$P2453="English"),O2453*AC$4,0)</f>
        <v>0</v>
      </c>
      <c r="AD2453" s="26">
        <f>SUM(R2453:AC2453)</f>
        <v>0</v>
      </c>
      <c r="AE2453" s="46" t="str">
        <f>IFERROR(IF(AE$3=VLOOKUP($E2453,Template!$AK$5:$AM$17,3,FALSE),$AD2453*$F2453,0),"0.00")</f>
        <v>0.00</v>
      </c>
      <c r="AF2453" s="46" t="str">
        <f>IFERROR(IF(AF$3=VLOOKUP($E2453,Template!$AK$5:$AM$17,3,FALSE),$AD2453*$F2453,0),"0.00")</f>
        <v>0.00</v>
      </c>
      <c r="AG2453" s="28">
        <f>SUM(AD2453:AF2453)</f>
        <v>0</v>
      </c>
      <c r="AH2453" s="13" t="s">
        <v>40</v>
      </c>
      <c r="AI2453" s="13" t="s">
        <v>41</v>
      </c>
      <c r="AK2453" s="14" t="s">
        <v>25</v>
      </c>
      <c r="AL2453" s="15">
        <v>0.05</v>
      </c>
      <c r="AM2453" s="16" t="s">
        <v>3</v>
      </c>
    </row>
    <row r="2454" spans="1:39" s="3" customFormat="1" ht="13.8" x14ac:dyDescent="0.25">
      <c r="A2454" s="7" t="str">
        <f>A2453</f>
        <v>(Enter Broadcasting Company Name)</v>
      </c>
      <c r="B2454" s="7" t="str">
        <f>B2453</f>
        <v>(Enter Call Letters)</v>
      </c>
      <c r="C2454" s="8" t="str">
        <f>C2453</f>
        <v>(Select AM/FM)</v>
      </c>
      <c r="D2454" s="30"/>
      <c r="E2454" s="8" t="str">
        <f>E2453</f>
        <v>(Select Station Province)</v>
      </c>
      <c r="F2454" s="9" t="str">
        <f>IFERROR(VLOOKUP(E2454,Template!$AK$5:$AL$17,2,FALSE),"")</f>
        <v/>
      </c>
      <c r="G2454" s="42" t="s">
        <v>8</v>
      </c>
      <c r="H2454" s="42" t="s">
        <v>9</v>
      </c>
      <c r="I2454" s="32" t="s">
        <v>65</v>
      </c>
      <c r="J2454" s="32" t="s">
        <v>66</v>
      </c>
      <c r="K2454" s="33">
        <f t="shared" ref="K2454:K2464" si="6857">IFERROR(I2454+J2454,0)</f>
        <v>0</v>
      </c>
      <c r="L2454" s="33">
        <f t="shared" ref="L2454:L2464" si="6858">IFERROR(L2453+K2454,"")</f>
        <v>0</v>
      </c>
      <c r="M2454" s="34">
        <f t="shared" si="6856"/>
        <v>0</v>
      </c>
      <c r="N2454" s="34">
        <f>IF(AND(L2454&gt;$N$4,L2454&lt;=$O$4),K2454-M2454,IF(AND(L2453&gt;$N$4,L2453&lt;=$O$4),$O$4-L2453,IF(L2453&gt;$O$4,0,IF(L2454&lt;$N$4,0,MIN(L2454-$N$4,$N$4)))))</f>
        <v>0</v>
      </c>
      <c r="O2454" s="34">
        <f t="shared" ref="O2454:O2464" si="6859">IF(L2454&gt;$O$4,K2454-M2454-N2454,0)</f>
        <v>0</v>
      </c>
      <c r="P2454" s="12" t="str">
        <f>P2453</f>
        <v>(Select Language)</v>
      </c>
      <c r="Q2454" s="12" t="str">
        <f>Q2453</f>
        <v>(Select Usage)</v>
      </c>
      <c r="R2454" s="33">
        <f t="shared" ref="R2454:R2464" si="6860">IF(AND($Q2454="LOW",$P2454="French"),M2454*R$4,0)</f>
        <v>0</v>
      </c>
      <c r="S2454" s="33">
        <f t="shared" ref="S2454:S2464" si="6861">IF(AND($Q2454="LOW",$P2454="French"),N2454*S$4,0)</f>
        <v>0</v>
      </c>
      <c r="T2454" s="33">
        <f t="shared" ref="T2454:T2464" si="6862">IF(AND($Q2454="LOW",$P2454="French"),O2454*T$4,0)</f>
        <v>0</v>
      </c>
      <c r="U2454" s="33">
        <f t="shared" ref="U2454:U2464" si="6863">IF(AND($Q2454="HIGH",$P2454="French"),M2454*U$4,0)</f>
        <v>0</v>
      </c>
      <c r="V2454" s="33">
        <f t="shared" ref="V2454:V2464" si="6864">IF(AND($Q2454="HIGH",$P2454="French"),N2454*V$4,0)</f>
        <v>0</v>
      </c>
      <c r="W2454" s="33">
        <f t="shared" ref="W2454:W2464" si="6865">IF(AND($Q2454="HIGH",$P2454="French"),O2454*W$4,0)</f>
        <v>0</v>
      </c>
      <c r="X2454" s="33">
        <f t="shared" ref="X2454:X2464" si="6866">IF(AND($Q2454="LOW",$P2454="English"),M2454*X$4,0)</f>
        <v>0</v>
      </c>
      <c r="Y2454" s="33">
        <f t="shared" ref="Y2454:Y2464" si="6867">IF(AND($Q2454="LOW",$P2454="English"),N2454*Y$4,0)</f>
        <v>0</v>
      </c>
      <c r="Z2454" s="33">
        <f t="shared" ref="Z2454:Z2464" si="6868">IF(AND($Q2454="LOW",$P2454="English"),O2454*Z$4,0)</f>
        <v>0</v>
      </c>
      <c r="AA2454" s="33">
        <f t="shared" ref="AA2454:AA2464" si="6869">IF(AND($Q2454="HIGH",$P2454="English"),M2454*AA$4,0)</f>
        <v>0</v>
      </c>
      <c r="AB2454" s="33">
        <f t="shared" ref="AB2454:AB2464" si="6870">IF(AND($Q2454="HIGH",$P2454="English"),N2454*AB$4,0)</f>
        <v>0</v>
      </c>
      <c r="AC2454" s="33">
        <f t="shared" ref="AC2454:AC2464" si="6871">IF(AND($Q2454="HIGH",$P2454="English"),O2454*AC$4,0)</f>
        <v>0</v>
      </c>
      <c r="AD2454" s="26">
        <f t="shared" ref="AD2454:AD2458" si="6872">SUM(R2454:AC2454)</f>
        <v>0</v>
      </c>
      <c r="AE2454" s="46" t="str">
        <f>IFERROR(IF(AE$3=VLOOKUP($E2454,Template!$AK$5:$AM$17,3,FALSE),$AD2454*$F2454,0),"0.00")</f>
        <v>0.00</v>
      </c>
      <c r="AF2454" s="46" t="str">
        <f>IFERROR(IF(AF$3=VLOOKUP($E2454,Template!$AK$5:$AM$17,3,FALSE),$AD2454*$F2454,0),"0.00")</f>
        <v>0.00</v>
      </c>
      <c r="AG2454" s="28">
        <f t="shared" ref="AG2454:AG2464" si="6873">SUM(AD2454:AF2454)</f>
        <v>0</v>
      </c>
      <c r="AH2454" s="13" t="s">
        <v>40</v>
      </c>
      <c r="AI2454" s="13" t="s">
        <v>41</v>
      </c>
      <c r="AK2454" s="14" t="s">
        <v>23</v>
      </c>
      <c r="AL2454" s="15">
        <v>0.05</v>
      </c>
      <c r="AM2454" s="16" t="s">
        <v>3</v>
      </c>
    </row>
    <row r="2455" spans="1:39" s="3" customFormat="1" ht="13.8" x14ac:dyDescent="0.25">
      <c r="A2455" s="7" t="str">
        <f t="shared" ref="A2455:C2455" si="6874">A2454</f>
        <v>(Enter Broadcasting Company Name)</v>
      </c>
      <c r="B2455" s="7" t="str">
        <f t="shared" si="6874"/>
        <v>(Enter Call Letters)</v>
      </c>
      <c r="C2455" s="8" t="str">
        <f t="shared" si="6874"/>
        <v>(Select AM/FM)</v>
      </c>
      <c r="D2455" s="30"/>
      <c r="E2455" s="8" t="str">
        <f t="shared" ref="E2455:E2464" si="6875">E2454</f>
        <v>(Select Station Province)</v>
      </c>
      <c r="F2455" s="9" t="str">
        <f>IFERROR(VLOOKUP(E2455,Template!$AK$5:$AL$17,2,FALSE),"")</f>
        <v/>
      </c>
      <c r="G2455" s="42" t="s">
        <v>6</v>
      </c>
      <c r="H2455" s="42" t="s">
        <v>10</v>
      </c>
      <c r="I2455" s="32" t="s">
        <v>65</v>
      </c>
      <c r="J2455" s="32" t="s">
        <v>66</v>
      </c>
      <c r="K2455" s="33">
        <f t="shared" si="6857"/>
        <v>0</v>
      </c>
      <c r="L2455" s="33">
        <f t="shared" si="6858"/>
        <v>0</v>
      </c>
      <c r="M2455" s="34">
        <f t="shared" si="6856"/>
        <v>0</v>
      </c>
      <c r="N2455" s="34">
        <f t="shared" ref="N2455:N2464" si="6876">IF(AND(L2455&gt;$N$4,L2455&lt;=$O$4),K2455-M2455,IF(AND(L2454&gt;$N$4,L2454&lt;=$O$4),$O$4-L2454,IF(L2454&gt;$O$4,0,IF(L2455&lt;$N$4,0,MIN(L2455-$N$4,$N$4)))))</f>
        <v>0</v>
      </c>
      <c r="O2455" s="34">
        <f t="shared" si="6859"/>
        <v>0</v>
      </c>
      <c r="P2455" s="12" t="str">
        <f t="shared" ref="P2455:Q2455" si="6877">P2454</f>
        <v>(Select Language)</v>
      </c>
      <c r="Q2455" s="12" t="str">
        <f t="shared" si="6877"/>
        <v>(Select Usage)</v>
      </c>
      <c r="R2455" s="33">
        <f t="shared" si="6860"/>
        <v>0</v>
      </c>
      <c r="S2455" s="33">
        <f t="shared" si="6861"/>
        <v>0</v>
      </c>
      <c r="T2455" s="33">
        <f t="shared" si="6862"/>
        <v>0</v>
      </c>
      <c r="U2455" s="33">
        <f t="shared" si="6863"/>
        <v>0</v>
      </c>
      <c r="V2455" s="33">
        <f t="shared" si="6864"/>
        <v>0</v>
      </c>
      <c r="W2455" s="33">
        <f t="shared" si="6865"/>
        <v>0</v>
      </c>
      <c r="X2455" s="33">
        <f t="shared" si="6866"/>
        <v>0</v>
      </c>
      <c r="Y2455" s="33">
        <f t="shared" si="6867"/>
        <v>0</v>
      </c>
      <c r="Z2455" s="33">
        <f t="shared" si="6868"/>
        <v>0</v>
      </c>
      <c r="AA2455" s="33">
        <f t="shared" si="6869"/>
        <v>0</v>
      </c>
      <c r="AB2455" s="33">
        <f t="shared" si="6870"/>
        <v>0</v>
      </c>
      <c r="AC2455" s="33">
        <f t="shared" si="6871"/>
        <v>0</v>
      </c>
      <c r="AD2455" s="26">
        <f t="shared" si="6872"/>
        <v>0</v>
      </c>
      <c r="AE2455" s="46" t="str">
        <f>IFERROR(IF(AE$3=VLOOKUP($E2455,Template!$AK$5:$AM$17,3,FALSE),$AD2455*$F2455,0),"0.00")</f>
        <v>0.00</v>
      </c>
      <c r="AF2455" s="46" t="str">
        <f>IFERROR(IF(AF$3=VLOOKUP($E2455,Template!$AK$5:$AM$17,3,FALSE),$AD2455*$F2455,0),"0.00")</f>
        <v>0.00</v>
      </c>
      <c r="AG2455" s="28">
        <f t="shared" si="6873"/>
        <v>0</v>
      </c>
      <c r="AH2455" s="13" t="s">
        <v>40</v>
      </c>
      <c r="AI2455" s="13" t="s">
        <v>41</v>
      </c>
      <c r="AK2455" s="14" t="s">
        <v>24</v>
      </c>
      <c r="AL2455" s="15">
        <v>0.05</v>
      </c>
      <c r="AM2455" s="16" t="s">
        <v>3</v>
      </c>
    </row>
    <row r="2456" spans="1:39" s="3" customFormat="1" ht="13.8" x14ac:dyDescent="0.25">
      <c r="A2456" s="7" t="str">
        <f t="shared" ref="A2456:C2456" si="6878">A2455</f>
        <v>(Enter Broadcasting Company Name)</v>
      </c>
      <c r="B2456" s="7" t="str">
        <f t="shared" si="6878"/>
        <v>(Enter Call Letters)</v>
      </c>
      <c r="C2456" s="8" t="str">
        <f t="shared" si="6878"/>
        <v>(Select AM/FM)</v>
      </c>
      <c r="D2456" s="30"/>
      <c r="E2456" s="8" t="str">
        <f t="shared" si="6875"/>
        <v>(Select Station Province)</v>
      </c>
      <c r="F2456" s="9" t="str">
        <f>IFERROR(VLOOKUP(E2456,Template!$AK$5:$AL$17,2,FALSE),"")</f>
        <v/>
      </c>
      <c r="G2456" s="42" t="s">
        <v>9</v>
      </c>
      <c r="H2456" s="42" t="s">
        <v>11</v>
      </c>
      <c r="I2456" s="32" t="s">
        <v>65</v>
      </c>
      <c r="J2456" s="32" t="s">
        <v>66</v>
      </c>
      <c r="K2456" s="33">
        <f t="shared" si="6857"/>
        <v>0</v>
      </c>
      <c r="L2456" s="33">
        <f t="shared" si="6858"/>
        <v>0</v>
      </c>
      <c r="M2456" s="34">
        <f t="shared" si="6856"/>
        <v>0</v>
      </c>
      <c r="N2456" s="34">
        <f t="shared" si="6876"/>
        <v>0</v>
      </c>
      <c r="O2456" s="34">
        <f t="shared" si="6859"/>
        <v>0</v>
      </c>
      <c r="P2456" s="12" t="str">
        <f t="shared" ref="P2456:Q2456" si="6879">P2455</f>
        <v>(Select Language)</v>
      </c>
      <c r="Q2456" s="12" t="str">
        <f t="shared" si="6879"/>
        <v>(Select Usage)</v>
      </c>
      <c r="R2456" s="33">
        <f t="shared" si="6860"/>
        <v>0</v>
      </c>
      <c r="S2456" s="33">
        <f t="shared" si="6861"/>
        <v>0</v>
      </c>
      <c r="T2456" s="33">
        <f t="shared" si="6862"/>
        <v>0</v>
      </c>
      <c r="U2456" s="33">
        <f t="shared" si="6863"/>
        <v>0</v>
      </c>
      <c r="V2456" s="33">
        <f t="shared" si="6864"/>
        <v>0</v>
      </c>
      <c r="W2456" s="33">
        <f t="shared" si="6865"/>
        <v>0</v>
      </c>
      <c r="X2456" s="33">
        <f t="shared" si="6866"/>
        <v>0</v>
      </c>
      <c r="Y2456" s="33">
        <f t="shared" si="6867"/>
        <v>0</v>
      </c>
      <c r="Z2456" s="33">
        <f t="shared" si="6868"/>
        <v>0</v>
      </c>
      <c r="AA2456" s="33">
        <f t="shared" si="6869"/>
        <v>0</v>
      </c>
      <c r="AB2456" s="33">
        <f t="shared" si="6870"/>
        <v>0</v>
      </c>
      <c r="AC2456" s="33">
        <f t="shared" si="6871"/>
        <v>0</v>
      </c>
      <c r="AD2456" s="26">
        <f t="shared" si="6872"/>
        <v>0</v>
      </c>
      <c r="AE2456" s="46" t="str">
        <f>IFERROR(IF(AE$3=VLOOKUP($E2456,Template!$AK$5:$AM$17,3,FALSE),$AD2456*$F2456,0),"0.00")</f>
        <v>0.00</v>
      </c>
      <c r="AF2456" s="46" t="str">
        <f>IFERROR(IF(AF$3=VLOOKUP($E2456,Template!$AK$5:$AM$17,3,FALSE),$AD2456*$F2456,0),"0.00")</f>
        <v>0.00</v>
      </c>
      <c r="AG2456" s="28">
        <f t="shared" si="6873"/>
        <v>0</v>
      </c>
      <c r="AH2456" s="13" t="s">
        <v>40</v>
      </c>
      <c r="AI2456" s="13" t="s">
        <v>41</v>
      </c>
      <c r="AK2456" s="14" t="s">
        <v>22</v>
      </c>
      <c r="AL2456" s="15">
        <v>0.15</v>
      </c>
      <c r="AM2456" s="16" t="s">
        <v>2</v>
      </c>
    </row>
    <row r="2457" spans="1:39" s="3" customFormat="1" ht="13.8" x14ac:dyDescent="0.25">
      <c r="A2457" s="7" t="str">
        <f t="shared" ref="A2457:C2457" si="6880">A2456</f>
        <v>(Enter Broadcasting Company Name)</v>
      </c>
      <c r="B2457" s="7" t="str">
        <f t="shared" si="6880"/>
        <v>(Enter Call Letters)</v>
      </c>
      <c r="C2457" s="8" t="str">
        <f t="shared" si="6880"/>
        <v>(Select AM/FM)</v>
      </c>
      <c r="D2457" s="30"/>
      <c r="E2457" s="8" t="str">
        <f t="shared" si="6875"/>
        <v>(Select Station Province)</v>
      </c>
      <c r="F2457" s="9" t="str">
        <f>IFERROR(VLOOKUP(E2457,Template!$AK$5:$AL$17,2,FALSE),"")</f>
        <v/>
      </c>
      <c r="G2457" s="42" t="s">
        <v>10</v>
      </c>
      <c r="H2457" s="42" t="s">
        <v>12</v>
      </c>
      <c r="I2457" s="32" t="s">
        <v>65</v>
      </c>
      <c r="J2457" s="32" t="s">
        <v>66</v>
      </c>
      <c r="K2457" s="33">
        <f t="shared" si="6857"/>
        <v>0</v>
      </c>
      <c r="L2457" s="33">
        <f t="shared" si="6858"/>
        <v>0</v>
      </c>
      <c r="M2457" s="34">
        <f t="shared" si="6856"/>
        <v>0</v>
      </c>
      <c r="N2457" s="34">
        <f t="shared" si="6876"/>
        <v>0</v>
      </c>
      <c r="O2457" s="34">
        <f t="shared" si="6859"/>
        <v>0</v>
      </c>
      <c r="P2457" s="12" t="str">
        <f t="shared" ref="P2457:Q2457" si="6881">P2456</f>
        <v>(Select Language)</v>
      </c>
      <c r="Q2457" s="12" t="str">
        <f t="shared" si="6881"/>
        <v>(Select Usage)</v>
      </c>
      <c r="R2457" s="33">
        <f t="shared" si="6860"/>
        <v>0</v>
      </c>
      <c r="S2457" s="33">
        <f t="shared" si="6861"/>
        <v>0</v>
      </c>
      <c r="T2457" s="33">
        <f t="shared" si="6862"/>
        <v>0</v>
      </c>
      <c r="U2457" s="33">
        <f t="shared" si="6863"/>
        <v>0</v>
      </c>
      <c r="V2457" s="33">
        <f t="shared" si="6864"/>
        <v>0</v>
      </c>
      <c r="W2457" s="33">
        <f t="shared" si="6865"/>
        <v>0</v>
      </c>
      <c r="X2457" s="33">
        <f t="shared" si="6866"/>
        <v>0</v>
      </c>
      <c r="Y2457" s="33">
        <f t="shared" si="6867"/>
        <v>0</v>
      </c>
      <c r="Z2457" s="33">
        <f t="shared" si="6868"/>
        <v>0</v>
      </c>
      <c r="AA2457" s="33">
        <f t="shared" si="6869"/>
        <v>0</v>
      </c>
      <c r="AB2457" s="33">
        <f t="shared" si="6870"/>
        <v>0</v>
      </c>
      <c r="AC2457" s="33">
        <f t="shared" si="6871"/>
        <v>0</v>
      </c>
      <c r="AD2457" s="26">
        <f t="shared" si="6872"/>
        <v>0</v>
      </c>
      <c r="AE2457" s="46" t="str">
        <f>IFERROR(IF(AE$3=VLOOKUP($E2457,Template!$AK$5:$AM$17,3,FALSE),$AD2457*$F2457,0),"0.00")</f>
        <v>0.00</v>
      </c>
      <c r="AF2457" s="46" t="str">
        <f>IFERROR(IF(AF$3=VLOOKUP($E2457,Template!$AK$5:$AM$17,3,FALSE),$AD2457*$F2457,0),"0.00")</f>
        <v>0.00</v>
      </c>
      <c r="AG2457" s="28">
        <f t="shared" si="6873"/>
        <v>0</v>
      </c>
      <c r="AH2457" s="13" t="s">
        <v>40</v>
      </c>
      <c r="AI2457" s="13" t="s">
        <v>41</v>
      </c>
      <c r="AK2457" s="14" t="s">
        <v>26</v>
      </c>
      <c r="AL2457" s="15">
        <v>0.15</v>
      </c>
      <c r="AM2457" s="16" t="s">
        <v>2</v>
      </c>
    </row>
    <row r="2458" spans="1:39" s="3" customFormat="1" ht="13.8" x14ac:dyDescent="0.25">
      <c r="A2458" s="7" t="str">
        <f t="shared" ref="A2458:C2458" si="6882">A2457</f>
        <v>(Enter Broadcasting Company Name)</v>
      </c>
      <c r="B2458" s="7" t="str">
        <f t="shared" si="6882"/>
        <v>(Enter Call Letters)</v>
      </c>
      <c r="C2458" s="8" t="str">
        <f t="shared" si="6882"/>
        <v>(Select AM/FM)</v>
      </c>
      <c r="D2458" s="30"/>
      <c r="E2458" s="8" t="str">
        <f t="shared" si="6875"/>
        <v>(Select Station Province)</v>
      </c>
      <c r="F2458" s="9" t="str">
        <f>IFERROR(VLOOKUP(E2458,Template!$AK$5:$AL$17,2,FALSE),"")</f>
        <v/>
      </c>
      <c r="G2458" s="42" t="s">
        <v>11</v>
      </c>
      <c r="H2458" s="42" t="s">
        <v>13</v>
      </c>
      <c r="I2458" s="32" t="s">
        <v>65</v>
      </c>
      <c r="J2458" s="32" t="s">
        <v>66</v>
      </c>
      <c r="K2458" s="33">
        <f t="shared" si="6857"/>
        <v>0</v>
      </c>
      <c r="L2458" s="33">
        <f t="shared" si="6858"/>
        <v>0</v>
      </c>
      <c r="M2458" s="34">
        <f t="shared" si="6856"/>
        <v>0</v>
      </c>
      <c r="N2458" s="34">
        <f t="shared" si="6876"/>
        <v>0</v>
      </c>
      <c r="O2458" s="34">
        <f t="shared" si="6859"/>
        <v>0</v>
      </c>
      <c r="P2458" s="12" t="str">
        <f t="shared" ref="P2458:Q2458" si="6883">P2457</f>
        <v>(Select Language)</v>
      </c>
      <c r="Q2458" s="12" t="str">
        <f t="shared" si="6883"/>
        <v>(Select Usage)</v>
      </c>
      <c r="R2458" s="33">
        <f t="shared" si="6860"/>
        <v>0</v>
      </c>
      <c r="S2458" s="33">
        <f t="shared" si="6861"/>
        <v>0</v>
      </c>
      <c r="T2458" s="33">
        <f t="shared" si="6862"/>
        <v>0</v>
      </c>
      <c r="U2458" s="33">
        <f t="shared" si="6863"/>
        <v>0</v>
      </c>
      <c r="V2458" s="33">
        <f t="shared" si="6864"/>
        <v>0</v>
      </c>
      <c r="W2458" s="33">
        <f t="shared" si="6865"/>
        <v>0</v>
      </c>
      <c r="X2458" s="33">
        <f t="shared" si="6866"/>
        <v>0</v>
      </c>
      <c r="Y2458" s="33">
        <f t="shared" si="6867"/>
        <v>0</v>
      </c>
      <c r="Z2458" s="33">
        <f t="shared" si="6868"/>
        <v>0</v>
      </c>
      <c r="AA2458" s="33">
        <f t="shared" si="6869"/>
        <v>0</v>
      </c>
      <c r="AB2458" s="33">
        <f t="shared" si="6870"/>
        <v>0</v>
      </c>
      <c r="AC2458" s="33">
        <f t="shared" si="6871"/>
        <v>0</v>
      </c>
      <c r="AD2458" s="26">
        <f t="shared" si="6872"/>
        <v>0</v>
      </c>
      <c r="AE2458" s="46" t="str">
        <f>IFERROR(IF(AE$3=VLOOKUP($E2458,Template!$AK$5:$AM$17,3,FALSE),$AD2458*$F2458,0),"0.00")</f>
        <v>0.00</v>
      </c>
      <c r="AF2458" s="46" t="str">
        <f>IFERROR(IF(AF$3=VLOOKUP($E2458,Template!$AK$5:$AM$17,3,FALSE),$AD2458*$F2458,0),"0.00")</f>
        <v>0.00</v>
      </c>
      <c r="AG2458" s="28">
        <f t="shared" si="6873"/>
        <v>0</v>
      </c>
      <c r="AH2458" s="13" t="s">
        <v>40</v>
      </c>
      <c r="AI2458" s="13" t="s">
        <v>41</v>
      </c>
      <c r="AK2458" s="14" t="s">
        <v>27</v>
      </c>
      <c r="AL2458" s="15">
        <v>0.15</v>
      </c>
      <c r="AM2458" s="16" t="s">
        <v>2</v>
      </c>
    </row>
    <row r="2459" spans="1:39" s="3" customFormat="1" ht="13.8" x14ac:dyDescent="0.25">
      <c r="A2459" s="7" t="str">
        <f t="shared" ref="A2459:C2459" si="6884">A2458</f>
        <v>(Enter Broadcasting Company Name)</v>
      </c>
      <c r="B2459" s="7" t="str">
        <f t="shared" si="6884"/>
        <v>(Enter Call Letters)</v>
      </c>
      <c r="C2459" s="8" t="str">
        <f t="shared" si="6884"/>
        <v>(Select AM/FM)</v>
      </c>
      <c r="D2459" s="30"/>
      <c r="E2459" s="8" t="str">
        <f t="shared" si="6875"/>
        <v>(Select Station Province)</v>
      </c>
      <c r="F2459" s="9" t="str">
        <f>IFERROR(VLOOKUP(E2459,Template!$AK$5:$AL$17,2,FALSE),"")</f>
        <v/>
      </c>
      <c r="G2459" s="42" t="s">
        <v>12</v>
      </c>
      <c r="H2459" s="42" t="s">
        <v>15</v>
      </c>
      <c r="I2459" s="32" t="s">
        <v>65</v>
      </c>
      <c r="J2459" s="32" t="s">
        <v>66</v>
      </c>
      <c r="K2459" s="33">
        <f t="shared" si="6857"/>
        <v>0</v>
      </c>
      <c r="L2459" s="33">
        <f t="shared" si="6858"/>
        <v>0</v>
      </c>
      <c r="M2459" s="34">
        <f t="shared" si="6856"/>
        <v>0</v>
      </c>
      <c r="N2459" s="34">
        <f t="shared" si="6876"/>
        <v>0</v>
      </c>
      <c r="O2459" s="34">
        <f t="shared" si="6859"/>
        <v>0</v>
      </c>
      <c r="P2459" s="12" t="str">
        <f t="shared" ref="P2459:Q2459" si="6885">P2458</f>
        <v>(Select Language)</v>
      </c>
      <c r="Q2459" s="12" t="str">
        <f t="shared" si="6885"/>
        <v>(Select Usage)</v>
      </c>
      <c r="R2459" s="33">
        <f t="shared" si="6860"/>
        <v>0</v>
      </c>
      <c r="S2459" s="33">
        <f t="shared" si="6861"/>
        <v>0</v>
      </c>
      <c r="T2459" s="33">
        <f t="shared" si="6862"/>
        <v>0</v>
      </c>
      <c r="U2459" s="33">
        <f t="shared" si="6863"/>
        <v>0</v>
      </c>
      <c r="V2459" s="33">
        <f t="shared" si="6864"/>
        <v>0</v>
      </c>
      <c r="W2459" s="33">
        <f t="shared" si="6865"/>
        <v>0</v>
      </c>
      <c r="X2459" s="33">
        <f t="shared" si="6866"/>
        <v>0</v>
      </c>
      <c r="Y2459" s="33">
        <f t="shared" si="6867"/>
        <v>0</v>
      </c>
      <c r="Z2459" s="33">
        <f t="shared" si="6868"/>
        <v>0</v>
      </c>
      <c r="AA2459" s="33">
        <f t="shared" si="6869"/>
        <v>0</v>
      </c>
      <c r="AB2459" s="33">
        <f t="shared" si="6870"/>
        <v>0</v>
      </c>
      <c r="AC2459" s="33">
        <f t="shared" si="6871"/>
        <v>0</v>
      </c>
      <c r="AD2459" s="26">
        <f>SUM(R2459:AC2459)</f>
        <v>0</v>
      </c>
      <c r="AE2459" s="46" t="str">
        <f>IFERROR(IF(AE$3=VLOOKUP($E2459,Template!$AK$5:$AM$17,3,FALSE),$AD2459*$F2459,0),"0.00")</f>
        <v>0.00</v>
      </c>
      <c r="AF2459" s="46" t="str">
        <f>IFERROR(IF(AF$3=VLOOKUP($E2459,Template!$AK$5:$AM$17,3,FALSE),$AD2459*$F2459,0),"0.00")</f>
        <v>0.00</v>
      </c>
      <c r="AG2459" s="28">
        <f t="shared" si="6873"/>
        <v>0</v>
      </c>
      <c r="AH2459" s="13" t="s">
        <v>40</v>
      </c>
      <c r="AI2459" s="13" t="s">
        <v>41</v>
      </c>
      <c r="AK2459" s="14" t="s">
        <v>28</v>
      </c>
      <c r="AL2459" s="15">
        <v>0.05</v>
      </c>
      <c r="AM2459" s="16" t="s">
        <v>3</v>
      </c>
    </row>
    <row r="2460" spans="1:39" s="3" customFormat="1" ht="13.8" x14ac:dyDescent="0.25">
      <c r="A2460" s="7" t="str">
        <f t="shared" ref="A2460:C2460" si="6886">A2459</f>
        <v>(Enter Broadcasting Company Name)</v>
      </c>
      <c r="B2460" s="7" t="str">
        <f t="shared" si="6886"/>
        <v>(Enter Call Letters)</v>
      </c>
      <c r="C2460" s="8" t="str">
        <f t="shared" si="6886"/>
        <v>(Select AM/FM)</v>
      </c>
      <c r="D2460" s="30"/>
      <c r="E2460" s="8" t="str">
        <f t="shared" si="6875"/>
        <v>(Select Station Province)</v>
      </c>
      <c r="F2460" s="9" t="str">
        <f>IFERROR(VLOOKUP(E2460,Template!$AK$5:$AL$17,2,FALSE),"")</f>
        <v/>
      </c>
      <c r="G2460" s="42" t="s">
        <v>13</v>
      </c>
      <c r="H2460" s="42" t="s">
        <v>16</v>
      </c>
      <c r="I2460" s="32" t="s">
        <v>65</v>
      </c>
      <c r="J2460" s="32" t="s">
        <v>66</v>
      </c>
      <c r="K2460" s="33">
        <f t="shared" si="6857"/>
        <v>0</v>
      </c>
      <c r="L2460" s="33">
        <f t="shared" si="6858"/>
        <v>0</v>
      </c>
      <c r="M2460" s="34">
        <f t="shared" si="6856"/>
        <v>0</v>
      </c>
      <c r="N2460" s="34">
        <f t="shared" si="6876"/>
        <v>0</v>
      </c>
      <c r="O2460" s="34">
        <f t="shared" si="6859"/>
        <v>0</v>
      </c>
      <c r="P2460" s="12" t="str">
        <f t="shared" ref="P2460:Q2460" si="6887">P2459</f>
        <v>(Select Language)</v>
      </c>
      <c r="Q2460" s="12" t="str">
        <f t="shared" si="6887"/>
        <v>(Select Usage)</v>
      </c>
      <c r="R2460" s="33">
        <f t="shared" si="6860"/>
        <v>0</v>
      </c>
      <c r="S2460" s="33">
        <f t="shared" si="6861"/>
        <v>0</v>
      </c>
      <c r="T2460" s="33">
        <f t="shared" si="6862"/>
        <v>0</v>
      </c>
      <c r="U2460" s="33">
        <f t="shared" si="6863"/>
        <v>0</v>
      </c>
      <c r="V2460" s="33">
        <f t="shared" si="6864"/>
        <v>0</v>
      </c>
      <c r="W2460" s="33">
        <f t="shared" si="6865"/>
        <v>0</v>
      </c>
      <c r="X2460" s="33">
        <f t="shared" si="6866"/>
        <v>0</v>
      </c>
      <c r="Y2460" s="33">
        <f t="shared" si="6867"/>
        <v>0</v>
      </c>
      <c r="Z2460" s="33">
        <f t="shared" si="6868"/>
        <v>0</v>
      </c>
      <c r="AA2460" s="33">
        <f t="shared" si="6869"/>
        <v>0</v>
      </c>
      <c r="AB2460" s="33">
        <f t="shared" si="6870"/>
        <v>0</v>
      </c>
      <c r="AC2460" s="33">
        <f t="shared" si="6871"/>
        <v>0</v>
      </c>
      <c r="AD2460" s="26">
        <f t="shared" ref="AD2460:AD2462" si="6888">SUM(R2460:AC2460)</f>
        <v>0</v>
      </c>
      <c r="AE2460" s="46" t="str">
        <f>IFERROR(IF(AE$3=VLOOKUP($E2460,Template!$AK$5:$AM$17,3,FALSE),$AD2460*$F2460,0),"0.00")</f>
        <v>0.00</v>
      </c>
      <c r="AF2460" s="46" t="str">
        <f>IFERROR(IF(AF$3=VLOOKUP($E2460,Template!$AK$5:$AM$17,3,FALSE),$AD2460*$F2460,0),"0.00")</f>
        <v>0.00</v>
      </c>
      <c r="AG2460" s="28">
        <f t="shared" si="6873"/>
        <v>0</v>
      </c>
      <c r="AH2460" s="13" t="s">
        <v>40</v>
      </c>
      <c r="AI2460" s="13" t="s">
        <v>41</v>
      </c>
      <c r="AK2460" s="14" t="s">
        <v>70</v>
      </c>
      <c r="AL2460" s="15">
        <v>0.05</v>
      </c>
      <c r="AM2460" s="16" t="s">
        <v>3</v>
      </c>
    </row>
    <row r="2461" spans="1:39" s="3" customFormat="1" ht="13.8" x14ac:dyDescent="0.25">
      <c r="A2461" s="7" t="str">
        <f t="shared" ref="A2461:C2461" si="6889">A2460</f>
        <v>(Enter Broadcasting Company Name)</v>
      </c>
      <c r="B2461" s="7" t="str">
        <f t="shared" si="6889"/>
        <v>(Enter Call Letters)</v>
      </c>
      <c r="C2461" s="8" t="str">
        <f t="shared" si="6889"/>
        <v>(Select AM/FM)</v>
      </c>
      <c r="D2461" s="30"/>
      <c r="E2461" s="8" t="str">
        <f t="shared" si="6875"/>
        <v>(Select Station Province)</v>
      </c>
      <c r="F2461" s="9" t="str">
        <f>IFERROR(VLOOKUP(E2461,Template!$AK$5:$AL$17,2,FALSE),"")</f>
        <v/>
      </c>
      <c r="G2461" s="42" t="s">
        <v>15</v>
      </c>
      <c r="H2461" s="42" t="s">
        <v>17</v>
      </c>
      <c r="I2461" s="32" t="s">
        <v>65</v>
      </c>
      <c r="J2461" s="32" t="s">
        <v>66</v>
      </c>
      <c r="K2461" s="33">
        <f t="shared" si="6857"/>
        <v>0</v>
      </c>
      <c r="L2461" s="33">
        <f t="shared" si="6858"/>
        <v>0</v>
      </c>
      <c r="M2461" s="34">
        <f t="shared" si="6856"/>
        <v>0</v>
      </c>
      <c r="N2461" s="34">
        <f t="shared" si="6876"/>
        <v>0</v>
      </c>
      <c r="O2461" s="34">
        <f t="shared" si="6859"/>
        <v>0</v>
      </c>
      <c r="P2461" s="12" t="str">
        <f t="shared" ref="P2461:Q2461" si="6890">P2460</f>
        <v>(Select Language)</v>
      </c>
      <c r="Q2461" s="12" t="str">
        <f t="shared" si="6890"/>
        <v>(Select Usage)</v>
      </c>
      <c r="R2461" s="33">
        <f t="shared" si="6860"/>
        <v>0</v>
      </c>
      <c r="S2461" s="33">
        <f t="shared" si="6861"/>
        <v>0</v>
      </c>
      <c r="T2461" s="33">
        <f t="shared" si="6862"/>
        <v>0</v>
      </c>
      <c r="U2461" s="33">
        <f t="shared" si="6863"/>
        <v>0</v>
      </c>
      <c r="V2461" s="33">
        <f t="shared" si="6864"/>
        <v>0</v>
      </c>
      <c r="W2461" s="33">
        <f t="shared" si="6865"/>
        <v>0</v>
      </c>
      <c r="X2461" s="33">
        <f t="shared" si="6866"/>
        <v>0</v>
      </c>
      <c r="Y2461" s="33">
        <f t="shared" si="6867"/>
        <v>0</v>
      </c>
      <c r="Z2461" s="33">
        <f t="shared" si="6868"/>
        <v>0</v>
      </c>
      <c r="AA2461" s="33">
        <f t="shared" si="6869"/>
        <v>0</v>
      </c>
      <c r="AB2461" s="33">
        <f t="shared" si="6870"/>
        <v>0</v>
      </c>
      <c r="AC2461" s="33">
        <f t="shared" si="6871"/>
        <v>0</v>
      </c>
      <c r="AD2461" s="26">
        <f t="shared" si="6888"/>
        <v>0</v>
      </c>
      <c r="AE2461" s="46" t="str">
        <f>IFERROR(IF(AE$3=VLOOKUP($E2461,Template!$AK$5:$AM$17,3,FALSE),$AD2461*$F2461,0),"0.00")</f>
        <v>0.00</v>
      </c>
      <c r="AF2461" s="46" t="str">
        <f>IFERROR(IF(AF$3=VLOOKUP($E2461,Template!$AK$5:$AM$17,3,FALSE),$AD2461*$F2461,0),"0.00")</f>
        <v>0.00</v>
      </c>
      <c r="AG2461" s="28">
        <f t="shared" si="6873"/>
        <v>0</v>
      </c>
      <c r="AH2461" s="13" t="s">
        <v>40</v>
      </c>
      <c r="AI2461" s="13" t="s">
        <v>41</v>
      </c>
      <c r="AK2461" s="14" t="s">
        <v>20</v>
      </c>
      <c r="AL2461" s="15">
        <v>0.13</v>
      </c>
      <c r="AM2461" s="16" t="s">
        <v>2</v>
      </c>
    </row>
    <row r="2462" spans="1:39" s="3" customFormat="1" ht="13.8" x14ac:dyDescent="0.25">
      <c r="A2462" s="7" t="str">
        <f t="shared" ref="A2462:C2462" si="6891">A2461</f>
        <v>(Enter Broadcasting Company Name)</v>
      </c>
      <c r="B2462" s="7" t="str">
        <f t="shared" si="6891"/>
        <v>(Enter Call Letters)</v>
      </c>
      <c r="C2462" s="8" t="str">
        <f t="shared" si="6891"/>
        <v>(Select AM/FM)</v>
      </c>
      <c r="D2462" s="30"/>
      <c r="E2462" s="8" t="str">
        <f t="shared" si="6875"/>
        <v>(Select Station Province)</v>
      </c>
      <c r="F2462" s="9" t="str">
        <f>IFERROR(VLOOKUP(E2462,Template!$AK$5:$AL$17,2,FALSE),"")</f>
        <v/>
      </c>
      <c r="G2462" s="42" t="s">
        <v>16</v>
      </c>
      <c r="H2462" s="42" t="s">
        <v>18</v>
      </c>
      <c r="I2462" s="32" t="s">
        <v>65</v>
      </c>
      <c r="J2462" s="32" t="s">
        <v>66</v>
      </c>
      <c r="K2462" s="33">
        <f t="shared" si="6857"/>
        <v>0</v>
      </c>
      <c r="L2462" s="33">
        <f t="shared" si="6858"/>
        <v>0</v>
      </c>
      <c r="M2462" s="34">
        <f t="shared" si="6856"/>
        <v>0</v>
      </c>
      <c r="N2462" s="34">
        <f t="shared" si="6876"/>
        <v>0</v>
      </c>
      <c r="O2462" s="34">
        <f t="shared" si="6859"/>
        <v>0</v>
      </c>
      <c r="P2462" s="12" t="str">
        <f t="shared" ref="P2462:Q2462" si="6892">P2461</f>
        <v>(Select Language)</v>
      </c>
      <c r="Q2462" s="12" t="str">
        <f t="shared" si="6892"/>
        <v>(Select Usage)</v>
      </c>
      <c r="R2462" s="33">
        <f t="shared" si="6860"/>
        <v>0</v>
      </c>
      <c r="S2462" s="33">
        <f t="shared" si="6861"/>
        <v>0</v>
      </c>
      <c r="T2462" s="33">
        <f t="shared" si="6862"/>
        <v>0</v>
      </c>
      <c r="U2462" s="33">
        <f t="shared" si="6863"/>
        <v>0</v>
      </c>
      <c r="V2462" s="33">
        <f t="shared" si="6864"/>
        <v>0</v>
      </c>
      <c r="W2462" s="33">
        <f t="shared" si="6865"/>
        <v>0</v>
      </c>
      <c r="X2462" s="33">
        <f t="shared" si="6866"/>
        <v>0</v>
      </c>
      <c r="Y2462" s="33">
        <f t="shared" si="6867"/>
        <v>0</v>
      </c>
      <c r="Z2462" s="33">
        <f t="shared" si="6868"/>
        <v>0</v>
      </c>
      <c r="AA2462" s="33">
        <f t="shared" si="6869"/>
        <v>0</v>
      </c>
      <c r="AB2462" s="33">
        <f t="shared" si="6870"/>
        <v>0</v>
      </c>
      <c r="AC2462" s="33">
        <f t="shared" si="6871"/>
        <v>0</v>
      </c>
      <c r="AD2462" s="26">
        <f t="shared" si="6888"/>
        <v>0</v>
      </c>
      <c r="AE2462" s="46" t="str">
        <f>IFERROR(IF(AE$3=VLOOKUP($E2462,Template!$AK$5:$AM$17,3,FALSE),$AD2462*$F2462,0),"0.00")</f>
        <v>0.00</v>
      </c>
      <c r="AF2462" s="46" t="str">
        <f>IFERROR(IF(AF$3=VLOOKUP($E2462,Template!$AK$5:$AM$17,3,FALSE),$AD2462*$F2462,0),"0.00")</f>
        <v>0.00</v>
      </c>
      <c r="AG2462" s="28">
        <f t="shared" si="6873"/>
        <v>0</v>
      </c>
      <c r="AH2462" s="13" t="s">
        <v>40</v>
      </c>
      <c r="AI2462" s="13" t="s">
        <v>41</v>
      </c>
      <c r="AK2462" s="14" t="s">
        <v>69</v>
      </c>
      <c r="AL2462" s="15">
        <v>0.15</v>
      </c>
      <c r="AM2462" s="16" t="s">
        <v>2</v>
      </c>
    </row>
    <row r="2463" spans="1:39" s="3" customFormat="1" ht="13.8" x14ac:dyDescent="0.25">
      <c r="A2463" s="7" t="str">
        <f t="shared" ref="A2463:C2463" si="6893">A2462</f>
        <v>(Enter Broadcasting Company Name)</v>
      </c>
      <c r="B2463" s="7" t="str">
        <f t="shared" si="6893"/>
        <v>(Enter Call Letters)</v>
      </c>
      <c r="C2463" s="8" t="str">
        <f t="shared" si="6893"/>
        <v>(Select AM/FM)</v>
      </c>
      <c r="D2463" s="30"/>
      <c r="E2463" s="8" t="str">
        <f t="shared" si="6875"/>
        <v>(Select Station Province)</v>
      </c>
      <c r="F2463" s="9" t="str">
        <f>IFERROR(VLOOKUP(E2463,Template!$AK$5:$AL$17,2,FALSE),"")</f>
        <v/>
      </c>
      <c r="G2463" s="42" t="s">
        <v>17</v>
      </c>
      <c r="H2463" s="42" t="s">
        <v>7</v>
      </c>
      <c r="I2463" s="32" t="s">
        <v>65</v>
      </c>
      <c r="J2463" s="32" t="s">
        <v>66</v>
      </c>
      <c r="K2463" s="33">
        <f t="shared" si="6857"/>
        <v>0</v>
      </c>
      <c r="L2463" s="33">
        <f t="shared" si="6858"/>
        <v>0</v>
      </c>
      <c r="M2463" s="34">
        <f t="shared" si="6856"/>
        <v>0</v>
      </c>
      <c r="N2463" s="34">
        <f t="shared" si="6876"/>
        <v>0</v>
      </c>
      <c r="O2463" s="34">
        <f t="shared" si="6859"/>
        <v>0</v>
      </c>
      <c r="P2463" s="12" t="str">
        <f t="shared" ref="P2463:Q2463" si="6894">P2462</f>
        <v>(Select Language)</v>
      </c>
      <c r="Q2463" s="12" t="str">
        <f t="shared" si="6894"/>
        <v>(Select Usage)</v>
      </c>
      <c r="R2463" s="33">
        <f t="shared" si="6860"/>
        <v>0</v>
      </c>
      <c r="S2463" s="33">
        <f t="shared" si="6861"/>
        <v>0</v>
      </c>
      <c r="T2463" s="33">
        <f t="shared" si="6862"/>
        <v>0</v>
      </c>
      <c r="U2463" s="33">
        <f t="shared" si="6863"/>
        <v>0</v>
      </c>
      <c r="V2463" s="33">
        <f t="shared" si="6864"/>
        <v>0</v>
      </c>
      <c r="W2463" s="33">
        <f t="shared" si="6865"/>
        <v>0</v>
      </c>
      <c r="X2463" s="33">
        <f t="shared" si="6866"/>
        <v>0</v>
      </c>
      <c r="Y2463" s="33">
        <f t="shared" si="6867"/>
        <v>0</v>
      </c>
      <c r="Z2463" s="33">
        <f t="shared" si="6868"/>
        <v>0</v>
      </c>
      <c r="AA2463" s="33">
        <f t="shared" si="6869"/>
        <v>0</v>
      </c>
      <c r="AB2463" s="33">
        <f t="shared" si="6870"/>
        <v>0</v>
      </c>
      <c r="AC2463" s="33">
        <f t="shared" si="6871"/>
        <v>0</v>
      </c>
      <c r="AD2463" s="26">
        <f>SUM(R2463:AC2463)</f>
        <v>0</v>
      </c>
      <c r="AE2463" s="46" t="str">
        <f>IFERROR(IF(AE$3=VLOOKUP($E2463,Template!$AK$5:$AM$17,3,FALSE),$AD2463*$F2463,0),"0.00")</f>
        <v>0.00</v>
      </c>
      <c r="AF2463" s="46" t="str">
        <f>IFERROR(IF(AF$3=VLOOKUP($E2463,Template!$AK$5:$AM$17,3,FALSE),$AD2463*$F2463,0),"0.00")</f>
        <v>0.00</v>
      </c>
      <c r="AG2463" s="28">
        <f t="shared" si="6873"/>
        <v>0</v>
      </c>
      <c r="AH2463" s="13" t="s">
        <v>40</v>
      </c>
      <c r="AI2463" s="13" t="s">
        <v>41</v>
      </c>
      <c r="AK2463" s="14" t="s">
        <v>29</v>
      </c>
      <c r="AL2463" s="15">
        <v>0.05</v>
      </c>
      <c r="AM2463" s="16" t="s">
        <v>3</v>
      </c>
    </row>
    <row r="2464" spans="1:39" s="3" customFormat="1" ht="13.8" x14ac:dyDescent="0.25">
      <c r="A2464" s="7" t="str">
        <f t="shared" ref="A2464:C2464" si="6895">A2463</f>
        <v>(Enter Broadcasting Company Name)</v>
      </c>
      <c r="B2464" s="7" t="str">
        <f t="shared" si="6895"/>
        <v>(Enter Call Letters)</v>
      </c>
      <c r="C2464" s="8" t="str">
        <f t="shared" si="6895"/>
        <v>(Select AM/FM)</v>
      </c>
      <c r="D2464" s="30"/>
      <c r="E2464" s="8" t="str">
        <f t="shared" si="6875"/>
        <v>(Select Station Province)</v>
      </c>
      <c r="F2464" s="9" t="str">
        <f>IFERROR(VLOOKUP(E2464,Template!$AK$5:$AL$17,2,FALSE),"")</f>
        <v/>
      </c>
      <c r="G2464" s="42" t="s">
        <v>18</v>
      </c>
      <c r="H2464" s="43" t="s">
        <v>8</v>
      </c>
      <c r="I2464" s="32" t="s">
        <v>65</v>
      </c>
      <c r="J2464" s="32" t="s">
        <v>66</v>
      </c>
      <c r="K2464" s="33">
        <f t="shared" si="6857"/>
        <v>0</v>
      </c>
      <c r="L2464" s="33">
        <f t="shared" si="6858"/>
        <v>0</v>
      </c>
      <c r="M2464" s="34">
        <f t="shared" si="6856"/>
        <v>0</v>
      </c>
      <c r="N2464" s="34">
        <f t="shared" si="6876"/>
        <v>0</v>
      </c>
      <c r="O2464" s="34">
        <f t="shared" si="6859"/>
        <v>0</v>
      </c>
      <c r="P2464" s="12" t="str">
        <f t="shared" ref="P2464:Q2464" si="6896">P2463</f>
        <v>(Select Language)</v>
      </c>
      <c r="Q2464" s="12" t="str">
        <f t="shared" si="6896"/>
        <v>(Select Usage)</v>
      </c>
      <c r="R2464" s="33">
        <f t="shared" si="6860"/>
        <v>0</v>
      </c>
      <c r="S2464" s="33">
        <f t="shared" si="6861"/>
        <v>0</v>
      </c>
      <c r="T2464" s="33">
        <f t="shared" si="6862"/>
        <v>0</v>
      </c>
      <c r="U2464" s="33">
        <f t="shared" si="6863"/>
        <v>0</v>
      </c>
      <c r="V2464" s="33">
        <f t="shared" si="6864"/>
        <v>0</v>
      </c>
      <c r="W2464" s="33">
        <f t="shared" si="6865"/>
        <v>0</v>
      </c>
      <c r="X2464" s="33">
        <f t="shared" si="6866"/>
        <v>0</v>
      </c>
      <c r="Y2464" s="33">
        <f t="shared" si="6867"/>
        <v>0</v>
      </c>
      <c r="Z2464" s="33">
        <f t="shared" si="6868"/>
        <v>0</v>
      </c>
      <c r="AA2464" s="33">
        <f t="shared" si="6869"/>
        <v>0</v>
      </c>
      <c r="AB2464" s="33">
        <f t="shared" si="6870"/>
        <v>0</v>
      </c>
      <c r="AC2464" s="33">
        <f t="shared" si="6871"/>
        <v>0</v>
      </c>
      <c r="AD2464" s="26">
        <f t="shared" ref="AD2464" si="6897">SUM(R2464:AC2464)</f>
        <v>0</v>
      </c>
      <c r="AE2464" s="46" t="str">
        <f>IFERROR(IF(AE$3=VLOOKUP($E2464,Template!$AK$5:$AM$17,3,FALSE),$AD2464*$F2464,0),"0.00")</f>
        <v>0.00</v>
      </c>
      <c r="AF2464" s="46" t="str">
        <f>IFERROR(IF(AF$3=VLOOKUP($E2464,Template!$AK$5:$AM$17,3,FALSE),$AD2464*$F2464,0),"0.00")</f>
        <v>0.00</v>
      </c>
      <c r="AG2464" s="28">
        <f t="shared" si="6873"/>
        <v>0</v>
      </c>
      <c r="AH2464" s="13" t="s">
        <v>40</v>
      </c>
      <c r="AI2464" s="13" t="s">
        <v>41</v>
      </c>
      <c r="AK2464" s="14" t="s">
        <v>21</v>
      </c>
      <c r="AL2464" s="15">
        <v>0.05</v>
      </c>
      <c r="AM2464" s="16" t="s">
        <v>3</v>
      </c>
    </row>
    <row r="2465" spans="1:39" ht="13.8" x14ac:dyDescent="0.25">
      <c r="A2465" s="19" t="s">
        <v>4</v>
      </c>
      <c r="B2465" s="19"/>
      <c r="C2465" s="20"/>
      <c r="D2465" s="20"/>
      <c r="E2465" s="20"/>
      <c r="F2465" s="20"/>
      <c r="G2465" s="44"/>
      <c r="H2465" s="44"/>
      <c r="I2465" s="21">
        <f t="shared" ref="I2465:K2465" si="6898">SUM(I2453:I2464)</f>
        <v>0</v>
      </c>
      <c r="J2465" s="21">
        <f t="shared" si="6898"/>
        <v>0</v>
      </c>
      <c r="K2465" s="21">
        <f t="shared" si="6898"/>
        <v>0</v>
      </c>
      <c r="L2465" s="21">
        <f>L2464</f>
        <v>0</v>
      </c>
      <c r="M2465" s="21">
        <f>SUM(M2453:M2464)</f>
        <v>0</v>
      </c>
      <c r="N2465" s="21">
        <f t="shared" ref="N2465:O2465" si="6899">SUM(N2453:N2464)</f>
        <v>0</v>
      </c>
      <c r="O2465" s="21">
        <f t="shared" si="6899"/>
        <v>0</v>
      </c>
      <c r="P2465" s="21"/>
      <c r="Q2465" s="22"/>
      <c r="R2465" s="21">
        <f t="shared" ref="R2465:AI2465" si="6900">SUM(R2453:R2464)</f>
        <v>0</v>
      </c>
      <c r="S2465" s="21">
        <f t="shared" si="6900"/>
        <v>0</v>
      </c>
      <c r="T2465" s="21">
        <f t="shared" si="6900"/>
        <v>0</v>
      </c>
      <c r="U2465" s="21">
        <f t="shared" si="6900"/>
        <v>0</v>
      </c>
      <c r="V2465" s="21">
        <f t="shared" si="6900"/>
        <v>0</v>
      </c>
      <c r="W2465" s="21">
        <f t="shared" si="6900"/>
        <v>0</v>
      </c>
      <c r="X2465" s="21">
        <f t="shared" si="6900"/>
        <v>0</v>
      </c>
      <c r="Y2465" s="21">
        <f t="shared" si="6900"/>
        <v>0</v>
      </c>
      <c r="Z2465" s="21">
        <f t="shared" si="6900"/>
        <v>0</v>
      </c>
      <c r="AA2465" s="21">
        <f t="shared" si="6900"/>
        <v>0</v>
      </c>
      <c r="AB2465" s="21">
        <f t="shared" si="6900"/>
        <v>0</v>
      </c>
      <c r="AC2465" s="21">
        <f t="shared" si="6900"/>
        <v>0</v>
      </c>
      <c r="AD2465" s="27">
        <f t="shared" si="6900"/>
        <v>0</v>
      </c>
      <c r="AE2465" s="21">
        <f t="shared" si="6900"/>
        <v>0</v>
      </c>
      <c r="AF2465" s="21">
        <f t="shared" si="6900"/>
        <v>0</v>
      </c>
      <c r="AG2465" s="27">
        <f t="shared" si="6900"/>
        <v>0</v>
      </c>
      <c r="AH2465" s="21">
        <f t="shared" si="6900"/>
        <v>0</v>
      </c>
      <c r="AI2465" s="21">
        <f t="shared" si="6900"/>
        <v>0</v>
      </c>
      <c r="AK2465" s="14" t="s">
        <v>71</v>
      </c>
      <c r="AL2465" s="15">
        <v>0.05</v>
      </c>
      <c r="AM2465" s="16" t="s">
        <v>3</v>
      </c>
    </row>
    <row r="2466" spans="1:39" x14ac:dyDescent="0.25">
      <c r="A2466" s="2"/>
      <c r="G2466" s="2"/>
      <c r="H2466" s="2"/>
      <c r="O2466" s="2"/>
      <c r="P2466" s="2"/>
    </row>
    <row r="2467" spans="1:39" ht="42" customHeight="1" x14ac:dyDescent="0.25">
      <c r="A2467" s="223" t="s">
        <v>63</v>
      </c>
      <c r="B2467" s="223" t="s">
        <v>43</v>
      </c>
      <c r="C2467" s="224" t="s">
        <v>19</v>
      </c>
      <c r="D2467" s="226"/>
      <c r="E2467" s="223" t="s">
        <v>14</v>
      </c>
      <c r="F2467" s="223" t="s">
        <v>38</v>
      </c>
      <c r="G2467" s="223" t="s">
        <v>1</v>
      </c>
      <c r="H2467" s="223" t="s">
        <v>5</v>
      </c>
      <c r="I2467" s="225" t="s">
        <v>31</v>
      </c>
      <c r="J2467" s="225" t="s">
        <v>32</v>
      </c>
      <c r="K2467" s="225" t="s">
        <v>48</v>
      </c>
      <c r="L2467" s="225" t="s">
        <v>0</v>
      </c>
      <c r="M2467" s="4" t="s">
        <v>45</v>
      </c>
      <c r="N2467" s="4" t="s">
        <v>46</v>
      </c>
      <c r="O2467" s="4" t="s">
        <v>47</v>
      </c>
      <c r="P2467" s="225" t="s">
        <v>50</v>
      </c>
      <c r="Q2467" s="225" t="s">
        <v>33</v>
      </c>
      <c r="R2467" s="4" t="s">
        <v>51</v>
      </c>
      <c r="S2467" s="4" t="s">
        <v>52</v>
      </c>
      <c r="T2467" s="4" t="s">
        <v>53</v>
      </c>
      <c r="U2467" s="4" t="s">
        <v>54</v>
      </c>
      <c r="V2467" s="4" t="s">
        <v>55</v>
      </c>
      <c r="W2467" s="4" t="s">
        <v>56</v>
      </c>
      <c r="X2467" s="4" t="s">
        <v>57</v>
      </c>
      <c r="Y2467" s="4" t="s">
        <v>58</v>
      </c>
      <c r="Z2467" s="4" t="s">
        <v>59</v>
      </c>
      <c r="AA2467" s="4" t="s">
        <v>62</v>
      </c>
      <c r="AB2467" s="4" t="s">
        <v>60</v>
      </c>
      <c r="AC2467" s="4" t="s">
        <v>61</v>
      </c>
      <c r="AD2467" s="233" t="s">
        <v>34</v>
      </c>
      <c r="AE2467" s="231" t="s">
        <v>2</v>
      </c>
      <c r="AF2467" s="231" t="s">
        <v>3</v>
      </c>
      <c r="AG2467" s="233" t="s">
        <v>35</v>
      </c>
      <c r="AH2467" s="223" t="s">
        <v>36</v>
      </c>
      <c r="AI2467" s="223" t="s">
        <v>37</v>
      </c>
      <c r="AK2467" s="229" t="s">
        <v>30</v>
      </c>
      <c r="AL2467" s="229"/>
      <c r="AM2467" s="229"/>
    </row>
    <row r="2468" spans="1:39" s="6" customFormat="1" ht="35.25" customHeight="1" x14ac:dyDescent="0.3">
      <c r="A2468" s="224"/>
      <c r="B2468" s="224"/>
      <c r="C2468" s="224"/>
      <c r="D2468" s="227"/>
      <c r="E2468" s="223"/>
      <c r="F2468" s="223"/>
      <c r="G2468" s="223"/>
      <c r="H2468" s="223"/>
      <c r="I2468" s="230"/>
      <c r="J2468" s="230"/>
      <c r="K2468" s="230"/>
      <c r="L2468" s="230"/>
      <c r="M2468" s="5">
        <v>0</v>
      </c>
      <c r="N2468" s="5">
        <v>625000</v>
      </c>
      <c r="O2468" s="5">
        <v>1250000</v>
      </c>
      <c r="P2468" s="225"/>
      <c r="Q2468" s="225"/>
      <c r="R2468" s="29">
        <v>4.95E-4</v>
      </c>
      <c r="S2468" s="29">
        <v>9.5200000000000005E-4</v>
      </c>
      <c r="T2468" s="29">
        <v>1.5900000000000001E-3</v>
      </c>
      <c r="U2468" s="29">
        <v>1.1169999999999999E-3</v>
      </c>
      <c r="V2468" s="29">
        <v>2.189E-3</v>
      </c>
      <c r="W2468" s="29">
        <v>4.5430000000000002E-3</v>
      </c>
      <c r="X2468" s="29">
        <v>8.8199999999999997E-4</v>
      </c>
      <c r="Y2468" s="29">
        <v>1.6949999999999999E-3</v>
      </c>
      <c r="Z2468" s="29">
        <v>2.8319999999999999E-3</v>
      </c>
      <c r="AA2468" s="29">
        <v>1.9889999999999999E-3</v>
      </c>
      <c r="AB2468" s="29">
        <v>3.8999999999999998E-3</v>
      </c>
      <c r="AC2468" s="29">
        <v>8.0949999999999998E-3</v>
      </c>
      <c r="AD2468" s="233"/>
      <c r="AE2468" s="232"/>
      <c r="AF2468" s="232"/>
      <c r="AG2468" s="234"/>
      <c r="AH2468" s="223"/>
      <c r="AI2468" s="223"/>
      <c r="AK2468" s="229"/>
      <c r="AL2468" s="229"/>
      <c r="AM2468" s="229"/>
    </row>
    <row r="2469" spans="1:39" s="3" customFormat="1" ht="13.8" x14ac:dyDescent="0.25">
      <c r="A2469" s="7" t="s">
        <v>44</v>
      </c>
      <c r="B2469" s="7" t="s">
        <v>42</v>
      </c>
      <c r="C2469" s="8" t="s">
        <v>39</v>
      </c>
      <c r="D2469" s="30"/>
      <c r="E2469" s="8" t="s">
        <v>64</v>
      </c>
      <c r="F2469" s="9" t="str">
        <f>IFERROR(VLOOKUP(E2469,Template!$AK$5:$AL$17,2,FALSE),"")</f>
        <v/>
      </c>
      <c r="G2469" s="41" t="s">
        <v>7</v>
      </c>
      <c r="H2469" s="41" t="s">
        <v>6</v>
      </c>
      <c r="I2469" s="32" t="s">
        <v>65</v>
      </c>
      <c r="J2469" s="32" t="s">
        <v>66</v>
      </c>
      <c r="K2469" s="33">
        <f>IFERROR(I2469+J2469,0)</f>
        <v>0</v>
      </c>
      <c r="L2469" s="33">
        <f>IFERROR(K2469,"")</f>
        <v>0</v>
      </c>
      <c r="M2469" s="34">
        <f t="shared" ref="M2469:M2480" si="6901">IF(L2469&lt;=$N$4,K2469,IF(L2468&gt;$N$4,0,$N$4-L2468))</f>
        <v>0</v>
      </c>
      <c r="N2469" s="34">
        <f>IF(AND(L2469&gt;$N$4,L2469&lt;=$O$4),K2469-M2469,IF(AND(L2468&gt;$N$4,L2468&lt;=$O$4),$O$4-L2468,IF(L2468&gt;$O$4,0,IF(L2469&lt;$N$4,0,MIN(L2469-$N$4,$N$4)))))</f>
        <v>0</v>
      </c>
      <c r="O2469" s="34">
        <f>IF(L2469&gt;$O$4,K2469-M2469-N2469,0)</f>
        <v>0</v>
      </c>
      <c r="P2469" s="12" t="s">
        <v>94</v>
      </c>
      <c r="Q2469" s="12" t="s">
        <v>68</v>
      </c>
      <c r="R2469" s="33">
        <f>IF(AND($Q2469="LOW",$P2469="French"),M2469*R$4,0)</f>
        <v>0</v>
      </c>
      <c r="S2469" s="33">
        <f>IF(AND($Q2469="LOW",$P2469="French"),N2469*S$4,0)</f>
        <v>0</v>
      </c>
      <c r="T2469" s="33">
        <f>IF(AND($Q2469="LOW",$P2469="French"),O2469*T$4,0)</f>
        <v>0</v>
      </c>
      <c r="U2469" s="33">
        <f>IF(AND($Q2469="HIGH",$P2469="French"),M2469*U$4,0)</f>
        <v>0</v>
      </c>
      <c r="V2469" s="33">
        <f>IF(AND($Q2469="HIGH",$P2469="French"),N2469*V$4,0)</f>
        <v>0</v>
      </c>
      <c r="W2469" s="33">
        <f>IF(AND($Q2469="HIGH",$P2469="French"),O2469*W$4,0)</f>
        <v>0</v>
      </c>
      <c r="X2469" s="33">
        <f>IF(AND($Q2469="LOW",$P2469="English"),M2469*X$4,0)</f>
        <v>0</v>
      </c>
      <c r="Y2469" s="33">
        <f>IF(AND($Q2469="LOW",$P2469="English"),N2469*Y$4,0)</f>
        <v>0</v>
      </c>
      <c r="Z2469" s="33">
        <f>IF(AND($Q2469="LOW",$P2469="English"),O2469*Z$4,0)</f>
        <v>0</v>
      </c>
      <c r="AA2469" s="33">
        <f>IF(AND($Q2469="HIGH",$P2469="English"),M2469*AA$4,0)</f>
        <v>0</v>
      </c>
      <c r="AB2469" s="33">
        <f>IF(AND($Q2469="HIGH",$P2469="English"),N2469*AB$4,0)</f>
        <v>0</v>
      </c>
      <c r="AC2469" s="33">
        <f>IF(AND($Q2469="HIGH",$P2469="English"),O2469*AC$4,0)</f>
        <v>0</v>
      </c>
      <c r="AD2469" s="26">
        <f>SUM(R2469:AC2469)</f>
        <v>0</v>
      </c>
      <c r="AE2469" s="46" t="str">
        <f>IFERROR(IF(AE$3=VLOOKUP($E2469,Template!$AK$5:$AM$17,3,FALSE),$AD2469*$F2469,0),"0.00")</f>
        <v>0.00</v>
      </c>
      <c r="AF2469" s="46" t="str">
        <f>IFERROR(IF(AF$3=VLOOKUP($E2469,Template!$AK$5:$AM$17,3,FALSE),$AD2469*$F2469,0),"0.00")</f>
        <v>0.00</v>
      </c>
      <c r="AG2469" s="28">
        <f>SUM(AD2469:AF2469)</f>
        <v>0</v>
      </c>
      <c r="AH2469" s="13" t="s">
        <v>40</v>
      </c>
      <c r="AI2469" s="13" t="s">
        <v>41</v>
      </c>
      <c r="AK2469" s="14" t="s">
        <v>25</v>
      </c>
      <c r="AL2469" s="15">
        <v>0.05</v>
      </c>
      <c r="AM2469" s="16" t="s">
        <v>3</v>
      </c>
    </row>
    <row r="2470" spans="1:39" s="3" customFormat="1" ht="13.8" x14ac:dyDescent="0.25">
      <c r="A2470" s="7" t="str">
        <f>A2469</f>
        <v>(Enter Broadcasting Company Name)</v>
      </c>
      <c r="B2470" s="7" t="str">
        <f>B2469</f>
        <v>(Enter Call Letters)</v>
      </c>
      <c r="C2470" s="8" t="str">
        <f>C2469</f>
        <v>(Select AM/FM)</v>
      </c>
      <c r="D2470" s="30"/>
      <c r="E2470" s="8" t="str">
        <f>E2469</f>
        <v>(Select Station Province)</v>
      </c>
      <c r="F2470" s="9" t="str">
        <f>IFERROR(VLOOKUP(E2470,Template!$AK$5:$AL$17,2,FALSE),"")</f>
        <v/>
      </c>
      <c r="G2470" s="42" t="s">
        <v>8</v>
      </c>
      <c r="H2470" s="42" t="s">
        <v>9</v>
      </c>
      <c r="I2470" s="32" t="s">
        <v>65</v>
      </c>
      <c r="J2470" s="32" t="s">
        <v>66</v>
      </c>
      <c r="K2470" s="33">
        <f t="shared" ref="K2470:K2480" si="6902">IFERROR(I2470+J2470,0)</f>
        <v>0</v>
      </c>
      <c r="L2470" s="33">
        <f t="shared" ref="L2470:L2480" si="6903">IFERROR(L2469+K2470,"")</f>
        <v>0</v>
      </c>
      <c r="M2470" s="34">
        <f t="shared" si="6901"/>
        <v>0</v>
      </c>
      <c r="N2470" s="34">
        <f>IF(AND(L2470&gt;$N$4,L2470&lt;=$O$4),K2470-M2470,IF(AND(L2469&gt;$N$4,L2469&lt;=$O$4),$O$4-L2469,IF(L2469&gt;$O$4,0,IF(L2470&lt;$N$4,0,MIN(L2470-$N$4,$N$4)))))</f>
        <v>0</v>
      </c>
      <c r="O2470" s="34">
        <f t="shared" ref="O2470:O2480" si="6904">IF(L2470&gt;$O$4,K2470-M2470-N2470,0)</f>
        <v>0</v>
      </c>
      <c r="P2470" s="12" t="str">
        <f>P2469</f>
        <v>(Select Language)</v>
      </c>
      <c r="Q2470" s="12" t="str">
        <f>Q2469</f>
        <v>(Select Usage)</v>
      </c>
      <c r="R2470" s="33">
        <f t="shared" ref="R2470:R2480" si="6905">IF(AND($Q2470="LOW",$P2470="French"),M2470*R$4,0)</f>
        <v>0</v>
      </c>
      <c r="S2470" s="33">
        <f t="shared" ref="S2470:S2480" si="6906">IF(AND($Q2470="LOW",$P2470="French"),N2470*S$4,0)</f>
        <v>0</v>
      </c>
      <c r="T2470" s="33">
        <f t="shared" ref="T2470:T2480" si="6907">IF(AND($Q2470="LOW",$P2470="French"),O2470*T$4,0)</f>
        <v>0</v>
      </c>
      <c r="U2470" s="33">
        <f t="shared" ref="U2470:U2480" si="6908">IF(AND($Q2470="HIGH",$P2470="French"),M2470*U$4,0)</f>
        <v>0</v>
      </c>
      <c r="V2470" s="33">
        <f t="shared" ref="V2470:V2480" si="6909">IF(AND($Q2470="HIGH",$P2470="French"),N2470*V$4,0)</f>
        <v>0</v>
      </c>
      <c r="W2470" s="33">
        <f t="shared" ref="W2470:W2480" si="6910">IF(AND($Q2470="HIGH",$P2470="French"),O2470*W$4,0)</f>
        <v>0</v>
      </c>
      <c r="X2470" s="33">
        <f t="shared" ref="X2470:X2480" si="6911">IF(AND($Q2470="LOW",$P2470="English"),M2470*X$4,0)</f>
        <v>0</v>
      </c>
      <c r="Y2470" s="33">
        <f t="shared" ref="Y2470:Y2480" si="6912">IF(AND($Q2470="LOW",$P2470="English"),N2470*Y$4,0)</f>
        <v>0</v>
      </c>
      <c r="Z2470" s="33">
        <f t="shared" ref="Z2470:Z2480" si="6913">IF(AND($Q2470="LOW",$P2470="English"),O2470*Z$4,0)</f>
        <v>0</v>
      </c>
      <c r="AA2470" s="33">
        <f t="shared" ref="AA2470:AA2480" si="6914">IF(AND($Q2470="HIGH",$P2470="English"),M2470*AA$4,0)</f>
        <v>0</v>
      </c>
      <c r="AB2470" s="33">
        <f t="shared" ref="AB2470:AB2480" si="6915">IF(AND($Q2470="HIGH",$P2470="English"),N2470*AB$4,0)</f>
        <v>0</v>
      </c>
      <c r="AC2470" s="33">
        <f t="shared" ref="AC2470:AC2480" si="6916">IF(AND($Q2470="HIGH",$P2470="English"),O2470*AC$4,0)</f>
        <v>0</v>
      </c>
      <c r="AD2470" s="26">
        <f t="shared" ref="AD2470:AD2474" si="6917">SUM(R2470:AC2470)</f>
        <v>0</v>
      </c>
      <c r="AE2470" s="46" t="str">
        <f>IFERROR(IF(AE$3=VLOOKUP($E2470,Template!$AK$5:$AM$17,3,FALSE),$AD2470*$F2470,0),"0.00")</f>
        <v>0.00</v>
      </c>
      <c r="AF2470" s="46" t="str">
        <f>IFERROR(IF(AF$3=VLOOKUP($E2470,Template!$AK$5:$AM$17,3,FALSE),$AD2470*$F2470,0),"0.00")</f>
        <v>0.00</v>
      </c>
      <c r="AG2470" s="28">
        <f t="shared" ref="AG2470:AG2480" si="6918">SUM(AD2470:AF2470)</f>
        <v>0</v>
      </c>
      <c r="AH2470" s="13" t="s">
        <v>40</v>
      </c>
      <c r="AI2470" s="13" t="s">
        <v>41</v>
      </c>
      <c r="AK2470" s="14" t="s">
        <v>23</v>
      </c>
      <c r="AL2470" s="15">
        <v>0.05</v>
      </c>
      <c r="AM2470" s="16" t="s">
        <v>3</v>
      </c>
    </row>
    <row r="2471" spans="1:39" s="3" customFormat="1" ht="13.8" x14ac:dyDescent="0.25">
      <c r="A2471" s="7" t="str">
        <f t="shared" ref="A2471:C2471" si="6919">A2470</f>
        <v>(Enter Broadcasting Company Name)</v>
      </c>
      <c r="B2471" s="7" t="str">
        <f t="shared" si="6919"/>
        <v>(Enter Call Letters)</v>
      </c>
      <c r="C2471" s="8" t="str">
        <f t="shared" si="6919"/>
        <v>(Select AM/FM)</v>
      </c>
      <c r="D2471" s="30"/>
      <c r="E2471" s="8" t="str">
        <f t="shared" ref="E2471:E2480" si="6920">E2470</f>
        <v>(Select Station Province)</v>
      </c>
      <c r="F2471" s="9" t="str">
        <f>IFERROR(VLOOKUP(E2471,Template!$AK$5:$AL$17,2,FALSE),"")</f>
        <v/>
      </c>
      <c r="G2471" s="42" t="s">
        <v>6</v>
      </c>
      <c r="H2471" s="42" t="s">
        <v>10</v>
      </c>
      <c r="I2471" s="32" t="s">
        <v>65</v>
      </c>
      <c r="J2471" s="32" t="s">
        <v>66</v>
      </c>
      <c r="K2471" s="33">
        <f t="shared" si="6902"/>
        <v>0</v>
      </c>
      <c r="L2471" s="33">
        <f t="shared" si="6903"/>
        <v>0</v>
      </c>
      <c r="M2471" s="34">
        <f t="shared" si="6901"/>
        <v>0</v>
      </c>
      <c r="N2471" s="34">
        <f t="shared" ref="N2471:N2480" si="6921">IF(AND(L2471&gt;$N$4,L2471&lt;=$O$4),K2471-M2471,IF(AND(L2470&gt;$N$4,L2470&lt;=$O$4),$O$4-L2470,IF(L2470&gt;$O$4,0,IF(L2471&lt;$N$4,0,MIN(L2471-$N$4,$N$4)))))</f>
        <v>0</v>
      </c>
      <c r="O2471" s="34">
        <f t="shared" si="6904"/>
        <v>0</v>
      </c>
      <c r="P2471" s="12" t="str">
        <f t="shared" ref="P2471:Q2471" si="6922">P2470</f>
        <v>(Select Language)</v>
      </c>
      <c r="Q2471" s="12" t="str">
        <f t="shared" si="6922"/>
        <v>(Select Usage)</v>
      </c>
      <c r="R2471" s="33">
        <f t="shared" si="6905"/>
        <v>0</v>
      </c>
      <c r="S2471" s="33">
        <f t="shared" si="6906"/>
        <v>0</v>
      </c>
      <c r="T2471" s="33">
        <f t="shared" si="6907"/>
        <v>0</v>
      </c>
      <c r="U2471" s="33">
        <f t="shared" si="6908"/>
        <v>0</v>
      </c>
      <c r="V2471" s="33">
        <f t="shared" si="6909"/>
        <v>0</v>
      </c>
      <c r="W2471" s="33">
        <f t="shared" si="6910"/>
        <v>0</v>
      </c>
      <c r="X2471" s="33">
        <f t="shared" si="6911"/>
        <v>0</v>
      </c>
      <c r="Y2471" s="33">
        <f t="shared" si="6912"/>
        <v>0</v>
      </c>
      <c r="Z2471" s="33">
        <f t="shared" si="6913"/>
        <v>0</v>
      </c>
      <c r="AA2471" s="33">
        <f t="shared" si="6914"/>
        <v>0</v>
      </c>
      <c r="AB2471" s="33">
        <f t="shared" si="6915"/>
        <v>0</v>
      </c>
      <c r="AC2471" s="33">
        <f t="shared" si="6916"/>
        <v>0</v>
      </c>
      <c r="AD2471" s="26">
        <f t="shared" si="6917"/>
        <v>0</v>
      </c>
      <c r="AE2471" s="46" t="str">
        <f>IFERROR(IF(AE$3=VLOOKUP($E2471,Template!$AK$5:$AM$17,3,FALSE),$AD2471*$F2471,0),"0.00")</f>
        <v>0.00</v>
      </c>
      <c r="AF2471" s="46" t="str">
        <f>IFERROR(IF(AF$3=VLOOKUP($E2471,Template!$AK$5:$AM$17,3,FALSE),$AD2471*$F2471,0),"0.00")</f>
        <v>0.00</v>
      </c>
      <c r="AG2471" s="28">
        <f t="shared" si="6918"/>
        <v>0</v>
      </c>
      <c r="AH2471" s="13" t="s">
        <v>40</v>
      </c>
      <c r="AI2471" s="13" t="s">
        <v>41</v>
      </c>
      <c r="AK2471" s="14" t="s">
        <v>24</v>
      </c>
      <c r="AL2471" s="15">
        <v>0.05</v>
      </c>
      <c r="AM2471" s="16" t="s">
        <v>3</v>
      </c>
    </row>
    <row r="2472" spans="1:39" s="3" customFormat="1" ht="13.8" x14ac:dyDescent="0.25">
      <c r="A2472" s="7" t="str">
        <f t="shared" ref="A2472:C2472" si="6923">A2471</f>
        <v>(Enter Broadcasting Company Name)</v>
      </c>
      <c r="B2472" s="7" t="str">
        <f t="shared" si="6923"/>
        <v>(Enter Call Letters)</v>
      </c>
      <c r="C2472" s="8" t="str">
        <f t="shared" si="6923"/>
        <v>(Select AM/FM)</v>
      </c>
      <c r="D2472" s="30"/>
      <c r="E2472" s="8" t="str">
        <f t="shared" si="6920"/>
        <v>(Select Station Province)</v>
      </c>
      <c r="F2472" s="9" t="str">
        <f>IFERROR(VLOOKUP(E2472,Template!$AK$5:$AL$17,2,FALSE),"")</f>
        <v/>
      </c>
      <c r="G2472" s="42" t="s">
        <v>9</v>
      </c>
      <c r="H2472" s="42" t="s">
        <v>11</v>
      </c>
      <c r="I2472" s="32" t="s">
        <v>65</v>
      </c>
      <c r="J2472" s="32" t="s">
        <v>66</v>
      </c>
      <c r="K2472" s="33">
        <f t="shared" si="6902"/>
        <v>0</v>
      </c>
      <c r="L2472" s="33">
        <f t="shared" si="6903"/>
        <v>0</v>
      </c>
      <c r="M2472" s="34">
        <f t="shared" si="6901"/>
        <v>0</v>
      </c>
      <c r="N2472" s="34">
        <f t="shared" si="6921"/>
        <v>0</v>
      </c>
      <c r="O2472" s="34">
        <f t="shared" si="6904"/>
        <v>0</v>
      </c>
      <c r="P2472" s="12" t="str">
        <f t="shared" ref="P2472:Q2472" si="6924">P2471</f>
        <v>(Select Language)</v>
      </c>
      <c r="Q2472" s="12" t="str">
        <f t="shared" si="6924"/>
        <v>(Select Usage)</v>
      </c>
      <c r="R2472" s="33">
        <f t="shared" si="6905"/>
        <v>0</v>
      </c>
      <c r="S2472" s="33">
        <f t="shared" si="6906"/>
        <v>0</v>
      </c>
      <c r="T2472" s="33">
        <f t="shared" si="6907"/>
        <v>0</v>
      </c>
      <c r="U2472" s="33">
        <f t="shared" si="6908"/>
        <v>0</v>
      </c>
      <c r="V2472" s="33">
        <f t="shared" si="6909"/>
        <v>0</v>
      </c>
      <c r="W2472" s="33">
        <f t="shared" si="6910"/>
        <v>0</v>
      </c>
      <c r="X2472" s="33">
        <f t="shared" si="6911"/>
        <v>0</v>
      </c>
      <c r="Y2472" s="33">
        <f t="shared" si="6912"/>
        <v>0</v>
      </c>
      <c r="Z2472" s="33">
        <f t="shared" si="6913"/>
        <v>0</v>
      </c>
      <c r="AA2472" s="33">
        <f t="shared" si="6914"/>
        <v>0</v>
      </c>
      <c r="AB2472" s="33">
        <f t="shared" si="6915"/>
        <v>0</v>
      </c>
      <c r="AC2472" s="33">
        <f t="shared" si="6916"/>
        <v>0</v>
      </c>
      <c r="AD2472" s="26">
        <f t="shared" si="6917"/>
        <v>0</v>
      </c>
      <c r="AE2472" s="46" t="str">
        <f>IFERROR(IF(AE$3=VLOOKUP($E2472,Template!$AK$5:$AM$17,3,FALSE),$AD2472*$F2472,0),"0.00")</f>
        <v>0.00</v>
      </c>
      <c r="AF2472" s="46" t="str">
        <f>IFERROR(IF(AF$3=VLOOKUP($E2472,Template!$AK$5:$AM$17,3,FALSE),$AD2472*$F2472,0),"0.00")</f>
        <v>0.00</v>
      </c>
      <c r="AG2472" s="28">
        <f t="shared" si="6918"/>
        <v>0</v>
      </c>
      <c r="AH2472" s="13" t="s">
        <v>40</v>
      </c>
      <c r="AI2472" s="13" t="s">
        <v>41</v>
      </c>
      <c r="AK2472" s="14" t="s">
        <v>22</v>
      </c>
      <c r="AL2472" s="15">
        <v>0.15</v>
      </c>
      <c r="AM2472" s="16" t="s">
        <v>2</v>
      </c>
    </row>
    <row r="2473" spans="1:39" s="3" customFormat="1" ht="13.8" x14ac:dyDescent="0.25">
      <c r="A2473" s="7" t="str">
        <f t="shared" ref="A2473:C2473" si="6925">A2472</f>
        <v>(Enter Broadcasting Company Name)</v>
      </c>
      <c r="B2473" s="7" t="str">
        <f t="shared" si="6925"/>
        <v>(Enter Call Letters)</v>
      </c>
      <c r="C2473" s="8" t="str">
        <f t="shared" si="6925"/>
        <v>(Select AM/FM)</v>
      </c>
      <c r="D2473" s="30"/>
      <c r="E2473" s="8" t="str">
        <f t="shared" si="6920"/>
        <v>(Select Station Province)</v>
      </c>
      <c r="F2473" s="9" t="str">
        <f>IFERROR(VLOOKUP(E2473,Template!$AK$5:$AL$17,2,FALSE),"")</f>
        <v/>
      </c>
      <c r="G2473" s="42" t="s">
        <v>10</v>
      </c>
      <c r="H2473" s="42" t="s">
        <v>12</v>
      </c>
      <c r="I2473" s="32" t="s">
        <v>65</v>
      </c>
      <c r="J2473" s="32" t="s">
        <v>66</v>
      </c>
      <c r="K2473" s="33">
        <f t="shared" si="6902"/>
        <v>0</v>
      </c>
      <c r="L2473" s="33">
        <f t="shared" si="6903"/>
        <v>0</v>
      </c>
      <c r="M2473" s="34">
        <f t="shared" si="6901"/>
        <v>0</v>
      </c>
      <c r="N2473" s="34">
        <f t="shared" si="6921"/>
        <v>0</v>
      </c>
      <c r="O2473" s="34">
        <f t="shared" si="6904"/>
        <v>0</v>
      </c>
      <c r="P2473" s="12" t="str">
        <f t="shared" ref="P2473:Q2473" si="6926">P2472</f>
        <v>(Select Language)</v>
      </c>
      <c r="Q2473" s="12" t="str">
        <f t="shared" si="6926"/>
        <v>(Select Usage)</v>
      </c>
      <c r="R2473" s="33">
        <f t="shared" si="6905"/>
        <v>0</v>
      </c>
      <c r="S2473" s="33">
        <f t="shared" si="6906"/>
        <v>0</v>
      </c>
      <c r="T2473" s="33">
        <f t="shared" si="6907"/>
        <v>0</v>
      </c>
      <c r="U2473" s="33">
        <f t="shared" si="6908"/>
        <v>0</v>
      </c>
      <c r="V2473" s="33">
        <f t="shared" si="6909"/>
        <v>0</v>
      </c>
      <c r="W2473" s="33">
        <f t="shared" si="6910"/>
        <v>0</v>
      </c>
      <c r="X2473" s="33">
        <f t="shared" si="6911"/>
        <v>0</v>
      </c>
      <c r="Y2473" s="33">
        <f t="shared" si="6912"/>
        <v>0</v>
      </c>
      <c r="Z2473" s="33">
        <f t="shared" si="6913"/>
        <v>0</v>
      </c>
      <c r="AA2473" s="33">
        <f t="shared" si="6914"/>
        <v>0</v>
      </c>
      <c r="AB2473" s="33">
        <f t="shared" si="6915"/>
        <v>0</v>
      </c>
      <c r="AC2473" s="33">
        <f t="shared" si="6916"/>
        <v>0</v>
      </c>
      <c r="AD2473" s="26">
        <f t="shared" si="6917"/>
        <v>0</v>
      </c>
      <c r="AE2473" s="46" t="str">
        <f>IFERROR(IF(AE$3=VLOOKUP($E2473,Template!$AK$5:$AM$17,3,FALSE),$AD2473*$F2473,0),"0.00")</f>
        <v>0.00</v>
      </c>
      <c r="AF2473" s="46" t="str">
        <f>IFERROR(IF(AF$3=VLOOKUP($E2473,Template!$AK$5:$AM$17,3,FALSE),$AD2473*$F2473,0),"0.00")</f>
        <v>0.00</v>
      </c>
      <c r="AG2473" s="28">
        <f t="shared" si="6918"/>
        <v>0</v>
      </c>
      <c r="AH2473" s="13" t="s">
        <v>40</v>
      </c>
      <c r="AI2473" s="13" t="s">
        <v>41</v>
      </c>
      <c r="AK2473" s="14" t="s">
        <v>26</v>
      </c>
      <c r="AL2473" s="15">
        <v>0.15</v>
      </c>
      <c r="AM2473" s="16" t="s">
        <v>2</v>
      </c>
    </row>
    <row r="2474" spans="1:39" s="3" customFormat="1" ht="13.8" x14ac:dyDescent="0.25">
      <c r="A2474" s="7" t="str">
        <f t="shared" ref="A2474:C2474" si="6927">A2473</f>
        <v>(Enter Broadcasting Company Name)</v>
      </c>
      <c r="B2474" s="7" t="str">
        <f t="shared" si="6927"/>
        <v>(Enter Call Letters)</v>
      </c>
      <c r="C2474" s="8" t="str">
        <f t="shared" si="6927"/>
        <v>(Select AM/FM)</v>
      </c>
      <c r="D2474" s="30"/>
      <c r="E2474" s="8" t="str">
        <f t="shared" si="6920"/>
        <v>(Select Station Province)</v>
      </c>
      <c r="F2474" s="9" t="str">
        <f>IFERROR(VLOOKUP(E2474,Template!$AK$5:$AL$17,2,FALSE),"")</f>
        <v/>
      </c>
      <c r="G2474" s="42" t="s">
        <v>11</v>
      </c>
      <c r="H2474" s="42" t="s">
        <v>13</v>
      </c>
      <c r="I2474" s="32" t="s">
        <v>65</v>
      </c>
      <c r="J2474" s="32" t="s">
        <v>66</v>
      </c>
      <c r="K2474" s="33">
        <f t="shared" si="6902"/>
        <v>0</v>
      </c>
      <c r="L2474" s="33">
        <f t="shared" si="6903"/>
        <v>0</v>
      </c>
      <c r="M2474" s="34">
        <f t="shared" si="6901"/>
        <v>0</v>
      </c>
      <c r="N2474" s="34">
        <f t="shared" si="6921"/>
        <v>0</v>
      </c>
      <c r="O2474" s="34">
        <f t="shared" si="6904"/>
        <v>0</v>
      </c>
      <c r="P2474" s="12" t="str">
        <f t="shared" ref="P2474:Q2474" si="6928">P2473</f>
        <v>(Select Language)</v>
      </c>
      <c r="Q2474" s="12" t="str">
        <f t="shared" si="6928"/>
        <v>(Select Usage)</v>
      </c>
      <c r="R2474" s="33">
        <f t="shared" si="6905"/>
        <v>0</v>
      </c>
      <c r="S2474" s="33">
        <f t="shared" si="6906"/>
        <v>0</v>
      </c>
      <c r="T2474" s="33">
        <f t="shared" si="6907"/>
        <v>0</v>
      </c>
      <c r="U2474" s="33">
        <f t="shared" si="6908"/>
        <v>0</v>
      </c>
      <c r="V2474" s="33">
        <f t="shared" si="6909"/>
        <v>0</v>
      </c>
      <c r="W2474" s="33">
        <f t="shared" si="6910"/>
        <v>0</v>
      </c>
      <c r="X2474" s="33">
        <f t="shared" si="6911"/>
        <v>0</v>
      </c>
      <c r="Y2474" s="33">
        <f t="shared" si="6912"/>
        <v>0</v>
      </c>
      <c r="Z2474" s="33">
        <f t="shared" si="6913"/>
        <v>0</v>
      </c>
      <c r="AA2474" s="33">
        <f t="shared" si="6914"/>
        <v>0</v>
      </c>
      <c r="AB2474" s="33">
        <f t="shared" si="6915"/>
        <v>0</v>
      </c>
      <c r="AC2474" s="33">
        <f t="shared" si="6916"/>
        <v>0</v>
      </c>
      <c r="AD2474" s="26">
        <f t="shared" si="6917"/>
        <v>0</v>
      </c>
      <c r="AE2474" s="46" t="str">
        <f>IFERROR(IF(AE$3=VLOOKUP($E2474,Template!$AK$5:$AM$17,3,FALSE),$AD2474*$F2474,0),"0.00")</f>
        <v>0.00</v>
      </c>
      <c r="AF2474" s="46" t="str">
        <f>IFERROR(IF(AF$3=VLOOKUP($E2474,Template!$AK$5:$AM$17,3,FALSE),$AD2474*$F2474,0),"0.00")</f>
        <v>0.00</v>
      </c>
      <c r="AG2474" s="28">
        <f t="shared" si="6918"/>
        <v>0</v>
      </c>
      <c r="AH2474" s="13" t="s">
        <v>40</v>
      </c>
      <c r="AI2474" s="13" t="s">
        <v>41</v>
      </c>
      <c r="AK2474" s="14" t="s">
        <v>27</v>
      </c>
      <c r="AL2474" s="15">
        <v>0.15</v>
      </c>
      <c r="AM2474" s="16" t="s">
        <v>2</v>
      </c>
    </row>
    <row r="2475" spans="1:39" s="3" customFormat="1" ht="13.8" x14ac:dyDescent="0.25">
      <c r="A2475" s="7" t="str">
        <f t="shared" ref="A2475:C2475" si="6929">A2474</f>
        <v>(Enter Broadcasting Company Name)</v>
      </c>
      <c r="B2475" s="7" t="str">
        <f t="shared" si="6929"/>
        <v>(Enter Call Letters)</v>
      </c>
      <c r="C2475" s="8" t="str">
        <f t="shared" si="6929"/>
        <v>(Select AM/FM)</v>
      </c>
      <c r="D2475" s="30"/>
      <c r="E2475" s="8" t="str">
        <f t="shared" si="6920"/>
        <v>(Select Station Province)</v>
      </c>
      <c r="F2475" s="9" t="str">
        <f>IFERROR(VLOOKUP(E2475,Template!$AK$5:$AL$17,2,FALSE),"")</f>
        <v/>
      </c>
      <c r="G2475" s="42" t="s">
        <v>12</v>
      </c>
      <c r="H2475" s="42" t="s">
        <v>15</v>
      </c>
      <c r="I2475" s="32" t="s">
        <v>65</v>
      </c>
      <c r="J2475" s="32" t="s">
        <v>66</v>
      </c>
      <c r="K2475" s="33">
        <f t="shared" si="6902"/>
        <v>0</v>
      </c>
      <c r="L2475" s="33">
        <f t="shared" si="6903"/>
        <v>0</v>
      </c>
      <c r="M2475" s="34">
        <f t="shared" si="6901"/>
        <v>0</v>
      </c>
      <c r="N2475" s="34">
        <f t="shared" si="6921"/>
        <v>0</v>
      </c>
      <c r="O2475" s="34">
        <f t="shared" si="6904"/>
        <v>0</v>
      </c>
      <c r="P2475" s="12" t="str">
        <f t="shared" ref="P2475:Q2475" si="6930">P2474</f>
        <v>(Select Language)</v>
      </c>
      <c r="Q2475" s="12" t="str">
        <f t="shared" si="6930"/>
        <v>(Select Usage)</v>
      </c>
      <c r="R2475" s="33">
        <f t="shared" si="6905"/>
        <v>0</v>
      </c>
      <c r="S2475" s="33">
        <f t="shared" si="6906"/>
        <v>0</v>
      </c>
      <c r="T2475" s="33">
        <f t="shared" si="6907"/>
        <v>0</v>
      </c>
      <c r="U2475" s="33">
        <f t="shared" si="6908"/>
        <v>0</v>
      </c>
      <c r="V2475" s="33">
        <f t="shared" si="6909"/>
        <v>0</v>
      </c>
      <c r="W2475" s="33">
        <f t="shared" si="6910"/>
        <v>0</v>
      </c>
      <c r="X2475" s="33">
        <f t="shared" si="6911"/>
        <v>0</v>
      </c>
      <c r="Y2475" s="33">
        <f t="shared" si="6912"/>
        <v>0</v>
      </c>
      <c r="Z2475" s="33">
        <f t="shared" si="6913"/>
        <v>0</v>
      </c>
      <c r="AA2475" s="33">
        <f t="shared" si="6914"/>
        <v>0</v>
      </c>
      <c r="AB2475" s="33">
        <f t="shared" si="6915"/>
        <v>0</v>
      </c>
      <c r="AC2475" s="33">
        <f t="shared" si="6916"/>
        <v>0</v>
      </c>
      <c r="AD2475" s="26">
        <f>SUM(R2475:AC2475)</f>
        <v>0</v>
      </c>
      <c r="AE2475" s="46" t="str">
        <f>IFERROR(IF(AE$3=VLOOKUP($E2475,Template!$AK$5:$AM$17,3,FALSE),$AD2475*$F2475,0),"0.00")</f>
        <v>0.00</v>
      </c>
      <c r="AF2475" s="46" t="str">
        <f>IFERROR(IF(AF$3=VLOOKUP($E2475,Template!$AK$5:$AM$17,3,FALSE),$AD2475*$F2475,0),"0.00")</f>
        <v>0.00</v>
      </c>
      <c r="AG2475" s="28">
        <f t="shared" si="6918"/>
        <v>0</v>
      </c>
      <c r="AH2475" s="13" t="s">
        <v>40</v>
      </c>
      <c r="AI2475" s="13" t="s">
        <v>41</v>
      </c>
      <c r="AK2475" s="14" t="s">
        <v>28</v>
      </c>
      <c r="AL2475" s="15">
        <v>0.05</v>
      </c>
      <c r="AM2475" s="16" t="s">
        <v>3</v>
      </c>
    </row>
    <row r="2476" spans="1:39" s="3" customFormat="1" ht="13.8" x14ac:dyDescent="0.25">
      <c r="A2476" s="7" t="str">
        <f t="shared" ref="A2476:C2476" si="6931">A2475</f>
        <v>(Enter Broadcasting Company Name)</v>
      </c>
      <c r="B2476" s="7" t="str">
        <f t="shared" si="6931"/>
        <v>(Enter Call Letters)</v>
      </c>
      <c r="C2476" s="8" t="str">
        <f t="shared" si="6931"/>
        <v>(Select AM/FM)</v>
      </c>
      <c r="D2476" s="30"/>
      <c r="E2476" s="8" t="str">
        <f t="shared" si="6920"/>
        <v>(Select Station Province)</v>
      </c>
      <c r="F2476" s="9" t="str">
        <f>IFERROR(VLOOKUP(E2476,Template!$AK$5:$AL$17,2,FALSE),"")</f>
        <v/>
      </c>
      <c r="G2476" s="42" t="s">
        <v>13</v>
      </c>
      <c r="H2476" s="42" t="s">
        <v>16</v>
      </c>
      <c r="I2476" s="32" t="s">
        <v>65</v>
      </c>
      <c r="J2476" s="32" t="s">
        <v>66</v>
      </c>
      <c r="K2476" s="33">
        <f t="shared" si="6902"/>
        <v>0</v>
      </c>
      <c r="L2476" s="33">
        <f t="shared" si="6903"/>
        <v>0</v>
      </c>
      <c r="M2476" s="34">
        <f t="shared" si="6901"/>
        <v>0</v>
      </c>
      <c r="N2476" s="34">
        <f t="shared" si="6921"/>
        <v>0</v>
      </c>
      <c r="O2476" s="34">
        <f t="shared" si="6904"/>
        <v>0</v>
      </c>
      <c r="P2476" s="12" t="str">
        <f t="shared" ref="P2476:Q2476" si="6932">P2475</f>
        <v>(Select Language)</v>
      </c>
      <c r="Q2476" s="12" t="str">
        <f t="shared" si="6932"/>
        <v>(Select Usage)</v>
      </c>
      <c r="R2476" s="33">
        <f t="shared" si="6905"/>
        <v>0</v>
      </c>
      <c r="S2476" s="33">
        <f t="shared" si="6906"/>
        <v>0</v>
      </c>
      <c r="T2476" s="33">
        <f t="shared" si="6907"/>
        <v>0</v>
      </c>
      <c r="U2476" s="33">
        <f t="shared" si="6908"/>
        <v>0</v>
      </c>
      <c r="V2476" s="33">
        <f t="shared" si="6909"/>
        <v>0</v>
      </c>
      <c r="W2476" s="33">
        <f t="shared" si="6910"/>
        <v>0</v>
      </c>
      <c r="X2476" s="33">
        <f t="shared" si="6911"/>
        <v>0</v>
      </c>
      <c r="Y2476" s="33">
        <f t="shared" si="6912"/>
        <v>0</v>
      </c>
      <c r="Z2476" s="33">
        <f t="shared" si="6913"/>
        <v>0</v>
      </c>
      <c r="AA2476" s="33">
        <f t="shared" si="6914"/>
        <v>0</v>
      </c>
      <c r="AB2476" s="33">
        <f t="shared" si="6915"/>
        <v>0</v>
      </c>
      <c r="AC2476" s="33">
        <f t="shared" si="6916"/>
        <v>0</v>
      </c>
      <c r="AD2476" s="26">
        <f t="shared" ref="AD2476:AD2478" si="6933">SUM(R2476:AC2476)</f>
        <v>0</v>
      </c>
      <c r="AE2476" s="46" t="str">
        <f>IFERROR(IF(AE$3=VLOOKUP($E2476,Template!$AK$5:$AM$17,3,FALSE),$AD2476*$F2476,0),"0.00")</f>
        <v>0.00</v>
      </c>
      <c r="AF2476" s="46" t="str">
        <f>IFERROR(IF(AF$3=VLOOKUP($E2476,Template!$AK$5:$AM$17,3,FALSE),$AD2476*$F2476,0),"0.00")</f>
        <v>0.00</v>
      </c>
      <c r="AG2476" s="28">
        <f t="shared" si="6918"/>
        <v>0</v>
      </c>
      <c r="AH2476" s="13" t="s">
        <v>40</v>
      </c>
      <c r="AI2476" s="13" t="s">
        <v>41</v>
      </c>
      <c r="AK2476" s="14" t="s">
        <v>70</v>
      </c>
      <c r="AL2476" s="15">
        <v>0.05</v>
      </c>
      <c r="AM2476" s="16" t="s">
        <v>3</v>
      </c>
    </row>
    <row r="2477" spans="1:39" s="3" customFormat="1" ht="13.8" x14ac:dyDescent="0.25">
      <c r="A2477" s="7" t="str">
        <f t="shared" ref="A2477:C2477" si="6934">A2476</f>
        <v>(Enter Broadcasting Company Name)</v>
      </c>
      <c r="B2477" s="7" t="str">
        <f t="shared" si="6934"/>
        <v>(Enter Call Letters)</v>
      </c>
      <c r="C2477" s="8" t="str">
        <f t="shared" si="6934"/>
        <v>(Select AM/FM)</v>
      </c>
      <c r="D2477" s="30"/>
      <c r="E2477" s="8" t="str">
        <f t="shared" si="6920"/>
        <v>(Select Station Province)</v>
      </c>
      <c r="F2477" s="9" t="str">
        <f>IFERROR(VLOOKUP(E2477,Template!$AK$5:$AL$17,2,FALSE),"")</f>
        <v/>
      </c>
      <c r="G2477" s="42" t="s">
        <v>15</v>
      </c>
      <c r="H2477" s="42" t="s">
        <v>17</v>
      </c>
      <c r="I2477" s="32" t="s">
        <v>65</v>
      </c>
      <c r="J2477" s="32" t="s">
        <v>66</v>
      </c>
      <c r="K2477" s="33">
        <f t="shared" si="6902"/>
        <v>0</v>
      </c>
      <c r="L2477" s="33">
        <f t="shared" si="6903"/>
        <v>0</v>
      </c>
      <c r="M2477" s="34">
        <f t="shared" si="6901"/>
        <v>0</v>
      </c>
      <c r="N2477" s="34">
        <f t="shared" si="6921"/>
        <v>0</v>
      </c>
      <c r="O2477" s="34">
        <f t="shared" si="6904"/>
        <v>0</v>
      </c>
      <c r="P2477" s="12" t="str">
        <f t="shared" ref="P2477:Q2477" si="6935">P2476</f>
        <v>(Select Language)</v>
      </c>
      <c r="Q2477" s="12" t="str">
        <f t="shared" si="6935"/>
        <v>(Select Usage)</v>
      </c>
      <c r="R2477" s="33">
        <f t="shared" si="6905"/>
        <v>0</v>
      </c>
      <c r="S2477" s="33">
        <f t="shared" si="6906"/>
        <v>0</v>
      </c>
      <c r="T2477" s="33">
        <f t="shared" si="6907"/>
        <v>0</v>
      </c>
      <c r="U2477" s="33">
        <f t="shared" si="6908"/>
        <v>0</v>
      </c>
      <c r="V2477" s="33">
        <f t="shared" si="6909"/>
        <v>0</v>
      </c>
      <c r="W2477" s="33">
        <f t="shared" si="6910"/>
        <v>0</v>
      </c>
      <c r="X2477" s="33">
        <f t="shared" si="6911"/>
        <v>0</v>
      </c>
      <c r="Y2477" s="33">
        <f t="shared" si="6912"/>
        <v>0</v>
      </c>
      <c r="Z2477" s="33">
        <f t="shared" si="6913"/>
        <v>0</v>
      </c>
      <c r="AA2477" s="33">
        <f t="shared" si="6914"/>
        <v>0</v>
      </c>
      <c r="AB2477" s="33">
        <f t="shared" si="6915"/>
        <v>0</v>
      </c>
      <c r="AC2477" s="33">
        <f t="shared" si="6916"/>
        <v>0</v>
      </c>
      <c r="AD2477" s="26">
        <f t="shared" si="6933"/>
        <v>0</v>
      </c>
      <c r="AE2477" s="46" t="str">
        <f>IFERROR(IF(AE$3=VLOOKUP($E2477,Template!$AK$5:$AM$17,3,FALSE),$AD2477*$F2477,0),"0.00")</f>
        <v>0.00</v>
      </c>
      <c r="AF2477" s="46" t="str">
        <f>IFERROR(IF(AF$3=VLOOKUP($E2477,Template!$AK$5:$AM$17,3,FALSE),$AD2477*$F2477,0),"0.00")</f>
        <v>0.00</v>
      </c>
      <c r="AG2477" s="28">
        <f t="shared" si="6918"/>
        <v>0</v>
      </c>
      <c r="AH2477" s="13" t="s">
        <v>40</v>
      </c>
      <c r="AI2477" s="13" t="s">
        <v>41</v>
      </c>
      <c r="AK2477" s="14" t="s">
        <v>20</v>
      </c>
      <c r="AL2477" s="15">
        <v>0.13</v>
      </c>
      <c r="AM2477" s="16" t="s">
        <v>2</v>
      </c>
    </row>
    <row r="2478" spans="1:39" s="3" customFormat="1" ht="13.8" x14ac:dyDescent="0.25">
      <c r="A2478" s="7" t="str">
        <f t="shared" ref="A2478:C2478" si="6936">A2477</f>
        <v>(Enter Broadcasting Company Name)</v>
      </c>
      <c r="B2478" s="7" t="str">
        <f t="shared" si="6936"/>
        <v>(Enter Call Letters)</v>
      </c>
      <c r="C2478" s="8" t="str">
        <f t="shared" si="6936"/>
        <v>(Select AM/FM)</v>
      </c>
      <c r="D2478" s="30"/>
      <c r="E2478" s="8" t="str">
        <f t="shared" si="6920"/>
        <v>(Select Station Province)</v>
      </c>
      <c r="F2478" s="9" t="str">
        <f>IFERROR(VLOOKUP(E2478,Template!$AK$5:$AL$17,2,FALSE),"")</f>
        <v/>
      </c>
      <c r="G2478" s="42" t="s">
        <v>16</v>
      </c>
      <c r="H2478" s="42" t="s">
        <v>18</v>
      </c>
      <c r="I2478" s="32" t="s">
        <v>65</v>
      </c>
      <c r="J2478" s="32" t="s">
        <v>66</v>
      </c>
      <c r="K2478" s="33">
        <f t="shared" si="6902"/>
        <v>0</v>
      </c>
      <c r="L2478" s="33">
        <f t="shared" si="6903"/>
        <v>0</v>
      </c>
      <c r="M2478" s="34">
        <f t="shared" si="6901"/>
        <v>0</v>
      </c>
      <c r="N2478" s="34">
        <f t="shared" si="6921"/>
        <v>0</v>
      </c>
      <c r="O2478" s="34">
        <f t="shared" si="6904"/>
        <v>0</v>
      </c>
      <c r="P2478" s="12" t="str">
        <f t="shared" ref="P2478:Q2478" si="6937">P2477</f>
        <v>(Select Language)</v>
      </c>
      <c r="Q2478" s="12" t="str">
        <f t="shared" si="6937"/>
        <v>(Select Usage)</v>
      </c>
      <c r="R2478" s="33">
        <f t="shared" si="6905"/>
        <v>0</v>
      </c>
      <c r="S2478" s="33">
        <f t="shared" si="6906"/>
        <v>0</v>
      </c>
      <c r="T2478" s="33">
        <f t="shared" si="6907"/>
        <v>0</v>
      </c>
      <c r="U2478" s="33">
        <f t="shared" si="6908"/>
        <v>0</v>
      </c>
      <c r="V2478" s="33">
        <f t="shared" si="6909"/>
        <v>0</v>
      </c>
      <c r="W2478" s="33">
        <f t="shared" si="6910"/>
        <v>0</v>
      </c>
      <c r="X2478" s="33">
        <f t="shared" si="6911"/>
        <v>0</v>
      </c>
      <c r="Y2478" s="33">
        <f t="shared" si="6912"/>
        <v>0</v>
      </c>
      <c r="Z2478" s="33">
        <f t="shared" si="6913"/>
        <v>0</v>
      </c>
      <c r="AA2478" s="33">
        <f t="shared" si="6914"/>
        <v>0</v>
      </c>
      <c r="AB2478" s="33">
        <f t="shared" si="6915"/>
        <v>0</v>
      </c>
      <c r="AC2478" s="33">
        <f t="shared" si="6916"/>
        <v>0</v>
      </c>
      <c r="AD2478" s="26">
        <f t="shared" si="6933"/>
        <v>0</v>
      </c>
      <c r="AE2478" s="46" t="str">
        <f>IFERROR(IF(AE$3=VLOOKUP($E2478,Template!$AK$5:$AM$17,3,FALSE),$AD2478*$F2478,0),"0.00")</f>
        <v>0.00</v>
      </c>
      <c r="AF2478" s="46" t="str">
        <f>IFERROR(IF(AF$3=VLOOKUP($E2478,Template!$AK$5:$AM$17,3,FALSE),$AD2478*$F2478,0),"0.00")</f>
        <v>0.00</v>
      </c>
      <c r="AG2478" s="28">
        <f t="shared" si="6918"/>
        <v>0</v>
      </c>
      <c r="AH2478" s="13" t="s">
        <v>40</v>
      </c>
      <c r="AI2478" s="13" t="s">
        <v>41</v>
      </c>
      <c r="AK2478" s="14" t="s">
        <v>69</v>
      </c>
      <c r="AL2478" s="15">
        <v>0.15</v>
      </c>
      <c r="AM2478" s="16" t="s">
        <v>2</v>
      </c>
    </row>
    <row r="2479" spans="1:39" s="3" customFormat="1" ht="13.8" x14ac:dyDescent="0.25">
      <c r="A2479" s="7" t="str">
        <f t="shared" ref="A2479:C2479" si="6938">A2478</f>
        <v>(Enter Broadcasting Company Name)</v>
      </c>
      <c r="B2479" s="7" t="str">
        <f t="shared" si="6938"/>
        <v>(Enter Call Letters)</v>
      </c>
      <c r="C2479" s="8" t="str">
        <f t="shared" si="6938"/>
        <v>(Select AM/FM)</v>
      </c>
      <c r="D2479" s="30"/>
      <c r="E2479" s="8" t="str">
        <f t="shared" si="6920"/>
        <v>(Select Station Province)</v>
      </c>
      <c r="F2479" s="9" t="str">
        <f>IFERROR(VLOOKUP(E2479,Template!$AK$5:$AL$17,2,FALSE),"")</f>
        <v/>
      </c>
      <c r="G2479" s="42" t="s">
        <v>17</v>
      </c>
      <c r="H2479" s="42" t="s">
        <v>7</v>
      </c>
      <c r="I2479" s="32" t="s">
        <v>65</v>
      </c>
      <c r="J2479" s="32" t="s">
        <v>66</v>
      </c>
      <c r="K2479" s="33">
        <f t="shared" si="6902"/>
        <v>0</v>
      </c>
      <c r="L2479" s="33">
        <f t="shared" si="6903"/>
        <v>0</v>
      </c>
      <c r="M2479" s="34">
        <f t="shared" si="6901"/>
        <v>0</v>
      </c>
      <c r="N2479" s="34">
        <f t="shared" si="6921"/>
        <v>0</v>
      </c>
      <c r="O2479" s="34">
        <f t="shared" si="6904"/>
        <v>0</v>
      </c>
      <c r="P2479" s="12" t="str">
        <f t="shared" ref="P2479:Q2479" si="6939">P2478</f>
        <v>(Select Language)</v>
      </c>
      <c r="Q2479" s="12" t="str">
        <f t="shared" si="6939"/>
        <v>(Select Usage)</v>
      </c>
      <c r="R2479" s="33">
        <f t="shared" si="6905"/>
        <v>0</v>
      </c>
      <c r="S2479" s="33">
        <f t="shared" si="6906"/>
        <v>0</v>
      </c>
      <c r="T2479" s="33">
        <f t="shared" si="6907"/>
        <v>0</v>
      </c>
      <c r="U2479" s="33">
        <f t="shared" si="6908"/>
        <v>0</v>
      </c>
      <c r="V2479" s="33">
        <f t="shared" si="6909"/>
        <v>0</v>
      </c>
      <c r="W2479" s="33">
        <f t="shared" si="6910"/>
        <v>0</v>
      </c>
      <c r="X2479" s="33">
        <f t="shared" si="6911"/>
        <v>0</v>
      </c>
      <c r="Y2479" s="33">
        <f t="shared" si="6912"/>
        <v>0</v>
      </c>
      <c r="Z2479" s="33">
        <f t="shared" si="6913"/>
        <v>0</v>
      </c>
      <c r="AA2479" s="33">
        <f t="shared" si="6914"/>
        <v>0</v>
      </c>
      <c r="AB2479" s="33">
        <f t="shared" si="6915"/>
        <v>0</v>
      </c>
      <c r="AC2479" s="33">
        <f t="shared" si="6916"/>
        <v>0</v>
      </c>
      <c r="AD2479" s="26">
        <f>SUM(R2479:AC2479)</f>
        <v>0</v>
      </c>
      <c r="AE2479" s="46" t="str">
        <f>IFERROR(IF(AE$3=VLOOKUP($E2479,Template!$AK$5:$AM$17,3,FALSE),$AD2479*$F2479,0),"0.00")</f>
        <v>0.00</v>
      </c>
      <c r="AF2479" s="46" t="str">
        <f>IFERROR(IF(AF$3=VLOOKUP($E2479,Template!$AK$5:$AM$17,3,FALSE),$AD2479*$F2479,0),"0.00")</f>
        <v>0.00</v>
      </c>
      <c r="AG2479" s="28">
        <f t="shared" si="6918"/>
        <v>0</v>
      </c>
      <c r="AH2479" s="13" t="s">
        <v>40</v>
      </c>
      <c r="AI2479" s="13" t="s">
        <v>41</v>
      </c>
      <c r="AK2479" s="14" t="s">
        <v>29</v>
      </c>
      <c r="AL2479" s="15">
        <v>0.05</v>
      </c>
      <c r="AM2479" s="16" t="s">
        <v>3</v>
      </c>
    </row>
    <row r="2480" spans="1:39" s="3" customFormat="1" ht="13.8" x14ac:dyDescent="0.25">
      <c r="A2480" s="7" t="str">
        <f t="shared" ref="A2480:C2480" si="6940">A2479</f>
        <v>(Enter Broadcasting Company Name)</v>
      </c>
      <c r="B2480" s="7" t="str">
        <f t="shared" si="6940"/>
        <v>(Enter Call Letters)</v>
      </c>
      <c r="C2480" s="8" t="str">
        <f t="shared" si="6940"/>
        <v>(Select AM/FM)</v>
      </c>
      <c r="D2480" s="30"/>
      <c r="E2480" s="8" t="str">
        <f t="shared" si="6920"/>
        <v>(Select Station Province)</v>
      </c>
      <c r="F2480" s="9" t="str">
        <f>IFERROR(VLOOKUP(E2480,Template!$AK$5:$AL$17,2,FALSE),"")</f>
        <v/>
      </c>
      <c r="G2480" s="42" t="s">
        <v>18</v>
      </c>
      <c r="H2480" s="43" t="s">
        <v>8</v>
      </c>
      <c r="I2480" s="32" t="s">
        <v>65</v>
      </c>
      <c r="J2480" s="32" t="s">
        <v>66</v>
      </c>
      <c r="K2480" s="33">
        <f t="shared" si="6902"/>
        <v>0</v>
      </c>
      <c r="L2480" s="33">
        <f t="shared" si="6903"/>
        <v>0</v>
      </c>
      <c r="M2480" s="34">
        <f t="shared" si="6901"/>
        <v>0</v>
      </c>
      <c r="N2480" s="34">
        <f t="shared" si="6921"/>
        <v>0</v>
      </c>
      <c r="O2480" s="34">
        <f t="shared" si="6904"/>
        <v>0</v>
      </c>
      <c r="P2480" s="12" t="str">
        <f t="shared" ref="P2480:Q2480" si="6941">P2479</f>
        <v>(Select Language)</v>
      </c>
      <c r="Q2480" s="12" t="str">
        <f t="shared" si="6941"/>
        <v>(Select Usage)</v>
      </c>
      <c r="R2480" s="33">
        <f t="shared" si="6905"/>
        <v>0</v>
      </c>
      <c r="S2480" s="33">
        <f t="shared" si="6906"/>
        <v>0</v>
      </c>
      <c r="T2480" s="33">
        <f t="shared" si="6907"/>
        <v>0</v>
      </c>
      <c r="U2480" s="33">
        <f t="shared" si="6908"/>
        <v>0</v>
      </c>
      <c r="V2480" s="33">
        <f t="shared" si="6909"/>
        <v>0</v>
      </c>
      <c r="W2480" s="33">
        <f t="shared" si="6910"/>
        <v>0</v>
      </c>
      <c r="X2480" s="33">
        <f t="shared" si="6911"/>
        <v>0</v>
      </c>
      <c r="Y2480" s="33">
        <f t="shared" si="6912"/>
        <v>0</v>
      </c>
      <c r="Z2480" s="33">
        <f t="shared" si="6913"/>
        <v>0</v>
      </c>
      <c r="AA2480" s="33">
        <f t="shared" si="6914"/>
        <v>0</v>
      </c>
      <c r="AB2480" s="33">
        <f t="shared" si="6915"/>
        <v>0</v>
      </c>
      <c r="AC2480" s="33">
        <f t="shared" si="6916"/>
        <v>0</v>
      </c>
      <c r="AD2480" s="26">
        <f t="shared" ref="AD2480" si="6942">SUM(R2480:AC2480)</f>
        <v>0</v>
      </c>
      <c r="AE2480" s="46" t="str">
        <f>IFERROR(IF(AE$3=VLOOKUP($E2480,Template!$AK$5:$AM$17,3,FALSE),$AD2480*$F2480,0),"0.00")</f>
        <v>0.00</v>
      </c>
      <c r="AF2480" s="46" t="str">
        <f>IFERROR(IF(AF$3=VLOOKUP($E2480,Template!$AK$5:$AM$17,3,FALSE),$AD2480*$F2480,0),"0.00")</f>
        <v>0.00</v>
      </c>
      <c r="AG2480" s="28">
        <f t="shared" si="6918"/>
        <v>0</v>
      </c>
      <c r="AH2480" s="13" t="s">
        <v>40</v>
      </c>
      <c r="AI2480" s="13" t="s">
        <v>41</v>
      </c>
      <c r="AK2480" s="14" t="s">
        <v>21</v>
      </c>
      <c r="AL2480" s="15">
        <v>0.05</v>
      </c>
      <c r="AM2480" s="16" t="s">
        <v>3</v>
      </c>
    </row>
    <row r="2481" spans="1:39" ht="13.8" x14ac:dyDescent="0.25">
      <c r="A2481" s="19" t="s">
        <v>4</v>
      </c>
      <c r="B2481" s="19"/>
      <c r="C2481" s="20"/>
      <c r="D2481" s="20"/>
      <c r="E2481" s="20"/>
      <c r="F2481" s="20"/>
      <c r="G2481" s="44"/>
      <c r="H2481" s="44"/>
      <c r="I2481" s="21">
        <f t="shared" ref="I2481:K2481" si="6943">SUM(I2469:I2480)</f>
        <v>0</v>
      </c>
      <c r="J2481" s="21">
        <f t="shared" si="6943"/>
        <v>0</v>
      </c>
      <c r="K2481" s="21">
        <f t="shared" si="6943"/>
        <v>0</v>
      </c>
      <c r="L2481" s="21">
        <f>L2480</f>
        <v>0</v>
      </c>
      <c r="M2481" s="21">
        <f>SUM(M2469:M2480)</f>
        <v>0</v>
      </c>
      <c r="N2481" s="21">
        <f t="shared" ref="N2481:O2481" si="6944">SUM(N2469:N2480)</f>
        <v>0</v>
      </c>
      <c r="O2481" s="21">
        <f t="shared" si="6944"/>
        <v>0</v>
      </c>
      <c r="P2481" s="21"/>
      <c r="Q2481" s="22"/>
      <c r="R2481" s="21">
        <f t="shared" ref="R2481:AI2481" si="6945">SUM(R2469:R2480)</f>
        <v>0</v>
      </c>
      <c r="S2481" s="21">
        <f t="shared" si="6945"/>
        <v>0</v>
      </c>
      <c r="T2481" s="21">
        <f t="shared" si="6945"/>
        <v>0</v>
      </c>
      <c r="U2481" s="21">
        <f t="shared" si="6945"/>
        <v>0</v>
      </c>
      <c r="V2481" s="21">
        <f t="shared" si="6945"/>
        <v>0</v>
      </c>
      <c r="W2481" s="21">
        <f t="shared" si="6945"/>
        <v>0</v>
      </c>
      <c r="X2481" s="21">
        <f t="shared" si="6945"/>
        <v>0</v>
      </c>
      <c r="Y2481" s="21">
        <f t="shared" si="6945"/>
        <v>0</v>
      </c>
      <c r="Z2481" s="21">
        <f t="shared" si="6945"/>
        <v>0</v>
      </c>
      <c r="AA2481" s="21">
        <f t="shared" si="6945"/>
        <v>0</v>
      </c>
      <c r="AB2481" s="21">
        <f t="shared" si="6945"/>
        <v>0</v>
      </c>
      <c r="AC2481" s="21">
        <f t="shared" si="6945"/>
        <v>0</v>
      </c>
      <c r="AD2481" s="27">
        <f t="shared" si="6945"/>
        <v>0</v>
      </c>
      <c r="AE2481" s="21">
        <f t="shared" si="6945"/>
        <v>0</v>
      </c>
      <c r="AF2481" s="21">
        <f t="shared" si="6945"/>
        <v>0</v>
      </c>
      <c r="AG2481" s="27">
        <f t="shared" si="6945"/>
        <v>0</v>
      </c>
      <c r="AH2481" s="21">
        <f t="shared" si="6945"/>
        <v>0</v>
      </c>
      <c r="AI2481" s="21">
        <f t="shared" si="6945"/>
        <v>0</v>
      </c>
      <c r="AK2481" s="14" t="s">
        <v>71</v>
      </c>
      <c r="AL2481" s="15">
        <v>0.05</v>
      </c>
      <c r="AM2481" s="16" t="s">
        <v>3</v>
      </c>
    </row>
    <row r="2482" spans="1:39" x14ac:dyDescent="0.25">
      <c r="A2482" s="2"/>
      <c r="G2482" s="2"/>
      <c r="H2482" s="2"/>
      <c r="O2482" s="2"/>
      <c r="P2482" s="2"/>
    </row>
    <row r="2483" spans="1:39" ht="42" customHeight="1" x14ac:dyDescent="0.25">
      <c r="A2483" s="223" t="s">
        <v>63</v>
      </c>
      <c r="B2483" s="223" t="s">
        <v>43</v>
      </c>
      <c r="C2483" s="224" t="s">
        <v>19</v>
      </c>
      <c r="D2483" s="226"/>
      <c r="E2483" s="223" t="s">
        <v>14</v>
      </c>
      <c r="F2483" s="223" t="s">
        <v>38</v>
      </c>
      <c r="G2483" s="223" t="s">
        <v>1</v>
      </c>
      <c r="H2483" s="223" t="s">
        <v>5</v>
      </c>
      <c r="I2483" s="225" t="s">
        <v>31</v>
      </c>
      <c r="J2483" s="225" t="s">
        <v>32</v>
      </c>
      <c r="K2483" s="225" t="s">
        <v>48</v>
      </c>
      <c r="L2483" s="225" t="s">
        <v>0</v>
      </c>
      <c r="M2483" s="4" t="s">
        <v>45</v>
      </c>
      <c r="N2483" s="4" t="s">
        <v>46</v>
      </c>
      <c r="O2483" s="4" t="s">
        <v>47</v>
      </c>
      <c r="P2483" s="225" t="s">
        <v>50</v>
      </c>
      <c r="Q2483" s="225" t="s">
        <v>33</v>
      </c>
      <c r="R2483" s="4" t="s">
        <v>51</v>
      </c>
      <c r="S2483" s="4" t="s">
        <v>52</v>
      </c>
      <c r="T2483" s="4" t="s">
        <v>53</v>
      </c>
      <c r="U2483" s="4" t="s">
        <v>54</v>
      </c>
      <c r="V2483" s="4" t="s">
        <v>55</v>
      </c>
      <c r="W2483" s="4" t="s">
        <v>56</v>
      </c>
      <c r="X2483" s="4" t="s">
        <v>57</v>
      </c>
      <c r="Y2483" s="4" t="s">
        <v>58</v>
      </c>
      <c r="Z2483" s="4" t="s">
        <v>59</v>
      </c>
      <c r="AA2483" s="4" t="s">
        <v>62</v>
      </c>
      <c r="AB2483" s="4" t="s">
        <v>60</v>
      </c>
      <c r="AC2483" s="4" t="s">
        <v>61</v>
      </c>
      <c r="AD2483" s="233" t="s">
        <v>34</v>
      </c>
      <c r="AE2483" s="231" t="s">
        <v>2</v>
      </c>
      <c r="AF2483" s="231" t="s">
        <v>3</v>
      </c>
      <c r="AG2483" s="233" t="s">
        <v>35</v>
      </c>
      <c r="AH2483" s="223" t="s">
        <v>36</v>
      </c>
      <c r="AI2483" s="223" t="s">
        <v>37</v>
      </c>
      <c r="AK2483" s="229" t="s">
        <v>30</v>
      </c>
      <c r="AL2483" s="229"/>
      <c r="AM2483" s="229"/>
    </row>
    <row r="2484" spans="1:39" s="6" customFormat="1" ht="35.25" customHeight="1" x14ac:dyDescent="0.3">
      <c r="A2484" s="224"/>
      <c r="B2484" s="224"/>
      <c r="C2484" s="224"/>
      <c r="D2484" s="227"/>
      <c r="E2484" s="223"/>
      <c r="F2484" s="223"/>
      <c r="G2484" s="223"/>
      <c r="H2484" s="223"/>
      <c r="I2484" s="230"/>
      <c r="J2484" s="230"/>
      <c r="K2484" s="230"/>
      <c r="L2484" s="230"/>
      <c r="M2484" s="5">
        <v>0</v>
      </c>
      <c r="N2484" s="5">
        <v>625000</v>
      </c>
      <c r="O2484" s="5">
        <v>1250000</v>
      </c>
      <c r="P2484" s="225"/>
      <c r="Q2484" s="225"/>
      <c r="R2484" s="29">
        <v>4.95E-4</v>
      </c>
      <c r="S2484" s="29">
        <v>9.5200000000000005E-4</v>
      </c>
      <c r="T2484" s="29">
        <v>1.5900000000000001E-3</v>
      </c>
      <c r="U2484" s="29">
        <v>1.1169999999999999E-3</v>
      </c>
      <c r="V2484" s="29">
        <v>2.189E-3</v>
      </c>
      <c r="W2484" s="29">
        <v>4.5430000000000002E-3</v>
      </c>
      <c r="X2484" s="29">
        <v>8.8199999999999997E-4</v>
      </c>
      <c r="Y2484" s="29">
        <v>1.6949999999999999E-3</v>
      </c>
      <c r="Z2484" s="29">
        <v>2.8319999999999999E-3</v>
      </c>
      <c r="AA2484" s="29">
        <v>1.9889999999999999E-3</v>
      </c>
      <c r="AB2484" s="29">
        <v>3.8999999999999998E-3</v>
      </c>
      <c r="AC2484" s="29">
        <v>8.0949999999999998E-3</v>
      </c>
      <c r="AD2484" s="233"/>
      <c r="AE2484" s="232"/>
      <c r="AF2484" s="232"/>
      <c r="AG2484" s="234"/>
      <c r="AH2484" s="223"/>
      <c r="AI2484" s="223"/>
      <c r="AK2484" s="229"/>
      <c r="AL2484" s="229"/>
      <c r="AM2484" s="229"/>
    </row>
    <row r="2485" spans="1:39" s="3" customFormat="1" ht="13.8" x14ac:dyDescent="0.25">
      <c r="A2485" s="7" t="s">
        <v>44</v>
      </c>
      <c r="B2485" s="7" t="s">
        <v>42</v>
      </c>
      <c r="C2485" s="8" t="s">
        <v>39</v>
      </c>
      <c r="D2485" s="30"/>
      <c r="E2485" s="8" t="s">
        <v>64</v>
      </c>
      <c r="F2485" s="9" t="str">
        <f>IFERROR(VLOOKUP(E2485,Template!$AK$5:$AL$17,2,FALSE),"")</f>
        <v/>
      </c>
      <c r="G2485" s="41" t="s">
        <v>7</v>
      </c>
      <c r="H2485" s="41" t="s">
        <v>6</v>
      </c>
      <c r="I2485" s="32" t="s">
        <v>65</v>
      </c>
      <c r="J2485" s="32" t="s">
        <v>66</v>
      </c>
      <c r="K2485" s="33">
        <f>IFERROR(I2485+J2485,0)</f>
        <v>0</v>
      </c>
      <c r="L2485" s="33">
        <f>IFERROR(K2485,"")</f>
        <v>0</v>
      </c>
      <c r="M2485" s="34">
        <f t="shared" ref="M2485:M2496" si="6946">IF(L2485&lt;=$N$4,K2485,IF(L2484&gt;$N$4,0,$N$4-L2484))</f>
        <v>0</v>
      </c>
      <c r="N2485" s="34">
        <f>IF(AND(L2485&gt;$N$4,L2485&lt;=$O$4),K2485-M2485,IF(AND(L2484&gt;$N$4,L2484&lt;=$O$4),$O$4-L2484,IF(L2484&gt;$O$4,0,IF(L2485&lt;$N$4,0,MIN(L2485-$N$4,$N$4)))))</f>
        <v>0</v>
      </c>
      <c r="O2485" s="34">
        <f>IF(L2485&gt;$O$4,K2485-M2485-N2485,0)</f>
        <v>0</v>
      </c>
      <c r="P2485" s="12" t="s">
        <v>94</v>
      </c>
      <c r="Q2485" s="12" t="s">
        <v>68</v>
      </c>
      <c r="R2485" s="33">
        <f>IF(AND($Q2485="LOW",$P2485="French"),M2485*R$4,0)</f>
        <v>0</v>
      </c>
      <c r="S2485" s="33">
        <f>IF(AND($Q2485="LOW",$P2485="French"),N2485*S$4,0)</f>
        <v>0</v>
      </c>
      <c r="T2485" s="33">
        <f>IF(AND($Q2485="LOW",$P2485="French"),O2485*T$4,0)</f>
        <v>0</v>
      </c>
      <c r="U2485" s="33">
        <f>IF(AND($Q2485="HIGH",$P2485="French"),M2485*U$4,0)</f>
        <v>0</v>
      </c>
      <c r="V2485" s="33">
        <f>IF(AND($Q2485="HIGH",$P2485="French"),N2485*V$4,0)</f>
        <v>0</v>
      </c>
      <c r="W2485" s="33">
        <f>IF(AND($Q2485="HIGH",$P2485="French"),O2485*W$4,0)</f>
        <v>0</v>
      </c>
      <c r="X2485" s="33">
        <f>IF(AND($Q2485="LOW",$P2485="English"),M2485*X$4,0)</f>
        <v>0</v>
      </c>
      <c r="Y2485" s="33">
        <f>IF(AND($Q2485="LOW",$P2485="English"),N2485*Y$4,0)</f>
        <v>0</v>
      </c>
      <c r="Z2485" s="33">
        <f>IF(AND($Q2485="LOW",$P2485="English"),O2485*Z$4,0)</f>
        <v>0</v>
      </c>
      <c r="AA2485" s="33">
        <f>IF(AND($Q2485="HIGH",$P2485="English"),M2485*AA$4,0)</f>
        <v>0</v>
      </c>
      <c r="AB2485" s="33">
        <f>IF(AND($Q2485="HIGH",$P2485="English"),N2485*AB$4,0)</f>
        <v>0</v>
      </c>
      <c r="AC2485" s="33">
        <f>IF(AND($Q2485="HIGH",$P2485="English"),O2485*AC$4,0)</f>
        <v>0</v>
      </c>
      <c r="AD2485" s="26">
        <f>SUM(R2485:AC2485)</f>
        <v>0</v>
      </c>
      <c r="AE2485" s="46" t="str">
        <f>IFERROR(IF(AE$3=VLOOKUP($E2485,Template!$AK$5:$AM$17,3,FALSE),$AD2485*$F2485,0),"0.00")</f>
        <v>0.00</v>
      </c>
      <c r="AF2485" s="46" t="str">
        <f>IFERROR(IF(AF$3=VLOOKUP($E2485,Template!$AK$5:$AM$17,3,FALSE),$AD2485*$F2485,0),"0.00")</f>
        <v>0.00</v>
      </c>
      <c r="AG2485" s="28">
        <f>SUM(AD2485:AF2485)</f>
        <v>0</v>
      </c>
      <c r="AH2485" s="13" t="s">
        <v>40</v>
      </c>
      <c r="AI2485" s="13" t="s">
        <v>41</v>
      </c>
      <c r="AK2485" s="14" t="s">
        <v>25</v>
      </c>
      <c r="AL2485" s="15">
        <v>0.05</v>
      </c>
      <c r="AM2485" s="16" t="s">
        <v>3</v>
      </c>
    </row>
    <row r="2486" spans="1:39" s="3" customFormat="1" ht="13.8" x14ac:dyDescent="0.25">
      <c r="A2486" s="7" t="str">
        <f>A2485</f>
        <v>(Enter Broadcasting Company Name)</v>
      </c>
      <c r="B2486" s="7" t="str">
        <f>B2485</f>
        <v>(Enter Call Letters)</v>
      </c>
      <c r="C2486" s="8" t="str">
        <f>C2485</f>
        <v>(Select AM/FM)</v>
      </c>
      <c r="D2486" s="30"/>
      <c r="E2486" s="8" t="str">
        <f>E2485</f>
        <v>(Select Station Province)</v>
      </c>
      <c r="F2486" s="9" t="str">
        <f>IFERROR(VLOOKUP(E2486,Template!$AK$5:$AL$17,2,FALSE),"")</f>
        <v/>
      </c>
      <c r="G2486" s="42" t="s">
        <v>8</v>
      </c>
      <c r="H2486" s="42" t="s">
        <v>9</v>
      </c>
      <c r="I2486" s="32" t="s">
        <v>65</v>
      </c>
      <c r="J2486" s="32" t="s">
        <v>66</v>
      </c>
      <c r="K2486" s="33">
        <f t="shared" ref="K2486:K2496" si="6947">IFERROR(I2486+J2486,0)</f>
        <v>0</v>
      </c>
      <c r="L2486" s="33">
        <f t="shared" ref="L2486:L2496" si="6948">IFERROR(L2485+K2486,"")</f>
        <v>0</v>
      </c>
      <c r="M2486" s="34">
        <f t="shared" si="6946"/>
        <v>0</v>
      </c>
      <c r="N2486" s="34">
        <f>IF(AND(L2486&gt;$N$4,L2486&lt;=$O$4),K2486-M2486,IF(AND(L2485&gt;$N$4,L2485&lt;=$O$4),$O$4-L2485,IF(L2485&gt;$O$4,0,IF(L2486&lt;$N$4,0,MIN(L2486-$N$4,$N$4)))))</f>
        <v>0</v>
      </c>
      <c r="O2486" s="34">
        <f t="shared" ref="O2486:O2496" si="6949">IF(L2486&gt;$O$4,K2486-M2486-N2486,0)</f>
        <v>0</v>
      </c>
      <c r="P2486" s="12" t="str">
        <f>P2485</f>
        <v>(Select Language)</v>
      </c>
      <c r="Q2486" s="12" t="str">
        <f>Q2485</f>
        <v>(Select Usage)</v>
      </c>
      <c r="R2486" s="33">
        <f t="shared" ref="R2486:R2496" si="6950">IF(AND($Q2486="LOW",$P2486="French"),M2486*R$4,0)</f>
        <v>0</v>
      </c>
      <c r="S2486" s="33">
        <f t="shared" ref="S2486:S2496" si="6951">IF(AND($Q2486="LOW",$P2486="French"),N2486*S$4,0)</f>
        <v>0</v>
      </c>
      <c r="T2486" s="33">
        <f t="shared" ref="T2486:T2496" si="6952">IF(AND($Q2486="LOW",$P2486="French"),O2486*T$4,0)</f>
        <v>0</v>
      </c>
      <c r="U2486" s="33">
        <f t="shared" ref="U2486:U2496" si="6953">IF(AND($Q2486="HIGH",$P2486="French"),M2486*U$4,0)</f>
        <v>0</v>
      </c>
      <c r="V2486" s="33">
        <f t="shared" ref="V2486:V2496" si="6954">IF(AND($Q2486="HIGH",$P2486="French"),N2486*V$4,0)</f>
        <v>0</v>
      </c>
      <c r="W2486" s="33">
        <f t="shared" ref="W2486:W2496" si="6955">IF(AND($Q2486="HIGH",$P2486="French"),O2486*W$4,0)</f>
        <v>0</v>
      </c>
      <c r="X2486" s="33">
        <f t="shared" ref="X2486:X2496" si="6956">IF(AND($Q2486="LOW",$P2486="English"),M2486*X$4,0)</f>
        <v>0</v>
      </c>
      <c r="Y2486" s="33">
        <f t="shared" ref="Y2486:Y2496" si="6957">IF(AND($Q2486="LOW",$P2486="English"),N2486*Y$4,0)</f>
        <v>0</v>
      </c>
      <c r="Z2486" s="33">
        <f t="shared" ref="Z2486:Z2496" si="6958">IF(AND($Q2486="LOW",$P2486="English"),O2486*Z$4,0)</f>
        <v>0</v>
      </c>
      <c r="AA2486" s="33">
        <f t="shared" ref="AA2486:AA2496" si="6959">IF(AND($Q2486="HIGH",$P2486="English"),M2486*AA$4,0)</f>
        <v>0</v>
      </c>
      <c r="AB2486" s="33">
        <f t="shared" ref="AB2486:AB2496" si="6960">IF(AND($Q2486="HIGH",$P2486="English"),N2486*AB$4,0)</f>
        <v>0</v>
      </c>
      <c r="AC2486" s="33">
        <f t="shared" ref="AC2486:AC2496" si="6961">IF(AND($Q2486="HIGH",$P2486="English"),O2486*AC$4,0)</f>
        <v>0</v>
      </c>
      <c r="AD2486" s="26">
        <f t="shared" ref="AD2486:AD2490" si="6962">SUM(R2486:AC2486)</f>
        <v>0</v>
      </c>
      <c r="AE2486" s="46" t="str">
        <f>IFERROR(IF(AE$3=VLOOKUP($E2486,Template!$AK$5:$AM$17,3,FALSE),$AD2486*$F2486,0),"0.00")</f>
        <v>0.00</v>
      </c>
      <c r="AF2486" s="46" t="str">
        <f>IFERROR(IF(AF$3=VLOOKUP($E2486,Template!$AK$5:$AM$17,3,FALSE),$AD2486*$F2486,0),"0.00")</f>
        <v>0.00</v>
      </c>
      <c r="AG2486" s="28">
        <f t="shared" ref="AG2486:AG2496" si="6963">SUM(AD2486:AF2486)</f>
        <v>0</v>
      </c>
      <c r="AH2486" s="13" t="s">
        <v>40</v>
      </c>
      <c r="AI2486" s="13" t="s">
        <v>41</v>
      </c>
      <c r="AK2486" s="14" t="s">
        <v>23</v>
      </c>
      <c r="AL2486" s="15">
        <v>0.05</v>
      </c>
      <c r="AM2486" s="16" t="s">
        <v>3</v>
      </c>
    </row>
    <row r="2487" spans="1:39" s="3" customFormat="1" ht="13.8" x14ac:dyDescent="0.25">
      <c r="A2487" s="7" t="str">
        <f t="shared" ref="A2487:C2487" si="6964">A2486</f>
        <v>(Enter Broadcasting Company Name)</v>
      </c>
      <c r="B2487" s="7" t="str">
        <f t="shared" si="6964"/>
        <v>(Enter Call Letters)</v>
      </c>
      <c r="C2487" s="8" t="str">
        <f t="shared" si="6964"/>
        <v>(Select AM/FM)</v>
      </c>
      <c r="D2487" s="30"/>
      <c r="E2487" s="8" t="str">
        <f t="shared" ref="E2487:E2496" si="6965">E2486</f>
        <v>(Select Station Province)</v>
      </c>
      <c r="F2487" s="9" t="str">
        <f>IFERROR(VLOOKUP(E2487,Template!$AK$5:$AL$17,2,FALSE),"")</f>
        <v/>
      </c>
      <c r="G2487" s="42" t="s">
        <v>6</v>
      </c>
      <c r="H2487" s="42" t="s">
        <v>10</v>
      </c>
      <c r="I2487" s="32" t="s">
        <v>65</v>
      </c>
      <c r="J2487" s="32" t="s">
        <v>66</v>
      </c>
      <c r="K2487" s="33">
        <f t="shared" si="6947"/>
        <v>0</v>
      </c>
      <c r="L2487" s="33">
        <f t="shared" si="6948"/>
        <v>0</v>
      </c>
      <c r="M2487" s="34">
        <f t="shared" si="6946"/>
        <v>0</v>
      </c>
      <c r="N2487" s="34">
        <f t="shared" ref="N2487:N2496" si="6966">IF(AND(L2487&gt;$N$4,L2487&lt;=$O$4),K2487-M2487,IF(AND(L2486&gt;$N$4,L2486&lt;=$O$4),$O$4-L2486,IF(L2486&gt;$O$4,0,IF(L2487&lt;$N$4,0,MIN(L2487-$N$4,$N$4)))))</f>
        <v>0</v>
      </c>
      <c r="O2487" s="34">
        <f t="shared" si="6949"/>
        <v>0</v>
      </c>
      <c r="P2487" s="12" t="str">
        <f t="shared" ref="P2487:Q2487" si="6967">P2486</f>
        <v>(Select Language)</v>
      </c>
      <c r="Q2487" s="12" t="str">
        <f t="shared" si="6967"/>
        <v>(Select Usage)</v>
      </c>
      <c r="R2487" s="33">
        <f t="shared" si="6950"/>
        <v>0</v>
      </c>
      <c r="S2487" s="33">
        <f t="shared" si="6951"/>
        <v>0</v>
      </c>
      <c r="T2487" s="33">
        <f t="shared" si="6952"/>
        <v>0</v>
      </c>
      <c r="U2487" s="33">
        <f t="shared" si="6953"/>
        <v>0</v>
      </c>
      <c r="V2487" s="33">
        <f t="shared" si="6954"/>
        <v>0</v>
      </c>
      <c r="W2487" s="33">
        <f t="shared" si="6955"/>
        <v>0</v>
      </c>
      <c r="X2487" s="33">
        <f t="shared" si="6956"/>
        <v>0</v>
      </c>
      <c r="Y2487" s="33">
        <f t="shared" si="6957"/>
        <v>0</v>
      </c>
      <c r="Z2487" s="33">
        <f t="shared" si="6958"/>
        <v>0</v>
      </c>
      <c r="AA2487" s="33">
        <f t="shared" si="6959"/>
        <v>0</v>
      </c>
      <c r="AB2487" s="33">
        <f t="shared" si="6960"/>
        <v>0</v>
      </c>
      <c r="AC2487" s="33">
        <f t="shared" si="6961"/>
        <v>0</v>
      </c>
      <c r="AD2487" s="26">
        <f t="shared" si="6962"/>
        <v>0</v>
      </c>
      <c r="AE2487" s="46" t="str">
        <f>IFERROR(IF(AE$3=VLOOKUP($E2487,Template!$AK$5:$AM$17,3,FALSE),$AD2487*$F2487,0),"0.00")</f>
        <v>0.00</v>
      </c>
      <c r="AF2487" s="46" t="str">
        <f>IFERROR(IF(AF$3=VLOOKUP($E2487,Template!$AK$5:$AM$17,3,FALSE),$AD2487*$F2487,0),"0.00")</f>
        <v>0.00</v>
      </c>
      <c r="AG2487" s="28">
        <f t="shared" si="6963"/>
        <v>0</v>
      </c>
      <c r="AH2487" s="13" t="s">
        <v>40</v>
      </c>
      <c r="AI2487" s="13" t="s">
        <v>41</v>
      </c>
      <c r="AK2487" s="14" t="s">
        <v>24</v>
      </c>
      <c r="AL2487" s="15">
        <v>0.05</v>
      </c>
      <c r="AM2487" s="16" t="s">
        <v>3</v>
      </c>
    </row>
    <row r="2488" spans="1:39" s="3" customFormat="1" ht="13.8" x14ac:dyDescent="0.25">
      <c r="A2488" s="7" t="str">
        <f t="shared" ref="A2488:C2488" si="6968">A2487</f>
        <v>(Enter Broadcasting Company Name)</v>
      </c>
      <c r="B2488" s="7" t="str">
        <f t="shared" si="6968"/>
        <v>(Enter Call Letters)</v>
      </c>
      <c r="C2488" s="8" t="str">
        <f t="shared" si="6968"/>
        <v>(Select AM/FM)</v>
      </c>
      <c r="D2488" s="30"/>
      <c r="E2488" s="8" t="str">
        <f t="shared" si="6965"/>
        <v>(Select Station Province)</v>
      </c>
      <c r="F2488" s="9" t="str">
        <f>IFERROR(VLOOKUP(E2488,Template!$AK$5:$AL$17,2,FALSE),"")</f>
        <v/>
      </c>
      <c r="G2488" s="42" t="s">
        <v>9</v>
      </c>
      <c r="H2488" s="42" t="s">
        <v>11</v>
      </c>
      <c r="I2488" s="32" t="s">
        <v>65</v>
      </c>
      <c r="J2488" s="32" t="s">
        <v>66</v>
      </c>
      <c r="K2488" s="33">
        <f t="shared" si="6947"/>
        <v>0</v>
      </c>
      <c r="L2488" s="33">
        <f t="shared" si="6948"/>
        <v>0</v>
      </c>
      <c r="M2488" s="34">
        <f t="shared" si="6946"/>
        <v>0</v>
      </c>
      <c r="N2488" s="34">
        <f t="shared" si="6966"/>
        <v>0</v>
      </c>
      <c r="O2488" s="34">
        <f t="shared" si="6949"/>
        <v>0</v>
      </c>
      <c r="P2488" s="12" t="str">
        <f t="shared" ref="P2488:Q2488" si="6969">P2487</f>
        <v>(Select Language)</v>
      </c>
      <c r="Q2488" s="12" t="str">
        <f t="shared" si="6969"/>
        <v>(Select Usage)</v>
      </c>
      <c r="R2488" s="33">
        <f t="shared" si="6950"/>
        <v>0</v>
      </c>
      <c r="S2488" s="33">
        <f t="shared" si="6951"/>
        <v>0</v>
      </c>
      <c r="T2488" s="33">
        <f t="shared" si="6952"/>
        <v>0</v>
      </c>
      <c r="U2488" s="33">
        <f t="shared" si="6953"/>
        <v>0</v>
      </c>
      <c r="V2488" s="33">
        <f t="shared" si="6954"/>
        <v>0</v>
      </c>
      <c r="W2488" s="33">
        <f t="shared" si="6955"/>
        <v>0</v>
      </c>
      <c r="X2488" s="33">
        <f t="shared" si="6956"/>
        <v>0</v>
      </c>
      <c r="Y2488" s="33">
        <f t="shared" si="6957"/>
        <v>0</v>
      </c>
      <c r="Z2488" s="33">
        <f t="shared" si="6958"/>
        <v>0</v>
      </c>
      <c r="AA2488" s="33">
        <f t="shared" si="6959"/>
        <v>0</v>
      </c>
      <c r="AB2488" s="33">
        <f t="shared" si="6960"/>
        <v>0</v>
      </c>
      <c r="AC2488" s="33">
        <f t="shared" si="6961"/>
        <v>0</v>
      </c>
      <c r="AD2488" s="26">
        <f t="shared" si="6962"/>
        <v>0</v>
      </c>
      <c r="AE2488" s="46" t="str">
        <f>IFERROR(IF(AE$3=VLOOKUP($E2488,Template!$AK$5:$AM$17,3,FALSE),$AD2488*$F2488,0),"0.00")</f>
        <v>0.00</v>
      </c>
      <c r="AF2488" s="46" t="str">
        <f>IFERROR(IF(AF$3=VLOOKUP($E2488,Template!$AK$5:$AM$17,3,FALSE),$AD2488*$F2488,0),"0.00")</f>
        <v>0.00</v>
      </c>
      <c r="AG2488" s="28">
        <f t="shared" si="6963"/>
        <v>0</v>
      </c>
      <c r="AH2488" s="13" t="s">
        <v>40</v>
      </c>
      <c r="AI2488" s="13" t="s">
        <v>41</v>
      </c>
      <c r="AK2488" s="14" t="s">
        <v>22</v>
      </c>
      <c r="AL2488" s="15">
        <v>0.15</v>
      </c>
      <c r="AM2488" s="16" t="s">
        <v>2</v>
      </c>
    </row>
    <row r="2489" spans="1:39" s="3" customFormat="1" ht="13.8" x14ac:dyDescent="0.25">
      <c r="A2489" s="7" t="str">
        <f t="shared" ref="A2489:C2489" si="6970">A2488</f>
        <v>(Enter Broadcasting Company Name)</v>
      </c>
      <c r="B2489" s="7" t="str">
        <f t="shared" si="6970"/>
        <v>(Enter Call Letters)</v>
      </c>
      <c r="C2489" s="8" t="str">
        <f t="shared" si="6970"/>
        <v>(Select AM/FM)</v>
      </c>
      <c r="D2489" s="30"/>
      <c r="E2489" s="8" t="str">
        <f t="shared" si="6965"/>
        <v>(Select Station Province)</v>
      </c>
      <c r="F2489" s="9" t="str">
        <f>IFERROR(VLOOKUP(E2489,Template!$AK$5:$AL$17,2,FALSE),"")</f>
        <v/>
      </c>
      <c r="G2489" s="42" t="s">
        <v>10</v>
      </c>
      <c r="H2489" s="42" t="s">
        <v>12</v>
      </c>
      <c r="I2489" s="32" t="s">
        <v>65</v>
      </c>
      <c r="J2489" s="32" t="s">
        <v>66</v>
      </c>
      <c r="K2489" s="33">
        <f t="shared" si="6947"/>
        <v>0</v>
      </c>
      <c r="L2489" s="33">
        <f t="shared" si="6948"/>
        <v>0</v>
      </c>
      <c r="M2489" s="34">
        <f t="shared" si="6946"/>
        <v>0</v>
      </c>
      <c r="N2489" s="34">
        <f t="shared" si="6966"/>
        <v>0</v>
      </c>
      <c r="O2489" s="34">
        <f t="shared" si="6949"/>
        <v>0</v>
      </c>
      <c r="P2489" s="12" t="str">
        <f t="shared" ref="P2489:Q2489" si="6971">P2488</f>
        <v>(Select Language)</v>
      </c>
      <c r="Q2489" s="12" t="str">
        <f t="shared" si="6971"/>
        <v>(Select Usage)</v>
      </c>
      <c r="R2489" s="33">
        <f t="shared" si="6950"/>
        <v>0</v>
      </c>
      <c r="S2489" s="33">
        <f t="shared" si="6951"/>
        <v>0</v>
      </c>
      <c r="T2489" s="33">
        <f t="shared" si="6952"/>
        <v>0</v>
      </c>
      <c r="U2489" s="33">
        <f t="shared" si="6953"/>
        <v>0</v>
      </c>
      <c r="V2489" s="33">
        <f t="shared" si="6954"/>
        <v>0</v>
      </c>
      <c r="W2489" s="33">
        <f t="shared" si="6955"/>
        <v>0</v>
      </c>
      <c r="X2489" s="33">
        <f t="shared" si="6956"/>
        <v>0</v>
      </c>
      <c r="Y2489" s="33">
        <f t="shared" si="6957"/>
        <v>0</v>
      </c>
      <c r="Z2489" s="33">
        <f t="shared" si="6958"/>
        <v>0</v>
      </c>
      <c r="AA2489" s="33">
        <f t="shared" si="6959"/>
        <v>0</v>
      </c>
      <c r="AB2489" s="33">
        <f t="shared" si="6960"/>
        <v>0</v>
      </c>
      <c r="AC2489" s="33">
        <f t="shared" si="6961"/>
        <v>0</v>
      </c>
      <c r="AD2489" s="26">
        <f t="shared" si="6962"/>
        <v>0</v>
      </c>
      <c r="AE2489" s="46" t="str">
        <f>IFERROR(IF(AE$3=VLOOKUP($E2489,Template!$AK$5:$AM$17,3,FALSE),$AD2489*$F2489,0),"0.00")</f>
        <v>0.00</v>
      </c>
      <c r="AF2489" s="46" t="str">
        <f>IFERROR(IF(AF$3=VLOOKUP($E2489,Template!$AK$5:$AM$17,3,FALSE),$AD2489*$F2489,0),"0.00")</f>
        <v>0.00</v>
      </c>
      <c r="AG2489" s="28">
        <f t="shared" si="6963"/>
        <v>0</v>
      </c>
      <c r="AH2489" s="13" t="s">
        <v>40</v>
      </c>
      <c r="AI2489" s="13" t="s">
        <v>41</v>
      </c>
      <c r="AK2489" s="14" t="s">
        <v>26</v>
      </c>
      <c r="AL2489" s="15">
        <v>0.15</v>
      </c>
      <c r="AM2489" s="16" t="s">
        <v>2</v>
      </c>
    </row>
    <row r="2490" spans="1:39" s="3" customFormat="1" ht="13.8" x14ac:dyDescent="0.25">
      <c r="A2490" s="7" t="str">
        <f t="shared" ref="A2490:C2490" si="6972">A2489</f>
        <v>(Enter Broadcasting Company Name)</v>
      </c>
      <c r="B2490" s="7" t="str">
        <f t="shared" si="6972"/>
        <v>(Enter Call Letters)</v>
      </c>
      <c r="C2490" s="8" t="str">
        <f t="shared" si="6972"/>
        <v>(Select AM/FM)</v>
      </c>
      <c r="D2490" s="30"/>
      <c r="E2490" s="8" t="str">
        <f t="shared" si="6965"/>
        <v>(Select Station Province)</v>
      </c>
      <c r="F2490" s="9" t="str">
        <f>IFERROR(VLOOKUP(E2490,Template!$AK$5:$AL$17,2,FALSE),"")</f>
        <v/>
      </c>
      <c r="G2490" s="42" t="s">
        <v>11</v>
      </c>
      <c r="H2490" s="42" t="s">
        <v>13</v>
      </c>
      <c r="I2490" s="32" t="s">
        <v>65</v>
      </c>
      <c r="J2490" s="32" t="s">
        <v>66</v>
      </c>
      <c r="K2490" s="33">
        <f t="shared" si="6947"/>
        <v>0</v>
      </c>
      <c r="L2490" s="33">
        <f t="shared" si="6948"/>
        <v>0</v>
      </c>
      <c r="M2490" s="34">
        <f t="shared" si="6946"/>
        <v>0</v>
      </c>
      <c r="N2490" s="34">
        <f t="shared" si="6966"/>
        <v>0</v>
      </c>
      <c r="O2490" s="34">
        <f t="shared" si="6949"/>
        <v>0</v>
      </c>
      <c r="P2490" s="12" t="str">
        <f t="shared" ref="P2490:Q2490" si="6973">P2489</f>
        <v>(Select Language)</v>
      </c>
      <c r="Q2490" s="12" t="str">
        <f t="shared" si="6973"/>
        <v>(Select Usage)</v>
      </c>
      <c r="R2490" s="33">
        <f t="shared" si="6950"/>
        <v>0</v>
      </c>
      <c r="S2490" s="33">
        <f t="shared" si="6951"/>
        <v>0</v>
      </c>
      <c r="T2490" s="33">
        <f t="shared" si="6952"/>
        <v>0</v>
      </c>
      <c r="U2490" s="33">
        <f t="shared" si="6953"/>
        <v>0</v>
      </c>
      <c r="V2490" s="33">
        <f t="shared" si="6954"/>
        <v>0</v>
      </c>
      <c r="W2490" s="33">
        <f t="shared" si="6955"/>
        <v>0</v>
      </c>
      <c r="X2490" s="33">
        <f t="shared" si="6956"/>
        <v>0</v>
      </c>
      <c r="Y2490" s="33">
        <f t="shared" si="6957"/>
        <v>0</v>
      </c>
      <c r="Z2490" s="33">
        <f t="shared" si="6958"/>
        <v>0</v>
      </c>
      <c r="AA2490" s="33">
        <f t="shared" si="6959"/>
        <v>0</v>
      </c>
      <c r="AB2490" s="33">
        <f t="shared" si="6960"/>
        <v>0</v>
      </c>
      <c r="AC2490" s="33">
        <f t="shared" si="6961"/>
        <v>0</v>
      </c>
      <c r="AD2490" s="26">
        <f t="shared" si="6962"/>
        <v>0</v>
      </c>
      <c r="AE2490" s="46" t="str">
        <f>IFERROR(IF(AE$3=VLOOKUP($E2490,Template!$AK$5:$AM$17,3,FALSE),$AD2490*$F2490,0),"0.00")</f>
        <v>0.00</v>
      </c>
      <c r="AF2490" s="46" t="str">
        <f>IFERROR(IF(AF$3=VLOOKUP($E2490,Template!$AK$5:$AM$17,3,FALSE),$AD2490*$F2490,0),"0.00")</f>
        <v>0.00</v>
      </c>
      <c r="AG2490" s="28">
        <f t="shared" si="6963"/>
        <v>0</v>
      </c>
      <c r="AH2490" s="13" t="s">
        <v>40</v>
      </c>
      <c r="AI2490" s="13" t="s">
        <v>41</v>
      </c>
      <c r="AK2490" s="14" t="s">
        <v>27</v>
      </c>
      <c r="AL2490" s="15">
        <v>0.15</v>
      </c>
      <c r="AM2490" s="16" t="s">
        <v>2</v>
      </c>
    </row>
    <row r="2491" spans="1:39" s="3" customFormat="1" ht="13.8" x14ac:dyDescent="0.25">
      <c r="A2491" s="7" t="str">
        <f t="shared" ref="A2491:C2491" si="6974">A2490</f>
        <v>(Enter Broadcasting Company Name)</v>
      </c>
      <c r="B2491" s="7" t="str">
        <f t="shared" si="6974"/>
        <v>(Enter Call Letters)</v>
      </c>
      <c r="C2491" s="8" t="str">
        <f t="shared" si="6974"/>
        <v>(Select AM/FM)</v>
      </c>
      <c r="D2491" s="30"/>
      <c r="E2491" s="8" t="str">
        <f t="shared" si="6965"/>
        <v>(Select Station Province)</v>
      </c>
      <c r="F2491" s="9" t="str">
        <f>IFERROR(VLOOKUP(E2491,Template!$AK$5:$AL$17,2,FALSE),"")</f>
        <v/>
      </c>
      <c r="G2491" s="42" t="s">
        <v>12</v>
      </c>
      <c r="H2491" s="42" t="s">
        <v>15</v>
      </c>
      <c r="I2491" s="32" t="s">
        <v>65</v>
      </c>
      <c r="J2491" s="32" t="s">
        <v>66</v>
      </c>
      <c r="K2491" s="33">
        <f t="shared" si="6947"/>
        <v>0</v>
      </c>
      <c r="L2491" s="33">
        <f t="shared" si="6948"/>
        <v>0</v>
      </c>
      <c r="M2491" s="34">
        <f t="shared" si="6946"/>
        <v>0</v>
      </c>
      <c r="N2491" s="34">
        <f t="shared" si="6966"/>
        <v>0</v>
      </c>
      <c r="O2491" s="34">
        <f t="shared" si="6949"/>
        <v>0</v>
      </c>
      <c r="P2491" s="12" t="str">
        <f t="shared" ref="P2491:Q2491" si="6975">P2490</f>
        <v>(Select Language)</v>
      </c>
      <c r="Q2491" s="12" t="str">
        <f t="shared" si="6975"/>
        <v>(Select Usage)</v>
      </c>
      <c r="R2491" s="33">
        <f t="shared" si="6950"/>
        <v>0</v>
      </c>
      <c r="S2491" s="33">
        <f t="shared" si="6951"/>
        <v>0</v>
      </c>
      <c r="T2491" s="33">
        <f t="shared" si="6952"/>
        <v>0</v>
      </c>
      <c r="U2491" s="33">
        <f t="shared" si="6953"/>
        <v>0</v>
      </c>
      <c r="V2491" s="33">
        <f t="shared" si="6954"/>
        <v>0</v>
      </c>
      <c r="W2491" s="33">
        <f t="shared" si="6955"/>
        <v>0</v>
      </c>
      <c r="X2491" s="33">
        <f t="shared" si="6956"/>
        <v>0</v>
      </c>
      <c r="Y2491" s="33">
        <f t="shared" si="6957"/>
        <v>0</v>
      </c>
      <c r="Z2491" s="33">
        <f t="shared" si="6958"/>
        <v>0</v>
      </c>
      <c r="AA2491" s="33">
        <f t="shared" si="6959"/>
        <v>0</v>
      </c>
      <c r="AB2491" s="33">
        <f t="shared" si="6960"/>
        <v>0</v>
      </c>
      <c r="AC2491" s="33">
        <f t="shared" si="6961"/>
        <v>0</v>
      </c>
      <c r="AD2491" s="26">
        <f>SUM(R2491:AC2491)</f>
        <v>0</v>
      </c>
      <c r="AE2491" s="46" t="str">
        <f>IFERROR(IF(AE$3=VLOOKUP($E2491,Template!$AK$5:$AM$17,3,FALSE),$AD2491*$F2491,0),"0.00")</f>
        <v>0.00</v>
      </c>
      <c r="AF2491" s="46" t="str">
        <f>IFERROR(IF(AF$3=VLOOKUP($E2491,Template!$AK$5:$AM$17,3,FALSE),$AD2491*$F2491,0),"0.00")</f>
        <v>0.00</v>
      </c>
      <c r="AG2491" s="28">
        <f t="shared" si="6963"/>
        <v>0</v>
      </c>
      <c r="AH2491" s="13" t="s">
        <v>40</v>
      </c>
      <c r="AI2491" s="13" t="s">
        <v>41</v>
      </c>
      <c r="AK2491" s="14" t="s">
        <v>28</v>
      </c>
      <c r="AL2491" s="15">
        <v>0.05</v>
      </c>
      <c r="AM2491" s="16" t="s">
        <v>3</v>
      </c>
    </row>
    <row r="2492" spans="1:39" s="3" customFormat="1" ht="13.8" x14ac:dyDescent="0.25">
      <c r="A2492" s="7" t="str">
        <f t="shared" ref="A2492:C2492" si="6976">A2491</f>
        <v>(Enter Broadcasting Company Name)</v>
      </c>
      <c r="B2492" s="7" t="str">
        <f t="shared" si="6976"/>
        <v>(Enter Call Letters)</v>
      </c>
      <c r="C2492" s="8" t="str">
        <f t="shared" si="6976"/>
        <v>(Select AM/FM)</v>
      </c>
      <c r="D2492" s="30"/>
      <c r="E2492" s="8" t="str">
        <f t="shared" si="6965"/>
        <v>(Select Station Province)</v>
      </c>
      <c r="F2492" s="9" t="str">
        <f>IFERROR(VLOOKUP(E2492,Template!$AK$5:$AL$17,2,FALSE),"")</f>
        <v/>
      </c>
      <c r="G2492" s="42" t="s">
        <v>13</v>
      </c>
      <c r="H2492" s="42" t="s">
        <v>16</v>
      </c>
      <c r="I2492" s="32" t="s">
        <v>65</v>
      </c>
      <c r="J2492" s="32" t="s">
        <v>66</v>
      </c>
      <c r="K2492" s="33">
        <f t="shared" si="6947"/>
        <v>0</v>
      </c>
      <c r="L2492" s="33">
        <f t="shared" si="6948"/>
        <v>0</v>
      </c>
      <c r="M2492" s="34">
        <f t="shared" si="6946"/>
        <v>0</v>
      </c>
      <c r="N2492" s="34">
        <f t="shared" si="6966"/>
        <v>0</v>
      </c>
      <c r="O2492" s="34">
        <f t="shared" si="6949"/>
        <v>0</v>
      </c>
      <c r="P2492" s="12" t="str">
        <f t="shared" ref="P2492:Q2492" si="6977">P2491</f>
        <v>(Select Language)</v>
      </c>
      <c r="Q2492" s="12" t="str">
        <f t="shared" si="6977"/>
        <v>(Select Usage)</v>
      </c>
      <c r="R2492" s="33">
        <f t="shared" si="6950"/>
        <v>0</v>
      </c>
      <c r="S2492" s="33">
        <f t="shared" si="6951"/>
        <v>0</v>
      </c>
      <c r="T2492" s="33">
        <f t="shared" si="6952"/>
        <v>0</v>
      </c>
      <c r="U2492" s="33">
        <f t="shared" si="6953"/>
        <v>0</v>
      </c>
      <c r="V2492" s="33">
        <f t="shared" si="6954"/>
        <v>0</v>
      </c>
      <c r="W2492" s="33">
        <f t="shared" si="6955"/>
        <v>0</v>
      </c>
      <c r="X2492" s="33">
        <f t="shared" si="6956"/>
        <v>0</v>
      </c>
      <c r="Y2492" s="33">
        <f t="shared" si="6957"/>
        <v>0</v>
      </c>
      <c r="Z2492" s="33">
        <f t="shared" si="6958"/>
        <v>0</v>
      </c>
      <c r="AA2492" s="33">
        <f t="shared" si="6959"/>
        <v>0</v>
      </c>
      <c r="AB2492" s="33">
        <f t="shared" si="6960"/>
        <v>0</v>
      </c>
      <c r="AC2492" s="33">
        <f t="shared" si="6961"/>
        <v>0</v>
      </c>
      <c r="AD2492" s="26">
        <f t="shared" ref="AD2492:AD2494" si="6978">SUM(R2492:AC2492)</f>
        <v>0</v>
      </c>
      <c r="AE2492" s="46" t="str">
        <f>IFERROR(IF(AE$3=VLOOKUP($E2492,Template!$AK$5:$AM$17,3,FALSE),$AD2492*$F2492,0),"0.00")</f>
        <v>0.00</v>
      </c>
      <c r="AF2492" s="46" t="str">
        <f>IFERROR(IF(AF$3=VLOOKUP($E2492,Template!$AK$5:$AM$17,3,FALSE),$AD2492*$F2492,0),"0.00")</f>
        <v>0.00</v>
      </c>
      <c r="AG2492" s="28">
        <f t="shared" si="6963"/>
        <v>0</v>
      </c>
      <c r="AH2492" s="13" t="s">
        <v>40</v>
      </c>
      <c r="AI2492" s="13" t="s">
        <v>41</v>
      </c>
      <c r="AK2492" s="14" t="s">
        <v>70</v>
      </c>
      <c r="AL2492" s="15">
        <v>0.05</v>
      </c>
      <c r="AM2492" s="16" t="s">
        <v>3</v>
      </c>
    </row>
    <row r="2493" spans="1:39" s="3" customFormat="1" ht="13.8" x14ac:dyDescent="0.25">
      <c r="A2493" s="7" t="str">
        <f t="shared" ref="A2493:C2493" si="6979">A2492</f>
        <v>(Enter Broadcasting Company Name)</v>
      </c>
      <c r="B2493" s="7" t="str">
        <f t="shared" si="6979"/>
        <v>(Enter Call Letters)</v>
      </c>
      <c r="C2493" s="8" t="str">
        <f t="shared" si="6979"/>
        <v>(Select AM/FM)</v>
      </c>
      <c r="D2493" s="30"/>
      <c r="E2493" s="8" t="str">
        <f t="shared" si="6965"/>
        <v>(Select Station Province)</v>
      </c>
      <c r="F2493" s="9" t="str">
        <f>IFERROR(VLOOKUP(E2493,Template!$AK$5:$AL$17,2,FALSE),"")</f>
        <v/>
      </c>
      <c r="G2493" s="42" t="s">
        <v>15</v>
      </c>
      <c r="H2493" s="42" t="s">
        <v>17</v>
      </c>
      <c r="I2493" s="32" t="s">
        <v>65</v>
      </c>
      <c r="J2493" s="32" t="s">
        <v>66</v>
      </c>
      <c r="K2493" s="33">
        <f t="shared" si="6947"/>
        <v>0</v>
      </c>
      <c r="L2493" s="33">
        <f t="shared" si="6948"/>
        <v>0</v>
      </c>
      <c r="M2493" s="34">
        <f t="shared" si="6946"/>
        <v>0</v>
      </c>
      <c r="N2493" s="34">
        <f t="shared" si="6966"/>
        <v>0</v>
      </c>
      <c r="O2493" s="34">
        <f t="shared" si="6949"/>
        <v>0</v>
      </c>
      <c r="P2493" s="12" t="str">
        <f t="shared" ref="P2493:Q2493" si="6980">P2492</f>
        <v>(Select Language)</v>
      </c>
      <c r="Q2493" s="12" t="str">
        <f t="shared" si="6980"/>
        <v>(Select Usage)</v>
      </c>
      <c r="R2493" s="33">
        <f t="shared" si="6950"/>
        <v>0</v>
      </c>
      <c r="S2493" s="33">
        <f t="shared" si="6951"/>
        <v>0</v>
      </c>
      <c r="T2493" s="33">
        <f t="shared" si="6952"/>
        <v>0</v>
      </c>
      <c r="U2493" s="33">
        <f t="shared" si="6953"/>
        <v>0</v>
      </c>
      <c r="V2493" s="33">
        <f t="shared" si="6954"/>
        <v>0</v>
      </c>
      <c r="W2493" s="33">
        <f t="shared" si="6955"/>
        <v>0</v>
      </c>
      <c r="X2493" s="33">
        <f t="shared" si="6956"/>
        <v>0</v>
      </c>
      <c r="Y2493" s="33">
        <f t="shared" si="6957"/>
        <v>0</v>
      </c>
      <c r="Z2493" s="33">
        <f t="shared" si="6958"/>
        <v>0</v>
      </c>
      <c r="AA2493" s="33">
        <f t="shared" si="6959"/>
        <v>0</v>
      </c>
      <c r="AB2493" s="33">
        <f t="shared" si="6960"/>
        <v>0</v>
      </c>
      <c r="AC2493" s="33">
        <f t="shared" si="6961"/>
        <v>0</v>
      </c>
      <c r="AD2493" s="26">
        <f t="shared" si="6978"/>
        <v>0</v>
      </c>
      <c r="AE2493" s="46" t="str">
        <f>IFERROR(IF(AE$3=VLOOKUP($E2493,Template!$AK$5:$AM$17,3,FALSE),$AD2493*$F2493,0),"0.00")</f>
        <v>0.00</v>
      </c>
      <c r="AF2493" s="46" t="str">
        <f>IFERROR(IF(AF$3=VLOOKUP($E2493,Template!$AK$5:$AM$17,3,FALSE),$AD2493*$F2493,0),"0.00")</f>
        <v>0.00</v>
      </c>
      <c r="AG2493" s="28">
        <f t="shared" si="6963"/>
        <v>0</v>
      </c>
      <c r="AH2493" s="13" t="s">
        <v>40</v>
      </c>
      <c r="AI2493" s="13" t="s">
        <v>41</v>
      </c>
      <c r="AK2493" s="14" t="s">
        <v>20</v>
      </c>
      <c r="AL2493" s="15">
        <v>0.13</v>
      </c>
      <c r="AM2493" s="16" t="s">
        <v>2</v>
      </c>
    </row>
    <row r="2494" spans="1:39" s="3" customFormat="1" ht="13.8" x14ac:dyDescent="0.25">
      <c r="A2494" s="7" t="str">
        <f t="shared" ref="A2494:C2494" si="6981">A2493</f>
        <v>(Enter Broadcasting Company Name)</v>
      </c>
      <c r="B2494" s="7" t="str">
        <f t="shared" si="6981"/>
        <v>(Enter Call Letters)</v>
      </c>
      <c r="C2494" s="8" t="str">
        <f t="shared" si="6981"/>
        <v>(Select AM/FM)</v>
      </c>
      <c r="D2494" s="30"/>
      <c r="E2494" s="8" t="str">
        <f t="shared" si="6965"/>
        <v>(Select Station Province)</v>
      </c>
      <c r="F2494" s="9" t="str">
        <f>IFERROR(VLOOKUP(E2494,Template!$AK$5:$AL$17,2,FALSE),"")</f>
        <v/>
      </c>
      <c r="G2494" s="42" t="s">
        <v>16</v>
      </c>
      <c r="H2494" s="42" t="s">
        <v>18</v>
      </c>
      <c r="I2494" s="32" t="s">
        <v>65</v>
      </c>
      <c r="J2494" s="32" t="s">
        <v>66</v>
      </c>
      <c r="K2494" s="33">
        <f t="shared" si="6947"/>
        <v>0</v>
      </c>
      <c r="L2494" s="33">
        <f t="shared" si="6948"/>
        <v>0</v>
      </c>
      <c r="M2494" s="34">
        <f t="shared" si="6946"/>
        <v>0</v>
      </c>
      <c r="N2494" s="34">
        <f t="shared" si="6966"/>
        <v>0</v>
      </c>
      <c r="O2494" s="34">
        <f t="shared" si="6949"/>
        <v>0</v>
      </c>
      <c r="P2494" s="12" t="str">
        <f t="shared" ref="P2494:Q2494" si="6982">P2493</f>
        <v>(Select Language)</v>
      </c>
      <c r="Q2494" s="12" t="str">
        <f t="shared" si="6982"/>
        <v>(Select Usage)</v>
      </c>
      <c r="R2494" s="33">
        <f t="shared" si="6950"/>
        <v>0</v>
      </c>
      <c r="S2494" s="33">
        <f t="shared" si="6951"/>
        <v>0</v>
      </c>
      <c r="T2494" s="33">
        <f t="shared" si="6952"/>
        <v>0</v>
      </c>
      <c r="U2494" s="33">
        <f t="shared" si="6953"/>
        <v>0</v>
      </c>
      <c r="V2494" s="33">
        <f t="shared" si="6954"/>
        <v>0</v>
      </c>
      <c r="W2494" s="33">
        <f t="shared" si="6955"/>
        <v>0</v>
      </c>
      <c r="X2494" s="33">
        <f t="shared" si="6956"/>
        <v>0</v>
      </c>
      <c r="Y2494" s="33">
        <f t="shared" si="6957"/>
        <v>0</v>
      </c>
      <c r="Z2494" s="33">
        <f t="shared" si="6958"/>
        <v>0</v>
      </c>
      <c r="AA2494" s="33">
        <f t="shared" si="6959"/>
        <v>0</v>
      </c>
      <c r="AB2494" s="33">
        <f t="shared" si="6960"/>
        <v>0</v>
      </c>
      <c r="AC2494" s="33">
        <f t="shared" si="6961"/>
        <v>0</v>
      </c>
      <c r="AD2494" s="26">
        <f t="shared" si="6978"/>
        <v>0</v>
      </c>
      <c r="AE2494" s="46" t="str">
        <f>IFERROR(IF(AE$3=VLOOKUP($E2494,Template!$AK$5:$AM$17,3,FALSE),$AD2494*$F2494,0),"0.00")</f>
        <v>0.00</v>
      </c>
      <c r="AF2494" s="46" t="str">
        <f>IFERROR(IF(AF$3=VLOOKUP($E2494,Template!$AK$5:$AM$17,3,FALSE),$AD2494*$F2494,0),"0.00")</f>
        <v>0.00</v>
      </c>
      <c r="AG2494" s="28">
        <f t="shared" si="6963"/>
        <v>0</v>
      </c>
      <c r="AH2494" s="13" t="s">
        <v>40</v>
      </c>
      <c r="AI2494" s="13" t="s">
        <v>41</v>
      </c>
      <c r="AK2494" s="14" t="s">
        <v>69</v>
      </c>
      <c r="AL2494" s="15">
        <v>0.15</v>
      </c>
      <c r="AM2494" s="16" t="s">
        <v>2</v>
      </c>
    </row>
    <row r="2495" spans="1:39" s="3" customFormat="1" ht="13.8" x14ac:dyDescent="0.25">
      <c r="A2495" s="7" t="str">
        <f t="shared" ref="A2495:C2495" si="6983">A2494</f>
        <v>(Enter Broadcasting Company Name)</v>
      </c>
      <c r="B2495" s="7" t="str">
        <f t="shared" si="6983"/>
        <v>(Enter Call Letters)</v>
      </c>
      <c r="C2495" s="8" t="str">
        <f t="shared" si="6983"/>
        <v>(Select AM/FM)</v>
      </c>
      <c r="D2495" s="30"/>
      <c r="E2495" s="8" t="str">
        <f t="shared" si="6965"/>
        <v>(Select Station Province)</v>
      </c>
      <c r="F2495" s="9" t="str">
        <f>IFERROR(VLOOKUP(E2495,Template!$AK$5:$AL$17,2,FALSE),"")</f>
        <v/>
      </c>
      <c r="G2495" s="42" t="s">
        <v>17</v>
      </c>
      <c r="H2495" s="42" t="s">
        <v>7</v>
      </c>
      <c r="I2495" s="32" t="s">
        <v>65</v>
      </c>
      <c r="J2495" s="32" t="s">
        <v>66</v>
      </c>
      <c r="K2495" s="33">
        <f t="shared" si="6947"/>
        <v>0</v>
      </c>
      <c r="L2495" s="33">
        <f t="shared" si="6948"/>
        <v>0</v>
      </c>
      <c r="M2495" s="34">
        <f t="shared" si="6946"/>
        <v>0</v>
      </c>
      <c r="N2495" s="34">
        <f t="shared" si="6966"/>
        <v>0</v>
      </c>
      <c r="O2495" s="34">
        <f t="shared" si="6949"/>
        <v>0</v>
      </c>
      <c r="P2495" s="12" t="str">
        <f t="shared" ref="P2495:Q2495" si="6984">P2494</f>
        <v>(Select Language)</v>
      </c>
      <c r="Q2495" s="12" t="str">
        <f t="shared" si="6984"/>
        <v>(Select Usage)</v>
      </c>
      <c r="R2495" s="33">
        <f t="shared" si="6950"/>
        <v>0</v>
      </c>
      <c r="S2495" s="33">
        <f t="shared" si="6951"/>
        <v>0</v>
      </c>
      <c r="T2495" s="33">
        <f t="shared" si="6952"/>
        <v>0</v>
      </c>
      <c r="U2495" s="33">
        <f t="shared" si="6953"/>
        <v>0</v>
      </c>
      <c r="V2495" s="33">
        <f t="shared" si="6954"/>
        <v>0</v>
      </c>
      <c r="W2495" s="33">
        <f t="shared" si="6955"/>
        <v>0</v>
      </c>
      <c r="X2495" s="33">
        <f t="shared" si="6956"/>
        <v>0</v>
      </c>
      <c r="Y2495" s="33">
        <f t="shared" si="6957"/>
        <v>0</v>
      </c>
      <c r="Z2495" s="33">
        <f t="shared" si="6958"/>
        <v>0</v>
      </c>
      <c r="AA2495" s="33">
        <f t="shared" si="6959"/>
        <v>0</v>
      </c>
      <c r="AB2495" s="33">
        <f t="shared" si="6960"/>
        <v>0</v>
      </c>
      <c r="AC2495" s="33">
        <f t="shared" si="6961"/>
        <v>0</v>
      </c>
      <c r="AD2495" s="26">
        <f>SUM(R2495:AC2495)</f>
        <v>0</v>
      </c>
      <c r="AE2495" s="46" t="str">
        <f>IFERROR(IF(AE$3=VLOOKUP($E2495,Template!$AK$5:$AM$17,3,FALSE),$AD2495*$F2495,0),"0.00")</f>
        <v>0.00</v>
      </c>
      <c r="AF2495" s="46" t="str">
        <f>IFERROR(IF(AF$3=VLOOKUP($E2495,Template!$AK$5:$AM$17,3,FALSE),$AD2495*$F2495,0),"0.00")</f>
        <v>0.00</v>
      </c>
      <c r="AG2495" s="28">
        <f t="shared" si="6963"/>
        <v>0</v>
      </c>
      <c r="AH2495" s="13" t="s">
        <v>40</v>
      </c>
      <c r="AI2495" s="13" t="s">
        <v>41</v>
      </c>
      <c r="AK2495" s="14" t="s">
        <v>29</v>
      </c>
      <c r="AL2495" s="15">
        <v>0.05</v>
      </c>
      <c r="AM2495" s="16" t="s">
        <v>3</v>
      </c>
    </row>
    <row r="2496" spans="1:39" s="3" customFormat="1" ht="13.8" x14ac:dyDescent="0.25">
      <c r="A2496" s="7" t="str">
        <f t="shared" ref="A2496:C2496" si="6985">A2495</f>
        <v>(Enter Broadcasting Company Name)</v>
      </c>
      <c r="B2496" s="7" t="str">
        <f t="shared" si="6985"/>
        <v>(Enter Call Letters)</v>
      </c>
      <c r="C2496" s="8" t="str">
        <f t="shared" si="6985"/>
        <v>(Select AM/FM)</v>
      </c>
      <c r="D2496" s="30"/>
      <c r="E2496" s="8" t="str">
        <f t="shared" si="6965"/>
        <v>(Select Station Province)</v>
      </c>
      <c r="F2496" s="9" t="str">
        <f>IFERROR(VLOOKUP(E2496,Template!$AK$5:$AL$17,2,FALSE),"")</f>
        <v/>
      </c>
      <c r="G2496" s="42" t="s">
        <v>18</v>
      </c>
      <c r="H2496" s="43" t="s">
        <v>8</v>
      </c>
      <c r="I2496" s="32" t="s">
        <v>65</v>
      </c>
      <c r="J2496" s="32" t="s">
        <v>66</v>
      </c>
      <c r="K2496" s="33">
        <f t="shared" si="6947"/>
        <v>0</v>
      </c>
      <c r="L2496" s="33">
        <f t="shared" si="6948"/>
        <v>0</v>
      </c>
      <c r="M2496" s="34">
        <f t="shared" si="6946"/>
        <v>0</v>
      </c>
      <c r="N2496" s="34">
        <f t="shared" si="6966"/>
        <v>0</v>
      </c>
      <c r="O2496" s="34">
        <f t="shared" si="6949"/>
        <v>0</v>
      </c>
      <c r="P2496" s="12" t="str">
        <f t="shared" ref="P2496:Q2496" si="6986">P2495</f>
        <v>(Select Language)</v>
      </c>
      <c r="Q2496" s="12" t="str">
        <f t="shared" si="6986"/>
        <v>(Select Usage)</v>
      </c>
      <c r="R2496" s="33">
        <f t="shared" si="6950"/>
        <v>0</v>
      </c>
      <c r="S2496" s="33">
        <f t="shared" si="6951"/>
        <v>0</v>
      </c>
      <c r="T2496" s="33">
        <f t="shared" si="6952"/>
        <v>0</v>
      </c>
      <c r="U2496" s="33">
        <f t="shared" si="6953"/>
        <v>0</v>
      </c>
      <c r="V2496" s="33">
        <f t="shared" si="6954"/>
        <v>0</v>
      </c>
      <c r="W2496" s="33">
        <f t="shared" si="6955"/>
        <v>0</v>
      </c>
      <c r="X2496" s="33">
        <f t="shared" si="6956"/>
        <v>0</v>
      </c>
      <c r="Y2496" s="33">
        <f t="shared" si="6957"/>
        <v>0</v>
      </c>
      <c r="Z2496" s="33">
        <f t="shared" si="6958"/>
        <v>0</v>
      </c>
      <c r="AA2496" s="33">
        <f t="shared" si="6959"/>
        <v>0</v>
      </c>
      <c r="AB2496" s="33">
        <f t="shared" si="6960"/>
        <v>0</v>
      </c>
      <c r="AC2496" s="33">
        <f t="shared" si="6961"/>
        <v>0</v>
      </c>
      <c r="AD2496" s="26">
        <f t="shared" ref="AD2496" si="6987">SUM(R2496:AC2496)</f>
        <v>0</v>
      </c>
      <c r="AE2496" s="46" t="str">
        <f>IFERROR(IF(AE$3=VLOOKUP($E2496,Template!$AK$5:$AM$17,3,FALSE),$AD2496*$F2496,0),"0.00")</f>
        <v>0.00</v>
      </c>
      <c r="AF2496" s="46" t="str">
        <f>IFERROR(IF(AF$3=VLOOKUP($E2496,Template!$AK$5:$AM$17,3,FALSE),$AD2496*$F2496,0),"0.00")</f>
        <v>0.00</v>
      </c>
      <c r="AG2496" s="28">
        <f t="shared" si="6963"/>
        <v>0</v>
      </c>
      <c r="AH2496" s="13" t="s">
        <v>40</v>
      </c>
      <c r="AI2496" s="13" t="s">
        <v>41</v>
      </c>
      <c r="AK2496" s="14" t="s">
        <v>21</v>
      </c>
      <c r="AL2496" s="15">
        <v>0.05</v>
      </c>
      <c r="AM2496" s="16" t="s">
        <v>3</v>
      </c>
    </row>
    <row r="2497" spans="1:39" ht="13.8" x14ac:dyDescent="0.25">
      <c r="A2497" s="19" t="s">
        <v>4</v>
      </c>
      <c r="B2497" s="19"/>
      <c r="C2497" s="20"/>
      <c r="D2497" s="20"/>
      <c r="E2497" s="20"/>
      <c r="F2497" s="20"/>
      <c r="G2497" s="44"/>
      <c r="H2497" s="44"/>
      <c r="I2497" s="21">
        <f t="shared" ref="I2497:K2497" si="6988">SUM(I2485:I2496)</f>
        <v>0</v>
      </c>
      <c r="J2497" s="21">
        <f t="shared" si="6988"/>
        <v>0</v>
      </c>
      <c r="K2497" s="21">
        <f t="shared" si="6988"/>
        <v>0</v>
      </c>
      <c r="L2497" s="21">
        <f>L2496</f>
        <v>0</v>
      </c>
      <c r="M2497" s="21">
        <f>SUM(M2485:M2496)</f>
        <v>0</v>
      </c>
      <c r="N2497" s="21">
        <f t="shared" ref="N2497:O2497" si="6989">SUM(N2485:N2496)</f>
        <v>0</v>
      </c>
      <c r="O2497" s="21">
        <f t="shared" si="6989"/>
        <v>0</v>
      </c>
      <c r="P2497" s="21"/>
      <c r="Q2497" s="22"/>
      <c r="R2497" s="21">
        <f t="shared" ref="R2497:AI2497" si="6990">SUM(R2485:R2496)</f>
        <v>0</v>
      </c>
      <c r="S2497" s="21">
        <f t="shared" si="6990"/>
        <v>0</v>
      </c>
      <c r="T2497" s="21">
        <f t="shared" si="6990"/>
        <v>0</v>
      </c>
      <c r="U2497" s="21">
        <f t="shared" si="6990"/>
        <v>0</v>
      </c>
      <c r="V2497" s="21">
        <f t="shared" si="6990"/>
        <v>0</v>
      </c>
      <c r="W2497" s="21">
        <f t="shared" si="6990"/>
        <v>0</v>
      </c>
      <c r="X2497" s="21">
        <f t="shared" si="6990"/>
        <v>0</v>
      </c>
      <c r="Y2497" s="21">
        <f t="shared" si="6990"/>
        <v>0</v>
      </c>
      <c r="Z2497" s="21">
        <f t="shared" si="6990"/>
        <v>0</v>
      </c>
      <c r="AA2497" s="21">
        <f t="shared" si="6990"/>
        <v>0</v>
      </c>
      <c r="AB2497" s="21">
        <f t="shared" si="6990"/>
        <v>0</v>
      </c>
      <c r="AC2497" s="21">
        <f t="shared" si="6990"/>
        <v>0</v>
      </c>
      <c r="AD2497" s="27">
        <f t="shared" si="6990"/>
        <v>0</v>
      </c>
      <c r="AE2497" s="21">
        <f t="shared" si="6990"/>
        <v>0</v>
      </c>
      <c r="AF2497" s="21">
        <f t="shared" si="6990"/>
        <v>0</v>
      </c>
      <c r="AG2497" s="27">
        <f t="shared" si="6990"/>
        <v>0</v>
      </c>
      <c r="AH2497" s="21">
        <f t="shared" si="6990"/>
        <v>0</v>
      </c>
      <c r="AI2497" s="21">
        <f t="shared" si="6990"/>
        <v>0</v>
      </c>
      <c r="AK2497" s="14" t="s">
        <v>71</v>
      </c>
      <c r="AL2497" s="15">
        <v>0.05</v>
      </c>
      <c r="AM2497" s="16" t="s">
        <v>3</v>
      </c>
    </row>
    <row r="2498" spans="1:39" x14ac:dyDescent="0.25">
      <c r="A2498" s="2"/>
      <c r="G2498" s="2"/>
      <c r="H2498" s="2"/>
      <c r="O2498" s="2"/>
      <c r="P2498" s="2"/>
    </row>
    <row r="2499" spans="1:39" ht="42" customHeight="1" x14ac:dyDescent="0.25">
      <c r="A2499" s="223" t="s">
        <v>63</v>
      </c>
      <c r="B2499" s="223" t="s">
        <v>43</v>
      </c>
      <c r="C2499" s="224" t="s">
        <v>19</v>
      </c>
      <c r="D2499" s="226"/>
      <c r="E2499" s="223" t="s">
        <v>14</v>
      </c>
      <c r="F2499" s="223" t="s">
        <v>38</v>
      </c>
      <c r="G2499" s="223" t="s">
        <v>1</v>
      </c>
      <c r="H2499" s="223" t="s">
        <v>5</v>
      </c>
      <c r="I2499" s="225" t="s">
        <v>31</v>
      </c>
      <c r="J2499" s="225" t="s">
        <v>32</v>
      </c>
      <c r="K2499" s="225" t="s">
        <v>48</v>
      </c>
      <c r="L2499" s="225" t="s">
        <v>0</v>
      </c>
      <c r="M2499" s="4" t="s">
        <v>45</v>
      </c>
      <c r="N2499" s="4" t="s">
        <v>46</v>
      </c>
      <c r="O2499" s="4" t="s">
        <v>47</v>
      </c>
      <c r="P2499" s="225" t="s">
        <v>50</v>
      </c>
      <c r="Q2499" s="225" t="s">
        <v>33</v>
      </c>
      <c r="R2499" s="4" t="s">
        <v>51</v>
      </c>
      <c r="S2499" s="4" t="s">
        <v>52</v>
      </c>
      <c r="T2499" s="4" t="s">
        <v>53</v>
      </c>
      <c r="U2499" s="4" t="s">
        <v>54</v>
      </c>
      <c r="V2499" s="4" t="s">
        <v>55</v>
      </c>
      <c r="W2499" s="4" t="s">
        <v>56</v>
      </c>
      <c r="X2499" s="4" t="s">
        <v>57</v>
      </c>
      <c r="Y2499" s="4" t="s">
        <v>58</v>
      </c>
      <c r="Z2499" s="4" t="s">
        <v>59</v>
      </c>
      <c r="AA2499" s="4" t="s">
        <v>62</v>
      </c>
      <c r="AB2499" s="4" t="s">
        <v>60</v>
      </c>
      <c r="AC2499" s="4" t="s">
        <v>61</v>
      </c>
      <c r="AD2499" s="233" t="s">
        <v>34</v>
      </c>
      <c r="AE2499" s="231" t="s">
        <v>2</v>
      </c>
      <c r="AF2499" s="231" t="s">
        <v>3</v>
      </c>
      <c r="AG2499" s="233" t="s">
        <v>35</v>
      </c>
      <c r="AH2499" s="223" t="s">
        <v>36</v>
      </c>
      <c r="AI2499" s="223" t="s">
        <v>37</v>
      </c>
      <c r="AK2499" s="229" t="s">
        <v>30</v>
      </c>
      <c r="AL2499" s="229"/>
      <c r="AM2499" s="229"/>
    </row>
    <row r="2500" spans="1:39" s="6" customFormat="1" ht="35.25" customHeight="1" x14ac:dyDescent="0.3">
      <c r="A2500" s="224"/>
      <c r="B2500" s="224"/>
      <c r="C2500" s="224"/>
      <c r="D2500" s="227"/>
      <c r="E2500" s="223"/>
      <c r="F2500" s="223"/>
      <c r="G2500" s="223"/>
      <c r="H2500" s="223"/>
      <c r="I2500" s="230"/>
      <c r="J2500" s="230"/>
      <c r="K2500" s="230"/>
      <c r="L2500" s="230"/>
      <c r="M2500" s="5">
        <v>0</v>
      </c>
      <c r="N2500" s="5">
        <v>625000</v>
      </c>
      <c r="O2500" s="5">
        <v>1250000</v>
      </c>
      <c r="P2500" s="225"/>
      <c r="Q2500" s="225"/>
      <c r="R2500" s="29">
        <v>4.95E-4</v>
      </c>
      <c r="S2500" s="29">
        <v>9.5200000000000005E-4</v>
      </c>
      <c r="T2500" s="29">
        <v>1.5900000000000001E-3</v>
      </c>
      <c r="U2500" s="29">
        <v>1.1169999999999999E-3</v>
      </c>
      <c r="V2500" s="29">
        <v>2.189E-3</v>
      </c>
      <c r="W2500" s="29">
        <v>4.5430000000000002E-3</v>
      </c>
      <c r="X2500" s="29">
        <v>8.8199999999999997E-4</v>
      </c>
      <c r="Y2500" s="29">
        <v>1.6949999999999999E-3</v>
      </c>
      <c r="Z2500" s="29">
        <v>2.8319999999999999E-3</v>
      </c>
      <c r="AA2500" s="29">
        <v>1.9889999999999999E-3</v>
      </c>
      <c r="AB2500" s="29">
        <v>3.8999999999999998E-3</v>
      </c>
      <c r="AC2500" s="29">
        <v>8.0949999999999998E-3</v>
      </c>
      <c r="AD2500" s="233"/>
      <c r="AE2500" s="232"/>
      <c r="AF2500" s="232"/>
      <c r="AG2500" s="234"/>
      <c r="AH2500" s="223"/>
      <c r="AI2500" s="223"/>
      <c r="AK2500" s="229"/>
      <c r="AL2500" s="229"/>
      <c r="AM2500" s="229"/>
    </row>
    <row r="2501" spans="1:39" s="3" customFormat="1" ht="13.8" x14ac:dyDescent="0.25">
      <c r="A2501" s="7" t="s">
        <v>44</v>
      </c>
      <c r="B2501" s="7" t="s">
        <v>42</v>
      </c>
      <c r="C2501" s="8" t="s">
        <v>39</v>
      </c>
      <c r="D2501" s="30"/>
      <c r="E2501" s="8" t="s">
        <v>64</v>
      </c>
      <c r="F2501" s="9" t="str">
        <f>IFERROR(VLOOKUP(E2501,Template!$AK$5:$AL$17,2,FALSE),"")</f>
        <v/>
      </c>
      <c r="G2501" s="41" t="s">
        <v>7</v>
      </c>
      <c r="H2501" s="41" t="s">
        <v>6</v>
      </c>
      <c r="I2501" s="32" t="s">
        <v>65</v>
      </c>
      <c r="J2501" s="32" t="s">
        <v>66</v>
      </c>
      <c r="K2501" s="33">
        <f>IFERROR(I2501+J2501,0)</f>
        <v>0</v>
      </c>
      <c r="L2501" s="33">
        <f>IFERROR(K2501,"")</f>
        <v>0</v>
      </c>
      <c r="M2501" s="34">
        <f t="shared" ref="M2501:M2512" si="6991">IF(L2501&lt;=$N$4,K2501,IF(L2500&gt;$N$4,0,$N$4-L2500))</f>
        <v>0</v>
      </c>
      <c r="N2501" s="34">
        <f>IF(AND(L2501&gt;$N$4,L2501&lt;=$O$4),K2501-M2501,IF(AND(L2500&gt;$N$4,L2500&lt;=$O$4),$O$4-L2500,IF(L2500&gt;$O$4,0,IF(L2501&lt;$N$4,0,MIN(L2501-$N$4,$N$4)))))</f>
        <v>0</v>
      </c>
      <c r="O2501" s="34">
        <f>IF(L2501&gt;$O$4,K2501-M2501-N2501,0)</f>
        <v>0</v>
      </c>
      <c r="P2501" s="12" t="s">
        <v>94</v>
      </c>
      <c r="Q2501" s="12" t="s">
        <v>68</v>
      </c>
      <c r="R2501" s="33">
        <f>IF(AND($Q2501="LOW",$P2501="French"),M2501*R$4,0)</f>
        <v>0</v>
      </c>
      <c r="S2501" s="33">
        <f>IF(AND($Q2501="LOW",$P2501="French"),N2501*S$4,0)</f>
        <v>0</v>
      </c>
      <c r="T2501" s="33">
        <f>IF(AND($Q2501="LOW",$P2501="French"),O2501*T$4,0)</f>
        <v>0</v>
      </c>
      <c r="U2501" s="33">
        <f>IF(AND($Q2501="HIGH",$P2501="French"),M2501*U$4,0)</f>
        <v>0</v>
      </c>
      <c r="V2501" s="33">
        <f>IF(AND($Q2501="HIGH",$P2501="French"),N2501*V$4,0)</f>
        <v>0</v>
      </c>
      <c r="W2501" s="33">
        <f>IF(AND($Q2501="HIGH",$P2501="French"),O2501*W$4,0)</f>
        <v>0</v>
      </c>
      <c r="X2501" s="33">
        <f>IF(AND($Q2501="LOW",$P2501="English"),M2501*X$4,0)</f>
        <v>0</v>
      </c>
      <c r="Y2501" s="33">
        <f>IF(AND($Q2501="LOW",$P2501="English"),N2501*Y$4,0)</f>
        <v>0</v>
      </c>
      <c r="Z2501" s="33">
        <f>IF(AND($Q2501="LOW",$P2501="English"),O2501*Z$4,0)</f>
        <v>0</v>
      </c>
      <c r="AA2501" s="33">
        <f>IF(AND($Q2501="HIGH",$P2501="English"),M2501*AA$4,0)</f>
        <v>0</v>
      </c>
      <c r="AB2501" s="33">
        <f>IF(AND($Q2501="HIGH",$P2501="English"),N2501*AB$4,0)</f>
        <v>0</v>
      </c>
      <c r="AC2501" s="33">
        <f>IF(AND($Q2501="HIGH",$P2501="English"),O2501*AC$4,0)</f>
        <v>0</v>
      </c>
      <c r="AD2501" s="26">
        <f>SUM(R2501:AC2501)</f>
        <v>0</v>
      </c>
      <c r="AE2501" s="46" t="str">
        <f>IFERROR(IF(AE$3=VLOOKUP($E2501,Template!$AK$5:$AM$17,3,FALSE),$AD2501*$F2501,0),"0.00")</f>
        <v>0.00</v>
      </c>
      <c r="AF2501" s="46" t="str">
        <f>IFERROR(IF(AF$3=VLOOKUP($E2501,Template!$AK$5:$AM$17,3,FALSE),$AD2501*$F2501,0),"0.00")</f>
        <v>0.00</v>
      </c>
      <c r="AG2501" s="28">
        <f>SUM(AD2501:AF2501)</f>
        <v>0</v>
      </c>
      <c r="AH2501" s="13" t="s">
        <v>40</v>
      </c>
      <c r="AI2501" s="13" t="s">
        <v>41</v>
      </c>
      <c r="AK2501" s="14" t="s">
        <v>25</v>
      </c>
      <c r="AL2501" s="15">
        <v>0.05</v>
      </c>
      <c r="AM2501" s="16" t="s">
        <v>3</v>
      </c>
    </row>
    <row r="2502" spans="1:39" s="3" customFormat="1" ht="13.8" x14ac:dyDescent="0.25">
      <c r="A2502" s="7" t="str">
        <f>A2501</f>
        <v>(Enter Broadcasting Company Name)</v>
      </c>
      <c r="B2502" s="7" t="str">
        <f>B2501</f>
        <v>(Enter Call Letters)</v>
      </c>
      <c r="C2502" s="8" t="str">
        <f>C2501</f>
        <v>(Select AM/FM)</v>
      </c>
      <c r="D2502" s="30"/>
      <c r="E2502" s="8" t="str">
        <f>E2501</f>
        <v>(Select Station Province)</v>
      </c>
      <c r="F2502" s="9" t="str">
        <f>IFERROR(VLOOKUP(E2502,Template!$AK$5:$AL$17,2,FALSE),"")</f>
        <v/>
      </c>
      <c r="G2502" s="42" t="s">
        <v>8</v>
      </c>
      <c r="H2502" s="42" t="s">
        <v>9</v>
      </c>
      <c r="I2502" s="32" t="s">
        <v>65</v>
      </c>
      <c r="J2502" s="32" t="s">
        <v>66</v>
      </c>
      <c r="K2502" s="33">
        <f t="shared" ref="K2502:K2512" si="6992">IFERROR(I2502+J2502,0)</f>
        <v>0</v>
      </c>
      <c r="L2502" s="33">
        <f t="shared" ref="L2502:L2512" si="6993">IFERROR(L2501+K2502,"")</f>
        <v>0</v>
      </c>
      <c r="M2502" s="34">
        <f t="shared" si="6991"/>
        <v>0</v>
      </c>
      <c r="N2502" s="34">
        <f>IF(AND(L2502&gt;$N$4,L2502&lt;=$O$4),K2502-M2502,IF(AND(L2501&gt;$N$4,L2501&lt;=$O$4),$O$4-L2501,IF(L2501&gt;$O$4,0,IF(L2502&lt;$N$4,0,MIN(L2502-$N$4,$N$4)))))</f>
        <v>0</v>
      </c>
      <c r="O2502" s="34">
        <f t="shared" ref="O2502:O2512" si="6994">IF(L2502&gt;$O$4,K2502-M2502-N2502,0)</f>
        <v>0</v>
      </c>
      <c r="P2502" s="12" t="str">
        <f>P2501</f>
        <v>(Select Language)</v>
      </c>
      <c r="Q2502" s="12" t="str">
        <f>Q2501</f>
        <v>(Select Usage)</v>
      </c>
      <c r="R2502" s="33">
        <f t="shared" ref="R2502:R2512" si="6995">IF(AND($Q2502="LOW",$P2502="French"),M2502*R$4,0)</f>
        <v>0</v>
      </c>
      <c r="S2502" s="33">
        <f t="shared" ref="S2502:S2512" si="6996">IF(AND($Q2502="LOW",$P2502="French"),N2502*S$4,0)</f>
        <v>0</v>
      </c>
      <c r="T2502" s="33">
        <f t="shared" ref="T2502:T2512" si="6997">IF(AND($Q2502="LOW",$P2502="French"),O2502*T$4,0)</f>
        <v>0</v>
      </c>
      <c r="U2502" s="33">
        <f t="shared" ref="U2502:U2512" si="6998">IF(AND($Q2502="HIGH",$P2502="French"),M2502*U$4,0)</f>
        <v>0</v>
      </c>
      <c r="V2502" s="33">
        <f t="shared" ref="V2502:V2512" si="6999">IF(AND($Q2502="HIGH",$P2502="French"),N2502*V$4,0)</f>
        <v>0</v>
      </c>
      <c r="W2502" s="33">
        <f t="shared" ref="W2502:W2512" si="7000">IF(AND($Q2502="HIGH",$P2502="French"),O2502*W$4,0)</f>
        <v>0</v>
      </c>
      <c r="X2502" s="33">
        <f t="shared" ref="X2502:X2512" si="7001">IF(AND($Q2502="LOW",$P2502="English"),M2502*X$4,0)</f>
        <v>0</v>
      </c>
      <c r="Y2502" s="33">
        <f t="shared" ref="Y2502:Y2512" si="7002">IF(AND($Q2502="LOW",$P2502="English"),N2502*Y$4,0)</f>
        <v>0</v>
      </c>
      <c r="Z2502" s="33">
        <f t="shared" ref="Z2502:Z2512" si="7003">IF(AND($Q2502="LOW",$P2502="English"),O2502*Z$4,0)</f>
        <v>0</v>
      </c>
      <c r="AA2502" s="33">
        <f t="shared" ref="AA2502:AA2512" si="7004">IF(AND($Q2502="HIGH",$P2502="English"),M2502*AA$4,0)</f>
        <v>0</v>
      </c>
      <c r="AB2502" s="33">
        <f t="shared" ref="AB2502:AB2512" si="7005">IF(AND($Q2502="HIGH",$P2502="English"),N2502*AB$4,0)</f>
        <v>0</v>
      </c>
      <c r="AC2502" s="33">
        <f t="shared" ref="AC2502:AC2512" si="7006">IF(AND($Q2502="HIGH",$P2502="English"),O2502*AC$4,0)</f>
        <v>0</v>
      </c>
      <c r="AD2502" s="26">
        <f t="shared" ref="AD2502:AD2506" si="7007">SUM(R2502:AC2502)</f>
        <v>0</v>
      </c>
      <c r="AE2502" s="46" t="str">
        <f>IFERROR(IF(AE$3=VLOOKUP($E2502,Template!$AK$5:$AM$17,3,FALSE),$AD2502*$F2502,0),"0.00")</f>
        <v>0.00</v>
      </c>
      <c r="AF2502" s="46" t="str">
        <f>IFERROR(IF(AF$3=VLOOKUP($E2502,Template!$AK$5:$AM$17,3,FALSE),$AD2502*$F2502,0),"0.00")</f>
        <v>0.00</v>
      </c>
      <c r="AG2502" s="28">
        <f t="shared" ref="AG2502:AG2512" si="7008">SUM(AD2502:AF2502)</f>
        <v>0</v>
      </c>
      <c r="AH2502" s="13" t="s">
        <v>40</v>
      </c>
      <c r="AI2502" s="13" t="s">
        <v>41</v>
      </c>
      <c r="AK2502" s="14" t="s">
        <v>23</v>
      </c>
      <c r="AL2502" s="15">
        <v>0.05</v>
      </c>
      <c r="AM2502" s="16" t="s">
        <v>3</v>
      </c>
    </row>
    <row r="2503" spans="1:39" s="3" customFormat="1" ht="13.8" x14ac:dyDescent="0.25">
      <c r="A2503" s="7" t="str">
        <f t="shared" ref="A2503:C2503" si="7009">A2502</f>
        <v>(Enter Broadcasting Company Name)</v>
      </c>
      <c r="B2503" s="7" t="str">
        <f t="shared" si="7009"/>
        <v>(Enter Call Letters)</v>
      </c>
      <c r="C2503" s="8" t="str">
        <f t="shared" si="7009"/>
        <v>(Select AM/FM)</v>
      </c>
      <c r="D2503" s="30"/>
      <c r="E2503" s="8" t="str">
        <f t="shared" ref="E2503:E2512" si="7010">E2502</f>
        <v>(Select Station Province)</v>
      </c>
      <c r="F2503" s="9" t="str">
        <f>IFERROR(VLOOKUP(E2503,Template!$AK$5:$AL$17,2,FALSE),"")</f>
        <v/>
      </c>
      <c r="G2503" s="42" t="s">
        <v>6</v>
      </c>
      <c r="H2503" s="42" t="s">
        <v>10</v>
      </c>
      <c r="I2503" s="32" t="s">
        <v>65</v>
      </c>
      <c r="J2503" s="32" t="s">
        <v>66</v>
      </c>
      <c r="K2503" s="33">
        <f t="shared" si="6992"/>
        <v>0</v>
      </c>
      <c r="L2503" s="33">
        <f t="shared" si="6993"/>
        <v>0</v>
      </c>
      <c r="M2503" s="34">
        <f t="shared" si="6991"/>
        <v>0</v>
      </c>
      <c r="N2503" s="34">
        <f t="shared" ref="N2503:N2512" si="7011">IF(AND(L2503&gt;$N$4,L2503&lt;=$O$4),K2503-M2503,IF(AND(L2502&gt;$N$4,L2502&lt;=$O$4),$O$4-L2502,IF(L2502&gt;$O$4,0,IF(L2503&lt;$N$4,0,MIN(L2503-$N$4,$N$4)))))</f>
        <v>0</v>
      </c>
      <c r="O2503" s="34">
        <f t="shared" si="6994"/>
        <v>0</v>
      </c>
      <c r="P2503" s="12" t="str">
        <f t="shared" ref="P2503:Q2503" si="7012">P2502</f>
        <v>(Select Language)</v>
      </c>
      <c r="Q2503" s="12" t="str">
        <f t="shared" si="7012"/>
        <v>(Select Usage)</v>
      </c>
      <c r="R2503" s="33">
        <f t="shared" si="6995"/>
        <v>0</v>
      </c>
      <c r="S2503" s="33">
        <f t="shared" si="6996"/>
        <v>0</v>
      </c>
      <c r="T2503" s="33">
        <f t="shared" si="6997"/>
        <v>0</v>
      </c>
      <c r="U2503" s="33">
        <f t="shared" si="6998"/>
        <v>0</v>
      </c>
      <c r="V2503" s="33">
        <f t="shared" si="6999"/>
        <v>0</v>
      </c>
      <c r="W2503" s="33">
        <f t="shared" si="7000"/>
        <v>0</v>
      </c>
      <c r="X2503" s="33">
        <f t="shared" si="7001"/>
        <v>0</v>
      </c>
      <c r="Y2503" s="33">
        <f t="shared" si="7002"/>
        <v>0</v>
      </c>
      <c r="Z2503" s="33">
        <f t="shared" si="7003"/>
        <v>0</v>
      </c>
      <c r="AA2503" s="33">
        <f t="shared" si="7004"/>
        <v>0</v>
      </c>
      <c r="AB2503" s="33">
        <f t="shared" si="7005"/>
        <v>0</v>
      </c>
      <c r="AC2503" s="33">
        <f t="shared" si="7006"/>
        <v>0</v>
      </c>
      <c r="AD2503" s="26">
        <f t="shared" si="7007"/>
        <v>0</v>
      </c>
      <c r="AE2503" s="46" t="str">
        <f>IFERROR(IF(AE$3=VLOOKUP($E2503,Template!$AK$5:$AM$17,3,FALSE),$AD2503*$F2503,0),"0.00")</f>
        <v>0.00</v>
      </c>
      <c r="AF2503" s="46" t="str">
        <f>IFERROR(IF(AF$3=VLOOKUP($E2503,Template!$AK$5:$AM$17,3,FALSE),$AD2503*$F2503,0),"0.00")</f>
        <v>0.00</v>
      </c>
      <c r="AG2503" s="28">
        <f t="shared" si="7008"/>
        <v>0</v>
      </c>
      <c r="AH2503" s="13" t="s">
        <v>40</v>
      </c>
      <c r="AI2503" s="13" t="s">
        <v>41</v>
      </c>
      <c r="AK2503" s="14" t="s">
        <v>24</v>
      </c>
      <c r="AL2503" s="15">
        <v>0.05</v>
      </c>
      <c r="AM2503" s="16" t="s">
        <v>3</v>
      </c>
    </row>
    <row r="2504" spans="1:39" s="3" customFormat="1" ht="13.8" x14ac:dyDescent="0.25">
      <c r="A2504" s="7" t="str">
        <f t="shared" ref="A2504:C2504" si="7013">A2503</f>
        <v>(Enter Broadcasting Company Name)</v>
      </c>
      <c r="B2504" s="7" t="str">
        <f t="shared" si="7013"/>
        <v>(Enter Call Letters)</v>
      </c>
      <c r="C2504" s="8" t="str">
        <f t="shared" si="7013"/>
        <v>(Select AM/FM)</v>
      </c>
      <c r="D2504" s="30"/>
      <c r="E2504" s="8" t="str">
        <f t="shared" si="7010"/>
        <v>(Select Station Province)</v>
      </c>
      <c r="F2504" s="9" t="str">
        <f>IFERROR(VLOOKUP(E2504,Template!$AK$5:$AL$17,2,FALSE),"")</f>
        <v/>
      </c>
      <c r="G2504" s="42" t="s">
        <v>9</v>
      </c>
      <c r="H2504" s="42" t="s">
        <v>11</v>
      </c>
      <c r="I2504" s="32" t="s">
        <v>65</v>
      </c>
      <c r="J2504" s="32" t="s">
        <v>66</v>
      </c>
      <c r="K2504" s="33">
        <f t="shared" si="6992"/>
        <v>0</v>
      </c>
      <c r="L2504" s="33">
        <f t="shared" si="6993"/>
        <v>0</v>
      </c>
      <c r="M2504" s="34">
        <f t="shared" si="6991"/>
        <v>0</v>
      </c>
      <c r="N2504" s="34">
        <f t="shared" si="7011"/>
        <v>0</v>
      </c>
      <c r="O2504" s="34">
        <f t="shared" si="6994"/>
        <v>0</v>
      </c>
      <c r="P2504" s="12" t="str">
        <f t="shared" ref="P2504:Q2504" si="7014">P2503</f>
        <v>(Select Language)</v>
      </c>
      <c r="Q2504" s="12" t="str">
        <f t="shared" si="7014"/>
        <v>(Select Usage)</v>
      </c>
      <c r="R2504" s="33">
        <f t="shared" si="6995"/>
        <v>0</v>
      </c>
      <c r="S2504" s="33">
        <f t="shared" si="6996"/>
        <v>0</v>
      </c>
      <c r="T2504" s="33">
        <f t="shared" si="6997"/>
        <v>0</v>
      </c>
      <c r="U2504" s="33">
        <f t="shared" si="6998"/>
        <v>0</v>
      </c>
      <c r="V2504" s="33">
        <f t="shared" si="6999"/>
        <v>0</v>
      </c>
      <c r="W2504" s="33">
        <f t="shared" si="7000"/>
        <v>0</v>
      </c>
      <c r="X2504" s="33">
        <f t="shared" si="7001"/>
        <v>0</v>
      </c>
      <c r="Y2504" s="33">
        <f t="shared" si="7002"/>
        <v>0</v>
      </c>
      <c r="Z2504" s="33">
        <f t="shared" si="7003"/>
        <v>0</v>
      </c>
      <c r="AA2504" s="33">
        <f t="shared" si="7004"/>
        <v>0</v>
      </c>
      <c r="AB2504" s="33">
        <f t="shared" si="7005"/>
        <v>0</v>
      </c>
      <c r="AC2504" s="33">
        <f t="shared" si="7006"/>
        <v>0</v>
      </c>
      <c r="AD2504" s="26">
        <f t="shared" si="7007"/>
        <v>0</v>
      </c>
      <c r="AE2504" s="46" t="str">
        <f>IFERROR(IF(AE$3=VLOOKUP($E2504,Template!$AK$5:$AM$17,3,FALSE),$AD2504*$F2504,0),"0.00")</f>
        <v>0.00</v>
      </c>
      <c r="AF2504" s="46" t="str">
        <f>IFERROR(IF(AF$3=VLOOKUP($E2504,Template!$AK$5:$AM$17,3,FALSE),$AD2504*$F2504,0),"0.00")</f>
        <v>0.00</v>
      </c>
      <c r="AG2504" s="28">
        <f t="shared" si="7008"/>
        <v>0</v>
      </c>
      <c r="AH2504" s="13" t="s">
        <v>40</v>
      </c>
      <c r="AI2504" s="13" t="s">
        <v>41</v>
      </c>
      <c r="AK2504" s="14" t="s">
        <v>22</v>
      </c>
      <c r="AL2504" s="15">
        <v>0.15</v>
      </c>
      <c r="AM2504" s="16" t="s">
        <v>2</v>
      </c>
    </row>
    <row r="2505" spans="1:39" s="3" customFormat="1" ht="13.8" x14ac:dyDescent="0.25">
      <c r="A2505" s="7" t="str">
        <f t="shared" ref="A2505:C2505" si="7015">A2504</f>
        <v>(Enter Broadcasting Company Name)</v>
      </c>
      <c r="B2505" s="7" t="str">
        <f t="shared" si="7015"/>
        <v>(Enter Call Letters)</v>
      </c>
      <c r="C2505" s="8" t="str">
        <f t="shared" si="7015"/>
        <v>(Select AM/FM)</v>
      </c>
      <c r="D2505" s="30"/>
      <c r="E2505" s="8" t="str">
        <f t="shared" si="7010"/>
        <v>(Select Station Province)</v>
      </c>
      <c r="F2505" s="9" t="str">
        <f>IFERROR(VLOOKUP(E2505,Template!$AK$5:$AL$17,2,FALSE),"")</f>
        <v/>
      </c>
      <c r="G2505" s="42" t="s">
        <v>10</v>
      </c>
      <c r="H2505" s="42" t="s">
        <v>12</v>
      </c>
      <c r="I2505" s="32" t="s">
        <v>65</v>
      </c>
      <c r="J2505" s="32" t="s">
        <v>66</v>
      </c>
      <c r="K2505" s="33">
        <f t="shared" si="6992"/>
        <v>0</v>
      </c>
      <c r="L2505" s="33">
        <f t="shared" si="6993"/>
        <v>0</v>
      </c>
      <c r="M2505" s="34">
        <f t="shared" si="6991"/>
        <v>0</v>
      </c>
      <c r="N2505" s="34">
        <f t="shared" si="7011"/>
        <v>0</v>
      </c>
      <c r="O2505" s="34">
        <f t="shared" si="6994"/>
        <v>0</v>
      </c>
      <c r="P2505" s="12" t="str">
        <f t="shared" ref="P2505:Q2505" si="7016">P2504</f>
        <v>(Select Language)</v>
      </c>
      <c r="Q2505" s="12" t="str">
        <f t="shared" si="7016"/>
        <v>(Select Usage)</v>
      </c>
      <c r="R2505" s="33">
        <f t="shared" si="6995"/>
        <v>0</v>
      </c>
      <c r="S2505" s="33">
        <f t="shared" si="6996"/>
        <v>0</v>
      </c>
      <c r="T2505" s="33">
        <f t="shared" si="6997"/>
        <v>0</v>
      </c>
      <c r="U2505" s="33">
        <f t="shared" si="6998"/>
        <v>0</v>
      </c>
      <c r="V2505" s="33">
        <f t="shared" si="6999"/>
        <v>0</v>
      </c>
      <c r="W2505" s="33">
        <f t="shared" si="7000"/>
        <v>0</v>
      </c>
      <c r="X2505" s="33">
        <f t="shared" si="7001"/>
        <v>0</v>
      </c>
      <c r="Y2505" s="33">
        <f t="shared" si="7002"/>
        <v>0</v>
      </c>
      <c r="Z2505" s="33">
        <f t="shared" si="7003"/>
        <v>0</v>
      </c>
      <c r="AA2505" s="33">
        <f t="shared" si="7004"/>
        <v>0</v>
      </c>
      <c r="AB2505" s="33">
        <f t="shared" si="7005"/>
        <v>0</v>
      </c>
      <c r="AC2505" s="33">
        <f t="shared" si="7006"/>
        <v>0</v>
      </c>
      <c r="AD2505" s="26">
        <f t="shared" si="7007"/>
        <v>0</v>
      </c>
      <c r="AE2505" s="46" t="str">
        <f>IFERROR(IF(AE$3=VLOOKUP($E2505,Template!$AK$5:$AM$17,3,FALSE),$AD2505*$F2505,0),"0.00")</f>
        <v>0.00</v>
      </c>
      <c r="AF2505" s="46" t="str">
        <f>IFERROR(IF(AF$3=VLOOKUP($E2505,Template!$AK$5:$AM$17,3,FALSE),$AD2505*$F2505,0),"0.00")</f>
        <v>0.00</v>
      </c>
      <c r="AG2505" s="28">
        <f t="shared" si="7008"/>
        <v>0</v>
      </c>
      <c r="AH2505" s="13" t="s">
        <v>40</v>
      </c>
      <c r="AI2505" s="13" t="s">
        <v>41</v>
      </c>
      <c r="AK2505" s="14" t="s">
        <v>26</v>
      </c>
      <c r="AL2505" s="15">
        <v>0.15</v>
      </c>
      <c r="AM2505" s="16" t="s">
        <v>2</v>
      </c>
    </row>
    <row r="2506" spans="1:39" s="3" customFormat="1" ht="13.8" x14ac:dyDescent="0.25">
      <c r="A2506" s="7" t="str">
        <f t="shared" ref="A2506:C2506" si="7017">A2505</f>
        <v>(Enter Broadcasting Company Name)</v>
      </c>
      <c r="B2506" s="7" t="str">
        <f t="shared" si="7017"/>
        <v>(Enter Call Letters)</v>
      </c>
      <c r="C2506" s="8" t="str">
        <f t="shared" si="7017"/>
        <v>(Select AM/FM)</v>
      </c>
      <c r="D2506" s="30"/>
      <c r="E2506" s="8" t="str">
        <f t="shared" si="7010"/>
        <v>(Select Station Province)</v>
      </c>
      <c r="F2506" s="9" t="str">
        <f>IFERROR(VLOOKUP(E2506,Template!$AK$5:$AL$17,2,FALSE),"")</f>
        <v/>
      </c>
      <c r="G2506" s="42" t="s">
        <v>11</v>
      </c>
      <c r="H2506" s="42" t="s">
        <v>13</v>
      </c>
      <c r="I2506" s="32" t="s">
        <v>65</v>
      </c>
      <c r="J2506" s="32" t="s">
        <v>66</v>
      </c>
      <c r="K2506" s="33">
        <f t="shared" si="6992"/>
        <v>0</v>
      </c>
      <c r="L2506" s="33">
        <f t="shared" si="6993"/>
        <v>0</v>
      </c>
      <c r="M2506" s="34">
        <f t="shared" si="6991"/>
        <v>0</v>
      </c>
      <c r="N2506" s="34">
        <f t="shared" si="7011"/>
        <v>0</v>
      </c>
      <c r="O2506" s="34">
        <f t="shared" si="6994"/>
        <v>0</v>
      </c>
      <c r="P2506" s="12" t="str">
        <f t="shared" ref="P2506:Q2506" si="7018">P2505</f>
        <v>(Select Language)</v>
      </c>
      <c r="Q2506" s="12" t="str">
        <f t="shared" si="7018"/>
        <v>(Select Usage)</v>
      </c>
      <c r="R2506" s="33">
        <f t="shared" si="6995"/>
        <v>0</v>
      </c>
      <c r="S2506" s="33">
        <f t="shared" si="6996"/>
        <v>0</v>
      </c>
      <c r="T2506" s="33">
        <f t="shared" si="6997"/>
        <v>0</v>
      </c>
      <c r="U2506" s="33">
        <f t="shared" si="6998"/>
        <v>0</v>
      </c>
      <c r="V2506" s="33">
        <f t="shared" si="6999"/>
        <v>0</v>
      </c>
      <c r="W2506" s="33">
        <f t="shared" si="7000"/>
        <v>0</v>
      </c>
      <c r="X2506" s="33">
        <f t="shared" si="7001"/>
        <v>0</v>
      </c>
      <c r="Y2506" s="33">
        <f t="shared" si="7002"/>
        <v>0</v>
      </c>
      <c r="Z2506" s="33">
        <f t="shared" si="7003"/>
        <v>0</v>
      </c>
      <c r="AA2506" s="33">
        <f t="shared" si="7004"/>
        <v>0</v>
      </c>
      <c r="AB2506" s="33">
        <f t="shared" si="7005"/>
        <v>0</v>
      </c>
      <c r="AC2506" s="33">
        <f t="shared" si="7006"/>
        <v>0</v>
      </c>
      <c r="AD2506" s="26">
        <f t="shared" si="7007"/>
        <v>0</v>
      </c>
      <c r="AE2506" s="46" t="str">
        <f>IFERROR(IF(AE$3=VLOOKUP($E2506,Template!$AK$5:$AM$17,3,FALSE),$AD2506*$F2506,0),"0.00")</f>
        <v>0.00</v>
      </c>
      <c r="AF2506" s="46" t="str">
        <f>IFERROR(IF(AF$3=VLOOKUP($E2506,Template!$AK$5:$AM$17,3,FALSE),$AD2506*$F2506,0),"0.00")</f>
        <v>0.00</v>
      </c>
      <c r="AG2506" s="28">
        <f t="shared" si="7008"/>
        <v>0</v>
      </c>
      <c r="AH2506" s="13" t="s">
        <v>40</v>
      </c>
      <c r="AI2506" s="13" t="s">
        <v>41</v>
      </c>
      <c r="AK2506" s="14" t="s">
        <v>27</v>
      </c>
      <c r="AL2506" s="15">
        <v>0.15</v>
      </c>
      <c r="AM2506" s="16" t="s">
        <v>2</v>
      </c>
    </row>
    <row r="2507" spans="1:39" s="3" customFormat="1" ht="13.8" x14ac:dyDescent="0.25">
      <c r="A2507" s="7" t="str">
        <f t="shared" ref="A2507:C2507" si="7019">A2506</f>
        <v>(Enter Broadcasting Company Name)</v>
      </c>
      <c r="B2507" s="7" t="str">
        <f t="shared" si="7019"/>
        <v>(Enter Call Letters)</v>
      </c>
      <c r="C2507" s="8" t="str">
        <f t="shared" si="7019"/>
        <v>(Select AM/FM)</v>
      </c>
      <c r="D2507" s="30"/>
      <c r="E2507" s="8" t="str">
        <f t="shared" si="7010"/>
        <v>(Select Station Province)</v>
      </c>
      <c r="F2507" s="9" t="str">
        <f>IFERROR(VLOOKUP(E2507,Template!$AK$5:$AL$17,2,FALSE),"")</f>
        <v/>
      </c>
      <c r="G2507" s="42" t="s">
        <v>12</v>
      </c>
      <c r="H2507" s="42" t="s">
        <v>15</v>
      </c>
      <c r="I2507" s="32" t="s">
        <v>65</v>
      </c>
      <c r="J2507" s="32" t="s">
        <v>66</v>
      </c>
      <c r="K2507" s="33">
        <f t="shared" si="6992"/>
        <v>0</v>
      </c>
      <c r="L2507" s="33">
        <f t="shared" si="6993"/>
        <v>0</v>
      </c>
      <c r="M2507" s="34">
        <f t="shared" si="6991"/>
        <v>0</v>
      </c>
      <c r="N2507" s="34">
        <f t="shared" si="7011"/>
        <v>0</v>
      </c>
      <c r="O2507" s="34">
        <f t="shared" si="6994"/>
        <v>0</v>
      </c>
      <c r="P2507" s="12" t="str">
        <f t="shared" ref="P2507:Q2507" si="7020">P2506</f>
        <v>(Select Language)</v>
      </c>
      <c r="Q2507" s="12" t="str">
        <f t="shared" si="7020"/>
        <v>(Select Usage)</v>
      </c>
      <c r="R2507" s="33">
        <f t="shared" si="6995"/>
        <v>0</v>
      </c>
      <c r="S2507" s="33">
        <f t="shared" si="6996"/>
        <v>0</v>
      </c>
      <c r="T2507" s="33">
        <f t="shared" si="6997"/>
        <v>0</v>
      </c>
      <c r="U2507" s="33">
        <f t="shared" si="6998"/>
        <v>0</v>
      </c>
      <c r="V2507" s="33">
        <f t="shared" si="6999"/>
        <v>0</v>
      </c>
      <c r="W2507" s="33">
        <f t="shared" si="7000"/>
        <v>0</v>
      </c>
      <c r="X2507" s="33">
        <f t="shared" si="7001"/>
        <v>0</v>
      </c>
      <c r="Y2507" s="33">
        <f t="shared" si="7002"/>
        <v>0</v>
      </c>
      <c r="Z2507" s="33">
        <f t="shared" si="7003"/>
        <v>0</v>
      </c>
      <c r="AA2507" s="33">
        <f t="shared" si="7004"/>
        <v>0</v>
      </c>
      <c r="AB2507" s="33">
        <f t="shared" si="7005"/>
        <v>0</v>
      </c>
      <c r="AC2507" s="33">
        <f t="shared" si="7006"/>
        <v>0</v>
      </c>
      <c r="AD2507" s="26">
        <f>SUM(R2507:AC2507)</f>
        <v>0</v>
      </c>
      <c r="AE2507" s="46" t="str">
        <f>IFERROR(IF(AE$3=VLOOKUP($E2507,Template!$AK$5:$AM$17,3,FALSE),$AD2507*$F2507,0),"0.00")</f>
        <v>0.00</v>
      </c>
      <c r="AF2507" s="46" t="str">
        <f>IFERROR(IF(AF$3=VLOOKUP($E2507,Template!$AK$5:$AM$17,3,FALSE),$AD2507*$F2507,0),"0.00")</f>
        <v>0.00</v>
      </c>
      <c r="AG2507" s="28">
        <f t="shared" si="7008"/>
        <v>0</v>
      </c>
      <c r="AH2507" s="13" t="s">
        <v>40</v>
      </c>
      <c r="AI2507" s="13" t="s">
        <v>41</v>
      </c>
      <c r="AK2507" s="14" t="s">
        <v>28</v>
      </c>
      <c r="AL2507" s="15">
        <v>0.05</v>
      </c>
      <c r="AM2507" s="16" t="s">
        <v>3</v>
      </c>
    </row>
    <row r="2508" spans="1:39" s="3" customFormat="1" ht="13.8" x14ac:dyDescent="0.25">
      <c r="A2508" s="7" t="str">
        <f t="shared" ref="A2508:C2508" si="7021">A2507</f>
        <v>(Enter Broadcasting Company Name)</v>
      </c>
      <c r="B2508" s="7" t="str">
        <f t="shared" si="7021"/>
        <v>(Enter Call Letters)</v>
      </c>
      <c r="C2508" s="8" t="str">
        <f t="shared" si="7021"/>
        <v>(Select AM/FM)</v>
      </c>
      <c r="D2508" s="30"/>
      <c r="E2508" s="8" t="str">
        <f t="shared" si="7010"/>
        <v>(Select Station Province)</v>
      </c>
      <c r="F2508" s="9" t="str">
        <f>IFERROR(VLOOKUP(E2508,Template!$AK$5:$AL$17,2,FALSE),"")</f>
        <v/>
      </c>
      <c r="G2508" s="42" t="s">
        <v>13</v>
      </c>
      <c r="H2508" s="42" t="s">
        <v>16</v>
      </c>
      <c r="I2508" s="32" t="s">
        <v>65</v>
      </c>
      <c r="J2508" s="32" t="s">
        <v>66</v>
      </c>
      <c r="K2508" s="33">
        <f t="shared" si="6992"/>
        <v>0</v>
      </c>
      <c r="L2508" s="33">
        <f t="shared" si="6993"/>
        <v>0</v>
      </c>
      <c r="M2508" s="34">
        <f t="shared" si="6991"/>
        <v>0</v>
      </c>
      <c r="N2508" s="34">
        <f t="shared" si="7011"/>
        <v>0</v>
      </c>
      <c r="O2508" s="34">
        <f t="shared" si="6994"/>
        <v>0</v>
      </c>
      <c r="P2508" s="12" t="str">
        <f t="shared" ref="P2508:Q2508" si="7022">P2507</f>
        <v>(Select Language)</v>
      </c>
      <c r="Q2508" s="12" t="str">
        <f t="shared" si="7022"/>
        <v>(Select Usage)</v>
      </c>
      <c r="R2508" s="33">
        <f t="shared" si="6995"/>
        <v>0</v>
      </c>
      <c r="S2508" s="33">
        <f t="shared" si="6996"/>
        <v>0</v>
      </c>
      <c r="T2508" s="33">
        <f t="shared" si="6997"/>
        <v>0</v>
      </c>
      <c r="U2508" s="33">
        <f t="shared" si="6998"/>
        <v>0</v>
      </c>
      <c r="V2508" s="33">
        <f t="shared" si="6999"/>
        <v>0</v>
      </c>
      <c r="W2508" s="33">
        <f t="shared" si="7000"/>
        <v>0</v>
      </c>
      <c r="X2508" s="33">
        <f t="shared" si="7001"/>
        <v>0</v>
      </c>
      <c r="Y2508" s="33">
        <f t="shared" si="7002"/>
        <v>0</v>
      </c>
      <c r="Z2508" s="33">
        <f t="shared" si="7003"/>
        <v>0</v>
      </c>
      <c r="AA2508" s="33">
        <f t="shared" si="7004"/>
        <v>0</v>
      </c>
      <c r="AB2508" s="33">
        <f t="shared" si="7005"/>
        <v>0</v>
      </c>
      <c r="AC2508" s="33">
        <f t="shared" si="7006"/>
        <v>0</v>
      </c>
      <c r="AD2508" s="26">
        <f t="shared" ref="AD2508:AD2510" si="7023">SUM(R2508:AC2508)</f>
        <v>0</v>
      </c>
      <c r="AE2508" s="46" t="str">
        <f>IFERROR(IF(AE$3=VLOOKUP($E2508,Template!$AK$5:$AM$17,3,FALSE),$AD2508*$F2508,0),"0.00")</f>
        <v>0.00</v>
      </c>
      <c r="AF2508" s="46" t="str">
        <f>IFERROR(IF(AF$3=VLOOKUP($E2508,Template!$AK$5:$AM$17,3,FALSE),$AD2508*$F2508,0),"0.00")</f>
        <v>0.00</v>
      </c>
      <c r="AG2508" s="28">
        <f t="shared" si="7008"/>
        <v>0</v>
      </c>
      <c r="AH2508" s="13" t="s">
        <v>40</v>
      </c>
      <c r="AI2508" s="13" t="s">
        <v>41</v>
      </c>
      <c r="AK2508" s="14" t="s">
        <v>70</v>
      </c>
      <c r="AL2508" s="15">
        <v>0.05</v>
      </c>
      <c r="AM2508" s="16" t="s">
        <v>3</v>
      </c>
    </row>
    <row r="2509" spans="1:39" s="3" customFormat="1" ht="13.8" x14ac:dyDescent="0.25">
      <c r="A2509" s="7" t="str">
        <f t="shared" ref="A2509:C2509" si="7024">A2508</f>
        <v>(Enter Broadcasting Company Name)</v>
      </c>
      <c r="B2509" s="7" t="str">
        <f t="shared" si="7024"/>
        <v>(Enter Call Letters)</v>
      </c>
      <c r="C2509" s="8" t="str">
        <f t="shared" si="7024"/>
        <v>(Select AM/FM)</v>
      </c>
      <c r="D2509" s="30"/>
      <c r="E2509" s="8" t="str">
        <f t="shared" si="7010"/>
        <v>(Select Station Province)</v>
      </c>
      <c r="F2509" s="9" t="str">
        <f>IFERROR(VLOOKUP(E2509,Template!$AK$5:$AL$17,2,FALSE),"")</f>
        <v/>
      </c>
      <c r="G2509" s="42" t="s">
        <v>15</v>
      </c>
      <c r="H2509" s="42" t="s">
        <v>17</v>
      </c>
      <c r="I2509" s="32" t="s">
        <v>65</v>
      </c>
      <c r="J2509" s="32" t="s">
        <v>66</v>
      </c>
      <c r="K2509" s="33">
        <f t="shared" si="6992"/>
        <v>0</v>
      </c>
      <c r="L2509" s="33">
        <f t="shared" si="6993"/>
        <v>0</v>
      </c>
      <c r="M2509" s="34">
        <f t="shared" si="6991"/>
        <v>0</v>
      </c>
      <c r="N2509" s="34">
        <f t="shared" si="7011"/>
        <v>0</v>
      </c>
      <c r="O2509" s="34">
        <f t="shared" si="6994"/>
        <v>0</v>
      </c>
      <c r="P2509" s="12" t="str">
        <f t="shared" ref="P2509:Q2509" si="7025">P2508</f>
        <v>(Select Language)</v>
      </c>
      <c r="Q2509" s="12" t="str">
        <f t="shared" si="7025"/>
        <v>(Select Usage)</v>
      </c>
      <c r="R2509" s="33">
        <f t="shared" si="6995"/>
        <v>0</v>
      </c>
      <c r="S2509" s="33">
        <f t="shared" si="6996"/>
        <v>0</v>
      </c>
      <c r="T2509" s="33">
        <f t="shared" si="6997"/>
        <v>0</v>
      </c>
      <c r="U2509" s="33">
        <f t="shared" si="6998"/>
        <v>0</v>
      </c>
      <c r="V2509" s="33">
        <f t="shared" si="6999"/>
        <v>0</v>
      </c>
      <c r="W2509" s="33">
        <f t="shared" si="7000"/>
        <v>0</v>
      </c>
      <c r="X2509" s="33">
        <f t="shared" si="7001"/>
        <v>0</v>
      </c>
      <c r="Y2509" s="33">
        <f t="shared" si="7002"/>
        <v>0</v>
      </c>
      <c r="Z2509" s="33">
        <f t="shared" si="7003"/>
        <v>0</v>
      </c>
      <c r="AA2509" s="33">
        <f t="shared" si="7004"/>
        <v>0</v>
      </c>
      <c r="AB2509" s="33">
        <f t="shared" si="7005"/>
        <v>0</v>
      </c>
      <c r="AC2509" s="33">
        <f t="shared" si="7006"/>
        <v>0</v>
      </c>
      <c r="AD2509" s="26">
        <f t="shared" si="7023"/>
        <v>0</v>
      </c>
      <c r="AE2509" s="46" t="str">
        <f>IFERROR(IF(AE$3=VLOOKUP($E2509,Template!$AK$5:$AM$17,3,FALSE),$AD2509*$F2509,0),"0.00")</f>
        <v>0.00</v>
      </c>
      <c r="AF2509" s="46" t="str">
        <f>IFERROR(IF(AF$3=VLOOKUP($E2509,Template!$AK$5:$AM$17,3,FALSE),$AD2509*$F2509,0),"0.00")</f>
        <v>0.00</v>
      </c>
      <c r="AG2509" s="28">
        <f t="shared" si="7008"/>
        <v>0</v>
      </c>
      <c r="AH2509" s="13" t="s">
        <v>40</v>
      </c>
      <c r="AI2509" s="13" t="s">
        <v>41</v>
      </c>
      <c r="AK2509" s="14" t="s">
        <v>20</v>
      </c>
      <c r="AL2509" s="15">
        <v>0.13</v>
      </c>
      <c r="AM2509" s="16" t="s">
        <v>2</v>
      </c>
    </row>
    <row r="2510" spans="1:39" s="3" customFormat="1" ht="13.8" x14ac:dyDescent="0.25">
      <c r="A2510" s="7" t="str">
        <f t="shared" ref="A2510:C2510" si="7026">A2509</f>
        <v>(Enter Broadcasting Company Name)</v>
      </c>
      <c r="B2510" s="7" t="str">
        <f t="shared" si="7026"/>
        <v>(Enter Call Letters)</v>
      </c>
      <c r="C2510" s="8" t="str">
        <f t="shared" si="7026"/>
        <v>(Select AM/FM)</v>
      </c>
      <c r="D2510" s="30"/>
      <c r="E2510" s="8" t="str">
        <f t="shared" si="7010"/>
        <v>(Select Station Province)</v>
      </c>
      <c r="F2510" s="9" t="str">
        <f>IFERROR(VLOOKUP(E2510,Template!$AK$5:$AL$17,2,FALSE),"")</f>
        <v/>
      </c>
      <c r="G2510" s="42" t="s">
        <v>16</v>
      </c>
      <c r="H2510" s="42" t="s">
        <v>18</v>
      </c>
      <c r="I2510" s="32" t="s">
        <v>65</v>
      </c>
      <c r="J2510" s="32" t="s">
        <v>66</v>
      </c>
      <c r="K2510" s="33">
        <f t="shared" si="6992"/>
        <v>0</v>
      </c>
      <c r="L2510" s="33">
        <f t="shared" si="6993"/>
        <v>0</v>
      </c>
      <c r="M2510" s="34">
        <f t="shared" si="6991"/>
        <v>0</v>
      </c>
      <c r="N2510" s="34">
        <f t="shared" si="7011"/>
        <v>0</v>
      </c>
      <c r="O2510" s="34">
        <f t="shared" si="6994"/>
        <v>0</v>
      </c>
      <c r="P2510" s="12" t="str">
        <f t="shared" ref="P2510:Q2510" si="7027">P2509</f>
        <v>(Select Language)</v>
      </c>
      <c r="Q2510" s="12" t="str">
        <f t="shared" si="7027"/>
        <v>(Select Usage)</v>
      </c>
      <c r="R2510" s="33">
        <f t="shared" si="6995"/>
        <v>0</v>
      </c>
      <c r="S2510" s="33">
        <f t="shared" si="6996"/>
        <v>0</v>
      </c>
      <c r="T2510" s="33">
        <f t="shared" si="6997"/>
        <v>0</v>
      </c>
      <c r="U2510" s="33">
        <f t="shared" si="6998"/>
        <v>0</v>
      </c>
      <c r="V2510" s="33">
        <f t="shared" si="6999"/>
        <v>0</v>
      </c>
      <c r="W2510" s="33">
        <f t="shared" si="7000"/>
        <v>0</v>
      </c>
      <c r="X2510" s="33">
        <f t="shared" si="7001"/>
        <v>0</v>
      </c>
      <c r="Y2510" s="33">
        <f t="shared" si="7002"/>
        <v>0</v>
      </c>
      <c r="Z2510" s="33">
        <f t="shared" si="7003"/>
        <v>0</v>
      </c>
      <c r="AA2510" s="33">
        <f t="shared" si="7004"/>
        <v>0</v>
      </c>
      <c r="AB2510" s="33">
        <f t="shared" si="7005"/>
        <v>0</v>
      </c>
      <c r="AC2510" s="33">
        <f t="shared" si="7006"/>
        <v>0</v>
      </c>
      <c r="AD2510" s="26">
        <f t="shared" si="7023"/>
        <v>0</v>
      </c>
      <c r="AE2510" s="46" t="str">
        <f>IFERROR(IF(AE$3=VLOOKUP($E2510,Template!$AK$5:$AM$17,3,FALSE),$AD2510*$F2510,0),"0.00")</f>
        <v>0.00</v>
      </c>
      <c r="AF2510" s="46" t="str">
        <f>IFERROR(IF(AF$3=VLOOKUP($E2510,Template!$AK$5:$AM$17,3,FALSE),$AD2510*$F2510,0),"0.00")</f>
        <v>0.00</v>
      </c>
      <c r="AG2510" s="28">
        <f t="shared" si="7008"/>
        <v>0</v>
      </c>
      <c r="AH2510" s="13" t="s">
        <v>40</v>
      </c>
      <c r="AI2510" s="13" t="s">
        <v>41</v>
      </c>
      <c r="AK2510" s="14" t="s">
        <v>69</v>
      </c>
      <c r="AL2510" s="15">
        <v>0.15</v>
      </c>
      <c r="AM2510" s="16" t="s">
        <v>2</v>
      </c>
    </row>
    <row r="2511" spans="1:39" s="3" customFormat="1" ht="13.8" x14ac:dyDescent="0.25">
      <c r="A2511" s="7" t="str">
        <f t="shared" ref="A2511:C2511" si="7028">A2510</f>
        <v>(Enter Broadcasting Company Name)</v>
      </c>
      <c r="B2511" s="7" t="str">
        <f t="shared" si="7028"/>
        <v>(Enter Call Letters)</v>
      </c>
      <c r="C2511" s="8" t="str">
        <f t="shared" si="7028"/>
        <v>(Select AM/FM)</v>
      </c>
      <c r="D2511" s="30"/>
      <c r="E2511" s="8" t="str">
        <f t="shared" si="7010"/>
        <v>(Select Station Province)</v>
      </c>
      <c r="F2511" s="9" t="str">
        <f>IFERROR(VLOOKUP(E2511,Template!$AK$5:$AL$17,2,FALSE),"")</f>
        <v/>
      </c>
      <c r="G2511" s="42" t="s">
        <v>17</v>
      </c>
      <c r="H2511" s="42" t="s">
        <v>7</v>
      </c>
      <c r="I2511" s="32" t="s">
        <v>65</v>
      </c>
      <c r="J2511" s="32" t="s">
        <v>66</v>
      </c>
      <c r="K2511" s="33">
        <f t="shared" si="6992"/>
        <v>0</v>
      </c>
      <c r="L2511" s="33">
        <f t="shared" si="6993"/>
        <v>0</v>
      </c>
      <c r="M2511" s="34">
        <f t="shared" si="6991"/>
        <v>0</v>
      </c>
      <c r="N2511" s="34">
        <f t="shared" si="7011"/>
        <v>0</v>
      </c>
      <c r="O2511" s="34">
        <f t="shared" si="6994"/>
        <v>0</v>
      </c>
      <c r="P2511" s="12" t="str">
        <f t="shared" ref="P2511:Q2511" si="7029">P2510</f>
        <v>(Select Language)</v>
      </c>
      <c r="Q2511" s="12" t="str">
        <f t="shared" si="7029"/>
        <v>(Select Usage)</v>
      </c>
      <c r="R2511" s="33">
        <f t="shared" si="6995"/>
        <v>0</v>
      </c>
      <c r="S2511" s="33">
        <f t="shared" si="6996"/>
        <v>0</v>
      </c>
      <c r="T2511" s="33">
        <f t="shared" si="6997"/>
        <v>0</v>
      </c>
      <c r="U2511" s="33">
        <f t="shared" si="6998"/>
        <v>0</v>
      </c>
      <c r="V2511" s="33">
        <f t="shared" si="6999"/>
        <v>0</v>
      </c>
      <c r="W2511" s="33">
        <f t="shared" si="7000"/>
        <v>0</v>
      </c>
      <c r="X2511" s="33">
        <f t="shared" si="7001"/>
        <v>0</v>
      </c>
      <c r="Y2511" s="33">
        <f t="shared" si="7002"/>
        <v>0</v>
      </c>
      <c r="Z2511" s="33">
        <f t="shared" si="7003"/>
        <v>0</v>
      </c>
      <c r="AA2511" s="33">
        <f t="shared" si="7004"/>
        <v>0</v>
      </c>
      <c r="AB2511" s="33">
        <f t="shared" si="7005"/>
        <v>0</v>
      </c>
      <c r="AC2511" s="33">
        <f t="shared" si="7006"/>
        <v>0</v>
      </c>
      <c r="AD2511" s="26">
        <f>SUM(R2511:AC2511)</f>
        <v>0</v>
      </c>
      <c r="AE2511" s="46" t="str">
        <f>IFERROR(IF(AE$3=VLOOKUP($E2511,Template!$AK$5:$AM$17,3,FALSE),$AD2511*$F2511,0),"0.00")</f>
        <v>0.00</v>
      </c>
      <c r="AF2511" s="46" t="str">
        <f>IFERROR(IF(AF$3=VLOOKUP($E2511,Template!$AK$5:$AM$17,3,FALSE),$AD2511*$F2511,0),"0.00")</f>
        <v>0.00</v>
      </c>
      <c r="AG2511" s="28">
        <f t="shared" si="7008"/>
        <v>0</v>
      </c>
      <c r="AH2511" s="13" t="s">
        <v>40</v>
      </c>
      <c r="AI2511" s="13" t="s">
        <v>41</v>
      </c>
      <c r="AK2511" s="14" t="s">
        <v>29</v>
      </c>
      <c r="AL2511" s="15">
        <v>0.05</v>
      </c>
      <c r="AM2511" s="16" t="s">
        <v>3</v>
      </c>
    </row>
    <row r="2512" spans="1:39" s="3" customFormat="1" ht="13.8" x14ac:dyDescent="0.25">
      <c r="A2512" s="7" t="str">
        <f t="shared" ref="A2512:C2512" si="7030">A2511</f>
        <v>(Enter Broadcasting Company Name)</v>
      </c>
      <c r="B2512" s="7" t="str">
        <f t="shared" si="7030"/>
        <v>(Enter Call Letters)</v>
      </c>
      <c r="C2512" s="8" t="str">
        <f t="shared" si="7030"/>
        <v>(Select AM/FM)</v>
      </c>
      <c r="D2512" s="30"/>
      <c r="E2512" s="8" t="str">
        <f t="shared" si="7010"/>
        <v>(Select Station Province)</v>
      </c>
      <c r="F2512" s="9" t="str">
        <f>IFERROR(VLOOKUP(E2512,Template!$AK$5:$AL$17,2,FALSE),"")</f>
        <v/>
      </c>
      <c r="G2512" s="42" t="s">
        <v>18</v>
      </c>
      <c r="H2512" s="43" t="s">
        <v>8</v>
      </c>
      <c r="I2512" s="32" t="s">
        <v>65</v>
      </c>
      <c r="J2512" s="32" t="s">
        <v>66</v>
      </c>
      <c r="K2512" s="33">
        <f t="shared" si="6992"/>
        <v>0</v>
      </c>
      <c r="L2512" s="33">
        <f t="shared" si="6993"/>
        <v>0</v>
      </c>
      <c r="M2512" s="34">
        <f t="shared" si="6991"/>
        <v>0</v>
      </c>
      <c r="N2512" s="34">
        <f t="shared" si="7011"/>
        <v>0</v>
      </c>
      <c r="O2512" s="34">
        <f t="shared" si="6994"/>
        <v>0</v>
      </c>
      <c r="P2512" s="12" t="str">
        <f t="shared" ref="P2512:Q2512" si="7031">P2511</f>
        <v>(Select Language)</v>
      </c>
      <c r="Q2512" s="12" t="str">
        <f t="shared" si="7031"/>
        <v>(Select Usage)</v>
      </c>
      <c r="R2512" s="33">
        <f t="shared" si="6995"/>
        <v>0</v>
      </c>
      <c r="S2512" s="33">
        <f t="shared" si="6996"/>
        <v>0</v>
      </c>
      <c r="T2512" s="33">
        <f t="shared" si="6997"/>
        <v>0</v>
      </c>
      <c r="U2512" s="33">
        <f t="shared" si="6998"/>
        <v>0</v>
      </c>
      <c r="V2512" s="33">
        <f t="shared" si="6999"/>
        <v>0</v>
      </c>
      <c r="W2512" s="33">
        <f t="shared" si="7000"/>
        <v>0</v>
      </c>
      <c r="X2512" s="33">
        <f t="shared" si="7001"/>
        <v>0</v>
      </c>
      <c r="Y2512" s="33">
        <f t="shared" si="7002"/>
        <v>0</v>
      </c>
      <c r="Z2512" s="33">
        <f t="shared" si="7003"/>
        <v>0</v>
      </c>
      <c r="AA2512" s="33">
        <f t="shared" si="7004"/>
        <v>0</v>
      </c>
      <c r="AB2512" s="33">
        <f t="shared" si="7005"/>
        <v>0</v>
      </c>
      <c r="AC2512" s="33">
        <f t="shared" si="7006"/>
        <v>0</v>
      </c>
      <c r="AD2512" s="26">
        <f t="shared" ref="AD2512" si="7032">SUM(R2512:AC2512)</f>
        <v>0</v>
      </c>
      <c r="AE2512" s="46" t="str">
        <f>IFERROR(IF(AE$3=VLOOKUP($E2512,Template!$AK$5:$AM$17,3,FALSE),$AD2512*$F2512,0),"0.00")</f>
        <v>0.00</v>
      </c>
      <c r="AF2512" s="46" t="str">
        <f>IFERROR(IF(AF$3=VLOOKUP($E2512,Template!$AK$5:$AM$17,3,FALSE),$AD2512*$F2512,0),"0.00")</f>
        <v>0.00</v>
      </c>
      <c r="AG2512" s="28">
        <f t="shared" si="7008"/>
        <v>0</v>
      </c>
      <c r="AH2512" s="13" t="s">
        <v>40</v>
      </c>
      <c r="AI2512" s="13" t="s">
        <v>41</v>
      </c>
      <c r="AK2512" s="14" t="s">
        <v>21</v>
      </c>
      <c r="AL2512" s="15">
        <v>0.05</v>
      </c>
      <c r="AM2512" s="16" t="s">
        <v>3</v>
      </c>
    </row>
    <row r="2513" spans="1:39" ht="13.8" x14ac:dyDescent="0.25">
      <c r="A2513" s="19" t="s">
        <v>4</v>
      </c>
      <c r="B2513" s="19"/>
      <c r="C2513" s="20"/>
      <c r="D2513" s="20"/>
      <c r="E2513" s="20"/>
      <c r="F2513" s="20"/>
      <c r="G2513" s="44"/>
      <c r="H2513" s="44"/>
      <c r="I2513" s="21">
        <f t="shared" ref="I2513:K2513" si="7033">SUM(I2501:I2512)</f>
        <v>0</v>
      </c>
      <c r="J2513" s="21">
        <f t="shared" si="7033"/>
        <v>0</v>
      </c>
      <c r="K2513" s="21">
        <f t="shared" si="7033"/>
        <v>0</v>
      </c>
      <c r="L2513" s="21">
        <f>L2512</f>
        <v>0</v>
      </c>
      <c r="M2513" s="21">
        <f>SUM(M2501:M2512)</f>
        <v>0</v>
      </c>
      <c r="N2513" s="21">
        <f t="shared" ref="N2513:O2513" si="7034">SUM(N2501:N2512)</f>
        <v>0</v>
      </c>
      <c r="O2513" s="21">
        <f t="shared" si="7034"/>
        <v>0</v>
      </c>
      <c r="P2513" s="21"/>
      <c r="Q2513" s="22"/>
      <c r="R2513" s="21">
        <f t="shared" ref="R2513:AI2513" si="7035">SUM(R2501:R2512)</f>
        <v>0</v>
      </c>
      <c r="S2513" s="21">
        <f t="shared" si="7035"/>
        <v>0</v>
      </c>
      <c r="T2513" s="21">
        <f t="shared" si="7035"/>
        <v>0</v>
      </c>
      <c r="U2513" s="21">
        <f t="shared" si="7035"/>
        <v>0</v>
      </c>
      <c r="V2513" s="21">
        <f t="shared" si="7035"/>
        <v>0</v>
      </c>
      <c r="W2513" s="21">
        <f t="shared" si="7035"/>
        <v>0</v>
      </c>
      <c r="X2513" s="21">
        <f t="shared" si="7035"/>
        <v>0</v>
      </c>
      <c r="Y2513" s="21">
        <f t="shared" si="7035"/>
        <v>0</v>
      </c>
      <c r="Z2513" s="21">
        <f t="shared" si="7035"/>
        <v>0</v>
      </c>
      <c r="AA2513" s="21">
        <f t="shared" si="7035"/>
        <v>0</v>
      </c>
      <c r="AB2513" s="21">
        <f t="shared" si="7035"/>
        <v>0</v>
      </c>
      <c r="AC2513" s="21">
        <f t="shared" si="7035"/>
        <v>0</v>
      </c>
      <c r="AD2513" s="27">
        <f t="shared" si="7035"/>
        <v>0</v>
      </c>
      <c r="AE2513" s="21">
        <f t="shared" si="7035"/>
        <v>0</v>
      </c>
      <c r="AF2513" s="21">
        <f t="shared" si="7035"/>
        <v>0</v>
      </c>
      <c r="AG2513" s="27">
        <f t="shared" si="7035"/>
        <v>0</v>
      </c>
      <c r="AH2513" s="21">
        <f t="shared" si="7035"/>
        <v>0</v>
      </c>
      <c r="AI2513" s="21">
        <f t="shared" si="7035"/>
        <v>0</v>
      </c>
      <c r="AK2513" s="14" t="s">
        <v>71</v>
      </c>
      <c r="AL2513" s="15">
        <v>0.05</v>
      </c>
      <c r="AM2513" s="16" t="s">
        <v>3</v>
      </c>
    </row>
    <row r="2514" spans="1:39" x14ac:dyDescent="0.25">
      <c r="A2514" s="2"/>
      <c r="G2514" s="2"/>
      <c r="H2514" s="2"/>
      <c r="O2514" s="2"/>
      <c r="P2514" s="2"/>
    </row>
    <row r="2515" spans="1:39" ht="42" customHeight="1" x14ac:dyDescent="0.25">
      <c r="A2515" s="223" t="s">
        <v>63</v>
      </c>
      <c r="B2515" s="223" t="s">
        <v>43</v>
      </c>
      <c r="C2515" s="224" t="s">
        <v>19</v>
      </c>
      <c r="D2515" s="226"/>
      <c r="E2515" s="223" t="s">
        <v>14</v>
      </c>
      <c r="F2515" s="223" t="s">
        <v>38</v>
      </c>
      <c r="G2515" s="223" t="s">
        <v>1</v>
      </c>
      <c r="H2515" s="223" t="s">
        <v>5</v>
      </c>
      <c r="I2515" s="225" t="s">
        <v>31</v>
      </c>
      <c r="J2515" s="225" t="s">
        <v>32</v>
      </c>
      <c r="K2515" s="225" t="s">
        <v>48</v>
      </c>
      <c r="L2515" s="225" t="s">
        <v>0</v>
      </c>
      <c r="M2515" s="4" t="s">
        <v>45</v>
      </c>
      <c r="N2515" s="4" t="s">
        <v>46</v>
      </c>
      <c r="O2515" s="4" t="s">
        <v>47</v>
      </c>
      <c r="P2515" s="225" t="s">
        <v>50</v>
      </c>
      <c r="Q2515" s="225" t="s">
        <v>33</v>
      </c>
      <c r="R2515" s="4" t="s">
        <v>51</v>
      </c>
      <c r="S2515" s="4" t="s">
        <v>52</v>
      </c>
      <c r="T2515" s="4" t="s">
        <v>53</v>
      </c>
      <c r="U2515" s="4" t="s">
        <v>54</v>
      </c>
      <c r="V2515" s="4" t="s">
        <v>55</v>
      </c>
      <c r="W2515" s="4" t="s">
        <v>56</v>
      </c>
      <c r="X2515" s="4" t="s">
        <v>57</v>
      </c>
      <c r="Y2515" s="4" t="s">
        <v>58</v>
      </c>
      <c r="Z2515" s="4" t="s">
        <v>59</v>
      </c>
      <c r="AA2515" s="4" t="s">
        <v>62</v>
      </c>
      <c r="AB2515" s="4" t="s">
        <v>60</v>
      </c>
      <c r="AC2515" s="4" t="s">
        <v>61</v>
      </c>
      <c r="AD2515" s="233" t="s">
        <v>34</v>
      </c>
      <c r="AE2515" s="231" t="s">
        <v>2</v>
      </c>
      <c r="AF2515" s="231" t="s">
        <v>3</v>
      </c>
      <c r="AG2515" s="233" t="s">
        <v>35</v>
      </c>
      <c r="AH2515" s="223" t="s">
        <v>36</v>
      </c>
      <c r="AI2515" s="223" t="s">
        <v>37</v>
      </c>
      <c r="AK2515" s="229" t="s">
        <v>30</v>
      </c>
      <c r="AL2515" s="229"/>
      <c r="AM2515" s="229"/>
    </row>
    <row r="2516" spans="1:39" s="6" customFormat="1" ht="35.25" customHeight="1" x14ac:dyDescent="0.3">
      <c r="A2516" s="224"/>
      <c r="B2516" s="224"/>
      <c r="C2516" s="224"/>
      <c r="D2516" s="227"/>
      <c r="E2516" s="223"/>
      <c r="F2516" s="223"/>
      <c r="G2516" s="223"/>
      <c r="H2516" s="223"/>
      <c r="I2516" s="230"/>
      <c r="J2516" s="230"/>
      <c r="K2516" s="230"/>
      <c r="L2516" s="230"/>
      <c r="M2516" s="5">
        <v>0</v>
      </c>
      <c r="N2516" s="5">
        <v>625000</v>
      </c>
      <c r="O2516" s="5">
        <v>1250000</v>
      </c>
      <c r="P2516" s="225"/>
      <c r="Q2516" s="225"/>
      <c r="R2516" s="29">
        <v>4.95E-4</v>
      </c>
      <c r="S2516" s="29">
        <v>9.5200000000000005E-4</v>
      </c>
      <c r="T2516" s="29">
        <v>1.5900000000000001E-3</v>
      </c>
      <c r="U2516" s="29">
        <v>1.1169999999999999E-3</v>
      </c>
      <c r="V2516" s="29">
        <v>2.189E-3</v>
      </c>
      <c r="W2516" s="29">
        <v>4.5430000000000002E-3</v>
      </c>
      <c r="X2516" s="29">
        <v>8.8199999999999997E-4</v>
      </c>
      <c r="Y2516" s="29">
        <v>1.6949999999999999E-3</v>
      </c>
      <c r="Z2516" s="29">
        <v>2.8319999999999999E-3</v>
      </c>
      <c r="AA2516" s="29">
        <v>1.9889999999999999E-3</v>
      </c>
      <c r="AB2516" s="29">
        <v>3.8999999999999998E-3</v>
      </c>
      <c r="AC2516" s="29">
        <v>8.0949999999999998E-3</v>
      </c>
      <c r="AD2516" s="233"/>
      <c r="AE2516" s="232"/>
      <c r="AF2516" s="232"/>
      <c r="AG2516" s="234"/>
      <c r="AH2516" s="223"/>
      <c r="AI2516" s="223"/>
      <c r="AK2516" s="229"/>
      <c r="AL2516" s="229"/>
      <c r="AM2516" s="229"/>
    </row>
    <row r="2517" spans="1:39" s="3" customFormat="1" ht="13.8" x14ac:dyDescent="0.25">
      <c r="A2517" s="7" t="s">
        <v>44</v>
      </c>
      <c r="B2517" s="7" t="s">
        <v>42</v>
      </c>
      <c r="C2517" s="8" t="s">
        <v>39</v>
      </c>
      <c r="D2517" s="30"/>
      <c r="E2517" s="8" t="s">
        <v>64</v>
      </c>
      <c r="F2517" s="9" t="str">
        <f>IFERROR(VLOOKUP(E2517,Template!$AK$5:$AL$17,2,FALSE),"")</f>
        <v/>
      </c>
      <c r="G2517" s="41" t="s">
        <v>7</v>
      </c>
      <c r="H2517" s="41" t="s">
        <v>6</v>
      </c>
      <c r="I2517" s="32" t="s">
        <v>65</v>
      </c>
      <c r="J2517" s="32" t="s">
        <v>66</v>
      </c>
      <c r="K2517" s="33">
        <f>IFERROR(I2517+J2517,0)</f>
        <v>0</v>
      </c>
      <c r="L2517" s="33">
        <f>IFERROR(K2517,"")</f>
        <v>0</v>
      </c>
      <c r="M2517" s="34">
        <f t="shared" ref="M2517:M2528" si="7036">IF(L2517&lt;=$N$4,K2517,IF(L2516&gt;$N$4,0,$N$4-L2516))</f>
        <v>0</v>
      </c>
      <c r="N2517" s="34">
        <f>IF(AND(L2517&gt;$N$4,L2517&lt;=$O$4),K2517-M2517,IF(AND(L2516&gt;$N$4,L2516&lt;=$O$4),$O$4-L2516,IF(L2516&gt;$O$4,0,IF(L2517&lt;$N$4,0,MIN(L2517-$N$4,$N$4)))))</f>
        <v>0</v>
      </c>
      <c r="O2517" s="34">
        <f>IF(L2517&gt;$O$4,K2517-M2517-N2517,0)</f>
        <v>0</v>
      </c>
      <c r="P2517" s="12" t="s">
        <v>94</v>
      </c>
      <c r="Q2517" s="12" t="s">
        <v>68</v>
      </c>
      <c r="R2517" s="33">
        <f>IF(AND($Q2517="LOW",$P2517="French"),M2517*R$4,0)</f>
        <v>0</v>
      </c>
      <c r="S2517" s="33">
        <f>IF(AND($Q2517="LOW",$P2517="French"),N2517*S$4,0)</f>
        <v>0</v>
      </c>
      <c r="T2517" s="33">
        <f>IF(AND($Q2517="LOW",$P2517="French"),O2517*T$4,0)</f>
        <v>0</v>
      </c>
      <c r="U2517" s="33">
        <f>IF(AND($Q2517="HIGH",$P2517="French"),M2517*U$4,0)</f>
        <v>0</v>
      </c>
      <c r="V2517" s="33">
        <f>IF(AND($Q2517="HIGH",$P2517="French"),N2517*V$4,0)</f>
        <v>0</v>
      </c>
      <c r="W2517" s="33">
        <f>IF(AND($Q2517="HIGH",$P2517="French"),O2517*W$4,0)</f>
        <v>0</v>
      </c>
      <c r="X2517" s="33">
        <f>IF(AND($Q2517="LOW",$P2517="English"),M2517*X$4,0)</f>
        <v>0</v>
      </c>
      <c r="Y2517" s="33">
        <f>IF(AND($Q2517="LOW",$P2517="English"),N2517*Y$4,0)</f>
        <v>0</v>
      </c>
      <c r="Z2517" s="33">
        <f>IF(AND($Q2517="LOW",$P2517="English"),O2517*Z$4,0)</f>
        <v>0</v>
      </c>
      <c r="AA2517" s="33">
        <f>IF(AND($Q2517="HIGH",$P2517="English"),M2517*AA$4,0)</f>
        <v>0</v>
      </c>
      <c r="AB2517" s="33">
        <f>IF(AND($Q2517="HIGH",$P2517="English"),N2517*AB$4,0)</f>
        <v>0</v>
      </c>
      <c r="AC2517" s="33">
        <f>IF(AND($Q2517="HIGH",$P2517="English"),O2517*AC$4,0)</f>
        <v>0</v>
      </c>
      <c r="AD2517" s="26">
        <f>SUM(R2517:AC2517)</f>
        <v>0</v>
      </c>
      <c r="AE2517" s="46" t="str">
        <f>IFERROR(IF(AE$3=VLOOKUP($E2517,Template!$AK$5:$AM$17,3,FALSE),$AD2517*$F2517,0),"0.00")</f>
        <v>0.00</v>
      </c>
      <c r="AF2517" s="46" t="str">
        <f>IFERROR(IF(AF$3=VLOOKUP($E2517,Template!$AK$5:$AM$17,3,FALSE),$AD2517*$F2517,0),"0.00")</f>
        <v>0.00</v>
      </c>
      <c r="AG2517" s="28">
        <f>SUM(AD2517:AF2517)</f>
        <v>0</v>
      </c>
      <c r="AH2517" s="13" t="s">
        <v>40</v>
      </c>
      <c r="AI2517" s="13" t="s">
        <v>41</v>
      </c>
      <c r="AK2517" s="14" t="s">
        <v>25</v>
      </c>
      <c r="AL2517" s="15">
        <v>0.05</v>
      </c>
      <c r="AM2517" s="16" t="s">
        <v>3</v>
      </c>
    </row>
    <row r="2518" spans="1:39" s="3" customFormat="1" ht="13.8" x14ac:dyDescent="0.25">
      <c r="A2518" s="7" t="str">
        <f>A2517</f>
        <v>(Enter Broadcasting Company Name)</v>
      </c>
      <c r="B2518" s="7" t="str">
        <f>B2517</f>
        <v>(Enter Call Letters)</v>
      </c>
      <c r="C2518" s="8" t="str">
        <f>C2517</f>
        <v>(Select AM/FM)</v>
      </c>
      <c r="D2518" s="30"/>
      <c r="E2518" s="8" t="str">
        <f>E2517</f>
        <v>(Select Station Province)</v>
      </c>
      <c r="F2518" s="9" t="str">
        <f>IFERROR(VLOOKUP(E2518,Template!$AK$5:$AL$17,2,FALSE),"")</f>
        <v/>
      </c>
      <c r="G2518" s="42" t="s">
        <v>8</v>
      </c>
      <c r="H2518" s="42" t="s">
        <v>9</v>
      </c>
      <c r="I2518" s="32" t="s">
        <v>65</v>
      </c>
      <c r="J2518" s="32" t="s">
        <v>66</v>
      </c>
      <c r="K2518" s="33">
        <f t="shared" ref="K2518:K2528" si="7037">IFERROR(I2518+J2518,0)</f>
        <v>0</v>
      </c>
      <c r="L2518" s="33">
        <f t="shared" ref="L2518:L2528" si="7038">IFERROR(L2517+K2518,"")</f>
        <v>0</v>
      </c>
      <c r="M2518" s="34">
        <f t="shared" si="7036"/>
        <v>0</v>
      </c>
      <c r="N2518" s="34">
        <f>IF(AND(L2518&gt;$N$4,L2518&lt;=$O$4),K2518-M2518,IF(AND(L2517&gt;$N$4,L2517&lt;=$O$4),$O$4-L2517,IF(L2517&gt;$O$4,0,IF(L2518&lt;$N$4,0,MIN(L2518-$N$4,$N$4)))))</f>
        <v>0</v>
      </c>
      <c r="O2518" s="34">
        <f t="shared" ref="O2518:O2528" si="7039">IF(L2518&gt;$O$4,K2518-M2518-N2518,0)</f>
        <v>0</v>
      </c>
      <c r="P2518" s="12" t="str">
        <f>P2517</f>
        <v>(Select Language)</v>
      </c>
      <c r="Q2518" s="12" t="str">
        <f>Q2517</f>
        <v>(Select Usage)</v>
      </c>
      <c r="R2518" s="33">
        <f t="shared" ref="R2518:R2528" si="7040">IF(AND($Q2518="LOW",$P2518="French"),M2518*R$4,0)</f>
        <v>0</v>
      </c>
      <c r="S2518" s="33">
        <f t="shared" ref="S2518:S2528" si="7041">IF(AND($Q2518="LOW",$P2518="French"),N2518*S$4,0)</f>
        <v>0</v>
      </c>
      <c r="T2518" s="33">
        <f t="shared" ref="T2518:T2528" si="7042">IF(AND($Q2518="LOW",$P2518="French"),O2518*T$4,0)</f>
        <v>0</v>
      </c>
      <c r="U2518" s="33">
        <f t="shared" ref="U2518:U2528" si="7043">IF(AND($Q2518="HIGH",$P2518="French"),M2518*U$4,0)</f>
        <v>0</v>
      </c>
      <c r="V2518" s="33">
        <f t="shared" ref="V2518:V2528" si="7044">IF(AND($Q2518="HIGH",$P2518="French"),N2518*V$4,0)</f>
        <v>0</v>
      </c>
      <c r="W2518" s="33">
        <f t="shared" ref="W2518:W2528" si="7045">IF(AND($Q2518="HIGH",$P2518="French"),O2518*W$4,0)</f>
        <v>0</v>
      </c>
      <c r="X2518" s="33">
        <f t="shared" ref="X2518:X2528" si="7046">IF(AND($Q2518="LOW",$P2518="English"),M2518*X$4,0)</f>
        <v>0</v>
      </c>
      <c r="Y2518" s="33">
        <f t="shared" ref="Y2518:Y2528" si="7047">IF(AND($Q2518="LOW",$P2518="English"),N2518*Y$4,0)</f>
        <v>0</v>
      </c>
      <c r="Z2518" s="33">
        <f t="shared" ref="Z2518:Z2528" si="7048">IF(AND($Q2518="LOW",$P2518="English"),O2518*Z$4,0)</f>
        <v>0</v>
      </c>
      <c r="AA2518" s="33">
        <f t="shared" ref="AA2518:AA2528" si="7049">IF(AND($Q2518="HIGH",$P2518="English"),M2518*AA$4,0)</f>
        <v>0</v>
      </c>
      <c r="AB2518" s="33">
        <f t="shared" ref="AB2518:AB2528" si="7050">IF(AND($Q2518="HIGH",$P2518="English"),N2518*AB$4,0)</f>
        <v>0</v>
      </c>
      <c r="AC2518" s="33">
        <f t="shared" ref="AC2518:AC2528" si="7051">IF(AND($Q2518="HIGH",$P2518="English"),O2518*AC$4,0)</f>
        <v>0</v>
      </c>
      <c r="AD2518" s="26">
        <f t="shared" ref="AD2518:AD2522" si="7052">SUM(R2518:AC2518)</f>
        <v>0</v>
      </c>
      <c r="AE2518" s="46" t="str">
        <f>IFERROR(IF(AE$3=VLOOKUP($E2518,Template!$AK$5:$AM$17,3,FALSE),$AD2518*$F2518,0),"0.00")</f>
        <v>0.00</v>
      </c>
      <c r="AF2518" s="46" t="str">
        <f>IFERROR(IF(AF$3=VLOOKUP($E2518,Template!$AK$5:$AM$17,3,FALSE),$AD2518*$F2518,0),"0.00")</f>
        <v>0.00</v>
      </c>
      <c r="AG2518" s="28">
        <f t="shared" ref="AG2518:AG2528" si="7053">SUM(AD2518:AF2518)</f>
        <v>0</v>
      </c>
      <c r="AH2518" s="13" t="s">
        <v>40</v>
      </c>
      <c r="AI2518" s="13" t="s">
        <v>41</v>
      </c>
      <c r="AK2518" s="14" t="s">
        <v>23</v>
      </c>
      <c r="AL2518" s="15">
        <v>0.05</v>
      </c>
      <c r="AM2518" s="16" t="s">
        <v>3</v>
      </c>
    </row>
    <row r="2519" spans="1:39" s="3" customFormat="1" ht="13.8" x14ac:dyDescent="0.25">
      <c r="A2519" s="7" t="str">
        <f t="shared" ref="A2519:C2519" si="7054">A2518</f>
        <v>(Enter Broadcasting Company Name)</v>
      </c>
      <c r="B2519" s="7" t="str">
        <f t="shared" si="7054"/>
        <v>(Enter Call Letters)</v>
      </c>
      <c r="C2519" s="8" t="str">
        <f t="shared" si="7054"/>
        <v>(Select AM/FM)</v>
      </c>
      <c r="D2519" s="30"/>
      <c r="E2519" s="8" t="str">
        <f t="shared" ref="E2519:E2528" si="7055">E2518</f>
        <v>(Select Station Province)</v>
      </c>
      <c r="F2519" s="9" t="str">
        <f>IFERROR(VLOOKUP(E2519,Template!$AK$5:$AL$17,2,FALSE),"")</f>
        <v/>
      </c>
      <c r="G2519" s="42" t="s">
        <v>6</v>
      </c>
      <c r="H2519" s="42" t="s">
        <v>10</v>
      </c>
      <c r="I2519" s="32" t="s">
        <v>65</v>
      </c>
      <c r="J2519" s="32" t="s">
        <v>66</v>
      </c>
      <c r="K2519" s="33">
        <f t="shared" si="7037"/>
        <v>0</v>
      </c>
      <c r="L2519" s="33">
        <f t="shared" si="7038"/>
        <v>0</v>
      </c>
      <c r="M2519" s="34">
        <f t="shared" si="7036"/>
        <v>0</v>
      </c>
      <c r="N2519" s="34">
        <f t="shared" ref="N2519:N2528" si="7056">IF(AND(L2519&gt;$N$4,L2519&lt;=$O$4),K2519-M2519,IF(AND(L2518&gt;$N$4,L2518&lt;=$O$4),$O$4-L2518,IF(L2518&gt;$O$4,0,IF(L2519&lt;$N$4,0,MIN(L2519-$N$4,$N$4)))))</f>
        <v>0</v>
      </c>
      <c r="O2519" s="34">
        <f t="shared" si="7039"/>
        <v>0</v>
      </c>
      <c r="P2519" s="12" t="str">
        <f t="shared" ref="P2519:Q2519" si="7057">P2518</f>
        <v>(Select Language)</v>
      </c>
      <c r="Q2519" s="12" t="str">
        <f t="shared" si="7057"/>
        <v>(Select Usage)</v>
      </c>
      <c r="R2519" s="33">
        <f t="shared" si="7040"/>
        <v>0</v>
      </c>
      <c r="S2519" s="33">
        <f t="shared" si="7041"/>
        <v>0</v>
      </c>
      <c r="T2519" s="33">
        <f t="shared" si="7042"/>
        <v>0</v>
      </c>
      <c r="U2519" s="33">
        <f t="shared" si="7043"/>
        <v>0</v>
      </c>
      <c r="V2519" s="33">
        <f t="shared" si="7044"/>
        <v>0</v>
      </c>
      <c r="W2519" s="33">
        <f t="shared" si="7045"/>
        <v>0</v>
      </c>
      <c r="X2519" s="33">
        <f t="shared" si="7046"/>
        <v>0</v>
      </c>
      <c r="Y2519" s="33">
        <f t="shared" si="7047"/>
        <v>0</v>
      </c>
      <c r="Z2519" s="33">
        <f t="shared" si="7048"/>
        <v>0</v>
      </c>
      <c r="AA2519" s="33">
        <f t="shared" si="7049"/>
        <v>0</v>
      </c>
      <c r="AB2519" s="33">
        <f t="shared" si="7050"/>
        <v>0</v>
      </c>
      <c r="AC2519" s="33">
        <f t="shared" si="7051"/>
        <v>0</v>
      </c>
      <c r="AD2519" s="26">
        <f t="shared" si="7052"/>
        <v>0</v>
      </c>
      <c r="AE2519" s="46" t="str">
        <f>IFERROR(IF(AE$3=VLOOKUP($E2519,Template!$AK$5:$AM$17,3,FALSE),$AD2519*$F2519,0),"0.00")</f>
        <v>0.00</v>
      </c>
      <c r="AF2519" s="46" t="str">
        <f>IFERROR(IF(AF$3=VLOOKUP($E2519,Template!$AK$5:$AM$17,3,FALSE),$AD2519*$F2519,0),"0.00")</f>
        <v>0.00</v>
      </c>
      <c r="AG2519" s="28">
        <f t="shared" si="7053"/>
        <v>0</v>
      </c>
      <c r="AH2519" s="13" t="s">
        <v>40</v>
      </c>
      <c r="AI2519" s="13" t="s">
        <v>41</v>
      </c>
      <c r="AK2519" s="14" t="s">
        <v>24</v>
      </c>
      <c r="AL2519" s="15">
        <v>0.05</v>
      </c>
      <c r="AM2519" s="16" t="s">
        <v>3</v>
      </c>
    </row>
    <row r="2520" spans="1:39" s="3" customFormat="1" ht="13.8" x14ac:dyDescent="0.25">
      <c r="A2520" s="7" t="str">
        <f t="shared" ref="A2520:C2520" si="7058">A2519</f>
        <v>(Enter Broadcasting Company Name)</v>
      </c>
      <c r="B2520" s="7" t="str">
        <f t="shared" si="7058"/>
        <v>(Enter Call Letters)</v>
      </c>
      <c r="C2520" s="8" t="str">
        <f t="shared" si="7058"/>
        <v>(Select AM/FM)</v>
      </c>
      <c r="D2520" s="30"/>
      <c r="E2520" s="8" t="str">
        <f t="shared" si="7055"/>
        <v>(Select Station Province)</v>
      </c>
      <c r="F2520" s="9" t="str">
        <f>IFERROR(VLOOKUP(E2520,Template!$AK$5:$AL$17,2,FALSE),"")</f>
        <v/>
      </c>
      <c r="G2520" s="42" t="s">
        <v>9</v>
      </c>
      <c r="H2520" s="42" t="s">
        <v>11</v>
      </c>
      <c r="I2520" s="32" t="s">
        <v>65</v>
      </c>
      <c r="J2520" s="32" t="s">
        <v>66</v>
      </c>
      <c r="K2520" s="33">
        <f t="shared" si="7037"/>
        <v>0</v>
      </c>
      <c r="L2520" s="33">
        <f t="shared" si="7038"/>
        <v>0</v>
      </c>
      <c r="M2520" s="34">
        <f t="shared" si="7036"/>
        <v>0</v>
      </c>
      <c r="N2520" s="34">
        <f t="shared" si="7056"/>
        <v>0</v>
      </c>
      <c r="O2520" s="34">
        <f t="shared" si="7039"/>
        <v>0</v>
      </c>
      <c r="P2520" s="12" t="str">
        <f t="shared" ref="P2520:Q2520" si="7059">P2519</f>
        <v>(Select Language)</v>
      </c>
      <c r="Q2520" s="12" t="str">
        <f t="shared" si="7059"/>
        <v>(Select Usage)</v>
      </c>
      <c r="R2520" s="33">
        <f t="shared" si="7040"/>
        <v>0</v>
      </c>
      <c r="S2520" s="33">
        <f t="shared" si="7041"/>
        <v>0</v>
      </c>
      <c r="T2520" s="33">
        <f t="shared" si="7042"/>
        <v>0</v>
      </c>
      <c r="U2520" s="33">
        <f t="shared" si="7043"/>
        <v>0</v>
      </c>
      <c r="V2520" s="33">
        <f t="shared" si="7044"/>
        <v>0</v>
      </c>
      <c r="W2520" s="33">
        <f t="shared" si="7045"/>
        <v>0</v>
      </c>
      <c r="X2520" s="33">
        <f t="shared" si="7046"/>
        <v>0</v>
      </c>
      <c r="Y2520" s="33">
        <f t="shared" si="7047"/>
        <v>0</v>
      </c>
      <c r="Z2520" s="33">
        <f t="shared" si="7048"/>
        <v>0</v>
      </c>
      <c r="AA2520" s="33">
        <f t="shared" si="7049"/>
        <v>0</v>
      </c>
      <c r="AB2520" s="33">
        <f t="shared" si="7050"/>
        <v>0</v>
      </c>
      <c r="AC2520" s="33">
        <f t="shared" si="7051"/>
        <v>0</v>
      </c>
      <c r="AD2520" s="26">
        <f t="shared" si="7052"/>
        <v>0</v>
      </c>
      <c r="AE2520" s="46" t="str">
        <f>IFERROR(IF(AE$3=VLOOKUP($E2520,Template!$AK$5:$AM$17,3,FALSE),$AD2520*$F2520,0),"0.00")</f>
        <v>0.00</v>
      </c>
      <c r="AF2520" s="46" t="str">
        <f>IFERROR(IF(AF$3=VLOOKUP($E2520,Template!$AK$5:$AM$17,3,FALSE),$AD2520*$F2520,0),"0.00")</f>
        <v>0.00</v>
      </c>
      <c r="AG2520" s="28">
        <f t="shared" si="7053"/>
        <v>0</v>
      </c>
      <c r="AH2520" s="13" t="s">
        <v>40</v>
      </c>
      <c r="AI2520" s="13" t="s">
        <v>41</v>
      </c>
      <c r="AK2520" s="14" t="s">
        <v>22</v>
      </c>
      <c r="AL2520" s="15">
        <v>0.15</v>
      </c>
      <c r="AM2520" s="16" t="s">
        <v>2</v>
      </c>
    </row>
    <row r="2521" spans="1:39" s="3" customFormat="1" ht="13.8" x14ac:dyDescent="0.25">
      <c r="A2521" s="7" t="str">
        <f t="shared" ref="A2521:C2521" si="7060">A2520</f>
        <v>(Enter Broadcasting Company Name)</v>
      </c>
      <c r="B2521" s="7" t="str">
        <f t="shared" si="7060"/>
        <v>(Enter Call Letters)</v>
      </c>
      <c r="C2521" s="8" t="str">
        <f t="shared" si="7060"/>
        <v>(Select AM/FM)</v>
      </c>
      <c r="D2521" s="30"/>
      <c r="E2521" s="8" t="str">
        <f t="shared" si="7055"/>
        <v>(Select Station Province)</v>
      </c>
      <c r="F2521" s="9" t="str">
        <f>IFERROR(VLOOKUP(E2521,Template!$AK$5:$AL$17,2,FALSE),"")</f>
        <v/>
      </c>
      <c r="G2521" s="42" t="s">
        <v>10</v>
      </c>
      <c r="H2521" s="42" t="s">
        <v>12</v>
      </c>
      <c r="I2521" s="32" t="s">
        <v>65</v>
      </c>
      <c r="J2521" s="32" t="s">
        <v>66</v>
      </c>
      <c r="K2521" s="33">
        <f t="shared" si="7037"/>
        <v>0</v>
      </c>
      <c r="L2521" s="33">
        <f t="shared" si="7038"/>
        <v>0</v>
      </c>
      <c r="M2521" s="34">
        <f t="shared" si="7036"/>
        <v>0</v>
      </c>
      <c r="N2521" s="34">
        <f t="shared" si="7056"/>
        <v>0</v>
      </c>
      <c r="O2521" s="34">
        <f t="shared" si="7039"/>
        <v>0</v>
      </c>
      <c r="P2521" s="12" t="str">
        <f t="shared" ref="P2521:Q2521" si="7061">P2520</f>
        <v>(Select Language)</v>
      </c>
      <c r="Q2521" s="12" t="str">
        <f t="shared" si="7061"/>
        <v>(Select Usage)</v>
      </c>
      <c r="R2521" s="33">
        <f t="shared" si="7040"/>
        <v>0</v>
      </c>
      <c r="S2521" s="33">
        <f t="shared" si="7041"/>
        <v>0</v>
      </c>
      <c r="T2521" s="33">
        <f t="shared" si="7042"/>
        <v>0</v>
      </c>
      <c r="U2521" s="33">
        <f t="shared" si="7043"/>
        <v>0</v>
      </c>
      <c r="V2521" s="33">
        <f t="shared" si="7044"/>
        <v>0</v>
      </c>
      <c r="W2521" s="33">
        <f t="shared" si="7045"/>
        <v>0</v>
      </c>
      <c r="X2521" s="33">
        <f t="shared" si="7046"/>
        <v>0</v>
      </c>
      <c r="Y2521" s="33">
        <f t="shared" si="7047"/>
        <v>0</v>
      </c>
      <c r="Z2521" s="33">
        <f t="shared" si="7048"/>
        <v>0</v>
      </c>
      <c r="AA2521" s="33">
        <f t="shared" si="7049"/>
        <v>0</v>
      </c>
      <c r="AB2521" s="33">
        <f t="shared" si="7050"/>
        <v>0</v>
      </c>
      <c r="AC2521" s="33">
        <f t="shared" si="7051"/>
        <v>0</v>
      </c>
      <c r="AD2521" s="26">
        <f t="shared" si="7052"/>
        <v>0</v>
      </c>
      <c r="AE2521" s="46" t="str">
        <f>IFERROR(IF(AE$3=VLOOKUP($E2521,Template!$AK$5:$AM$17,3,FALSE),$AD2521*$F2521,0),"0.00")</f>
        <v>0.00</v>
      </c>
      <c r="AF2521" s="46" t="str">
        <f>IFERROR(IF(AF$3=VLOOKUP($E2521,Template!$AK$5:$AM$17,3,FALSE),$AD2521*$F2521,0),"0.00")</f>
        <v>0.00</v>
      </c>
      <c r="AG2521" s="28">
        <f t="shared" si="7053"/>
        <v>0</v>
      </c>
      <c r="AH2521" s="13" t="s">
        <v>40</v>
      </c>
      <c r="AI2521" s="13" t="s">
        <v>41</v>
      </c>
      <c r="AK2521" s="14" t="s">
        <v>26</v>
      </c>
      <c r="AL2521" s="15">
        <v>0.15</v>
      </c>
      <c r="AM2521" s="16" t="s">
        <v>2</v>
      </c>
    </row>
    <row r="2522" spans="1:39" s="3" customFormat="1" ht="13.8" x14ac:dyDescent="0.25">
      <c r="A2522" s="7" t="str">
        <f t="shared" ref="A2522:C2522" si="7062">A2521</f>
        <v>(Enter Broadcasting Company Name)</v>
      </c>
      <c r="B2522" s="7" t="str">
        <f t="shared" si="7062"/>
        <v>(Enter Call Letters)</v>
      </c>
      <c r="C2522" s="8" t="str">
        <f t="shared" si="7062"/>
        <v>(Select AM/FM)</v>
      </c>
      <c r="D2522" s="30"/>
      <c r="E2522" s="8" t="str">
        <f t="shared" si="7055"/>
        <v>(Select Station Province)</v>
      </c>
      <c r="F2522" s="9" t="str">
        <f>IFERROR(VLOOKUP(E2522,Template!$AK$5:$AL$17,2,FALSE),"")</f>
        <v/>
      </c>
      <c r="G2522" s="42" t="s">
        <v>11</v>
      </c>
      <c r="H2522" s="42" t="s">
        <v>13</v>
      </c>
      <c r="I2522" s="32" t="s">
        <v>65</v>
      </c>
      <c r="J2522" s="32" t="s">
        <v>66</v>
      </c>
      <c r="K2522" s="33">
        <f t="shared" si="7037"/>
        <v>0</v>
      </c>
      <c r="L2522" s="33">
        <f t="shared" si="7038"/>
        <v>0</v>
      </c>
      <c r="M2522" s="34">
        <f t="shared" si="7036"/>
        <v>0</v>
      </c>
      <c r="N2522" s="34">
        <f t="shared" si="7056"/>
        <v>0</v>
      </c>
      <c r="O2522" s="34">
        <f t="shared" si="7039"/>
        <v>0</v>
      </c>
      <c r="P2522" s="12" t="str">
        <f t="shared" ref="P2522:Q2522" si="7063">P2521</f>
        <v>(Select Language)</v>
      </c>
      <c r="Q2522" s="12" t="str">
        <f t="shared" si="7063"/>
        <v>(Select Usage)</v>
      </c>
      <c r="R2522" s="33">
        <f t="shared" si="7040"/>
        <v>0</v>
      </c>
      <c r="S2522" s="33">
        <f t="shared" si="7041"/>
        <v>0</v>
      </c>
      <c r="T2522" s="33">
        <f t="shared" si="7042"/>
        <v>0</v>
      </c>
      <c r="U2522" s="33">
        <f t="shared" si="7043"/>
        <v>0</v>
      </c>
      <c r="V2522" s="33">
        <f t="shared" si="7044"/>
        <v>0</v>
      </c>
      <c r="W2522" s="33">
        <f t="shared" si="7045"/>
        <v>0</v>
      </c>
      <c r="X2522" s="33">
        <f t="shared" si="7046"/>
        <v>0</v>
      </c>
      <c r="Y2522" s="33">
        <f t="shared" si="7047"/>
        <v>0</v>
      </c>
      <c r="Z2522" s="33">
        <f t="shared" si="7048"/>
        <v>0</v>
      </c>
      <c r="AA2522" s="33">
        <f t="shared" si="7049"/>
        <v>0</v>
      </c>
      <c r="AB2522" s="33">
        <f t="shared" si="7050"/>
        <v>0</v>
      </c>
      <c r="AC2522" s="33">
        <f t="shared" si="7051"/>
        <v>0</v>
      </c>
      <c r="AD2522" s="26">
        <f t="shared" si="7052"/>
        <v>0</v>
      </c>
      <c r="AE2522" s="46" t="str">
        <f>IFERROR(IF(AE$3=VLOOKUP($E2522,Template!$AK$5:$AM$17,3,FALSE),$AD2522*$F2522,0),"0.00")</f>
        <v>0.00</v>
      </c>
      <c r="AF2522" s="46" t="str">
        <f>IFERROR(IF(AF$3=VLOOKUP($E2522,Template!$AK$5:$AM$17,3,FALSE),$AD2522*$F2522,0),"0.00")</f>
        <v>0.00</v>
      </c>
      <c r="AG2522" s="28">
        <f t="shared" si="7053"/>
        <v>0</v>
      </c>
      <c r="AH2522" s="13" t="s">
        <v>40</v>
      </c>
      <c r="AI2522" s="13" t="s">
        <v>41</v>
      </c>
      <c r="AK2522" s="14" t="s">
        <v>27</v>
      </c>
      <c r="AL2522" s="15">
        <v>0.15</v>
      </c>
      <c r="AM2522" s="16" t="s">
        <v>2</v>
      </c>
    </row>
    <row r="2523" spans="1:39" s="3" customFormat="1" ht="13.8" x14ac:dyDescent="0.25">
      <c r="A2523" s="7" t="str">
        <f t="shared" ref="A2523:C2523" si="7064">A2522</f>
        <v>(Enter Broadcasting Company Name)</v>
      </c>
      <c r="B2523" s="7" t="str">
        <f t="shared" si="7064"/>
        <v>(Enter Call Letters)</v>
      </c>
      <c r="C2523" s="8" t="str">
        <f t="shared" si="7064"/>
        <v>(Select AM/FM)</v>
      </c>
      <c r="D2523" s="30"/>
      <c r="E2523" s="8" t="str">
        <f t="shared" si="7055"/>
        <v>(Select Station Province)</v>
      </c>
      <c r="F2523" s="9" t="str">
        <f>IFERROR(VLOOKUP(E2523,Template!$AK$5:$AL$17,2,FALSE),"")</f>
        <v/>
      </c>
      <c r="G2523" s="42" t="s">
        <v>12</v>
      </c>
      <c r="H2523" s="42" t="s">
        <v>15</v>
      </c>
      <c r="I2523" s="32" t="s">
        <v>65</v>
      </c>
      <c r="J2523" s="32" t="s">
        <v>66</v>
      </c>
      <c r="K2523" s="33">
        <f t="shared" si="7037"/>
        <v>0</v>
      </c>
      <c r="L2523" s="33">
        <f t="shared" si="7038"/>
        <v>0</v>
      </c>
      <c r="M2523" s="34">
        <f t="shared" si="7036"/>
        <v>0</v>
      </c>
      <c r="N2523" s="34">
        <f t="shared" si="7056"/>
        <v>0</v>
      </c>
      <c r="O2523" s="34">
        <f t="shared" si="7039"/>
        <v>0</v>
      </c>
      <c r="P2523" s="12" t="str">
        <f t="shared" ref="P2523:Q2523" si="7065">P2522</f>
        <v>(Select Language)</v>
      </c>
      <c r="Q2523" s="12" t="str">
        <f t="shared" si="7065"/>
        <v>(Select Usage)</v>
      </c>
      <c r="R2523" s="33">
        <f t="shared" si="7040"/>
        <v>0</v>
      </c>
      <c r="S2523" s="33">
        <f t="shared" si="7041"/>
        <v>0</v>
      </c>
      <c r="T2523" s="33">
        <f t="shared" si="7042"/>
        <v>0</v>
      </c>
      <c r="U2523" s="33">
        <f t="shared" si="7043"/>
        <v>0</v>
      </c>
      <c r="V2523" s="33">
        <f t="shared" si="7044"/>
        <v>0</v>
      </c>
      <c r="W2523" s="33">
        <f t="shared" si="7045"/>
        <v>0</v>
      </c>
      <c r="X2523" s="33">
        <f t="shared" si="7046"/>
        <v>0</v>
      </c>
      <c r="Y2523" s="33">
        <f t="shared" si="7047"/>
        <v>0</v>
      </c>
      <c r="Z2523" s="33">
        <f t="shared" si="7048"/>
        <v>0</v>
      </c>
      <c r="AA2523" s="33">
        <f t="shared" si="7049"/>
        <v>0</v>
      </c>
      <c r="AB2523" s="33">
        <f t="shared" si="7050"/>
        <v>0</v>
      </c>
      <c r="AC2523" s="33">
        <f t="shared" si="7051"/>
        <v>0</v>
      </c>
      <c r="AD2523" s="26">
        <f>SUM(R2523:AC2523)</f>
        <v>0</v>
      </c>
      <c r="AE2523" s="46" t="str">
        <f>IFERROR(IF(AE$3=VLOOKUP($E2523,Template!$AK$5:$AM$17,3,FALSE),$AD2523*$F2523,0),"0.00")</f>
        <v>0.00</v>
      </c>
      <c r="AF2523" s="46" t="str">
        <f>IFERROR(IF(AF$3=VLOOKUP($E2523,Template!$AK$5:$AM$17,3,FALSE),$AD2523*$F2523,0),"0.00")</f>
        <v>0.00</v>
      </c>
      <c r="AG2523" s="28">
        <f t="shared" si="7053"/>
        <v>0</v>
      </c>
      <c r="AH2523" s="13" t="s">
        <v>40</v>
      </c>
      <c r="AI2523" s="13" t="s">
        <v>41</v>
      </c>
      <c r="AK2523" s="14" t="s">
        <v>28</v>
      </c>
      <c r="AL2523" s="15">
        <v>0.05</v>
      </c>
      <c r="AM2523" s="16" t="s">
        <v>3</v>
      </c>
    </row>
    <row r="2524" spans="1:39" s="3" customFormat="1" ht="13.8" x14ac:dyDescent="0.25">
      <c r="A2524" s="7" t="str">
        <f t="shared" ref="A2524:C2524" si="7066">A2523</f>
        <v>(Enter Broadcasting Company Name)</v>
      </c>
      <c r="B2524" s="7" t="str">
        <f t="shared" si="7066"/>
        <v>(Enter Call Letters)</v>
      </c>
      <c r="C2524" s="8" t="str">
        <f t="shared" si="7066"/>
        <v>(Select AM/FM)</v>
      </c>
      <c r="D2524" s="30"/>
      <c r="E2524" s="8" t="str">
        <f t="shared" si="7055"/>
        <v>(Select Station Province)</v>
      </c>
      <c r="F2524" s="9" t="str">
        <f>IFERROR(VLOOKUP(E2524,Template!$AK$5:$AL$17,2,FALSE),"")</f>
        <v/>
      </c>
      <c r="G2524" s="42" t="s">
        <v>13</v>
      </c>
      <c r="H2524" s="42" t="s">
        <v>16</v>
      </c>
      <c r="I2524" s="32" t="s">
        <v>65</v>
      </c>
      <c r="J2524" s="32" t="s">
        <v>66</v>
      </c>
      <c r="K2524" s="33">
        <f t="shared" si="7037"/>
        <v>0</v>
      </c>
      <c r="L2524" s="33">
        <f t="shared" si="7038"/>
        <v>0</v>
      </c>
      <c r="M2524" s="34">
        <f t="shared" si="7036"/>
        <v>0</v>
      </c>
      <c r="N2524" s="34">
        <f t="shared" si="7056"/>
        <v>0</v>
      </c>
      <c r="O2524" s="34">
        <f t="shared" si="7039"/>
        <v>0</v>
      </c>
      <c r="P2524" s="12" t="str">
        <f t="shared" ref="P2524:Q2524" si="7067">P2523</f>
        <v>(Select Language)</v>
      </c>
      <c r="Q2524" s="12" t="str">
        <f t="shared" si="7067"/>
        <v>(Select Usage)</v>
      </c>
      <c r="R2524" s="33">
        <f t="shared" si="7040"/>
        <v>0</v>
      </c>
      <c r="S2524" s="33">
        <f t="shared" si="7041"/>
        <v>0</v>
      </c>
      <c r="T2524" s="33">
        <f t="shared" si="7042"/>
        <v>0</v>
      </c>
      <c r="U2524" s="33">
        <f t="shared" si="7043"/>
        <v>0</v>
      </c>
      <c r="V2524" s="33">
        <f t="shared" si="7044"/>
        <v>0</v>
      </c>
      <c r="W2524" s="33">
        <f t="shared" si="7045"/>
        <v>0</v>
      </c>
      <c r="X2524" s="33">
        <f t="shared" si="7046"/>
        <v>0</v>
      </c>
      <c r="Y2524" s="33">
        <f t="shared" si="7047"/>
        <v>0</v>
      </c>
      <c r="Z2524" s="33">
        <f t="shared" si="7048"/>
        <v>0</v>
      </c>
      <c r="AA2524" s="33">
        <f t="shared" si="7049"/>
        <v>0</v>
      </c>
      <c r="AB2524" s="33">
        <f t="shared" si="7050"/>
        <v>0</v>
      </c>
      <c r="AC2524" s="33">
        <f t="shared" si="7051"/>
        <v>0</v>
      </c>
      <c r="AD2524" s="26">
        <f t="shared" ref="AD2524:AD2526" si="7068">SUM(R2524:AC2524)</f>
        <v>0</v>
      </c>
      <c r="AE2524" s="46" t="str">
        <f>IFERROR(IF(AE$3=VLOOKUP($E2524,Template!$AK$5:$AM$17,3,FALSE),$AD2524*$F2524,0),"0.00")</f>
        <v>0.00</v>
      </c>
      <c r="AF2524" s="46" t="str">
        <f>IFERROR(IF(AF$3=VLOOKUP($E2524,Template!$AK$5:$AM$17,3,FALSE),$AD2524*$F2524,0),"0.00")</f>
        <v>0.00</v>
      </c>
      <c r="AG2524" s="28">
        <f t="shared" si="7053"/>
        <v>0</v>
      </c>
      <c r="AH2524" s="13" t="s">
        <v>40</v>
      </c>
      <c r="AI2524" s="13" t="s">
        <v>41</v>
      </c>
      <c r="AK2524" s="14" t="s">
        <v>70</v>
      </c>
      <c r="AL2524" s="15">
        <v>0.05</v>
      </c>
      <c r="AM2524" s="16" t="s">
        <v>3</v>
      </c>
    </row>
    <row r="2525" spans="1:39" s="3" customFormat="1" ht="13.8" x14ac:dyDescent="0.25">
      <c r="A2525" s="7" t="str">
        <f t="shared" ref="A2525:C2525" si="7069">A2524</f>
        <v>(Enter Broadcasting Company Name)</v>
      </c>
      <c r="B2525" s="7" t="str">
        <f t="shared" si="7069"/>
        <v>(Enter Call Letters)</v>
      </c>
      <c r="C2525" s="8" t="str">
        <f t="shared" si="7069"/>
        <v>(Select AM/FM)</v>
      </c>
      <c r="D2525" s="30"/>
      <c r="E2525" s="8" t="str">
        <f t="shared" si="7055"/>
        <v>(Select Station Province)</v>
      </c>
      <c r="F2525" s="9" t="str">
        <f>IFERROR(VLOOKUP(E2525,Template!$AK$5:$AL$17,2,FALSE),"")</f>
        <v/>
      </c>
      <c r="G2525" s="42" t="s">
        <v>15</v>
      </c>
      <c r="H2525" s="42" t="s">
        <v>17</v>
      </c>
      <c r="I2525" s="32" t="s">
        <v>65</v>
      </c>
      <c r="J2525" s="32" t="s">
        <v>66</v>
      </c>
      <c r="K2525" s="33">
        <f t="shared" si="7037"/>
        <v>0</v>
      </c>
      <c r="L2525" s="33">
        <f t="shared" si="7038"/>
        <v>0</v>
      </c>
      <c r="M2525" s="34">
        <f t="shared" si="7036"/>
        <v>0</v>
      </c>
      <c r="N2525" s="34">
        <f t="shared" si="7056"/>
        <v>0</v>
      </c>
      <c r="O2525" s="34">
        <f t="shared" si="7039"/>
        <v>0</v>
      </c>
      <c r="P2525" s="12" t="str">
        <f t="shared" ref="P2525:Q2525" si="7070">P2524</f>
        <v>(Select Language)</v>
      </c>
      <c r="Q2525" s="12" t="str">
        <f t="shared" si="7070"/>
        <v>(Select Usage)</v>
      </c>
      <c r="R2525" s="33">
        <f t="shared" si="7040"/>
        <v>0</v>
      </c>
      <c r="S2525" s="33">
        <f t="shared" si="7041"/>
        <v>0</v>
      </c>
      <c r="T2525" s="33">
        <f t="shared" si="7042"/>
        <v>0</v>
      </c>
      <c r="U2525" s="33">
        <f t="shared" si="7043"/>
        <v>0</v>
      </c>
      <c r="V2525" s="33">
        <f t="shared" si="7044"/>
        <v>0</v>
      </c>
      <c r="W2525" s="33">
        <f t="shared" si="7045"/>
        <v>0</v>
      </c>
      <c r="X2525" s="33">
        <f t="shared" si="7046"/>
        <v>0</v>
      </c>
      <c r="Y2525" s="33">
        <f t="shared" si="7047"/>
        <v>0</v>
      </c>
      <c r="Z2525" s="33">
        <f t="shared" si="7048"/>
        <v>0</v>
      </c>
      <c r="AA2525" s="33">
        <f t="shared" si="7049"/>
        <v>0</v>
      </c>
      <c r="AB2525" s="33">
        <f t="shared" si="7050"/>
        <v>0</v>
      </c>
      <c r="AC2525" s="33">
        <f t="shared" si="7051"/>
        <v>0</v>
      </c>
      <c r="AD2525" s="26">
        <f t="shared" si="7068"/>
        <v>0</v>
      </c>
      <c r="AE2525" s="46" t="str">
        <f>IFERROR(IF(AE$3=VLOOKUP($E2525,Template!$AK$5:$AM$17,3,FALSE),$AD2525*$F2525,0),"0.00")</f>
        <v>0.00</v>
      </c>
      <c r="AF2525" s="46" t="str">
        <f>IFERROR(IF(AF$3=VLOOKUP($E2525,Template!$AK$5:$AM$17,3,FALSE),$AD2525*$F2525,0),"0.00")</f>
        <v>0.00</v>
      </c>
      <c r="AG2525" s="28">
        <f t="shared" si="7053"/>
        <v>0</v>
      </c>
      <c r="AH2525" s="13" t="s">
        <v>40</v>
      </c>
      <c r="AI2525" s="13" t="s">
        <v>41</v>
      </c>
      <c r="AK2525" s="14" t="s">
        <v>20</v>
      </c>
      <c r="AL2525" s="15">
        <v>0.13</v>
      </c>
      <c r="AM2525" s="16" t="s">
        <v>2</v>
      </c>
    </row>
    <row r="2526" spans="1:39" s="3" customFormat="1" ht="13.8" x14ac:dyDescent="0.25">
      <c r="A2526" s="7" t="str">
        <f t="shared" ref="A2526:C2526" si="7071">A2525</f>
        <v>(Enter Broadcasting Company Name)</v>
      </c>
      <c r="B2526" s="7" t="str">
        <f t="shared" si="7071"/>
        <v>(Enter Call Letters)</v>
      </c>
      <c r="C2526" s="8" t="str">
        <f t="shared" si="7071"/>
        <v>(Select AM/FM)</v>
      </c>
      <c r="D2526" s="30"/>
      <c r="E2526" s="8" t="str">
        <f t="shared" si="7055"/>
        <v>(Select Station Province)</v>
      </c>
      <c r="F2526" s="9" t="str">
        <f>IFERROR(VLOOKUP(E2526,Template!$AK$5:$AL$17,2,FALSE),"")</f>
        <v/>
      </c>
      <c r="G2526" s="42" t="s">
        <v>16</v>
      </c>
      <c r="H2526" s="42" t="s">
        <v>18</v>
      </c>
      <c r="I2526" s="32" t="s">
        <v>65</v>
      </c>
      <c r="J2526" s="32" t="s">
        <v>66</v>
      </c>
      <c r="K2526" s="33">
        <f t="shared" si="7037"/>
        <v>0</v>
      </c>
      <c r="L2526" s="33">
        <f t="shared" si="7038"/>
        <v>0</v>
      </c>
      <c r="M2526" s="34">
        <f t="shared" si="7036"/>
        <v>0</v>
      </c>
      <c r="N2526" s="34">
        <f t="shared" si="7056"/>
        <v>0</v>
      </c>
      <c r="O2526" s="34">
        <f t="shared" si="7039"/>
        <v>0</v>
      </c>
      <c r="P2526" s="12" t="str">
        <f t="shared" ref="P2526:Q2526" si="7072">P2525</f>
        <v>(Select Language)</v>
      </c>
      <c r="Q2526" s="12" t="str">
        <f t="shared" si="7072"/>
        <v>(Select Usage)</v>
      </c>
      <c r="R2526" s="33">
        <f t="shared" si="7040"/>
        <v>0</v>
      </c>
      <c r="S2526" s="33">
        <f t="shared" si="7041"/>
        <v>0</v>
      </c>
      <c r="T2526" s="33">
        <f t="shared" si="7042"/>
        <v>0</v>
      </c>
      <c r="U2526" s="33">
        <f t="shared" si="7043"/>
        <v>0</v>
      </c>
      <c r="V2526" s="33">
        <f t="shared" si="7044"/>
        <v>0</v>
      </c>
      <c r="W2526" s="33">
        <f t="shared" si="7045"/>
        <v>0</v>
      </c>
      <c r="X2526" s="33">
        <f t="shared" si="7046"/>
        <v>0</v>
      </c>
      <c r="Y2526" s="33">
        <f t="shared" si="7047"/>
        <v>0</v>
      </c>
      <c r="Z2526" s="33">
        <f t="shared" si="7048"/>
        <v>0</v>
      </c>
      <c r="AA2526" s="33">
        <f t="shared" si="7049"/>
        <v>0</v>
      </c>
      <c r="AB2526" s="33">
        <f t="shared" si="7050"/>
        <v>0</v>
      </c>
      <c r="AC2526" s="33">
        <f t="shared" si="7051"/>
        <v>0</v>
      </c>
      <c r="AD2526" s="26">
        <f t="shared" si="7068"/>
        <v>0</v>
      </c>
      <c r="AE2526" s="46" t="str">
        <f>IFERROR(IF(AE$3=VLOOKUP($E2526,Template!$AK$5:$AM$17,3,FALSE),$AD2526*$F2526,0),"0.00")</f>
        <v>0.00</v>
      </c>
      <c r="AF2526" s="46" t="str">
        <f>IFERROR(IF(AF$3=VLOOKUP($E2526,Template!$AK$5:$AM$17,3,FALSE),$AD2526*$F2526,0),"0.00")</f>
        <v>0.00</v>
      </c>
      <c r="AG2526" s="28">
        <f t="shared" si="7053"/>
        <v>0</v>
      </c>
      <c r="AH2526" s="13" t="s">
        <v>40</v>
      </c>
      <c r="AI2526" s="13" t="s">
        <v>41</v>
      </c>
      <c r="AK2526" s="14" t="s">
        <v>69</v>
      </c>
      <c r="AL2526" s="15">
        <v>0.15</v>
      </c>
      <c r="AM2526" s="16" t="s">
        <v>2</v>
      </c>
    </row>
    <row r="2527" spans="1:39" s="3" customFormat="1" ht="13.8" x14ac:dyDescent="0.25">
      <c r="A2527" s="7" t="str">
        <f t="shared" ref="A2527:C2527" si="7073">A2526</f>
        <v>(Enter Broadcasting Company Name)</v>
      </c>
      <c r="B2527" s="7" t="str">
        <f t="shared" si="7073"/>
        <v>(Enter Call Letters)</v>
      </c>
      <c r="C2527" s="8" t="str">
        <f t="shared" si="7073"/>
        <v>(Select AM/FM)</v>
      </c>
      <c r="D2527" s="30"/>
      <c r="E2527" s="8" t="str">
        <f t="shared" si="7055"/>
        <v>(Select Station Province)</v>
      </c>
      <c r="F2527" s="9" t="str">
        <f>IFERROR(VLOOKUP(E2527,Template!$AK$5:$AL$17,2,FALSE),"")</f>
        <v/>
      </c>
      <c r="G2527" s="42" t="s">
        <v>17</v>
      </c>
      <c r="H2527" s="42" t="s">
        <v>7</v>
      </c>
      <c r="I2527" s="32" t="s">
        <v>65</v>
      </c>
      <c r="J2527" s="32" t="s">
        <v>66</v>
      </c>
      <c r="K2527" s="33">
        <f t="shared" si="7037"/>
        <v>0</v>
      </c>
      <c r="L2527" s="33">
        <f t="shared" si="7038"/>
        <v>0</v>
      </c>
      <c r="M2527" s="34">
        <f t="shared" si="7036"/>
        <v>0</v>
      </c>
      <c r="N2527" s="34">
        <f t="shared" si="7056"/>
        <v>0</v>
      </c>
      <c r="O2527" s="34">
        <f t="shared" si="7039"/>
        <v>0</v>
      </c>
      <c r="P2527" s="12" t="str">
        <f t="shared" ref="P2527:Q2527" si="7074">P2526</f>
        <v>(Select Language)</v>
      </c>
      <c r="Q2527" s="12" t="str">
        <f t="shared" si="7074"/>
        <v>(Select Usage)</v>
      </c>
      <c r="R2527" s="33">
        <f t="shared" si="7040"/>
        <v>0</v>
      </c>
      <c r="S2527" s="33">
        <f t="shared" si="7041"/>
        <v>0</v>
      </c>
      <c r="T2527" s="33">
        <f t="shared" si="7042"/>
        <v>0</v>
      </c>
      <c r="U2527" s="33">
        <f t="shared" si="7043"/>
        <v>0</v>
      </c>
      <c r="V2527" s="33">
        <f t="shared" si="7044"/>
        <v>0</v>
      </c>
      <c r="W2527" s="33">
        <f t="shared" si="7045"/>
        <v>0</v>
      </c>
      <c r="X2527" s="33">
        <f t="shared" si="7046"/>
        <v>0</v>
      </c>
      <c r="Y2527" s="33">
        <f t="shared" si="7047"/>
        <v>0</v>
      </c>
      <c r="Z2527" s="33">
        <f t="shared" si="7048"/>
        <v>0</v>
      </c>
      <c r="AA2527" s="33">
        <f t="shared" si="7049"/>
        <v>0</v>
      </c>
      <c r="AB2527" s="33">
        <f t="shared" si="7050"/>
        <v>0</v>
      </c>
      <c r="AC2527" s="33">
        <f t="shared" si="7051"/>
        <v>0</v>
      </c>
      <c r="AD2527" s="26">
        <f>SUM(R2527:AC2527)</f>
        <v>0</v>
      </c>
      <c r="AE2527" s="46" t="str">
        <f>IFERROR(IF(AE$3=VLOOKUP($E2527,Template!$AK$5:$AM$17,3,FALSE),$AD2527*$F2527,0),"0.00")</f>
        <v>0.00</v>
      </c>
      <c r="AF2527" s="46" t="str">
        <f>IFERROR(IF(AF$3=VLOOKUP($E2527,Template!$AK$5:$AM$17,3,FALSE),$AD2527*$F2527,0),"0.00")</f>
        <v>0.00</v>
      </c>
      <c r="AG2527" s="28">
        <f t="shared" si="7053"/>
        <v>0</v>
      </c>
      <c r="AH2527" s="13" t="s">
        <v>40</v>
      </c>
      <c r="AI2527" s="13" t="s">
        <v>41</v>
      </c>
      <c r="AK2527" s="14" t="s">
        <v>29</v>
      </c>
      <c r="AL2527" s="15">
        <v>0.05</v>
      </c>
      <c r="AM2527" s="16" t="s">
        <v>3</v>
      </c>
    </row>
    <row r="2528" spans="1:39" s="3" customFormat="1" ht="13.8" x14ac:dyDescent="0.25">
      <c r="A2528" s="7" t="str">
        <f t="shared" ref="A2528:C2528" si="7075">A2527</f>
        <v>(Enter Broadcasting Company Name)</v>
      </c>
      <c r="B2528" s="7" t="str">
        <f t="shared" si="7075"/>
        <v>(Enter Call Letters)</v>
      </c>
      <c r="C2528" s="8" t="str">
        <f t="shared" si="7075"/>
        <v>(Select AM/FM)</v>
      </c>
      <c r="D2528" s="30"/>
      <c r="E2528" s="8" t="str">
        <f t="shared" si="7055"/>
        <v>(Select Station Province)</v>
      </c>
      <c r="F2528" s="9" t="str">
        <f>IFERROR(VLOOKUP(E2528,Template!$AK$5:$AL$17,2,FALSE),"")</f>
        <v/>
      </c>
      <c r="G2528" s="42" t="s">
        <v>18</v>
      </c>
      <c r="H2528" s="43" t="s">
        <v>8</v>
      </c>
      <c r="I2528" s="32" t="s">
        <v>65</v>
      </c>
      <c r="J2528" s="32" t="s">
        <v>66</v>
      </c>
      <c r="K2528" s="33">
        <f t="shared" si="7037"/>
        <v>0</v>
      </c>
      <c r="L2528" s="33">
        <f t="shared" si="7038"/>
        <v>0</v>
      </c>
      <c r="M2528" s="34">
        <f t="shared" si="7036"/>
        <v>0</v>
      </c>
      <c r="N2528" s="34">
        <f t="shared" si="7056"/>
        <v>0</v>
      </c>
      <c r="O2528" s="34">
        <f t="shared" si="7039"/>
        <v>0</v>
      </c>
      <c r="P2528" s="12" t="str">
        <f t="shared" ref="P2528:Q2528" si="7076">P2527</f>
        <v>(Select Language)</v>
      </c>
      <c r="Q2528" s="12" t="str">
        <f t="shared" si="7076"/>
        <v>(Select Usage)</v>
      </c>
      <c r="R2528" s="33">
        <f t="shared" si="7040"/>
        <v>0</v>
      </c>
      <c r="S2528" s="33">
        <f t="shared" si="7041"/>
        <v>0</v>
      </c>
      <c r="T2528" s="33">
        <f t="shared" si="7042"/>
        <v>0</v>
      </c>
      <c r="U2528" s="33">
        <f t="shared" si="7043"/>
        <v>0</v>
      </c>
      <c r="V2528" s="33">
        <f t="shared" si="7044"/>
        <v>0</v>
      </c>
      <c r="W2528" s="33">
        <f t="shared" si="7045"/>
        <v>0</v>
      </c>
      <c r="X2528" s="33">
        <f t="shared" si="7046"/>
        <v>0</v>
      </c>
      <c r="Y2528" s="33">
        <f t="shared" si="7047"/>
        <v>0</v>
      </c>
      <c r="Z2528" s="33">
        <f t="shared" si="7048"/>
        <v>0</v>
      </c>
      <c r="AA2528" s="33">
        <f t="shared" si="7049"/>
        <v>0</v>
      </c>
      <c r="AB2528" s="33">
        <f t="shared" si="7050"/>
        <v>0</v>
      </c>
      <c r="AC2528" s="33">
        <f t="shared" si="7051"/>
        <v>0</v>
      </c>
      <c r="AD2528" s="26">
        <f t="shared" ref="AD2528" si="7077">SUM(R2528:AC2528)</f>
        <v>0</v>
      </c>
      <c r="AE2528" s="46" t="str">
        <f>IFERROR(IF(AE$3=VLOOKUP($E2528,Template!$AK$5:$AM$17,3,FALSE),$AD2528*$F2528,0),"0.00")</f>
        <v>0.00</v>
      </c>
      <c r="AF2528" s="46" t="str">
        <f>IFERROR(IF(AF$3=VLOOKUP($E2528,Template!$AK$5:$AM$17,3,FALSE),$AD2528*$F2528,0),"0.00")</f>
        <v>0.00</v>
      </c>
      <c r="AG2528" s="28">
        <f t="shared" si="7053"/>
        <v>0</v>
      </c>
      <c r="AH2528" s="13" t="s">
        <v>40</v>
      </c>
      <c r="AI2528" s="13" t="s">
        <v>41</v>
      </c>
      <c r="AK2528" s="14" t="s">
        <v>21</v>
      </c>
      <c r="AL2528" s="15">
        <v>0.05</v>
      </c>
      <c r="AM2528" s="16" t="s">
        <v>3</v>
      </c>
    </row>
    <row r="2529" spans="1:39" ht="13.8" x14ac:dyDescent="0.25">
      <c r="A2529" s="19" t="s">
        <v>4</v>
      </c>
      <c r="B2529" s="19"/>
      <c r="C2529" s="20"/>
      <c r="D2529" s="20"/>
      <c r="E2529" s="20"/>
      <c r="F2529" s="20"/>
      <c r="G2529" s="44"/>
      <c r="H2529" s="44"/>
      <c r="I2529" s="21">
        <f t="shared" ref="I2529:K2529" si="7078">SUM(I2517:I2528)</f>
        <v>0</v>
      </c>
      <c r="J2529" s="21">
        <f t="shared" si="7078"/>
        <v>0</v>
      </c>
      <c r="K2529" s="21">
        <f t="shared" si="7078"/>
        <v>0</v>
      </c>
      <c r="L2529" s="21">
        <f>L2528</f>
        <v>0</v>
      </c>
      <c r="M2529" s="21">
        <f>SUM(M2517:M2528)</f>
        <v>0</v>
      </c>
      <c r="N2529" s="21">
        <f t="shared" ref="N2529:O2529" si="7079">SUM(N2517:N2528)</f>
        <v>0</v>
      </c>
      <c r="O2529" s="21">
        <f t="shared" si="7079"/>
        <v>0</v>
      </c>
      <c r="P2529" s="21"/>
      <c r="Q2529" s="22"/>
      <c r="R2529" s="21">
        <f t="shared" ref="R2529:AI2529" si="7080">SUM(R2517:R2528)</f>
        <v>0</v>
      </c>
      <c r="S2529" s="21">
        <f t="shared" si="7080"/>
        <v>0</v>
      </c>
      <c r="T2529" s="21">
        <f t="shared" si="7080"/>
        <v>0</v>
      </c>
      <c r="U2529" s="21">
        <f t="shared" si="7080"/>
        <v>0</v>
      </c>
      <c r="V2529" s="21">
        <f t="shared" si="7080"/>
        <v>0</v>
      </c>
      <c r="W2529" s="21">
        <f t="shared" si="7080"/>
        <v>0</v>
      </c>
      <c r="X2529" s="21">
        <f t="shared" si="7080"/>
        <v>0</v>
      </c>
      <c r="Y2529" s="21">
        <f t="shared" si="7080"/>
        <v>0</v>
      </c>
      <c r="Z2529" s="21">
        <f t="shared" si="7080"/>
        <v>0</v>
      </c>
      <c r="AA2529" s="21">
        <f t="shared" si="7080"/>
        <v>0</v>
      </c>
      <c r="AB2529" s="21">
        <f t="shared" si="7080"/>
        <v>0</v>
      </c>
      <c r="AC2529" s="21">
        <f t="shared" si="7080"/>
        <v>0</v>
      </c>
      <c r="AD2529" s="27">
        <f t="shared" si="7080"/>
        <v>0</v>
      </c>
      <c r="AE2529" s="21">
        <f t="shared" si="7080"/>
        <v>0</v>
      </c>
      <c r="AF2529" s="21">
        <f t="shared" si="7080"/>
        <v>0</v>
      </c>
      <c r="AG2529" s="27">
        <f t="shared" si="7080"/>
        <v>0</v>
      </c>
      <c r="AH2529" s="21">
        <f t="shared" si="7080"/>
        <v>0</v>
      </c>
      <c r="AI2529" s="21">
        <f t="shared" si="7080"/>
        <v>0</v>
      </c>
      <c r="AK2529" s="14" t="s">
        <v>71</v>
      </c>
      <c r="AL2529" s="15">
        <v>0.05</v>
      </c>
      <c r="AM2529" s="16" t="s">
        <v>3</v>
      </c>
    </row>
    <row r="2530" spans="1:39" x14ac:dyDescent="0.25">
      <c r="A2530" s="2"/>
      <c r="G2530" s="2"/>
      <c r="H2530" s="2"/>
      <c r="O2530" s="2"/>
      <c r="P2530" s="2"/>
    </row>
    <row r="2531" spans="1:39" ht="42" customHeight="1" x14ac:dyDescent="0.25">
      <c r="A2531" s="223" t="s">
        <v>63</v>
      </c>
      <c r="B2531" s="223" t="s">
        <v>43</v>
      </c>
      <c r="C2531" s="224" t="s">
        <v>19</v>
      </c>
      <c r="D2531" s="226"/>
      <c r="E2531" s="223" t="s">
        <v>14</v>
      </c>
      <c r="F2531" s="223" t="s">
        <v>38</v>
      </c>
      <c r="G2531" s="223" t="s">
        <v>1</v>
      </c>
      <c r="H2531" s="223" t="s">
        <v>5</v>
      </c>
      <c r="I2531" s="225" t="s">
        <v>31</v>
      </c>
      <c r="J2531" s="225" t="s">
        <v>32</v>
      </c>
      <c r="K2531" s="225" t="s">
        <v>48</v>
      </c>
      <c r="L2531" s="225" t="s">
        <v>0</v>
      </c>
      <c r="M2531" s="4" t="s">
        <v>45</v>
      </c>
      <c r="N2531" s="4" t="s">
        <v>46</v>
      </c>
      <c r="O2531" s="4" t="s">
        <v>47</v>
      </c>
      <c r="P2531" s="225" t="s">
        <v>50</v>
      </c>
      <c r="Q2531" s="225" t="s">
        <v>33</v>
      </c>
      <c r="R2531" s="4" t="s">
        <v>51</v>
      </c>
      <c r="S2531" s="4" t="s">
        <v>52</v>
      </c>
      <c r="T2531" s="4" t="s">
        <v>53</v>
      </c>
      <c r="U2531" s="4" t="s">
        <v>54</v>
      </c>
      <c r="V2531" s="4" t="s">
        <v>55</v>
      </c>
      <c r="W2531" s="4" t="s">
        <v>56</v>
      </c>
      <c r="X2531" s="4" t="s">
        <v>57</v>
      </c>
      <c r="Y2531" s="4" t="s">
        <v>58</v>
      </c>
      <c r="Z2531" s="4" t="s">
        <v>59</v>
      </c>
      <c r="AA2531" s="4" t="s">
        <v>62</v>
      </c>
      <c r="AB2531" s="4" t="s">
        <v>60</v>
      </c>
      <c r="AC2531" s="4" t="s">
        <v>61</v>
      </c>
      <c r="AD2531" s="233" t="s">
        <v>34</v>
      </c>
      <c r="AE2531" s="231" t="s">
        <v>2</v>
      </c>
      <c r="AF2531" s="231" t="s">
        <v>3</v>
      </c>
      <c r="AG2531" s="233" t="s">
        <v>35</v>
      </c>
      <c r="AH2531" s="223" t="s">
        <v>36</v>
      </c>
      <c r="AI2531" s="223" t="s">
        <v>37</v>
      </c>
      <c r="AK2531" s="229" t="s">
        <v>30</v>
      </c>
      <c r="AL2531" s="229"/>
      <c r="AM2531" s="229"/>
    </row>
    <row r="2532" spans="1:39" s="6" customFormat="1" ht="35.25" customHeight="1" x14ac:dyDescent="0.3">
      <c r="A2532" s="224"/>
      <c r="B2532" s="224"/>
      <c r="C2532" s="224"/>
      <c r="D2532" s="227"/>
      <c r="E2532" s="223"/>
      <c r="F2532" s="223"/>
      <c r="G2532" s="223"/>
      <c r="H2532" s="223"/>
      <c r="I2532" s="230"/>
      <c r="J2532" s="230"/>
      <c r="K2532" s="230"/>
      <c r="L2532" s="230"/>
      <c r="M2532" s="5">
        <v>0</v>
      </c>
      <c r="N2532" s="5">
        <v>625000</v>
      </c>
      <c r="O2532" s="5">
        <v>1250000</v>
      </c>
      <c r="P2532" s="225"/>
      <c r="Q2532" s="225"/>
      <c r="R2532" s="29">
        <v>4.95E-4</v>
      </c>
      <c r="S2532" s="29">
        <v>9.5200000000000005E-4</v>
      </c>
      <c r="T2532" s="29">
        <v>1.5900000000000001E-3</v>
      </c>
      <c r="U2532" s="29">
        <v>1.1169999999999999E-3</v>
      </c>
      <c r="V2532" s="29">
        <v>2.189E-3</v>
      </c>
      <c r="W2532" s="29">
        <v>4.5430000000000002E-3</v>
      </c>
      <c r="X2532" s="29">
        <v>8.8199999999999997E-4</v>
      </c>
      <c r="Y2532" s="29">
        <v>1.6949999999999999E-3</v>
      </c>
      <c r="Z2532" s="29">
        <v>2.8319999999999999E-3</v>
      </c>
      <c r="AA2532" s="29">
        <v>1.9889999999999999E-3</v>
      </c>
      <c r="AB2532" s="29">
        <v>3.8999999999999998E-3</v>
      </c>
      <c r="AC2532" s="29">
        <v>8.0949999999999998E-3</v>
      </c>
      <c r="AD2532" s="233"/>
      <c r="AE2532" s="232"/>
      <c r="AF2532" s="232"/>
      <c r="AG2532" s="234"/>
      <c r="AH2532" s="223"/>
      <c r="AI2532" s="223"/>
      <c r="AK2532" s="229"/>
      <c r="AL2532" s="229"/>
      <c r="AM2532" s="229"/>
    </row>
    <row r="2533" spans="1:39" s="3" customFormat="1" ht="13.8" x14ac:dyDescent="0.25">
      <c r="A2533" s="7" t="s">
        <v>44</v>
      </c>
      <c r="B2533" s="7" t="s">
        <v>42</v>
      </c>
      <c r="C2533" s="8" t="s">
        <v>39</v>
      </c>
      <c r="D2533" s="30"/>
      <c r="E2533" s="8" t="s">
        <v>64</v>
      </c>
      <c r="F2533" s="9" t="str">
        <f>IFERROR(VLOOKUP(E2533,Template!$AK$5:$AL$17,2,FALSE),"")</f>
        <v/>
      </c>
      <c r="G2533" s="41" t="s">
        <v>7</v>
      </c>
      <c r="H2533" s="41" t="s">
        <v>6</v>
      </c>
      <c r="I2533" s="32" t="s">
        <v>65</v>
      </c>
      <c r="J2533" s="32" t="s">
        <v>66</v>
      </c>
      <c r="K2533" s="33">
        <f>IFERROR(I2533+J2533,0)</f>
        <v>0</v>
      </c>
      <c r="L2533" s="33">
        <f>IFERROR(K2533,"")</f>
        <v>0</v>
      </c>
      <c r="M2533" s="34">
        <f t="shared" ref="M2533:M2544" si="7081">IF(L2533&lt;=$N$4,K2533,IF(L2532&gt;$N$4,0,$N$4-L2532))</f>
        <v>0</v>
      </c>
      <c r="N2533" s="34">
        <f>IF(AND(L2533&gt;$N$4,L2533&lt;=$O$4),K2533-M2533,IF(AND(L2532&gt;$N$4,L2532&lt;=$O$4),$O$4-L2532,IF(L2532&gt;$O$4,0,IF(L2533&lt;$N$4,0,MIN(L2533-$N$4,$N$4)))))</f>
        <v>0</v>
      </c>
      <c r="O2533" s="34">
        <f>IF(L2533&gt;$O$4,K2533-M2533-N2533,0)</f>
        <v>0</v>
      </c>
      <c r="P2533" s="12" t="s">
        <v>94</v>
      </c>
      <c r="Q2533" s="12" t="s">
        <v>68</v>
      </c>
      <c r="R2533" s="33">
        <f>IF(AND($Q2533="LOW",$P2533="French"),M2533*R$4,0)</f>
        <v>0</v>
      </c>
      <c r="S2533" s="33">
        <f>IF(AND($Q2533="LOW",$P2533="French"),N2533*S$4,0)</f>
        <v>0</v>
      </c>
      <c r="T2533" s="33">
        <f>IF(AND($Q2533="LOW",$P2533="French"),O2533*T$4,0)</f>
        <v>0</v>
      </c>
      <c r="U2533" s="33">
        <f>IF(AND($Q2533="HIGH",$P2533="French"),M2533*U$4,0)</f>
        <v>0</v>
      </c>
      <c r="V2533" s="33">
        <f>IF(AND($Q2533="HIGH",$P2533="French"),N2533*V$4,0)</f>
        <v>0</v>
      </c>
      <c r="W2533" s="33">
        <f>IF(AND($Q2533="HIGH",$P2533="French"),O2533*W$4,0)</f>
        <v>0</v>
      </c>
      <c r="X2533" s="33">
        <f>IF(AND($Q2533="LOW",$P2533="English"),M2533*X$4,0)</f>
        <v>0</v>
      </c>
      <c r="Y2533" s="33">
        <f>IF(AND($Q2533="LOW",$P2533="English"),N2533*Y$4,0)</f>
        <v>0</v>
      </c>
      <c r="Z2533" s="33">
        <f>IF(AND($Q2533="LOW",$P2533="English"),O2533*Z$4,0)</f>
        <v>0</v>
      </c>
      <c r="AA2533" s="33">
        <f>IF(AND($Q2533="HIGH",$P2533="English"),M2533*AA$4,0)</f>
        <v>0</v>
      </c>
      <c r="AB2533" s="33">
        <f>IF(AND($Q2533="HIGH",$P2533="English"),N2533*AB$4,0)</f>
        <v>0</v>
      </c>
      <c r="AC2533" s="33">
        <f>IF(AND($Q2533="HIGH",$P2533="English"),O2533*AC$4,0)</f>
        <v>0</v>
      </c>
      <c r="AD2533" s="26">
        <f>SUM(R2533:AC2533)</f>
        <v>0</v>
      </c>
      <c r="AE2533" s="46" t="str">
        <f>IFERROR(IF(AE$3=VLOOKUP($E2533,Template!$AK$5:$AM$17,3,FALSE),$AD2533*$F2533,0),"0.00")</f>
        <v>0.00</v>
      </c>
      <c r="AF2533" s="46" t="str">
        <f>IFERROR(IF(AF$3=VLOOKUP($E2533,Template!$AK$5:$AM$17,3,FALSE),$AD2533*$F2533,0),"0.00")</f>
        <v>0.00</v>
      </c>
      <c r="AG2533" s="28">
        <f>SUM(AD2533:AF2533)</f>
        <v>0</v>
      </c>
      <c r="AH2533" s="13" t="s">
        <v>40</v>
      </c>
      <c r="AI2533" s="13" t="s">
        <v>41</v>
      </c>
      <c r="AK2533" s="14" t="s">
        <v>25</v>
      </c>
      <c r="AL2533" s="15">
        <v>0.05</v>
      </c>
      <c r="AM2533" s="16" t="s">
        <v>3</v>
      </c>
    </row>
    <row r="2534" spans="1:39" s="3" customFormat="1" ht="13.8" x14ac:dyDescent="0.25">
      <c r="A2534" s="7" t="str">
        <f>A2533</f>
        <v>(Enter Broadcasting Company Name)</v>
      </c>
      <c r="B2534" s="7" t="str">
        <f>B2533</f>
        <v>(Enter Call Letters)</v>
      </c>
      <c r="C2534" s="8" t="str">
        <f>C2533</f>
        <v>(Select AM/FM)</v>
      </c>
      <c r="D2534" s="30"/>
      <c r="E2534" s="8" t="str">
        <f>E2533</f>
        <v>(Select Station Province)</v>
      </c>
      <c r="F2534" s="9" t="str">
        <f>IFERROR(VLOOKUP(E2534,Template!$AK$5:$AL$17,2,FALSE),"")</f>
        <v/>
      </c>
      <c r="G2534" s="42" t="s">
        <v>8</v>
      </c>
      <c r="H2534" s="42" t="s">
        <v>9</v>
      </c>
      <c r="I2534" s="32" t="s">
        <v>65</v>
      </c>
      <c r="J2534" s="32" t="s">
        <v>66</v>
      </c>
      <c r="K2534" s="33">
        <f t="shared" ref="K2534:K2544" si="7082">IFERROR(I2534+J2534,0)</f>
        <v>0</v>
      </c>
      <c r="L2534" s="33">
        <f t="shared" ref="L2534:L2544" si="7083">IFERROR(L2533+K2534,"")</f>
        <v>0</v>
      </c>
      <c r="M2534" s="34">
        <f t="shared" si="7081"/>
        <v>0</v>
      </c>
      <c r="N2534" s="34">
        <f>IF(AND(L2534&gt;$N$4,L2534&lt;=$O$4),K2534-M2534,IF(AND(L2533&gt;$N$4,L2533&lt;=$O$4),$O$4-L2533,IF(L2533&gt;$O$4,0,IF(L2534&lt;$N$4,0,MIN(L2534-$N$4,$N$4)))))</f>
        <v>0</v>
      </c>
      <c r="O2534" s="34">
        <f t="shared" ref="O2534:O2544" si="7084">IF(L2534&gt;$O$4,K2534-M2534-N2534,0)</f>
        <v>0</v>
      </c>
      <c r="P2534" s="12" t="str">
        <f>P2533</f>
        <v>(Select Language)</v>
      </c>
      <c r="Q2534" s="12" t="str">
        <f>Q2533</f>
        <v>(Select Usage)</v>
      </c>
      <c r="R2534" s="33">
        <f t="shared" ref="R2534:R2544" si="7085">IF(AND($Q2534="LOW",$P2534="French"),M2534*R$4,0)</f>
        <v>0</v>
      </c>
      <c r="S2534" s="33">
        <f t="shared" ref="S2534:S2544" si="7086">IF(AND($Q2534="LOW",$P2534="French"),N2534*S$4,0)</f>
        <v>0</v>
      </c>
      <c r="T2534" s="33">
        <f t="shared" ref="T2534:T2544" si="7087">IF(AND($Q2534="LOW",$P2534="French"),O2534*T$4,0)</f>
        <v>0</v>
      </c>
      <c r="U2534" s="33">
        <f t="shared" ref="U2534:U2544" si="7088">IF(AND($Q2534="HIGH",$P2534="French"),M2534*U$4,0)</f>
        <v>0</v>
      </c>
      <c r="V2534" s="33">
        <f t="shared" ref="V2534:V2544" si="7089">IF(AND($Q2534="HIGH",$P2534="French"),N2534*V$4,0)</f>
        <v>0</v>
      </c>
      <c r="W2534" s="33">
        <f t="shared" ref="W2534:W2544" si="7090">IF(AND($Q2534="HIGH",$P2534="French"),O2534*W$4,0)</f>
        <v>0</v>
      </c>
      <c r="X2534" s="33">
        <f t="shared" ref="X2534:X2544" si="7091">IF(AND($Q2534="LOW",$P2534="English"),M2534*X$4,0)</f>
        <v>0</v>
      </c>
      <c r="Y2534" s="33">
        <f t="shared" ref="Y2534:Y2544" si="7092">IF(AND($Q2534="LOW",$P2534="English"),N2534*Y$4,0)</f>
        <v>0</v>
      </c>
      <c r="Z2534" s="33">
        <f t="shared" ref="Z2534:Z2544" si="7093">IF(AND($Q2534="LOW",$P2534="English"),O2534*Z$4,0)</f>
        <v>0</v>
      </c>
      <c r="AA2534" s="33">
        <f t="shared" ref="AA2534:AA2544" si="7094">IF(AND($Q2534="HIGH",$P2534="English"),M2534*AA$4,0)</f>
        <v>0</v>
      </c>
      <c r="AB2534" s="33">
        <f t="shared" ref="AB2534:AB2544" si="7095">IF(AND($Q2534="HIGH",$P2534="English"),N2534*AB$4,0)</f>
        <v>0</v>
      </c>
      <c r="AC2534" s="33">
        <f t="shared" ref="AC2534:AC2544" si="7096">IF(AND($Q2534="HIGH",$P2534="English"),O2534*AC$4,0)</f>
        <v>0</v>
      </c>
      <c r="AD2534" s="26">
        <f t="shared" ref="AD2534:AD2538" si="7097">SUM(R2534:AC2534)</f>
        <v>0</v>
      </c>
      <c r="AE2534" s="46" t="str">
        <f>IFERROR(IF(AE$3=VLOOKUP($E2534,Template!$AK$5:$AM$17,3,FALSE),$AD2534*$F2534,0),"0.00")</f>
        <v>0.00</v>
      </c>
      <c r="AF2534" s="46" t="str">
        <f>IFERROR(IF(AF$3=VLOOKUP($E2534,Template!$AK$5:$AM$17,3,FALSE),$AD2534*$F2534,0),"0.00")</f>
        <v>0.00</v>
      </c>
      <c r="AG2534" s="28">
        <f t="shared" ref="AG2534:AG2544" si="7098">SUM(AD2534:AF2534)</f>
        <v>0</v>
      </c>
      <c r="AH2534" s="13" t="s">
        <v>40</v>
      </c>
      <c r="AI2534" s="13" t="s">
        <v>41</v>
      </c>
      <c r="AK2534" s="14" t="s">
        <v>23</v>
      </c>
      <c r="AL2534" s="15">
        <v>0.05</v>
      </c>
      <c r="AM2534" s="16" t="s">
        <v>3</v>
      </c>
    </row>
    <row r="2535" spans="1:39" s="3" customFormat="1" ht="13.8" x14ac:dyDescent="0.25">
      <c r="A2535" s="7" t="str">
        <f t="shared" ref="A2535:C2535" si="7099">A2534</f>
        <v>(Enter Broadcasting Company Name)</v>
      </c>
      <c r="B2535" s="7" t="str">
        <f t="shared" si="7099"/>
        <v>(Enter Call Letters)</v>
      </c>
      <c r="C2535" s="8" t="str">
        <f t="shared" si="7099"/>
        <v>(Select AM/FM)</v>
      </c>
      <c r="D2535" s="30"/>
      <c r="E2535" s="8" t="str">
        <f t="shared" ref="E2535:E2544" si="7100">E2534</f>
        <v>(Select Station Province)</v>
      </c>
      <c r="F2535" s="9" t="str">
        <f>IFERROR(VLOOKUP(E2535,Template!$AK$5:$AL$17,2,FALSE),"")</f>
        <v/>
      </c>
      <c r="G2535" s="42" t="s">
        <v>6</v>
      </c>
      <c r="H2535" s="42" t="s">
        <v>10</v>
      </c>
      <c r="I2535" s="32" t="s">
        <v>65</v>
      </c>
      <c r="J2535" s="32" t="s">
        <v>66</v>
      </c>
      <c r="K2535" s="33">
        <f t="shared" si="7082"/>
        <v>0</v>
      </c>
      <c r="L2535" s="33">
        <f t="shared" si="7083"/>
        <v>0</v>
      </c>
      <c r="M2535" s="34">
        <f t="shared" si="7081"/>
        <v>0</v>
      </c>
      <c r="N2535" s="34">
        <f t="shared" ref="N2535:N2544" si="7101">IF(AND(L2535&gt;$N$4,L2535&lt;=$O$4),K2535-M2535,IF(AND(L2534&gt;$N$4,L2534&lt;=$O$4),$O$4-L2534,IF(L2534&gt;$O$4,0,IF(L2535&lt;$N$4,0,MIN(L2535-$N$4,$N$4)))))</f>
        <v>0</v>
      </c>
      <c r="O2535" s="34">
        <f t="shared" si="7084"/>
        <v>0</v>
      </c>
      <c r="P2535" s="12" t="str">
        <f t="shared" ref="P2535:Q2535" si="7102">P2534</f>
        <v>(Select Language)</v>
      </c>
      <c r="Q2535" s="12" t="str">
        <f t="shared" si="7102"/>
        <v>(Select Usage)</v>
      </c>
      <c r="R2535" s="33">
        <f t="shared" si="7085"/>
        <v>0</v>
      </c>
      <c r="S2535" s="33">
        <f t="shared" si="7086"/>
        <v>0</v>
      </c>
      <c r="T2535" s="33">
        <f t="shared" si="7087"/>
        <v>0</v>
      </c>
      <c r="U2535" s="33">
        <f t="shared" si="7088"/>
        <v>0</v>
      </c>
      <c r="V2535" s="33">
        <f t="shared" si="7089"/>
        <v>0</v>
      </c>
      <c r="W2535" s="33">
        <f t="shared" si="7090"/>
        <v>0</v>
      </c>
      <c r="X2535" s="33">
        <f t="shared" si="7091"/>
        <v>0</v>
      </c>
      <c r="Y2535" s="33">
        <f t="shared" si="7092"/>
        <v>0</v>
      </c>
      <c r="Z2535" s="33">
        <f t="shared" si="7093"/>
        <v>0</v>
      </c>
      <c r="AA2535" s="33">
        <f t="shared" si="7094"/>
        <v>0</v>
      </c>
      <c r="AB2535" s="33">
        <f t="shared" si="7095"/>
        <v>0</v>
      </c>
      <c r="AC2535" s="33">
        <f t="shared" si="7096"/>
        <v>0</v>
      </c>
      <c r="AD2535" s="26">
        <f t="shared" si="7097"/>
        <v>0</v>
      </c>
      <c r="AE2535" s="46" t="str">
        <f>IFERROR(IF(AE$3=VLOOKUP($E2535,Template!$AK$5:$AM$17,3,FALSE),$AD2535*$F2535,0),"0.00")</f>
        <v>0.00</v>
      </c>
      <c r="AF2535" s="46" t="str">
        <f>IFERROR(IF(AF$3=VLOOKUP($E2535,Template!$AK$5:$AM$17,3,FALSE),$AD2535*$F2535,0),"0.00")</f>
        <v>0.00</v>
      </c>
      <c r="AG2535" s="28">
        <f t="shared" si="7098"/>
        <v>0</v>
      </c>
      <c r="AH2535" s="13" t="s">
        <v>40</v>
      </c>
      <c r="AI2535" s="13" t="s">
        <v>41</v>
      </c>
      <c r="AK2535" s="14" t="s">
        <v>24</v>
      </c>
      <c r="AL2535" s="15">
        <v>0.05</v>
      </c>
      <c r="AM2535" s="16" t="s">
        <v>3</v>
      </c>
    </row>
    <row r="2536" spans="1:39" s="3" customFormat="1" ht="13.8" x14ac:dyDescent="0.25">
      <c r="A2536" s="7" t="str">
        <f t="shared" ref="A2536:C2536" si="7103">A2535</f>
        <v>(Enter Broadcasting Company Name)</v>
      </c>
      <c r="B2536" s="7" t="str">
        <f t="shared" si="7103"/>
        <v>(Enter Call Letters)</v>
      </c>
      <c r="C2536" s="8" t="str">
        <f t="shared" si="7103"/>
        <v>(Select AM/FM)</v>
      </c>
      <c r="D2536" s="30"/>
      <c r="E2536" s="8" t="str">
        <f t="shared" si="7100"/>
        <v>(Select Station Province)</v>
      </c>
      <c r="F2536" s="9" t="str">
        <f>IFERROR(VLOOKUP(E2536,Template!$AK$5:$AL$17,2,FALSE),"")</f>
        <v/>
      </c>
      <c r="G2536" s="42" t="s">
        <v>9</v>
      </c>
      <c r="H2536" s="42" t="s">
        <v>11</v>
      </c>
      <c r="I2536" s="32" t="s">
        <v>65</v>
      </c>
      <c r="J2536" s="32" t="s">
        <v>66</v>
      </c>
      <c r="K2536" s="33">
        <f t="shared" si="7082"/>
        <v>0</v>
      </c>
      <c r="L2536" s="33">
        <f t="shared" si="7083"/>
        <v>0</v>
      </c>
      <c r="M2536" s="34">
        <f t="shared" si="7081"/>
        <v>0</v>
      </c>
      <c r="N2536" s="34">
        <f t="shared" si="7101"/>
        <v>0</v>
      </c>
      <c r="O2536" s="34">
        <f t="shared" si="7084"/>
        <v>0</v>
      </c>
      <c r="P2536" s="12" t="str">
        <f t="shared" ref="P2536:Q2536" si="7104">P2535</f>
        <v>(Select Language)</v>
      </c>
      <c r="Q2536" s="12" t="str">
        <f t="shared" si="7104"/>
        <v>(Select Usage)</v>
      </c>
      <c r="R2536" s="33">
        <f t="shared" si="7085"/>
        <v>0</v>
      </c>
      <c r="S2536" s="33">
        <f t="shared" si="7086"/>
        <v>0</v>
      </c>
      <c r="T2536" s="33">
        <f t="shared" si="7087"/>
        <v>0</v>
      </c>
      <c r="U2536" s="33">
        <f t="shared" si="7088"/>
        <v>0</v>
      </c>
      <c r="V2536" s="33">
        <f t="shared" si="7089"/>
        <v>0</v>
      </c>
      <c r="W2536" s="33">
        <f t="shared" si="7090"/>
        <v>0</v>
      </c>
      <c r="X2536" s="33">
        <f t="shared" si="7091"/>
        <v>0</v>
      </c>
      <c r="Y2536" s="33">
        <f t="shared" si="7092"/>
        <v>0</v>
      </c>
      <c r="Z2536" s="33">
        <f t="shared" si="7093"/>
        <v>0</v>
      </c>
      <c r="AA2536" s="33">
        <f t="shared" si="7094"/>
        <v>0</v>
      </c>
      <c r="AB2536" s="33">
        <f t="shared" si="7095"/>
        <v>0</v>
      </c>
      <c r="AC2536" s="33">
        <f t="shared" si="7096"/>
        <v>0</v>
      </c>
      <c r="AD2536" s="26">
        <f t="shared" si="7097"/>
        <v>0</v>
      </c>
      <c r="AE2536" s="46" t="str">
        <f>IFERROR(IF(AE$3=VLOOKUP($E2536,Template!$AK$5:$AM$17,3,FALSE),$AD2536*$F2536,0),"0.00")</f>
        <v>0.00</v>
      </c>
      <c r="AF2536" s="46" t="str">
        <f>IFERROR(IF(AF$3=VLOOKUP($E2536,Template!$AK$5:$AM$17,3,FALSE),$AD2536*$F2536,0),"0.00")</f>
        <v>0.00</v>
      </c>
      <c r="AG2536" s="28">
        <f t="shared" si="7098"/>
        <v>0</v>
      </c>
      <c r="AH2536" s="13" t="s">
        <v>40</v>
      </c>
      <c r="AI2536" s="13" t="s">
        <v>41</v>
      </c>
      <c r="AK2536" s="14" t="s">
        <v>22</v>
      </c>
      <c r="AL2536" s="15">
        <v>0.15</v>
      </c>
      <c r="AM2536" s="16" t="s">
        <v>2</v>
      </c>
    </row>
    <row r="2537" spans="1:39" s="3" customFormat="1" ht="13.8" x14ac:dyDescent="0.25">
      <c r="A2537" s="7" t="str">
        <f t="shared" ref="A2537:C2537" si="7105">A2536</f>
        <v>(Enter Broadcasting Company Name)</v>
      </c>
      <c r="B2537" s="7" t="str">
        <f t="shared" si="7105"/>
        <v>(Enter Call Letters)</v>
      </c>
      <c r="C2537" s="8" t="str">
        <f t="shared" si="7105"/>
        <v>(Select AM/FM)</v>
      </c>
      <c r="D2537" s="30"/>
      <c r="E2537" s="8" t="str">
        <f t="shared" si="7100"/>
        <v>(Select Station Province)</v>
      </c>
      <c r="F2537" s="9" t="str">
        <f>IFERROR(VLOOKUP(E2537,Template!$AK$5:$AL$17,2,FALSE),"")</f>
        <v/>
      </c>
      <c r="G2537" s="42" t="s">
        <v>10</v>
      </c>
      <c r="H2537" s="42" t="s">
        <v>12</v>
      </c>
      <c r="I2537" s="32" t="s">
        <v>65</v>
      </c>
      <c r="J2537" s="32" t="s">
        <v>66</v>
      </c>
      <c r="K2537" s="33">
        <f t="shared" si="7082"/>
        <v>0</v>
      </c>
      <c r="L2537" s="33">
        <f t="shared" si="7083"/>
        <v>0</v>
      </c>
      <c r="M2537" s="34">
        <f t="shared" si="7081"/>
        <v>0</v>
      </c>
      <c r="N2537" s="34">
        <f t="shared" si="7101"/>
        <v>0</v>
      </c>
      <c r="O2537" s="34">
        <f t="shared" si="7084"/>
        <v>0</v>
      </c>
      <c r="P2537" s="12" t="str">
        <f t="shared" ref="P2537:Q2537" si="7106">P2536</f>
        <v>(Select Language)</v>
      </c>
      <c r="Q2537" s="12" t="str">
        <f t="shared" si="7106"/>
        <v>(Select Usage)</v>
      </c>
      <c r="R2537" s="33">
        <f t="shared" si="7085"/>
        <v>0</v>
      </c>
      <c r="S2537" s="33">
        <f t="shared" si="7086"/>
        <v>0</v>
      </c>
      <c r="T2537" s="33">
        <f t="shared" si="7087"/>
        <v>0</v>
      </c>
      <c r="U2537" s="33">
        <f t="shared" si="7088"/>
        <v>0</v>
      </c>
      <c r="V2537" s="33">
        <f t="shared" si="7089"/>
        <v>0</v>
      </c>
      <c r="W2537" s="33">
        <f t="shared" si="7090"/>
        <v>0</v>
      </c>
      <c r="X2537" s="33">
        <f t="shared" si="7091"/>
        <v>0</v>
      </c>
      <c r="Y2537" s="33">
        <f t="shared" si="7092"/>
        <v>0</v>
      </c>
      <c r="Z2537" s="33">
        <f t="shared" si="7093"/>
        <v>0</v>
      </c>
      <c r="AA2537" s="33">
        <f t="shared" si="7094"/>
        <v>0</v>
      </c>
      <c r="AB2537" s="33">
        <f t="shared" si="7095"/>
        <v>0</v>
      </c>
      <c r="AC2537" s="33">
        <f t="shared" si="7096"/>
        <v>0</v>
      </c>
      <c r="AD2537" s="26">
        <f t="shared" si="7097"/>
        <v>0</v>
      </c>
      <c r="AE2537" s="46" t="str">
        <f>IFERROR(IF(AE$3=VLOOKUP($E2537,Template!$AK$5:$AM$17,3,FALSE),$AD2537*$F2537,0),"0.00")</f>
        <v>0.00</v>
      </c>
      <c r="AF2537" s="46" t="str">
        <f>IFERROR(IF(AF$3=VLOOKUP($E2537,Template!$AK$5:$AM$17,3,FALSE),$AD2537*$F2537,0),"0.00")</f>
        <v>0.00</v>
      </c>
      <c r="AG2537" s="28">
        <f t="shared" si="7098"/>
        <v>0</v>
      </c>
      <c r="AH2537" s="13" t="s">
        <v>40</v>
      </c>
      <c r="AI2537" s="13" t="s">
        <v>41</v>
      </c>
      <c r="AK2537" s="14" t="s">
        <v>26</v>
      </c>
      <c r="AL2537" s="15">
        <v>0.15</v>
      </c>
      <c r="AM2537" s="16" t="s">
        <v>2</v>
      </c>
    </row>
    <row r="2538" spans="1:39" s="3" customFormat="1" ht="13.8" x14ac:dyDescent="0.25">
      <c r="A2538" s="7" t="str">
        <f t="shared" ref="A2538:C2538" si="7107">A2537</f>
        <v>(Enter Broadcasting Company Name)</v>
      </c>
      <c r="B2538" s="7" t="str">
        <f t="shared" si="7107"/>
        <v>(Enter Call Letters)</v>
      </c>
      <c r="C2538" s="8" t="str">
        <f t="shared" si="7107"/>
        <v>(Select AM/FM)</v>
      </c>
      <c r="D2538" s="30"/>
      <c r="E2538" s="8" t="str">
        <f t="shared" si="7100"/>
        <v>(Select Station Province)</v>
      </c>
      <c r="F2538" s="9" t="str">
        <f>IFERROR(VLOOKUP(E2538,Template!$AK$5:$AL$17,2,FALSE),"")</f>
        <v/>
      </c>
      <c r="G2538" s="42" t="s">
        <v>11</v>
      </c>
      <c r="H2538" s="42" t="s">
        <v>13</v>
      </c>
      <c r="I2538" s="32" t="s">
        <v>65</v>
      </c>
      <c r="J2538" s="32" t="s">
        <v>66</v>
      </c>
      <c r="K2538" s="33">
        <f t="shared" si="7082"/>
        <v>0</v>
      </c>
      <c r="L2538" s="33">
        <f t="shared" si="7083"/>
        <v>0</v>
      </c>
      <c r="M2538" s="34">
        <f t="shared" si="7081"/>
        <v>0</v>
      </c>
      <c r="N2538" s="34">
        <f t="shared" si="7101"/>
        <v>0</v>
      </c>
      <c r="O2538" s="34">
        <f t="shared" si="7084"/>
        <v>0</v>
      </c>
      <c r="P2538" s="12" t="str">
        <f t="shared" ref="P2538:Q2538" si="7108">P2537</f>
        <v>(Select Language)</v>
      </c>
      <c r="Q2538" s="12" t="str">
        <f t="shared" si="7108"/>
        <v>(Select Usage)</v>
      </c>
      <c r="R2538" s="33">
        <f t="shared" si="7085"/>
        <v>0</v>
      </c>
      <c r="S2538" s="33">
        <f t="shared" si="7086"/>
        <v>0</v>
      </c>
      <c r="T2538" s="33">
        <f t="shared" si="7087"/>
        <v>0</v>
      </c>
      <c r="U2538" s="33">
        <f t="shared" si="7088"/>
        <v>0</v>
      </c>
      <c r="V2538" s="33">
        <f t="shared" si="7089"/>
        <v>0</v>
      </c>
      <c r="W2538" s="33">
        <f t="shared" si="7090"/>
        <v>0</v>
      </c>
      <c r="X2538" s="33">
        <f t="shared" si="7091"/>
        <v>0</v>
      </c>
      <c r="Y2538" s="33">
        <f t="shared" si="7092"/>
        <v>0</v>
      </c>
      <c r="Z2538" s="33">
        <f t="shared" si="7093"/>
        <v>0</v>
      </c>
      <c r="AA2538" s="33">
        <f t="shared" si="7094"/>
        <v>0</v>
      </c>
      <c r="AB2538" s="33">
        <f t="shared" si="7095"/>
        <v>0</v>
      </c>
      <c r="AC2538" s="33">
        <f t="shared" si="7096"/>
        <v>0</v>
      </c>
      <c r="AD2538" s="26">
        <f t="shared" si="7097"/>
        <v>0</v>
      </c>
      <c r="AE2538" s="46" t="str">
        <f>IFERROR(IF(AE$3=VLOOKUP($E2538,Template!$AK$5:$AM$17,3,FALSE),$AD2538*$F2538,0),"0.00")</f>
        <v>0.00</v>
      </c>
      <c r="AF2538" s="46" t="str">
        <f>IFERROR(IF(AF$3=VLOOKUP($E2538,Template!$AK$5:$AM$17,3,FALSE),$AD2538*$F2538,0),"0.00")</f>
        <v>0.00</v>
      </c>
      <c r="AG2538" s="28">
        <f t="shared" si="7098"/>
        <v>0</v>
      </c>
      <c r="AH2538" s="13" t="s">
        <v>40</v>
      </c>
      <c r="AI2538" s="13" t="s">
        <v>41</v>
      </c>
      <c r="AK2538" s="14" t="s">
        <v>27</v>
      </c>
      <c r="AL2538" s="15">
        <v>0.15</v>
      </c>
      <c r="AM2538" s="16" t="s">
        <v>2</v>
      </c>
    </row>
    <row r="2539" spans="1:39" s="3" customFormat="1" ht="13.8" x14ac:dyDescent="0.25">
      <c r="A2539" s="7" t="str">
        <f t="shared" ref="A2539:C2539" si="7109">A2538</f>
        <v>(Enter Broadcasting Company Name)</v>
      </c>
      <c r="B2539" s="7" t="str">
        <f t="shared" si="7109"/>
        <v>(Enter Call Letters)</v>
      </c>
      <c r="C2539" s="8" t="str">
        <f t="shared" si="7109"/>
        <v>(Select AM/FM)</v>
      </c>
      <c r="D2539" s="30"/>
      <c r="E2539" s="8" t="str">
        <f t="shared" si="7100"/>
        <v>(Select Station Province)</v>
      </c>
      <c r="F2539" s="9" t="str">
        <f>IFERROR(VLOOKUP(E2539,Template!$AK$5:$AL$17,2,FALSE),"")</f>
        <v/>
      </c>
      <c r="G2539" s="42" t="s">
        <v>12</v>
      </c>
      <c r="H2539" s="42" t="s">
        <v>15</v>
      </c>
      <c r="I2539" s="32" t="s">
        <v>65</v>
      </c>
      <c r="J2539" s="32" t="s">
        <v>66</v>
      </c>
      <c r="K2539" s="33">
        <f t="shared" si="7082"/>
        <v>0</v>
      </c>
      <c r="L2539" s="33">
        <f t="shared" si="7083"/>
        <v>0</v>
      </c>
      <c r="M2539" s="34">
        <f t="shared" si="7081"/>
        <v>0</v>
      </c>
      <c r="N2539" s="34">
        <f t="shared" si="7101"/>
        <v>0</v>
      </c>
      <c r="O2539" s="34">
        <f t="shared" si="7084"/>
        <v>0</v>
      </c>
      <c r="P2539" s="12" t="str">
        <f t="shared" ref="P2539:Q2539" si="7110">P2538</f>
        <v>(Select Language)</v>
      </c>
      <c r="Q2539" s="12" t="str">
        <f t="shared" si="7110"/>
        <v>(Select Usage)</v>
      </c>
      <c r="R2539" s="33">
        <f t="shared" si="7085"/>
        <v>0</v>
      </c>
      <c r="S2539" s="33">
        <f t="shared" si="7086"/>
        <v>0</v>
      </c>
      <c r="T2539" s="33">
        <f t="shared" si="7087"/>
        <v>0</v>
      </c>
      <c r="U2539" s="33">
        <f t="shared" si="7088"/>
        <v>0</v>
      </c>
      <c r="V2539" s="33">
        <f t="shared" si="7089"/>
        <v>0</v>
      </c>
      <c r="W2539" s="33">
        <f t="shared" si="7090"/>
        <v>0</v>
      </c>
      <c r="X2539" s="33">
        <f t="shared" si="7091"/>
        <v>0</v>
      </c>
      <c r="Y2539" s="33">
        <f t="shared" si="7092"/>
        <v>0</v>
      </c>
      <c r="Z2539" s="33">
        <f t="shared" si="7093"/>
        <v>0</v>
      </c>
      <c r="AA2539" s="33">
        <f t="shared" si="7094"/>
        <v>0</v>
      </c>
      <c r="AB2539" s="33">
        <f t="shared" si="7095"/>
        <v>0</v>
      </c>
      <c r="AC2539" s="33">
        <f t="shared" si="7096"/>
        <v>0</v>
      </c>
      <c r="AD2539" s="26">
        <f>SUM(R2539:AC2539)</f>
        <v>0</v>
      </c>
      <c r="AE2539" s="46" t="str">
        <f>IFERROR(IF(AE$3=VLOOKUP($E2539,Template!$AK$5:$AM$17,3,FALSE),$AD2539*$F2539,0),"0.00")</f>
        <v>0.00</v>
      </c>
      <c r="AF2539" s="46" t="str">
        <f>IFERROR(IF(AF$3=VLOOKUP($E2539,Template!$AK$5:$AM$17,3,FALSE),$AD2539*$F2539,0),"0.00")</f>
        <v>0.00</v>
      </c>
      <c r="AG2539" s="28">
        <f t="shared" si="7098"/>
        <v>0</v>
      </c>
      <c r="AH2539" s="13" t="s">
        <v>40</v>
      </c>
      <c r="AI2539" s="13" t="s">
        <v>41</v>
      </c>
      <c r="AK2539" s="14" t="s">
        <v>28</v>
      </c>
      <c r="AL2539" s="15">
        <v>0.05</v>
      </c>
      <c r="AM2539" s="16" t="s">
        <v>3</v>
      </c>
    </row>
    <row r="2540" spans="1:39" s="3" customFormat="1" ht="13.8" x14ac:dyDescent="0.25">
      <c r="A2540" s="7" t="str">
        <f t="shared" ref="A2540:C2540" si="7111">A2539</f>
        <v>(Enter Broadcasting Company Name)</v>
      </c>
      <c r="B2540" s="7" t="str">
        <f t="shared" si="7111"/>
        <v>(Enter Call Letters)</v>
      </c>
      <c r="C2540" s="8" t="str">
        <f t="shared" si="7111"/>
        <v>(Select AM/FM)</v>
      </c>
      <c r="D2540" s="30"/>
      <c r="E2540" s="8" t="str">
        <f t="shared" si="7100"/>
        <v>(Select Station Province)</v>
      </c>
      <c r="F2540" s="9" t="str">
        <f>IFERROR(VLOOKUP(E2540,Template!$AK$5:$AL$17,2,FALSE),"")</f>
        <v/>
      </c>
      <c r="G2540" s="42" t="s">
        <v>13</v>
      </c>
      <c r="H2540" s="42" t="s">
        <v>16</v>
      </c>
      <c r="I2540" s="32" t="s">
        <v>65</v>
      </c>
      <c r="J2540" s="32" t="s">
        <v>66</v>
      </c>
      <c r="K2540" s="33">
        <f t="shared" si="7082"/>
        <v>0</v>
      </c>
      <c r="L2540" s="33">
        <f t="shared" si="7083"/>
        <v>0</v>
      </c>
      <c r="M2540" s="34">
        <f t="shared" si="7081"/>
        <v>0</v>
      </c>
      <c r="N2540" s="34">
        <f t="shared" si="7101"/>
        <v>0</v>
      </c>
      <c r="O2540" s="34">
        <f t="shared" si="7084"/>
        <v>0</v>
      </c>
      <c r="P2540" s="12" t="str">
        <f t="shared" ref="P2540:Q2540" si="7112">P2539</f>
        <v>(Select Language)</v>
      </c>
      <c r="Q2540" s="12" t="str">
        <f t="shared" si="7112"/>
        <v>(Select Usage)</v>
      </c>
      <c r="R2540" s="33">
        <f t="shared" si="7085"/>
        <v>0</v>
      </c>
      <c r="S2540" s="33">
        <f t="shared" si="7086"/>
        <v>0</v>
      </c>
      <c r="T2540" s="33">
        <f t="shared" si="7087"/>
        <v>0</v>
      </c>
      <c r="U2540" s="33">
        <f t="shared" si="7088"/>
        <v>0</v>
      </c>
      <c r="V2540" s="33">
        <f t="shared" si="7089"/>
        <v>0</v>
      </c>
      <c r="W2540" s="33">
        <f t="shared" si="7090"/>
        <v>0</v>
      </c>
      <c r="X2540" s="33">
        <f t="shared" si="7091"/>
        <v>0</v>
      </c>
      <c r="Y2540" s="33">
        <f t="shared" si="7092"/>
        <v>0</v>
      </c>
      <c r="Z2540" s="33">
        <f t="shared" si="7093"/>
        <v>0</v>
      </c>
      <c r="AA2540" s="33">
        <f t="shared" si="7094"/>
        <v>0</v>
      </c>
      <c r="AB2540" s="33">
        <f t="shared" si="7095"/>
        <v>0</v>
      </c>
      <c r="AC2540" s="33">
        <f t="shared" si="7096"/>
        <v>0</v>
      </c>
      <c r="AD2540" s="26">
        <f t="shared" ref="AD2540:AD2542" si="7113">SUM(R2540:AC2540)</f>
        <v>0</v>
      </c>
      <c r="AE2540" s="46" t="str">
        <f>IFERROR(IF(AE$3=VLOOKUP($E2540,Template!$AK$5:$AM$17,3,FALSE),$AD2540*$F2540,0),"0.00")</f>
        <v>0.00</v>
      </c>
      <c r="AF2540" s="46" t="str">
        <f>IFERROR(IF(AF$3=VLOOKUP($E2540,Template!$AK$5:$AM$17,3,FALSE),$AD2540*$F2540,0),"0.00")</f>
        <v>0.00</v>
      </c>
      <c r="AG2540" s="28">
        <f t="shared" si="7098"/>
        <v>0</v>
      </c>
      <c r="AH2540" s="13" t="s">
        <v>40</v>
      </c>
      <c r="AI2540" s="13" t="s">
        <v>41</v>
      </c>
      <c r="AK2540" s="14" t="s">
        <v>70</v>
      </c>
      <c r="AL2540" s="15">
        <v>0.05</v>
      </c>
      <c r="AM2540" s="16" t="s">
        <v>3</v>
      </c>
    </row>
    <row r="2541" spans="1:39" s="3" customFormat="1" ht="13.8" x14ac:dyDescent="0.25">
      <c r="A2541" s="7" t="str">
        <f t="shared" ref="A2541:C2541" si="7114">A2540</f>
        <v>(Enter Broadcasting Company Name)</v>
      </c>
      <c r="B2541" s="7" t="str">
        <f t="shared" si="7114"/>
        <v>(Enter Call Letters)</v>
      </c>
      <c r="C2541" s="8" t="str">
        <f t="shared" si="7114"/>
        <v>(Select AM/FM)</v>
      </c>
      <c r="D2541" s="30"/>
      <c r="E2541" s="8" t="str">
        <f t="shared" si="7100"/>
        <v>(Select Station Province)</v>
      </c>
      <c r="F2541" s="9" t="str">
        <f>IFERROR(VLOOKUP(E2541,Template!$AK$5:$AL$17,2,FALSE),"")</f>
        <v/>
      </c>
      <c r="G2541" s="42" t="s">
        <v>15</v>
      </c>
      <c r="H2541" s="42" t="s">
        <v>17</v>
      </c>
      <c r="I2541" s="32" t="s">
        <v>65</v>
      </c>
      <c r="J2541" s="32" t="s">
        <v>66</v>
      </c>
      <c r="K2541" s="33">
        <f t="shared" si="7082"/>
        <v>0</v>
      </c>
      <c r="L2541" s="33">
        <f t="shared" si="7083"/>
        <v>0</v>
      </c>
      <c r="M2541" s="34">
        <f t="shared" si="7081"/>
        <v>0</v>
      </c>
      <c r="N2541" s="34">
        <f t="shared" si="7101"/>
        <v>0</v>
      </c>
      <c r="O2541" s="34">
        <f t="shared" si="7084"/>
        <v>0</v>
      </c>
      <c r="P2541" s="12" t="str">
        <f t="shared" ref="P2541:Q2541" si="7115">P2540</f>
        <v>(Select Language)</v>
      </c>
      <c r="Q2541" s="12" t="str">
        <f t="shared" si="7115"/>
        <v>(Select Usage)</v>
      </c>
      <c r="R2541" s="33">
        <f t="shared" si="7085"/>
        <v>0</v>
      </c>
      <c r="S2541" s="33">
        <f t="shared" si="7086"/>
        <v>0</v>
      </c>
      <c r="T2541" s="33">
        <f t="shared" si="7087"/>
        <v>0</v>
      </c>
      <c r="U2541" s="33">
        <f t="shared" si="7088"/>
        <v>0</v>
      </c>
      <c r="V2541" s="33">
        <f t="shared" si="7089"/>
        <v>0</v>
      </c>
      <c r="W2541" s="33">
        <f t="shared" si="7090"/>
        <v>0</v>
      </c>
      <c r="X2541" s="33">
        <f t="shared" si="7091"/>
        <v>0</v>
      </c>
      <c r="Y2541" s="33">
        <f t="shared" si="7092"/>
        <v>0</v>
      </c>
      <c r="Z2541" s="33">
        <f t="shared" si="7093"/>
        <v>0</v>
      </c>
      <c r="AA2541" s="33">
        <f t="shared" si="7094"/>
        <v>0</v>
      </c>
      <c r="AB2541" s="33">
        <f t="shared" si="7095"/>
        <v>0</v>
      </c>
      <c r="AC2541" s="33">
        <f t="shared" si="7096"/>
        <v>0</v>
      </c>
      <c r="AD2541" s="26">
        <f t="shared" si="7113"/>
        <v>0</v>
      </c>
      <c r="AE2541" s="46" t="str">
        <f>IFERROR(IF(AE$3=VLOOKUP($E2541,Template!$AK$5:$AM$17,3,FALSE),$AD2541*$F2541,0),"0.00")</f>
        <v>0.00</v>
      </c>
      <c r="AF2541" s="46" t="str">
        <f>IFERROR(IF(AF$3=VLOOKUP($E2541,Template!$AK$5:$AM$17,3,FALSE),$AD2541*$F2541,0),"0.00")</f>
        <v>0.00</v>
      </c>
      <c r="AG2541" s="28">
        <f t="shared" si="7098"/>
        <v>0</v>
      </c>
      <c r="AH2541" s="13" t="s">
        <v>40</v>
      </c>
      <c r="AI2541" s="13" t="s">
        <v>41</v>
      </c>
      <c r="AK2541" s="14" t="s">
        <v>20</v>
      </c>
      <c r="AL2541" s="15">
        <v>0.13</v>
      </c>
      <c r="AM2541" s="16" t="s">
        <v>2</v>
      </c>
    </row>
    <row r="2542" spans="1:39" s="3" customFormat="1" ht="13.8" x14ac:dyDescent="0.25">
      <c r="A2542" s="7" t="str">
        <f t="shared" ref="A2542:C2542" si="7116">A2541</f>
        <v>(Enter Broadcasting Company Name)</v>
      </c>
      <c r="B2542" s="7" t="str">
        <f t="shared" si="7116"/>
        <v>(Enter Call Letters)</v>
      </c>
      <c r="C2542" s="8" t="str">
        <f t="shared" si="7116"/>
        <v>(Select AM/FM)</v>
      </c>
      <c r="D2542" s="30"/>
      <c r="E2542" s="8" t="str">
        <f t="shared" si="7100"/>
        <v>(Select Station Province)</v>
      </c>
      <c r="F2542" s="9" t="str">
        <f>IFERROR(VLOOKUP(E2542,Template!$AK$5:$AL$17,2,FALSE),"")</f>
        <v/>
      </c>
      <c r="G2542" s="42" t="s">
        <v>16</v>
      </c>
      <c r="H2542" s="42" t="s">
        <v>18</v>
      </c>
      <c r="I2542" s="32" t="s">
        <v>65</v>
      </c>
      <c r="J2542" s="32" t="s">
        <v>66</v>
      </c>
      <c r="K2542" s="33">
        <f t="shared" si="7082"/>
        <v>0</v>
      </c>
      <c r="L2542" s="33">
        <f t="shared" si="7083"/>
        <v>0</v>
      </c>
      <c r="M2542" s="34">
        <f t="shared" si="7081"/>
        <v>0</v>
      </c>
      <c r="N2542" s="34">
        <f t="shared" si="7101"/>
        <v>0</v>
      </c>
      <c r="O2542" s="34">
        <f t="shared" si="7084"/>
        <v>0</v>
      </c>
      <c r="P2542" s="12" t="str">
        <f t="shared" ref="P2542:Q2542" si="7117">P2541</f>
        <v>(Select Language)</v>
      </c>
      <c r="Q2542" s="12" t="str">
        <f t="shared" si="7117"/>
        <v>(Select Usage)</v>
      </c>
      <c r="R2542" s="33">
        <f t="shared" si="7085"/>
        <v>0</v>
      </c>
      <c r="S2542" s="33">
        <f t="shared" si="7086"/>
        <v>0</v>
      </c>
      <c r="T2542" s="33">
        <f t="shared" si="7087"/>
        <v>0</v>
      </c>
      <c r="U2542" s="33">
        <f t="shared" si="7088"/>
        <v>0</v>
      </c>
      <c r="V2542" s="33">
        <f t="shared" si="7089"/>
        <v>0</v>
      </c>
      <c r="W2542" s="33">
        <f t="shared" si="7090"/>
        <v>0</v>
      </c>
      <c r="X2542" s="33">
        <f t="shared" si="7091"/>
        <v>0</v>
      </c>
      <c r="Y2542" s="33">
        <f t="shared" si="7092"/>
        <v>0</v>
      </c>
      <c r="Z2542" s="33">
        <f t="shared" si="7093"/>
        <v>0</v>
      </c>
      <c r="AA2542" s="33">
        <f t="shared" si="7094"/>
        <v>0</v>
      </c>
      <c r="AB2542" s="33">
        <f t="shared" si="7095"/>
        <v>0</v>
      </c>
      <c r="AC2542" s="33">
        <f t="shared" si="7096"/>
        <v>0</v>
      </c>
      <c r="AD2542" s="26">
        <f t="shared" si="7113"/>
        <v>0</v>
      </c>
      <c r="AE2542" s="46" t="str">
        <f>IFERROR(IF(AE$3=VLOOKUP($E2542,Template!$AK$5:$AM$17,3,FALSE),$AD2542*$F2542,0),"0.00")</f>
        <v>0.00</v>
      </c>
      <c r="AF2542" s="46" t="str">
        <f>IFERROR(IF(AF$3=VLOOKUP($E2542,Template!$AK$5:$AM$17,3,FALSE),$AD2542*$F2542,0),"0.00")</f>
        <v>0.00</v>
      </c>
      <c r="AG2542" s="28">
        <f t="shared" si="7098"/>
        <v>0</v>
      </c>
      <c r="AH2542" s="13" t="s">
        <v>40</v>
      </c>
      <c r="AI2542" s="13" t="s">
        <v>41</v>
      </c>
      <c r="AK2542" s="14" t="s">
        <v>69</v>
      </c>
      <c r="AL2542" s="15">
        <v>0.15</v>
      </c>
      <c r="AM2542" s="16" t="s">
        <v>2</v>
      </c>
    </row>
    <row r="2543" spans="1:39" s="3" customFormat="1" ht="13.8" x14ac:dyDescent="0.25">
      <c r="A2543" s="7" t="str">
        <f t="shared" ref="A2543:C2543" si="7118">A2542</f>
        <v>(Enter Broadcasting Company Name)</v>
      </c>
      <c r="B2543" s="7" t="str">
        <f t="shared" si="7118"/>
        <v>(Enter Call Letters)</v>
      </c>
      <c r="C2543" s="8" t="str">
        <f t="shared" si="7118"/>
        <v>(Select AM/FM)</v>
      </c>
      <c r="D2543" s="30"/>
      <c r="E2543" s="8" t="str">
        <f t="shared" si="7100"/>
        <v>(Select Station Province)</v>
      </c>
      <c r="F2543" s="9" t="str">
        <f>IFERROR(VLOOKUP(E2543,Template!$AK$5:$AL$17,2,FALSE),"")</f>
        <v/>
      </c>
      <c r="G2543" s="42" t="s">
        <v>17</v>
      </c>
      <c r="H2543" s="42" t="s">
        <v>7</v>
      </c>
      <c r="I2543" s="32" t="s">
        <v>65</v>
      </c>
      <c r="J2543" s="32" t="s">
        <v>66</v>
      </c>
      <c r="K2543" s="33">
        <f t="shared" si="7082"/>
        <v>0</v>
      </c>
      <c r="L2543" s="33">
        <f t="shared" si="7083"/>
        <v>0</v>
      </c>
      <c r="M2543" s="34">
        <f t="shared" si="7081"/>
        <v>0</v>
      </c>
      <c r="N2543" s="34">
        <f t="shared" si="7101"/>
        <v>0</v>
      </c>
      <c r="O2543" s="34">
        <f t="shared" si="7084"/>
        <v>0</v>
      </c>
      <c r="P2543" s="12" t="str">
        <f t="shared" ref="P2543:Q2543" si="7119">P2542</f>
        <v>(Select Language)</v>
      </c>
      <c r="Q2543" s="12" t="str">
        <f t="shared" si="7119"/>
        <v>(Select Usage)</v>
      </c>
      <c r="R2543" s="33">
        <f t="shared" si="7085"/>
        <v>0</v>
      </c>
      <c r="S2543" s="33">
        <f t="shared" si="7086"/>
        <v>0</v>
      </c>
      <c r="T2543" s="33">
        <f t="shared" si="7087"/>
        <v>0</v>
      </c>
      <c r="U2543" s="33">
        <f t="shared" si="7088"/>
        <v>0</v>
      </c>
      <c r="V2543" s="33">
        <f t="shared" si="7089"/>
        <v>0</v>
      </c>
      <c r="W2543" s="33">
        <f t="shared" si="7090"/>
        <v>0</v>
      </c>
      <c r="X2543" s="33">
        <f t="shared" si="7091"/>
        <v>0</v>
      </c>
      <c r="Y2543" s="33">
        <f t="shared" si="7092"/>
        <v>0</v>
      </c>
      <c r="Z2543" s="33">
        <f t="shared" si="7093"/>
        <v>0</v>
      </c>
      <c r="AA2543" s="33">
        <f t="shared" si="7094"/>
        <v>0</v>
      </c>
      <c r="AB2543" s="33">
        <f t="shared" si="7095"/>
        <v>0</v>
      </c>
      <c r="AC2543" s="33">
        <f t="shared" si="7096"/>
        <v>0</v>
      </c>
      <c r="AD2543" s="26">
        <f>SUM(R2543:AC2543)</f>
        <v>0</v>
      </c>
      <c r="AE2543" s="46" t="str">
        <f>IFERROR(IF(AE$3=VLOOKUP($E2543,Template!$AK$5:$AM$17,3,FALSE),$AD2543*$F2543,0),"0.00")</f>
        <v>0.00</v>
      </c>
      <c r="AF2543" s="46" t="str">
        <f>IFERROR(IF(AF$3=VLOOKUP($E2543,Template!$AK$5:$AM$17,3,FALSE),$AD2543*$F2543,0),"0.00")</f>
        <v>0.00</v>
      </c>
      <c r="AG2543" s="28">
        <f t="shared" si="7098"/>
        <v>0</v>
      </c>
      <c r="AH2543" s="13" t="s">
        <v>40</v>
      </c>
      <c r="AI2543" s="13" t="s">
        <v>41</v>
      </c>
      <c r="AK2543" s="14" t="s">
        <v>29</v>
      </c>
      <c r="AL2543" s="15">
        <v>0.05</v>
      </c>
      <c r="AM2543" s="16" t="s">
        <v>3</v>
      </c>
    </row>
    <row r="2544" spans="1:39" s="3" customFormat="1" ht="13.8" x14ac:dyDescent="0.25">
      <c r="A2544" s="7" t="str">
        <f t="shared" ref="A2544:C2544" si="7120">A2543</f>
        <v>(Enter Broadcasting Company Name)</v>
      </c>
      <c r="B2544" s="7" t="str">
        <f t="shared" si="7120"/>
        <v>(Enter Call Letters)</v>
      </c>
      <c r="C2544" s="8" t="str">
        <f t="shared" si="7120"/>
        <v>(Select AM/FM)</v>
      </c>
      <c r="D2544" s="30"/>
      <c r="E2544" s="8" t="str">
        <f t="shared" si="7100"/>
        <v>(Select Station Province)</v>
      </c>
      <c r="F2544" s="9" t="str">
        <f>IFERROR(VLOOKUP(E2544,Template!$AK$5:$AL$17,2,FALSE),"")</f>
        <v/>
      </c>
      <c r="G2544" s="42" t="s">
        <v>18</v>
      </c>
      <c r="H2544" s="43" t="s">
        <v>8</v>
      </c>
      <c r="I2544" s="32" t="s">
        <v>65</v>
      </c>
      <c r="J2544" s="32" t="s">
        <v>66</v>
      </c>
      <c r="K2544" s="33">
        <f t="shared" si="7082"/>
        <v>0</v>
      </c>
      <c r="L2544" s="33">
        <f t="shared" si="7083"/>
        <v>0</v>
      </c>
      <c r="M2544" s="34">
        <f t="shared" si="7081"/>
        <v>0</v>
      </c>
      <c r="N2544" s="34">
        <f t="shared" si="7101"/>
        <v>0</v>
      </c>
      <c r="O2544" s="34">
        <f t="shared" si="7084"/>
        <v>0</v>
      </c>
      <c r="P2544" s="12" t="str">
        <f t="shared" ref="P2544:Q2544" si="7121">P2543</f>
        <v>(Select Language)</v>
      </c>
      <c r="Q2544" s="12" t="str">
        <f t="shared" si="7121"/>
        <v>(Select Usage)</v>
      </c>
      <c r="R2544" s="33">
        <f t="shared" si="7085"/>
        <v>0</v>
      </c>
      <c r="S2544" s="33">
        <f t="shared" si="7086"/>
        <v>0</v>
      </c>
      <c r="T2544" s="33">
        <f t="shared" si="7087"/>
        <v>0</v>
      </c>
      <c r="U2544" s="33">
        <f t="shared" si="7088"/>
        <v>0</v>
      </c>
      <c r="V2544" s="33">
        <f t="shared" si="7089"/>
        <v>0</v>
      </c>
      <c r="W2544" s="33">
        <f t="shared" si="7090"/>
        <v>0</v>
      </c>
      <c r="X2544" s="33">
        <f t="shared" si="7091"/>
        <v>0</v>
      </c>
      <c r="Y2544" s="33">
        <f t="shared" si="7092"/>
        <v>0</v>
      </c>
      <c r="Z2544" s="33">
        <f t="shared" si="7093"/>
        <v>0</v>
      </c>
      <c r="AA2544" s="33">
        <f t="shared" si="7094"/>
        <v>0</v>
      </c>
      <c r="AB2544" s="33">
        <f t="shared" si="7095"/>
        <v>0</v>
      </c>
      <c r="AC2544" s="33">
        <f t="shared" si="7096"/>
        <v>0</v>
      </c>
      <c r="AD2544" s="26">
        <f t="shared" ref="AD2544" si="7122">SUM(R2544:AC2544)</f>
        <v>0</v>
      </c>
      <c r="AE2544" s="46" t="str">
        <f>IFERROR(IF(AE$3=VLOOKUP($E2544,Template!$AK$5:$AM$17,3,FALSE),$AD2544*$F2544,0),"0.00")</f>
        <v>0.00</v>
      </c>
      <c r="AF2544" s="46" t="str">
        <f>IFERROR(IF(AF$3=VLOOKUP($E2544,Template!$AK$5:$AM$17,3,FALSE),$AD2544*$F2544,0),"0.00")</f>
        <v>0.00</v>
      </c>
      <c r="AG2544" s="28">
        <f t="shared" si="7098"/>
        <v>0</v>
      </c>
      <c r="AH2544" s="13" t="s">
        <v>40</v>
      </c>
      <c r="AI2544" s="13" t="s">
        <v>41</v>
      </c>
      <c r="AK2544" s="14" t="s">
        <v>21</v>
      </c>
      <c r="AL2544" s="15">
        <v>0.05</v>
      </c>
      <c r="AM2544" s="16" t="s">
        <v>3</v>
      </c>
    </row>
    <row r="2545" spans="1:39" ht="13.8" x14ac:dyDescent="0.25">
      <c r="A2545" s="19" t="s">
        <v>4</v>
      </c>
      <c r="B2545" s="19"/>
      <c r="C2545" s="20"/>
      <c r="D2545" s="20"/>
      <c r="E2545" s="20"/>
      <c r="F2545" s="20"/>
      <c r="G2545" s="44"/>
      <c r="H2545" s="44"/>
      <c r="I2545" s="21">
        <f t="shared" ref="I2545:K2545" si="7123">SUM(I2533:I2544)</f>
        <v>0</v>
      </c>
      <c r="J2545" s="21">
        <f t="shared" si="7123"/>
        <v>0</v>
      </c>
      <c r="K2545" s="21">
        <f t="shared" si="7123"/>
        <v>0</v>
      </c>
      <c r="L2545" s="21">
        <f>L2544</f>
        <v>0</v>
      </c>
      <c r="M2545" s="21">
        <f>SUM(M2533:M2544)</f>
        <v>0</v>
      </c>
      <c r="N2545" s="21">
        <f t="shared" ref="N2545:O2545" si="7124">SUM(N2533:N2544)</f>
        <v>0</v>
      </c>
      <c r="O2545" s="21">
        <f t="shared" si="7124"/>
        <v>0</v>
      </c>
      <c r="P2545" s="21"/>
      <c r="Q2545" s="22"/>
      <c r="R2545" s="21">
        <f t="shared" ref="R2545:AI2545" si="7125">SUM(R2533:R2544)</f>
        <v>0</v>
      </c>
      <c r="S2545" s="21">
        <f t="shared" si="7125"/>
        <v>0</v>
      </c>
      <c r="T2545" s="21">
        <f t="shared" si="7125"/>
        <v>0</v>
      </c>
      <c r="U2545" s="21">
        <f t="shared" si="7125"/>
        <v>0</v>
      </c>
      <c r="V2545" s="21">
        <f t="shared" si="7125"/>
        <v>0</v>
      </c>
      <c r="W2545" s="21">
        <f t="shared" si="7125"/>
        <v>0</v>
      </c>
      <c r="X2545" s="21">
        <f t="shared" si="7125"/>
        <v>0</v>
      </c>
      <c r="Y2545" s="21">
        <f t="shared" si="7125"/>
        <v>0</v>
      </c>
      <c r="Z2545" s="21">
        <f t="shared" si="7125"/>
        <v>0</v>
      </c>
      <c r="AA2545" s="21">
        <f t="shared" si="7125"/>
        <v>0</v>
      </c>
      <c r="AB2545" s="21">
        <f t="shared" si="7125"/>
        <v>0</v>
      </c>
      <c r="AC2545" s="21">
        <f t="shared" si="7125"/>
        <v>0</v>
      </c>
      <c r="AD2545" s="27">
        <f t="shared" si="7125"/>
        <v>0</v>
      </c>
      <c r="AE2545" s="21">
        <f t="shared" si="7125"/>
        <v>0</v>
      </c>
      <c r="AF2545" s="21">
        <f t="shared" si="7125"/>
        <v>0</v>
      </c>
      <c r="AG2545" s="27">
        <f t="shared" si="7125"/>
        <v>0</v>
      </c>
      <c r="AH2545" s="21">
        <f t="shared" si="7125"/>
        <v>0</v>
      </c>
      <c r="AI2545" s="21">
        <f t="shared" si="7125"/>
        <v>0</v>
      </c>
      <c r="AK2545" s="14" t="s">
        <v>71</v>
      </c>
      <c r="AL2545" s="15">
        <v>0.05</v>
      </c>
      <c r="AM2545" s="16" t="s">
        <v>3</v>
      </c>
    </row>
    <row r="2546" spans="1:39" x14ac:dyDescent="0.25">
      <c r="A2546" s="2"/>
      <c r="G2546" s="2"/>
      <c r="H2546" s="2"/>
      <c r="O2546" s="2"/>
      <c r="P2546" s="2"/>
    </row>
    <row r="2547" spans="1:39" ht="42" customHeight="1" x14ac:dyDescent="0.25">
      <c r="A2547" s="223" t="s">
        <v>63</v>
      </c>
      <c r="B2547" s="223" t="s">
        <v>43</v>
      </c>
      <c r="C2547" s="224" t="s">
        <v>19</v>
      </c>
      <c r="D2547" s="226"/>
      <c r="E2547" s="223" t="s">
        <v>14</v>
      </c>
      <c r="F2547" s="223" t="s">
        <v>38</v>
      </c>
      <c r="G2547" s="223" t="s">
        <v>1</v>
      </c>
      <c r="H2547" s="223" t="s">
        <v>5</v>
      </c>
      <c r="I2547" s="225" t="s">
        <v>31</v>
      </c>
      <c r="J2547" s="225" t="s">
        <v>32</v>
      </c>
      <c r="K2547" s="225" t="s">
        <v>48</v>
      </c>
      <c r="L2547" s="225" t="s">
        <v>0</v>
      </c>
      <c r="M2547" s="4" t="s">
        <v>45</v>
      </c>
      <c r="N2547" s="4" t="s">
        <v>46</v>
      </c>
      <c r="O2547" s="4" t="s">
        <v>47</v>
      </c>
      <c r="P2547" s="225" t="s">
        <v>50</v>
      </c>
      <c r="Q2547" s="225" t="s">
        <v>33</v>
      </c>
      <c r="R2547" s="4" t="s">
        <v>51</v>
      </c>
      <c r="S2547" s="4" t="s">
        <v>52</v>
      </c>
      <c r="T2547" s="4" t="s">
        <v>53</v>
      </c>
      <c r="U2547" s="4" t="s">
        <v>54</v>
      </c>
      <c r="V2547" s="4" t="s">
        <v>55</v>
      </c>
      <c r="W2547" s="4" t="s">
        <v>56</v>
      </c>
      <c r="X2547" s="4" t="s">
        <v>57</v>
      </c>
      <c r="Y2547" s="4" t="s">
        <v>58</v>
      </c>
      <c r="Z2547" s="4" t="s">
        <v>59</v>
      </c>
      <c r="AA2547" s="4" t="s">
        <v>62</v>
      </c>
      <c r="AB2547" s="4" t="s">
        <v>60</v>
      </c>
      <c r="AC2547" s="4" t="s">
        <v>61</v>
      </c>
      <c r="AD2547" s="233" t="s">
        <v>34</v>
      </c>
      <c r="AE2547" s="231" t="s">
        <v>2</v>
      </c>
      <c r="AF2547" s="231" t="s">
        <v>3</v>
      </c>
      <c r="AG2547" s="233" t="s">
        <v>35</v>
      </c>
      <c r="AH2547" s="223" t="s">
        <v>36</v>
      </c>
      <c r="AI2547" s="223" t="s">
        <v>37</v>
      </c>
      <c r="AK2547" s="229" t="s">
        <v>30</v>
      </c>
      <c r="AL2547" s="229"/>
      <c r="AM2547" s="229"/>
    </row>
    <row r="2548" spans="1:39" s="6" customFormat="1" ht="35.25" customHeight="1" x14ac:dyDescent="0.3">
      <c r="A2548" s="224"/>
      <c r="B2548" s="224"/>
      <c r="C2548" s="224"/>
      <c r="D2548" s="227"/>
      <c r="E2548" s="223"/>
      <c r="F2548" s="223"/>
      <c r="G2548" s="223"/>
      <c r="H2548" s="223"/>
      <c r="I2548" s="230"/>
      <c r="J2548" s="230"/>
      <c r="K2548" s="230"/>
      <c r="L2548" s="230"/>
      <c r="M2548" s="5">
        <v>0</v>
      </c>
      <c r="N2548" s="5">
        <v>625000</v>
      </c>
      <c r="O2548" s="5">
        <v>1250000</v>
      </c>
      <c r="P2548" s="225"/>
      <c r="Q2548" s="225"/>
      <c r="R2548" s="29">
        <v>4.95E-4</v>
      </c>
      <c r="S2548" s="29">
        <v>9.5200000000000005E-4</v>
      </c>
      <c r="T2548" s="29">
        <v>1.5900000000000001E-3</v>
      </c>
      <c r="U2548" s="29">
        <v>1.1169999999999999E-3</v>
      </c>
      <c r="V2548" s="29">
        <v>2.189E-3</v>
      </c>
      <c r="W2548" s="29">
        <v>4.5430000000000002E-3</v>
      </c>
      <c r="X2548" s="29">
        <v>8.8199999999999997E-4</v>
      </c>
      <c r="Y2548" s="29">
        <v>1.6949999999999999E-3</v>
      </c>
      <c r="Z2548" s="29">
        <v>2.8319999999999999E-3</v>
      </c>
      <c r="AA2548" s="29">
        <v>1.9889999999999999E-3</v>
      </c>
      <c r="AB2548" s="29">
        <v>3.8999999999999998E-3</v>
      </c>
      <c r="AC2548" s="29">
        <v>8.0949999999999998E-3</v>
      </c>
      <c r="AD2548" s="233"/>
      <c r="AE2548" s="232"/>
      <c r="AF2548" s="232"/>
      <c r="AG2548" s="234"/>
      <c r="AH2548" s="223"/>
      <c r="AI2548" s="223"/>
      <c r="AK2548" s="229"/>
      <c r="AL2548" s="229"/>
      <c r="AM2548" s="229"/>
    </row>
    <row r="2549" spans="1:39" s="3" customFormat="1" ht="13.8" x14ac:dyDescent="0.25">
      <c r="A2549" s="7" t="s">
        <v>44</v>
      </c>
      <c r="B2549" s="7" t="s">
        <v>42</v>
      </c>
      <c r="C2549" s="8" t="s">
        <v>39</v>
      </c>
      <c r="D2549" s="30"/>
      <c r="E2549" s="8" t="s">
        <v>64</v>
      </c>
      <c r="F2549" s="9" t="str">
        <f>IFERROR(VLOOKUP(E2549,Template!$AK$5:$AL$17,2,FALSE),"")</f>
        <v/>
      </c>
      <c r="G2549" s="41" t="s">
        <v>7</v>
      </c>
      <c r="H2549" s="41" t="s">
        <v>6</v>
      </c>
      <c r="I2549" s="32" t="s">
        <v>65</v>
      </c>
      <c r="J2549" s="32" t="s">
        <v>66</v>
      </c>
      <c r="K2549" s="33">
        <f>IFERROR(I2549+J2549,0)</f>
        <v>0</v>
      </c>
      <c r="L2549" s="33">
        <f>IFERROR(K2549,"")</f>
        <v>0</v>
      </c>
      <c r="M2549" s="34">
        <f t="shared" ref="M2549:M2560" si="7126">IF(L2549&lt;=$N$4,K2549,IF(L2548&gt;$N$4,0,$N$4-L2548))</f>
        <v>0</v>
      </c>
      <c r="N2549" s="34">
        <f>IF(AND(L2549&gt;$N$4,L2549&lt;=$O$4),K2549-M2549,IF(AND(L2548&gt;$N$4,L2548&lt;=$O$4),$O$4-L2548,IF(L2548&gt;$O$4,0,IF(L2549&lt;$N$4,0,MIN(L2549-$N$4,$N$4)))))</f>
        <v>0</v>
      </c>
      <c r="O2549" s="34">
        <f>IF(L2549&gt;$O$4,K2549-M2549-N2549,0)</f>
        <v>0</v>
      </c>
      <c r="P2549" s="12" t="s">
        <v>94</v>
      </c>
      <c r="Q2549" s="12" t="s">
        <v>68</v>
      </c>
      <c r="R2549" s="33">
        <f>IF(AND($Q2549="LOW",$P2549="French"),M2549*R$4,0)</f>
        <v>0</v>
      </c>
      <c r="S2549" s="33">
        <f>IF(AND($Q2549="LOW",$P2549="French"),N2549*S$4,0)</f>
        <v>0</v>
      </c>
      <c r="T2549" s="33">
        <f>IF(AND($Q2549="LOW",$P2549="French"),O2549*T$4,0)</f>
        <v>0</v>
      </c>
      <c r="U2549" s="33">
        <f>IF(AND($Q2549="HIGH",$P2549="French"),M2549*U$4,0)</f>
        <v>0</v>
      </c>
      <c r="V2549" s="33">
        <f>IF(AND($Q2549="HIGH",$P2549="French"),N2549*V$4,0)</f>
        <v>0</v>
      </c>
      <c r="W2549" s="33">
        <f>IF(AND($Q2549="HIGH",$P2549="French"),O2549*W$4,0)</f>
        <v>0</v>
      </c>
      <c r="X2549" s="33">
        <f>IF(AND($Q2549="LOW",$P2549="English"),M2549*X$4,0)</f>
        <v>0</v>
      </c>
      <c r="Y2549" s="33">
        <f>IF(AND($Q2549="LOW",$P2549="English"),N2549*Y$4,0)</f>
        <v>0</v>
      </c>
      <c r="Z2549" s="33">
        <f>IF(AND($Q2549="LOW",$P2549="English"),O2549*Z$4,0)</f>
        <v>0</v>
      </c>
      <c r="AA2549" s="33">
        <f>IF(AND($Q2549="HIGH",$P2549="English"),M2549*AA$4,0)</f>
        <v>0</v>
      </c>
      <c r="AB2549" s="33">
        <f>IF(AND($Q2549="HIGH",$P2549="English"),N2549*AB$4,0)</f>
        <v>0</v>
      </c>
      <c r="AC2549" s="33">
        <f>IF(AND($Q2549="HIGH",$P2549="English"),O2549*AC$4,0)</f>
        <v>0</v>
      </c>
      <c r="AD2549" s="26">
        <f>SUM(R2549:AC2549)</f>
        <v>0</v>
      </c>
      <c r="AE2549" s="46" t="str">
        <f>IFERROR(IF(AE$3=VLOOKUP($E2549,Template!$AK$5:$AM$17,3,FALSE),$AD2549*$F2549,0),"0.00")</f>
        <v>0.00</v>
      </c>
      <c r="AF2549" s="46" t="str">
        <f>IFERROR(IF(AF$3=VLOOKUP($E2549,Template!$AK$5:$AM$17,3,FALSE),$AD2549*$F2549,0),"0.00")</f>
        <v>0.00</v>
      </c>
      <c r="AG2549" s="28">
        <f>SUM(AD2549:AF2549)</f>
        <v>0</v>
      </c>
      <c r="AH2549" s="13" t="s">
        <v>40</v>
      </c>
      <c r="AI2549" s="13" t="s">
        <v>41</v>
      </c>
      <c r="AK2549" s="14" t="s">
        <v>25</v>
      </c>
      <c r="AL2549" s="15">
        <v>0.05</v>
      </c>
      <c r="AM2549" s="16" t="s">
        <v>3</v>
      </c>
    </row>
    <row r="2550" spans="1:39" s="3" customFormat="1" ht="13.8" x14ac:dyDescent="0.25">
      <c r="A2550" s="7" t="str">
        <f>A2549</f>
        <v>(Enter Broadcasting Company Name)</v>
      </c>
      <c r="B2550" s="7" t="str">
        <f>B2549</f>
        <v>(Enter Call Letters)</v>
      </c>
      <c r="C2550" s="8" t="str">
        <f>C2549</f>
        <v>(Select AM/FM)</v>
      </c>
      <c r="D2550" s="30"/>
      <c r="E2550" s="8" t="str">
        <f>E2549</f>
        <v>(Select Station Province)</v>
      </c>
      <c r="F2550" s="9" t="str">
        <f>IFERROR(VLOOKUP(E2550,Template!$AK$5:$AL$17,2,FALSE),"")</f>
        <v/>
      </c>
      <c r="G2550" s="42" t="s">
        <v>8</v>
      </c>
      <c r="H2550" s="42" t="s">
        <v>9</v>
      </c>
      <c r="I2550" s="32" t="s">
        <v>65</v>
      </c>
      <c r="J2550" s="32" t="s">
        <v>66</v>
      </c>
      <c r="K2550" s="33">
        <f t="shared" ref="K2550:K2560" si="7127">IFERROR(I2550+J2550,0)</f>
        <v>0</v>
      </c>
      <c r="L2550" s="33">
        <f t="shared" ref="L2550:L2560" si="7128">IFERROR(L2549+K2550,"")</f>
        <v>0</v>
      </c>
      <c r="M2550" s="34">
        <f t="shared" si="7126"/>
        <v>0</v>
      </c>
      <c r="N2550" s="34">
        <f>IF(AND(L2550&gt;$N$4,L2550&lt;=$O$4),K2550-M2550,IF(AND(L2549&gt;$N$4,L2549&lt;=$O$4),$O$4-L2549,IF(L2549&gt;$O$4,0,IF(L2550&lt;$N$4,0,MIN(L2550-$N$4,$N$4)))))</f>
        <v>0</v>
      </c>
      <c r="O2550" s="34">
        <f t="shared" ref="O2550:O2560" si="7129">IF(L2550&gt;$O$4,K2550-M2550-N2550,0)</f>
        <v>0</v>
      </c>
      <c r="P2550" s="12" t="str">
        <f>P2549</f>
        <v>(Select Language)</v>
      </c>
      <c r="Q2550" s="12" t="str">
        <f>Q2549</f>
        <v>(Select Usage)</v>
      </c>
      <c r="R2550" s="33">
        <f t="shared" ref="R2550:R2560" si="7130">IF(AND($Q2550="LOW",$P2550="French"),M2550*R$4,0)</f>
        <v>0</v>
      </c>
      <c r="S2550" s="33">
        <f t="shared" ref="S2550:S2560" si="7131">IF(AND($Q2550="LOW",$P2550="French"),N2550*S$4,0)</f>
        <v>0</v>
      </c>
      <c r="T2550" s="33">
        <f t="shared" ref="T2550:T2560" si="7132">IF(AND($Q2550="LOW",$P2550="French"),O2550*T$4,0)</f>
        <v>0</v>
      </c>
      <c r="U2550" s="33">
        <f t="shared" ref="U2550:U2560" si="7133">IF(AND($Q2550="HIGH",$P2550="French"),M2550*U$4,0)</f>
        <v>0</v>
      </c>
      <c r="V2550" s="33">
        <f t="shared" ref="V2550:V2560" si="7134">IF(AND($Q2550="HIGH",$P2550="French"),N2550*V$4,0)</f>
        <v>0</v>
      </c>
      <c r="W2550" s="33">
        <f t="shared" ref="W2550:W2560" si="7135">IF(AND($Q2550="HIGH",$P2550="French"),O2550*W$4,0)</f>
        <v>0</v>
      </c>
      <c r="X2550" s="33">
        <f t="shared" ref="X2550:X2560" si="7136">IF(AND($Q2550="LOW",$P2550="English"),M2550*X$4,0)</f>
        <v>0</v>
      </c>
      <c r="Y2550" s="33">
        <f t="shared" ref="Y2550:Y2560" si="7137">IF(AND($Q2550="LOW",$P2550="English"),N2550*Y$4,0)</f>
        <v>0</v>
      </c>
      <c r="Z2550" s="33">
        <f t="shared" ref="Z2550:Z2560" si="7138">IF(AND($Q2550="LOW",$P2550="English"),O2550*Z$4,0)</f>
        <v>0</v>
      </c>
      <c r="AA2550" s="33">
        <f t="shared" ref="AA2550:AA2560" si="7139">IF(AND($Q2550="HIGH",$P2550="English"),M2550*AA$4,0)</f>
        <v>0</v>
      </c>
      <c r="AB2550" s="33">
        <f t="shared" ref="AB2550:AB2560" si="7140">IF(AND($Q2550="HIGH",$P2550="English"),N2550*AB$4,0)</f>
        <v>0</v>
      </c>
      <c r="AC2550" s="33">
        <f t="shared" ref="AC2550:AC2560" si="7141">IF(AND($Q2550="HIGH",$P2550="English"),O2550*AC$4,0)</f>
        <v>0</v>
      </c>
      <c r="AD2550" s="26">
        <f t="shared" ref="AD2550:AD2554" si="7142">SUM(R2550:AC2550)</f>
        <v>0</v>
      </c>
      <c r="AE2550" s="46" t="str">
        <f>IFERROR(IF(AE$3=VLOOKUP($E2550,Template!$AK$5:$AM$17,3,FALSE),$AD2550*$F2550,0),"0.00")</f>
        <v>0.00</v>
      </c>
      <c r="AF2550" s="46" t="str">
        <f>IFERROR(IF(AF$3=VLOOKUP($E2550,Template!$AK$5:$AM$17,3,FALSE),$AD2550*$F2550,0),"0.00")</f>
        <v>0.00</v>
      </c>
      <c r="AG2550" s="28">
        <f t="shared" ref="AG2550:AG2560" si="7143">SUM(AD2550:AF2550)</f>
        <v>0</v>
      </c>
      <c r="AH2550" s="13" t="s">
        <v>40</v>
      </c>
      <c r="AI2550" s="13" t="s">
        <v>41</v>
      </c>
      <c r="AK2550" s="14" t="s">
        <v>23</v>
      </c>
      <c r="AL2550" s="15">
        <v>0.05</v>
      </c>
      <c r="AM2550" s="16" t="s">
        <v>3</v>
      </c>
    </row>
    <row r="2551" spans="1:39" s="3" customFormat="1" ht="13.8" x14ac:dyDescent="0.25">
      <c r="A2551" s="7" t="str">
        <f t="shared" ref="A2551:C2551" si="7144">A2550</f>
        <v>(Enter Broadcasting Company Name)</v>
      </c>
      <c r="B2551" s="7" t="str">
        <f t="shared" si="7144"/>
        <v>(Enter Call Letters)</v>
      </c>
      <c r="C2551" s="8" t="str">
        <f t="shared" si="7144"/>
        <v>(Select AM/FM)</v>
      </c>
      <c r="D2551" s="30"/>
      <c r="E2551" s="8" t="str">
        <f t="shared" ref="E2551:E2560" si="7145">E2550</f>
        <v>(Select Station Province)</v>
      </c>
      <c r="F2551" s="9" t="str">
        <f>IFERROR(VLOOKUP(E2551,Template!$AK$5:$AL$17,2,FALSE),"")</f>
        <v/>
      </c>
      <c r="G2551" s="42" t="s">
        <v>6</v>
      </c>
      <c r="H2551" s="42" t="s">
        <v>10</v>
      </c>
      <c r="I2551" s="32" t="s">
        <v>65</v>
      </c>
      <c r="J2551" s="32" t="s">
        <v>66</v>
      </c>
      <c r="K2551" s="33">
        <f t="shared" si="7127"/>
        <v>0</v>
      </c>
      <c r="L2551" s="33">
        <f t="shared" si="7128"/>
        <v>0</v>
      </c>
      <c r="M2551" s="34">
        <f t="shared" si="7126"/>
        <v>0</v>
      </c>
      <c r="N2551" s="34">
        <f t="shared" ref="N2551:N2560" si="7146">IF(AND(L2551&gt;$N$4,L2551&lt;=$O$4),K2551-M2551,IF(AND(L2550&gt;$N$4,L2550&lt;=$O$4),$O$4-L2550,IF(L2550&gt;$O$4,0,IF(L2551&lt;$N$4,0,MIN(L2551-$N$4,$N$4)))))</f>
        <v>0</v>
      </c>
      <c r="O2551" s="34">
        <f t="shared" si="7129"/>
        <v>0</v>
      </c>
      <c r="P2551" s="12" t="str">
        <f t="shared" ref="P2551:Q2551" si="7147">P2550</f>
        <v>(Select Language)</v>
      </c>
      <c r="Q2551" s="12" t="str">
        <f t="shared" si="7147"/>
        <v>(Select Usage)</v>
      </c>
      <c r="R2551" s="33">
        <f t="shared" si="7130"/>
        <v>0</v>
      </c>
      <c r="S2551" s="33">
        <f t="shared" si="7131"/>
        <v>0</v>
      </c>
      <c r="T2551" s="33">
        <f t="shared" si="7132"/>
        <v>0</v>
      </c>
      <c r="U2551" s="33">
        <f t="shared" si="7133"/>
        <v>0</v>
      </c>
      <c r="V2551" s="33">
        <f t="shared" si="7134"/>
        <v>0</v>
      </c>
      <c r="W2551" s="33">
        <f t="shared" si="7135"/>
        <v>0</v>
      </c>
      <c r="X2551" s="33">
        <f t="shared" si="7136"/>
        <v>0</v>
      </c>
      <c r="Y2551" s="33">
        <f t="shared" si="7137"/>
        <v>0</v>
      </c>
      <c r="Z2551" s="33">
        <f t="shared" si="7138"/>
        <v>0</v>
      </c>
      <c r="AA2551" s="33">
        <f t="shared" si="7139"/>
        <v>0</v>
      </c>
      <c r="AB2551" s="33">
        <f t="shared" si="7140"/>
        <v>0</v>
      </c>
      <c r="AC2551" s="33">
        <f t="shared" si="7141"/>
        <v>0</v>
      </c>
      <c r="AD2551" s="26">
        <f t="shared" si="7142"/>
        <v>0</v>
      </c>
      <c r="AE2551" s="46" t="str">
        <f>IFERROR(IF(AE$3=VLOOKUP($E2551,Template!$AK$5:$AM$17,3,FALSE),$AD2551*$F2551,0),"0.00")</f>
        <v>0.00</v>
      </c>
      <c r="AF2551" s="46" t="str">
        <f>IFERROR(IF(AF$3=VLOOKUP($E2551,Template!$AK$5:$AM$17,3,FALSE),$AD2551*$F2551,0),"0.00")</f>
        <v>0.00</v>
      </c>
      <c r="AG2551" s="28">
        <f t="shared" si="7143"/>
        <v>0</v>
      </c>
      <c r="AH2551" s="13" t="s">
        <v>40</v>
      </c>
      <c r="AI2551" s="13" t="s">
        <v>41</v>
      </c>
      <c r="AK2551" s="14" t="s">
        <v>24</v>
      </c>
      <c r="AL2551" s="15">
        <v>0.05</v>
      </c>
      <c r="AM2551" s="16" t="s">
        <v>3</v>
      </c>
    </row>
    <row r="2552" spans="1:39" s="3" customFormat="1" ht="13.8" x14ac:dyDescent="0.25">
      <c r="A2552" s="7" t="str">
        <f t="shared" ref="A2552:C2552" si="7148">A2551</f>
        <v>(Enter Broadcasting Company Name)</v>
      </c>
      <c r="B2552" s="7" t="str">
        <f t="shared" si="7148"/>
        <v>(Enter Call Letters)</v>
      </c>
      <c r="C2552" s="8" t="str">
        <f t="shared" si="7148"/>
        <v>(Select AM/FM)</v>
      </c>
      <c r="D2552" s="30"/>
      <c r="E2552" s="8" t="str">
        <f t="shared" si="7145"/>
        <v>(Select Station Province)</v>
      </c>
      <c r="F2552" s="9" t="str">
        <f>IFERROR(VLOOKUP(E2552,Template!$AK$5:$AL$17,2,FALSE),"")</f>
        <v/>
      </c>
      <c r="G2552" s="42" t="s">
        <v>9</v>
      </c>
      <c r="H2552" s="42" t="s">
        <v>11</v>
      </c>
      <c r="I2552" s="32" t="s">
        <v>65</v>
      </c>
      <c r="J2552" s="32" t="s">
        <v>66</v>
      </c>
      <c r="K2552" s="33">
        <f t="shared" si="7127"/>
        <v>0</v>
      </c>
      <c r="L2552" s="33">
        <f t="shared" si="7128"/>
        <v>0</v>
      </c>
      <c r="M2552" s="34">
        <f t="shared" si="7126"/>
        <v>0</v>
      </c>
      <c r="N2552" s="34">
        <f t="shared" si="7146"/>
        <v>0</v>
      </c>
      <c r="O2552" s="34">
        <f t="shared" si="7129"/>
        <v>0</v>
      </c>
      <c r="P2552" s="12" t="str">
        <f t="shared" ref="P2552:Q2552" si="7149">P2551</f>
        <v>(Select Language)</v>
      </c>
      <c r="Q2552" s="12" t="str">
        <f t="shared" si="7149"/>
        <v>(Select Usage)</v>
      </c>
      <c r="R2552" s="33">
        <f t="shared" si="7130"/>
        <v>0</v>
      </c>
      <c r="S2552" s="33">
        <f t="shared" si="7131"/>
        <v>0</v>
      </c>
      <c r="T2552" s="33">
        <f t="shared" si="7132"/>
        <v>0</v>
      </c>
      <c r="U2552" s="33">
        <f t="shared" si="7133"/>
        <v>0</v>
      </c>
      <c r="V2552" s="33">
        <f t="shared" si="7134"/>
        <v>0</v>
      </c>
      <c r="W2552" s="33">
        <f t="shared" si="7135"/>
        <v>0</v>
      </c>
      <c r="X2552" s="33">
        <f t="shared" si="7136"/>
        <v>0</v>
      </c>
      <c r="Y2552" s="33">
        <f t="shared" si="7137"/>
        <v>0</v>
      </c>
      <c r="Z2552" s="33">
        <f t="shared" si="7138"/>
        <v>0</v>
      </c>
      <c r="AA2552" s="33">
        <f t="shared" si="7139"/>
        <v>0</v>
      </c>
      <c r="AB2552" s="33">
        <f t="shared" si="7140"/>
        <v>0</v>
      </c>
      <c r="AC2552" s="33">
        <f t="shared" si="7141"/>
        <v>0</v>
      </c>
      <c r="AD2552" s="26">
        <f t="shared" si="7142"/>
        <v>0</v>
      </c>
      <c r="AE2552" s="46" t="str">
        <f>IFERROR(IF(AE$3=VLOOKUP($E2552,Template!$AK$5:$AM$17,3,FALSE),$AD2552*$F2552,0),"0.00")</f>
        <v>0.00</v>
      </c>
      <c r="AF2552" s="46" t="str">
        <f>IFERROR(IF(AF$3=VLOOKUP($E2552,Template!$AK$5:$AM$17,3,FALSE),$AD2552*$F2552,0),"0.00")</f>
        <v>0.00</v>
      </c>
      <c r="AG2552" s="28">
        <f t="shared" si="7143"/>
        <v>0</v>
      </c>
      <c r="AH2552" s="13" t="s">
        <v>40</v>
      </c>
      <c r="AI2552" s="13" t="s">
        <v>41</v>
      </c>
      <c r="AK2552" s="14" t="s">
        <v>22</v>
      </c>
      <c r="AL2552" s="15">
        <v>0.15</v>
      </c>
      <c r="AM2552" s="16" t="s">
        <v>2</v>
      </c>
    </row>
    <row r="2553" spans="1:39" s="3" customFormat="1" ht="13.8" x14ac:dyDescent="0.25">
      <c r="A2553" s="7" t="str">
        <f t="shared" ref="A2553:C2553" si="7150">A2552</f>
        <v>(Enter Broadcasting Company Name)</v>
      </c>
      <c r="B2553" s="7" t="str">
        <f t="shared" si="7150"/>
        <v>(Enter Call Letters)</v>
      </c>
      <c r="C2553" s="8" t="str">
        <f t="shared" si="7150"/>
        <v>(Select AM/FM)</v>
      </c>
      <c r="D2553" s="30"/>
      <c r="E2553" s="8" t="str">
        <f t="shared" si="7145"/>
        <v>(Select Station Province)</v>
      </c>
      <c r="F2553" s="9" t="str">
        <f>IFERROR(VLOOKUP(E2553,Template!$AK$5:$AL$17,2,FALSE),"")</f>
        <v/>
      </c>
      <c r="G2553" s="42" t="s">
        <v>10</v>
      </c>
      <c r="H2553" s="42" t="s">
        <v>12</v>
      </c>
      <c r="I2553" s="32" t="s">
        <v>65</v>
      </c>
      <c r="J2553" s="32" t="s">
        <v>66</v>
      </c>
      <c r="K2553" s="33">
        <f t="shared" si="7127"/>
        <v>0</v>
      </c>
      <c r="L2553" s="33">
        <f t="shared" si="7128"/>
        <v>0</v>
      </c>
      <c r="M2553" s="34">
        <f t="shared" si="7126"/>
        <v>0</v>
      </c>
      <c r="N2553" s="34">
        <f t="shared" si="7146"/>
        <v>0</v>
      </c>
      <c r="O2553" s="34">
        <f t="shared" si="7129"/>
        <v>0</v>
      </c>
      <c r="P2553" s="12" t="str">
        <f t="shared" ref="P2553:Q2553" si="7151">P2552</f>
        <v>(Select Language)</v>
      </c>
      <c r="Q2553" s="12" t="str">
        <f t="shared" si="7151"/>
        <v>(Select Usage)</v>
      </c>
      <c r="R2553" s="33">
        <f t="shared" si="7130"/>
        <v>0</v>
      </c>
      <c r="S2553" s="33">
        <f t="shared" si="7131"/>
        <v>0</v>
      </c>
      <c r="T2553" s="33">
        <f t="shared" si="7132"/>
        <v>0</v>
      </c>
      <c r="U2553" s="33">
        <f t="shared" si="7133"/>
        <v>0</v>
      </c>
      <c r="V2553" s="33">
        <f t="shared" si="7134"/>
        <v>0</v>
      </c>
      <c r="W2553" s="33">
        <f t="shared" si="7135"/>
        <v>0</v>
      </c>
      <c r="X2553" s="33">
        <f t="shared" si="7136"/>
        <v>0</v>
      </c>
      <c r="Y2553" s="33">
        <f t="shared" si="7137"/>
        <v>0</v>
      </c>
      <c r="Z2553" s="33">
        <f t="shared" si="7138"/>
        <v>0</v>
      </c>
      <c r="AA2553" s="33">
        <f t="shared" si="7139"/>
        <v>0</v>
      </c>
      <c r="AB2553" s="33">
        <f t="shared" si="7140"/>
        <v>0</v>
      </c>
      <c r="AC2553" s="33">
        <f t="shared" si="7141"/>
        <v>0</v>
      </c>
      <c r="AD2553" s="26">
        <f t="shared" si="7142"/>
        <v>0</v>
      </c>
      <c r="AE2553" s="46" t="str">
        <f>IFERROR(IF(AE$3=VLOOKUP($E2553,Template!$AK$5:$AM$17,3,FALSE),$AD2553*$F2553,0),"0.00")</f>
        <v>0.00</v>
      </c>
      <c r="AF2553" s="46" t="str">
        <f>IFERROR(IF(AF$3=VLOOKUP($E2553,Template!$AK$5:$AM$17,3,FALSE),$AD2553*$F2553,0),"0.00")</f>
        <v>0.00</v>
      </c>
      <c r="AG2553" s="28">
        <f t="shared" si="7143"/>
        <v>0</v>
      </c>
      <c r="AH2553" s="13" t="s">
        <v>40</v>
      </c>
      <c r="AI2553" s="13" t="s">
        <v>41</v>
      </c>
      <c r="AK2553" s="14" t="s">
        <v>26</v>
      </c>
      <c r="AL2553" s="15">
        <v>0.15</v>
      </c>
      <c r="AM2553" s="16" t="s">
        <v>2</v>
      </c>
    </row>
    <row r="2554" spans="1:39" s="3" customFormat="1" ht="13.8" x14ac:dyDescent="0.25">
      <c r="A2554" s="7" t="str">
        <f t="shared" ref="A2554:C2554" si="7152">A2553</f>
        <v>(Enter Broadcasting Company Name)</v>
      </c>
      <c r="B2554" s="7" t="str">
        <f t="shared" si="7152"/>
        <v>(Enter Call Letters)</v>
      </c>
      <c r="C2554" s="8" t="str">
        <f t="shared" si="7152"/>
        <v>(Select AM/FM)</v>
      </c>
      <c r="D2554" s="30"/>
      <c r="E2554" s="8" t="str">
        <f t="shared" si="7145"/>
        <v>(Select Station Province)</v>
      </c>
      <c r="F2554" s="9" t="str">
        <f>IFERROR(VLOOKUP(E2554,Template!$AK$5:$AL$17,2,FALSE),"")</f>
        <v/>
      </c>
      <c r="G2554" s="42" t="s">
        <v>11</v>
      </c>
      <c r="H2554" s="42" t="s">
        <v>13</v>
      </c>
      <c r="I2554" s="32" t="s">
        <v>65</v>
      </c>
      <c r="J2554" s="32" t="s">
        <v>66</v>
      </c>
      <c r="K2554" s="33">
        <f t="shared" si="7127"/>
        <v>0</v>
      </c>
      <c r="L2554" s="33">
        <f t="shared" si="7128"/>
        <v>0</v>
      </c>
      <c r="M2554" s="34">
        <f t="shared" si="7126"/>
        <v>0</v>
      </c>
      <c r="N2554" s="34">
        <f t="shared" si="7146"/>
        <v>0</v>
      </c>
      <c r="O2554" s="34">
        <f t="shared" si="7129"/>
        <v>0</v>
      </c>
      <c r="P2554" s="12" t="str">
        <f t="shared" ref="P2554:Q2554" si="7153">P2553</f>
        <v>(Select Language)</v>
      </c>
      <c r="Q2554" s="12" t="str">
        <f t="shared" si="7153"/>
        <v>(Select Usage)</v>
      </c>
      <c r="R2554" s="33">
        <f t="shared" si="7130"/>
        <v>0</v>
      </c>
      <c r="S2554" s="33">
        <f t="shared" si="7131"/>
        <v>0</v>
      </c>
      <c r="T2554" s="33">
        <f t="shared" si="7132"/>
        <v>0</v>
      </c>
      <c r="U2554" s="33">
        <f t="shared" si="7133"/>
        <v>0</v>
      </c>
      <c r="V2554" s="33">
        <f t="shared" si="7134"/>
        <v>0</v>
      </c>
      <c r="W2554" s="33">
        <f t="shared" si="7135"/>
        <v>0</v>
      </c>
      <c r="X2554" s="33">
        <f t="shared" si="7136"/>
        <v>0</v>
      </c>
      <c r="Y2554" s="33">
        <f t="shared" si="7137"/>
        <v>0</v>
      </c>
      <c r="Z2554" s="33">
        <f t="shared" si="7138"/>
        <v>0</v>
      </c>
      <c r="AA2554" s="33">
        <f t="shared" si="7139"/>
        <v>0</v>
      </c>
      <c r="AB2554" s="33">
        <f t="shared" si="7140"/>
        <v>0</v>
      </c>
      <c r="AC2554" s="33">
        <f t="shared" si="7141"/>
        <v>0</v>
      </c>
      <c r="AD2554" s="26">
        <f t="shared" si="7142"/>
        <v>0</v>
      </c>
      <c r="AE2554" s="46" t="str">
        <f>IFERROR(IF(AE$3=VLOOKUP($E2554,Template!$AK$5:$AM$17,3,FALSE),$AD2554*$F2554,0),"0.00")</f>
        <v>0.00</v>
      </c>
      <c r="AF2554" s="46" t="str">
        <f>IFERROR(IF(AF$3=VLOOKUP($E2554,Template!$AK$5:$AM$17,3,FALSE),$AD2554*$F2554,0),"0.00")</f>
        <v>0.00</v>
      </c>
      <c r="AG2554" s="28">
        <f t="shared" si="7143"/>
        <v>0</v>
      </c>
      <c r="AH2554" s="13" t="s">
        <v>40</v>
      </c>
      <c r="AI2554" s="13" t="s">
        <v>41</v>
      </c>
      <c r="AK2554" s="14" t="s">
        <v>27</v>
      </c>
      <c r="AL2554" s="15">
        <v>0.15</v>
      </c>
      <c r="AM2554" s="16" t="s">
        <v>2</v>
      </c>
    </row>
    <row r="2555" spans="1:39" s="3" customFormat="1" ht="13.8" x14ac:dyDescent="0.25">
      <c r="A2555" s="7" t="str">
        <f t="shared" ref="A2555:C2555" si="7154">A2554</f>
        <v>(Enter Broadcasting Company Name)</v>
      </c>
      <c r="B2555" s="7" t="str">
        <f t="shared" si="7154"/>
        <v>(Enter Call Letters)</v>
      </c>
      <c r="C2555" s="8" t="str">
        <f t="shared" si="7154"/>
        <v>(Select AM/FM)</v>
      </c>
      <c r="D2555" s="30"/>
      <c r="E2555" s="8" t="str">
        <f t="shared" si="7145"/>
        <v>(Select Station Province)</v>
      </c>
      <c r="F2555" s="9" t="str">
        <f>IFERROR(VLOOKUP(E2555,Template!$AK$5:$AL$17,2,FALSE),"")</f>
        <v/>
      </c>
      <c r="G2555" s="42" t="s">
        <v>12</v>
      </c>
      <c r="H2555" s="42" t="s">
        <v>15</v>
      </c>
      <c r="I2555" s="32" t="s">
        <v>65</v>
      </c>
      <c r="J2555" s="32" t="s">
        <v>66</v>
      </c>
      <c r="K2555" s="33">
        <f t="shared" si="7127"/>
        <v>0</v>
      </c>
      <c r="L2555" s="33">
        <f t="shared" si="7128"/>
        <v>0</v>
      </c>
      <c r="M2555" s="34">
        <f t="shared" si="7126"/>
        <v>0</v>
      </c>
      <c r="N2555" s="34">
        <f t="shared" si="7146"/>
        <v>0</v>
      </c>
      <c r="O2555" s="34">
        <f t="shared" si="7129"/>
        <v>0</v>
      </c>
      <c r="P2555" s="12" t="str">
        <f t="shared" ref="P2555:Q2555" si="7155">P2554</f>
        <v>(Select Language)</v>
      </c>
      <c r="Q2555" s="12" t="str">
        <f t="shared" si="7155"/>
        <v>(Select Usage)</v>
      </c>
      <c r="R2555" s="33">
        <f t="shared" si="7130"/>
        <v>0</v>
      </c>
      <c r="S2555" s="33">
        <f t="shared" si="7131"/>
        <v>0</v>
      </c>
      <c r="T2555" s="33">
        <f t="shared" si="7132"/>
        <v>0</v>
      </c>
      <c r="U2555" s="33">
        <f t="shared" si="7133"/>
        <v>0</v>
      </c>
      <c r="V2555" s="33">
        <f t="shared" si="7134"/>
        <v>0</v>
      </c>
      <c r="W2555" s="33">
        <f t="shared" si="7135"/>
        <v>0</v>
      </c>
      <c r="X2555" s="33">
        <f t="shared" si="7136"/>
        <v>0</v>
      </c>
      <c r="Y2555" s="33">
        <f t="shared" si="7137"/>
        <v>0</v>
      </c>
      <c r="Z2555" s="33">
        <f t="shared" si="7138"/>
        <v>0</v>
      </c>
      <c r="AA2555" s="33">
        <f t="shared" si="7139"/>
        <v>0</v>
      </c>
      <c r="AB2555" s="33">
        <f t="shared" si="7140"/>
        <v>0</v>
      </c>
      <c r="AC2555" s="33">
        <f t="shared" si="7141"/>
        <v>0</v>
      </c>
      <c r="AD2555" s="26">
        <f>SUM(R2555:AC2555)</f>
        <v>0</v>
      </c>
      <c r="AE2555" s="46" t="str">
        <f>IFERROR(IF(AE$3=VLOOKUP($E2555,Template!$AK$5:$AM$17,3,FALSE),$AD2555*$F2555,0),"0.00")</f>
        <v>0.00</v>
      </c>
      <c r="AF2555" s="46" t="str">
        <f>IFERROR(IF(AF$3=VLOOKUP($E2555,Template!$AK$5:$AM$17,3,FALSE),$AD2555*$F2555,0),"0.00")</f>
        <v>0.00</v>
      </c>
      <c r="AG2555" s="28">
        <f t="shared" si="7143"/>
        <v>0</v>
      </c>
      <c r="AH2555" s="13" t="s">
        <v>40</v>
      </c>
      <c r="AI2555" s="13" t="s">
        <v>41</v>
      </c>
      <c r="AK2555" s="14" t="s">
        <v>28</v>
      </c>
      <c r="AL2555" s="15">
        <v>0.05</v>
      </c>
      <c r="AM2555" s="16" t="s">
        <v>3</v>
      </c>
    </row>
    <row r="2556" spans="1:39" s="3" customFormat="1" ht="13.8" x14ac:dyDescent="0.25">
      <c r="A2556" s="7" t="str">
        <f t="shared" ref="A2556:C2556" si="7156">A2555</f>
        <v>(Enter Broadcasting Company Name)</v>
      </c>
      <c r="B2556" s="7" t="str">
        <f t="shared" si="7156"/>
        <v>(Enter Call Letters)</v>
      </c>
      <c r="C2556" s="8" t="str">
        <f t="shared" si="7156"/>
        <v>(Select AM/FM)</v>
      </c>
      <c r="D2556" s="30"/>
      <c r="E2556" s="8" t="str">
        <f t="shared" si="7145"/>
        <v>(Select Station Province)</v>
      </c>
      <c r="F2556" s="9" t="str">
        <f>IFERROR(VLOOKUP(E2556,Template!$AK$5:$AL$17,2,FALSE),"")</f>
        <v/>
      </c>
      <c r="G2556" s="42" t="s">
        <v>13</v>
      </c>
      <c r="H2556" s="42" t="s">
        <v>16</v>
      </c>
      <c r="I2556" s="32" t="s">
        <v>65</v>
      </c>
      <c r="J2556" s="32" t="s">
        <v>66</v>
      </c>
      <c r="K2556" s="33">
        <f t="shared" si="7127"/>
        <v>0</v>
      </c>
      <c r="L2556" s="33">
        <f t="shared" si="7128"/>
        <v>0</v>
      </c>
      <c r="M2556" s="34">
        <f t="shared" si="7126"/>
        <v>0</v>
      </c>
      <c r="N2556" s="34">
        <f t="shared" si="7146"/>
        <v>0</v>
      </c>
      <c r="O2556" s="34">
        <f t="shared" si="7129"/>
        <v>0</v>
      </c>
      <c r="P2556" s="12" t="str">
        <f t="shared" ref="P2556:Q2556" si="7157">P2555</f>
        <v>(Select Language)</v>
      </c>
      <c r="Q2556" s="12" t="str">
        <f t="shared" si="7157"/>
        <v>(Select Usage)</v>
      </c>
      <c r="R2556" s="33">
        <f t="shared" si="7130"/>
        <v>0</v>
      </c>
      <c r="S2556" s="33">
        <f t="shared" si="7131"/>
        <v>0</v>
      </c>
      <c r="T2556" s="33">
        <f t="shared" si="7132"/>
        <v>0</v>
      </c>
      <c r="U2556" s="33">
        <f t="shared" si="7133"/>
        <v>0</v>
      </c>
      <c r="V2556" s="33">
        <f t="shared" si="7134"/>
        <v>0</v>
      </c>
      <c r="W2556" s="33">
        <f t="shared" si="7135"/>
        <v>0</v>
      </c>
      <c r="X2556" s="33">
        <f t="shared" si="7136"/>
        <v>0</v>
      </c>
      <c r="Y2556" s="33">
        <f t="shared" si="7137"/>
        <v>0</v>
      </c>
      <c r="Z2556" s="33">
        <f t="shared" si="7138"/>
        <v>0</v>
      </c>
      <c r="AA2556" s="33">
        <f t="shared" si="7139"/>
        <v>0</v>
      </c>
      <c r="AB2556" s="33">
        <f t="shared" si="7140"/>
        <v>0</v>
      </c>
      <c r="AC2556" s="33">
        <f t="shared" si="7141"/>
        <v>0</v>
      </c>
      <c r="AD2556" s="26">
        <f t="shared" ref="AD2556:AD2558" si="7158">SUM(R2556:AC2556)</f>
        <v>0</v>
      </c>
      <c r="AE2556" s="46" t="str">
        <f>IFERROR(IF(AE$3=VLOOKUP($E2556,Template!$AK$5:$AM$17,3,FALSE),$AD2556*$F2556,0),"0.00")</f>
        <v>0.00</v>
      </c>
      <c r="AF2556" s="46" t="str">
        <f>IFERROR(IF(AF$3=VLOOKUP($E2556,Template!$AK$5:$AM$17,3,FALSE),$AD2556*$F2556,0),"0.00")</f>
        <v>0.00</v>
      </c>
      <c r="AG2556" s="28">
        <f t="shared" si="7143"/>
        <v>0</v>
      </c>
      <c r="AH2556" s="13" t="s">
        <v>40</v>
      </c>
      <c r="AI2556" s="13" t="s">
        <v>41</v>
      </c>
      <c r="AK2556" s="14" t="s">
        <v>70</v>
      </c>
      <c r="AL2556" s="15">
        <v>0.05</v>
      </c>
      <c r="AM2556" s="16" t="s">
        <v>3</v>
      </c>
    </row>
    <row r="2557" spans="1:39" s="3" customFormat="1" ht="13.8" x14ac:dyDescent="0.25">
      <c r="A2557" s="7" t="str">
        <f t="shared" ref="A2557:C2557" si="7159">A2556</f>
        <v>(Enter Broadcasting Company Name)</v>
      </c>
      <c r="B2557" s="7" t="str">
        <f t="shared" si="7159"/>
        <v>(Enter Call Letters)</v>
      </c>
      <c r="C2557" s="8" t="str">
        <f t="shared" si="7159"/>
        <v>(Select AM/FM)</v>
      </c>
      <c r="D2557" s="30"/>
      <c r="E2557" s="8" t="str">
        <f t="shared" si="7145"/>
        <v>(Select Station Province)</v>
      </c>
      <c r="F2557" s="9" t="str">
        <f>IFERROR(VLOOKUP(E2557,Template!$AK$5:$AL$17,2,FALSE),"")</f>
        <v/>
      </c>
      <c r="G2557" s="42" t="s">
        <v>15</v>
      </c>
      <c r="H2557" s="42" t="s">
        <v>17</v>
      </c>
      <c r="I2557" s="32" t="s">
        <v>65</v>
      </c>
      <c r="J2557" s="32" t="s">
        <v>66</v>
      </c>
      <c r="K2557" s="33">
        <f t="shared" si="7127"/>
        <v>0</v>
      </c>
      <c r="L2557" s="33">
        <f t="shared" si="7128"/>
        <v>0</v>
      </c>
      <c r="M2557" s="34">
        <f t="shared" si="7126"/>
        <v>0</v>
      </c>
      <c r="N2557" s="34">
        <f t="shared" si="7146"/>
        <v>0</v>
      </c>
      <c r="O2557" s="34">
        <f t="shared" si="7129"/>
        <v>0</v>
      </c>
      <c r="P2557" s="12" t="str">
        <f t="shared" ref="P2557:Q2557" si="7160">P2556</f>
        <v>(Select Language)</v>
      </c>
      <c r="Q2557" s="12" t="str">
        <f t="shared" si="7160"/>
        <v>(Select Usage)</v>
      </c>
      <c r="R2557" s="33">
        <f t="shared" si="7130"/>
        <v>0</v>
      </c>
      <c r="S2557" s="33">
        <f t="shared" si="7131"/>
        <v>0</v>
      </c>
      <c r="T2557" s="33">
        <f t="shared" si="7132"/>
        <v>0</v>
      </c>
      <c r="U2557" s="33">
        <f t="shared" si="7133"/>
        <v>0</v>
      </c>
      <c r="V2557" s="33">
        <f t="shared" si="7134"/>
        <v>0</v>
      </c>
      <c r="W2557" s="33">
        <f t="shared" si="7135"/>
        <v>0</v>
      </c>
      <c r="X2557" s="33">
        <f t="shared" si="7136"/>
        <v>0</v>
      </c>
      <c r="Y2557" s="33">
        <f t="shared" si="7137"/>
        <v>0</v>
      </c>
      <c r="Z2557" s="33">
        <f t="shared" si="7138"/>
        <v>0</v>
      </c>
      <c r="AA2557" s="33">
        <f t="shared" si="7139"/>
        <v>0</v>
      </c>
      <c r="AB2557" s="33">
        <f t="shared" si="7140"/>
        <v>0</v>
      </c>
      <c r="AC2557" s="33">
        <f t="shared" si="7141"/>
        <v>0</v>
      </c>
      <c r="AD2557" s="26">
        <f t="shared" si="7158"/>
        <v>0</v>
      </c>
      <c r="AE2557" s="46" t="str">
        <f>IFERROR(IF(AE$3=VLOOKUP($E2557,Template!$AK$5:$AM$17,3,FALSE),$AD2557*$F2557,0),"0.00")</f>
        <v>0.00</v>
      </c>
      <c r="AF2557" s="46" t="str">
        <f>IFERROR(IF(AF$3=VLOOKUP($E2557,Template!$AK$5:$AM$17,3,FALSE),$AD2557*$F2557,0),"0.00")</f>
        <v>0.00</v>
      </c>
      <c r="AG2557" s="28">
        <f t="shared" si="7143"/>
        <v>0</v>
      </c>
      <c r="AH2557" s="13" t="s">
        <v>40</v>
      </c>
      <c r="AI2557" s="13" t="s">
        <v>41</v>
      </c>
      <c r="AK2557" s="14" t="s">
        <v>20</v>
      </c>
      <c r="AL2557" s="15">
        <v>0.13</v>
      </c>
      <c r="AM2557" s="16" t="s">
        <v>2</v>
      </c>
    </row>
    <row r="2558" spans="1:39" s="3" customFormat="1" ht="13.8" x14ac:dyDescent="0.25">
      <c r="A2558" s="7" t="str">
        <f t="shared" ref="A2558:C2558" si="7161">A2557</f>
        <v>(Enter Broadcasting Company Name)</v>
      </c>
      <c r="B2558" s="7" t="str">
        <f t="shared" si="7161"/>
        <v>(Enter Call Letters)</v>
      </c>
      <c r="C2558" s="8" t="str">
        <f t="shared" si="7161"/>
        <v>(Select AM/FM)</v>
      </c>
      <c r="D2558" s="30"/>
      <c r="E2558" s="8" t="str">
        <f t="shared" si="7145"/>
        <v>(Select Station Province)</v>
      </c>
      <c r="F2558" s="9" t="str">
        <f>IFERROR(VLOOKUP(E2558,Template!$AK$5:$AL$17,2,FALSE),"")</f>
        <v/>
      </c>
      <c r="G2558" s="42" t="s">
        <v>16</v>
      </c>
      <c r="H2558" s="42" t="s">
        <v>18</v>
      </c>
      <c r="I2558" s="32" t="s">
        <v>65</v>
      </c>
      <c r="J2558" s="32" t="s">
        <v>66</v>
      </c>
      <c r="K2558" s="33">
        <f t="shared" si="7127"/>
        <v>0</v>
      </c>
      <c r="L2558" s="33">
        <f t="shared" si="7128"/>
        <v>0</v>
      </c>
      <c r="M2558" s="34">
        <f t="shared" si="7126"/>
        <v>0</v>
      </c>
      <c r="N2558" s="34">
        <f t="shared" si="7146"/>
        <v>0</v>
      </c>
      <c r="O2558" s="34">
        <f t="shared" si="7129"/>
        <v>0</v>
      </c>
      <c r="P2558" s="12" t="str">
        <f t="shared" ref="P2558:Q2558" si="7162">P2557</f>
        <v>(Select Language)</v>
      </c>
      <c r="Q2558" s="12" t="str">
        <f t="shared" si="7162"/>
        <v>(Select Usage)</v>
      </c>
      <c r="R2558" s="33">
        <f t="shared" si="7130"/>
        <v>0</v>
      </c>
      <c r="S2558" s="33">
        <f t="shared" si="7131"/>
        <v>0</v>
      </c>
      <c r="T2558" s="33">
        <f t="shared" si="7132"/>
        <v>0</v>
      </c>
      <c r="U2558" s="33">
        <f t="shared" si="7133"/>
        <v>0</v>
      </c>
      <c r="V2558" s="33">
        <f t="shared" si="7134"/>
        <v>0</v>
      </c>
      <c r="W2558" s="33">
        <f t="shared" si="7135"/>
        <v>0</v>
      </c>
      <c r="X2558" s="33">
        <f t="shared" si="7136"/>
        <v>0</v>
      </c>
      <c r="Y2558" s="33">
        <f t="shared" si="7137"/>
        <v>0</v>
      </c>
      <c r="Z2558" s="33">
        <f t="shared" si="7138"/>
        <v>0</v>
      </c>
      <c r="AA2558" s="33">
        <f t="shared" si="7139"/>
        <v>0</v>
      </c>
      <c r="AB2558" s="33">
        <f t="shared" si="7140"/>
        <v>0</v>
      </c>
      <c r="AC2558" s="33">
        <f t="shared" si="7141"/>
        <v>0</v>
      </c>
      <c r="AD2558" s="26">
        <f t="shared" si="7158"/>
        <v>0</v>
      </c>
      <c r="AE2558" s="46" t="str">
        <f>IFERROR(IF(AE$3=VLOOKUP($E2558,Template!$AK$5:$AM$17,3,FALSE),$AD2558*$F2558,0),"0.00")</f>
        <v>0.00</v>
      </c>
      <c r="AF2558" s="46" t="str">
        <f>IFERROR(IF(AF$3=VLOOKUP($E2558,Template!$AK$5:$AM$17,3,FALSE),$AD2558*$F2558,0),"0.00")</f>
        <v>0.00</v>
      </c>
      <c r="AG2558" s="28">
        <f t="shared" si="7143"/>
        <v>0</v>
      </c>
      <c r="AH2558" s="13" t="s">
        <v>40</v>
      </c>
      <c r="AI2558" s="13" t="s">
        <v>41</v>
      </c>
      <c r="AK2558" s="14" t="s">
        <v>69</v>
      </c>
      <c r="AL2558" s="15">
        <v>0.15</v>
      </c>
      <c r="AM2558" s="16" t="s">
        <v>2</v>
      </c>
    </row>
    <row r="2559" spans="1:39" s="3" customFormat="1" ht="13.8" x14ac:dyDescent="0.25">
      <c r="A2559" s="7" t="str">
        <f t="shared" ref="A2559:C2559" si="7163">A2558</f>
        <v>(Enter Broadcasting Company Name)</v>
      </c>
      <c r="B2559" s="7" t="str">
        <f t="shared" si="7163"/>
        <v>(Enter Call Letters)</v>
      </c>
      <c r="C2559" s="8" t="str">
        <f t="shared" si="7163"/>
        <v>(Select AM/FM)</v>
      </c>
      <c r="D2559" s="30"/>
      <c r="E2559" s="8" t="str">
        <f t="shared" si="7145"/>
        <v>(Select Station Province)</v>
      </c>
      <c r="F2559" s="9" t="str">
        <f>IFERROR(VLOOKUP(E2559,Template!$AK$5:$AL$17,2,FALSE),"")</f>
        <v/>
      </c>
      <c r="G2559" s="42" t="s">
        <v>17</v>
      </c>
      <c r="H2559" s="42" t="s">
        <v>7</v>
      </c>
      <c r="I2559" s="32" t="s">
        <v>65</v>
      </c>
      <c r="J2559" s="32" t="s">
        <v>66</v>
      </c>
      <c r="K2559" s="33">
        <f t="shared" si="7127"/>
        <v>0</v>
      </c>
      <c r="L2559" s="33">
        <f t="shared" si="7128"/>
        <v>0</v>
      </c>
      <c r="M2559" s="34">
        <f t="shared" si="7126"/>
        <v>0</v>
      </c>
      <c r="N2559" s="34">
        <f t="shared" si="7146"/>
        <v>0</v>
      </c>
      <c r="O2559" s="34">
        <f t="shared" si="7129"/>
        <v>0</v>
      </c>
      <c r="P2559" s="12" t="str">
        <f t="shared" ref="P2559:Q2559" si="7164">P2558</f>
        <v>(Select Language)</v>
      </c>
      <c r="Q2559" s="12" t="str">
        <f t="shared" si="7164"/>
        <v>(Select Usage)</v>
      </c>
      <c r="R2559" s="33">
        <f t="shared" si="7130"/>
        <v>0</v>
      </c>
      <c r="S2559" s="33">
        <f t="shared" si="7131"/>
        <v>0</v>
      </c>
      <c r="T2559" s="33">
        <f t="shared" si="7132"/>
        <v>0</v>
      </c>
      <c r="U2559" s="33">
        <f t="shared" si="7133"/>
        <v>0</v>
      </c>
      <c r="V2559" s="33">
        <f t="shared" si="7134"/>
        <v>0</v>
      </c>
      <c r="W2559" s="33">
        <f t="shared" si="7135"/>
        <v>0</v>
      </c>
      <c r="X2559" s="33">
        <f t="shared" si="7136"/>
        <v>0</v>
      </c>
      <c r="Y2559" s="33">
        <f t="shared" si="7137"/>
        <v>0</v>
      </c>
      <c r="Z2559" s="33">
        <f t="shared" si="7138"/>
        <v>0</v>
      </c>
      <c r="AA2559" s="33">
        <f t="shared" si="7139"/>
        <v>0</v>
      </c>
      <c r="AB2559" s="33">
        <f t="shared" si="7140"/>
        <v>0</v>
      </c>
      <c r="AC2559" s="33">
        <f t="shared" si="7141"/>
        <v>0</v>
      </c>
      <c r="AD2559" s="26">
        <f>SUM(R2559:AC2559)</f>
        <v>0</v>
      </c>
      <c r="AE2559" s="46" t="str">
        <f>IFERROR(IF(AE$3=VLOOKUP($E2559,Template!$AK$5:$AM$17,3,FALSE),$AD2559*$F2559,0),"0.00")</f>
        <v>0.00</v>
      </c>
      <c r="AF2559" s="46" t="str">
        <f>IFERROR(IF(AF$3=VLOOKUP($E2559,Template!$AK$5:$AM$17,3,FALSE),$AD2559*$F2559,0),"0.00")</f>
        <v>0.00</v>
      </c>
      <c r="AG2559" s="28">
        <f t="shared" si="7143"/>
        <v>0</v>
      </c>
      <c r="AH2559" s="13" t="s">
        <v>40</v>
      </c>
      <c r="AI2559" s="13" t="s">
        <v>41</v>
      </c>
      <c r="AK2559" s="14" t="s">
        <v>29</v>
      </c>
      <c r="AL2559" s="15">
        <v>0.05</v>
      </c>
      <c r="AM2559" s="16" t="s">
        <v>3</v>
      </c>
    </row>
    <row r="2560" spans="1:39" s="3" customFormat="1" ht="13.8" x14ac:dyDescent="0.25">
      <c r="A2560" s="7" t="str">
        <f t="shared" ref="A2560:C2560" si="7165">A2559</f>
        <v>(Enter Broadcasting Company Name)</v>
      </c>
      <c r="B2560" s="7" t="str">
        <f t="shared" si="7165"/>
        <v>(Enter Call Letters)</v>
      </c>
      <c r="C2560" s="8" t="str">
        <f t="shared" si="7165"/>
        <v>(Select AM/FM)</v>
      </c>
      <c r="D2560" s="30"/>
      <c r="E2560" s="8" t="str">
        <f t="shared" si="7145"/>
        <v>(Select Station Province)</v>
      </c>
      <c r="F2560" s="9" t="str">
        <f>IFERROR(VLOOKUP(E2560,Template!$AK$5:$AL$17,2,FALSE),"")</f>
        <v/>
      </c>
      <c r="G2560" s="42" t="s">
        <v>18</v>
      </c>
      <c r="H2560" s="43" t="s">
        <v>8</v>
      </c>
      <c r="I2560" s="32" t="s">
        <v>65</v>
      </c>
      <c r="J2560" s="32" t="s">
        <v>66</v>
      </c>
      <c r="K2560" s="33">
        <f t="shared" si="7127"/>
        <v>0</v>
      </c>
      <c r="L2560" s="33">
        <f t="shared" si="7128"/>
        <v>0</v>
      </c>
      <c r="M2560" s="34">
        <f t="shared" si="7126"/>
        <v>0</v>
      </c>
      <c r="N2560" s="34">
        <f t="shared" si="7146"/>
        <v>0</v>
      </c>
      <c r="O2560" s="34">
        <f t="shared" si="7129"/>
        <v>0</v>
      </c>
      <c r="P2560" s="12" t="str">
        <f t="shared" ref="P2560:Q2560" si="7166">P2559</f>
        <v>(Select Language)</v>
      </c>
      <c r="Q2560" s="12" t="str">
        <f t="shared" si="7166"/>
        <v>(Select Usage)</v>
      </c>
      <c r="R2560" s="33">
        <f t="shared" si="7130"/>
        <v>0</v>
      </c>
      <c r="S2560" s="33">
        <f t="shared" si="7131"/>
        <v>0</v>
      </c>
      <c r="T2560" s="33">
        <f t="shared" si="7132"/>
        <v>0</v>
      </c>
      <c r="U2560" s="33">
        <f t="shared" si="7133"/>
        <v>0</v>
      </c>
      <c r="V2560" s="33">
        <f t="shared" si="7134"/>
        <v>0</v>
      </c>
      <c r="W2560" s="33">
        <f t="shared" si="7135"/>
        <v>0</v>
      </c>
      <c r="X2560" s="33">
        <f t="shared" si="7136"/>
        <v>0</v>
      </c>
      <c r="Y2560" s="33">
        <f t="shared" si="7137"/>
        <v>0</v>
      </c>
      <c r="Z2560" s="33">
        <f t="shared" si="7138"/>
        <v>0</v>
      </c>
      <c r="AA2560" s="33">
        <f t="shared" si="7139"/>
        <v>0</v>
      </c>
      <c r="AB2560" s="33">
        <f t="shared" si="7140"/>
        <v>0</v>
      </c>
      <c r="AC2560" s="33">
        <f t="shared" si="7141"/>
        <v>0</v>
      </c>
      <c r="AD2560" s="26">
        <f t="shared" ref="AD2560" si="7167">SUM(R2560:AC2560)</f>
        <v>0</v>
      </c>
      <c r="AE2560" s="46" t="str">
        <f>IFERROR(IF(AE$3=VLOOKUP($E2560,Template!$AK$5:$AM$17,3,FALSE),$AD2560*$F2560,0),"0.00")</f>
        <v>0.00</v>
      </c>
      <c r="AF2560" s="46" t="str">
        <f>IFERROR(IF(AF$3=VLOOKUP($E2560,Template!$AK$5:$AM$17,3,FALSE),$AD2560*$F2560,0),"0.00")</f>
        <v>0.00</v>
      </c>
      <c r="AG2560" s="28">
        <f t="shared" si="7143"/>
        <v>0</v>
      </c>
      <c r="AH2560" s="13" t="s">
        <v>40</v>
      </c>
      <c r="AI2560" s="13" t="s">
        <v>41</v>
      </c>
      <c r="AK2560" s="14" t="s">
        <v>21</v>
      </c>
      <c r="AL2560" s="15">
        <v>0.05</v>
      </c>
      <c r="AM2560" s="16" t="s">
        <v>3</v>
      </c>
    </row>
    <row r="2561" spans="1:39" ht="13.8" x14ac:dyDescent="0.25">
      <c r="A2561" s="19" t="s">
        <v>4</v>
      </c>
      <c r="B2561" s="19"/>
      <c r="C2561" s="20"/>
      <c r="D2561" s="20"/>
      <c r="E2561" s="20"/>
      <c r="F2561" s="20"/>
      <c r="G2561" s="44"/>
      <c r="H2561" s="44"/>
      <c r="I2561" s="21">
        <f t="shared" ref="I2561:K2561" si="7168">SUM(I2549:I2560)</f>
        <v>0</v>
      </c>
      <c r="J2561" s="21">
        <f t="shared" si="7168"/>
        <v>0</v>
      </c>
      <c r="K2561" s="21">
        <f t="shared" si="7168"/>
        <v>0</v>
      </c>
      <c r="L2561" s="21">
        <f>L2560</f>
        <v>0</v>
      </c>
      <c r="M2561" s="21">
        <f>SUM(M2549:M2560)</f>
        <v>0</v>
      </c>
      <c r="N2561" s="21">
        <f t="shared" ref="N2561:O2561" si="7169">SUM(N2549:N2560)</f>
        <v>0</v>
      </c>
      <c r="O2561" s="21">
        <f t="shared" si="7169"/>
        <v>0</v>
      </c>
      <c r="P2561" s="21"/>
      <c r="Q2561" s="22"/>
      <c r="R2561" s="21">
        <f t="shared" ref="R2561:AI2561" si="7170">SUM(R2549:R2560)</f>
        <v>0</v>
      </c>
      <c r="S2561" s="21">
        <f t="shared" si="7170"/>
        <v>0</v>
      </c>
      <c r="T2561" s="21">
        <f t="shared" si="7170"/>
        <v>0</v>
      </c>
      <c r="U2561" s="21">
        <f t="shared" si="7170"/>
        <v>0</v>
      </c>
      <c r="V2561" s="21">
        <f t="shared" si="7170"/>
        <v>0</v>
      </c>
      <c r="W2561" s="21">
        <f t="shared" si="7170"/>
        <v>0</v>
      </c>
      <c r="X2561" s="21">
        <f t="shared" si="7170"/>
        <v>0</v>
      </c>
      <c r="Y2561" s="21">
        <f t="shared" si="7170"/>
        <v>0</v>
      </c>
      <c r="Z2561" s="21">
        <f t="shared" si="7170"/>
        <v>0</v>
      </c>
      <c r="AA2561" s="21">
        <f t="shared" si="7170"/>
        <v>0</v>
      </c>
      <c r="AB2561" s="21">
        <f t="shared" si="7170"/>
        <v>0</v>
      </c>
      <c r="AC2561" s="21">
        <f t="shared" si="7170"/>
        <v>0</v>
      </c>
      <c r="AD2561" s="27">
        <f t="shared" si="7170"/>
        <v>0</v>
      </c>
      <c r="AE2561" s="21">
        <f t="shared" si="7170"/>
        <v>0</v>
      </c>
      <c r="AF2561" s="21">
        <f t="shared" si="7170"/>
        <v>0</v>
      </c>
      <c r="AG2561" s="27">
        <f t="shared" si="7170"/>
        <v>0</v>
      </c>
      <c r="AH2561" s="21">
        <f t="shared" si="7170"/>
        <v>0</v>
      </c>
      <c r="AI2561" s="21">
        <f t="shared" si="7170"/>
        <v>0</v>
      </c>
      <c r="AK2561" s="14" t="s">
        <v>71</v>
      </c>
      <c r="AL2561" s="15">
        <v>0.05</v>
      </c>
      <c r="AM2561" s="16" t="s">
        <v>3</v>
      </c>
    </row>
    <row r="2562" spans="1:39" x14ac:dyDescent="0.25">
      <c r="A2562" s="2"/>
      <c r="G2562" s="2"/>
      <c r="H2562" s="2"/>
      <c r="O2562" s="2"/>
      <c r="P2562" s="2"/>
    </row>
    <row r="2563" spans="1:39" ht="42" customHeight="1" x14ac:dyDescent="0.25">
      <c r="A2563" s="223" t="s">
        <v>63</v>
      </c>
      <c r="B2563" s="223" t="s">
        <v>43</v>
      </c>
      <c r="C2563" s="224" t="s">
        <v>19</v>
      </c>
      <c r="D2563" s="226"/>
      <c r="E2563" s="223" t="s">
        <v>14</v>
      </c>
      <c r="F2563" s="223" t="s">
        <v>38</v>
      </c>
      <c r="G2563" s="223" t="s">
        <v>1</v>
      </c>
      <c r="H2563" s="223" t="s">
        <v>5</v>
      </c>
      <c r="I2563" s="225" t="s">
        <v>31</v>
      </c>
      <c r="J2563" s="225" t="s">
        <v>32</v>
      </c>
      <c r="K2563" s="225" t="s">
        <v>48</v>
      </c>
      <c r="L2563" s="225" t="s">
        <v>0</v>
      </c>
      <c r="M2563" s="4" t="s">
        <v>45</v>
      </c>
      <c r="N2563" s="4" t="s">
        <v>46</v>
      </c>
      <c r="O2563" s="4" t="s">
        <v>47</v>
      </c>
      <c r="P2563" s="225" t="s">
        <v>50</v>
      </c>
      <c r="Q2563" s="225" t="s">
        <v>33</v>
      </c>
      <c r="R2563" s="4" t="s">
        <v>51</v>
      </c>
      <c r="S2563" s="4" t="s">
        <v>52</v>
      </c>
      <c r="T2563" s="4" t="s">
        <v>53</v>
      </c>
      <c r="U2563" s="4" t="s">
        <v>54</v>
      </c>
      <c r="V2563" s="4" t="s">
        <v>55</v>
      </c>
      <c r="W2563" s="4" t="s">
        <v>56</v>
      </c>
      <c r="X2563" s="4" t="s">
        <v>57</v>
      </c>
      <c r="Y2563" s="4" t="s">
        <v>58</v>
      </c>
      <c r="Z2563" s="4" t="s">
        <v>59</v>
      </c>
      <c r="AA2563" s="4" t="s">
        <v>62</v>
      </c>
      <c r="AB2563" s="4" t="s">
        <v>60</v>
      </c>
      <c r="AC2563" s="4" t="s">
        <v>61</v>
      </c>
      <c r="AD2563" s="233" t="s">
        <v>34</v>
      </c>
      <c r="AE2563" s="231" t="s">
        <v>2</v>
      </c>
      <c r="AF2563" s="231" t="s">
        <v>3</v>
      </c>
      <c r="AG2563" s="233" t="s">
        <v>35</v>
      </c>
      <c r="AH2563" s="223" t="s">
        <v>36</v>
      </c>
      <c r="AI2563" s="223" t="s">
        <v>37</v>
      </c>
      <c r="AK2563" s="229" t="s">
        <v>30</v>
      </c>
      <c r="AL2563" s="229"/>
      <c r="AM2563" s="229"/>
    </row>
    <row r="2564" spans="1:39" s="6" customFormat="1" ht="35.25" customHeight="1" x14ac:dyDescent="0.3">
      <c r="A2564" s="224"/>
      <c r="B2564" s="224"/>
      <c r="C2564" s="224"/>
      <c r="D2564" s="227"/>
      <c r="E2564" s="223"/>
      <c r="F2564" s="223"/>
      <c r="G2564" s="223"/>
      <c r="H2564" s="223"/>
      <c r="I2564" s="230"/>
      <c r="J2564" s="230"/>
      <c r="K2564" s="230"/>
      <c r="L2564" s="230"/>
      <c r="M2564" s="5">
        <v>0</v>
      </c>
      <c r="N2564" s="5">
        <v>625000</v>
      </c>
      <c r="O2564" s="5">
        <v>1250000</v>
      </c>
      <c r="P2564" s="225"/>
      <c r="Q2564" s="225"/>
      <c r="R2564" s="29">
        <v>4.95E-4</v>
      </c>
      <c r="S2564" s="29">
        <v>9.5200000000000005E-4</v>
      </c>
      <c r="T2564" s="29">
        <v>1.5900000000000001E-3</v>
      </c>
      <c r="U2564" s="29">
        <v>1.1169999999999999E-3</v>
      </c>
      <c r="V2564" s="29">
        <v>2.189E-3</v>
      </c>
      <c r="W2564" s="29">
        <v>4.5430000000000002E-3</v>
      </c>
      <c r="X2564" s="29">
        <v>8.8199999999999997E-4</v>
      </c>
      <c r="Y2564" s="29">
        <v>1.6949999999999999E-3</v>
      </c>
      <c r="Z2564" s="29">
        <v>2.8319999999999999E-3</v>
      </c>
      <c r="AA2564" s="29">
        <v>1.9889999999999999E-3</v>
      </c>
      <c r="AB2564" s="29">
        <v>3.8999999999999998E-3</v>
      </c>
      <c r="AC2564" s="29">
        <v>8.0949999999999998E-3</v>
      </c>
      <c r="AD2564" s="233"/>
      <c r="AE2564" s="232"/>
      <c r="AF2564" s="232"/>
      <c r="AG2564" s="234"/>
      <c r="AH2564" s="223"/>
      <c r="AI2564" s="223"/>
      <c r="AK2564" s="229"/>
      <c r="AL2564" s="229"/>
      <c r="AM2564" s="229"/>
    </row>
    <row r="2565" spans="1:39" s="3" customFormat="1" ht="13.8" x14ac:dyDescent="0.25">
      <c r="A2565" s="7" t="s">
        <v>44</v>
      </c>
      <c r="B2565" s="7" t="s">
        <v>42</v>
      </c>
      <c r="C2565" s="8" t="s">
        <v>39</v>
      </c>
      <c r="D2565" s="30"/>
      <c r="E2565" s="8" t="s">
        <v>64</v>
      </c>
      <c r="F2565" s="9" t="str">
        <f>IFERROR(VLOOKUP(E2565,Template!$AK$5:$AL$17,2,FALSE),"")</f>
        <v/>
      </c>
      <c r="G2565" s="41" t="s">
        <v>7</v>
      </c>
      <c r="H2565" s="41" t="s">
        <v>6</v>
      </c>
      <c r="I2565" s="32" t="s">
        <v>65</v>
      </c>
      <c r="J2565" s="32" t="s">
        <v>66</v>
      </c>
      <c r="K2565" s="33">
        <f>IFERROR(I2565+J2565,0)</f>
        <v>0</v>
      </c>
      <c r="L2565" s="33">
        <f>IFERROR(K2565,"")</f>
        <v>0</v>
      </c>
      <c r="M2565" s="34">
        <f t="shared" ref="M2565:M2576" si="7171">IF(L2565&lt;=$N$4,K2565,IF(L2564&gt;$N$4,0,$N$4-L2564))</f>
        <v>0</v>
      </c>
      <c r="N2565" s="34">
        <f>IF(AND(L2565&gt;$N$4,L2565&lt;=$O$4),K2565-M2565,IF(AND(L2564&gt;$N$4,L2564&lt;=$O$4),$O$4-L2564,IF(L2564&gt;$O$4,0,IF(L2565&lt;$N$4,0,MIN(L2565-$N$4,$N$4)))))</f>
        <v>0</v>
      </c>
      <c r="O2565" s="34">
        <f>IF(L2565&gt;$O$4,K2565-M2565-N2565,0)</f>
        <v>0</v>
      </c>
      <c r="P2565" s="12" t="s">
        <v>94</v>
      </c>
      <c r="Q2565" s="12" t="s">
        <v>68</v>
      </c>
      <c r="R2565" s="33">
        <f>IF(AND($Q2565="LOW",$P2565="French"),M2565*R$4,0)</f>
        <v>0</v>
      </c>
      <c r="S2565" s="33">
        <f>IF(AND($Q2565="LOW",$P2565="French"),N2565*S$4,0)</f>
        <v>0</v>
      </c>
      <c r="T2565" s="33">
        <f>IF(AND($Q2565="LOW",$P2565="French"),O2565*T$4,0)</f>
        <v>0</v>
      </c>
      <c r="U2565" s="33">
        <f>IF(AND($Q2565="HIGH",$P2565="French"),M2565*U$4,0)</f>
        <v>0</v>
      </c>
      <c r="V2565" s="33">
        <f>IF(AND($Q2565="HIGH",$P2565="French"),N2565*V$4,0)</f>
        <v>0</v>
      </c>
      <c r="W2565" s="33">
        <f>IF(AND($Q2565="HIGH",$P2565="French"),O2565*W$4,0)</f>
        <v>0</v>
      </c>
      <c r="X2565" s="33">
        <f>IF(AND($Q2565="LOW",$P2565="English"),M2565*X$4,0)</f>
        <v>0</v>
      </c>
      <c r="Y2565" s="33">
        <f>IF(AND($Q2565="LOW",$P2565="English"),N2565*Y$4,0)</f>
        <v>0</v>
      </c>
      <c r="Z2565" s="33">
        <f>IF(AND($Q2565="LOW",$P2565="English"),O2565*Z$4,0)</f>
        <v>0</v>
      </c>
      <c r="AA2565" s="33">
        <f>IF(AND($Q2565="HIGH",$P2565="English"),M2565*AA$4,0)</f>
        <v>0</v>
      </c>
      <c r="AB2565" s="33">
        <f>IF(AND($Q2565="HIGH",$P2565="English"),N2565*AB$4,0)</f>
        <v>0</v>
      </c>
      <c r="AC2565" s="33">
        <f>IF(AND($Q2565="HIGH",$P2565="English"),O2565*AC$4,0)</f>
        <v>0</v>
      </c>
      <c r="AD2565" s="26">
        <f>SUM(R2565:AC2565)</f>
        <v>0</v>
      </c>
      <c r="AE2565" s="46" t="str">
        <f>IFERROR(IF(AE$3=VLOOKUP($E2565,Template!$AK$5:$AM$17,3,FALSE),$AD2565*$F2565,0),"0.00")</f>
        <v>0.00</v>
      </c>
      <c r="AF2565" s="46" t="str">
        <f>IFERROR(IF(AF$3=VLOOKUP($E2565,Template!$AK$5:$AM$17,3,FALSE),$AD2565*$F2565,0),"0.00")</f>
        <v>0.00</v>
      </c>
      <c r="AG2565" s="28">
        <f>SUM(AD2565:AF2565)</f>
        <v>0</v>
      </c>
      <c r="AH2565" s="13" t="s">
        <v>40</v>
      </c>
      <c r="AI2565" s="13" t="s">
        <v>41</v>
      </c>
      <c r="AK2565" s="14" t="s">
        <v>25</v>
      </c>
      <c r="AL2565" s="15">
        <v>0.05</v>
      </c>
      <c r="AM2565" s="16" t="s">
        <v>3</v>
      </c>
    </row>
    <row r="2566" spans="1:39" s="3" customFormat="1" ht="13.8" x14ac:dyDescent="0.25">
      <c r="A2566" s="7" t="str">
        <f>A2565</f>
        <v>(Enter Broadcasting Company Name)</v>
      </c>
      <c r="B2566" s="7" t="str">
        <f>B2565</f>
        <v>(Enter Call Letters)</v>
      </c>
      <c r="C2566" s="8" t="str">
        <f>C2565</f>
        <v>(Select AM/FM)</v>
      </c>
      <c r="D2566" s="30"/>
      <c r="E2566" s="8" t="str">
        <f>E2565</f>
        <v>(Select Station Province)</v>
      </c>
      <c r="F2566" s="9" t="str">
        <f>IFERROR(VLOOKUP(E2566,Template!$AK$5:$AL$17,2,FALSE),"")</f>
        <v/>
      </c>
      <c r="G2566" s="42" t="s">
        <v>8</v>
      </c>
      <c r="H2566" s="42" t="s">
        <v>9</v>
      </c>
      <c r="I2566" s="32" t="s">
        <v>65</v>
      </c>
      <c r="J2566" s="32" t="s">
        <v>66</v>
      </c>
      <c r="K2566" s="33">
        <f t="shared" ref="K2566:K2576" si="7172">IFERROR(I2566+J2566,0)</f>
        <v>0</v>
      </c>
      <c r="L2566" s="33">
        <f t="shared" ref="L2566:L2576" si="7173">IFERROR(L2565+K2566,"")</f>
        <v>0</v>
      </c>
      <c r="M2566" s="34">
        <f t="shared" si="7171"/>
        <v>0</v>
      </c>
      <c r="N2566" s="34">
        <f>IF(AND(L2566&gt;$N$4,L2566&lt;=$O$4),K2566-M2566,IF(AND(L2565&gt;$N$4,L2565&lt;=$O$4),$O$4-L2565,IF(L2565&gt;$O$4,0,IF(L2566&lt;$N$4,0,MIN(L2566-$N$4,$N$4)))))</f>
        <v>0</v>
      </c>
      <c r="O2566" s="34">
        <f t="shared" ref="O2566:O2576" si="7174">IF(L2566&gt;$O$4,K2566-M2566-N2566,0)</f>
        <v>0</v>
      </c>
      <c r="P2566" s="12" t="str">
        <f>P2565</f>
        <v>(Select Language)</v>
      </c>
      <c r="Q2566" s="12" t="str">
        <f>Q2565</f>
        <v>(Select Usage)</v>
      </c>
      <c r="R2566" s="33">
        <f t="shared" ref="R2566:R2576" si="7175">IF(AND($Q2566="LOW",$P2566="French"),M2566*R$4,0)</f>
        <v>0</v>
      </c>
      <c r="S2566" s="33">
        <f t="shared" ref="S2566:S2576" si="7176">IF(AND($Q2566="LOW",$P2566="French"),N2566*S$4,0)</f>
        <v>0</v>
      </c>
      <c r="T2566" s="33">
        <f t="shared" ref="T2566:T2576" si="7177">IF(AND($Q2566="LOW",$P2566="French"),O2566*T$4,0)</f>
        <v>0</v>
      </c>
      <c r="U2566" s="33">
        <f t="shared" ref="U2566:U2576" si="7178">IF(AND($Q2566="HIGH",$P2566="French"),M2566*U$4,0)</f>
        <v>0</v>
      </c>
      <c r="V2566" s="33">
        <f t="shared" ref="V2566:V2576" si="7179">IF(AND($Q2566="HIGH",$P2566="French"),N2566*V$4,0)</f>
        <v>0</v>
      </c>
      <c r="W2566" s="33">
        <f t="shared" ref="W2566:W2576" si="7180">IF(AND($Q2566="HIGH",$P2566="French"),O2566*W$4,0)</f>
        <v>0</v>
      </c>
      <c r="X2566" s="33">
        <f t="shared" ref="X2566:X2576" si="7181">IF(AND($Q2566="LOW",$P2566="English"),M2566*X$4,0)</f>
        <v>0</v>
      </c>
      <c r="Y2566" s="33">
        <f t="shared" ref="Y2566:Y2576" si="7182">IF(AND($Q2566="LOW",$P2566="English"),N2566*Y$4,0)</f>
        <v>0</v>
      </c>
      <c r="Z2566" s="33">
        <f t="shared" ref="Z2566:Z2576" si="7183">IF(AND($Q2566="LOW",$P2566="English"),O2566*Z$4,0)</f>
        <v>0</v>
      </c>
      <c r="AA2566" s="33">
        <f t="shared" ref="AA2566:AA2576" si="7184">IF(AND($Q2566="HIGH",$P2566="English"),M2566*AA$4,0)</f>
        <v>0</v>
      </c>
      <c r="AB2566" s="33">
        <f t="shared" ref="AB2566:AB2576" si="7185">IF(AND($Q2566="HIGH",$P2566="English"),N2566*AB$4,0)</f>
        <v>0</v>
      </c>
      <c r="AC2566" s="33">
        <f t="shared" ref="AC2566:AC2576" si="7186">IF(AND($Q2566="HIGH",$P2566="English"),O2566*AC$4,0)</f>
        <v>0</v>
      </c>
      <c r="AD2566" s="26">
        <f t="shared" ref="AD2566:AD2570" si="7187">SUM(R2566:AC2566)</f>
        <v>0</v>
      </c>
      <c r="AE2566" s="46" t="str">
        <f>IFERROR(IF(AE$3=VLOOKUP($E2566,Template!$AK$5:$AM$17,3,FALSE),$AD2566*$F2566,0),"0.00")</f>
        <v>0.00</v>
      </c>
      <c r="AF2566" s="46" t="str">
        <f>IFERROR(IF(AF$3=VLOOKUP($E2566,Template!$AK$5:$AM$17,3,FALSE),$AD2566*$F2566,0),"0.00")</f>
        <v>0.00</v>
      </c>
      <c r="AG2566" s="28">
        <f t="shared" ref="AG2566:AG2576" si="7188">SUM(AD2566:AF2566)</f>
        <v>0</v>
      </c>
      <c r="AH2566" s="13" t="s">
        <v>40</v>
      </c>
      <c r="AI2566" s="13" t="s">
        <v>41</v>
      </c>
      <c r="AK2566" s="14" t="s">
        <v>23</v>
      </c>
      <c r="AL2566" s="15">
        <v>0.05</v>
      </c>
      <c r="AM2566" s="16" t="s">
        <v>3</v>
      </c>
    </row>
    <row r="2567" spans="1:39" s="3" customFormat="1" ht="13.8" x14ac:dyDescent="0.25">
      <c r="A2567" s="7" t="str">
        <f t="shared" ref="A2567:C2567" si="7189">A2566</f>
        <v>(Enter Broadcasting Company Name)</v>
      </c>
      <c r="B2567" s="7" t="str">
        <f t="shared" si="7189"/>
        <v>(Enter Call Letters)</v>
      </c>
      <c r="C2567" s="8" t="str">
        <f t="shared" si="7189"/>
        <v>(Select AM/FM)</v>
      </c>
      <c r="D2567" s="30"/>
      <c r="E2567" s="8" t="str">
        <f t="shared" ref="E2567:E2576" si="7190">E2566</f>
        <v>(Select Station Province)</v>
      </c>
      <c r="F2567" s="9" t="str">
        <f>IFERROR(VLOOKUP(E2567,Template!$AK$5:$AL$17,2,FALSE),"")</f>
        <v/>
      </c>
      <c r="G2567" s="42" t="s">
        <v>6</v>
      </c>
      <c r="H2567" s="42" t="s">
        <v>10</v>
      </c>
      <c r="I2567" s="32" t="s">
        <v>65</v>
      </c>
      <c r="J2567" s="32" t="s">
        <v>66</v>
      </c>
      <c r="K2567" s="33">
        <f t="shared" si="7172"/>
        <v>0</v>
      </c>
      <c r="L2567" s="33">
        <f t="shared" si="7173"/>
        <v>0</v>
      </c>
      <c r="M2567" s="34">
        <f t="shared" si="7171"/>
        <v>0</v>
      </c>
      <c r="N2567" s="34">
        <f t="shared" ref="N2567:N2576" si="7191">IF(AND(L2567&gt;$N$4,L2567&lt;=$O$4),K2567-M2567,IF(AND(L2566&gt;$N$4,L2566&lt;=$O$4),$O$4-L2566,IF(L2566&gt;$O$4,0,IF(L2567&lt;$N$4,0,MIN(L2567-$N$4,$N$4)))))</f>
        <v>0</v>
      </c>
      <c r="O2567" s="34">
        <f t="shared" si="7174"/>
        <v>0</v>
      </c>
      <c r="P2567" s="12" t="str">
        <f t="shared" ref="P2567:Q2567" si="7192">P2566</f>
        <v>(Select Language)</v>
      </c>
      <c r="Q2567" s="12" t="str">
        <f t="shared" si="7192"/>
        <v>(Select Usage)</v>
      </c>
      <c r="R2567" s="33">
        <f t="shared" si="7175"/>
        <v>0</v>
      </c>
      <c r="S2567" s="33">
        <f t="shared" si="7176"/>
        <v>0</v>
      </c>
      <c r="T2567" s="33">
        <f t="shared" si="7177"/>
        <v>0</v>
      </c>
      <c r="U2567" s="33">
        <f t="shared" si="7178"/>
        <v>0</v>
      </c>
      <c r="V2567" s="33">
        <f t="shared" si="7179"/>
        <v>0</v>
      </c>
      <c r="W2567" s="33">
        <f t="shared" si="7180"/>
        <v>0</v>
      </c>
      <c r="X2567" s="33">
        <f t="shared" si="7181"/>
        <v>0</v>
      </c>
      <c r="Y2567" s="33">
        <f t="shared" si="7182"/>
        <v>0</v>
      </c>
      <c r="Z2567" s="33">
        <f t="shared" si="7183"/>
        <v>0</v>
      </c>
      <c r="AA2567" s="33">
        <f t="shared" si="7184"/>
        <v>0</v>
      </c>
      <c r="AB2567" s="33">
        <f t="shared" si="7185"/>
        <v>0</v>
      </c>
      <c r="AC2567" s="33">
        <f t="shared" si="7186"/>
        <v>0</v>
      </c>
      <c r="AD2567" s="26">
        <f t="shared" si="7187"/>
        <v>0</v>
      </c>
      <c r="AE2567" s="46" t="str">
        <f>IFERROR(IF(AE$3=VLOOKUP($E2567,Template!$AK$5:$AM$17,3,FALSE),$AD2567*$F2567,0),"0.00")</f>
        <v>0.00</v>
      </c>
      <c r="AF2567" s="46" t="str">
        <f>IFERROR(IF(AF$3=VLOOKUP($E2567,Template!$AK$5:$AM$17,3,FALSE),$AD2567*$F2567,0),"0.00")</f>
        <v>0.00</v>
      </c>
      <c r="AG2567" s="28">
        <f t="shared" si="7188"/>
        <v>0</v>
      </c>
      <c r="AH2567" s="13" t="s">
        <v>40</v>
      </c>
      <c r="AI2567" s="13" t="s">
        <v>41</v>
      </c>
      <c r="AK2567" s="14" t="s">
        <v>24</v>
      </c>
      <c r="AL2567" s="15">
        <v>0.05</v>
      </c>
      <c r="AM2567" s="16" t="s">
        <v>3</v>
      </c>
    </row>
    <row r="2568" spans="1:39" s="3" customFormat="1" ht="13.8" x14ac:dyDescent="0.25">
      <c r="A2568" s="7" t="str">
        <f t="shared" ref="A2568:C2568" si="7193">A2567</f>
        <v>(Enter Broadcasting Company Name)</v>
      </c>
      <c r="B2568" s="7" t="str">
        <f t="shared" si="7193"/>
        <v>(Enter Call Letters)</v>
      </c>
      <c r="C2568" s="8" t="str">
        <f t="shared" si="7193"/>
        <v>(Select AM/FM)</v>
      </c>
      <c r="D2568" s="30"/>
      <c r="E2568" s="8" t="str">
        <f t="shared" si="7190"/>
        <v>(Select Station Province)</v>
      </c>
      <c r="F2568" s="9" t="str">
        <f>IFERROR(VLOOKUP(E2568,Template!$AK$5:$AL$17,2,FALSE),"")</f>
        <v/>
      </c>
      <c r="G2568" s="42" t="s">
        <v>9</v>
      </c>
      <c r="H2568" s="42" t="s">
        <v>11</v>
      </c>
      <c r="I2568" s="32" t="s">
        <v>65</v>
      </c>
      <c r="J2568" s="32" t="s">
        <v>66</v>
      </c>
      <c r="K2568" s="33">
        <f t="shared" si="7172"/>
        <v>0</v>
      </c>
      <c r="L2568" s="33">
        <f t="shared" si="7173"/>
        <v>0</v>
      </c>
      <c r="M2568" s="34">
        <f t="shared" si="7171"/>
        <v>0</v>
      </c>
      <c r="N2568" s="34">
        <f t="shared" si="7191"/>
        <v>0</v>
      </c>
      <c r="O2568" s="34">
        <f t="shared" si="7174"/>
        <v>0</v>
      </c>
      <c r="P2568" s="12" t="str">
        <f t="shared" ref="P2568:Q2568" si="7194">P2567</f>
        <v>(Select Language)</v>
      </c>
      <c r="Q2568" s="12" t="str">
        <f t="shared" si="7194"/>
        <v>(Select Usage)</v>
      </c>
      <c r="R2568" s="33">
        <f t="shared" si="7175"/>
        <v>0</v>
      </c>
      <c r="S2568" s="33">
        <f t="shared" si="7176"/>
        <v>0</v>
      </c>
      <c r="T2568" s="33">
        <f t="shared" si="7177"/>
        <v>0</v>
      </c>
      <c r="U2568" s="33">
        <f t="shared" si="7178"/>
        <v>0</v>
      </c>
      <c r="V2568" s="33">
        <f t="shared" si="7179"/>
        <v>0</v>
      </c>
      <c r="W2568" s="33">
        <f t="shared" si="7180"/>
        <v>0</v>
      </c>
      <c r="X2568" s="33">
        <f t="shared" si="7181"/>
        <v>0</v>
      </c>
      <c r="Y2568" s="33">
        <f t="shared" si="7182"/>
        <v>0</v>
      </c>
      <c r="Z2568" s="33">
        <f t="shared" si="7183"/>
        <v>0</v>
      </c>
      <c r="AA2568" s="33">
        <f t="shared" si="7184"/>
        <v>0</v>
      </c>
      <c r="AB2568" s="33">
        <f t="shared" si="7185"/>
        <v>0</v>
      </c>
      <c r="AC2568" s="33">
        <f t="shared" si="7186"/>
        <v>0</v>
      </c>
      <c r="AD2568" s="26">
        <f t="shared" si="7187"/>
        <v>0</v>
      </c>
      <c r="AE2568" s="46" t="str">
        <f>IFERROR(IF(AE$3=VLOOKUP($E2568,Template!$AK$5:$AM$17,3,FALSE),$AD2568*$F2568,0),"0.00")</f>
        <v>0.00</v>
      </c>
      <c r="AF2568" s="46" t="str">
        <f>IFERROR(IF(AF$3=VLOOKUP($E2568,Template!$AK$5:$AM$17,3,FALSE),$AD2568*$F2568,0),"0.00")</f>
        <v>0.00</v>
      </c>
      <c r="AG2568" s="28">
        <f t="shared" si="7188"/>
        <v>0</v>
      </c>
      <c r="AH2568" s="13" t="s">
        <v>40</v>
      </c>
      <c r="AI2568" s="13" t="s">
        <v>41</v>
      </c>
      <c r="AK2568" s="14" t="s">
        <v>22</v>
      </c>
      <c r="AL2568" s="15">
        <v>0.15</v>
      </c>
      <c r="AM2568" s="16" t="s">
        <v>2</v>
      </c>
    </row>
    <row r="2569" spans="1:39" s="3" customFormat="1" ht="13.8" x14ac:dyDescent="0.25">
      <c r="A2569" s="7" t="str">
        <f t="shared" ref="A2569:C2569" si="7195">A2568</f>
        <v>(Enter Broadcasting Company Name)</v>
      </c>
      <c r="B2569" s="7" t="str">
        <f t="shared" si="7195"/>
        <v>(Enter Call Letters)</v>
      </c>
      <c r="C2569" s="8" t="str">
        <f t="shared" si="7195"/>
        <v>(Select AM/FM)</v>
      </c>
      <c r="D2569" s="30"/>
      <c r="E2569" s="8" t="str">
        <f t="shared" si="7190"/>
        <v>(Select Station Province)</v>
      </c>
      <c r="F2569" s="9" t="str">
        <f>IFERROR(VLOOKUP(E2569,Template!$AK$5:$AL$17,2,FALSE),"")</f>
        <v/>
      </c>
      <c r="G2569" s="42" t="s">
        <v>10</v>
      </c>
      <c r="H2569" s="42" t="s">
        <v>12</v>
      </c>
      <c r="I2569" s="32" t="s">
        <v>65</v>
      </c>
      <c r="J2569" s="32" t="s">
        <v>66</v>
      </c>
      <c r="K2569" s="33">
        <f t="shared" si="7172"/>
        <v>0</v>
      </c>
      <c r="L2569" s="33">
        <f t="shared" si="7173"/>
        <v>0</v>
      </c>
      <c r="M2569" s="34">
        <f t="shared" si="7171"/>
        <v>0</v>
      </c>
      <c r="N2569" s="34">
        <f t="shared" si="7191"/>
        <v>0</v>
      </c>
      <c r="O2569" s="34">
        <f t="shared" si="7174"/>
        <v>0</v>
      </c>
      <c r="P2569" s="12" t="str">
        <f t="shared" ref="P2569:Q2569" si="7196">P2568</f>
        <v>(Select Language)</v>
      </c>
      <c r="Q2569" s="12" t="str">
        <f t="shared" si="7196"/>
        <v>(Select Usage)</v>
      </c>
      <c r="R2569" s="33">
        <f t="shared" si="7175"/>
        <v>0</v>
      </c>
      <c r="S2569" s="33">
        <f t="shared" si="7176"/>
        <v>0</v>
      </c>
      <c r="T2569" s="33">
        <f t="shared" si="7177"/>
        <v>0</v>
      </c>
      <c r="U2569" s="33">
        <f t="shared" si="7178"/>
        <v>0</v>
      </c>
      <c r="V2569" s="33">
        <f t="shared" si="7179"/>
        <v>0</v>
      </c>
      <c r="W2569" s="33">
        <f t="shared" si="7180"/>
        <v>0</v>
      </c>
      <c r="X2569" s="33">
        <f t="shared" si="7181"/>
        <v>0</v>
      </c>
      <c r="Y2569" s="33">
        <f t="shared" si="7182"/>
        <v>0</v>
      </c>
      <c r="Z2569" s="33">
        <f t="shared" si="7183"/>
        <v>0</v>
      </c>
      <c r="AA2569" s="33">
        <f t="shared" si="7184"/>
        <v>0</v>
      </c>
      <c r="AB2569" s="33">
        <f t="shared" si="7185"/>
        <v>0</v>
      </c>
      <c r="AC2569" s="33">
        <f t="shared" si="7186"/>
        <v>0</v>
      </c>
      <c r="AD2569" s="26">
        <f t="shared" si="7187"/>
        <v>0</v>
      </c>
      <c r="AE2569" s="46" t="str">
        <f>IFERROR(IF(AE$3=VLOOKUP($E2569,Template!$AK$5:$AM$17,3,FALSE),$AD2569*$F2569,0),"0.00")</f>
        <v>0.00</v>
      </c>
      <c r="AF2569" s="46" t="str">
        <f>IFERROR(IF(AF$3=VLOOKUP($E2569,Template!$AK$5:$AM$17,3,FALSE),$AD2569*$F2569,0),"0.00")</f>
        <v>0.00</v>
      </c>
      <c r="AG2569" s="28">
        <f t="shared" si="7188"/>
        <v>0</v>
      </c>
      <c r="AH2569" s="13" t="s">
        <v>40</v>
      </c>
      <c r="AI2569" s="13" t="s">
        <v>41</v>
      </c>
      <c r="AK2569" s="14" t="s">
        <v>26</v>
      </c>
      <c r="AL2569" s="15">
        <v>0.15</v>
      </c>
      <c r="AM2569" s="16" t="s">
        <v>2</v>
      </c>
    </row>
    <row r="2570" spans="1:39" s="3" customFormat="1" ht="13.8" x14ac:dyDescent="0.25">
      <c r="A2570" s="7" t="str">
        <f t="shared" ref="A2570:C2570" si="7197">A2569</f>
        <v>(Enter Broadcasting Company Name)</v>
      </c>
      <c r="B2570" s="7" t="str">
        <f t="shared" si="7197"/>
        <v>(Enter Call Letters)</v>
      </c>
      <c r="C2570" s="8" t="str">
        <f t="shared" si="7197"/>
        <v>(Select AM/FM)</v>
      </c>
      <c r="D2570" s="30"/>
      <c r="E2570" s="8" t="str">
        <f t="shared" si="7190"/>
        <v>(Select Station Province)</v>
      </c>
      <c r="F2570" s="9" t="str">
        <f>IFERROR(VLOOKUP(E2570,Template!$AK$5:$AL$17,2,FALSE),"")</f>
        <v/>
      </c>
      <c r="G2570" s="42" t="s">
        <v>11</v>
      </c>
      <c r="H2570" s="42" t="s">
        <v>13</v>
      </c>
      <c r="I2570" s="32" t="s">
        <v>65</v>
      </c>
      <c r="J2570" s="32" t="s">
        <v>66</v>
      </c>
      <c r="K2570" s="33">
        <f t="shared" si="7172"/>
        <v>0</v>
      </c>
      <c r="L2570" s="33">
        <f t="shared" si="7173"/>
        <v>0</v>
      </c>
      <c r="M2570" s="34">
        <f t="shared" si="7171"/>
        <v>0</v>
      </c>
      <c r="N2570" s="34">
        <f t="shared" si="7191"/>
        <v>0</v>
      </c>
      <c r="O2570" s="34">
        <f t="shared" si="7174"/>
        <v>0</v>
      </c>
      <c r="P2570" s="12" t="str">
        <f t="shared" ref="P2570:Q2570" si="7198">P2569</f>
        <v>(Select Language)</v>
      </c>
      <c r="Q2570" s="12" t="str">
        <f t="shared" si="7198"/>
        <v>(Select Usage)</v>
      </c>
      <c r="R2570" s="33">
        <f t="shared" si="7175"/>
        <v>0</v>
      </c>
      <c r="S2570" s="33">
        <f t="shared" si="7176"/>
        <v>0</v>
      </c>
      <c r="T2570" s="33">
        <f t="shared" si="7177"/>
        <v>0</v>
      </c>
      <c r="U2570" s="33">
        <f t="shared" si="7178"/>
        <v>0</v>
      </c>
      <c r="V2570" s="33">
        <f t="shared" si="7179"/>
        <v>0</v>
      </c>
      <c r="W2570" s="33">
        <f t="shared" si="7180"/>
        <v>0</v>
      </c>
      <c r="X2570" s="33">
        <f t="shared" si="7181"/>
        <v>0</v>
      </c>
      <c r="Y2570" s="33">
        <f t="shared" si="7182"/>
        <v>0</v>
      </c>
      <c r="Z2570" s="33">
        <f t="shared" si="7183"/>
        <v>0</v>
      </c>
      <c r="AA2570" s="33">
        <f t="shared" si="7184"/>
        <v>0</v>
      </c>
      <c r="AB2570" s="33">
        <f t="shared" si="7185"/>
        <v>0</v>
      </c>
      <c r="AC2570" s="33">
        <f t="shared" si="7186"/>
        <v>0</v>
      </c>
      <c r="AD2570" s="26">
        <f t="shared" si="7187"/>
        <v>0</v>
      </c>
      <c r="AE2570" s="46" t="str">
        <f>IFERROR(IF(AE$3=VLOOKUP($E2570,Template!$AK$5:$AM$17,3,FALSE),$AD2570*$F2570,0),"0.00")</f>
        <v>0.00</v>
      </c>
      <c r="AF2570" s="46" t="str">
        <f>IFERROR(IF(AF$3=VLOOKUP($E2570,Template!$AK$5:$AM$17,3,FALSE),$AD2570*$F2570,0),"0.00")</f>
        <v>0.00</v>
      </c>
      <c r="AG2570" s="28">
        <f t="shared" si="7188"/>
        <v>0</v>
      </c>
      <c r="AH2570" s="13" t="s">
        <v>40</v>
      </c>
      <c r="AI2570" s="13" t="s">
        <v>41</v>
      </c>
      <c r="AK2570" s="14" t="s">
        <v>27</v>
      </c>
      <c r="AL2570" s="15">
        <v>0.15</v>
      </c>
      <c r="AM2570" s="16" t="s">
        <v>2</v>
      </c>
    </row>
    <row r="2571" spans="1:39" s="3" customFormat="1" ht="13.8" x14ac:dyDescent="0.25">
      <c r="A2571" s="7" t="str">
        <f t="shared" ref="A2571:C2571" si="7199">A2570</f>
        <v>(Enter Broadcasting Company Name)</v>
      </c>
      <c r="B2571" s="7" t="str">
        <f t="shared" si="7199"/>
        <v>(Enter Call Letters)</v>
      </c>
      <c r="C2571" s="8" t="str">
        <f t="shared" si="7199"/>
        <v>(Select AM/FM)</v>
      </c>
      <c r="D2571" s="30"/>
      <c r="E2571" s="8" t="str">
        <f t="shared" si="7190"/>
        <v>(Select Station Province)</v>
      </c>
      <c r="F2571" s="9" t="str">
        <f>IFERROR(VLOOKUP(E2571,Template!$AK$5:$AL$17,2,FALSE),"")</f>
        <v/>
      </c>
      <c r="G2571" s="42" t="s">
        <v>12</v>
      </c>
      <c r="H2571" s="42" t="s">
        <v>15</v>
      </c>
      <c r="I2571" s="32" t="s">
        <v>65</v>
      </c>
      <c r="J2571" s="32" t="s">
        <v>66</v>
      </c>
      <c r="K2571" s="33">
        <f t="shared" si="7172"/>
        <v>0</v>
      </c>
      <c r="L2571" s="33">
        <f t="shared" si="7173"/>
        <v>0</v>
      </c>
      <c r="M2571" s="34">
        <f t="shared" si="7171"/>
        <v>0</v>
      </c>
      <c r="N2571" s="34">
        <f t="shared" si="7191"/>
        <v>0</v>
      </c>
      <c r="O2571" s="34">
        <f t="shared" si="7174"/>
        <v>0</v>
      </c>
      <c r="P2571" s="12" t="str">
        <f t="shared" ref="P2571:Q2571" si="7200">P2570</f>
        <v>(Select Language)</v>
      </c>
      <c r="Q2571" s="12" t="str">
        <f t="shared" si="7200"/>
        <v>(Select Usage)</v>
      </c>
      <c r="R2571" s="33">
        <f t="shared" si="7175"/>
        <v>0</v>
      </c>
      <c r="S2571" s="33">
        <f t="shared" si="7176"/>
        <v>0</v>
      </c>
      <c r="T2571" s="33">
        <f t="shared" si="7177"/>
        <v>0</v>
      </c>
      <c r="U2571" s="33">
        <f t="shared" si="7178"/>
        <v>0</v>
      </c>
      <c r="V2571" s="33">
        <f t="shared" si="7179"/>
        <v>0</v>
      </c>
      <c r="W2571" s="33">
        <f t="shared" si="7180"/>
        <v>0</v>
      </c>
      <c r="X2571" s="33">
        <f t="shared" si="7181"/>
        <v>0</v>
      </c>
      <c r="Y2571" s="33">
        <f t="shared" si="7182"/>
        <v>0</v>
      </c>
      <c r="Z2571" s="33">
        <f t="shared" si="7183"/>
        <v>0</v>
      </c>
      <c r="AA2571" s="33">
        <f t="shared" si="7184"/>
        <v>0</v>
      </c>
      <c r="AB2571" s="33">
        <f t="shared" si="7185"/>
        <v>0</v>
      </c>
      <c r="AC2571" s="33">
        <f t="shared" si="7186"/>
        <v>0</v>
      </c>
      <c r="AD2571" s="26">
        <f>SUM(R2571:AC2571)</f>
        <v>0</v>
      </c>
      <c r="AE2571" s="46" t="str">
        <f>IFERROR(IF(AE$3=VLOOKUP($E2571,Template!$AK$5:$AM$17,3,FALSE),$AD2571*$F2571,0),"0.00")</f>
        <v>0.00</v>
      </c>
      <c r="AF2571" s="46" t="str">
        <f>IFERROR(IF(AF$3=VLOOKUP($E2571,Template!$AK$5:$AM$17,3,FALSE),$AD2571*$F2571,0),"0.00")</f>
        <v>0.00</v>
      </c>
      <c r="AG2571" s="28">
        <f t="shared" si="7188"/>
        <v>0</v>
      </c>
      <c r="AH2571" s="13" t="s">
        <v>40</v>
      </c>
      <c r="AI2571" s="13" t="s">
        <v>41</v>
      </c>
      <c r="AK2571" s="14" t="s">
        <v>28</v>
      </c>
      <c r="AL2571" s="15">
        <v>0.05</v>
      </c>
      <c r="AM2571" s="16" t="s">
        <v>3</v>
      </c>
    </row>
    <row r="2572" spans="1:39" s="3" customFormat="1" ht="13.8" x14ac:dyDescent="0.25">
      <c r="A2572" s="7" t="str">
        <f t="shared" ref="A2572:C2572" si="7201">A2571</f>
        <v>(Enter Broadcasting Company Name)</v>
      </c>
      <c r="B2572" s="7" t="str">
        <f t="shared" si="7201"/>
        <v>(Enter Call Letters)</v>
      </c>
      <c r="C2572" s="8" t="str">
        <f t="shared" si="7201"/>
        <v>(Select AM/FM)</v>
      </c>
      <c r="D2572" s="30"/>
      <c r="E2572" s="8" t="str">
        <f t="shared" si="7190"/>
        <v>(Select Station Province)</v>
      </c>
      <c r="F2572" s="9" t="str">
        <f>IFERROR(VLOOKUP(E2572,Template!$AK$5:$AL$17,2,FALSE),"")</f>
        <v/>
      </c>
      <c r="G2572" s="42" t="s">
        <v>13</v>
      </c>
      <c r="H2572" s="42" t="s">
        <v>16</v>
      </c>
      <c r="I2572" s="32" t="s">
        <v>65</v>
      </c>
      <c r="J2572" s="32" t="s">
        <v>66</v>
      </c>
      <c r="K2572" s="33">
        <f t="shared" si="7172"/>
        <v>0</v>
      </c>
      <c r="L2572" s="33">
        <f t="shared" si="7173"/>
        <v>0</v>
      </c>
      <c r="M2572" s="34">
        <f t="shared" si="7171"/>
        <v>0</v>
      </c>
      <c r="N2572" s="34">
        <f t="shared" si="7191"/>
        <v>0</v>
      </c>
      <c r="O2572" s="34">
        <f t="shared" si="7174"/>
        <v>0</v>
      </c>
      <c r="P2572" s="12" t="str">
        <f t="shared" ref="P2572:Q2572" si="7202">P2571</f>
        <v>(Select Language)</v>
      </c>
      <c r="Q2572" s="12" t="str">
        <f t="shared" si="7202"/>
        <v>(Select Usage)</v>
      </c>
      <c r="R2572" s="33">
        <f t="shared" si="7175"/>
        <v>0</v>
      </c>
      <c r="S2572" s="33">
        <f t="shared" si="7176"/>
        <v>0</v>
      </c>
      <c r="T2572" s="33">
        <f t="shared" si="7177"/>
        <v>0</v>
      </c>
      <c r="U2572" s="33">
        <f t="shared" si="7178"/>
        <v>0</v>
      </c>
      <c r="V2572" s="33">
        <f t="shared" si="7179"/>
        <v>0</v>
      </c>
      <c r="W2572" s="33">
        <f t="shared" si="7180"/>
        <v>0</v>
      </c>
      <c r="X2572" s="33">
        <f t="shared" si="7181"/>
        <v>0</v>
      </c>
      <c r="Y2572" s="33">
        <f t="shared" si="7182"/>
        <v>0</v>
      </c>
      <c r="Z2572" s="33">
        <f t="shared" si="7183"/>
        <v>0</v>
      </c>
      <c r="AA2572" s="33">
        <f t="shared" si="7184"/>
        <v>0</v>
      </c>
      <c r="AB2572" s="33">
        <f t="shared" si="7185"/>
        <v>0</v>
      </c>
      <c r="AC2572" s="33">
        <f t="shared" si="7186"/>
        <v>0</v>
      </c>
      <c r="AD2572" s="26">
        <f t="shared" ref="AD2572:AD2574" si="7203">SUM(R2572:AC2572)</f>
        <v>0</v>
      </c>
      <c r="AE2572" s="46" t="str">
        <f>IFERROR(IF(AE$3=VLOOKUP($E2572,Template!$AK$5:$AM$17,3,FALSE),$AD2572*$F2572,0),"0.00")</f>
        <v>0.00</v>
      </c>
      <c r="AF2572" s="46" t="str">
        <f>IFERROR(IF(AF$3=VLOOKUP($E2572,Template!$AK$5:$AM$17,3,FALSE),$AD2572*$F2572,0),"0.00")</f>
        <v>0.00</v>
      </c>
      <c r="AG2572" s="28">
        <f t="shared" si="7188"/>
        <v>0</v>
      </c>
      <c r="AH2572" s="13" t="s">
        <v>40</v>
      </c>
      <c r="AI2572" s="13" t="s">
        <v>41</v>
      </c>
      <c r="AK2572" s="14" t="s">
        <v>70</v>
      </c>
      <c r="AL2572" s="15">
        <v>0.05</v>
      </c>
      <c r="AM2572" s="16" t="s">
        <v>3</v>
      </c>
    </row>
    <row r="2573" spans="1:39" s="3" customFormat="1" ht="13.8" x14ac:dyDescent="0.25">
      <c r="A2573" s="7" t="str">
        <f t="shared" ref="A2573:C2573" si="7204">A2572</f>
        <v>(Enter Broadcasting Company Name)</v>
      </c>
      <c r="B2573" s="7" t="str">
        <f t="shared" si="7204"/>
        <v>(Enter Call Letters)</v>
      </c>
      <c r="C2573" s="8" t="str">
        <f t="shared" si="7204"/>
        <v>(Select AM/FM)</v>
      </c>
      <c r="D2573" s="30"/>
      <c r="E2573" s="8" t="str">
        <f t="shared" si="7190"/>
        <v>(Select Station Province)</v>
      </c>
      <c r="F2573" s="9" t="str">
        <f>IFERROR(VLOOKUP(E2573,Template!$AK$5:$AL$17,2,FALSE),"")</f>
        <v/>
      </c>
      <c r="G2573" s="42" t="s">
        <v>15</v>
      </c>
      <c r="H2573" s="42" t="s">
        <v>17</v>
      </c>
      <c r="I2573" s="32" t="s">
        <v>65</v>
      </c>
      <c r="J2573" s="32" t="s">
        <v>66</v>
      </c>
      <c r="K2573" s="33">
        <f t="shared" si="7172"/>
        <v>0</v>
      </c>
      <c r="L2573" s="33">
        <f t="shared" si="7173"/>
        <v>0</v>
      </c>
      <c r="M2573" s="34">
        <f t="shared" si="7171"/>
        <v>0</v>
      </c>
      <c r="N2573" s="34">
        <f t="shared" si="7191"/>
        <v>0</v>
      </c>
      <c r="O2573" s="34">
        <f t="shared" si="7174"/>
        <v>0</v>
      </c>
      <c r="P2573" s="12" t="str">
        <f t="shared" ref="P2573:Q2573" si="7205">P2572</f>
        <v>(Select Language)</v>
      </c>
      <c r="Q2573" s="12" t="str">
        <f t="shared" si="7205"/>
        <v>(Select Usage)</v>
      </c>
      <c r="R2573" s="33">
        <f t="shared" si="7175"/>
        <v>0</v>
      </c>
      <c r="S2573" s="33">
        <f t="shared" si="7176"/>
        <v>0</v>
      </c>
      <c r="T2573" s="33">
        <f t="shared" si="7177"/>
        <v>0</v>
      </c>
      <c r="U2573" s="33">
        <f t="shared" si="7178"/>
        <v>0</v>
      </c>
      <c r="V2573" s="33">
        <f t="shared" si="7179"/>
        <v>0</v>
      </c>
      <c r="W2573" s="33">
        <f t="shared" si="7180"/>
        <v>0</v>
      </c>
      <c r="X2573" s="33">
        <f t="shared" si="7181"/>
        <v>0</v>
      </c>
      <c r="Y2573" s="33">
        <f t="shared" si="7182"/>
        <v>0</v>
      </c>
      <c r="Z2573" s="33">
        <f t="shared" si="7183"/>
        <v>0</v>
      </c>
      <c r="AA2573" s="33">
        <f t="shared" si="7184"/>
        <v>0</v>
      </c>
      <c r="AB2573" s="33">
        <f t="shared" si="7185"/>
        <v>0</v>
      </c>
      <c r="AC2573" s="33">
        <f t="shared" si="7186"/>
        <v>0</v>
      </c>
      <c r="AD2573" s="26">
        <f t="shared" si="7203"/>
        <v>0</v>
      </c>
      <c r="AE2573" s="46" t="str">
        <f>IFERROR(IF(AE$3=VLOOKUP($E2573,Template!$AK$5:$AM$17,3,FALSE),$AD2573*$F2573,0),"0.00")</f>
        <v>0.00</v>
      </c>
      <c r="AF2573" s="46" t="str">
        <f>IFERROR(IF(AF$3=VLOOKUP($E2573,Template!$AK$5:$AM$17,3,FALSE),$AD2573*$F2573,0),"0.00")</f>
        <v>0.00</v>
      </c>
      <c r="AG2573" s="28">
        <f t="shared" si="7188"/>
        <v>0</v>
      </c>
      <c r="AH2573" s="13" t="s">
        <v>40</v>
      </c>
      <c r="AI2573" s="13" t="s">
        <v>41</v>
      </c>
      <c r="AK2573" s="14" t="s">
        <v>20</v>
      </c>
      <c r="AL2573" s="15">
        <v>0.13</v>
      </c>
      <c r="AM2573" s="16" t="s">
        <v>2</v>
      </c>
    </row>
    <row r="2574" spans="1:39" s="3" customFormat="1" ht="13.8" x14ac:dyDescent="0.25">
      <c r="A2574" s="7" t="str">
        <f t="shared" ref="A2574:C2574" si="7206">A2573</f>
        <v>(Enter Broadcasting Company Name)</v>
      </c>
      <c r="B2574" s="7" t="str">
        <f t="shared" si="7206"/>
        <v>(Enter Call Letters)</v>
      </c>
      <c r="C2574" s="8" t="str">
        <f t="shared" si="7206"/>
        <v>(Select AM/FM)</v>
      </c>
      <c r="D2574" s="30"/>
      <c r="E2574" s="8" t="str">
        <f t="shared" si="7190"/>
        <v>(Select Station Province)</v>
      </c>
      <c r="F2574" s="9" t="str">
        <f>IFERROR(VLOOKUP(E2574,Template!$AK$5:$AL$17,2,FALSE),"")</f>
        <v/>
      </c>
      <c r="G2574" s="42" t="s">
        <v>16</v>
      </c>
      <c r="H2574" s="42" t="s">
        <v>18</v>
      </c>
      <c r="I2574" s="32" t="s">
        <v>65</v>
      </c>
      <c r="J2574" s="32" t="s">
        <v>66</v>
      </c>
      <c r="K2574" s="33">
        <f t="shared" si="7172"/>
        <v>0</v>
      </c>
      <c r="L2574" s="33">
        <f t="shared" si="7173"/>
        <v>0</v>
      </c>
      <c r="M2574" s="34">
        <f t="shared" si="7171"/>
        <v>0</v>
      </c>
      <c r="N2574" s="34">
        <f t="shared" si="7191"/>
        <v>0</v>
      </c>
      <c r="O2574" s="34">
        <f t="shared" si="7174"/>
        <v>0</v>
      </c>
      <c r="P2574" s="12" t="str">
        <f t="shared" ref="P2574:Q2574" si="7207">P2573</f>
        <v>(Select Language)</v>
      </c>
      <c r="Q2574" s="12" t="str">
        <f t="shared" si="7207"/>
        <v>(Select Usage)</v>
      </c>
      <c r="R2574" s="33">
        <f t="shared" si="7175"/>
        <v>0</v>
      </c>
      <c r="S2574" s="33">
        <f t="shared" si="7176"/>
        <v>0</v>
      </c>
      <c r="T2574" s="33">
        <f t="shared" si="7177"/>
        <v>0</v>
      </c>
      <c r="U2574" s="33">
        <f t="shared" si="7178"/>
        <v>0</v>
      </c>
      <c r="V2574" s="33">
        <f t="shared" si="7179"/>
        <v>0</v>
      </c>
      <c r="W2574" s="33">
        <f t="shared" si="7180"/>
        <v>0</v>
      </c>
      <c r="X2574" s="33">
        <f t="shared" si="7181"/>
        <v>0</v>
      </c>
      <c r="Y2574" s="33">
        <f t="shared" si="7182"/>
        <v>0</v>
      </c>
      <c r="Z2574" s="33">
        <f t="shared" si="7183"/>
        <v>0</v>
      </c>
      <c r="AA2574" s="33">
        <f t="shared" si="7184"/>
        <v>0</v>
      </c>
      <c r="AB2574" s="33">
        <f t="shared" si="7185"/>
        <v>0</v>
      </c>
      <c r="AC2574" s="33">
        <f t="shared" si="7186"/>
        <v>0</v>
      </c>
      <c r="AD2574" s="26">
        <f t="shared" si="7203"/>
        <v>0</v>
      </c>
      <c r="AE2574" s="46" t="str">
        <f>IFERROR(IF(AE$3=VLOOKUP($E2574,Template!$AK$5:$AM$17,3,FALSE),$AD2574*$F2574,0),"0.00")</f>
        <v>0.00</v>
      </c>
      <c r="AF2574" s="46" t="str">
        <f>IFERROR(IF(AF$3=VLOOKUP($E2574,Template!$AK$5:$AM$17,3,FALSE),$AD2574*$F2574,0),"0.00")</f>
        <v>0.00</v>
      </c>
      <c r="AG2574" s="28">
        <f t="shared" si="7188"/>
        <v>0</v>
      </c>
      <c r="AH2574" s="13" t="s">
        <v>40</v>
      </c>
      <c r="AI2574" s="13" t="s">
        <v>41</v>
      </c>
      <c r="AK2574" s="14" t="s">
        <v>69</v>
      </c>
      <c r="AL2574" s="15">
        <v>0.15</v>
      </c>
      <c r="AM2574" s="16" t="s">
        <v>2</v>
      </c>
    </row>
    <row r="2575" spans="1:39" s="3" customFormat="1" ht="13.8" x14ac:dyDescent="0.25">
      <c r="A2575" s="7" t="str">
        <f t="shared" ref="A2575:C2575" si="7208">A2574</f>
        <v>(Enter Broadcasting Company Name)</v>
      </c>
      <c r="B2575" s="7" t="str">
        <f t="shared" si="7208"/>
        <v>(Enter Call Letters)</v>
      </c>
      <c r="C2575" s="8" t="str">
        <f t="shared" si="7208"/>
        <v>(Select AM/FM)</v>
      </c>
      <c r="D2575" s="30"/>
      <c r="E2575" s="8" t="str">
        <f t="shared" si="7190"/>
        <v>(Select Station Province)</v>
      </c>
      <c r="F2575" s="9" t="str">
        <f>IFERROR(VLOOKUP(E2575,Template!$AK$5:$AL$17,2,FALSE),"")</f>
        <v/>
      </c>
      <c r="G2575" s="42" t="s">
        <v>17</v>
      </c>
      <c r="H2575" s="42" t="s">
        <v>7</v>
      </c>
      <c r="I2575" s="32" t="s">
        <v>65</v>
      </c>
      <c r="J2575" s="32" t="s">
        <v>66</v>
      </c>
      <c r="K2575" s="33">
        <f t="shared" si="7172"/>
        <v>0</v>
      </c>
      <c r="L2575" s="33">
        <f t="shared" si="7173"/>
        <v>0</v>
      </c>
      <c r="M2575" s="34">
        <f t="shared" si="7171"/>
        <v>0</v>
      </c>
      <c r="N2575" s="34">
        <f t="shared" si="7191"/>
        <v>0</v>
      </c>
      <c r="O2575" s="34">
        <f t="shared" si="7174"/>
        <v>0</v>
      </c>
      <c r="P2575" s="12" t="str">
        <f t="shared" ref="P2575:Q2575" si="7209">P2574</f>
        <v>(Select Language)</v>
      </c>
      <c r="Q2575" s="12" t="str">
        <f t="shared" si="7209"/>
        <v>(Select Usage)</v>
      </c>
      <c r="R2575" s="33">
        <f t="shared" si="7175"/>
        <v>0</v>
      </c>
      <c r="S2575" s="33">
        <f t="shared" si="7176"/>
        <v>0</v>
      </c>
      <c r="T2575" s="33">
        <f t="shared" si="7177"/>
        <v>0</v>
      </c>
      <c r="U2575" s="33">
        <f t="shared" si="7178"/>
        <v>0</v>
      </c>
      <c r="V2575" s="33">
        <f t="shared" si="7179"/>
        <v>0</v>
      </c>
      <c r="W2575" s="33">
        <f t="shared" si="7180"/>
        <v>0</v>
      </c>
      <c r="X2575" s="33">
        <f t="shared" si="7181"/>
        <v>0</v>
      </c>
      <c r="Y2575" s="33">
        <f t="shared" si="7182"/>
        <v>0</v>
      </c>
      <c r="Z2575" s="33">
        <f t="shared" si="7183"/>
        <v>0</v>
      </c>
      <c r="AA2575" s="33">
        <f t="shared" si="7184"/>
        <v>0</v>
      </c>
      <c r="AB2575" s="33">
        <f t="shared" si="7185"/>
        <v>0</v>
      </c>
      <c r="AC2575" s="33">
        <f t="shared" si="7186"/>
        <v>0</v>
      </c>
      <c r="AD2575" s="26">
        <f>SUM(R2575:AC2575)</f>
        <v>0</v>
      </c>
      <c r="AE2575" s="46" t="str">
        <f>IFERROR(IF(AE$3=VLOOKUP($E2575,Template!$AK$5:$AM$17,3,FALSE),$AD2575*$F2575,0),"0.00")</f>
        <v>0.00</v>
      </c>
      <c r="AF2575" s="46" t="str">
        <f>IFERROR(IF(AF$3=VLOOKUP($E2575,Template!$AK$5:$AM$17,3,FALSE),$AD2575*$F2575,0),"0.00")</f>
        <v>0.00</v>
      </c>
      <c r="AG2575" s="28">
        <f t="shared" si="7188"/>
        <v>0</v>
      </c>
      <c r="AH2575" s="13" t="s">
        <v>40</v>
      </c>
      <c r="AI2575" s="13" t="s">
        <v>41</v>
      </c>
      <c r="AK2575" s="14" t="s">
        <v>29</v>
      </c>
      <c r="AL2575" s="15">
        <v>0.05</v>
      </c>
      <c r="AM2575" s="16" t="s">
        <v>3</v>
      </c>
    </row>
    <row r="2576" spans="1:39" s="3" customFormat="1" ht="13.8" x14ac:dyDescent="0.25">
      <c r="A2576" s="7" t="str">
        <f t="shared" ref="A2576:C2576" si="7210">A2575</f>
        <v>(Enter Broadcasting Company Name)</v>
      </c>
      <c r="B2576" s="7" t="str">
        <f t="shared" si="7210"/>
        <v>(Enter Call Letters)</v>
      </c>
      <c r="C2576" s="8" t="str">
        <f t="shared" si="7210"/>
        <v>(Select AM/FM)</v>
      </c>
      <c r="D2576" s="30"/>
      <c r="E2576" s="8" t="str">
        <f t="shared" si="7190"/>
        <v>(Select Station Province)</v>
      </c>
      <c r="F2576" s="9" t="str">
        <f>IFERROR(VLOOKUP(E2576,Template!$AK$5:$AL$17,2,FALSE),"")</f>
        <v/>
      </c>
      <c r="G2576" s="42" t="s">
        <v>18</v>
      </c>
      <c r="H2576" s="43" t="s">
        <v>8</v>
      </c>
      <c r="I2576" s="32" t="s">
        <v>65</v>
      </c>
      <c r="J2576" s="32" t="s">
        <v>66</v>
      </c>
      <c r="K2576" s="33">
        <f t="shared" si="7172"/>
        <v>0</v>
      </c>
      <c r="L2576" s="33">
        <f t="shared" si="7173"/>
        <v>0</v>
      </c>
      <c r="M2576" s="34">
        <f t="shared" si="7171"/>
        <v>0</v>
      </c>
      <c r="N2576" s="34">
        <f t="shared" si="7191"/>
        <v>0</v>
      </c>
      <c r="O2576" s="34">
        <f t="shared" si="7174"/>
        <v>0</v>
      </c>
      <c r="P2576" s="12" t="str">
        <f t="shared" ref="P2576:Q2576" si="7211">P2575</f>
        <v>(Select Language)</v>
      </c>
      <c r="Q2576" s="12" t="str">
        <f t="shared" si="7211"/>
        <v>(Select Usage)</v>
      </c>
      <c r="R2576" s="33">
        <f t="shared" si="7175"/>
        <v>0</v>
      </c>
      <c r="S2576" s="33">
        <f t="shared" si="7176"/>
        <v>0</v>
      </c>
      <c r="T2576" s="33">
        <f t="shared" si="7177"/>
        <v>0</v>
      </c>
      <c r="U2576" s="33">
        <f t="shared" si="7178"/>
        <v>0</v>
      </c>
      <c r="V2576" s="33">
        <f t="shared" si="7179"/>
        <v>0</v>
      </c>
      <c r="W2576" s="33">
        <f t="shared" si="7180"/>
        <v>0</v>
      </c>
      <c r="X2576" s="33">
        <f t="shared" si="7181"/>
        <v>0</v>
      </c>
      <c r="Y2576" s="33">
        <f t="shared" si="7182"/>
        <v>0</v>
      </c>
      <c r="Z2576" s="33">
        <f t="shared" si="7183"/>
        <v>0</v>
      </c>
      <c r="AA2576" s="33">
        <f t="shared" si="7184"/>
        <v>0</v>
      </c>
      <c r="AB2576" s="33">
        <f t="shared" si="7185"/>
        <v>0</v>
      </c>
      <c r="AC2576" s="33">
        <f t="shared" si="7186"/>
        <v>0</v>
      </c>
      <c r="AD2576" s="26">
        <f t="shared" ref="AD2576" si="7212">SUM(R2576:AC2576)</f>
        <v>0</v>
      </c>
      <c r="AE2576" s="46" t="str">
        <f>IFERROR(IF(AE$3=VLOOKUP($E2576,Template!$AK$5:$AM$17,3,FALSE),$AD2576*$F2576,0),"0.00")</f>
        <v>0.00</v>
      </c>
      <c r="AF2576" s="46" t="str">
        <f>IFERROR(IF(AF$3=VLOOKUP($E2576,Template!$AK$5:$AM$17,3,FALSE),$AD2576*$F2576,0),"0.00")</f>
        <v>0.00</v>
      </c>
      <c r="AG2576" s="28">
        <f t="shared" si="7188"/>
        <v>0</v>
      </c>
      <c r="AH2576" s="13" t="s">
        <v>40</v>
      </c>
      <c r="AI2576" s="13" t="s">
        <v>41</v>
      </c>
      <c r="AK2576" s="14" t="s">
        <v>21</v>
      </c>
      <c r="AL2576" s="15">
        <v>0.05</v>
      </c>
      <c r="AM2576" s="16" t="s">
        <v>3</v>
      </c>
    </row>
    <row r="2577" spans="1:39" ht="13.8" x14ac:dyDescent="0.25">
      <c r="A2577" s="19" t="s">
        <v>4</v>
      </c>
      <c r="B2577" s="19"/>
      <c r="C2577" s="20"/>
      <c r="D2577" s="20"/>
      <c r="E2577" s="20"/>
      <c r="F2577" s="20"/>
      <c r="G2577" s="44"/>
      <c r="H2577" s="44"/>
      <c r="I2577" s="21">
        <f t="shared" ref="I2577:K2577" si="7213">SUM(I2565:I2576)</f>
        <v>0</v>
      </c>
      <c r="J2577" s="21">
        <f t="shared" si="7213"/>
        <v>0</v>
      </c>
      <c r="K2577" s="21">
        <f t="shared" si="7213"/>
        <v>0</v>
      </c>
      <c r="L2577" s="21">
        <f>L2576</f>
        <v>0</v>
      </c>
      <c r="M2577" s="21">
        <f>SUM(M2565:M2576)</f>
        <v>0</v>
      </c>
      <c r="N2577" s="21">
        <f t="shared" ref="N2577:O2577" si="7214">SUM(N2565:N2576)</f>
        <v>0</v>
      </c>
      <c r="O2577" s="21">
        <f t="shared" si="7214"/>
        <v>0</v>
      </c>
      <c r="P2577" s="21"/>
      <c r="Q2577" s="22"/>
      <c r="R2577" s="21">
        <f t="shared" ref="R2577:AI2577" si="7215">SUM(R2565:R2576)</f>
        <v>0</v>
      </c>
      <c r="S2577" s="21">
        <f t="shared" si="7215"/>
        <v>0</v>
      </c>
      <c r="T2577" s="21">
        <f t="shared" si="7215"/>
        <v>0</v>
      </c>
      <c r="U2577" s="21">
        <f t="shared" si="7215"/>
        <v>0</v>
      </c>
      <c r="V2577" s="21">
        <f t="shared" si="7215"/>
        <v>0</v>
      </c>
      <c r="W2577" s="21">
        <f t="shared" si="7215"/>
        <v>0</v>
      </c>
      <c r="X2577" s="21">
        <f t="shared" si="7215"/>
        <v>0</v>
      </c>
      <c r="Y2577" s="21">
        <f t="shared" si="7215"/>
        <v>0</v>
      </c>
      <c r="Z2577" s="21">
        <f t="shared" si="7215"/>
        <v>0</v>
      </c>
      <c r="AA2577" s="21">
        <f t="shared" si="7215"/>
        <v>0</v>
      </c>
      <c r="AB2577" s="21">
        <f t="shared" si="7215"/>
        <v>0</v>
      </c>
      <c r="AC2577" s="21">
        <f t="shared" si="7215"/>
        <v>0</v>
      </c>
      <c r="AD2577" s="27">
        <f t="shared" si="7215"/>
        <v>0</v>
      </c>
      <c r="AE2577" s="21">
        <f t="shared" si="7215"/>
        <v>0</v>
      </c>
      <c r="AF2577" s="21">
        <f t="shared" si="7215"/>
        <v>0</v>
      </c>
      <c r="AG2577" s="27">
        <f t="shared" si="7215"/>
        <v>0</v>
      </c>
      <c r="AH2577" s="21">
        <f t="shared" si="7215"/>
        <v>0</v>
      </c>
      <c r="AI2577" s="21">
        <f t="shared" si="7215"/>
        <v>0</v>
      </c>
      <c r="AK2577" s="14" t="s">
        <v>71</v>
      </c>
      <c r="AL2577" s="15">
        <v>0.05</v>
      </c>
      <c r="AM2577" s="16" t="s">
        <v>3</v>
      </c>
    </row>
    <row r="2578" spans="1:39" x14ac:dyDescent="0.25">
      <c r="N2578" s="24"/>
      <c r="AJ2578" s="6"/>
      <c r="AK2578" s="6"/>
      <c r="AL2578" s="6"/>
    </row>
    <row r="2579" spans="1:39" ht="42" customHeight="1" x14ac:dyDescent="0.25">
      <c r="A2579" s="223" t="s">
        <v>63</v>
      </c>
      <c r="B2579" s="223" t="s">
        <v>43</v>
      </c>
      <c r="C2579" s="224" t="s">
        <v>19</v>
      </c>
      <c r="D2579" s="226"/>
      <c r="E2579" s="223" t="s">
        <v>14</v>
      </c>
      <c r="F2579" s="223" t="s">
        <v>38</v>
      </c>
      <c r="G2579" s="223" t="s">
        <v>1</v>
      </c>
      <c r="H2579" s="223" t="s">
        <v>5</v>
      </c>
      <c r="I2579" s="225" t="s">
        <v>31</v>
      </c>
      <c r="J2579" s="225" t="s">
        <v>32</v>
      </c>
      <c r="K2579" s="225" t="s">
        <v>48</v>
      </c>
      <c r="L2579" s="225" t="s">
        <v>0</v>
      </c>
      <c r="M2579" s="4" t="s">
        <v>45</v>
      </c>
      <c r="N2579" s="4" t="s">
        <v>46</v>
      </c>
      <c r="O2579" s="4" t="s">
        <v>47</v>
      </c>
      <c r="P2579" s="225" t="s">
        <v>50</v>
      </c>
      <c r="Q2579" s="225" t="s">
        <v>33</v>
      </c>
      <c r="R2579" s="4" t="s">
        <v>51</v>
      </c>
      <c r="S2579" s="4" t="s">
        <v>52</v>
      </c>
      <c r="T2579" s="4" t="s">
        <v>53</v>
      </c>
      <c r="U2579" s="4" t="s">
        <v>54</v>
      </c>
      <c r="V2579" s="4" t="s">
        <v>55</v>
      </c>
      <c r="W2579" s="4" t="s">
        <v>56</v>
      </c>
      <c r="X2579" s="4" t="s">
        <v>57</v>
      </c>
      <c r="Y2579" s="4" t="s">
        <v>58</v>
      </c>
      <c r="Z2579" s="4" t="s">
        <v>59</v>
      </c>
      <c r="AA2579" s="4" t="s">
        <v>62</v>
      </c>
      <c r="AB2579" s="4" t="s">
        <v>60</v>
      </c>
      <c r="AC2579" s="4" t="s">
        <v>61</v>
      </c>
      <c r="AD2579" s="233" t="s">
        <v>34</v>
      </c>
      <c r="AE2579" s="231" t="s">
        <v>2</v>
      </c>
      <c r="AF2579" s="231" t="s">
        <v>3</v>
      </c>
      <c r="AG2579" s="233" t="s">
        <v>35</v>
      </c>
      <c r="AH2579" s="223" t="s">
        <v>36</v>
      </c>
      <c r="AI2579" s="223" t="s">
        <v>37</v>
      </c>
      <c r="AK2579" s="229" t="s">
        <v>30</v>
      </c>
      <c r="AL2579" s="229"/>
      <c r="AM2579" s="229"/>
    </row>
    <row r="2580" spans="1:39" s="6" customFormat="1" ht="35.25" customHeight="1" x14ac:dyDescent="0.3">
      <c r="A2580" s="224"/>
      <c r="B2580" s="224"/>
      <c r="C2580" s="224"/>
      <c r="D2580" s="227"/>
      <c r="E2580" s="223"/>
      <c r="F2580" s="223"/>
      <c r="G2580" s="223"/>
      <c r="H2580" s="223"/>
      <c r="I2580" s="230"/>
      <c r="J2580" s="230"/>
      <c r="K2580" s="230"/>
      <c r="L2580" s="230"/>
      <c r="M2580" s="5">
        <v>0</v>
      </c>
      <c r="N2580" s="5">
        <v>625000</v>
      </c>
      <c r="O2580" s="5">
        <v>1250000</v>
      </c>
      <c r="P2580" s="225"/>
      <c r="Q2580" s="225"/>
      <c r="R2580" s="29">
        <v>4.95E-4</v>
      </c>
      <c r="S2580" s="29">
        <v>9.5200000000000005E-4</v>
      </c>
      <c r="T2580" s="29">
        <v>1.5900000000000001E-3</v>
      </c>
      <c r="U2580" s="29">
        <v>1.1169999999999999E-3</v>
      </c>
      <c r="V2580" s="29">
        <v>2.189E-3</v>
      </c>
      <c r="W2580" s="29">
        <v>4.5430000000000002E-3</v>
      </c>
      <c r="X2580" s="29">
        <v>8.8199999999999997E-4</v>
      </c>
      <c r="Y2580" s="29">
        <v>1.6949999999999999E-3</v>
      </c>
      <c r="Z2580" s="29">
        <v>2.8319999999999999E-3</v>
      </c>
      <c r="AA2580" s="29">
        <v>1.9889999999999999E-3</v>
      </c>
      <c r="AB2580" s="29">
        <v>3.8999999999999998E-3</v>
      </c>
      <c r="AC2580" s="29">
        <v>8.0949999999999998E-3</v>
      </c>
      <c r="AD2580" s="233"/>
      <c r="AE2580" s="232"/>
      <c r="AF2580" s="232"/>
      <c r="AG2580" s="234"/>
      <c r="AH2580" s="223"/>
      <c r="AI2580" s="223"/>
      <c r="AK2580" s="229"/>
      <c r="AL2580" s="229"/>
      <c r="AM2580" s="229"/>
    </row>
    <row r="2581" spans="1:39" s="3" customFormat="1" ht="13.8" x14ac:dyDescent="0.25">
      <c r="A2581" s="7" t="s">
        <v>44</v>
      </c>
      <c r="B2581" s="7" t="s">
        <v>42</v>
      </c>
      <c r="C2581" s="8" t="s">
        <v>39</v>
      </c>
      <c r="D2581" s="30"/>
      <c r="E2581" s="8" t="s">
        <v>64</v>
      </c>
      <c r="F2581" s="9" t="str">
        <f>IFERROR(VLOOKUP(E2581,Template!$AK$5:$AL$17,2,FALSE),"")</f>
        <v/>
      </c>
      <c r="G2581" s="41" t="s">
        <v>7</v>
      </c>
      <c r="H2581" s="41" t="s">
        <v>6</v>
      </c>
      <c r="I2581" s="32" t="s">
        <v>65</v>
      </c>
      <c r="J2581" s="32" t="s">
        <v>66</v>
      </c>
      <c r="K2581" s="33">
        <f>IFERROR(I2581+J2581,0)</f>
        <v>0</v>
      </c>
      <c r="L2581" s="33">
        <f>IFERROR(K2581,"")</f>
        <v>0</v>
      </c>
      <c r="M2581" s="34">
        <f t="shared" ref="M2581:M2592" si="7216">IF(L2581&lt;=$N$4,K2581,IF(L2580&gt;$N$4,0,$N$4-L2580))</f>
        <v>0</v>
      </c>
      <c r="N2581" s="34">
        <f>IF(AND(L2581&gt;$N$4,L2581&lt;=$O$4),K2581-M2581,IF(AND(L2580&gt;$N$4,L2580&lt;=$O$4),$O$4-L2580,IF(L2580&gt;$O$4,0,IF(L2581&lt;$N$4,0,MIN(L2581-$N$4,$N$4)))))</f>
        <v>0</v>
      </c>
      <c r="O2581" s="34">
        <f>IF(L2581&gt;$O$4,K2581-M2581-N2581,0)</f>
        <v>0</v>
      </c>
      <c r="P2581" s="12" t="s">
        <v>94</v>
      </c>
      <c r="Q2581" s="12" t="s">
        <v>68</v>
      </c>
      <c r="R2581" s="33">
        <f>IF(AND($Q2581="LOW",$P2581="French"),M2581*R$4,0)</f>
        <v>0</v>
      </c>
      <c r="S2581" s="33">
        <f>IF(AND($Q2581="LOW",$P2581="French"),N2581*S$4,0)</f>
        <v>0</v>
      </c>
      <c r="T2581" s="33">
        <f>IF(AND($Q2581="LOW",$P2581="French"),O2581*T$4,0)</f>
        <v>0</v>
      </c>
      <c r="U2581" s="33">
        <f>IF(AND($Q2581="HIGH",$P2581="French"),M2581*U$4,0)</f>
        <v>0</v>
      </c>
      <c r="V2581" s="33">
        <f>IF(AND($Q2581="HIGH",$P2581="French"),N2581*V$4,0)</f>
        <v>0</v>
      </c>
      <c r="W2581" s="33">
        <f>IF(AND($Q2581="HIGH",$P2581="French"),O2581*W$4,0)</f>
        <v>0</v>
      </c>
      <c r="X2581" s="33">
        <f>IF(AND($Q2581="LOW",$P2581="English"),M2581*X$4,0)</f>
        <v>0</v>
      </c>
      <c r="Y2581" s="33">
        <f>IF(AND($Q2581="LOW",$P2581="English"),N2581*Y$4,0)</f>
        <v>0</v>
      </c>
      <c r="Z2581" s="33">
        <f>IF(AND($Q2581="LOW",$P2581="English"),O2581*Z$4,0)</f>
        <v>0</v>
      </c>
      <c r="AA2581" s="33">
        <f>IF(AND($Q2581="HIGH",$P2581="English"),M2581*AA$4,0)</f>
        <v>0</v>
      </c>
      <c r="AB2581" s="33">
        <f>IF(AND($Q2581="HIGH",$P2581="English"),N2581*AB$4,0)</f>
        <v>0</v>
      </c>
      <c r="AC2581" s="33">
        <f>IF(AND($Q2581="HIGH",$P2581="English"),O2581*AC$4,0)</f>
        <v>0</v>
      </c>
      <c r="AD2581" s="26">
        <f>SUM(R2581:AC2581)</f>
        <v>0</v>
      </c>
      <c r="AE2581" s="46" t="str">
        <f>IFERROR(IF(AE$3=VLOOKUP($E2581,Template!$AK$5:$AM$17,3,FALSE),$AD2581*$F2581,0),"0.00")</f>
        <v>0.00</v>
      </c>
      <c r="AF2581" s="46" t="str">
        <f>IFERROR(IF(AF$3=VLOOKUP($E2581,Template!$AK$5:$AM$17,3,FALSE),$AD2581*$F2581,0),"0.00")</f>
        <v>0.00</v>
      </c>
      <c r="AG2581" s="28">
        <f>SUM(AD2581:AF2581)</f>
        <v>0</v>
      </c>
      <c r="AH2581" s="13" t="s">
        <v>40</v>
      </c>
      <c r="AI2581" s="13" t="s">
        <v>41</v>
      </c>
      <c r="AK2581" s="14" t="s">
        <v>25</v>
      </c>
      <c r="AL2581" s="15">
        <v>0.05</v>
      </c>
      <c r="AM2581" s="16" t="s">
        <v>3</v>
      </c>
    </row>
    <row r="2582" spans="1:39" s="3" customFormat="1" ht="13.8" x14ac:dyDescent="0.25">
      <c r="A2582" s="7" t="str">
        <f>A2581</f>
        <v>(Enter Broadcasting Company Name)</v>
      </c>
      <c r="B2582" s="7" t="str">
        <f>B2581</f>
        <v>(Enter Call Letters)</v>
      </c>
      <c r="C2582" s="8" t="str">
        <f>C2581</f>
        <v>(Select AM/FM)</v>
      </c>
      <c r="D2582" s="30"/>
      <c r="E2582" s="8" t="str">
        <f>E2581</f>
        <v>(Select Station Province)</v>
      </c>
      <c r="F2582" s="9" t="str">
        <f>IFERROR(VLOOKUP(E2582,Template!$AK$5:$AL$17,2,FALSE),"")</f>
        <v/>
      </c>
      <c r="G2582" s="42" t="s">
        <v>8</v>
      </c>
      <c r="H2582" s="42" t="s">
        <v>9</v>
      </c>
      <c r="I2582" s="32" t="s">
        <v>65</v>
      </c>
      <c r="J2582" s="32" t="s">
        <v>66</v>
      </c>
      <c r="K2582" s="33">
        <f t="shared" ref="K2582:K2592" si="7217">IFERROR(I2582+J2582,0)</f>
        <v>0</v>
      </c>
      <c r="L2582" s="33">
        <f t="shared" ref="L2582:L2592" si="7218">IFERROR(L2581+K2582,"")</f>
        <v>0</v>
      </c>
      <c r="M2582" s="34">
        <f t="shared" si="7216"/>
        <v>0</v>
      </c>
      <c r="N2582" s="34">
        <f>IF(AND(L2582&gt;$N$4,L2582&lt;=$O$4),K2582-M2582,IF(AND(L2581&gt;$N$4,L2581&lt;=$O$4),$O$4-L2581,IF(L2581&gt;$O$4,0,IF(L2582&lt;$N$4,0,MIN(L2582-$N$4,$N$4)))))</f>
        <v>0</v>
      </c>
      <c r="O2582" s="34">
        <f t="shared" ref="O2582:O2592" si="7219">IF(L2582&gt;$O$4,K2582-M2582-N2582,0)</f>
        <v>0</v>
      </c>
      <c r="P2582" s="12" t="str">
        <f>P2581</f>
        <v>(Select Language)</v>
      </c>
      <c r="Q2582" s="12" t="str">
        <f>Q2581</f>
        <v>(Select Usage)</v>
      </c>
      <c r="R2582" s="33">
        <f t="shared" ref="R2582:R2592" si="7220">IF(AND($Q2582="LOW",$P2582="French"),M2582*R$4,0)</f>
        <v>0</v>
      </c>
      <c r="S2582" s="33">
        <f t="shared" ref="S2582:S2592" si="7221">IF(AND($Q2582="LOW",$P2582="French"),N2582*S$4,0)</f>
        <v>0</v>
      </c>
      <c r="T2582" s="33">
        <f t="shared" ref="T2582:T2592" si="7222">IF(AND($Q2582="LOW",$P2582="French"),O2582*T$4,0)</f>
        <v>0</v>
      </c>
      <c r="U2582" s="33">
        <f t="shared" ref="U2582:U2592" si="7223">IF(AND($Q2582="HIGH",$P2582="French"),M2582*U$4,0)</f>
        <v>0</v>
      </c>
      <c r="V2582" s="33">
        <f t="shared" ref="V2582:V2592" si="7224">IF(AND($Q2582="HIGH",$P2582="French"),N2582*V$4,0)</f>
        <v>0</v>
      </c>
      <c r="W2582" s="33">
        <f t="shared" ref="W2582:W2592" si="7225">IF(AND($Q2582="HIGH",$P2582="French"),O2582*W$4,0)</f>
        <v>0</v>
      </c>
      <c r="X2582" s="33">
        <f t="shared" ref="X2582:X2592" si="7226">IF(AND($Q2582="LOW",$P2582="English"),M2582*X$4,0)</f>
        <v>0</v>
      </c>
      <c r="Y2582" s="33">
        <f t="shared" ref="Y2582:Y2592" si="7227">IF(AND($Q2582="LOW",$P2582="English"),N2582*Y$4,0)</f>
        <v>0</v>
      </c>
      <c r="Z2582" s="33">
        <f t="shared" ref="Z2582:Z2592" si="7228">IF(AND($Q2582="LOW",$P2582="English"),O2582*Z$4,0)</f>
        <v>0</v>
      </c>
      <c r="AA2582" s="33">
        <f t="shared" ref="AA2582:AA2592" si="7229">IF(AND($Q2582="HIGH",$P2582="English"),M2582*AA$4,0)</f>
        <v>0</v>
      </c>
      <c r="AB2582" s="33">
        <f t="shared" ref="AB2582:AB2592" si="7230">IF(AND($Q2582="HIGH",$P2582="English"),N2582*AB$4,0)</f>
        <v>0</v>
      </c>
      <c r="AC2582" s="33">
        <f t="shared" ref="AC2582:AC2592" si="7231">IF(AND($Q2582="HIGH",$P2582="English"),O2582*AC$4,0)</f>
        <v>0</v>
      </c>
      <c r="AD2582" s="26">
        <f t="shared" ref="AD2582:AD2586" si="7232">SUM(R2582:AC2582)</f>
        <v>0</v>
      </c>
      <c r="AE2582" s="46" t="str">
        <f>IFERROR(IF(AE$3=VLOOKUP($E2582,Template!$AK$5:$AM$17,3,FALSE),$AD2582*$F2582,0),"0.00")</f>
        <v>0.00</v>
      </c>
      <c r="AF2582" s="46" t="str">
        <f>IFERROR(IF(AF$3=VLOOKUP($E2582,Template!$AK$5:$AM$17,3,FALSE),$AD2582*$F2582,0),"0.00")</f>
        <v>0.00</v>
      </c>
      <c r="AG2582" s="28">
        <f t="shared" ref="AG2582:AG2592" si="7233">SUM(AD2582:AF2582)</f>
        <v>0</v>
      </c>
      <c r="AH2582" s="13" t="s">
        <v>40</v>
      </c>
      <c r="AI2582" s="13" t="s">
        <v>41</v>
      </c>
      <c r="AK2582" s="14" t="s">
        <v>23</v>
      </c>
      <c r="AL2582" s="15">
        <v>0.05</v>
      </c>
      <c r="AM2582" s="16" t="s">
        <v>3</v>
      </c>
    </row>
    <row r="2583" spans="1:39" s="3" customFormat="1" ht="13.8" x14ac:dyDescent="0.25">
      <c r="A2583" s="7" t="str">
        <f t="shared" ref="A2583:C2583" si="7234">A2582</f>
        <v>(Enter Broadcasting Company Name)</v>
      </c>
      <c r="B2583" s="7" t="str">
        <f t="shared" si="7234"/>
        <v>(Enter Call Letters)</v>
      </c>
      <c r="C2583" s="8" t="str">
        <f t="shared" si="7234"/>
        <v>(Select AM/FM)</v>
      </c>
      <c r="D2583" s="30"/>
      <c r="E2583" s="8" t="str">
        <f t="shared" ref="E2583:E2592" si="7235">E2582</f>
        <v>(Select Station Province)</v>
      </c>
      <c r="F2583" s="9" t="str">
        <f>IFERROR(VLOOKUP(E2583,Template!$AK$5:$AL$17,2,FALSE),"")</f>
        <v/>
      </c>
      <c r="G2583" s="42" t="s">
        <v>6</v>
      </c>
      <c r="H2583" s="42" t="s">
        <v>10</v>
      </c>
      <c r="I2583" s="32" t="s">
        <v>65</v>
      </c>
      <c r="J2583" s="32" t="s">
        <v>66</v>
      </c>
      <c r="K2583" s="33">
        <f t="shared" si="7217"/>
        <v>0</v>
      </c>
      <c r="L2583" s="33">
        <f t="shared" si="7218"/>
        <v>0</v>
      </c>
      <c r="M2583" s="34">
        <f t="shared" si="7216"/>
        <v>0</v>
      </c>
      <c r="N2583" s="34">
        <f t="shared" ref="N2583:N2592" si="7236">IF(AND(L2583&gt;$N$4,L2583&lt;=$O$4),K2583-M2583,IF(AND(L2582&gt;$N$4,L2582&lt;=$O$4),$O$4-L2582,IF(L2582&gt;$O$4,0,IF(L2583&lt;$N$4,0,MIN(L2583-$N$4,$N$4)))))</f>
        <v>0</v>
      </c>
      <c r="O2583" s="34">
        <f t="shared" si="7219"/>
        <v>0</v>
      </c>
      <c r="P2583" s="12" t="str">
        <f t="shared" ref="P2583:Q2583" si="7237">P2582</f>
        <v>(Select Language)</v>
      </c>
      <c r="Q2583" s="12" t="str">
        <f t="shared" si="7237"/>
        <v>(Select Usage)</v>
      </c>
      <c r="R2583" s="33">
        <f t="shared" si="7220"/>
        <v>0</v>
      </c>
      <c r="S2583" s="33">
        <f t="shared" si="7221"/>
        <v>0</v>
      </c>
      <c r="T2583" s="33">
        <f t="shared" si="7222"/>
        <v>0</v>
      </c>
      <c r="U2583" s="33">
        <f t="shared" si="7223"/>
        <v>0</v>
      </c>
      <c r="V2583" s="33">
        <f t="shared" si="7224"/>
        <v>0</v>
      </c>
      <c r="W2583" s="33">
        <f t="shared" si="7225"/>
        <v>0</v>
      </c>
      <c r="X2583" s="33">
        <f t="shared" si="7226"/>
        <v>0</v>
      </c>
      <c r="Y2583" s="33">
        <f t="shared" si="7227"/>
        <v>0</v>
      </c>
      <c r="Z2583" s="33">
        <f t="shared" si="7228"/>
        <v>0</v>
      </c>
      <c r="AA2583" s="33">
        <f t="shared" si="7229"/>
        <v>0</v>
      </c>
      <c r="AB2583" s="33">
        <f t="shared" si="7230"/>
        <v>0</v>
      </c>
      <c r="AC2583" s="33">
        <f t="shared" si="7231"/>
        <v>0</v>
      </c>
      <c r="AD2583" s="26">
        <f t="shared" si="7232"/>
        <v>0</v>
      </c>
      <c r="AE2583" s="46" t="str">
        <f>IFERROR(IF(AE$3=VLOOKUP($E2583,Template!$AK$5:$AM$17,3,FALSE),$AD2583*$F2583,0),"0.00")</f>
        <v>0.00</v>
      </c>
      <c r="AF2583" s="46" t="str">
        <f>IFERROR(IF(AF$3=VLOOKUP($E2583,Template!$AK$5:$AM$17,3,FALSE),$AD2583*$F2583,0),"0.00")</f>
        <v>0.00</v>
      </c>
      <c r="AG2583" s="28">
        <f t="shared" si="7233"/>
        <v>0</v>
      </c>
      <c r="AH2583" s="13" t="s">
        <v>40</v>
      </c>
      <c r="AI2583" s="13" t="s">
        <v>41</v>
      </c>
      <c r="AK2583" s="14" t="s">
        <v>24</v>
      </c>
      <c r="AL2583" s="15">
        <v>0.05</v>
      </c>
      <c r="AM2583" s="16" t="s">
        <v>3</v>
      </c>
    </row>
    <row r="2584" spans="1:39" s="3" customFormat="1" ht="13.8" x14ac:dyDescent="0.25">
      <c r="A2584" s="7" t="str">
        <f t="shared" ref="A2584:C2584" si="7238">A2583</f>
        <v>(Enter Broadcasting Company Name)</v>
      </c>
      <c r="B2584" s="7" t="str">
        <f t="shared" si="7238"/>
        <v>(Enter Call Letters)</v>
      </c>
      <c r="C2584" s="8" t="str">
        <f t="shared" si="7238"/>
        <v>(Select AM/FM)</v>
      </c>
      <c r="D2584" s="30"/>
      <c r="E2584" s="8" t="str">
        <f t="shared" si="7235"/>
        <v>(Select Station Province)</v>
      </c>
      <c r="F2584" s="9" t="str">
        <f>IFERROR(VLOOKUP(E2584,Template!$AK$5:$AL$17,2,FALSE),"")</f>
        <v/>
      </c>
      <c r="G2584" s="42" t="s">
        <v>9</v>
      </c>
      <c r="H2584" s="42" t="s">
        <v>11</v>
      </c>
      <c r="I2584" s="32" t="s">
        <v>65</v>
      </c>
      <c r="J2584" s="32" t="s">
        <v>66</v>
      </c>
      <c r="K2584" s="33">
        <f t="shared" si="7217"/>
        <v>0</v>
      </c>
      <c r="L2584" s="33">
        <f t="shared" si="7218"/>
        <v>0</v>
      </c>
      <c r="M2584" s="34">
        <f t="shared" si="7216"/>
        <v>0</v>
      </c>
      <c r="N2584" s="34">
        <f t="shared" si="7236"/>
        <v>0</v>
      </c>
      <c r="O2584" s="34">
        <f t="shared" si="7219"/>
        <v>0</v>
      </c>
      <c r="P2584" s="12" t="str">
        <f t="shared" ref="P2584:Q2584" si="7239">P2583</f>
        <v>(Select Language)</v>
      </c>
      <c r="Q2584" s="12" t="str">
        <f t="shared" si="7239"/>
        <v>(Select Usage)</v>
      </c>
      <c r="R2584" s="33">
        <f t="shared" si="7220"/>
        <v>0</v>
      </c>
      <c r="S2584" s="33">
        <f t="shared" si="7221"/>
        <v>0</v>
      </c>
      <c r="T2584" s="33">
        <f t="shared" si="7222"/>
        <v>0</v>
      </c>
      <c r="U2584" s="33">
        <f t="shared" si="7223"/>
        <v>0</v>
      </c>
      <c r="V2584" s="33">
        <f t="shared" si="7224"/>
        <v>0</v>
      </c>
      <c r="W2584" s="33">
        <f t="shared" si="7225"/>
        <v>0</v>
      </c>
      <c r="X2584" s="33">
        <f t="shared" si="7226"/>
        <v>0</v>
      </c>
      <c r="Y2584" s="33">
        <f t="shared" si="7227"/>
        <v>0</v>
      </c>
      <c r="Z2584" s="33">
        <f t="shared" si="7228"/>
        <v>0</v>
      </c>
      <c r="AA2584" s="33">
        <f t="shared" si="7229"/>
        <v>0</v>
      </c>
      <c r="AB2584" s="33">
        <f t="shared" si="7230"/>
        <v>0</v>
      </c>
      <c r="AC2584" s="33">
        <f t="shared" si="7231"/>
        <v>0</v>
      </c>
      <c r="AD2584" s="26">
        <f t="shared" si="7232"/>
        <v>0</v>
      </c>
      <c r="AE2584" s="46" t="str">
        <f>IFERROR(IF(AE$3=VLOOKUP($E2584,Template!$AK$5:$AM$17,3,FALSE),$AD2584*$F2584,0),"0.00")</f>
        <v>0.00</v>
      </c>
      <c r="AF2584" s="46" t="str">
        <f>IFERROR(IF(AF$3=VLOOKUP($E2584,Template!$AK$5:$AM$17,3,FALSE),$AD2584*$F2584,0),"0.00")</f>
        <v>0.00</v>
      </c>
      <c r="AG2584" s="28">
        <f t="shared" si="7233"/>
        <v>0</v>
      </c>
      <c r="AH2584" s="13" t="s">
        <v>40</v>
      </c>
      <c r="AI2584" s="13" t="s">
        <v>41</v>
      </c>
      <c r="AK2584" s="14" t="s">
        <v>22</v>
      </c>
      <c r="AL2584" s="15">
        <v>0.15</v>
      </c>
      <c r="AM2584" s="16" t="s">
        <v>2</v>
      </c>
    </row>
    <row r="2585" spans="1:39" s="3" customFormat="1" ht="13.8" x14ac:dyDescent="0.25">
      <c r="A2585" s="7" t="str">
        <f t="shared" ref="A2585:C2585" si="7240">A2584</f>
        <v>(Enter Broadcasting Company Name)</v>
      </c>
      <c r="B2585" s="7" t="str">
        <f t="shared" si="7240"/>
        <v>(Enter Call Letters)</v>
      </c>
      <c r="C2585" s="8" t="str">
        <f t="shared" si="7240"/>
        <v>(Select AM/FM)</v>
      </c>
      <c r="D2585" s="30"/>
      <c r="E2585" s="8" t="str">
        <f t="shared" si="7235"/>
        <v>(Select Station Province)</v>
      </c>
      <c r="F2585" s="9" t="str">
        <f>IFERROR(VLOOKUP(E2585,Template!$AK$5:$AL$17,2,FALSE),"")</f>
        <v/>
      </c>
      <c r="G2585" s="42" t="s">
        <v>10</v>
      </c>
      <c r="H2585" s="42" t="s">
        <v>12</v>
      </c>
      <c r="I2585" s="32" t="s">
        <v>65</v>
      </c>
      <c r="J2585" s="32" t="s">
        <v>66</v>
      </c>
      <c r="K2585" s="33">
        <f t="shared" si="7217"/>
        <v>0</v>
      </c>
      <c r="L2585" s="33">
        <f t="shared" si="7218"/>
        <v>0</v>
      </c>
      <c r="M2585" s="34">
        <f t="shared" si="7216"/>
        <v>0</v>
      </c>
      <c r="N2585" s="34">
        <f t="shared" si="7236"/>
        <v>0</v>
      </c>
      <c r="O2585" s="34">
        <f t="shared" si="7219"/>
        <v>0</v>
      </c>
      <c r="P2585" s="12" t="str">
        <f t="shared" ref="P2585:Q2585" si="7241">P2584</f>
        <v>(Select Language)</v>
      </c>
      <c r="Q2585" s="12" t="str">
        <f t="shared" si="7241"/>
        <v>(Select Usage)</v>
      </c>
      <c r="R2585" s="33">
        <f t="shared" si="7220"/>
        <v>0</v>
      </c>
      <c r="S2585" s="33">
        <f t="shared" si="7221"/>
        <v>0</v>
      </c>
      <c r="T2585" s="33">
        <f t="shared" si="7222"/>
        <v>0</v>
      </c>
      <c r="U2585" s="33">
        <f t="shared" si="7223"/>
        <v>0</v>
      </c>
      <c r="V2585" s="33">
        <f t="shared" si="7224"/>
        <v>0</v>
      </c>
      <c r="W2585" s="33">
        <f t="shared" si="7225"/>
        <v>0</v>
      </c>
      <c r="X2585" s="33">
        <f t="shared" si="7226"/>
        <v>0</v>
      </c>
      <c r="Y2585" s="33">
        <f t="shared" si="7227"/>
        <v>0</v>
      </c>
      <c r="Z2585" s="33">
        <f t="shared" si="7228"/>
        <v>0</v>
      </c>
      <c r="AA2585" s="33">
        <f t="shared" si="7229"/>
        <v>0</v>
      </c>
      <c r="AB2585" s="33">
        <f t="shared" si="7230"/>
        <v>0</v>
      </c>
      <c r="AC2585" s="33">
        <f t="shared" si="7231"/>
        <v>0</v>
      </c>
      <c r="AD2585" s="26">
        <f t="shared" si="7232"/>
        <v>0</v>
      </c>
      <c r="AE2585" s="46" t="str">
        <f>IFERROR(IF(AE$3=VLOOKUP($E2585,Template!$AK$5:$AM$17,3,FALSE),$AD2585*$F2585,0),"0.00")</f>
        <v>0.00</v>
      </c>
      <c r="AF2585" s="46" t="str">
        <f>IFERROR(IF(AF$3=VLOOKUP($E2585,Template!$AK$5:$AM$17,3,FALSE),$AD2585*$F2585,0),"0.00")</f>
        <v>0.00</v>
      </c>
      <c r="AG2585" s="28">
        <f t="shared" si="7233"/>
        <v>0</v>
      </c>
      <c r="AH2585" s="13" t="s">
        <v>40</v>
      </c>
      <c r="AI2585" s="13" t="s">
        <v>41</v>
      </c>
      <c r="AK2585" s="14" t="s">
        <v>26</v>
      </c>
      <c r="AL2585" s="15">
        <v>0.15</v>
      </c>
      <c r="AM2585" s="16" t="s">
        <v>2</v>
      </c>
    </row>
    <row r="2586" spans="1:39" s="3" customFormat="1" ht="13.8" x14ac:dyDescent="0.25">
      <c r="A2586" s="7" t="str">
        <f t="shared" ref="A2586:C2586" si="7242">A2585</f>
        <v>(Enter Broadcasting Company Name)</v>
      </c>
      <c r="B2586" s="7" t="str">
        <f t="shared" si="7242"/>
        <v>(Enter Call Letters)</v>
      </c>
      <c r="C2586" s="8" t="str">
        <f t="shared" si="7242"/>
        <v>(Select AM/FM)</v>
      </c>
      <c r="D2586" s="30"/>
      <c r="E2586" s="8" t="str">
        <f t="shared" si="7235"/>
        <v>(Select Station Province)</v>
      </c>
      <c r="F2586" s="9" t="str">
        <f>IFERROR(VLOOKUP(E2586,Template!$AK$5:$AL$17,2,FALSE),"")</f>
        <v/>
      </c>
      <c r="G2586" s="42" t="s">
        <v>11</v>
      </c>
      <c r="H2586" s="42" t="s">
        <v>13</v>
      </c>
      <c r="I2586" s="32" t="s">
        <v>65</v>
      </c>
      <c r="J2586" s="32" t="s">
        <v>66</v>
      </c>
      <c r="K2586" s="33">
        <f t="shared" si="7217"/>
        <v>0</v>
      </c>
      <c r="L2586" s="33">
        <f t="shared" si="7218"/>
        <v>0</v>
      </c>
      <c r="M2586" s="34">
        <f t="shared" si="7216"/>
        <v>0</v>
      </c>
      <c r="N2586" s="34">
        <f t="shared" si="7236"/>
        <v>0</v>
      </c>
      <c r="O2586" s="34">
        <f t="shared" si="7219"/>
        <v>0</v>
      </c>
      <c r="P2586" s="12" t="str">
        <f t="shared" ref="P2586:Q2586" si="7243">P2585</f>
        <v>(Select Language)</v>
      </c>
      <c r="Q2586" s="12" t="str">
        <f t="shared" si="7243"/>
        <v>(Select Usage)</v>
      </c>
      <c r="R2586" s="33">
        <f t="shared" si="7220"/>
        <v>0</v>
      </c>
      <c r="S2586" s="33">
        <f t="shared" si="7221"/>
        <v>0</v>
      </c>
      <c r="T2586" s="33">
        <f t="shared" si="7222"/>
        <v>0</v>
      </c>
      <c r="U2586" s="33">
        <f t="shared" si="7223"/>
        <v>0</v>
      </c>
      <c r="V2586" s="33">
        <f t="shared" si="7224"/>
        <v>0</v>
      </c>
      <c r="W2586" s="33">
        <f t="shared" si="7225"/>
        <v>0</v>
      </c>
      <c r="X2586" s="33">
        <f t="shared" si="7226"/>
        <v>0</v>
      </c>
      <c r="Y2586" s="33">
        <f t="shared" si="7227"/>
        <v>0</v>
      </c>
      <c r="Z2586" s="33">
        <f t="shared" si="7228"/>
        <v>0</v>
      </c>
      <c r="AA2586" s="33">
        <f t="shared" si="7229"/>
        <v>0</v>
      </c>
      <c r="AB2586" s="33">
        <f t="shared" si="7230"/>
        <v>0</v>
      </c>
      <c r="AC2586" s="33">
        <f t="shared" si="7231"/>
        <v>0</v>
      </c>
      <c r="AD2586" s="26">
        <f t="shared" si="7232"/>
        <v>0</v>
      </c>
      <c r="AE2586" s="46" t="str">
        <f>IFERROR(IF(AE$3=VLOOKUP($E2586,Template!$AK$5:$AM$17,3,FALSE),$AD2586*$F2586,0),"0.00")</f>
        <v>0.00</v>
      </c>
      <c r="AF2586" s="46" t="str">
        <f>IFERROR(IF(AF$3=VLOOKUP($E2586,Template!$AK$5:$AM$17,3,FALSE),$AD2586*$F2586,0),"0.00")</f>
        <v>0.00</v>
      </c>
      <c r="AG2586" s="28">
        <f t="shared" si="7233"/>
        <v>0</v>
      </c>
      <c r="AH2586" s="13" t="s">
        <v>40</v>
      </c>
      <c r="AI2586" s="13" t="s">
        <v>41</v>
      </c>
      <c r="AK2586" s="14" t="s">
        <v>27</v>
      </c>
      <c r="AL2586" s="15">
        <v>0.15</v>
      </c>
      <c r="AM2586" s="16" t="s">
        <v>2</v>
      </c>
    </row>
    <row r="2587" spans="1:39" s="3" customFormat="1" ht="13.8" x14ac:dyDescent="0.25">
      <c r="A2587" s="7" t="str">
        <f t="shared" ref="A2587:C2587" si="7244">A2586</f>
        <v>(Enter Broadcasting Company Name)</v>
      </c>
      <c r="B2587" s="7" t="str">
        <f t="shared" si="7244"/>
        <v>(Enter Call Letters)</v>
      </c>
      <c r="C2587" s="8" t="str">
        <f t="shared" si="7244"/>
        <v>(Select AM/FM)</v>
      </c>
      <c r="D2587" s="30"/>
      <c r="E2587" s="8" t="str">
        <f t="shared" si="7235"/>
        <v>(Select Station Province)</v>
      </c>
      <c r="F2587" s="9" t="str">
        <f>IFERROR(VLOOKUP(E2587,Template!$AK$5:$AL$17,2,FALSE),"")</f>
        <v/>
      </c>
      <c r="G2587" s="42" t="s">
        <v>12</v>
      </c>
      <c r="H2587" s="42" t="s">
        <v>15</v>
      </c>
      <c r="I2587" s="32" t="s">
        <v>65</v>
      </c>
      <c r="J2587" s="32" t="s">
        <v>66</v>
      </c>
      <c r="K2587" s="33">
        <f t="shared" si="7217"/>
        <v>0</v>
      </c>
      <c r="L2587" s="33">
        <f t="shared" si="7218"/>
        <v>0</v>
      </c>
      <c r="M2587" s="34">
        <f t="shared" si="7216"/>
        <v>0</v>
      </c>
      <c r="N2587" s="34">
        <f t="shared" si="7236"/>
        <v>0</v>
      </c>
      <c r="O2587" s="34">
        <f t="shared" si="7219"/>
        <v>0</v>
      </c>
      <c r="P2587" s="12" t="str">
        <f t="shared" ref="P2587:Q2587" si="7245">P2586</f>
        <v>(Select Language)</v>
      </c>
      <c r="Q2587" s="12" t="str">
        <f t="shared" si="7245"/>
        <v>(Select Usage)</v>
      </c>
      <c r="R2587" s="33">
        <f t="shared" si="7220"/>
        <v>0</v>
      </c>
      <c r="S2587" s="33">
        <f t="shared" si="7221"/>
        <v>0</v>
      </c>
      <c r="T2587" s="33">
        <f t="shared" si="7222"/>
        <v>0</v>
      </c>
      <c r="U2587" s="33">
        <f t="shared" si="7223"/>
        <v>0</v>
      </c>
      <c r="V2587" s="33">
        <f t="shared" si="7224"/>
        <v>0</v>
      </c>
      <c r="W2587" s="33">
        <f t="shared" si="7225"/>
        <v>0</v>
      </c>
      <c r="X2587" s="33">
        <f t="shared" si="7226"/>
        <v>0</v>
      </c>
      <c r="Y2587" s="33">
        <f t="shared" si="7227"/>
        <v>0</v>
      </c>
      <c r="Z2587" s="33">
        <f t="shared" si="7228"/>
        <v>0</v>
      </c>
      <c r="AA2587" s="33">
        <f t="shared" si="7229"/>
        <v>0</v>
      </c>
      <c r="AB2587" s="33">
        <f t="shared" si="7230"/>
        <v>0</v>
      </c>
      <c r="AC2587" s="33">
        <f t="shared" si="7231"/>
        <v>0</v>
      </c>
      <c r="AD2587" s="26">
        <f>SUM(R2587:AC2587)</f>
        <v>0</v>
      </c>
      <c r="AE2587" s="46" t="str">
        <f>IFERROR(IF(AE$3=VLOOKUP($E2587,Template!$AK$5:$AM$17,3,FALSE),$AD2587*$F2587,0),"0.00")</f>
        <v>0.00</v>
      </c>
      <c r="AF2587" s="46" t="str">
        <f>IFERROR(IF(AF$3=VLOOKUP($E2587,Template!$AK$5:$AM$17,3,FALSE),$AD2587*$F2587,0),"0.00")</f>
        <v>0.00</v>
      </c>
      <c r="AG2587" s="28">
        <f t="shared" si="7233"/>
        <v>0</v>
      </c>
      <c r="AH2587" s="13" t="s">
        <v>40</v>
      </c>
      <c r="AI2587" s="13" t="s">
        <v>41</v>
      </c>
      <c r="AK2587" s="14" t="s">
        <v>28</v>
      </c>
      <c r="AL2587" s="15">
        <v>0.05</v>
      </c>
      <c r="AM2587" s="16" t="s">
        <v>3</v>
      </c>
    </row>
    <row r="2588" spans="1:39" s="3" customFormat="1" ht="13.8" x14ac:dyDescent="0.25">
      <c r="A2588" s="7" t="str">
        <f t="shared" ref="A2588:C2588" si="7246">A2587</f>
        <v>(Enter Broadcasting Company Name)</v>
      </c>
      <c r="B2588" s="7" t="str">
        <f t="shared" si="7246"/>
        <v>(Enter Call Letters)</v>
      </c>
      <c r="C2588" s="8" t="str">
        <f t="shared" si="7246"/>
        <v>(Select AM/FM)</v>
      </c>
      <c r="D2588" s="30"/>
      <c r="E2588" s="8" t="str">
        <f t="shared" si="7235"/>
        <v>(Select Station Province)</v>
      </c>
      <c r="F2588" s="9" t="str">
        <f>IFERROR(VLOOKUP(E2588,Template!$AK$5:$AL$17,2,FALSE),"")</f>
        <v/>
      </c>
      <c r="G2588" s="42" t="s">
        <v>13</v>
      </c>
      <c r="H2588" s="42" t="s">
        <v>16</v>
      </c>
      <c r="I2588" s="32" t="s">
        <v>65</v>
      </c>
      <c r="J2588" s="32" t="s">
        <v>66</v>
      </c>
      <c r="K2588" s="33">
        <f t="shared" si="7217"/>
        <v>0</v>
      </c>
      <c r="L2588" s="33">
        <f t="shared" si="7218"/>
        <v>0</v>
      </c>
      <c r="M2588" s="34">
        <f t="shared" si="7216"/>
        <v>0</v>
      </c>
      <c r="N2588" s="34">
        <f t="shared" si="7236"/>
        <v>0</v>
      </c>
      <c r="O2588" s="34">
        <f t="shared" si="7219"/>
        <v>0</v>
      </c>
      <c r="P2588" s="12" t="str">
        <f t="shared" ref="P2588:Q2588" si="7247">P2587</f>
        <v>(Select Language)</v>
      </c>
      <c r="Q2588" s="12" t="str">
        <f t="shared" si="7247"/>
        <v>(Select Usage)</v>
      </c>
      <c r="R2588" s="33">
        <f t="shared" si="7220"/>
        <v>0</v>
      </c>
      <c r="S2588" s="33">
        <f t="shared" si="7221"/>
        <v>0</v>
      </c>
      <c r="T2588" s="33">
        <f t="shared" si="7222"/>
        <v>0</v>
      </c>
      <c r="U2588" s="33">
        <f t="shared" si="7223"/>
        <v>0</v>
      </c>
      <c r="V2588" s="33">
        <f t="shared" si="7224"/>
        <v>0</v>
      </c>
      <c r="W2588" s="33">
        <f t="shared" si="7225"/>
        <v>0</v>
      </c>
      <c r="X2588" s="33">
        <f t="shared" si="7226"/>
        <v>0</v>
      </c>
      <c r="Y2588" s="33">
        <f t="shared" si="7227"/>
        <v>0</v>
      </c>
      <c r="Z2588" s="33">
        <f t="shared" si="7228"/>
        <v>0</v>
      </c>
      <c r="AA2588" s="33">
        <f t="shared" si="7229"/>
        <v>0</v>
      </c>
      <c r="AB2588" s="33">
        <f t="shared" si="7230"/>
        <v>0</v>
      </c>
      <c r="AC2588" s="33">
        <f t="shared" si="7231"/>
        <v>0</v>
      </c>
      <c r="AD2588" s="26">
        <f t="shared" ref="AD2588:AD2590" si="7248">SUM(R2588:AC2588)</f>
        <v>0</v>
      </c>
      <c r="AE2588" s="46" t="str">
        <f>IFERROR(IF(AE$3=VLOOKUP($E2588,Template!$AK$5:$AM$17,3,FALSE),$AD2588*$F2588,0),"0.00")</f>
        <v>0.00</v>
      </c>
      <c r="AF2588" s="46" t="str">
        <f>IFERROR(IF(AF$3=VLOOKUP($E2588,Template!$AK$5:$AM$17,3,FALSE),$AD2588*$F2588,0),"0.00")</f>
        <v>0.00</v>
      </c>
      <c r="AG2588" s="28">
        <f t="shared" si="7233"/>
        <v>0</v>
      </c>
      <c r="AH2588" s="13" t="s">
        <v>40</v>
      </c>
      <c r="AI2588" s="13" t="s">
        <v>41</v>
      </c>
      <c r="AK2588" s="14" t="s">
        <v>70</v>
      </c>
      <c r="AL2588" s="15">
        <v>0.05</v>
      </c>
      <c r="AM2588" s="16" t="s">
        <v>3</v>
      </c>
    </row>
    <row r="2589" spans="1:39" s="3" customFormat="1" ht="13.8" x14ac:dyDescent="0.25">
      <c r="A2589" s="7" t="str">
        <f t="shared" ref="A2589:C2589" si="7249">A2588</f>
        <v>(Enter Broadcasting Company Name)</v>
      </c>
      <c r="B2589" s="7" t="str">
        <f t="shared" si="7249"/>
        <v>(Enter Call Letters)</v>
      </c>
      <c r="C2589" s="8" t="str">
        <f t="shared" si="7249"/>
        <v>(Select AM/FM)</v>
      </c>
      <c r="D2589" s="30"/>
      <c r="E2589" s="8" t="str">
        <f t="shared" si="7235"/>
        <v>(Select Station Province)</v>
      </c>
      <c r="F2589" s="9" t="str">
        <f>IFERROR(VLOOKUP(E2589,Template!$AK$5:$AL$17,2,FALSE),"")</f>
        <v/>
      </c>
      <c r="G2589" s="42" t="s">
        <v>15</v>
      </c>
      <c r="H2589" s="42" t="s">
        <v>17</v>
      </c>
      <c r="I2589" s="32" t="s">
        <v>65</v>
      </c>
      <c r="J2589" s="32" t="s">
        <v>66</v>
      </c>
      <c r="K2589" s="33">
        <f t="shared" si="7217"/>
        <v>0</v>
      </c>
      <c r="L2589" s="33">
        <f t="shared" si="7218"/>
        <v>0</v>
      </c>
      <c r="M2589" s="34">
        <f t="shared" si="7216"/>
        <v>0</v>
      </c>
      <c r="N2589" s="34">
        <f t="shared" si="7236"/>
        <v>0</v>
      </c>
      <c r="O2589" s="34">
        <f t="shared" si="7219"/>
        <v>0</v>
      </c>
      <c r="P2589" s="12" t="str">
        <f t="shared" ref="P2589:Q2589" si="7250">P2588</f>
        <v>(Select Language)</v>
      </c>
      <c r="Q2589" s="12" t="str">
        <f t="shared" si="7250"/>
        <v>(Select Usage)</v>
      </c>
      <c r="R2589" s="33">
        <f t="shared" si="7220"/>
        <v>0</v>
      </c>
      <c r="S2589" s="33">
        <f t="shared" si="7221"/>
        <v>0</v>
      </c>
      <c r="T2589" s="33">
        <f t="shared" si="7222"/>
        <v>0</v>
      </c>
      <c r="U2589" s="33">
        <f t="shared" si="7223"/>
        <v>0</v>
      </c>
      <c r="V2589" s="33">
        <f t="shared" si="7224"/>
        <v>0</v>
      </c>
      <c r="W2589" s="33">
        <f t="shared" si="7225"/>
        <v>0</v>
      </c>
      <c r="X2589" s="33">
        <f t="shared" si="7226"/>
        <v>0</v>
      </c>
      <c r="Y2589" s="33">
        <f t="shared" si="7227"/>
        <v>0</v>
      </c>
      <c r="Z2589" s="33">
        <f t="shared" si="7228"/>
        <v>0</v>
      </c>
      <c r="AA2589" s="33">
        <f t="shared" si="7229"/>
        <v>0</v>
      </c>
      <c r="AB2589" s="33">
        <f t="shared" si="7230"/>
        <v>0</v>
      </c>
      <c r="AC2589" s="33">
        <f t="shared" si="7231"/>
        <v>0</v>
      </c>
      <c r="AD2589" s="26">
        <f t="shared" si="7248"/>
        <v>0</v>
      </c>
      <c r="AE2589" s="46" t="str">
        <f>IFERROR(IF(AE$3=VLOOKUP($E2589,Template!$AK$5:$AM$17,3,FALSE),$AD2589*$F2589,0),"0.00")</f>
        <v>0.00</v>
      </c>
      <c r="AF2589" s="46" t="str">
        <f>IFERROR(IF(AF$3=VLOOKUP($E2589,Template!$AK$5:$AM$17,3,FALSE),$AD2589*$F2589,0),"0.00")</f>
        <v>0.00</v>
      </c>
      <c r="AG2589" s="28">
        <f t="shared" si="7233"/>
        <v>0</v>
      </c>
      <c r="AH2589" s="13" t="s">
        <v>40</v>
      </c>
      <c r="AI2589" s="13" t="s">
        <v>41</v>
      </c>
      <c r="AK2589" s="14" t="s">
        <v>20</v>
      </c>
      <c r="AL2589" s="15">
        <v>0.13</v>
      </c>
      <c r="AM2589" s="16" t="s">
        <v>2</v>
      </c>
    </row>
    <row r="2590" spans="1:39" s="3" customFormat="1" ht="13.8" x14ac:dyDescent="0.25">
      <c r="A2590" s="7" t="str">
        <f t="shared" ref="A2590:C2590" si="7251">A2589</f>
        <v>(Enter Broadcasting Company Name)</v>
      </c>
      <c r="B2590" s="7" t="str">
        <f t="shared" si="7251"/>
        <v>(Enter Call Letters)</v>
      </c>
      <c r="C2590" s="8" t="str">
        <f t="shared" si="7251"/>
        <v>(Select AM/FM)</v>
      </c>
      <c r="D2590" s="30"/>
      <c r="E2590" s="8" t="str">
        <f t="shared" si="7235"/>
        <v>(Select Station Province)</v>
      </c>
      <c r="F2590" s="9" t="str">
        <f>IFERROR(VLOOKUP(E2590,Template!$AK$5:$AL$17,2,FALSE),"")</f>
        <v/>
      </c>
      <c r="G2590" s="42" t="s">
        <v>16</v>
      </c>
      <c r="H2590" s="42" t="s">
        <v>18</v>
      </c>
      <c r="I2590" s="32" t="s">
        <v>65</v>
      </c>
      <c r="J2590" s="32" t="s">
        <v>66</v>
      </c>
      <c r="K2590" s="33">
        <f t="shared" si="7217"/>
        <v>0</v>
      </c>
      <c r="L2590" s="33">
        <f t="shared" si="7218"/>
        <v>0</v>
      </c>
      <c r="M2590" s="34">
        <f t="shared" si="7216"/>
        <v>0</v>
      </c>
      <c r="N2590" s="34">
        <f t="shared" si="7236"/>
        <v>0</v>
      </c>
      <c r="O2590" s="34">
        <f t="shared" si="7219"/>
        <v>0</v>
      </c>
      <c r="P2590" s="12" t="str">
        <f t="shared" ref="P2590:Q2590" si="7252">P2589</f>
        <v>(Select Language)</v>
      </c>
      <c r="Q2590" s="12" t="str">
        <f t="shared" si="7252"/>
        <v>(Select Usage)</v>
      </c>
      <c r="R2590" s="33">
        <f t="shared" si="7220"/>
        <v>0</v>
      </c>
      <c r="S2590" s="33">
        <f t="shared" si="7221"/>
        <v>0</v>
      </c>
      <c r="T2590" s="33">
        <f t="shared" si="7222"/>
        <v>0</v>
      </c>
      <c r="U2590" s="33">
        <f t="shared" si="7223"/>
        <v>0</v>
      </c>
      <c r="V2590" s="33">
        <f t="shared" si="7224"/>
        <v>0</v>
      </c>
      <c r="W2590" s="33">
        <f t="shared" si="7225"/>
        <v>0</v>
      </c>
      <c r="X2590" s="33">
        <f t="shared" si="7226"/>
        <v>0</v>
      </c>
      <c r="Y2590" s="33">
        <f t="shared" si="7227"/>
        <v>0</v>
      </c>
      <c r="Z2590" s="33">
        <f t="shared" si="7228"/>
        <v>0</v>
      </c>
      <c r="AA2590" s="33">
        <f t="shared" si="7229"/>
        <v>0</v>
      </c>
      <c r="AB2590" s="33">
        <f t="shared" si="7230"/>
        <v>0</v>
      </c>
      <c r="AC2590" s="33">
        <f t="shared" si="7231"/>
        <v>0</v>
      </c>
      <c r="AD2590" s="26">
        <f t="shared" si="7248"/>
        <v>0</v>
      </c>
      <c r="AE2590" s="46" t="str">
        <f>IFERROR(IF(AE$3=VLOOKUP($E2590,Template!$AK$5:$AM$17,3,FALSE),$AD2590*$F2590,0),"0.00")</f>
        <v>0.00</v>
      </c>
      <c r="AF2590" s="46" t="str">
        <f>IFERROR(IF(AF$3=VLOOKUP($E2590,Template!$AK$5:$AM$17,3,FALSE),$AD2590*$F2590,0),"0.00")</f>
        <v>0.00</v>
      </c>
      <c r="AG2590" s="28">
        <f t="shared" si="7233"/>
        <v>0</v>
      </c>
      <c r="AH2590" s="13" t="s">
        <v>40</v>
      </c>
      <c r="AI2590" s="13" t="s">
        <v>41</v>
      </c>
      <c r="AK2590" s="14" t="s">
        <v>69</v>
      </c>
      <c r="AL2590" s="15">
        <v>0.15</v>
      </c>
      <c r="AM2590" s="16" t="s">
        <v>2</v>
      </c>
    </row>
    <row r="2591" spans="1:39" s="3" customFormat="1" ht="13.8" x14ac:dyDescent="0.25">
      <c r="A2591" s="7" t="str">
        <f t="shared" ref="A2591:C2591" si="7253">A2590</f>
        <v>(Enter Broadcasting Company Name)</v>
      </c>
      <c r="B2591" s="7" t="str">
        <f t="shared" si="7253"/>
        <v>(Enter Call Letters)</v>
      </c>
      <c r="C2591" s="8" t="str">
        <f t="shared" si="7253"/>
        <v>(Select AM/FM)</v>
      </c>
      <c r="D2591" s="30"/>
      <c r="E2591" s="8" t="str">
        <f t="shared" si="7235"/>
        <v>(Select Station Province)</v>
      </c>
      <c r="F2591" s="9" t="str">
        <f>IFERROR(VLOOKUP(E2591,Template!$AK$5:$AL$17,2,FALSE),"")</f>
        <v/>
      </c>
      <c r="G2591" s="42" t="s">
        <v>17</v>
      </c>
      <c r="H2591" s="42" t="s">
        <v>7</v>
      </c>
      <c r="I2591" s="32" t="s">
        <v>65</v>
      </c>
      <c r="J2591" s="32" t="s">
        <v>66</v>
      </c>
      <c r="K2591" s="33">
        <f t="shared" si="7217"/>
        <v>0</v>
      </c>
      <c r="L2591" s="33">
        <f t="shared" si="7218"/>
        <v>0</v>
      </c>
      <c r="M2591" s="34">
        <f t="shared" si="7216"/>
        <v>0</v>
      </c>
      <c r="N2591" s="34">
        <f t="shared" si="7236"/>
        <v>0</v>
      </c>
      <c r="O2591" s="34">
        <f t="shared" si="7219"/>
        <v>0</v>
      </c>
      <c r="P2591" s="12" t="str">
        <f t="shared" ref="P2591:Q2591" si="7254">P2590</f>
        <v>(Select Language)</v>
      </c>
      <c r="Q2591" s="12" t="str">
        <f t="shared" si="7254"/>
        <v>(Select Usage)</v>
      </c>
      <c r="R2591" s="33">
        <f t="shared" si="7220"/>
        <v>0</v>
      </c>
      <c r="S2591" s="33">
        <f t="shared" si="7221"/>
        <v>0</v>
      </c>
      <c r="T2591" s="33">
        <f t="shared" si="7222"/>
        <v>0</v>
      </c>
      <c r="U2591" s="33">
        <f t="shared" si="7223"/>
        <v>0</v>
      </c>
      <c r="V2591" s="33">
        <f t="shared" si="7224"/>
        <v>0</v>
      </c>
      <c r="W2591" s="33">
        <f t="shared" si="7225"/>
        <v>0</v>
      </c>
      <c r="X2591" s="33">
        <f t="shared" si="7226"/>
        <v>0</v>
      </c>
      <c r="Y2591" s="33">
        <f t="shared" si="7227"/>
        <v>0</v>
      </c>
      <c r="Z2591" s="33">
        <f t="shared" si="7228"/>
        <v>0</v>
      </c>
      <c r="AA2591" s="33">
        <f t="shared" si="7229"/>
        <v>0</v>
      </c>
      <c r="AB2591" s="33">
        <f t="shared" si="7230"/>
        <v>0</v>
      </c>
      <c r="AC2591" s="33">
        <f t="shared" si="7231"/>
        <v>0</v>
      </c>
      <c r="AD2591" s="26">
        <f>SUM(R2591:AC2591)</f>
        <v>0</v>
      </c>
      <c r="AE2591" s="46" t="str">
        <f>IFERROR(IF(AE$3=VLOOKUP($E2591,Template!$AK$5:$AM$17,3,FALSE),$AD2591*$F2591,0),"0.00")</f>
        <v>0.00</v>
      </c>
      <c r="AF2591" s="46" t="str">
        <f>IFERROR(IF(AF$3=VLOOKUP($E2591,Template!$AK$5:$AM$17,3,FALSE),$AD2591*$F2591,0),"0.00")</f>
        <v>0.00</v>
      </c>
      <c r="AG2591" s="28">
        <f t="shared" si="7233"/>
        <v>0</v>
      </c>
      <c r="AH2591" s="13" t="s">
        <v>40</v>
      </c>
      <c r="AI2591" s="13" t="s">
        <v>41</v>
      </c>
      <c r="AK2591" s="14" t="s">
        <v>29</v>
      </c>
      <c r="AL2591" s="15">
        <v>0.05</v>
      </c>
      <c r="AM2591" s="16" t="s">
        <v>3</v>
      </c>
    </row>
    <row r="2592" spans="1:39" s="3" customFormat="1" ht="13.8" x14ac:dyDescent="0.25">
      <c r="A2592" s="7" t="str">
        <f t="shared" ref="A2592:C2592" si="7255">A2591</f>
        <v>(Enter Broadcasting Company Name)</v>
      </c>
      <c r="B2592" s="7" t="str">
        <f t="shared" si="7255"/>
        <v>(Enter Call Letters)</v>
      </c>
      <c r="C2592" s="8" t="str">
        <f t="shared" si="7255"/>
        <v>(Select AM/FM)</v>
      </c>
      <c r="D2592" s="30"/>
      <c r="E2592" s="8" t="str">
        <f t="shared" si="7235"/>
        <v>(Select Station Province)</v>
      </c>
      <c r="F2592" s="9" t="str">
        <f>IFERROR(VLOOKUP(E2592,Template!$AK$5:$AL$17,2,FALSE),"")</f>
        <v/>
      </c>
      <c r="G2592" s="42" t="s">
        <v>18</v>
      </c>
      <c r="H2592" s="43" t="s">
        <v>8</v>
      </c>
      <c r="I2592" s="32" t="s">
        <v>65</v>
      </c>
      <c r="J2592" s="32" t="s">
        <v>66</v>
      </c>
      <c r="K2592" s="33">
        <f t="shared" si="7217"/>
        <v>0</v>
      </c>
      <c r="L2592" s="33">
        <f t="shared" si="7218"/>
        <v>0</v>
      </c>
      <c r="M2592" s="34">
        <f t="shared" si="7216"/>
        <v>0</v>
      </c>
      <c r="N2592" s="34">
        <f t="shared" si="7236"/>
        <v>0</v>
      </c>
      <c r="O2592" s="34">
        <f t="shared" si="7219"/>
        <v>0</v>
      </c>
      <c r="P2592" s="12" t="str">
        <f t="shared" ref="P2592:Q2592" si="7256">P2591</f>
        <v>(Select Language)</v>
      </c>
      <c r="Q2592" s="12" t="str">
        <f t="shared" si="7256"/>
        <v>(Select Usage)</v>
      </c>
      <c r="R2592" s="33">
        <f t="shared" si="7220"/>
        <v>0</v>
      </c>
      <c r="S2592" s="33">
        <f t="shared" si="7221"/>
        <v>0</v>
      </c>
      <c r="T2592" s="33">
        <f t="shared" si="7222"/>
        <v>0</v>
      </c>
      <c r="U2592" s="33">
        <f t="shared" si="7223"/>
        <v>0</v>
      </c>
      <c r="V2592" s="33">
        <f t="shared" si="7224"/>
        <v>0</v>
      </c>
      <c r="W2592" s="33">
        <f t="shared" si="7225"/>
        <v>0</v>
      </c>
      <c r="X2592" s="33">
        <f t="shared" si="7226"/>
        <v>0</v>
      </c>
      <c r="Y2592" s="33">
        <f t="shared" si="7227"/>
        <v>0</v>
      </c>
      <c r="Z2592" s="33">
        <f t="shared" si="7228"/>
        <v>0</v>
      </c>
      <c r="AA2592" s="33">
        <f t="shared" si="7229"/>
        <v>0</v>
      </c>
      <c r="AB2592" s="33">
        <f t="shared" si="7230"/>
        <v>0</v>
      </c>
      <c r="AC2592" s="33">
        <f t="shared" si="7231"/>
        <v>0</v>
      </c>
      <c r="AD2592" s="26">
        <f t="shared" ref="AD2592" si="7257">SUM(R2592:AC2592)</f>
        <v>0</v>
      </c>
      <c r="AE2592" s="46" t="str">
        <f>IFERROR(IF(AE$3=VLOOKUP($E2592,Template!$AK$5:$AM$17,3,FALSE),$AD2592*$F2592,0),"0.00")</f>
        <v>0.00</v>
      </c>
      <c r="AF2592" s="46" t="str">
        <f>IFERROR(IF(AF$3=VLOOKUP($E2592,Template!$AK$5:$AM$17,3,FALSE),$AD2592*$F2592,0),"0.00")</f>
        <v>0.00</v>
      </c>
      <c r="AG2592" s="28">
        <f t="shared" si="7233"/>
        <v>0</v>
      </c>
      <c r="AH2592" s="13" t="s">
        <v>40</v>
      </c>
      <c r="AI2592" s="13" t="s">
        <v>41</v>
      </c>
      <c r="AK2592" s="14" t="s">
        <v>21</v>
      </c>
      <c r="AL2592" s="15">
        <v>0.05</v>
      </c>
      <c r="AM2592" s="16" t="s">
        <v>3</v>
      </c>
    </row>
    <row r="2593" spans="1:39" ht="13.8" x14ac:dyDescent="0.25">
      <c r="A2593" s="19" t="s">
        <v>4</v>
      </c>
      <c r="B2593" s="19"/>
      <c r="C2593" s="20"/>
      <c r="D2593" s="20"/>
      <c r="E2593" s="20"/>
      <c r="F2593" s="20"/>
      <c r="G2593" s="44"/>
      <c r="H2593" s="44"/>
      <c r="I2593" s="21">
        <f t="shared" ref="I2593:K2593" si="7258">SUM(I2581:I2592)</f>
        <v>0</v>
      </c>
      <c r="J2593" s="21">
        <f t="shared" si="7258"/>
        <v>0</v>
      </c>
      <c r="K2593" s="21">
        <f t="shared" si="7258"/>
        <v>0</v>
      </c>
      <c r="L2593" s="21">
        <f>L2592</f>
        <v>0</v>
      </c>
      <c r="M2593" s="21">
        <f>SUM(M2581:M2592)</f>
        <v>0</v>
      </c>
      <c r="N2593" s="21">
        <f t="shared" ref="N2593:O2593" si="7259">SUM(N2581:N2592)</f>
        <v>0</v>
      </c>
      <c r="O2593" s="21">
        <f t="shared" si="7259"/>
        <v>0</v>
      </c>
      <c r="P2593" s="21"/>
      <c r="Q2593" s="22"/>
      <c r="R2593" s="21">
        <f t="shared" ref="R2593:AI2593" si="7260">SUM(R2581:R2592)</f>
        <v>0</v>
      </c>
      <c r="S2593" s="21">
        <f t="shared" si="7260"/>
        <v>0</v>
      </c>
      <c r="T2593" s="21">
        <f t="shared" si="7260"/>
        <v>0</v>
      </c>
      <c r="U2593" s="21">
        <f t="shared" si="7260"/>
        <v>0</v>
      </c>
      <c r="V2593" s="21">
        <f t="shared" si="7260"/>
        <v>0</v>
      </c>
      <c r="W2593" s="21">
        <f t="shared" si="7260"/>
        <v>0</v>
      </c>
      <c r="X2593" s="21">
        <f t="shared" si="7260"/>
        <v>0</v>
      </c>
      <c r="Y2593" s="21">
        <f t="shared" si="7260"/>
        <v>0</v>
      </c>
      <c r="Z2593" s="21">
        <f t="shared" si="7260"/>
        <v>0</v>
      </c>
      <c r="AA2593" s="21">
        <f t="shared" si="7260"/>
        <v>0</v>
      </c>
      <c r="AB2593" s="21">
        <f t="shared" si="7260"/>
        <v>0</v>
      </c>
      <c r="AC2593" s="21">
        <f t="shared" si="7260"/>
        <v>0</v>
      </c>
      <c r="AD2593" s="27">
        <f t="shared" si="7260"/>
        <v>0</v>
      </c>
      <c r="AE2593" s="21">
        <f t="shared" si="7260"/>
        <v>0</v>
      </c>
      <c r="AF2593" s="21">
        <f t="shared" si="7260"/>
        <v>0</v>
      </c>
      <c r="AG2593" s="27">
        <f t="shared" si="7260"/>
        <v>0</v>
      </c>
      <c r="AH2593" s="21">
        <f t="shared" si="7260"/>
        <v>0</v>
      </c>
      <c r="AI2593" s="21">
        <f t="shared" si="7260"/>
        <v>0</v>
      </c>
      <c r="AK2593" s="14" t="s">
        <v>71</v>
      </c>
      <c r="AL2593" s="15">
        <v>0.05</v>
      </c>
      <c r="AM2593" s="16" t="s">
        <v>3</v>
      </c>
    </row>
    <row r="2594" spans="1:39" x14ac:dyDescent="0.25">
      <c r="A2594" s="2"/>
      <c r="G2594" s="2"/>
      <c r="H2594" s="2"/>
      <c r="O2594" s="2"/>
      <c r="P2594" s="2"/>
    </row>
    <row r="2595" spans="1:39" ht="42" customHeight="1" x14ac:dyDescent="0.25">
      <c r="A2595" s="223" t="s">
        <v>63</v>
      </c>
      <c r="B2595" s="223" t="s">
        <v>43</v>
      </c>
      <c r="C2595" s="224" t="s">
        <v>19</v>
      </c>
      <c r="D2595" s="226"/>
      <c r="E2595" s="223" t="s">
        <v>14</v>
      </c>
      <c r="F2595" s="223" t="s">
        <v>38</v>
      </c>
      <c r="G2595" s="223" t="s">
        <v>1</v>
      </c>
      <c r="H2595" s="223" t="s">
        <v>5</v>
      </c>
      <c r="I2595" s="225" t="s">
        <v>31</v>
      </c>
      <c r="J2595" s="225" t="s">
        <v>32</v>
      </c>
      <c r="K2595" s="225" t="s">
        <v>48</v>
      </c>
      <c r="L2595" s="225" t="s">
        <v>0</v>
      </c>
      <c r="M2595" s="4" t="s">
        <v>45</v>
      </c>
      <c r="N2595" s="4" t="s">
        <v>46</v>
      </c>
      <c r="O2595" s="4" t="s">
        <v>47</v>
      </c>
      <c r="P2595" s="225" t="s">
        <v>50</v>
      </c>
      <c r="Q2595" s="225" t="s">
        <v>33</v>
      </c>
      <c r="R2595" s="4" t="s">
        <v>51</v>
      </c>
      <c r="S2595" s="4" t="s">
        <v>52</v>
      </c>
      <c r="T2595" s="4" t="s">
        <v>53</v>
      </c>
      <c r="U2595" s="4" t="s">
        <v>54</v>
      </c>
      <c r="V2595" s="4" t="s">
        <v>55</v>
      </c>
      <c r="W2595" s="4" t="s">
        <v>56</v>
      </c>
      <c r="X2595" s="4" t="s">
        <v>57</v>
      </c>
      <c r="Y2595" s="4" t="s">
        <v>58</v>
      </c>
      <c r="Z2595" s="4" t="s">
        <v>59</v>
      </c>
      <c r="AA2595" s="4" t="s">
        <v>62</v>
      </c>
      <c r="AB2595" s="4" t="s">
        <v>60</v>
      </c>
      <c r="AC2595" s="4" t="s">
        <v>61</v>
      </c>
      <c r="AD2595" s="233" t="s">
        <v>34</v>
      </c>
      <c r="AE2595" s="231" t="s">
        <v>2</v>
      </c>
      <c r="AF2595" s="231" t="s">
        <v>3</v>
      </c>
      <c r="AG2595" s="233" t="s">
        <v>35</v>
      </c>
      <c r="AH2595" s="223" t="s">
        <v>36</v>
      </c>
      <c r="AI2595" s="223" t="s">
        <v>37</v>
      </c>
      <c r="AK2595" s="229" t="s">
        <v>30</v>
      </c>
      <c r="AL2595" s="229"/>
      <c r="AM2595" s="229"/>
    </row>
    <row r="2596" spans="1:39" s="6" customFormat="1" ht="35.25" customHeight="1" x14ac:dyDescent="0.3">
      <c r="A2596" s="224"/>
      <c r="B2596" s="224"/>
      <c r="C2596" s="224"/>
      <c r="D2596" s="227"/>
      <c r="E2596" s="223"/>
      <c r="F2596" s="223"/>
      <c r="G2596" s="223"/>
      <c r="H2596" s="223"/>
      <c r="I2596" s="230"/>
      <c r="J2596" s="230"/>
      <c r="K2596" s="230"/>
      <c r="L2596" s="230"/>
      <c r="M2596" s="5">
        <v>0</v>
      </c>
      <c r="N2596" s="5">
        <v>625000</v>
      </c>
      <c r="O2596" s="5">
        <v>1250000</v>
      </c>
      <c r="P2596" s="225"/>
      <c r="Q2596" s="225"/>
      <c r="R2596" s="29">
        <v>4.95E-4</v>
      </c>
      <c r="S2596" s="29">
        <v>9.5200000000000005E-4</v>
      </c>
      <c r="T2596" s="29">
        <v>1.5900000000000001E-3</v>
      </c>
      <c r="U2596" s="29">
        <v>1.1169999999999999E-3</v>
      </c>
      <c r="V2596" s="29">
        <v>2.189E-3</v>
      </c>
      <c r="W2596" s="29">
        <v>4.5430000000000002E-3</v>
      </c>
      <c r="X2596" s="29">
        <v>8.8199999999999997E-4</v>
      </c>
      <c r="Y2596" s="29">
        <v>1.6949999999999999E-3</v>
      </c>
      <c r="Z2596" s="29">
        <v>2.8319999999999999E-3</v>
      </c>
      <c r="AA2596" s="29">
        <v>1.9889999999999999E-3</v>
      </c>
      <c r="AB2596" s="29">
        <v>3.8999999999999998E-3</v>
      </c>
      <c r="AC2596" s="29">
        <v>8.0949999999999998E-3</v>
      </c>
      <c r="AD2596" s="233"/>
      <c r="AE2596" s="232"/>
      <c r="AF2596" s="232"/>
      <c r="AG2596" s="234"/>
      <c r="AH2596" s="223"/>
      <c r="AI2596" s="223"/>
      <c r="AK2596" s="229"/>
      <c r="AL2596" s="229"/>
      <c r="AM2596" s="229"/>
    </row>
    <row r="2597" spans="1:39" s="3" customFormat="1" ht="13.8" x14ac:dyDescent="0.25">
      <c r="A2597" s="7" t="s">
        <v>44</v>
      </c>
      <c r="B2597" s="7" t="s">
        <v>42</v>
      </c>
      <c r="C2597" s="8" t="s">
        <v>39</v>
      </c>
      <c r="D2597" s="30"/>
      <c r="E2597" s="8" t="s">
        <v>64</v>
      </c>
      <c r="F2597" s="9" t="str">
        <f>IFERROR(VLOOKUP(E2597,Template!$AK$5:$AL$17,2,FALSE),"")</f>
        <v/>
      </c>
      <c r="G2597" s="41" t="s">
        <v>7</v>
      </c>
      <c r="H2597" s="41" t="s">
        <v>6</v>
      </c>
      <c r="I2597" s="32" t="s">
        <v>65</v>
      </c>
      <c r="J2597" s="32" t="s">
        <v>66</v>
      </c>
      <c r="K2597" s="33">
        <f>IFERROR(I2597+J2597,0)</f>
        <v>0</v>
      </c>
      <c r="L2597" s="33">
        <f>IFERROR(K2597,"")</f>
        <v>0</v>
      </c>
      <c r="M2597" s="34">
        <f t="shared" ref="M2597:M2608" si="7261">IF(L2597&lt;=$N$4,K2597,IF(L2596&gt;$N$4,0,$N$4-L2596))</f>
        <v>0</v>
      </c>
      <c r="N2597" s="34">
        <f>IF(AND(L2597&gt;$N$4,L2597&lt;=$O$4),K2597-M2597,IF(AND(L2596&gt;$N$4,L2596&lt;=$O$4),$O$4-L2596,IF(L2596&gt;$O$4,0,IF(L2597&lt;$N$4,0,MIN(L2597-$N$4,$N$4)))))</f>
        <v>0</v>
      </c>
      <c r="O2597" s="34">
        <f>IF(L2597&gt;$O$4,K2597-M2597-N2597,0)</f>
        <v>0</v>
      </c>
      <c r="P2597" s="12" t="s">
        <v>94</v>
      </c>
      <c r="Q2597" s="12" t="s">
        <v>68</v>
      </c>
      <c r="R2597" s="33">
        <f>IF(AND($Q2597="LOW",$P2597="French"),M2597*R$4,0)</f>
        <v>0</v>
      </c>
      <c r="S2597" s="33">
        <f>IF(AND($Q2597="LOW",$P2597="French"),N2597*S$4,0)</f>
        <v>0</v>
      </c>
      <c r="T2597" s="33">
        <f>IF(AND($Q2597="LOW",$P2597="French"),O2597*T$4,0)</f>
        <v>0</v>
      </c>
      <c r="U2597" s="33">
        <f>IF(AND($Q2597="HIGH",$P2597="French"),M2597*U$4,0)</f>
        <v>0</v>
      </c>
      <c r="V2597" s="33">
        <f>IF(AND($Q2597="HIGH",$P2597="French"),N2597*V$4,0)</f>
        <v>0</v>
      </c>
      <c r="W2597" s="33">
        <f>IF(AND($Q2597="HIGH",$P2597="French"),O2597*W$4,0)</f>
        <v>0</v>
      </c>
      <c r="X2597" s="33">
        <f>IF(AND($Q2597="LOW",$P2597="English"),M2597*X$4,0)</f>
        <v>0</v>
      </c>
      <c r="Y2597" s="33">
        <f>IF(AND($Q2597="LOW",$P2597="English"),N2597*Y$4,0)</f>
        <v>0</v>
      </c>
      <c r="Z2597" s="33">
        <f>IF(AND($Q2597="LOW",$P2597="English"),O2597*Z$4,0)</f>
        <v>0</v>
      </c>
      <c r="AA2597" s="33">
        <f>IF(AND($Q2597="HIGH",$P2597="English"),M2597*AA$4,0)</f>
        <v>0</v>
      </c>
      <c r="AB2597" s="33">
        <f>IF(AND($Q2597="HIGH",$P2597="English"),N2597*AB$4,0)</f>
        <v>0</v>
      </c>
      <c r="AC2597" s="33">
        <f>IF(AND($Q2597="HIGH",$P2597="English"),O2597*AC$4,0)</f>
        <v>0</v>
      </c>
      <c r="AD2597" s="26">
        <f>SUM(R2597:AC2597)</f>
        <v>0</v>
      </c>
      <c r="AE2597" s="46" t="str">
        <f>IFERROR(IF(AE$3=VLOOKUP($E2597,Template!$AK$5:$AM$17,3,FALSE),$AD2597*$F2597,0),"0.00")</f>
        <v>0.00</v>
      </c>
      <c r="AF2597" s="46" t="str">
        <f>IFERROR(IF(AF$3=VLOOKUP($E2597,Template!$AK$5:$AM$17,3,FALSE),$AD2597*$F2597,0),"0.00")</f>
        <v>0.00</v>
      </c>
      <c r="AG2597" s="28">
        <f>SUM(AD2597:AF2597)</f>
        <v>0</v>
      </c>
      <c r="AH2597" s="13" t="s">
        <v>40</v>
      </c>
      <c r="AI2597" s="13" t="s">
        <v>41</v>
      </c>
      <c r="AK2597" s="14" t="s">
        <v>25</v>
      </c>
      <c r="AL2597" s="15">
        <v>0.05</v>
      </c>
      <c r="AM2597" s="16" t="s">
        <v>3</v>
      </c>
    </row>
    <row r="2598" spans="1:39" s="3" customFormat="1" ht="13.8" x14ac:dyDescent="0.25">
      <c r="A2598" s="7" t="str">
        <f>A2597</f>
        <v>(Enter Broadcasting Company Name)</v>
      </c>
      <c r="B2598" s="7" t="str">
        <f>B2597</f>
        <v>(Enter Call Letters)</v>
      </c>
      <c r="C2598" s="8" t="str">
        <f>C2597</f>
        <v>(Select AM/FM)</v>
      </c>
      <c r="D2598" s="30"/>
      <c r="E2598" s="8" t="str">
        <f>E2597</f>
        <v>(Select Station Province)</v>
      </c>
      <c r="F2598" s="9" t="str">
        <f>IFERROR(VLOOKUP(E2598,Template!$AK$5:$AL$17,2,FALSE),"")</f>
        <v/>
      </c>
      <c r="G2598" s="42" t="s">
        <v>8</v>
      </c>
      <c r="H2598" s="42" t="s">
        <v>9</v>
      </c>
      <c r="I2598" s="32" t="s">
        <v>65</v>
      </c>
      <c r="J2598" s="32" t="s">
        <v>66</v>
      </c>
      <c r="K2598" s="33">
        <f t="shared" ref="K2598:K2608" si="7262">IFERROR(I2598+J2598,0)</f>
        <v>0</v>
      </c>
      <c r="L2598" s="33">
        <f t="shared" ref="L2598:L2608" si="7263">IFERROR(L2597+K2598,"")</f>
        <v>0</v>
      </c>
      <c r="M2598" s="34">
        <f t="shared" si="7261"/>
        <v>0</v>
      </c>
      <c r="N2598" s="34">
        <f>IF(AND(L2598&gt;$N$4,L2598&lt;=$O$4),K2598-M2598,IF(AND(L2597&gt;$N$4,L2597&lt;=$O$4),$O$4-L2597,IF(L2597&gt;$O$4,0,IF(L2598&lt;$N$4,0,MIN(L2598-$N$4,$N$4)))))</f>
        <v>0</v>
      </c>
      <c r="O2598" s="34">
        <f t="shared" ref="O2598:O2608" si="7264">IF(L2598&gt;$O$4,K2598-M2598-N2598,0)</f>
        <v>0</v>
      </c>
      <c r="P2598" s="12" t="str">
        <f>P2597</f>
        <v>(Select Language)</v>
      </c>
      <c r="Q2598" s="12" t="str">
        <f>Q2597</f>
        <v>(Select Usage)</v>
      </c>
      <c r="R2598" s="33">
        <f t="shared" ref="R2598:R2608" si="7265">IF(AND($Q2598="LOW",$P2598="French"),M2598*R$4,0)</f>
        <v>0</v>
      </c>
      <c r="S2598" s="33">
        <f t="shared" ref="S2598:S2608" si="7266">IF(AND($Q2598="LOW",$P2598="French"),N2598*S$4,0)</f>
        <v>0</v>
      </c>
      <c r="T2598" s="33">
        <f t="shared" ref="T2598:T2608" si="7267">IF(AND($Q2598="LOW",$P2598="French"),O2598*T$4,0)</f>
        <v>0</v>
      </c>
      <c r="U2598" s="33">
        <f t="shared" ref="U2598:U2608" si="7268">IF(AND($Q2598="HIGH",$P2598="French"),M2598*U$4,0)</f>
        <v>0</v>
      </c>
      <c r="V2598" s="33">
        <f t="shared" ref="V2598:V2608" si="7269">IF(AND($Q2598="HIGH",$P2598="French"),N2598*V$4,0)</f>
        <v>0</v>
      </c>
      <c r="W2598" s="33">
        <f t="shared" ref="W2598:W2608" si="7270">IF(AND($Q2598="HIGH",$P2598="French"),O2598*W$4,0)</f>
        <v>0</v>
      </c>
      <c r="X2598" s="33">
        <f t="shared" ref="X2598:X2608" si="7271">IF(AND($Q2598="LOW",$P2598="English"),M2598*X$4,0)</f>
        <v>0</v>
      </c>
      <c r="Y2598" s="33">
        <f t="shared" ref="Y2598:Y2608" si="7272">IF(AND($Q2598="LOW",$P2598="English"),N2598*Y$4,0)</f>
        <v>0</v>
      </c>
      <c r="Z2598" s="33">
        <f t="shared" ref="Z2598:Z2608" si="7273">IF(AND($Q2598="LOW",$P2598="English"),O2598*Z$4,0)</f>
        <v>0</v>
      </c>
      <c r="AA2598" s="33">
        <f t="shared" ref="AA2598:AA2608" si="7274">IF(AND($Q2598="HIGH",$P2598="English"),M2598*AA$4,0)</f>
        <v>0</v>
      </c>
      <c r="AB2598" s="33">
        <f t="shared" ref="AB2598:AB2608" si="7275">IF(AND($Q2598="HIGH",$P2598="English"),N2598*AB$4,0)</f>
        <v>0</v>
      </c>
      <c r="AC2598" s="33">
        <f t="shared" ref="AC2598:AC2608" si="7276">IF(AND($Q2598="HIGH",$P2598="English"),O2598*AC$4,0)</f>
        <v>0</v>
      </c>
      <c r="AD2598" s="26">
        <f t="shared" ref="AD2598:AD2602" si="7277">SUM(R2598:AC2598)</f>
        <v>0</v>
      </c>
      <c r="AE2598" s="46" t="str">
        <f>IFERROR(IF(AE$3=VLOOKUP($E2598,Template!$AK$5:$AM$17,3,FALSE),$AD2598*$F2598,0),"0.00")</f>
        <v>0.00</v>
      </c>
      <c r="AF2598" s="46" t="str">
        <f>IFERROR(IF(AF$3=VLOOKUP($E2598,Template!$AK$5:$AM$17,3,FALSE),$AD2598*$F2598,0),"0.00")</f>
        <v>0.00</v>
      </c>
      <c r="AG2598" s="28">
        <f t="shared" ref="AG2598:AG2608" si="7278">SUM(AD2598:AF2598)</f>
        <v>0</v>
      </c>
      <c r="AH2598" s="13" t="s">
        <v>40</v>
      </c>
      <c r="AI2598" s="13" t="s">
        <v>41</v>
      </c>
      <c r="AK2598" s="14" t="s">
        <v>23</v>
      </c>
      <c r="AL2598" s="15">
        <v>0.05</v>
      </c>
      <c r="AM2598" s="16" t="s">
        <v>3</v>
      </c>
    </row>
    <row r="2599" spans="1:39" s="3" customFormat="1" ht="13.8" x14ac:dyDescent="0.25">
      <c r="A2599" s="7" t="str">
        <f t="shared" ref="A2599:C2599" si="7279">A2598</f>
        <v>(Enter Broadcasting Company Name)</v>
      </c>
      <c r="B2599" s="7" t="str">
        <f t="shared" si="7279"/>
        <v>(Enter Call Letters)</v>
      </c>
      <c r="C2599" s="8" t="str">
        <f t="shared" si="7279"/>
        <v>(Select AM/FM)</v>
      </c>
      <c r="D2599" s="30"/>
      <c r="E2599" s="8" t="str">
        <f t="shared" ref="E2599:E2608" si="7280">E2598</f>
        <v>(Select Station Province)</v>
      </c>
      <c r="F2599" s="9" t="str">
        <f>IFERROR(VLOOKUP(E2599,Template!$AK$5:$AL$17,2,FALSE),"")</f>
        <v/>
      </c>
      <c r="G2599" s="42" t="s">
        <v>6</v>
      </c>
      <c r="H2599" s="42" t="s">
        <v>10</v>
      </c>
      <c r="I2599" s="32" t="s">
        <v>65</v>
      </c>
      <c r="J2599" s="32" t="s">
        <v>66</v>
      </c>
      <c r="K2599" s="33">
        <f t="shared" si="7262"/>
        <v>0</v>
      </c>
      <c r="L2599" s="33">
        <f t="shared" si="7263"/>
        <v>0</v>
      </c>
      <c r="M2599" s="34">
        <f t="shared" si="7261"/>
        <v>0</v>
      </c>
      <c r="N2599" s="34">
        <f t="shared" ref="N2599:N2608" si="7281">IF(AND(L2599&gt;$N$4,L2599&lt;=$O$4),K2599-M2599,IF(AND(L2598&gt;$N$4,L2598&lt;=$O$4),$O$4-L2598,IF(L2598&gt;$O$4,0,IF(L2599&lt;$N$4,0,MIN(L2599-$N$4,$N$4)))))</f>
        <v>0</v>
      </c>
      <c r="O2599" s="34">
        <f t="shared" si="7264"/>
        <v>0</v>
      </c>
      <c r="P2599" s="12" t="str">
        <f t="shared" ref="P2599:Q2599" si="7282">P2598</f>
        <v>(Select Language)</v>
      </c>
      <c r="Q2599" s="12" t="str">
        <f t="shared" si="7282"/>
        <v>(Select Usage)</v>
      </c>
      <c r="R2599" s="33">
        <f t="shared" si="7265"/>
        <v>0</v>
      </c>
      <c r="S2599" s="33">
        <f t="shared" si="7266"/>
        <v>0</v>
      </c>
      <c r="T2599" s="33">
        <f t="shared" si="7267"/>
        <v>0</v>
      </c>
      <c r="U2599" s="33">
        <f t="shared" si="7268"/>
        <v>0</v>
      </c>
      <c r="V2599" s="33">
        <f t="shared" si="7269"/>
        <v>0</v>
      </c>
      <c r="W2599" s="33">
        <f t="shared" si="7270"/>
        <v>0</v>
      </c>
      <c r="X2599" s="33">
        <f t="shared" si="7271"/>
        <v>0</v>
      </c>
      <c r="Y2599" s="33">
        <f t="shared" si="7272"/>
        <v>0</v>
      </c>
      <c r="Z2599" s="33">
        <f t="shared" si="7273"/>
        <v>0</v>
      </c>
      <c r="AA2599" s="33">
        <f t="shared" si="7274"/>
        <v>0</v>
      </c>
      <c r="AB2599" s="33">
        <f t="shared" si="7275"/>
        <v>0</v>
      </c>
      <c r="AC2599" s="33">
        <f t="shared" si="7276"/>
        <v>0</v>
      </c>
      <c r="AD2599" s="26">
        <f t="shared" si="7277"/>
        <v>0</v>
      </c>
      <c r="AE2599" s="46" t="str">
        <f>IFERROR(IF(AE$3=VLOOKUP($E2599,Template!$AK$5:$AM$17,3,FALSE),$AD2599*$F2599,0),"0.00")</f>
        <v>0.00</v>
      </c>
      <c r="AF2599" s="46" t="str">
        <f>IFERROR(IF(AF$3=VLOOKUP($E2599,Template!$AK$5:$AM$17,3,FALSE),$AD2599*$F2599,0),"0.00")</f>
        <v>0.00</v>
      </c>
      <c r="AG2599" s="28">
        <f t="shared" si="7278"/>
        <v>0</v>
      </c>
      <c r="AH2599" s="13" t="s">
        <v>40</v>
      </c>
      <c r="AI2599" s="13" t="s">
        <v>41</v>
      </c>
      <c r="AK2599" s="14" t="s">
        <v>24</v>
      </c>
      <c r="AL2599" s="15">
        <v>0.05</v>
      </c>
      <c r="AM2599" s="16" t="s">
        <v>3</v>
      </c>
    </row>
    <row r="2600" spans="1:39" s="3" customFormat="1" ht="13.8" x14ac:dyDescent="0.25">
      <c r="A2600" s="7" t="str">
        <f t="shared" ref="A2600:C2600" si="7283">A2599</f>
        <v>(Enter Broadcasting Company Name)</v>
      </c>
      <c r="B2600" s="7" t="str">
        <f t="shared" si="7283"/>
        <v>(Enter Call Letters)</v>
      </c>
      <c r="C2600" s="8" t="str">
        <f t="shared" si="7283"/>
        <v>(Select AM/FM)</v>
      </c>
      <c r="D2600" s="30"/>
      <c r="E2600" s="8" t="str">
        <f t="shared" si="7280"/>
        <v>(Select Station Province)</v>
      </c>
      <c r="F2600" s="9" t="str">
        <f>IFERROR(VLOOKUP(E2600,Template!$AK$5:$AL$17,2,FALSE),"")</f>
        <v/>
      </c>
      <c r="G2600" s="42" t="s">
        <v>9</v>
      </c>
      <c r="H2600" s="42" t="s">
        <v>11</v>
      </c>
      <c r="I2600" s="32" t="s">
        <v>65</v>
      </c>
      <c r="J2600" s="32" t="s">
        <v>66</v>
      </c>
      <c r="K2600" s="33">
        <f t="shared" si="7262"/>
        <v>0</v>
      </c>
      <c r="L2600" s="33">
        <f t="shared" si="7263"/>
        <v>0</v>
      </c>
      <c r="M2600" s="34">
        <f t="shared" si="7261"/>
        <v>0</v>
      </c>
      <c r="N2600" s="34">
        <f t="shared" si="7281"/>
        <v>0</v>
      </c>
      <c r="O2600" s="34">
        <f t="shared" si="7264"/>
        <v>0</v>
      </c>
      <c r="P2600" s="12" t="str">
        <f t="shared" ref="P2600:Q2600" si="7284">P2599</f>
        <v>(Select Language)</v>
      </c>
      <c r="Q2600" s="12" t="str">
        <f t="shared" si="7284"/>
        <v>(Select Usage)</v>
      </c>
      <c r="R2600" s="33">
        <f t="shared" si="7265"/>
        <v>0</v>
      </c>
      <c r="S2600" s="33">
        <f t="shared" si="7266"/>
        <v>0</v>
      </c>
      <c r="T2600" s="33">
        <f t="shared" si="7267"/>
        <v>0</v>
      </c>
      <c r="U2600" s="33">
        <f t="shared" si="7268"/>
        <v>0</v>
      </c>
      <c r="V2600" s="33">
        <f t="shared" si="7269"/>
        <v>0</v>
      </c>
      <c r="W2600" s="33">
        <f t="shared" si="7270"/>
        <v>0</v>
      </c>
      <c r="X2600" s="33">
        <f t="shared" si="7271"/>
        <v>0</v>
      </c>
      <c r="Y2600" s="33">
        <f t="shared" si="7272"/>
        <v>0</v>
      </c>
      <c r="Z2600" s="33">
        <f t="shared" si="7273"/>
        <v>0</v>
      </c>
      <c r="AA2600" s="33">
        <f t="shared" si="7274"/>
        <v>0</v>
      </c>
      <c r="AB2600" s="33">
        <f t="shared" si="7275"/>
        <v>0</v>
      </c>
      <c r="AC2600" s="33">
        <f t="shared" si="7276"/>
        <v>0</v>
      </c>
      <c r="AD2600" s="26">
        <f t="shared" si="7277"/>
        <v>0</v>
      </c>
      <c r="AE2600" s="46" t="str">
        <f>IFERROR(IF(AE$3=VLOOKUP($E2600,Template!$AK$5:$AM$17,3,FALSE),$AD2600*$F2600,0),"0.00")</f>
        <v>0.00</v>
      </c>
      <c r="AF2600" s="46" t="str">
        <f>IFERROR(IF(AF$3=VLOOKUP($E2600,Template!$AK$5:$AM$17,3,FALSE),$AD2600*$F2600,0),"0.00")</f>
        <v>0.00</v>
      </c>
      <c r="AG2600" s="28">
        <f t="shared" si="7278"/>
        <v>0</v>
      </c>
      <c r="AH2600" s="13" t="s">
        <v>40</v>
      </c>
      <c r="AI2600" s="13" t="s">
        <v>41</v>
      </c>
      <c r="AK2600" s="14" t="s">
        <v>22</v>
      </c>
      <c r="AL2600" s="15">
        <v>0.15</v>
      </c>
      <c r="AM2600" s="16" t="s">
        <v>2</v>
      </c>
    </row>
    <row r="2601" spans="1:39" s="3" customFormat="1" ht="13.8" x14ac:dyDescent="0.25">
      <c r="A2601" s="7" t="str">
        <f t="shared" ref="A2601:C2601" si="7285">A2600</f>
        <v>(Enter Broadcasting Company Name)</v>
      </c>
      <c r="B2601" s="7" t="str">
        <f t="shared" si="7285"/>
        <v>(Enter Call Letters)</v>
      </c>
      <c r="C2601" s="8" t="str">
        <f t="shared" si="7285"/>
        <v>(Select AM/FM)</v>
      </c>
      <c r="D2601" s="30"/>
      <c r="E2601" s="8" t="str">
        <f t="shared" si="7280"/>
        <v>(Select Station Province)</v>
      </c>
      <c r="F2601" s="9" t="str">
        <f>IFERROR(VLOOKUP(E2601,Template!$AK$5:$AL$17,2,FALSE),"")</f>
        <v/>
      </c>
      <c r="G2601" s="42" t="s">
        <v>10</v>
      </c>
      <c r="H2601" s="42" t="s">
        <v>12</v>
      </c>
      <c r="I2601" s="32" t="s">
        <v>65</v>
      </c>
      <c r="J2601" s="32" t="s">
        <v>66</v>
      </c>
      <c r="K2601" s="33">
        <f t="shared" si="7262"/>
        <v>0</v>
      </c>
      <c r="L2601" s="33">
        <f t="shared" si="7263"/>
        <v>0</v>
      </c>
      <c r="M2601" s="34">
        <f t="shared" si="7261"/>
        <v>0</v>
      </c>
      <c r="N2601" s="34">
        <f t="shared" si="7281"/>
        <v>0</v>
      </c>
      <c r="O2601" s="34">
        <f t="shared" si="7264"/>
        <v>0</v>
      </c>
      <c r="P2601" s="12" t="str">
        <f t="shared" ref="P2601:Q2601" si="7286">P2600</f>
        <v>(Select Language)</v>
      </c>
      <c r="Q2601" s="12" t="str">
        <f t="shared" si="7286"/>
        <v>(Select Usage)</v>
      </c>
      <c r="R2601" s="33">
        <f t="shared" si="7265"/>
        <v>0</v>
      </c>
      <c r="S2601" s="33">
        <f t="shared" si="7266"/>
        <v>0</v>
      </c>
      <c r="T2601" s="33">
        <f t="shared" si="7267"/>
        <v>0</v>
      </c>
      <c r="U2601" s="33">
        <f t="shared" si="7268"/>
        <v>0</v>
      </c>
      <c r="V2601" s="33">
        <f t="shared" si="7269"/>
        <v>0</v>
      </c>
      <c r="W2601" s="33">
        <f t="shared" si="7270"/>
        <v>0</v>
      </c>
      <c r="X2601" s="33">
        <f t="shared" si="7271"/>
        <v>0</v>
      </c>
      <c r="Y2601" s="33">
        <f t="shared" si="7272"/>
        <v>0</v>
      </c>
      <c r="Z2601" s="33">
        <f t="shared" si="7273"/>
        <v>0</v>
      </c>
      <c r="AA2601" s="33">
        <f t="shared" si="7274"/>
        <v>0</v>
      </c>
      <c r="AB2601" s="33">
        <f t="shared" si="7275"/>
        <v>0</v>
      </c>
      <c r="AC2601" s="33">
        <f t="shared" si="7276"/>
        <v>0</v>
      </c>
      <c r="AD2601" s="26">
        <f t="shared" si="7277"/>
        <v>0</v>
      </c>
      <c r="AE2601" s="46" t="str">
        <f>IFERROR(IF(AE$3=VLOOKUP($E2601,Template!$AK$5:$AM$17,3,FALSE),$AD2601*$F2601,0),"0.00")</f>
        <v>0.00</v>
      </c>
      <c r="AF2601" s="46" t="str">
        <f>IFERROR(IF(AF$3=VLOOKUP($E2601,Template!$AK$5:$AM$17,3,FALSE),$AD2601*$F2601,0),"0.00")</f>
        <v>0.00</v>
      </c>
      <c r="AG2601" s="28">
        <f t="shared" si="7278"/>
        <v>0</v>
      </c>
      <c r="AH2601" s="13" t="s">
        <v>40</v>
      </c>
      <c r="AI2601" s="13" t="s">
        <v>41</v>
      </c>
      <c r="AK2601" s="14" t="s">
        <v>26</v>
      </c>
      <c r="AL2601" s="15">
        <v>0.15</v>
      </c>
      <c r="AM2601" s="16" t="s">
        <v>2</v>
      </c>
    </row>
    <row r="2602" spans="1:39" s="3" customFormat="1" ht="13.8" x14ac:dyDescent="0.25">
      <c r="A2602" s="7" t="str">
        <f t="shared" ref="A2602:C2602" si="7287">A2601</f>
        <v>(Enter Broadcasting Company Name)</v>
      </c>
      <c r="B2602" s="7" t="str">
        <f t="shared" si="7287"/>
        <v>(Enter Call Letters)</v>
      </c>
      <c r="C2602" s="8" t="str">
        <f t="shared" si="7287"/>
        <v>(Select AM/FM)</v>
      </c>
      <c r="D2602" s="30"/>
      <c r="E2602" s="8" t="str">
        <f t="shared" si="7280"/>
        <v>(Select Station Province)</v>
      </c>
      <c r="F2602" s="9" t="str">
        <f>IFERROR(VLOOKUP(E2602,Template!$AK$5:$AL$17,2,FALSE),"")</f>
        <v/>
      </c>
      <c r="G2602" s="42" t="s">
        <v>11</v>
      </c>
      <c r="H2602" s="42" t="s">
        <v>13</v>
      </c>
      <c r="I2602" s="32" t="s">
        <v>65</v>
      </c>
      <c r="J2602" s="32" t="s">
        <v>66</v>
      </c>
      <c r="K2602" s="33">
        <f t="shared" si="7262"/>
        <v>0</v>
      </c>
      <c r="L2602" s="33">
        <f t="shared" si="7263"/>
        <v>0</v>
      </c>
      <c r="M2602" s="34">
        <f t="shared" si="7261"/>
        <v>0</v>
      </c>
      <c r="N2602" s="34">
        <f t="shared" si="7281"/>
        <v>0</v>
      </c>
      <c r="O2602" s="34">
        <f t="shared" si="7264"/>
        <v>0</v>
      </c>
      <c r="P2602" s="12" t="str">
        <f t="shared" ref="P2602:Q2602" si="7288">P2601</f>
        <v>(Select Language)</v>
      </c>
      <c r="Q2602" s="12" t="str">
        <f t="shared" si="7288"/>
        <v>(Select Usage)</v>
      </c>
      <c r="R2602" s="33">
        <f t="shared" si="7265"/>
        <v>0</v>
      </c>
      <c r="S2602" s="33">
        <f t="shared" si="7266"/>
        <v>0</v>
      </c>
      <c r="T2602" s="33">
        <f t="shared" si="7267"/>
        <v>0</v>
      </c>
      <c r="U2602" s="33">
        <f t="shared" si="7268"/>
        <v>0</v>
      </c>
      <c r="V2602" s="33">
        <f t="shared" si="7269"/>
        <v>0</v>
      </c>
      <c r="W2602" s="33">
        <f t="shared" si="7270"/>
        <v>0</v>
      </c>
      <c r="X2602" s="33">
        <f t="shared" si="7271"/>
        <v>0</v>
      </c>
      <c r="Y2602" s="33">
        <f t="shared" si="7272"/>
        <v>0</v>
      </c>
      <c r="Z2602" s="33">
        <f t="shared" si="7273"/>
        <v>0</v>
      </c>
      <c r="AA2602" s="33">
        <f t="shared" si="7274"/>
        <v>0</v>
      </c>
      <c r="AB2602" s="33">
        <f t="shared" si="7275"/>
        <v>0</v>
      </c>
      <c r="AC2602" s="33">
        <f t="shared" si="7276"/>
        <v>0</v>
      </c>
      <c r="AD2602" s="26">
        <f t="shared" si="7277"/>
        <v>0</v>
      </c>
      <c r="AE2602" s="46" t="str">
        <f>IFERROR(IF(AE$3=VLOOKUP($E2602,Template!$AK$5:$AM$17,3,FALSE),$AD2602*$F2602,0),"0.00")</f>
        <v>0.00</v>
      </c>
      <c r="AF2602" s="46" t="str">
        <f>IFERROR(IF(AF$3=VLOOKUP($E2602,Template!$AK$5:$AM$17,3,FALSE),$AD2602*$F2602,0),"0.00")</f>
        <v>0.00</v>
      </c>
      <c r="AG2602" s="28">
        <f t="shared" si="7278"/>
        <v>0</v>
      </c>
      <c r="AH2602" s="13" t="s">
        <v>40</v>
      </c>
      <c r="AI2602" s="13" t="s">
        <v>41</v>
      </c>
      <c r="AK2602" s="14" t="s">
        <v>27</v>
      </c>
      <c r="AL2602" s="15">
        <v>0.15</v>
      </c>
      <c r="AM2602" s="16" t="s">
        <v>2</v>
      </c>
    </row>
    <row r="2603" spans="1:39" s="3" customFormat="1" ht="13.8" x14ac:dyDescent="0.25">
      <c r="A2603" s="7" t="str">
        <f t="shared" ref="A2603:C2603" si="7289">A2602</f>
        <v>(Enter Broadcasting Company Name)</v>
      </c>
      <c r="B2603" s="7" t="str">
        <f t="shared" si="7289"/>
        <v>(Enter Call Letters)</v>
      </c>
      <c r="C2603" s="8" t="str">
        <f t="shared" si="7289"/>
        <v>(Select AM/FM)</v>
      </c>
      <c r="D2603" s="30"/>
      <c r="E2603" s="8" t="str">
        <f t="shared" si="7280"/>
        <v>(Select Station Province)</v>
      </c>
      <c r="F2603" s="9" t="str">
        <f>IFERROR(VLOOKUP(E2603,Template!$AK$5:$AL$17,2,FALSE),"")</f>
        <v/>
      </c>
      <c r="G2603" s="42" t="s">
        <v>12</v>
      </c>
      <c r="H2603" s="42" t="s">
        <v>15</v>
      </c>
      <c r="I2603" s="32" t="s">
        <v>65</v>
      </c>
      <c r="J2603" s="32" t="s">
        <v>66</v>
      </c>
      <c r="K2603" s="33">
        <f t="shared" si="7262"/>
        <v>0</v>
      </c>
      <c r="L2603" s="33">
        <f t="shared" si="7263"/>
        <v>0</v>
      </c>
      <c r="M2603" s="34">
        <f t="shared" si="7261"/>
        <v>0</v>
      </c>
      <c r="N2603" s="34">
        <f t="shared" si="7281"/>
        <v>0</v>
      </c>
      <c r="O2603" s="34">
        <f t="shared" si="7264"/>
        <v>0</v>
      </c>
      <c r="P2603" s="12" t="str">
        <f t="shared" ref="P2603:Q2603" si="7290">P2602</f>
        <v>(Select Language)</v>
      </c>
      <c r="Q2603" s="12" t="str">
        <f t="shared" si="7290"/>
        <v>(Select Usage)</v>
      </c>
      <c r="R2603" s="33">
        <f t="shared" si="7265"/>
        <v>0</v>
      </c>
      <c r="S2603" s="33">
        <f t="shared" si="7266"/>
        <v>0</v>
      </c>
      <c r="T2603" s="33">
        <f t="shared" si="7267"/>
        <v>0</v>
      </c>
      <c r="U2603" s="33">
        <f t="shared" si="7268"/>
        <v>0</v>
      </c>
      <c r="V2603" s="33">
        <f t="shared" si="7269"/>
        <v>0</v>
      </c>
      <c r="W2603" s="33">
        <f t="shared" si="7270"/>
        <v>0</v>
      </c>
      <c r="X2603" s="33">
        <f t="shared" si="7271"/>
        <v>0</v>
      </c>
      <c r="Y2603" s="33">
        <f t="shared" si="7272"/>
        <v>0</v>
      </c>
      <c r="Z2603" s="33">
        <f t="shared" si="7273"/>
        <v>0</v>
      </c>
      <c r="AA2603" s="33">
        <f t="shared" si="7274"/>
        <v>0</v>
      </c>
      <c r="AB2603" s="33">
        <f t="shared" si="7275"/>
        <v>0</v>
      </c>
      <c r="AC2603" s="33">
        <f t="shared" si="7276"/>
        <v>0</v>
      </c>
      <c r="AD2603" s="26">
        <f>SUM(R2603:AC2603)</f>
        <v>0</v>
      </c>
      <c r="AE2603" s="46" t="str">
        <f>IFERROR(IF(AE$3=VLOOKUP($E2603,Template!$AK$5:$AM$17,3,FALSE),$AD2603*$F2603,0),"0.00")</f>
        <v>0.00</v>
      </c>
      <c r="AF2603" s="46" t="str">
        <f>IFERROR(IF(AF$3=VLOOKUP($E2603,Template!$AK$5:$AM$17,3,FALSE),$AD2603*$F2603,0),"0.00")</f>
        <v>0.00</v>
      </c>
      <c r="AG2603" s="28">
        <f t="shared" si="7278"/>
        <v>0</v>
      </c>
      <c r="AH2603" s="13" t="s">
        <v>40</v>
      </c>
      <c r="AI2603" s="13" t="s">
        <v>41</v>
      </c>
      <c r="AK2603" s="14" t="s">
        <v>28</v>
      </c>
      <c r="AL2603" s="15">
        <v>0.05</v>
      </c>
      <c r="AM2603" s="16" t="s">
        <v>3</v>
      </c>
    </row>
    <row r="2604" spans="1:39" s="3" customFormat="1" ht="13.8" x14ac:dyDescent="0.25">
      <c r="A2604" s="7" t="str">
        <f t="shared" ref="A2604:C2604" si="7291">A2603</f>
        <v>(Enter Broadcasting Company Name)</v>
      </c>
      <c r="B2604" s="7" t="str">
        <f t="shared" si="7291"/>
        <v>(Enter Call Letters)</v>
      </c>
      <c r="C2604" s="8" t="str">
        <f t="shared" si="7291"/>
        <v>(Select AM/FM)</v>
      </c>
      <c r="D2604" s="30"/>
      <c r="E2604" s="8" t="str">
        <f t="shared" si="7280"/>
        <v>(Select Station Province)</v>
      </c>
      <c r="F2604" s="9" t="str">
        <f>IFERROR(VLOOKUP(E2604,Template!$AK$5:$AL$17,2,FALSE),"")</f>
        <v/>
      </c>
      <c r="G2604" s="42" t="s">
        <v>13</v>
      </c>
      <c r="H2604" s="42" t="s">
        <v>16</v>
      </c>
      <c r="I2604" s="32" t="s">
        <v>65</v>
      </c>
      <c r="J2604" s="32" t="s">
        <v>66</v>
      </c>
      <c r="K2604" s="33">
        <f t="shared" si="7262"/>
        <v>0</v>
      </c>
      <c r="L2604" s="33">
        <f t="shared" si="7263"/>
        <v>0</v>
      </c>
      <c r="M2604" s="34">
        <f t="shared" si="7261"/>
        <v>0</v>
      </c>
      <c r="N2604" s="34">
        <f t="shared" si="7281"/>
        <v>0</v>
      </c>
      <c r="O2604" s="34">
        <f t="shared" si="7264"/>
        <v>0</v>
      </c>
      <c r="P2604" s="12" t="str">
        <f t="shared" ref="P2604:Q2604" si="7292">P2603</f>
        <v>(Select Language)</v>
      </c>
      <c r="Q2604" s="12" t="str">
        <f t="shared" si="7292"/>
        <v>(Select Usage)</v>
      </c>
      <c r="R2604" s="33">
        <f t="shared" si="7265"/>
        <v>0</v>
      </c>
      <c r="S2604" s="33">
        <f t="shared" si="7266"/>
        <v>0</v>
      </c>
      <c r="T2604" s="33">
        <f t="shared" si="7267"/>
        <v>0</v>
      </c>
      <c r="U2604" s="33">
        <f t="shared" si="7268"/>
        <v>0</v>
      </c>
      <c r="V2604" s="33">
        <f t="shared" si="7269"/>
        <v>0</v>
      </c>
      <c r="W2604" s="33">
        <f t="shared" si="7270"/>
        <v>0</v>
      </c>
      <c r="X2604" s="33">
        <f t="shared" si="7271"/>
        <v>0</v>
      </c>
      <c r="Y2604" s="33">
        <f t="shared" si="7272"/>
        <v>0</v>
      </c>
      <c r="Z2604" s="33">
        <f t="shared" si="7273"/>
        <v>0</v>
      </c>
      <c r="AA2604" s="33">
        <f t="shared" si="7274"/>
        <v>0</v>
      </c>
      <c r="AB2604" s="33">
        <f t="shared" si="7275"/>
        <v>0</v>
      </c>
      <c r="AC2604" s="33">
        <f t="shared" si="7276"/>
        <v>0</v>
      </c>
      <c r="AD2604" s="26">
        <f t="shared" ref="AD2604:AD2606" si="7293">SUM(R2604:AC2604)</f>
        <v>0</v>
      </c>
      <c r="AE2604" s="46" t="str">
        <f>IFERROR(IF(AE$3=VLOOKUP($E2604,Template!$AK$5:$AM$17,3,FALSE),$AD2604*$F2604,0),"0.00")</f>
        <v>0.00</v>
      </c>
      <c r="AF2604" s="46" t="str">
        <f>IFERROR(IF(AF$3=VLOOKUP($E2604,Template!$AK$5:$AM$17,3,FALSE),$AD2604*$F2604,0),"0.00")</f>
        <v>0.00</v>
      </c>
      <c r="AG2604" s="28">
        <f t="shared" si="7278"/>
        <v>0</v>
      </c>
      <c r="AH2604" s="13" t="s">
        <v>40</v>
      </c>
      <c r="AI2604" s="13" t="s">
        <v>41</v>
      </c>
      <c r="AK2604" s="14" t="s">
        <v>70</v>
      </c>
      <c r="AL2604" s="15">
        <v>0.05</v>
      </c>
      <c r="AM2604" s="16" t="s">
        <v>3</v>
      </c>
    </row>
    <row r="2605" spans="1:39" s="3" customFormat="1" ht="13.8" x14ac:dyDescent="0.25">
      <c r="A2605" s="7" t="str">
        <f t="shared" ref="A2605:C2605" si="7294">A2604</f>
        <v>(Enter Broadcasting Company Name)</v>
      </c>
      <c r="B2605" s="7" t="str">
        <f t="shared" si="7294"/>
        <v>(Enter Call Letters)</v>
      </c>
      <c r="C2605" s="8" t="str">
        <f t="shared" si="7294"/>
        <v>(Select AM/FM)</v>
      </c>
      <c r="D2605" s="30"/>
      <c r="E2605" s="8" t="str">
        <f t="shared" si="7280"/>
        <v>(Select Station Province)</v>
      </c>
      <c r="F2605" s="9" t="str">
        <f>IFERROR(VLOOKUP(E2605,Template!$AK$5:$AL$17,2,FALSE),"")</f>
        <v/>
      </c>
      <c r="G2605" s="42" t="s">
        <v>15</v>
      </c>
      <c r="H2605" s="42" t="s">
        <v>17</v>
      </c>
      <c r="I2605" s="32" t="s">
        <v>65</v>
      </c>
      <c r="J2605" s="32" t="s">
        <v>66</v>
      </c>
      <c r="K2605" s="33">
        <f t="shared" si="7262"/>
        <v>0</v>
      </c>
      <c r="L2605" s="33">
        <f t="shared" si="7263"/>
        <v>0</v>
      </c>
      <c r="M2605" s="34">
        <f t="shared" si="7261"/>
        <v>0</v>
      </c>
      <c r="N2605" s="34">
        <f t="shared" si="7281"/>
        <v>0</v>
      </c>
      <c r="O2605" s="34">
        <f t="shared" si="7264"/>
        <v>0</v>
      </c>
      <c r="P2605" s="12" t="str">
        <f t="shared" ref="P2605:Q2605" si="7295">P2604</f>
        <v>(Select Language)</v>
      </c>
      <c r="Q2605" s="12" t="str">
        <f t="shared" si="7295"/>
        <v>(Select Usage)</v>
      </c>
      <c r="R2605" s="33">
        <f t="shared" si="7265"/>
        <v>0</v>
      </c>
      <c r="S2605" s="33">
        <f t="shared" si="7266"/>
        <v>0</v>
      </c>
      <c r="T2605" s="33">
        <f t="shared" si="7267"/>
        <v>0</v>
      </c>
      <c r="U2605" s="33">
        <f t="shared" si="7268"/>
        <v>0</v>
      </c>
      <c r="V2605" s="33">
        <f t="shared" si="7269"/>
        <v>0</v>
      </c>
      <c r="W2605" s="33">
        <f t="shared" si="7270"/>
        <v>0</v>
      </c>
      <c r="X2605" s="33">
        <f t="shared" si="7271"/>
        <v>0</v>
      </c>
      <c r="Y2605" s="33">
        <f t="shared" si="7272"/>
        <v>0</v>
      </c>
      <c r="Z2605" s="33">
        <f t="shared" si="7273"/>
        <v>0</v>
      </c>
      <c r="AA2605" s="33">
        <f t="shared" si="7274"/>
        <v>0</v>
      </c>
      <c r="AB2605" s="33">
        <f t="shared" si="7275"/>
        <v>0</v>
      </c>
      <c r="AC2605" s="33">
        <f t="shared" si="7276"/>
        <v>0</v>
      </c>
      <c r="AD2605" s="26">
        <f t="shared" si="7293"/>
        <v>0</v>
      </c>
      <c r="AE2605" s="46" t="str">
        <f>IFERROR(IF(AE$3=VLOOKUP($E2605,Template!$AK$5:$AM$17,3,FALSE),$AD2605*$F2605,0),"0.00")</f>
        <v>0.00</v>
      </c>
      <c r="AF2605" s="46" t="str">
        <f>IFERROR(IF(AF$3=VLOOKUP($E2605,Template!$AK$5:$AM$17,3,FALSE),$AD2605*$F2605,0),"0.00")</f>
        <v>0.00</v>
      </c>
      <c r="AG2605" s="28">
        <f t="shared" si="7278"/>
        <v>0</v>
      </c>
      <c r="AH2605" s="13" t="s">
        <v>40</v>
      </c>
      <c r="AI2605" s="13" t="s">
        <v>41</v>
      </c>
      <c r="AK2605" s="14" t="s">
        <v>20</v>
      </c>
      <c r="AL2605" s="15">
        <v>0.13</v>
      </c>
      <c r="AM2605" s="16" t="s">
        <v>2</v>
      </c>
    </row>
    <row r="2606" spans="1:39" s="3" customFormat="1" ht="13.8" x14ac:dyDescent="0.25">
      <c r="A2606" s="7" t="str">
        <f t="shared" ref="A2606:C2606" si="7296">A2605</f>
        <v>(Enter Broadcasting Company Name)</v>
      </c>
      <c r="B2606" s="7" t="str">
        <f t="shared" si="7296"/>
        <v>(Enter Call Letters)</v>
      </c>
      <c r="C2606" s="8" t="str">
        <f t="shared" si="7296"/>
        <v>(Select AM/FM)</v>
      </c>
      <c r="D2606" s="30"/>
      <c r="E2606" s="8" t="str">
        <f t="shared" si="7280"/>
        <v>(Select Station Province)</v>
      </c>
      <c r="F2606" s="9" t="str">
        <f>IFERROR(VLOOKUP(E2606,Template!$AK$5:$AL$17,2,FALSE),"")</f>
        <v/>
      </c>
      <c r="G2606" s="42" t="s">
        <v>16</v>
      </c>
      <c r="H2606" s="42" t="s">
        <v>18</v>
      </c>
      <c r="I2606" s="32" t="s">
        <v>65</v>
      </c>
      <c r="J2606" s="32" t="s">
        <v>66</v>
      </c>
      <c r="K2606" s="33">
        <f t="shared" si="7262"/>
        <v>0</v>
      </c>
      <c r="L2606" s="33">
        <f t="shared" si="7263"/>
        <v>0</v>
      </c>
      <c r="M2606" s="34">
        <f t="shared" si="7261"/>
        <v>0</v>
      </c>
      <c r="N2606" s="34">
        <f t="shared" si="7281"/>
        <v>0</v>
      </c>
      <c r="O2606" s="34">
        <f t="shared" si="7264"/>
        <v>0</v>
      </c>
      <c r="P2606" s="12" t="str">
        <f t="shared" ref="P2606:Q2606" si="7297">P2605</f>
        <v>(Select Language)</v>
      </c>
      <c r="Q2606" s="12" t="str">
        <f t="shared" si="7297"/>
        <v>(Select Usage)</v>
      </c>
      <c r="R2606" s="33">
        <f t="shared" si="7265"/>
        <v>0</v>
      </c>
      <c r="S2606" s="33">
        <f t="shared" si="7266"/>
        <v>0</v>
      </c>
      <c r="T2606" s="33">
        <f t="shared" si="7267"/>
        <v>0</v>
      </c>
      <c r="U2606" s="33">
        <f t="shared" si="7268"/>
        <v>0</v>
      </c>
      <c r="V2606" s="33">
        <f t="shared" si="7269"/>
        <v>0</v>
      </c>
      <c r="W2606" s="33">
        <f t="shared" si="7270"/>
        <v>0</v>
      </c>
      <c r="X2606" s="33">
        <f t="shared" si="7271"/>
        <v>0</v>
      </c>
      <c r="Y2606" s="33">
        <f t="shared" si="7272"/>
        <v>0</v>
      </c>
      <c r="Z2606" s="33">
        <f t="shared" si="7273"/>
        <v>0</v>
      </c>
      <c r="AA2606" s="33">
        <f t="shared" si="7274"/>
        <v>0</v>
      </c>
      <c r="AB2606" s="33">
        <f t="shared" si="7275"/>
        <v>0</v>
      </c>
      <c r="AC2606" s="33">
        <f t="shared" si="7276"/>
        <v>0</v>
      </c>
      <c r="AD2606" s="26">
        <f t="shared" si="7293"/>
        <v>0</v>
      </c>
      <c r="AE2606" s="46" t="str">
        <f>IFERROR(IF(AE$3=VLOOKUP($E2606,Template!$AK$5:$AM$17,3,FALSE),$AD2606*$F2606,0),"0.00")</f>
        <v>0.00</v>
      </c>
      <c r="AF2606" s="46" t="str">
        <f>IFERROR(IF(AF$3=VLOOKUP($E2606,Template!$AK$5:$AM$17,3,FALSE),$AD2606*$F2606,0),"0.00")</f>
        <v>0.00</v>
      </c>
      <c r="AG2606" s="28">
        <f t="shared" si="7278"/>
        <v>0</v>
      </c>
      <c r="AH2606" s="13" t="s">
        <v>40</v>
      </c>
      <c r="AI2606" s="13" t="s">
        <v>41</v>
      </c>
      <c r="AK2606" s="14" t="s">
        <v>69</v>
      </c>
      <c r="AL2606" s="15">
        <v>0.15</v>
      </c>
      <c r="AM2606" s="16" t="s">
        <v>2</v>
      </c>
    </row>
    <row r="2607" spans="1:39" s="3" customFormat="1" ht="13.8" x14ac:dyDescent="0.25">
      <c r="A2607" s="7" t="str">
        <f t="shared" ref="A2607:C2607" si="7298">A2606</f>
        <v>(Enter Broadcasting Company Name)</v>
      </c>
      <c r="B2607" s="7" t="str">
        <f t="shared" si="7298"/>
        <v>(Enter Call Letters)</v>
      </c>
      <c r="C2607" s="8" t="str">
        <f t="shared" si="7298"/>
        <v>(Select AM/FM)</v>
      </c>
      <c r="D2607" s="30"/>
      <c r="E2607" s="8" t="str">
        <f t="shared" si="7280"/>
        <v>(Select Station Province)</v>
      </c>
      <c r="F2607" s="9" t="str">
        <f>IFERROR(VLOOKUP(E2607,Template!$AK$5:$AL$17,2,FALSE),"")</f>
        <v/>
      </c>
      <c r="G2607" s="42" t="s">
        <v>17</v>
      </c>
      <c r="H2607" s="42" t="s">
        <v>7</v>
      </c>
      <c r="I2607" s="32" t="s">
        <v>65</v>
      </c>
      <c r="J2607" s="32" t="s">
        <v>66</v>
      </c>
      <c r="K2607" s="33">
        <f t="shared" si="7262"/>
        <v>0</v>
      </c>
      <c r="L2607" s="33">
        <f t="shared" si="7263"/>
        <v>0</v>
      </c>
      <c r="M2607" s="34">
        <f t="shared" si="7261"/>
        <v>0</v>
      </c>
      <c r="N2607" s="34">
        <f t="shared" si="7281"/>
        <v>0</v>
      </c>
      <c r="O2607" s="34">
        <f t="shared" si="7264"/>
        <v>0</v>
      </c>
      <c r="P2607" s="12" t="str">
        <f t="shared" ref="P2607:Q2607" si="7299">P2606</f>
        <v>(Select Language)</v>
      </c>
      <c r="Q2607" s="12" t="str">
        <f t="shared" si="7299"/>
        <v>(Select Usage)</v>
      </c>
      <c r="R2607" s="33">
        <f t="shared" si="7265"/>
        <v>0</v>
      </c>
      <c r="S2607" s="33">
        <f t="shared" si="7266"/>
        <v>0</v>
      </c>
      <c r="T2607" s="33">
        <f t="shared" si="7267"/>
        <v>0</v>
      </c>
      <c r="U2607" s="33">
        <f t="shared" si="7268"/>
        <v>0</v>
      </c>
      <c r="V2607" s="33">
        <f t="shared" si="7269"/>
        <v>0</v>
      </c>
      <c r="W2607" s="33">
        <f t="shared" si="7270"/>
        <v>0</v>
      </c>
      <c r="X2607" s="33">
        <f t="shared" si="7271"/>
        <v>0</v>
      </c>
      <c r="Y2607" s="33">
        <f t="shared" si="7272"/>
        <v>0</v>
      </c>
      <c r="Z2607" s="33">
        <f t="shared" si="7273"/>
        <v>0</v>
      </c>
      <c r="AA2607" s="33">
        <f t="shared" si="7274"/>
        <v>0</v>
      </c>
      <c r="AB2607" s="33">
        <f t="shared" si="7275"/>
        <v>0</v>
      </c>
      <c r="AC2607" s="33">
        <f t="shared" si="7276"/>
        <v>0</v>
      </c>
      <c r="AD2607" s="26">
        <f>SUM(R2607:AC2607)</f>
        <v>0</v>
      </c>
      <c r="AE2607" s="46" t="str">
        <f>IFERROR(IF(AE$3=VLOOKUP($E2607,Template!$AK$5:$AM$17,3,FALSE),$AD2607*$F2607,0),"0.00")</f>
        <v>0.00</v>
      </c>
      <c r="AF2607" s="46" t="str">
        <f>IFERROR(IF(AF$3=VLOOKUP($E2607,Template!$AK$5:$AM$17,3,FALSE),$AD2607*$F2607,0),"0.00")</f>
        <v>0.00</v>
      </c>
      <c r="AG2607" s="28">
        <f t="shared" si="7278"/>
        <v>0</v>
      </c>
      <c r="AH2607" s="13" t="s">
        <v>40</v>
      </c>
      <c r="AI2607" s="13" t="s">
        <v>41</v>
      </c>
      <c r="AK2607" s="14" t="s">
        <v>29</v>
      </c>
      <c r="AL2607" s="15">
        <v>0.05</v>
      </c>
      <c r="AM2607" s="16" t="s">
        <v>3</v>
      </c>
    </row>
    <row r="2608" spans="1:39" s="3" customFormat="1" ht="13.8" x14ac:dyDescent="0.25">
      <c r="A2608" s="7" t="str">
        <f t="shared" ref="A2608:C2608" si="7300">A2607</f>
        <v>(Enter Broadcasting Company Name)</v>
      </c>
      <c r="B2608" s="7" t="str">
        <f t="shared" si="7300"/>
        <v>(Enter Call Letters)</v>
      </c>
      <c r="C2608" s="8" t="str">
        <f t="shared" si="7300"/>
        <v>(Select AM/FM)</v>
      </c>
      <c r="D2608" s="30"/>
      <c r="E2608" s="8" t="str">
        <f t="shared" si="7280"/>
        <v>(Select Station Province)</v>
      </c>
      <c r="F2608" s="9" t="str">
        <f>IFERROR(VLOOKUP(E2608,Template!$AK$5:$AL$17,2,FALSE),"")</f>
        <v/>
      </c>
      <c r="G2608" s="42" t="s">
        <v>18</v>
      </c>
      <c r="H2608" s="43" t="s">
        <v>8</v>
      </c>
      <c r="I2608" s="32" t="s">
        <v>65</v>
      </c>
      <c r="J2608" s="32" t="s">
        <v>66</v>
      </c>
      <c r="K2608" s="33">
        <f t="shared" si="7262"/>
        <v>0</v>
      </c>
      <c r="L2608" s="33">
        <f t="shared" si="7263"/>
        <v>0</v>
      </c>
      <c r="M2608" s="34">
        <f t="shared" si="7261"/>
        <v>0</v>
      </c>
      <c r="N2608" s="34">
        <f t="shared" si="7281"/>
        <v>0</v>
      </c>
      <c r="O2608" s="34">
        <f t="shared" si="7264"/>
        <v>0</v>
      </c>
      <c r="P2608" s="12" t="str">
        <f t="shared" ref="P2608:Q2608" si="7301">P2607</f>
        <v>(Select Language)</v>
      </c>
      <c r="Q2608" s="12" t="str">
        <f t="shared" si="7301"/>
        <v>(Select Usage)</v>
      </c>
      <c r="R2608" s="33">
        <f t="shared" si="7265"/>
        <v>0</v>
      </c>
      <c r="S2608" s="33">
        <f t="shared" si="7266"/>
        <v>0</v>
      </c>
      <c r="T2608" s="33">
        <f t="shared" si="7267"/>
        <v>0</v>
      </c>
      <c r="U2608" s="33">
        <f t="shared" si="7268"/>
        <v>0</v>
      </c>
      <c r="V2608" s="33">
        <f t="shared" si="7269"/>
        <v>0</v>
      </c>
      <c r="W2608" s="33">
        <f t="shared" si="7270"/>
        <v>0</v>
      </c>
      <c r="X2608" s="33">
        <f t="shared" si="7271"/>
        <v>0</v>
      </c>
      <c r="Y2608" s="33">
        <f t="shared" si="7272"/>
        <v>0</v>
      </c>
      <c r="Z2608" s="33">
        <f t="shared" si="7273"/>
        <v>0</v>
      </c>
      <c r="AA2608" s="33">
        <f t="shared" si="7274"/>
        <v>0</v>
      </c>
      <c r="AB2608" s="33">
        <f t="shared" si="7275"/>
        <v>0</v>
      </c>
      <c r="AC2608" s="33">
        <f t="shared" si="7276"/>
        <v>0</v>
      </c>
      <c r="AD2608" s="26">
        <f t="shared" ref="AD2608" si="7302">SUM(R2608:AC2608)</f>
        <v>0</v>
      </c>
      <c r="AE2608" s="46" t="str">
        <f>IFERROR(IF(AE$3=VLOOKUP($E2608,Template!$AK$5:$AM$17,3,FALSE),$AD2608*$F2608,0),"0.00")</f>
        <v>0.00</v>
      </c>
      <c r="AF2608" s="46" t="str">
        <f>IFERROR(IF(AF$3=VLOOKUP($E2608,Template!$AK$5:$AM$17,3,FALSE),$AD2608*$F2608,0),"0.00")</f>
        <v>0.00</v>
      </c>
      <c r="AG2608" s="28">
        <f t="shared" si="7278"/>
        <v>0</v>
      </c>
      <c r="AH2608" s="13" t="s">
        <v>40</v>
      </c>
      <c r="AI2608" s="13" t="s">
        <v>41</v>
      </c>
      <c r="AK2608" s="14" t="s">
        <v>21</v>
      </c>
      <c r="AL2608" s="15">
        <v>0.05</v>
      </c>
      <c r="AM2608" s="16" t="s">
        <v>3</v>
      </c>
    </row>
    <row r="2609" spans="1:39" ht="13.8" x14ac:dyDescent="0.25">
      <c r="A2609" s="19" t="s">
        <v>4</v>
      </c>
      <c r="B2609" s="19"/>
      <c r="C2609" s="20"/>
      <c r="D2609" s="20"/>
      <c r="E2609" s="20"/>
      <c r="F2609" s="20"/>
      <c r="G2609" s="44"/>
      <c r="H2609" s="44"/>
      <c r="I2609" s="21">
        <f t="shared" ref="I2609:K2609" si="7303">SUM(I2597:I2608)</f>
        <v>0</v>
      </c>
      <c r="J2609" s="21">
        <f t="shared" si="7303"/>
        <v>0</v>
      </c>
      <c r="K2609" s="21">
        <f t="shared" si="7303"/>
        <v>0</v>
      </c>
      <c r="L2609" s="21">
        <f>L2608</f>
        <v>0</v>
      </c>
      <c r="M2609" s="21">
        <f>SUM(M2597:M2608)</f>
        <v>0</v>
      </c>
      <c r="N2609" s="21">
        <f t="shared" ref="N2609:O2609" si="7304">SUM(N2597:N2608)</f>
        <v>0</v>
      </c>
      <c r="O2609" s="21">
        <f t="shared" si="7304"/>
        <v>0</v>
      </c>
      <c r="P2609" s="21"/>
      <c r="Q2609" s="22"/>
      <c r="R2609" s="21">
        <f t="shared" ref="R2609:AI2609" si="7305">SUM(R2597:R2608)</f>
        <v>0</v>
      </c>
      <c r="S2609" s="21">
        <f t="shared" si="7305"/>
        <v>0</v>
      </c>
      <c r="T2609" s="21">
        <f t="shared" si="7305"/>
        <v>0</v>
      </c>
      <c r="U2609" s="21">
        <f t="shared" si="7305"/>
        <v>0</v>
      </c>
      <c r="V2609" s="21">
        <f t="shared" si="7305"/>
        <v>0</v>
      </c>
      <c r="W2609" s="21">
        <f t="shared" si="7305"/>
        <v>0</v>
      </c>
      <c r="X2609" s="21">
        <f t="shared" si="7305"/>
        <v>0</v>
      </c>
      <c r="Y2609" s="21">
        <f t="shared" si="7305"/>
        <v>0</v>
      </c>
      <c r="Z2609" s="21">
        <f t="shared" si="7305"/>
        <v>0</v>
      </c>
      <c r="AA2609" s="21">
        <f t="shared" si="7305"/>
        <v>0</v>
      </c>
      <c r="AB2609" s="21">
        <f t="shared" si="7305"/>
        <v>0</v>
      </c>
      <c r="AC2609" s="21">
        <f t="shared" si="7305"/>
        <v>0</v>
      </c>
      <c r="AD2609" s="27">
        <f t="shared" si="7305"/>
        <v>0</v>
      </c>
      <c r="AE2609" s="21">
        <f t="shared" si="7305"/>
        <v>0</v>
      </c>
      <c r="AF2609" s="21">
        <f t="shared" si="7305"/>
        <v>0</v>
      </c>
      <c r="AG2609" s="27">
        <f t="shared" si="7305"/>
        <v>0</v>
      </c>
      <c r="AH2609" s="21">
        <f t="shared" si="7305"/>
        <v>0</v>
      </c>
      <c r="AI2609" s="21">
        <f t="shared" si="7305"/>
        <v>0</v>
      </c>
      <c r="AK2609" s="14" t="s">
        <v>71</v>
      </c>
      <c r="AL2609" s="15">
        <v>0.05</v>
      </c>
      <c r="AM2609" s="16" t="s">
        <v>3</v>
      </c>
    </row>
    <row r="2610" spans="1:39" x14ac:dyDescent="0.25">
      <c r="A2610" s="2"/>
      <c r="G2610" s="2"/>
      <c r="H2610" s="2"/>
      <c r="O2610" s="2"/>
      <c r="P2610" s="2"/>
    </row>
    <row r="2611" spans="1:39" ht="42" customHeight="1" x14ac:dyDescent="0.25">
      <c r="A2611" s="223" t="s">
        <v>63</v>
      </c>
      <c r="B2611" s="223" t="s">
        <v>43</v>
      </c>
      <c r="C2611" s="224" t="s">
        <v>19</v>
      </c>
      <c r="D2611" s="226"/>
      <c r="E2611" s="223" t="s">
        <v>14</v>
      </c>
      <c r="F2611" s="223" t="s">
        <v>38</v>
      </c>
      <c r="G2611" s="223" t="s">
        <v>1</v>
      </c>
      <c r="H2611" s="223" t="s">
        <v>5</v>
      </c>
      <c r="I2611" s="225" t="s">
        <v>31</v>
      </c>
      <c r="J2611" s="225" t="s">
        <v>32</v>
      </c>
      <c r="K2611" s="225" t="s">
        <v>48</v>
      </c>
      <c r="L2611" s="225" t="s">
        <v>0</v>
      </c>
      <c r="M2611" s="4" t="s">
        <v>45</v>
      </c>
      <c r="N2611" s="4" t="s">
        <v>46</v>
      </c>
      <c r="O2611" s="4" t="s">
        <v>47</v>
      </c>
      <c r="P2611" s="225" t="s">
        <v>50</v>
      </c>
      <c r="Q2611" s="225" t="s">
        <v>33</v>
      </c>
      <c r="R2611" s="4" t="s">
        <v>51</v>
      </c>
      <c r="S2611" s="4" t="s">
        <v>52</v>
      </c>
      <c r="T2611" s="4" t="s">
        <v>53</v>
      </c>
      <c r="U2611" s="4" t="s">
        <v>54</v>
      </c>
      <c r="V2611" s="4" t="s">
        <v>55</v>
      </c>
      <c r="W2611" s="4" t="s">
        <v>56</v>
      </c>
      <c r="X2611" s="4" t="s">
        <v>57</v>
      </c>
      <c r="Y2611" s="4" t="s">
        <v>58</v>
      </c>
      <c r="Z2611" s="4" t="s">
        <v>59</v>
      </c>
      <c r="AA2611" s="4" t="s">
        <v>62</v>
      </c>
      <c r="AB2611" s="4" t="s">
        <v>60</v>
      </c>
      <c r="AC2611" s="4" t="s">
        <v>61</v>
      </c>
      <c r="AD2611" s="233" t="s">
        <v>34</v>
      </c>
      <c r="AE2611" s="231" t="s">
        <v>2</v>
      </c>
      <c r="AF2611" s="231" t="s">
        <v>3</v>
      </c>
      <c r="AG2611" s="233" t="s">
        <v>35</v>
      </c>
      <c r="AH2611" s="223" t="s">
        <v>36</v>
      </c>
      <c r="AI2611" s="223" t="s">
        <v>37</v>
      </c>
      <c r="AK2611" s="229" t="s">
        <v>30</v>
      </c>
      <c r="AL2611" s="229"/>
      <c r="AM2611" s="229"/>
    </row>
    <row r="2612" spans="1:39" s="6" customFormat="1" ht="35.25" customHeight="1" x14ac:dyDescent="0.3">
      <c r="A2612" s="224"/>
      <c r="B2612" s="224"/>
      <c r="C2612" s="224"/>
      <c r="D2612" s="227"/>
      <c r="E2612" s="223"/>
      <c r="F2612" s="223"/>
      <c r="G2612" s="223"/>
      <c r="H2612" s="223"/>
      <c r="I2612" s="230"/>
      <c r="J2612" s="230"/>
      <c r="K2612" s="230"/>
      <c r="L2612" s="230"/>
      <c r="M2612" s="5">
        <v>0</v>
      </c>
      <c r="N2612" s="5">
        <v>625000</v>
      </c>
      <c r="O2612" s="5">
        <v>1250000</v>
      </c>
      <c r="P2612" s="225"/>
      <c r="Q2612" s="225"/>
      <c r="R2612" s="29">
        <v>4.95E-4</v>
      </c>
      <c r="S2612" s="29">
        <v>9.5200000000000005E-4</v>
      </c>
      <c r="T2612" s="29">
        <v>1.5900000000000001E-3</v>
      </c>
      <c r="U2612" s="29">
        <v>1.1169999999999999E-3</v>
      </c>
      <c r="V2612" s="29">
        <v>2.189E-3</v>
      </c>
      <c r="W2612" s="29">
        <v>4.5430000000000002E-3</v>
      </c>
      <c r="X2612" s="29">
        <v>8.8199999999999997E-4</v>
      </c>
      <c r="Y2612" s="29">
        <v>1.6949999999999999E-3</v>
      </c>
      <c r="Z2612" s="29">
        <v>2.8319999999999999E-3</v>
      </c>
      <c r="AA2612" s="29">
        <v>1.9889999999999999E-3</v>
      </c>
      <c r="AB2612" s="29">
        <v>3.8999999999999998E-3</v>
      </c>
      <c r="AC2612" s="29">
        <v>8.0949999999999998E-3</v>
      </c>
      <c r="AD2612" s="233"/>
      <c r="AE2612" s="232"/>
      <c r="AF2612" s="232"/>
      <c r="AG2612" s="234"/>
      <c r="AH2612" s="223"/>
      <c r="AI2612" s="223"/>
      <c r="AK2612" s="229"/>
      <c r="AL2612" s="229"/>
      <c r="AM2612" s="229"/>
    </row>
    <row r="2613" spans="1:39" s="3" customFormat="1" ht="13.8" x14ac:dyDescent="0.25">
      <c r="A2613" s="7" t="s">
        <v>44</v>
      </c>
      <c r="B2613" s="7" t="s">
        <v>42</v>
      </c>
      <c r="C2613" s="8" t="s">
        <v>39</v>
      </c>
      <c r="D2613" s="30"/>
      <c r="E2613" s="8" t="s">
        <v>64</v>
      </c>
      <c r="F2613" s="9" t="str">
        <f>IFERROR(VLOOKUP(E2613,Template!$AK$5:$AL$17,2,FALSE),"")</f>
        <v/>
      </c>
      <c r="G2613" s="41" t="s">
        <v>7</v>
      </c>
      <c r="H2613" s="41" t="s">
        <v>6</v>
      </c>
      <c r="I2613" s="32" t="s">
        <v>65</v>
      </c>
      <c r="J2613" s="32" t="s">
        <v>66</v>
      </c>
      <c r="K2613" s="33">
        <f>IFERROR(I2613+J2613,0)</f>
        <v>0</v>
      </c>
      <c r="L2613" s="33">
        <f>IFERROR(K2613,"")</f>
        <v>0</v>
      </c>
      <c r="M2613" s="34">
        <f t="shared" ref="M2613:M2624" si="7306">IF(L2613&lt;=$N$4,K2613,IF(L2612&gt;$N$4,0,$N$4-L2612))</f>
        <v>0</v>
      </c>
      <c r="N2613" s="34">
        <f>IF(AND(L2613&gt;$N$4,L2613&lt;=$O$4),K2613-M2613,IF(AND(L2612&gt;$N$4,L2612&lt;=$O$4),$O$4-L2612,IF(L2612&gt;$O$4,0,IF(L2613&lt;$N$4,0,MIN(L2613-$N$4,$N$4)))))</f>
        <v>0</v>
      </c>
      <c r="O2613" s="34">
        <f>IF(L2613&gt;$O$4,K2613-M2613-N2613,0)</f>
        <v>0</v>
      </c>
      <c r="P2613" s="12" t="s">
        <v>94</v>
      </c>
      <c r="Q2613" s="12" t="s">
        <v>68</v>
      </c>
      <c r="R2613" s="33">
        <f>IF(AND($Q2613="LOW",$P2613="French"),M2613*R$4,0)</f>
        <v>0</v>
      </c>
      <c r="S2613" s="33">
        <f>IF(AND($Q2613="LOW",$P2613="French"),N2613*S$4,0)</f>
        <v>0</v>
      </c>
      <c r="T2613" s="33">
        <f>IF(AND($Q2613="LOW",$P2613="French"),O2613*T$4,0)</f>
        <v>0</v>
      </c>
      <c r="U2613" s="33">
        <f>IF(AND($Q2613="HIGH",$P2613="French"),M2613*U$4,0)</f>
        <v>0</v>
      </c>
      <c r="V2613" s="33">
        <f>IF(AND($Q2613="HIGH",$P2613="French"),N2613*V$4,0)</f>
        <v>0</v>
      </c>
      <c r="W2613" s="33">
        <f>IF(AND($Q2613="HIGH",$P2613="French"),O2613*W$4,0)</f>
        <v>0</v>
      </c>
      <c r="X2613" s="33">
        <f>IF(AND($Q2613="LOW",$P2613="English"),M2613*X$4,0)</f>
        <v>0</v>
      </c>
      <c r="Y2613" s="33">
        <f>IF(AND($Q2613="LOW",$P2613="English"),N2613*Y$4,0)</f>
        <v>0</v>
      </c>
      <c r="Z2613" s="33">
        <f>IF(AND($Q2613="LOW",$P2613="English"),O2613*Z$4,0)</f>
        <v>0</v>
      </c>
      <c r="AA2613" s="33">
        <f>IF(AND($Q2613="HIGH",$P2613="English"),M2613*AA$4,0)</f>
        <v>0</v>
      </c>
      <c r="AB2613" s="33">
        <f>IF(AND($Q2613="HIGH",$P2613="English"),N2613*AB$4,0)</f>
        <v>0</v>
      </c>
      <c r="AC2613" s="33">
        <f>IF(AND($Q2613="HIGH",$P2613="English"),O2613*AC$4,0)</f>
        <v>0</v>
      </c>
      <c r="AD2613" s="26">
        <f>SUM(R2613:AC2613)</f>
        <v>0</v>
      </c>
      <c r="AE2613" s="46" t="str">
        <f>IFERROR(IF(AE$3=VLOOKUP($E2613,Template!$AK$5:$AM$17,3,FALSE),$AD2613*$F2613,0),"0.00")</f>
        <v>0.00</v>
      </c>
      <c r="AF2613" s="46" t="str">
        <f>IFERROR(IF(AF$3=VLOOKUP($E2613,Template!$AK$5:$AM$17,3,FALSE),$AD2613*$F2613,0),"0.00")</f>
        <v>0.00</v>
      </c>
      <c r="AG2613" s="28">
        <f>SUM(AD2613:AF2613)</f>
        <v>0</v>
      </c>
      <c r="AH2613" s="13" t="s">
        <v>40</v>
      </c>
      <c r="AI2613" s="13" t="s">
        <v>41</v>
      </c>
      <c r="AK2613" s="14" t="s">
        <v>25</v>
      </c>
      <c r="AL2613" s="15">
        <v>0.05</v>
      </c>
      <c r="AM2613" s="16" t="s">
        <v>3</v>
      </c>
    </row>
    <row r="2614" spans="1:39" s="3" customFormat="1" ht="13.8" x14ac:dyDescent="0.25">
      <c r="A2614" s="7" t="str">
        <f>A2613</f>
        <v>(Enter Broadcasting Company Name)</v>
      </c>
      <c r="B2614" s="7" t="str">
        <f>B2613</f>
        <v>(Enter Call Letters)</v>
      </c>
      <c r="C2614" s="8" t="str">
        <f>C2613</f>
        <v>(Select AM/FM)</v>
      </c>
      <c r="D2614" s="30"/>
      <c r="E2614" s="8" t="str">
        <f>E2613</f>
        <v>(Select Station Province)</v>
      </c>
      <c r="F2614" s="9" t="str">
        <f>IFERROR(VLOOKUP(E2614,Template!$AK$5:$AL$17,2,FALSE),"")</f>
        <v/>
      </c>
      <c r="G2614" s="42" t="s">
        <v>8</v>
      </c>
      <c r="H2614" s="42" t="s">
        <v>9</v>
      </c>
      <c r="I2614" s="32" t="s">
        <v>65</v>
      </c>
      <c r="J2614" s="32" t="s">
        <v>66</v>
      </c>
      <c r="K2614" s="33">
        <f t="shared" ref="K2614:K2624" si="7307">IFERROR(I2614+J2614,0)</f>
        <v>0</v>
      </c>
      <c r="L2614" s="33">
        <f t="shared" ref="L2614:L2624" si="7308">IFERROR(L2613+K2614,"")</f>
        <v>0</v>
      </c>
      <c r="M2614" s="34">
        <f t="shared" si="7306"/>
        <v>0</v>
      </c>
      <c r="N2614" s="34">
        <f>IF(AND(L2614&gt;$N$4,L2614&lt;=$O$4),K2614-M2614,IF(AND(L2613&gt;$N$4,L2613&lt;=$O$4),$O$4-L2613,IF(L2613&gt;$O$4,0,IF(L2614&lt;$N$4,0,MIN(L2614-$N$4,$N$4)))))</f>
        <v>0</v>
      </c>
      <c r="O2614" s="34">
        <f t="shared" ref="O2614:O2624" si="7309">IF(L2614&gt;$O$4,K2614-M2614-N2614,0)</f>
        <v>0</v>
      </c>
      <c r="P2614" s="12" t="str">
        <f>P2613</f>
        <v>(Select Language)</v>
      </c>
      <c r="Q2614" s="12" t="str">
        <f>Q2613</f>
        <v>(Select Usage)</v>
      </c>
      <c r="R2614" s="33">
        <f t="shared" ref="R2614:R2624" si="7310">IF(AND($Q2614="LOW",$P2614="French"),M2614*R$4,0)</f>
        <v>0</v>
      </c>
      <c r="S2614" s="33">
        <f t="shared" ref="S2614:S2624" si="7311">IF(AND($Q2614="LOW",$P2614="French"),N2614*S$4,0)</f>
        <v>0</v>
      </c>
      <c r="T2614" s="33">
        <f t="shared" ref="T2614:T2624" si="7312">IF(AND($Q2614="LOW",$P2614="French"),O2614*T$4,0)</f>
        <v>0</v>
      </c>
      <c r="U2614" s="33">
        <f t="shared" ref="U2614:U2624" si="7313">IF(AND($Q2614="HIGH",$P2614="French"),M2614*U$4,0)</f>
        <v>0</v>
      </c>
      <c r="V2614" s="33">
        <f t="shared" ref="V2614:V2624" si="7314">IF(AND($Q2614="HIGH",$P2614="French"),N2614*V$4,0)</f>
        <v>0</v>
      </c>
      <c r="W2614" s="33">
        <f t="shared" ref="W2614:W2624" si="7315">IF(AND($Q2614="HIGH",$P2614="French"),O2614*W$4,0)</f>
        <v>0</v>
      </c>
      <c r="X2614" s="33">
        <f t="shared" ref="X2614:X2624" si="7316">IF(AND($Q2614="LOW",$P2614="English"),M2614*X$4,0)</f>
        <v>0</v>
      </c>
      <c r="Y2614" s="33">
        <f t="shared" ref="Y2614:Y2624" si="7317">IF(AND($Q2614="LOW",$P2614="English"),N2614*Y$4,0)</f>
        <v>0</v>
      </c>
      <c r="Z2614" s="33">
        <f t="shared" ref="Z2614:Z2624" si="7318">IF(AND($Q2614="LOW",$P2614="English"),O2614*Z$4,0)</f>
        <v>0</v>
      </c>
      <c r="AA2614" s="33">
        <f t="shared" ref="AA2614:AA2624" si="7319">IF(AND($Q2614="HIGH",$P2614="English"),M2614*AA$4,0)</f>
        <v>0</v>
      </c>
      <c r="AB2614" s="33">
        <f t="shared" ref="AB2614:AB2624" si="7320">IF(AND($Q2614="HIGH",$P2614="English"),N2614*AB$4,0)</f>
        <v>0</v>
      </c>
      <c r="AC2614" s="33">
        <f t="shared" ref="AC2614:AC2624" si="7321">IF(AND($Q2614="HIGH",$P2614="English"),O2614*AC$4,0)</f>
        <v>0</v>
      </c>
      <c r="AD2614" s="26">
        <f t="shared" ref="AD2614:AD2618" si="7322">SUM(R2614:AC2614)</f>
        <v>0</v>
      </c>
      <c r="AE2614" s="46" t="str">
        <f>IFERROR(IF(AE$3=VLOOKUP($E2614,Template!$AK$5:$AM$17,3,FALSE),$AD2614*$F2614,0),"0.00")</f>
        <v>0.00</v>
      </c>
      <c r="AF2614" s="46" t="str">
        <f>IFERROR(IF(AF$3=VLOOKUP($E2614,Template!$AK$5:$AM$17,3,FALSE),$AD2614*$F2614,0),"0.00")</f>
        <v>0.00</v>
      </c>
      <c r="AG2614" s="28">
        <f t="shared" ref="AG2614:AG2624" si="7323">SUM(AD2614:AF2614)</f>
        <v>0</v>
      </c>
      <c r="AH2614" s="13" t="s">
        <v>40</v>
      </c>
      <c r="AI2614" s="13" t="s">
        <v>41</v>
      </c>
      <c r="AK2614" s="14" t="s">
        <v>23</v>
      </c>
      <c r="AL2614" s="15">
        <v>0.05</v>
      </c>
      <c r="AM2614" s="16" t="s">
        <v>3</v>
      </c>
    </row>
    <row r="2615" spans="1:39" s="3" customFormat="1" ht="13.8" x14ac:dyDescent="0.25">
      <c r="A2615" s="7" t="str">
        <f t="shared" ref="A2615:C2615" si="7324">A2614</f>
        <v>(Enter Broadcasting Company Name)</v>
      </c>
      <c r="B2615" s="7" t="str">
        <f t="shared" si="7324"/>
        <v>(Enter Call Letters)</v>
      </c>
      <c r="C2615" s="8" t="str">
        <f t="shared" si="7324"/>
        <v>(Select AM/FM)</v>
      </c>
      <c r="D2615" s="30"/>
      <c r="E2615" s="8" t="str">
        <f t="shared" ref="E2615:E2624" si="7325">E2614</f>
        <v>(Select Station Province)</v>
      </c>
      <c r="F2615" s="9" t="str">
        <f>IFERROR(VLOOKUP(E2615,Template!$AK$5:$AL$17,2,FALSE),"")</f>
        <v/>
      </c>
      <c r="G2615" s="42" t="s">
        <v>6</v>
      </c>
      <c r="H2615" s="42" t="s">
        <v>10</v>
      </c>
      <c r="I2615" s="32" t="s">
        <v>65</v>
      </c>
      <c r="J2615" s="32" t="s">
        <v>66</v>
      </c>
      <c r="K2615" s="33">
        <f t="shared" si="7307"/>
        <v>0</v>
      </c>
      <c r="L2615" s="33">
        <f t="shared" si="7308"/>
        <v>0</v>
      </c>
      <c r="M2615" s="34">
        <f t="shared" si="7306"/>
        <v>0</v>
      </c>
      <c r="N2615" s="34">
        <f t="shared" ref="N2615:N2624" si="7326">IF(AND(L2615&gt;$N$4,L2615&lt;=$O$4),K2615-M2615,IF(AND(L2614&gt;$N$4,L2614&lt;=$O$4),$O$4-L2614,IF(L2614&gt;$O$4,0,IF(L2615&lt;$N$4,0,MIN(L2615-$N$4,$N$4)))))</f>
        <v>0</v>
      </c>
      <c r="O2615" s="34">
        <f t="shared" si="7309"/>
        <v>0</v>
      </c>
      <c r="P2615" s="12" t="str">
        <f t="shared" ref="P2615:Q2615" si="7327">P2614</f>
        <v>(Select Language)</v>
      </c>
      <c r="Q2615" s="12" t="str">
        <f t="shared" si="7327"/>
        <v>(Select Usage)</v>
      </c>
      <c r="R2615" s="33">
        <f t="shared" si="7310"/>
        <v>0</v>
      </c>
      <c r="S2615" s="33">
        <f t="shared" si="7311"/>
        <v>0</v>
      </c>
      <c r="T2615" s="33">
        <f t="shared" si="7312"/>
        <v>0</v>
      </c>
      <c r="U2615" s="33">
        <f t="shared" si="7313"/>
        <v>0</v>
      </c>
      <c r="V2615" s="33">
        <f t="shared" si="7314"/>
        <v>0</v>
      </c>
      <c r="W2615" s="33">
        <f t="shared" si="7315"/>
        <v>0</v>
      </c>
      <c r="X2615" s="33">
        <f t="shared" si="7316"/>
        <v>0</v>
      </c>
      <c r="Y2615" s="33">
        <f t="shared" si="7317"/>
        <v>0</v>
      </c>
      <c r="Z2615" s="33">
        <f t="shared" si="7318"/>
        <v>0</v>
      </c>
      <c r="AA2615" s="33">
        <f t="shared" si="7319"/>
        <v>0</v>
      </c>
      <c r="AB2615" s="33">
        <f t="shared" si="7320"/>
        <v>0</v>
      </c>
      <c r="AC2615" s="33">
        <f t="shared" si="7321"/>
        <v>0</v>
      </c>
      <c r="AD2615" s="26">
        <f t="shared" si="7322"/>
        <v>0</v>
      </c>
      <c r="AE2615" s="46" t="str">
        <f>IFERROR(IF(AE$3=VLOOKUP($E2615,Template!$AK$5:$AM$17,3,FALSE),$AD2615*$F2615,0),"0.00")</f>
        <v>0.00</v>
      </c>
      <c r="AF2615" s="46" t="str">
        <f>IFERROR(IF(AF$3=VLOOKUP($E2615,Template!$AK$5:$AM$17,3,FALSE),$AD2615*$F2615,0),"0.00")</f>
        <v>0.00</v>
      </c>
      <c r="AG2615" s="28">
        <f t="shared" si="7323"/>
        <v>0</v>
      </c>
      <c r="AH2615" s="13" t="s">
        <v>40</v>
      </c>
      <c r="AI2615" s="13" t="s">
        <v>41</v>
      </c>
      <c r="AK2615" s="14" t="s">
        <v>24</v>
      </c>
      <c r="AL2615" s="15">
        <v>0.05</v>
      </c>
      <c r="AM2615" s="16" t="s">
        <v>3</v>
      </c>
    </row>
    <row r="2616" spans="1:39" s="3" customFormat="1" ht="13.8" x14ac:dyDescent="0.25">
      <c r="A2616" s="7" t="str">
        <f t="shared" ref="A2616:C2616" si="7328">A2615</f>
        <v>(Enter Broadcasting Company Name)</v>
      </c>
      <c r="B2616" s="7" t="str">
        <f t="shared" si="7328"/>
        <v>(Enter Call Letters)</v>
      </c>
      <c r="C2616" s="8" t="str">
        <f t="shared" si="7328"/>
        <v>(Select AM/FM)</v>
      </c>
      <c r="D2616" s="30"/>
      <c r="E2616" s="8" t="str">
        <f t="shared" si="7325"/>
        <v>(Select Station Province)</v>
      </c>
      <c r="F2616" s="9" t="str">
        <f>IFERROR(VLOOKUP(E2616,Template!$AK$5:$AL$17,2,FALSE),"")</f>
        <v/>
      </c>
      <c r="G2616" s="42" t="s">
        <v>9</v>
      </c>
      <c r="H2616" s="42" t="s">
        <v>11</v>
      </c>
      <c r="I2616" s="32" t="s">
        <v>65</v>
      </c>
      <c r="J2616" s="32" t="s">
        <v>66</v>
      </c>
      <c r="K2616" s="33">
        <f t="shared" si="7307"/>
        <v>0</v>
      </c>
      <c r="L2616" s="33">
        <f t="shared" si="7308"/>
        <v>0</v>
      </c>
      <c r="M2616" s="34">
        <f t="shared" si="7306"/>
        <v>0</v>
      </c>
      <c r="N2616" s="34">
        <f t="shared" si="7326"/>
        <v>0</v>
      </c>
      <c r="O2616" s="34">
        <f t="shared" si="7309"/>
        <v>0</v>
      </c>
      <c r="P2616" s="12" t="str">
        <f t="shared" ref="P2616:Q2616" si="7329">P2615</f>
        <v>(Select Language)</v>
      </c>
      <c r="Q2616" s="12" t="str">
        <f t="shared" si="7329"/>
        <v>(Select Usage)</v>
      </c>
      <c r="R2616" s="33">
        <f t="shared" si="7310"/>
        <v>0</v>
      </c>
      <c r="S2616" s="33">
        <f t="shared" si="7311"/>
        <v>0</v>
      </c>
      <c r="T2616" s="33">
        <f t="shared" si="7312"/>
        <v>0</v>
      </c>
      <c r="U2616" s="33">
        <f t="shared" si="7313"/>
        <v>0</v>
      </c>
      <c r="V2616" s="33">
        <f t="shared" si="7314"/>
        <v>0</v>
      </c>
      <c r="W2616" s="33">
        <f t="shared" si="7315"/>
        <v>0</v>
      </c>
      <c r="X2616" s="33">
        <f t="shared" si="7316"/>
        <v>0</v>
      </c>
      <c r="Y2616" s="33">
        <f t="shared" si="7317"/>
        <v>0</v>
      </c>
      <c r="Z2616" s="33">
        <f t="shared" si="7318"/>
        <v>0</v>
      </c>
      <c r="AA2616" s="33">
        <f t="shared" si="7319"/>
        <v>0</v>
      </c>
      <c r="AB2616" s="33">
        <f t="shared" si="7320"/>
        <v>0</v>
      </c>
      <c r="AC2616" s="33">
        <f t="shared" si="7321"/>
        <v>0</v>
      </c>
      <c r="AD2616" s="26">
        <f t="shared" si="7322"/>
        <v>0</v>
      </c>
      <c r="AE2616" s="46" t="str">
        <f>IFERROR(IF(AE$3=VLOOKUP($E2616,Template!$AK$5:$AM$17,3,FALSE),$AD2616*$F2616,0),"0.00")</f>
        <v>0.00</v>
      </c>
      <c r="AF2616" s="46" t="str">
        <f>IFERROR(IF(AF$3=VLOOKUP($E2616,Template!$AK$5:$AM$17,3,FALSE),$AD2616*$F2616,0),"0.00")</f>
        <v>0.00</v>
      </c>
      <c r="AG2616" s="28">
        <f t="shared" si="7323"/>
        <v>0</v>
      </c>
      <c r="AH2616" s="13" t="s">
        <v>40</v>
      </c>
      <c r="AI2616" s="13" t="s">
        <v>41</v>
      </c>
      <c r="AK2616" s="14" t="s">
        <v>22</v>
      </c>
      <c r="AL2616" s="15">
        <v>0.15</v>
      </c>
      <c r="AM2616" s="16" t="s">
        <v>2</v>
      </c>
    </row>
    <row r="2617" spans="1:39" s="3" customFormat="1" ht="13.8" x14ac:dyDescent="0.25">
      <c r="A2617" s="7" t="str">
        <f t="shared" ref="A2617:C2617" si="7330">A2616</f>
        <v>(Enter Broadcasting Company Name)</v>
      </c>
      <c r="B2617" s="7" t="str">
        <f t="shared" si="7330"/>
        <v>(Enter Call Letters)</v>
      </c>
      <c r="C2617" s="8" t="str">
        <f t="shared" si="7330"/>
        <v>(Select AM/FM)</v>
      </c>
      <c r="D2617" s="30"/>
      <c r="E2617" s="8" t="str">
        <f t="shared" si="7325"/>
        <v>(Select Station Province)</v>
      </c>
      <c r="F2617" s="9" t="str">
        <f>IFERROR(VLOOKUP(E2617,Template!$AK$5:$AL$17,2,FALSE),"")</f>
        <v/>
      </c>
      <c r="G2617" s="42" t="s">
        <v>10</v>
      </c>
      <c r="H2617" s="42" t="s">
        <v>12</v>
      </c>
      <c r="I2617" s="32" t="s">
        <v>65</v>
      </c>
      <c r="J2617" s="32" t="s">
        <v>66</v>
      </c>
      <c r="K2617" s="33">
        <f t="shared" si="7307"/>
        <v>0</v>
      </c>
      <c r="L2617" s="33">
        <f t="shared" si="7308"/>
        <v>0</v>
      </c>
      <c r="M2617" s="34">
        <f t="shared" si="7306"/>
        <v>0</v>
      </c>
      <c r="N2617" s="34">
        <f t="shared" si="7326"/>
        <v>0</v>
      </c>
      <c r="O2617" s="34">
        <f t="shared" si="7309"/>
        <v>0</v>
      </c>
      <c r="P2617" s="12" t="str">
        <f t="shared" ref="P2617:Q2617" si="7331">P2616</f>
        <v>(Select Language)</v>
      </c>
      <c r="Q2617" s="12" t="str">
        <f t="shared" si="7331"/>
        <v>(Select Usage)</v>
      </c>
      <c r="R2617" s="33">
        <f t="shared" si="7310"/>
        <v>0</v>
      </c>
      <c r="S2617" s="33">
        <f t="shared" si="7311"/>
        <v>0</v>
      </c>
      <c r="T2617" s="33">
        <f t="shared" si="7312"/>
        <v>0</v>
      </c>
      <c r="U2617" s="33">
        <f t="shared" si="7313"/>
        <v>0</v>
      </c>
      <c r="V2617" s="33">
        <f t="shared" si="7314"/>
        <v>0</v>
      </c>
      <c r="W2617" s="33">
        <f t="shared" si="7315"/>
        <v>0</v>
      </c>
      <c r="X2617" s="33">
        <f t="shared" si="7316"/>
        <v>0</v>
      </c>
      <c r="Y2617" s="33">
        <f t="shared" si="7317"/>
        <v>0</v>
      </c>
      <c r="Z2617" s="33">
        <f t="shared" si="7318"/>
        <v>0</v>
      </c>
      <c r="AA2617" s="33">
        <f t="shared" si="7319"/>
        <v>0</v>
      </c>
      <c r="AB2617" s="33">
        <f t="shared" si="7320"/>
        <v>0</v>
      </c>
      <c r="AC2617" s="33">
        <f t="shared" si="7321"/>
        <v>0</v>
      </c>
      <c r="AD2617" s="26">
        <f t="shared" si="7322"/>
        <v>0</v>
      </c>
      <c r="AE2617" s="46" t="str">
        <f>IFERROR(IF(AE$3=VLOOKUP($E2617,Template!$AK$5:$AM$17,3,FALSE),$AD2617*$F2617,0),"0.00")</f>
        <v>0.00</v>
      </c>
      <c r="AF2617" s="46" t="str">
        <f>IFERROR(IF(AF$3=VLOOKUP($E2617,Template!$AK$5:$AM$17,3,FALSE),$AD2617*$F2617,0),"0.00")</f>
        <v>0.00</v>
      </c>
      <c r="AG2617" s="28">
        <f t="shared" si="7323"/>
        <v>0</v>
      </c>
      <c r="AH2617" s="13" t="s">
        <v>40</v>
      </c>
      <c r="AI2617" s="13" t="s">
        <v>41</v>
      </c>
      <c r="AK2617" s="14" t="s">
        <v>26</v>
      </c>
      <c r="AL2617" s="15">
        <v>0.15</v>
      </c>
      <c r="AM2617" s="16" t="s">
        <v>2</v>
      </c>
    </row>
    <row r="2618" spans="1:39" s="3" customFormat="1" ht="13.8" x14ac:dyDescent="0.25">
      <c r="A2618" s="7" t="str">
        <f t="shared" ref="A2618:C2618" si="7332">A2617</f>
        <v>(Enter Broadcasting Company Name)</v>
      </c>
      <c r="B2618" s="7" t="str">
        <f t="shared" si="7332"/>
        <v>(Enter Call Letters)</v>
      </c>
      <c r="C2618" s="8" t="str">
        <f t="shared" si="7332"/>
        <v>(Select AM/FM)</v>
      </c>
      <c r="D2618" s="30"/>
      <c r="E2618" s="8" t="str">
        <f t="shared" si="7325"/>
        <v>(Select Station Province)</v>
      </c>
      <c r="F2618" s="9" t="str">
        <f>IFERROR(VLOOKUP(E2618,Template!$AK$5:$AL$17,2,FALSE),"")</f>
        <v/>
      </c>
      <c r="G2618" s="42" t="s">
        <v>11</v>
      </c>
      <c r="H2618" s="42" t="s">
        <v>13</v>
      </c>
      <c r="I2618" s="32" t="s">
        <v>65</v>
      </c>
      <c r="J2618" s="32" t="s">
        <v>66</v>
      </c>
      <c r="K2618" s="33">
        <f t="shared" si="7307"/>
        <v>0</v>
      </c>
      <c r="L2618" s="33">
        <f t="shared" si="7308"/>
        <v>0</v>
      </c>
      <c r="M2618" s="34">
        <f t="shared" si="7306"/>
        <v>0</v>
      </c>
      <c r="N2618" s="34">
        <f t="shared" si="7326"/>
        <v>0</v>
      </c>
      <c r="O2618" s="34">
        <f t="shared" si="7309"/>
        <v>0</v>
      </c>
      <c r="P2618" s="12" t="str">
        <f t="shared" ref="P2618:Q2618" si="7333">P2617</f>
        <v>(Select Language)</v>
      </c>
      <c r="Q2618" s="12" t="str">
        <f t="shared" si="7333"/>
        <v>(Select Usage)</v>
      </c>
      <c r="R2618" s="33">
        <f t="shared" si="7310"/>
        <v>0</v>
      </c>
      <c r="S2618" s="33">
        <f t="shared" si="7311"/>
        <v>0</v>
      </c>
      <c r="T2618" s="33">
        <f t="shared" si="7312"/>
        <v>0</v>
      </c>
      <c r="U2618" s="33">
        <f t="shared" si="7313"/>
        <v>0</v>
      </c>
      <c r="V2618" s="33">
        <f t="shared" si="7314"/>
        <v>0</v>
      </c>
      <c r="W2618" s="33">
        <f t="shared" si="7315"/>
        <v>0</v>
      </c>
      <c r="X2618" s="33">
        <f t="shared" si="7316"/>
        <v>0</v>
      </c>
      <c r="Y2618" s="33">
        <f t="shared" si="7317"/>
        <v>0</v>
      </c>
      <c r="Z2618" s="33">
        <f t="shared" si="7318"/>
        <v>0</v>
      </c>
      <c r="AA2618" s="33">
        <f t="shared" si="7319"/>
        <v>0</v>
      </c>
      <c r="AB2618" s="33">
        <f t="shared" si="7320"/>
        <v>0</v>
      </c>
      <c r="AC2618" s="33">
        <f t="shared" si="7321"/>
        <v>0</v>
      </c>
      <c r="AD2618" s="26">
        <f t="shared" si="7322"/>
        <v>0</v>
      </c>
      <c r="AE2618" s="46" t="str">
        <f>IFERROR(IF(AE$3=VLOOKUP($E2618,Template!$AK$5:$AM$17,3,FALSE),$AD2618*$F2618,0),"0.00")</f>
        <v>0.00</v>
      </c>
      <c r="AF2618" s="46" t="str">
        <f>IFERROR(IF(AF$3=VLOOKUP($E2618,Template!$AK$5:$AM$17,3,FALSE),$AD2618*$F2618,0),"0.00")</f>
        <v>0.00</v>
      </c>
      <c r="AG2618" s="28">
        <f t="shared" si="7323"/>
        <v>0</v>
      </c>
      <c r="AH2618" s="13" t="s">
        <v>40</v>
      </c>
      <c r="AI2618" s="13" t="s">
        <v>41</v>
      </c>
      <c r="AK2618" s="14" t="s">
        <v>27</v>
      </c>
      <c r="AL2618" s="15">
        <v>0.15</v>
      </c>
      <c r="AM2618" s="16" t="s">
        <v>2</v>
      </c>
    </row>
    <row r="2619" spans="1:39" s="3" customFormat="1" ht="13.8" x14ac:dyDescent="0.25">
      <c r="A2619" s="7" t="str">
        <f t="shared" ref="A2619:C2619" si="7334">A2618</f>
        <v>(Enter Broadcasting Company Name)</v>
      </c>
      <c r="B2619" s="7" t="str">
        <f t="shared" si="7334"/>
        <v>(Enter Call Letters)</v>
      </c>
      <c r="C2619" s="8" t="str">
        <f t="shared" si="7334"/>
        <v>(Select AM/FM)</v>
      </c>
      <c r="D2619" s="30"/>
      <c r="E2619" s="8" t="str">
        <f t="shared" si="7325"/>
        <v>(Select Station Province)</v>
      </c>
      <c r="F2619" s="9" t="str">
        <f>IFERROR(VLOOKUP(E2619,Template!$AK$5:$AL$17,2,FALSE),"")</f>
        <v/>
      </c>
      <c r="G2619" s="42" t="s">
        <v>12</v>
      </c>
      <c r="H2619" s="42" t="s">
        <v>15</v>
      </c>
      <c r="I2619" s="32" t="s">
        <v>65</v>
      </c>
      <c r="J2619" s="32" t="s">
        <v>66</v>
      </c>
      <c r="K2619" s="33">
        <f t="shared" si="7307"/>
        <v>0</v>
      </c>
      <c r="L2619" s="33">
        <f t="shared" si="7308"/>
        <v>0</v>
      </c>
      <c r="M2619" s="34">
        <f t="shared" si="7306"/>
        <v>0</v>
      </c>
      <c r="N2619" s="34">
        <f t="shared" si="7326"/>
        <v>0</v>
      </c>
      <c r="O2619" s="34">
        <f t="shared" si="7309"/>
        <v>0</v>
      </c>
      <c r="P2619" s="12" t="str">
        <f t="shared" ref="P2619:Q2619" si="7335">P2618</f>
        <v>(Select Language)</v>
      </c>
      <c r="Q2619" s="12" t="str">
        <f t="shared" si="7335"/>
        <v>(Select Usage)</v>
      </c>
      <c r="R2619" s="33">
        <f t="shared" si="7310"/>
        <v>0</v>
      </c>
      <c r="S2619" s="33">
        <f t="shared" si="7311"/>
        <v>0</v>
      </c>
      <c r="T2619" s="33">
        <f t="shared" si="7312"/>
        <v>0</v>
      </c>
      <c r="U2619" s="33">
        <f t="shared" si="7313"/>
        <v>0</v>
      </c>
      <c r="V2619" s="33">
        <f t="shared" si="7314"/>
        <v>0</v>
      </c>
      <c r="W2619" s="33">
        <f t="shared" si="7315"/>
        <v>0</v>
      </c>
      <c r="X2619" s="33">
        <f t="shared" si="7316"/>
        <v>0</v>
      </c>
      <c r="Y2619" s="33">
        <f t="shared" si="7317"/>
        <v>0</v>
      </c>
      <c r="Z2619" s="33">
        <f t="shared" si="7318"/>
        <v>0</v>
      </c>
      <c r="AA2619" s="33">
        <f t="shared" si="7319"/>
        <v>0</v>
      </c>
      <c r="AB2619" s="33">
        <f t="shared" si="7320"/>
        <v>0</v>
      </c>
      <c r="AC2619" s="33">
        <f t="shared" si="7321"/>
        <v>0</v>
      </c>
      <c r="AD2619" s="26">
        <f>SUM(R2619:AC2619)</f>
        <v>0</v>
      </c>
      <c r="AE2619" s="46" t="str">
        <f>IFERROR(IF(AE$3=VLOOKUP($E2619,Template!$AK$5:$AM$17,3,FALSE),$AD2619*$F2619,0),"0.00")</f>
        <v>0.00</v>
      </c>
      <c r="AF2619" s="46" t="str">
        <f>IFERROR(IF(AF$3=VLOOKUP($E2619,Template!$AK$5:$AM$17,3,FALSE),$AD2619*$F2619,0),"0.00")</f>
        <v>0.00</v>
      </c>
      <c r="AG2619" s="28">
        <f t="shared" si="7323"/>
        <v>0</v>
      </c>
      <c r="AH2619" s="13" t="s">
        <v>40</v>
      </c>
      <c r="AI2619" s="13" t="s">
        <v>41</v>
      </c>
      <c r="AK2619" s="14" t="s">
        <v>28</v>
      </c>
      <c r="AL2619" s="15">
        <v>0.05</v>
      </c>
      <c r="AM2619" s="16" t="s">
        <v>3</v>
      </c>
    </row>
    <row r="2620" spans="1:39" s="3" customFormat="1" ht="13.8" x14ac:dyDescent="0.25">
      <c r="A2620" s="7" t="str">
        <f t="shared" ref="A2620:C2620" si="7336">A2619</f>
        <v>(Enter Broadcasting Company Name)</v>
      </c>
      <c r="B2620" s="7" t="str">
        <f t="shared" si="7336"/>
        <v>(Enter Call Letters)</v>
      </c>
      <c r="C2620" s="8" t="str">
        <f t="shared" si="7336"/>
        <v>(Select AM/FM)</v>
      </c>
      <c r="D2620" s="30"/>
      <c r="E2620" s="8" t="str">
        <f t="shared" si="7325"/>
        <v>(Select Station Province)</v>
      </c>
      <c r="F2620" s="9" t="str">
        <f>IFERROR(VLOOKUP(E2620,Template!$AK$5:$AL$17,2,FALSE),"")</f>
        <v/>
      </c>
      <c r="G2620" s="42" t="s">
        <v>13</v>
      </c>
      <c r="H2620" s="42" t="s">
        <v>16</v>
      </c>
      <c r="I2620" s="32" t="s">
        <v>65</v>
      </c>
      <c r="J2620" s="32" t="s">
        <v>66</v>
      </c>
      <c r="K2620" s="33">
        <f t="shared" si="7307"/>
        <v>0</v>
      </c>
      <c r="L2620" s="33">
        <f t="shared" si="7308"/>
        <v>0</v>
      </c>
      <c r="M2620" s="34">
        <f t="shared" si="7306"/>
        <v>0</v>
      </c>
      <c r="N2620" s="34">
        <f t="shared" si="7326"/>
        <v>0</v>
      </c>
      <c r="O2620" s="34">
        <f t="shared" si="7309"/>
        <v>0</v>
      </c>
      <c r="P2620" s="12" t="str">
        <f t="shared" ref="P2620:Q2620" si="7337">P2619</f>
        <v>(Select Language)</v>
      </c>
      <c r="Q2620" s="12" t="str">
        <f t="shared" si="7337"/>
        <v>(Select Usage)</v>
      </c>
      <c r="R2620" s="33">
        <f t="shared" si="7310"/>
        <v>0</v>
      </c>
      <c r="S2620" s="33">
        <f t="shared" si="7311"/>
        <v>0</v>
      </c>
      <c r="T2620" s="33">
        <f t="shared" si="7312"/>
        <v>0</v>
      </c>
      <c r="U2620" s="33">
        <f t="shared" si="7313"/>
        <v>0</v>
      </c>
      <c r="V2620" s="33">
        <f t="shared" si="7314"/>
        <v>0</v>
      </c>
      <c r="W2620" s="33">
        <f t="shared" si="7315"/>
        <v>0</v>
      </c>
      <c r="X2620" s="33">
        <f t="shared" si="7316"/>
        <v>0</v>
      </c>
      <c r="Y2620" s="33">
        <f t="shared" si="7317"/>
        <v>0</v>
      </c>
      <c r="Z2620" s="33">
        <f t="shared" si="7318"/>
        <v>0</v>
      </c>
      <c r="AA2620" s="33">
        <f t="shared" si="7319"/>
        <v>0</v>
      </c>
      <c r="AB2620" s="33">
        <f t="shared" si="7320"/>
        <v>0</v>
      </c>
      <c r="AC2620" s="33">
        <f t="shared" si="7321"/>
        <v>0</v>
      </c>
      <c r="AD2620" s="26">
        <f t="shared" ref="AD2620:AD2622" si="7338">SUM(R2620:AC2620)</f>
        <v>0</v>
      </c>
      <c r="AE2620" s="46" t="str">
        <f>IFERROR(IF(AE$3=VLOOKUP($E2620,Template!$AK$5:$AM$17,3,FALSE),$AD2620*$F2620,0),"0.00")</f>
        <v>0.00</v>
      </c>
      <c r="AF2620" s="46" t="str">
        <f>IFERROR(IF(AF$3=VLOOKUP($E2620,Template!$AK$5:$AM$17,3,FALSE),$AD2620*$F2620,0),"0.00")</f>
        <v>0.00</v>
      </c>
      <c r="AG2620" s="28">
        <f t="shared" si="7323"/>
        <v>0</v>
      </c>
      <c r="AH2620" s="13" t="s">
        <v>40</v>
      </c>
      <c r="AI2620" s="13" t="s">
        <v>41</v>
      </c>
      <c r="AK2620" s="14" t="s">
        <v>70</v>
      </c>
      <c r="AL2620" s="15">
        <v>0.05</v>
      </c>
      <c r="AM2620" s="16" t="s">
        <v>3</v>
      </c>
    </row>
    <row r="2621" spans="1:39" s="3" customFormat="1" ht="13.8" x14ac:dyDescent="0.25">
      <c r="A2621" s="7" t="str">
        <f t="shared" ref="A2621:C2621" si="7339">A2620</f>
        <v>(Enter Broadcasting Company Name)</v>
      </c>
      <c r="B2621" s="7" t="str">
        <f t="shared" si="7339"/>
        <v>(Enter Call Letters)</v>
      </c>
      <c r="C2621" s="8" t="str">
        <f t="shared" si="7339"/>
        <v>(Select AM/FM)</v>
      </c>
      <c r="D2621" s="30"/>
      <c r="E2621" s="8" t="str">
        <f t="shared" si="7325"/>
        <v>(Select Station Province)</v>
      </c>
      <c r="F2621" s="9" t="str">
        <f>IFERROR(VLOOKUP(E2621,Template!$AK$5:$AL$17,2,FALSE),"")</f>
        <v/>
      </c>
      <c r="G2621" s="42" t="s">
        <v>15</v>
      </c>
      <c r="H2621" s="42" t="s">
        <v>17</v>
      </c>
      <c r="I2621" s="32" t="s">
        <v>65</v>
      </c>
      <c r="J2621" s="32" t="s">
        <v>66</v>
      </c>
      <c r="K2621" s="33">
        <f t="shared" si="7307"/>
        <v>0</v>
      </c>
      <c r="L2621" s="33">
        <f t="shared" si="7308"/>
        <v>0</v>
      </c>
      <c r="M2621" s="34">
        <f t="shared" si="7306"/>
        <v>0</v>
      </c>
      <c r="N2621" s="34">
        <f t="shared" si="7326"/>
        <v>0</v>
      </c>
      <c r="O2621" s="34">
        <f t="shared" si="7309"/>
        <v>0</v>
      </c>
      <c r="P2621" s="12" t="str">
        <f t="shared" ref="P2621:Q2621" si="7340">P2620</f>
        <v>(Select Language)</v>
      </c>
      <c r="Q2621" s="12" t="str">
        <f t="shared" si="7340"/>
        <v>(Select Usage)</v>
      </c>
      <c r="R2621" s="33">
        <f t="shared" si="7310"/>
        <v>0</v>
      </c>
      <c r="S2621" s="33">
        <f t="shared" si="7311"/>
        <v>0</v>
      </c>
      <c r="T2621" s="33">
        <f t="shared" si="7312"/>
        <v>0</v>
      </c>
      <c r="U2621" s="33">
        <f t="shared" si="7313"/>
        <v>0</v>
      </c>
      <c r="V2621" s="33">
        <f t="shared" si="7314"/>
        <v>0</v>
      </c>
      <c r="W2621" s="33">
        <f t="shared" si="7315"/>
        <v>0</v>
      </c>
      <c r="X2621" s="33">
        <f t="shared" si="7316"/>
        <v>0</v>
      </c>
      <c r="Y2621" s="33">
        <f t="shared" si="7317"/>
        <v>0</v>
      </c>
      <c r="Z2621" s="33">
        <f t="shared" si="7318"/>
        <v>0</v>
      </c>
      <c r="AA2621" s="33">
        <f t="shared" si="7319"/>
        <v>0</v>
      </c>
      <c r="AB2621" s="33">
        <f t="shared" si="7320"/>
        <v>0</v>
      </c>
      <c r="AC2621" s="33">
        <f t="shared" si="7321"/>
        <v>0</v>
      </c>
      <c r="AD2621" s="26">
        <f t="shared" si="7338"/>
        <v>0</v>
      </c>
      <c r="AE2621" s="46" t="str">
        <f>IFERROR(IF(AE$3=VLOOKUP($E2621,Template!$AK$5:$AM$17,3,FALSE),$AD2621*$F2621,0),"0.00")</f>
        <v>0.00</v>
      </c>
      <c r="AF2621" s="46" t="str">
        <f>IFERROR(IF(AF$3=VLOOKUP($E2621,Template!$AK$5:$AM$17,3,FALSE),$AD2621*$F2621,0),"0.00")</f>
        <v>0.00</v>
      </c>
      <c r="AG2621" s="28">
        <f t="shared" si="7323"/>
        <v>0</v>
      </c>
      <c r="AH2621" s="13" t="s">
        <v>40</v>
      </c>
      <c r="AI2621" s="13" t="s">
        <v>41</v>
      </c>
      <c r="AK2621" s="14" t="s">
        <v>20</v>
      </c>
      <c r="AL2621" s="15">
        <v>0.13</v>
      </c>
      <c r="AM2621" s="16" t="s">
        <v>2</v>
      </c>
    </row>
    <row r="2622" spans="1:39" s="3" customFormat="1" ht="13.8" x14ac:dyDescent="0.25">
      <c r="A2622" s="7" t="str">
        <f t="shared" ref="A2622:C2622" si="7341">A2621</f>
        <v>(Enter Broadcasting Company Name)</v>
      </c>
      <c r="B2622" s="7" t="str">
        <f t="shared" si="7341"/>
        <v>(Enter Call Letters)</v>
      </c>
      <c r="C2622" s="8" t="str">
        <f t="shared" si="7341"/>
        <v>(Select AM/FM)</v>
      </c>
      <c r="D2622" s="30"/>
      <c r="E2622" s="8" t="str">
        <f t="shared" si="7325"/>
        <v>(Select Station Province)</v>
      </c>
      <c r="F2622" s="9" t="str">
        <f>IFERROR(VLOOKUP(E2622,Template!$AK$5:$AL$17,2,FALSE),"")</f>
        <v/>
      </c>
      <c r="G2622" s="42" t="s">
        <v>16</v>
      </c>
      <c r="H2622" s="42" t="s">
        <v>18</v>
      </c>
      <c r="I2622" s="32" t="s">
        <v>65</v>
      </c>
      <c r="J2622" s="32" t="s">
        <v>66</v>
      </c>
      <c r="K2622" s="33">
        <f t="shared" si="7307"/>
        <v>0</v>
      </c>
      <c r="L2622" s="33">
        <f t="shared" si="7308"/>
        <v>0</v>
      </c>
      <c r="M2622" s="34">
        <f t="shared" si="7306"/>
        <v>0</v>
      </c>
      <c r="N2622" s="34">
        <f t="shared" si="7326"/>
        <v>0</v>
      </c>
      <c r="O2622" s="34">
        <f t="shared" si="7309"/>
        <v>0</v>
      </c>
      <c r="P2622" s="12" t="str">
        <f t="shared" ref="P2622:Q2622" si="7342">P2621</f>
        <v>(Select Language)</v>
      </c>
      <c r="Q2622" s="12" t="str">
        <f t="shared" si="7342"/>
        <v>(Select Usage)</v>
      </c>
      <c r="R2622" s="33">
        <f t="shared" si="7310"/>
        <v>0</v>
      </c>
      <c r="S2622" s="33">
        <f t="shared" si="7311"/>
        <v>0</v>
      </c>
      <c r="T2622" s="33">
        <f t="shared" si="7312"/>
        <v>0</v>
      </c>
      <c r="U2622" s="33">
        <f t="shared" si="7313"/>
        <v>0</v>
      </c>
      <c r="V2622" s="33">
        <f t="shared" si="7314"/>
        <v>0</v>
      </c>
      <c r="W2622" s="33">
        <f t="shared" si="7315"/>
        <v>0</v>
      </c>
      <c r="X2622" s="33">
        <f t="shared" si="7316"/>
        <v>0</v>
      </c>
      <c r="Y2622" s="33">
        <f t="shared" si="7317"/>
        <v>0</v>
      </c>
      <c r="Z2622" s="33">
        <f t="shared" si="7318"/>
        <v>0</v>
      </c>
      <c r="AA2622" s="33">
        <f t="shared" si="7319"/>
        <v>0</v>
      </c>
      <c r="AB2622" s="33">
        <f t="shared" si="7320"/>
        <v>0</v>
      </c>
      <c r="AC2622" s="33">
        <f t="shared" si="7321"/>
        <v>0</v>
      </c>
      <c r="AD2622" s="26">
        <f t="shared" si="7338"/>
        <v>0</v>
      </c>
      <c r="AE2622" s="46" t="str">
        <f>IFERROR(IF(AE$3=VLOOKUP($E2622,Template!$AK$5:$AM$17,3,FALSE),$AD2622*$F2622,0),"0.00")</f>
        <v>0.00</v>
      </c>
      <c r="AF2622" s="46" t="str">
        <f>IFERROR(IF(AF$3=VLOOKUP($E2622,Template!$AK$5:$AM$17,3,FALSE),$AD2622*$F2622,0),"0.00")</f>
        <v>0.00</v>
      </c>
      <c r="AG2622" s="28">
        <f t="shared" si="7323"/>
        <v>0</v>
      </c>
      <c r="AH2622" s="13" t="s">
        <v>40</v>
      </c>
      <c r="AI2622" s="13" t="s">
        <v>41</v>
      </c>
      <c r="AK2622" s="14" t="s">
        <v>69</v>
      </c>
      <c r="AL2622" s="15">
        <v>0.15</v>
      </c>
      <c r="AM2622" s="16" t="s">
        <v>2</v>
      </c>
    </row>
    <row r="2623" spans="1:39" s="3" customFormat="1" ht="13.8" x14ac:dyDescent="0.25">
      <c r="A2623" s="7" t="str">
        <f t="shared" ref="A2623:C2623" si="7343">A2622</f>
        <v>(Enter Broadcasting Company Name)</v>
      </c>
      <c r="B2623" s="7" t="str">
        <f t="shared" si="7343"/>
        <v>(Enter Call Letters)</v>
      </c>
      <c r="C2623" s="8" t="str">
        <f t="shared" si="7343"/>
        <v>(Select AM/FM)</v>
      </c>
      <c r="D2623" s="30"/>
      <c r="E2623" s="8" t="str">
        <f t="shared" si="7325"/>
        <v>(Select Station Province)</v>
      </c>
      <c r="F2623" s="9" t="str">
        <f>IFERROR(VLOOKUP(E2623,Template!$AK$5:$AL$17,2,FALSE),"")</f>
        <v/>
      </c>
      <c r="G2623" s="42" t="s">
        <v>17</v>
      </c>
      <c r="H2623" s="42" t="s">
        <v>7</v>
      </c>
      <c r="I2623" s="32" t="s">
        <v>65</v>
      </c>
      <c r="J2623" s="32" t="s">
        <v>66</v>
      </c>
      <c r="K2623" s="33">
        <f t="shared" si="7307"/>
        <v>0</v>
      </c>
      <c r="L2623" s="33">
        <f t="shared" si="7308"/>
        <v>0</v>
      </c>
      <c r="M2623" s="34">
        <f t="shared" si="7306"/>
        <v>0</v>
      </c>
      <c r="N2623" s="34">
        <f t="shared" si="7326"/>
        <v>0</v>
      </c>
      <c r="O2623" s="34">
        <f t="shared" si="7309"/>
        <v>0</v>
      </c>
      <c r="P2623" s="12" t="str">
        <f t="shared" ref="P2623:Q2623" si="7344">P2622</f>
        <v>(Select Language)</v>
      </c>
      <c r="Q2623" s="12" t="str">
        <f t="shared" si="7344"/>
        <v>(Select Usage)</v>
      </c>
      <c r="R2623" s="33">
        <f t="shared" si="7310"/>
        <v>0</v>
      </c>
      <c r="S2623" s="33">
        <f t="shared" si="7311"/>
        <v>0</v>
      </c>
      <c r="T2623" s="33">
        <f t="shared" si="7312"/>
        <v>0</v>
      </c>
      <c r="U2623" s="33">
        <f t="shared" si="7313"/>
        <v>0</v>
      </c>
      <c r="V2623" s="33">
        <f t="shared" si="7314"/>
        <v>0</v>
      </c>
      <c r="W2623" s="33">
        <f t="shared" si="7315"/>
        <v>0</v>
      </c>
      <c r="X2623" s="33">
        <f t="shared" si="7316"/>
        <v>0</v>
      </c>
      <c r="Y2623" s="33">
        <f t="shared" si="7317"/>
        <v>0</v>
      </c>
      <c r="Z2623" s="33">
        <f t="shared" si="7318"/>
        <v>0</v>
      </c>
      <c r="AA2623" s="33">
        <f t="shared" si="7319"/>
        <v>0</v>
      </c>
      <c r="AB2623" s="33">
        <f t="shared" si="7320"/>
        <v>0</v>
      </c>
      <c r="AC2623" s="33">
        <f t="shared" si="7321"/>
        <v>0</v>
      </c>
      <c r="AD2623" s="26">
        <f>SUM(R2623:AC2623)</f>
        <v>0</v>
      </c>
      <c r="AE2623" s="46" t="str">
        <f>IFERROR(IF(AE$3=VLOOKUP($E2623,Template!$AK$5:$AM$17,3,FALSE),$AD2623*$F2623,0),"0.00")</f>
        <v>0.00</v>
      </c>
      <c r="AF2623" s="46" t="str">
        <f>IFERROR(IF(AF$3=VLOOKUP($E2623,Template!$AK$5:$AM$17,3,FALSE),$AD2623*$F2623,0),"0.00")</f>
        <v>0.00</v>
      </c>
      <c r="AG2623" s="28">
        <f t="shared" si="7323"/>
        <v>0</v>
      </c>
      <c r="AH2623" s="13" t="s">
        <v>40</v>
      </c>
      <c r="AI2623" s="13" t="s">
        <v>41</v>
      </c>
      <c r="AK2623" s="14" t="s">
        <v>29</v>
      </c>
      <c r="AL2623" s="15">
        <v>0.05</v>
      </c>
      <c r="AM2623" s="16" t="s">
        <v>3</v>
      </c>
    </row>
    <row r="2624" spans="1:39" s="3" customFormat="1" ht="13.8" x14ac:dyDescent="0.25">
      <c r="A2624" s="7" t="str">
        <f t="shared" ref="A2624:C2624" si="7345">A2623</f>
        <v>(Enter Broadcasting Company Name)</v>
      </c>
      <c r="B2624" s="7" t="str">
        <f t="shared" si="7345"/>
        <v>(Enter Call Letters)</v>
      </c>
      <c r="C2624" s="8" t="str">
        <f t="shared" si="7345"/>
        <v>(Select AM/FM)</v>
      </c>
      <c r="D2624" s="30"/>
      <c r="E2624" s="8" t="str">
        <f t="shared" si="7325"/>
        <v>(Select Station Province)</v>
      </c>
      <c r="F2624" s="9" t="str">
        <f>IFERROR(VLOOKUP(E2624,Template!$AK$5:$AL$17,2,FALSE),"")</f>
        <v/>
      </c>
      <c r="G2624" s="42" t="s">
        <v>18</v>
      </c>
      <c r="H2624" s="43" t="s">
        <v>8</v>
      </c>
      <c r="I2624" s="32" t="s">
        <v>65</v>
      </c>
      <c r="J2624" s="32" t="s">
        <v>66</v>
      </c>
      <c r="K2624" s="33">
        <f t="shared" si="7307"/>
        <v>0</v>
      </c>
      <c r="L2624" s="33">
        <f t="shared" si="7308"/>
        <v>0</v>
      </c>
      <c r="M2624" s="34">
        <f t="shared" si="7306"/>
        <v>0</v>
      </c>
      <c r="N2624" s="34">
        <f t="shared" si="7326"/>
        <v>0</v>
      </c>
      <c r="O2624" s="34">
        <f t="shared" si="7309"/>
        <v>0</v>
      </c>
      <c r="P2624" s="12" t="str">
        <f t="shared" ref="P2624:Q2624" si="7346">P2623</f>
        <v>(Select Language)</v>
      </c>
      <c r="Q2624" s="12" t="str">
        <f t="shared" si="7346"/>
        <v>(Select Usage)</v>
      </c>
      <c r="R2624" s="33">
        <f t="shared" si="7310"/>
        <v>0</v>
      </c>
      <c r="S2624" s="33">
        <f t="shared" si="7311"/>
        <v>0</v>
      </c>
      <c r="T2624" s="33">
        <f t="shared" si="7312"/>
        <v>0</v>
      </c>
      <c r="U2624" s="33">
        <f t="shared" si="7313"/>
        <v>0</v>
      </c>
      <c r="V2624" s="33">
        <f t="shared" si="7314"/>
        <v>0</v>
      </c>
      <c r="W2624" s="33">
        <f t="shared" si="7315"/>
        <v>0</v>
      </c>
      <c r="X2624" s="33">
        <f t="shared" si="7316"/>
        <v>0</v>
      </c>
      <c r="Y2624" s="33">
        <f t="shared" si="7317"/>
        <v>0</v>
      </c>
      <c r="Z2624" s="33">
        <f t="shared" si="7318"/>
        <v>0</v>
      </c>
      <c r="AA2624" s="33">
        <f t="shared" si="7319"/>
        <v>0</v>
      </c>
      <c r="AB2624" s="33">
        <f t="shared" si="7320"/>
        <v>0</v>
      </c>
      <c r="AC2624" s="33">
        <f t="shared" si="7321"/>
        <v>0</v>
      </c>
      <c r="AD2624" s="26">
        <f t="shared" ref="AD2624" si="7347">SUM(R2624:AC2624)</f>
        <v>0</v>
      </c>
      <c r="AE2624" s="46" t="str">
        <f>IFERROR(IF(AE$3=VLOOKUP($E2624,Template!$AK$5:$AM$17,3,FALSE),$AD2624*$F2624,0),"0.00")</f>
        <v>0.00</v>
      </c>
      <c r="AF2624" s="46" t="str">
        <f>IFERROR(IF(AF$3=VLOOKUP($E2624,Template!$AK$5:$AM$17,3,FALSE),$AD2624*$F2624,0),"0.00")</f>
        <v>0.00</v>
      </c>
      <c r="AG2624" s="28">
        <f t="shared" si="7323"/>
        <v>0</v>
      </c>
      <c r="AH2624" s="13" t="s">
        <v>40</v>
      </c>
      <c r="AI2624" s="13" t="s">
        <v>41</v>
      </c>
      <c r="AK2624" s="14" t="s">
        <v>21</v>
      </c>
      <c r="AL2624" s="15">
        <v>0.05</v>
      </c>
      <c r="AM2624" s="16" t="s">
        <v>3</v>
      </c>
    </row>
    <row r="2625" spans="1:39" ht="13.8" x14ac:dyDescent="0.25">
      <c r="A2625" s="19" t="s">
        <v>4</v>
      </c>
      <c r="B2625" s="19"/>
      <c r="C2625" s="20"/>
      <c r="D2625" s="20"/>
      <c r="E2625" s="20"/>
      <c r="F2625" s="20"/>
      <c r="G2625" s="44"/>
      <c r="H2625" s="44"/>
      <c r="I2625" s="21">
        <f t="shared" ref="I2625:K2625" si="7348">SUM(I2613:I2624)</f>
        <v>0</v>
      </c>
      <c r="J2625" s="21">
        <f t="shared" si="7348"/>
        <v>0</v>
      </c>
      <c r="K2625" s="21">
        <f t="shared" si="7348"/>
        <v>0</v>
      </c>
      <c r="L2625" s="21">
        <f>L2624</f>
        <v>0</v>
      </c>
      <c r="M2625" s="21">
        <f>SUM(M2613:M2624)</f>
        <v>0</v>
      </c>
      <c r="N2625" s="21">
        <f t="shared" ref="N2625:O2625" si="7349">SUM(N2613:N2624)</f>
        <v>0</v>
      </c>
      <c r="O2625" s="21">
        <f t="shared" si="7349"/>
        <v>0</v>
      </c>
      <c r="P2625" s="21"/>
      <c r="Q2625" s="22"/>
      <c r="R2625" s="21">
        <f t="shared" ref="R2625:AI2625" si="7350">SUM(R2613:R2624)</f>
        <v>0</v>
      </c>
      <c r="S2625" s="21">
        <f t="shared" si="7350"/>
        <v>0</v>
      </c>
      <c r="T2625" s="21">
        <f t="shared" si="7350"/>
        <v>0</v>
      </c>
      <c r="U2625" s="21">
        <f t="shared" si="7350"/>
        <v>0</v>
      </c>
      <c r="V2625" s="21">
        <f t="shared" si="7350"/>
        <v>0</v>
      </c>
      <c r="W2625" s="21">
        <f t="shared" si="7350"/>
        <v>0</v>
      </c>
      <c r="X2625" s="21">
        <f t="shared" si="7350"/>
        <v>0</v>
      </c>
      <c r="Y2625" s="21">
        <f t="shared" si="7350"/>
        <v>0</v>
      </c>
      <c r="Z2625" s="21">
        <f t="shared" si="7350"/>
        <v>0</v>
      </c>
      <c r="AA2625" s="21">
        <f t="shared" si="7350"/>
        <v>0</v>
      </c>
      <c r="AB2625" s="21">
        <f t="shared" si="7350"/>
        <v>0</v>
      </c>
      <c r="AC2625" s="21">
        <f t="shared" si="7350"/>
        <v>0</v>
      </c>
      <c r="AD2625" s="27">
        <f t="shared" si="7350"/>
        <v>0</v>
      </c>
      <c r="AE2625" s="21">
        <f t="shared" si="7350"/>
        <v>0</v>
      </c>
      <c r="AF2625" s="21">
        <f t="shared" si="7350"/>
        <v>0</v>
      </c>
      <c r="AG2625" s="27">
        <f t="shared" si="7350"/>
        <v>0</v>
      </c>
      <c r="AH2625" s="21">
        <f t="shared" si="7350"/>
        <v>0</v>
      </c>
      <c r="AI2625" s="21">
        <f t="shared" si="7350"/>
        <v>0</v>
      </c>
      <c r="AK2625" s="14" t="s">
        <v>71</v>
      </c>
      <c r="AL2625" s="15">
        <v>0.05</v>
      </c>
      <c r="AM2625" s="16" t="s">
        <v>3</v>
      </c>
    </row>
    <row r="2626" spans="1:39" x14ac:dyDescent="0.25">
      <c r="A2626" s="2"/>
      <c r="G2626" s="2"/>
      <c r="H2626" s="2"/>
      <c r="O2626" s="2"/>
      <c r="P2626" s="2"/>
    </row>
    <row r="2627" spans="1:39" ht="42" customHeight="1" x14ac:dyDescent="0.25">
      <c r="A2627" s="223" t="s">
        <v>63</v>
      </c>
      <c r="B2627" s="223" t="s">
        <v>43</v>
      </c>
      <c r="C2627" s="224" t="s">
        <v>19</v>
      </c>
      <c r="D2627" s="226"/>
      <c r="E2627" s="223" t="s">
        <v>14</v>
      </c>
      <c r="F2627" s="223" t="s">
        <v>38</v>
      </c>
      <c r="G2627" s="223" t="s">
        <v>1</v>
      </c>
      <c r="H2627" s="223" t="s">
        <v>5</v>
      </c>
      <c r="I2627" s="225" t="s">
        <v>31</v>
      </c>
      <c r="J2627" s="225" t="s">
        <v>32</v>
      </c>
      <c r="K2627" s="225" t="s">
        <v>48</v>
      </c>
      <c r="L2627" s="225" t="s">
        <v>0</v>
      </c>
      <c r="M2627" s="4" t="s">
        <v>45</v>
      </c>
      <c r="N2627" s="4" t="s">
        <v>46</v>
      </c>
      <c r="O2627" s="4" t="s">
        <v>47</v>
      </c>
      <c r="P2627" s="225" t="s">
        <v>50</v>
      </c>
      <c r="Q2627" s="225" t="s">
        <v>33</v>
      </c>
      <c r="R2627" s="4" t="s">
        <v>51</v>
      </c>
      <c r="S2627" s="4" t="s">
        <v>52</v>
      </c>
      <c r="T2627" s="4" t="s">
        <v>53</v>
      </c>
      <c r="U2627" s="4" t="s">
        <v>54</v>
      </c>
      <c r="V2627" s="4" t="s">
        <v>55</v>
      </c>
      <c r="W2627" s="4" t="s">
        <v>56</v>
      </c>
      <c r="X2627" s="4" t="s">
        <v>57</v>
      </c>
      <c r="Y2627" s="4" t="s">
        <v>58</v>
      </c>
      <c r="Z2627" s="4" t="s">
        <v>59</v>
      </c>
      <c r="AA2627" s="4" t="s">
        <v>62</v>
      </c>
      <c r="AB2627" s="4" t="s">
        <v>60</v>
      </c>
      <c r="AC2627" s="4" t="s">
        <v>61</v>
      </c>
      <c r="AD2627" s="233" t="s">
        <v>34</v>
      </c>
      <c r="AE2627" s="231" t="s">
        <v>2</v>
      </c>
      <c r="AF2627" s="231" t="s">
        <v>3</v>
      </c>
      <c r="AG2627" s="233" t="s">
        <v>35</v>
      </c>
      <c r="AH2627" s="223" t="s">
        <v>36</v>
      </c>
      <c r="AI2627" s="223" t="s">
        <v>37</v>
      </c>
      <c r="AK2627" s="229" t="s">
        <v>30</v>
      </c>
      <c r="AL2627" s="229"/>
      <c r="AM2627" s="229"/>
    </row>
    <row r="2628" spans="1:39" s="6" customFormat="1" ht="35.25" customHeight="1" x14ac:dyDescent="0.3">
      <c r="A2628" s="224"/>
      <c r="B2628" s="224"/>
      <c r="C2628" s="224"/>
      <c r="D2628" s="227"/>
      <c r="E2628" s="223"/>
      <c r="F2628" s="223"/>
      <c r="G2628" s="223"/>
      <c r="H2628" s="223"/>
      <c r="I2628" s="230"/>
      <c r="J2628" s="230"/>
      <c r="K2628" s="230"/>
      <c r="L2628" s="230"/>
      <c r="M2628" s="5">
        <v>0</v>
      </c>
      <c r="N2628" s="5">
        <v>625000</v>
      </c>
      <c r="O2628" s="5">
        <v>1250000</v>
      </c>
      <c r="P2628" s="225"/>
      <c r="Q2628" s="225"/>
      <c r="R2628" s="29">
        <v>4.95E-4</v>
      </c>
      <c r="S2628" s="29">
        <v>9.5200000000000005E-4</v>
      </c>
      <c r="T2628" s="29">
        <v>1.5900000000000001E-3</v>
      </c>
      <c r="U2628" s="29">
        <v>1.1169999999999999E-3</v>
      </c>
      <c r="V2628" s="29">
        <v>2.189E-3</v>
      </c>
      <c r="W2628" s="29">
        <v>4.5430000000000002E-3</v>
      </c>
      <c r="X2628" s="29">
        <v>8.8199999999999997E-4</v>
      </c>
      <c r="Y2628" s="29">
        <v>1.6949999999999999E-3</v>
      </c>
      <c r="Z2628" s="29">
        <v>2.8319999999999999E-3</v>
      </c>
      <c r="AA2628" s="29">
        <v>1.9889999999999999E-3</v>
      </c>
      <c r="AB2628" s="29">
        <v>3.8999999999999998E-3</v>
      </c>
      <c r="AC2628" s="29">
        <v>8.0949999999999998E-3</v>
      </c>
      <c r="AD2628" s="233"/>
      <c r="AE2628" s="232"/>
      <c r="AF2628" s="232"/>
      <c r="AG2628" s="234"/>
      <c r="AH2628" s="223"/>
      <c r="AI2628" s="223"/>
      <c r="AK2628" s="229"/>
      <c r="AL2628" s="229"/>
      <c r="AM2628" s="229"/>
    </row>
    <row r="2629" spans="1:39" s="3" customFormat="1" ht="13.8" x14ac:dyDescent="0.25">
      <c r="A2629" s="7" t="s">
        <v>44</v>
      </c>
      <c r="B2629" s="7" t="s">
        <v>42</v>
      </c>
      <c r="C2629" s="8" t="s">
        <v>39</v>
      </c>
      <c r="D2629" s="30"/>
      <c r="E2629" s="8" t="s">
        <v>64</v>
      </c>
      <c r="F2629" s="9" t="str">
        <f>IFERROR(VLOOKUP(E2629,Template!$AK$5:$AL$17,2,FALSE),"")</f>
        <v/>
      </c>
      <c r="G2629" s="41" t="s">
        <v>7</v>
      </c>
      <c r="H2629" s="41" t="s">
        <v>6</v>
      </c>
      <c r="I2629" s="32" t="s">
        <v>65</v>
      </c>
      <c r="J2629" s="32" t="s">
        <v>66</v>
      </c>
      <c r="K2629" s="33">
        <f>IFERROR(I2629+J2629,0)</f>
        <v>0</v>
      </c>
      <c r="L2629" s="33">
        <f>IFERROR(K2629,"")</f>
        <v>0</v>
      </c>
      <c r="M2629" s="34">
        <f t="shared" ref="M2629:M2640" si="7351">IF(L2629&lt;=$N$4,K2629,IF(L2628&gt;$N$4,0,$N$4-L2628))</f>
        <v>0</v>
      </c>
      <c r="N2629" s="34">
        <f>IF(AND(L2629&gt;$N$4,L2629&lt;=$O$4),K2629-M2629,IF(AND(L2628&gt;$N$4,L2628&lt;=$O$4),$O$4-L2628,IF(L2628&gt;$O$4,0,IF(L2629&lt;$N$4,0,MIN(L2629-$N$4,$N$4)))))</f>
        <v>0</v>
      </c>
      <c r="O2629" s="34">
        <f>IF(L2629&gt;$O$4,K2629-M2629-N2629,0)</f>
        <v>0</v>
      </c>
      <c r="P2629" s="12" t="s">
        <v>94</v>
      </c>
      <c r="Q2629" s="12" t="s">
        <v>68</v>
      </c>
      <c r="R2629" s="33">
        <f>IF(AND($Q2629="LOW",$P2629="French"),M2629*R$4,0)</f>
        <v>0</v>
      </c>
      <c r="S2629" s="33">
        <f>IF(AND($Q2629="LOW",$P2629="French"),N2629*S$4,0)</f>
        <v>0</v>
      </c>
      <c r="T2629" s="33">
        <f>IF(AND($Q2629="LOW",$P2629="French"),O2629*T$4,0)</f>
        <v>0</v>
      </c>
      <c r="U2629" s="33">
        <f>IF(AND($Q2629="HIGH",$P2629="French"),M2629*U$4,0)</f>
        <v>0</v>
      </c>
      <c r="V2629" s="33">
        <f>IF(AND($Q2629="HIGH",$P2629="French"),N2629*V$4,0)</f>
        <v>0</v>
      </c>
      <c r="W2629" s="33">
        <f>IF(AND($Q2629="HIGH",$P2629="French"),O2629*W$4,0)</f>
        <v>0</v>
      </c>
      <c r="X2629" s="33">
        <f>IF(AND($Q2629="LOW",$P2629="English"),M2629*X$4,0)</f>
        <v>0</v>
      </c>
      <c r="Y2629" s="33">
        <f>IF(AND($Q2629="LOW",$P2629="English"),N2629*Y$4,0)</f>
        <v>0</v>
      </c>
      <c r="Z2629" s="33">
        <f>IF(AND($Q2629="LOW",$P2629="English"),O2629*Z$4,0)</f>
        <v>0</v>
      </c>
      <c r="AA2629" s="33">
        <f>IF(AND($Q2629="HIGH",$P2629="English"),M2629*AA$4,0)</f>
        <v>0</v>
      </c>
      <c r="AB2629" s="33">
        <f>IF(AND($Q2629="HIGH",$P2629="English"),N2629*AB$4,0)</f>
        <v>0</v>
      </c>
      <c r="AC2629" s="33">
        <f>IF(AND($Q2629="HIGH",$P2629="English"),O2629*AC$4,0)</f>
        <v>0</v>
      </c>
      <c r="AD2629" s="26">
        <f>SUM(R2629:AC2629)</f>
        <v>0</v>
      </c>
      <c r="AE2629" s="46" t="str">
        <f>IFERROR(IF(AE$3=VLOOKUP($E2629,Template!$AK$5:$AM$17,3,FALSE),$AD2629*$F2629,0),"0.00")</f>
        <v>0.00</v>
      </c>
      <c r="AF2629" s="46" t="str">
        <f>IFERROR(IF(AF$3=VLOOKUP($E2629,Template!$AK$5:$AM$17,3,FALSE),$AD2629*$F2629,0),"0.00")</f>
        <v>0.00</v>
      </c>
      <c r="AG2629" s="28">
        <f>SUM(AD2629:AF2629)</f>
        <v>0</v>
      </c>
      <c r="AH2629" s="13" t="s">
        <v>40</v>
      </c>
      <c r="AI2629" s="13" t="s">
        <v>41</v>
      </c>
      <c r="AK2629" s="14" t="s">
        <v>25</v>
      </c>
      <c r="AL2629" s="15">
        <v>0.05</v>
      </c>
      <c r="AM2629" s="16" t="s">
        <v>3</v>
      </c>
    </row>
    <row r="2630" spans="1:39" s="3" customFormat="1" ht="13.8" x14ac:dyDescent="0.25">
      <c r="A2630" s="7" t="str">
        <f>A2629</f>
        <v>(Enter Broadcasting Company Name)</v>
      </c>
      <c r="B2630" s="7" t="str">
        <f>B2629</f>
        <v>(Enter Call Letters)</v>
      </c>
      <c r="C2630" s="8" t="str">
        <f>C2629</f>
        <v>(Select AM/FM)</v>
      </c>
      <c r="D2630" s="30"/>
      <c r="E2630" s="8" t="str">
        <f>E2629</f>
        <v>(Select Station Province)</v>
      </c>
      <c r="F2630" s="9" t="str">
        <f>IFERROR(VLOOKUP(E2630,Template!$AK$5:$AL$17,2,FALSE),"")</f>
        <v/>
      </c>
      <c r="G2630" s="42" t="s">
        <v>8</v>
      </c>
      <c r="H2630" s="42" t="s">
        <v>9</v>
      </c>
      <c r="I2630" s="32" t="s">
        <v>65</v>
      </c>
      <c r="J2630" s="32" t="s">
        <v>66</v>
      </c>
      <c r="K2630" s="33">
        <f t="shared" ref="K2630:K2640" si="7352">IFERROR(I2630+J2630,0)</f>
        <v>0</v>
      </c>
      <c r="L2630" s="33">
        <f t="shared" ref="L2630:L2640" si="7353">IFERROR(L2629+K2630,"")</f>
        <v>0</v>
      </c>
      <c r="M2630" s="34">
        <f t="shared" si="7351"/>
        <v>0</v>
      </c>
      <c r="N2630" s="34">
        <f>IF(AND(L2630&gt;$N$4,L2630&lt;=$O$4),K2630-M2630,IF(AND(L2629&gt;$N$4,L2629&lt;=$O$4),$O$4-L2629,IF(L2629&gt;$O$4,0,IF(L2630&lt;$N$4,0,MIN(L2630-$N$4,$N$4)))))</f>
        <v>0</v>
      </c>
      <c r="O2630" s="34">
        <f t="shared" ref="O2630:O2640" si="7354">IF(L2630&gt;$O$4,K2630-M2630-N2630,0)</f>
        <v>0</v>
      </c>
      <c r="P2630" s="12" t="str">
        <f>P2629</f>
        <v>(Select Language)</v>
      </c>
      <c r="Q2630" s="12" t="str">
        <f>Q2629</f>
        <v>(Select Usage)</v>
      </c>
      <c r="R2630" s="33">
        <f t="shared" ref="R2630:R2640" si="7355">IF(AND($Q2630="LOW",$P2630="French"),M2630*R$4,0)</f>
        <v>0</v>
      </c>
      <c r="S2630" s="33">
        <f t="shared" ref="S2630:S2640" si="7356">IF(AND($Q2630="LOW",$P2630="French"),N2630*S$4,0)</f>
        <v>0</v>
      </c>
      <c r="T2630" s="33">
        <f t="shared" ref="T2630:T2640" si="7357">IF(AND($Q2630="LOW",$P2630="French"),O2630*T$4,0)</f>
        <v>0</v>
      </c>
      <c r="U2630" s="33">
        <f t="shared" ref="U2630:U2640" si="7358">IF(AND($Q2630="HIGH",$P2630="French"),M2630*U$4,0)</f>
        <v>0</v>
      </c>
      <c r="V2630" s="33">
        <f t="shared" ref="V2630:V2640" si="7359">IF(AND($Q2630="HIGH",$P2630="French"),N2630*V$4,0)</f>
        <v>0</v>
      </c>
      <c r="W2630" s="33">
        <f t="shared" ref="W2630:W2640" si="7360">IF(AND($Q2630="HIGH",$P2630="French"),O2630*W$4,0)</f>
        <v>0</v>
      </c>
      <c r="X2630" s="33">
        <f t="shared" ref="X2630:X2640" si="7361">IF(AND($Q2630="LOW",$P2630="English"),M2630*X$4,0)</f>
        <v>0</v>
      </c>
      <c r="Y2630" s="33">
        <f t="shared" ref="Y2630:Y2640" si="7362">IF(AND($Q2630="LOW",$P2630="English"),N2630*Y$4,0)</f>
        <v>0</v>
      </c>
      <c r="Z2630" s="33">
        <f t="shared" ref="Z2630:Z2640" si="7363">IF(AND($Q2630="LOW",$P2630="English"),O2630*Z$4,0)</f>
        <v>0</v>
      </c>
      <c r="AA2630" s="33">
        <f t="shared" ref="AA2630:AA2640" si="7364">IF(AND($Q2630="HIGH",$P2630="English"),M2630*AA$4,0)</f>
        <v>0</v>
      </c>
      <c r="AB2630" s="33">
        <f t="shared" ref="AB2630:AB2640" si="7365">IF(AND($Q2630="HIGH",$P2630="English"),N2630*AB$4,0)</f>
        <v>0</v>
      </c>
      <c r="AC2630" s="33">
        <f t="shared" ref="AC2630:AC2640" si="7366">IF(AND($Q2630="HIGH",$P2630="English"),O2630*AC$4,0)</f>
        <v>0</v>
      </c>
      <c r="AD2630" s="26">
        <f t="shared" ref="AD2630:AD2634" si="7367">SUM(R2630:AC2630)</f>
        <v>0</v>
      </c>
      <c r="AE2630" s="46" t="str">
        <f>IFERROR(IF(AE$3=VLOOKUP($E2630,Template!$AK$5:$AM$17,3,FALSE),$AD2630*$F2630,0),"0.00")</f>
        <v>0.00</v>
      </c>
      <c r="AF2630" s="46" t="str">
        <f>IFERROR(IF(AF$3=VLOOKUP($E2630,Template!$AK$5:$AM$17,3,FALSE),$AD2630*$F2630,0),"0.00")</f>
        <v>0.00</v>
      </c>
      <c r="AG2630" s="28">
        <f t="shared" ref="AG2630:AG2640" si="7368">SUM(AD2630:AF2630)</f>
        <v>0</v>
      </c>
      <c r="AH2630" s="13" t="s">
        <v>40</v>
      </c>
      <c r="AI2630" s="13" t="s">
        <v>41</v>
      </c>
      <c r="AK2630" s="14" t="s">
        <v>23</v>
      </c>
      <c r="AL2630" s="15">
        <v>0.05</v>
      </c>
      <c r="AM2630" s="16" t="s">
        <v>3</v>
      </c>
    </row>
    <row r="2631" spans="1:39" s="3" customFormat="1" ht="13.8" x14ac:dyDescent="0.25">
      <c r="A2631" s="7" t="str">
        <f t="shared" ref="A2631:C2631" si="7369">A2630</f>
        <v>(Enter Broadcasting Company Name)</v>
      </c>
      <c r="B2631" s="7" t="str">
        <f t="shared" si="7369"/>
        <v>(Enter Call Letters)</v>
      </c>
      <c r="C2631" s="8" t="str">
        <f t="shared" si="7369"/>
        <v>(Select AM/FM)</v>
      </c>
      <c r="D2631" s="30"/>
      <c r="E2631" s="8" t="str">
        <f t="shared" ref="E2631:E2640" si="7370">E2630</f>
        <v>(Select Station Province)</v>
      </c>
      <c r="F2631" s="9" t="str">
        <f>IFERROR(VLOOKUP(E2631,Template!$AK$5:$AL$17,2,FALSE),"")</f>
        <v/>
      </c>
      <c r="G2631" s="42" t="s">
        <v>6</v>
      </c>
      <c r="H2631" s="42" t="s">
        <v>10</v>
      </c>
      <c r="I2631" s="32" t="s">
        <v>65</v>
      </c>
      <c r="J2631" s="32" t="s">
        <v>66</v>
      </c>
      <c r="K2631" s="33">
        <f t="shared" si="7352"/>
        <v>0</v>
      </c>
      <c r="L2631" s="33">
        <f t="shared" si="7353"/>
        <v>0</v>
      </c>
      <c r="M2631" s="34">
        <f t="shared" si="7351"/>
        <v>0</v>
      </c>
      <c r="N2631" s="34">
        <f t="shared" ref="N2631:N2640" si="7371">IF(AND(L2631&gt;$N$4,L2631&lt;=$O$4),K2631-M2631,IF(AND(L2630&gt;$N$4,L2630&lt;=$O$4),$O$4-L2630,IF(L2630&gt;$O$4,0,IF(L2631&lt;$N$4,0,MIN(L2631-$N$4,$N$4)))))</f>
        <v>0</v>
      </c>
      <c r="O2631" s="34">
        <f t="shared" si="7354"/>
        <v>0</v>
      </c>
      <c r="P2631" s="12" t="str">
        <f t="shared" ref="P2631:Q2631" si="7372">P2630</f>
        <v>(Select Language)</v>
      </c>
      <c r="Q2631" s="12" t="str">
        <f t="shared" si="7372"/>
        <v>(Select Usage)</v>
      </c>
      <c r="R2631" s="33">
        <f t="shared" si="7355"/>
        <v>0</v>
      </c>
      <c r="S2631" s="33">
        <f t="shared" si="7356"/>
        <v>0</v>
      </c>
      <c r="T2631" s="33">
        <f t="shared" si="7357"/>
        <v>0</v>
      </c>
      <c r="U2631" s="33">
        <f t="shared" si="7358"/>
        <v>0</v>
      </c>
      <c r="V2631" s="33">
        <f t="shared" si="7359"/>
        <v>0</v>
      </c>
      <c r="W2631" s="33">
        <f t="shared" si="7360"/>
        <v>0</v>
      </c>
      <c r="X2631" s="33">
        <f t="shared" si="7361"/>
        <v>0</v>
      </c>
      <c r="Y2631" s="33">
        <f t="shared" si="7362"/>
        <v>0</v>
      </c>
      <c r="Z2631" s="33">
        <f t="shared" si="7363"/>
        <v>0</v>
      </c>
      <c r="AA2631" s="33">
        <f t="shared" si="7364"/>
        <v>0</v>
      </c>
      <c r="AB2631" s="33">
        <f t="shared" si="7365"/>
        <v>0</v>
      </c>
      <c r="AC2631" s="33">
        <f t="shared" si="7366"/>
        <v>0</v>
      </c>
      <c r="AD2631" s="26">
        <f t="shared" si="7367"/>
        <v>0</v>
      </c>
      <c r="AE2631" s="46" t="str">
        <f>IFERROR(IF(AE$3=VLOOKUP($E2631,Template!$AK$5:$AM$17,3,FALSE),$AD2631*$F2631,0),"0.00")</f>
        <v>0.00</v>
      </c>
      <c r="AF2631" s="46" t="str">
        <f>IFERROR(IF(AF$3=VLOOKUP($E2631,Template!$AK$5:$AM$17,3,FALSE),$AD2631*$F2631,0),"0.00")</f>
        <v>0.00</v>
      </c>
      <c r="AG2631" s="28">
        <f t="shared" si="7368"/>
        <v>0</v>
      </c>
      <c r="AH2631" s="13" t="s">
        <v>40</v>
      </c>
      <c r="AI2631" s="13" t="s">
        <v>41</v>
      </c>
      <c r="AK2631" s="14" t="s">
        <v>24</v>
      </c>
      <c r="AL2631" s="15">
        <v>0.05</v>
      </c>
      <c r="AM2631" s="16" t="s">
        <v>3</v>
      </c>
    </row>
    <row r="2632" spans="1:39" s="3" customFormat="1" ht="13.8" x14ac:dyDescent="0.25">
      <c r="A2632" s="7" t="str">
        <f t="shared" ref="A2632:C2632" si="7373">A2631</f>
        <v>(Enter Broadcasting Company Name)</v>
      </c>
      <c r="B2632" s="7" t="str">
        <f t="shared" si="7373"/>
        <v>(Enter Call Letters)</v>
      </c>
      <c r="C2632" s="8" t="str">
        <f t="shared" si="7373"/>
        <v>(Select AM/FM)</v>
      </c>
      <c r="D2632" s="30"/>
      <c r="E2632" s="8" t="str">
        <f t="shared" si="7370"/>
        <v>(Select Station Province)</v>
      </c>
      <c r="F2632" s="9" t="str">
        <f>IFERROR(VLOOKUP(E2632,Template!$AK$5:$AL$17,2,FALSE),"")</f>
        <v/>
      </c>
      <c r="G2632" s="42" t="s">
        <v>9</v>
      </c>
      <c r="H2632" s="42" t="s">
        <v>11</v>
      </c>
      <c r="I2632" s="32" t="s">
        <v>65</v>
      </c>
      <c r="J2632" s="32" t="s">
        <v>66</v>
      </c>
      <c r="K2632" s="33">
        <f t="shared" si="7352"/>
        <v>0</v>
      </c>
      <c r="L2632" s="33">
        <f t="shared" si="7353"/>
        <v>0</v>
      </c>
      <c r="M2632" s="34">
        <f t="shared" si="7351"/>
        <v>0</v>
      </c>
      <c r="N2632" s="34">
        <f t="shared" si="7371"/>
        <v>0</v>
      </c>
      <c r="O2632" s="34">
        <f t="shared" si="7354"/>
        <v>0</v>
      </c>
      <c r="P2632" s="12" t="str">
        <f t="shared" ref="P2632:Q2632" si="7374">P2631</f>
        <v>(Select Language)</v>
      </c>
      <c r="Q2632" s="12" t="str">
        <f t="shared" si="7374"/>
        <v>(Select Usage)</v>
      </c>
      <c r="R2632" s="33">
        <f t="shared" si="7355"/>
        <v>0</v>
      </c>
      <c r="S2632" s="33">
        <f t="shared" si="7356"/>
        <v>0</v>
      </c>
      <c r="T2632" s="33">
        <f t="shared" si="7357"/>
        <v>0</v>
      </c>
      <c r="U2632" s="33">
        <f t="shared" si="7358"/>
        <v>0</v>
      </c>
      <c r="V2632" s="33">
        <f t="shared" si="7359"/>
        <v>0</v>
      </c>
      <c r="W2632" s="33">
        <f t="shared" si="7360"/>
        <v>0</v>
      </c>
      <c r="X2632" s="33">
        <f t="shared" si="7361"/>
        <v>0</v>
      </c>
      <c r="Y2632" s="33">
        <f t="shared" si="7362"/>
        <v>0</v>
      </c>
      <c r="Z2632" s="33">
        <f t="shared" si="7363"/>
        <v>0</v>
      </c>
      <c r="AA2632" s="33">
        <f t="shared" si="7364"/>
        <v>0</v>
      </c>
      <c r="AB2632" s="33">
        <f t="shared" si="7365"/>
        <v>0</v>
      </c>
      <c r="AC2632" s="33">
        <f t="shared" si="7366"/>
        <v>0</v>
      </c>
      <c r="AD2632" s="26">
        <f t="shared" si="7367"/>
        <v>0</v>
      </c>
      <c r="AE2632" s="46" t="str">
        <f>IFERROR(IF(AE$3=VLOOKUP($E2632,Template!$AK$5:$AM$17,3,FALSE),$AD2632*$F2632,0),"0.00")</f>
        <v>0.00</v>
      </c>
      <c r="AF2632" s="46" t="str">
        <f>IFERROR(IF(AF$3=VLOOKUP($E2632,Template!$AK$5:$AM$17,3,FALSE),$AD2632*$F2632,0),"0.00")</f>
        <v>0.00</v>
      </c>
      <c r="AG2632" s="28">
        <f t="shared" si="7368"/>
        <v>0</v>
      </c>
      <c r="AH2632" s="13" t="s">
        <v>40</v>
      </c>
      <c r="AI2632" s="13" t="s">
        <v>41</v>
      </c>
      <c r="AK2632" s="14" t="s">
        <v>22</v>
      </c>
      <c r="AL2632" s="15">
        <v>0.15</v>
      </c>
      <c r="AM2632" s="16" t="s">
        <v>2</v>
      </c>
    </row>
    <row r="2633" spans="1:39" s="3" customFormat="1" ht="13.8" x14ac:dyDescent="0.25">
      <c r="A2633" s="7" t="str">
        <f t="shared" ref="A2633:C2633" si="7375">A2632</f>
        <v>(Enter Broadcasting Company Name)</v>
      </c>
      <c r="B2633" s="7" t="str">
        <f t="shared" si="7375"/>
        <v>(Enter Call Letters)</v>
      </c>
      <c r="C2633" s="8" t="str">
        <f t="shared" si="7375"/>
        <v>(Select AM/FM)</v>
      </c>
      <c r="D2633" s="30"/>
      <c r="E2633" s="8" t="str">
        <f t="shared" si="7370"/>
        <v>(Select Station Province)</v>
      </c>
      <c r="F2633" s="9" t="str">
        <f>IFERROR(VLOOKUP(E2633,Template!$AK$5:$AL$17,2,FALSE),"")</f>
        <v/>
      </c>
      <c r="G2633" s="42" t="s">
        <v>10</v>
      </c>
      <c r="H2633" s="42" t="s">
        <v>12</v>
      </c>
      <c r="I2633" s="32" t="s">
        <v>65</v>
      </c>
      <c r="J2633" s="32" t="s">
        <v>66</v>
      </c>
      <c r="K2633" s="33">
        <f t="shared" si="7352"/>
        <v>0</v>
      </c>
      <c r="L2633" s="33">
        <f t="shared" si="7353"/>
        <v>0</v>
      </c>
      <c r="M2633" s="34">
        <f t="shared" si="7351"/>
        <v>0</v>
      </c>
      <c r="N2633" s="34">
        <f t="shared" si="7371"/>
        <v>0</v>
      </c>
      <c r="O2633" s="34">
        <f t="shared" si="7354"/>
        <v>0</v>
      </c>
      <c r="P2633" s="12" t="str">
        <f t="shared" ref="P2633:Q2633" si="7376">P2632</f>
        <v>(Select Language)</v>
      </c>
      <c r="Q2633" s="12" t="str">
        <f t="shared" si="7376"/>
        <v>(Select Usage)</v>
      </c>
      <c r="R2633" s="33">
        <f t="shared" si="7355"/>
        <v>0</v>
      </c>
      <c r="S2633" s="33">
        <f t="shared" si="7356"/>
        <v>0</v>
      </c>
      <c r="T2633" s="33">
        <f t="shared" si="7357"/>
        <v>0</v>
      </c>
      <c r="U2633" s="33">
        <f t="shared" si="7358"/>
        <v>0</v>
      </c>
      <c r="V2633" s="33">
        <f t="shared" si="7359"/>
        <v>0</v>
      </c>
      <c r="W2633" s="33">
        <f t="shared" si="7360"/>
        <v>0</v>
      </c>
      <c r="X2633" s="33">
        <f t="shared" si="7361"/>
        <v>0</v>
      </c>
      <c r="Y2633" s="33">
        <f t="shared" si="7362"/>
        <v>0</v>
      </c>
      <c r="Z2633" s="33">
        <f t="shared" si="7363"/>
        <v>0</v>
      </c>
      <c r="AA2633" s="33">
        <f t="shared" si="7364"/>
        <v>0</v>
      </c>
      <c r="AB2633" s="33">
        <f t="shared" si="7365"/>
        <v>0</v>
      </c>
      <c r="AC2633" s="33">
        <f t="shared" si="7366"/>
        <v>0</v>
      </c>
      <c r="AD2633" s="26">
        <f t="shared" si="7367"/>
        <v>0</v>
      </c>
      <c r="AE2633" s="46" t="str">
        <f>IFERROR(IF(AE$3=VLOOKUP($E2633,Template!$AK$5:$AM$17,3,FALSE),$AD2633*$F2633,0),"0.00")</f>
        <v>0.00</v>
      </c>
      <c r="AF2633" s="46" t="str">
        <f>IFERROR(IF(AF$3=VLOOKUP($E2633,Template!$AK$5:$AM$17,3,FALSE),$AD2633*$F2633,0),"0.00")</f>
        <v>0.00</v>
      </c>
      <c r="AG2633" s="28">
        <f t="shared" si="7368"/>
        <v>0</v>
      </c>
      <c r="AH2633" s="13" t="s">
        <v>40</v>
      </c>
      <c r="AI2633" s="13" t="s">
        <v>41</v>
      </c>
      <c r="AK2633" s="14" t="s">
        <v>26</v>
      </c>
      <c r="AL2633" s="15">
        <v>0.15</v>
      </c>
      <c r="AM2633" s="16" t="s">
        <v>2</v>
      </c>
    </row>
    <row r="2634" spans="1:39" s="3" customFormat="1" ht="13.8" x14ac:dyDescent="0.25">
      <c r="A2634" s="7" t="str">
        <f t="shared" ref="A2634:C2634" si="7377">A2633</f>
        <v>(Enter Broadcasting Company Name)</v>
      </c>
      <c r="B2634" s="7" t="str">
        <f t="shared" si="7377"/>
        <v>(Enter Call Letters)</v>
      </c>
      <c r="C2634" s="8" t="str">
        <f t="shared" si="7377"/>
        <v>(Select AM/FM)</v>
      </c>
      <c r="D2634" s="30"/>
      <c r="E2634" s="8" t="str">
        <f t="shared" si="7370"/>
        <v>(Select Station Province)</v>
      </c>
      <c r="F2634" s="9" t="str">
        <f>IFERROR(VLOOKUP(E2634,Template!$AK$5:$AL$17,2,FALSE),"")</f>
        <v/>
      </c>
      <c r="G2634" s="42" t="s">
        <v>11</v>
      </c>
      <c r="H2634" s="42" t="s">
        <v>13</v>
      </c>
      <c r="I2634" s="32" t="s">
        <v>65</v>
      </c>
      <c r="J2634" s="32" t="s">
        <v>66</v>
      </c>
      <c r="K2634" s="33">
        <f t="shared" si="7352"/>
        <v>0</v>
      </c>
      <c r="L2634" s="33">
        <f t="shared" si="7353"/>
        <v>0</v>
      </c>
      <c r="M2634" s="34">
        <f t="shared" si="7351"/>
        <v>0</v>
      </c>
      <c r="N2634" s="34">
        <f t="shared" si="7371"/>
        <v>0</v>
      </c>
      <c r="O2634" s="34">
        <f t="shared" si="7354"/>
        <v>0</v>
      </c>
      <c r="P2634" s="12" t="str">
        <f t="shared" ref="P2634:Q2634" si="7378">P2633</f>
        <v>(Select Language)</v>
      </c>
      <c r="Q2634" s="12" t="str">
        <f t="shared" si="7378"/>
        <v>(Select Usage)</v>
      </c>
      <c r="R2634" s="33">
        <f t="shared" si="7355"/>
        <v>0</v>
      </c>
      <c r="S2634" s="33">
        <f t="shared" si="7356"/>
        <v>0</v>
      </c>
      <c r="T2634" s="33">
        <f t="shared" si="7357"/>
        <v>0</v>
      </c>
      <c r="U2634" s="33">
        <f t="shared" si="7358"/>
        <v>0</v>
      </c>
      <c r="V2634" s="33">
        <f t="shared" si="7359"/>
        <v>0</v>
      </c>
      <c r="W2634" s="33">
        <f t="shared" si="7360"/>
        <v>0</v>
      </c>
      <c r="X2634" s="33">
        <f t="shared" si="7361"/>
        <v>0</v>
      </c>
      <c r="Y2634" s="33">
        <f t="shared" si="7362"/>
        <v>0</v>
      </c>
      <c r="Z2634" s="33">
        <f t="shared" si="7363"/>
        <v>0</v>
      </c>
      <c r="AA2634" s="33">
        <f t="shared" si="7364"/>
        <v>0</v>
      </c>
      <c r="AB2634" s="33">
        <f t="shared" si="7365"/>
        <v>0</v>
      </c>
      <c r="AC2634" s="33">
        <f t="shared" si="7366"/>
        <v>0</v>
      </c>
      <c r="AD2634" s="26">
        <f t="shared" si="7367"/>
        <v>0</v>
      </c>
      <c r="AE2634" s="46" t="str">
        <f>IFERROR(IF(AE$3=VLOOKUP($E2634,Template!$AK$5:$AM$17,3,FALSE),$AD2634*$F2634,0),"0.00")</f>
        <v>0.00</v>
      </c>
      <c r="AF2634" s="46" t="str">
        <f>IFERROR(IF(AF$3=VLOOKUP($E2634,Template!$AK$5:$AM$17,3,FALSE),$AD2634*$F2634,0),"0.00")</f>
        <v>0.00</v>
      </c>
      <c r="AG2634" s="28">
        <f t="shared" si="7368"/>
        <v>0</v>
      </c>
      <c r="AH2634" s="13" t="s">
        <v>40</v>
      </c>
      <c r="AI2634" s="13" t="s">
        <v>41</v>
      </c>
      <c r="AK2634" s="14" t="s">
        <v>27</v>
      </c>
      <c r="AL2634" s="15">
        <v>0.15</v>
      </c>
      <c r="AM2634" s="16" t="s">
        <v>2</v>
      </c>
    </row>
    <row r="2635" spans="1:39" s="3" customFormat="1" ht="13.8" x14ac:dyDescent="0.25">
      <c r="A2635" s="7" t="str">
        <f t="shared" ref="A2635:C2635" si="7379">A2634</f>
        <v>(Enter Broadcasting Company Name)</v>
      </c>
      <c r="B2635" s="7" t="str">
        <f t="shared" si="7379"/>
        <v>(Enter Call Letters)</v>
      </c>
      <c r="C2635" s="8" t="str">
        <f t="shared" si="7379"/>
        <v>(Select AM/FM)</v>
      </c>
      <c r="D2635" s="30"/>
      <c r="E2635" s="8" t="str">
        <f t="shared" si="7370"/>
        <v>(Select Station Province)</v>
      </c>
      <c r="F2635" s="9" t="str">
        <f>IFERROR(VLOOKUP(E2635,Template!$AK$5:$AL$17,2,FALSE),"")</f>
        <v/>
      </c>
      <c r="G2635" s="42" t="s">
        <v>12</v>
      </c>
      <c r="H2635" s="42" t="s">
        <v>15</v>
      </c>
      <c r="I2635" s="32" t="s">
        <v>65</v>
      </c>
      <c r="J2635" s="32" t="s">
        <v>66</v>
      </c>
      <c r="K2635" s="33">
        <f t="shared" si="7352"/>
        <v>0</v>
      </c>
      <c r="L2635" s="33">
        <f t="shared" si="7353"/>
        <v>0</v>
      </c>
      <c r="M2635" s="34">
        <f t="shared" si="7351"/>
        <v>0</v>
      </c>
      <c r="N2635" s="34">
        <f t="shared" si="7371"/>
        <v>0</v>
      </c>
      <c r="O2635" s="34">
        <f t="shared" si="7354"/>
        <v>0</v>
      </c>
      <c r="P2635" s="12" t="str">
        <f t="shared" ref="P2635:Q2635" si="7380">P2634</f>
        <v>(Select Language)</v>
      </c>
      <c r="Q2635" s="12" t="str">
        <f t="shared" si="7380"/>
        <v>(Select Usage)</v>
      </c>
      <c r="R2635" s="33">
        <f t="shared" si="7355"/>
        <v>0</v>
      </c>
      <c r="S2635" s="33">
        <f t="shared" si="7356"/>
        <v>0</v>
      </c>
      <c r="T2635" s="33">
        <f t="shared" si="7357"/>
        <v>0</v>
      </c>
      <c r="U2635" s="33">
        <f t="shared" si="7358"/>
        <v>0</v>
      </c>
      <c r="V2635" s="33">
        <f t="shared" si="7359"/>
        <v>0</v>
      </c>
      <c r="W2635" s="33">
        <f t="shared" si="7360"/>
        <v>0</v>
      </c>
      <c r="X2635" s="33">
        <f t="shared" si="7361"/>
        <v>0</v>
      </c>
      <c r="Y2635" s="33">
        <f t="shared" si="7362"/>
        <v>0</v>
      </c>
      <c r="Z2635" s="33">
        <f t="shared" si="7363"/>
        <v>0</v>
      </c>
      <c r="AA2635" s="33">
        <f t="shared" si="7364"/>
        <v>0</v>
      </c>
      <c r="AB2635" s="33">
        <f t="shared" si="7365"/>
        <v>0</v>
      </c>
      <c r="AC2635" s="33">
        <f t="shared" si="7366"/>
        <v>0</v>
      </c>
      <c r="AD2635" s="26">
        <f>SUM(R2635:AC2635)</f>
        <v>0</v>
      </c>
      <c r="AE2635" s="46" t="str">
        <f>IFERROR(IF(AE$3=VLOOKUP($E2635,Template!$AK$5:$AM$17,3,FALSE),$AD2635*$F2635,0),"0.00")</f>
        <v>0.00</v>
      </c>
      <c r="AF2635" s="46" t="str">
        <f>IFERROR(IF(AF$3=VLOOKUP($E2635,Template!$AK$5:$AM$17,3,FALSE),$AD2635*$F2635,0),"0.00")</f>
        <v>0.00</v>
      </c>
      <c r="AG2635" s="28">
        <f t="shared" si="7368"/>
        <v>0</v>
      </c>
      <c r="AH2635" s="13" t="s">
        <v>40</v>
      </c>
      <c r="AI2635" s="13" t="s">
        <v>41</v>
      </c>
      <c r="AK2635" s="14" t="s">
        <v>28</v>
      </c>
      <c r="AL2635" s="15">
        <v>0.05</v>
      </c>
      <c r="AM2635" s="16" t="s">
        <v>3</v>
      </c>
    </row>
    <row r="2636" spans="1:39" s="3" customFormat="1" ht="13.8" x14ac:dyDescent="0.25">
      <c r="A2636" s="7" t="str">
        <f t="shared" ref="A2636:C2636" si="7381">A2635</f>
        <v>(Enter Broadcasting Company Name)</v>
      </c>
      <c r="B2636" s="7" t="str">
        <f t="shared" si="7381"/>
        <v>(Enter Call Letters)</v>
      </c>
      <c r="C2636" s="8" t="str">
        <f t="shared" si="7381"/>
        <v>(Select AM/FM)</v>
      </c>
      <c r="D2636" s="30"/>
      <c r="E2636" s="8" t="str">
        <f t="shared" si="7370"/>
        <v>(Select Station Province)</v>
      </c>
      <c r="F2636" s="9" t="str">
        <f>IFERROR(VLOOKUP(E2636,Template!$AK$5:$AL$17,2,FALSE),"")</f>
        <v/>
      </c>
      <c r="G2636" s="42" t="s">
        <v>13</v>
      </c>
      <c r="H2636" s="42" t="s">
        <v>16</v>
      </c>
      <c r="I2636" s="32" t="s">
        <v>65</v>
      </c>
      <c r="J2636" s="32" t="s">
        <v>66</v>
      </c>
      <c r="K2636" s="33">
        <f t="shared" si="7352"/>
        <v>0</v>
      </c>
      <c r="L2636" s="33">
        <f t="shared" si="7353"/>
        <v>0</v>
      </c>
      <c r="M2636" s="34">
        <f t="shared" si="7351"/>
        <v>0</v>
      </c>
      <c r="N2636" s="34">
        <f t="shared" si="7371"/>
        <v>0</v>
      </c>
      <c r="O2636" s="34">
        <f t="shared" si="7354"/>
        <v>0</v>
      </c>
      <c r="P2636" s="12" t="str">
        <f t="shared" ref="P2636:Q2636" si="7382">P2635</f>
        <v>(Select Language)</v>
      </c>
      <c r="Q2636" s="12" t="str">
        <f t="shared" si="7382"/>
        <v>(Select Usage)</v>
      </c>
      <c r="R2636" s="33">
        <f t="shared" si="7355"/>
        <v>0</v>
      </c>
      <c r="S2636" s="33">
        <f t="shared" si="7356"/>
        <v>0</v>
      </c>
      <c r="T2636" s="33">
        <f t="shared" si="7357"/>
        <v>0</v>
      </c>
      <c r="U2636" s="33">
        <f t="shared" si="7358"/>
        <v>0</v>
      </c>
      <c r="V2636" s="33">
        <f t="shared" si="7359"/>
        <v>0</v>
      </c>
      <c r="W2636" s="33">
        <f t="shared" si="7360"/>
        <v>0</v>
      </c>
      <c r="X2636" s="33">
        <f t="shared" si="7361"/>
        <v>0</v>
      </c>
      <c r="Y2636" s="33">
        <f t="shared" si="7362"/>
        <v>0</v>
      </c>
      <c r="Z2636" s="33">
        <f t="shared" si="7363"/>
        <v>0</v>
      </c>
      <c r="AA2636" s="33">
        <f t="shared" si="7364"/>
        <v>0</v>
      </c>
      <c r="AB2636" s="33">
        <f t="shared" si="7365"/>
        <v>0</v>
      </c>
      <c r="AC2636" s="33">
        <f t="shared" si="7366"/>
        <v>0</v>
      </c>
      <c r="AD2636" s="26">
        <f t="shared" ref="AD2636:AD2638" si="7383">SUM(R2636:AC2636)</f>
        <v>0</v>
      </c>
      <c r="AE2636" s="46" t="str">
        <f>IFERROR(IF(AE$3=VLOOKUP($E2636,Template!$AK$5:$AM$17,3,FALSE),$AD2636*$F2636,0),"0.00")</f>
        <v>0.00</v>
      </c>
      <c r="AF2636" s="46" t="str">
        <f>IFERROR(IF(AF$3=VLOOKUP($E2636,Template!$AK$5:$AM$17,3,FALSE),$AD2636*$F2636,0),"0.00")</f>
        <v>0.00</v>
      </c>
      <c r="AG2636" s="28">
        <f t="shared" si="7368"/>
        <v>0</v>
      </c>
      <c r="AH2636" s="13" t="s">
        <v>40</v>
      </c>
      <c r="AI2636" s="13" t="s">
        <v>41</v>
      </c>
      <c r="AK2636" s="14" t="s">
        <v>70</v>
      </c>
      <c r="AL2636" s="15">
        <v>0.05</v>
      </c>
      <c r="AM2636" s="16" t="s">
        <v>3</v>
      </c>
    </row>
    <row r="2637" spans="1:39" s="3" customFormat="1" ht="13.8" x14ac:dyDescent="0.25">
      <c r="A2637" s="7" t="str">
        <f t="shared" ref="A2637:C2637" si="7384">A2636</f>
        <v>(Enter Broadcasting Company Name)</v>
      </c>
      <c r="B2637" s="7" t="str">
        <f t="shared" si="7384"/>
        <v>(Enter Call Letters)</v>
      </c>
      <c r="C2637" s="8" t="str">
        <f t="shared" si="7384"/>
        <v>(Select AM/FM)</v>
      </c>
      <c r="D2637" s="30"/>
      <c r="E2637" s="8" t="str">
        <f t="shared" si="7370"/>
        <v>(Select Station Province)</v>
      </c>
      <c r="F2637" s="9" t="str">
        <f>IFERROR(VLOOKUP(E2637,Template!$AK$5:$AL$17,2,FALSE),"")</f>
        <v/>
      </c>
      <c r="G2637" s="42" t="s">
        <v>15</v>
      </c>
      <c r="H2637" s="42" t="s">
        <v>17</v>
      </c>
      <c r="I2637" s="32" t="s">
        <v>65</v>
      </c>
      <c r="J2637" s="32" t="s">
        <v>66</v>
      </c>
      <c r="K2637" s="33">
        <f t="shared" si="7352"/>
        <v>0</v>
      </c>
      <c r="L2637" s="33">
        <f t="shared" si="7353"/>
        <v>0</v>
      </c>
      <c r="M2637" s="34">
        <f t="shared" si="7351"/>
        <v>0</v>
      </c>
      <c r="N2637" s="34">
        <f t="shared" si="7371"/>
        <v>0</v>
      </c>
      <c r="O2637" s="34">
        <f t="shared" si="7354"/>
        <v>0</v>
      </c>
      <c r="P2637" s="12" t="str">
        <f t="shared" ref="P2637:Q2637" si="7385">P2636</f>
        <v>(Select Language)</v>
      </c>
      <c r="Q2637" s="12" t="str">
        <f t="shared" si="7385"/>
        <v>(Select Usage)</v>
      </c>
      <c r="R2637" s="33">
        <f t="shared" si="7355"/>
        <v>0</v>
      </c>
      <c r="S2637" s="33">
        <f t="shared" si="7356"/>
        <v>0</v>
      </c>
      <c r="T2637" s="33">
        <f t="shared" si="7357"/>
        <v>0</v>
      </c>
      <c r="U2637" s="33">
        <f t="shared" si="7358"/>
        <v>0</v>
      </c>
      <c r="V2637" s="33">
        <f t="shared" si="7359"/>
        <v>0</v>
      </c>
      <c r="W2637" s="33">
        <f t="shared" si="7360"/>
        <v>0</v>
      </c>
      <c r="X2637" s="33">
        <f t="shared" si="7361"/>
        <v>0</v>
      </c>
      <c r="Y2637" s="33">
        <f t="shared" si="7362"/>
        <v>0</v>
      </c>
      <c r="Z2637" s="33">
        <f t="shared" si="7363"/>
        <v>0</v>
      </c>
      <c r="AA2637" s="33">
        <f t="shared" si="7364"/>
        <v>0</v>
      </c>
      <c r="AB2637" s="33">
        <f t="shared" si="7365"/>
        <v>0</v>
      </c>
      <c r="AC2637" s="33">
        <f t="shared" si="7366"/>
        <v>0</v>
      </c>
      <c r="AD2637" s="26">
        <f t="shared" si="7383"/>
        <v>0</v>
      </c>
      <c r="AE2637" s="46" t="str">
        <f>IFERROR(IF(AE$3=VLOOKUP($E2637,Template!$AK$5:$AM$17,3,FALSE),$AD2637*$F2637,0),"0.00")</f>
        <v>0.00</v>
      </c>
      <c r="AF2637" s="46" t="str">
        <f>IFERROR(IF(AF$3=VLOOKUP($E2637,Template!$AK$5:$AM$17,3,FALSE),$AD2637*$F2637,0),"0.00")</f>
        <v>0.00</v>
      </c>
      <c r="AG2637" s="28">
        <f t="shared" si="7368"/>
        <v>0</v>
      </c>
      <c r="AH2637" s="13" t="s">
        <v>40</v>
      </c>
      <c r="AI2637" s="13" t="s">
        <v>41</v>
      </c>
      <c r="AK2637" s="14" t="s">
        <v>20</v>
      </c>
      <c r="AL2637" s="15">
        <v>0.13</v>
      </c>
      <c r="AM2637" s="16" t="s">
        <v>2</v>
      </c>
    </row>
    <row r="2638" spans="1:39" s="3" customFormat="1" ht="13.8" x14ac:dyDescent="0.25">
      <c r="A2638" s="7" t="str">
        <f t="shared" ref="A2638:C2638" si="7386">A2637</f>
        <v>(Enter Broadcasting Company Name)</v>
      </c>
      <c r="B2638" s="7" t="str">
        <f t="shared" si="7386"/>
        <v>(Enter Call Letters)</v>
      </c>
      <c r="C2638" s="8" t="str">
        <f t="shared" si="7386"/>
        <v>(Select AM/FM)</v>
      </c>
      <c r="D2638" s="30"/>
      <c r="E2638" s="8" t="str">
        <f t="shared" si="7370"/>
        <v>(Select Station Province)</v>
      </c>
      <c r="F2638" s="9" t="str">
        <f>IFERROR(VLOOKUP(E2638,Template!$AK$5:$AL$17,2,FALSE),"")</f>
        <v/>
      </c>
      <c r="G2638" s="42" t="s">
        <v>16</v>
      </c>
      <c r="H2638" s="42" t="s">
        <v>18</v>
      </c>
      <c r="I2638" s="32" t="s">
        <v>65</v>
      </c>
      <c r="J2638" s="32" t="s">
        <v>66</v>
      </c>
      <c r="K2638" s="33">
        <f t="shared" si="7352"/>
        <v>0</v>
      </c>
      <c r="L2638" s="33">
        <f t="shared" si="7353"/>
        <v>0</v>
      </c>
      <c r="M2638" s="34">
        <f t="shared" si="7351"/>
        <v>0</v>
      </c>
      <c r="N2638" s="34">
        <f t="shared" si="7371"/>
        <v>0</v>
      </c>
      <c r="O2638" s="34">
        <f t="shared" si="7354"/>
        <v>0</v>
      </c>
      <c r="P2638" s="12" t="str">
        <f t="shared" ref="P2638:Q2638" si="7387">P2637</f>
        <v>(Select Language)</v>
      </c>
      <c r="Q2638" s="12" t="str">
        <f t="shared" si="7387"/>
        <v>(Select Usage)</v>
      </c>
      <c r="R2638" s="33">
        <f t="shared" si="7355"/>
        <v>0</v>
      </c>
      <c r="S2638" s="33">
        <f t="shared" si="7356"/>
        <v>0</v>
      </c>
      <c r="T2638" s="33">
        <f t="shared" si="7357"/>
        <v>0</v>
      </c>
      <c r="U2638" s="33">
        <f t="shared" si="7358"/>
        <v>0</v>
      </c>
      <c r="V2638" s="33">
        <f t="shared" si="7359"/>
        <v>0</v>
      </c>
      <c r="W2638" s="33">
        <f t="shared" si="7360"/>
        <v>0</v>
      </c>
      <c r="X2638" s="33">
        <f t="shared" si="7361"/>
        <v>0</v>
      </c>
      <c r="Y2638" s="33">
        <f t="shared" si="7362"/>
        <v>0</v>
      </c>
      <c r="Z2638" s="33">
        <f t="shared" si="7363"/>
        <v>0</v>
      </c>
      <c r="AA2638" s="33">
        <f t="shared" si="7364"/>
        <v>0</v>
      </c>
      <c r="AB2638" s="33">
        <f t="shared" si="7365"/>
        <v>0</v>
      </c>
      <c r="AC2638" s="33">
        <f t="shared" si="7366"/>
        <v>0</v>
      </c>
      <c r="AD2638" s="26">
        <f t="shared" si="7383"/>
        <v>0</v>
      </c>
      <c r="AE2638" s="46" t="str">
        <f>IFERROR(IF(AE$3=VLOOKUP($E2638,Template!$AK$5:$AM$17,3,FALSE),$AD2638*$F2638,0),"0.00")</f>
        <v>0.00</v>
      </c>
      <c r="AF2638" s="46" t="str">
        <f>IFERROR(IF(AF$3=VLOOKUP($E2638,Template!$AK$5:$AM$17,3,FALSE),$AD2638*$F2638,0),"0.00")</f>
        <v>0.00</v>
      </c>
      <c r="AG2638" s="28">
        <f t="shared" si="7368"/>
        <v>0</v>
      </c>
      <c r="AH2638" s="13" t="s">
        <v>40</v>
      </c>
      <c r="AI2638" s="13" t="s">
        <v>41</v>
      </c>
      <c r="AK2638" s="14" t="s">
        <v>69</v>
      </c>
      <c r="AL2638" s="15">
        <v>0.15</v>
      </c>
      <c r="AM2638" s="16" t="s">
        <v>2</v>
      </c>
    </row>
    <row r="2639" spans="1:39" s="3" customFormat="1" ht="13.8" x14ac:dyDescent="0.25">
      <c r="A2639" s="7" t="str">
        <f t="shared" ref="A2639:C2639" si="7388">A2638</f>
        <v>(Enter Broadcasting Company Name)</v>
      </c>
      <c r="B2639" s="7" t="str">
        <f t="shared" si="7388"/>
        <v>(Enter Call Letters)</v>
      </c>
      <c r="C2639" s="8" t="str">
        <f t="shared" si="7388"/>
        <v>(Select AM/FM)</v>
      </c>
      <c r="D2639" s="30"/>
      <c r="E2639" s="8" t="str">
        <f t="shared" si="7370"/>
        <v>(Select Station Province)</v>
      </c>
      <c r="F2639" s="9" t="str">
        <f>IFERROR(VLOOKUP(E2639,Template!$AK$5:$AL$17,2,FALSE),"")</f>
        <v/>
      </c>
      <c r="G2639" s="42" t="s">
        <v>17</v>
      </c>
      <c r="H2639" s="42" t="s">
        <v>7</v>
      </c>
      <c r="I2639" s="32" t="s">
        <v>65</v>
      </c>
      <c r="J2639" s="32" t="s">
        <v>66</v>
      </c>
      <c r="K2639" s="33">
        <f t="shared" si="7352"/>
        <v>0</v>
      </c>
      <c r="L2639" s="33">
        <f t="shared" si="7353"/>
        <v>0</v>
      </c>
      <c r="M2639" s="34">
        <f t="shared" si="7351"/>
        <v>0</v>
      </c>
      <c r="N2639" s="34">
        <f t="shared" si="7371"/>
        <v>0</v>
      </c>
      <c r="O2639" s="34">
        <f t="shared" si="7354"/>
        <v>0</v>
      </c>
      <c r="P2639" s="12" t="str">
        <f t="shared" ref="P2639:Q2639" si="7389">P2638</f>
        <v>(Select Language)</v>
      </c>
      <c r="Q2639" s="12" t="str">
        <f t="shared" si="7389"/>
        <v>(Select Usage)</v>
      </c>
      <c r="R2639" s="33">
        <f t="shared" si="7355"/>
        <v>0</v>
      </c>
      <c r="S2639" s="33">
        <f t="shared" si="7356"/>
        <v>0</v>
      </c>
      <c r="T2639" s="33">
        <f t="shared" si="7357"/>
        <v>0</v>
      </c>
      <c r="U2639" s="33">
        <f t="shared" si="7358"/>
        <v>0</v>
      </c>
      <c r="V2639" s="33">
        <f t="shared" si="7359"/>
        <v>0</v>
      </c>
      <c r="W2639" s="33">
        <f t="shared" si="7360"/>
        <v>0</v>
      </c>
      <c r="X2639" s="33">
        <f t="shared" si="7361"/>
        <v>0</v>
      </c>
      <c r="Y2639" s="33">
        <f t="shared" si="7362"/>
        <v>0</v>
      </c>
      <c r="Z2639" s="33">
        <f t="shared" si="7363"/>
        <v>0</v>
      </c>
      <c r="AA2639" s="33">
        <f t="shared" si="7364"/>
        <v>0</v>
      </c>
      <c r="AB2639" s="33">
        <f t="shared" si="7365"/>
        <v>0</v>
      </c>
      <c r="AC2639" s="33">
        <f t="shared" si="7366"/>
        <v>0</v>
      </c>
      <c r="AD2639" s="26">
        <f>SUM(R2639:AC2639)</f>
        <v>0</v>
      </c>
      <c r="AE2639" s="46" t="str">
        <f>IFERROR(IF(AE$3=VLOOKUP($E2639,Template!$AK$5:$AM$17,3,FALSE),$AD2639*$F2639,0),"0.00")</f>
        <v>0.00</v>
      </c>
      <c r="AF2639" s="46" t="str">
        <f>IFERROR(IF(AF$3=VLOOKUP($E2639,Template!$AK$5:$AM$17,3,FALSE),$AD2639*$F2639,0),"0.00")</f>
        <v>0.00</v>
      </c>
      <c r="AG2639" s="28">
        <f t="shared" si="7368"/>
        <v>0</v>
      </c>
      <c r="AH2639" s="13" t="s">
        <v>40</v>
      </c>
      <c r="AI2639" s="13" t="s">
        <v>41</v>
      </c>
      <c r="AK2639" s="14" t="s">
        <v>29</v>
      </c>
      <c r="AL2639" s="15">
        <v>0.05</v>
      </c>
      <c r="AM2639" s="16" t="s">
        <v>3</v>
      </c>
    </row>
    <row r="2640" spans="1:39" s="3" customFormat="1" ht="13.8" x14ac:dyDescent="0.25">
      <c r="A2640" s="7" t="str">
        <f t="shared" ref="A2640:C2640" si="7390">A2639</f>
        <v>(Enter Broadcasting Company Name)</v>
      </c>
      <c r="B2640" s="7" t="str">
        <f t="shared" si="7390"/>
        <v>(Enter Call Letters)</v>
      </c>
      <c r="C2640" s="8" t="str">
        <f t="shared" si="7390"/>
        <v>(Select AM/FM)</v>
      </c>
      <c r="D2640" s="30"/>
      <c r="E2640" s="8" t="str">
        <f t="shared" si="7370"/>
        <v>(Select Station Province)</v>
      </c>
      <c r="F2640" s="9" t="str">
        <f>IFERROR(VLOOKUP(E2640,Template!$AK$5:$AL$17,2,FALSE),"")</f>
        <v/>
      </c>
      <c r="G2640" s="42" t="s">
        <v>18</v>
      </c>
      <c r="H2640" s="43" t="s">
        <v>8</v>
      </c>
      <c r="I2640" s="32" t="s">
        <v>65</v>
      </c>
      <c r="J2640" s="32" t="s">
        <v>66</v>
      </c>
      <c r="K2640" s="33">
        <f t="shared" si="7352"/>
        <v>0</v>
      </c>
      <c r="L2640" s="33">
        <f t="shared" si="7353"/>
        <v>0</v>
      </c>
      <c r="M2640" s="34">
        <f t="shared" si="7351"/>
        <v>0</v>
      </c>
      <c r="N2640" s="34">
        <f t="shared" si="7371"/>
        <v>0</v>
      </c>
      <c r="O2640" s="34">
        <f t="shared" si="7354"/>
        <v>0</v>
      </c>
      <c r="P2640" s="12" t="str">
        <f t="shared" ref="P2640:Q2640" si="7391">P2639</f>
        <v>(Select Language)</v>
      </c>
      <c r="Q2640" s="12" t="str">
        <f t="shared" si="7391"/>
        <v>(Select Usage)</v>
      </c>
      <c r="R2640" s="33">
        <f t="shared" si="7355"/>
        <v>0</v>
      </c>
      <c r="S2640" s="33">
        <f t="shared" si="7356"/>
        <v>0</v>
      </c>
      <c r="T2640" s="33">
        <f t="shared" si="7357"/>
        <v>0</v>
      </c>
      <c r="U2640" s="33">
        <f t="shared" si="7358"/>
        <v>0</v>
      </c>
      <c r="V2640" s="33">
        <f t="shared" si="7359"/>
        <v>0</v>
      </c>
      <c r="W2640" s="33">
        <f t="shared" si="7360"/>
        <v>0</v>
      </c>
      <c r="X2640" s="33">
        <f t="shared" si="7361"/>
        <v>0</v>
      </c>
      <c r="Y2640" s="33">
        <f t="shared" si="7362"/>
        <v>0</v>
      </c>
      <c r="Z2640" s="33">
        <f t="shared" si="7363"/>
        <v>0</v>
      </c>
      <c r="AA2640" s="33">
        <f t="shared" si="7364"/>
        <v>0</v>
      </c>
      <c r="AB2640" s="33">
        <f t="shared" si="7365"/>
        <v>0</v>
      </c>
      <c r="AC2640" s="33">
        <f t="shared" si="7366"/>
        <v>0</v>
      </c>
      <c r="AD2640" s="26">
        <f t="shared" ref="AD2640" si="7392">SUM(R2640:AC2640)</f>
        <v>0</v>
      </c>
      <c r="AE2640" s="46" t="str">
        <f>IFERROR(IF(AE$3=VLOOKUP($E2640,Template!$AK$5:$AM$17,3,FALSE),$AD2640*$F2640,0),"0.00")</f>
        <v>0.00</v>
      </c>
      <c r="AF2640" s="46" t="str">
        <f>IFERROR(IF(AF$3=VLOOKUP($E2640,Template!$AK$5:$AM$17,3,FALSE),$AD2640*$F2640,0),"0.00")</f>
        <v>0.00</v>
      </c>
      <c r="AG2640" s="28">
        <f t="shared" si="7368"/>
        <v>0</v>
      </c>
      <c r="AH2640" s="13" t="s">
        <v>40</v>
      </c>
      <c r="AI2640" s="13" t="s">
        <v>41</v>
      </c>
      <c r="AK2640" s="14" t="s">
        <v>21</v>
      </c>
      <c r="AL2640" s="15">
        <v>0.05</v>
      </c>
      <c r="AM2640" s="16" t="s">
        <v>3</v>
      </c>
    </row>
    <row r="2641" spans="1:39" ht="13.8" x14ac:dyDescent="0.25">
      <c r="A2641" s="19" t="s">
        <v>4</v>
      </c>
      <c r="B2641" s="19"/>
      <c r="C2641" s="20"/>
      <c r="D2641" s="20"/>
      <c r="E2641" s="20"/>
      <c r="F2641" s="20"/>
      <c r="G2641" s="44"/>
      <c r="H2641" s="44"/>
      <c r="I2641" s="21">
        <f t="shared" ref="I2641:K2641" si="7393">SUM(I2629:I2640)</f>
        <v>0</v>
      </c>
      <c r="J2641" s="21">
        <f t="shared" si="7393"/>
        <v>0</v>
      </c>
      <c r="K2641" s="21">
        <f t="shared" si="7393"/>
        <v>0</v>
      </c>
      <c r="L2641" s="21">
        <f>L2640</f>
        <v>0</v>
      </c>
      <c r="M2641" s="21">
        <f>SUM(M2629:M2640)</f>
        <v>0</v>
      </c>
      <c r="N2641" s="21">
        <f t="shared" ref="N2641:O2641" si="7394">SUM(N2629:N2640)</f>
        <v>0</v>
      </c>
      <c r="O2641" s="21">
        <f t="shared" si="7394"/>
        <v>0</v>
      </c>
      <c r="P2641" s="21"/>
      <c r="Q2641" s="22"/>
      <c r="R2641" s="21">
        <f t="shared" ref="R2641:AI2641" si="7395">SUM(R2629:R2640)</f>
        <v>0</v>
      </c>
      <c r="S2641" s="21">
        <f t="shared" si="7395"/>
        <v>0</v>
      </c>
      <c r="T2641" s="21">
        <f t="shared" si="7395"/>
        <v>0</v>
      </c>
      <c r="U2641" s="21">
        <f t="shared" si="7395"/>
        <v>0</v>
      </c>
      <c r="V2641" s="21">
        <f t="shared" si="7395"/>
        <v>0</v>
      </c>
      <c r="W2641" s="21">
        <f t="shared" si="7395"/>
        <v>0</v>
      </c>
      <c r="X2641" s="21">
        <f t="shared" si="7395"/>
        <v>0</v>
      </c>
      <c r="Y2641" s="21">
        <f t="shared" si="7395"/>
        <v>0</v>
      </c>
      <c r="Z2641" s="21">
        <f t="shared" si="7395"/>
        <v>0</v>
      </c>
      <c r="AA2641" s="21">
        <f t="shared" si="7395"/>
        <v>0</v>
      </c>
      <c r="AB2641" s="21">
        <f t="shared" si="7395"/>
        <v>0</v>
      </c>
      <c r="AC2641" s="21">
        <f t="shared" si="7395"/>
        <v>0</v>
      </c>
      <c r="AD2641" s="27">
        <f t="shared" si="7395"/>
        <v>0</v>
      </c>
      <c r="AE2641" s="21">
        <f t="shared" si="7395"/>
        <v>0</v>
      </c>
      <c r="AF2641" s="21">
        <f t="shared" si="7395"/>
        <v>0</v>
      </c>
      <c r="AG2641" s="27">
        <f t="shared" si="7395"/>
        <v>0</v>
      </c>
      <c r="AH2641" s="21">
        <f t="shared" si="7395"/>
        <v>0</v>
      </c>
      <c r="AI2641" s="21">
        <f t="shared" si="7395"/>
        <v>0</v>
      </c>
      <c r="AK2641" s="14" t="s">
        <v>71</v>
      </c>
      <c r="AL2641" s="15">
        <v>0.05</v>
      </c>
      <c r="AM2641" s="16" t="s">
        <v>3</v>
      </c>
    </row>
    <row r="2642" spans="1:39" x14ac:dyDescent="0.25">
      <c r="A2642" s="2"/>
      <c r="G2642" s="2"/>
      <c r="H2642" s="2"/>
      <c r="O2642" s="2"/>
      <c r="P2642" s="2"/>
    </row>
    <row r="2643" spans="1:39" ht="42" customHeight="1" x14ac:dyDescent="0.25">
      <c r="A2643" s="223" t="s">
        <v>63</v>
      </c>
      <c r="B2643" s="223" t="s">
        <v>43</v>
      </c>
      <c r="C2643" s="224" t="s">
        <v>19</v>
      </c>
      <c r="D2643" s="226"/>
      <c r="E2643" s="223" t="s">
        <v>14</v>
      </c>
      <c r="F2643" s="223" t="s">
        <v>38</v>
      </c>
      <c r="G2643" s="223" t="s">
        <v>1</v>
      </c>
      <c r="H2643" s="223" t="s">
        <v>5</v>
      </c>
      <c r="I2643" s="225" t="s">
        <v>31</v>
      </c>
      <c r="J2643" s="225" t="s">
        <v>32</v>
      </c>
      <c r="K2643" s="225" t="s">
        <v>48</v>
      </c>
      <c r="L2643" s="225" t="s">
        <v>0</v>
      </c>
      <c r="M2643" s="4" t="s">
        <v>45</v>
      </c>
      <c r="N2643" s="4" t="s">
        <v>46</v>
      </c>
      <c r="O2643" s="4" t="s">
        <v>47</v>
      </c>
      <c r="P2643" s="225" t="s">
        <v>50</v>
      </c>
      <c r="Q2643" s="225" t="s">
        <v>33</v>
      </c>
      <c r="R2643" s="4" t="s">
        <v>51</v>
      </c>
      <c r="S2643" s="4" t="s">
        <v>52</v>
      </c>
      <c r="T2643" s="4" t="s">
        <v>53</v>
      </c>
      <c r="U2643" s="4" t="s">
        <v>54</v>
      </c>
      <c r="V2643" s="4" t="s">
        <v>55</v>
      </c>
      <c r="W2643" s="4" t="s">
        <v>56</v>
      </c>
      <c r="X2643" s="4" t="s">
        <v>57</v>
      </c>
      <c r="Y2643" s="4" t="s">
        <v>58</v>
      </c>
      <c r="Z2643" s="4" t="s">
        <v>59</v>
      </c>
      <c r="AA2643" s="4" t="s">
        <v>62</v>
      </c>
      <c r="AB2643" s="4" t="s">
        <v>60</v>
      </c>
      <c r="AC2643" s="4" t="s">
        <v>61</v>
      </c>
      <c r="AD2643" s="233" t="s">
        <v>34</v>
      </c>
      <c r="AE2643" s="231" t="s">
        <v>2</v>
      </c>
      <c r="AF2643" s="231" t="s">
        <v>3</v>
      </c>
      <c r="AG2643" s="233" t="s">
        <v>35</v>
      </c>
      <c r="AH2643" s="223" t="s">
        <v>36</v>
      </c>
      <c r="AI2643" s="223" t="s">
        <v>37</v>
      </c>
      <c r="AK2643" s="229" t="s">
        <v>30</v>
      </c>
      <c r="AL2643" s="229"/>
      <c r="AM2643" s="229"/>
    </row>
    <row r="2644" spans="1:39" s="6" customFormat="1" ht="35.25" customHeight="1" x14ac:dyDescent="0.3">
      <c r="A2644" s="224"/>
      <c r="B2644" s="224"/>
      <c r="C2644" s="224"/>
      <c r="D2644" s="227"/>
      <c r="E2644" s="223"/>
      <c r="F2644" s="223"/>
      <c r="G2644" s="223"/>
      <c r="H2644" s="223"/>
      <c r="I2644" s="230"/>
      <c r="J2644" s="230"/>
      <c r="K2644" s="230"/>
      <c r="L2644" s="230"/>
      <c r="M2644" s="5">
        <v>0</v>
      </c>
      <c r="N2644" s="5">
        <v>625000</v>
      </c>
      <c r="O2644" s="5">
        <v>1250000</v>
      </c>
      <c r="P2644" s="225"/>
      <c r="Q2644" s="225"/>
      <c r="R2644" s="29">
        <v>4.95E-4</v>
      </c>
      <c r="S2644" s="29">
        <v>9.5200000000000005E-4</v>
      </c>
      <c r="T2644" s="29">
        <v>1.5900000000000001E-3</v>
      </c>
      <c r="U2644" s="29">
        <v>1.1169999999999999E-3</v>
      </c>
      <c r="V2644" s="29">
        <v>2.189E-3</v>
      </c>
      <c r="W2644" s="29">
        <v>4.5430000000000002E-3</v>
      </c>
      <c r="X2644" s="29">
        <v>8.8199999999999997E-4</v>
      </c>
      <c r="Y2644" s="29">
        <v>1.6949999999999999E-3</v>
      </c>
      <c r="Z2644" s="29">
        <v>2.8319999999999999E-3</v>
      </c>
      <c r="AA2644" s="29">
        <v>1.9889999999999999E-3</v>
      </c>
      <c r="AB2644" s="29">
        <v>3.8999999999999998E-3</v>
      </c>
      <c r="AC2644" s="29">
        <v>8.0949999999999998E-3</v>
      </c>
      <c r="AD2644" s="233"/>
      <c r="AE2644" s="232"/>
      <c r="AF2644" s="232"/>
      <c r="AG2644" s="234"/>
      <c r="AH2644" s="223"/>
      <c r="AI2644" s="223"/>
      <c r="AK2644" s="229"/>
      <c r="AL2644" s="229"/>
      <c r="AM2644" s="229"/>
    </row>
    <row r="2645" spans="1:39" s="3" customFormat="1" ht="13.8" x14ac:dyDescent="0.25">
      <c r="A2645" s="7" t="s">
        <v>44</v>
      </c>
      <c r="B2645" s="7" t="s">
        <v>42</v>
      </c>
      <c r="C2645" s="8" t="s">
        <v>39</v>
      </c>
      <c r="D2645" s="30"/>
      <c r="E2645" s="8" t="s">
        <v>64</v>
      </c>
      <c r="F2645" s="9" t="str">
        <f>IFERROR(VLOOKUP(E2645,Template!$AK$5:$AL$17,2,FALSE),"")</f>
        <v/>
      </c>
      <c r="G2645" s="41" t="s">
        <v>7</v>
      </c>
      <c r="H2645" s="41" t="s">
        <v>6</v>
      </c>
      <c r="I2645" s="32" t="s">
        <v>65</v>
      </c>
      <c r="J2645" s="32" t="s">
        <v>66</v>
      </c>
      <c r="K2645" s="33">
        <f>IFERROR(I2645+J2645,0)</f>
        <v>0</v>
      </c>
      <c r="L2645" s="33">
        <f>IFERROR(K2645,"")</f>
        <v>0</v>
      </c>
      <c r="M2645" s="34">
        <f t="shared" ref="M2645:M2656" si="7396">IF(L2645&lt;=$N$4,K2645,IF(L2644&gt;$N$4,0,$N$4-L2644))</f>
        <v>0</v>
      </c>
      <c r="N2645" s="34">
        <f>IF(AND(L2645&gt;$N$4,L2645&lt;=$O$4),K2645-M2645,IF(AND(L2644&gt;$N$4,L2644&lt;=$O$4),$O$4-L2644,IF(L2644&gt;$O$4,0,IF(L2645&lt;$N$4,0,MIN(L2645-$N$4,$N$4)))))</f>
        <v>0</v>
      </c>
      <c r="O2645" s="34">
        <f>IF(L2645&gt;$O$4,K2645-M2645-N2645,0)</f>
        <v>0</v>
      </c>
      <c r="P2645" s="12" t="s">
        <v>94</v>
      </c>
      <c r="Q2645" s="12" t="s">
        <v>68</v>
      </c>
      <c r="R2645" s="33">
        <f>IF(AND($Q2645="LOW",$P2645="French"),M2645*R$4,0)</f>
        <v>0</v>
      </c>
      <c r="S2645" s="33">
        <f>IF(AND($Q2645="LOW",$P2645="French"),N2645*S$4,0)</f>
        <v>0</v>
      </c>
      <c r="T2645" s="33">
        <f>IF(AND($Q2645="LOW",$P2645="French"),O2645*T$4,0)</f>
        <v>0</v>
      </c>
      <c r="U2645" s="33">
        <f>IF(AND($Q2645="HIGH",$P2645="French"),M2645*U$4,0)</f>
        <v>0</v>
      </c>
      <c r="V2645" s="33">
        <f>IF(AND($Q2645="HIGH",$P2645="French"),N2645*V$4,0)</f>
        <v>0</v>
      </c>
      <c r="W2645" s="33">
        <f>IF(AND($Q2645="HIGH",$P2645="French"),O2645*W$4,0)</f>
        <v>0</v>
      </c>
      <c r="X2645" s="33">
        <f>IF(AND($Q2645="LOW",$P2645="English"),M2645*X$4,0)</f>
        <v>0</v>
      </c>
      <c r="Y2645" s="33">
        <f>IF(AND($Q2645="LOW",$P2645="English"),N2645*Y$4,0)</f>
        <v>0</v>
      </c>
      <c r="Z2645" s="33">
        <f>IF(AND($Q2645="LOW",$P2645="English"),O2645*Z$4,0)</f>
        <v>0</v>
      </c>
      <c r="AA2645" s="33">
        <f>IF(AND($Q2645="HIGH",$P2645="English"),M2645*AA$4,0)</f>
        <v>0</v>
      </c>
      <c r="AB2645" s="33">
        <f>IF(AND($Q2645="HIGH",$P2645="English"),N2645*AB$4,0)</f>
        <v>0</v>
      </c>
      <c r="AC2645" s="33">
        <f>IF(AND($Q2645="HIGH",$P2645="English"),O2645*AC$4,0)</f>
        <v>0</v>
      </c>
      <c r="AD2645" s="26">
        <f>SUM(R2645:AC2645)</f>
        <v>0</v>
      </c>
      <c r="AE2645" s="46" t="str">
        <f>IFERROR(IF(AE$3=VLOOKUP($E2645,Template!$AK$5:$AM$17,3,FALSE),$AD2645*$F2645,0),"0.00")</f>
        <v>0.00</v>
      </c>
      <c r="AF2645" s="46" t="str">
        <f>IFERROR(IF(AF$3=VLOOKUP($E2645,Template!$AK$5:$AM$17,3,FALSE),$AD2645*$F2645,0),"0.00")</f>
        <v>0.00</v>
      </c>
      <c r="AG2645" s="28">
        <f>SUM(AD2645:AF2645)</f>
        <v>0</v>
      </c>
      <c r="AH2645" s="13" t="s">
        <v>40</v>
      </c>
      <c r="AI2645" s="13" t="s">
        <v>41</v>
      </c>
      <c r="AK2645" s="14" t="s">
        <v>25</v>
      </c>
      <c r="AL2645" s="15">
        <v>0.05</v>
      </c>
      <c r="AM2645" s="16" t="s">
        <v>3</v>
      </c>
    </row>
    <row r="2646" spans="1:39" s="3" customFormat="1" ht="13.8" x14ac:dyDescent="0.25">
      <c r="A2646" s="7" t="str">
        <f>A2645</f>
        <v>(Enter Broadcasting Company Name)</v>
      </c>
      <c r="B2646" s="7" t="str">
        <f>B2645</f>
        <v>(Enter Call Letters)</v>
      </c>
      <c r="C2646" s="8" t="str">
        <f>C2645</f>
        <v>(Select AM/FM)</v>
      </c>
      <c r="D2646" s="30"/>
      <c r="E2646" s="8" t="str">
        <f>E2645</f>
        <v>(Select Station Province)</v>
      </c>
      <c r="F2646" s="9" t="str">
        <f>IFERROR(VLOOKUP(E2646,Template!$AK$5:$AL$17,2,FALSE),"")</f>
        <v/>
      </c>
      <c r="G2646" s="42" t="s">
        <v>8</v>
      </c>
      <c r="H2646" s="42" t="s">
        <v>9</v>
      </c>
      <c r="I2646" s="32" t="s">
        <v>65</v>
      </c>
      <c r="J2646" s="32" t="s">
        <v>66</v>
      </c>
      <c r="K2646" s="33">
        <f t="shared" ref="K2646:K2656" si="7397">IFERROR(I2646+J2646,0)</f>
        <v>0</v>
      </c>
      <c r="L2646" s="33">
        <f t="shared" ref="L2646:L2656" si="7398">IFERROR(L2645+K2646,"")</f>
        <v>0</v>
      </c>
      <c r="M2646" s="34">
        <f t="shared" si="7396"/>
        <v>0</v>
      </c>
      <c r="N2646" s="34">
        <f>IF(AND(L2646&gt;$N$4,L2646&lt;=$O$4),K2646-M2646,IF(AND(L2645&gt;$N$4,L2645&lt;=$O$4),$O$4-L2645,IF(L2645&gt;$O$4,0,IF(L2646&lt;$N$4,0,MIN(L2646-$N$4,$N$4)))))</f>
        <v>0</v>
      </c>
      <c r="O2646" s="34">
        <f t="shared" ref="O2646:O2656" si="7399">IF(L2646&gt;$O$4,K2646-M2646-N2646,0)</f>
        <v>0</v>
      </c>
      <c r="P2646" s="12" t="str">
        <f>P2645</f>
        <v>(Select Language)</v>
      </c>
      <c r="Q2646" s="12" t="str">
        <f>Q2645</f>
        <v>(Select Usage)</v>
      </c>
      <c r="R2646" s="33">
        <f t="shared" ref="R2646:R2656" si="7400">IF(AND($Q2646="LOW",$P2646="French"),M2646*R$4,0)</f>
        <v>0</v>
      </c>
      <c r="S2646" s="33">
        <f t="shared" ref="S2646:S2656" si="7401">IF(AND($Q2646="LOW",$P2646="French"),N2646*S$4,0)</f>
        <v>0</v>
      </c>
      <c r="T2646" s="33">
        <f t="shared" ref="T2646:T2656" si="7402">IF(AND($Q2646="LOW",$P2646="French"),O2646*T$4,0)</f>
        <v>0</v>
      </c>
      <c r="U2646" s="33">
        <f t="shared" ref="U2646:U2656" si="7403">IF(AND($Q2646="HIGH",$P2646="French"),M2646*U$4,0)</f>
        <v>0</v>
      </c>
      <c r="V2646" s="33">
        <f t="shared" ref="V2646:V2656" si="7404">IF(AND($Q2646="HIGH",$P2646="French"),N2646*V$4,0)</f>
        <v>0</v>
      </c>
      <c r="W2646" s="33">
        <f t="shared" ref="W2646:W2656" si="7405">IF(AND($Q2646="HIGH",$P2646="French"),O2646*W$4,0)</f>
        <v>0</v>
      </c>
      <c r="X2646" s="33">
        <f t="shared" ref="X2646:X2656" si="7406">IF(AND($Q2646="LOW",$P2646="English"),M2646*X$4,0)</f>
        <v>0</v>
      </c>
      <c r="Y2646" s="33">
        <f t="shared" ref="Y2646:Y2656" si="7407">IF(AND($Q2646="LOW",$P2646="English"),N2646*Y$4,0)</f>
        <v>0</v>
      </c>
      <c r="Z2646" s="33">
        <f t="shared" ref="Z2646:Z2656" si="7408">IF(AND($Q2646="LOW",$P2646="English"),O2646*Z$4,0)</f>
        <v>0</v>
      </c>
      <c r="AA2646" s="33">
        <f t="shared" ref="AA2646:AA2656" si="7409">IF(AND($Q2646="HIGH",$P2646="English"),M2646*AA$4,0)</f>
        <v>0</v>
      </c>
      <c r="AB2646" s="33">
        <f t="shared" ref="AB2646:AB2656" si="7410">IF(AND($Q2646="HIGH",$P2646="English"),N2646*AB$4,0)</f>
        <v>0</v>
      </c>
      <c r="AC2646" s="33">
        <f t="shared" ref="AC2646:AC2656" si="7411">IF(AND($Q2646="HIGH",$P2646="English"),O2646*AC$4,0)</f>
        <v>0</v>
      </c>
      <c r="AD2646" s="26">
        <f t="shared" ref="AD2646:AD2650" si="7412">SUM(R2646:AC2646)</f>
        <v>0</v>
      </c>
      <c r="AE2646" s="46" t="str">
        <f>IFERROR(IF(AE$3=VLOOKUP($E2646,Template!$AK$5:$AM$17,3,FALSE),$AD2646*$F2646,0),"0.00")</f>
        <v>0.00</v>
      </c>
      <c r="AF2646" s="46" t="str">
        <f>IFERROR(IF(AF$3=VLOOKUP($E2646,Template!$AK$5:$AM$17,3,FALSE),$AD2646*$F2646,0),"0.00")</f>
        <v>0.00</v>
      </c>
      <c r="AG2646" s="28">
        <f t="shared" ref="AG2646:AG2656" si="7413">SUM(AD2646:AF2646)</f>
        <v>0</v>
      </c>
      <c r="AH2646" s="13" t="s">
        <v>40</v>
      </c>
      <c r="AI2646" s="13" t="s">
        <v>41</v>
      </c>
      <c r="AK2646" s="14" t="s">
        <v>23</v>
      </c>
      <c r="AL2646" s="15">
        <v>0.05</v>
      </c>
      <c r="AM2646" s="16" t="s">
        <v>3</v>
      </c>
    </row>
    <row r="2647" spans="1:39" s="3" customFormat="1" ht="13.8" x14ac:dyDescent="0.25">
      <c r="A2647" s="7" t="str">
        <f t="shared" ref="A2647:C2647" si="7414">A2646</f>
        <v>(Enter Broadcasting Company Name)</v>
      </c>
      <c r="B2647" s="7" t="str">
        <f t="shared" si="7414"/>
        <v>(Enter Call Letters)</v>
      </c>
      <c r="C2647" s="8" t="str">
        <f t="shared" si="7414"/>
        <v>(Select AM/FM)</v>
      </c>
      <c r="D2647" s="30"/>
      <c r="E2647" s="8" t="str">
        <f t="shared" ref="E2647:E2656" si="7415">E2646</f>
        <v>(Select Station Province)</v>
      </c>
      <c r="F2647" s="9" t="str">
        <f>IFERROR(VLOOKUP(E2647,Template!$AK$5:$AL$17,2,FALSE),"")</f>
        <v/>
      </c>
      <c r="G2647" s="42" t="s">
        <v>6</v>
      </c>
      <c r="H2647" s="42" t="s">
        <v>10</v>
      </c>
      <c r="I2647" s="32" t="s">
        <v>65</v>
      </c>
      <c r="J2647" s="32" t="s">
        <v>66</v>
      </c>
      <c r="K2647" s="33">
        <f t="shared" si="7397"/>
        <v>0</v>
      </c>
      <c r="L2647" s="33">
        <f t="shared" si="7398"/>
        <v>0</v>
      </c>
      <c r="M2647" s="34">
        <f t="shared" si="7396"/>
        <v>0</v>
      </c>
      <c r="N2647" s="34">
        <f t="shared" ref="N2647:N2656" si="7416">IF(AND(L2647&gt;$N$4,L2647&lt;=$O$4),K2647-M2647,IF(AND(L2646&gt;$N$4,L2646&lt;=$O$4),$O$4-L2646,IF(L2646&gt;$O$4,0,IF(L2647&lt;$N$4,0,MIN(L2647-$N$4,$N$4)))))</f>
        <v>0</v>
      </c>
      <c r="O2647" s="34">
        <f t="shared" si="7399"/>
        <v>0</v>
      </c>
      <c r="P2647" s="12" t="str">
        <f t="shared" ref="P2647:Q2647" si="7417">P2646</f>
        <v>(Select Language)</v>
      </c>
      <c r="Q2647" s="12" t="str">
        <f t="shared" si="7417"/>
        <v>(Select Usage)</v>
      </c>
      <c r="R2647" s="33">
        <f t="shared" si="7400"/>
        <v>0</v>
      </c>
      <c r="S2647" s="33">
        <f t="shared" si="7401"/>
        <v>0</v>
      </c>
      <c r="T2647" s="33">
        <f t="shared" si="7402"/>
        <v>0</v>
      </c>
      <c r="U2647" s="33">
        <f t="shared" si="7403"/>
        <v>0</v>
      </c>
      <c r="V2647" s="33">
        <f t="shared" si="7404"/>
        <v>0</v>
      </c>
      <c r="W2647" s="33">
        <f t="shared" si="7405"/>
        <v>0</v>
      </c>
      <c r="X2647" s="33">
        <f t="shared" si="7406"/>
        <v>0</v>
      </c>
      <c r="Y2647" s="33">
        <f t="shared" si="7407"/>
        <v>0</v>
      </c>
      <c r="Z2647" s="33">
        <f t="shared" si="7408"/>
        <v>0</v>
      </c>
      <c r="AA2647" s="33">
        <f t="shared" si="7409"/>
        <v>0</v>
      </c>
      <c r="AB2647" s="33">
        <f t="shared" si="7410"/>
        <v>0</v>
      </c>
      <c r="AC2647" s="33">
        <f t="shared" si="7411"/>
        <v>0</v>
      </c>
      <c r="AD2647" s="26">
        <f t="shared" si="7412"/>
        <v>0</v>
      </c>
      <c r="AE2647" s="46" t="str">
        <f>IFERROR(IF(AE$3=VLOOKUP($E2647,Template!$AK$5:$AM$17,3,FALSE),$AD2647*$F2647,0),"0.00")</f>
        <v>0.00</v>
      </c>
      <c r="AF2647" s="46" t="str">
        <f>IFERROR(IF(AF$3=VLOOKUP($E2647,Template!$AK$5:$AM$17,3,FALSE),$AD2647*$F2647,0),"0.00")</f>
        <v>0.00</v>
      </c>
      <c r="AG2647" s="28">
        <f t="shared" si="7413"/>
        <v>0</v>
      </c>
      <c r="AH2647" s="13" t="s">
        <v>40</v>
      </c>
      <c r="AI2647" s="13" t="s">
        <v>41</v>
      </c>
      <c r="AK2647" s="14" t="s">
        <v>24</v>
      </c>
      <c r="AL2647" s="15">
        <v>0.05</v>
      </c>
      <c r="AM2647" s="16" t="s">
        <v>3</v>
      </c>
    </row>
    <row r="2648" spans="1:39" s="3" customFormat="1" ht="13.8" x14ac:dyDescent="0.25">
      <c r="A2648" s="7" t="str">
        <f t="shared" ref="A2648:C2648" si="7418">A2647</f>
        <v>(Enter Broadcasting Company Name)</v>
      </c>
      <c r="B2648" s="7" t="str">
        <f t="shared" si="7418"/>
        <v>(Enter Call Letters)</v>
      </c>
      <c r="C2648" s="8" t="str">
        <f t="shared" si="7418"/>
        <v>(Select AM/FM)</v>
      </c>
      <c r="D2648" s="30"/>
      <c r="E2648" s="8" t="str">
        <f t="shared" si="7415"/>
        <v>(Select Station Province)</v>
      </c>
      <c r="F2648" s="9" t="str">
        <f>IFERROR(VLOOKUP(E2648,Template!$AK$5:$AL$17,2,FALSE),"")</f>
        <v/>
      </c>
      <c r="G2648" s="42" t="s">
        <v>9</v>
      </c>
      <c r="H2648" s="42" t="s">
        <v>11</v>
      </c>
      <c r="I2648" s="32" t="s">
        <v>65</v>
      </c>
      <c r="J2648" s="32" t="s">
        <v>66</v>
      </c>
      <c r="K2648" s="33">
        <f t="shared" si="7397"/>
        <v>0</v>
      </c>
      <c r="L2648" s="33">
        <f t="shared" si="7398"/>
        <v>0</v>
      </c>
      <c r="M2648" s="34">
        <f t="shared" si="7396"/>
        <v>0</v>
      </c>
      <c r="N2648" s="34">
        <f t="shared" si="7416"/>
        <v>0</v>
      </c>
      <c r="O2648" s="34">
        <f t="shared" si="7399"/>
        <v>0</v>
      </c>
      <c r="P2648" s="12" t="str">
        <f t="shared" ref="P2648:Q2648" si="7419">P2647</f>
        <v>(Select Language)</v>
      </c>
      <c r="Q2648" s="12" t="str">
        <f t="shared" si="7419"/>
        <v>(Select Usage)</v>
      </c>
      <c r="R2648" s="33">
        <f t="shared" si="7400"/>
        <v>0</v>
      </c>
      <c r="S2648" s="33">
        <f t="shared" si="7401"/>
        <v>0</v>
      </c>
      <c r="T2648" s="33">
        <f t="shared" si="7402"/>
        <v>0</v>
      </c>
      <c r="U2648" s="33">
        <f t="shared" si="7403"/>
        <v>0</v>
      </c>
      <c r="V2648" s="33">
        <f t="shared" si="7404"/>
        <v>0</v>
      </c>
      <c r="W2648" s="33">
        <f t="shared" si="7405"/>
        <v>0</v>
      </c>
      <c r="X2648" s="33">
        <f t="shared" si="7406"/>
        <v>0</v>
      </c>
      <c r="Y2648" s="33">
        <f t="shared" si="7407"/>
        <v>0</v>
      </c>
      <c r="Z2648" s="33">
        <f t="shared" si="7408"/>
        <v>0</v>
      </c>
      <c r="AA2648" s="33">
        <f t="shared" si="7409"/>
        <v>0</v>
      </c>
      <c r="AB2648" s="33">
        <f t="shared" si="7410"/>
        <v>0</v>
      </c>
      <c r="AC2648" s="33">
        <f t="shared" si="7411"/>
        <v>0</v>
      </c>
      <c r="AD2648" s="26">
        <f t="shared" si="7412"/>
        <v>0</v>
      </c>
      <c r="AE2648" s="46" t="str">
        <f>IFERROR(IF(AE$3=VLOOKUP($E2648,Template!$AK$5:$AM$17,3,FALSE),$AD2648*$F2648,0),"0.00")</f>
        <v>0.00</v>
      </c>
      <c r="AF2648" s="46" t="str">
        <f>IFERROR(IF(AF$3=VLOOKUP($E2648,Template!$AK$5:$AM$17,3,FALSE),$AD2648*$F2648,0),"0.00")</f>
        <v>0.00</v>
      </c>
      <c r="AG2648" s="28">
        <f t="shared" si="7413"/>
        <v>0</v>
      </c>
      <c r="AH2648" s="13" t="s">
        <v>40</v>
      </c>
      <c r="AI2648" s="13" t="s">
        <v>41</v>
      </c>
      <c r="AK2648" s="14" t="s">
        <v>22</v>
      </c>
      <c r="AL2648" s="15">
        <v>0.15</v>
      </c>
      <c r="AM2648" s="16" t="s">
        <v>2</v>
      </c>
    </row>
    <row r="2649" spans="1:39" s="3" customFormat="1" ht="13.8" x14ac:dyDescent="0.25">
      <c r="A2649" s="7" t="str">
        <f t="shared" ref="A2649:C2649" si="7420">A2648</f>
        <v>(Enter Broadcasting Company Name)</v>
      </c>
      <c r="B2649" s="7" t="str">
        <f t="shared" si="7420"/>
        <v>(Enter Call Letters)</v>
      </c>
      <c r="C2649" s="8" t="str">
        <f t="shared" si="7420"/>
        <v>(Select AM/FM)</v>
      </c>
      <c r="D2649" s="30"/>
      <c r="E2649" s="8" t="str">
        <f t="shared" si="7415"/>
        <v>(Select Station Province)</v>
      </c>
      <c r="F2649" s="9" t="str">
        <f>IFERROR(VLOOKUP(E2649,Template!$AK$5:$AL$17,2,FALSE),"")</f>
        <v/>
      </c>
      <c r="G2649" s="42" t="s">
        <v>10</v>
      </c>
      <c r="H2649" s="42" t="s">
        <v>12</v>
      </c>
      <c r="I2649" s="32" t="s">
        <v>65</v>
      </c>
      <c r="J2649" s="32" t="s">
        <v>66</v>
      </c>
      <c r="K2649" s="33">
        <f t="shared" si="7397"/>
        <v>0</v>
      </c>
      <c r="L2649" s="33">
        <f t="shared" si="7398"/>
        <v>0</v>
      </c>
      <c r="M2649" s="34">
        <f t="shared" si="7396"/>
        <v>0</v>
      </c>
      <c r="N2649" s="34">
        <f t="shared" si="7416"/>
        <v>0</v>
      </c>
      <c r="O2649" s="34">
        <f t="shared" si="7399"/>
        <v>0</v>
      </c>
      <c r="P2649" s="12" t="str">
        <f t="shared" ref="P2649:Q2649" si="7421">P2648</f>
        <v>(Select Language)</v>
      </c>
      <c r="Q2649" s="12" t="str">
        <f t="shared" si="7421"/>
        <v>(Select Usage)</v>
      </c>
      <c r="R2649" s="33">
        <f t="shared" si="7400"/>
        <v>0</v>
      </c>
      <c r="S2649" s="33">
        <f t="shared" si="7401"/>
        <v>0</v>
      </c>
      <c r="T2649" s="33">
        <f t="shared" si="7402"/>
        <v>0</v>
      </c>
      <c r="U2649" s="33">
        <f t="shared" si="7403"/>
        <v>0</v>
      </c>
      <c r="V2649" s="33">
        <f t="shared" si="7404"/>
        <v>0</v>
      </c>
      <c r="W2649" s="33">
        <f t="shared" si="7405"/>
        <v>0</v>
      </c>
      <c r="X2649" s="33">
        <f t="shared" si="7406"/>
        <v>0</v>
      </c>
      <c r="Y2649" s="33">
        <f t="shared" si="7407"/>
        <v>0</v>
      </c>
      <c r="Z2649" s="33">
        <f t="shared" si="7408"/>
        <v>0</v>
      </c>
      <c r="AA2649" s="33">
        <f t="shared" si="7409"/>
        <v>0</v>
      </c>
      <c r="AB2649" s="33">
        <f t="shared" si="7410"/>
        <v>0</v>
      </c>
      <c r="AC2649" s="33">
        <f t="shared" si="7411"/>
        <v>0</v>
      </c>
      <c r="AD2649" s="26">
        <f t="shared" si="7412"/>
        <v>0</v>
      </c>
      <c r="AE2649" s="46" t="str">
        <f>IFERROR(IF(AE$3=VLOOKUP($E2649,Template!$AK$5:$AM$17,3,FALSE),$AD2649*$F2649,0),"0.00")</f>
        <v>0.00</v>
      </c>
      <c r="AF2649" s="46" t="str">
        <f>IFERROR(IF(AF$3=VLOOKUP($E2649,Template!$AK$5:$AM$17,3,FALSE),$AD2649*$F2649,0),"0.00")</f>
        <v>0.00</v>
      </c>
      <c r="AG2649" s="28">
        <f t="shared" si="7413"/>
        <v>0</v>
      </c>
      <c r="AH2649" s="13" t="s">
        <v>40</v>
      </c>
      <c r="AI2649" s="13" t="s">
        <v>41</v>
      </c>
      <c r="AK2649" s="14" t="s">
        <v>26</v>
      </c>
      <c r="AL2649" s="15">
        <v>0.15</v>
      </c>
      <c r="AM2649" s="16" t="s">
        <v>2</v>
      </c>
    </row>
    <row r="2650" spans="1:39" s="3" customFormat="1" ht="13.8" x14ac:dyDescent="0.25">
      <c r="A2650" s="7" t="str">
        <f t="shared" ref="A2650:C2650" si="7422">A2649</f>
        <v>(Enter Broadcasting Company Name)</v>
      </c>
      <c r="B2650" s="7" t="str">
        <f t="shared" si="7422"/>
        <v>(Enter Call Letters)</v>
      </c>
      <c r="C2650" s="8" t="str">
        <f t="shared" si="7422"/>
        <v>(Select AM/FM)</v>
      </c>
      <c r="D2650" s="30"/>
      <c r="E2650" s="8" t="str">
        <f t="shared" si="7415"/>
        <v>(Select Station Province)</v>
      </c>
      <c r="F2650" s="9" t="str">
        <f>IFERROR(VLOOKUP(E2650,Template!$AK$5:$AL$17,2,FALSE),"")</f>
        <v/>
      </c>
      <c r="G2650" s="42" t="s">
        <v>11</v>
      </c>
      <c r="H2650" s="42" t="s">
        <v>13</v>
      </c>
      <c r="I2650" s="32" t="s">
        <v>65</v>
      </c>
      <c r="J2650" s="32" t="s">
        <v>66</v>
      </c>
      <c r="K2650" s="33">
        <f t="shared" si="7397"/>
        <v>0</v>
      </c>
      <c r="L2650" s="33">
        <f t="shared" si="7398"/>
        <v>0</v>
      </c>
      <c r="M2650" s="34">
        <f t="shared" si="7396"/>
        <v>0</v>
      </c>
      <c r="N2650" s="34">
        <f t="shared" si="7416"/>
        <v>0</v>
      </c>
      <c r="O2650" s="34">
        <f t="shared" si="7399"/>
        <v>0</v>
      </c>
      <c r="P2650" s="12" t="str">
        <f t="shared" ref="P2650:Q2650" si="7423">P2649</f>
        <v>(Select Language)</v>
      </c>
      <c r="Q2650" s="12" t="str">
        <f t="shared" si="7423"/>
        <v>(Select Usage)</v>
      </c>
      <c r="R2650" s="33">
        <f t="shared" si="7400"/>
        <v>0</v>
      </c>
      <c r="S2650" s="33">
        <f t="shared" si="7401"/>
        <v>0</v>
      </c>
      <c r="T2650" s="33">
        <f t="shared" si="7402"/>
        <v>0</v>
      </c>
      <c r="U2650" s="33">
        <f t="shared" si="7403"/>
        <v>0</v>
      </c>
      <c r="V2650" s="33">
        <f t="shared" si="7404"/>
        <v>0</v>
      </c>
      <c r="W2650" s="33">
        <f t="shared" si="7405"/>
        <v>0</v>
      </c>
      <c r="X2650" s="33">
        <f t="shared" si="7406"/>
        <v>0</v>
      </c>
      <c r="Y2650" s="33">
        <f t="shared" si="7407"/>
        <v>0</v>
      </c>
      <c r="Z2650" s="33">
        <f t="shared" si="7408"/>
        <v>0</v>
      </c>
      <c r="AA2650" s="33">
        <f t="shared" si="7409"/>
        <v>0</v>
      </c>
      <c r="AB2650" s="33">
        <f t="shared" si="7410"/>
        <v>0</v>
      </c>
      <c r="AC2650" s="33">
        <f t="shared" si="7411"/>
        <v>0</v>
      </c>
      <c r="AD2650" s="26">
        <f t="shared" si="7412"/>
        <v>0</v>
      </c>
      <c r="AE2650" s="46" t="str">
        <f>IFERROR(IF(AE$3=VLOOKUP($E2650,Template!$AK$5:$AM$17,3,FALSE),$AD2650*$F2650,0),"0.00")</f>
        <v>0.00</v>
      </c>
      <c r="AF2650" s="46" t="str">
        <f>IFERROR(IF(AF$3=VLOOKUP($E2650,Template!$AK$5:$AM$17,3,FALSE),$AD2650*$F2650,0),"0.00")</f>
        <v>0.00</v>
      </c>
      <c r="AG2650" s="28">
        <f t="shared" si="7413"/>
        <v>0</v>
      </c>
      <c r="AH2650" s="13" t="s">
        <v>40</v>
      </c>
      <c r="AI2650" s="13" t="s">
        <v>41</v>
      </c>
      <c r="AK2650" s="14" t="s">
        <v>27</v>
      </c>
      <c r="AL2650" s="15">
        <v>0.15</v>
      </c>
      <c r="AM2650" s="16" t="s">
        <v>2</v>
      </c>
    </row>
    <row r="2651" spans="1:39" s="3" customFormat="1" ht="13.8" x14ac:dyDescent="0.25">
      <c r="A2651" s="7" t="str">
        <f t="shared" ref="A2651:C2651" si="7424">A2650</f>
        <v>(Enter Broadcasting Company Name)</v>
      </c>
      <c r="B2651" s="7" t="str">
        <f t="shared" si="7424"/>
        <v>(Enter Call Letters)</v>
      </c>
      <c r="C2651" s="8" t="str">
        <f t="shared" si="7424"/>
        <v>(Select AM/FM)</v>
      </c>
      <c r="D2651" s="30"/>
      <c r="E2651" s="8" t="str">
        <f t="shared" si="7415"/>
        <v>(Select Station Province)</v>
      </c>
      <c r="F2651" s="9" t="str">
        <f>IFERROR(VLOOKUP(E2651,Template!$AK$5:$AL$17,2,FALSE),"")</f>
        <v/>
      </c>
      <c r="G2651" s="42" t="s">
        <v>12</v>
      </c>
      <c r="H2651" s="42" t="s">
        <v>15</v>
      </c>
      <c r="I2651" s="32" t="s">
        <v>65</v>
      </c>
      <c r="J2651" s="32" t="s">
        <v>66</v>
      </c>
      <c r="K2651" s="33">
        <f t="shared" si="7397"/>
        <v>0</v>
      </c>
      <c r="L2651" s="33">
        <f t="shared" si="7398"/>
        <v>0</v>
      </c>
      <c r="M2651" s="34">
        <f t="shared" si="7396"/>
        <v>0</v>
      </c>
      <c r="N2651" s="34">
        <f t="shared" si="7416"/>
        <v>0</v>
      </c>
      <c r="O2651" s="34">
        <f t="shared" si="7399"/>
        <v>0</v>
      </c>
      <c r="P2651" s="12" t="str">
        <f t="shared" ref="P2651:Q2651" si="7425">P2650</f>
        <v>(Select Language)</v>
      </c>
      <c r="Q2651" s="12" t="str">
        <f t="shared" si="7425"/>
        <v>(Select Usage)</v>
      </c>
      <c r="R2651" s="33">
        <f t="shared" si="7400"/>
        <v>0</v>
      </c>
      <c r="S2651" s="33">
        <f t="shared" si="7401"/>
        <v>0</v>
      </c>
      <c r="T2651" s="33">
        <f t="shared" si="7402"/>
        <v>0</v>
      </c>
      <c r="U2651" s="33">
        <f t="shared" si="7403"/>
        <v>0</v>
      </c>
      <c r="V2651" s="33">
        <f t="shared" si="7404"/>
        <v>0</v>
      </c>
      <c r="W2651" s="33">
        <f t="shared" si="7405"/>
        <v>0</v>
      </c>
      <c r="X2651" s="33">
        <f t="shared" si="7406"/>
        <v>0</v>
      </c>
      <c r="Y2651" s="33">
        <f t="shared" si="7407"/>
        <v>0</v>
      </c>
      <c r="Z2651" s="33">
        <f t="shared" si="7408"/>
        <v>0</v>
      </c>
      <c r="AA2651" s="33">
        <f t="shared" si="7409"/>
        <v>0</v>
      </c>
      <c r="AB2651" s="33">
        <f t="shared" si="7410"/>
        <v>0</v>
      </c>
      <c r="AC2651" s="33">
        <f t="shared" si="7411"/>
        <v>0</v>
      </c>
      <c r="AD2651" s="26">
        <f>SUM(R2651:AC2651)</f>
        <v>0</v>
      </c>
      <c r="AE2651" s="46" t="str">
        <f>IFERROR(IF(AE$3=VLOOKUP($E2651,Template!$AK$5:$AM$17,3,FALSE),$AD2651*$F2651,0),"0.00")</f>
        <v>0.00</v>
      </c>
      <c r="AF2651" s="46" t="str">
        <f>IFERROR(IF(AF$3=VLOOKUP($E2651,Template!$AK$5:$AM$17,3,FALSE),$AD2651*$F2651,0),"0.00")</f>
        <v>0.00</v>
      </c>
      <c r="AG2651" s="28">
        <f t="shared" si="7413"/>
        <v>0</v>
      </c>
      <c r="AH2651" s="13" t="s">
        <v>40</v>
      </c>
      <c r="AI2651" s="13" t="s">
        <v>41</v>
      </c>
      <c r="AK2651" s="14" t="s">
        <v>28</v>
      </c>
      <c r="AL2651" s="15">
        <v>0.05</v>
      </c>
      <c r="AM2651" s="16" t="s">
        <v>3</v>
      </c>
    </row>
    <row r="2652" spans="1:39" s="3" customFormat="1" ht="13.8" x14ac:dyDescent="0.25">
      <c r="A2652" s="7" t="str">
        <f t="shared" ref="A2652:C2652" si="7426">A2651</f>
        <v>(Enter Broadcasting Company Name)</v>
      </c>
      <c r="B2652" s="7" t="str">
        <f t="shared" si="7426"/>
        <v>(Enter Call Letters)</v>
      </c>
      <c r="C2652" s="8" t="str">
        <f t="shared" si="7426"/>
        <v>(Select AM/FM)</v>
      </c>
      <c r="D2652" s="30"/>
      <c r="E2652" s="8" t="str">
        <f t="shared" si="7415"/>
        <v>(Select Station Province)</v>
      </c>
      <c r="F2652" s="9" t="str">
        <f>IFERROR(VLOOKUP(E2652,Template!$AK$5:$AL$17,2,FALSE),"")</f>
        <v/>
      </c>
      <c r="G2652" s="42" t="s">
        <v>13</v>
      </c>
      <c r="H2652" s="42" t="s">
        <v>16</v>
      </c>
      <c r="I2652" s="32" t="s">
        <v>65</v>
      </c>
      <c r="J2652" s="32" t="s">
        <v>66</v>
      </c>
      <c r="K2652" s="33">
        <f t="shared" si="7397"/>
        <v>0</v>
      </c>
      <c r="L2652" s="33">
        <f t="shared" si="7398"/>
        <v>0</v>
      </c>
      <c r="M2652" s="34">
        <f t="shared" si="7396"/>
        <v>0</v>
      </c>
      <c r="N2652" s="34">
        <f t="shared" si="7416"/>
        <v>0</v>
      </c>
      <c r="O2652" s="34">
        <f t="shared" si="7399"/>
        <v>0</v>
      </c>
      <c r="P2652" s="12" t="str">
        <f t="shared" ref="P2652:Q2652" si="7427">P2651</f>
        <v>(Select Language)</v>
      </c>
      <c r="Q2652" s="12" t="str">
        <f t="shared" si="7427"/>
        <v>(Select Usage)</v>
      </c>
      <c r="R2652" s="33">
        <f t="shared" si="7400"/>
        <v>0</v>
      </c>
      <c r="S2652" s="33">
        <f t="shared" si="7401"/>
        <v>0</v>
      </c>
      <c r="T2652" s="33">
        <f t="shared" si="7402"/>
        <v>0</v>
      </c>
      <c r="U2652" s="33">
        <f t="shared" si="7403"/>
        <v>0</v>
      </c>
      <c r="V2652" s="33">
        <f t="shared" si="7404"/>
        <v>0</v>
      </c>
      <c r="W2652" s="33">
        <f t="shared" si="7405"/>
        <v>0</v>
      </c>
      <c r="X2652" s="33">
        <f t="shared" si="7406"/>
        <v>0</v>
      </c>
      <c r="Y2652" s="33">
        <f t="shared" si="7407"/>
        <v>0</v>
      </c>
      <c r="Z2652" s="33">
        <f t="shared" si="7408"/>
        <v>0</v>
      </c>
      <c r="AA2652" s="33">
        <f t="shared" si="7409"/>
        <v>0</v>
      </c>
      <c r="AB2652" s="33">
        <f t="shared" si="7410"/>
        <v>0</v>
      </c>
      <c r="AC2652" s="33">
        <f t="shared" si="7411"/>
        <v>0</v>
      </c>
      <c r="AD2652" s="26">
        <f t="shared" ref="AD2652:AD2654" si="7428">SUM(R2652:AC2652)</f>
        <v>0</v>
      </c>
      <c r="AE2652" s="46" t="str">
        <f>IFERROR(IF(AE$3=VLOOKUP($E2652,Template!$AK$5:$AM$17,3,FALSE),$AD2652*$F2652,0),"0.00")</f>
        <v>0.00</v>
      </c>
      <c r="AF2652" s="46" t="str">
        <f>IFERROR(IF(AF$3=VLOOKUP($E2652,Template!$AK$5:$AM$17,3,FALSE),$AD2652*$F2652,0),"0.00")</f>
        <v>0.00</v>
      </c>
      <c r="AG2652" s="28">
        <f t="shared" si="7413"/>
        <v>0</v>
      </c>
      <c r="AH2652" s="13" t="s">
        <v>40</v>
      </c>
      <c r="AI2652" s="13" t="s">
        <v>41</v>
      </c>
      <c r="AK2652" s="14" t="s">
        <v>70</v>
      </c>
      <c r="AL2652" s="15">
        <v>0.05</v>
      </c>
      <c r="AM2652" s="16" t="s">
        <v>3</v>
      </c>
    </row>
    <row r="2653" spans="1:39" s="3" customFormat="1" ht="13.8" x14ac:dyDescent="0.25">
      <c r="A2653" s="7" t="str">
        <f t="shared" ref="A2653:C2653" si="7429">A2652</f>
        <v>(Enter Broadcasting Company Name)</v>
      </c>
      <c r="B2653" s="7" t="str">
        <f t="shared" si="7429"/>
        <v>(Enter Call Letters)</v>
      </c>
      <c r="C2653" s="8" t="str">
        <f t="shared" si="7429"/>
        <v>(Select AM/FM)</v>
      </c>
      <c r="D2653" s="30"/>
      <c r="E2653" s="8" t="str">
        <f t="shared" si="7415"/>
        <v>(Select Station Province)</v>
      </c>
      <c r="F2653" s="9" t="str">
        <f>IFERROR(VLOOKUP(E2653,Template!$AK$5:$AL$17,2,FALSE),"")</f>
        <v/>
      </c>
      <c r="G2653" s="42" t="s">
        <v>15</v>
      </c>
      <c r="H2653" s="42" t="s">
        <v>17</v>
      </c>
      <c r="I2653" s="32" t="s">
        <v>65</v>
      </c>
      <c r="J2653" s="32" t="s">
        <v>66</v>
      </c>
      <c r="K2653" s="33">
        <f t="shared" si="7397"/>
        <v>0</v>
      </c>
      <c r="L2653" s="33">
        <f t="shared" si="7398"/>
        <v>0</v>
      </c>
      <c r="M2653" s="34">
        <f t="shared" si="7396"/>
        <v>0</v>
      </c>
      <c r="N2653" s="34">
        <f t="shared" si="7416"/>
        <v>0</v>
      </c>
      <c r="O2653" s="34">
        <f t="shared" si="7399"/>
        <v>0</v>
      </c>
      <c r="P2653" s="12" t="str">
        <f t="shared" ref="P2653:Q2653" si="7430">P2652</f>
        <v>(Select Language)</v>
      </c>
      <c r="Q2653" s="12" t="str">
        <f t="shared" si="7430"/>
        <v>(Select Usage)</v>
      </c>
      <c r="R2653" s="33">
        <f t="shared" si="7400"/>
        <v>0</v>
      </c>
      <c r="S2653" s="33">
        <f t="shared" si="7401"/>
        <v>0</v>
      </c>
      <c r="T2653" s="33">
        <f t="shared" si="7402"/>
        <v>0</v>
      </c>
      <c r="U2653" s="33">
        <f t="shared" si="7403"/>
        <v>0</v>
      </c>
      <c r="V2653" s="33">
        <f t="shared" si="7404"/>
        <v>0</v>
      </c>
      <c r="W2653" s="33">
        <f t="shared" si="7405"/>
        <v>0</v>
      </c>
      <c r="X2653" s="33">
        <f t="shared" si="7406"/>
        <v>0</v>
      </c>
      <c r="Y2653" s="33">
        <f t="shared" si="7407"/>
        <v>0</v>
      </c>
      <c r="Z2653" s="33">
        <f t="shared" si="7408"/>
        <v>0</v>
      </c>
      <c r="AA2653" s="33">
        <f t="shared" si="7409"/>
        <v>0</v>
      </c>
      <c r="AB2653" s="33">
        <f t="shared" si="7410"/>
        <v>0</v>
      </c>
      <c r="AC2653" s="33">
        <f t="shared" si="7411"/>
        <v>0</v>
      </c>
      <c r="AD2653" s="26">
        <f t="shared" si="7428"/>
        <v>0</v>
      </c>
      <c r="AE2653" s="46" t="str">
        <f>IFERROR(IF(AE$3=VLOOKUP($E2653,Template!$AK$5:$AM$17,3,FALSE),$AD2653*$F2653,0),"0.00")</f>
        <v>0.00</v>
      </c>
      <c r="AF2653" s="46" t="str">
        <f>IFERROR(IF(AF$3=VLOOKUP($E2653,Template!$AK$5:$AM$17,3,FALSE),$AD2653*$F2653,0),"0.00")</f>
        <v>0.00</v>
      </c>
      <c r="AG2653" s="28">
        <f t="shared" si="7413"/>
        <v>0</v>
      </c>
      <c r="AH2653" s="13" t="s">
        <v>40</v>
      </c>
      <c r="AI2653" s="13" t="s">
        <v>41</v>
      </c>
      <c r="AK2653" s="14" t="s">
        <v>20</v>
      </c>
      <c r="AL2653" s="15">
        <v>0.13</v>
      </c>
      <c r="AM2653" s="16" t="s">
        <v>2</v>
      </c>
    </row>
    <row r="2654" spans="1:39" s="3" customFormat="1" ht="13.8" x14ac:dyDescent="0.25">
      <c r="A2654" s="7" t="str">
        <f t="shared" ref="A2654:C2654" si="7431">A2653</f>
        <v>(Enter Broadcasting Company Name)</v>
      </c>
      <c r="B2654" s="7" t="str">
        <f t="shared" si="7431"/>
        <v>(Enter Call Letters)</v>
      </c>
      <c r="C2654" s="8" t="str">
        <f t="shared" si="7431"/>
        <v>(Select AM/FM)</v>
      </c>
      <c r="D2654" s="30"/>
      <c r="E2654" s="8" t="str">
        <f t="shared" si="7415"/>
        <v>(Select Station Province)</v>
      </c>
      <c r="F2654" s="9" t="str">
        <f>IFERROR(VLOOKUP(E2654,Template!$AK$5:$AL$17,2,FALSE),"")</f>
        <v/>
      </c>
      <c r="G2654" s="42" t="s">
        <v>16</v>
      </c>
      <c r="H2654" s="42" t="s">
        <v>18</v>
      </c>
      <c r="I2654" s="32" t="s">
        <v>65</v>
      </c>
      <c r="J2654" s="32" t="s">
        <v>66</v>
      </c>
      <c r="K2654" s="33">
        <f t="shared" si="7397"/>
        <v>0</v>
      </c>
      <c r="L2654" s="33">
        <f t="shared" si="7398"/>
        <v>0</v>
      </c>
      <c r="M2654" s="34">
        <f t="shared" si="7396"/>
        <v>0</v>
      </c>
      <c r="N2654" s="34">
        <f t="shared" si="7416"/>
        <v>0</v>
      </c>
      <c r="O2654" s="34">
        <f t="shared" si="7399"/>
        <v>0</v>
      </c>
      <c r="P2654" s="12" t="str">
        <f t="shared" ref="P2654:Q2654" si="7432">P2653</f>
        <v>(Select Language)</v>
      </c>
      <c r="Q2654" s="12" t="str">
        <f t="shared" si="7432"/>
        <v>(Select Usage)</v>
      </c>
      <c r="R2654" s="33">
        <f t="shared" si="7400"/>
        <v>0</v>
      </c>
      <c r="S2654" s="33">
        <f t="shared" si="7401"/>
        <v>0</v>
      </c>
      <c r="T2654" s="33">
        <f t="shared" si="7402"/>
        <v>0</v>
      </c>
      <c r="U2654" s="33">
        <f t="shared" si="7403"/>
        <v>0</v>
      </c>
      <c r="V2654" s="33">
        <f t="shared" si="7404"/>
        <v>0</v>
      </c>
      <c r="W2654" s="33">
        <f t="shared" si="7405"/>
        <v>0</v>
      </c>
      <c r="X2654" s="33">
        <f t="shared" si="7406"/>
        <v>0</v>
      </c>
      <c r="Y2654" s="33">
        <f t="shared" si="7407"/>
        <v>0</v>
      </c>
      <c r="Z2654" s="33">
        <f t="shared" si="7408"/>
        <v>0</v>
      </c>
      <c r="AA2654" s="33">
        <f t="shared" si="7409"/>
        <v>0</v>
      </c>
      <c r="AB2654" s="33">
        <f t="shared" si="7410"/>
        <v>0</v>
      </c>
      <c r="AC2654" s="33">
        <f t="shared" si="7411"/>
        <v>0</v>
      </c>
      <c r="AD2654" s="26">
        <f t="shared" si="7428"/>
        <v>0</v>
      </c>
      <c r="AE2654" s="46" t="str">
        <f>IFERROR(IF(AE$3=VLOOKUP($E2654,Template!$AK$5:$AM$17,3,FALSE),$AD2654*$F2654,0),"0.00")</f>
        <v>0.00</v>
      </c>
      <c r="AF2654" s="46" t="str">
        <f>IFERROR(IF(AF$3=VLOOKUP($E2654,Template!$AK$5:$AM$17,3,FALSE),$AD2654*$F2654,0),"0.00")</f>
        <v>0.00</v>
      </c>
      <c r="AG2654" s="28">
        <f t="shared" si="7413"/>
        <v>0</v>
      </c>
      <c r="AH2654" s="13" t="s">
        <v>40</v>
      </c>
      <c r="AI2654" s="13" t="s">
        <v>41</v>
      </c>
      <c r="AK2654" s="14" t="s">
        <v>69</v>
      </c>
      <c r="AL2654" s="15">
        <v>0.15</v>
      </c>
      <c r="AM2654" s="16" t="s">
        <v>2</v>
      </c>
    </row>
    <row r="2655" spans="1:39" s="3" customFormat="1" ht="13.8" x14ac:dyDescent="0.25">
      <c r="A2655" s="7" t="str">
        <f t="shared" ref="A2655:C2655" si="7433">A2654</f>
        <v>(Enter Broadcasting Company Name)</v>
      </c>
      <c r="B2655" s="7" t="str">
        <f t="shared" si="7433"/>
        <v>(Enter Call Letters)</v>
      </c>
      <c r="C2655" s="8" t="str">
        <f t="shared" si="7433"/>
        <v>(Select AM/FM)</v>
      </c>
      <c r="D2655" s="30"/>
      <c r="E2655" s="8" t="str">
        <f t="shared" si="7415"/>
        <v>(Select Station Province)</v>
      </c>
      <c r="F2655" s="9" t="str">
        <f>IFERROR(VLOOKUP(E2655,Template!$AK$5:$AL$17,2,FALSE),"")</f>
        <v/>
      </c>
      <c r="G2655" s="42" t="s">
        <v>17</v>
      </c>
      <c r="H2655" s="42" t="s">
        <v>7</v>
      </c>
      <c r="I2655" s="32" t="s">
        <v>65</v>
      </c>
      <c r="J2655" s="32" t="s">
        <v>66</v>
      </c>
      <c r="K2655" s="33">
        <f t="shared" si="7397"/>
        <v>0</v>
      </c>
      <c r="L2655" s="33">
        <f t="shared" si="7398"/>
        <v>0</v>
      </c>
      <c r="M2655" s="34">
        <f t="shared" si="7396"/>
        <v>0</v>
      </c>
      <c r="N2655" s="34">
        <f t="shared" si="7416"/>
        <v>0</v>
      </c>
      <c r="O2655" s="34">
        <f t="shared" si="7399"/>
        <v>0</v>
      </c>
      <c r="P2655" s="12" t="str">
        <f t="shared" ref="P2655:Q2655" si="7434">P2654</f>
        <v>(Select Language)</v>
      </c>
      <c r="Q2655" s="12" t="str">
        <f t="shared" si="7434"/>
        <v>(Select Usage)</v>
      </c>
      <c r="R2655" s="33">
        <f t="shared" si="7400"/>
        <v>0</v>
      </c>
      <c r="S2655" s="33">
        <f t="shared" si="7401"/>
        <v>0</v>
      </c>
      <c r="T2655" s="33">
        <f t="shared" si="7402"/>
        <v>0</v>
      </c>
      <c r="U2655" s="33">
        <f t="shared" si="7403"/>
        <v>0</v>
      </c>
      <c r="V2655" s="33">
        <f t="shared" si="7404"/>
        <v>0</v>
      </c>
      <c r="W2655" s="33">
        <f t="shared" si="7405"/>
        <v>0</v>
      </c>
      <c r="X2655" s="33">
        <f t="shared" si="7406"/>
        <v>0</v>
      </c>
      <c r="Y2655" s="33">
        <f t="shared" si="7407"/>
        <v>0</v>
      </c>
      <c r="Z2655" s="33">
        <f t="shared" si="7408"/>
        <v>0</v>
      </c>
      <c r="AA2655" s="33">
        <f t="shared" si="7409"/>
        <v>0</v>
      </c>
      <c r="AB2655" s="33">
        <f t="shared" si="7410"/>
        <v>0</v>
      </c>
      <c r="AC2655" s="33">
        <f t="shared" si="7411"/>
        <v>0</v>
      </c>
      <c r="AD2655" s="26">
        <f>SUM(R2655:AC2655)</f>
        <v>0</v>
      </c>
      <c r="AE2655" s="46" t="str">
        <f>IFERROR(IF(AE$3=VLOOKUP($E2655,Template!$AK$5:$AM$17,3,FALSE),$AD2655*$F2655,0),"0.00")</f>
        <v>0.00</v>
      </c>
      <c r="AF2655" s="46" t="str">
        <f>IFERROR(IF(AF$3=VLOOKUP($E2655,Template!$AK$5:$AM$17,3,FALSE),$AD2655*$F2655,0),"0.00")</f>
        <v>0.00</v>
      </c>
      <c r="AG2655" s="28">
        <f t="shared" si="7413"/>
        <v>0</v>
      </c>
      <c r="AH2655" s="13" t="s">
        <v>40</v>
      </c>
      <c r="AI2655" s="13" t="s">
        <v>41</v>
      </c>
      <c r="AK2655" s="14" t="s">
        <v>29</v>
      </c>
      <c r="AL2655" s="15">
        <v>0.05</v>
      </c>
      <c r="AM2655" s="16" t="s">
        <v>3</v>
      </c>
    </row>
    <row r="2656" spans="1:39" s="3" customFormat="1" ht="13.8" x14ac:dyDescent="0.25">
      <c r="A2656" s="7" t="str">
        <f t="shared" ref="A2656:C2656" si="7435">A2655</f>
        <v>(Enter Broadcasting Company Name)</v>
      </c>
      <c r="B2656" s="7" t="str">
        <f t="shared" si="7435"/>
        <v>(Enter Call Letters)</v>
      </c>
      <c r="C2656" s="8" t="str">
        <f t="shared" si="7435"/>
        <v>(Select AM/FM)</v>
      </c>
      <c r="D2656" s="30"/>
      <c r="E2656" s="8" t="str">
        <f t="shared" si="7415"/>
        <v>(Select Station Province)</v>
      </c>
      <c r="F2656" s="9" t="str">
        <f>IFERROR(VLOOKUP(E2656,Template!$AK$5:$AL$17,2,FALSE),"")</f>
        <v/>
      </c>
      <c r="G2656" s="42" t="s">
        <v>18</v>
      </c>
      <c r="H2656" s="43" t="s">
        <v>8</v>
      </c>
      <c r="I2656" s="32" t="s">
        <v>65</v>
      </c>
      <c r="J2656" s="32" t="s">
        <v>66</v>
      </c>
      <c r="K2656" s="33">
        <f t="shared" si="7397"/>
        <v>0</v>
      </c>
      <c r="L2656" s="33">
        <f t="shared" si="7398"/>
        <v>0</v>
      </c>
      <c r="M2656" s="34">
        <f t="shared" si="7396"/>
        <v>0</v>
      </c>
      <c r="N2656" s="34">
        <f t="shared" si="7416"/>
        <v>0</v>
      </c>
      <c r="O2656" s="34">
        <f t="shared" si="7399"/>
        <v>0</v>
      </c>
      <c r="P2656" s="12" t="str">
        <f t="shared" ref="P2656:Q2656" si="7436">P2655</f>
        <v>(Select Language)</v>
      </c>
      <c r="Q2656" s="12" t="str">
        <f t="shared" si="7436"/>
        <v>(Select Usage)</v>
      </c>
      <c r="R2656" s="33">
        <f t="shared" si="7400"/>
        <v>0</v>
      </c>
      <c r="S2656" s="33">
        <f t="shared" si="7401"/>
        <v>0</v>
      </c>
      <c r="T2656" s="33">
        <f t="shared" si="7402"/>
        <v>0</v>
      </c>
      <c r="U2656" s="33">
        <f t="shared" si="7403"/>
        <v>0</v>
      </c>
      <c r="V2656" s="33">
        <f t="shared" si="7404"/>
        <v>0</v>
      </c>
      <c r="W2656" s="33">
        <f t="shared" si="7405"/>
        <v>0</v>
      </c>
      <c r="X2656" s="33">
        <f t="shared" si="7406"/>
        <v>0</v>
      </c>
      <c r="Y2656" s="33">
        <f t="shared" si="7407"/>
        <v>0</v>
      </c>
      <c r="Z2656" s="33">
        <f t="shared" si="7408"/>
        <v>0</v>
      </c>
      <c r="AA2656" s="33">
        <f t="shared" si="7409"/>
        <v>0</v>
      </c>
      <c r="AB2656" s="33">
        <f t="shared" si="7410"/>
        <v>0</v>
      </c>
      <c r="AC2656" s="33">
        <f t="shared" si="7411"/>
        <v>0</v>
      </c>
      <c r="AD2656" s="26">
        <f t="shared" ref="AD2656" si="7437">SUM(R2656:AC2656)</f>
        <v>0</v>
      </c>
      <c r="AE2656" s="46" t="str">
        <f>IFERROR(IF(AE$3=VLOOKUP($E2656,Template!$AK$5:$AM$17,3,FALSE),$AD2656*$F2656,0),"0.00")</f>
        <v>0.00</v>
      </c>
      <c r="AF2656" s="46" t="str">
        <f>IFERROR(IF(AF$3=VLOOKUP($E2656,Template!$AK$5:$AM$17,3,FALSE),$AD2656*$F2656,0),"0.00")</f>
        <v>0.00</v>
      </c>
      <c r="AG2656" s="28">
        <f t="shared" si="7413"/>
        <v>0</v>
      </c>
      <c r="AH2656" s="13" t="s">
        <v>40</v>
      </c>
      <c r="AI2656" s="13" t="s">
        <v>41</v>
      </c>
      <c r="AK2656" s="14" t="s">
        <v>21</v>
      </c>
      <c r="AL2656" s="15">
        <v>0.05</v>
      </c>
      <c r="AM2656" s="16" t="s">
        <v>3</v>
      </c>
    </row>
    <row r="2657" spans="1:39" ht="13.8" x14ac:dyDescent="0.25">
      <c r="A2657" s="19" t="s">
        <v>4</v>
      </c>
      <c r="B2657" s="19"/>
      <c r="C2657" s="20"/>
      <c r="D2657" s="20"/>
      <c r="E2657" s="20"/>
      <c r="F2657" s="20"/>
      <c r="G2657" s="44"/>
      <c r="H2657" s="44"/>
      <c r="I2657" s="21">
        <f t="shared" ref="I2657:K2657" si="7438">SUM(I2645:I2656)</f>
        <v>0</v>
      </c>
      <c r="J2657" s="21">
        <f t="shared" si="7438"/>
        <v>0</v>
      </c>
      <c r="K2657" s="21">
        <f t="shared" si="7438"/>
        <v>0</v>
      </c>
      <c r="L2657" s="21">
        <f>L2656</f>
        <v>0</v>
      </c>
      <c r="M2657" s="21">
        <f>SUM(M2645:M2656)</f>
        <v>0</v>
      </c>
      <c r="N2657" s="21">
        <f t="shared" ref="N2657:O2657" si="7439">SUM(N2645:N2656)</f>
        <v>0</v>
      </c>
      <c r="O2657" s="21">
        <f t="shared" si="7439"/>
        <v>0</v>
      </c>
      <c r="P2657" s="21"/>
      <c r="Q2657" s="22"/>
      <c r="R2657" s="21">
        <f t="shared" ref="R2657:AI2657" si="7440">SUM(R2645:R2656)</f>
        <v>0</v>
      </c>
      <c r="S2657" s="21">
        <f t="shared" si="7440"/>
        <v>0</v>
      </c>
      <c r="T2657" s="21">
        <f t="shared" si="7440"/>
        <v>0</v>
      </c>
      <c r="U2657" s="21">
        <f t="shared" si="7440"/>
        <v>0</v>
      </c>
      <c r="V2657" s="21">
        <f t="shared" si="7440"/>
        <v>0</v>
      </c>
      <c r="W2657" s="21">
        <f t="shared" si="7440"/>
        <v>0</v>
      </c>
      <c r="X2657" s="21">
        <f t="shared" si="7440"/>
        <v>0</v>
      </c>
      <c r="Y2657" s="21">
        <f t="shared" si="7440"/>
        <v>0</v>
      </c>
      <c r="Z2657" s="21">
        <f t="shared" si="7440"/>
        <v>0</v>
      </c>
      <c r="AA2657" s="21">
        <f t="shared" si="7440"/>
        <v>0</v>
      </c>
      <c r="AB2657" s="21">
        <f t="shared" si="7440"/>
        <v>0</v>
      </c>
      <c r="AC2657" s="21">
        <f t="shared" si="7440"/>
        <v>0</v>
      </c>
      <c r="AD2657" s="27">
        <f t="shared" si="7440"/>
        <v>0</v>
      </c>
      <c r="AE2657" s="21">
        <f t="shared" si="7440"/>
        <v>0</v>
      </c>
      <c r="AF2657" s="21">
        <f t="shared" si="7440"/>
        <v>0</v>
      </c>
      <c r="AG2657" s="27">
        <f t="shared" si="7440"/>
        <v>0</v>
      </c>
      <c r="AH2657" s="21">
        <f t="shared" si="7440"/>
        <v>0</v>
      </c>
      <c r="AI2657" s="21">
        <f t="shared" si="7440"/>
        <v>0</v>
      </c>
      <c r="AK2657" s="14" t="s">
        <v>71</v>
      </c>
      <c r="AL2657" s="15">
        <v>0.05</v>
      </c>
      <c r="AM2657" s="16" t="s">
        <v>3</v>
      </c>
    </row>
    <row r="2658" spans="1:39" x14ac:dyDescent="0.25">
      <c r="A2658" s="2"/>
      <c r="G2658" s="2"/>
      <c r="H2658" s="2"/>
      <c r="O2658" s="2"/>
      <c r="P2658" s="2"/>
    </row>
    <row r="2659" spans="1:39" ht="42" customHeight="1" x14ac:dyDescent="0.25">
      <c r="A2659" s="223" t="s">
        <v>63</v>
      </c>
      <c r="B2659" s="223" t="s">
        <v>43</v>
      </c>
      <c r="C2659" s="224" t="s">
        <v>19</v>
      </c>
      <c r="D2659" s="226"/>
      <c r="E2659" s="223" t="s">
        <v>14</v>
      </c>
      <c r="F2659" s="223" t="s">
        <v>38</v>
      </c>
      <c r="G2659" s="223" t="s">
        <v>1</v>
      </c>
      <c r="H2659" s="223" t="s">
        <v>5</v>
      </c>
      <c r="I2659" s="225" t="s">
        <v>31</v>
      </c>
      <c r="J2659" s="225" t="s">
        <v>32</v>
      </c>
      <c r="K2659" s="225" t="s">
        <v>48</v>
      </c>
      <c r="L2659" s="225" t="s">
        <v>0</v>
      </c>
      <c r="M2659" s="4" t="s">
        <v>45</v>
      </c>
      <c r="N2659" s="4" t="s">
        <v>46</v>
      </c>
      <c r="O2659" s="4" t="s">
        <v>47</v>
      </c>
      <c r="P2659" s="225" t="s">
        <v>50</v>
      </c>
      <c r="Q2659" s="225" t="s">
        <v>33</v>
      </c>
      <c r="R2659" s="4" t="s">
        <v>51</v>
      </c>
      <c r="S2659" s="4" t="s">
        <v>52</v>
      </c>
      <c r="T2659" s="4" t="s">
        <v>53</v>
      </c>
      <c r="U2659" s="4" t="s">
        <v>54</v>
      </c>
      <c r="V2659" s="4" t="s">
        <v>55</v>
      </c>
      <c r="W2659" s="4" t="s">
        <v>56</v>
      </c>
      <c r="X2659" s="4" t="s">
        <v>57</v>
      </c>
      <c r="Y2659" s="4" t="s">
        <v>58</v>
      </c>
      <c r="Z2659" s="4" t="s">
        <v>59</v>
      </c>
      <c r="AA2659" s="4" t="s">
        <v>62</v>
      </c>
      <c r="AB2659" s="4" t="s">
        <v>60</v>
      </c>
      <c r="AC2659" s="4" t="s">
        <v>61</v>
      </c>
      <c r="AD2659" s="233" t="s">
        <v>34</v>
      </c>
      <c r="AE2659" s="231" t="s">
        <v>2</v>
      </c>
      <c r="AF2659" s="231" t="s">
        <v>3</v>
      </c>
      <c r="AG2659" s="233" t="s">
        <v>35</v>
      </c>
      <c r="AH2659" s="223" t="s">
        <v>36</v>
      </c>
      <c r="AI2659" s="223" t="s">
        <v>37</v>
      </c>
      <c r="AK2659" s="229" t="s">
        <v>30</v>
      </c>
      <c r="AL2659" s="229"/>
      <c r="AM2659" s="229"/>
    </row>
    <row r="2660" spans="1:39" s="6" customFormat="1" ht="35.25" customHeight="1" x14ac:dyDescent="0.3">
      <c r="A2660" s="224"/>
      <c r="B2660" s="224"/>
      <c r="C2660" s="224"/>
      <c r="D2660" s="227"/>
      <c r="E2660" s="223"/>
      <c r="F2660" s="223"/>
      <c r="G2660" s="223"/>
      <c r="H2660" s="223"/>
      <c r="I2660" s="230"/>
      <c r="J2660" s="230"/>
      <c r="K2660" s="230"/>
      <c r="L2660" s="230"/>
      <c r="M2660" s="5">
        <v>0</v>
      </c>
      <c r="N2660" s="5">
        <v>625000</v>
      </c>
      <c r="O2660" s="5">
        <v>1250000</v>
      </c>
      <c r="P2660" s="225"/>
      <c r="Q2660" s="225"/>
      <c r="R2660" s="29">
        <v>4.95E-4</v>
      </c>
      <c r="S2660" s="29">
        <v>9.5200000000000005E-4</v>
      </c>
      <c r="T2660" s="29">
        <v>1.5900000000000001E-3</v>
      </c>
      <c r="U2660" s="29">
        <v>1.1169999999999999E-3</v>
      </c>
      <c r="V2660" s="29">
        <v>2.189E-3</v>
      </c>
      <c r="W2660" s="29">
        <v>4.5430000000000002E-3</v>
      </c>
      <c r="X2660" s="29">
        <v>8.8199999999999997E-4</v>
      </c>
      <c r="Y2660" s="29">
        <v>1.6949999999999999E-3</v>
      </c>
      <c r="Z2660" s="29">
        <v>2.8319999999999999E-3</v>
      </c>
      <c r="AA2660" s="29">
        <v>1.9889999999999999E-3</v>
      </c>
      <c r="AB2660" s="29">
        <v>3.8999999999999998E-3</v>
      </c>
      <c r="AC2660" s="29">
        <v>8.0949999999999998E-3</v>
      </c>
      <c r="AD2660" s="233"/>
      <c r="AE2660" s="232"/>
      <c r="AF2660" s="232"/>
      <c r="AG2660" s="234"/>
      <c r="AH2660" s="223"/>
      <c r="AI2660" s="223"/>
      <c r="AK2660" s="229"/>
      <c r="AL2660" s="229"/>
      <c r="AM2660" s="229"/>
    </row>
    <row r="2661" spans="1:39" s="3" customFormat="1" ht="13.8" x14ac:dyDescent="0.25">
      <c r="A2661" s="7" t="s">
        <v>44</v>
      </c>
      <c r="B2661" s="7" t="s">
        <v>42</v>
      </c>
      <c r="C2661" s="8" t="s">
        <v>39</v>
      </c>
      <c r="D2661" s="30"/>
      <c r="E2661" s="8" t="s">
        <v>64</v>
      </c>
      <c r="F2661" s="9" t="str">
        <f>IFERROR(VLOOKUP(E2661,Template!$AK$5:$AL$17,2,FALSE),"")</f>
        <v/>
      </c>
      <c r="G2661" s="41" t="s">
        <v>7</v>
      </c>
      <c r="H2661" s="41" t="s">
        <v>6</v>
      </c>
      <c r="I2661" s="32" t="s">
        <v>65</v>
      </c>
      <c r="J2661" s="32" t="s">
        <v>66</v>
      </c>
      <c r="K2661" s="33">
        <f>IFERROR(I2661+J2661,0)</f>
        <v>0</v>
      </c>
      <c r="L2661" s="33">
        <f>IFERROR(K2661,"")</f>
        <v>0</v>
      </c>
      <c r="M2661" s="34">
        <f t="shared" ref="M2661:M2672" si="7441">IF(L2661&lt;=$N$4,K2661,IF(L2660&gt;$N$4,0,$N$4-L2660))</f>
        <v>0</v>
      </c>
      <c r="N2661" s="34">
        <f>IF(AND(L2661&gt;$N$4,L2661&lt;=$O$4),K2661-M2661,IF(AND(L2660&gt;$N$4,L2660&lt;=$O$4),$O$4-L2660,IF(L2660&gt;$O$4,0,IF(L2661&lt;$N$4,0,MIN(L2661-$N$4,$N$4)))))</f>
        <v>0</v>
      </c>
      <c r="O2661" s="34">
        <f>IF(L2661&gt;$O$4,K2661-M2661-N2661,0)</f>
        <v>0</v>
      </c>
      <c r="P2661" s="12" t="s">
        <v>94</v>
      </c>
      <c r="Q2661" s="12" t="s">
        <v>68</v>
      </c>
      <c r="R2661" s="33">
        <f>IF(AND($Q2661="LOW",$P2661="French"),M2661*R$4,0)</f>
        <v>0</v>
      </c>
      <c r="S2661" s="33">
        <f>IF(AND($Q2661="LOW",$P2661="French"),N2661*S$4,0)</f>
        <v>0</v>
      </c>
      <c r="T2661" s="33">
        <f>IF(AND($Q2661="LOW",$P2661="French"),O2661*T$4,0)</f>
        <v>0</v>
      </c>
      <c r="U2661" s="33">
        <f>IF(AND($Q2661="HIGH",$P2661="French"),M2661*U$4,0)</f>
        <v>0</v>
      </c>
      <c r="V2661" s="33">
        <f>IF(AND($Q2661="HIGH",$P2661="French"),N2661*V$4,0)</f>
        <v>0</v>
      </c>
      <c r="W2661" s="33">
        <f>IF(AND($Q2661="HIGH",$P2661="French"),O2661*W$4,0)</f>
        <v>0</v>
      </c>
      <c r="X2661" s="33">
        <f>IF(AND($Q2661="LOW",$P2661="English"),M2661*X$4,0)</f>
        <v>0</v>
      </c>
      <c r="Y2661" s="33">
        <f>IF(AND($Q2661="LOW",$P2661="English"),N2661*Y$4,0)</f>
        <v>0</v>
      </c>
      <c r="Z2661" s="33">
        <f>IF(AND($Q2661="LOW",$P2661="English"),O2661*Z$4,0)</f>
        <v>0</v>
      </c>
      <c r="AA2661" s="33">
        <f>IF(AND($Q2661="HIGH",$P2661="English"),M2661*AA$4,0)</f>
        <v>0</v>
      </c>
      <c r="AB2661" s="33">
        <f>IF(AND($Q2661="HIGH",$P2661="English"),N2661*AB$4,0)</f>
        <v>0</v>
      </c>
      <c r="AC2661" s="33">
        <f>IF(AND($Q2661="HIGH",$P2661="English"),O2661*AC$4,0)</f>
        <v>0</v>
      </c>
      <c r="AD2661" s="26">
        <f>SUM(R2661:AC2661)</f>
        <v>0</v>
      </c>
      <c r="AE2661" s="46" t="str">
        <f>IFERROR(IF(AE$3=VLOOKUP($E2661,Template!$AK$5:$AM$17,3,FALSE),$AD2661*$F2661,0),"0.00")</f>
        <v>0.00</v>
      </c>
      <c r="AF2661" s="46" t="str">
        <f>IFERROR(IF(AF$3=VLOOKUP($E2661,Template!$AK$5:$AM$17,3,FALSE),$AD2661*$F2661,0),"0.00")</f>
        <v>0.00</v>
      </c>
      <c r="AG2661" s="28">
        <f>SUM(AD2661:AF2661)</f>
        <v>0</v>
      </c>
      <c r="AH2661" s="13" t="s">
        <v>40</v>
      </c>
      <c r="AI2661" s="13" t="s">
        <v>41</v>
      </c>
      <c r="AK2661" s="14" t="s">
        <v>25</v>
      </c>
      <c r="AL2661" s="15">
        <v>0.05</v>
      </c>
      <c r="AM2661" s="16" t="s">
        <v>3</v>
      </c>
    </row>
    <row r="2662" spans="1:39" s="3" customFormat="1" ht="13.8" x14ac:dyDescent="0.25">
      <c r="A2662" s="7" t="str">
        <f>A2661</f>
        <v>(Enter Broadcasting Company Name)</v>
      </c>
      <c r="B2662" s="7" t="str">
        <f>B2661</f>
        <v>(Enter Call Letters)</v>
      </c>
      <c r="C2662" s="8" t="str">
        <f>C2661</f>
        <v>(Select AM/FM)</v>
      </c>
      <c r="D2662" s="30"/>
      <c r="E2662" s="8" t="str">
        <f>E2661</f>
        <v>(Select Station Province)</v>
      </c>
      <c r="F2662" s="9" t="str">
        <f>IFERROR(VLOOKUP(E2662,Template!$AK$5:$AL$17,2,FALSE),"")</f>
        <v/>
      </c>
      <c r="G2662" s="42" t="s">
        <v>8</v>
      </c>
      <c r="H2662" s="42" t="s">
        <v>9</v>
      </c>
      <c r="I2662" s="32" t="s">
        <v>65</v>
      </c>
      <c r="J2662" s="32" t="s">
        <v>66</v>
      </c>
      <c r="K2662" s="33">
        <f t="shared" ref="K2662:K2672" si="7442">IFERROR(I2662+J2662,0)</f>
        <v>0</v>
      </c>
      <c r="L2662" s="33">
        <f t="shared" ref="L2662:L2672" si="7443">IFERROR(L2661+K2662,"")</f>
        <v>0</v>
      </c>
      <c r="M2662" s="34">
        <f t="shared" si="7441"/>
        <v>0</v>
      </c>
      <c r="N2662" s="34">
        <f>IF(AND(L2662&gt;$N$4,L2662&lt;=$O$4),K2662-M2662,IF(AND(L2661&gt;$N$4,L2661&lt;=$O$4),$O$4-L2661,IF(L2661&gt;$O$4,0,IF(L2662&lt;$N$4,0,MIN(L2662-$N$4,$N$4)))))</f>
        <v>0</v>
      </c>
      <c r="O2662" s="34">
        <f t="shared" ref="O2662:O2672" si="7444">IF(L2662&gt;$O$4,K2662-M2662-N2662,0)</f>
        <v>0</v>
      </c>
      <c r="P2662" s="12" t="str">
        <f>P2661</f>
        <v>(Select Language)</v>
      </c>
      <c r="Q2662" s="12" t="str">
        <f>Q2661</f>
        <v>(Select Usage)</v>
      </c>
      <c r="R2662" s="33">
        <f t="shared" ref="R2662:R2672" si="7445">IF(AND($Q2662="LOW",$P2662="French"),M2662*R$4,0)</f>
        <v>0</v>
      </c>
      <c r="S2662" s="33">
        <f t="shared" ref="S2662:S2672" si="7446">IF(AND($Q2662="LOW",$P2662="French"),N2662*S$4,0)</f>
        <v>0</v>
      </c>
      <c r="T2662" s="33">
        <f t="shared" ref="T2662:T2672" si="7447">IF(AND($Q2662="LOW",$P2662="French"),O2662*T$4,0)</f>
        <v>0</v>
      </c>
      <c r="U2662" s="33">
        <f t="shared" ref="U2662:U2672" si="7448">IF(AND($Q2662="HIGH",$P2662="French"),M2662*U$4,0)</f>
        <v>0</v>
      </c>
      <c r="V2662" s="33">
        <f t="shared" ref="V2662:V2672" si="7449">IF(AND($Q2662="HIGH",$P2662="French"),N2662*V$4,0)</f>
        <v>0</v>
      </c>
      <c r="W2662" s="33">
        <f t="shared" ref="W2662:W2672" si="7450">IF(AND($Q2662="HIGH",$P2662="French"),O2662*W$4,0)</f>
        <v>0</v>
      </c>
      <c r="X2662" s="33">
        <f t="shared" ref="X2662:X2672" si="7451">IF(AND($Q2662="LOW",$P2662="English"),M2662*X$4,0)</f>
        <v>0</v>
      </c>
      <c r="Y2662" s="33">
        <f t="shared" ref="Y2662:Y2672" si="7452">IF(AND($Q2662="LOW",$P2662="English"),N2662*Y$4,0)</f>
        <v>0</v>
      </c>
      <c r="Z2662" s="33">
        <f t="shared" ref="Z2662:Z2672" si="7453">IF(AND($Q2662="LOW",$P2662="English"),O2662*Z$4,0)</f>
        <v>0</v>
      </c>
      <c r="AA2662" s="33">
        <f t="shared" ref="AA2662:AA2672" si="7454">IF(AND($Q2662="HIGH",$P2662="English"),M2662*AA$4,0)</f>
        <v>0</v>
      </c>
      <c r="AB2662" s="33">
        <f t="shared" ref="AB2662:AB2672" si="7455">IF(AND($Q2662="HIGH",$P2662="English"),N2662*AB$4,0)</f>
        <v>0</v>
      </c>
      <c r="AC2662" s="33">
        <f t="shared" ref="AC2662:AC2672" si="7456">IF(AND($Q2662="HIGH",$P2662="English"),O2662*AC$4,0)</f>
        <v>0</v>
      </c>
      <c r="AD2662" s="26">
        <f t="shared" ref="AD2662:AD2666" si="7457">SUM(R2662:AC2662)</f>
        <v>0</v>
      </c>
      <c r="AE2662" s="46" t="str">
        <f>IFERROR(IF(AE$3=VLOOKUP($E2662,Template!$AK$5:$AM$17,3,FALSE),$AD2662*$F2662,0),"0.00")</f>
        <v>0.00</v>
      </c>
      <c r="AF2662" s="46" t="str">
        <f>IFERROR(IF(AF$3=VLOOKUP($E2662,Template!$AK$5:$AM$17,3,FALSE),$AD2662*$F2662,0),"0.00")</f>
        <v>0.00</v>
      </c>
      <c r="AG2662" s="28">
        <f t="shared" ref="AG2662:AG2672" si="7458">SUM(AD2662:AF2662)</f>
        <v>0</v>
      </c>
      <c r="AH2662" s="13" t="s">
        <v>40</v>
      </c>
      <c r="AI2662" s="13" t="s">
        <v>41</v>
      </c>
      <c r="AK2662" s="14" t="s">
        <v>23</v>
      </c>
      <c r="AL2662" s="15">
        <v>0.05</v>
      </c>
      <c r="AM2662" s="16" t="s">
        <v>3</v>
      </c>
    </row>
    <row r="2663" spans="1:39" s="3" customFormat="1" ht="13.8" x14ac:dyDescent="0.25">
      <c r="A2663" s="7" t="str">
        <f t="shared" ref="A2663:C2663" si="7459">A2662</f>
        <v>(Enter Broadcasting Company Name)</v>
      </c>
      <c r="B2663" s="7" t="str">
        <f t="shared" si="7459"/>
        <v>(Enter Call Letters)</v>
      </c>
      <c r="C2663" s="8" t="str">
        <f t="shared" si="7459"/>
        <v>(Select AM/FM)</v>
      </c>
      <c r="D2663" s="30"/>
      <c r="E2663" s="8" t="str">
        <f t="shared" ref="E2663:E2672" si="7460">E2662</f>
        <v>(Select Station Province)</v>
      </c>
      <c r="F2663" s="9" t="str">
        <f>IFERROR(VLOOKUP(E2663,Template!$AK$5:$AL$17,2,FALSE),"")</f>
        <v/>
      </c>
      <c r="G2663" s="42" t="s">
        <v>6</v>
      </c>
      <c r="H2663" s="42" t="s">
        <v>10</v>
      </c>
      <c r="I2663" s="32" t="s">
        <v>65</v>
      </c>
      <c r="J2663" s="32" t="s">
        <v>66</v>
      </c>
      <c r="K2663" s="33">
        <f t="shared" si="7442"/>
        <v>0</v>
      </c>
      <c r="L2663" s="33">
        <f t="shared" si="7443"/>
        <v>0</v>
      </c>
      <c r="M2663" s="34">
        <f t="shared" si="7441"/>
        <v>0</v>
      </c>
      <c r="N2663" s="34">
        <f t="shared" ref="N2663:N2672" si="7461">IF(AND(L2663&gt;$N$4,L2663&lt;=$O$4),K2663-M2663,IF(AND(L2662&gt;$N$4,L2662&lt;=$O$4),$O$4-L2662,IF(L2662&gt;$O$4,0,IF(L2663&lt;$N$4,0,MIN(L2663-$N$4,$N$4)))))</f>
        <v>0</v>
      </c>
      <c r="O2663" s="34">
        <f t="shared" si="7444"/>
        <v>0</v>
      </c>
      <c r="P2663" s="12" t="str">
        <f t="shared" ref="P2663:Q2663" si="7462">P2662</f>
        <v>(Select Language)</v>
      </c>
      <c r="Q2663" s="12" t="str">
        <f t="shared" si="7462"/>
        <v>(Select Usage)</v>
      </c>
      <c r="R2663" s="33">
        <f t="shared" si="7445"/>
        <v>0</v>
      </c>
      <c r="S2663" s="33">
        <f t="shared" si="7446"/>
        <v>0</v>
      </c>
      <c r="T2663" s="33">
        <f t="shared" si="7447"/>
        <v>0</v>
      </c>
      <c r="U2663" s="33">
        <f t="shared" si="7448"/>
        <v>0</v>
      </c>
      <c r="V2663" s="33">
        <f t="shared" si="7449"/>
        <v>0</v>
      </c>
      <c r="W2663" s="33">
        <f t="shared" si="7450"/>
        <v>0</v>
      </c>
      <c r="X2663" s="33">
        <f t="shared" si="7451"/>
        <v>0</v>
      </c>
      <c r="Y2663" s="33">
        <f t="shared" si="7452"/>
        <v>0</v>
      </c>
      <c r="Z2663" s="33">
        <f t="shared" si="7453"/>
        <v>0</v>
      </c>
      <c r="AA2663" s="33">
        <f t="shared" si="7454"/>
        <v>0</v>
      </c>
      <c r="AB2663" s="33">
        <f t="shared" si="7455"/>
        <v>0</v>
      </c>
      <c r="AC2663" s="33">
        <f t="shared" si="7456"/>
        <v>0</v>
      </c>
      <c r="AD2663" s="26">
        <f t="shared" si="7457"/>
        <v>0</v>
      </c>
      <c r="AE2663" s="46" t="str">
        <f>IFERROR(IF(AE$3=VLOOKUP($E2663,Template!$AK$5:$AM$17,3,FALSE),$AD2663*$F2663,0),"0.00")</f>
        <v>0.00</v>
      </c>
      <c r="AF2663" s="46" t="str">
        <f>IFERROR(IF(AF$3=VLOOKUP($E2663,Template!$AK$5:$AM$17,3,FALSE),$AD2663*$F2663,0),"0.00")</f>
        <v>0.00</v>
      </c>
      <c r="AG2663" s="28">
        <f t="shared" si="7458"/>
        <v>0</v>
      </c>
      <c r="AH2663" s="13" t="s">
        <v>40</v>
      </c>
      <c r="AI2663" s="13" t="s">
        <v>41</v>
      </c>
      <c r="AK2663" s="14" t="s">
        <v>24</v>
      </c>
      <c r="AL2663" s="15">
        <v>0.05</v>
      </c>
      <c r="AM2663" s="16" t="s">
        <v>3</v>
      </c>
    </row>
    <row r="2664" spans="1:39" s="3" customFormat="1" ht="13.8" x14ac:dyDescent="0.25">
      <c r="A2664" s="7" t="str">
        <f t="shared" ref="A2664:C2664" si="7463">A2663</f>
        <v>(Enter Broadcasting Company Name)</v>
      </c>
      <c r="B2664" s="7" t="str">
        <f t="shared" si="7463"/>
        <v>(Enter Call Letters)</v>
      </c>
      <c r="C2664" s="8" t="str">
        <f t="shared" si="7463"/>
        <v>(Select AM/FM)</v>
      </c>
      <c r="D2664" s="30"/>
      <c r="E2664" s="8" t="str">
        <f t="shared" si="7460"/>
        <v>(Select Station Province)</v>
      </c>
      <c r="F2664" s="9" t="str">
        <f>IFERROR(VLOOKUP(E2664,Template!$AK$5:$AL$17,2,FALSE),"")</f>
        <v/>
      </c>
      <c r="G2664" s="42" t="s">
        <v>9</v>
      </c>
      <c r="H2664" s="42" t="s">
        <v>11</v>
      </c>
      <c r="I2664" s="32" t="s">
        <v>65</v>
      </c>
      <c r="J2664" s="32" t="s">
        <v>66</v>
      </c>
      <c r="K2664" s="33">
        <f t="shared" si="7442"/>
        <v>0</v>
      </c>
      <c r="L2664" s="33">
        <f t="shared" si="7443"/>
        <v>0</v>
      </c>
      <c r="M2664" s="34">
        <f t="shared" si="7441"/>
        <v>0</v>
      </c>
      <c r="N2664" s="34">
        <f t="shared" si="7461"/>
        <v>0</v>
      </c>
      <c r="O2664" s="34">
        <f t="shared" si="7444"/>
        <v>0</v>
      </c>
      <c r="P2664" s="12" t="str">
        <f t="shared" ref="P2664:Q2664" si="7464">P2663</f>
        <v>(Select Language)</v>
      </c>
      <c r="Q2664" s="12" t="str">
        <f t="shared" si="7464"/>
        <v>(Select Usage)</v>
      </c>
      <c r="R2664" s="33">
        <f t="shared" si="7445"/>
        <v>0</v>
      </c>
      <c r="S2664" s="33">
        <f t="shared" si="7446"/>
        <v>0</v>
      </c>
      <c r="T2664" s="33">
        <f t="shared" si="7447"/>
        <v>0</v>
      </c>
      <c r="U2664" s="33">
        <f t="shared" si="7448"/>
        <v>0</v>
      </c>
      <c r="V2664" s="33">
        <f t="shared" si="7449"/>
        <v>0</v>
      </c>
      <c r="W2664" s="33">
        <f t="shared" si="7450"/>
        <v>0</v>
      </c>
      <c r="X2664" s="33">
        <f t="shared" si="7451"/>
        <v>0</v>
      </c>
      <c r="Y2664" s="33">
        <f t="shared" si="7452"/>
        <v>0</v>
      </c>
      <c r="Z2664" s="33">
        <f t="shared" si="7453"/>
        <v>0</v>
      </c>
      <c r="AA2664" s="33">
        <f t="shared" si="7454"/>
        <v>0</v>
      </c>
      <c r="AB2664" s="33">
        <f t="shared" si="7455"/>
        <v>0</v>
      </c>
      <c r="AC2664" s="33">
        <f t="shared" si="7456"/>
        <v>0</v>
      </c>
      <c r="AD2664" s="26">
        <f t="shared" si="7457"/>
        <v>0</v>
      </c>
      <c r="AE2664" s="46" t="str">
        <f>IFERROR(IF(AE$3=VLOOKUP($E2664,Template!$AK$5:$AM$17,3,FALSE),$AD2664*$F2664,0),"0.00")</f>
        <v>0.00</v>
      </c>
      <c r="AF2664" s="46" t="str">
        <f>IFERROR(IF(AF$3=VLOOKUP($E2664,Template!$AK$5:$AM$17,3,FALSE),$AD2664*$F2664,0),"0.00")</f>
        <v>0.00</v>
      </c>
      <c r="AG2664" s="28">
        <f t="shared" si="7458"/>
        <v>0</v>
      </c>
      <c r="AH2664" s="13" t="s">
        <v>40</v>
      </c>
      <c r="AI2664" s="13" t="s">
        <v>41</v>
      </c>
      <c r="AK2664" s="14" t="s">
        <v>22</v>
      </c>
      <c r="AL2664" s="15">
        <v>0.15</v>
      </c>
      <c r="AM2664" s="16" t="s">
        <v>2</v>
      </c>
    </row>
    <row r="2665" spans="1:39" s="3" customFormat="1" ht="13.8" x14ac:dyDescent="0.25">
      <c r="A2665" s="7" t="str">
        <f t="shared" ref="A2665:C2665" si="7465">A2664</f>
        <v>(Enter Broadcasting Company Name)</v>
      </c>
      <c r="B2665" s="7" t="str">
        <f t="shared" si="7465"/>
        <v>(Enter Call Letters)</v>
      </c>
      <c r="C2665" s="8" t="str">
        <f t="shared" si="7465"/>
        <v>(Select AM/FM)</v>
      </c>
      <c r="D2665" s="30"/>
      <c r="E2665" s="8" t="str">
        <f t="shared" si="7460"/>
        <v>(Select Station Province)</v>
      </c>
      <c r="F2665" s="9" t="str">
        <f>IFERROR(VLOOKUP(E2665,Template!$AK$5:$AL$17,2,FALSE),"")</f>
        <v/>
      </c>
      <c r="G2665" s="42" t="s">
        <v>10</v>
      </c>
      <c r="H2665" s="42" t="s">
        <v>12</v>
      </c>
      <c r="I2665" s="32" t="s">
        <v>65</v>
      </c>
      <c r="J2665" s="32" t="s">
        <v>66</v>
      </c>
      <c r="K2665" s="33">
        <f t="shared" si="7442"/>
        <v>0</v>
      </c>
      <c r="L2665" s="33">
        <f t="shared" si="7443"/>
        <v>0</v>
      </c>
      <c r="M2665" s="34">
        <f t="shared" si="7441"/>
        <v>0</v>
      </c>
      <c r="N2665" s="34">
        <f t="shared" si="7461"/>
        <v>0</v>
      </c>
      <c r="O2665" s="34">
        <f t="shared" si="7444"/>
        <v>0</v>
      </c>
      <c r="P2665" s="12" t="str">
        <f t="shared" ref="P2665:Q2665" si="7466">P2664</f>
        <v>(Select Language)</v>
      </c>
      <c r="Q2665" s="12" t="str">
        <f t="shared" si="7466"/>
        <v>(Select Usage)</v>
      </c>
      <c r="R2665" s="33">
        <f t="shared" si="7445"/>
        <v>0</v>
      </c>
      <c r="S2665" s="33">
        <f t="shared" si="7446"/>
        <v>0</v>
      </c>
      <c r="T2665" s="33">
        <f t="shared" si="7447"/>
        <v>0</v>
      </c>
      <c r="U2665" s="33">
        <f t="shared" si="7448"/>
        <v>0</v>
      </c>
      <c r="V2665" s="33">
        <f t="shared" si="7449"/>
        <v>0</v>
      </c>
      <c r="W2665" s="33">
        <f t="shared" si="7450"/>
        <v>0</v>
      </c>
      <c r="X2665" s="33">
        <f t="shared" si="7451"/>
        <v>0</v>
      </c>
      <c r="Y2665" s="33">
        <f t="shared" si="7452"/>
        <v>0</v>
      </c>
      <c r="Z2665" s="33">
        <f t="shared" si="7453"/>
        <v>0</v>
      </c>
      <c r="AA2665" s="33">
        <f t="shared" si="7454"/>
        <v>0</v>
      </c>
      <c r="AB2665" s="33">
        <f t="shared" si="7455"/>
        <v>0</v>
      </c>
      <c r="AC2665" s="33">
        <f t="shared" si="7456"/>
        <v>0</v>
      </c>
      <c r="AD2665" s="26">
        <f t="shared" si="7457"/>
        <v>0</v>
      </c>
      <c r="AE2665" s="46" t="str">
        <f>IFERROR(IF(AE$3=VLOOKUP($E2665,Template!$AK$5:$AM$17,3,FALSE),$AD2665*$F2665,0),"0.00")</f>
        <v>0.00</v>
      </c>
      <c r="AF2665" s="46" t="str">
        <f>IFERROR(IF(AF$3=VLOOKUP($E2665,Template!$AK$5:$AM$17,3,FALSE),$AD2665*$F2665,0),"0.00")</f>
        <v>0.00</v>
      </c>
      <c r="AG2665" s="28">
        <f t="shared" si="7458"/>
        <v>0</v>
      </c>
      <c r="AH2665" s="13" t="s">
        <v>40</v>
      </c>
      <c r="AI2665" s="13" t="s">
        <v>41</v>
      </c>
      <c r="AK2665" s="14" t="s">
        <v>26</v>
      </c>
      <c r="AL2665" s="15">
        <v>0.15</v>
      </c>
      <c r="AM2665" s="16" t="s">
        <v>2</v>
      </c>
    </row>
    <row r="2666" spans="1:39" s="3" customFormat="1" ht="13.8" x14ac:dyDescent="0.25">
      <c r="A2666" s="7" t="str">
        <f t="shared" ref="A2666:C2666" si="7467">A2665</f>
        <v>(Enter Broadcasting Company Name)</v>
      </c>
      <c r="B2666" s="7" t="str">
        <f t="shared" si="7467"/>
        <v>(Enter Call Letters)</v>
      </c>
      <c r="C2666" s="8" t="str">
        <f t="shared" si="7467"/>
        <v>(Select AM/FM)</v>
      </c>
      <c r="D2666" s="30"/>
      <c r="E2666" s="8" t="str">
        <f t="shared" si="7460"/>
        <v>(Select Station Province)</v>
      </c>
      <c r="F2666" s="9" t="str">
        <f>IFERROR(VLOOKUP(E2666,Template!$AK$5:$AL$17,2,FALSE),"")</f>
        <v/>
      </c>
      <c r="G2666" s="42" t="s">
        <v>11</v>
      </c>
      <c r="H2666" s="42" t="s">
        <v>13</v>
      </c>
      <c r="I2666" s="32" t="s">
        <v>65</v>
      </c>
      <c r="J2666" s="32" t="s">
        <v>66</v>
      </c>
      <c r="K2666" s="33">
        <f t="shared" si="7442"/>
        <v>0</v>
      </c>
      <c r="L2666" s="33">
        <f t="shared" si="7443"/>
        <v>0</v>
      </c>
      <c r="M2666" s="34">
        <f t="shared" si="7441"/>
        <v>0</v>
      </c>
      <c r="N2666" s="34">
        <f t="shared" si="7461"/>
        <v>0</v>
      </c>
      <c r="O2666" s="34">
        <f t="shared" si="7444"/>
        <v>0</v>
      </c>
      <c r="P2666" s="12" t="str">
        <f t="shared" ref="P2666:Q2666" si="7468">P2665</f>
        <v>(Select Language)</v>
      </c>
      <c r="Q2666" s="12" t="str">
        <f t="shared" si="7468"/>
        <v>(Select Usage)</v>
      </c>
      <c r="R2666" s="33">
        <f t="shared" si="7445"/>
        <v>0</v>
      </c>
      <c r="S2666" s="33">
        <f t="shared" si="7446"/>
        <v>0</v>
      </c>
      <c r="T2666" s="33">
        <f t="shared" si="7447"/>
        <v>0</v>
      </c>
      <c r="U2666" s="33">
        <f t="shared" si="7448"/>
        <v>0</v>
      </c>
      <c r="V2666" s="33">
        <f t="shared" si="7449"/>
        <v>0</v>
      </c>
      <c r="W2666" s="33">
        <f t="shared" si="7450"/>
        <v>0</v>
      </c>
      <c r="X2666" s="33">
        <f t="shared" si="7451"/>
        <v>0</v>
      </c>
      <c r="Y2666" s="33">
        <f t="shared" si="7452"/>
        <v>0</v>
      </c>
      <c r="Z2666" s="33">
        <f t="shared" si="7453"/>
        <v>0</v>
      </c>
      <c r="AA2666" s="33">
        <f t="shared" si="7454"/>
        <v>0</v>
      </c>
      <c r="AB2666" s="33">
        <f t="shared" si="7455"/>
        <v>0</v>
      </c>
      <c r="AC2666" s="33">
        <f t="shared" si="7456"/>
        <v>0</v>
      </c>
      <c r="AD2666" s="26">
        <f t="shared" si="7457"/>
        <v>0</v>
      </c>
      <c r="AE2666" s="46" t="str">
        <f>IFERROR(IF(AE$3=VLOOKUP($E2666,Template!$AK$5:$AM$17,3,FALSE),$AD2666*$F2666,0),"0.00")</f>
        <v>0.00</v>
      </c>
      <c r="AF2666" s="46" t="str">
        <f>IFERROR(IF(AF$3=VLOOKUP($E2666,Template!$AK$5:$AM$17,3,FALSE),$AD2666*$F2666,0),"0.00")</f>
        <v>0.00</v>
      </c>
      <c r="AG2666" s="28">
        <f t="shared" si="7458"/>
        <v>0</v>
      </c>
      <c r="AH2666" s="13" t="s">
        <v>40</v>
      </c>
      <c r="AI2666" s="13" t="s">
        <v>41</v>
      </c>
      <c r="AK2666" s="14" t="s">
        <v>27</v>
      </c>
      <c r="AL2666" s="15">
        <v>0.15</v>
      </c>
      <c r="AM2666" s="16" t="s">
        <v>2</v>
      </c>
    </row>
    <row r="2667" spans="1:39" s="3" customFormat="1" ht="13.8" x14ac:dyDescent="0.25">
      <c r="A2667" s="7" t="str">
        <f t="shared" ref="A2667:C2667" si="7469">A2666</f>
        <v>(Enter Broadcasting Company Name)</v>
      </c>
      <c r="B2667" s="7" t="str">
        <f t="shared" si="7469"/>
        <v>(Enter Call Letters)</v>
      </c>
      <c r="C2667" s="8" t="str">
        <f t="shared" si="7469"/>
        <v>(Select AM/FM)</v>
      </c>
      <c r="D2667" s="30"/>
      <c r="E2667" s="8" t="str">
        <f t="shared" si="7460"/>
        <v>(Select Station Province)</v>
      </c>
      <c r="F2667" s="9" t="str">
        <f>IFERROR(VLOOKUP(E2667,Template!$AK$5:$AL$17,2,FALSE),"")</f>
        <v/>
      </c>
      <c r="G2667" s="42" t="s">
        <v>12</v>
      </c>
      <c r="H2667" s="42" t="s">
        <v>15</v>
      </c>
      <c r="I2667" s="32" t="s">
        <v>65</v>
      </c>
      <c r="J2667" s="32" t="s">
        <v>66</v>
      </c>
      <c r="K2667" s="33">
        <f t="shared" si="7442"/>
        <v>0</v>
      </c>
      <c r="L2667" s="33">
        <f t="shared" si="7443"/>
        <v>0</v>
      </c>
      <c r="M2667" s="34">
        <f t="shared" si="7441"/>
        <v>0</v>
      </c>
      <c r="N2667" s="34">
        <f t="shared" si="7461"/>
        <v>0</v>
      </c>
      <c r="O2667" s="34">
        <f t="shared" si="7444"/>
        <v>0</v>
      </c>
      <c r="P2667" s="12" t="str">
        <f t="shared" ref="P2667:Q2667" si="7470">P2666</f>
        <v>(Select Language)</v>
      </c>
      <c r="Q2667" s="12" t="str">
        <f t="shared" si="7470"/>
        <v>(Select Usage)</v>
      </c>
      <c r="R2667" s="33">
        <f t="shared" si="7445"/>
        <v>0</v>
      </c>
      <c r="S2667" s="33">
        <f t="shared" si="7446"/>
        <v>0</v>
      </c>
      <c r="T2667" s="33">
        <f t="shared" si="7447"/>
        <v>0</v>
      </c>
      <c r="U2667" s="33">
        <f t="shared" si="7448"/>
        <v>0</v>
      </c>
      <c r="V2667" s="33">
        <f t="shared" si="7449"/>
        <v>0</v>
      </c>
      <c r="W2667" s="33">
        <f t="shared" si="7450"/>
        <v>0</v>
      </c>
      <c r="X2667" s="33">
        <f t="shared" si="7451"/>
        <v>0</v>
      </c>
      <c r="Y2667" s="33">
        <f t="shared" si="7452"/>
        <v>0</v>
      </c>
      <c r="Z2667" s="33">
        <f t="shared" si="7453"/>
        <v>0</v>
      </c>
      <c r="AA2667" s="33">
        <f t="shared" si="7454"/>
        <v>0</v>
      </c>
      <c r="AB2667" s="33">
        <f t="shared" si="7455"/>
        <v>0</v>
      </c>
      <c r="AC2667" s="33">
        <f t="shared" si="7456"/>
        <v>0</v>
      </c>
      <c r="AD2667" s="26">
        <f>SUM(R2667:AC2667)</f>
        <v>0</v>
      </c>
      <c r="AE2667" s="46" t="str">
        <f>IFERROR(IF(AE$3=VLOOKUP($E2667,Template!$AK$5:$AM$17,3,FALSE),$AD2667*$F2667,0),"0.00")</f>
        <v>0.00</v>
      </c>
      <c r="AF2667" s="46" t="str">
        <f>IFERROR(IF(AF$3=VLOOKUP($E2667,Template!$AK$5:$AM$17,3,FALSE),$AD2667*$F2667,0),"0.00")</f>
        <v>0.00</v>
      </c>
      <c r="AG2667" s="28">
        <f t="shared" si="7458"/>
        <v>0</v>
      </c>
      <c r="AH2667" s="13" t="s">
        <v>40</v>
      </c>
      <c r="AI2667" s="13" t="s">
        <v>41</v>
      </c>
      <c r="AK2667" s="14" t="s">
        <v>28</v>
      </c>
      <c r="AL2667" s="15">
        <v>0.05</v>
      </c>
      <c r="AM2667" s="16" t="s">
        <v>3</v>
      </c>
    </row>
    <row r="2668" spans="1:39" s="3" customFormat="1" ht="13.8" x14ac:dyDescent="0.25">
      <c r="A2668" s="7" t="str">
        <f t="shared" ref="A2668:C2668" si="7471">A2667</f>
        <v>(Enter Broadcasting Company Name)</v>
      </c>
      <c r="B2668" s="7" t="str">
        <f t="shared" si="7471"/>
        <v>(Enter Call Letters)</v>
      </c>
      <c r="C2668" s="8" t="str">
        <f t="shared" si="7471"/>
        <v>(Select AM/FM)</v>
      </c>
      <c r="D2668" s="30"/>
      <c r="E2668" s="8" t="str">
        <f t="shared" si="7460"/>
        <v>(Select Station Province)</v>
      </c>
      <c r="F2668" s="9" t="str">
        <f>IFERROR(VLOOKUP(E2668,Template!$AK$5:$AL$17,2,FALSE),"")</f>
        <v/>
      </c>
      <c r="G2668" s="42" t="s">
        <v>13</v>
      </c>
      <c r="H2668" s="42" t="s">
        <v>16</v>
      </c>
      <c r="I2668" s="32" t="s">
        <v>65</v>
      </c>
      <c r="J2668" s="32" t="s">
        <v>66</v>
      </c>
      <c r="K2668" s="33">
        <f t="shared" si="7442"/>
        <v>0</v>
      </c>
      <c r="L2668" s="33">
        <f t="shared" si="7443"/>
        <v>0</v>
      </c>
      <c r="M2668" s="34">
        <f t="shared" si="7441"/>
        <v>0</v>
      </c>
      <c r="N2668" s="34">
        <f t="shared" si="7461"/>
        <v>0</v>
      </c>
      <c r="O2668" s="34">
        <f t="shared" si="7444"/>
        <v>0</v>
      </c>
      <c r="P2668" s="12" t="str">
        <f t="shared" ref="P2668:Q2668" si="7472">P2667</f>
        <v>(Select Language)</v>
      </c>
      <c r="Q2668" s="12" t="str">
        <f t="shared" si="7472"/>
        <v>(Select Usage)</v>
      </c>
      <c r="R2668" s="33">
        <f t="shared" si="7445"/>
        <v>0</v>
      </c>
      <c r="S2668" s="33">
        <f t="shared" si="7446"/>
        <v>0</v>
      </c>
      <c r="T2668" s="33">
        <f t="shared" si="7447"/>
        <v>0</v>
      </c>
      <c r="U2668" s="33">
        <f t="shared" si="7448"/>
        <v>0</v>
      </c>
      <c r="V2668" s="33">
        <f t="shared" si="7449"/>
        <v>0</v>
      </c>
      <c r="W2668" s="33">
        <f t="shared" si="7450"/>
        <v>0</v>
      </c>
      <c r="X2668" s="33">
        <f t="shared" si="7451"/>
        <v>0</v>
      </c>
      <c r="Y2668" s="33">
        <f t="shared" si="7452"/>
        <v>0</v>
      </c>
      <c r="Z2668" s="33">
        <f t="shared" si="7453"/>
        <v>0</v>
      </c>
      <c r="AA2668" s="33">
        <f t="shared" si="7454"/>
        <v>0</v>
      </c>
      <c r="AB2668" s="33">
        <f t="shared" si="7455"/>
        <v>0</v>
      </c>
      <c r="AC2668" s="33">
        <f t="shared" si="7456"/>
        <v>0</v>
      </c>
      <c r="AD2668" s="26">
        <f t="shared" ref="AD2668:AD2670" si="7473">SUM(R2668:AC2668)</f>
        <v>0</v>
      </c>
      <c r="AE2668" s="46" t="str">
        <f>IFERROR(IF(AE$3=VLOOKUP($E2668,Template!$AK$5:$AM$17,3,FALSE),$AD2668*$F2668,0),"0.00")</f>
        <v>0.00</v>
      </c>
      <c r="AF2668" s="46" t="str">
        <f>IFERROR(IF(AF$3=VLOOKUP($E2668,Template!$AK$5:$AM$17,3,FALSE),$AD2668*$F2668,0),"0.00")</f>
        <v>0.00</v>
      </c>
      <c r="AG2668" s="28">
        <f t="shared" si="7458"/>
        <v>0</v>
      </c>
      <c r="AH2668" s="13" t="s">
        <v>40</v>
      </c>
      <c r="AI2668" s="13" t="s">
        <v>41</v>
      </c>
      <c r="AK2668" s="14" t="s">
        <v>70</v>
      </c>
      <c r="AL2668" s="15">
        <v>0.05</v>
      </c>
      <c r="AM2668" s="16" t="s">
        <v>3</v>
      </c>
    </row>
    <row r="2669" spans="1:39" s="3" customFormat="1" ht="13.8" x14ac:dyDescent="0.25">
      <c r="A2669" s="7" t="str">
        <f t="shared" ref="A2669:C2669" si="7474">A2668</f>
        <v>(Enter Broadcasting Company Name)</v>
      </c>
      <c r="B2669" s="7" t="str">
        <f t="shared" si="7474"/>
        <v>(Enter Call Letters)</v>
      </c>
      <c r="C2669" s="8" t="str">
        <f t="shared" si="7474"/>
        <v>(Select AM/FM)</v>
      </c>
      <c r="D2669" s="30"/>
      <c r="E2669" s="8" t="str">
        <f t="shared" si="7460"/>
        <v>(Select Station Province)</v>
      </c>
      <c r="F2669" s="9" t="str">
        <f>IFERROR(VLOOKUP(E2669,Template!$AK$5:$AL$17,2,FALSE),"")</f>
        <v/>
      </c>
      <c r="G2669" s="42" t="s">
        <v>15</v>
      </c>
      <c r="H2669" s="42" t="s">
        <v>17</v>
      </c>
      <c r="I2669" s="32" t="s">
        <v>65</v>
      </c>
      <c r="J2669" s="32" t="s">
        <v>66</v>
      </c>
      <c r="K2669" s="33">
        <f t="shared" si="7442"/>
        <v>0</v>
      </c>
      <c r="L2669" s="33">
        <f t="shared" si="7443"/>
        <v>0</v>
      </c>
      <c r="M2669" s="34">
        <f t="shared" si="7441"/>
        <v>0</v>
      </c>
      <c r="N2669" s="34">
        <f t="shared" si="7461"/>
        <v>0</v>
      </c>
      <c r="O2669" s="34">
        <f t="shared" si="7444"/>
        <v>0</v>
      </c>
      <c r="P2669" s="12" t="str">
        <f t="shared" ref="P2669:Q2669" si="7475">P2668</f>
        <v>(Select Language)</v>
      </c>
      <c r="Q2669" s="12" t="str">
        <f t="shared" si="7475"/>
        <v>(Select Usage)</v>
      </c>
      <c r="R2669" s="33">
        <f t="shared" si="7445"/>
        <v>0</v>
      </c>
      <c r="S2669" s="33">
        <f t="shared" si="7446"/>
        <v>0</v>
      </c>
      <c r="T2669" s="33">
        <f t="shared" si="7447"/>
        <v>0</v>
      </c>
      <c r="U2669" s="33">
        <f t="shared" si="7448"/>
        <v>0</v>
      </c>
      <c r="V2669" s="33">
        <f t="shared" si="7449"/>
        <v>0</v>
      </c>
      <c r="W2669" s="33">
        <f t="shared" si="7450"/>
        <v>0</v>
      </c>
      <c r="X2669" s="33">
        <f t="shared" si="7451"/>
        <v>0</v>
      </c>
      <c r="Y2669" s="33">
        <f t="shared" si="7452"/>
        <v>0</v>
      </c>
      <c r="Z2669" s="33">
        <f t="shared" si="7453"/>
        <v>0</v>
      </c>
      <c r="AA2669" s="33">
        <f t="shared" si="7454"/>
        <v>0</v>
      </c>
      <c r="AB2669" s="33">
        <f t="shared" si="7455"/>
        <v>0</v>
      </c>
      <c r="AC2669" s="33">
        <f t="shared" si="7456"/>
        <v>0</v>
      </c>
      <c r="AD2669" s="26">
        <f t="shared" si="7473"/>
        <v>0</v>
      </c>
      <c r="AE2669" s="46" t="str">
        <f>IFERROR(IF(AE$3=VLOOKUP($E2669,Template!$AK$5:$AM$17,3,FALSE),$AD2669*$F2669,0),"0.00")</f>
        <v>0.00</v>
      </c>
      <c r="AF2669" s="46" t="str">
        <f>IFERROR(IF(AF$3=VLOOKUP($E2669,Template!$AK$5:$AM$17,3,FALSE),$AD2669*$F2669,0),"0.00")</f>
        <v>0.00</v>
      </c>
      <c r="AG2669" s="28">
        <f t="shared" si="7458"/>
        <v>0</v>
      </c>
      <c r="AH2669" s="13" t="s">
        <v>40</v>
      </c>
      <c r="AI2669" s="13" t="s">
        <v>41</v>
      </c>
      <c r="AK2669" s="14" t="s">
        <v>20</v>
      </c>
      <c r="AL2669" s="15">
        <v>0.13</v>
      </c>
      <c r="AM2669" s="16" t="s">
        <v>2</v>
      </c>
    </row>
    <row r="2670" spans="1:39" s="3" customFormat="1" ht="13.8" x14ac:dyDescent="0.25">
      <c r="A2670" s="7" t="str">
        <f t="shared" ref="A2670:C2670" si="7476">A2669</f>
        <v>(Enter Broadcasting Company Name)</v>
      </c>
      <c r="B2670" s="7" t="str">
        <f t="shared" si="7476"/>
        <v>(Enter Call Letters)</v>
      </c>
      <c r="C2670" s="8" t="str">
        <f t="shared" si="7476"/>
        <v>(Select AM/FM)</v>
      </c>
      <c r="D2670" s="30"/>
      <c r="E2670" s="8" t="str">
        <f t="shared" si="7460"/>
        <v>(Select Station Province)</v>
      </c>
      <c r="F2670" s="9" t="str">
        <f>IFERROR(VLOOKUP(E2670,Template!$AK$5:$AL$17,2,FALSE),"")</f>
        <v/>
      </c>
      <c r="G2670" s="42" t="s">
        <v>16</v>
      </c>
      <c r="H2670" s="42" t="s">
        <v>18</v>
      </c>
      <c r="I2670" s="32" t="s">
        <v>65</v>
      </c>
      <c r="J2670" s="32" t="s">
        <v>66</v>
      </c>
      <c r="K2670" s="33">
        <f t="shared" si="7442"/>
        <v>0</v>
      </c>
      <c r="L2670" s="33">
        <f t="shared" si="7443"/>
        <v>0</v>
      </c>
      <c r="M2670" s="34">
        <f t="shared" si="7441"/>
        <v>0</v>
      </c>
      <c r="N2670" s="34">
        <f t="shared" si="7461"/>
        <v>0</v>
      </c>
      <c r="O2670" s="34">
        <f t="shared" si="7444"/>
        <v>0</v>
      </c>
      <c r="P2670" s="12" t="str">
        <f t="shared" ref="P2670:Q2670" si="7477">P2669</f>
        <v>(Select Language)</v>
      </c>
      <c r="Q2670" s="12" t="str">
        <f t="shared" si="7477"/>
        <v>(Select Usage)</v>
      </c>
      <c r="R2670" s="33">
        <f t="shared" si="7445"/>
        <v>0</v>
      </c>
      <c r="S2670" s="33">
        <f t="shared" si="7446"/>
        <v>0</v>
      </c>
      <c r="T2670" s="33">
        <f t="shared" si="7447"/>
        <v>0</v>
      </c>
      <c r="U2670" s="33">
        <f t="shared" si="7448"/>
        <v>0</v>
      </c>
      <c r="V2670" s="33">
        <f t="shared" si="7449"/>
        <v>0</v>
      </c>
      <c r="W2670" s="33">
        <f t="shared" si="7450"/>
        <v>0</v>
      </c>
      <c r="X2670" s="33">
        <f t="shared" si="7451"/>
        <v>0</v>
      </c>
      <c r="Y2670" s="33">
        <f t="shared" si="7452"/>
        <v>0</v>
      </c>
      <c r="Z2670" s="33">
        <f t="shared" si="7453"/>
        <v>0</v>
      </c>
      <c r="AA2670" s="33">
        <f t="shared" si="7454"/>
        <v>0</v>
      </c>
      <c r="AB2670" s="33">
        <f t="shared" si="7455"/>
        <v>0</v>
      </c>
      <c r="AC2670" s="33">
        <f t="shared" si="7456"/>
        <v>0</v>
      </c>
      <c r="AD2670" s="26">
        <f t="shared" si="7473"/>
        <v>0</v>
      </c>
      <c r="AE2670" s="46" t="str">
        <f>IFERROR(IF(AE$3=VLOOKUP($E2670,Template!$AK$5:$AM$17,3,FALSE),$AD2670*$F2670,0),"0.00")</f>
        <v>0.00</v>
      </c>
      <c r="AF2670" s="46" t="str">
        <f>IFERROR(IF(AF$3=VLOOKUP($E2670,Template!$AK$5:$AM$17,3,FALSE),$AD2670*$F2670,0),"0.00")</f>
        <v>0.00</v>
      </c>
      <c r="AG2670" s="28">
        <f t="shared" si="7458"/>
        <v>0</v>
      </c>
      <c r="AH2670" s="13" t="s">
        <v>40</v>
      </c>
      <c r="AI2670" s="13" t="s">
        <v>41</v>
      </c>
      <c r="AK2670" s="14" t="s">
        <v>69</v>
      </c>
      <c r="AL2670" s="15">
        <v>0.15</v>
      </c>
      <c r="AM2670" s="16" t="s">
        <v>2</v>
      </c>
    </row>
    <row r="2671" spans="1:39" s="3" customFormat="1" ht="13.8" x14ac:dyDescent="0.25">
      <c r="A2671" s="7" t="str">
        <f t="shared" ref="A2671:C2671" si="7478">A2670</f>
        <v>(Enter Broadcasting Company Name)</v>
      </c>
      <c r="B2671" s="7" t="str">
        <f t="shared" si="7478"/>
        <v>(Enter Call Letters)</v>
      </c>
      <c r="C2671" s="8" t="str">
        <f t="shared" si="7478"/>
        <v>(Select AM/FM)</v>
      </c>
      <c r="D2671" s="30"/>
      <c r="E2671" s="8" t="str">
        <f t="shared" si="7460"/>
        <v>(Select Station Province)</v>
      </c>
      <c r="F2671" s="9" t="str">
        <f>IFERROR(VLOOKUP(E2671,Template!$AK$5:$AL$17,2,FALSE),"")</f>
        <v/>
      </c>
      <c r="G2671" s="42" t="s">
        <v>17</v>
      </c>
      <c r="H2671" s="42" t="s">
        <v>7</v>
      </c>
      <c r="I2671" s="32" t="s">
        <v>65</v>
      </c>
      <c r="J2671" s="32" t="s">
        <v>66</v>
      </c>
      <c r="K2671" s="33">
        <f t="shared" si="7442"/>
        <v>0</v>
      </c>
      <c r="L2671" s="33">
        <f t="shared" si="7443"/>
        <v>0</v>
      </c>
      <c r="M2671" s="34">
        <f t="shared" si="7441"/>
        <v>0</v>
      </c>
      <c r="N2671" s="34">
        <f t="shared" si="7461"/>
        <v>0</v>
      </c>
      <c r="O2671" s="34">
        <f t="shared" si="7444"/>
        <v>0</v>
      </c>
      <c r="P2671" s="12" t="str">
        <f t="shared" ref="P2671:Q2671" si="7479">P2670</f>
        <v>(Select Language)</v>
      </c>
      <c r="Q2671" s="12" t="str">
        <f t="shared" si="7479"/>
        <v>(Select Usage)</v>
      </c>
      <c r="R2671" s="33">
        <f t="shared" si="7445"/>
        <v>0</v>
      </c>
      <c r="S2671" s="33">
        <f t="shared" si="7446"/>
        <v>0</v>
      </c>
      <c r="T2671" s="33">
        <f t="shared" si="7447"/>
        <v>0</v>
      </c>
      <c r="U2671" s="33">
        <f t="shared" si="7448"/>
        <v>0</v>
      </c>
      <c r="V2671" s="33">
        <f t="shared" si="7449"/>
        <v>0</v>
      </c>
      <c r="W2671" s="33">
        <f t="shared" si="7450"/>
        <v>0</v>
      </c>
      <c r="X2671" s="33">
        <f t="shared" si="7451"/>
        <v>0</v>
      </c>
      <c r="Y2671" s="33">
        <f t="shared" si="7452"/>
        <v>0</v>
      </c>
      <c r="Z2671" s="33">
        <f t="shared" si="7453"/>
        <v>0</v>
      </c>
      <c r="AA2671" s="33">
        <f t="shared" si="7454"/>
        <v>0</v>
      </c>
      <c r="AB2671" s="33">
        <f t="shared" si="7455"/>
        <v>0</v>
      </c>
      <c r="AC2671" s="33">
        <f t="shared" si="7456"/>
        <v>0</v>
      </c>
      <c r="AD2671" s="26">
        <f>SUM(R2671:AC2671)</f>
        <v>0</v>
      </c>
      <c r="AE2671" s="46" t="str">
        <f>IFERROR(IF(AE$3=VLOOKUP($E2671,Template!$AK$5:$AM$17,3,FALSE),$AD2671*$F2671,0),"0.00")</f>
        <v>0.00</v>
      </c>
      <c r="AF2671" s="46" t="str">
        <f>IFERROR(IF(AF$3=VLOOKUP($E2671,Template!$AK$5:$AM$17,3,FALSE),$AD2671*$F2671,0),"0.00")</f>
        <v>0.00</v>
      </c>
      <c r="AG2671" s="28">
        <f t="shared" si="7458"/>
        <v>0</v>
      </c>
      <c r="AH2671" s="13" t="s">
        <v>40</v>
      </c>
      <c r="AI2671" s="13" t="s">
        <v>41</v>
      </c>
      <c r="AK2671" s="14" t="s">
        <v>29</v>
      </c>
      <c r="AL2671" s="15">
        <v>0.05</v>
      </c>
      <c r="AM2671" s="16" t="s">
        <v>3</v>
      </c>
    </row>
    <row r="2672" spans="1:39" s="3" customFormat="1" ht="13.8" x14ac:dyDescent="0.25">
      <c r="A2672" s="7" t="str">
        <f t="shared" ref="A2672:C2672" si="7480">A2671</f>
        <v>(Enter Broadcasting Company Name)</v>
      </c>
      <c r="B2672" s="7" t="str">
        <f t="shared" si="7480"/>
        <v>(Enter Call Letters)</v>
      </c>
      <c r="C2672" s="8" t="str">
        <f t="shared" si="7480"/>
        <v>(Select AM/FM)</v>
      </c>
      <c r="D2672" s="30"/>
      <c r="E2672" s="8" t="str">
        <f t="shared" si="7460"/>
        <v>(Select Station Province)</v>
      </c>
      <c r="F2672" s="9" t="str">
        <f>IFERROR(VLOOKUP(E2672,Template!$AK$5:$AL$17,2,FALSE),"")</f>
        <v/>
      </c>
      <c r="G2672" s="42" t="s">
        <v>18</v>
      </c>
      <c r="H2672" s="43" t="s">
        <v>8</v>
      </c>
      <c r="I2672" s="32" t="s">
        <v>65</v>
      </c>
      <c r="J2672" s="32" t="s">
        <v>66</v>
      </c>
      <c r="K2672" s="33">
        <f t="shared" si="7442"/>
        <v>0</v>
      </c>
      <c r="L2672" s="33">
        <f t="shared" si="7443"/>
        <v>0</v>
      </c>
      <c r="M2672" s="34">
        <f t="shared" si="7441"/>
        <v>0</v>
      </c>
      <c r="N2672" s="34">
        <f t="shared" si="7461"/>
        <v>0</v>
      </c>
      <c r="O2672" s="34">
        <f t="shared" si="7444"/>
        <v>0</v>
      </c>
      <c r="P2672" s="12" t="str">
        <f t="shared" ref="P2672:Q2672" si="7481">P2671</f>
        <v>(Select Language)</v>
      </c>
      <c r="Q2672" s="12" t="str">
        <f t="shared" si="7481"/>
        <v>(Select Usage)</v>
      </c>
      <c r="R2672" s="33">
        <f t="shared" si="7445"/>
        <v>0</v>
      </c>
      <c r="S2672" s="33">
        <f t="shared" si="7446"/>
        <v>0</v>
      </c>
      <c r="T2672" s="33">
        <f t="shared" si="7447"/>
        <v>0</v>
      </c>
      <c r="U2672" s="33">
        <f t="shared" si="7448"/>
        <v>0</v>
      </c>
      <c r="V2672" s="33">
        <f t="shared" si="7449"/>
        <v>0</v>
      </c>
      <c r="W2672" s="33">
        <f t="shared" si="7450"/>
        <v>0</v>
      </c>
      <c r="X2672" s="33">
        <f t="shared" si="7451"/>
        <v>0</v>
      </c>
      <c r="Y2672" s="33">
        <f t="shared" si="7452"/>
        <v>0</v>
      </c>
      <c r="Z2672" s="33">
        <f t="shared" si="7453"/>
        <v>0</v>
      </c>
      <c r="AA2672" s="33">
        <f t="shared" si="7454"/>
        <v>0</v>
      </c>
      <c r="AB2672" s="33">
        <f t="shared" si="7455"/>
        <v>0</v>
      </c>
      <c r="AC2672" s="33">
        <f t="shared" si="7456"/>
        <v>0</v>
      </c>
      <c r="AD2672" s="26">
        <f t="shared" ref="AD2672" si="7482">SUM(R2672:AC2672)</f>
        <v>0</v>
      </c>
      <c r="AE2672" s="46" t="str">
        <f>IFERROR(IF(AE$3=VLOOKUP($E2672,Template!$AK$5:$AM$17,3,FALSE),$AD2672*$F2672,0),"0.00")</f>
        <v>0.00</v>
      </c>
      <c r="AF2672" s="46" t="str">
        <f>IFERROR(IF(AF$3=VLOOKUP($E2672,Template!$AK$5:$AM$17,3,FALSE),$AD2672*$F2672,0),"0.00")</f>
        <v>0.00</v>
      </c>
      <c r="AG2672" s="28">
        <f t="shared" si="7458"/>
        <v>0</v>
      </c>
      <c r="AH2672" s="13" t="s">
        <v>40</v>
      </c>
      <c r="AI2672" s="13" t="s">
        <v>41</v>
      </c>
      <c r="AK2672" s="14" t="s">
        <v>21</v>
      </c>
      <c r="AL2672" s="15">
        <v>0.05</v>
      </c>
      <c r="AM2672" s="16" t="s">
        <v>3</v>
      </c>
    </row>
    <row r="2673" spans="1:39" ht="13.8" x14ac:dyDescent="0.25">
      <c r="A2673" s="19" t="s">
        <v>4</v>
      </c>
      <c r="B2673" s="19"/>
      <c r="C2673" s="20"/>
      <c r="D2673" s="20"/>
      <c r="E2673" s="20"/>
      <c r="F2673" s="20"/>
      <c r="G2673" s="44"/>
      <c r="H2673" s="44"/>
      <c r="I2673" s="21">
        <f t="shared" ref="I2673:K2673" si="7483">SUM(I2661:I2672)</f>
        <v>0</v>
      </c>
      <c r="J2673" s="21">
        <f t="shared" si="7483"/>
        <v>0</v>
      </c>
      <c r="K2673" s="21">
        <f t="shared" si="7483"/>
        <v>0</v>
      </c>
      <c r="L2673" s="21">
        <f>L2672</f>
        <v>0</v>
      </c>
      <c r="M2673" s="21">
        <f>SUM(M2661:M2672)</f>
        <v>0</v>
      </c>
      <c r="N2673" s="21">
        <f t="shared" ref="N2673:O2673" si="7484">SUM(N2661:N2672)</f>
        <v>0</v>
      </c>
      <c r="O2673" s="21">
        <f t="shared" si="7484"/>
        <v>0</v>
      </c>
      <c r="P2673" s="21"/>
      <c r="Q2673" s="22"/>
      <c r="R2673" s="21">
        <f t="shared" ref="R2673:AI2673" si="7485">SUM(R2661:R2672)</f>
        <v>0</v>
      </c>
      <c r="S2673" s="21">
        <f t="shared" si="7485"/>
        <v>0</v>
      </c>
      <c r="T2673" s="21">
        <f t="shared" si="7485"/>
        <v>0</v>
      </c>
      <c r="U2673" s="21">
        <f t="shared" si="7485"/>
        <v>0</v>
      </c>
      <c r="V2673" s="21">
        <f t="shared" si="7485"/>
        <v>0</v>
      </c>
      <c r="W2673" s="21">
        <f t="shared" si="7485"/>
        <v>0</v>
      </c>
      <c r="X2673" s="21">
        <f t="shared" si="7485"/>
        <v>0</v>
      </c>
      <c r="Y2673" s="21">
        <f t="shared" si="7485"/>
        <v>0</v>
      </c>
      <c r="Z2673" s="21">
        <f t="shared" si="7485"/>
        <v>0</v>
      </c>
      <c r="AA2673" s="21">
        <f t="shared" si="7485"/>
        <v>0</v>
      </c>
      <c r="AB2673" s="21">
        <f t="shared" si="7485"/>
        <v>0</v>
      </c>
      <c r="AC2673" s="21">
        <f t="shared" si="7485"/>
        <v>0</v>
      </c>
      <c r="AD2673" s="27">
        <f t="shared" si="7485"/>
        <v>0</v>
      </c>
      <c r="AE2673" s="21">
        <f t="shared" si="7485"/>
        <v>0</v>
      </c>
      <c r="AF2673" s="21">
        <f t="shared" si="7485"/>
        <v>0</v>
      </c>
      <c r="AG2673" s="27">
        <f t="shared" si="7485"/>
        <v>0</v>
      </c>
      <c r="AH2673" s="21">
        <f t="shared" si="7485"/>
        <v>0</v>
      </c>
      <c r="AI2673" s="21">
        <f t="shared" si="7485"/>
        <v>0</v>
      </c>
      <c r="AK2673" s="14" t="s">
        <v>71</v>
      </c>
      <c r="AL2673" s="15">
        <v>0.05</v>
      </c>
      <c r="AM2673" s="16" t="s">
        <v>3</v>
      </c>
    </row>
    <row r="2674" spans="1:39" x14ac:dyDescent="0.25">
      <c r="A2674" s="2"/>
      <c r="G2674" s="2"/>
      <c r="H2674" s="2"/>
      <c r="O2674" s="2"/>
      <c r="P2674" s="2"/>
    </row>
    <row r="2675" spans="1:39" ht="42" customHeight="1" x14ac:dyDescent="0.25">
      <c r="A2675" s="223" t="s">
        <v>63</v>
      </c>
      <c r="B2675" s="223" t="s">
        <v>43</v>
      </c>
      <c r="C2675" s="224" t="s">
        <v>19</v>
      </c>
      <c r="D2675" s="226"/>
      <c r="E2675" s="223" t="s">
        <v>14</v>
      </c>
      <c r="F2675" s="223" t="s">
        <v>38</v>
      </c>
      <c r="G2675" s="223" t="s">
        <v>1</v>
      </c>
      <c r="H2675" s="223" t="s">
        <v>5</v>
      </c>
      <c r="I2675" s="225" t="s">
        <v>31</v>
      </c>
      <c r="J2675" s="225" t="s">
        <v>32</v>
      </c>
      <c r="K2675" s="225" t="s">
        <v>48</v>
      </c>
      <c r="L2675" s="225" t="s">
        <v>0</v>
      </c>
      <c r="M2675" s="4" t="s">
        <v>45</v>
      </c>
      <c r="N2675" s="4" t="s">
        <v>46</v>
      </c>
      <c r="O2675" s="4" t="s">
        <v>47</v>
      </c>
      <c r="P2675" s="225" t="s">
        <v>50</v>
      </c>
      <c r="Q2675" s="225" t="s">
        <v>33</v>
      </c>
      <c r="R2675" s="4" t="s">
        <v>51</v>
      </c>
      <c r="S2675" s="4" t="s">
        <v>52</v>
      </c>
      <c r="T2675" s="4" t="s">
        <v>53</v>
      </c>
      <c r="U2675" s="4" t="s">
        <v>54</v>
      </c>
      <c r="V2675" s="4" t="s">
        <v>55</v>
      </c>
      <c r="W2675" s="4" t="s">
        <v>56</v>
      </c>
      <c r="X2675" s="4" t="s">
        <v>57</v>
      </c>
      <c r="Y2675" s="4" t="s">
        <v>58</v>
      </c>
      <c r="Z2675" s="4" t="s">
        <v>59</v>
      </c>
      <c r="AA2675" s="4" t="s">
        <v>62</v>
      </c>
      <c r="AB2675" s="4" t="s">
        <v>60</v>
      </c>
      <c r="AC2675" s="4" t="s">
        <v>61</v>
      </c>
      <c r="AD2675" s="233" t="s">
        <v>34</v>
      </c>
      <c r="AE2675" s="231" t="s">
        <v>2</v>
      </c>
      <c r="AF2675" s="231" t="s">
        <v>3</v>
      </c>
      <c r="AG2675" s="233" t="s">
        <v>35</v>
      </c>
      <c r="AH2675" s="223" t="s">
        <v>36</v>
      </c>
      <c r="AI2675" s="223" t="s">
        <v>37</v>
      </c>
      <c r="AK2675" s="229" t="s">
        <v>30</v>
      </c>
      <c r="AL2675" s="229"/>
      <c r="AM2675" s="229"/>
    </row>
    <row r="2676" spans="1:39" s="6" customFormat="1" ht="35.25" customHeight="1" x14ac:dyDescent="0.3">
      <c r="A2676" s="224"/>
      <c r="B2676" s="224"/>
      <c r="C2676" s="224"/>
      <c r="D2676" s="227"/>
      <c r="E2676" s="223"/>
      <c r="F2676" s="223"/>
      <c r="G2676" s="223"/>
      <c r="H2676" s="223"/>
      <c r="I2676" s="230"/>
      <c r="J2676" s="230"/>
      <c r="K2676" s="230"/>
      <c r="L2676" s="230"/>
      <c r="M2676" s="5">
        <v>0</v>
      </c>
      <c r="N2676" s="5">
        <v>625000</v>
      </c>
      <c r="O2676" s="5">
        <v>1250000</v>
      </c>
      <c r="P2676" s="225"/>
      <c r="Q2676" s="225"/>
      <c r="R2676" s="29">
        <v>4.95E-4</v>
      </c>
      <c r="S2676" s="29">
        <v>9.5200000000000005E-4</v>
      </c>
      <c r="T2676" s="29">
        <v>1.5900000000000001E-3</v>
      </c>
      <c r="U2676" s="29">
        <v>1.1169999999999999E-3</v>
      </c>
      <c r="V2676" s="29">
        <v>2.189E-3</v>
      </c>
      <c r="W2676" s="29">
        <v>4.5430000000000002E-3</v>
      </c>
      <c r="X2676" s="29">
        <v>8.8199999999999997E-4</v>
      </c>
      <c r="Y2676" s="29">
        <v>1.6949999999999999E-3</v>
      </c>
      <c r="Z2676" s="29">
        <v>2.8319999999999999E-3</v>
      </c>
      <c r="AA2676" s="29">
        <v>1.9889999999999999E-3</v>
      </c>
      <c r="AB2676" s="29">
        <v>3.8999999999999998E-3</v>
      </c>
      <c r="AC2676" s="29">
        <v>8.0949999999999998E-3</v>
      </c>
      <c r="AD2676" s="233"/>
      <c r="AE2676" s="232"/>
      <c r="AF2676" s="232"/>
      <c r="AG2676" s="234"/>
      <c r="AH2676" s="223"/>
      <c r="AI2676" s="223"/>
      <c r="AK2676" s="229"/>
      <c r="AL2676" s="229"/>
      <c r="AM2676" s="229"/>
    </row>
    <row r="2677" spans="1:39" s="3" customFormat="1" ht="13.8" x14ac:dyDescent="0.25">
      <c r="A2677" s="7" t="s">
        <v>44</v>
      </c>
      <c r="B2677" s="7" t="s">
        <v>42</v>
      </c>
      <c r="C2677" s="8" t="s">
        <v>39</v>
      </c>
      <c r="D2677" s="30"/>
      <c r="E2677" s="8" t="s">
        <v>64</v>
      </c>
      <c r="F2677" s="9" t="str">
        <f>IFERROR(VLOOKUP(E2677,Template!$AK$5:$AL$17,2,FALSE),"")</f>
        <v/>
      </c>
      <c r="G2677" s="41" t="s">
        <v>7</v>
      </c>
      <c r="H2677" s="41" t="s">
        <v>6</v>
      </c>
      <c r="I2677" s="32" t="s">
        <v>65</v>
      </c>
      <c r="J2677" s="32" t="s">
        <v>66</v>
      </c>
      <c r="K2677" s="33">
        <f>IFERROR(I2677+J2677,0)</f>
        <v>0</v>
      </c>
      <c r="L2677" s="33">
        <f>IFERROR(K2677,"")</f>
        <v>0</v>
      </c>
      <c r="M2677" s="34">
        <f t="shared" ref="M2677:M2688" si="7486">IF(L2677&lt;=$N$4,K2677,IF(L2676&gt;$N$4,0,$N$4-L2676))</f>
        <v>0</v>
      </c>
      <c r="N2677" s="34">
        <f>IF(AND(L2677&gt;$N$4,L2677&lt;=$O$4),K2677-M2677,IF(AND(L2676&gt;$N$4,L2676&lt;=$O$4),$O$4-L2676,IF(L2676&gt;$O$4,0,IF(L2677&lt;$N$4,0,MIN(L2677-$N$4,$N$4)))))</f>
        <v>0</v>
      </c>
      <c r="O2677" s="34">
        <f>IF(L2677&gt;$O$4,K2677-M2677-N2677,0)</f>
        <v>0</v>
      </c>
      <c r="P2677" s="12" t="s">
        <v>94</v>
      </c>
      <c r="Q2677" s="12" t="s">
        <v>68</v>
      </c>
      <c r="R2677" s="33">
        <f>IF(AND($Q2677="LOW",$P2677="French"),M2677*R$4,0)</f>
        <v>0</v>
      </c>
      <c r="S2677" s="33">
        <f>IF(AND($Q2677="LOW",$P2677="French"),N2677*S$4,0)</f>
        <v>0</v>
      </c>
      <c r="T2677" s="33">
        <f>IF(AND($Q2677="LOW",$P2677="French"),O2677*T$4,0)</f>
        <v>0</v>
      </c>
      <c r="U2677" s="33">
        <f>IF(AND($Q2677="HIGH",$P2677="French"),M2677*U$4,0)</f>
        <v>0</v>
      </c>
      <c r="V2677" s="33">
        <f>IF(AND($Q2677="HIGH",$P2677="French"),N2677*V$4,0)</f>
        <v>0</v>
      </c>
      <c r="W2677" s="33">
        <f>IF(AND($Q2677="HIGH",$P2677="French"),O2677*W$4,0)</f>
        <v>0</v>
      </c>
      <c r="X2677" s="33">
        <f>IF(AND($Q2677="LOW",$P2677="English"),M2677*X$4,0)</f>
        <v>0</v>
      </c>
      <c r="Y2677" s="33">
        <f>IF(AND($Q2677="LOW",$P2677="English"),N2677*Y$4,0)</f>
        <v>0</v>
      </c>
      <c r="Z2677" s="33">
        <f>IF(AND($Q2677="LOW",$P2677="English"),O2677*Z$4,0)</f>
        <v>0</v>
      </c>
      <c r="AA2677" s="33">
        <f>IF(AND($Q2677="HIGH",$P2677="English"),M2677*AA$4,0)</f>
        <v>0</v>
      </c>
      <c r="AB2677" s="33">
        <f>IF(AND($Q2677="HIGH",$P2677="English"),N2677*AB$4,0)</f>
        <v>0</v>
      </c>
      <c r="AC2677" s="33">
        <f>IF(AND($Q2677="HIGH",$P2677="English"),O2677*AC$4,0)</f>
        <v>0</v>
      </c>
      <c r="AD2677" s="26">
        <f>SUM(R2677:AC2677)</f>
        <v>0</v>
      </c>
      <c r="AE2677" s="46" t="str">
        <f>IFERROR(IF(AE$3=VLOOKUP($E2677,Template!$AK$5:$AM$17,3,FALSE),$AD2677*$F2677,0),"0.00")</f>
        <v>0.00</v>
      </c>
      <c r="AF2677" s="46" t="str">
        <f>IFERROR(IF(AF$3=VLOOKUP($E2677,Template!$AK$5:$AM$17,3,FALSE),$AD2677*$F2677,0),"0.00")</f>
        <v>0.00</v>
      </c>
      <c r="AG2677" s="28">
        <f>SUM(AD2677:AF2677)</f>
        <v>0</v>
      </c>
      <c r="AH2677" s="13" t="s">
        <v>40</v>
      </c>
      <c r="AI2677" s="13" t="s">
        <v>41</v>
      </c>
      <c r="AK2677" s="14" t="s">
        <v>25</v>
      </c>
      <c r="AL2677" s="15">
        <v>0.05</v>
      </c>
      <c r="AM2677" s="16" t="s">
        <v>3</v>
      </c>
    </row>
    <row r="2678" spans="1:39" s="3" customFormat="1" ht="13.8" x14ac:dyDescent="0.25">
      <c r="A2678" s="7" t="str">
        <f>A2677</f>
        <v>(Enter Broadcasting Company Name)</v>
      </c>
      <c r="B2678" s="7" t="str">
        <f>B2677</f>
        <v>(Enter Call Letters)</v>
      </c>
      <c r="C2678" s="8" t="str">
        <f>C2677</f>
        <v>(Select AM/FM)</v>
      </c>
      <c r="D2678" s="30"/>
      <c r="E2678" s="8" t="str">
        <f>E2677</f>
        <v>(Select Station Province)</v>
      </c>
      <c r="F2678" s="9" t="str">
        <f>IFERROR(VLOOKUP(E2678,Template!$AK$5:$AL$17,2,FALSE),"")</f>
        <v/>
      </c>
      <c r="G2678" s="42" t="s">
        <v>8</v>
      </c>
      <c r="H2678" s="42" t="s">
        <v>9</v>
      </c>
      <c r="I2678" s="32" t="s">
        <v>65</v>
      </c>
      <c r="J2678" s="32" t="s">
        <v>66</v>
      </c>
      <c r="K2678" s="33">
        <f t="shared" ref="K2678:K2688" si="7487">IFERROR(I2678+J2678,0)</f>
        <v>0</v>
      </c>
      <c r="L2678" s="33">
        <f t="shared" ref="L2678:L2688" si="7488">IFERROR(L2677+K2678,"")</f>
        <v>0</v>
      </c>
      <c r="M2678" s="34">
        <f t="shared" si="7486"/>
        <v>0</v>
      </c>
      <c r="N2678" s="34">
        <f>IF(AND(L2678&gt;$N$4,L2678&lt;=$O$4),K2678-M2678,IF(AND(L2677&gt;$N$4,L2677&lt;=$O$4),$O$4-L2677,IF(L2677&gt;$O$4,0,IF(L2678&lt;$N$4,0,MIN(L2678-$N$4,$N$4)))))</f>
        <v>0</v>
      </c>
      <c r="O2678" s="34">
        <f t="shared" ref="O2678:O2688" si="7489">IF(L2678&gt;$O$4,K2678-M2678-N2678,0)</f>
        <v>0</v>
      </c>
      <c r="P2678" s="12" t="str">
        <f>P2677</f>
        <v>(Select Language)</v>
      </c>
      <c r="Q2678" s="12" t="str">
        <f>Q2677</f>
        <v>(Select Usage)</v>
      </c>
      <c r="R2678" s="33">
        <f t="shared" ref="R2678:R2688" si="7490">IF(AND($Q2678="LOW",$P2678="French"),M2678*R$4,0)</f>
        <v>0</v>
      </c>
      <c r="S2678" s="33">
        <f t="shared" ref="S2678:S2688" si="7491">IF(AND($Q2678="LOW",$P2678="French"),N2678*S$4,0)</f>
        <v>0</v>
      </c>
      <c r="T2678" s="33">
        <f t="shared" ref="T2678:T2688" si="7492">IF(AND($Q2678="LOW",$P2678="French"),O2678*T$4,0)</f>
        <v>0</v>
      </c>
      <c r="U2678" s="33">
        <f t="shared" ref="U2678:U2688" si="7493">IF(AND($Q2678="HIGH",$P2678="French"),M2678*U$4,0)</f>
        <v>0</v>
      </c>
      <c r="V2678" s="33">
        <f t="shared" ref="V2678:V2688" si="7494">IF(AND($Q2678="HIGH",$P2678="French"),N2678*V$4,0)</f>
        <v>0</v>
      </c>
      <c r="W2678" s="33">
        <f t="shared" ref="W2678:W2688" si="7495">IF(AND($Q2678="HIGH",$P2678="French"),O2678*W$4,0)</f>
        <v>0</v>
      </c>
      <c r="X2678" s="33">
        <f t="shared" ref="X2678:X2688" si="7496">IF(AND($Q2678="LOW",$P2678="English"),M2678*X$4,0)</f>
        <v>0</v>
      </c>
      <c r="Y2678" s="33">
        <f t="shared" ref="Y2678:Y2688" si="7497">IF(AND($Q2678="LOW",$P2678="English"),N2678*Y$4,0)</f>
        <v>0</v>
      </c>
      <c r="Z2678" s="33">
        <f t="shared" ref="Z2678:Z2688" si="7498">IF(AND($Q2678="LOW",$P2678="English"),O2678*Z$4,0)</f>
        <v>0</v>
      </c>
      <c r="AA2678" s="33">
        <f t="shared" ref="AA2678:AA2688" si="7499">IF(AND($Q2678="HIGH",$P2678="English"),M2678*AA$4,0)</f>
        <v>0</v>
      </c>
      <c r="AB2678" s="33">
        <f t="shared" ref="AB2678:AB2688" si="7500">IF(AND($Q2678="HIGH",$P2678="English"),N2678*AB$4,0)</f>
        <v>0</v>
      </c>
      <c r="AC2678" s="33">
        <f t="shared" ref="AC2678:AC2688" si="7501">IF(AND($Q2678="HIGH",$P2678="English"),O2678*AC$4,0)</f>
        <v>0</v>
      </c>
      <c r="AD2678" s="26">
        <f t="shared" ref="AD2678:AD2682" si="7502">SUM(R2678:AC2678)</f>
        <v>0</v>
      </c>
      <c r="AE2678" s="46" t="str">
        <f>IFERROR(IF(AE$3=VLOOKUP($E2678,Template!$AK$5:$AM$17,3,FALSE),$AD2678*$F2678,0),"0.00")</f>
        <v>0.00</v>
      </c>
      <c r="AF2678" s="46" t="str">
        <f>IFERROR(IF(AF$3=VLOOKUP($E2678,Template!$AK$5:$AM$17,3,FALSE),$AD2678*$F2678,0),"0.00")</f>
        <v>0.00</v>
      </c>
      <c r="AG2678" s="28">
        <f t="shared" ref="AG2678:AG2688" si="7503">SUM(AD2678:AF2678)</f>
        <v>0</v>
      </c>
      <c r="AH2678" s="13" t="s">
        <v>40</v>
      </c>
      <c r="AI2678" s="13" t="s">
        <v>41</v>
      </c>
      <c r="AK2678" s="14" t="s">
        <v>23</v>
      </c>
      <c r="AL2678" s="15">
        <v>0.05</v>
      </c>
      <c r="AM2678" s="16" t="s">
        <v>3</v>
      </c>
    </row>
    <row r="2679" spans="1:39" s="3" customFormat="1" ht="13.8" x14ac:dyDescent="0.25">
      <c r="A2679" s="7" t="str">
        <f t="shared" ref="A2679:C2679" si="7504">A2678</f>
        <v>(Enter Broadcasting Company Name)</v>
      </c>
      <c r="B2679" s="7" t="str">
        <f t="shared" si="7504"/>
        <v>(Enter Call Letters)</v>
      </c>
      <c r="C2679" s="8" t="str">
        <f t="shared" si="7504"/>
        <v>(Select AM/FM)</v>
      </c>
      <c r="D2679" s="30"/>
      <c r="E2679" s="8" t="str">
        <f t="shared" ref="E2679:E2688" si="7505">E2678</f>
        <v>(Select Station Province)</v>
      </c>
      <c r="F2679" s="9" t="str">
        <f>IFERROR(VLOOKUP(E2679,Template!$AK$5:$AL$17,2,FALSE),"")</f>
        <v/>
      </c>
      <c r="G2679" s="42" t="s">
        <v>6</v>
      </c>
      <c r="H2679" s="42" t="s">
        <v>10</v>
      </c>
      <c r="I2679" s="32" t="s">
        <v>65</v>
      </c>
      <c r="J2679" s="32" t="s">
        <v>66</v>
      </c>
      <c r="K2679" s="33">
        <f t="shared" si="7487"/>
        <v>0</v>
      </c>
      <c r="L2679" s="33">
        <f t="shared" si="7488"/>
        <v>0</v>
      </c>
      <c r="M2679" s="34">
        <f t="shared" si="7486"/>
        <v>0</v>
      </c>
      <c r="N2679" s="34">
        <f t="shared" ref="N2679:N2688" si="7506">IF(AND(L2679&gt;$N$4,L2679&lt;=$O$4),K2679-M2679,IF(AND(L2678&gt;$N$4,L2678&lt;=$O$4),$O$4-L2678,IF(L2678&gt;$O$4,0,IF(L2679&lt;$N$4,0,MIN(L2679-$N$4,$N$4)))))</f>
        <v>0</v>
      </c>
      <c r="O2679" s="34">
        <f t="shared" si="7489"/>
        <v>0</v>
      </c>
      <c r="P2679" s="12" t="str">
        <f t="shared" ref="P2679:Q2679" si="7507">P2678</f>
        <v>(Select Language)</v>
      </c>
      <c r="Q2679" s="12" t="str">
        <f t="shared" si="7507"/>
        <v>(Select Usage)</v>
      </c>
      <c r="R2679" s="33">
        <f t="shared" si="7490"/>
        <v>0</v>
      </c>
      <c r="S2679" s="33">
        <f t="shared" si="7491"/>
        <v>0</v>
      </c>
      <c r="T2679" s="33">
        <f t="shared" si="7492"/>
        <v>0</v>
      </c>
      <c r="U2679" s="33">
        <f t="shared" si="7493"/>
        <v>0</v>
      </c>
      <c r="V2679" s="33">
        <f t="shared" si="7494"/>
        <v>0</v>
      </c>
      <c r="W2679" s="33">
        <f t="shared" si="7495"/>
        <v>0</v>
      </c>
      <c r="X2679" s="33">
        <f t="shared" si="7496"/>
        <v>0</v>
      </c>
      <c r="Y2679" s="33">
        <f t="shared" si="7497"/>
        <v>0</v>
      </c>
      <c r="Z2679" s="33">
        <f t="shared" si="7498"/>
        <v>0</v>
      </c>
      <c r="AA2679" s="33">
        <f t="shared" si="7499"/>
        <v>0</v>
      </c>
      <c r="AB2679" s="33">
        <f t="shared" si="7500"/>
        <v>0</v>
      </c>
      <c r="AC2679" s="33">
        <f t="shared" si="7501"/>
        <v>0</v>
      </c>
      <c r="AD2679" s="26">
        <f t="shared" si="7502"/>
        <v>0</v>
      </c>
      <c r="AE2679" s="46" t="str">
        <f>IFERROR(IF(AE$3=VLOOKUP($E2679,Template!$AK$5:$AM$17,3,FALSE),$AD2679*$F2679,0),"0.00")</f>
        <v>0.00</v>
      </c>
      <c r="AF2679" s="46" t="str">
        <f>IFERROR(IF(AF$3=VLOOKUP($E2679,Template!$AK$5:$AM$17,3,FALSE),$AD2679*$F2679,0),"0.00")</f>
        <v>0.00</v>
      </c>
      <c r="AG2679" s="28">
        <f t="shared" si="7503"/>
        <v>0</v>
      </c>
      <c r="AH2679" s="13" t="s">
        <v>40</v>
      </c>
      <c r="AI2679" s="13" t="s">
        <v>41</v>
      </c>
      <c r="AK2679" s="14" t="s">
        <v>24</v>
      </c>
      <c r="AL2679" s="15">
        <v>0.05</v>
      </c>
      <c r="AM2679" s="16" t="s">
        <v>3</v>
      </c>
    </row>
    <row r="2680" spans="1:39" s="3" customFormat="1" ht="13.8" x14ac:dyDescent="0.25">
      <c r="A2680" s="7" t="str">
        <f t="shared" ref="A2680:C2680" si="7508">A2679</f>
        <v>(Enter Broadcasting Company Name)</v>
      </c>
      <c r="B2680" s="7" t="str">
        <f t="shared" si="7508"/>
        <v>(Enter Call Letters)</v>
      </c>
      <c r="C2680" s="8" t="str">
        <f t="shared" si="7508"/>
        <v>(Select AM/FM)</v>
      </c>
      <c r="D2680" s="30"/>
      <c r="E2680" s="8" t="str">
        <f t="shared" si="7505"/>
        <v>(Select Station Province)</v>
      </c>
      <c r="F2680" s="9" t="str">
        <f>IFERROR(VLOOKUP(E2680,Template!$AK$5:$AL$17,2,FALSE),"")</f>
        <v/>
      </c>
      <c r="G2680" s="42" t="s">
        <v>9</v>
      </c>
      <c r="H2680" s="42" t="s">
        <v>11</v>
      </c>
      <c r="I2680" s="32" t="s">
        <v>65</v>
      </c>
      <c r="J2680" s="32" t="s">
        <v>66</v>
      </c>
      <c r="K2680" s="33">
        <f t="shared" si="7487"/>
        <v>0</v>
      </c>
      <c r="L2680" s="33">
        <f t="shared" si="7488"/>
        <v>0</v>
      </c>
      <c r="M2680" s="34">
        <f t="shared" si="7486"/>
        <v>0</v>
      </c>
      <c r="N2680" s="34">
        <f t="shared" si="7506"/>
        <v>0</v>
      </c>
      <c r="O2680" s="34">
        <f t="shared" si="7489"/>
        <v>0</v>
      </c>
      <c r="P2680" s="12" t="str">
        <f t="shared" ref="P2680:Q2680" si="7509">P2679</f>
        <v>(Select Language)</v>
      </c>
      <c r="Q2680" s="12" t="str">
        <f t="shared" si="7509"/>
        <v>(Select Usage)</v>
      </c>
      <c r="R2680" s="33">
        <f t="shared" si="7490"/>
        <v>0</v>
      </c>
      <c r="S2680" s="33">
        <f t="shared" si="7491"/>
        <v>0</v>
      </c>
      <c r="T2680" s="33">
        <f t="shared" si="7492"/>
        <v>0</v>
      </c>
      <c r="U2680" s="33">
        <f t="shared" si="7493"/>
        <v>0</v>
      </c>
      <c r="V2680" s="33">
        <f t="shared" si="7494"/>
        <v>0</v>
      </c>
      <c r="W2680" s="33">
        <f t="shared" si="7495"/>
        <v>0</v>
      </c>
      <c r="X2680" s="33">
        <f t="shared" si="7496"/>
        <v>0</v>
      </c>
      <c r="Y2680" s="33">
        <f t="shared" si="7497"/>
        <v>0</v>
      </c>
      <c r="Z2680" s="33">
        <f t="shared" si="7498"/>
        <v>0</v>
      </c>
      <c r="AA2680" s="33">
        <f t="shared" si="7499"/>
        <v>0</v>
      </c>
      <c r="AB2680" s="33">
        <f t="shared" si="7500"/>
        <v>0</v>
      </c>
      <c r="AC2680" s="33">
        <f t="shared" si="7501"/>
        <v>0</v>
      </c>
      <c r="AD2680" s="26">
        <f t="shared" si="7502"/>
        <v>0</v>
      </c>
      <c r="AE2680" s="46" t="str">
        <f>IFERROR(IF(AE$3=VLOOKUP($E2680,Template!$AK$5:$AM$17,3,FALSE),$AD2680*$F2680,0),"0.00")</f>
        <v>0.00</v>
      </c>
      <c r="AF2680" s="46" t="str">
        <f>IFERROR(IF(AF$3=VLOOKUP($E2680,Template!$AK$5:$AM$17,3,FALSE),$AD2680*$F2680,0),"0.00")</f>
        <v>0.00</v>
      </c>
      <c r="AG2680" s="28">
        <f t="shared" si="7503"/>
        <v>0</v>
      </c>
      <c r="AH2680" s="13" t="s">
        <v>40</v>
      </c>
      <c r="AI2680" s="13" t="s">
        <v>41</v>
      </c>
      <c r="AK2680" s="14" t="s">
        <v>22</v>
      </c>
      <c r="AL2680" s="15">
        <v>0.15</v>
      </c>
      <c r="AM2680" s="16" t="s">
        <v>2</v>
      </c>
    </row>
    <row r="2681" spans="1:39" s="3" customFormat="1" ht="13.8" x14ac:dyDescent="0.25">
      <c r="A2681" s="7" t="str">
        <f t="shared" ref="A2681:C2681" si="7510">A2680</f>
        <v>(Enter Broadcasting Company Name)</v>
      </c>
      <c r="B2681" s="7" t="str">
        <f t="shared" si="7510"/>
        <v>(Enter Call Letters)</v>
      </c>
      <c r="C2681" s="8" t="str">
        <f t="shared" si="7510"/>
        <v>(Select AM/FM)</v>
      </c>
      <c r="D2681" s="30"/>
      <c r="E2681" s="8" t="str">
        <f t="shared" si="7505"/>
        <v>(Select Station Province)</v>
      </c>
      <c r="F2681" s="9" t="str">
        <f>IFERROR(VLOOKUP(E2681,Template!$AK$5:$AL$17,2,FALSE),"")</f>
        <v/>
      </c>
      <c r="G2681" s="42" t="s">
        <v>10</v>
      </c>
      <c r="H2681" s="42" t="s">
        <v>12</v>
      </c>
      <c r="I2681" s="32" t="s">
        <v>65</v>
      </c>
      <c r="J2681" s="32" t="s">
        <v>66</v>
      </c>
      <c r="K2681" s="33">
        <f t="shared" si="7487"/>
        <v>0</v>
      </c>
      <c r="L2681" s="33">
        <f t="shared" si="7488"/>
        <v>0</v>
      </c>
      <c r="M2681" s="34">
        <f t="shared" si="7486"/>
        <v>0</v>
      </c>
      <c r="N2681" s="34">
        <f t="shared" si="7506"/>
        <v>0</v>
      </c>
      <c r="O2681" s="34">
        <f t="shared" si="7489"/>
        <v>0</v>
      </c>
      <c r="P2681" s="12" t="str">
        <f t="shared" ref="P2681:Q2681" si="7511">P2680</f>
        <v>(Select Language)</v>
      </c>
      <c r="Q2681" s="12" t="str">
        <f t="shared" si="7511"/>
        <v>(Select Usage)</v>
      </c>
      <c r="R2681" s="33">
        <f t="shared" si="7490"/>
        <v>0</v>
      </c>
      <c r="S2681" s="33">
        <f t="shared" si="7491"/>
        <v>0</v>
      </c>
      <c r="T2681" s="33">
        <f t="shared" si="7492"/>
        <v>0</v>
      </c>
      <c r="U2681" s="33">
        <f t="shared" si="7493"/>
        <v>0</v>
      </c>
      <c r="V2681" s="33">
        <f t="shared" si="7494"/>
        <v>0</v>
      </c>
      <c r="W2681" s="33">
        <f t="shared" si="7495"/>
        <v>0</v>
      </c>
      <c r="X2681" s="33">
        <f t="shared" si="7496"/>
        <v>0</v>
      </c>
      <c r="Y2681" s="33">
        <f t="shared" si="7497"/>
        <v>0</v>
      </c>
      <c r="Z2681" s="33">
        <f t="shared" si="7498"/>
        <v>0</v>
      </c>
      <c r="AA2681" s="33">
        <f t="shared" si="7499"/>
        <v>0</v>
      </c>
      <c r="AB2681" s="33">
        <f t="shared" si="7500"/>
        <v>0</v>
      </c>
      <c r="AC2681" s="33">
        <f t="shared" si="7501"/>
        <v>0</v>
      </c>
      <c r="AD2681" s="26">
        <f t="shared" si="7502"/>
        <v>0</v>
      </c>
      <c r="AE2681" s="46" t="str">
        <f>IFERROR(IF(AE$3=VLOOKUP($E2681,Template!$AK$5:$AM$17,3,FALSE),$AD2681*$F2681,0),"0.00")</f>
        <v>0.00</v>
      </c>
      <c r="AF2681" s="46" t="str">
        <f>IFERROR(IF(AF$3=VLOOKUP($E2681,Template!$AK$5:$AM$17,3,FALSE),$AD2681*$F2681,0),"0.00")</f>
        <v>0.00</v>
      </c>
      <c r="AG2681" s="28">
        <f t="shared" si="7503"/>
        <v>0</v>
      </c>
      <c r="AH2681" s="13" t="s">
        <v>40</v>
      </c>
      <c r="AI2681" s="13" t="s">
        <v>41</v>
      </c>
      <c r="AK2681" s="14" t="s">
        <v>26</v>
      </c>
      <c r="AL2681" s="15">
        <v>0.15</v>
      </c>
      <c r="AM2681" s="16" t="s">
        <v>2</v>
      </c>
    </row>
    <row r="2682" spans="1:39" s="3" customFormat="1" ht="13.8" x14ac:dyDescent="0.25">
      <c r="A2682" s="7" t="str">
        <f t="shared" ref="A2682:C2682" si="7512">A2681</f>
        <v>(Enter Broadcasting Company Name)</v>
      </c>
      <c r="B2682" s="7" t="str">
        <f t="shared" si="7512"/>
        <v>(Enter Call Letters)</v>
      </c>
      <c r="C2682" s="8" t="str">
        <f t="shared" si="7512"/>
        <v>(Select AM/FM)</v>
      </c>
      <c r="D2682" s="30"/>
      <c r="E2682" s="8" t="str">
        <f t="shared" si="7505"/>
        <v>(Select Station Province)</v>
      </c>
      <c r="F2682" s="9" t="str">
        <f>IFERROR(VLOOKUP(E2682,Template!$AK$5:$AL$17,2,FALSE),"")</f>
        <v/>
      </c>
      <c r="G2682" s="42" t="s">
        <v>11</v>
      </c>
      <c r="H2682" s="42" t="s">
        <v>13</v>
      </c>
      <c r="I2682" s="32" t="s">
        <v>65</v>
      </c>
      <c r="J2682" s="32" t="s">
        <v>66</v>
      </c>
      <c r="K2682" s="33">
        <f t="shared" si="7487"/>
        <v>0</v>
      </c>
      <c r="L2682" s="33">
        <f t="shared" si="7488"/>
        <v>0</v>
      </c>
      <c r="M2682" s="34">
        <f t="shared" si="7486"/>
        <v>0</v>
      </c>
      <c r="N2682" s="34">
        <f t="shared" si="7506"/>
        <v>0</v>
      </c>
      <c r="O2682" s="34">
        <f t="shared" si="7489"/>
        <v>0</v>
      </c>
      <c r="P2682" s="12" t="str">
        <f t="shared" ref="P2682:Q2682" si="7513">P2681</f>
        <v>(Select Language)</v>
      </c>
      <c r="Q2682" s="12" t="str">
        <f t="shared" si="7513"/>
        <v>(Select Usage)</v>
      </c>
      <c r="R2682" s="33">
        <f t="shared" si="7490"/>
        <v>0</v>
      </c>
      <c r="S2682" s="33">
        <f t="shared" si="7491"/>
        <v>0</v>
      </c>
      <c r="T2682" s="33">
        <f t="shared" si="7492"/>
        <v>0</v>
      </c>
      <c r="U2682" s="33">
        <f t="shared" si="7493"/>
        <v>0</v>
      </c>
      <c r="V2682" s="33">
        <f t="shared" si="7494"/>
        <v>0</v>
      </c>
      <c r="W2682" s="33">
        <f t="shared" si="7495"/>
        <v>0</v>
      </c>
      <c r="X2682" s="33">
        <f t="shared" si="7496"/>
        <v>0</v>
      </c>
      <c r="Y2682" s="33">
        <f t="shared" si="7497"/>
        <v>0</v>
      </c>
      <c r="Z2682" s="33">
        <f t="shared" si="7498"/>
        <v>0</v>
      </c>
      <c r="AA2682" s="33">
        <f t="shared" si="7499"/>
        <v>0</v>
      </c>
      <c r="AB2682" s="33">
        <f t="shared" si="7500"/>
        <v>0</v>
      </c>
      <c r="AC2682" s="33">
        <f t="shared" si="7501"/>
        <v>0</v>
      </c>
      <c r="AD2682" s="26">
        <f t="shared" si="7502"/>
        <v>0</v>
      </c>
      <c r="AE2682" s="46" t="str">
        <f>IFERROR(IF(AE$3=VLOOKUP($E2682,Template!$AK$5:$AM$17,3,FALSE),$AD2682*$F2682,0),"0.00")</f>
        <v>0.00</v>
      </c>
      <c r="AF2682" s="46" t="str">
        <f>IFERROR(IF(AF$3=VLOOKUP($E2682,Template!$AK$5:$AM$17,3,FALSE),$AD2682*$F2682,0),"0.00")</f>
        <v>0.00</v>
      </c>
      <c r="AG2682" s="28">
        <f t="shared" si="7503"/>
        <v>0</v>
      </c>
      <c r="AH2682" s="13" t="s">
        <v>40</v>
      </c>
      <c r="AI2682" s="13" t="s">
        <v>41</v>
      </c>
      <c r="AK2682" s="14" t="s">
        <v>27</v>
      </c>
      <c r="AL2682" s="15">
        <v>0.15</v>
      </c>
      <c r="AM2682" s="16" t="s">
        <v>2</v>
      </c>
    </row>
    <row r="2683" spans="1:39" s="3" customFormat="1" ht="13.8" x14ac:dyDescent="0.25">
      <c r="A2683" s="7" t="str">
        <f t="shared" ref="A2683:C2683" si="7514">A2682</f>
        <v>(Enter Broadcasting Company Name)</v>
      </c>
      <c r="B2683" s="7" t="str">
        <f t="shared" si="7514"/>
        <v>(Enter Call Letters)</v>
      </c>
      <c r="C2683" s="8" t="str">
        <f t="shared" si="7514"/>
        <v>(Select AM/FM)</v>
      </c>
      <c r="D2683" s="30"/>
      <c r="E2683" s="8" t="str">
        <f t="shared" si="7505"/>
        <v>(Select Station Province)</v>
      </c>
      <c r="F2683" s="9" t="str">
        <f>IFERROR(VLOOKUP(E2683,Template!$AK$5:$AL$17,2,FALSE),"")</f>
        <v/>
      </c>
      <c r="G2683" s="42" t="s">
        <v>12</v>
      </c>
      <c r="H2683" s="42" t="s">
        <v>15</v>
      </c>
      <c r="I2683" s="32" t="s">
        <v>65</v>
      </c>
      <c r="J2683" s="32" t="s">
        <v>66</v>
      </c>
      <c r="K2683" s="33">
        <f t="shared" si="7487"/>
        <v>0</v>
      </c>
      <c r="L2683" s="33">
        <f t="shared" si="7488"/>
        <v>0</v>
      </c>
      <c r="M2683" s="34">
        <f t="shared" si="7486"/>
        <v>0</v>
      </c>
      <c r="N2683" s="34">
        <f t="shared" si="7506"/>
        <v>0</v>
      </c>
      <c r="O2683" s="34">
        <f t="shared" si="7489"/>
        <v>0</v>
      </c>
      <c r="P2683" s="12" t="str">
        <f t="shared" ref="P2683:Q2683" si="7515">P2682</f>
        <v>(Select Language)</v>
      </c>
      <c r="Q2683" s="12" t="str">
        <f t="shared" si="7515"/>
        <v>(Select Usage)</v>
      </c>
      <c r="R2683" s="33">
        <f t="shared" si="7490"/>
        <v>0</v>
      </c>
      <c r="S2683" s="33">
        <f t="shared" si="7491"/>
        <v>0</v>
      </c>
      <c r="T2683" s="33">
        <f t="shared" si="7492"/>
        <v>0</v>
      </c>
      <c r="U2683" s="33">
        <f t="shared" si="7493"/>
        <v>0</v>
      </c>
      <c r="V2683" s="33">
        <f t="shared" si="7494"/>
        <v>0</v>
      </c>
      <c r="W2683" s="33">
        <f t="shared" si="7495"/>
        <v>0</v>
      </c>
      <c r="X2683" s="33">
        <f t="shared" si="7496"/>
        <v>0</v>
      </c>
      <c r="Y2683" s="33">
        <f t="shared" si="7497"/>
        <v>0</v>
      </c>
      <c r="Z2683" s="33">
        <f t="shared" si="7498"/>
        <v>0</v>
      </c>
      <c r="AA2683" s="33">
        <f t="shared" si="7499"/>
        <v>0</v>
      </c>
      <c r="AB2683" s="33">
        <f t="shared" si="7500"/>
        <v>0</v>
      </c>
      <c r="AC2683" s="33">
        <f t="shared" si="7501"/>
        <v>0</v>
      </c>
      <c r="AD2683" s="26">
        <f>SUM(R2683:AC2683)</f>
        <v>0</v>
      </c>
      <c r="AE2683" s="46" t="str">
        <f>IFERROR(IF(AE$3=VLOOKUP($E2683,Template!$AK$5:$AM$17,3,FALSE),$AD2683*$F2683,0),"0.00")</f>
        <v>0.00</v>
      </c>
      <c r="AF2683" s="46" t="str">
        <f>IFERROR(IF(AF$3=VLOOKUP($E2683,Template!$AK$5:$AM$17,3,FALSE),$AD2683*$F2683,0),"0.00")</f>
        <v>0.00</v>
      </c>
      <c r="AG2683" s="28">
        <f t="shared" si="7503"/>
        <v>0</v>
      </c>
      <c r="AH2683" s="13" t="s">
        <v>40</v>
      </c>
      <c r="AI2683" s="13" t="s">
        <v>41</v>
      </c>
      <c r="AK2683" s="14" t="s">
        <v>28</v>
      </c>
      <c r="AL2683" s="15">
        <v>0.05</v>
      </c>
      <c r="AM2683" s="16" t="s">
        <v>3</v>
      </c>
    </row>
    <row r="2684" spans="1:39" s="3" customFormat="1" ht="13.8" x14ac:dyDescent="0.25">
      <c r="A2684" s="7" t="str">
        <f t="shared" ref="A2684:C2684" si="7516">A2683</f>
        <v>(Enter Broadcasting Company Name)</v>
      </c>
      <c r="B2684" s="7" t="str">
        <f t="shared" si="7516"/>
        <v>(Enter Call Letters)</v>
      </c>
      <c r="C2684" s="8" t="str">
        <f t="shared" si="7516"/>
        <v>(Select AM/FM)</v>
      </c>
      <c r="D2684" s="30"/>
      <c r="E2684" s="8" t="str">
        <f t="shared" si="7505"/>
        <v>(Select Station Province)</v>
      </c>
      <c r="F2684" s="9" t="str">
        <f>IFERROR(VLOOKUP(E2684,Template!$AK$5:$AL$17,2,FALSE),"")</f>
        <v/>
      </c>
      <c r="G2684" s="42" t="s">
        <v>13</v>
      </c>
      <c r="H2684" s="42" t="s">
        <v>16</v>
      </c>
      <c r="I2684" s="32" t="s">
        <v>65</v>
      </c>
      <c r="J2684" s="32" t="s">
        <v>66</v>
      </c>
      <c r="K2684" s="33">
        <f t="shared" si="7487"/>
        <v>0</v>
      </c>
      <c r="L2684" s="33">
        <f t="shared" si="7488"/>
        <v>0</v>
      </c>
      <c r="M2684" s="34">
        <f t="shared" si="7486"/>
        <v>0</v>
      </c>
      <c r="N2684" s="34">
        <f t="shared" si="7506"/>
        <v>0</v>
      </c>
      <c r="O2684" s="34">
        <f t="shared" si="7489"/>
        <v>0</v>
      </c>
      <c r="P2684" s="12" t="str">
        <f t="shared" ref="P2684:Q2684" si="7517">P2683</f>
        <v>(Select Language)</v>
      </c>
      <c r="Q2684" s="12" t="str">
        <f t="shared" si="7517"/>
        <v>(Select Usage)</v>
      </c>
      <c r="R2684" s="33">
        <f t="shared" si="7490"/>
        <v>0</v>
      </c>
      <c r="S2684" s="33">
        <f t="shared" si="7491"/>
        <v>0</v>
      </c>
      <c r="T2684" s="33">
        <f t="shared" si="7492"/>
        <v>0</v>
      </c>
      <c r="U2684" s="33">
        <f t="shared" si="7493"/>
        <v>0</v>
      </c>
      <c r="V2684" s="33">
        <f t="shared" si="7494"/>
        <v>0</v>
      </c>
      <c r="W2684" s="33">
        <f t="shared" si="7495"/>
        <v>0</v>
      </c>
      <c r="X2684" s="33">
        <f t="shared" si="7496"/>
        <v>0</v>
      </c>
      <c r="Y2684" s="33">
        <f t="shared" si="7497"/>
        <v>0</v>
      </c>
      <c r="Z2684" s="33">
        <f t="shared" si="7498"/>
        <v>0</v>
      </c>
      <c r="AA2684" s="33">
        <f t="shared" si="7499"/>
        <v>0</v>
      </c>
      <c r="AB2684" s="33">
        <f t="shared" si="7500"/>
        <v>0</v>
      </c>
      <c r="AC2684" s="33">
        <f t="shared" si="7501"/>
        <v>0</v>
      </c>
      <c r="AD2684" s="26">
        <f t="shared" ref="AD2684:AD2686" si="7518">SUM(R2684:AC2684)</f>
        <v>0</v>
      </c>
      <c r="AE2684" s="46" t="str">
        <f>IFERROR(IF(AE$3=VLOOKUP($E2684,Template!$AK$5:$AM$17,3,FALSE),$AD2684*$F2684,0),"0.00")</f>
        <v>0.00</v>
      </c>
      <c r="AF2684" s="46" t="str">
        <f>IFERROR(IF(AF$3=VLOOKUP($E2684,Template!$AK$5:$AM$17,3,FALSE),$AD2684*$F2684,0),"0.00")</f>
        <v>0.00</v>
      </c>
      <c r="AG2684" s="28">
        <f t="shared" si="7503"/>
        <v>0</v>
      </c>
      <c r="AH2684" s="13" t="s">
        <v>40</v>
      </c>
      <c r="AI2684" s="13" t="s">
        <v>41</v>
      </c>
      <c r="AK2684" s="14" t="s">
        <v>70</v>
      </c>
      <c r="AL2684" s="15">
        <v>0.05</v>
      </c>
      <c r="AM2684" s="16" t="s">
        <v>3</v>
      </c>
    </row>
    <row r="2685" spans="1:39" s="3" customFormat="1" ht="13.8" x14ac:dyDescent="0.25">
      <c r="A2685" s="7" t="str">
        <f t="shared" ref="A2685:C2685" si="7519">A2684</f>
        <v>(Enter Broadcasting Company Name)</v>
      </c>
      <c r="B2685" s="7" t="str">
        <f t="shared" si="7519"/>
        <v>(Enter Call Letters)</v>
      </c>
      <c r="C2685" s="8" t="str">
        <f t="shared" si="7519"/>
        <v>(Select AM/FM)</v>
      </c>
      <c r="D2685" s="30"/>
      <c r="E2685" s="8" t="str">
        <f t="shared" si="7505"/>
        <v>(Select Station Province)</v>
      </c>
      <c r="F2685" s="9" t="str">
        <f>IFERROR(VLOOKUP(E2685,Template!$AK$5:$AL$17,2,FALSE),"")</f>
        <v/>
      </c>
      <c r="G2685" s="42" t="s">
        <v>15</v>
      </c>
      <c r="H2685" s="42" t="s">
        <v>17</v>
      </c>
      <c r="I2685" s="32" t="s">
        <v>65</v>
      </c>
      <c r="J2685" s="32" t="s">
        <v>66</v>
      </c>
      <c r="K2685" s="33">
        <f t="shared" si="7487"/>
        <v>0</v>
      </c>
      <c r="L2685" s="33">
        <f t="shared" si="7488"/>
        <v>0</v>
      </c>
      <c r="M2685" s="34">
        <f t="shared" si="7486"/>
        <v>0</v>
      </c>
      <c r="N2685" s="34">
        <f t="shared" si="7506"/>
        <v>0</v>
      </c>
      <c r="O2685" s="34">
        <f t="shared" si="7489"/>
        <v>0</v>
      </c>
      <c r="P2685" s="12" t="str">
        <f t="shared" ref="P2685:Q2685" si="7520">P2684</f>
        <v>(Select Language)</v>
      </c>
      <c r="Q2685" s="12" t="str">
        <f t="shared" si="7520"/>
        <v>(Select Usage)</v>
      </c>
      <c r="R2685" s="33">
        <f t="shared" si="7490"/>
        <v>0</v>
      </c>
      <c r="S2685" s="33">
        <f t="shared" si="7491"/>
        <v>0</v>
      </c>
      <c r="T2685" s="33">
        <f t="shared" si="7492"/>
        <v>0</v>
      </c>
      <c r="U2685" s="33">
        <f t="shared" si="7493"/>
        <v>0</v>
      </c>
      <c r="V2685" s="33">
        <f t="shared" si="7494"/>
        <v>0</v>
      </c>
      <c r="W2685" s="33">
        <f t="shared" si="7495"/>
        <v>0</v>
      </c>
      <c r="X2685" s="33">
        <f t="shared" si="7496"/>
        <v>0</v>
      </c>
      <c r="Y2685" s="33">
        <f t="shared" si="7497"/>
        <v>0</v>
      </c>
      <c r="Z2685" s="33">
        <f t="shared" si="7498"/>
        <v>0</v>
      </c>
      <c r="AA2685" s="33">
        <f t="shared" si="7499"/>
        <v>0</v>
      </c>
      <c r="AB2685" s="33">
        <f t="shared" si="7500"/>
        <v>0</v>
      </c>
      <c r="AC2685" s="33">
        <f t="shared" si="7501"/>
        <v>0</v>
      </c>
      <c r="AD2685" s="26">
        <f t="shared" si="7518"/>
        <v>0</v>
      </c>
      <c r="AE2685" s="46" t="str">
        <f>IFERROR(IF(AE$3=VLOOKUP($E2685,Template!$AK$5:$AM$17,3,FALSE),$AD2685*$F2685,0),"0.00")</f>
        <v>0.00</v>
      </c>
      <c r="AF2685" s="46" t="str">
        <f>IFERROR(IF(AF$3=VLOOKUP($E2685,Template!$AK$5:$AM$17,3,FALSE),$AD2685*$F2685,0),"0.00")</f>
        <v>0.00</v>
      </c>
      <c r="AG2685" s="28">
        <f t="shared" si="7503"/>
        <v>0</v>
      </c>
      <c r="AH2685" s="13" t="s">
        <v>40</v>
      </c>
      <c r="AI2685" s="13" t="s">
        <v>41</v>
      </c>
      <c r="AK2685" s="14" t="s">
        <v>20</v>
      </c>
      <c r="AL2685" s="15">
        <v>0.13</v>
      </c>
      <c r="AM2685" s="16" t="s">
        <v>2</v>
      </c>
    </row>
    <row r="2686" spans="1:39" s="3" customFormat="1" ht="13.8" x14ac:dyDescent="0.25">
      <c r="A2686" s="7" t="str">
        <f t="shared" ref="A2686:C2686" si="7521">A2685</f>
        <v>(Enter Broadcasting Company Name)</v>
      </c>
      <c r="B2686" s="7" t="str">
        <f t="shared" si="7521"/>
        <v>(Enter Call Letters)</v>
      </c>
      <c r="C2686" s="8" t="str">
        <f t="shared" si="7521"/>
        <v>(Select AM/FM)</v>
      </c>
      <c r="D2686" s="30"/>
      <c r="E2686" s="8" t="str">
        <f t="shared" si="7505"/>
        <v>(Select Station Province)</v>
      </c>
      <c r="F2686" s="9" t="str">
        <f>IFERROR(VLOOKUP(E2686,Template!$AK$5:$AL$17,2,FALSE),"")</f>
        <v/>
      </c>
      <c r="G2686" s="42" t="s">
        <v>16</v>
      </c>
      <c r="H2686" s="42" t="s">
        <v>18</v>
      </c>
      <c r="I2686" s="32" t="s">
        <v>65</v>
      </c>
      <c r="J2686" s="32" t="s">
        <v>66</v>
      </c>
      <c r="K2686" s="33">
        <f t="shared" si="7487"/>
        <v>0</v>
      </c>
      <c r="L2686" s="33">
        <f t="shared" si="7488"/>
        <v>0</v>
      </c>
      <c r="M2686" s="34">
        <f t="shared" si="7486"/>
        <v>0</v>
      </c>
      <c r="N2686" s="34">
        <f t="shared" si="7506"/>
        <v>0</v>
      </c>
      <c r="O2686" s="34">
        <f t="shared" si="7489"/>
        <v>0</v>
      </c>
      <c r="P2686" s="12" t="str">
        <f t="shared" ref="P2686:Q2686" si="7522">P2685</f>
        <v>(Select Language)</v>
      </c>
      <c r="Q2686" s="12" t="str">
        <f t="shared" si="7522"/>
        <v>(Select Usage)</v>
      </c>
      <c r="R2686" s="33">
        <f t="shared" si="7490"/>
        <v>0</v>
      </c>
      <c r="S2686" s="33">
        <f t="shared" si="7491"/>
        <v>0</v>
      </c>
      <c r="T2686" s="33">
        <f t="shared" si="7492"/>
        <v>0</v>
      </c>
      <c r="U2686" s="33">
        <f t="shared" si="7493"/>
        <v>0</v>
      </c>
      <c r="V2686" s="33">
        <f t="shared" si="7494"/>
        <v>0</v>
      </c>
      <c r="W2686" s="33">
        <f t="shared" si="7495"/>
        <v>0</v>
      </c>
      <c r="X2686" s="33">
        <f t="shared" si="7496"/>
        <v>0</v>
      </c>
      <c r="Y2686" s="33">
        <f t="shared" si="7497"/>
        <v>0</v>
      </c>
      <c r="Z2686" s="33">
        <f t="shared" si="7498"/>
        <v>0</v>
      </c>
      <c r="AA2686" s="33">
        <f t="shared" si="7499"/>
        <v>0</v>
      </c>
      <c r="AB2686" s="33">
        <f t="shared" si="7500"/>
        <v>0</v>
      </c>
      <c r="AC2686" s="33">
        <f t="shared" si="7501"/>
        <v>0</v>
      </c>
      <c r="AD2686" s="26">
        <f t="shared" si="7518"/>
        <v>0</v>
      </c>
      <c r="AE2686" s="46" t="str">
        <f>IFERROR(IF(AE$3=VLOOKUP($E2686,Template!$AK$5:$AM$17,3,FALSE),$AD2686*$F2686,0),"0.00")</f>
        <v>0.00</v>
      </c>
      <c r="AF2686" s="46" t="str">
        <f>IFERROR(IF(AF$3=VLOOKUP($E2686,Template!$AK$5:$AM$17,3,FALSE),$AD2686*$F2686,0),"0.00")</f>
        <v>0.00</v>
      </c>
      <c r="AG2686" s="28">
        <f t="shared" si="7503"/>
        <v>0</v>
      </c>
      <c r="AH2686" s="13" t="s">
        <v>40</v>
      </c>
      <c r="AI2686" s="13" t="s">
        <v>41</v>
      </c>
      <c r="AK2686" s="14" t="s">
        <v>69</v>
      </c>
      <c r="AL2686" s="15">
        <v>0.15</v>
      </c>
      <c r="AM2686" s="16" t="s">
        <v>2</v>
      </c>
    </row>
    <row r="2687" spans="1:39" s="3" customFormat="1" ht="13.8" x14ac:dyDescent="0.25">
      <c r="A2687" s="7" t="str">
        <f t="shared" ref="A2687:C2687" si="7523">A2686</f>
        <v>(Enter Broadcasting Company Name)</v>
      </c>
      <c r="B2687" s="7" t="str">
        <f t="shared" si="7523"/>
        <v>(Enter Call Letters)</v>
      </c>
      <c r="C2687" s="8" t="str">
        <f t="shared" si="7523"/>
        <v>(Select AM/FM)</v>
      </c>
      <c r="D2687" s="30"/>
      <c r="E2687" s="8" t="str">
        <f t="shared" si="7505"/>
        <v>(Select Station Province)</v>
      </c>
      <c r="F2687" s="9" t="str">
        <f>IFERROR(VLOOKUP(E2687,Template!$AK$5:$AL$17,2,FALSE),"")</f>
        <v/>
      </c>
      <c r="G2687" s="42" t="s">
        <v>17</v>
      </c>
      <c r="H2687" s="42" t="s">
        <v>7</v>
      </c>
      <c r="I2687" s="32" t="s">
        <v>65</v>
      </c>
      <c r="J2687" s="32" t="s">
        <v>66</v>
      </c>
      <c r="K2687" s="33">
        <f t="shared" si="7487"/>
        <v>0</v>
      </c>
      <c r="L2687" s="33">
        <f t="shared" si="7488"/>
        <v>0</v>
      </c>
      <c r="M2687" s="34">
        <f t="shared" si="7486"/>
        <v>0</v>
      </c>
      <c r="N2687" s="34">
        <f t="shared" si="7506"/>
        <v>0</v>
      </c>
      <c r="O2687" s="34">
        <f t="shared" si="7489"/>
        <v>0</v>
      </c>
      <c r="P2687" s="12" t="str">
        <f t="shared" ref="P2687:Q2687" si="7524">P2686</f>
        <v>(Select Language)</v>
      </c>
      <c r="Q2687" s="12" t="str">
        <f t="shared" si="7524"/>
        <v>(Select Usage)</v>
      </c>
      <c r="R2687" s="33">
        <f t="shared" si="7490"/>
        <v>0</v>
      </c>
      <c r="S2687" s="33">
        <f t="shared" si="7491"/>
        <v>0</v>
      </c>
      <c r="T2687" s="33">
        <f t="shared" si="7492"/>
        <v>0</v>
      </c>
      <c r="U2687" s="33">
        <f t="shared" si="7493"/>
        <v>0</v>
      </c>
      <c r="V2687" s="33">
        <f t="shared" si="7494"/>
        <v>0</v>
      </c>
      <c r="W2687" s="33">
        <f t="shared" si="7495"/>
        <v>0</v>
      </c>
      <c r="X2687" s="33">
        <f t="shared" si="7496"/>
        <v>0</v>
      </c>
      <c r="Y2687" s="33">
        <f t="shared" si="7497"/>
        <v>0</v>
      </c>
      <c r="Z2687" s="33">
        <f t="shared" si="7498"/>
        <v>0</v>
      </c>
      <c r="AA2687" s="33">
        <f t="shared" si="7499"/>
        <v>0</v>
      </c>
      <c r="AB2687" s="33">
        <f t="shared" si="7500"/>
        <v>0</v>
      </c>
      <c r="AC2687" s="33">
        <f t="shared" si="7501"/>
        <v>0</v>
      </c>
      <c r="AD2687" s="26">
        <f>SUM(R2687:AC2687)</f>
        <v>0</v>
      </c>
      <c r="AE2687" s="46" t="str">
        <f>IFERROR(IF(AE$3=VLOOKUP($E2687,Template!$AK$5:$AM$17,3,FALSE),$AD2687*$F2687,0),"0.00")</f>
        <v>0.00</v>
      </c>
      <c r="AF2687" s="46" t="str">
        <f>IFERROR(IF(AF$3=VLOOKUP($E2687,Template!$AK$5:$AM$17,3,FALSE),$AD2687*$F2687,0),"0.00")</f>
        <v>0.00</v>
      </c>
      <c r="AG2687" s="28">
        <f t="shared" si="7503"/>
        <v>0</v>
      </c>
      <c r="AH2687" s="13" t="s">
        <v>40</v>
      </c>
      <c r="AI2687" s="13" t="s">
        <v>41</v>
      </c>
      <c r="AK2687" s="14" t="s">
        <v>29</v>
      </c>
      <c r="AL2687" s="15">
        <v>0.05</v>
      </c>
      <c r="AM2687" s="16" t="s">
        <v>3</v>
      </c>
    </row>
    <row r="2688" spans="1:39" s="3" customFormat="1" ht="13.8" x14ac:dyDescent="0.25">
      <c r="A2688" s="7" t="str">
        <f t="shared" ref="A2688:C2688" si="7525">A2687</f>
        <v>(Enter Broadcasting Company Name)</v>
      </c>
      <c r="B2688" s="7" t="str">
        <f t="shared" si="7525"/>
        <v>(Enter Call Letters)</v>
      </c>
      <c r="C2688" s="8" t="str">
        <f t="shared" si="7525"/>
        <v>(Select AM/FM)</v>
      </c>
      <c r="D2688" s="30"/>
      <c r="E2688" s="8" t="str">
        <f t="shared" si="7505"/>
        <v>(Select Station Province)</v>
      </c>
      <c r="F2688" s="9" t="str">
        <f>IFERROR(VLOOKUP(E2688,Template!$AK$5:$AL$17,2,FALSE),"")</f>
        <v/>
      </c>
      <c r="G2688" s="42" t="s">
        <v>18</v>
      </c>
      <c r="H2688" s="43" t="s">
        <v>8</v>
      </c>
      <c r="I2688" s="32" t="s">
        <v>65</v>
      </c>
      <c r="J2688" s="32" t="s">
        <v>66</v>
      </c>
      <c r="K2688" s="33">
        <f t="shared" si="7487"/>
        <v>0</v>
      </c>
      <c r="L2688" s="33">
        <f t="shared" si="7488"/>
        <v>0</v>
      </c>
      <c r="M2688" s="34">
        <f t="shared" si="7486"/>
        <v>0</v>
      </c>
      <c r="N2688" s="34">
        <f t="shared" si="7506"/>
        <v>0</v>
      </c>
      <c r="O2688" s="34">
        <f t="shared" si="7489"/>
        <v>0</v>
      </c>
      <c r="P2688" s="12" t="str">
        <f t="shared" ref="P2688:Q2688" si="7526">P2687</f>
        <v>(Select Language)</v>
      </c>
      <c r="Q2688" s="12" t="str">
        <f t="shared" si="7526"/>
        <v>(Select Usage)</v>
      </c>
      <c r="R2688" s="33">
        <f t="shared" si="7490"/>
        <v>0</v>
      </c>
      <c r="S2688" s="33">
        <f t="shared" si="7491"/>
        <v>0</v>
      </c>
      <c r="T2688" s="33">
        <f t="shared" si="7492"/>
        <v>0</v>
      </c>
      <c r="U2688" s="33">
        <f t="shared" si="7493"/>
        <v>0</v>
      </c>
      <c r="V2688" s="33">
        <f t="shared" si="7494"/>
        <v>0</v>
      </c>
      <c r="W2688" s="33">
        <f t="shared" si="7495"/>
        <v>0</v>
      </c>
      <c r="X2688" s="33">
        <f t="shared" si="7496"/>
        <v>0</v>
      </c>
      <c r="Y2688" s="33">
        <f t="shared" si="7497"/>
        <v>0</v>
      </c>
      <c r="Z2688" s="33">
        <f t="shared" si="7498"/>
        <v>0</v>
      </c>
      <c r="AA2688" s="33">
        <f t="shared" si="7499"/>
        <v>0</v>
      </c>
      <c r="AB2688" s="33">
        <f t="shared" si="7500"/>
        <v>0</v>
      </c>
      <c r="AC2688" s="33">
        <f t="shared" si="7501"/>
        <v>0</v>
      </c>
      <c r="AD2688" s="26">
        <f t="shared" ref="AD2688" si="7527">SUM(R2688:AC2688)</f>
        <v>0</v>
      </c>
      <c r="AE2688" s="46" t="str">
        <f>IFERROR(IF(AE$3=VLOOKUP($E2688,Template!$AK$5:$AM$17,3,FALSE),$AD2688*$F2688,0),"0.00")</f>
        <v>0.00</v>
      </c>
      <c r="AF2688" s="46" t="str">
        <f>IFERROR(IF(AF$3=VLOOKUP($E2688,Template!$AK$5:$AM$17,3,FALSE),$AD2688*$F2688,0),"0.00")</f>
        <v>0.00</v>
      </c>
      <c r="AG2688" s="28">
        <f t="shared" si="7503"/>
        <v>0</v>
      </c>
      <c r="AH2688" s="13" t="s">
        <v>40</v>
      </c>
      <c r="AI2688" s="13" t="s">
        <v>41</v>
      </c>
      <c r="AK2688" s="14" t="s">
        <v>21</v>
      </c>
      <c r="AL2688" s="15">
        <v>0.05</v>
      </c>
      <c r="AM2688" s="16" t="s">
        <v>3</v>
      </c>
    </row>
    <row r="2689" spans="1:39" ht="13.8" x14ac:dyDescent="0.25">
      <c r="A2689" s="19" t="s">
        <v>4</v>
      </c>
      <c r="B2689" s="19"/>
      <c r="C2689" s="20"/>
      <c r="D2689" s="20"/>
      <c r="E2689" s="20"/>
      <c r="F2689" s="20"/>
      <c r="G2689" s="44"/>
      <c r="H2689" s="44"/>
      <c r="I2689" s="21">
        <f t="shared" ref="I2689:K2689" si="7528">SUM(I2677:I2688)</f>
        <v>0</v>
      </c>
      <c r="J2689" s="21">
        <f t="shared" si="7528"/>
        <v>0</v>
      </c>
      <c r="K2689" s="21">
        <f t="shared" si="7528"/>
        <v>0</v>
      </c>
      <c r="L2689" s="21">
        <f>L2688</f>
        <v>0</v>
      </c>
      <c r="M2689" s="21">
        <f>SUM(M2677:M2688)</f>
        <v>0</v>
      </c>
      <c r="N2689" s="21">
        <f t="shared" ref="N2689:O2689" si="7529">SUM(N2677:N2688)</f>
        <v>0</v>
      </c>
      <c r="O2689" s="21">
        <f t="shared" si="7529"/>
        <v>0</v>
      </c>
      <c r="P2689" s="21"/>
      <c r="Q2689" s="22"/>
      <c r="R2689" s="21">
        <f t="shared" ref="R2689:AI2689" si="7530">SUM(R2677:R2688)</f>
        <v>0</v>
      </c>
      <c r="S2689" s="21">
        <f t="shared" si="7530"/>
        <v>0</v>
      </c>
      <c r="T2689" s="21">
        <f t="shared" si="7530"/>
        <v>0</v>
      </c>
      <c r="U2689" s="21">
        <f t="shared" si="7530"/>
        <v>0</v>
      </c>
      <c r="V2689" s="21">
        <f t="shared" si="7530"/>
        <v>0</v>
      </c>
      <c r="W2689" s="21">
        <f t="shared" si="7530"/>
        <v>0</v>
      </c>
      <c r="X2689" s="21">
        <f t="shared" si="7530"/>
        <v>0</v>
      </c>
      <c r="Y2689" s="21">
        <f t="shared" si="7530"/>
        <v>0</v>
      </c>
      <c r="Z2689" s="21">
        <f t="shared" si="7530"/>
        <v>0</v>
      </c>
      <c r="AA2689" s="21">
        <f t="shared" si="7530"/>
        <v>0</v>
      </c>
      <c r="AB2689" s="21">
        <f t="shared" si="7530"/>
        <v>0</v>
      </c>
      <c r="AC2689" s="21">
        <f t="shared" si="7530"/>
        <v>0</v>
      </c>
      <c r="AD2689" s="27">
        <f t="shared" si="7530"/>
        <v>0</v>
      </c>
      <c r="AE2689" s="21">
        <f t="shared" si="7530"/>
        <v>0</v>
      </c>
      <c r="AF2689" s="21">
        <f t="shared" si="7530"/>
        <v>0</v>
      </c>
      <c r="AG2689" s="27">
        <f t="shared" si="7530"/>
        <v>0</v>
      </c>
      <c r="AH2689" s="21">
        <f t="shared" si="7530"/>
        <v>0</v>
      </c>
      <c r="AI2689" s="21">
        <f t="shared" si="7530"/>
        <v>0</v>
      </c>
      <c r="AK2689" s="14" t="s">
        <v>71</v>
      </c>
      <c r="AL2689" s="15">
        <v>0.05</v>
      </c>
      <c r="AM2689" s="16" t="s">
        <v>3</v>
      </c>
    </row>
    <row r="2690" spans="1:39" x14ac:dyDescent="0.25">
      <c r="A2690" s="2"/>
      <c r="G2690" s="2"/>
      <c r="H2690" s="2"/>
      <c r="O2690" s="2"/>
      <c r="P2690" s="2"/>
    </row>
    <row r="2691" spans="1:39" ht="42" customHeight="1" x14ac:dyDescent="0.25">
      <c r="A2691" s="223" t="s">
        <v>63</v>
      </c>
      <c r="B2691" s="223" t="s">
        <v>43</v>
      </c>
      <c r="C2691" s="224" t="s">
        <v>19</v>
      </c>
      <c r="D2691" s="226"/>
      <c r="E2691" s="223" t="s">
        <v>14</v>
      </c>
      <c r="F2691" s="223" t="s">
        <v>38</v>
      </c>
      <c r="G2691" s="223" t="s">
        <v>1</v>
      </c>
      <c r="H2691" s="223" t="s">
        <v>5</v>
      </c>
      <c r="I2691" s="225" t="s">
        <v>31</v>
      </c>
      <c r="J2691" s="225" t="s">
        <v>32</v>
      </c>
      <c r="K2691" s="225" t="s">
        <v>48</v>
      </c>
      <c r="L2691" s="225" t="s">
        <v>0</v>
      </c>
      <c r="M2691" s="4" t="s">
        <v>45</v>
      </c>
      <c r="N2691" s="4" t="s">
        <v>46</v>
      </c>
      <c r="O2691" s="4" t="s">
        <v>47</v>
      </c>
      <c r="P2691" s="225" t="s">
        <v>50</v>
      </c>
      <c r="Q2691" s="225" t="s">
        <v>33</v>
      </c>
      <c r="R2691" s="4" t="s">
        <v>51</v>
      </c>
      <c r="S2691" s="4" t="s">
        <v>52</v>
      </c>
      <c r="T2691" s="4" t="s">
        <v>53</v>
      </c>
      <c r="U2691" s="4" t="s">
        <v>54</v>
      </c>
      <c r="V2691" s="4" t="s">
        <v>55</v>
      </c>
      <c r="W2691" s="4" t="s">
        <v>56</v>
      </c>
      <c r="X2691" s="4" t="s">
        <v>57</v>
      </c>
      <c r="Y2691" s="4" t="s">
        <v>58</v>
      </c>
      <c r="Z2691" s="4" t="s">
        <v>59</v>
      </c>
      <c r="AA2691" s="4" t="s">
        <v>62</v>
      </c>
      <c r="AB2691" s="4" t="s">
        <v>60</v>
      </c>
      <c r="AC2691" s="4" t="s">
        <v>61</v>
      </c>
      <c r="AD2691" s="233" t="s">
        <v>34</v>
      </c>
      <c r="AE2691" s="231" t="s">
        <v>2</v>
      </c>
      <c r="AF2691" s="231" t="s">
        <v>3</v>
      </c>
      <c r="AG2691" s="233" t="s">
        <v>35</v>
      </c>
      <c r="AH2691" s="223" t="s">
        <v>36</v>
      </c>
      <c r="AI2691" s="223" t="s">
        <v>37</v>
      </c>
      <c r="AK2691" s="229" t="s">
        <v>30</v>
      </c>
      <c r="AL2691" s="229"/>
      <c r="AM2691" s="229"/>
    </row>
    <row r="2692" spans="1:39" s="6" customFormat="1" ht="35.25" customHeight="1" x14ac:dyDescent="0.3">
      <c r="A2692" s="224"/>
      <c r="B2692" s="224"/>
      <c r="C2692" s="224"/>
      <c r="D2692" s="227"/>
      <c r="E2692" s="223"/>
      <c r="F2692" s="223"/>
      <c r="G2692" s="223"/>
      <c r="H2692" s="223"/>
      <c r="I2692" s="230"/>
      <c r="J2692" s="230"/>
      <c r="K2692" s="230"/>
      <c r="L2692" s="230"/>
      <c r="M2692" s="5">
        <v>0</v>
      </c>
      <c r="N2692" s="5">
        <v>625000</v>
      </c>
      <c r="O2692" s="5">
        <v>1250000</v>
      </c>
      <c r="P2692" s="225"/>
      <c r="Q2692" s="225"/>
      <c r="R2692" s="29">
        <v>4.95E-4</v>
      </c>
      <c r="S2692" s="29">
        <v>9.5200000000000005E-4</v>
      </c>
      <c r="T2692" s="29">
        <v>1.5900000000000001E-3</v>
      </c>
      <c r="U2692" s="29">
        <v>1.1169999999999999E-3</v>
      </c>
      <c r="V2692" s="29">
        <v>2.189E-3</v>
      </c>
      <c r="W2692" s="29">
        <v>4.5430000000000002E-3</v>
      </c>
      <c r="X2692" s="29">
        <v>8.8199999999999997E-4</v>
      </c>
      <c r="Y2692" s="29">
        <v>1.6949999999999999E-3</v>
      </c>
      <c r="Z2692" s="29">
        <v>2.8319999999999999E-3</v>
      </c>
      <c r="AA2692" s="29">
        <v>1.9889999999999999E-3</v>
      </c>
      <c r="AB2692" s="29">
        <v>3.8999999999999998E-3</v>
      </c>
      <c r="AC2692" s="29">
        <v>8.0949999999999998E-3</v>
      </c>
      <c r="AD2692" s="233"/>
      <c r="AE2692" s="232"/>
      <c r="AF2692" s="232"/>
      <c r="AG2692" s="234"/>
      <c r="AH2692" s="223"/>
      <c r="AI2692" s="223"/>
      <c r="AK2692" s="229"/>
      <c r="AL2692" s="229"/>
      <c r="AM2692" s="229"/>
    </row>
    <row r="2693" spans="1:39" s="3" customFormat="1" ht="13.8" x14ac:dyDescent="0.25">
      <c r="A2693" s="7" t="s">
        <v>44</v>
      </c>
      <c r="B2693" s="7" t="s">
        <v>42</v>
      </c>
      <c r="C2693" s="8" t="s">
        <v>39</v>
      </c>
      <c r="D2693" s="30"/>
      <c r="E2693" s="8" t="s">
        <v>64</v>
      </c>
      <c r="F2693" s="9" t="str">
        <f>IFERROR(VLOOKUP(E2693,Template!$AK$5:$AL$17,2,FALSE),"")</f>
        <v/>
      </c>
      <c r="G2693" s="41" t="s">
        <v>7</v>
      </c>
      <c r="H2693" s="41" t="s">
        <v>6</v>
      </c>
      <c r="I2693" s="32" t="s">
        <v>65</v>
      </c>
      <c r="J2693" s="32" t="s">
        <v>66</v>
      </c>
      <c r="K2693" s="33">
        <f>IFERROR(I2693+J2693,0)</f>
        <v>0</v>
      </c>
      <c r="L2693" s="33">
        <f>IFERROR(K2693,"")</f>
        <v>0</v>
      </c>
      <c r="M2693" s="34">
        <f t="shared" ref="M2693:M2704" si="7531">IF(L2693&lt;=$N$4,K2693,IF(L2692&gt;$N$4,0,$N$4-L2692))</f>
        <v>0</v>
      </c>
      <c r="N2693" s="34">
        <f>IF(AND(L2693&gt;$N$4,L2693&lt;=$O$4),K2693-M2693,IF(AND(L2692&gt;$N$4,L2692&lt;=$O$4),$O$4-L2692,IF(L2692&gt;$O$4,0,IF(L2693&lt;$N$4,0,MIN(L2693-$N$4,$N$4)))))</f>
        <v>0</v>
      </c>
      <c r="O2693" s="34">
        <f>IF(L2693&gt;$O$4,K2693-M2693-N2693,0)</f>
        <v>0</v>
      </c>
      <c r="P2693" s="12" t="s">
        <v>94</v>
      </c>
      <c r="Q2693" s="12" t="s">
        <v>68</v>
      </c>
      <c r="R2693" s="33">
        <f>IF(AND($Q2693="LOW",$P2693="French"),M2693*R$4,0)</f>
        <v>0</v>
      </c>
      <c r="S2693" s="33">
        <f>IF(AND($Q2693="LOW",$P2693="French"),N2693*S$4,0)</f>
        <v>0</v>
      </c>
      <c r="T2693" s="33">
        <f>IF(AND($Q2693="LOW",$P2693="French"),O2693*T$4,0)</f>
        <v>0</v>
      </c>
      <c r="U2693" s="33">
        <f>IF(AND($Q2693="HIGH",$P2693="French"),M2693*U$4,0)</f>
        <v>0</v>
      </c>
      <c r="V2693" s="33">
        <f>IF(AND($Q2693="HIGH",$P2693="French"),N2693*V$4,0)</f>
        <v>0</v>
      </c>
      <c r="W2693" s="33">
        <f>IF(AND($Q2693="HIGH",$P2693="French"),O2693*W$4,0)</f>
        <v>0</v>
      </c>
      <c r="X2693" s="33">
        <f>IF(AND($Q2693="LOW",$P2693="English"),M2693*X$4,0)</f>
        <v>0</v>
      </c>
      <c r="Y2693" s="33">
        <f>IF(AND($Q2693="LOW",$P2693="English"),N2693*Y$4,0)</f>
        <v>0</v>
      </c>
      <c r="Z2693" s="33">
        <f>IF(AND($Q2693="LOW",$P2693="English"),O2693*Z$4,0)</f>
        <v>0</v>
      </c>
      <c r="AA2693" s="33">
        <f>IF(AND($Q2693="HIGH",$P2693="English"),M2693*AA$4,0)</f>
        <v>0</v>
      </c>
      <c r="AB2693" s="33">
        <f>IF(AND($Q2693="HIGH",$P2693="English"),N2693*AB$4,0)</f>
        <v>0</v>
      </c>
      <c r="AC2693" s="33">
        <f>IF(AND($Q2693="HIGH",$P2693="English"),O2693*AC$4,0)</f>
        <v>0</v>
      </c>
      <c r="AD2693" s="26">
        <f>SUM(R2693:AC2693)</f>
        <v>0</v>
      </c>
      <c r="AE2693" s="46" t="str">
        <f>IFERROR(IF(AE$3=VLOOKUP($E2693,Template!$AK$5:$AM$17,3,FALSE),$AD2693*$F2693,0),"0.00")</f>
        <v>0.00</v>
      </c>
      <c r="AF2693" s="46" t="str">
        <f>IFERROR(IF(AF$3=VLOOKUP($E2693,Template!$AK$5:$AM$17,3,FALSE),$AD2693*$F2693,0),"0.00")</f>
        <v>0.00</v>
      </c>
      <c r="AG2693" s="28">
        <f>SUM(AD2693:AF2693)</f>
        <v>0</v>
      </c>
      <c r="AH2693" s="13" t="s">
        <v>40</v>
      </c>
      <c r="AI2693" s="13" t="s">
        <v>41</v>
      </c>
      <c r="AK2693" s="14" t="s">
        <v>25</v>
      </c>
      <c r="AL2693" s="15">
        <v>0.05</v>
      </c>
      <c r="AM2693" s="16" t="s">
        <v>3</v>
      </c>
    </row>
    <row r="2694" spans="1:39" s="3" customFormat="1" ht="13.8" x14ac:dyDescent="0.25">
      <c r="A2694" s="7" t="str">
        <f>A2693</f>
        <v>(Enter Broadcasting Company Name)</v>
      </c>
      <c r="B2694" s="7" t="str">
        <f>B2693</f>
        <v>(Enter Call Letters)</v>
      </c>
      <c r="C2694" s="8" t="str">
        <f>C2693</f>
        <v>(Select AM/FM)</v>
      </c>
      <c r="D2694" s="30"/>
      <c r="E2694" s="8" t="str">
        <f>E2693</f>
        <v>(Select Station Province)</v>
      </c>
      <c r="F2694" s="9" t="str">
        <f>IFERROR(VLOOKUP(E2694,Template!$AK$5:$AL$17,2,FALSE),"")</f>
        <v/>
      </c>
      <c r="G2694" s="42" t="s">
        <v>8</v>
      </c>
      <c r="H2694" s="42" t="s">
        <v>9</v>
      </c>
      <c r="I2694" s="32" t="s">
        <v>65</v>
      </c>
      <c r="J2694" s="32" t="s">
        <v>66</v>
      </c>
      <c r="K2694" s="33">
        <f t="shared" ref="K2694:K2704" si="7532">IFERROR(I2694+J2694,0)</f>
        <v>0</v>
      </c>
      <c r="L2694" s="33">
        <f t="shared" ref="L2694:L2704" si="7533">IFERROR(L2693+K2694,"")</f>
        <v>0</v>
      </c>
      <c r="M2694" s="34">
        <f t="shared" si="7531"/>
        <v>0</v>
      </c>
      <c r="N2694" s="34">
        <f>IF(AND(L2694&gt;$N$4,L2694&lt;=$O$4),K2694-M2694,IF(AND(L2693&gt;$N$4,L2693&lt;=$O$4),$O$4-L2693,IF(L2693&gt;$O$4,0,IF(L2694&lt;$N$4,0,MIN(L2694-$N$4,$N$4)))))</f>
        <v>0</v>
      </c>
      <c r="O2694" s="34">
        <f t="shared" ref="O2694:O2704" si="7534">IF(L2694&gt;$O$4,K2694-M2694-N2694,0)</f>
        <v>0</v>
      </c>
      <c r="P2694" s="12" t="str">
        <f>P2693</f>
        <v>(Select Language)</v>
      </c>
      <c r="Q2694" s="12" t="str">
        <f>Q2693</f>
        <v>(Select Usage)</v>
      </c>
      <c r="R2694" s="33">
        <f t="shared" ref="R2694:R2704" si="7535">IF(AND($Q2694="LOW",$P2694="French"),M2694*R$4,0)</f>
        <v>0</v>
      </c>
      <c r="S2694" s="33">
        <f t="shared" ref="S2694:S2704" si="7536">IF(AND($Q2694="LOW",$P2694="French"),N2694*S$4,0)</f>
        <v>0</v>
      </c>
      <c r="T2694" s="33">
        <f t="shared" ref="T2694:T2704" si="7537">IF(AND($Q2694="LOW",$P2694="French"),O2694*T$4,0)</f>
        <v>0</v>
      </c>
      <c r="U2694" s="33">
        <f t="shared" ref="U2694:U2704" si="7538">IF(AND($Q2694="HIGH",$P2694="French"),M2694*U$4,0)</f>
        <v>0</v>
      </c>
      <c r="V2694" s="33">
        <f t="shared" ref="V2694:V2704" si="7539">IF(AND($Q2694="HIGH",$P2694="French"),N2694*V$4,0)</f>
        <v>0</v>
      </c>
      <c r="W2694" s="33">
        <f t="shared" ref="W2694:W2704" si="7540">IF(AND($Q2694="HIGH",$P2694="French"),O2694*W$4,0)</f>
        <v>0</v>
      </c>
      <c r="X2694" s="33">
        <f t="shared" ref="X2694:X2704" si="7541">IF(AND($Q2694="LOW",$P2694="English"),M2694*X$4,0)</f>
        <v>0</v>
      </c>
      <c r="Y2694" s="33">
        <f t="shared" ref="Y2694:Y2704" si="7542">IF(AND($Q2694="LOW",$P2694="English"),N2694*Y$4,0)</f>
        <v>0</v>
      </c>
      <c r="Z2694" s="33">
        <f t="shared" ref="Z2694:Z2704" si="7543">IF(AND($Q2694="LOW",$P2694="English"),O2694*Z$4,0)</f>
        <v>0</v>
      </c>
      <c r="AA2694" s="33">
        <f t="shared" ref="AA2694:AA2704" si="7544">IF(AND($Q2694="HIGH",$P2694="English"),M2694*AA$4,0)</f>
        <v>0</v>
      </c>
      <c r="AB2694" s="33">
        <f t="shared" ref="AB2694:AB2704" si="7545">IF(AND($Q2694="HIGH",$P2694="English"),N2694*AB$4,0)</f>
        <v>0</v>
      </c>
      <c r="AC2694" s="33">
        <f t="shared" ref="AC2694:AC2704" si="7546">IF(AND($Q2694="HIGH",$P2694="English"),O2694*AC$4,0)</f>
        <v>0</v>
      </c>
      <c r="AD2694" s="26">
        <f t="shared" ref="AD2694:AD2698" si="7547">SUM(R2694:AC2694)</f>
        <v>0</v>
      </c>
      <c r="AE2694" s="46" t="str">
        <f>IFERROR(IF(AE$3=VLOOKUP($E2694,Template!$AK$5:$AM$17,3,FALSE),$AD2694*$F2694,0),"0.00")</f>
        <v>0.00</v>
      </c>
      <c r="AF2694" s="46" t="str">
        <f>IFERROR(IF(AF$3=VLOOKUP($E2694,Template!$AK$5:$AM$17,3,FALSE),$AD2694*$F2694,0),"0.00")</f>
        <v>0.00</v>
      </c>
      <c r="AG2694" s="28">
        <f t="shared" ref="AG2694:AG2704" si="7548">SUM(AD2694:AF2694)</f>
        <v>0</v>
      </c>
      <c r="AH2694" s="13" t="s">
        <v>40</v>
      </c>
      <c r="AI2694" s="13" t="s">
        <v>41</v>
      </c>
      <c r="AK2694" s="14" t="s">
        <v>23</v>
      </c>
      <c r="AL2694" s="15">
        <v>0.05</v>
      </c>
      <c r="AM2694" s="16" t="s">
        <v>3</v>
      </c>
    </row>
    <row r="2695" spans="1:39" s="3" customFormat="1" ht="13.8" x14ac:dyDescent="0.25">
      <c r="A2695" s="7" t="str">
        <f t="shared" ref="A2695:C2695" si="7549">A2694</f>
        <v>(Enter Broadcasting Company Name)</v>
      </c>
      <c r="B2695" s="7" t="str">
        <f t="shared" si="7549"/>
        <v>(Enter Call Letters)</v>
      </c>
      <c r="C2695" s="8" t="str">
        <f t="shared" si="7549"/>
        <v>(Select AM/FM)</v>
      </c>
      <c r="D2695" s="30"/>
      <c r="E2695" s="8" t="str">
        <f t="shared" ref="E2695:E2704" si="7550">E2694</f>
        <v>(Select Station Province)</v>
      </c>
      <c r="F2695" s="9" t="str">
        <f>IFERROR(VLOOKUP(E2695,Template!$AK$5:$AL$17,2,FALSE),"")</f>
        <v/>
      </c>
      <c r="G2695" s="42" t="s">
        <v>6</v>
      </c>
      <c r="H2695" s="42" t="s">
        <v>10</v>
      </c>
      <c r="I2695" s="32" t="s">
        <v>65</v>
      </c>
      <c r="J2695" s="32" t="s">
        <v>66</v>
      </c>
      <c r="K2695" s="33">
        <f t="shared" si="7532"/>
        <v>0</v>
      </c>
      <c r="L2695" s="33">
        <f t="shared" si="7533"/>
        <v>0</v>
      </c>
      <c r="M2695" s="34">
        <f t="shared" si="7531"/>
        <v>0</v>
      </c>
      <c r="N2695" s="34">
        <f t="shared" ref="N2695:N2704" si="7551">IF(AND(L2695&gt;$N$4,L2695&lt;=$O$4),K2695-M2695,IF(AND(L2694&gt;$N$4,L2694&lt;=$O$4),$O$4-L2694,IF(L2694&gt;$O$4,0,IF(L2695&lt;$N$4,0,MIN(L2695-$N$4,$N$4)))))</f>
        <v>0</v>
      </c>
      <c r="O2695" s="34">
        <f t="shared" si="7534"/>
        <v>0</v>
      </c>
      <c r="P2695" s="12" t="str">
        <f t="shared" ref="P2695:Q2695" si="7552">P2694</f>
        <v>(Select Language)</v>
      </c>
      <c r="Q2695" s="12" t="str">
        <f t="shared" si="7552"/>
        <v>(Select Usage)</v>
      </c>
      <c r="R2695" s="33">
        <f t="shared" si="7535"/>
        <v>0</v>
      </c>
      <c r="S2695" s="33">
        <f t="shared" si="7536"/>
        <v>0</v>
      </c>
      <c r="T2695" s="33">
        <f t="shared" si="7537"/>
        <v>0</v>
      </c>
      <c r="U2695" s="33">
        <f t="shared" si="7538"/>
        <v>0</v>
      </c>
      <c r="V2695" s="33">
        <f t="shared" si="7539"/>
        <v>0</v>
      </c>
      <c r="W2695" s="33">
        <f t="shared" si="7540"/>
        <v>0</v>
      </c>
      <c r="X2695" s="33">
        <f t="shared" si="7541"/>
        <v>0</v>
      </c>
      <c r="Y2695" s="33">
        <f t="shared" si="7542"/>
        <v>0</v>
      </c>
      <c r="Z2695" s="33">
        <f t="shared" si="7543"/>
        <v>0</v>
      </c>
      <c r="AA2695" s="33">
        <f t="shared" si="7544"/>
        <v>0</v>
      </c>
      <c r="AB2695" s="33">
        <f t="shared" si="7545"/>
        <v>0</v>
      </c>
      <c r="AC2695" s="33">
        <f t="shared" si="7546"/>
        <v>0</v>
      </c>
      <c r="AD2695" s="26">
        <f t="shared" si="7547"/>
        <v>0</v>
      </c>
      <c r="AE2695" s="46" t="str">
        <f>IFERROR(IF(AE$3=VLOOKUP($E2695,Template!$AK$5:$AM$17,3,FALSE),$AD2695*$F2695,0),"0.00")</f>
        <v>0.00</v>
      </c>
      <c r="AF2695" s="46" t="str">
        <f>IFERROR(IF(AF$3=VLOOKUP($E2695,Template!$AK$5:$AM$17,3,FALSE),$AD2695*$F2695,0),"0.00")</f>
        <v>0.00</v>
      </c>
      <c r="AG2695" s="28">
        <f t="shared" si="7548"/>
        <v>0</v>
      </c>
      <c r="AH2695" s="13" t="s">
        <v>40</v>
      </c>
      <c r="AI2695" s="13" t="s">
        <v>41</v>
      </c>
      <c r="AK2695" s="14" t="s">
        <v>24</v>
      </c>
      <c r="AL2695" s="15">
        <v>0.05</v>
      </c>
      <c r="AM2695" s="16" t="s">
        <v>3</v>
      </c>
    </row>
    <row r="2696" spans="1:39" s="3" customFormat="1" ht="13.8" x14ac:dyDescent="0.25">
      <c r="A2696" s="7" t="str">
        <f t="shared" ref="A2696:C2696" si="7553">A2695</f>
        <v>(Enter Broadcasting Company Name)</v>
      </c>
      <c r="B2696" s="7" t="str">
        <f t="shared" si="7553"/>
        <v>(Enter Call Letters)</v>
      </c>
      <c r="C2696" s="8" t="str">
        <f t="shared" si="7553"/>
        <v>(Select AM/FM)</v>
      </c>
      <c r="D2696" s="30"/>
      <c r="E2696" s="8" t="str">
        <f t="shared" si="7550"/>
        <v>(Select Station Province)</v>
      </c>
      <c r="F2696" s="9" t="str">
        <f>IFERROR(VLOOKUP(E2696,Template!$AK$5:$AL$17,2,FALSE),"")</f>
        <v/>
      </c>
      <c r="G2696" s="42" t="s">
        <v>9</v>
      </c>
      <c r="H2696" s="42" t="s">
        <v>11</v>
      </c>
      <c r="I2696" s="32" t="s">
        <v>65</v>
      </c>
      <c r="J2696" s="32" t="s">
        <v>66</v>
      </c>
      <c r="K2696" s="33">
        <f t="shared" si="7532"/>
        <v>0</v>
      </c>
      <c r="L2696" s="33">
        <f t="shared" si="7533"/>
        <v>0</v>
      </c>
      <c r="M2696" s="34">
        <f t="shared" si="7531"/>
        <v>0</v>
      </c>
      <c r="N2696" s="34">
        <f t="shared" si="7551"/>
        <v>0</v>
      </c>
      <c r="O2696" s="34">
        <f t="shared" si="7534"/>
        <v>0</v>
      </c>
      <c r="P2696" s="12" t="str">
        <f t="shared" ref="P2696:Q2696" si="7554">P2695</f>
        <v>(Select Language)</v>
      </c>
      <c r="Q2696" s="12" t="str">
        <f t="shared" si="7554"/>
        <v>(Select Usage)</v>
      </c>
      <c r="R2696" s="33">
        <f t="shared" si="7535"/>
        <v>0</v>
      </c>
      <c r="S2696" s="33">
        <f t="shared" si="7536"/>
        <v>0</v>
      </c>
      <c r="T2696" s="33">
        <f t="shared" si="7537"/>
        <v>0</v>
      </c>
      <c r="U2696" s="33">
        <f t="shared" si="7538"/>
        <v>0</v>
      </c>
      <c r="V2696" s="33">
        <f t="shared" si="7539"/>
        <v>0</v>
      </c>
      <c r="W2696" s="33">
        <f t="shared" si="7540"/>
        <v>0</v>
      </c>
      <c r="X2696" s="33">
        <f t="shared" si="7541"/>
        <v>0</v>
      </c>
      <c r="Y2696" s="33">
        <f t="shared" si="7542"/>
        <v>0</v>
      </c>
      <c r="Z2696" s="33">
        <f t="shared" si="7543"/>
        <v>0</v>
      </c>
      <c r="AA2696" s="33">
        <f t="shared" si="7544"/>
        <v>0</v>
      </c>
      <c r="AB2696" s="33">
        <f t="shared" si="7545"/>
        <v>0</v>
      </c>
      <c r="AC2696" s="33">
        <f t="shared" si="7546"/>
        <v>0</v>
      </c>
      <c r="AD2696" s="26">
        <f t="shared" si="7547"/>
        <v>0</v>
      </c>
      <c r="AE2696" s="46" t="str">
        <f>IFERROR(IF(AE$3=VLOOKUP($E2696,Template!$AK$5:$AM$17,3,FALSE),$AD2696*$F2696,0),"0.00")</f>
        <v>0.00</v>
      </c>
      <c r="AF2696" s="46" t="str">
        <f>IFERROR(IF(AF$3=VLOOKUP($E2696,Template!$AK$5:$AM$17,3,FALSE),$AD2696*$F2696,0),"0.00")</f>
        <v>0.00</v>
      </c>
      <c r="AG2696" s="28">
        <f t="shared" si="7548"/>
        <v>0</v>
      </c>
      <c r="AH2696" s="13" t="s">
        <v>40</v>
      </c>
      <c r="AI2696" s="13" t="s">
        <v>41</v>
      </c>
      <c r="AK2696" s="14" t="s">
        <v>22</v>
      </c>
      <c r="AL2696" s="15">
        <v>0.15</v>
      </c>
      <c r="AM2696" s="16" t="s">
        <v>2</v>
      </c>
    </row>
    <row r="2697" spans="1:39" s="3" customFormat="1" ht="13.8" x14ac:dyDescent="0.25">
      <c r="A2697" s="7" t="str">
        <f t="shared" ref="A2697:C2697" si="7555">A2696</f>
        <v>(Enter Broadcasting Company Name)</v>
      </c>
      <c r="B2697" s="7" t="str">
        <f t="shared" si="7555"/>
        <v>(Enter Call Letters)</v>
      </c>
      <c r="C2697" s="8" t="str">
        <f t="shared" si="7555"/>
        <v>(Select AM/FM)</v>
      </c>
      <c r="D2697" s="30"/>
      <c r="E2697" s="8" t="str">
        <f t="shared" si="7550"/>
        <v>(Select Station Province)</v>
      </c>
      <c r="F2697" s="9" t="str">
        <f>IFERROR(VLOOKUP(E2697,Template!$AK$5:$AL$17,2,FALSE),"")</f>
        <v/>
      </c>
      <c r="G2697" s="42" t="s">
        <v>10</v>
      </c>
      <c r="H2697" s="42" t="s">
        <v>12</v>
      </c>
      <c r="I2697" s="32" t="s">
        <v>65</v>
      </c>
      <c r="J2697" s="32" t="s">
        <v>66</v>
      </c>
      <c r="K2697" s="33">
        <f t="shared" si="7532"/>
        <v>0</v>
      </c>
      <c r="L2697" s="33">
        <f t="shared" si="7533"/>
        <v>0</v>
      </c>
      <c r="M2697" s="34">
        <f t="shared" si="7531"/>
        <v>0</v>
      </c>
      <c r="N2697" s="34">
        <f t="shared" si="7551"/>
        <v>0</v>
      </c>
      <c r="O2697" s="34">
        <f t="shared" si="7534"/>
        <v>0</v>
      </c>
      <c r="P2697" s="12" t="str">
        <f t="shared" ref="P2697:Q2697" si="7556">P2696</f>
        <v>(Select Language)</v>
      </c>
      <c r="Q2697" s="12" t="str">
        <f t="shared" si="7556"/>
        <v>(Select Usage)</v>
      </c>
      <c r="R2697" s="33">
        <f t="shared" si="7535"/>
        <v>0</v>
      </c>
      <c r="S2697" s="33">
        <f t="shared" si="7536"/>
        <v>0</v>
      </c>
      <c r="T2697" s="33">
        <f t="shared" si="7537"/>
        <v>0</v>
      </c>
      <c r="U2697" s="33">
        <f t="shared" si="7538"/>
        <v>0</v>
      </c>
      <c r="V2697" s="33">
        <f t="shared" si="7539"/>
        <v>0</v>
      </c>
      <c r="W2697" s="33">
        <f t="shared" si="7540"/>
        <v>0</v>
      </c>
      <c r="X2697" s="33">
        <f t="shared" si="7541"/>
        <v>0</v>
      </c>
      <c r="Y2697" s="33">
        <f t="shared" si="7542"/>
        <v>0</v>
      </c>
      <c r="Z2697" s="33">
        <f t="shared" si="7543"/>
        <v>0</v>
      </c>
      <c r="AA2697" s="33">
        <f t="shared" si="7544"/>
        <v>0</v>
      </c>
      <c r="AB2697" s="33">
        <f t="shared" si="7545"/>
        <v>0</v>
      </c>
      <c r="AC2697" s="33">
        <f t="shared" si="7546"/>
        <v>0</v>
      </c>
      <c r="AD2697" s="26">
        <f t="shared" si="7547"/>
        <v>0</v>
      </c>
      <c r="AE2697" s="46" t="str">
        <f>IFERROR(IF(AE$3=VLOOKUP($E2697,Template!$AK$5:$AM$17,3,FALSE),$AD2697*$F2697,0),"0.00")</f>
        <v>0.00</v>
      </c>
      <c r="AF2697" s="46" t="str">
        <f>IFERROR(IF(AF$3=VLOOKUP($E2697,Template!$AK$5:$AM$17,3,FALSE),$AD2697*$F2697,0),"0.00")</f>
        <v>0.00</v>
      </c>
      <c r="AG2697" s="28">
        <f t="shared" si="7548"/>
        <v>0</v>
      </c>
      <c r="AH2697" s="13" t="s">
        <v>40</v>
      </c>
      <c r="AI2697" s="13" t="s">
        <v>41</v>
      </c>
      <c r="AK2697" s="14" t="s">
        <v>26</v>
      </c>
      <c r="AL2697" s="15">
        <v>0.15</v>
      </c>
      <c r="AM2697" s="16" t="s">
        <v>2</v>
      </c>
    </row>
    <row r="2698" spans="1:39" s="3" customFormat="1" ht="13.8" x14ac:dyDescent="0.25">
      <c r="A2698" s="7" t="str">
        <f t="shared" ref="A2698:C2698" si="7557">A2697</f>
        <v>(Enter Broadcasting Company Name)</v>
      </c>
      <c r="B2698" s="7" t="str">
        <f t="shared" si="7557"/>
        <v>(Enter Call Letters)</v>
      </c>
      <c r="C2698" s="8" t="str">
        <f t="shared" si="7557"/>
        <v>(Select AM/FM)</v>
      </c>
      <c r="D2698" s="30"/>
      <c r="E2698" s="8" t="str">
        <f t="shared" si="7550"/>
        <v>(Select Station Province)</v>
      </c>
      <c r="F2698" s="9" t="str">
        <f>IFERROR(VLOOKUP(E2698,Template!$AK$5:$AL$17,2,FALSE),"")</f>
        <v/>
      </c>
      <c r="G2698" s="42" t="s">
        <v>11</v>
      </c>
      <c r="H2698" s="42" t="s">
        <v>13</v>
      </c>
      <c r="I2698" s="32" t="s">
        <v>65</v>
      </c>
      <c r="J2698" s="32" t="s">
        <v>66</v>
      </c>
      <c r="K2698" s="33">
        <f t="shared" si="7532"/>
        <v>0</v>
      </c>
      <c r="L2698" s="33">
        <f t="shared" si="7533"/>
        <v>0</v>
      </c>
      <c r="M2698" s="34">
        <f t="shared" si="7531"/>
        <v>0</v>
      </c>
      <c r="N2698" s="34">
        <f t="shared" si="7551"/>
        <v>0</v>
      </c>
      <c r="O2698" s="34">
        <f t="shared" si="7534"/>
        <v>0</v>
      </c>
      <c r="P2698" s="12" t="str">
        <f t="shared" ref="P2698:Q2698" si="7558">P2697</f>
        <v>(Select Language)</v>
      </c>
      <c r="Q2698" s="12" t="str">
        <f t="shared" si="7558"/>
        <v>(Select Usage)</v>
      </c>
      <c r="R2698" s="33">
        <f t="shared" si="7535"/>
        <v>0</v>
      </c>
      <c r="S2698" s="33">
        <f t="shared" si="7536"/>
        <v>0</v>
      </c>
      <c r="T2698" s="33">
        <f t="shared" si="7537"/>
        <v>0</v>
      </c>
      <c r="U2698" s="33">
        <f t="shared" si="7538"/>
        <v>0</v>
      </c>
      <c r="V2698" s="33">
        <f t="shared" si="7539"/>
        <v>0</v>
      </c>
      <c r="W2698" s="33">
        <f t="shared" si="7540"/>
        <v>0</v>
      </c>
      <c r="X2698" s="33">
        <f t="shared" si="7541"/>
        <v>0</v>
      </c>
      <c r="Y2698" s="33">
        <f t="shared" si="7542"/>
        <v>0</v>
      </c>
      <c r="Z2698" s="33">
        <f t="shared" si="7543"/>
        <v>0</v>
      </c>
      <c r="AA2698" s="33">
        <f t="shared" si="7544"/>
        <v>0</v>
      </c>
      <c r="AB2698" s="33">
        <f t="shared" si="7545"/>
        <v>0</v>
      </c>
      <c r="AC2698" s="33">
        <f t="shared" si="7546"/>
        <v>0</v>
      </c>
      <c r="AD2698" s="26">
        <f t="shared" si="7547"/>
        <v>0</v>
      </c>
      <c r="AE2698" s="46" t="str">
        <f>IFERROR(IF(AE$3=VLOOKUP($E2698,Template!$AK$5:$AM$17,3,FALSE),$AD2698*$F2698,0),"0.00")</f>
        <v>0.00</v>
      </c>
      <c r="AF2698" s="46" t="str">
        <f>IFERROR(IF(AF$3=VLOOKUP($E2698,Template!$AK$5:$AM$17,3,FALSE),$AD2698*$F2698,0),"0.00")</f>
        <v>0.00</v>
      </c>
      <c r="AG2698" s="28">
        <f t="shared" si="7548"/>
        <v>0</v>
      </c>
      <c r="AH2698" s="13" t="s">
        <v>40</v>
      </c>
      <c r="AI2698" s="13" t="s">
        <v>41</v>
      </c>
      <c r="AK2698" s="14" t="s">
        <v>27</v>
      </c>
      <c r="AL2698" s="15">
        <v>0.15</v>
      </c>
      <c r="AM2698" s="16" t="s">
        <v>2</v>
      </c>
    </row>
    <row r="2699" spans="1:39" s="3" customFormat="1" ht="13.8" x14ac:dyDescent="0.25">
      <c r="A2699" s="7" t="str">
        <f t="shared" ref="A2699:C2699" si="7559">A2698</f>
        <v>(Enter Broadcasting Company Name)</v>
      </c>
      <c r="B2699" s="7" t="str">
        <f t="shared" si="7559"/>
        <v>(Enter Call Letters)</v>
      </c>
      <c r="C2699" s="8" t="str">
        <f t="shared" si="7559"/>
        <v>(Select AM/FM)</v>
      </c>
      <c r="D2699" s="30"/>
      <c r="E2699" s="8" t="str">
        <f t="shared" si="7550"/>
        <v>(Select Station Province)</v>
      </c>
      <c r="F2699" s="9" t="str">
        <f>IFERROR(VLOOKUP(E2699,Template!$AK$5:$AL$17,2,FALSE),"")</f>
        <v/>
      </c>
      <c r="G2699" s="42" t="s">
        <v>12</v>
      </c>
      <c r="H2699" s="42" t="s">
        <v>15</v>
      </c>
      <c r="I2699" s="32" t="s">
        <v>65</v>
      </c>
      <c r="J2699" s="32" t="s">
        <v>66</v>
      </c>
      <c r="K2699" s="33">
        <f t="shared" si="7532"/>
        <v>0</v>
      </c>
      <c r="L2699" s="33">
        <f t="shared" si="7533"/>
        <v>0</v>
      </c>
      <c r="M2699" s="34">
        <f t="shared" si="7531"/>
        <v>0</v>
      </c>
      <c r="N2699" s="34">
        <f t="shared" si="7551"/>
        <v>0</v>
      </c>
      <c r="O2699" s="34">
        <f t="shared" si="7534"/>
        <v>0</v>
      </c>
      <c r="P2699" s="12" t="str">
        <f t="shared" ref="P2699:Q2699" si="7560">P2698</f>
        <v>(Select Language)</v>
      </c>
      <c r="Q2699" s="12" t="str">
        <f t="shared" si="7560"/>
        <v>(Select Usage)</v>
      </c>
      <c r="R2699" s="33">
        <f t="shared" si="7535"/>
        <v>0</v>
      </c>
      <c r="S2699" s="33">
        <f t="shared" si="7536"/>
        <v>0</v>
      </c>
      <c r="T2699" s="33">
        <f t="shared" si="7537"/>
        <v>0</v>
      </c>
      <c r="U2699" s="33">
        <f t="shared" si="7538"/>
        <v>0</v>
      </c>
      <c r="V2699" s="33">
        <f t="shared" si="7539"/>
        <v>0</v>
      </c>
      <c r="W2699" s="33">
        <f t="shared" si="7540"/>
        <v>0</v>
      </c>
      <c r="X2699" s="33">
        <f t="shared" si="7541"/>
        <v>0</v>
      </c>
      <c r="Y2699" s="33">
        <f t="shared" si="7542"/>
        <v>0</v>
      </c>
      <c r="Z2699" s="33">
        <f t="shared" si="7543"/>
        <v>0</v>
      </c>
      <c r="AA2699" s="33">
        <f t="shared" si="7544"/>
        <v>0</v>
      </c>
      <c r="AB2699" s="33">
        <f t="shared" si="7545"/>
        <v>0</v>
      </c>
      <c r="AC2699" s="33">
        <f t="shared" si="7546"/>
        <v>0</v>
      </c>
      <c r="AD2699" s="26">
        <f>SUM(R2699:AC2699)</f>
        <v>0</v>
      </c>
      <c r="AE2699" s="46" t="str">
        <f>IFERROR(IF(AE$3=VLOOKUP($E2699,Template!$AK$5:$AM$17,3,FALSE),$AD2699*$F2699,0),"0.00")</f>
        <v>0.00</v>
      </c>
      <c r="AF2699" s="46" t="str">
        <f>IFERROR(IF(AF$3=VLOOKUP($E2699,Template!$AK$5:$AM$17,3,FALSE),$AD2699*$F2699,0),"0.00")</f>
        <v>0.00</v>
      </c>
      <c r="AG2699" s="28">
        <f t="shared" si="7548"/>
        <v>0</v>
      </c>
      <c r="AH2699" s="13" t="s">
        <v>40</v>
      </c>
      <c r="AI2699" s="13" t="s">
        <v>41</v>
      </c>
      <c r="AK2699" s="14" t="s">
        <v>28</v>
      </c>
      <c r="AL2699" s="15">
        <v>0.05</v>
      </c>
      <c r="AM2699" s="16" t="s">
        <v>3</v>
      </c>
    </row>
    <row r="2700" spans="1:39" s="3" customFormat="1" ht="13.8" x14ac:dyDescent="0.25">
      <c r="A2700" s="7" t="str">
        <f t="shared" ref="A2700:C2700" si="7561">A2699</f>
        <v>(Enter Broadcasting Company Name)</v>
      </c>
      <c r="B2700" s="7" t="str">
        <f t="shared" si="7561"/>
        <v>(Enter Call Letters)</v>
      </c>
      <c r="C2700" s="8" t="str">
        <f t="shared" si="7561"/>
        <v>(Select AM/FM)</v>
      </c>
      <c r="D2700" s="30"/>
      <c r="E2700" s="8" t="str">
        <f t="shared" si="7550"/>
        <v>(Select Station Province)</v>
      </c>
      <c r="F2700" s="9" t="str">
        <f>IFERROR(VLOOKUP(E2700,Template!$AK$5:$AL$17,2,FALSE),"")</f>
        <v/>
      </c>
      <c r="G2700" s="42" t="s">
        <v>13</v>
      </c>
      <c r="H2700" s="42" t="s">
        <v>16</v>
      </c>
      <c r="I2700" s="32" t="s">
        <v>65</v>
      </c>
      <c r="J2700" s="32" t="s">
        <v>66</v>
      </c>
      <c r="K2700" s="33">
        <f t="shared" si="7532"/>
        <v>0</v>
      </c>
      <c r="L2700" s="33">
        <f t="shared" si="7533"/>
        <v>0</v>
      </c>
      <c r="M2700" s="34">
        <f t="shared" si="7531"/>
        <v>0</v>
      </c>
      <c r="N2700" s="34">
        <f t="shared" si="7551"/>
        <v>0</v>
      </c>
      <c r="O2700" s="34">
        <f t="shared" si="7534"/>
        <v>0</v>
      </c>
      <c r="P2700" s="12" t="str">
        <f t="shared" ref="P2700:Q2700" si="7562">P2699</f>
        <v>(Select Language)</v>
      </c>
      <c r="Q2700" s="12" t="str">
        <f t="shared" si="7562"/>
        <v>(Select Usage)</v>
      </c>
      <c r="R2700" s="33">
        <f t="shared" si="7535"/>
        <v>0</v>
      </c>
      <c r="S2700" s="33">
        <f t="shared" si="7536"/>
        <v>0</v>
      </c>
      <c r="T2700" s="33">
        <f t="shared" si="7537"/>
        <v>0</v>
      </c>
      <c r="U2700" s="33">
        <f t="shared" si="7538"/>
        <v>0</v>
      </c>
      <c r="V2700" s="33">
        <f t="shared" si="7539"/>
        <v>0</v>
      </c>
      <c r="W2700" s="33">
        <f t="shared" si="7540"/>
        <v>0</v>
      </c>
      <c r="X2700" s="33">
        <f t="shared" si="7541"/>
        <v>0</v>
      </c>
      <c r="Y2700" s="33">
        <f t="shared" si="7542"/>
        <v>0</v>
      </c>
      <c r="Z2700" s="33">
        <f t="shared" si="7543"/>
        <v>0</v>
      </c>
      <c r="AA2700" s="33">
        <f t="shared" si="7544"/>
        <v>0</v>
      </c>
      <c r="AB2700" s="33">
        <f t="shared" si="7545"/>
        <v>0</v>
      </c>
      <c r="AC2700" s="33">
        <f t="shared" si="7546"/>
        <v>0</v>
      </c>
      <c r="AD2700" s="26">
        <f t="shared" ref="AD2700:AD2702" si="7563">SUM(R2700:AC2700)</f>
        <v>0</v>
      </c>
      <c r="AE2700" s="46" t="str">
        <f>IFERROR(IF(AE$3=VLOOKUP($E2700,Template!$AK$5:$AM$17,3,FALSE),$AD2700*$F2700,0),"0.00")</f>
        <v>0.00</v>
      </c>
      <c r="AF2700" s="46" t="str">
        <f>IFERROR(IF(AF$3=VLOOKUP($E2700,Template!$AK$5:$AM$17,3,FALSE),$AD2700*$F2700,0),"0.00")</f>
        <v>0.00</v>
      </c>
      <c r="AG2700" s="28">
        <f t="shared" si="7548"/>
        <v>0</v>
      </c>
      <c r="AH2700" s="13" t="s">
        <v>40</v>
      </c>
      <c r="AI2700" s="13" t="s">
        <v>41</v>
      </c>
      <c r="AK2700" s="14" t="s">
        <v>70</v>
      </c>
      <c r="AL2700" s="15">
        <v>0.05</v>
      </c>
      <c r="AM2700" s="16" t="s">
        <v>3</v>
      </c>
    </row>
    <row r="2701" spans="1:39" s="3" customFormat="1" ht="13.8" x14ac:dyDescent="0.25">
      <c r="A2701" s="7" t="str">
        <f t="shared" ref="A2701:C2701" si="7564">A2700</f>
        <v>(Enter Broadcasting Company Name)</v>
      </c>
      <c r="B2701" s="7" t="str">
        <f t="shared" si="7564"/>
        <v>(Enter Call Letters)</v>
      </c>
      <c r="C2701" s="8" t="str">
        <f t="shared" si="7564"/>
        <v>(Select AM/FM)</v>
      </c>
      <c r="D2701" s="30"/>
      <c r="E2701" s="8" t="str">
        <f t="shared" si="7550"/>
        <v>(Select Station Province)</v>
      </c>
      <c r="F2701" s="9" t="str">
        <f>IFERROR(VLOOKUP(E2701,Template!$AK$5:$AL$17,2,FALSE),"")</f>
        <v/>
      </c>
      <c r="G2701" s="42" t="s">
        <v>15</v>
      </c>
      <c r="H2701" s="42" t="s">
        <v>17</v>
      </c>
      <c r="I2701" s="32" t="s">
        <v>65</v>
      </c>
      <c r="J2701" s="32" t="s">
        <v>66</v>
      </c>
      <c r="K2701" s="33">
        <f t="shared" si="7532"/>
        <v>0</v>
      </c>
      <c r="L2701" s="33">
        <f t="shared" si="7533"/>
        <v>0</v>
      </c>
      <c r="M2701" s="34">
        <f t="shared" si="7531"/>
        <v>0</v>
      </c>
      <c r="N2701" s="34">
        <f t="shared" si="7551"/>
        <v>0</v>
      </c>
      <c r="O2701" s="34">
        <f t="shared" si="7534"/>
        <v>0</v>
      </c>
      <c r="P2701" s="12" t="str">
        <f t="shared" ref="P2701:Q2701" si="7565">P2700</f>
        <v>(Select Language)</v>
      </c>
      <c r="Q2701" s="12" t="str">
        <f t="shared" si="7565"/>
        <v>(Select Usage)</v>
      </c>
      <c r="R2701" s="33">
        <f t="shared" si="7535"/>
        <v>0</v>
      </c>
      <c r="S2701" s="33">
        <f t="shared" si="7536"/>
        <v>0</v>
      </c>
      <c r="T2701" s="33">
        <f t="shared" si="7537"/>
        <v>0</v>
      </c>
      <c r="U2701" s="33">
        <f t="shared" si="7538"/>
        <v>0</v>
      </c>
      <c r="V2701" s="33">
        <f t="shared" si="7539"/>
        <v>0</v>
      </c>
      <c r="W2701" s="33">
        <f t="shared" si="7540"/>
        <v>0</v>
      </c>
      <c r="X2701" s="33">
        <f t="shared" si="7541"/>
        <v>0</v>
      </c>
      <c r="Y2701" s="33">
        <f t="shared" si="7542"/>
        <v>0</v>
      </c>
      <c r="Z2701" s="33">
        <f t="shared" si="7543"/>
        <v>0</v>
      </c>
      <c r="AA2701" s="33">
        <f t="shared" si="7544"/>
        <v>0</v>
      </c>
      <c r="AB2701" s="33">
        <f t="shared" si="7545"/>
        <v>0</v>
      </c>
      <c r="AC2701" s="33">
        <f t="shared" si="7546"/>
        <v>0</v>
      </c>
      <c r="AD2701" s="26">
        <f t="shared" si="7563"/>
        <v>0</v>
      </c>
      <c r="AE2701" s="46" t="str">
        <f>IFERROR(IF(AE$3=VLOOKUP($E2701,Template!$AK$5:$AM$17,3,FALSE),$AD2701*$F2701,0),"0.00")</f>
        <v>0.00</v>
      </c>
      <c r="AF2701" s="46" t="str">
        <f>IFERROR(IF(AF$3=VLOOKUP($E2701,Template!$AK$5:$AM$17,3,FALSE),$AD2701*$F2701,0),"0.00")</f>
        <v>0.00</v>
      </c>
      <c r="AG2701" s="28">
        <f t="shared" si="7548"/>
        <v>0</v>
      </c>
      <c r="AH2701" s="13" t="s">
        <v>40</v>
      </c>
      <c r="AI2701" s="13" t="s">
        <v>41</v>
      </c>
      <c r="AK2701" s="14" t="s">
        <v>20</v>
      </c>
      <c r="AL2701" s="15">
        <v>0.13</v>
      </c>
      <c r="AM2701" s="16" t="s">
        <v>2</v>
      </c>
    </row>
    <row r="2702" spans="1:39" s="3" customFormat="1" ht="13.8" x14ac:dyDescent="0.25">
      <c r="A2702" s="7" t="str">
        <f t="shared" ref="A2702:C2702" si="7566">A2701</f>
        <v>(Enter Broadcasting Company Name)</v>
      </c>
      <c r="B2702" s="7" t="str">
        <f t="shared" si="7566"/>
        <v>(Enter Call Letters)</v>
      </c>
      <c r="C2702" s="8" t="str">
        <f t="shared" si="7566"/>
        <v>(Select AM/FM)</v>
      </c>
      <c r="D2702" s="30"/>
      <c r="E2702" s="8" t="str">
        <f t="shared" si="7550"/>
        <v>(Select Station Province)</v>
      </c>
      <c r="F2702" s="9" t="str">
        <f>IFERROR(VLOOKUP(E2702,Template!$AK$5:$AL$17,2,FALSE),"")</f>
        <v/>
      </c>
      <c r="G2702" s="42" t="s">
        <v>16</v>
      </c>
      <c r="H2702" s="42" t="s">
        <v>18</v>
      </c>
      <c r="I2702" s="32" t="s">
        <v>65</v>
      </c>
      <c r="J2702" s="32" t="s">
        <v>66</v>
      </c>
      <c r="K2702" s="33">
        <f t="shared" si="7532"/>
        <v>0</v>
      </c>
      <c r="L2702" s="33">
        <f t="shared" si="7533"/>
        <v>0</v>
      </c>
      <c r="M2702" s="34">
        <f t="shared" si="7531"/>
        <v>0</v>
      </c>
      <c r="N2702" s="34">
        <f t="shared" si="7551"/>
        <v>0</v>
      </c>
      <c r="O2702" s="34">
        <f t="shared" si="7534"/>
        <v>0</v>
      </c>
      <c r="P2702" s="12" t="str">
        <f t="shared" ref="P2702:Q2702" si="7567">P2701</f>
        <v>(Select Language)</v>
      </c>
      <c r="Q2702" s="12" t="str">
        <f t="shared" si="7567"/>
        <v>(Select Usage)</v>
      </c>
      <c r="R2702" s="33">
        <f t="shared" si="7535"/>
        <v>0</v>
      </c>
      <c r="S2702" s="33">
        <f t="shared" si="7536"/>
        <v>0</v>
      </c>
      <c r="T2702" s="33">
        <f t="shared" si="7537"/>
        <v>0</v>
      </c>
      <c r="U2702" s="33">
        <f t="shared" si="7538"/>
        <v>0</v>
      </c>
      <c r="V2702" s="33">
        <f t="shared" si="7539"/>
        <v>0</v>
      </c>
      <c r="W2702" s="33">
        <f t="shared" si="7540"/>
        <v>0</v>
      </c>
      <c r="X2702" s="33">
        <f t="shared" si="7541"/>
        <v>0</v>
      </c>
      <c r="Y2702" s="33">
        <f t="shared" si="7542"/>
        <v>0</v>
      </c>
      <c r="Z2702" s="33">
        <f t="shared" si="7543"/>
        <v>0</v>
      </c>
      <c r="AA2702" s="33">
        <f t="shared" si="7544"/>
        <v>0</v>
      </c>
      <c r="AB2702" s="33">
        <f t="shared" si="7545"/>
        <v>0</v>
      </c>
      <c r="AC2702" s="33">
        <f t="shared" si="7546"/>
        <v>0</v>
      </c>
      <c r="AD2702" s="26">
        <f t="shared" si="7563"/>
        <v>0</v>
      </c>
      <c r="AE2702" s="46" t="str">
        <f>IFERROR(IF(AE$3=VLOOKUP($E2702,Template!$AK$5:$AM$17,3,FALSE),$AD2702*$F2702,0),"0.00")</f>
        <v>0.00</v>
      </c>
      <c r="AF2702" s="46" t="str">
        <f>IFERROR(IF(AF$3=VLOOKUP($E2702,Template!$AK$5:$AM$17,3,FALSE),$AD2702*$F2702,0),"0.00")</f>
        <v>0.00</v>
      </c>
      <c r="AG2702" s="28">
        <f t="shared" si="7548"/>
        <v>0</v>
      </c>
      <c r="AH2702" s="13" t="s">
        <v>40</v>
      </c>
      <c r="AI2702" s="13" t="s">
        <v>41</v>
      </c>
      <c r="AK2702" s="14" t="s">
        <v>69</v>
      </c>
      <c r="AL2702" s="15">
        <v>0.15</v>
      </c>
      <c r="AM2702" s="16" t="s">
        <v>2</v>
      </c>
    </row>
    <row r="2703" spans="1:39" s="3" customFormat="1" ht="13.8" x14ac:dyDescent="0.25">
      <c r="A2703" s="7" t="str">
        <f t="shared" ref="A2703:C2703" si="7568">A2702</f>
        <v>(Enter Broadcasting Company Name)</v>
      </c>
      <c r="B2703" s="7" t="str">
        <f t="shared" si="7568"/>
        <v>(Enter Call Letters)</v>
      </c>
      <c r="C2703" s="8" t="str">
        <f t="shared" si="7568"/>
        <v>(Select AM/FM)</v>
      </c>
      <c r="D2703" s="30"/>
      <c r="E2703" s="8" t="str">
        <f t="shared" si="7550"/>
        <v>(Select Station Province)</v>
      </c>
      <c r="F2703" s="9" t="str">
        <f>IFERROR(VLOOKUP(E2703,Template!$AK$5:$AL$17,2,FALSE),"")</f>
        <v/>
      </c>
      <c r="G2703" s="42" t="s">
        <v>17</v>
      </c>
      <c r="H2703" s="42" t="s">
        <v>7</v>
      </c>
      <c r="I2703" s="32" t="s">
        <v>65</v>
      </c>
      <c r="J2703" s="32" t="s">
        <v>66</v>
      </c>
      <c r="K2703" s="33">
        <f t="shared" si="7532"/>
        <v>0</v>
      </c>
      <c r="L2703" s="33">
        <f t="shared" si="7533"/>
        <v>0</v>
      </c>
      <c r="M2703" s="34">
        <f t="shared" si="7531"/>
        <v>0</v>
      </c>
      <c r="N2703" s="34">
        <f t="shared" si="7551"/>
        <v>0</v>
      </c>
      <c r="O2703" s="34">
        <f t="shared" si="7534"/>
        <v>0</v>
      </c>
      <c r="P2703" s="12" t="str">
        <f t="shared" ref="P2703:Q2703" si="7569">P2702</f>
        <v>(Select Language)</v>
      </c>
      <c r="Q2703" s="12" t="str">
        <f t="shared" si="7569"/>
        <v>(Select Usage)</v>
      </c>
      <c r="R2703" s="33">
        <f t="shared" si="7535"/>
        <v>0</v>
      </c>
      <c r="S2703" s="33">
        <f t="shared" si="7536"/>
        <v>0</v>
      </c>
      <c r="T2703" s="33">
        <f t="shared" si="7537"/>
        <v>0</v>
      </c>
      <c r="U2703" s="33">
        <f t="shared" si="7538"/>
        <v>0</v>
      </c>
      <c r="V2703" s="33">
        <f t="shared" si="7539"/>
        <v>0</v>
      </c>
      <c r="W2703" s="33">
        <f t="shared" si="7540"/>
        <v>0</v>
      </c>
      <c r="X2703" s="33">
        <f t="shared" si="7541"/>
        <v>0</v>
      </c>
      <c r="Y2703" s="33">
        <f t="shared" si="7542"/>
        <v>0</v>
      </c>
      <c r="Z2703" s="33">
        <f t="shared" si="7543"/>
        <v>0</v>
      </c>
      <c r="AA2703" s="33">
        <f t="shared" si="7544"/>
        <v>0</v>
      </c>
      <c r="AB2703" s="33">
        <f t="shared" si="7545"/>
        <v>0</v>
      </c>
      <c r="AC2703" s="33">
        <f t="shared" si="7546"/>
        <v>0</v>
      </c>
      <c r="AD2703" s="26">
        <f>SUM(R2703:AC2703)</f>
        <v>0</v>
      </c>
      <c r="AE2703" s="46" t="str">
        <f>IFERROR(IF(AE$3=VLOOKUP($E2703,Template!$AK$5:$AM$17,3,FALSE),$AD2703*$F2703,0),"0.00")</f>
        <v>0.00</v>
      </c>
      <c r="AF2703" s="46" t="str">
        <f>IFERROR(IF(AF$3=VLOOKUP($E2703,Template!$AK$5:$AM$17,3,FALSE),$AD2703*$F2703,0),"0.00")</f>
        <v>0.00</v>
      </c>
      <c r="AG2703" s="28">
        <f t="shared" si="7548"/>
        <v>0</v>
      </c>
      <c r="AH2703" s="13" t="s">
        <v>40</v>
      </c>
      <c r="AI2703" s="13" t="s">
        <v>41</v>
      </c>
      <c r="AK2703" s="14" t="s">
        <v>29</v>
      </c>
      <c r="AL2703" s="15">
        <v>0.05</v>
      </c>
      <c r="AM2703" s="16" t="s">
        <v>3</v>
      </c>
    </row>
    <row r="2704" spans="1:39" s="3" customFormat="1" ht="13.8" x14ac:dyDescent="0.25">
      <c r="A2704" s="7" t="str">
        <f t="shared" ref="A2704:C2704" si="7570">A2703</f>
        <v>(Enter Broadcasting Company Name)</v>
      </c>
      <c r="B2704" s="7" t="str">
        <f t="shared" si="7570"/>
        <v>(Enter Call Letters)</v>
      </c>
      <c r="C2704" s="8" t="str">
        <f t="shared" si="7570"/>
        <v>(Select AM/FM)</v>
      </c>
      <c r="D2704" s="30"/>
      <c r="E2704" s="8" t="str">
        <f t="shared" si="7550"/>
        <v>(Select Station Province)</v>
      </c>
      <c r="F2704" s="9" t="str">
        <f>IFERROR(VLOOKUP(E2704,Template!$AK$5:$AL$17,2,FALSE),"")</f>
        <v/>
      </c>
      <c r="G2704" s="42" t="s">
        <v>18</v>
      </c>
      <c r="H2704" s="43" t="s">
        <v>8</v>
      </c>
      <c r="I2704" s="32" t="s">
        <v>65</v>
      </c>
      <c r="J2704" s="32" t="s">
        <v>66</v>
      </c>
      <c r="K2704" s="33">
        <f t="shared" si="7532"/>
        <v>0</v>
      </c>
      <c r="L2704" s="33">
        <f t="shared" si="7533"/>
        <v>0</v>
      </c>
      <c r="M2704" s="34">
        <f t="shared" si="7531"/>
        <v>0</v>
      </c>
      <c r="N2704" s="34">
        <f t="shared" si="7551"/>
        <v>0</v>
      </c>
      <c r="O2704" s="34">
        <f t="shared" si="7534"/>
        <v>0</v>
      </c>
      <c r="P2704" s="12" t="str">
        <f t="shared" ref="P2704:Q2704" si="7571">P2703</f>
        <v>(Select Language)</v>
      </c>
      <c r="Q2704" s="12" t="str">
        <f t="shared" si="7571"/>
        <v>(Select Usage)</v>
      </c>
      <c r="R2704" s="33">
        <f t="shared" si="7535"/>
        <v>0</v>
      </c>
      <c r="S2704" s="33">
        <f t="shared" si="7536"/>
        <v>0</v>
      </c>
      <c r="T2704" s="33">
        <f t="shared" si="7537"/>
        <v>0</v>
      </c>
      <c r="U2704" s="33">
        <f t="shared" si="7538"/>
        <v>0</v>
      </c>
      <c r="V2704" s="33">
        <f t="shared" si="7539"/>
        <v>0</v>
      </c>
      <c r="W2704" s="33">
        <f t="shared" si="7540"/>
        <v>0</v>
      </c>
      <c r="X2704" s="33">
        <f t="shared" si="7541"/>
        <v>0</v>
      </c>
      <c r="Y2704" s="33">
        <f t="shared" si="7542"/>
        <v>0</v>
      </c>
      <c r="Z2704" s="33">
        <f t="shared" si="7543"/>
        <v>0</v>
      </c>
      <c r="AA2704" s="33">
        <f t="shared" si="7544"/>
        <v>0</v>
      </c>
      <c r="AB2704" s="33">
        <f t="shared" si="7545"/>
        <v>0</v>
      </c>
      <c r="AC2704" s="33">
        <f t="shared" si="7546"/>
        <v>0</v>
      </c>
      <c r="AD2704" s="26">
        <f t="shared" ref="AD2704" si="7572">SUM(R2704:AC2704)</f>
        <v>0</v>
      </c>
      <c r="AE2704" s="46" t="str">
        <f>IFERROR(IF(AE$3=VLOOKUP($E2704,Template!$AK$5:$AM$17,3,FALSE),$AD2704*$F2704,0),"0.00")</f>
        <v>0.00</v>
      </c>
      <c r="AF2704" s="46" t="str">
        <f>IFERROR(IF(AF$3=VLOOKUP($E2704,Template!$AK$5:$AM$17,3,FALSE),$AD2704*$F2704,0),"0.00")</f>
        <v>0.00</v>
      </c>
      <c r="AG2704" s="28">
        <f t="shared" si="7548"/>
        <v>0</v>
      </c>
      <c r="AH2704" s="13" t="s">
        <v>40</v>
      </c>
      <c r="AI2704" s="13" t="s">
        <v>41</v>
      </c>
      <c r="AK2704" s="14" t="s">
        <v>21</v>
      </c>
      <c r="AL2704" s="15">
        <v>0.05</v>
      </c>
      <c r="AM2704" s="16" t="s">
        <v>3</v>
      </c>
    </row>
    <row r="2705" spans="1:39" ht="13.8" x14ac:dyDescent="0.25">
      <c r="A2705" s="19" t="s">
        <v>4</v>
      </c>
      <c r="B2705" s="19"/>
      <c r="C2705" s="20"/>
      <c r="D2705" s="20"/>
      <c r="E2705" s="20"/>
      <c r="F2705" s="20"/>
      <c r="G2705" s="44"/>
      <c r="H2705" s="44"/>
      <c r="I2705" s="21">
        <f t="shared" ref="I2705:K2705" si="7573">SUM(I2693:I2704)</f>
        <v>0</v>
      </c>
      <c r="J2705" s="21">
        <f t="shared" si="7573"/>
        <v>0</v>
      </c>
      <c r="K2705" s="21">
        <f t="shared" si="7573"/>
        <v>0</v>
      </c>
      <c r="L2705" s="21">
        <f>L2704</f>
        <v>0</v>
      </c>
      <c r="M2705" s="21">
        <f>SUM(M2693:M2704)</f>
        <v>0</v>
      </c>
      <c r="N2705" s="21">
        <f t="shared" ref="N2705:O2705" si="7574">SUM(N2693:N2704)</f>
        <v>0</v>
      </c>
      <c r="O2705" s="21">
        <f t="shared" si="7574"/>
        <v>0</v>
      </c>
      <c r="P2705" s="21"/>
      <c r="Q2705" s="22"/>
      <c r="R2705" s="21">
        <f t="shared" ref="R2705:AI2705" si="7575">SUM(R2693:R2704)</f>
        <v>0</v>
      </c>
      <c r="S2705" s="21">
        <f t="shared" si="7575"/>
        <v>0</v>
      </c>
      <c r="T2705" s="21">
        <f t="shared" si="7575"/>
        <v>0</v>
      </c>
      <c r="U2705" s="21">
        <f t="shared" si="7575"/>
        <v>0</v>
      </c>
      <c r="V2705" s="21">
        <f t="shared" si="7575"/>
        <v>0</v>
      </c>
      <c r="W2705" s="21">
        <f t="shared" si="7575"/>
        <v>0</v>
      </c>
      <c r="X2705" s="21">
        <f t="shared" si="7575"/>
        <v>0</v>
      </c>
      <c r="Y2705" s="21">
        <f t="shared" si="7575"/>
        <v>0</v>
      </c>
      <c r="Z2705" s="21">
        <f t="shared" si="7575"/>
        <v>0</v>
      </c>
      <c r="AA2705" s="21">
        <f t="shared" si="7575"/>
        <v>0</v>
      </c>
      <c r="AB2705" s="21">
        <f t="shared" si="7575"/>
        <v>0</v>
      </c>
      <c r="AC2705" s="21">
        <f t="shared" si="7575"/>
        <v>0</v>
      </c>
      <c r="AD2705" s="27">
        <f t="shared" si="7575"/>
        <v>0</v>
      </c>
      <c r="AE2705" s="21">
        <f t="shared" si="7575"/>
        <v>0</v>
      </c>
      <c r="AF2705" s="21">
        <f t="shared" si="7575"/>
        <v>0</v>
      </c>
      <c r="AG2705" s="27">
        <f t="shared" si="7575"/>
        <v>0</v>
      </c>
      <c r="AH2705" s="21">
        <f t="shared" si="7575"/>
        <v>0</v>
      </c>
      <c r="AI2705" s="21">
        <f t="shared" si="7575"/>
        <v>0</v>
      </c>
      <c r="AK2705" s="14" t="s">
        <v>71</v>
      </c>
      <c r="AL2705" s="15">
        <v>0.05</v>
      </c>
      <c r="AM2705" s="16" t="s">
        <v>3</v>
      </c>
    </row>
    <row r="2706" spans="1:39" x14ac:dyDescent="0.25">
      <c r="A2706" s="2"/>
      <c r="G2706" s="2"/>
      <c r="H2706" s="2"/>
      <c r="O2706" s="2"/>
      <c r="P2706" s="2"/>
    </row>
    <row r="2707" spans="1:39" ht="42" customHeight="1" x14ac:dyDescent="0.25">
      <c r="A2707" s="223" t="s">
        <v>63</v>
      </c>
      <c r="B2707" s="223" t="s">
        <v>43</v>
      </c>
      <c r="C2707" s="224" t="s">
        <v>19</v>
      </c>
      <c r="D2707" s="226"/>
      <c r="E2707" s="223" t="s">
        <v>14</v>
      </c>
      <c r="F2707" s="223" t="s">
        <v>38</v>
      </c>
      <c r="G2707" s="223" t="s">
        <v>1</v>
      </c>
      <c r="H2707" s="223" t="s">
        <v>5</v>
      </c>
      <c r="I2707" s="225" t="s">
        <v>31</v>
      </c>
      <c r="J2707" s="225" t="s">
        <v>32</v>
      </c>
      <c r="K2707" s="225" t="s">
        <v>48</v>
      </c>
      <c r="L2707" s="225" t="s">
        <v>0</v>
      </c>
      <c r="M2707" s="4" t="s">
        <v>45</v>
      </c>
      <c r="N2707" s="4" t="s">
        <v>46</v>
      </c>
      <c r="O2707" s="4" t="s">
        <v>47</v>
      </c>
      <c r="P2707" s="225" t="s">
        <v>50</v>
      </c>
      <c r="Q2707" s="225" t="s">
        <v>33</v>
      </c>
      <c r="R2707" s="4" t="s">
        <v>51</v>
      </c>
      <c r="S2707" s="4" t="s">
        <v>52</v>
      </c>
      <c r="T2707" s="4" t="s">
        <v>53</v>
      </c>
      <c r="U2707" s="4" t="s">
        <v>54</v>
      </c>
      <c r="V2707" s="4" t="s">
        <v>55</v>
      </c>
      <c r="W2707" s="4" t="s">
        <v>56</v>
      </c>
      <c r="X2707" s="4" t="s">
        <v>57</v>
      </c>
      <c r="Y2707" s="4" t="s">
        <v>58</v>
      </c>
      <c r="Z2707" s="4" t="s">
        <v>59</v>
      </c>
      <c r="AA2707" s="4" t="s">
        <v>62</v>
      </c>
      <c r="AB2707" s="4" t="s">
        <v>60</v>
      </c>
      <c r="AC2707" s="4" t="s">
        <v>61</v>
      </c>
      <c r="AD2707" s="233" t="s">
        <v>34</v>
      </c>
      <c r="AE2707" s="231" t="s">
        <v>2</v>
      </c>
      <c r="AF2707" s="231" t="s">
        <v>3</v>
      </c>
      <c r="AG2707" s="233" t="s">
        <v>35</v>
      </c>
      <c r="AH2707" s="223" t="s">
        <v>36</v>
      </c>
      <c r="AI2707" s="223" t="s">
        <v>37</v>
      </c>
      <c r="AK2707" s="229" t="s">
        <v>30</v>
      </c>
      <c r="AL2707" s="229"/>
      <c r="AM2707" s="229"/>
    </row>
    <row r="2708" spans="1:39" s="6" customFormat="1" ht="35.25" customHeight="1" x14ac:dyDescent="0.3">
      <c r="A2708" s="224"/>
      <c r="B2708" s="224"/>
      <c r="C2708" s="224"/>
      <c r="D2708" s="227"/>
      <c r="E2708" s="223"/>
      <c r="F2708" s="223"/>
      <c r="G2708" s="223"/>
      <c r="H2708" s="223"/>
      <c r="I2708" s="230"/>
      <c r="J2708" s="230"/>
      <c r="K2708" s="230"/>
      <c r="L2708" s="230"/>
      <c r="M2708" s="5">
        <v>0</v>
      </c>
      <c r="N2708" s="5">
        <v>625000</v>
      </c>
      <c r="O2708" s="5">
        <v>1250000</v>
      </c>
      <c r="P2708" s="225"/>
      <c r="Q2708" s="225"/>
      <c r="R2708" s="29">
        <v>4.95E-4</v>
      </c>
      <c r="S2708" s="29">
        <v>9.5200000000000005E-4</v>
      </c>
      <c r="T2708" s="29">
        <v>1.5900000000000001E-3</v>
      </c>
      <c r="U2708" s="29">
        <v>1.1169999999999999E-3</v>
      </c>
      <c r="V2708" s="29">
        <v>2.189E-3</v>
      </c>
      <c r="W2708" s="29">
        <v>4.5430000000000002E-3</v>
      </c>
      <c r="X2708" s="29">
        <v>8.8199999999999997E-4</v>
      </c>
      <c r="Y2708" s="29">
        <v>1.6949999999999999E-3</v>
      </c>
      <c r="Z2708" s="29">
        <v>2.8319999999999999E-3</v>
      </c>
      <c r="AA2708" s="29">
        <v>1.9889999999999999E-3</v>
      </c>
      <c r="AB2708" s="29">
        <v>3.8999999999999998E-3</v>
      </c>
      <c r="AC2708" s="29">
        <v>8.0949999999999998E-3</v>
      </c>
      <c r="AD2708" s="233"/>
      <c r="AE2708" s="232"/>
      <c r="AF2708" s="232"/>
      <c r="AG2708" s="234"/>
      <c r="AH2708" s="223"/>
      <c r="AI2708" s="223"/>
      <c r="AK2708" s="229"/>
      <c r="AL2708" s="229"/>
      <c r="AM2708" s="229"/>
    </row>
    <row r="2709" spans="1:39" s="3" customFormat="1" ht="13.8" x14ac:dyDescent="0.25">
      <c r="A2709" s="7" t="s">
        <v>44</v>
      </c>
      <c r="B2709" s="7" t="s">
        <v>42</v>
      </c>
      <c r="C2709" s="8" t="s">
        <v>39</v>
      </c>
      <c r="D2709" s="30"/>
      <c r="E2709" s="8" t="s">
        <v>64</v>
      </c>
      <c r="F2709" s="9" t="str">
        <f>IFERROR(VLOOKUP(E2709,Template!$AK$5:$AL$17,2,FALSE),"")</f>
        <v/>
      </c>
      <c r="G2709" s="41" t="s">
        <v>7</v>
      </c>
      <c r="H2709" s="41" t="s">
        <v>6</v>
      </c>
      <c r="I2709" s="32" t="s">
        <v>65</v>
      </c>
      <c r="J2709" s="32" t="s">
        <v>66</v>
      </c>
      <c r="K2709" s="33">
        <f>IFERROR(I2709+J2709,0)</f>
        <v>0</v>
      </c>
      <c r="L2709" s="33">
        <f>IFERROR(K2709,"")</f>
        <v>0</v>
      </c>
      <c r="M2709" s="34">
        <f t="shared" ref="M2709:M2720" si="7576">IF(L2709&lt;=$N$4,K2709,IF(L2708&gt;$N$4,0,$N$4-L2708))</f>
        <v>0</v>
      </c>
      <c r="N2709" s="34">
        <f>IF(AND(L2709&gt;$N$4,L2709&lt;=$O$4),K2709-M2709,IF(AND(L2708&gt;$N$4,L2708&lt;=$O$4),$O$4-L2708,IF(L2708&gt;$O$4,0,IF(L2709&lt;$N$4,0,MIN(L2709-$N$4,$N$4)))))</f>
        <v>0</v>
      </c>
      <c r="O2709" s="34">
        <f>IF(L2709&gt;$O$4,K2709-M2709-N2709,0)</f>
        <v>0</v>
      </c>
      <c r="P2709" s="12" t="s">
        <v>94</v>
      </c>
      <c r="Q2709" s="12" t="s">
        <v>68</v>
      </c>
      <c r="R2709" s="33">
        <f>IF(AND($Q2709="LOW",$P2709="French"),M2709*R$4,0)</f>
        <v>0</v>
      </c>
      <c r="S2709" s="33">
        <f>IF(AND($Q2709="LOW",$P2709="French"),N2709*S$4,0)</f>
        <v>0</v>
      </c>
      <c r="T2709" s="33">
        <f>IF(AND($Q2709="LOW",$P2709="French"),O2709*T$4,0)</f>
        <v>0</v>
      </c>
      <c r="U2709" s="33">
        <f>IF(AND($Q2709="HIGH",$P2709="French"),M2709*U$4,0)</f>
        <v>0</v>
      </c>
      <c r="V2709" s="33">
        <f>IF(AND($Q2709="HIGH",$P2709="French"),N2709*V$4,0)</f>
        <v>0</v>
      </c>
      <c r="W2709" s="33">
        <f>IF(AND($Q2709="HIGH",$P2709="French"),O2709*W$4,0)</f>
        <v>0</v>
      </c>
      <c r="X2709" s="33">
        <f>IF(AND($Q2709="LOW",$P2709="English"),M2709*X$4,0)</f>
        <v>0</v>
      </c>
      <c r="Y2709" s="33">
        <f>IF(AND($Q2709="LOW",$P2709="English"),N2709*Y$4,0)</f>
        <v>0</v>
      </c>
      <c r="Z2709" s="33">
        <f>IF(AND($Q2709="LOW",$P2709="English"),O2709*Z$4,0)</f>
        <v>0</v>
      </c>
      <c r="AA2709" s="33">
        <f>IF(AND($Q2709="HIGH",$P2709="English"),M2709*AA$4,0)</f>
        <v>0</v>
      </c>
      <c r="AB2709" s="33">
        <f>IF(AND($Q2709="HIGH",$P2709="English"),N2709*AB$4,0)</f>
        <v>0</v>
      </c>
      <c r="AC2709" s="33">
        <f>IF(AND($Q2709="HIGH",$P2709="English"),O2709*AC$4,0)</f>
        <v>0</v>
      </c>
      <c r="AD2709" s="26">
        <f>SUM(R2709:AC2709)</f>
        <v>0</v>
      </c>
      <c r="AE2709" s="46" t="str">
        <f>IFERROR(IF(AE$3=VLOOKUP($E2709,Template!$AK$5:$AM$17,3,FALSE),$AD2709*$F2709,0),"0.00")</f>
        <v>0.00</v>
      </c>
      <c r="AF2709" s="46" t="str">
        <f>IFERROR(IF(AF$3=VLOOKUP($E2709,Template!$AK$5:$AM$17,3,FALSE),$AD2709*$F2709,0),"0.00")</f>
        <v>0.00</v>
      </c>
      <c r="AG2709" s="28">
        <f>SUM(AD2709:AF2709)</f>
        <v>0</v>
      </c>
      <c r="AH2709" s="13" t="s">
        <v>40</v>
      </c>
      <c r="AI2709" s="13" t="s">
        <v>41</v>
      </c>
      <c r="AK2709" s="14" t="s">
        <v>25</v>
      </c>
      <c r="AL2709" s="15">
        <v>0.05</v>
      </c>
      <c r="AM2709" s="16" t="s">
        <v>3</v>
      </c>
    </row>
    <row r="2710" spans="1:39" s="3" customFormat="1" ht="13.8" x14ac:dyDescent="0.25">
      <c r="A2710" s="7" t="str">
        <f>A2709</f>
        <v>(Enter Broadcasting Company Name)</v>
      </c>
      <c r="B2710" s="7" t="str">
        <f>B2709</f>
        <v>(Enter Call Letters)</v>
      </c>
      <c r="C2710" s="8" t="str">
        <f>C2709</f>
        <v>(Select AM/FM)</v>
      </c>
      <c r="D2710" s="30"/>
      <c r="E2710" s="8" t="str">
        <f>E2709</f>
        <v>(Select Station Province)</v>
      </c>
      <c r="F2710" s="9" t="str">
        <f>IFERROR(VLOOKUP(E2710,Template!$AK$5:$AL$17,2,FALSE),"")</f>
        <v/>
      </c>
      <c r="G2710" s="42" t="s">
        <v>8</v>
      </c>
      <c r="H2710" s="42" t="s">
        <v>9</v>
      </c>
      <c r="I2710" s="32" t="s">
        <v>65</v>
      </c>
      <c r="J2710" s="32" t="s">
        <v>66</v>
      </c>
      <c r="K2710" s="33">
        <f t="shared" ref="K2710:K2720" si="7577">IFERROR(I2710+J2710,0)</f>
        <v>0</v>
      </c>
      <c r="L2710" s="33">
        <f t="shared" ref="L2710:L2720" si="7578">IFERROR(L2709+K2710,"")</f>
        <v>0</v>
      </c>
      <c r="M2710" s="34">
        <f t="shared" si="7576"/>
        <v>0</v>
      </c>
      <c r="N2710" s="34">
        <f>IF(AND(L2710&gt;$N$4,L2710&lt;=$O$4),K2710-M2710,IF(AND(L2709&gt;$N$4,L2709&lt;=$O$4),$O$4-L2709,IF(L2709&gt;$O$4,0,IF(L2710&lt;$N$4,0,MIN(L2710-$N$4,$N$4)))))</f>
        <v>0</v>
      </c>
      <c r="O2710" s="34">
        <f t="shared" ref="O2710:O2720" si="7579">IF(L2710&gt;$O$4,K2710-M2710-N2710,0)</f>
        <v>0</v>
      </c>
      <c r="P2710" s="12" t="str">
        <f>P2709</f>
        <v>(Select Language)</v>
      </c>
      <c r="Q2710" s="12" t="str">
        <f>Q2709</f>
        <v>(Select Usage)</v>
      </c>
      <c r="R2710" s="33">
        <f t="shared" ref="R2710:R2720" si="7580">IF(AND($Q2710="LOW",$P2710="French"),M2710*R$4,0)</f>
        <v>0</v>
      </c>
      <c r="S2710" s="33">
        <f t="shared" ref="S2710:S2720" si="7581">IF(AND($Q2710="LOW",$P2710="French"),N2710*S$4,0)</f>
        <v>0</v>
      </c>
      <c r="T2710" s="33">
        <f t="shared" ref="T2710:T2720" si="7582">IF(AND($Q2710="LOW",$P2710="French"),O2710*T$4,0)</f>
        <v>0</v>
      </c>
      <c r="U2710" s="33">
        <f t="shared" ref="U2710:U2720" si="7583">IF(AND($Q2710="HIGH",$P2710="French"),M2710*U$4,0)</f>
        <v>0</v>
      </c>
      <c r="V2710" s="33">
        <f t="shared" ref="V2710:V2720" si="7584">IF(AND($Q2710="HIGH",$P2710="French"),N2710*V$4,0)</f>
        <v>0</v>
      </c>
      <c r="W2710" s="33">
        <f t="shared" ref="W2710:W2720" si="7585">IF(AND($Q2710="HIGH",$P2710="French"),O2710*W$4,0)</f>
        <v>0</v>
      </c>
      <c r="X2710" s="33">
        <f t="shared" ref="X2710:X2720" si="7586">IF(AND($Q2710="LOW",$P2710="English"),M2710*X$4,0)</f>
        <v>0</v>
      </c>
      <c r="Y2710" s="33">
        <f t="shared" ref="Y2710:Y2720" si="7587">IF(AND($Q2710="LOW",$P2710="English"),N2710*Y$4,0)</f>
        <v>0</v>
      </c>
      <c r="Z2710" s="33">
        <f t="shared" ref="Z2710:Z2720" si="7588">IF(AND($Q2710="LOW",$P2710="English"),O2710*Z$4,0)</f>
        <v>0</v>
      </c>
      <c r="AA2710" s="33">
        <f t="shared" ref="AA2710:AA2720" si="7589">IF(AND($Q2710="HIGH",$P2710="English"),M2710*AA$4,0)</f>
        <v>0</v>
      </c>
      <c r="AB2710" s="33">
        <f t="shared" ref="AB2710:AB2720" si="7590">IF(AND($Q2710="HIGH",$P2710="English"),N2710*AB$4,0)</f>
        <v>0</v>
      </c>
      <c r="AC2710" s="33">
        <f t="shared" ref="AC2710:AC2720" si="7591">IF(AND($Q2710="HIGH",$P2710="English"),O2710*AC$4,0)</f>
        <v>0</v>
      </c>
      <c r="AD2710" s="26">
        <f t="shared" ref="AD2710:AD2714" si="7592">SUM(R2710:AC2710)</f>
        <v>0</v>
      </c>
      <c r="AE2710" s="46" t="str">
        <f>IFERROR(IF(AE$3=VLOOKUP($E2710,Template!$AK$5:$AM$17,3,FALSE),$AD2710*$F2710,0),"0.00")</f>
        <v>0.00</v>
      </c>
      <c r="AF2710" s="46" t="str">
        <f>IFERROR(IF(AF$3=VLOOKUP($E2710,Template!$AK$5:$AM$17,3,FALSE),$AD2710*$F2710,0),"0.00")</f>
        <v>0.00</v>
      </c>
      <c r="AG2710" s="28">
        <f t="shared" ref="AG2710:AG2720" si="7593">SUM(AD2710:AF2710)</f>
        <v>0</v>
      </c>
      <c r="AH2710" s="13" t="s">
        <v>40</v>
      </c>
      <c r="AI2710" s="13" t="s">
        <v>41</v>
      </c>
      <c r="AK2710" s="14" t="s">
        <v>23</v>
      </c>
      <c r="AL2710" s="15">
        <v>0.05</v>
      </c>
      <c r="AM2710" s="16" t="s">
        <v>3</v>
      </c>
    </row>
    <row r="2711" spans="1:39" s="3" customFormat="1" ht="13.8" x14ac:dyDescent="0.25">
      <c r="A2711" s="7" t="str">
        <f t="shared" ref="A2711:C2711" si="7594">A2710</f>
        <v>(Enter Broadcasting Company Name)</v>
      </c>
      <c r="B2711" s="7" t="str">
        <f t="shared" si="7594"/>
        <v>(Enter Call Letters)</v>
      </c>
      <c r="C2711" s="8" t="str">
        <f t="shared" si="7594"/>
        <v>(Select AM/FM)</v>
      </c>
      <c r="D2711" s="30"/>
      <c r="E2711" s="8" t="str">
        <f t="shared" ref="E2711:E2720" si="7595">E2710</f>
        <v>(Select Station Province)</v>
      </c>
      <c r="F2711" s="9" t="str">
        <f>IFERROR(VLOOKUP(E2711,Template!$AK$5:$AL$17,2,FALSE),"")</f>
        <v/>
      </c>
      <c r="G2711" s="42" t="s">
        <v>6</v>
      </c>
      <c r="H2711" s="42" t="s">
        <v>10</v>
      </c>
      <c r="I2711" s="32" t="s">
        <v>65</v>
      </c>
      <c r="J2711" s="32" t="s">
        <v>66</v>
      </c>
      <c r="K2711" s="33">
        <f t="shared" si="7577"/>
        <v>0</v>
      </c>
      <c r="L2711" s="33">
        <f t="shared" si="7578"/>
        <v>0</v>
      </c>
      <c r="M2711" s="34">
        <f t="shared" si="7576"/>
        <v>0</v>
      </c>
      <c r="N2711" s="34">
        <f t="shared" ref="N2711:N2720" si="7596">IF(AND(L2711&gt;$N$4,L2711&lt;=$O$4),K2711-M2711,IF(AND(L2710&gt;$N$4,L2710&lt;=$O$4),$O$4-L2710,IF(L2710&gt;$O$4,0,IF(L2711&lt;$N$4,0,MIN(L2711-$N$4,$N$4)))))</f>
        <v>0</v>
      </c>
      <c r="O2711" s="34">
        <f t="shared" si="7579"/>
        <v>0</v>
      </c>
      <c r="P2711" s="12" t="str">
        <f t="shared" ref="P2711:Q2711" si="7597">P2710</f>
        <v>(Select Language)</v>
      </c>
      <c r="Q2711" s="12" t="str">
        <f t="shared" si="7597"/>
        <v>(Select Usage)</v>
      </c>
      <c r="R2711" s="33">
        <f t="shared" si="7580"/>
        <v>0</v>
      </c>
      <c r="S2711" s="33">
        <f t="shared" si="7581"/>
        <v>0</v>
      </c>
      <c r="T2711" s="33">
        <f t="shared" si="7582"/>
        <v>0</v>
      </c>
      <c r="U2711" s="33">
        <f t="shared" si="7583"/>
        <v>0</v>
      </c>
      <c r="V2711" s="33">
        <f t="shared" si="7584"/>
        <v>0</v>
      </c>
      <c r="W2711" s="33">
        <f t="shared" si="7585"/>
        <v>0</v>
      </c>
      <c r="X2711" s="33">
        <f t="shared" si="7586"/>
        <v>0</v>
      </c>
      <c r="Y2711" s="33">
        <f t="shared" si="7587"/>
        <v>0</v>
      </c>
      <c r="Z2711" s="33">
        <f t="shared" si="7588"/>
        <v>0</v>
      </c>
      <c r="AA2711" s="33">
        <f t="shared" si="7589"/>
        <v>0</v>
      </c>
      <c r="AB2711" s="33">
        <f t="shared" si="7590"/>
        <v>0</v>
      </c>
      <c r="AC2711" s="33">
        <f t="shared" si="7591"/>
        <v>0</v>
      </c>
      <c r="AD2711" s="26">
        <f t="shared" si="7592"/>
        <v>0</v>
      </c>
      <c r="AE2711" s="46" t="str">
        <f>IFERROR(IF(AE$3=VLOOKUP($E2711,Template!$AK$5:$AM$17,3,FALSE),$AD2711*$F2711,0),"0.00")</f>
        <v>0.00</v>
      </c>
      <c r="AF2711" s="46" t="str">
        <f>IFERROR(IF(AF$3=VLOOKUP($E2711,Template!$AK$5:$AM$17,3,FALSE),$AD2711*$F2711,0),"0.00")</f>
        <v>0.00</v>
      </c>
      <c r="AG2711" s="28">
        <f t="shared" si="7593"/>
        <v>0</v>
      </c>
      <c r="AH2711" s="13" t="s">
        <v>40</v>
      </c>
      <c r="AI2711" s="13" t="s">
        <v>41</v>
      </c>
      <c r="AK2711" s="14" t="s">
        <v>24</v>
      </c>
      <c r="AL2711" s="15">
        <v>0.05</v>
      </c>
      <c r="AM2711" s="16" t="s">
        <v>3</v>
      </c>
    </row>
    <row r="2712" spans="1:39" s="3" customFormat="1" ht="13.8" x14ac:dyDescent="0.25">
      <c r="A2712" s="7" t="str">
        <f t="shared" ref="A2712:C2712" si="7598">A2711</f>
        <v>(Enter Broadcasting Company Name)</v>
      </c>
      <c r="B2712" s="7" t="str">
        <f t="shared" si="7598"/>
        <v>(Enter Call Letters)</v>
      </c>
      <c r="C2712" s="8" t="str">
        <f t="shared" si="7598"/>
        <v>(Select AM/FM)</v>
      </c>
      <c r="D2712" s="30"/>
      <c r="E2712" s="8" t="str">
        <f t="shared" si="7595"/>
        <v>(Select Station Province)</v>
      </c>
      <c r="F2712" s="9" t="str">
        <f>IFERROR(VLOOKUP(E2712,Template!$AK$5:$AL$17,2,FALSE),"")</f>
        <v/>
      </c>
      <c r="G2712" s="42" t="s">
        <v>9</v>
      </c>
      <c r="H2712" s="42" t="s">
        <v>11</v>
      </c>
      <c r="I2712" s="32" t="s">
        <v>65</v>
      </c>
      <c r="J2712" s="32" t="s">
        <v>66</v>
      </c>
      <c r="K2712" s="33">
        <f t="shared" si="7577"/>
        <v>0</v>
      </c>
      <c r="L2712" s="33">
        <f t="shared" si="7578"/>
        <v>0</v>
      </c>
      <c r="M2712" s="34">
        <f t="shared" si="7576"/>
        <v>0</v>
      </c>
      <c r="N2712" s="34">
        <f t="shared" si="7596"/>
        <v>0</v>
      </c>
      <c r="O2712" s="34">
        <f t="shared" si="7579"/>
        <v>0</v>
      </c>
      <c r="P2712" s="12" t="str">
        <f t="shared" ref="P2712:Q2712" si="7599">P2711</f>
        <v>(Select Language)</v>
      </c>
      <c r="Q2712" s="12" t="str">
        <f t="shared" si="7599"/>
        <v>(Select Usage)</v>
      </c>
      <c r="R2712" s="33">
        <f t="shared" si="7580"/>
        <v>0</v>
      </c>
      <c r="S2712" s="33">
        <f t="shared" si="7581"/>
        <v>0</v>
      </c>
      <c r="T2712" s="33">
        <f t="shared" si="7582"/>
        <v>0</v>
      </c>
      <c r="U2712" s="33">
        <f t="shared" si="7583"/>
        <v>0</v>
      </c>
      <c r="V2712" s="33">
        <f t="shared" si="7584"/>
        <v>0</v>
      </c>
      <c r="W2712" s="33">
        <f t="shared" si="7585"/>
        <v>0</v>
      </c>
      <c r="X2712" s="33">
        <f t="shared" si="7586"/>
        <v>0</v>
      </c>
      <c r="Y2712" s="33">
        <f t="shared" si="7587"/>
        <v>0</v>
      </c>
      <c r="Z2712" s="33">
        <f t="shared" si="7588"/>
        <v>0</v>
      </c>
      <c r="AA2712" s="33">
        <f t="shared" si="7589"/>
        <v>0</v>
      </c>
      <c r="AB2712" s="33">
        <f t="shared" si="7590"/>
        <v>0</v>
      </c>
      <c r="AC2712" s="33">
        <f t="shared" si="7591"/>
        <v>0</v>
      </c>
      <c r="AD2712" s="26">
        <f t="shared" si="7592"/>
        <v>0</v>
      </c>
      <c r="AE2712" s="46" t="str">
        <f>IFERROR(IF(AE$3=VLOOKUP($E2712,Template!$AK$5:$AM$17,3,FALSE),$AD2712*$F2712,0),"0.00")</f>
        <v>0.00</v>
      </c>
      <c r="AF2712" s="46" t="str">
        <f>IFERROR(IF(AF$3=VLOOKUP($E2712,Template!$AK$5:$AM$17,3,FALSE),$AD2712*$F2712,0),"0.00")</f>
        <v>0.00</v>
      </c>
      <c r="AG2712" s="28">
        <f t="shared" si="7593"/>
        <v>0</v>
      </c>
      <c r="AH2712" s="13" t="s">
        <v>40</v>
      </c>
      <c r="AI2712" s="13" t="s">
        <v>41</v>
      </c>
      <c r="AK2712" s="14" t="s">
        <v>22</v>
      </c>
      <c r="AL2712" s="15">
        <v>0.15</v>
      </c>
      <c r="AM2712" s="16" t="s">
        <v>2</v>
      </c>
    </row>
    <row r="2713" spans="1:39" s="3" customFormat="1" ht="13.8" x14ac:dyDescent="0.25">
      <c r="A2713" s="7" t="str">
        <f t="shared" ref="A2713:C2713" si="7600">A2712</f>
        <v>(Enter Broadcasting Company Name)</v>
      </c>
      <c r="B2713" s="7" t="str">
        <f t="shared" si="7600"/>
        <v>(Enter Call Letters)</v>
      </c>
      <c r="C2713" s="8" t="str">
        <f t="shared" si="7600"/>
        <v>(Select AM/FM)</v>
      </c>
      <c r="D2713" s="30"/>
      <c r="E2713" s="8" t="str">
        <f t="shared" si="7595"/>
        <v>(Select Station Province)</v>
      </c>
      <c r="F2713" s="9" t="str">
        <f>IFERROR(VLOOKUP(E2713,Template!$AK$5:$AL$17,2,FALSE),"")</f>
        <v/>
      </c>
      <c r="G2713" s="42" t="s">
        <v>10</v>
      </c>
      <c r="H2713" s="42" t="s">
        <v>12</v>
      </c>
      <c r="I2713" s="32" t="s">
        <v>65</v>
      </c>
      <c r="J2713" s="32" t="s">
        <v>66</v>
      </c>
      <c r="K2713" s="33">
        <f t="shared" si="7577"/>
        <v>0</v>
      </c>
      <c r="L2713" s="33">
        <f t="shared" si="7578"/>
        <v>0</v>
      </c>
      <c r="M2713" s="34">
        <f t="shared" si="7576"/>
        <v>0</v>
      </c>
      <c r="N2713" s="34">
        <f t="shared" si="7596"/>
        <v>0</v>
      </c>
      <c r="O2713" s="34">
        <f t="shared" si="7579"/>
        <v>0</v>
      </c>
      <c r="P2713" s="12" t="str">
        <f t="shared" ref="P2713:Q2713" si="7601">P2712</f>
        <v>(Select Language)</v>
      </c>
      <c r="Q2713" s="12" t="str">
        <f t="shared" si="7601"/>
        <v>(Select Usage)</v>
      </c>
      <c r="R2713" s="33">
        <f t="shared" si="7580"/>
        <v>0</v>
      </c>
      <c r="S2713" s="33">
        <f t="shared" si="7581"/>
        <v>0</v>
      </c>
      <c r="T2713" s="33">
        <f t="shared" si="7582"/>
        <v>0</v>
      </c>
      <c r="U2713" s="33">
        <f t="shared" si="7583"/>
        <v>0</v>
      </c>
      <c r="V2713" s="33">
        <f t="shared" si="7584"/>
        <v>0</v>
      </c>
      <c r="W2713" s="33">
        <f t="shared" si="7585"/>
        <v>0</v>
      </c>
      <c r="X2713" s="33">
        <f t="shared" si="7586"/>
        <v>0</v>
      </c>
      <c r="Y2713" s="33">
        <f t="shared" si="7587"/>
        <v>0</v>
      </c>
      <c r="Z2713" s="33">
        <f t="shared" si="7588"/>
        <v>0</v>
      </c>
      <c r="AA2713" s="33">
        <f t="shared" si="7589"/>
        <v>0</v>
      </c>
      <c r="AB2713" s="33">
        <f t="shared" si="7590"/>
        <v>0</v>
      </c>
      <c r="AC2713" s="33">
        <f t="shared" si="7591"/>
        <v>0</v>
      </c>
      <c r="AD2713" s="26">
        <f t="shared" si="7592"/>
        <v>0</v>
      </c>
      <c r="AE2713" s="46" t="str">
        <f>IFERROR(IF(AE$3=VLOOKUP($E2713,Template!$AK$5:$AM$17,3,FALSE),$AD2713*$F2713,0),"0.00")</f>
        <v>0.00</v>
      </c>
      <c r="AF2713" s="46" t="str">
        <f>IFERROR(IF(AF$3=VLOOKUP($E2713,Template!$AK$5:$AM$17,3,FALSE),$AD2713*$F2713,0),"0.00")</f>
        <v>0.00</v>
      </c>
      <c r="AG2713" s="28">
        <f t="shared" si="7593"/>
        <v>0</v>
      </c>
      <c r="AH2713" s="13" t="s">
        <v>40</v>
      </c>
      <c r="AI2713" s="13" t="s">
        <v>41</v>
      </c>
      <c r="AK2713" s="14" t="s">
        <v>26</v>
      </c>
      <c r="AL2713" s="15">
        <v>0.15</v>
      </c>
      <c r="AM2713" s="16" t="s">
        <v>2</v>
      </c>
    </row>
    <row r="2714" spans="1:39" s="3" customFormat="1" ht="13.8" x14ac:dyDescent="0.25">
      <c r="A2714" s="7" t="str">
        <f t="shared" ref="A2714:C2714" si="7602">A2713</f>
        <v>(Enter Broadcasting Company Name)</v>
      </c>
      <c r="B2714" s="7" t="str">
        <f t="shared" si="7602"/>
        <v>(Enter Call Letters)</v>
      </c>
      <c r="C2714" s="8" t="str">
        <f t="shared" si="7602"/>
        <v>(Select AM/FM)</v>
      </c>
      <c r="D2714" s="30"/>
      <c r="E2714" s="8" t="str">
        <f t="shared" si="7595"/>
        <v>(Select Station Province)</v>
      </c>
      <c r="F2714" s="9" t="str">
        <f>IFERROR(VLOOKUP(E2714,Template!$AK$5:$AL$17,2,FALSE),"")</f>
        <v/>
      </c>
      <c r="G2714" s="42" t="s">
        <v>11</v>
      </c>
      <c r="H2714" s="42" t="s">
        <v>13</v>
      </c>
      <c r="I2714" s="32" t="s">
        <v>65</v>
      </c>
      <c r="J2714" s="32" t="s">
        <v>66</v>
      </c>
      <c r="K2714" s="33">
        <f t="shared" si="7577"/>
        <v>0</v>
      </c>
      <c r="L2714" s="33">
        <f t="shared" si="7578"/>
        <v>0</v>
      </c>
      <c r="M2714" s="34">
        <f t="shared" si="7576"/>
        <v>0</v>
      </c>
      <c r="N2714" s="34">
        <f t="shared" si="7596"/>
        <v>0</v>
      </c>
      <c r="O2714" s="34">
        <f t="shared" si="7579"/>
        <v>0</v>
      </c>
      <c r="P2714" s="12" t="str">
        <f t="shared" ref="P2714:Q2714" si="7603">P2713</f>
        <v>(Select Language)</v>
      </c>
      <c r="Q2714" s="12" t="str">
        <f t="shared" si="7603"/>
        <v>(Select Usage)</v>
      </c>
      <c r="R2714" s="33">
        <f t="shared" si="7580"/>
        <v>0</v>
      </c>
      <c r="S2714" s="33">
        <f t="shared" si="7581"/>
        <v>0</v>
      </c>
      <c r="T2714" s="33">
        <f t="shared" si="7582"/>
        <v>0</v>
      </c>
      <c r="U2714" s="33">
        <f t="shared" si="7583"/>
        <v>0</v>
      </c>
      <c r="V2714" s="33">
        <f t="shared" si="7584"/>
        <v>0</v>
      </c>
      <c r="W2714" s="33">
        <f t="shared" si="7585"/>
        <v>0</v>
      </c>
      <c r="X2714" s="33">
        <f t="shared" si="7586"/>
        <v>0</v>
      </c>
      <c r="Y2714" s="33">
        <f t="shared" si="7587"/>
        <v>0</v>
      </c>
      <c r="Z2714" s="33">
        <f t="shared" si="7588"/>
        <v>0</v>
      </c>
      <c r="AA2714" s="33">
        <f t="shared" si="7589"/>
        <v>0</v>
      </c>
      <c r="AB2714" s="33">
        <f t="shared" si="7590"/>
        <v>0</v>
      </c>
      <c r="AC2714" s="33">
        <f t="shared" si="7591"/>
        <v>0</v>
      </c>
      <c r="AD2714" s="26">
        <f t="shared" si="7592"/>
        <v>0</v>
      </c>
      <c r="AE2714" s="46" t="str">
        <f>IFERROR(IF(AE$3=VLOOKUP($E2714,Template!$AK$5:$AM$17,3,FALSE),$AD2714*$F2714,0),"0.00")</f>
        <v>0.00</v>
      </c>
      <c r="AF2714" s="46" t="str">
        <f>IFERROR(IF(AF$3=VLOOKUP($E2714,Template!$AK$5:$AM$17,3,FALSE),$AD2714*$F2714,0),"0.00")</f>
        <v>0.00</v>
      </c>
      <c r="AG2714" s="28">
        <f t="shared" si="7593"/>
        <v>0</v>
      </c>
      <c r="AH2714" s="13" t="s">
        <v>40</v>
      </c>
      <c r="AI2714" s="13" t="s">
        <v>41</v>
      </c>
      <c r="AK2714" s="14" t="s">
        <v>27</v>
      </c>
      <c r="AL2714" s="15">
        <v>0.15</v>
      </c>
      <c r="AM2714" s="16" t="s">
        <v>2</v>
      </c>
    </row>
    <row r="2715" spans="1:39" s="3" customFormat="1" ht="13.8" x14ac:dyDescent="0.25">
      <c r="A2715" s="7" t="str">
        <f t="shared" ref="A2715:C2715" si="7604">A2714</f>
        <v>(Enter Broadcasting Company Name)</v>
      </c>
      <c r="B2715" s="7" t="str">
        <f t="shared" si="7604"/>
        <v>(Enter Call Letters)</v>
      </c>
      <c r="C2715" s="8" t="str">
        <f t="shared" si="7604"/>
        <v>(Select AM/FM)</v>
      </c>
      <c r="D2715" s="30"/>
      <c r="E2715" s="8" t="str">
        <f t="shared" si="7595"/>
        <v>(Select Station Province)</v>
      </c>
      <c r="F2715" s="9" t="str">
        <f>IFERROR(VLOOKUP(E2715,Template!$AK$5:$AL$17,2,FALSE),"")</f>
        <v/>
      </c>
      <c r="G2715" s="42" t="s">
        <v>12</v>
      </c>
      <c r="H2715" s="42" t="s">
        <v>15</v>
      </c>
      <c r="I2715" s="32" t="s">
        <v>65</v>
      </c>
      <c r="J2715" s="32" t="s">
        <v>66</v>
      </c>
      <c r="K2715" s="33">
        <f t="shared" si="7577"/>
        <v>0</v>
      </c>
      <c r="L2715" s="33">
        <f t="shared" si="7578"/>
        <v>0</v>
      </c>
      <c r="M2715" s="34">
        <f t="shared" si="7576"/>
        <v>0</v>
      </c>
      <c r="N2715" s="34">
        <f t="shared" si="7596"/>
        <v>0</v>
      </c>
      <c r="O2715" s="34">
        <f t="shared" si="7579"/>
        <v>0</v>
      </c>
      <c r="P2715" s="12" t="str">
        <f t="shared" ref="P2715:Q2715" si="7605">P2714</f>
        <v>(Select Language)</v>
      </c>
      <c r="Q2715" s="12" t="str">
        <f t="shared" si="7605"/>
        <v>(Select Usage)</v>
      </c>
      <c r="R2715" s="33">
        <f t="shared" si="7580"/>
        <v>0</v>
      </c>
      <c r="S2715" s="33">
        <f t="shared" si="7581"/>
        <v>0</v>
      </c>
      <c r="T2715" s="33">
        <f t="shared" si="7582"/>
        <v>0</v>
      </c>
      <c r="U2715" s="33">
        <f t="shared" si="7583"/>
        <v>0</v>
      </c>
      <c r="V2715" s="33">
        <f t="shared" si="7584"/>
        <v>0</v>
      </c>
      <c r="W2715" s="33">
        <f t="shared" si="7585"/>
        <v>0</v>
      </c>
      <c r="X2715" s="33">
        <f t="shared" si="7586"/>
        <v>0</v>
      </c>
      <c r="Y2715" s="33">
        <f t="shared" si="7587"/>
        <v>0</v>
      </c>
      <c r="Z2715" s="33">
        <f t="shared" si="7588"/>
        <v>0</v>
      </c>
      <c r="AA2715" s="33">
        <f t="shared" si="7589"/>
        <v>0</v>
      </c>
      <c r="AB2715" s="33">
        <f t="shared" si="7590"/>
        <v>0</v>
      </c>
      <c r="AC2715" s="33">
        <f t="shared" si="7591"/>
        <v>0</v>
      </c>
      <c r="AD2715" s="26">
        <f>SUM(R2715:AC2715)</f>
        <v>0</v>
      </c>
      <c r="AE2715" s="46" t="str">
        <f>IFERROR(IF(AE$3=VLOOKUP($E2715,Template!$AK$5:$AM$17,3,FALSE),$AD2715*$F2715,0),"0.00")</f>
        <v>0.00</v>
      </c>
      <c r="AF2715" s="46" t="str">
        <f>IFERROR(IF(AF$3=VLOOKUP($E2715,Template!$AK$5:$AM$17,3,FALSE),$AD2715*$F2715,0),"0.00")</f>
        <v>0.00</v>
      </c>
      <c r="AG2715" s="28">
        <f t="shared" si="7593"/>
        <v>0</v>
      </c>
      <c r="AH2715" s="13" t="s">
        <v>40</v>
      </c>
      <c r="AI2715" s="13" t="s">
        <v>41</v>
      </c>
      <c r="AK2715" s="14" t="s">
        <v>28</v>
      </c>
      <c r="AL2715" s="15">
        <v>0.05</v>
      </c>
      <c r="AM2715" s="16" t="s">
        <v>3</v>
      </c>
    </row>
    <row r="2716" spans="1:39" s="3" customFormat="1" ht="13.8" x14ac:dyDescent="0.25">
      <c r="A2716" s="7" t="str">
        <f t="shared" ref="A2716:C2716" si="7606">A2715</f>
        <v>(Enter Broadcasting Company Name)</v>
      </c>
      <c r="B2716" s="7" t="str">
        <f t="shared" si="7606"/>
        <v>(Enter Call Letters)</v>
      </c>
      <c r="C2716" s="8" t="str">
        <f t="shared" si="7606"/>
        <v>(Select AM/FM)</v>
      </c>
      <c r="D2716" s="30"/>
      <c r="E2716" s="8" t="str">
        <f t="shared" si="7595"/>
        <v>(Select Station Province)</v>
      </c>
      <c r="F2716" s="9" t="str">
        <f>IFERROR(VLOOKUP(E2716,Template!$AK$5:$AL$17,2,FALSE),"")</f>
        <v/>
      </c>
      <c r="G2716" s="42" t="s">
        <v>13</v>
      </c>
      <c r="H2716" s="42" t="s">
        <v>16</v>
      </c>
      <c r="I2716" s="32" t="s">
        <v>65</v>
      </c>
      <c r="J2716" s="32" t="s">
        <v>66</v>
      </c>
      <c r="K2716" s="33">
        <f t="shared" si="7577"/>
        <v>0</v>
      </c>
      <c r="L2716" s="33">
        <f t="shared" si="7578"/>
        <v>0</v>
      </c>
      <c r="M2716" s="34">
        <f t="shared" si="7576"/>
        <v>0</v>
      </c>
      <c r="N2716" s="34">
        <f t="shared" si="7596"/>
        <v>0</v>
      </c>
      <c r="O2716" s="34">
        <f t="shared" si="7579"/>
        <v>0</v>
      </c>
      <c r="P2716" s="12" t="str">
        <f t="shared" ref="P2716:Q2716" si="7607">P2715</f>
        <v>(Select Language)</v>
      </c>
      <c r="Q2716" s="12" t="str">
        <f t="shared" si="7607"/>
        <v>(Select Usage)</v>
      </c>
      <c r="R2716" s="33">
        <f t="shared" si="7580"/>
        <v>0</v>
      </c>
      <c r="S2716" s="33">
        <f t="shared" si="7581"/>
        <v>0</v>
      </c>
      <c r="T2716" s="33">
        <f t="shared" si="7582"/>
        <v>0</v>
      </c>
      <c r="U2716" s="33">
        <f t="shared" si="7583"/>
        <v>0</v>
      </c>
      <c r="V2716" s="33">
        <f t="shared" si="7584"/>
        <v>0</v>
      </c>
      <c r="W2716" s="33">
        <f t="shared" si="7585"/>
        <v>0</v>
      </c>
      <c r="X2716" s="33">
        <f t="shared" si="7586"/>
        <v>0</v>
      </c>
      <c r="Y2716" s="33">
        <f t="shared" si="7587"/>
        <v>0</v>
      </c>
      <c r="Z2716" s="33">
        <f t="shared" si="7588"/>
        <v>0</v>
      </c>
      <c r="AA2716" s="33">
        <f t="shared" si="7589"/>
        <v>0</v>
      </c>
      <c r="AB2716" s="33">
        <f t="shared" si="7590"/>
        <v>0</v>
      </c>
      <c r="AC2716" s="33">
        <f t="shared" si="7591"/>
        <v>0</v>
      </c>
      <c r="AD2716" s="26">
        <f t="shared" ref="AD2716:AD2718" si="7608">SUM(R2716:AC2716)</f>
        <v>0</v>
      </c>
      <c r="AE2716" s="46" t="str">
        <f>IFERROR(IF(AE$3=VLOOKUP($E2716,Template!$AK$5:$AM$17,3,FALSE),$AD2716*$F2716,0),"0.00")</f>
        <v>0.00</v>
      </c>
      <c r="AF2716" s="46" t="str">
        <f>IFERROR(IF(AF$3=VLOOKUP($E2716,Template!$AK$5:$AM$17,3,FALSE),$AD2716*$F2716,0),"0.00")</f>
        <v>0.00</v>
      </c>
      <c r="AG2716" s="28">
        <f t="shared" si="7593"/>
        <v>0</v>
      </c>
      <c r="AH2716" s="13" t="s">
        <v>40</v>
      </c>
      <c r="AI2716" s="13" t="s">
        <v>41</v>
      </c>
      <c r="AK2716" s="14" t="s">
        <v>70</v>
      </c>
      <c r="AL2716" s="15">
        <v>0.05</v>
      </c>
      <c r="AM2716" s="16" t="s">
        <v>3</v>
      </c>
    </row>
    <row r="2717" spans="1:39" s="3" customFormat="1" ht="13.8" x14ac:dyDescent="0.25">
      <c r="A2717" s="7" t="str">
        <f t="shared" ref="A2717:C2717" si="7609">A2716</f>
        <v>(Enter Broadcasting Company Name)</v>
      </c>
      <c r="B2717" s="7" t="str">
        <f t="shared" si="7609"/>
        <v>(Enter Call Letters)</v>
      </c>
      <c r="C2717" s="8" t="str">
        <f t="shared" si="7609"/>
        <v>(Select AM/FM)</v>
      </c>
      <c r="D2717" s="30"/>
      <c r="E2717" s="8" t="str">
        <f t="shared" si="7595"/>
        <v>(Select Station Province)</v>
      </c>
      <c r="F2717" s="9" t="str">
        <f>IFERROR(VLOOKUP(E2717,Template!$AK$5:$AL$17,2,FALSE),"")</f>
        <v/>
      </c>
      <c r="G2717" s="42" t="s">
        <v>15</v>
      </c>
      <c r="H2717" s="42" t="s">
        <v>17</v>
      </c>
      <c r="I2717" s="32" t="s">
        <v>65</v>
      </c>
      <c r="J2717" s="32" t="s">
        <v>66</v>
      </c>
      <c r="K2717" s="33">
        <f t="shared" si="7577"/>
        <v>0</v>
      </c>
      <c r="L2717" s="33">
        <f t="shared" si="7578"/>
        <v>0</v>
      </c>
      <c r="M2717" s="34">
        <f t="shared" si="7576"/>
        <v>0</v>
      </c>
      <c r="N2717" s="34">
        <f t="shared" si="7596"/>
        <v>0</v>
      </c>
      <c r="O2717" s="34">
        <f t="shared" si="7579"/>
        <v>0</v>
      </c>
      <c r="P2717" s="12" t="str">
        <f t="shared" ref="P2717:Q2717" si="7610">P2716</f>
        <v>(Select Language)</v>
      </c>
      <c r="Q2717" s="12" t="str">
        <f t="shared" si="7610"/>
        <v>(Select Usage)</v>
      </c>
      <c r="R2717" s="33">
        <f t="shared" si="7580"/>
        <v>0</v>
      </c>
      <c r="S2717" s="33">
        <f t="shared" si="7581"/>
        <v>0</v>
      </c>
      <c r="T2717" s="33">
        <f t="shared" si="7582"/>
        <v>0</v>
      </c>
      <c r="U2717" s="33">
        <f t="shared" si="7583"/>
        <v>0</v>
      </c>
      <c r="V2717" s="33">
        <f t="shared" si="7584"/>
        <v>0</v>
      </c>
      <c r="W2717" s="33">
        <f t="shared" si="7585"/>
        <v>0</v>
      </c>
      <c r="X2717" s="33">
        <f t="shared" si="7586"/>
        <v>0</v>
      </c>
      <c r="Y2717" s="33">
        <f t="shared" si="7587"/>
        <v>0</v>
      </c>
      <c r="Z2717" s="33">
        <f t="shared" si="7588"/>
        <v>0</v>
      </c>
      <c r="AA2717" s="33">
        <f t="shared" si="7589"/>
        <v>0</v>
      </c>
      <c r="AB2717" s="33">
        <f t="shared" si="7590"/>
        <v>0</v>
      </c>
      <c r="AC2717" s="33">
        <f t="shared" si="7591"/>
        <v>0</v>
      </c>
      <c r="AD2717" s="26">
        <f t="shared" si="7608"/>
        <v>0</v>
      </c>
      <c r="AE2717" s="46" t="str">
        <f>IFERROR(IF(AE$3=VLOOKUP($E2717,Template!$AK$5:$AM$17,3,FALSE),$AD2717*$F2717,0),"0.00")</f>
        <v>0.00</v>
      </c>
      <c r="AF2717" s="46" t="str">
        <f>IFERROR(IF(AF$3=VLOOKUP($E2717,Template!$AK$5:$AM$17,3,FALSE),$AD2717*$F2717,0),"0.00")</f>
        <v>0.00</v>
      </c>
      <c r="AG2717" s="28">
        <f t="shared" si="7593"/>
        <v>0</v>
      </c>
      <c r="AH2717" s="13" t="s">
        <v>40</v>
      </c>
      <c r="AI2717" s="13" t="s">
        <v>41</v>
      </c>
      <c r="AK2717" s="14" t="s">
        <v>20</v>
      </c>
      <c r="AL2717" s="15">
        <v>0.13</v>
      </c>
      <c r="AM2717" s="16" t="s">
        <v>2</v>
      </c>
    </row>
    <row r="2718" spans="1:39" s="3" customFormat="1" ht="13.8" x14ac:dyDescent="0.25">
      <c r="A2718" s="7" t="str">
        <f t="shared" ref="A2718:C2718" si="7611">A2717</f>
        <v>(Enter Broadcasting Company Name)</v>
      </c>
      <c r="B2718" s="7" t="str">
        <f t="shared" si="7611"/>
        <v>(Enter Call Letters)</v>
      </c>
      <c r="C2718" s="8" t="str">
        <f t="shared" si="7611"/>
        <v>(Select AM/FM)</v>
      </c>
      <c r="D2718" s="30"/>
      <c r="E2718" s="8" t="str">
        <f t="shared" si="7595"/>
        <v>(Select Station Province)</v>
      </c>
      <c r="F2718" s="9" t="str">
        <f>IFERROR(VLOOKUP(E2718,Template!$AK$5:$AL$17,2,FALSE),"")</f>
        <v/>
      </c>
      <c r="G2718" s="42" t="s">
        <v>16</v>
      </c>
      <c r="H2718" s="42" t="s">
        <v>18</v>
      </c>
      <c r="I2718" s="32" t="s">
        <v>65</v>
      </c>
      <c r="J2718" s="32" t="s">
        <v>66</v>
      </c>
      <c r="K2718" s="33">
        <f t="shared" si="7577"/>
        <v>0</v>
      </c>
      <c r="L2718" s="33">
        <f t="shared" si="7578"/>
        <v>0</v>
      </c>
      <c r="M2718" s="34">
        <f t="shared" si="7576"/>
        <v>0</v>
      </c>
      <c r="N2718" s="34">
        <f t="shared" si="7596"/>
        <v>0</v>
      </c>
      <c r="O2718" s="34">
        <f t="shared" si="7579"/>
        <v>0</v>
      </c>
      <c r="P2718" s="12" t="str">
        <f t="shared" ref="P2718:Q2718" si="7612">P2717</f>
        <v>(Select Language)</v>
      </c>
      <c r="Q2718" s="12" t="str">
        <f t="shared" si="7612"/>
        <v>(Select Usage)</v>
      </c>
      <c r="R2718" s="33">
        <f t="shared" si="7580"/>
        <v>0</v>
      </c>
      <c r="S2718" s="33">
        <f t="shared" si="7581"/>
        <v>0</v>
      </c>
      <c r="T2718" s="33">
        <f t="shared" si="7582"/>
        <v>0</v>
      </c>
      <c r="U2718" s="33">
        <f t="shared" si="7583"/>
        <v>0</v>
      </c>
      <c r="V2718" s="33">
        <f t="shared" si="7584"/>
        <v>0</v>
      </c>
      <c r="W2718" s="33">
        <f t="shared" si="7585"/>
        <v>0</v>
      </c>
      <c r="X2718" s="33">
        <f t="shared" si="7586"/>
        <v>0</v>
      </c>
      <c r="Y2718" s="33">
        <f t="shared" si="7587"/>
        <v>0</v>
      </c>
      <c r="Z2718" s="33">
        <f t="shared" si="7588"/>
        <v>0</v>
      </c>
      <c r="AA2718" s="33">
        <f t="shared" si="7589"/>
        <v>0</v>
      </c>
      <c r="AB2718" s="33">
        <f t="shared" si="7590"/>
        <v>0</v>
      </c>
      <c r="AC2718" s="33">
        <f t="shared" si="7591"/>
        <v>0</v>
      </c>
      <c r="AD2718" s="26">
        <f t="shared" si="7608"/>
        <v>0</v>
      </c>
      <c r="AE2718" s="46" t="str">
        <f>IFERROR(IF(AE$3=VLOOKUP($E2718,Template!$AK$5:$AM$17,3,FALSE),$AD2718*$F2718,0),"0.00")</f>
        <v>0.00</v>
      </c>
      <c r="AF2718" s="46" t="str">
        <f>IFERROR(IF(AF$3=VLOOKUP($E2718,Template!$AK$5:$AM$17,3,FALSE),$AD2718*$F2718,0),"0.00")</f>
        <v>0.00</v>
      </c>
      <c r="AG2718" s="28">
        <f t="shared" si="7593"/>
        <v>0</v>
      </c>
      <c r="AH2718" s="13" t="s">
        <v>40</v>
      </c>
      <c r="AI2718" s="13" t="s">
        <v>41</v>
      </c>
      <c r="AK2718" s="14" t="s">
        <v>69</v>
      </c>
      <c r="AL2718" s="15">
        <v>0.15</v>
      </c>
      <c r="AM2718" s="16" t="s">
        <v>2</v>
      </c>
    </row>
    <row r="2719" spans="1:39" s="3" customFormat="1" ht="13.8" x14ac:dyDescent="0.25">
      <c r="A2719" s="7" t="str">
        <f t="shared" ref="A2719:C2719" si="7613">A2718</f>
        <v>(Enter Broadcasting Company Name)</v>
      </c>
      <c r="B2719" s="7" t="str">
        <f t="shared" si="7613"/>
        <v>(Enter Call Letters)</v>
      </c>
      <c r="C2719" s="8" t="str">
        <f t="shared" si="7613"/>
        <v>(Select AM/FM)</v>
      </c>
      <c r="D2719" s="30"/>
      <c r="E2719" s="8" t="str">
        <f t="shared" si="7595"/>
        <v>(Select Station Province)</v>
      </c>
      <c r="F2719" s="9" t="str">
        <f>IFERROR(VLOOKUP(E2719,Template!$AK$5:$AL$17,2,FALSE),"")</f>
        <v/>
      </c>
      <c r="G2719" s="42" t="s">
        <v>17</v>
      </c>
      <c r="H2719" s="42" t="s">
        <v>7</v>
      </c>
      <c r="I2719" s="32" t="s">
        <v>65</v>
      </c>
      <c r="J2719" s="32" t="s">
        <v>66</v>
      </c>
      <c r="K2719" s="33">
        <f t="shared" si="7577"/>
        <v>0</v>
      </c>
      <c r="L2719" s="33">
        <f t="shared" si="7578"/>
        <v>0</v>
      </c>
      <c r="M2719" s="34">
        <f t="shared" si="7576"/>
        <v>0</v>
      </c>
      <c r="N2719" s="34">
        <f t="shared" si="7596"/>
        <v>0</v>
      </c>
      <c r="O2719" s="34">
        <f t="shared" si="7579"/>
        <v>0</v>
      </c>
      <c r="P2719" s="12" t="str">
        <f t="shared" ref="P2719:Q2719" si="7614">P2718</f>
        <v>(Select Language)</v>
      </c>
      <c r="Q2719" s="12" t="str">
        <f t="shared" si="7614"/>
        <v>(Select Usage)</v>
      </c>
      <c r="R2719" s="33">
        <f t="shared" si="7580"/>
        <v>0</v>
      </c>
      <c r="S2719" s="33">
        <f t="shared" si="7581"/>
        <v>0</v>
      </c>
      <c r="T2719" s="33">
        <f t="shared" si="7582"/>
        <v>0</v>
      </c>
      <c r="U2719" s="33">
        <f t="shared" si="7583"/>
        <v>0</v>
      </c>
      <c r="V2719" s="33">
        <f t="shared" si="7584"/>
        <v>0</v>
      </c>
      <c r="W2719" s="33">
        <f t="shared" si="7585"/>
        <v>0</v>
      </c>
      <c r="X2719" s="33">
        <f t="shared" si="7586"/>
        <v>0</v>
      </c>
      <c r="Y2719" s="33">
        <f t="shared" si="7587"/>
        <v>0</v>
      </c>
      <c r="Z2719" s="33">
        <f t="shared" si="7588"/>
        <v>0</v>
      </c>
      <c r="AA2719" s="33">
        <f t="shared" si="7589"/>
        <v>0</v>
      </c>
      <c r="AB2719" s="33">
        <f t="shared" si="7590"/>
        <v>0</v>
      </c>
      <c r="AC2719" s="33">
        <f t="shared" si="7591"/>
        <v>0</v>
      </c>
      <c r="AD2719" s="26">
        <f>SUM(R2719:AC2719)</f>
        <v>0</v>
      </c>
      <c r="AE2719" s="46" t="str">
        <f>IFERROR(IF(AE$3=VLOOKUP($E2719,Template!$AK$5:$AM$17,3,FALSE),$AD2719*$F2719,0),"0.00")</f>
        <v>0.00</v>
      </c>
      <c r="AF2719" s="46" t="str">
        <f>IFERROR(IF(AF$3=VLOOKUP($E2719,Template!$AK$5:$AM$17,3,FALSE),$AD2719*$F2719,0),"0.00")</f>
        <v>0.00</v>
      </c>
      <c r="AG2719" s="28">
        <f t="shared" si="7593"/>
        <v>0</v>
      </c>
      <c r="AH2719" s="13" t="s">
        <v>40</v>
      </c>
      <c r="AI2719" s="13" t="s">
        <v>41</v>
      </c>
      <c r="AK2719" s="14" t="s">
        <v>29</v>
      </c>
      <c r="AL2719" s="15">
        <v>0.05</v>
      </c>
      <c r="AM2719" s="16" t="s">
        <v>3</v>
      </c>
    </row>
    <row r="2720" spans="1:39" s="3" customFormat="1" ht="13.8" x14ac:dyDescent="0.25">
      <c r="A2720" s="7" t="str">
        <f t="shared" ref="A2720:C2720" si="7615">A2719</f>
        <v>(Enter Broadcasting Company Name)</v>
      </c>
      <c r="B2720" s="7" t="str">
        <f t="shared" si="7615"/>
        <v>(Enter Call Letters)</v>
      </c>
      <c r="C2720" s="8" t="str">
        <f t="shared" si="7615"/>
        <v>(Select AM/FM)</v>
      </c>
      <c r="D2720" s="30"/>
      <c r="E2720" s="8" t="str">
        <f t="shared" si="7595"/>
        <v>(Select Station Province)</v>
      </c>
      <c r="F2720" s="9" t="str">
        <f>IFERROR(VLOOKUP(E2720,Template!$AK$5:$AL$17,2,FALSE),"")</f>
        <v/>
      </c>
      <c r="G2720" s="42" t="s">
        <v>18</v>
      </c>
      <c r="H2720" s="43" t="s">
        <v>8</v>
      </c>
      <c r="I2720" s="32" t="s">
        <v>65</v>
      </c>
      <c r="J2720" s="32" t="s">
        <v>66</v>
      </c>
      <c r="K2720" s="33">
        <f t="shared" si="7577"/>
        <v>0</v>
      </c>
      <c r="L2720" s="33">
        <f t="shared" si="7578"/>
        <v>0</v>
      </c>
      <c r="M2720" s="34">
        <f t="shared" si="7576"/>
        <v>0</v>
      </c>
      <c r="N2720" s="34">
        <f t="shared" si="7596"/>
        <v>0</v>
      </c>
      <c r="O2720" s="34">
        <f t="shared" si="7579"/>
        <v>0</v>
      </c>
      <c r="P2720" s="12" t="str">
        <f t="shared" ref="P2720:Q2720" si="7616">P2719</f>
        <v>(Select Language)</v>
      </c>
      <c r="Q2720" s="12" t="str">
        <f t="shared" si="7616"/>
        <v>(Select Usage)</v>
      </c>
      <c r="R2720" s="33">
        <f t="shared" si="7580"/>
        <v>0</v>
      </c>
      <c r="S2720" s="33">
        <f t="shared" si="7581"/>
        <v>0</v>
      </c>
      <c r="T2720" s="33">
        <f t="shared" si="7582"/>
        <v>0</v>
      </c>
      <c r="U2720" s="33">
        <f t="shared" si="7583"/>
        <v>0</v>
      </c>
      <c r="V2720" s="33">
        <f t="shared" si="7584"/>
        <v>0</v>
      </c>
      <c r="W2720" s="33">
        <f t="shared" si="7585"/>
        <v>0</v>
      </c>
      <c r="X2720" s="33">
        <f t="shared" si="7586"/>
        <v>0</v>
      </c>
      <c r="Y2720" s="33">
        <f t="shared" si="7587"/>
        <v>0</v>
      </c>
      <c r="Z2720" s="33">
        <f t="shared" si="7588"/>
        <v>0</v>
      </c>
      <c r="AA2720" s="33">
        <f t="shared" si="7589"/>
        <v>0</v>
      </c>
      <c r="AB2720" s="33">
        <f t="shared" si="7590"/>
        <v>0</v>
      </c>
      <c r="AC2720" s="33">
        <f t="shared" si="7591"/>
        <v>0</v>
      </c>
      <c r="AD2720" s="26">
        <f t="shared" ref="AD2720" si="7617">SUM(R2720:AC2720)</f>
        <v>0</v>
      </c>
      <c r="AE2720" s="46" t="str">
        <f>IFERROR(IF(AE$3=VLOOKUP($E2720,Template!$AK$5:$AM$17,3,FALSE),$AD2720*$F2720,0),"0.00")</f>
        <v>0.00</v>
      </c>
      <c r="AF2720" s="46" t="str">
        <f>IFERROR(IF(AF$3=VLOOKUP($E2720,Template!$AK$5:$AM$17,3,FALSE),$AD2720*$F2720,0),"0.00")</f>
        <v>0.00</v>
      </c>
      <c r="AG2720" s="28">
        <f t="shared" si="7593"/>
        <v>0</v>
      </c>
      <c r="AH2720" s="13" t="s">
        <v>40</v>
      </c>
      <c r="AI2720" s="13" t="s">
        <v>41</v>
      </c>
      <c r="AK2720" s="14" t="s">
        <v>21</v>
      </c>
      <c r="AL2720" s="15">
        <v>0.05</v>
      </c>
      <c r="AM2720" s="16" t="s">
        <v>3</v>
      </c>
    </row>
    <row r="2721" spans="1:39" ht="13.8" x14ac:dyDescent="0.25">
      <c r="A2721" s="19" t="s">
        <v>4</v>
      </c>
      <c r="B2721" s="19"/>
      <c r="C2721" s="20"/>
      <c r="D2721" s="20"/>
      <c r="E2721" s="20"/>
      <c r="F2721" s="20"/>
      <c r="G2721" s="44"/>
      <c r="H2721" s="44"/>
      <c r="I2721" s="21">
        <f t="shared" ref="I2721:K2721" si="7618">SUM(I2709:I2720)</f>
        <v>0</v>
      </c>
      <c r="J2721" s="21">
        <f t="shared" si="7618"/>
        <v>0</v>
      </c>
      <c r="K2721" s="21">
        <f t="shared" si="7618"/>
        <v>0</v>
      </c>
      <c r="L2721" s="21">
        <f>L2720</f>
        <v>0</v>
      </c>
      <c r="M2721" s="21">
        <f>SUM(M2709:M2720)</f>
        <v>0</v>
      </c>
      <c r="N2721" s="21">
        <f t="shared" ref="N2721:O2721" si="7619">SUM(N2709:N2720)</f>
        <v>0</v>
      </c>
      <c r="O2721" s="21">
        <f t="shared" si="7619"/>
        <v>0</v>
      </c>
      <c r="P2721" s="21"/>
      <c r="Q2721" s="22"/>
      <c r="R2721" s="21">
        <f t="shared" ref="R2721:AI2721" si="7620">SUM(R2709:R2720)</f>
        <v>0</v>
      </c>
      <c r="S2721" s="21">
        <f t="shared" si="7620"/>
        <v>0</v>
      </c>
      <c r="T2721" s="21">
        <f t="shared" si="7620"/>
        <v>0</v>
      </c>
      <c r="U2721" s="21">
        <f t="shared" si="7620"/>
        <v>0</v>
      </c>
      <c r="V2721" s="21">
        <f t="shared" si="7620"/>
        <v>0</v>
      </c>
      <c r="W2721" s="21">
        <f t="shared" si="7620"/>
        <v>0</v>
      </c>
      <c r="X2721" s="21">
        <f t="shared" si="7620"/>
        <v>0</v>
      </c>
      <c r="Y2721" s="21">
        <f t="shared" si="7620"/>
        <v>0</v>
      </c>
      <c r="Z2721" s="21">
        <f t="shared" si="7620"/>
        <v>0</v>
      </c>
      <c r="AA2721" s="21">
        <f t="shared" si="7620"/>
        <v>0</v>
      </c>
      <c r="AB2721" s="21">
        <f t="shared" si="7620"/>
        <v>0</v>
      </c>
      <c r="AC2721" s="21">
        <f t="shared" si="7620"/>
        <v>0</v>
      </c>
      <c r="AD2721" s="27">
        <f t="shared" si="7620"/>
        <v>0</v>
      </c>
      <c r="AE2721" s="21">
        <f t="shared" si="7620"/>
        <v>0</v>
      </c>
      <c r="AF2721" s="21">
        <f t="shared" si="7620"/>
        <v>0</v>
      </c>
      <c r="AG2721" s="27">
        <f t="shared" si="7620"/>
        <v>0</v>
      </c>
      <c r="AH2721" s="21">
        <f t="shared" si="7620"/>
        <v>0</v>
      </c>
      <c r="AI2721" s="21">
        <f t="shared" si="7620"/>
        <v>0</v>
      </c>
      <c r="AK2721" s="14" t="s">
        <v>71</v>
      </c>
      <c r="AL2721" s="15">
        <v>0.05</v>
      </c>
      <c r="AM2721" s="16" t="s">
        <v>3</v>
      </c>
    </row>
    <row r="2722" spans="1:39" x14ac:dyDescent="0.25">
      <c r="A2722" s="2"/>
      <c r="G2722" s="2"/>
      <c r="H2722" s="2"/>
      <c r="O2722" s="2"/>
      <c r="P2722" s="2"/>
    </row>
    <row r="2723" spans="1:39" ht="42" customHeight="1" x14ac:dyDescent="0.25">
      <c r="A2723" s="223" t="s">
        <v>63</v>
      </c>
      <c r="B2723" s="223" t="s">
        <v>43</v>
      </c>
      <c r="C2723" s="224" t="s">
        <v>19</v>
      </c>
      <c r="D2723" s="226"/>
      <c r="E2723" s="223" t="s">
        <v>14</v>
      </c>
      <c r="F2723" s="223" t="s">
        <v>38</v>
      </c>
      <c r="G2723" s="223" t="s">
        <v>1</v>
      </c>
      <c r="H2723" s="223" t="s">
        <v>5</v>
      </c>
      <c r="I2723" s="225" t="s">
        <v>31</v>
      </c>
      <c r="J2723" s="225" t="s">
        <v>32</v>
      </c>
      <c r="K2723" s="225" t="s">
        <v>48</v>
      </c>
      <c r="L2723" s="225" t="s">
        <v>0</v>
      </c>
      <c r="M2723" s="4" t="s">
        <v>45</v>
      </c>
      <c r="N2723" s="4" t="s">
        <v>46</v>
      </c>
      <c r="O2723" s="4" t="s">
        <v>47</v>
      </c>
      <c r="P2723" s="225" t="s">
        <v>50</v>
      </c>
      <c r="Q2723" s="225" t="s">
        <v>33</v>
      </c>
      <c r="R2723" s="4" t="s">
        <v>51</v>
      </c>
      <c r="S2723" s="4" t="s">
        <v>52</v>
      </c>
      <c r="T2723" s="4" t="s">
        <v>53</v>
      </c>
      <c r="U2723" s="4" t="s">
        <v>54</v>
      </c>
      <c r="V2723" s="4" t="s">
        <v>55</v>
      </c>
      <c r="W2723" s="4" t="s">
        <v>56</v>
      </c>
      <c r="X2723" s="4" t="s">
        <v>57</v>
      </c>
      <c r="Y2723" s="4" t="s">
        <v>58</v>
      </c>
      <c r="Z2723" s="4" t="s">
        <v>59</v>
      </c>
      <c r="AA2723" s="4" t="s">
        <v>62</v>
      </c>
      <c r="AB2723" s="4" t="s">
        <v>60</v>
      </c>
      <c r="AC2723" s="4" t="s">
        <v>61</v>
      </c>
      <c r="AD2723" s="233" t="s">
        <v>34</v>
      </c>
      <c r="AE2723" s="231" t="s">
        <v>2</v>
      </c>
      <c r="AF2723" s="231" t="s">
        <v>3</v>
      </c>
      <c r="AG2723" s="233" t="s">
        <v>35</v>
      </c>
      <c r="AH2723" s="223" t="s">
        <v>36</v>
      </c>
      <c r="AI2723" s="223" t="s">
        <v>37</v>
      </c>
      <c r="AK2723" s="229" t="s">
        <v>30</v>
      </c>
      <c r="AL2723" s="229"/>
      <c r="AM2723" s="229"/>
    </row>
    <row r="2724" spans="1:39" s="6" customFormat="1" ht="35.25" customHeight="1" x14ac:dyDescent="0.3">
      <c r="A2724" s="224"/>
      <c r="B2724" s="224"/>
      <c r="C2724" s="224"/>
      <c r="D2724" s="227"/>
      <c r="E2724" s="223"/>
      <c r="F2724" s="223"/>
      <c r="G2724" s="223"/>
      <c r="H2724" s="223"/>
      <c r="I2724" s="230"/>
      <c r="J2724" s="230"/>
      <c r="K2724" s="230"/>
      <c r="L2724" s="230"/>
      <c r="M2724" s="5">
        <v>0</v>
      </c>
      <c r="N2724" s="5">
        <v>625000</v>
      </c>
      <c r="O2724" s="5">
        <v>1250000</v>
      </c>
      <c r="P2724" s="225"/>
      <c r="Q2724" s="225"/>
      <c r="R2724" s="29">
        <v>4.95E-4</v>
      </c>
      <c r="S2724" s="29">
        <v>9.5200000000000005E-4</v>
      </c>
      <c r="T2724" s="29">
        <v>1.5900000000000001E-3</v>
      </c>
      <c r="U2724" s="29">
        <v>1.1169999999999999E-3</v>
      </c>
      <c r="V2724" s="29">
        <v>2.189E-3</v>
      </c>
      <c r="W2724" s="29">
        <v>4.5430000000000002E-3</v>
      </c>
      <c r="X2724" s="29">
        <v>8.8199999999999997E-4</v>
      </c>
      <c r="Y2724" s="29">
        <v>1.6949999999999999E-3</v>
      </c>
      <c r="Z2724" s="29">
        <v>2.8319999999999999E-3</v>
      </c>
      <c r="AA2724" s="29">
        <v>1.9889999999999999E-3</v>
      </c>
      <c r="AB2724" s="29">
        <v>3.8999999999999998E-3</v>
      </c>
      <c r="AC2724" s="29">
        <v>8.0949999999999998E-3</v>
      </c>
      <c r="AD2724" s="233"/>
      <c r="AE2724" s="232"/>
      <c r="AF2724" s="232"/>
      <c r="AG2724" s="234"/>
      <c r="AH2724" s="223"/>
      <c r="AI2724" s="223"/>
      <c r="AK2724" s="229"/>
      <c r="AL2724" s="229"/>
      <c r="AM2724" s="229"/>
    </row>
    <row r="2725" spans="1:39" s="3" customFormat="1" ht="13.8" x14ac:dyDescent="0.25">
      <c r="A2725" s="7" t="s">
        <v>44</v>
      </c>
      <c r="B2725" s="7" t="s">
        <v>42</v>
      </c>
      <c r="C2725" s="8" t="s">
        <v>39</v>
      </c>
      <c r="D2725" s="30"/>
      <c r="E2725" s="8" t="s">
        <v>64</v>
      </c>
      <c r="F2725" s="9" t="str">
        <f>IFERROR(VLOOKUP(E2725,Template!$AK$5:$AL$17,2,FALSE),"")</f>
        <v/>
      </c>
      <c r="G2725" s="41" t="s">
        <v>7</v>
      </c>
      <c r="H2725" s="41" t="s">
        <v>6</v>
      </c>
      <c r="I2725" s="32" t="s">
        <v>65</v>
      </c>
      <c r="J2725" s="32" t="s">
        <v>66</v>
      </c>
      <c r="K2725" s="33">
        <f>IFERROR(I2725+J2725,0)</f>
        <v>0</v>
      </c>
      <c r="L2725" s="33">
        <f>IFERROR(K2725,"")</f>
        <v>0</v>
      </c>
      <c r="M2725" s="34">
        <f t="shared" ref="M2725:M2736" si="7621">IF(L2725&lt;=$N$4,K2725,IF(L2724&gt;$N$4,0,$N$4-L2724))</f>
        <v>0</v>
      </c>
      <c r="N2725" s="34">
        <f>IF(AND(L2725&gt;$N$4,L2725&lt;=$O$4),K2725-M2725,IF(AND(L2724&gt;$N$4,L2724&lt;=$O$4),$O$4-L2724,IF(L2724&gt;$O$4,0,IF(L2725&lt;$N$4,0,MIN(L2725-$N$4,$N$4)))))</f>
        <v>0</v>
      </c>
      <c r="O2725" s="34">
        <f>IF(L2725&gt;$O$4,K2725-M2725-N2725,0)</f>
        <v>0</v>
      </c>
      <c r="P2725" s="12" t="s">
        <v>94</v>
      </c>
      <c r="Q2725" s="12" t="s">
        <v>68</v>
      </c>
      <c r="R2725" s="33">
        <f>IF(AND($Q2725="LOW",$P2725="French"),M2725*R$4,0)</f>
        <v>0</v>
      </c>
      <c r="S2725" s="33">
        <f>IF(AND($Q2725="LOW",$P2725="French"),N2725*S$4,0)</f>
        <v>0</v>
      </c>
      <c r="T2725" s="33">
        <f>IF(AND($Q2725="LOW",$P2725="French"),O2725*T$4,0)</f>
        <v>0</v>
      </c>
      <c r="U2725" s="33">
        <f>IF(AND($Q2725="HIGH",$P2725="French"),M2725*U$4,0)</f>
        <v>0</v>
      </c>
      <c r="V2725" s="33">
        <f>IF(AND($Q2725="HIGH",$P2725="French"),N2725*V$4,0)</f>
        <v>0</v>
      </c>
      <c r="W2725" s="33">
        <f>IF(AND($Q2725="HIGH",$P2725="French"),O2725*W$4,0)</f>
        <v>0</v>
      </c>
      <c r="X2725" s="33">
        <f>IF(AND($Q2725="LOW",$P2725="English"),M2725*X$4,0)</f>
        <v>0</v>
      </c>
      <c r="Y2725" s="33">
        <f>IF(AND($Q2725="LOW",$P2725="English"),N2725*Y$4,0)</f>
        <v>0</v>
      </c>
      <c r="Z2725" s="33">
        <f>IF(AND($Q2725="LOW",$P2725="English"),O2725*Z$4,0)</f>
        <v>0</v>
      </c>
      <c r="AA2725" s="33">
        <f>IF(AND($Q2725="HIGH",$P2725="English"),M2725*AA$4,0)</f>
        <v>0</v>
      </c>
      <c r="AB2725" s="33">
        <f>IF(AND($Q2725="HIGH",$P2725="English"),N2725*AB$4,0)</f>
        <v>0</v>
      </c>
      <c r="AC2725" s="33">
        <f>IF(AND($Q2725="HIGH",$P2725="English"),O2725*AC$4,0)</f>
        <v>0</v>
      </c>
      <c r="AD2725" s="26">
        <f>SUM(R2725:AC2725)</f>
        <v>0</v>
      </c>
      <c r="AE2725" s="46" t="str">
        <f>IFERROR(IF(AE$3=VLOOKUP($E2725,Template!$AK$5:$AM$17,3,FALSE),$AD2725*$F2725,0),"0.00")</f>
        <v>0.00</v>
      </c>
      <c r="AF2725" s="46" t="str">
        <f>IFERROR(IF(AF$3=VLOOKUP($E2725,Template!$AK$5:$AM$17,3,FALSE),$AD2725*$F2725,0),"0.00")</f>
        <v>0.00</v>
      </c>
      <c r="AG2725" s="28">
        <f>SUM(AD2725:AF2725)</f>
        <v>0</v>
      </c>
      <c r="AH2725" s="13" t="s">
        <v>40</v>
      </c>
      <c r="AI2725" s="13" t="s">
        <v>41</v>
      </c>
      <c r="AK2725" s="14" t="s">
        <v>25</v>
      </c>
      <c r="AL2725" s="15">
        <v>0.05</v>
      </c>
      <c r="AM2725" s="16" t="s">
        <v>3</v>
      </c>
    </row>
    <row r="2726" spans="1:39" s="3" customFormat="1" ht="13.8" x14ac:dyDescent="0.25">
      <c r="A2726" s="7" t="str">
        <f>A2725</f>
        <v>(Enter Broadcasting Company Name)</v>
      </c>
      <c r="B2726" s="7" t="str">
        <f>B2725</f>
        <v>(Enter Call Letters)</v>
      </c>
      <c r="C2726" s="8" t="str">
        <f>C2725</f>
        <v>(Select AM/FM)</v>
      </c>
      <c r="D2726" s="30"/>
      <c r="E2726" s="8" t="str">
        <f>E2725</f>
        <v>(Select Station Province)</v>
      </c>
      <c r="F2726" s="9" t="str">
        <f>IFERROR(VLOOKUP(E2726,Template!$AK$5:$AL$17,2,FALSE),"")</f>
        <v/>
      </c>
      <c r="G2726" s="42" t="s">
        <v>8</v>
      </c>
      <c r="H2726" s="42" t="s">
        <v>9</v>
      </c>
      <c r="I2726" s="32" t="s">
        <v>65</v>
      </c>
      <c r="J2726" s="32" t="s">
        <v>66</v>
      </c>
      <c r="K2726" s="33">
        <f t="shared" ref="K2726:K2736" si="7622">IFERROR(I2726+J2726,0)</f>
        <v>0</v>
      </c>
      <c r="L2726" s="33">
        <f t="shared" ref="L2726:L2736" si="7623">IFERROR(L2725+K2726,"")</f>
        <v>0</v>
      </c>
      <c r="M2726" s="34">
        <f t="shared" si="7621"/>
        <v>0</v>
      </c>
      <c r="N2726" s="34">
        <f>IF(AND(L2726&gt;$N$4,L2726&lt;=$O$4),K2726-M2726,IF(AND(L2725&gt;$N$4,L2725&lt;=$O$4),$O$4-L2725,IF(L2725&gt;$O$4,0,IF(L2726&lt;$N$4,0,MIN(L2726-$N$4,$N$4)))))</f>
        <v>0</v>
      </c>
      <c r="O2726" s="34">
        <f t="shared" ref="O2726:O2736" si="7624">IF(L2726&gt;$O$4,K2726-M2726-N2726,0)</f>
        <v>0</v>
      </c>
      <c r="P2726" s="12" t="str">
        <f>P2725</f>
        <v>(Select Language)</v>
      </c>
      <c r="Q2726" s="12" t="str">
        <f>Q2725</f>
        <v>(Select Usage)</v>
      </c>
      <c r="R2726" s="33">
        <f t="shared" ref="R2726:R2736" si="7625">IF(AND($Q2726="LOW",$P2726="French"),M2726*R$4,0)</f>
        <v>0</v>
      </c>
      <c r="S2726" s="33">
        <f t="shared" ref="S2726:S2736" si="7626">IF(AND($Q2726="LOW",$P2726="French"),N2726*S$4,0)</f>
        <v>0</v>
      </c>
      <c r="T2726" s="33">
        <f t="shared" ref="T2726:T2736" si="7627">IF(AND($Q2726="LOW",$P2726="French"),O2726*T$4,0)</f>
        <v>0</v>
      </c>
      <c r="U2726" s="33">
        <f t="shared" ref="U2726:U2736" si="7628">IF(AND($Q2726="HIGH",$P2726="French"),M2726*U$4,0)</f>
        <v>0</v>
      </c>
      <c r="V2726" s="33">
        <f t="shared" ref="V2726:V2736" si="7629">IF(AND($Q2726="HIGH",$P2726="French"),N2726*V$4,0)</f>
        <v>0</v>
      </c>
      <c r="W2726" s="33">
        <f t="shared" ref="W2726:W2736" si="7630">IF(AND($Q2726="HIGH",$P2726="French"),O2726*W$4,0)</f>
        <v>0</v>
      </c>
      <c r="X2726" s="33">
        <f t="shared" ref="X2726:X2736" si="7631">IF(AND($Q2726="LOW",$P2726="English"),M2726*X$4,0)</f>
        <v>0</v>
      </c>
      <c r="Y2726" s="33">
        <f t="shared" ref="Y2726:Y2736" si="7632">IF(AND($Q2726="LOW",$P2726="English"),N2726*Y$4,0)</f>
        <v>0</v>
      </c>
      <c r="Z2726" s="33">
        <f t="shared" ref="Z2726:Z2736" si="7633">IF(AND($Q2726="LOW",$P2726="English"),O2726*Z$4,0)</f>
        <v>0</v>
      </c>
      <c r="AA2726" s="33">
        <f t="shared" ref="AA2726:AA2736" si="7634">IF(AND($Q2726="HIGH",$P2726="English"),M2726*AA$4,0)</f>
        <v>0</v>
      </c>
      <c r="AB2726" s="33">
        <f t="shared" ref="AB2726:AB2736" si="7635">IF(AND($Q2726="HIGH",$P2726="English"),N2726*AB$4,0)</f>
        <v>0</v>
      </c>
      <c r="AC2726" s="33">
        <f t="shared" ref="AC2726:AC2736" si="7636">IF(AND($Q2726="HIGH",$P2726="English"),O2726*AC$4,0)</f>
        <v>0</v>
      </c>
      <c r="AD2726" s="26">
        <f t="shared" ref="AD2726:AD2730" si="7637">SUM(R2726:AC2726)</f>
        <v>0</v>
      </c>
      <c r="AE2726" s="46" t="str">
        <f>IFERROR(IF(AE$3=VLOOKUP($E2726,Template!$AK$5:$AM$17,3,FALSE),$AD2726*$F2726,0),"0.00")</f>
        <v>0.00</v>
      </c>
      <c r="AF2726" s="46" t="str">
        <f>IFERROR(IF(AF$3=VLOOKUP($E2726,Template!$AK$5:$AM$17,3,FALSE),$AD2726*$F2726,0),"0.00")</f>
        <v>0.00</v>
      </c>
      <c r="AG2726" s="28">
        <f t="shared" ref="AG2726:AG2736" si="7638">SUM(AD2726:AF2726)</f>
        <v>0</v>
      </c>
      <c r="AH2726" s="13" t="s">
        <v>40</v>
      </c>
      <c r="AI2726" s="13" t="s">
        <v>41</v>
      </c>
      <c r="AK2726" s="14" t="s">
        <v>23</v>
      </c>
      <c r="AL2726" s="15">
        <v>0.05</v>
      </c>
      <c r="AM2726" s="16" t="s">
        <v>3</v>
      </c>
    </row>
    <row r="2727" spans="1:39" s="3" customFormat="1" ht="13.8" x14ac:dyDescent="0.25">
      <c r="A2727" s="7" t="str">
        <f t="shared" ref="A2727:C2727" si="7639">A2726</f>
        <v>(Enter Broadcasting Company Name)</v>
      </c>
      <c r="B2727" s="7" t="str">
        <f t="shared" si="7639"/>
        <v>(Enter Call Letters)</v>
      </c>
      <c r="C2727" s="8" t="str">
        <f t="shared" si="7639"/>
        <v>(Select AM/FM)</v>
      </c>
      <c r="D2727" s="30"/>
      <c r="E2727" s="8" t="str">
        <f t="shared" ref="E2727:E2736" si="7640">E2726</f>
        <v>(Select Station Province)</v>
      </c>
      <c r="F2727" s="9" t="str">
        <f>IFERROR(VLOOKUP(E2727,Template!$AK$5:$AL$17,2,FALSE),"")</f>
        <v/>
      </c>
      <c r="G2727" s="42" t="s">
        <v>6</v>
      </c>
      <c r="H2727" s="42" t="s">
        <v>10</v>
      </c>
      <c r="I2727" s="32" t="s">
        <v>65</v>
      </c>
      <c r="J2727" s="32" t="s">
        <v>66</v>
      </c>
      <c r="K2727" s="33">
        <f t="shared" si="7622"/>
        <v>0</v>
      </c>
      <c r="L2727" s="33">
        <f t="shared" si="7623"/>
        <v>0</v>
      </c>
      <c r="M2727" s="34">
        <f t="shared" si="7621"/>
        <v>0</v>
      </c>
      <c r="N2727" s="34">
        <f t="shared" ref="N2727:N2736" si="7641">IF(AND(L2727&gt;$N$4,L2727&lt;=$O$4),K2727-M2727,IF(AND(L2726&gt;$N$4,L2726&lt;=$O$4),$O$4-L2726,IF(L2726&gt;$O$4,0,IF(L2727&lt;$N$4,0,MIN(L2727-$N$4,$N$4)))))</f>
        <v>0</v>
      </c>
      <c r="O2727" s="34">
        <f t="shared" si="7624"/>
        <v>0</v>
      </c>
      <c r="P2727" s="12" t="str">
        <f t="shared" ref="P2727:Q2727" si="7642">P2726</f>
        <v>(Select Language)</v>
      </c>
      <c r="Q2727" s="12" t="str">
        <f t="shared" si="7642"/>
        <v>(Select Usage)</v>
      </c>
      <c r="R2727" s="33">
        <f t="shared" si="7625"/>
        <v>0</v>
      </c>
      <c r="S2727" s="33">
        <f t="shared" si="7626"/>
        <v>0</v>
      </c>
      <c r="T2727" s="33">
        <f t="shared" si="7627"/>
        <v>0</v>
      </c>
      <c r="U2727" s="33">
        <f t="shared" si="7628"/>
        <v>0</v>
      </c>
      <c r="V2727" s="33">
        <f t="shared" si="7629"/>
        <v>0</v>
      </c>
      <c r="W2727" s="33">
        <f t="shared" si="7630"/>
        <v>0</v>
      </c>
      <c r="X2727" s="33">
        <f t="shared" si="7631"/>
        <v>0</v>
      </c>
      <c r="Y2727" s="33">
        <f t="shared" si="7632"/>
        <v>0</v>
      </c>
      <c r="Z2727" s="33">
        <f t="shared" si="7633"/>
        <v>0</v>
      </c>
      <c r="AA2727" s="33">
        <f t="shared" si="7634"/>
        <v>0</v>
      </c>
      <c r="AB2727" s="33">
        <f t="shared" si="7635"/>
        <v>0</v>
      </c>
      <c r="AC2727" s="33">
        <f t="shared" si="7636"/>
        <v>0</v>
      </c>
      <c r="AD2727" s="26">
        <f t="shared" si="7637"/>
        <v>0</v>
      </c>
      <c r="AE2727" s="46" t="str">
        <f>IFERROR(IF(AE$3=VLOOKUP($E2727,Template!$AK$5:$AM$17,3,FALSE),$AD2727*$F2727,0),"0.00")</f>
        <v>0.00</v>
      </c>
      <c r="AF2727" s="46" t="str">
        <f>IFERROR(IF(AF$3=VLOOKUP($E2727,Template!$AK$5:$AM$17,3,FALSE),$AD2727*$F2727,0),"0.00")</f>
        <v>0.00</v>
      </c>
      <c r="AG2727" s="28">
        <f t="shared" si="7638"/>
        <v>0</v>
      </c>
      <c r="AH2727" s="13" t="s">
        <v>40</v>
      </c>
      <c r="AI2727" s="13" t="s">
        <v>41</v>
      </c>
      <c r="AK2727" s="14" t="s">
        <v>24</v>
      </c>
      <c r="AL2727" s="15">
        <v>0.05</v>
      </c>
      <c r="AM2727" s="16" t="s">
        <v>3</v>
      </c>
    </row>
    <row r="2728" spans="1:39" s="3" customFormat="1" ht="13.8" x14ac:dyDescent="0.25">
      <c r="A2728" s="7" t="str">
        <f t="shared" ref="A2728:C2728" si="7643">A2727</f>
        <v>(Enter Broadcasting Company Name)</v>
      </c>
      <c r="B2728" s="7" t="str">
        <f t="shared" si="7643"/>
        <v>(Enter Call Letters)</v>
      </c>
      <c r="C2728" s="8" t="str">
        <f t="shared" si="7643"/>
        <v>(Select AM/FM)</v>
      </c>
      <c r="D2728" s="30"/>
      <c r="E2728" s="8" t="str">
        <f t="shared" si="7640"/>
        <v>(Select Station Province)</v>
      </c>
      <c r="F2728" s="9" t="str">
        <f>IFERROR(VLOOKUP(E2728,Template!$AK$5:$AL$17,2,FALSE),"")</f>
        <v/>
      </c>
      <c r="G2728" s="42" t="s">
        <v>9</v>
      </c>
      <c r="H2728" s="42" t="s">
        <v>11</v>
      </c>
      <c r="I2728" s="32" t="s">
        <v>65</v>
      </c>
      <c r="J2728" s="32" t="s">
        <v>66</v>
      </c>
      <c r="K2728" s="33">
        <f t="shared" si="7622"/>
        <v>0</v>
      </c>
      <c r="L2728" s="33">
        <f t="shared" si="7623"/>
        <v>0</v>
      </c>
      <c r="M2728" s="34">
        <f t="shared" si="7621"/>
        <v>0</v>
      </c>
      <c r="N2728" s="34">
        <f t="shared" si="7641"/>
        <v>0</v>
      </c>
      <c r="O2728" s="34">
        <f t="shared" si="7624"/>
        <v>0</v>
      </c>
      <c r="P2728" s="12" t="str">
        <f t="shared" ref="P2728:Q2728" si="7644">P2727</f>
        <v>(Select Language)</v>
      </c>
      <c r="Q2728" s="12" t="str">
        <f t="shared" si="7644"/>
        <v>(Select Usage)</v>
      </c>
      <c r="R2728" s="33">
        <f t="shared" si="7625"/>
        <v>0</v>
      </c>
      <c r="S2728" s="33">
        <f t="shared" si="7626"/>
        <v>0</v>
      </c>
      <c r="T2728" s="33">
        <f t="shared" si="7627"/>
        <v>0</v>
      </c>
      <c r="U2728" s="33">
        <f t="shared" si="7628"/>
        <v>0</v>
      </c>
      <c r="V2728" s="33">
        <f t="shared" si="7629"/>
        <v>0</v>
      </c>
      <c r="W2728" s="33">
        <f t="shared" si="7630"/>
        <v>0</v>
      </c>
      <c r="X2728" s="33">
        <f t="shared" si="7631"/>
        <v>0</v>
      </c>
      <c r="Y2728" s="33">
        <f t="shared" si="7632"/>
        <v>0</v>
      </c>
      <c r="Z2728" s="33">
        <f t="shared" si="7633"/>
        <v>0</v>
      </c>
      <c r="AA2728" s="33">
        <f t="shared" si="7634"/>
        <v>0</v>
      </c>
      <c r="AB2728" s="33">
        <f t="shared" si="7635"/>
        <v>0</v>
      </c>
      <c r="AC2728" s="33">
        <f t="shared" si="7636"/>
        <v>0</v>
      </c>
      <c r="AD2728" s="26">
        <f t="shared" si="7637"/>
        <v>0</v>
      </c>
      <c r="AE2728" s="46" t="str">
        <f>IFERROR(IF(AE$3=VLOOKUP($E2728,Template!$AK$5:$AM$17,3,FALSE),$AD2728*$F2728,0),"0.00")</f>
        <v>0.00</v>
      </c>
      <c r="AF2728" s="46" t="str">
        <f>IFERROR(IF(AF$3=VLOOKUP($E2728,Template!$AK$5:$AM$17,3,FALSE),$AD2728*$F2728,0),"0.00")</f>
        <v>0.00</v>
      </c>
      <c r="AG2728" s="28">
        <f t="shared" si="7638"/>
        <v>0</v>
      </c>
      <c r="AH2728" s="13" t="s">
        <v>40</v>
      </c>
      <c r="AI2728" s="13" t="s">
        <v>41</v>
      </c>
      <c r="AK2728" s="14" t="s">
        <v>22</v>
      </c>
      <c r="AL2728" s="15">
        <v>0.15</v>
      </c>
      <c r="AM2728" s="16" t="s">
        <v>2</v>
      </c>
    </row>
    <row r="2729" spans="1:39" s="3" customFormat="1" ht="13.8" x14ac:dyDescent="0.25">
      <c r="A2729" s="7" t="str">
        <f t="shared" ref="A2729:C2729" si="7645">A2728</f>
        <v>(Enter Broadcasting Company Name)</v>
      </c>
      <c r="B2729" s="7" t="str">
        <f t="shared" si="7645"/>
        <v>(Enter Call Letters)</v>
      </c>
      <c r="C2729" s="8" t="str">
        <f t="shared" si="7645"/>
        <v>(Select AM/FM)</v>
      </c>
      <c r="D2729" s="30"/>
      <c r="E2729" s="8" t="str">
        <f t="shared" si="7640"/>
        <v>(Select Station Province)</v>
      </c>
      <c r="F2729" s="9" t="str">
        <f>IFERROR(VLOOKUP(E2729,Template!$AK$5:$AL$17,2,FALSE),"")</f>
        <v/>
      </c>
      <c r="G2729" s="42" t="s">
        <v>10</v>
      </c>
      <c r="H2729" s="42" t="s">
        <v>12</v>
      </c>
      <c r="I2729" s="32" t="s">
        <v>65</v>
      </c>
      <c r="J2729" s="32" t="s">
        <v>66</v>
      </c>
      <c r="K2729" s="33">
        <f t="shared" si="7622"/>
        <v>0</v>
      </c>
      <c r="L2729" s="33">
        <f t="shared" si="7623"/>
        <v>0</v>
      </c>
      <c r="M2729" s="34">
        <f t="shared" si="7621"/>
        <v>0</v>
      </c>
      <c r="N2729" s="34">
        <f t="shared" si="7641"/>
        <v>0</v>
      </c>
      <c r="O2729" s="34">
        <f t="shared" si="7624"/>
        <v>0</v>
      </c>
      <c r="P2729" s="12" t="str">
        <f t="shared" ref="P2729:Q2729" si="7646">P2728</f>
        <v>(Select Language)</v>
      </c>
      <c r="Q2729" s="12" t="str">
        <f t="shared" si="7646"/>
        <v>(Select Usage)</v>
      </c>
      <c r="R2729" s="33">
        <f t="shared" si="7625"/>
        <v>0</v>
      </c>
      <c r="S2729" s="33">
        <f t="shared" si="7626"/>
        <v>0</v>
      </c>
      <c r="T2729" s="33">
        <f t="shared" si="7627"/>
        <v>0</v>
      </c>
      <c r="U2729" s="33">
        <f t="shared" si="7628"/>
        <v>0</v>
      </c>
      <c r="V2729" s="33">
        <f t="shared" si="7629"/>
        <v>0</v>
      </c>
      <c r="W2729" s="33">
        <f t="shared" si="7630"/>
        <v>0</v>
      </c>
      <c r="X2729" s="33">
        <f t="shared" si="7631"/>
        <v>0</v>
      </c>
      <c r="Y2729" s="33">
        <f t="shared" si="7632"/>
        <v>0</v>
      </c>
      <c r="Z2729" s="33">
        <f t="shared" si="7633"/>
        <v>0</v>
      </c>
      <c r="AA2729" s="33">
        <f t="shared" si="7634"/>
        <v>0</v>
      </c>
      <c r="AB2729" s="33">
        <f t="shared" si="7635"/>
        <v>0</v>
      </c>
      <c r="AC2729" s="33">
        <f t="shared" si="7636"/>
        <v>0</v>
      </c>
      <c r="AD2729" s="26">
        <f t="shared" si="7637"/>
        <v>0</v>
      </c>
      <c r="AE2729" s="46" t="str">
        <f>IFERROR(IF(AE$3=VLOOKUP($E2729,Template!$AK$5:$AM$17,3,FALSE),$AD2729*$F2729,0),"0.00")</f>
        <v>0.00</v>
      </c>
      <c r="AF2729" s="46" t="str">
        <f>IFERROR(IF(AF$3=VLOOKUP($E2729,Template!$AK$5:$AM$17,3,FALSE),$AD2729*$F2729,0),"0.00")</f>
        <v>0.00</v>
      </c>
      <c r="AG2729" s="28">
        <f t="shared" si="7638"/>
        <v>0</v>
      </c>
      <c r="AH2729" s="13" t="s">
        <v>40</v>
      </c>
      <c r="AI2729" s="13" t="s">
        <v>41</v>
      </c>
      <c r="AK2729" s="14" t="s">
        <v>26</v>
      </c>
      <c r="AL2729" s="15">
        <v>0.15</v>
      </c>
      <c r="AM2729" s="16" t="s">
        <v>2</v>
      </c>
    </row>
    <row r="2730" spans="1:39" s="3" customFormat="1" ht="13.8" x14ac:dyDescent="0.25">
      <c r="A2730" s="7" t="str">
        <f t="shared" ref="A2730:C2730" si="7647">A2729</f>
        <v>(Enter Broadcasting Company Name)</v>
      </c>
      <c r="B2730" s="7" t="str">
        <f t="shared" si="7647"/>
        <v>(Enter Call Letters)</v>
      </c>
      <c r="C2730" s="8" t="str">
        <f t="shared" si="7647"/>
        <v>(Select AM/FM)</v>
      </c>
      <c r="D2730" s="30"/>
      <c r="E2730" s="8" t="str">
        <f t="shared" si="7640"/>
        <v>(Select Station Province)</v>
      </c>
      <c r="F2730" s="9" t="str">
        <f>IFERROR(VLOOKUP(E2730,Template!$AK$5:$AL$17,2,FALSE),"")</f>
        <v/>
      </c>
      <c r="G2730" s="42" t="s">
        <v>11</v>
      </c>
      <c r="H2730" s="42" t="s">
        <v>13</v>
      </c>
      <c r="I2730" s="32" t="s">
        <v>65</v>
      </c>
      <c r="J2730" s="32" t="s">
        <v>66</v>
      </c>
      <c r="K2730" s="33">
        <f t="shared" si="7622"/>
        <v>0</v>
      </c>
      <c r="L2730" s="33">
        <f t="shared" si="7623"/>
        <v>0</v>
      </c>
      <c r="M2730" s="34">
        <f t="shared" si="7621"/>
        <v>0</v>
      </c>
      <c r="N2730" s="34">
        <f t="shared" si="7641"/>
        <v>0</v>
      </c>
      <c r="O2730" s="34">
        <f t="shared" si="7624"/>
        <v>0</v>
      </c>
      <c r="P2730" s="12" t="str">
        <f t="shared" ref="P2730:Q2730" si="7648">P2729</f>
        <v>(Select Language)</v>
      </c>
      <c r="Q2730" s="12" t="str">
        <f t="shared" si="7648"/>
        <v>(Select Usage)</v>
      </c>
      <c r="R2730" s="33">
        <f t="shared" si="7625"/>
        <v>0</v>
      </c>
      <c r="S2730" s="33">
        <f t="shared" si="7626"/>
        <v>0</v>
      </c>
      <c r="T2730" s="33">
        <f t="shared" si="7627"/>
        <v>0</v>
      </c>
      <c r="U2730" s="33">
        <f t="shared" si="7628"/>
        <v>0</v>
      </c>
      <c r="V2730" s="33">
        <f t="shared" si="7629"/>
        <v>0</v>
      </c>
      <c r="W2730" s="33">
        <f t="shared" si="7630"/>
        <v>0</v>
      </c>
      <c r="X2730" s="33">
        <f t="shared" si="7631"/>
        <v>0</v>
      </c>
      <c r="Y2730" s="33">
        <f t="shared" si="7632"/>
        <v>0</v>
      </c>
      <c r="Z2730" s="33">
        <f t="shared" si="7633"/>
        <v>0</v>
      </c>
      <c r="AA2730" s="33">
        <f t="shared" si="7634"/>
        <v>0</v>
      </c>
      <c r="AB2730" s="33">
        <f t="shared" si="7635"/>
        <v>0</v>
      </c>
      <c r="AC2730" s="33">
        <f t="shared" si="7636"/>
        <v>0</v>
      </c>
      <c r="AD2730" s="26">
        <f t="shared" si="7637"/>
        <v>0</v>
      </c>
      <c r="AE2730" s="46" t="str">
        <f>IFERROR(IF(AE$3=VLOOKUP($E2730,Template!$AK$5:$AM$17,3,FALSE),$AD2730*$F2730,0),"0.00")</f>
        <v>0.00</v>
      </c>
      <c r="AF2730" s="46" t="str">
        <f>IFERROR(IF(AF$3=VLOOKUP($E2730,Template!$AK$5:$AM$17,3,FALSE),$AD2730*$F2730,0),"0.00")</f>
        <v>0.00</v>
      </c>
      <c r="AG2730" s="28">
        <f t="shared" si="7638"/>
        <v>0</v>
      </c>
      <c r="AH2730" s="13" t="s">
        <v>40</v>
      </c>
      <c r="AI2730" s="13" t="s">
        <v>41</v>
      </c>
      <c r="AK2730" s="14" t="s">
        <v>27</v>
      </c>
      <c r="AL2730" s="15">
        <v>0.15</v>
      </c>
      <c r="AM2730" s="16" t="s">
        <v>2</v>
      </c>
    </row>
    <row r="2731" spans="1:39" s="3" customFormat="1" ht="13.8" x14ac:dyDescent="0.25">
      <c r="A2731" s="7" t="str">
        <f t="shared" ref="A2731:C2731" si="7649">A2730</f>
        <v>(Enter Broadcasting Company Name)</v>
      </c>
      <c r="B2731" s="7" t="str">
        <f t="shared" si="7649"/>
        <v>(Enter Call Letters)</v>
      </c>
      <c r="C2731" s="8" t="str">
        <f t="shared" si="7649"/>
        <v>(Select AM/FM)</v>
      </c>
      <c r="D2731" s="30"/>
      <c r="E2731" s="8" t="str">
        <f t="shared" si="7640"/>
        <v>(Select Station Province)</v>
      </c>
      <c r="F2731" s="9" t="str">
        <f>IFERROR(VLOOKUP(E2731,Template!$AK$5:$AL$17,2,FALSE),"")</f>
        <v/>
      </c>
      <c r="G2731" s="42" t="s">
        <v>12</v>
      </c>
      <c r="H2731" s="42" t="s">
        <v>15</v>
      </c>
      <c r="I2731" s="32" t="s">
        <v>65</v>
      </c>
      <c r="J2731" s="32" t="s">
        <v>66</v>
      </c>
      <c r="K2731" s="33">
        <f t="shared" si="7622"/>
        <v>0</v>
      </c>
      <c r="L2731" s="33">
        <f t="shared" si="7623"/>
        <v>0</v>
      </c>
      <c r="M2731" s="34">
        <f t="shared" si="7621"/>
        <v>0</v>
      </c>
      <c r="N2731" s="34">
        <f t="shared" si="7641"/>
        <v>0</v>
      </c>
      <c r="O2731" s="34">
        <f t="shared" si="7624"/>
        <v>0</v>
      </c>
      <c r="P2731" s="12" t="str">
        <f t="shared" ref="P2731:Q2731" si="7650">P2730</f>
        <v>(Select Language)</v>
      </c>
      <c r="Q2731" s="12" t="str">
        <f t="shared" si="7650"/>
        <v>(Select Usage)</v>
      </c>
      <c r="R2731" s="33">
        <f t="shared" si="7625"/>
        <v>0</v>
      </c>
      <c r="S2731" s="33">
        <f t="shared" si="7626"/>
        <v>0</v>
      </c>
      <c r="T2731" s="33">
        <f t="shared" si="7627"/>
        <v>0</v>
      </c>
      <c r="U2731" s="33">
        <f t="shared" si="7628"/>
        <v>0</v>
      </c>
      <c r="V2731" s="33">
        <f t="shared" si="7629"/>
        <v>0</v>
      </c>
      <c r="W2731" s="33">
        <f t="shared" si="7630"/>
        <v>0</v>
      </c>
      <c r="X2731" s="33">
        <f t="shared" si="7631"/>
        <v>0</v>
      </c>
      <c r="Y2731" s="33">
        <f t="shared" si="7632"/>
        <v>0</v>
      </c>
      <c r="Z2731" s="33">
        <f t="shared" si="7633"/>
        <v>0</v>
      </c>
      <c r="AA2731" s="33">
        <f t="shared" si="7634"/>
        <v>0</v>
      </c>
      <c r="AB2731" s="33">
        <f t="shared" si="7635"/>
        <v>0</v>
      </c>
      <c r="AC2731" s="33">
        <f t="shared" si="7636"/>
        <v>0</v>
      </c>
      <c r="AD2731" s="26">
        <f>SUM(R2731:AC2731)</f>
        <v>0</v>
      </c>
      <c r="AE2731" s="46" t="str">
        <f>IFERROR(IF(AE$3=VLOOKUP($E2731,Template!$AK$5:$AM$17,3,FALSE),$AD2731*$F2731,0),"0.00")</f>
        <v>0.00</v>
      </c>
      <c r="AF2731" s="46" t="str">
        <f>IFERROR(IF(AF$3=VLOOKUP($E2731,Template!$AK$5:$AM$17,3,FALSE),$AD2731*$F2731,0),"0.00")</f>
        <v>0.00</v>
      </c>
      <c r="AG2731" s="28">
        <f t="shared" si="7638"/>
        <v>0</v>
      </c>
      <c r="AH2731" s="13" t="s">
        <v>40</v>
      </c>
      <c r="AI2731" s="13" t="s">
        <v>41</v>
      </c>
      <c r="AK2731" s="14" t="s">
        <v>28</v>
      </c>
      <c r="AL2731" s="15">
        <v>0.05</v>
      </c>
      <c r="AM2731" s="16" t="s">
        <v>3</v>
      </c>
    </row>
    <row r="2732" spans="1:39" s="3" customFormat="1" ht="13.8" x14ac:dyDescent="0.25">
      <c r="A2732" s="7" t="str">
        <f t="shared" ref="A2732:C2732" si="7651">A2731</f>
        <v>(Enter Broadcasting Company Name)</v>
      </c>
      <c r="B2732" s="7" t="str">
        <f t="shared" si="7651"/>
        <v>(Enter Call Letters)</v>
      </c>
      <c r="C2732" s="8" t="str">
        <f t="shared" si="7651"/>
        <v>(Select AM/FM)</v>
      </c>
      <c r="D2732" s="30"/>
      <c r="E2732" s="8" t="str">
        <f t="shared" si="7640"/>
        <v>(Select Station Province)</v>
      </c>
      <c r="F2732" s="9" t="str">
        <f>IFERROR(VLOOKUP(E2732,Template!$AK$5:$AL$17,2,FALSE),"")</f>
        <v/>
      </c>
      <c r="G2732" s="42" t="s">
        <v>13</v>
      </c>
      <c r="H2732" s="42" t="s">
        <v>16</v>
      </c>
      <c r="I2732" s="32" t="s">
        <v>65</v>
      </c>
      <c r="J2732" s="32" t="s">
        <v>66</v>
      </c>
      <c r="K2732" s="33">
        <f t="shared" si="7622"/>
        <v>0</v>
      </c>
      <c r="L2732" s="33">
        <f t="shared" si="7623"/>
        <v>0</v>
      </c>
      <c r="M2732" s="34">
        <f t="shared" si="7621"/>
        <v>0</v>
      </c>
      <c r="N2732" s="34">
        <f t="shared" si="7641"/>
        <v>0</v>
      </c>
      <c r="O2732" s="34">
        <f t="shared" si="7624"/>
        <v>0</v>
      </c>
      <c r="P2732" s="12" t="str">
        <f t="shared" ref="P2732:Q2732" si="7652">P2731</f>
        <v>(Select Language)</v>
      </c>
      <c r="Q2732" s="12" t="str">
        <f t="shared" si="7652"/>
        <v>(Select Usage)</v>
      </c>
      <c r="R2732" s="33">
        <f t="shared" si="7625"/>
        <v>0</v>
      </c>
      <c r="S2732" s="33">
        <f t="shared" si="7626"/>
        <v>0</v>
      </c>
      <c r="T2732" s="33">
        <f t="shared" si="7627"/>
        <v>0</v>
      </c>
      <c r="U2732" s="33">
        <f t="shared" si="7628"/>
        <v>0</v>
      </c>
      <c r="V2732" s="33">
        <f t="shared" si="7629"/>
        <v>0</v>
      </c>
      <c r="W2732" s="33">
        <f t="shared" si="7630"/>
        <v>0</v>
      </c>
      <c r="X2732" s="33">
        <f t="shared" si="7631"/>
        <v>0</v>
      </c>
      <c r="Y2732" s="33">
        <f t="shared" si="7632"/>
        <v>0</v>
      </c>
      <c r="Z2732" s="33">
        <f t="shared" si="7633"/>
        <v>0</v>
      </c>
      <c r="AA2732" s="33">
        <f t="shared" si="7634"/>
        <v>0</v>
      </c>
      <c r="AB2732" s="33">
        <f t="shared" si="7635"/>
        <v>0</v>
      </c>
      <c r="AC2732" s="33">
        <f t="shared" si="7636"/>
        <v>0</v>
      </c>
      <c r="AD2732" s="26">
        <f t="shared" ref="AD2732:AD2734" si="7653">SUM(R2732:AC2732)</f>
        <v>0</v>
      </c>
      <c r="AE2732" s="46" t="str">
        <f>IFERROR(IF(AE$3=VLOOKUP($E2732,Template!$AK$5:$AM$17,3,FALSE),$AD2732*$F2732,0),"0.00")</f>
        <v>0.00</v>
      </c>
      <c r="AF2732" s="46" t="str">
        <f>IFERROR(IF(AF$3=VLOOKUP($E2732,Template!$AK$5:$AM$17,3,FALSE),$AD2732*$F2732,0),"0.00")</f>
        <v>0.00</v>
      </c>
      <c r="AG2732" s="28">
        <f t="shared" si="7638"/>
        <v>0</v>
      </c>
      <c r="AH2732" s="13" t="s">
        <v>40</v>
      </c>
      <c r="AI2732" s="13" t="s">
        <v>41</v>
      </c>
      <c r="AK2732" s="14" t="s">
        <v>70</v>
      </c>
      <c r="AL2732" s="15">
        <v>0.05</v>
      </c>
      <c r="AM2732" s="16" t="s">
        <v>3</v>
      </c>
    </row>
    <row r="2733" spans="1:39" s="3" customFormat="1" ht="13.8" x14ac:dyDescent="0.25">
      <c r="A2733" s="7" t="str">
        <f t="shared" ref="A2733:C2733" si="7654">A2732</f>
        <v>(Enter Broadcasting Company Name)</v>
      </c>
      <c r="B2733" s="7" t="str">
        <f t="shared" si="7654"/>
        <v>(Enter Call Letters)</v>
      </c>
      <c r="C2733" s="8" t="str">
        <f t="shared" si="7654"/>
        <v>(Select AM/FM)</v>
      </c>
      <c r="D2733" s="30"/>
      <c r="E2733" s="8" t="str">
        <f t="shared" si="7640"/>
        <v>(Select Station Province)</v>
      </c>
      <c r="F2733" s="9" t="str">
        <f>IFERROR(VLOOKUP(E2733,Template!$AK$5:$AL$17,2,FALSE),"")</f>
        <v/>
      </c>
      <c r="G2733" s="42" t="s">
        <v>15</v>
      </c>
      <c r="H2733" s="42" t="s">
        <v>17</v>
      </c>
      <c r="I2733" s="32" t="s">
        <v>65</v>
      </c>
      <c r="J2733" s="32" t="s">
        <v>66</v>
      </c>
      <c r="K2733" s="33">
        <f t="shared" si="7622"/>
        <v>0</v>
      </c>
      <c r="L2733" s="33">
        <f t="shared" si="7623"/>
        <v>0</v>
      </c>
      <c r="M2733" s="34">
        <f t="shared" si="7621"/>
        <v>0</v>
      </c>
      <c r="N2733" s="34">
        <f t="shared" si="7641"/>
        <v>0</v>
      </c>
      <c r="O2733" s="34">
        <f t="shared" si="7624"/>
        <v>0</v>
      </c>
      <c r="P2733" s="12" t="str">
        <f t="shared" ref="P2733:Q2733" si="7655">P2732</f>
        <v>(Select Language)</v>
      </c>
      <c r="Q2733" s="12" t="str">
        <f t="shared" si="7655"/>
        <v>(Select Usage)</v>
      </c>
      <c r="R2733" s="33">
        <f t="shared" si="7625"/>
        <v>0</v>
      </c>
      <c r="S2733" s="33">
        <f t="shared" si="7626"/>
        <v>0</v>
      </c>
      <c r="T2733" s="33">
        <f t="shared" si="7627"/>
        <v>0</v>
      </c>
      <c r="U2733" s="33">
        <f t="shared" si="7628"/>
        <v>0</v>
      </c>
      <c r="V2733" s="33">
        <f t="shared" si="7629"/>
        <v>0</v>
      </c>
      <c r="W2733" s="33">
        <f t="shared" si="7630"/>
        <v>0</v>
      </c>
      <c r="X2733" s="33">
        <f t="shared" si="7631"/>
        <v>0</v>
      </c>
      <c r="Y2733" s="33">
        <f t="shared" si="7632"/>
        <v>0</v>
      </c>
      <c r="Z2733" s="33">
        <f t="shared" si="7633"/>
        <v>0</v>
      </c>
      <c r="AA2733" s="33">
        <f t="shared" si="7634"/>
        <v>0</v>
      </c>
      <c r="AB2733" s="33">
        <f t="shared" si="7635"/>
        <v>0</v>
      </c>
      <c r="AC2733" s="33">
        <f t="shared" si="7636"/>
        <v>0</v>
      </c>
      <c r="AD2733" s="26">
        <f t="shared" si="7653"/>
        <v>0</v>
      </c>
      <c r="AE2733" s="46" t="str">
        <f>IFERROR(IF(AE$3=VLOOKUP($E2733,Template!$AK$5:$AM$17,3,FALSE),$AD2733*$F2733,0),"0.00")</f>
        <v>0.00</v>
      </c>
      <c r="AF2733" s="46" t="str">
        <f>IFERROR(IF(AF$3=VLOOKUP($E2733,Template!$AK$5:$AM$17,3,FALSE),$AD2733*$F2733,0),"0.00")</f>
        <v>0.00</v>
      </c>
      <c r="AG2733" s="28">
        <f t="shared" si="7638"/>
        <v>0</v>
      </c>
      <c r="AH2733" s="13" t="s">
        <v>40</v>
      </c>
      <c r="AI2733" s="13" t="s">
        <v>41</v>
      </c>
      <c r="AK2733" s="14" t="s">
        <v>20</v>
      </c>
      <c r="AL2733" s="15">
        <v>0.13</v>
      </c>
      <c r="AM2733" s="16" t="s">
        <v>2</v>
      </c>
    </row>
    <row r="2734" spans="1:39" s="3" customFormat="1" ht="13.8" x14ac:dyDescent="0.25">
      <c r="A2734" s="7" t="str">
        <f t="shared" ref="A2734:C2734" si="7656">A2733</f>
        <v>(Enter Broadcasting Company Name)</v>
      </c>
      <c r="B2734" s="7" t="str">
        <f t="shared" si="7656"/>
        <v>(Enter Call Letters)</v>
      </c>
      <c r="C2734" s="8" t="str">
        <f t="shared" si="7656"/>
        <v>(Select AM/FM)</v>
      </c>
      <c r="D2734" s="30"/>
      <c r="E2734" s="8" t="str">
        <f t="shared" si="7640"/>
        <v>(Select Station Province)</v>
      </c>
      <c r="F2734" s="9" t="str">
        <f>IFERROR(VLOOKUP(E2734,Template!$AK$5:$AL$17,2,FALSE),"")</f>
        <v/>
      </c>
      <c r="G2734" s="42" t="s">
        <v>16</v>
      </c>
      <c r="H2734" s="42" t="s">
        <v>18</v>
      </c>
      <c r="I2734" s="32" t="s">
        <v>65</v>
      </c>
      <c r="J2734" s="32" t="s">
        <v>66</v>
      </c>
      <c r="K2734" s="33">
        <f t="shared" si="7622"/>
        <v>0</v>
      </c>
      <c r="L2734" s="33">
        <f t="shared" si="7623"/>
        <v>0</v>
      </c>
      <c r="M2734" s="34">
        <f t="shared" si="7621"/>
        <v>0</v>
      </c>
      <c r="N2734" s="34">
        <f t="shared" si="7641"/>
        <v>0</v>
      </c>
      <c r="O2734" s="34">
        <f t="shared" si="7624"/>
        <v>0</v>
      </c>
      <c r="P2734" s="12" t="str">
        <f t="shared" ref="P2734:Q2734" si="7657">P2733</f>
        <v>(Select Language)</v>
      </c>
      <c r="Q2734" s="12" t="str">
        <f t="shared" si="7657"/>
        <v>(Select Usage)</v>
      </c>
      <c r="R2734" s="33">
        <f t="shared" si="7625"/>
        <v>0</v>
      </c>
      <c r="S2734" s="33">
        <f t="shared" si="7626"/>
        <v>0</v>
      </c>
      <c r="T2734" s="33">
        <f t="shared" si="7627"/>
        <v>0</v>
      </c>
      <c r="U2734" s="33">
        <f t="shared" si="7628"/>
        <v>0</v>
      </c>
      <c r="V2734" s="33">
        <f t="shared" si="7629"/>
        <v>0</v>
      </c>
      <c r="W2734" s="33">
        <f t="shared" si="7630"/>
        <v>0</v>
      </c>
      <c r="X2734" s="33">
        <f t="shared" si="7631"/>
        <v>0</v>
      </c>
      <c r="Y2734" s="33">
        <f t="shared" si="7632"/>
        <v>0</v>
      </c>
      <c r="Z2734" s="33">
        <f t="shared" si="7633"/>
        <v>0</v>
      </c>
      <c r="AA2734" s="33">
        <f t="shared" si="7634"/>
        <v>0</v>
      </c>
      <c r="AB2734" s="33">
        <f t="shared" si="7635"/>
        <v>0</v>
      </c>
      <c r="AC2734" s="33">
        <f t="shared" si="7636"/>
        <v>0</v>
      </c>
      <c r="AD2734" s="26">
        <f t="shared" si="7653"/>
        <v>0</v>
      </c>
      <c r="AE2734" s="46" t="str">
        <f>IFERROR(IF(AE$3=VLOOKUP($E2734,Template!$AK$5:$AM$17,3,FALSE),$AD2734*$F2734,0),"0.00")</f>
        <v>0.00</v>
      </c>
      <c r="AF2734" s="46" t="str">
        <f>IFERROR(IF(AF$3=VLOOKUP($E2734,Template!$AK$5:$AM$17,3,FALSE),$AD2734*$F2734,0),"0.00")</f>
        <v>0.00</v>
      </c>
      <c r="AG2734" s="28">
        <f t="shared" si="7638"/>
        <v>0</v>
      </c>
      <c r="AH2734" s="13" t="s">
        <v>40</v>
      </c>
      <c r="AI2734" s="13" t="s">
        <v>41</v>
      </c>
      <c r="AK2734" s="14" t="s">
        <v>69</v>
      </c>
      <c r="AL2734" s="15">
        <v>0.15</v>
      </c>
      <c r="AM2734" s="16" t="s">
        <v>2</v>
      </c>
    </row>
    <row r="2735" spans="1:39" s="3" customFormat="1" ht="13.8" x14ac:dyDescent="0.25">
      <c r="A2735" s="7" t="str">
        <f t="shared" ref="A2735:C2735" si="7658">A2734</f>
        <v>(Enter Broadcasting Company Name)</v>
      </c>
      <c r="B2735" s="7" t="str">
        <f t="shared" si="7658"/>
        <v>(Enter Call Letters)</v>
      </c>
      <c r="C2735" s="8" t="str">
        <f t="shared" si="7658"/>
        <v>(Select AM/FM)</v>
      </c>
      <c r="D2735" s="30"/>
      <c r="E2735" s="8" t="str">
        <f t="shared" si="7640"/>
        <v>(Select Station Province)</v>
      </c>
      <c r="F2735" s="9" t="str">
        <f>IFERROR(VLOOKUP(E2735,Template!$AK$5:$AL$17,2,FALSE),"")</f>
        <v/>
      </c>
      <c r="G2735" s="42" t="s">
        <v>17</v>
      </c>
      <c r="H2735" s="42" t="s">
        <v>7</v>
      </c>
      <c r="I2735" s="32" t="s">
        <v>65</v>
      </c>
      <c r="J2735" s="32" t="s">
        <v>66</v>
      </c>
      <c r="K2735" s="33">
        <f t="shared" si="7622"/>
        <v>0</v>
      </c>
      <c r="L2735" s="33">
        <f t="shared" si="7623"/>
        <v>0</v>
      </c>
      <c r="M2735" s="34">
        <f t="shared" si="7621"/>
        <v>0</v>
      </c>
      <c r="N2735" s="34">
        <f t="shared" si="7641"/>
        <v>0</v>
      </c>
      <c r="O2735" s="34">
        <f t="shared" si="7624"/>
        <v>0</v>
      </c>
      <c r="P2735" s="12" t="str">
        <f t="shared" ref="P2735:Q2735" si="7659">P2734</f>
        <v>(Select Language)</v>
      </c>
      <c r="Q2735" s="12" t="str">
        <f t="shared" si="7659"/>
        <v>(Select Usage)</v>
      </c>
      <c r="R2735" s="33">
        <f t="shared" si="7625"/>
        <v>0</v>
      </c>
      <c r="S2735" s="33">
        <f t="shared" si="7626"/>
        <v>0</v>
      </c>
      <c r="T2735" s="33">
        <f t="shared" si="7627"/>
        <v>0</v>
      </c>
      <c r="U2735" s="33">
        <f t="shared" si="7628"/>
        <v>0</v>
      </c>
      <c r="V2735" s="33">
        <f t="shared" si="7629"/>
        <v>0</v>
      </c>
      <c r="W2735" s="33">
        <f t="shared" si="7630"/>
        <v>0</v>
      </c>
      <c r="X2735" s="33">
        <f t="shared" si="7631"/>
        <v>0</v>
      </c>
      <c r="Y2735" s="33">
        <f t="shared" si="7632"/>
        <v>0</v>
      </c>
      <c r="Z2735" s="33">
        <f t="shared" si="7633"/>
        <v>0</v>
      </c>
      <c r="AA2735" s="33">
        <f t="shared" si="7634"/>
        <v>0</v>
      </c>
      <c r="AB2735" s="33">
        <f t="shared" si="7635"/>
        <v>0</v>
      </c>
      <c r="AC2735" s="33">
        <f t="shared" si="7636"/>
        <v>0</v>
      </c>
      <c r="AD2735" s="26">
        <f>SUM(R2735:AC2735)</f>
        <v>0</v>
      </c>
      <c r="AE2735" s="46" t="str">
        <f>IFERROR(IF(AE$3=VLOOKUP($E2735,Template!$AK$5:$AM$17,3,FALSE),$AD2735*$F2735,0),"0.00")</f>
        <v>0.00</v>
      </c>
      <c r="AF2735" s="46" t="str">
        <f>IFERROR(IF(AF$3=VLOOKUP($E2735,Template!$AK$5:$AM$17,3,FALSE),$AD2735*$F2735,0),"0.00")</f>
        <v>0.00</v>
      </c>
      <c r="AG2735" s="28">
        <f t="shared" si="7638"/>
        <v>0</v>
      </c>
      <c r="AH2735" s="13" t="s">
        <v>40</v>
      </c>
      <c r="AI2735" s="13" t="s">
        <v>41</v>
      </c>
      <c r="AK2735" s="14" t="s">
        <v>29</v>
      </c>
      <c r="AL2735" s="15">
        <v>0.05</v>
      </c>
      <c r="AM2735" s="16" t="s">
        <v>3</v>
      </c>
    </row>
    <row r="2736" spans="1:39" s="3" customFormat="1" ht="13.8" x14ac:dyDescent="0.25">
      <c r="A2736" s="7" t="str">
        <f t="shared" ref="A2736:C2736" si="7660">A2735</f>
        <v>(Enter Broadcasting Company Name)</v>
      </c>
      <c r="B2736" s="7" t="str">
        <f t="shared" si="7660"/>
        <v>(Enter Call Letters)</v>
      </c>
      <c r="C2736" s="8" t="str">
        <f t="shared" si="7660"/>
        <v>(Select AM/FM)</v>
      </c>
      <c r="D2736" s="30"/>
      <c r="E2736" s="8" t="str">
        <f t="shared" si="7640"/>
        <v>(Select Station Province)</v>
      </c>
      <c r="F2736" s="9" t="str">
        <f>IFERROR(VLOOKUP(E2736,Template!$AK$5:$AL$17,2,FALSE),"")</f>
        <v/>
      </c>
      <c r="G2736" s="42" t="s">
        <v>18</v>
      </c>
      <c r="H2736" s="43" t="s">
        <v>8</v>
      </c>
      <c r="I2736" s="32" t="s">
        <v>65</v>
      </c>
      <c r="J2736" s="32" t="s">
        <v>66</v>
      </c>
      <c r="K2736" s="33">
        <f t="shared" si="7622"/>
        <v>0</v>
      </c>
      <c r="L2736" s="33">
        <f t="shared" si="7623"/>
        <v>0</v>
      </c>
      <c r="M2736" s="34">
        <f t="shared" si="7621"/>
        <v>0</v>
      </c>
      <c r="N2736" s="34">
        <f t="shared" si="7641"/>
        <v>0</v>
      </c>
      <c r="O2736" s="34">
        <f t="shared" si="7624"/>
        <v>0</v>
      </c>
      <c r="P2736" s="12" t="str">
        <f t="shared" ref="P2736:Q2736" si="7661">P2735</f>
        <v>(Select Language)</v>
      </c>
      <c r="Q2736" s="12" t="str">
        <f t="shared" si="7661"/>
        <v>(Select Usage)</v>
      </c>
      <c r="R2736" s="33">
        <f t="shared" si="7625"/>
        <v>0</v>
      </c>
      <c r="S2736" s="33">
        <f t="shared" si="7626"/>
        <v>0</v>
      </c>
      <c r="T2736" s="33">
        <f t="shared" si="7627"/>
        <v>0</v>
      </c>
      <c r="U2736" s="33">
        <f t="shared" si="7628"/>
        <v>0</v>
      </c>
      <c r="V2736" s="33">
        <f t="shared" si="7629"/>
        <v>0</v>
      </c>
      <c r="W2736" s="33">
        <f t="shared" si="7630"/>
        <v>0</v>
      </c>
      <c r="X2736" s="33">
        <f t="shared" si="7631"/>
        <v>0</v>
      </c>
      <c r="Y2736" s="33">
        <f t="shared" si="7632"/>
        <v>0</v>
      </c>
      <c r="Z2736" s="33">
        <f t="shared" si="7633"/>
        <v>0</v>
      </c>
      <c r="AA2736" s="33">
        <f t="shared" si="7634"/>
        <v>0</v>
      </c>
      <c r="AB2736" s="33">
        <f t="shared" si="7635"/>
        <v>0</v>
      </c>
      <c r="AC2736" s="33">
        <f t="shared" si="7636"/>
        <v>0</v>
      </c>
      <c r="AD2736" s="26">
        <f t="shared" ref="AD2736" si="7662">SUM(R2736:AC2736)</f>
        <v>0</v>
      </c>
      <c r="AE2736" s="46" t="str">
        <f>IFERROR(IF(AE$3=VLOOKUP($E2736,Template!$AK$5:$AM$17,3,FALSE),$AD2736*$F2736,0),"0.00")</f>
        <v>0.00</v>
      </c>
      <c r="AF2736" s="46" t="str">
        <f>IFERROR(IF(AF$3=VLOOKUP($E2736,Template!$AK$5:$AM$17,3,FALSE),$AD2736*$F2736,0),"0.00")</f>
        <v>0.00</v>
      </c>
      <c r="AG2736" s="28">
        <f t="shared" si="7638"/>
        <v>0</v>
      </c>
      <c r="AH2736" s="13" t="s">
        <v>40</v>
      </c>
      <c r="AI2736" s="13" t="s">
        <v>41</v>
      </c>
      <c r="AK2736" s="14" t="s">
        <v>21</v>
      </c>
      <c r="AL2736" s="15">
        <v>0.05</v>
      </c>
      <c r="AM2736" s="16" t="s">
        <v>3</v>
      </c>
    </row>
    <row r="2737" spans="1:39" ht="13.8" x14ac:dyDescent="0.25">
      <c r="A2737" s="19" t="s">
        <v>4</v>
      </c>
      <c r="B2737" s="19"/>
      <c r="C2737" s="20"/>
      <c r="D2737" s="20"/>
      <c r="E2737" s="20"/>
      <c r="F2737" s="20"/>
      <c r="G2737" s="44"/>
      <c r="H2737" s="44"/>
      <c r="I2737" s="21">
        <f t="shared" ref="I2737:K2737" si="7663">SUM(I2725:I2736)</f>
        <v>0</v>
      </c>
      <c r="J2737" s="21">
        <f t="shared" si="7663"/>
        <v>0</v>
      </c>
      <c r="K2737" s="21">
        <f t="shared" si="7663"/>
        <v>0</v>
      </c>
      <c r="L2737" s="21">
        <f>L2736</f>
        <v>0</v>
      </c>
      <c r="M2737" s="21">
        <f>SUM(M2725:M2736)</f>
        <v>0</v>
      </c>
      <c r="N2737" s="21">
        <f t="shared" ref="N2737:O2737" si="7664">SUM(N2725:N2736)</f>
        <v>0</v>
      </c>
      <c r="O2737" s="21">
        <f t="shared" si="7664"/>
        <v>0</v>
      </c>
      <c r="P2737" s="21"/>
      <c r="Q2737" s="22"/>
      <c r="R2737" s="21">
        <f t="shared" ref="R2737:AI2737" si="7665">SUM(R2725:R2736)</f>
        <v>0</v>
      </c>
      <c r="S2737" s="21">
        <f t="shared" si="7665"/>
        <v>0</v>
      </c>
      <c r="T2737" s="21">
        <f t="shared" si="7665"/>
        <v>0</v>
      </c>
      <c r="U2737" s="21">
        <f t="shared" si="7665"/>
        <v>0</v>
      </c>
      <c r="V2737" s="21">
        <f t="shared" si="7665"/>
        <v>0</v>
      </c>
      <c r="W2737" s="21">
        <f t="shared" si="7665"/>
        <v>0</v>
      </c>
      <c r="X2737" s="21">
        <f t="shared" si="7665"/>
        <v>0</v>
      </c>
      <c r="Y2737" s="21">
        <f t="shared" si="7665"/>
        <v>0</v>
      </c>
      <c r="Z2737" s="21">
        <f t="shared" si="7665"/>
        <v>0</v>
      </c>
      <c r="AA2737" s="21">
        <f t="shared" si="7665"/>
        <v>0</v>
      </c>
      <c r="AB2737" s="21">
        <f t="shared" si="7665"/>
        <v>0</v>
      </c>
      <c r="AC2737" s="21">
        <f t="shared" si="7665"/>
        <v>0</v>
      </c>
      <c r="AD2737" s="27">
        <f t="shared" si="7665"/>
        <v>0</v>
      </c>
      <c r="AE2737" s="21">
        <f t="shared" si="7665"/>
        <v>0</v>
      </c>
      <c r="AF2737" s="21">
        <f t="shared" si="7665"/>
        <v>0</v>
      </c>
      <c r="AG2737" s="27">
        <f t="shared" si="7665"/>
        <v>0</v>
      </c>
      <c r="AH2737" s="21">
        <f t="shared" si="7665"/>
        <v>0</v>
      </c>
      <c r="AI2737" s="21">
        <f t="shared" si="7665"/>
        <v>0</v>
      </c>
      <c r="AK2737" s="14" t="s">
        <v>71</v>
      </c>
      <c r="AL2737" s="15">
        <v>0.05</v>
      </c>
      <c r="AM2737" s="16" t="s">
        <v>3</v>
      </c>
    </row>
    <row r="2738" spans="1:39" x14ac:dyDescent="0.25">
      <c r="N2738" s="24"/>
      <c r="AJ2738" s="6"/>
      <c r="AK2738" s="6"/>
      <c r="AL2738" s="6"/>
    </row>
    <row r="2739" spans="1:39" ht="42" customHeight="1" x14ac:dyDescent="0.25">
      <c r="A2739" s="223" t="s">
        <v>63</v>
      </c>
      <c r="B2739" s="223" t="s">
        <v>43</v>
      </c>
      <c r="C2739" s="224" t="s">
        <v>19</v>
      </c>
      <c r="D2739" s="226"/>
      <c r="E2739" s="223" t="s">
        <v>14</v>
      </c>
      <c r="F2739" s="223" t="s">
        <v>38</v>
      </c>
      <c r="G2739" s="223" t="s">
        <v>1</v>
      </c>
      <c r="H2739" s="223" t="s">
        <v>5</v>
      </c>
      <c r="I2739" s="225" t="s">
        <v>31</v>
      </c>
      <c r="J2739" s="225" t="s">
        <v>32</v>
      </c>
      <c r="K2739" s="225" t="s">
        <v>48</v>
      </c>
      <c r="L2739" s="225" t="s">
        <v>0</v>
      </c>
      <c r="M2739" s="4" t="s">
        <v>45</v>
      </c>
      <c r="N2739" s="4" t="s">
        <v>46</v>
      </c>
      <c r="O2739" s="4" t="s">
        <v>47</v>
      </c>
      <c r="P2739" s="225" t="s">
        <v>50</v>
      </c>
      <c r="Q2739" s="225" t="s">
        <v>33</v>
      </c>
      <c r="R2739" s="4" t="s">
        <v>51</v>
      </c>
      <c r="S2739" s="4" t="s">
        <v>52</v>
      </c>
      <c r="T2739" s="4" t="s">
        <v>53</v>
      </c>
      <c r="U2739" s="4" t="s">
        <v>54</v>
      </c>
      <c r="V2739" s="4" t="s">
        <v>55</v>
      </c>
      <c r="W2739" s="4" t="s">
        <v>56</v>
      </c>
      <c r="X2739" s="4" t="s">
        <v>57</v>
      </c>
      <c r="Y2739" s="4" t="s">
        <v>58</v>
      </c>
      <c r="Z2739" s="4" t="s">
        <v>59</v>
      </c>
      <c r="AA2739" s="4" t="s">
        <v>62</v>
      </c>
      <c r="AB2739" s="4" t="s">
        <v>60</v>
      </c>
      <c r="AC2739" s="4" t="s">
        <v>61</v>
      </c>
      <c r="AD2739" s="233" t="s">
        <v>34</v>
      </c>
      <c r="AE2739" s="231" t="s">
        <v>2</v>
      </c>
      <c r="AF2739" s="231" t="s">
        <v>3</v>
      </c>
      <c r="AG2739" s="233" t="s">
        <v>35</v>
      </c>
      <c r="AH2739" s="223" t="s">
        <v>36</v>
      </c>
      <c r="AI2739" s="223" t="s">
        <v>37</v>
      </c>
      <c r="AK2739" s="229" t="s">
        <v>30</v>
      </c>
      <c r="AL2739" s="229"/>
      <c r="AM2739" s="229"/>
    </row>
    <row r="2740" spans="1:39" s="6" customFormat="1" ht="35.25" customHeight="1" x14ac:dyDescent="0.3">
      <c r="A2740" s="224"/>
      <c r="B2740" s="224"/>
      <c r="C2740" s="224"/>
      <c r="D2740" s="227"/>
      <c r="E2740" s="223"/>
      <c r="F2740" s="223"/>
      <c r="G2740" s="223"/>
      <c r="H2740" s="223"/>
      <c r="I2740" s="230"/>
      <c r="J2740" s="230"/>
      <c r="K2740" s="230"/>
      <c r="L2740" s="230"/>
      <c r="M2740" s="5">
        <v>0</v>
      </c>
      <c r="N2740" s="5">
        <v>625000</v>
      </c>
      <c r="O2740" s="5">
        <v>1250000</v>
      </c>
      <c r="P2740" s="225"/>
      <c r="Q2740" s="225"/>
      <c r="R2740" s="29">
        <v>4.95E-4</v>
      </c>
      <c r="S2740" s="29">
        <v>9.5200000000000005E-4</v>
      </c>
      <c r="T2740" s="29">
        <v>1.5900000000000001E-3</v>
      </c>
      <c r="U2740" s="29">
        <v>1.1169999999999999E-3</v>
      </c>
      <c r="V2740" s="29">
        <v>2.189E-3</v>
      </c>
      <c r="W2740" s="29">
        <v>4.5430000000000002E-3</v>
      </c>
      <c r="X2740" s="29">
        <v>8.8199999999999997E-4</v>
      </c>
      <c r="Y2740" s="29">
        <v>1.6949999999999999E-3</v>
      </c>
      <c r="Z2740" s="29">
        <v>2.8319999999999999E-3</v>
      </c>
      <c r="AA2740" s="29">
        <v>1.9889999999999999E-3</v>
      </c>
      <c r="AB2740" s="29">
        <v>3.8999999999999998E-3</v>
      </c>
      <c r="AC2740" s="29">
        <v>8.0949999999999998E-3</v>
      </c>
      <c r="AD2740" s="233"/>
      <c r="AE2740" s="232"/>
      <c r="AF2740" s="232"/>
      <c r="AG2740" s="234"/>
      <c r="AH2740" s="223"/>
      <c r="AI2740" s="223"/>
      <c r="AK2740" s="229"/>
      <c r="AL2740" s="229"/>
      <c r="AM2740" s="229"/>
    </row>
    <row r="2741" spans="1:39" s="3" customFormat="1" ht="13.8" x14ac:dyDescent="0.25">
      <c r="A2741" s="7" t="s">
        <v>44</v>
      </c>
      <c r="B2741" s="7" t="s">
        <v>42</v>
      </c>
      <c r="C2741" s="8" t="s">
        <v>39</v>
      </c>
      <c r="D2741" s="30"/>
      <c r="E2741" s="8" t="s">
        <v>64</v>
      </c>
      <c r="F2741" s="9" t="str">
        <f>IFERROR(VLOOKUP(E2741,Template!$AK$5:$AL$17,2,FALSE),"")</f>
        <v/>
      </c>
      <c r="G2741" s="41" t="s">
        <v>7</v>
      </c>
      <c r="H2741" s="41" t="s">
        <v>6</v>
      </c>
      <c r="I2741" s="32" t="s">
        <v>65</v>
      </c>
      <c r="J2741" s="32" t="s">
        <v>66</v>
      </c>
      <c r="K2741" s="33">
        <f>IFERROR(I2741+J2741,0)</f>
        <v>0</v>
      </c>
      <c r="L2741" s="33">
        <f>IFERROR(K2741,"")</f>
        <v>0</v>
      </c>
      <c r="M2741" s="34">
        <f t="shared" ref="M2741:M2752" si="7666">IF(L2741&lt;=$N$4,K2741,IF(L2740&gt;$N$4,0,$N$4-L2740))</f>
        <v>0</v>
      </c>
      <c r="N2741" s="34">
        <f>IF(AND(L2741&gt;$N$4,L2741&lt;=$O$4),K2741-M2741,IF(AND(L2740&gt;$N$4,L2740&lt;=$O$4),$O$4-L2740,IF(L2740&gt;$O$4,0,IF(L2741&lt;$N$4,0,MIN(L2741-$N$4,$N$4)))))</f>
        <v>0</v>
      </c>
      <c r="O2741" s="34">
        <f>IF(L2741&gt;$O$4,K2741-M2741-N2741,0)</f>
        <v>0</v>
      </c>
      <c r="P2741" s="12" t="s">
        <v>94</v>
      </c>
      <c r="Q2741" s="12" t="s">
        <v>68</v>
      </c>
      <c r="R2741" s="33">
        <f>IF(AND($Q2741="LOW",$P2741="French"),M2741*R$4,0)</f>
        <v>0</v>
      </c>
      <c r="S2741" s="33">
        <f>IF(AND($Q2741="LOW",$P2741="French"),N2741*S$4,0)</f>
        <v>0</v>
      </c>
      <c r="T2741" s="33">
        <f>IF(AND($Q2741="LOW",$P2741="French"),O2741*T$4,0)</f>
        <v>0</v>
      </c>
      <c r="U2741" s="33">
        <f>IF(AND($Q2741="HIGH",$P2741="French"),M2741*U$4,0)</f>
        <v>0</v>
      </c>
      <c r="V2741" s="33">
        <f>IF(AND($Q2741="HIGH",$P2741="French"),N2741*V$4,0)</f>
        <v>0</v>
      </c>
      <c r="W2741" s="33">
        <f>IF(AND($Q2741="HIGH",$P2741="French"),O2741*W$4,0)</f>
        <v>0</v>
      </c>
      <c r="X2741" s="33">
        <f>IF(AND($Q2741="LOW",$P2741="English"),M2741*X$4,0)</f>
        <v>0</v>
      </c>
      <c r="Y2741" s="33">
        <f>IF(AND($Q2741="LOW",$P2741="English"),N2741*Y$4,0)</f>
        <v>0</v>
      </c>
      <c r="Z2741" s="33">
        <f>IF(AND($Q2741="LOW",$P2741="English"),O2741*Z$4,0)</f>
        <v>0</v>
      </c>
      <c r="AA2741" s="33">
        <f>IF(AND($Q2741="HIGH",$P2741="English"),M2741*AA$4,0)</f>
        <v>0</v>
      </c>
      <c r="AB2741" s="33">
        <f>IF(AND($Q2741="HIGH",$P2741="English"),N2741*AB$4,0)</f>
        <v>0</v>
      </c>
      <c r="AC2741" s="33">
        <f>IF(AND($Q2741="HIGH",$P2741="English"),O2741*AC$4,0)</f>
        <v>0</v>
      </c>
      <c r="AD2741" s="26">
        <f>SUM(R2741:AC2741)</f>
        <v>0</v>
      </c>
      <c r="AE2741" s="46" t="str">
        <f>IFERROR(IF(AE$3=VLOOKUP($E2741,Template!$AK$5:$AM$17,3,FALSE),$AD2741*$F2741,0),"0.00")</f>
        <v>0.00</v>
      </c>
      <c r="AF2741" s="46" t="str">
        <f>IFERROR(IF(AF$3=VLOOKUP($E2741,Template!$AK$5:$AM$17,3,FALSE),$AD2741*$F2741,0),"0.00")</f>
        <v>0.00</v>
      </c>
      <c r="AG2741" s="28">
        <f>SUM(AD2741:AF2741)</f>
        <v>0</v>
      </c>
      <c r="AH2741" s="13" t="s">
        <v>40</v>
      </c>
      <c r="AI2741" s="13" t="s">
        <v>41</v>
      </c>
      <c r="AK2741" s="14" t="s">
        <v>25</v>
      </c>
      <c r="AL2741" s="15">
        <v>0.05</v>
      </c>
      <c r="AM2741" s="16" t="s">
        <v>3</v>
      </c>
    </row>
    <row r="2742" spans="1:39" s="3" customFormat="1" ht="13.8" x14ac:dyDescent="0.25">
      <c r="A2742" s="7" t="str">
        <f>A2741</f>
        <v>(Enter Broadcasting Company Name)</v>
      </c>
      <c r="B2742" s="7" t="str">
        <f>B2741</f>
        <v>(Enter Call Letters)</v>
      </c>
      <c r="C2742" s="8" t="str">
        <f>C2741</f>
        <v>(Select AM/FM)</v>
      </c>
      <c r="D2742" s="30"/>
      <c r="E2742" s="8" t="str">
        <f>E2741</f>
        <v>(Select Station Province)</v>
      </c>
      <c r="F2742" s="9" t="str">
        <f>IFERROR(VLOOKUP(E2742,Template!$AK$5:$AL$17,2,FALSE),"")</f>
        <v/>
      </c>
      <c r="G2742" s="42" t="s">
        <v>8</v>
      </c>
      <c r="H2742" s="42" t="s">
        <v>9</v>
      </c>
      <c r="I2742" s="32" t="s">
        <v>65</v>
      </c>
      <c r="J2742" s="32" t="s">
        <v>66</v>
      </c>
      <c r="K2742" s="33">
        <f t="shared" ref="K2742:K2752" si="7667">IFERROR(I2742+J2742,0)</f>
        <v>0</v>
      </c>
      <c r="L2742" s="33">
        <f t="shared" ref="L2742:L2752" si="7668">IFERROR(L2741+K2742,"")</f>
        <v>0</v>
      </c>
      <c r="M2742" s="34">
        <f t="shared" si="7666"/>
        <v>0</v>
      </c>
      <c r="N2742" s="34">
        <f>IF(AND(L2742&gt;$N$4,L2742&lt;=$O$4),K2742-M2742,IF(AND(L2741&gt;$N$4,L2741&lt;=$O$4),$O$4-L2741,IF(L2741&gt;$O$4,0,IF(L2742&lt;$N$4,0,MIN(L2742-$N$4,$N$4)))))</f>
        <v>0</v>
      </c>
      <c r="O2742" s="34">
        <f t="shared" ref="O2742:O2752" si="7669">IF(L2742&gt;$O$4,K2742-M2742-N2742,0)</f>
        <v>0</v>
      </c>
      <c r="P2742" s="12" t="str">
        <f>P2741</f>
        <v>(Select Language)</v>
      </c>
      <c r="Q2742" s="12" t="str">
        <f>Q2741</f>
        <v>(Select Usage)</v>
      </c>
      <c r="R2742" s="33">
        <f t="shared" ref="R2742:R2752" si="7670">IF(AND($Q2742="LOW",$P2742="French"),M2742*R$4,0)</f>
        <v>0</v>
      </c>
      <c r="S2742" s="33">
        <f t="shared" ref="S2742:S2752" si="7671">IF(AND($Q2742="LOW",$P2742="French"),N2742*S$4,0)</f>
        <v>0</v>
      </c>
      <c r="T2742" s="33">
        <f t="shared" ref="T2742:T2752" si="7672">IF(AND($Q2742="LOW",$P2742="French"),O2742*T$4,0)</f>
        <v>0</v>
      </c>
      <c r="U2742" s="33">
        <f t="shared" ref="U2742:U2752" si="7673">IF(AND($Q2742="HIGH",$P2742="French"),M2742*U$4,0)</f>
        <v>0</v>
      </c>
      <c r="V2742" s="33">
        <f t="shared" ref="V2742:V2752" si="7674">IF(AND($Q2742="HIGH",$P2742="French"),N2742*V$4,0)</f>
        <v>0</v>
      </c>
      <c r="W2742" s="33">
        <f t="shared" ref="W2742:W2752" si="7675">IF(AND($Q2742="HIGH",$P2742="French"),O2742*W$4,0)</f>
        <v>0</v>
      </c>
      <c r="X2742" s="33">
        <f t="shared" ref="X2742:X2752" si="7676">IF(AND($Q2742="LOW",$P2742="English"),M2742*X$4,0)</f>
        <v>0</v>
      </c>
      <c r="Y2742" s="33">
        <f t="shared" ref="Y2742:Y2752" si="7677">IF(AND($Q2742="LOW",$P2742="English"),N2742*Y$4,0)</f>
        <v>0</v>
      </c>
      <c r="Z2742" s="33">
        <f t="shared" ref="Z2742:Z2752" si="7678">IF(AND($Q2742="LOW",$P2742="English"),O2742*Z$4,0)</f>
        <v>0</v>
      </c>
      <c r="AA2742" s="33">
        <f t="shared" ref="AA2742:AA2752" si="7679">IF(AND($Q2742="HIGH",$P2742="English"),M2742*AA$4,0)</f>
        <v>0</v>
      </c>
      <c r="AB2742" s="33">
        <f t="shared" ref="AB2742:AB2752" si="7680">IF(AND($Q2742="HIGH",$P2742="English"),N2742*AB$4,0)</f>
        <v>0</v>
      </c>
      <c r="AC2742" s="33">
        <f t="shared" ref="AC2742:AC2752" si="7681">IF(AND($Q2742="HIGH",$P2742="English"),O2742*AC$4,0)</f>
        <v>0</v>
      </c>
      <c r="AD2742" s="26">
        <f t="shared" ref="AD2742:AD2746" si="7682">SUM(R2742:AC2742)</f>
        <v>0</v>
      </c>
      <c r="AE2742" s="46" t="str">
        <f>IFERROR(IF(AE$3=VLOOKUP($E2742,Template!$AK$5:$AM$17,3,FALSE),$AD2742*$F2742,0),"0.00")</f>
        <v>0.00</v>
      </c>
      <c r="AF2742" s="46" t="str">
        <f>IFERROR(IF(AF$3=VLOOKUP($E2742,Template!$AK$5:$AM$17,3,FALSE),$AD2742*$F2742,0),"0.00")</f>
        <v>0.00</v>
      </c>
      <c r="AG2742" s="28">
        <f t="shared" ref="AG2742:AG2752" si="7683">SUM(AD2742:AF2742)</f>
        <v>0</v>
      </c>
      <c r="AH2742" s="13" t="s">
        <v>40</v>
      </c>
      <c r="AI2742" s="13" t="s">
        <v>41</v>
      </c>
      <c r="AK2742" s="14" t="s">
        <v>23</v>
      </c>
      <c r="AL2742" s="15">
        <v>0.05</v>
      </c>
      <c r="AM2742" s="16" t="s">
        <v>3</v>
      </c>
    </row>
    <row r="2743" spans="1:39" s="3" customFormat="1" ht="13.8" x14ac:dyDescent="0.25">
      <c r="A2743" s="7" t="str">
        <f t="shared" ref="A2743:C2743" si="7684">A2742</f>
        <v>(Enter Broadcasting Company Name)</v>
      </c>
      <c r="B2743" s="7" t="str">
        <f t="shared" si="7684"/>
        <v>(Enter Call Letters)</v>
      </c>
      <c r="C2743" s="8" t="str">
        <f t="shared" si="7684"/>
        <v>(Select AM/FM)</v>
      </c>
      <c r="D2743" s="30"/>
      <c r="E2743" s="8" t="str">
        <f t="shared" ref="E2743:E2752" si="7685">E2742</f>
        <v>(Select Station Province)</v>
      </c>
      <c r="F2743" s="9" t="str">
        <f>IFERROR(VLOOKUP(E2743,Template!$AK$5:$AL$17,2,FALSE),"")</f>
        <v/>
      </c>
      <c r="G2743" s="42" t="s">
        <v>6</v>
      </c>
      <c r="H2743" s="42" t="s">
        <v>10</v>
      </c>
      <c r="I2743" s="32" t="s">
        <v>65</v>
      </c>
      <c r="J2743" s="32" t="s">
        <v>66</v>
      </c>
      <c r="K2743" s="33">
        <f t="shared" si="7667"/>
        <v>0</v>
      </c>
      <c r="L2743" s="33">
        <f t="shared" si="7668"/>
        <v>0</v>
      </c>
      <c r="M2743" s="34">
        <f t="shared" si="7666"/>
        <v>0</v>
      </c>
      <c r="N2743" s="34">
        <f t="shared" ref="N2743:N2752" si="7686">IF(AND(L2743&gt;$N$4,L2743&lt;=$O$4),K2743-M2743,IF(AND(L2742&gt;$N$4,L2742&lt;=$O$4),$O$4-L2742,IF(L2742&gt;$O$4,0,IF(L2743&lt;$N$4,0,MIN(L2743-$N$4,$N$4)))))</f>
        <v>0</v>
      </c>
      <c r="O2743" s="34">
        <f t="shared" si="7669"/>
        <v>0</v>
      </c>
      <c r="P2743" s="12" t="str">
        <f t="shared" ref="P2743:Q2743" si="7687">P2742</f>
        <v>(Select Language)</v>
      </c>
      <c r="Q2743" s="12" t="str">
        <f t="shared" si="7687"/>
        <v>(Select Usage)</v>
      </c>
      <c r="R2743" s="33">
        <f t="shared" si="7670"/>
        <v>0</v>
      </c>
      <c r="S2743" s="33">
        <f t="shared" si="7671"/>
        <v>0</v>
      </c>
      <c r="T2743" s="33">
        <f t="shared" si="7672"/>
        <v>0</v>
      </c>
      <c r="U2743" s="33">
        <f t="shared" si="7673"/>
        <v>0</v>
      </c>
      <c r="V2743" s="33">
        <f t="shared" si="7674"/>
        <v>0</v>
      </c>
      <c r="W2743" s="33">
        <f t="shared" si="7675"/>
        <v>0</v>
      </c>
      <c r="X2743" s="33">
        <f t="shared" si="7676"/>
        <v>0</v>
      </c>
      <c r="Y2743" s="33">
        <f t="shared" si="7677"/>
        <v>0</v>
      </c>
      <c r="Z2743" s="33">
        <f t="shared" si="7678"/>
        <v>0</v>
      </c>
      <c r="AA2743" s="33">
        <f t="shared" si="7679"/>
        <v>0</v>
      </c>
      <c r="AB2743" s="33">
        <f t="shared" si="7680"/>
        <v>0</v>
      </c>
      <c r="AC2743" s="33">
        <f t="shared" si="7681"/>
        <v>0</v>
      </c>
      <c r="AD2743" s="26">
        <f t="shared" si="7682"/>
        <v>0</v>
      </c>
      <c r="AE2743" s="46" t="str">
        <f>IFERROR(IF(AE$3=VLOOKUP($E2743,Template!$AK$5:$AM$17,3,FALSE),$AD2743*$F2743,0),"0.00")</f>
        <v>0.00</v>
      </c>
      <c r="AF2743" s="46" t="str">
        <f>IFERROR(IF(AF$3=VLOOKUP($E2743,Template!$AK$5:$AM$17,3,FALSE),$AD2743*$F2743,0),"0.00")</f>
        <v>0.00</v>
      </c>
      <c r="AG2743" s="28">
        <f t="shared" si="7683"/>
        <v>0</v>
      </c>
      <c r="AH2743" s="13" t="s">
        <v>40</v>
      </c>
      <c r="AI2743" s="13" t="s">
        <v>41</v>
      </c>
      <c r="AK2743" s="14" t="s">
        <v>24</v>
      </c>
      <c r="AL2743" s="15">
        <v>0.05</v>
      </c>
      <c r="AM2743" s="16" t="s">
        <v>3</v>
      </c>
    </row>
    <row r="2744" spans="1:39" s="3" customFormat="1" ht="13.8" x14ac:dyDescent="0.25">
      <c r="A2744" s="7" t="str">
        <f t="shared" ref="A2744:C2744" si="7688">A2743</f>
        <v>(Enter Broadcasting Company Name)</v>
      </c>
      <c r="B2744" s="7" t="str">
        <f t="shared" si="7688"/>
        <v>(Enter Call Letters)</v>
      </c>
      <c r="C2744" s="8" t="str">
        <f t="shared" si="7688"/>
        <v>(Select AM/FM)</v>
      </c>
      <c r="D2744" s="30"/>
      <c r="E2744" s="8" t="str">
        <f t="shared" si="7685"/>
        <v>(Select Station Province)</v>
      </c>
      <c r="F2744" s="9" t="str">
        <f>IFERROR(VLOOKUP(E2744,Template!$AK$5:$AL$17,2,FALSE),"")</f>
        <v/>
      </c>
      <c r="G2744" s="42" t="s">
        <v>9</v>
      </c>
      <c r="H2744" s="42" t="s">
        <v>11</v>
      </c>
      <c r="I2744" s="32" t="s">
        <v>65</v>
      </c>
      <c r="J2744" s="32" t="s">
        <v>66</v>
      </c>
      <c r="K2744" s="33">
        <f t="shared" si="7667"/>
        <v>0</v>
      </c>
      <c r="L2744" s="33">
        <f t="shared" si="7668"/>
        <v>0</v>
      </c>
      <c r="M2744" s="34">
        <f t="shared" si="7666"/>
        <v>0</v>
      </c>
      <c r="N2744" s="34">
        <f t="shared" si="7686"/>
        <v>0</v>
      </c>
      <c r="O2744" s="34">
        <f t="shared" si="7669"/>
        <v>0</v>
      </c>
      <c r="P2744" s="12" t="str">
        <f t="shared" ref="P2744:Q2744" si="7689">P2743</f>
        <v>(Select Language)</v>
      </c>
      <c r="Q2744" s="12" t="str">
        <f t="shared" si="7689"/>
        <v>(Select Usage)</v>
      </c>
      <c r="R2744" s="33">
        <f t="shared" si="7670"/>
        <v>0</v>
      </c>
      <c r="S2744" s="33">
        <f t="shared" si="7671"/>
        <v>0</v>
      </c>
      <c r="T2744" s="33">
        <f t="shared" si="7672"/>
        <v>0</v>
      </c>
      <c r="U2744" s="33">
        <f t="shared" si="7673"/>
        <v>0</v>
      </c>
      <c r="V2744" s="33">
        <f t="shared" si="7674"/>
        <v>0</v>
      </c>
      <c r="W2744" s="33">
        <f t="shared" si="7675"/>
        <v>0</v>
      </c>
      <c r="X2744" s="33">
        <f t="shared" si="7676"/>
        <v>0</v>
      </c>
      <c r="Y2744" s="33">
        <f t="shared" si="7677"/>
        <v>0</v>
      </c>
      <c r="Z2744" s="33">
        <f t="shared" si="7678"/>
        <v>0</v>
      </c>
      <c r="AA2744" s="33">
        <f t="shared" si="7679"/>
        <v>0</v>
      </c>
      <c r="AB2744" s="33">
        <f t="shared" si="7680"/>
        <v>0</v>
      </c>
      <c r="AC2744" s="33">
        <f t="shared" si="7681"/>
        <v>0</v>
      </c>
      <c r="AD2744" s="26">
        <f t="shared" si="7682"/>
        <v>0</v>
      </c>
      <c r="AE2744" s="46" t="str">
        <f>IFERROR(IF(AE$3=VLOOKUP($E2744,Template!$AK$5:$AM$17,3,FALSE),$AD2744*$F2744,0),"0.00")</f>
        <v>0.00</v>
      </c>
      <c r="AF2744" s="46" t="str">
        <f>IFERROR(IF(AF$3=VLOOKUP($E2744,Template!$AK$5:$AM$17,3,FALSE),$AD2744*$F2744,0),"0.00")</f>
        <v>0.00</v>
      </c>
      <c r="AG2744" s="28">
        <f t="shared" si="7683"/>
        <v>0</v>
      </c>
      <c r="AH2744" s="13" t="s">
        <v>40</v>
      </c>
      <c r="AI2744" s="13" t="s">
        <v>41</v>
      </c>
      <c r="AK2744" s="14" t="s">
        <v>22</v>
      </c>
      <c r="AL2744" s="15">
        <v>0.15</v>
      </c>
      <c r="AM2744" s="16" t="s">
        <v>2</v>
      </c>
    </row>
    <row r="2745" spans="1:39" s="3" customFormat="1" ht="13.8" x14ac:dyDescent="0.25">
      <c r="A2745" s="7" t="str">
        <f t="shared" ref="A2745:C2745" si="7690">A2744</f>
        <v>(Enter Broadcasting Company Name)</v>
      </c>
      <c r="B2745" s="7" t="str">
        <f t="shared" si="7690"/>
        <v>(Enter Call Letters)</v>
      </c>
      <c r="C2745" s="8" t="str">
        <f t="shared" si="7690"/>
        <v>(Select AM/FM)</v>
      </c>
      <c r="D2745" s="30"/>
      <c r="E2745" s="8" t="str">
        <f t="shared" si="7685"/>
        <v>(Select Station Province)</v>
      </c>
      <c r="F2745" s="9" t="str">
        <f>IFERROR(VLOOKUP(E2745,Template!$AK$5:$AL$17,2,FALSE),"")</f>
        <v/>
      </c>
      <c r="G2745" s="42" t="s">
        <v>10</v>
      </c>
      <c r="H2745" s="42" t="s">
        <v>12</v>
      </c>
      <c r="I2745" s="32" t="s">
        <v>65</v>
      </c>
      <c r="J2745" s="32" t="s">
        <v>66</v>
      </c>
      <c r="K2745" s="33">
        <f t="shared" si="7667"/>
        <v>0</v>
      </c>
      <c r="L2745" s="33">
        <f t="shared" si="7668"/>
        <v>0</v>
      </c>
      <c r="M2745" s="34">
        <f t="shared" si="7666"/>
        <v>0</v>
      </c>
      <c r="N2745" s="34">
        <f t="shared" si="7686"/>
        <v>0</v>
      </c>
      <c r="O2745" s="34">
        <f t="shared" si="7669"/>
        <v>0</v>
      </c>
      <c r="P2745" s="12" t="str">
        <f t="shared" ref="P2745:Q2745" si="7691">P2744</f>
        <v>(Select Language)</v>
      </c>
      <c r="Q2745" s="12" t="str">
        <f t="shared" si="7691"/>
        <v>(Select Usage)</v>
      </c>
      <c r="R2745" s="33">
        <f t="shared" si="7670"/>
        <v>0</v>
      </c>
      <c r="S2745" s="33">
        <f t="shared" si="7671"/>
        <v>0</v>
      </c>
      <c r="T2745" s="33">
        <f t="shared" si="7672"/>
        <v>0</v>
      </c>
      <c r="U2745" s="33">
        <f t="shared" si="7673"/>
        <v>0</v>
      </c>
      <c r="V2745" s="33">
        <f t="shared" si="7674"/>
        <v>0</v>
      </c>
      <c r="W2745" s="33">
        <f t="shared" si="7675"/>
        <v>0</v>
      </c>
      <c r="X2745" s="33">
        <f t="shared" si="7676"/>
        <v>0</v>
      </c>
      <c r="Y2745" s="33">
        <f t="shared" si="7677"/>
        <v>0</v>
      </c>
      <c r="Z2745" s="33">
        <f t="shared" si="7678"/>
        <v>0</v>
      </c>
      <c r="AA2745" s="33">
        <f t="shared" si="7679"/>
        <v>0</v>
      </c>
      <c r="AB2745" s="33">
        <f t="shared" si="7680"/>
        <v>0</v>
      </c>
      <c r="AC2745" s="33">
        <f t="shared" si="7681"/>
        <v>0</v>
      </c>
      <c r="AD2745" s="26">
        <f t="shared" si="7682"/>
        <v>0</v>
      </c>
      <c r="AE2745" s="46" t="str">
        <f>IFERROR(IF(AE$3=VLOOKUP($E2745,Template!$AK$5:$AM$17,3,FALSE),$AD2745*$F2745,0),"0.00")</f>
        <v>0.00</v>
      </c>
      <c r="AF2745" s="46" t="str">
        <f>IFERROR(IF(AF$3=VLOOKUP($E2745,Template!$AK$5:$AM$17,3,FALSE),$AD2745*$F2745,0),"0.00")</f>
        <v>0.00</v>
      </c>
      <c r="AG2745" s="28">
        <f t="shared" si="7683"/>
        <v>0</v>
      </c>
      <c r="AH2745" s="13" t="s">
        <v>40</v>
      </c>
      <c r="AI2745" s="13" t="s">
        <v>41</v>
      </c>
      <c r="AK2745" s="14" t="s">
        <v>26</v>
      </c>
      <c r="AL2745" s="15">
        <v>0.15</v>
      </c>
      <c r="AM2745" s="16" t="s">
        <v>2</v>
      </c>
    </row>
    <row r="2746" spans="1:39" s="3" customFormat="1" ht="13.8" x14ac:dyDescent="0.25">
      <c r="A2746" s="7" t="str">
        <f t="shared" ref="A2746:C2746" si="7692">A2745</f>
        <v>(Enter Broadcasting Company Name)</v>
      </c>
      <c r="B2746" s="7" t="str">
        <f t="shared" si="7692"/>
        <v>(Enter Call Letters)</v>
      </c>
      <c r="C2746" s="8" t="str">
        <f t="shared" si="7692"/>
        <v>(Select AM/FM)</v>
      </c>
      <c r="D2746" s="30"/>
      <c r="E2746" s="8" t="str">
        <f t="shared" si="7685"/>
        <v>(Select Station Province)</v>
      </c>
      <c r="F2746" s="9" t="str">
        <f>IFERROR(VLOOKUP(E2746,Template!$AK$5:$AL$17,2,FALSE),"")</f>
        <v/>
      </c>
      <c r="G2746" s="42" t="s">
        <v>11</v>
      </c>
      <c r="H2746" s="42" t="s">
        <v>13</v>
      </c>
      <c r="I2746" s="32" t="s">
        <v>65</v>
      </c>
      <c r="J2746" s="32" t="s">
        <v>66</v>
      </c>
      <c r="K2746" s="33">
        <f t="shared" si="7667"/>
        <v>0</v>
      </c>
      <c r="L2746" s="33">
        <f t="shared" si="7668"/>
        <v>0</v>
      </c>
      <c r="M2746" s="34">
        <f t="shared" si="7666"/>
        <v>0</v>
      </c>
      <c r="N2746" s="34">
        <f t="shared" si="7686"/>
        <v>0</v>
      </c>
      <c r="O2746" s="34">
        <f t="shared" si="7669"/>
        <v>0</v>
      </c>
      <c r="P2746" s="12" t="str">
        <f t="shared" ref="P2746:Q2746" si="7693">P2745</f>
        <v>(Select Language)</v>
      </c>
      <c r="Q2746" s="12" t="str">
        <f t="shared" si="7693"/>
        <v>(Select Usage)</v>
      </c>
      <c r="R2746" s="33">
        <f t="shared" si="7670"/>
        <v>0</v>
      </c>
      <c r="S2746" s="33">
        <f t="shared" si="7671"/>
        <v>0</v>
      </c>
      <c r="T2746" s="33">
        <f t="shared" si="7672"/>
        <v>0</v>
      </c>
      <c r="U2746" s="33">
        <f t="shared" si="7673"/>
        <v>0</v>
      </c>
      <c r="V2746" s="33">
        <f t="shared" si="7674"/>
        <v>0</v>
      </c>
      <c r="W2746" s="33">
        <f t="shared" si="7675"/>
        <v>0</v>
      </c>
      <c r="X2746" s="33">
        <f t="shared" si="7676"/>
        <v>0</v>
      </c>
      <c r="Y2746" s="33">
        <f t="shared" si="7677"/>
        <v>0</v>
      </c>
      <c r="Z2746" s="33">
        <f t="shared" si="7678"/>
        <v>0</v>
      </c>
      <c r="AA2746" s="33">
        <f t="shared" si="7679"/>
        <v>0</v>
      </c>
      <c r="AB2746" s="33">
        <f t="shared" si="7680"/>
        <v>0</v>
      </c>
      <c r="AC2746" s="33">
        <f t="shared" si="7681"/>
        <v>0</v>
      </c>
      <c r="AD2746" s="26">
        <f t="shared" si="7682"/>
        <v>0</v>
      </c>
      <c r="AE2746" s="46" t="str">
        <f>IFERROR(IF(AE$3=VLOOKUP($E2746,Template!$AK$5:$AM$17,3,FALSE),$AD2746*$F2746,0),"0.00")</f>
        <v>0.00</v>
      </c>
      <c r="AF2746" s="46" t="str">
        <f>IFERROR(IF(AF$3=VLOOKUP($E2746,Template!$AK$5:$AM$17,3,FALSE),$AD2746*$F2746,0),"0.00")</f>
        <v>0.00</v>
      </c>
      <c r="AG2746" s="28">
        <f t="shared" si="7683"/>
        <v>0</v>
      </c>
      <c r="AH2746" s="13" t="s">
        <v>40</v>
      </c>
      <c r="AI2746" s="13" t="s">
        <v>41</v>
      </c>
      <c r="AK2746" s="14" t="s">
        <v>27</v>
      </c>
      <c r="AL2746" s="15">
        <v>0.15</v>
      </c>
      <c r="AM2746" s="16" t="s">
        <v>2</v>
      </c>
    </row>
    <row r="2747" spans="1:39" s="3" customFormat="1" ht="13.8" x14ac:dyDescent="0.25">
      <c r="A2747" s="7" t="str">
        <f t="shared" ref="A2747:C2747" si="7694">A2746</f>
        <v>(Enter Broadcasting Company Name)</v>
      </c>
      <c r="B2747" s="7" t="str">
        <f t="shared" si="7694"/>
        <v>(Enter Call Letters)</v>
      </c>
      <c r="C2747" s="8" t="str">
        <f t="shared" si="7694"/>
        <v>(Select AM/FM)</v>
      </c>
      <c r="D2747" s="30"/>
      <c r="E2747" s="8" t="str">
        <f t="shared" si="7685"/>
        <v>(Select Station Province)</v>
      </c>
      <c r="F2747" s="9" t="str">
        <f>IFERROR(VLOOKUP(E2747,Template!$AK$5:$AL$17,2,FALSE),"")</f>
        <v/>
      </c>
      <c r="G2747" s="42" t="s">
        <v>12</v>
      </c>
      <c r="H2747" s="42" t="s">
        <v>15</v>
      </c>
      <c r="I2747" s="32" t="s">
        <v>65</v>
      </c>
      <c r="J2747" s="32" t="s">
        <v>66</v>
      </c>
      <c r="K2747" s="33">
        <f t="shared" si="7667"/>
        <v>0</v>
      </c>
      <c r="L2747" s="33">
        <f t="shared" si="7668"/>
        <v>0</v>
      </c>
      <c r="M2747" s="34">
        <f t="shared" si="7666"/>
        <v>0</v>
      </c>
      <c r="N2747" s="34">
        <f t="shared" si="7686"/>
        <v>0</v>
      </c>
      <c r="O2747" s="34">
        <f t="shared" si="7669"/>
        <v>0</v>
      </c>
      <c r="P2747" s="12" t="str">
        <f t="shared" ref="P2747:Q2747" si="7695">P2746</f>
        <v>(Select Language)</v>
      </c>
      <c r="Q2747" s="12" t="str">
        <f t="shared" si="7695"/>
        <v>(Select Usage)</v>
      </c>
      <c r="R2747" s="33">
        <f t="shared" si="7670"/>
        <v>0</v>
      </c>
      <c r="S2747" s="33">
        <f t="shared" si="7671"/>
        <v>0</v>
      </c>
      <c r="T2747" s="33">
        <f t="shared" si="7672"/>
        <v>0</v>
      </c>
      <c r="U2747" s="33">
        <f t="shared" si="7673"/>
        <v>0</v>
      </c>
      <c r="V2747" s="33">
        <f t="shared" si="7674"/>
        <v>0</v>
      </c>
      <c r="W2747" s="33">
        <f t="shared" si="7675"/>
        <v>0</v>
      </c>
      <c r="X2747" s="33">
        <f t="shared" si="7676"/>
        <v>0</v>
      </c>
      <c r="Y2747" s="33">
        <f t="shared" si="7677"/>
        <v>0</v>
      </c>
      <c r="Z2747" s="33">
        <f t="shared" si="7678"/>
        <v>0</v>
      </c>
      <c r="AA2747" s="33">
        <f t="shared" si="7679"/>
        <v>0</v>
      </c>
      <c r="AB2747" s="33">
        <f t="shared" si="7680"/>
        <v>0</v>
      </c>
      <c r="AC2747" s="33">
        <f t="shared" si="7681"/>
        <v>0</v>
      </c>
      <c r="AD2747" s="26">
        <f>SUM(R2747:AC2747)</f>
        <v>0</v>
      </c>
      <c r="AE2747" s="46" t="str">
        <f>IFERROR(IF(AE$3=VLOOKUP($E2747,Template!$AK$5:$AM$17,3,FALSE),$AD2747*$F2747,0),"0.00")</f>
        <v>0.00</v>
      </c>
      <c r="AF2747" s="46" t="str">
        <f>IFERROR(IF(AF$3=VLOOKUP($E2747,Template!$AK$5:$AM$17,3,FALSE),$AD2747*$F2747,0),"0.00")</f>
        <v>0.00</v>
      </c>
      <c r="AG2747" s="28">
        <f t="shared" si="7683"/>
        <v>0</v>
      </c>
      <c r="AH2747" s="13" t="s">
        <v>40</v>
      </c>
      <c r="AI2747" s="13" t="s">
        <v>41</v>
      </c>
      <c r="AK2747" s="14" t="s">
        <v>28</v>
      </c>
      <c r="AL2747" s="15">
        <v>0.05</v>
      </c>
      <c r="AM2747" s="16" t="s">
        <v>3</v>
      </c>
    </row>
    <row r="2748" spans="1:39" s="3" customFormat="1" ht="13.8" x14ac:dyDescent="0.25">
      <c r="A2748" s="7" t="str">
        <f t="shared" ref="A2748:C2748" si="7696">A2747</f>
        <v>(Enter Broadcasting Company Name)</v>
      </c>
      <c r="B2748" s="7" t="str">
        <f t="shared" si="7696"/>
        <v>(Enter Call Letters)</v>
      </c>
      <c r="C2748" s="8" t="str">
        <f t="shared" si="7696"/>
        <v>(Select AM/FM)</v>
      </c>
      <c r="D2748" s="30"/>
      <c r="E2748" s="8" t="str">
        <f t="shared" si="7685"/>
        <v>(Select Station Province)</v>
      </c>
      <c r="F2748" s="9" t="str">
        <f>IFERROR(VLOOKUP(E2748,Template!$AK$5:$AL$17,2,FALSE),"")</f>
        <v/>
      </c>
      <c r="G2748" s="42" t="s">
        <v>13</v>
      </c>
      <c r="H2748" s="42" t="s">
        <v>16</v>
      </c>
      <c r="I2748" s="32" t="s">
        <v>65</v>
      </c>
      <c r="J2748" s="32" t="s">
        <v>66</v>
      </c>
      <c r="K2748" s="33">
        <f t="shared" si="7667"/>
        <v>0</v>
      </c>
      <c r="L2748" s="33">
        <f t="shared" si="7668"/>
        <v>0</v>
      </c>
      <c r="M2748" s="34">
        <f t="shared" si="7666"/>
        <v>0</v>
      </c>
      <c r="N2748" s="34">
        <f t="shared" si="7686"/>
        <v>0</v>
      </c>
      <c r="O2748" s="34">
        <f t="shared" si="7669"/>
        <v>0</v>
      </c>
      <c r="P2748" s="12" t="str">
        <f t="shared" ref="P2748:Q2748" si="7697">P2747</f>
        <v>(Select Language)</v>
      </c>
      <c r="Q2748" s="12" t="str">
        <f t="shared" si="7697"/>
        <v>(Select Usage)</v>
      </c>
      <c r="R2748" s="33">
        <f t="shared" si="7670"/>
        <v>0</v>
      </c>
      <c r="S2748" s="33">
        <f t="shared" si="7671"/>
        <v>0</v>
      </c>
      <c r="T2748" s="33">
        <f t="shared" si="7672"/>
        <v>0</v>
      </c>
      <c r="U2748" s="33">
        <f t="shared" si="7673"/>
        <v>0</v>
      </c>
      <c r="V2748" s="33">
        <f t="shared" si="7674"/>
        <v>0</v>
      </c>
      <c r="W2748" s="33">
        <f t="shared" si="7675"/>
        <v>0</v>
      </c>
      <c r="X2748" s="33">
        <f t="shared" si="7676"/>
        <v>0</v>
      </c>
      <c r="Y2748" s="33">
        <f t="shared" si="7677"/>
        <v>0</v>
      </c>
      <c r="Z2748" s="33">
        <f t="shared" si="7678"/>
        <v>0</v>
      </c>
      <c r="AA2748" s="33">
        <f t="shared" si="7679"/>
        <v>0</v>
      </c>
      <c r="AB2748" s="33">
        <f t="shared" si="7680"/>
        <v>0</v>
      </c>
      <c r="AC2748" s="33">
        <f t="shared" si="7681"/>
        <v>0</v>
      </c>
      <c r="AD2748" s="26">
        <f t="shared" ref="AD2748:AD2750" si="7698">SUM(R2748:AC2748)</f>
        <v>0</v>
      </c>
      <c r="AE2748" s="46" t="str">
        <f>IFERROR(IF(AE$3=VLOOKUP($E2748,Template!$AK$5:$AM$17,3,FALSE),$AD2748*$F2748,0),"0.00")</f>
        <v>0.00</v>
      </c>
      <c r="AF2748" s="46" t="str">
        <f>IFERROR(IF(AF$3=VLOOKUP($E2748,Template!$AK$5:$AM$17,3,FALSE),$AD2748*$F2748,0),"0.00")</f>
        <v>0.00</v>
      </c>
      <c r="AG2748" s="28">
        <f t="shared" si="7683"/>
        <v>0</v>
      </c>
      <c r="AH2748" s="13" t="s">
        <v>40</v>
      </c>
      <c r="AI2748" s="13" t="s">
        <v>41</v>
      </c>
      <c r="AK2748" s="14" t="s">
        <v>70</v>
      </c>
      <c r="AL2748" s="15">
        <v>0.05</v>
      </c>
      <c r="AM2748" s="16" t="s">
        <v>3</v>
      </c>
    </row>
    <row r="2749" spans="1:39" s="3" customFormat="1" ht="13.8" x14ac:dyDescent="0.25">
      <c r="A2749" s="7" t="str">
        <f t="shared" ref="A2749:C2749" si="7699">A2748</f>
        <v>(Enter Broadcasting Company Name)</v>
      </c>
      <c r="B2749" s="7" t="str">
        <f t="shared" si="7699"/>
        <v>(Enter Call Letters)</v>
      </c>
      <c r="C2749" s="8" t="str">
        <f t="shared" si="7699"/>
        <v>(Select AM/FM)</v>
      </c>
      <c r="D2749" s="30"/>
      <c r="E2749" s="8" t="str">
        <f t="shared" si="7685"/>
        <v>(Select Station Province)</v>
      </c>
      <c r="F2749" s="9" t="str">
        <f>IFERROR(VLOOKUP(E2749,Template!$AK$5:$AL$17,2,FALSE),"")</f>
        <v/>
      </c>
      <c r="G2749" s="42" t="s">
        <v>15</v>
      </c>
      <c r="H2749" s="42" t="s">
        <v>17</v>
      </c>
      <c r="I2749" s="32" t="s">
        <v>65</v>
      </c>
      <c r="J2749" s="32" t="s">
        <v>66</v>
      </c>
      <c r="K2749" s="33">
        <f t="shared" si="7667"/>
        <v>0</v>
      </c>
      <c r="L2749" s="33">
        <f t="shared" si="7668"/>
        <v>0</v>
      </c>
      <c r="M2749" s="34">
        <f t="shared" si="7666"/>
        <v>0</v>
      </c>
      <c r="N2749" s="34">
        <f t="shared" si="7686"/>
        <v>0</v>
      </c>
      <c r="O2749" s="34">
        <f t="shared" si="7669"/>
        <v>0</v>
      </c>
      <c r="P2749" s="12" t="str">
        <f t="shared" ref="P2749:Q2749" si="7700">P2748</f>
        <v>(Select Language)</v>
      </c>
      <c r="Q2749" s="12" t="str">
        <f t="shared" si="7700"/>
        <v>(Select Usage)</v>
      </c>
      <c r="R2749" s="33">
        <f t="shared" si="7670"/>
        <v>0</v>
      </c>
      <c r="S2749" s="33">
        <f t="shared" si="7671"/>
        <v>0</v>
      </c>
      <c r="T2749" s="33">
        <f t="shared" si="7672"/>
        <v>0</v>
      </c>
      <c r="U2749" s="33">
        <f t="shared" si="7673"/>
        <v>0</v>
      </c>
      <c r="V2749" s="33">
        <f t="shared" si="7674"/>
        <v>0</v>
      </c>
      <c r="W2749" s="33">
        <f t="shared" si="7675"/>
        <v>0</v>
      </c>
      <c r="X2749" s="33">
        <f t="shared" si="7676"/>
        <v>0</v>
      </c>
      <c r="Y2749" s="33">
        <f t="shared" si="7677"/>
        <v>0</v>
      </c>
      <c r="Z2749" s="33">
        <f t="shared" si="7678"/>
        <v>0</v>
      </c>
      <c r="AA2749" s="33">
        <f t="shared" si="7679"/>
        <v>0</v>
      </c>
      <c r="AB2749" s="33">
        <f t="shared" si="7680"/>
        <v>0</v>
      </c>
      <c r="AC2749" s="33">
        <f t="shared" si="7681"/>
        <v>0</v>
      </c>
      <c r="AD2749" s="26">
        <f t="shared" si="7698"/>
        <v>0</v>
      </c>
      <c r="AE2749" s="46" t="str">
        <f>IFERROR(IF(AE$3=VLOOKUP($E2749,Template!$AK$5:$AM$17,3,FALSE),$AD2749*$F2749,0),"0.00")</f>
        <v>0.00</v>
      </c>
      <c r="AF2749" s="46" t="str">
        <f>IFERROR(IF(AF$3=VLOOKUP($E2749,Template!$AK$5:$AM$17,3,FALSE),$AD2749*$F2749,0),"0.00")</f>
        <v>0.00</v>
      </c>
      <c r="AG2749" s="28">
        <f t="shared" si="7683"/>
        <v>0</v>
      </c>
      <c r="AH2749" s="13" t="s">
        <v>40</v>
      </c>
      <c r="AI2749" s="13" t="s">
        <v>41</v>
      </c>
      <c r="AK2749" s="14" t="s">
        <v>20</v>
      </c>
      <c r="AL2749" s="15">
        <v>0.13</v>
      </c>
      <c r="AM2749" s="16" t="s">
        <v>2</v>
      </c>
    </row>
    <row r="2750" spans="1:39" s="3" customFormat="1" ht="13.8" x14ac:dyDescent="0.25">
      <c r="A2750" s="7" t="str">
        <f t="shared" ref="A2750:C2750" si="7701">A2749</f>
        <v>(Enter Broadcasting Company Name)</v>
      </c>
      <c r="B2750" s="7" t="str">
        <f t="shared" si="7701"/>
        <v>(Enter Call Letters)</v>
      </c>
      <c r="C2750" s="8" t="str">
        <f t="shared" si="7701"/>
        <v>(Select AM/FM)</v>
      </c>
      <c r="D2750" s="30"/>
      <c r="E2750" s="8" t="str">
        <f t="shared" si="7685"/>
        <v>(Select Station Province)</v>
      </c>
      <c r="F2750" s="9" t="str">
        <f>IFERROR(VLOOKUP(E2750,Template!$AK$5:$AL$17,2,FALSE),"")</f>
        <v/>
      </c>
      <c r="G2750" s="42" t="s">
        <v>16</v>
      </c>
      <c r="H2750" s="42" t="s">
        <v>18</v>
      </c>
      <c r="I2750" s="32" t="s">
        <v>65</v>
      </c>
      <c r="J2750" s="32" t="s">
        <v>66</v>
      </c>
      <c r="K2750" s="33">
        <f t="shared" si="7667"/>
        <v>0</v>
      </c>
      <c r="L2750" s="33">
        <f t="shared" si="7668"/>
        <v>0</v>
      </c>
      <c r="M2750" s="34">
        <f t="shared" si="7666"/>
        <v>0</v>
      </c>
      <c r="N2750" s="34">
        <f t="shared" si="7686"/>
        <v>0</v>
      </c>
      <c r="O2750" s="34">
        <f t="shared" si="7669"/>
        <v>0</v>
      </c>
      <c r="P2750" s="12" t="str">
        <f t="shared" ref="P2750:Q2750" si="7702">P2749</f>
        <v>(Select Language)</v>
      </c>
      <c r="Q2750" s="12" t="str">
        <f t="shared" si="7702"/>
        <v>(Select Usage)</v>
      </c>
      <c r="R2750" s="33">
        <f t="shared" si="7670"/>
        <v>0</v>
      </c>
      <c r="S2750" s="33">
        <f t="shared" si="7671"/>
        <v>0</v>
      </c>
      <c r="T2750" s="33">
        <f t="shared" si="7672"/>
        <v>0</v>
      </c>
      <c r="U2750" s="33">
        <f t="shared" si="7673"/>
        <v>0</v>
      </c>
      <c r="V2750" s="33">
        <f t="shared" si="7674"/>
        <v>0</v>
      </c>
      <c r="W2750" s="33">
        <f t="shared" si="7675"/>
        <v>0</v>
      </c>
      <c r="X2750" s="33">
        <f t="shared" si="7676"/>
        <v>0</v>
      </c>
      <c r="Y2750" s="33">
        <f t="shared" si="7677"/>
        <v>0</v>
      </c>
      <c r="Z2750" s="33">
        <f t="shared" si="7678"/>
        <v>0</v>
      </c>
      <c r="AA2750" s="33">
        <f t="shared" si="7679"/>
        <v>0</v>
      </c>
      <c r="AB2750" s="33">
        <f t="shared" si="7680"/>
        <v>0</v>
      </c>
      <c r="AC2750" s="33">
        <f t="shared" si="7681"/>
        <v>0</v>
      </c>
      <c r="AD2750" s="26">
        <f t="shared" si="7698"/>
        <v>0</v>
      </c>
      <c r="AE2750" s="46" t="str">
        <f>IFERROR(IF(AE$3=VLOOKUP($E2750,Template!$AK$5:$AM$17,3,FALSE),$AD2750*$F2750,0),"0.00")</f>
        <v>0.00</v>
      </c>
      <c r="AF2750" s="46" t="str">
        <f>IFERROR(IF(AF$3=VLOOKUP($E2750,Template!$AK$5:$AM$17,3,FALSE),$AD2750*$F2750,0),"0.00")</f>
        <v>0.00</v>
      </c>
      <c r="AG2750" s="28">
        <f t="shared" si="7683"/>
        <v>0</v>
      </c>
      <c r="AH2750" s="13" t="s">
        <v>40</v>
      </c>
      <c r="AI2750" s="13" t="s">
        <v>41</v>
      </c>
      <c r="AK2750" s="14" t="s">
        <v>69</v>
      </c>
      <c r="AL2750" s="15">
        <v>0.15</v>
      </c>
      <c r="AM2750" s="16" t="s">
        <v>2</v>
      </c>
    </row>
    <row r="2751" spans="1:39" s="3" customFormat="1" ht="13.8" x14ac:dyDescent="0.25">
      <c r="A2751" s="7" t="str">
        <f t="shared" ref="A2751:C2751" si="7703">A2750</f>
        <v>(Enter Broadcasting Company Name)</v>
      </c>
      <c r="B2751" s="7" t="str">
        <f t="shared" si="7703"/>
        <v>(Enter Call Letters)</v>
      </c>
      <c r="C2751" s="8" t="str">
        <f t="shared" si="7703"/>
        <v>(Select AM/FM)</v>
      </c>
      <c r="D2751" s="30"/>
      <c r="E2751" s="8" t="str">
        <f t="shared" si="7685"/>
        <v>(Select Station Province)</v>
      </c>
      <c r="F2751" s="9" t="str">
        <f>IFERROR(VLOOKUP(E2751,Template!$AK$5:$AL$17,2,FALSE),"")</f>
        <v/>
      </c>
      <c r="G2751" s="42" t="s">
        <v>17</v>
      </c>
      <c r="H2751" s="42" t="s">
        <v>7</v>
      </c>
      <c r="I2751" s="32" t="s">
        <v>65</v>
      </c>
      <c r="J2751" s="32" t="s">
        <v>66</v>
      </c>
      <c r="K2751" s="33">
        <f t="shared" si="7667"/>
        <v>0</v>
      </c>
      <c r="L2751" s="33">
        <f t="shared" si="7668"/>
        <v>0</v>
      </c>
      <c r="M2751" s="34">
        <f t="shared" si="7666"/>
        <v>0</v>
      </c>
      <c r="N2751" s="34">
        <f t="shared" si="7686"/>
        <v>0</v>
      </c>
      <c r="O2751" s="34">
        <f t="shared" si="7669"/>
        <v>0</v>
      </c>
      <c r="P2751" s="12" t="str">
        <f t="shared" ref="P2751:Q2751" si="7704">P2750</f>
        <v>(Select Language)</v>
      </c>
      <c r="Q2751" s="12" t="str">
        <f t="shared" si="7704"/>
        <v>(Select Usage)</v>
      </c>
      <c r="R2751" s="33">
        <f t="shared" si="7670"/>
        <v>0</v>
      </c>
      <c r="S2751" s="33">
        <f t="shared" si="7671"/>
        <v>0</v>
      </c>
      <c r="T2751" s="33">
        <f t="shared" si="7672"/>
        <v>0</v>
      </c>
      <c r="U2751" s="33">
        <f t="shared" si="7673"/>
        <v>0</v>
      </c>
      <c r="V2751" s="33">
        <f t="shared" si="7674"/>
        <v>0</v>
      </c>
      <c r="W2751" s="33">
        <f t="shared" si="7675"/>
        <v>0</v>
      </c>
      <c r="X2751" s="33">
        <f t="shared" si="7676"/>
        <v>0</v>
      </c>
      <c r="Y2751" s="33">
        <f t="shared" si="7677"/>
        <v>0</v>
      </c>
      <c r="Z2751" s="33">
        <f t="shared" si="7678"/>
        <v>0</v>
      </c>
      <c r="AA2751" s="33">
        <f t="shared" si="7679"/>
        <v>0</v>
      </c>
      <c r="AB2751" s="33">
        <f t="shared" si="7680"/>
        <v>0</v>
      </c>
      <c r="AC2751" s="33">
        <f t="shared" si="7681"/>
        <v>0</v>
      </c>
      <c r="AD2751" s="26">
        <f>SUM(R2751:AC2751)</f>
        <v>0</v>
      </c>
      <c r="AE2751" s="46" t="str">
        <f>IFERROR(IF(AE$3=VLOOKUP($E2751,Template!$AK$5:$AM$17,3,FALSE),$AD2751*$F2751,0),"0.00")</f>
        <v>0.00</v>
      </c>
      <c r="AF2751" s="46" t="str">
        <f>IFERROR(IF(AF$3=VLOOKUP($E2751,Template!$AK$5:$AM$17,3,FALSE),$AD2751*$F2751,0),"0.00")</f>
        <v>0.00</v>
      </c>
      <c r="AG2751" s="28">
        <f t="shared" si="7683"/>
        <v>0</v>
      </c>
      <c r="AH2751" s="13" t="s">
        <v>40</v>
      </c>
      <c r="AI2751" s="13" t="s">
        <v>41</v>
      </c>
      <c r="AK2751" s="14" t="s">
        <v>29</v>
      </c>
      <c r="AL2751" s="15">
        <v>0.05</v>
      </c>
      <c r="AM2751" s="16" t="s">
        <v>3</v>
      </c>
    </row>
    <row r="2752" spans="1:39" s="3" customFormat="1" ht="13.8" x14ac:dyDescent="0.25">
      <c r="A2752" s="7" t="str">
        <f t="shared" ref="A2752:C2752" si="7705">A2751</f>
        <v>(Enter Broadcasting Company Name)</v>
      </c>
      <c r="B2752" s="7" t="str">
        <f t="shared" si="7705"/>
        <v>(Enter Call Letters)</v>
      </c>
      <c r="C2752" s="8" t="str">
        <f t="shared" si="7705"/>
        <v>(Select AM/FM)</v>
      </c>
      <c r="D2752" s="30"/>
      <c r="E2752" s="8" t="str">
        <f t="shared" si="7685"/>
        <v>(Select Station Province)</v>
      </c>
      <c r="F2752" s="9" t="str">
        <f>IFERROR(VLOOKUP(E2752,Template!$AK$5:$AL$17,2,FALSE),"")</f>
        <v/>
      </c>
      <c r="G2752" s="42" t="s">
        <v>18</v>
      </c>
      <c r="H2752" s="43" t="s">
        <v>8</v>
      </c>
      <c r="I2752" s="32" t="s">
        <v>65</v>
      </c>
      <c r="J2752" s="32" t="s">
        <v>66</v>
      </c>
      <c r="K2752" s="33">
        <f t="shared" si="7667"/>
        <v>0</v>
      </c>
      <c r="L2752" s="33">
        <f t="shared" si="7668"/>
        <v>0</v>
      </c>
      <c r="M2752" s="34">
        <f t="shared" si="7666"/>
        <v>0</v>
      </c>
      <c r="N2752" s="34">
        <f t="shared" si="7686"/>
        <v>0</v>
      </c>
      <c r="O2752" s="34">
        <f t="shared" si="7669"/>
        <v>0</v>
      </c>
      <c r="P2752" s="12" t="str">
        <f t="shared" ref="P2752:Q2752" si="7706">P2751</f>
        <v>(Select Language)</v>
      </c>
      <c r="Q2752" s="12" t="str">
        <f t="shared" si="7706"/>
        <v>(Select Usage)</v>
      </c>
      <c r="R2752" s="33">
        <f t="shared" si="7670"/>
        <v>0</v>
      </c>
      <c r="S2752" s="33">
        <f t="shared" si="7671"/>
        <v>0</v>
      </c>
      <c r="T2752" s="33">
        <f t="shared" si="7672"/>
        <v>0</v>
      </c>
      <c r="U2752" s="33">
        <f t="shared" si="7673"/>
        <v>0</v>
      </c>
      <c r="V2752" s="33">
        <f t="shared" si="7674"/>
        <v>0</v>
      </c>
      <c r="W2752" s="33">
        <f t="shared" si="7675"/>
        <v>0</v>
      </c>
      <c r="X2752" s="33">
        <f t="shared" si="7676"/>
        <v>0</v>
      </c>
      <c r="Y2752" s="33">
        <f t="shared" si="7677"/>
        <v>0</v>
      </c>
      <c r="Z2752" s="33">
        <f t="shared" si="7678"/>
        <v>0</v>
      </c>
      <c r="AA2752" s="33">
        <f t="shared" si="7679"/>
        <v>0</v>
      </c>
      <c r="AB2752" s="33">
        <f t="shared" si="7680"/>
        <v>0</v>
      </c>
      <c r="AC2752" s="33">
        <f t="shared" si="7681"/>
        <v>0</v>
      </c>
      <c r="AD2752" s="26">
        <f t="shared" ref="AD2752" si="7707">SUM(R2752:AC2752)</f>
        <v>0</v>
      </c>
      <c r="AE2752" s="46" t="str">
        <f>IFERROR(IF(AE$3=VLOOKUP($E2752,Template!$AK$5:$AM$17,3,FALSE),$AD2752*$F2752,0),"0.00")</f>
        <v>0.00</v>
      </c>
      <c r="AF2752" s="46" t="str">
        <f>IFERROR(IF(AF$3=VLOOKUP($E2752,Template!$AK$5:$AM$17,3,FALSE),$AD2752*$F2752,0),"0.00")</f>
        <v>0.00</v>
      </c>
      <c r="AG2752" s="28">
        <f t="shared" si="7683"/>
        <v>0</v>
      </c>
      <c r="AH2752" s="13" t="s">
        <v>40</v>
      </c>
      <c r="AI2752" s="13" t="s">
        <v>41</v>
      </c>
      <c r="AK2752" s="14" t="s">
        <v>21</v>
      </c>
      <c r="AL2752" s="15">
        <v>0.05</v>
      </c>
      <c r="AM2752" s="16" t="s">
        <v>3</v>
      </c>
    </row>
    <row r="2753" spans="1:39" ht="13.8" x14ac:dyDescent="0.25">
      <c r="A2753" s="19" t="s">
        <v>4</v>
      </c>
      <c r="B2753" s="19"/>
      <c r="C2753" s="20"/>
      <c r="D2753" s="20"/>
      <c r="E2753" s="20"/>
      <c r="F2753" s="20"/>
      <c r="G2753" s="44"/>
      <c r="H2753" s="44"/>
      <c r="I2753" s="21">
        <f t="shared" ref="I2753:K2753" si="7708">SUM(I2741:I2752)</f>
        <v>0</v>
      </c>
      <c r="J2753" s="21">
        <f t="shared" si="7708"/>
        <v>0</v>
      </c>
      <c r="K2753" s="21">
        <f t="shared" si="7708"/>
        <v>0</v>
      </c>
      <c r="L2753" s="21">
        <f>L2752</f>
        <v>0</v>
      </c>
      <c r="M2753" s="21">
        <f>SUM(M2741:M2752)</f>
        <v>0</v>
      </c>
      <c r="N2753" s="21">
        <f t="shared" ref="N2753:O2753" si="7709">SUM(N2741:N2752)</f>
        <v>0</v>
      </c>
      <c r="O2753" s="21">
        <f t="shared" si="7709"/>
        <v>0</v>
      </c>
      <c r="P2753" s="21"/>
      <c r="Q2753" s="22"/>
      <c r="R2753" s="21">
        <f t="shared" ref="R2753:AI2753" si="7710">SUM(R2741:R2752)</f>
        <v>0</v>
      </c>
      <c r="S2753" s="21">
        <f t="shared" si="7710"/>
        <v>0</v>
      </c>
      <c r="T2753" s="21">
        <f t="shared" si="7710"/>
        <v>0</v>
      </c>
      <c r="U2753" s="21">
        <f t="shared" si="7710"/>
        <v>0</v>
      </c>
      <c r="V2753" s="21">
        <f t="shared" si="7710"/>
        <v>0</v>
      </c>
      <c r="W2753" s="21">
        <f t="shared" si="7710"/>
        <v>0</v>
      </c>
      <c r="X2753" s="21">
        <f t="shared" si="7710"/>
        <v>0</v>
      </c>
      <c r="Y2753" s="21">
        <f t="shared" si="7710"/>
        <v>0</v>
      </c>
      <c r="Z2753" s="21">
        <f t="shared" si="7710"/>
        <v>0</v>
      </c>
      <c r="AA2753" s="21">
        <f t="shared" si="7710"/>
        <v>0</v>
      </c>
      <c r="AB2753" s="21">
        <f t="shared" si="7710"/>
        <v>0</v>
      </c>
      <c r="AC2753" s="21">
        <f t="shared" si="7710"/>
        <v>0</v>
      </c>
      <c r="AD2753" s="27">
        <f t="shared" si="7710"/>
        <v>0</v>
      </c>
      <c r="AE2753" s="21">
        <f t="shared" si="7710"/>
        <v>0</v>
      </c>
      <c r="AF2753" s="21">
        <f t="shared" si="7710"/>
        <v>0</v>
      </c>
      <c r="AG2753" s="27">
        <f t="shared" si="7710"/>
        <v>0</v>
      </c>
      <c r="AH2753" s="21">
        <f t="shared" si="7710"/>
        <v>0</v>
      </c>
      <c r="AI2753" s="21">
        <f t="shared" si="7710"/>
        <v>0</v>
      </c>
      <c r="AK2753" s="14" t="s">
        <v>71</v>
      </c>
      <c r="AL2753" s="15">
        <v>0.05</v>
      </c>
      <c r="AM2753" s="16" t="s">
        <v>3</v>
      </c>
    </row>
    <row r="2754" spans="1:39" x14ac:dyDescent="0.25">
      <c r="A2754" s="2"/>
      <c r="G2754" s="2"/>
      <c r="H2754" s="2"/>
      <c r="O2754" s="2"/>
      <c r="P2754" s="2"/>
    </row>
    <row r="2755" spans="1:39" ht="42" customHeight="1" x14ac:dyDescent="0.25">
      <c r="A2755" s="223" t="s">
        <v>63</v>
      </c>
      <c r="B2755" s="223" t="s">
        <v>43</v>
      </c>
      <c r="C2755" s="224" t="s">
        <v>19</v>
      </c>
      <c r="D2755" s="226"/>
      <c r="E2755" s="223" t="s">
        <v>14</v>
      </c>
      <c r="F2755" s="223" t="s">
        <v>38</v>
      </c>
      <c r="G2755" s="223" t="s">
        <v>1</v>
      </c>
      <c r="H2755" s="223" t="s">
        <v>5</v>
      </c>
      <c r="I2755" s="225" t="s">
        <v>31</v>
      </c>
      <c r="J2755" s="225" t="s">
        <v>32</v>
      </c>
      <c r="K2755" s="225" t="s">
        <v>48</v>
      </c>
      <c r="L2755" s="225" t="s">
        <v>0</v>
      </c>
      <c r="M2755" s="4" t="s">
        <v>45</v>
      </c>
      <c r="N2755" s="4" t="s">
        <v>46</v>
      </c>
      <c r="O2755" s="4" t="s">
        <v>47</v>
      </c>
      <c r="P2755" s="225" t="s">
        <v>50</v>
      </c>
      <c r="Q2755" s="225" t="s">
        <v>33</v>
      </c>
      <c r="R2755" s="4" t="s">
        <v>51</v>
      </c>
      <c r="S2755" s="4" t="s">
        <v>52</v>
      </c>
      <c r="T2755" s="4" t="s">
        <v>53</v>
      </c>
      <c r="U2755" s="4" t="s">
        <v>54</v>
      </c>
      <c r="V2755" s="4" t="s">
        <v>55</v>
      </c>
      <c r="W2755" s="4" t="s">
        <v>56</v>
      </c>
      <c r="X2755" s="4" t="s">
        <v>57</v>
      </c>
      <c r="Y2755" s="4" t="s">
        <v>58</v>
      </c>
      <c r="Z2755" s="4" t="s">
        <v>59</v>
      </c>
      <c r="AA2755" s="4" t="s">
        <v>62</v>
      </c>
      <c r="AB2755" s="4" t="s">
        <v>60</v>
      </c>
      <c r="AC2755" s="4" t="s">
        <v>61</v>
      </c>
      <c r="AD2755" s="233" t="s">
        <v>34</v>
      </c>
      <c r="AE2755" s="231" t="s">
        <v>2</v>
      </c>
      <c r="AF2755" s="231" t="s">
        <v>3</v>
      </c>
      <c r="AG2755" s="233" t="s">
        <v>35</v>
      </c>
      <c r="AH2755" s="223" t="s">
        <v>36</v>
      </c>
      <c r="AI2755" s="223" t="s">
        <v>37</v>
      </c>
      <c r="AK2755" s="229" t="s">
        <v>30</v>
      </c>
      <c r="AL2755" s="229"/>
      <c r="AM2755" s="229"/>
    </row>
    <row r="2756" spans="1:39" s="6" customFormat="1" ht="35.25" customHeight="1" x14ac:dyDescent="0.3">
      <c r="A2756" s="224"/>
      <c r="B2756" s="224"/>
      <c r="C2756" s="224"/>
      <c r="D2756" s="227"/>
      <c r="E2756" s="223"/>
      <c r="F2756" s="223"/>
      <c r="G2756" s="223"/>
      <c r="H2756" s="223"/>
      <c r="I2756" s="230"/>
      <c r="J2756" s="230"/>
      <c r="K2756" s="230"/>
      <c r="L2756" s="230"/>
      <c r="M2756" s="5">
        <v>0</v>
      </c>
      <c r="N2756" s="5">
        <v>625000</v>
      </c>
      <c r="O2756" s="5">
        <v>1250000</v>
      </c>
      <c r="P2756" s="225"/>
      <c r="Q2756" s="225"/>
      <c r="R2756" s="29">
        <v>4.95E-4</v>
      </c>
      <c r="S2756" s="29">
        <v>9.5200000000000005E-4</v>
      </c>
      <c r="T2756" s="29">
        <v>1.5900000000000001E-3</v>
      </c>
      <c r="U2756" s="29">
        <v>1.1169999999999999E-3</v>
      </c>
      <c r="V2756" s="29">
        <v>2.189E-3</v>
      </c>
      <c r="W2756" s="29">
        <v>4.5430000000000002E-3</v>
      </c>
      <c r="X2756" s="29">
        <v>8.8199999999999997E-4</v>
      </c>
      <c r="Y2756" s="29">
        <v>1.6949999999999999E-3</v>
      </c>
      <c r="Z2756" s="29">
        <v>2.8319999999999999E-3</v>
      </c>
      <c r="AA2756" s="29">
        <v>1.9889999999999999E-3</v>
      </c>
      <c r="AB2756" s="29">
        <v>3.8999999999999998E-3</v>
      </c>
      <c r="AC2756" s="29">
        <v>8.0949999999999998E-3</v>
      </c>
      <c r="AD2756" s="233"/>
      <c r="AE2756" s="232"/>
      <c r="AF2756" s="232"/>
      <c r="AG2756" s="234"/>
      <c r="AH2756" s="223"/>
      <c r="AI2756" s="223"/>
      <c r="AK2756" s="229"/>
      <c r="AL2756" s="229"/>
      <c r="AM2756" s="229"/>
    </row>
    <row r="2757" spans="1:39" s="3" customFormat="1" ht="13.8" x14ac:dyDescent="0.25">
      <c r="A2757" s="7" t="s">
        <v>44</v>
      </c>
      <c r="B2757" s="7" t="s">
        <v>42</v>
      </c>
      <c r="C2757" s="8" t="s">
        <v>39</v>
      </c>
      <c r="D2757" s="30"/>
      <c r="E2757" s="8" t="s">
        <v>64</v>
      </c>
      <c r="F2757" s="9" t="str">
        <f>IFERROR(VLOOKUP(E2757,Template!$AK$5:$AL$17,2,FALSE),"")</f>
        <v/>
      </c>
      <c r="G2757" s="41" t="s">
        <v>7</v>
      </c>
      <c r="H2757" s="41" t="s">
        <v>6</v>
      </c>
      <c r="I2757" s="32" t="s">
        <v>65</v>
      </c>
      <c r="J2757" s="32" t="s">
        <v>66</v>
      </c>
      <c r="K2757" s="33">
        <f>IFERROR(I2757+J2757,0)</f>
        <v>0</v>
      </c>
      <c r="L2757" s="33">
        <f>IFERROR(K2757,"")</f>
        <v>0</v>
      </c>
      <c r="M2757" s="34">
        <f t="shared" ref="M2757:M2768" si="7711">IF(L2757&lt;=$N$4,K2757,IF(L2756&gt;$N$4,0,$N$4-L2756))</f>
        <v>0</v>
      </c>
      <c r="N2757" s="34">
        <f>IF(AND(L2757&gt;$N$4,L2757&lt;=$O$4),K2757-M2757,IF(AND(L2756&gt;$N$4,L2756&lt;=$O$4),$O$4-L2756,IF(L2756&gt;$O$4,0,IF(L2757&lt;$N$4,0,MIN(L2757-$N$4,$N$4)))))</f>
        <v>0</v>
      </c>
      <c r="O2757" s="34">
        <f>IF(L2757&gt;$O$4,K2757-M2757-N2757,0)</f>
        <v>0</v>
      </c>
      <c r="P2757" s="12" t="s">
        <v>94</v>
      </c>
      <c r="Q2757" s="12" t="s">
        <v>68</v>
      </c>
      <c r="R2757" s="33">
        <f>IF(AND($Q2757="LOW",$P2757="French"),M2757*R$4,0)</f>
        <v>0</v>
      </c>
      <c r="S2757" s="33">
        <f>IF(AND($Q2757="LOW",$P2757="French"),N2757*S$4,0)</f>
        <v>0</v>
      </c>
      <c r="T2757" s="33">
        <f>IF(AND($Q2757="LOW",$P2757="French"),O2757*T$4,0)</f>
        <v>0</v>
      </c>
      <c r="U2757" s="33">
        <f>IF(AND($Q2757="HIGH",$P2757="French"),M2757*U$4,0)</f>
        <v>0</v>
      </c>
      <c r="V2757" s="33">
        <f>IF(AND($Q2757="HIGH",$P2757="French"),N2757*V$4,0)</f>
        <v>0</v>
      </c>
      <c r="W2757" s="33">
        <f>IF(AND($Q2757="HIGH",$P2757="French"),O2757*W$4,0)</f>
        <v>0</v>
      </c>
      <c r="X2757" s="33">
        <f>IF(AND($Q2757="LOW",$P2757="English"),M2757*X$4,0)</f>
        <v>0</v>
      </c>
      <c r="Y2757" s="33">
        <f>IF(AND($Q2757="LOW",$P2757="English"),N2757*Y$4,0)</f>
        <v>0</v>
      </c>
      <c r="Z2757" s="33">
        <f>IF(AND($Q2757="LOW",$P2757="English"),O2757*Z$4,0)</f>
        <v>0</v>
      </c>
      <c r="AA2757" s="33">
        <f>IF(AND($Q2757="HIGH",$P2757="English"),M2757*AA$4,0)</f>
        <v>0</v>
      </c>
      <c r="AB2757" s="33">
        <f>IF(AND($Q2757="HIGH",$P2757="English"),N2757*AB$4,0)</f>
        <v>0</v>
      </c>
      <c r="AC2757" s="33">
        <f>IF(AND($Q2757="HIGH",$P2757="English"),O2757*AC$4,0)</f>
        <v>0</v>
      </c>
      <c r="AD2757" s="26">
        <f>SUM(R2757:AC2757)</f>
        <v>0</v>
      </c>
      <c r="AE2757" s="46" t="str">
        <f>IFERROR(IF(AE$3=VLOOKUP($E2757,Template!$AK$5:$AM$17,3,FALSE),$AD2757*$F2757,0),"0.00")</f>
        <v>0.00</v>
      </c>
      <c r="AF2757" s="46" t="str">
        <f>IFERROR(IF(AF$3=VLOOKUP($E2757,Template!$AK$5:$AM$17,3,FALSE),$AD2757*$F2757,0),"0.00")</f>
        <v>0.00</v>
      </c>
      <c r="AG2757" s="28">
        <f>SUM(AD2757:AF2757)</f>
        <v>0</v>
      </c>
      <c r="AH2757" s="13" t="s">
        <v>40</v>
      </c>
      <c r="AI2757" s="13" t="s">
        <v>41</v>
      </c>
      <c r="AK2757" s="14" t="s">
        <v>25</v>
      </c>
      <c r="AL2757" s="15">
        <v>0.05</v>
      </c>
      <c r="AM2757" s="16" t="s">
        <v>3</v>
      </c>
    </row>
    <row r="2758" spans="1:39" s="3" customFormat="1" ht="13.8" x14ac:dyDescent="0.25">
      <c r="A2758" s="7" t="str">
        <f>A2757</f>
        <v>(Enter Broadcasting Company Name)</v>
      </c>
      <c r="B2758" s="7" t="str">
        <f>B2757</f>
        <v>(Enter Call Letters)</v>
      </c>
      <c r="C2758" s="8" t="str">
        <f>C2757</f>
        <v>(Select AM/FM)</v>
      </c>
      <c r="D2758" s="30"/>
      <c r="E2758" s="8" t="str">
        <f>E2757</f>
        <v>(Select Station Province)</v>
      </c>
      <c r="F2758" s="9" t="str">
        <f>IFERROR(VLOOKUP(E2758,Template!$AK$5:$AL$17,2,FALSE),"")</f>
        <v/>
      </c>
      <c r="G2758" s="42" t="s">
        <v>8</v>
      </c>
      <c r="H2758" s="42" t="s">
        <v>9</v>
      </c>
      <c r="I2758" s="32" t="s">
        <v>65</v>
      </c>
      <c r="J2758" s="32" t="s">
        <v>66</v>
      </c>
      <c r="K2758" s="33">
        <f t="shared" ref="K2758:K2768" si="7712">IFERROR(I2758+J2758,0)</f>
        <v>0</v>
      </c>
      <c r="L2758" s="33">
        <f t="shared" ref="L2758:L2768" si="7713">IFERROR(L2757+K2758,"")</f>
        <v>0</v>
      </c>
      <c r="M2758" s="34">
        <f t="shared" si="7711"/>
        <v>0</v>
      </c>
      <c r="N2758" s="34">
        <f>IF(AND(L2758&gt;$N$4,L2758&lt;=$O$4),K2758-M2758,IF(AND(L2757&gt;$N$4,L2757&lt;=$O$4),$O$4-L2757,IF(L2757&gt;$O$4,0,IF(L2758&lt;$N$4,0,MIN(L2758-$N$4,$N$4)))))</f>
        <v>0</v>
      </c>
      <c r="O2758" s="34">
        <f t="shared" ref="O2758:O2768" si="7714">IF(L2758&gt;$O$4,K2758-M2758-N2758,0)</f>
        <v>0</v>
      </c>
      <c r="P2758" s="12" t="str">
        <f>P2757</f>
        <v>(Select Language)</v>
      </c>
      <c r="Q2758" s="12" t="str">
        <f>Q2757</f>
        <v>(Select Usage)</v>
      </c>
      <c r="R2758" s="33">
        <f t="shared" ref="R2758:R2768" si="7715">IF(AND($Q2758="LOW",$P2758="French"),M2758*R$4,0)</f>
        <v>0</v>
      </c>
      <c r="S2758" s="33">
        <f t="shared" ref="S2758:S2768" si="7716">IF(AND($Q2758="LOW",$P2758="French"),N2758*S$4,0)</f>
        <v>0</v>
      </c>
      <c r="T2758" s="33">
        <f t="shared" ref="T2758:T2768" si="7717">IF(AND($Q2758="LOW",$P2758="French"),O2758*T$4,0)</f>
        <v>0</v>
      </c>
      <c r="U2758" s="33">
        <f t="shared" ref="U2758:U2768" si="7718">IF(AND($Q2758="HIGH",$P2758="French"),M2758*U$4,0)</f>
        <v>0</v>
      </c>
      <c r="V2758" s="33">
        <f t="shared" ref="V2758:V2768" si="7719">IF(AND($Q2758="HIGH",$P2758="French"),N2758*V$4,0)</f>
        <v>0</v>
      </c>
      <c r="W2758" s="33">
        <f t="shared" ref="W2758:W2768" si="7720">IF(AND($Q2758="HIGH",$P2758="French"),O2758*W$4,0)</f>
        <v>0</v>
      </c>
      <c r="X2758" s="33">
        <f t="shared" ref="X2758:X2768" si="7721">IF(AND($Q2758="LOW",$P2758="English"),M2758*X$4,0)</f>
        <v>0</v>
      </c>
      <c r="Y2758" s="33">
        <f t="shared" ref="Y2758:Y2768" si="7722">IF(AND($Q2758="LOW",$P2758="English"),N2758*Y$4,0)</f>
        <v>0</v>
      </c>
      <c r="Z2758" s="33">
        <f t="shared" ref="Z2758:Z2768" si="7723">IF(AND($Q2758="LOW",$P2758="English"),O2758*Z$4,0)</f>
        <v>0</v>
      </c>
      <c r="AA2758" s="33">
        <f t="shared" ref="AA2758:AA2768" si="7724">IF(AND($Q2758="HIGH",$P2758="English"),M2758*AA$4,0)</f>
        <v>0</v>
      </c>
      <c r="AB2758" s="33">
        <f t="shared" ref="AB2758:AB2768" si="7725">IF(AND($Q2758="HIGH",$P2758="English"),N2758*AB$4,0)</f>
        <v>0</v>
      </c>
      <c r="AC2758" s="33">
        <f t="shared" ref="AC2758:AC2768" si="7726">IF(AND($Q2758="HIGH",$P2758="English"),O2758*AC$4,0)</f>
        <v>0</v>
      </c>
      <c r="AD2758" s="26">
        <f t="shared" ref="AD2758:AD2762" si="7727">SUM(R2758:AC2758)</f>
        <v>0</v>
      </c>
      <c r="AE2758" s="46" t="str">
        <f>IFERROR(IF(AE$3=VLOOKUP($E2758,Template!$AK$5:$AM$17,3,FALSE),$AD2758*$F2758,0),"0.00")</f>
        <v>0.00</v>
      </c>
      <c r="AF2758" s="46" t="str">
        <f>IFERROR(IF(AF$3=VLOOKUP($E2758,Template!$AK$5:$AM$17,3,FALSE),$AD2758*$F2758,0),"0.00")</f>
        <v>0.00</v>
      </c>
      <c r="AG2758" s="28">
        <f t="shared" ref="AG2758:AG2768" si="7728">SUM(AD2758:AF2758)</f>
        <v>0</v>
      </c>
      <c r="AH2758" s="13" t="s">
        <v>40</v>
      </c>
      <c r="AI2758" s="13" t="s">
        <v>41</v>
      </c>
      <c r="AK2758" s="14" t="s">
        <v>23</v>
      </c>
      <c r="AL2758" s="15">
        <v>0.05</v>
      </c>
      <c r="AM2758" s="16" t="s">
        <v>3</v>
      </c>
    </row>
    <row r="2759" spans="1:39" s="3" customFormat="1" ht="13.8" x14ac:dyDescent="0.25">
      <c r="A2759" s="7" t="str">
        <f t="shared" ref="A2759:C2759" si="7729">A2758</f>
        <v>(Enter Broadcasting Company Name)</v>
      </c>
      <c r="B2759" s="7" t="str">
        <f t="shared" si="7729"/>
        <v>(Enter Call Letters)</v>
      </c>
      <c r="C2759" s="8" t="str">
        <f t="shared" si="7729"/>
        <v>(Select AM/FM)</v>
      </c>
      <c r="D2759" s="30"/>
      <c r="E2759" s="8" t="str">
        <f t="shared" ref="E2759:E2768" si="7730">E2758</f>
        <v>(Select Station Province)</v>
      </c>
      <c r="F2759" s="9" t="str">
        <f>IFERROR(VLOOKUP(E2759,Template!$AK$5:$AL$17,2,FALSE),"")</f>
        <v/>
      </c>
      <c r="G2759" s="42" t="s">
        <v>6</v>
      </c>
      <c r="H2759" s="42" t="s">
        <v>10</v>
      </c>
      <c r="I2759" s="32" t="s">
        <v>65</v>
      </c>
      <c r="J2759" s="32" t="s">
        <v>66</v>
      </c>
      <c r="K2759" s="33">
        <f t="shared" si="7712"/>
        <v>0</v>
      </c>
      <c r="L2759" s="33">
        <f t="shared" si="7713"/>
        <v>0</v>
      </c>
      <c r="M2759" s="34">
        <f t="shared" si="7711"/>
        <v>0</v>
      </c>
      <c r="N2759" s="34">
        <f t="shared" ref="N2759:N2768" si="7731">IF(AND(L2759&gt;$N$4,L2759&lt;=$O$4),K2759-M2759,IF(AND(L2758&gt;$N$4,L2758&lt;=$O$4),$O$4-L2758,IF(L2758&gt;$O$4,0,IF(L2759&lt;$N$4,0,MIN(L2759-$N$4,$N$4)))))</f>
        <v>0</v>
      </c>
      <c r="O2759" s="34">
        <f t="shared" si="7714"/>
        <v>0</v>
      </c>
      <c r="P2759" s="12" t="str">
        <f t="shared" ref="P2759:Q2759" si="7732">P2758</f>
        <v>(Select Language)</v>
      </c>
      <c r="Q2759" s="12" t="str">
        <f t="shared" si="7732"/>
        <v>(Select Usage)</v>
      </c>
      <c r="R2759" s="33">
        <f t="shared" si="7715"/>
        <v>0</v>
      </c>
      <c r="S2759" s="33">
        <f t="shared" si="7716"/>
        <v>0</v>
      </c>
      <c r="T2759" s="33">
        <f t="shared" si="7717"/>
        <v>0</v>
      </c>
      <c r="U2759" s="33">
        <f t="shared" si="7718"/>
        <v>0</v>
      </c>
      <c r="V2759" s="33">
        <f t="shared" si="7719"/>
        <v>0</v>
      </c>
      <c r="W2759" s="33">
        <f t="shared" si="7720"/>
        <v>0</v>
      </c>
      <c r="X2759" s="33">
        <f t="shared" si="7721"/>
        <v>0</v>
      </c>
      <c r="Y2759" s="33">
        <f t="shared" si="7722"/>
        <v>0</v>
      </c>
      <c r="Z2759" s="33">
        <f t="shared" si="7723"/>
        <v>0</v>
      </c>
      <c r="AA2759" s="33">
        <f t="shared" si="7724"/>
        <v>0</v>
      </c>
      <c r="AB2759" s="33">
        <f t="shared" si="7725"/>
        <v>0</v>
      </c>
      <c r="AC2759" s="33">
        <f t="shared" si="7726"/>
        <v>0</v>
      </c>
      <c r="AD2759" s="26">
        <f t="shared" si="7727"/>
        <v>0</v>
      </c>
      <c r="AE2759" s="46" t="str">
        <f>IFERROR(IF(AE$3=VLOOKUP($E2759,Template!$AK$5:$AM$17,3,FALSE),$AD2759*$F2759,0),"0.00")</f>
        <v>0.00</v>
      </c>
      <c r="AF2759" s="46" t="str">
        <f>IFERROR(IF(AF$3=VLOOKUP($E2759,Template!$AK$5:$AM$17,3,FALSE),$AD2759*$F2759,0),"0.00")</f>
        <v>0.00</v>
      </c>
      <c r="AG2759" s="28">
        <f t="shared" si="7728"/>
        <v>0</v>
      </c>
      <c r="AH2759" s="13" t="s">
        <v>40</v>
      </c>
      <c r="AI2759" s="13" t="s">
        <v>41</v>
      </c>
      <c r="AK2759" s="14" t="s">
        <v>24</v>
      </c>
      <c r="AL2759" s="15">
        <v>0.05</v>
      </c>
      <c r="AM2759" s="16" t="s">
        <v>3</v>
      </c>
    </row>
    <row r="2760" spans="1:39" s="3" customFormat="1" ht="13.8" x14ac:dyDescent="0.25">
      <c r="A2760" s="7" t="str">
        <f t="shared" ref="A2760:C2760" si="7733">A2759</f>
        <v>(Enter Broadcasting Company Name)</v>
      </c>
      <c r="B2760" s="7" t="str">
        <f t="shared" si="7733"/>
        <v>(Enter Call Letters)</v>
      </c>
      <c r="C2760" s="8" t="str">
        <f t="shared" si="7733"/>
        <v>(Select AM/FM)</v>
      </c>
      <c r="D2760" s="30"/>
      <c r="E2760" s="8" t="str">
        <f t="shared" si="7730"/>
        <v>(Select Station Province)</v>
      </c>
      <c r="F2760" s="9" t="str">
        <f>IFERROR(VLOOKUP(E2760,Template!$AK$5:$AL$17,2,FALSE),"")</f>
        <v/>
      </c>
      <c r="G2760" s="42" t="s">
        <v>9</v>
      </c>
      <c r="H2760" s="42" t="s">
        <v>11</v>
      </c>
      <c r="I2760" s="32" t="s">
        <v>65</v>
      </c>
      <c r="J2760" s="32" t="s">
        <v>66</v>
      </c>
      <c r="K2760" s="33">
        <f t="shared" si="7712"/>
        <v>0</v>
      </c>
      <c r="L2760" s="33">
        <f t="shared" si="7713"/>
        <v>0</v>
      </c>
      <c r="M2760" s="34">
        <f t="shared" si="7711"/>
        <v>0</v>
      </c>
      <c r="N2760" s="34">
        <f t="shared" si="7731"/>
        <v>0</v>
      </c>
      <c r="O2760" s="34">
        <f t="shared" si="7714"/>
        <v>0</v>
      </c>
      <c r="P2760" s="12" t="str">
        <f t="shared" ref="P2760:Q2760" si="7734">P2759</f>
        <v>(Select Language)</v>
      </c>
      <c r="Q2760" s="12" t="str">
        <f t="shared" si="7734"/>
        <v>(Select Usage)</v>
      </c>
      <c r="R2760" s="33">
        <f t="shared" si="7715"/>
        <v>0</v>
      </c>
      <c r="S2760" s="33">
        <f t="shared" si="7716"/>
        <v>0</v>
      </c>
      <c r="T2760" s="33">
        <f t="shared" si="7717"/>
        <v>0</v>
      </c>
      <c r="U2760" s="33">
        <f t="shared" si="7718"/>
        <v>0</v>
      </c>
      <c r="V2760" s="33">
        <f t="shared" si="7719"/>
        <v>0</v>
      </c>
      <c r="W2760" s="33">
        <f t="shared" si="7720"/>
        <v>0</v>
      </c>
      <c r="X2760" s="33">
        <f t="shared" si="7721"/>
        <v>0</v>
      </c>
      <c r="Y2760" s="33">
        <f t="shared" si="7722"/>
        <v>0</v>
      </c>
      <c r="Z2760" s="33">
        <f t="shared" si="7723"/>
        <v>0</v>
      </c>
      <c r="AA2760" s="33">
        <f t="shared" si="7724"/>
        <v>0</v>
      </c>
      <c r="AB2760" s="33">
        <f t="shared" si="7725"/>
        <v>0</v>
      </c>
      <c r="AC2760" s="33">
        <f t="shared" si="7726"/>
        <v>0</v>
      </c>
      <c r="AD2760" s="26">
        <f t="shared" si="7727"/>
        <v>0</v>
      </c>
      <c r="AE2760" s="46" t="str">
        <f>IFERROR(IF(AE$3=VLOOKUP($E2760,Template!$AK$5:$AM$17,3,FALSE),$AD2760*$F2760,0),"0.00")</f>
        <v>0.00</v>
      </c>
      <c r="AF2760" s="46" t="str">
        <f>IFERROR(IF(AF$3=VLOOKUP($E2760,Template!$AK$5:$AM$17,3,FALSE),$AD2760*$F2760,0),"0.00")</f>
        <v>0.00</v>
      </c>
      <c r="AG2760" s="28">
        <f t="shared" si="7728"/>
        <v>0</v>
      </c>
      <c r="AH2760" s="13" t="s">
        <v>40</v>
      </c>
      <c r="AI2760" s="13" t="s">
        <v>41</v>
      </c>
      <c r="AK2760" s="14" t="s">
        <v>22</v>
      </c>
      <c r="AL2760" s="15">
        <v>0.15</v>
      </c>
      <c r="AM2760" s="16" t="s">
        <v>2</v>
      </c>
    </row>
    <row r="2761" spans="1:39" s="3" customFormat="1" ht="13.8" x14ac:dyDescent="0.25">
      <c r="A2761" s="7" t="str">
        <f t="shared" ref="A2761:C2761" si="7735">A2760</f>
        <v>(Enter Broadcasting Company Name)</v>
      </c>
      <c r="B2761" s="7" t="str">
        <f t="shared" si="7735"/>
        <v>(Enter Call Letters)</v>
      </c>
      <c r="C2761" s="8" t="str">
        <f t="shared" si="7735"/>
        <v>(Select AM/FM)</v>
      </c>
      <c r="D2761" s="30"/>
      <c r="E2761" s="8" t="str">
        <f t="shared" si="7730"/>
        <v>(Select Station Province)</v>
      </c>
      <c r="F2761" s="9" t="str">
        <f>IFERROR(VLOOKUP(E2761,Template!$AK$5:$AL$17,2,FALSE),"")</f>
        <v/>
      </c>
      <c r="G2761" s="42" t="s">
        <v>10</v>
      </c>
      <c r="H2761" s="42" t="s">
        <v>12</v>
      </c>
      <c r="I2761" s="32" t="s">
        <v>65</v>
      </c>
      <c r="J2761" s="32" t="s">
        <v>66</v>
      </c>
      <c r="K2761" s="33">
        <f t="shared" si="7712"/>
        <v>0</v>
      </c>
      <c r="L2761" s="33">
        <f t="shared" si="7713"/>
        <v>0</v>
      </c>
      <c r="M2761" s="34">
        <f t="shared" si="7711"/>
        <v>0</v>
      </c>
      <c r="N2761" s="34">
        <f t="shared" si="7731"/>
        <v>0</v>
      </c>
      <c r="O2761" s="34">
        <f t="shared" si="7714"/>
        <v>0</v>
      </c>
      <c r="P2761" s="12" t="str">
        <f t="shared" ref="P2761:Q2761" si="7736">P2760</f>
        <v>(Select Language)</v>
      </c>
      <c r="Q2761" s="12" t="str">
        <f t="shared" si="7736"/>
        <v>(Select Usage)</v>
      </c>
      <c r="R2761" s="33">
        <f t="shared" si="7715"/>
        <v>0</v>
      </c>
      <c r="S2761" s="33">
        <f t="shared" si="7716"/>
        <v>0</v>
      </c>
      <c r="T2761" s="33">
        <f t="shared" si="7717"/>
        <v>0</v>
      </c>
      <c r="U2761" s="33">
        <f t="shared" si="7718"/>
        <v>0</v>
      </c>
      <c r="V2761" s="33">
        <f t="shared" si="7719"/>
        <v>0</v>
      </c>
      <c r="W2761" s="33">
        <f t="shared" si="7720"/>
        <v>0</v>
      </c>
      <c r="X2761" s="33">
        <f t="shared" si="7721"/>
        <v>0</v>
      </c>
      <c r="Y2761" s="33">
        <f t="shared" si="7722"/>
        <v>0</v>
      </c>
      <c r="Z2761" s="33">
        <f t="shared" si="7723"/>
        <v>0</v>
      </c>
      <c r="AA2761" s="33">
        <f t="shared" si="7724"/>
        <v>0</v>
      </c>
      <c r="AB2761" s="33">
        <f t="shared" si="7725"/>
        <v>0</v>
      </c>
      <c r="AC2761" s="33">
        <f t="shared" si="7726"/>
        <v>0</v>
      </c>
      <c r="AD2761" s="26">
        <f t="shared" si="7727"/>
        <v>0</v>
      </c>
      <c r="AE2761" s="46" t="str">
        <f>IFERROR(IF(AE$3=VLOOKUP($E2761,Template!$AK$5:$AM$17,3,FALSE),$AD2761*$F2761,0),"0.00")</f>
        <v>0.00</v>
      </c>
      <c r="AF2761" s="46" t="str">
        <f>IFERROR(IF(AF$3=VLOOKUP($E2761,Template!$AK$5:$AM$17,3,FALSE),$AD2761*$F2761,0),"0.00")</f>
        <v>0.00</v>
      </c>
      <c r="AG2761" s="28">
        <f t="shared" si="7728"/>
        <v>0</v>
      </c>
      <c r="AH2761" s="13" t="s">
        <v>40</v>
      </c>
      <c r="AI2761" s="13" t="s">
        <v>41</v>
      </c>
      <c r="AK2761" s="14" t="s">
        <v>26</v>
      </c>
      <c r="AL2761" s="15">
        <v>0.15</v>
      </c>
      <c r="AM2761" s="16" t="s">
        <v>2</v>
      </c>
    </row>
    <row r="2762" spans="1:39" s="3" customFormat="1" ht="13.8" x14ac:dyDescent="0.25">
      <c r="A2762" s="7" t="str">
        <f t="shared" ref="A2762:C2762" si="7737">A2761</f>
        <v>(Enter Broadcasting Company Name)</v>
      </c>
      <c r="B2762" s="7" t="str">
        <f t="shared" si="7737"/>
        <v>(Enter Call Letters)</v>
      </c>
      <c r="C2762" s="8" t="str">
        <f t="shared" si="7737"/>
        <v>(Select AM/FM)</v>
      </c>
      <c r="D2762" s="30"/>
      <c r="E2762" s="8" t="str">
        <f t="shared" si="7730"/>
        <v>(Select Station Province)</v>
      </c>
      <c r="F2762" s="9" t="str">
        <f>IFERROR(VLOOKUP(E2762,Template!$AK$5:$AL$17,2,FALSE),"")</f>
        <v/>
      </c>
      <c r="G2762" s="42" t="s">
        <v>11</v>
      </c>
      <c r="H2762" s="42" t="s">
        <v>13</v>
      </c>
      <c r="I2762" s="32" t="s">
        <v>65</v>
      </c>
      <c r="J2762" s="32" t="s">
        <v>66</v>
      </c>
      <c r="K2762" s="33">
        <f t="shared" si="7712"/>
        <v>0</v>
      </c>
      <c r="L2762" s="33">
        <f t="shared" si="7713"/>
        <v>0</v>
      </c>
      <c r="M2762" s="34">
        <f t="shared" si="7711"/>
        <v>0</v>
      </c>
      <c r="N2762" s="34">
        <f t="shared" si="7731"/>
        <v>0</v>
      </c>
      <c r="O2762" s="34">
        <f t="shared" si="7714"/>
        <v>0</v>
      </c>
      <c r="P2762" s="12" t="str">
        <f t="shared" ref="P2762:Q2762" si="7738">P2761</f>
        <v>(Select Language)</v>
      </c>
      <c r="Q2762" s="12" t="str">
        <f t="shared" si="7738"/>
        <v>(Select Usage)</v>
      </c>
      <c r="R2762" s="33">
        <f t="shared" si="7715"/>
        <v>0</v>
      </c>
      <c r="S2762" s="33">
        <f t="shared" si="7716"/>
        <v>0</v>
      </c>
      <c r="T2762" s="33">
        <f t="shared" si="7717"/>
        <v>0</v>
      </c>
      <c r="U2762" s="33">
        <f t="shared" si="7718"/>
        <v>0</v>
      </c>
      <c r="V2762" s="33">
        <f t="shared" si="7719"/>
        <v>0</v>
      </c>
      <c r="W2762" s="33">
        <f t="shared" si="7720"/>
        <v>0</v>
      </c>
      <c r="X2762" s="33">
        <f t="shared" si="7721"/>
        <v>0</v>
      </c>
      <c r="Y2762" s="33">
        <f t="shared" si="7722"/>
        <v>0</v>
      </c>
      <c r="Z2762" s="33">
        <f t="shared" si="7723"/>
        <v>0</v>
      </c>
      <c r="AA2762" s="33">
        <f t="shared" si="7724"/>
        <v>0</v>
      </c>
      <c r="AB2762" s="33">
        <f t="shared" si="7725"/>
        <v>0</v>
      </c>
      <c r="AC2762" s="33">
        <f t="shared" si="7726"/>
        <v>0</v>
      </c>
      <c r="AD2762" s="26">
        <f t="shared" si="7727"/>
        <v>0</v>
      </c>
      <c r="AE2762" s="46" t="str">
        <f>IFERROR(IF(AE$3=VLOOKUP($E2762,Template!$AK$5:$AM$17,3,FALSE),$AD2762*$F2762,0),"0.00")</f>
        <v>0.00</v>
      </c>
      <c r="AF2762" s="46" t="str">
        <f>IFERROR(IF(AF$3=VLOOKUP($E2762,Template!$AK$5:$AM$17,3,FALSE),$AD2762*$F2762,0),"0.00")</f>
        <v>0.00</v>
      </c>
      <c r="AG2762" s="28">
        <f t="shared" si="7728"/>
        <v>0</v>
      </c>
      <c r="AH2762" s="13" t="s">
        <v>40</v>
      </c>
      <c r="AI2762" s="13" t="s">
        <v>41</v>
      </c>
      <c r="AK2762" s="14" t="s">
        <v>27</v>
      </c>
      <c r="AL2762" s="15">
        <v>0.15</v>
      </c>
      <c r="AM2762" s="16" t="s">
        <v>2</v>
      </c>
    </row>
    <row r="2763" spans="1:39" s="3" customFormat="1" ht="13.8" x14ac:dyDescent="0.25">
      <c r="A2763" s="7" t="str">
        <f t="shared" ref="A2763:C2763" si="7739">A2762</f>
        <v>(Enter Broadcasting Company Name)</v>
      </c>
      <c r="B2763" s="7" t="str">
        <f t="shared" si="7739"/>
        <v>(Enter Call Letters)</v>
      </c>
      <c r="C2763" s="8" t="str">
        <f t="shared" si="7739"/>
        <v>(Select AM/FM)</v>
      </c>
      <c r="D2763" s="30"/>
      <c r="E2763" s="8" t="str">
        <f t="shared" si="7730"/>
        <v>(Select Station Province)</v>
      </c>
      <c r="F2763" s="9" t="str">
        <f>IFERROR(VLOOKUP(E2763,Template!$AK$5:$AL$17,2,FALSE),"")</f>
        <v/>
      </c>
      <c r="G2763" s="42" t="s">
        <v>12</v>
      </c>
      <c r="H2763" s="42" t="s">
        <v>15</v>
      </c>
      <c r="I2763" s="32" t="s">
        <v>65</v>
      </c>
      <c r="J2763" s="32" t="s">
        <v>66</v>
      </c>
      <c r="K2763" s="33">
        <f t="shared" si="7712"/>
        <v>0</v>
      </c>
      <c r="L2763" s="33">
        <f t="shared" si="7713"/>
        <v>0</v>
      </c>
      <c r="M2763" s="34">
        <f t="shared" si="7711"/>
        <v>0</v>
      </c>
      <c r="N2763" s="34">
        <f t="shared" si="7731"/>
        <v>0</v>
      </c>
      <c r="O2763" s="34">
        <f t="shared" si="7714"/>
        <v>0</v>
      </c>
      <c r="P2763" s="12" t="str">
        <f t="shared" ref="P2763:Q2763" si="7740">P2762</f>
        <v>(Select Language)</v>
      </c>
      <c r="Q2763" s="12" t="str">
        <f t="shared" si="7740"/>
        <v>(Select Usage)</v>
      </c>
      <c r="R2763" s="33">
        <f t="shared" si="7715"/>
        <v>0</v>
      </c>
      <c r="S2763" s="33">
        <f t="shared" si="7716"/>
        <v>0</v>
      </c>
      <c r="T2763" s="33">
        <f t="shared" si="7717"/>
        <v>0</v>
      </c>
      <c r="U2763" s="33">
        <f t="shared" si="7718"/>
        <v>0</v>
      </c>
      <c r="V2763" s="33">
        <f t="shared" si="7719"/>
        <v>0</v>
      </c>
      <c r="W2763" s="33">
        <f t="shared" si="7720"/>
        <v>0</v>
      </c>
      <c r="X2763" s="33">
        <f t="shared" si="7721"/>
        <v>0</v>
      </c>
      <c r="Y2763" s="33">
        <f t="shared" si="7722"/>
        <v>0</v>
      </c>
      <c r="Z2763" s="33">
        <f t="shared" si="7723"/>
        <v>0</v>
      </c>
      <c r="AA2763" s="33">
        <f t="shared" si="7724"/>
        <v>0</v>
      </c>
      <c r="AB2763" s="33">
        <f t="shared" si="7725"/>
        <v>0</v>
      </c>
      <c r="AC2763" s="33">
        <f t="shared" si="7726"/>
        <v>0</v>
      </c>
      <c r="AD2763" s="26">
        <f>SUM(R2763:AC2763)</f>
        <v>0</v>
      </c>
      <c r="AE2763" s="46" t="str">
        <f>IFERROR(IF(AE$3=VLOOKUP($E2763,Template!$AK$5:$AM$17,3,FALSE),$AD2763*$F2763,0),"0.00")</f>
        <v>0.00</v>
      </c>
      <c r="AF2763" s="46" t="str">
        <f>IFERROR(IF(AF$3=VLOOKUP($E2763,Template!$AK$5:$AM$17,3,FALSE),$AD2763*$F2763,0),"0.00")</f>
        <v>0.00</v>
      </c>
      <c r="AG2763" s="28">
        <f t="shared" si="7728"/>
        <v>0</v>
      </c>
      <c r="AH2763" s="13" t="s">
        <v>40</v>
      </c>
      <c r="AI2763" s="13" t="s">
        <v>41</v>
      </c>
      <c r="AK2763" s="14" t="s">
        <v>28</v>
      </c>
      <c r="AL2763" s="15">
        <v>0.05</v>
      </c>
      <c r="AM2763" s="16" t="s">
        <v>3</v>
      </c>
    </row>
    <row r="2764" spans="1:39" s="3" customFormat="1" ht="13.8" x14ac:dyDescent="0.25">
      <c r="A2764" s="7" t="str">
        <f t="shared" ref="A2764:C2764" si="7741">A2763</f>
        <v>(Enter Broadcasting Company Name)</v>
      </c>
      <c r="B2764" s="7" t="str">
        <f t="shared" si="7741"/>
        <v>(Enter Call Letters)</v>
      </c>
      <c r="C2764" s="8" t="str">
        <f t="shared" si="7741"/>
        <v>(Select AM/FM)</v>
      </c>
      <c r="D2764" s="30"/>
      <c r="E2764" s="8" t="str">
        <f t="shared" si="7730"/>
        <v>(Select Station Province)</v>
      </c>
      <c r="F2764" s="9" t="str">
        <f>IFERROR(VLOOKUP(E2764,Template!$AK$5:$AL$17,2,FALSE),"")</f>
        <v/>
      </c>
      <c r="G2764" s="42" t="s">
        <v>13</v>
      </c>
      <c r="H2764" s="42" t="s">
        <v>16</v>
      </c>
      <c r="I2764" s="32" t="s">
        <v>65</v>
      </c>
      <c r="J2764" s="32" t="s">
        <v>66</v>
      </c>
      <c r="K2764" s="33">
        <f t="shared" si="7712"/>
        <v>0</v>
      </c>
      <c r="L2764" s="33">
        <f t="shared" si="7713"/>
        <v>0</v>
      </c>
      <c r="M2764" s="34">
        <f t="shared" si="7711"/>
        <v>0</v>
      </c>
      <c r="N2764" s="34">
        <f t="shared" si="7731"/>
        <v>0</v>
      </c>
      <c r="O2764" s="34">
        <f t="shared" si="7714"/>
        <v>0</v>
      </c>
      <c r="P2764" s="12" t="str">
        <f t="shared" ref="P2764:Q2764" si="7742">P2763</f>
        <v>(Select Language)</v>
      </c>
      <c r="Q2764" s="12" t="str">
        <f t="shared" si="7742"/>
        <v>(Select Usage)</v>
      </c>
      <c r="R2764" s="33">
        <f t="shared" si="7715"/>
        <v>0</v>
      </c>
      <c r="S2764" s="33">
        <f t="shared" si="7716"/>
        <v>0</v>
      </c>
      <c r="T2764" s="33">
        <f t="shared" si="7717"/>
        <v>0</v>
      </c>
      <c r="U2764" s="33">
        <f t="shared" si="7718"/>
        <v>0</v>
      </c>
      <c r="V2764" s="33">
        <f t="shared" si="7719"/>
        <v>0</v>
      </c>
      <c r="W2764" s="33">
        <f t="shared" si="7720"/>
        <v>0</v>
      </c>
      <c r="X2764" s="33">
        <f t="shared" si="7721"/>
        <v>0</v>
      </c>
      <c r="Y2764" s="33">
        <f t="shared" si="7722"/>
        <v>0</v>
      </c>
      <c r="Z2764" s="33">
        <f t="shared" si="7723"/>
        <v>0</v>
      </c>
      <c r="AA2764" s="33">
        <f t="shared" si="7724"/>
        <v>0</v>
      </c>
      <c r="AB2764" s="33">
        <f t="shared" si="7725"/>
        <v>0</v>
      </c>
      <c r="AC2764" s="33">
        <f t="shared" si="7726"/>
        <v>0</v>
      </c>
      <c r="AD2764" s="26">
        <f t="shared" ref="AD2764:AD2766" si="7743">SUM(R2764:AC2764)</f>
        <v>0</v>
      </c>
      <c r="AE2764" s="46" t="str">
        <f>IFERROR(IF(AE$3=VLOOKUP($E2764,Template!$AK$5:$AM$17,3,FALSE),$AD2764*$F2764,0),"0.00")</f>
        <v>0.00</v>
      </c>
      <c r="AF2764" s="46" t="str">
        <f>IFERROR(IF(AF$3=VLOOKUP($E2764,Template!$AK$5:$AM$17,3,FALSE),$AD2764*$F2764,0),"0.00")</f>
        <v>0.00</v>
      </c>
      <c r="AG2764" s="28">
        <f t="shared" si="7728"/>
        <v>0</v>
      </c>
      <c r="AH2764" s="13" t="s">
        <v>40</v>
      </c>
      <c r="AI2764" s="13" t="s">
        <v>41</v>
      </c>
      <c r="AK2764" s="14" t="s">
        <v>70</v>
      </c>
      <c r="AL2764" s="15">
        <v>0.05</v>
      </c>
      <c r="AM2764" s="16" t="s">
        <v>3</v>
      </c>
    </row>
    <row r="2765" spans="1:39" s="3" customFormat="1" ht="13.8" x14ac:dyDescent="0.25">
      <c r="A2765" s="7" t="str">
        <f t="shared" ref="A2765:C2765" si="7744">A2764</f>
        <v>(Enter Broadcasting Company Name)</v>
      </c>
      <c r="B2765" s="7" t="str">
        <f t="shared" si="7744"/>
        <v>(Enter Call Letters)</v>
      </c>
      <c r="C2765" s="8" t="str">
        <f t="shared" si="7744"/>
        <v>(Select AM/FM)</v>
      </c>
      <c r="D2765" s="30"/>
      <c r="E2765" s="8" t="str">
        <f t="shared" si="7730"/>
        <v>(Select Station Province)</v>
      </c>
      <c r="F2765" s="9" t="str">
        <f>IFERROR(VLOOKUP(E2765,Template!$AK$5:$AL$17,2,FALSE),"")</f>
        <v/>
      </c>
      <c r="G2765" s="42" t="s">
        <v>15</v>
      </c>
      <c r="H2765" s="42" t="s">
        <v>17</v>
      </c>
      <c r="I2765" s="32" t="s">
        <v>65</v>
      </c>
      <c r="J2765" s="32" t="s">
        <v>66</v>
      </c>
      <c r="K2765" s="33">
        <f t="shared" si="7712"/>
        <v>0</v>
      </c>
      <c r="L2765" s="33">
        <f t="shared" si="7713"/>
        <v>0</v>
      </c>
      <c r="M2765" s="34">
        <f t="shared" si="7711"/>
        <v>0</v>
      </c>
      <c r="N2765" s="34">
        <f t="shared" si="7731"/>
        <v>0</v>
      </c>
      <c r="O2765" s="34">
        <f t="shared" si="7714"/>
        <v>0</v>
      </c>
      <c r="P2765" s="12" t="str">
        <f t="shared" ref="P2765:Q2765" si="7745">P2764</f>
        <v>(Select Language)</v>
      </c>
      <c r="Q2765" s="12" t="str">
        <f t="shared" si="7745"/>
        <v>(Select Usage)</v>
      </c>
      <c r="R2765" s="33">
        <f t="shared" si="7715"/>
        <v>0</v>
      </c>
      <c r="S2765" s="33">
        <f t="shared" si="7716"/>
        <v>0</v>
      </c>
      <c r="T2765" s="33">
        <f t="shared" si="7717"/>
        <v>0</v>
      </c>
      <c r="U2765" s="33">
        <f t="shared" si="7718"/>
        <v>0</v>
      </c>
      <c r="V2765" s="33">
        <f t="shared" si="7719"/>
        <v>0</v>
      </c>
      <c r="W2765" s="33">
        <f t="shared" si="7720"/>
        <v>0</v>
      </c>
      <c r="X2765" s="33">
        <f t="shared" si="7721"/>
        <v>0</v>
      </c>
      <c r="Y2765" s="33">
        <f t="shared" si="7722"/>
        <v>0</v>
      </c>
      <c r="Z2765" s="33">
        <f t="shared" si="7723"/>
        <v>0</v>
      </c>
      <c r="AA2765" s="33">
        <f t="shared" si="7724"/>
        <v>0</v>
      </c>
      <c r="AB2765" s="33">
        <f t="shared" si="7725"/>
        <v>0</v>
      </c>
      <c r="AC2765" s="33">
        <f t="shared" si="7726"/>
        <v>0</v>
      </c>
      <c r="AD2765" s="26">
        <f t="shared" si="7743"/>
        <v>0</v>
      </c>
      <c r="AE2765" s="46" t="str">
        <f>IFERROR(IF(AE$3=VLOOKUP($E2765,Template!$AK$5:$AM$17,3,FALSE),$AD2765*$F2765,0),"0.00")</f>
        <v>0.00</v>
      </c>
      <c r="AF2765" s="46" t="str">
        <f>IFERROR(IF(AF$3=VLOOKUP($E2765,Template!$AK$5:$AM$17,3,FALSE),$AD2765*$F2765,0),"0.00")</f>
        <v>0.00</v>
      </c>
      <c r="AG2765" s="28">
        <f t="shared" si="7728"/>
        <v>0</v>
      </c>
      <c r="AH2765" s="13" t="s">
        <v>40</v>
      </c>
      <c r="AI2765" s="13" t="s">
        <v>41</v>
      </c>
      <c r="AK2765" s="14" t="s">
        <v>20</v>
      </c>
      <c r="AL2765" s="15">
        <v>0.13</v>
      </c>
      <c r="AM2765" s="16" t="s">
        <v>2</v>
      </c>
    </row>
    <row r="2766" spans="1:39" s="3" customFormat="1" ht="13.8" x14ac:dyDescent="0.25">
      <c r="A2766" s="7" t="str">
        <f t="shared" ref="A2766:C2766" si="7746">A2765</f>
        <v>(Enter Broadcasting Company Name)</v>
      </c>
      <c r="B2766" s="7" t="str">
        <f t="shared" si="7746"/>
        <v>(Enter Call Letters)</v>
      </c>
      <c r="C2766" s="8" t="str">
        <f t="shared" si="7746"/>
        <v>(Select AM/FM)</v>
      </c>
      <c r="D2766" s="30"/>
      <c r="E2766" s="8" t="str">
        <f t="shared" si="7730"/>
        <v>(Select Station Province)</v>
      </c>
      <c r="F2766" s="9" t="str">
        <f>IFERROR(VLOOKUP(E2766,Template!$AK$5:$AL$17,2,FALSE),"")</f>
        <v/>
      </c>
      <c r="G2766" s="42" t="s">
        <v>16</v>
      </c>
      <c r="H2766" s="42" t="s">
        <v>18</v>
      </c>
      <c r="I2766" s="32" t="s">
        <v>65</v>
      </c>
      <c r="J2766" s="32" t="s">
        <v>66</v>
      </c>
      <c r="K2766" s="33">
        <f t="shared" si="7712"/>
        <v>0</v>
      </c>
      <c r="L2766" s="33">
        <f t="shared" si="7713"/>
        <v>0</v>
      </c>
      <c r="M2766" s="34">
        <f t="shared" si="7711"/>
        <v>0</v>
      </c>
      <c r="N2766" s="34">
        <f t="shared" si="7731"/>
        <v>0</v>
      </c>
      <c r="O2766" s="34">
        <f t="shared" si="7714"/>
        <v>0</v>
      </c>
      <c r="P2766" s="12" t="str">
        <f t="shared" ref="P2766:Q2766" si="7747">P2765</f>
        <v>(Select Language)</v>
      </c>
      <c r="Q2766" s="12" t="str">
        <f t="shared" si="7747"/>
        <v>(Select Usage)</v>
      </c>
      <c r="R2766" s="33">
        <f t="shared" si="7715"/>
        <v>0</v>
      </c>
      <c r="S2766" s="33">
        <f t="shared" si="7716"/>
        <v>0</v>
      </c>
      <c r="T2766" s="33">
        <f t="shared" si="7717"/>
        <v>0</v>
      </c>
      <c r="U2766" s="33">
        <f t="shared" si="7718"/>
        <v>0</v>
      </c>
      <c r="V2766" s="33">
        <f t="shared" si="7719"/>
        <v>0</v>
      </c>
      <c r="W2766" s="33">
        <f t="shared" si="7720"/>
        <v>0</v>
      </c>
      <c r="X2766" s="33">
        <f t="shared" si="7721"/>
        <v>0</v>
      </c>
      <c r="Y2766" s="33">
        <f t="shared" si="7722"/>
        <v>0</v>
      </c>
      <c r="Z2766" s="33">
        <f t="shared" si="7723"/>
        <v>0</v>
      </c>
      <c r="AA2766" s="33">
        <f t="shared" si="7724"/>
        <v>0</v>
      </c>
      <c r="AB2766" s="33">
        <f t="shared" si="7725"/>
        <v>0</v>
      </c>
      <c r="AC2766" s="33">
        <f t="shared" si="7726"/>
        <v>0</v>
      </c>
      <c r="AD2766" s="26">
        <f t="shared" si="7743"/>
        <v>0</v>
      </c>
      <c r="AE2766" s="46" t="str">
        <f>IFERROR(IF(AE$3=VLOOKUP($E2766,Template!$AK$5:$AM$17,3,FALSE),$AD2766*$F2766,0),"0.00")</f>
        <v>0.00</v>
      </c>
      <c r="AF2766" s="46" t="str">
        <f>IFERROR(IF(AF$3=VLOOKUP($E2766,Template!$AK$5:$AM$17,3,FALSE),$AD2766*$F2766,0),"0.00")</f>
        <v>0.00</v>
      </c>
      <c r="AG2766" s="28">
        <f t="shared" si="7728"/>
        <v>0</v>
      </c>
      <c r="AH2766" s="13" t="s">
        <v>40</v>
      </c>
      <c r="AI2766" s="13" t="s">
        <v>41</v>
      </c>
      <c r="AK2766" s="14" t="s">
        <v>69</v>
      </c>
      <c r="AL2766" s="15">
        <v>0.15</v>
      </c>
      <c r="AM2766" s="16" t="s">
        <v>2</v>
      </c>
    </row>
    <row r="2767" spans="1:39" s="3" customFormat="1" ht="13.8" x14ac:dyDescent="0.25">
      <c r="A2767" s="7" t="str">
        <f t="shared" ref="A2767:C2767" si="7748">A2766</f>
        <v>(Enter Broadcasting Company Name)</v>
      </c>
      <c r="B2767" s="7" t="str">
        <f t="shared" si="7748"/>
        <v>(Enter Call Letters)</v>
      </c>
      <c r="C2767" s="8" t="str">
        <f t="shared" si="7748"/>
        <v>(Select AM/FM)</v>
      </c>
      <c r="D2767" s="30"/>
      <c r="E2767" s="8" t="str">
        <f t="shared" si="7730"/>
        <v>(Select Station Province)</v>
      </c>
      <c r="F2767" s="9" t="str">
        <f>IFERROR(VLOOKUP(E2767,Template!$AK$5:$AL$17,2,FALSE),"")</f>
        <v/>
      </c>
      <c r="G2767" s="42" t="s">
        <v>17</v>
      </c>
      <c r="H2767" s="42" t="s">
        <v>7</v>
      </c>
      <c r="I2767" s="32" t="s">
        <v>65</v>
      </c>
      <c r="J2767" s="32" t="s">
        <v>66</v>
      </c>
      <c r="K2767" s="33">
        <f t="shared" si="7712"/>
        <v>0</v>
      </c>
      <c r="L2767" s="33">
        <f t="shared" si="7713"/>
        <v>0</v>
      </c>
      <c r="M2767" s="34">
        <f t="shared" si="7711"/>
        <v>0</v>
      </c>
      <c r="N2767" s="34">
        <f t="shared" si="7731"/>
        <v>0</v>
      </c>
      <c r="O2767" s="34">
        <f t="shared" si="7714"/>
        <v>0</v>
      </c>
      <c r="P2767" s="12" t="str">
        <f t="shared" ref="P2767:Q2767" si="7749">P2766</f>
        <v>(Select Language)</v>
      </c>
      <c r="Q2767" s="12" t="str">
        <f t="shared" si="7749"/>
        <v>(Select Usage)</v>
      </c>
      <c r="R2767" s="33">
        <f t="shared" si="7715"/>
        <v>0</v>
      </c>
      <c r="S2767" s="33">
        <f t="shared" si="7716"/>
        <v>0</v>
      </c>
      <c r="T2767" s="33">
        <f t="shared" si="7717"/>
        <v>0</v>
      </c>
      <c r="U2767" s="33">
        <f t="shared" si="7718"/>
        <v>0</v>
      </c>
      <c r="V2767" s="33">
        <f t="shared" si="7719"/>
        <v>0</v>
      </c>
      <c r="W2767" s="33">
        <f t="shared" si="7720"/>
        <v>0</v>
      </c>
      <c r="X2767" s="33">
        <f t="shared" si="7721"/>
        <v>0</v>
      </c>
      <c r="Y2767" s="33">
        <f t="shared" si="7722"/>
        <v>0</v>
      </c>
      <c r="Z2767" s="33">
        <f t="shared" si="7723"/>
        <v>0</v>
      </c>
      <c r="AA2767" s="33">
        <f t="shared" si="7724"/>
        <v>0</v>
      </c>
      <c r="AB2767" s="33">
        <f t="shared" si="7725"/>
        <v>0</v>
      </c>
      <c r="AC2767" s="33">
        <f t="shared" si="7726"/>
        <v>0</v>
      </c>
      <c r="AD2767" s="26">
        <f>SUM(R2767:AC2767)</f>
        <v>0</v>
      </c>
      <c r="AE2767" s="46" t="str">
        <f>IFERROR(IF(AE$3=VLOOKUP($E2767,Template!$AK$5:$AM$17,3,FALSE),$AD2767*$F2767,0),"0.00")</f>
        <v>0.00</v>
      </c>
      <c r="AF2767" s="46" t="str">
        <f>IFERROR(IF(AF$3=VLOOKUP($E2767,Template!$AK$5:$AM$17,3,FALSE),$AD2767*$F2767,0),"0.00")</f>
        <v>0.00</v>
      </c>
      <c r="AG2767" s="28">
        <f t="shared" si="7728"/>
        <v>0</v>
      </c>
      <c r="AH2767" s="13" t="s">
        <v>40</v>
      </c>
      <c r="AI2767" s="13" t="s">
        <v>41</v>
      </c>
      <c r="AK2767" s="14" t="s">
        <v>29</v>
      </c>
      <c r="AL2767" s="15">
        <v>0.05</v>
      </c>
      <c r="AM2767" s="16" t="s">
        <v>3</v>
      </c>
    </row>
    <row r="2768" spans="1:39" s="3" customFormat="1" ht="13.8" x14ac:dyDescent="0.25">
      <c r="A2768" s="7" t="str">
        <f t="shared" ref="A2768:C2768" si="7750">A2767</f>
        <v>(Enter Broadcasting Company Name)</v>
      </c>
      <c r="B2768" s="7" t="str">
        <f t="shared" si="7750"/>
        <v>(Enter Call Letters)</v>
      </c>
      <c r="C2768" s="8" t="str">
        <f t="shared" si="7750"/>
        <v>(Select AM/FM)</v>
      </c>
      <c r="D2768" s="30"/>
      <c r="E2768" s="8" t="str">
        <f t="shared" si="7730"/>
        <v>(Select Station Province)</v>
      </c>
      <c r="F2768" s="9" t="str">
        <f>IFERROR(VLOOKUP(E2768,Template!$AK$5:$AL$17,2,FALSE),"")</f>
        <v/>
      </c>
      <c r="G2768" s="42" t="s">
        <v>18</v>
      </c>
      <c r="H2768" s="43" t="s">
        <v>8</v>
      </c>
      <c r="I2768" s="32" t="s">
        <v>65</v>
      </c>
      <c r="J2768" s="32" t="s">
        <v>66</v>
      </c>
      <c r="K2768" s="33">
        <f t="shared" si="7712"/>
        <v>0</v>
      </c>
      <c r="L2768" s="33">
        <f t="shared" si="7713"/>
        <v>0</v>
      </c>
      <c r="M2768" s="34">
        <f t="shared" si="7711"/>
        <v>0</v>
      </c>
      <c r="N2768" s="34">
        <f t="shared" si="7731"/>
        <v>0</v>
      </c>
      <c r="O2768" s="34">
        <f t="shared" si="7714"/>
        <v>0</v>
      </c>
      <c r="P2768" s="12" t="str">
        <f t="shared" ref="P2768:Q2768" si="7751">P2767</f>
        <v>(Select Language)</v>
      </c>
      <c r="Q2768" s="12" t="str">
        <f t="shared" si="7751"/>
        <v>(Select Usage)</v>
      </c>
      <c r="R2768" s="33">
        <f t="shared" si="7715"/>
        <v>0</v>
      </c>
      <c r="S2768" s="33">
        <f t="shared" si="7716"/>
        <v>0</v>
      </c>
      <c r="T2768" s="33">
        <f t="shared" si="7717"/>
        <v>0</v>
      </c>
      <c r="U2768" s="33">
        <f t="shared" si="7718"/>
        <v>0</v>
      </c>
      <c r="V2768" s="33">
        <f t="shared" si="7719"/>
        <v>0</v>
      </c>
      <c r="W2768" s="33">
        <f t="shared" si="7720"/>
        <v>0</v>
      </c>
      <c r="X2768" s="33">
        <f t="shared" si="7721"/>
        <v>0</v>
      </c>
      <c r="Y2768" s="33">
        <f t="shared" si="7722"/>
        <v>0</v>
      </c>
      <c r="Z2768" s="33">
        <f t="shared" si="7723"/>
        <v>0</v>
      </c>
      <c r="AA2768" s="33">
        <f t="shared" si="7724"/>
        <v>0</v>
      </c>
      <c r="AB2768" s="33">
        <f t="shared" si="7725"/>
        <v>0</v>
      </c>
      <c r="AC2768" s="33">
        <f t="shared" si="7726"/>
        <v>0</v>
      </c>
      <c r="AD2768" s="26">
        <f t="shared" ref="AD2768" si="7752">SUM(R2768:AC2768)</f>
        <v>0</v>
      </c>
      <c r="AE2768" s="46" t="str">
        <f>IFERROR(IF(AE$3=VLOOKUP($E2768,Template!$AK$5:$AM$17,3,FALSE),$AD2768*$F2768,0),"0.00")</f>
        <v>0.00</v>
      </c>
      <c r="AF2768" s="46" t="str">
        <f>IFERROR(IF(AF$3=VLOOKUP($E2768,Template!$AK$5:$AM$17,3,FALSE),$AD2768*$F2768,0),"0.00")</f>
        <v>0.00</v>
      </c>
      <c r="AG2768" s="28">
        <f t="shared" si="7728"/>
        <v>0</v>
      </c>
      <c r="AH2768" s="13" t="s">
        <v>40</v>
      </c>
      <c r="AI2768" s="13" t="s">
        <v>41</v>
      </c>
      <c r="AK2768" s="14" t="s">
        <v>21</v>
      </c>
      <c r="AL2768" s="15">
        <v>0.05</v>
      </c>
      <c r="AM2768" s="16" t="s">
        <v>3</v>
      </c>
    </row>
    <row r="2769" spans="1:39" ht="13.8" x14ac:dyDescent="0.25">
      <c r="A2769" s="19" t="s">
        <v>4</v>
      </c>
      <c r="B2769" s="19"/>
      <c r="C2769" s="20"/>
      <c r="D2769" s="20"/>
      <c r="E2769" s="20"/>
      <c r="F2769" s="20"/>
      <c r="G2769" s="44"/>
      <c r="H2769" s="44"/>
      <c r="I2769" s="21">
        <f t="shared" ref="I2769:K2769" si="7753">SUM(I2757:I2768)</f>
        <v>0</v>
      </c>
      <c r="J2769" s="21">
        <f t="shared" si="7753"/>
        <v>0</v>
      </c>
      <c r="K2769" s="21">
        <f t="shared" si="7753"/>
        <v>0</v>
      </c>
      <c r="L2769" s="21">
        <f>L2768</f>
        <v>0</v>
      </c>
      <c r="M2769" s="21">
        <f>SUM(M2757:M2768)</f>
        <v>0</v>
      </c>
      <c r="N2769" s="21">
        <f t="shared" ref="N2769:O2769" si="7754">SUM(N2757:N2768)</f>
        <v>0</v>
      </c>
      <c r="O2769" s="21">
        <f t="shared" si="7754"/>
        <v>0</v>
      </c>
      <c r="P2769" s="21"/>
      <c r="Q2769" s="22"/>
      <c r="R2769" s="21">
        <f t="shared" ref="R2769:AI2769" si="7755">SUM(R2757:R2768)</f>
        <v>0</v>
      </c>
      <c r="S2769" s="21">
        <f t="shared" si="7755"/>
        <v>0</v>
      </c>
      <c r="T2769" s="21">
        <f t="shared" si="7755"/>
        <v>0</v>
      </c>
      <c r="U2769" s="21">
        <f t="shared" si="7755"/>
        <v>0</v>
      </c>
      <c r="V2769" s="21">
        <f t="shared" si="7755"/>
        <v>0</v>
      </c>
      <c r="W2769" s="21">
        <f t="shared" si="7755"/>
        <v>0</v>
      </c>
      <c r="X2769" s="21">
        <f t="shared" si="7755"/>
        <v>0</v>
      </c>
      <c r="Y2769" s="21">
        <f t="shared" si="7755"/>
        <v>0</v>
      </c>
      <c r="Z2769" s="21">
        <f t="shared" si="7755"/>
        <v>0</v>
      </c>
      <c r="AA2769" s="21">
        <f t="shared" si="7755"/>
        <v>0</v>
      </c>
      <c r="AB2769" s="21">
        <f t="shared" si="7755"/>
        <v>0</v>
      </c>
      <c r="AC2769" s="21">
        <f t="shared" si="7755"/>
        <v>0</v>
      </c>
      <c r="AD2769" s="27">
        <f t="shared" si="7755"/>
        <v>0</v>
      </c>
      <c r="AE2769" s="21">
        <f t="shared" si="7755"/>
        <v>0</v>
      </c>
      <c r="AF2769" s="21">
        <f t="shared" si="7755"/>
        <v>0</v>
      </c>
      <c r="AG2769" s="27">
        <f t="shared" si="7755"/>
        <v>0</v>
      </c>
      <c r="AH2769" s="21">
        <f t="shared" si="7755"/>
        <v>0</v>
      </c>
      <c r="AI2769" s="21">
        <f t="shared" si="7755"/>
        <v>0</v>
      </c>
      <c r="AK2769" s="14" t="s">
        <v>71</v>
      </c>
      <c r="AL2769" s="15">
        <v>0.05</v>
      </c>
      <c r="AM2769" s="16" t="s">
        <v>3</v>
      </c>
    </row>
    <row r="2770" spans="1:39" x14ac:dyDescent="0.25">
      <c r="A2770" s="2"/>
      <c r="G2770" s="2"/>
      <c r="H2770" s="2"/>
      <c r="O2770" s="2"/>
      <c r="P2770" s="2"/>
    </row>
    <row r="2771" spans="1:39" ht="42" customHeight="1" x14ac:dyDescent="0.25">
      <c r="A2771" s="223" t="s">
        <v>63</v>
      </c>
      <c r="B2771" s="223" t="s">
        <v>43</v>
      </c>
      <c r="C2771" s="224" t="s">
        <v>19</v>
      </c>
      <c r="D2771" s="226"/>
      <c r="E2771" s="223" t="s">
        <v>14</v>
      </c>
      <c r="F2771" s="223" t="s">
        <v>38</v>
      </c>
      <c r="G2771" s="223" t="s">
        <v>1</v>
      </c>
      <c r="H2771" s="223" t="s">
        <v>5</v>
      </c>
      <c r="I2771" s="225" t="s">
        <v>31</v>
      </c>
      <c r="J2771" s="225" t="s">
        <v>32</v>
      </c>
      <c r="K2771" s="225" t="s">
        <v>48</v>
      </c>
      <c r="L2771" s="225" t="s">
        <v>0</v>
      </c>
      <c r="M2771" s="4" t="s">
        <v>45</v>
      </c>
      <c r="N2771" s="4" t="s">
        <v>46</v>
      </c>
      <c r="O2771" s="4" t="s">
        <v>47</v>
      </c>
      <c r="P2771" s="225" t="s">
        <v>50</v>
      </c>
      <c r="Q2771" s="225" t="s">
        <v>33</v>
      </c>
      <c r="R2771" s="4" t="s">
        <v>51</v>
      </c>
      <c r="S2771" s="4" t="s">
        <v>52</v>
      </c>
      <c r="T2771" s="4" t="s">
        <v>53</v>
      </c>
      <c r="U2771" s="4" t="s">
        <v>54</v>
      </c>
      <c r="V2771" s="4" t="s">
        <v>55</v>
      </c>
      <c r="W2771" s="4" t="s">
        <v>56</v>
      </c>
      <c r="X2771" s="4" t="s">
        <v>57</v>
      </c>
      <c r="Y2771" s="4" t="s">
        <v>58</v>
      </c>
      <c r="Z2771" s="4" t="s">
        <v>59</v>
      </c>
      <c r="AA2771" s="4" t="s">
        <v>62</v>
      </c>
      <c r="AB2771" s="4" t="s">
        <v>60</v>
      </c>
      <c r="AC2771" s="4" t="s">
        <v>61</v>
      </c>
      <c r="AD2771" s="233" t="s">
        <v>34</v>
      </c>
      <c r="AE2771" s="231" t="s">
        <v>2</v>
      </c>
      <c r="AF2771" s="231" t="s">
        <v>3</v>
      </c>
      <c r="AG2771" s="233" t="s">
        <v>35</v>
      </c>
      <c r="AH2771" s="223" t="s">
        <v>36</v>
      </c>
      <c r="AI2771" s="223" t="s">
        <v>37</v>
      </c>
      <c r="AK2771" s="229" t="s">
        <v>30</v>
      </c>
      <c r="AL2771" s="229"/>
      <c r="AM2771" s="229"/>
    </row>
    <row r="2772" spans="1:39" s="6" customFormat="1" ht="35.25" customHeight="1" x14ac:dyDescent="0.3">
      <c r="A2772" s="224"/>
      <c r="B2772" s="224"/>
      <c r="C2772" s="224"/>
      <c r="D2772" s="227"/>
      <c r="E2772" s="223"/>
      <c r="F2772" s="223"/>
      <c r="G2772" s="223"/>
      <c r="H2772" s="223"/>
      <c r="I2772" s="230"/>
      <c r="J2772" s="230"/>
      <c r="K2772" s="230"/>
      <c r="L2772" s="230"/>
      <c r="M2772" s="5">
        <v>0</v>
      </c>
      <c r="N2772" s="5">
        <v>625000</v>
      </c>
      <c r="O2772" s="5">
        <v>1250000</v>
      </c>
      <c r="P2772" s="225"/>
      <c r="Q2772" s="225"/>
      <c r="R2772" s="29">
        <v>4.95E-4</v>
      </c>
      <c r="S2772" s="29">
        <v>9.5200000000000005E-4</v>
      </c>
      <c r="T2772" s="29">
        <v>1.5900000000000001E-3</v>
      </c>
      <c r="U2772" s="29">
        <v>1.1169999999999999E-3</v>
      </c>
      <c r="V2772" s="29">
        <v>2.189E-3</v>
      </c>
      <c r="W2772" s="29">
        <v>4.5430000000000002E-3</v>
      </c>
      <c r="X2772" s="29">
        <v>8.8199999999999997E-4</v>
      </c>
      <c r="Y2772" s="29">
        <v>1.6949999999999999E-3</v>
      </c>
      <c r="Z2772" s="29">
        <v>2.8319999999999999E-3</v>
      </c>
      <c r="AA2772" s="29">
        <v>1.9889999999999999E-3</v>
      </c>
      <c r="AB2772" s="29">
        <v>3.8999999999999998E-3</v>
      </c>
      <c r="AC2772" s="29">
        <v>8.0949999999999998E-3</v>
      </c>
      <c r="AD2772" s="233"/>
      <c r="AE2772" s="232"/>
      <c r="AF2772" s="232"/>
      <c r="AG2772" s="234"/>
      <c r="AH2772" s="223"/>
      <c r="AI2772" s="223"/>
      <c r="AK2772" s="229"/>
      <c r="AL2772" s="229"/>
      <c r="AM2772" s="229"/>
    </row>
    <row r="2773" spans="1:39" s="3" customFormat="1" ht="13.8" x14ac:dyDescent="0.25">
      <c r="A2773" s="7" t="s">
        <v>44</v>
      </c>
      <c r="B2773" s="7" t="s">
        <v>42</v>
      </c>
      <c r="C2773" s="8" t="s">
        <v>39</v>
      </c>
      <c r="D2773" s="30"/>
      <c r="E2773" s="8" t="s">
        <v>64</v>
      </c>
      <c r="F2773" s="9" t="str">
        <f>IFERROR(VLOOKUP(E2773,Template!$AK$5:$AL$17,2,FALSE),"")</f>
        <v/>
      </c>
      <c r="G2773" s="41" t="s">
        <v>7</v>
      </c>
      <c r="H2773" s="41" t="s">
        <v>6</v>
      </c>
      <c r="I2773" s="32" t="s">
        <v>65</v>
      </c>
      <c r="J2773" s="32" t="s">
        <v>66</v>
      </c>
      <c r="K2773" s="33">
        <f>IFERROR(I2773+J2773,0)</f>
        <v>0</v>
      </c>
      <c r="L2773" s="33">
        <f>IFERROR(K2773,"")</f>
        <v>0</v>
      </c>
      <c r="M2773" s="34">
        <f t="shared" ref="M2773:M2784" si="7756">IF(L2773&lt;=$N$4,K2773,IF(L2772&gt;$N$4,0,$N$4-L2772))</f>
        <v>0</v>
      </c>
      <c r="N2773" s="34">
        <f>IF(AND(L2773&gt;$N$4,L2773&lt;=$O$4),K2773-M2773,IF(AND(L2772&gt;$N$4,L2772&lt;=$O$4),$O$4-L2772,IF(L2772&gt;$O$4,0,IF(L2773&lt;$N$4,0,MIN(L2773-$N$4,$N$4)))))</f>
        <v>0</v>
      </c>
      <c r="O2773" s="34">
        <f>IF(L2773&gt;$O$4,K2773-M2773-N2773,0)</f>
        <v>0</v>
      </c>
      <c r="P2773" s="12" t="s">
        <v>94</v>
      </c>
      <c r="Q2773" s="12" t="s">
        <v>68</v>
      </c>
      <c r="R2773" s="33">
        <f>IF(AND($Q2773="LOW",$P2773="French"),M2773*R$4,0)</f>
        <v>0</v>
      </c>
      <c r="S2773" s="33">
        <f>IF(AND($Q2773="LOW",$P2773="French"),N2773*S$4,0)</f>
        <v>0</v>
      </c>
      <c r="T2773" s="33">
        <f>IF(AND($Q2773="LOW",$P2773="French"),O2773*T$4,0)</f>
        <v>0</v>
      </c>
      <c r="U2773" s="33">
        <f>IF(AND($Q2773="HIGH",$P2773="French"),M2773*U$4,0)</f>
        <v>0</v>
      </c>
      <c r="V2773" s="33">
        <f>IF(AND($Q2773="HIGH",$P2773="French"),N2773*V$4,0)</f>
        <v>0</v>
      </c>
      <c r="W2773" s="33">
        <f>IF(AND($Q2773="HIGH",$P2773="French"),O2773*W$4,0)</f>
        <v>0</v>
      </c>
      <c r="X2773" s="33">
        <f>IF(AND($Q2773="LOW",$P2773="English"),M2773*X$4,0)</f>
        <v>0</v>
      </c>
      <c r="Y2773" s="33">
        <f>IF(AND($Q2773="LOW",$P2773="English"),N2773*Y$4,0)</f>
        <v>0</v>
      </c>
      <c r="Z2773" s="33">
        <f>IF(AND($Q2773="LOW",$P2773="English"),O2773*Z$4,0)</f>
        <v>0</v>
      </c>
      <c r="AA2773" s="33">
        <f>IF(AND($Q2773="HIGH",$P2773="English"),M2773*AA$4,0)</f>
        <v>0</v>
      </c>
      <c r="AB2773" s="33">
        <f>IF(AND($Q2773="HIGH",$P2773="English"),N2773*AB$4,0)</f>
        <v>0</v>
      </c>
      <c r="AC2773" s="33">
        <f>IF(AND($Q2773="HIGH",$P2773="English"),O2773*AC$4,0)</f>
        <v>0</v>
      </c>
      <c r="AD2773" s="26">
        <f>SUM(R2773:AC2773)</f>
        <v>0</v>
      </c>
      <c r="AE2773" s="46" t="str">
        <f>IFERROR(IF(AE$3=VLOOKUP($E2773,Template!$AK$5:$AM$17,3,FALSE),$AD2773*$F2773,0),"0.00")</f>
        <v>0.00</v>
      </c>
      <c r="AF2773" s="46" t="str">
        <f>IFERROR(IF(AF$3=VLOOKUP($E2773,Template!$AK$5:$AM$17,3,FALSE),$AD2773*$F2773,0),"0.00")</f>
        <v>0.00</v>
      </c>
      <c r="AG2773" s="28">
        <f>SUM(AD2773:AF2773)</f>
        <v>0</v>
      </c>
      <c r="AH2773" s="13" t="s">
        <v>40</v>
      </c>
      <c r="AI2773" s="13" t="s">
        <v>41</v>
      </c>
      <c r="AK2773" s="14" t="s">
        <v>25</v>
      </c>
      <c r="AL2773" s="15">
        <v>0.05</v>
      </c>
      <c r="AM2773" s="16" t="s">
        <v>3</v>
      </c>
    </row>
    <row r="2774" spans="1:39" s="3" customFormat="1" ht="13.8" x14ac:dyDescent="0.25">
      <c r="A2774" s="7" t="str">
        <f>A2773</f>
        <v>(Enter Broadcasting Company Name)</v>
      </c>
      <c r="B2774" s="7" t="str">
        <f>B2773</f>
        <v>(Enter Call Letters)</v>
      </c>
      <c r="C2774" s="8" t="str">
        <f>C2773</f>
        <v>(Select AM/FM)</v>
      </c>
      <c r="D2774" s="30"/>
      <c r="E2774" s="8" t="str">
        <f>E2773</f>
        <v>(Select Station Province)</v>
      </c>
      <c r="F2774" s="9" t="str">
        <f>IFERROR(VLOOKUP(E2774,Template!$AK$5:$AL$17,2,FALSE),"")</f>
        <v/>
      </c>
      <c r="G2774" s="42" t="s">
        <v>8</v>
      </c>
      <c r="H2774" s="42" t="s">
        <v>9</v>
      </c>
      <c r="I2774" s="32" t="s">
        <v>65</v>
      </c>
      <c r="J2774" s="32" t="s">
        <v>66</v>
      </c>
      <c r="K2774" s="33">
        <f t="shared" ref="K2774:K2784" si="7757">IFERROR(I2774+J2774,0)</f>
        <v>0</v>
      </c>
      <c r="L2774" s="33">
        <f t="shared" ref="L2774:L2784" si="7758">IFERROR(L2773+K2774,"")</f>
        <v>0</v>
      </c>
      <c r="M2774" s="34">
        <f t="shared" si="7756"/>
        <v>0</v>
      </c>
      <c r="N2774" s="34">
        <f>IF(AND(L2774&gt;$N$4,L2774&lt;=$O$4),K2774-M2774,IF(AND(L2773&gt;$N$4,L2773&lt;=$O$4),$O$4-L2773,IF(L2773&gt;$O$4,0,IF(L2774&lt;$N$4,0,MIN(L2774-$N$4,$N$4)))))</f>
        <v>0</v>
      </c>
      <c r="O2774" s="34">
        <f t="shared" ref="O2774:O2784" si="7759">IF(L2774&gt;$O$4,K2774-M2774-N2774,0)</f>
        <v>0</v>
      </c>
      <c r="P2774" s="12" t="str">
        <f>P2773</f>
        <v>(Select Language)</v>
      </c>
      <c r="Q2774" s="12" t="str">
        <f>Q2773</f>
        <v>(Select Usage)</v>
      </c>
      <c r="R2774" s="33">
        <f t="shared" ref="R2774:R2784" si="7760">IF(AND($Q2774="LOW",$P2774="French"),M2774*R$4,0)</f>
        <v>0</v>
      </c>
      <c r="S2774" s="33">
        <f t="shared" ref="S2774:S2784" si="7761">IF(AND($Q2774="LOW",$P2774="French"),N2774*S$4,0)</f>
        <v>0</v>
      </c>
      <c r="T2774" s="33">
        <f t="shared" ref="T2774:T2784" si="7762">IF(AND($Q2774="LOW",$P2774="French"),O2774*T$4,0)</f>
        <v>0</v>
      </c>
      <c r="U2774" s="33">
        <f t="shared" ref="U2774:U2784" si="7763">IF(AND($Q2774="HIGH",$P2774="French"),M2774*U$4,0)</f>
        <v>0</v>
      </c>
      <c r="V2774" s="33">
        <f t="shared" ref="V2774:V2784" si="7764">IF(AND($Q2774="HIGH",$P2774="French"),N2774*V$4,0)</f>
        <v>0</v>
      </c>
      <c r="W2774" s="33">
        <f t="shared" ref="W2774:W2784" si="7765">IF(AND($Q2774="HIGH",$P2774="French"),O2774*W$4,0)</f>
        <v>0</v>
      </c>
      <c r="X2774" s="33">
        <f t="shared" ref="X2774:X2784" si="7766">IF(AND($Q2774="LOW",$P2774="English"),M2774*X$4,0)</f>
        <v>0</v>
      </c>
      <c r="Y2774" s="33">
        <f t="shared" ref="Y2774:Y2784" si="7767">IF(AND($Q2774="LOW",$P2774="English"),N2774*Y$4,0)</f>
        <v>0</v>
      </c>
      <c r="Z2774" s="33">
        <f t="shared" ref="Z2774:Z2784" si="7768">IF(AND($Q2774="LOW",$P2774="English"),O2774*Z$4,0)</f>
        <v>0</v>
      </c>
      <c r="AA2774" s="33">
        <f t="shared" ref="AA2774:AA2784" si="7769">IF(AND($Q2774="HIGH",$P2774="English"),M2774*AA$4,0)</f>
        <v>0</v>
      </c>
      <c r="AB2774" s="33">
        <f t="shared" ref="AB2774:AB2784" si="7770">IF(AND($Q2774="HIGH",$P2774="English"),N2774*AB$4,0)</f>
        <v>0</v>
      </c>
      <c r="AC2774" s="33">
        <f t="shared" ref="AC2774:AC2784" si="7771">IF(AND($Q2774="HIGH",$P2774="English"),O2774*AC$4,0)</f>
        <v>0</v>
      </c>
      <c r="AD2774" s="26">
        <f t="shared" ref="AD2774:AD2778" si="7772">SUM(R2774:AC2774)</f>
        <v>0</v>
      </c>
      <c r="AE2774" s="46" t="str">
        <f>IFERROR(IF(AE$3=VLOOKUP($E2774,Template!$AK$5:$AM$17,3,FALSE),$AD2774*$F2774,0),"0.00")</f>
        <v>0.00</v>
      </c>
      <c r="AF2774" s="46" t="str">
        <f>IFERROR(IF(AF$3=VLOOKUP($E2774,Template!$AK$5:$AM$17,3,FALSE),$AD2774*$F2774,0),"0.00")</f>
        <v>0.00</v>
      </c>
      <c r="AG2774" s="28">
        <f t="shared" ref="AG2774:AG2784" si="7773">SUM(AD2774:AF2774)</f>
        <v>0</v>
      </c>
      <c r="AH2774" s="13" t="s">
        <v>40</v>
      </c>
      <c r="AI2774" s="13" t="s">
        <v>41</v>
      </c>
      <c r="AK2774" s="14" t="s">
        <v>23</v>
      </c>
      <c r="AL2774" s="15">
        <v>0.05</v>
      </c>
      <c r="AM2774" s="16" t="s">
        <v>3</v>
      </c>
    </row>
    <row r="2775" spans="1:39" s="3" customFormat="1" ht="13.8" x14ac:dyDescent="0.25">
      <c r="A2775" s="7" t="str">
        <f t="shared" ref="A2775:C2775" si="7774">A2774</f>
        <v>(Enter Broadcasting Company Name)</v>
      </c>
      <c r="B2775" s="7" t="str">
        <f t="shared" si="7774"/>
        <v>(Enter Call Letters)</v>
      </c>
      <c r="C2775" s="8" t="str">
        <f t="shared" si="7774"/>
        <v>(Select AM/FM)</v>
      </c>
      <c r="D2775" s="30"/>
      <c r="E2775" s="8" t="str">
        <f t="shared" ref="E2775:E2784" si="7775">E2774</f>
        <v>(Select Station Province)</v>
      </c>
      <c r="F2775" s="9" t="str">
        <f>IFERROR(VLOOKUP(E2775,Template!$AK$5:$AL$17,2,FALSE),"")</f>
        <v/>
      </c>
      <c r="G2775" s="42" t="s">
        <v>6</v>
      </c>
      <c r="H2775" s="42" t="s">
        <v>10</v>
      </c>
      <c r="I2775" s="32" t="s">
        <v>65</v>
      </c>
      <c r="J2775" s="32" t="s">
        <v>66</v>
      </c>
      <c r="K2775" s="33">
        <f t="shared" si="7757"/>
        <v>0</v>
      </c>
      <c r="L2775" s="33">
        <f t="shared" si="7758"/>
        <v>0</v>
      </c>
      <c r="M2775" s="34">
        <f t="shared" si="7756"/>
        <v>0</v>
      </c>
      <c r="N2775" s="34">
        <f t="shared" ref="N2775:N2784" si="7776">IF(AND(L2775&gt;$N$4,L2775&lt;=$O$4),K2775-M2775,IF(AND(L2774&gt;$N$4,L2774&lt;=$O$4),$O$4-L2774,IF(L2774&gt;$O$4,0,IF(L2775&lt;$N$4,0,MIN(L2775-$N$4,$N$4)))))</f>
        <v>0</v>
      </c>
      <c r="O2775" s="34">
        <f t="shared" si="7759"/>
        <v>0</v>
      </c>
      <c r="P2775" s="12" t="str">
        <f t="shared" ref="P2775:Q2775" si="7777">P2774</f>
        <v>(Select Language)</v>
      </c>
      <c r="Q2775" s="12" t="str">
        <f t="shared" si="7777"/>
        <v>(Select Usage)</v>
      </c>
      <c r="R2775" s="33">
        <f t="shared" si="7760"/>
        <v>0</v>
      </c>
      <c r="S2775" s="33">
        <f t="shared" si="7761"/>
        <v>0</v>
      </c>
      <c r="T2775" s="33">
        <f t="shared" si="7762"/>
        <v>0</v>
      </c>
      <c r="U2775" s="33">
        <f t="shared" si="7763"/>
        <v>0</v>
      </c>
      <c r="V2775" s="33">
        <f t="shared" si="7764"/>
        <v>0</v>
      </c>
      <c r="W2775" s="33">
        <f t="shared" si="7765"/>
        <v>0</v>
      </c>
      <c r="X2775" s="33">
        <f t="shared" si="7766"/>
        <v>0</v>
      </c>
      <c r="Y2775" s="33">
        <f t="shared" si="7767"/>
        <v>0</v>
      </c>
      <c r="Z2775" s="33">
        <f t="shared" si="7768"/>
        <v>0</v>
      </c>
      <c r="AA2775" s="33">
        <f t="shared" si="7769"/>
        <v>0</v>
      </c>
      <c r="AB2775" s="33">
        <f t="shared" si="7770"/>
        <v>0</v>
      </c>
      <c r="AC2775" s="33">
        <f t="shared" si="7771"/>
        <v>0</v>
      </c>
      <c r="AD2775" s="26">
        <f t="shared" si="7772"/>
        <v>0</v>
      </c>
      <c r="AE2775" s="46" t="str">
        <f>IFERROR(IF(AE$3=VLOOKUP($E2775,Template!$AK$5:$AM$17,3,FALSE),$AD2775*$F2775,0),"0.00")</f>
        <v>0.00</v>
      </c>
      <c r="AF2775" s="46" t="str">
        <f>IFERROR(IF(AF$3=VLOOKUP($E2775,Template!$AK$5:$AM$17,3,FALSE),$AD2775*$F2775,0),"0.00")</f>
        <v>0.00</v>
      </c>
      <c r="AG2775" s="28">
        <f t="shared" si="7773"/>
        <v>0</v>
      </c>
      <c r="AH2775" s="13" t="s">
        <v>40</v>
      </c>
      <c r="AI2775" s="13" t="s">
        <v>41</v>
      </c>
      <c r="AK2775" s="14" t="s">
        <v>24</v>
      </c>
      <c r="AL2775" s="15">
        <v>0.05</v>
      </c>
      <c r="AM2775" s="16" t="s">
        <v>3</v>
      </c>
    </row>
    <row r="2776" spans="1:39" s="3" customFormat="1" ht="13.8" x14ac:dyDescent="0.25">
      <c r="A2776" s="7" t="str">
        <f t="shared" ref="A2776:C2776" si="7778">A2775</f>
        <v>(Enter Broadcasting Company Name)</v>
      </c>
      <c r="B2776" s="7" t="str">
        <f t="shared" si="7778"/>
        <v>(Enter Call Letters)</v>
      </c>
      <c r="C2776" s="8" t="str">
        <f t="shared" si="7778"/>
        <v>(Select AM/FM)</v>
      </c>
      <c r="D2776" s="30"/>
      <c r="E2776" s="8" t="str">
        <f t="shared" si="7775"/>
        <v>(Select Station Province)</v>
      </c>
      <c r="F2776" s="9" t="str">
        <f>IFERROR(VLOOKUP(E2776,Template!$AK$5:$AL$17,2,FALSE),"")</f>
        <v/>
      </c>
      <c r="G2776" s="42" t="s">
        <v>9</v>
      </c>
      <c r="H2776" s="42" t="s">
        <v>11</v>
      </c>
      <c r="I2776" s="32" t="s">
        <v>65</v>
      </c>
      <c r="J2776" s="32" t="s">
        <v>66</v>
      </c>
      <c r="K2776" s="33">
        <f t="shared" si="7757"/>
        <v>0</v>
      </c>
      <c r="L2776" s="33">
        <f t="shared" si="7758"/>
        <v>0</v>
      </c>
      <c r="M2776" s="34">
        <f t="shared" si="7756"/>
        <v>0</v>
      </c>
      <c r="N2776" s="34">
        <f t="shared" si="7776"/>
        <v>0</v>
      </c>
      <c r="O2776" s="34">
        <f t="shared" si="7759"/>
        <v>0</v>
      </c>
      <c r="P2776" s="12" t="str">
        <f t="shared" ref="P2776:Q2776" si="7779">P2775</f>
        <v>(Select Language)</v>
      </c>
      <c r="Q2776" s="12" t="str">
        <f t="shared" si="7779"/>
        <v>(Select Usage)</v>
      </c>
      <c r="R2776" s="33">
        <f t="shared" si="7760"/>
        <v>0</v>
      </c>
      <c r="S2776" s="33">
        <f t="shared" si="7761"/>
        <v>0</v>
      </c>
      <c r="T2776" s="33">
        <f t="shared" si="7762"/>
        <v>0</v>
      </c>
      <c r="U2776" s="33">
        <f t="shared" si="7763"/>
        <v>0</v>
      </c>
      <c r="V2776" s="33">
        <f t="shared" si="7764"/>
        <v>0</v>
      </c>
      <c r="W2776" s="33">
        <f t="shared" si="7765"/>
        <v>0</v>
      </c>
      <c r="X2776" s="33">
        <f t="shared" si="7766"/>
        <v>0</v>
      </c>
      <c r="Y2776" s="33">
        <f t="shared" si="7767"/>
        <v>0</v>
      </c>
      <c r="Z2776" s="33">
        <f t="shared" si="7768"/>
        <v>0</v>
      </c>
      <c r="AA2776" s="33">
        <f t="shared" si="7769"/>
        <v>0</v>
      </c>
      <c r="AB2776" s="33">
        <f t="shared" si="7770"/>
        <v>0</v>
      </c>
      <c r="AC2776" s="33">
        <f t="shared" si="7771"/>
        <v>0</v>
      </c>
      <c r="AD2776" s="26">
        <f t="shared" si="7772"/>
        <v>0</v>
      </c>
      <c r="AE2776" s="46" t="str">
        <f>IFERROR(IF(AE$3=VLOOKUP($E2776,Template!$AK$5:$AM$17,3,FALSE),$AD2776*$F2776,0),"0.00")</f>
        <v>0.00</v>
      </c>
      <c r="AF2776" s="46" t="str">
        <f>IFERROR(IF(AF$3=VLOOKUP($E2776,Template!$AK$5:$AM$17,3,FALSE),$AD2776*$F2776,0),"0.00")</f>
        <v>0.00</v>
      </c>
      <c r="AG2776" s="28">
        <f t="shared" si="7773"/>
        <v>0</v>
      </c>
      <c r="AH2776" s="13" t="s">
        <v>40</v>
      </c>
      <c r="AI2776" s="13" t="s">
        <v>41</v>
      </c>
      <c r="AK2776" s="14" t="s">
        <v>22</v>
      </c>
      <c r="AL2776" s="15">
        <v>0.15</v>
      </c>
      <c r="AM2776" s="16" t="s">
        <v>2</v>
      </c>
    </row>
    <row r="2777" spans="1:39" s="3" customFormat="1" ht="13.8" x14ac:dyDescent="0.25">
      <c r="A2777" s="7" t="str">
        <f t="shared" ref="A2777:C2777" si="7780">A2776</f>
        <v>(Enter Broadcasting Company Name)</v>
      </c>
      <c r="B2777" s="7" t="str">
        <f t="shared" si="7780"/>
        <v>(Enter Call Letters)</v>
      </c>
      <c r="C2777" s="8" t="str">
        <f t="shared" si="7780"/>
        <v>(Select AM/FM)</v>
      </c>
      <c r="D2777" s="30"/>
      <c r="E2777" s="8" t="str">
        <f t="shared" si="7775"/>
        <v>(Select Station Province)</v>
      </c>
      <c r="F2777" s="9" t="str">
        <f>IFERROR(VLOOKUP(E2777,Template!$AK$5:$AL$17,2,FALSE),"")</f>
        <v/>
      </c>
      <c r="G2777" s="42" t="s">
        <v>10</v>
      </c>
      <c r="H2777" s="42" t="s">
        <v>12</v>
      </c>
      <c r="I2777" s="32" t="s">
        <v>65</v>
      </c>
      <c r="J2777" s="32" t="s">
        <v>66</v>
      </c>
      <c r="K2777" s="33">
        <f t="shared" si="7757"/>
        <v>0</v>
      </c>
      <c r="L2777" s="33">
        <f t="shared" si="7758"/>
        <v>0</v>
      </c>
      <c r="M2777" s="34">
        <f t="shared" si="7756"/>
        <v>0</v>
      </c>
      <c r="N2777" s="34">
        <f t="shared" si="7776"/>
        <v>0</v>
      </c>
      <c r="O2777" s="34">
        <f t="shared" si="7759"/>
        <v>0</v>
      </c>
      <c r="P2777" s="12" t="str">
        <f t="shared" ref="P2777:Q2777" si="7781">P2776</f>
        <v>(Select Language)</v>
      </c>
      <c r="Q2777" s="12" t="str">
        <f t="shared" si="7781"/>
        <v>(Select Usage)</v>
      </c>
      <c r="R2777" s="33">
        <f t="shared" si="7760"/>
        <v>0</v>
      </c>
      <c r="S2777" s="33">
        <f t="shared" si="7761"/>
        <v>0</v>
      </c>
      <c r="T2777" s="33">
        <f t="shared" si="7762"/>
        <v>0</v>
      </c>
      <c r="U2777" s="33">
        <f t="shared" si="7763"/>
        <v>0</v>
      </c>
      <c r="V2777" s="33">
        <f t="shared" si="7764"/>
        <v>0</v>
      </c>
      <c r="W2777" s="33">
        <f t="shared" si="7765"/>
        <v>0</v>
      </c>
      <c r="X2777" s="33">
        <f t="shared" si="7766"/>
        <v>0</v>
      </c>
      <c r="Y2777" s="33">
        <f t="shared" si="7767"/>
        <v>0</v>
      </c>
      <c r="Z2777" s="33">
        <f t="shared" si="7768"/>
        <v>0</v>
      </c>
      <c r="AA2777" s="33">
        <f t="shared" si="7769"/>
        <v>0</v>
      </c>
      <c r="AB2777" s="33">
        <f t="shared" si="7770"/>
        <v>0</v>
      </c>
      <c r="AC2777" s="33">
        <f t="shared" si="7771"/>
        <v>0</v>
      </c>
      <c r="AD2777" s="26">
        <f t="shared" si="7772"/>
        <v>0</v>
      </c>
      <c r="AE2777" s="46" t="str">
        <f>IFERROR(IF(AE$3=VLOOKUP($E2777,Template!$AK$5:$AM$17,3,FALSE),$AD2777*$F2777,0),"0.00")</f>
        <v>0.00</v>
      </c>
      <c r="AF2777" s="46" t="str">
        <f>IFERROR(IF(AF$3=VLOOKUP($E2777,Template!$AK$5:$AM$17,3,FALSE),$AD2777*$F2777,0),"0.00")</f>
        <v>0.00</v>
      </c>
      <c r="AG2777" s="28">
        <f t="shared" si="7773"/>
        <v>0</v>
      </c>
      <c r="AH2777" s="13" t="s">
        <v>40</v>
      </c>
      <c r="AI2777" s="13" t="s">
        <v>41</v>
      </c>
      <c r="AK2777" s="14" t="s">
        <v>26</v>
      </c>
      <c r="AL2777" s="15">
        <v>0.15</v>
      </c>
      <c r="AM2777" s="16" t="s">
        <v>2</v>
      </c>
    </row>
    <row r="2778" spans="1:39" s="3" customFormat="1" ht="13.8" x14ac:dyDescent="0.25">
      <c r="A2778" s="7" t="str">
        <f t="shared" ref="A2778:C2778" si="7782">A2777</f>
        <v>(Enter Broadcasting Company Name)</v>
      </c>
      <c r="B2778" s="7" t="str">
        <f t="shared" si="7782"/>
        <v>(Enter Call Letters)</v>
      </c>
      <c r="C2778" s="8" t="str">
        <f t="shared" si="7782"/>
        <v>(Select AM/FM)</v>
      </c>
      <c r="D2778" s="30"/>
      <c r="E2778" s="8" t="str">
        <f t="shared" si="7775"/>
        <v>(Select Station Province)</v>
      </c>
      <c r="F2778" s="9" t="str">
        <f>IFERROR(VLOOKUP(E2778,Template!$AK$5:$AL$17,2,FALSE),"")</f>
        <v/>
      </c>
      <c r="G2778" s="42" t="s">
        <v>11</v>
      </c>
      <c r="H2778" s="42" t="s">
        <v>13</v>
      </c>
      <c r="I2778" s="32" t="s">
        <v>65</v>
      </c>
      <c r="J2778" s="32" t="s">
        <v>66</v>
      </c>
      <c r="K2778" s="33">
        <f t="shared" si="7757"/>
        <v>0</v>
      </c>
      <c r="L2778" s="33">
        <f t="shared" si="7758"/>
        <v>0</v>
      </c>
      <c r="M2778" s="34">
        <f t="shared" si="7756"/>
        <v>0</v>
      </c>
      <c r="N2778" s="34">
        <f t="shared" si="7776"/>
        <v>0</v>
      </c>
      <c r="O2778" s="34">
        <f t="shared" si="7759"/>
        <v>0</v>
      </c>
      <c r="P2778" s="12" t="str">
        <f t="shared" ref="P2778:Q2778" si="7783">P2777</f>
        <v>(Select Language)</v>
      </c>
      <c r="Q2778" s="12" t="str">
        <f t="shared" si="7783"/>
        <v>(Select Usage)</v>
      </c>
      <c r="R2778" s="33">
        <f t="shared" si="7760"/>
        <v>0</v>
      </c>
      <c r="S2778" s="33">
        <f t="shared" si="7761"/>
        <v>0</v>
      </c>
      <c r="T2778" s="33">
        <f t="shared" si="7762"/>
        <v>0</v>
      </c>
      <c r="U2778" s="33">
        <f t="shared" si="7763"/>
        <v>0</v>
      </c>
      <c r="V2778" s="33">
        <f t="shared" si="7764"/>
        <v>0</v>
      </c>
      <c r="W2778" s="33">
        <f t="shared" si="7765"/>
        <v>0</v>
      </c>
      <c r="X2778" s="33">
        <f t="shared" si="7766"/>
        <v>0</v>
      </c>
      <c r="Y2778" s="33">
        <f t="shared" si="7767"/>
        <v>0</v>
      </c>
      <c r="Z2778" s="33">
        <f t="shared" si="7768"/>
        <v>0</v>
      </c>
      <c r="AA2778" s="33">
        <f t="shared" si="7769"/>
        <v>0</v>
      </c>
      <c r="AB2778" s="33">
        <f t="shared" si="7770"/>
        <v>0</v>
      </c>
      <c r="AC2778" s="33">
        <f t="shared" si="7771"/>
        <v>0</v>
      </c>
      <c r="AD2778" s="26">
        <f t="shared" si="7772"/>
        <v>0</v>
      </c>
      <c r="AE2778" s="46" t="str">
        <f>IFERROR(IF(AE$3=VLOOKUP($E2778,Template!$AK$5:$AM$17,3,FALSE),$AD2778*$F2778,0),"0.00")</f>
        <v>0.00</v>
      </c>
      <c r="AF2778" s="46" t="str">
        <f>IFERROR(IF(AF$3=VLOOKUP($E2778,Template!$AK$5:$AM$17,3,FALSE),$AD2778*$F2778,0),"0.00")</f>
        <v>0.00</v>
      </c>
      <c r="AG2778" s="28">
        <f t="shared" si="7773"/>
        <v>0</v>
      </c>
      <c r="AH2778" s="13" t="s">
        <v>40</v>
      </c>
      <c r="AI2778" s="13" t="s">
        <v>41</v>
      </c>
      <c r="AK2778" s="14" t="s">
        <v>27</v>
      </c>
      <c r="AL2778" s="15">
        <v>0.15</v>
      </c>
      <c r="AM2778" s="16" t="s">
        <v>2</v>
      </c>
    </row>
    <row r="2779" spans="1:39" s="3" customFormat="1" ht="13.8" x14ac:dyDescent="0.25">
      <c r="A2779" s="7" t="str">
        <f t="shared" ref="A2779:C2779" si="7784">A2778</f>
        <v>(Enter Broadcasting Company Name)</v>
      </c>
      <c r="B2779" s="7" t="str">
        <f t="shared" si="7784"/>
        <v>(Enter Call Letters)</v>
      </c>
      <c r="C2779" s="8" t="str">
        <f t="shared" si="7784"/>
        <v>(Select AM/FM)</v>
      </c>
      <c r="D2779" s="30"/>
      <c r="E2779" s="8" t="str">
        <f t="shared" si="7775"/>
        <v>(Select Station Province)</v>
      </c>
      <c r="F2779" s="9" t="str">
        <f>IFERROR(VLOOKUP(E2779,Template!$AK$5:$AL$17,2,FALSE),"")</f>
        <v/>
      </c>
      <c r="G2779" s="42" t="s">
        <v>12</v>
      </c>
      <c r="H2779" s="42" t="s">
        <v>15</v>
      </c>
      <c r="I2779" s="32" t="s">
        <v>65</v>
      </c>
      <c r="J2779" s="32" t="s">
        <v>66</v>
      </c>
      <c r="K2779" s="33">
        <f t="shared" si="7757"/>
        <v>0</v>
      </c>
      <c r="L2779" s="33">
        <f t="shared" si="7758"/>
        <v>0</v>
      </c>
      <c r="M2779" s="34">
        <f t="shared" si="7756"/>
        <v>0</v>
      </c>
      <c r="N2779" s="34">
        <f t="shared" si="7776"/>
        <v>0</v>
      </c>
      <c r="O2779" s="34">
        <f t="shared" si="7759"/>
        <v>0</v>
      </c>
      <c r="P2779" s="12" t="str">
        <f t="shared" ref="P2779:Q2779" si="7785">P2778</f>
        <v>(Select Language)</v>
      </c>
      <c r="Q2779" s="12" t="str">
        <f t="shared" si="7785"/>
        <v>(Select Usage)</v>
      </c>
      <c r="R2779" s="33">
        <f t="shared" si="7760"/>
        <v>0</v>
      </c>
      <c r="S2779" s="33">
        <f t="shared" si="7761"/>
        <v>0</v>
      </c>
      <c r="T2779" s="33">
        <f t="shared" si="7762"/>
        <v>0</v>
      </c>
      <c r="U2779" s="33">
        <f t="shared" si="7763"/>
        <v>0</v>
      </c>
      <c r="V2779" s="33">
        <f t="shared" si="7764"/>
        <v>0</v>
      </c>
      <c r="W2779" s="33">
        <f t="shared" si="7765"/>
        <v>0</v>
      </c>
      <c r="X2779" s="33">
        <f t="shared" si="7766"/>
        <v>0</v>
      </c>
      <c r="Y2779" s="33">
        <f t="shared" si="7767"/>
        <v>0</v>
      </c>
      <c r="Z2779" s="33">
        <f t="shared" si="7768"/>
        <v>0</v>
      </c>
      <c r="AA2779" s="33">
        <f t="shared" si="7769"/>
        <v>0</v>
      </c>
      <c r="AB2779" s="33">
        <f t="shared" si="7770"/>
        <v>0</v>
      </c>
      <c r="AC2779" s="33">
        <f t="shared" si="7771"/>
        <v>0</v>
      </c>
      <c r="AD2779" s="26">
        <f>SUM(R2779:AC2779)</f>
        <v>0</v>
      </c>
      <c r="AE2779" s="46" t="str">
        <f>IFERROR(IF(AE$3=VLOOKUP($E2779,Template!$AK$5:$AM$17,3,FALSE),$AD2779*$F2779,0),"0.00")</f>
        <v>0.00</v>
      </c>
      <c r="AF2779" s="46" t="str">
        <f>IFERROR(IF(AF$3=VLOOKUP($E2779,Template!$AK$5:$AM$17,3,FALSE),$AD2779*$F2779,0),"0.00")</f>
        <v>0.00</v>
      </c>
      <c r="AG2779" s="28">
        <f t="shared" si="7773"/>
        <v>0</v>
      </c>
      <c r="AH2779" s="13" t="s">
        <v>40</v>
      </c>
      <c r="AI2779" s="13" t="s">
        <v>41</v>
      </c>
      <c r="AK2779" s="14" t="s">
        <v>28</v>
      </c>
      <c r="AL2779" s="15">
        <v>0.05</v>
      </c>
      <c r="AM2779" s="16" t="s">
        <v>3</v>
      </c>
    </row>
    <row r="2780" spans="1:39" s="3" customFormat="1" ht="13.8" x14ac:dyDescent="0.25">
      <c r="A2780" s="7" t="str">
        <f t="shared" ref="A2780:C2780" si="7786">A2779</f>
        <v>(Enter Broadcasting Company Name)</v>
      </c>
      <c r="B2780" s="7" t="str">
        <f t="shared" si="7786"/>
        <v>(Enter Call Letters)</v>
      </c>
      <c r="C2780" s="8" t="str">
        <f t="shared" si="7786"/>
        <v>(Select AM/FM)</v>
      </c>
      <c r="D2780" s="30"/>
      <c r="E2780" s="8" t="str">
        <f t="shared" si="7775"/>
        <v>(Select Station Province)</v>
      </c>
      <c r="F2780" s="9" t="str">
        <f>IFERROR(VLOOKUP(E2780,Template!$AK$5:$AL$17,2,FALSE),"")</f>
        <v/>
      </c>
      <c r="G2780" s="42" t="s">
        <v>13</v>
      </c>
      <c r="H2780" s="42" t="s">
        <v>16</v>
      </c>
      <c r="I2780" s="32" t="s">
        <v>65</v>
      </c>
      <c r="J2780" s="32" t="s">
        <v>66</v>
      </c>
      <c r="K2780" s="33">
        <f t="shared" si="7757"/>
        <v>0</v>
      </c>
      <c r="L2780" s="33">
        <f t="shared" si="7758"/>
        <v>0</v>
      </c>
      <c r="M2780" s="34">
        <f t="shared" si="7756"/>
        <v>0</v>
      </c>
      <c r="N2780" s="34">
        <f t="shared" si="7776"/>
        <v>0</v>
      </c>
      <c r="O2780" s="34">
        <f t="shared" si="7759"/>
        <v>0</v>
      </c>
      <c r="P2780" s="12" t="str">
        <f t="shared" ref="P2780:Q2780" si="7787">P2779</f>
        <v>(Select Language)</v>
      </c>
      <c r="Q2780" s="12" t="str">
        <f t="shared" si="7787"/>
        <v>(Select Usage)</v>
      </c>
      <c r="R2780" s="33">
        <f t="shared" si="7760"/>
        <v>0</v>
      </c>
      <c r="S2780" s="33">
        <f t="shared" si="7761"/>
        <v>0</v>
      </c>
      <c r="T2780" s="33">
        <f t="shared" si="7762"/>
        <v>0</v>
      </c>
      <c r="U2780" s="33">
        <f t="shared" si="7763"/>
        <v>0</v>
      </c>
      <c r="V2780" s="33">
        <f t="shared" si="7764"/>
        <v>0</v>
      </c>
      <c r="W2780" s="33">
        <f t="shared" si="7765"/>
        <v>0</v>
      </c>
      <c r="X2780" s="33">
        <f t="shared" si="7766"/>
        <v>0</v>
      </c>
      <c r="Y2780" s="33">
        <f t="shared" si="7767"/>
        <v>0</v>
      </c>
      <c r="Z2780" s="33">
        <f t="shared" si="7768"/>
        <v>0</v>
      </c>
      <c r="AA2780" s="33">
        <f t="shared" si="7769"/>
        <v>0</v>
      </c>
      <c r="AB2780" s="33">
        <f t="shared" si="7770"/>
        <v>0</v>
      </c>
      <c r="AC2780" s="33">
        <f t="shared" si="7771"/>
        <v>0</v>
      </c>
      <c r="AD2780" s="26">
        <f t="shared" ref="AD2780:AD2782" si="7788">SUM(R2780:AC2780)</f>
        <v>0</v>
      </c>
      <c r="AE2780" s="46" t="str">
        <f>IFERROR(IF(AE$3=VLOOKUP($E2780,Template!$AK$5:$AM$17,3,FALSE),$AD2780*$F2780,0),"0.00")</f>
        <v>0.00</v>
      </c>
      <c r="AF2780" s="46" t="str">
        <f>IFERROR(IF(AF$3=VLOOKUP($E2780,Template!$AK$5:$AM$17,3,FALSE),$AD2780*$F2780,0),"0.00")</f>
        <v>0.00</v>
      </c>
      <c r="AG2780" s="28">
        <f t="shared" si="7773"/>
        <v>0</v>
      </c>
      <c r="AH2780" s="13" t="s">
        <v>40</v>
      </c>
      <c r="AI2780" s="13" t="s">
        <v>41</v>
      </c>
      <c r="AK2780" s="14" t="s">
        <v>70</v>
      </c>
      <c r="AL2780" s="15">
        <v>0.05</v>
      </c>
      <c r="AM2780" s="16" t="s">
        <v>3</v>
      </c>
    </row>
    <row r="2781" spans="1:39" s="3" customFormat="1" ht="13.8" x14ac:dyDescent="0.25">
      <c r="A2781" s="7" t="str">
        <f t="shared" ref="A2781:C2781" si="7789">A2780</f>
        <v>(Enter Broadcasting Company Name)</v>
      </c>
      <c r="B2781" s="7" t="str">
        <f t="shared" si="7789"/>
        <v>(Enter Call Letters)</v>
      </c>
      <c r="C2781" s="8" t="str">
        <f t="shared" si="7789"/>
        <v>(Select AM/FM)</v>
      </c>
      <c r="D2781" s="30"/>
      <c r="E2781" s="8" t="str">
        <f t="shared" si="7775"/>
        <v>(Select Station Province)</v>
      </c>
      <c r="F2781" s="9" t="str">
        <f>IFERROR(VLOOKUP(E2781,Template!$AK$5:$AL$17,2,FALSE),"")</f>
        <v/>
      </c>
      <c r="G2781" s="42" t="s">
        <v>15</v>
      </c>
      <c r="H2781" s="42" t="s">
        <v>17</v>
      </c>
      <c r="I2781" s="32" t="s">
        <v>65</v>
      </c>
      <c r="J2781" s="32" t="s">
        <v>66</v>
      </c>
      <c r="K2781" s="33">
        <f t="shared" si="7757"/>
        <v>0</v>
      </c>
      <c r="L2781" s="33">
        <f t="shared" si="7758"/>
        <v>0</v>
      </c>
      <c r="M2781" s="34">
        <f t="shared" si="7756"/>
        <v>0</v>
      </c>
      <c r="N2781" s="34">
        <f t="shared" si="7776"/>
        <v>0</v>
      </c>
      <c r="O2781" s="34">
        <f t="shared" si="7759"/>
        <v>0</v>
      </c>
      <c r="P2781" s="12" t="str">
        <f t="shared" ref="P2781:Q2781" si="7790">P2780</f>
        <v>(Select Language)</v>
      </c>
      <c r="Q2781" s="12" t="str">
        <f t="shared" si="7790"/>
        <v>(Select Usage)</v>
      </c>
      <c r="R2781" s="33">
        <f t="shared" si="7760"/>
        <v>0</v>
      </c>
      <c r="S2781" s="33">
        <f t="shared" si="7761"/>
        <v>0</v>
      </c>
      <c r="T2781" s="33">
        <f t="shared" si="7762"/>
        <v>0</v>
      </c>
      <c r="U2781" s="33">
        <f t="shared" si="7763"/>
        <v>0</v>
      </c>
      <c r="V2781" s="33">
        <f t="shared" si="7764"/>
        <v>0</v>
      </c>
      <c r="W2781" s="33">
        <f t="shared" si="7765"/>
        <v>0</v>
      </c>
      <c r="X2781" s="33">
        <f t="shared" si="7766"/>
        <v>0</v>
      </c>
      <c r="Y2781" s="33">
        <f t="shared" si="7767"/>
        <v>0</v>
      </c>
      <c r="Z2781" s="33">
        <f t="shared" si="7768"/>
        <v>0</v>
      </c>
      <c r="AA2781" s="33">
        <f t="shared" si="7769"/>
        <v>0</v>
      </c>
      <c r="AB2781" s="33">
        <f t="shared" si="7770"/>
        <v>0</v>
      </c>
      <c r="AC2781" s="33">
        <f t="shared" si="7771"/>
        <v>0</v>
      </c>
      <c r="AD2781" s="26">
        <f t="shared" si="7788"/>
        <v>0</v>
      </c>
      <c r="AE2781" s="46" t="str">
        <f>IFERROR(IF(AE$3=VLOOKUP($E2781,Template!$AK$5:$AM$17,3,FALSE),$AD2781*$F2781,0),"0.00")</f>
        <v>0.00</v>
      </c>
      <c r="AF2781" s="46" t="str">
        <f>IFERROR(IF(AF$3=VLOOKUP($E2781,Template!$AK$5:$AM$17,3,FALSE),$AD2781*$F2781,0),"0.00")</f>
        <v>0.00</v>
      </c>
      <c r="AG2781" s="28">
        <f t="shared" si="7773"/>
        <v>0</v>
      </c>
      <c r="AH2781" s="13" t="s">
        <v>40</v>
      </c>
      <c r="AI2781" s="13" t="s">
        <v>41</v>
      </c>
      <c r="AK2781" s="14" t="s">
        <v>20</v>
      </c>
      <c r="AL2781" s="15">
        <v>0.13</v>
      </c>
      <c r="AM2781" s="16" t="s">
        <v>2</v>
      </c>
    </row>
    <row r="2782" spans="1:39" s="3" customFormat="1" ht="13.8" x14ac:dyDescent="0.25">
      <c r="A2782" s="7" t="str">
        <f t="shared" ref="A2782:C2782" si="7791">A2781</f>
        <v>(Enter Broadcasting Company Name)</v>
      </c>
      <c r="B2782" s="7" t="str">
        <f t="shared" si="7791"/>
        <v>(Enter Call Letters)</v>
      </c>
      <c r="C2782" s="8" t="str">
        <f t="shared" si="7791"/>
        <v>(Select AM/FM)</v>
      </c>
      <c r="D2782" s="30"/>
      <c r="E2782" s="8" t="str">
        <f t="shared" si="7775"/>
        <v>(Select Station Province)</v>
      </c>
      <c r="F2782" s="9" t="str">
        <f>IFERROR(VLOOKUP(E2782,Template!$AK$5:$AL$17,2,FALSE),"")</f>
        <v/>
      </c>
      <c r="G2782" s="42" t="s">
        <v>16</v>
      </c>
      <c r="H2782" s="42" t="s">
        <v>18</v>
      </c>
      <c r="I2782" s="32" t="s">
        <v>65</v>
      </c>
      <c r="J2782" s="32" t="s">
        <v>66</v>
      </c>
      <c r="K2782" s="33">
        <f t="shared" si="7757"/>
        <v>0</v>
      </c>
      <c r="L2782" s="33">
        <f t="shared" si="7758"/>
        <v>0</v>
      </c>
      <c r="M2782" s="34">
        <f t="shared" si="7756"/>
        <v>0</v>
      </c>
      <c r="N2782" s="34">
        <f t="shared" si="7776"/>
        <v>0</v>
      </c>
      <c r="O2782" s="34">
        <f t="shared" si="7759"/>
        <v>0</v>
      </c>
      <c r="P2782" s="12" t="str">
        <f t="shared" ref="P2782:Q2782" si="7792">P2781</f>
        <v>(Select Language)</v>
      </c>
      <c r="Q2782" s="12" t="str">
        <f t="shared" si="7792"/>
        <v>(Select Usage)</v>
      </c>
      <c r="R2782" s="33">
        <f t="shared" si="7760"/>
        <v>0</v>
      </c>
      <c r="S2782" s="33">
        <f t="shared" si="7761"/>
        <v>0</v>
      </c>
      <c r="T2782" s="33">
        <f t="shared" si="7762"/>
        <v>0</v>
      </c>
      <c r="U2782" s="33">
        <f t="shared" si="7763"/>
        <v>0</v>
      </c>
      <c r="V2782" s="33">
        <f t="shared" si="7764"/>
        <v>0</v>
      </c>
      <c r="W2782" s="33">
        <f t="shared" si="7765"/>
        <v>0</v>
      </c>
      <c r="X2782" s="33">
        <f t="shared" si="7766"/>
        <v>0</v>
      </c>
      <c r="Y2782" s="33">
        <f t="shared" si="7767"/>
        <v>0</v>
      </c>
      <c r="Z2782" s="33">
        <f t="shared" si="7768"/>
        <v>0</v>
      </c>
      <c r="AA2782" s="33">
        <f t="shared" si="7769"/>
        <v>0</v>
      </c>
      <c r="AB2782" s="33">
        <f t="shared" si="7770"/>
        <v>0</v>
      </c>
      <c r="AC2782" s="33">
        <f t="shared" si="7771"/>
        <v>0</v>
      </c>
      <c r="AD2782" s="26">
        <f t="shared" si="7788"/>
        <v>0</v>
      </c>
      <c r="AE2782" s="46" t="str">
        <f>IFERROR(IF(AE$3=VLOOKUP($E2782,Template!$AK$5:$AM$17,3,FALSE),$AD2782*$F2782,0),"0.00")</f>
        <v>0.00</v>
      </c>
      <c r="AF2782" s="46" t="str">
        <f>IFERROR(IF(AF$3=VLOOKUP($E2782,Template!$AK$5:$AM$17,3,FALSE),$AD2782*$F2782,0),"0.00")</f>
        <v>0.00</v>
      </c>
      <c r="AG2782" s="28">
        <f t="shared" si="7773"/>
        <v>0</v>
      </c>
      <c r="AH2782" s="13" t="s">
        <v>40</v>
      </c>
      <c r="AI2782" s="13" t="s">
        <v>41</v>
      </c>
      <c r="AK2782" s="14" t="s">
        <v>69</v>
      </c>
      <c r="AL2782" s="15">
        <v>0.15</v>
      </c>
      <c r="AM2782" s="16" t="s">
        <v>2</v>
      </c>
    </row>
    <row r="2783" spans="1:39" s="3" customFormat="1" ht="13.8" x14ac:dyDescent="0.25">
      <c r="A2783" s="7" t="str">
        <f t="shared" ref="A2783:C2783" si="7793">A2782</f>
        <v>(Enter Broadcasting Company Name)</v>
      </c>
      <c r="B2783" s="7" t="str">
        <f t="shared" si="7793"/>
        <v>(Enter Call Letters)</v>
      </c>
      <c r="C2783" s="8" t="str">
        <f t="shared" si="7793"/>
        <v>(Select AM/FM)</v>
      </c>
      <c r="D2783" s="30"/>
      <c r="E2783" s="8" t="str">
        <f t="shared" si="7775"/>
        <v>(Select Station Province)</v>
      </c>
      <c r="F2783" s="9" t="str">
        <f>IFERROR(VLOOKUP(E2783,Template!$AK$5:$AL$17,2,FALSE),"")</f>
        <v/>
      </c>
      <c r="G2783" s="42" t="s">
        <v>17</v>
      </c>
      <c r="H2783" s="42" t="s">
        <v>7</v>
      </c>
      <c r="I2783" s="32" t="s">
        <v>65</v>
      </c>
      <c r="J2783" s="32" t="s">
        <v>66</v>
      </c>
      <c r="K2783" s="33">
        <f t="shared" si="7757"/>
        <v>0</v>
      </c>
      <c r="L2783" s="33">
        <f t="shared" si="7758"/>
        <v>0</v>
      </c>
      <c r="M2783" s="34">
        <f t="shared" si="7756"/>
        <v>0</v>
      </c>
      <c r="N2783" s="34">
        <f t="shared" si="7776"/>
        <v>0</v>
      </c>
      <c r="O2783" s="34">
        <f t="shared" si="7759"/>
        <v>0</v>
      </c>
      <c r="P2783" s="12" t="str">
        <f t="shared" ref="P2783:Q2783" si="7794">P2782</f>
        <v>(Select Language)</v>
      </c>
      <c r="Q2783" s="12" t="str">
        <f t="shared" si="7794"/>
        <v>(Select Usage)</v>
      </c>
      <c r="R2783" s="33">
        <f t="shared" si="7760"/>
        <v>0</v>
      </c>
      <c r="S2783" s="33">
        <f t="shared" si="7761"/>
        <v>0</v>
      </c>
      <c r="T2783" s="33">
        <f t="shared" si="7762"/>
        <v>0</v>
      </c>
      <c r="U2783" s="33">
        <f t="shared" si="7763"/>
        <v>0</v>
      </c>
      <c r="V2783" s="33">
        <f t="shared" si="7764"/>
        <v>0</v>
      </c>
      <c r="W2783" s="33">
        <f t="shared" si="7765"/>
        <v>0</v>
      </c>
      <c r="X2783" s="33">
        <f t="shared" si="7766"/>
        <v>0</v>
      </c>
      <c r="Y2783" s="33">
        <f t="shared" si="7767"/>
        <v>0</v>
      </c>
      <c r="Z2783" s="33">
        <f t="shared" si="7768"/>
        <v>0</v>
      </c>
      <c r="AA2783" s="33">
        <f t="shared" si="7769"/>
        <v>0</v>
      </c>
      <c r="AB2783" s="33">
        <f t="shared" si="7770"/>
        <v>0</v>
      </c>
      <c r="AC2783" s="33">
        <f t="shared" si="7771"/>
        <v>0</v>
      </c>
      <c r="AD2783" s="26">
        <f>SUM(R2783:AC2783)</f>
        <v>0</v>
      </c>
      <c r="AE2783" s="46" t="str">
        <f>IFERROR(IF(AE$3=VLOOKUP($E2783,Template!$AK$5:$AM$17,3,FALSE),$AD2783*$F2783,0),"0.00")</f>
        <v>0.00</v>
      </c>
      <c r="AF2783" s="46" t="str">
        <f>IFERROR(IF(AF$3=VLOOKUP($E2783,Template!$AK$5:$AM$17,3,FALSE),$AD2783*$F2783,0),"0.00")</f>
        <v>0.00</v>
      </c>
      <c r="AG2783" s="28">
        <f t="shared" si="7773"/>
        <v>0</v>
      </c>
      <c r="AH2783" s="13" t="s">
        <v>40</v>
      </c>
      <c r="AI2783" s="13" t="s">
        <v>41</v>
      </c>
      <c r="AK2783" s="14" t="s">
        <v>29</v>
      </c>
      <c r="AL2783" s="15">
        <v>0.05</v>
      </c>
      <c r="AM2783" s="16" t="s">
        <v>3</v>
      </c>
    </row>
    <row r="2784" spans="1:39" s="3" customFormat="1" ht="13.8" x14ac:dyDescent="0.25">
      <c r="A2784" s="7" t="str">
        <f t="shared" ref="A2784:C2784" si="7795">A2783</f>
        <v>(Enter Broadcasting Company Name)</v>
      </c>
      <c r="B2784" s="7" t="str">
        <f t="shared" si="7795"/>
        <v>(Enter Call Letters)</v>
      </c>
      <c r="C2784" s="8" t="str">
        <f t="shared" si="7795"/>
        <v>(Select AM/FM)</v>
      </c>
      <c r="D2784" s="30"/>
      <c r="E2784" s="8" t="str">
        <f t="shared" si="7775"/>
        <v>(Select Station Province)</v>
      </c>
      <c r="F2784" s="9" t="str">
        <f>IFERROR(VLOOKUP(E2784,Template!$AK$5:$AL$17,2,FALSE),"")</f>
        <v/>
      </c>
      <c r="G2784" s="42" t="s">
        <v>18</v>
      </c>
      <c r="H2784" s="43" t="s">
        <v>8</v>
      </c>
      <c r="I2784" s="32" t="s">
        <v>65</v>
      </c>
      <c r="J2784" s="32" t="s">
        <v>66</v>
      </c>
      <c r="K2784" s="33">
        <f t="shared" si="7757"/>
        <v>0</v>
      </c>
      <c r="L2784" s="33">
        <f t="shared" si="7758"/>
        <v>0</v>
      </c>
      <c r="M2784" s="34">
        <f t="shared" si="7756"/>
        <v>0</v>
      </c>
      <c r="N2784" s="34">
        <f t="shared" si="7776"/>
        <v>0</v>
      </c>
      <c r="O2784" s="34">
        <f t="shared" si="7759"/>
        <v>0</v>
      </c>
      <c r="P2784" s="12" t="str">
        <f t="shared" ref="P2784:Q2784" si="7796">P2783</f>
        <v>(Select Language)</v>
      </c>
      <c r="Q2784" s="12" t="str">
        <f t="shared" si="7796"/>
        <v>(Select Usage)</v>
      </c>
      <c r="R2784" s="33">
        <f t="shared" si="7760"/>
        <v>0</v>
      </c>
      <c r="S2784" s="33">
        <f t="shared" si="7761"/>
        <v>0</v>
      </c>
      <c r="T2784" s="33">
        <f t="shared" si="7762"/>
        <v>0</v>
      </c>
      <c r="U2784" s="33">
        <f t="shared" si="7763"/>
        <v>0</v>
      </c>
      <c r="V2784" s="33">
        <f t="shared" si="7764"/>
        <v>0</v>
      </c>
      <c r="W2784" s="33">
        <f t="shared" si="7765"/>
        <v>0</v>
      </c>
      <c r="X2784" s="33">
        <f t="shared" si="7766"/>
        <v>0</v>
      </c>
      <c r="Y2784" s="33">
        <f t="shared" si="7767"/>
        <v>0</v>
      </c>
      <c r="Z2784" s="33">
        <f t="shared" si="7768"/>
        <v>0</v>
      </c>
      <c r="AA2784" s="33">
        <f t="shared" si="7769"/>
        <v>0</v>
      </c>
      <c r="AB2784" s="33">
        <f t="shared" si="7770"/>
        <v>0</v>
      </c>
      <c r="AC2784" s="33">
        <f t="shared" si="7771"/>
        <v>0</v>
      </c>
      <c r="AD2784" s="26">
        <f t="shared" ref="AD2784" si="7797">SUM(R2784:AC2784)</f>
        <v>0</v>
      </c>
      <c r="AE2784" s="46" t="str">
        <f>IFERROR(IF(AE$3=VLOOKUP($E2784,Template!$AK$5:$AM$17,3,FALSE),$AD2784*$F2784,0),"0.00")</f>
        <v>0.00</v>
      </c>
      <c r="AF2784" s="46" t="str">
        <f>IFERROR(IF(AF$3=VLOOKUP($E2784,Template!$AK$5:$AM$17,3,FALSE),$AD2784*$F2784,0),"0.00")</f>
        <v>0.00</v>
      </c>
      <c r="AG2784" s="28">
        <f t="shared" si="7773"/>
        <v>0</v>
      </c>
      <c r="AH2784" s="13" t="s">
        <v>40</v>
      </c>
      <c r="AI2784" s="13" t="s">
        <v>41</v>
      </c>
      <c r="AK2784" s="14" t="s">
        <v>21</v>
      </c>
      <c r="AL2784" s="15">
        <v>0.05</v>
      </c>
      <c r="AM2784" s="16" t="s">
        <v>3</v>
      </c>
    </row>
    <row r="2785" spans="1:39" ht="13.8" x14ac:dyDescent="0.25">
      <c r="A2785" s="19" t="s">
        <v>4</v>
      </c>
      <c r="B2785" s="19"/>
      <c r="C2785" s="20"/>
      <c r="D2785" s="20"/>
      <c r="E2785" s="20"/>
      <c r="F2785" s="20"/>
      <c r="G2785" s="44"/>
      <c r="H2785" s="44"/>
      <c r="I2785" s="21">
        <f t="shared" ref="I2785:K2785" si="7798">SUM(I2773:I2784)</f>
        <v>0</v>
      </c>
      <c r="J2785" s="21">
        <f t="shared" si="7798"/>
        <v>0</v>
      </c>
      <c r="K2785" s="21">
        <f t="shared" si="7798"/>
        <v>0</v>
      </c>
      <c r="L2785" s="21">
        <f>L2784</f>
        <v>0</v>
      </c>
      <c r="M2785" s="21">
        <f>SUM(M2773:M2784)</f>
        <v>0</v>
      </c>
      <c r="N2785" s="21">
        <f t="shared" ref="N2785:O2785" si="7799">SUM(N2773:N2784)</f>
        <v>0</v>
      </c>
      <c r="O2785" s="21">
        <f t="shared" si="7799"/>
        <v>0</v>
      </c>
      <c r="P2785" s="21"/>
      <c r="Q2785" s="22"/>
      <c r="R2785" s="21">
        <f t="shared" ref="R2785:AI2785" si="7800">SUM(R2773:R2784)</f>
        <v>0</v>
      </c>
      <c r="S2785" s="21">
        <f t="shared" si="7800"/>
        <v>0</v>
      </c>
      <c r="T2785" s="21">
        <f t="shared" si="7800"/>
        <v>0</v>
      </c>
      <c r="U2785" s="21">
        <f t="shared" si="7800"/>
        <v>0</v>
      </c>
      <c r="V2785" s="21">
        <f t="shared" si="7800"/>
        <v>0</v>
      </c>
      <c r="W2785" s="21">
        <f t="shared" si="7800"/>
        <v>0</v>
      </c>
      <c r="X2785" s="21">
        <f t="shared" si="7800"/>
        <v>0</v>
      </c>
      <c r="Y2785" s="21">
        <f t="shared" si="7800"/>
        <v>0</v>
      </c>
      <c r="Z2785" s="21">
        <f t="shared" si="7800"/>
        <v>0</v>
      </c>
      <c r="AA2785" s="21">
        <f t="shared" si="7800"/>
        <v>0</v>
      </c>
      <c r="AB2785" s="21">
        <f t="shared" si="7800"/>
        <v>0</v>
      </c>
      <c r="AC2785" s="21">
        <f t="shared" si="7800"/>
        <v>0</v>
      </c>
      <c r="AD2785" s="27">
        <f t="shared" si="7800"/>
        <v>0</v>
      </c>
      <c r="AE2785" s="21">
        <f t="shared" si="7800"/>
        <v>0</v>
      </c>
      <c r="AF2785" s="21">
        <f t="shared" si="7800"/>
        <v>0</v>
      </c>
      <c r="AG2785" s="27">
        <f t="shared" si="7800"/>
        <v>0</v>
      </c>
      <c r="AH2785" s="21">
        <f t="shared" si="7800"/>
        <v>0</v>
      </c>
      <c r="AI2785" s="21">
        <f t="shared" si="7800"/>
        <v>0</v>
      </c>
      <c r="AK2785" s="14" t="s">
        <v>71</v>
      </c>
      <c r="AL2785" s="15">
        <v>0.05</v>
      </c>
      <c r="AM2785" s="16" t="s">
        <v>3</v>
      </c>
    </row>
    <row r="2786" spans="1:39" x14ac:dyDescent="0.25">
      <c r="A2786" s="2"/>
      <c r="G2786" s="2"/>
      <c r="H2786" s="2"/>
      <c r="O2786" s="2"/>
      <c r="P2786" s="2"/>
    </row>
    <row r="2787" spans="1:39" ht="42" customHeight="1" x14ac:dyDescent="0.25">
      <c r="A2787" s="223" t="s">
        <v>63</v>
      </c>
      <c r="B2787" s="223" t="s">
        <v>43</v>
      </c>
      <c r="C2787" s="224" t="s">
        <v>19</v>
      </c>
      <c r="D2787" s="226"/>
      <c r="E2787" s="223" t="s">
        <v>14</v>
      </c>
      <c r="F2787" s="223" t="s">
        <v>38</v>
      </c>
      <c r="G2787" s="223" t="s">
        <v>1</v>
      </c>
      <c r="H2787" s="223" t="s">
        <v>5</v>
      </c>
      <c r="I2787" s="225" t="s">
        <v>31</v>
      </c>
      <c r="J2787" s="225" t="s">
        <v>32</v>
      </c>
      <c r="K2787" s="225" t="s">
        <v>48</v>
      </c>
      <c r="L2787" s="225" t="s">
        <v>0</v>
      </c>
      <c r="M2787" s="4" t="s">
        <v>45</v>
      </c>
      <c r="N2787" s="4" t="s">
        <v>46</v>
      </c>
      <c r="O2787" s="4" t="s">
        <v>47</v>
      </c>
      <c r="P2787" s="225" t="s">
        <v>50</v>
      </c>
      <c r="Q2787" s="225" t="s">
        <v>33</v>
      </c>
      <c r="R2787" s="4" t="s">
        <v>51</v>
      </c>
      <c r="S2787" s="4" t="s">
        <v>52</v>
      </c>
      <c r="T2787" s="4" t="s">
        <v>53</v>
      </c>
      <c r="U2787" s="4" t="s">
        <v>54</v>
      </c>
      <c r="V2787" s="4" t="s">
        <v>55</v>
      </c>
      <c r="W2787" s="4" t="s">
        <v>56</v>
      </c>
      <c r="X2787" s="4" t="s">
        <v>57</v>
      </c>
      <c r="Y2787" s="4" t="s">
        <v>58</v>
      </c>
      <c r="Z2787" s="4" t="s">
        <v>59</v>
      </c>
      <c r="AA2787" s="4" t="s">
        <v>62</v>
      </c>
      <c r="AB2787" s="4" t="s">
        <v>60</v>
      </c>
      <c r="AC2787" s="4" t="s">
        <v>61</v>
      </c>
      <c r="AD2787" s="233" t="s">
        <v>34</v>
      </c>
      <c r="AE2787" s="231" t="s">
        <v>2</v>
      </c>
      <c r="AF2787" s="231" t="s">
        <v>3</v>
      </c>
      <c r="AG2787" s="233" t="s">
        <v>35</v>
      </c>
      <c r="AH2787" s="223" t="s">
        <v>36</v>
      </c>
      <c r="AI2787" s="223" t="s">
        <v>37</v>
      </c>
      <c r="AK2787" s="229" t="s">
        <v>30</v>
      </c>
      <c r="AL2787" s="229"/>
      <c r="AM2787" s="229"/>
    </row>
    <row r="2788" spans="1:39" s="6" customFormat="1" ht="35.25" customHeight="1" x14ac:dyDescent="0.3">
      <c r="A2788" s="224"/>
      <c r="B2788" s="224"/>
      <c r="C2788" s="224"/>
      <c r="D2788" s="227"/>
      <c r="E2788" s="223"/>
      <c r="F2788" s="223"/>
      <c r="G2788" s="223"/>
      <c r="H2788" s="223"/>
      <c r="I2788" s="230"/>
      <c r="J2788" s="230"/>
      <c r="K2788" s="230"/>
      <c r="L2788" s="230"/>
      <c r="M2788" s="5">
        <v>0</v>
      </c>
      <c r="N2788" s="5">
        <v>625000</v>
      </c>
      <c r="O2788" s="5">
        <v>1250000</v>
      </c>
      <c r="P2788" s="225"/>
      <c r="Q2788" s="225"/>
      <c r="R2788" s="29">
        <v>4.95E-4</v>
      </c>
      <c r="S2788" s="29">
        <v>9.5200000000000005E-4</v>
      </c>
      <c r="T2788" s="29">
        <v>1.5900000000000001E-3</v>
      </c>
      <c r="U2788" s="29">
        <v>1.1169999999999999E-3</v>
      </c>
      <c r="V2788" s="29">
        <v>2.189E-3</v>
      </c>
      <c r="W2788" s="29">
        <v>4.5430000000000002E-3</v>
      </c>
      <c r="X2788" s="29">
        <v>8.8199999999999997E-4</v>
      </c>
      <c r="Y2788" s="29">
        <v>1.6949999999999999E-3</v>
      </c>
      <c r="Z2788" s="29">
        <v>2.8319999999999999E-3</v>
      </c>
      <c r="AA2788" s="29">
        <v>1.9889999999999999E-3</v>
      </c>
      <c r="AB2788" s="29">
        <v>3.8999999999999998E-3</v>
      </c>
      <c r="AC2788" s="29">
        <v>8.0949999999999998E-3</v>
      </c>
      <c r="AD2788" s="233"/>
      <c r="AE2788" s="232"/>
      <c r="AF2788" s="232"/>
      <c r="AG2788" s="234"/>
      <c r="AH2788" s="223"/>
      <c r="AI2788" s="223"/>
      <c r="AK2788" s="229"/>
      <c r="AL2788" s="229"/>
      <c r="AM2788" s="229"/>
    </row>
    <row r="2789" spans="1:39" s="3" customFormat="1" ht="13.8" x14ac:dyDescent="0.25">
      <c r="A2789" s="7" t="s">
        <v>44</v>
      </c>
      <c r="B2789" s="7" t="s">
        <v>42</v>
      </c>
      <c r="C2789" s="8" t="s">
        <v>39</v>
      </c>
      <c r="D2789" s="30"/>
      <c r="E2789" s="8" t="s">
        <v>64</v>
      </c>
      <c r="F2789" s="9" t="str">
        <f>IFERROR(VLOOKUP(E2789,Template!$AK$5:$AL$17,2,FALSE),"")</f>
        <v/>
      </c>
      <c r="G2789" s="41" t="s">
        <v>7</v>
      </c>
      <c r="H2789" s="41" t="s">
        <v>6</v>
      </c>
      <c r="I2789" s="32" t="s">
        <v>65</v>
      </c>
      <c r="J2789" s="32" t="s">
        <v>66</v>
      </c>
      <c r="K2789" s="33">
        <f>IFERROR(I2789+J2789,0)</f>
        <v>0</v>
      </c>
      <c r="L2789" s="33">
        <f>IFERROR(K2789,"")</f>
        <v>0</v>
      </c>
      <c r="M2789" s="34">
        <f t="shared" ref="M2789:M2800" si="7801">IF(L2789&lt;=$N$4,K2789,IF(L2788&gt;$N$4,0,$N$4-L2788))</f>
        <v>0</v>
      </c>
      <c r="N2789" s="34">
        <f>IF(AND(L2789&gt;$N$4,L2789&lt;=$O$4),K2789-M2789,IF(AND(L2788&gt;$N$4,L2788&lt;=$O$4),$O$4-L2788,IF(L2788&gt;$O$4,0,IF(L2789&lt;$N$4,0,MIN(L2789-$N$4,$N$4)))))</f>
        <v>0</v>
      </c>
      <c r="O2789" s="34">
        <f>IF(L2789&gt;$O$4,K2789-M2789-N2789,0)</f>
        <v>0</v>
      </c>
      <c r="P2789" s="12" t="s">
        <v>94</v>
      </c>
      <c r="Q2789" s="12" t="s">
        <v>68</v>
      </c>
      <c r="R2789" s="33">
        <f>IF(AND($Q2789="LOW",$P2789="French"),M2789*R$4,0)</f>
        <v>0</v>
      </c>
      <c r="S2789" s="33">
        <f>IF(AND($Q2789="LOW",$P2789="French"),N2789*S$4,0)</f>
        <v>0</v>
      </c>
      <c r="T2789" s="33">
        <f>IF(AND($Q2789="LOW",$P2789="French"),O2789*T$4,0)</f>
        <v>0</v>
      </c>
      <c r="U2789" s="33">
        <f>IF(AND($Q2789="HIGH",$P2789="French"),M2789*U$4,0)</f>
        <v>0</v>
      </c>
      <c r="V2789" s="33">
        <f>IF(AND($Q2789="HIGH",$P2789="French"),N2789*V$4,0)</f>
        <v>0</v>
      </c>
      <c r="W2789" s="33">
        <f>IF(AND($Q2789="HIGH",$P2789="French"),O2789*W$4,0)</f>
        <v>0</v>
      </c>
      <c r="X2789" s="33">
        <f>IF(AND($Q2789="LOW",$P2789="English"),M2789*X$4,0)</f>
        <v>0</v>
      </c>
      <c r="Y2789" s="33">
        <f>IF(AND($Q2789="LOW",$P2789="English"),N2789*Y$4,0)</f>
        <v>0</v>
      </c>
      <c r="Z2789" s="33">
        <f>IF(AND($Q2789="LOW",$P2789="English"),O2789*Z$4,0)</f>
        <v>0</v>
      </c>
      <c r="AA2789" s="33">
        <f>IF(AND($Q2789="HIGH",$P2789="English"),M2789*AA$4,0)</f>
        <v>0</v>
      </c>
      <c r="AB2789" s="33">
        <f>IF(AND($Q2789="HIGH",$P2789="English"),N2789*AB$4,0)</f>
        <v>0</v>
      </c>
      <c r="AC2789" s="33">
        <f>IF(AND($Q2789="HIGH",$P2789="English"),O2789*AC$4,0)</f>
        <v>0</v>
      </c>
      <c r="AD2789" s="26">
        <f>SUM(R2789:AC2789)</f>
        <v>0</v>
      </c>
      <c r="AE2789" s="46" t="str">
        <f>IFERROR(IF(AE$3=VLOOKUP($E2789,Template!$AK$5:$AM$17,3,FALSE),$AD2789*$F2789,0),"0.00")</f>
        <v>0.00</v>
      </c>
      <c r="AF2789" s="46" t="str">
        <f>IFERROR(IF(AF$3=VLOOKUP($E2789,Template!$AK$5:$AM$17,3,FALSE),$AD2789*$F2789,0),"0.00")</f>
        <v>0.00</v>
      </c>
      <c r="AG2789" s="28">
        <f>SUM(AD2789:AF2789)</f>
        <v>0</v>
      </c>
      <c r="AH2789" s="13" t="s">
        <v>40</v>
      </c>
      <c r="AI2789" s="13" t="s">
        <v>41</v>
      </c>
      <c r="AK2789" s="14" t="s">
        <v>25</v>
      </c>
      <c r="AL2789" s="15">
        <v>0.05</v>
      </c>
      <c r="AM2789" s="16" t="s">
        <v>3</v>
      </c>
    </row>
    <row r="2790" spans="1:39" s="3" customFormat="1" ht="13.8" x14ac:dyDescent="0.25">
      <c r="A2790" s="7" t="str">
        <f>A2789</f>
        <v>(Enter Broadcasting Company Name)</v>
      </c>
      <c r="B2790" s="7" t="str">
        <f>B2789</f>
        <v>(Enter Call Letters)</v>
      </c>
      <c r="C2790" s="8" t="str">
        <f>C2789</f>
        <v>(Select AM/FM)</v>
      </c>
      <c r="D2790" s="30"/>
      <c r="E2790" s="8" t="str">
        <f>E2789</f>
        <v>(Select Station Province)</v>
      </c>
      <c r="F2790" s="9" t="str">
        <f>IFERROR(VLOOKUP(E2790,Template!$AK$5:$AL$17,2,FALSE),"")</f>
        <v/>
      </c>
      <c r="G2790" s="42" t="s">
        <v>8</v>
      </c>
      <c r="H2790" s="42" t="s">
        <v>9</v>
      </c>
      <c r="I2790" s="32" t="s">
        <v>65</v>
      </c>
      <c r="J2790" s="32" t="s">
        <v>66</v>
      </c>
      <c r="K2790" s="33">
        <f t="shared" ref="K2790:K2800" si="7802">IFERROR(I2790+J2790,0)</f>
        <v>0</v>
      </c>
      <c r="L2790" s="33">
        <f t="shared" ref="L2790:L2800" si="7803">IFERROR(L2789+K2790,"")</f>
        <v>0</v>
      </c>
      <c r="M2790" s="34">
        <f t="shared" si="7801"/>
        <v>0</v>
      </c>
      <c r="N2790" s="34">
        <f>IF(AND(L2790&gt;$N$4,L2790&lt;=$O$4),K2790-M2790,IF(AND(L2789&gt;$N$4,L2789&lt;=$O$4),$O$4-L2789,IF(L2789&gt;$O$4,0,IF(L2790&lt;$N$4,0,MIN(L2790-$N$4,$N$4)))))</f>
        <v>0</v>
      </c>
      <c r="O2790" s="34">
        <f t="shared" ref="O2790:O2800" si="7804">IF(L2790&gt;$O$4,K2790-M2790-N2790,0)</f>
        <v>0</v>
      </c>
      <c r="P2790" s="12" t="str">
        <f>P2789</f>
        <v>(Select Language)</v>
      </c>
      <c r="Q2790" s="12" t="str">
        <f>Q2789</f>
        <v>(Select Usage)</v>
      </c>
      <c r="R2790" s="33">
        <f t="shared" ref="R2790:R2800" si="7805">IF(AND($Q2790="LOW",$P2790="French"),M2790*R$4,0)</f>
        <v>0</v>
      </c>
      <c r="S2790" s="33">
        <f t="shared" ref="S2790:S2800" si="7806">IF(AND($Q2790="LOW",$P2790="French"),N2790*S$4,0)</f>
        <v>0</v>
      </c>
      <c r="T2790" s="33">
        <f t="shared" ref="T2790:T2800" si="7807">IF(AND($Q2790="LOW",$P2790="French"),O2790*T$4,0)</f>
        <v>0</v>
      </c>
      <c r="U2790" s="33">
        <f t="shared" ref="U2790:U2800" si="7808">IF(AND($Q2790="HIGH",$P2790="French"),M2790*U$4,0)</f>
        <v>0</v>
      </c>
      <c r="V2790" s="33">
        <f t="shared" ref="V2790:V2800" si="7809">IF(AND($Q2790="HIGH",$P2790="French"),N2790*V$4,0)</f>
        <v>0</v>
      </c>
      <c r="W2790" s="33">
        <f t="shared" ref="W2790:W2800" si="7810">IF(AND($Q2790="HIGH",$P2790="French"),O2790*W$4,0)</f>
        <v>0</v>
      </c>
      <c r="X2790" s="33">
        <f t="shared" ref="X2790:X2800" si="7811">IF(AND($Q2790="LOW",$P2790="English"),M2790*X$4,0)</f>
        <v>0</v>
      </c>
      <c r="Y2790" s="33">
        <f t="shared" ref="Y2790:Y2800" si="7812">IF(AND($Q2790="LOW",$P2790="English"),N2790*Y$4,0)</f>
        <v>0</v>
      </c>
      <c r="Z2790" s="33">
        <f t="shared" ref="Z2790:Z2800" si="7813">IF(AND($Q2790="LOW",$P2790="English"),O2790*Z$4,0)</f>
        <v>0</v>
      </c>
      <c r="AA2790" s="33">
        <f t="shared" ref="AA2790:AA2800" si="7814">IF(AND($Q2790="HIGH",$P2790="English"),M2790*AA$4,0)</f>
        <v>0</v>
      </c>
      <c r="AB2790" s="33">
        <f t="shared" ref="AB2790:AB2800" si="7815">IF(AND($Q2790="HIGH",$P2790="English"),N2790*AB$4,0)</f>
        <v>0</v>
      </c>
      <c r="AC2790" s="33">
        <f t="shared" ref="AC2790:AC2800" si="7816">IF(AND($Q2790="HIGH",$P2790="English"),O2790*AC$4,0)</f>
        <v>0</v>
      </c>
      <c r="AD2790" s="26">
        <f t="shared" ref="AD2790:AD2794" si="7817">SUM(R2790:AC2790)</f>
        <v>0</v>
      </c>
      <c r="AE2790" s="46" t="str">
        <f>IFERROR(IF(AE$3=VLOOKUP($E2790,Template!$AK$5:$AM$17,3,FALSE),$AD2790*$F2790,0),"0.00")</f>
        <v>0.00</v>
      </c>
      <c r="AF2790" s="46" t="str">
        <f>IFERROR(IF(AF$3=VLOOKUP($E2790,Template!$AK$5:$AM$17,3,FALSE),$AD2790*$F2790,0),"0.00")</f>
        <v>0.00</v>
      </c>
      <c r="AG2790" s="28">
        <f t="shared" ref="AG2790:AG2800" si="7818">SUM(AD2790:AF2790)</f>
        <v>0</v>
      </c>
      <c r="AH2790" s="13" t="s">
        <v>40</v>
      </c>
      <c r="AI2790" s="13" t="s">
        <v>41</v>
      </c>
      <c r="AK2790" s="14" t="s">
        <v>23</v>
      </c>
      <c r="AL2790" s="15">
        <v>0.05</v>
      </c>
      <c r="AM2790" s="16" t="s">
        <v>3</v>
      </c>
    </row>
    <row r="2791" spans="1:39" s="3" customFormat="1" ht="13.8" x14ac:dyDescent="0.25">
      <c r="A2791" s="7" t="str">
        <f t="shared" ref="A2791:C2791" si="7819">A2790</f>
        <v>(Enter Broadcasting Company Name)</v>
      </c>
      <c r="B2791" s="7" t="str">
        <f t="shared" si="7819"/>
        <v>(Enter Call Letters)</v>
      </c>
      <c r="C2791" s="8" t="str">
        <f t="shared" si="7819"/>
        <v>(Select AM/FM)</v>
      </c>
      <c r="D2791" s="30"/>
      <c r="E2791" s="8" t="str">
        <f t="shared" ref="E2791:E2800" si="7820">E2790</f>
        <v>(Select Station Province)</v>
      </c>
      <c r="F2791" s="9" t="str">
        <f>IFERROR(VLOOKUP(E2791,Template!$AK$5:$AL$17,2,FALSE),"")</f>
        <v/>
      </c>
      <c r="G2791" s="42" t="s">
        <v>6</v>
      </c>
      <c r="H2791" s="42" t="s">
        <v>10</v>
      </c>
      <c r="I2791" s="32" t="s">
        <v>65</v>
      </c>
      <c r="J2791" s="32" t="s">
        <v>66</v>
      </c>
      <c r="K2791" s="33">
        <f t="shared" si="7802"/>
        <v>0</v>
      </c>
      <c r="L2791" s="33">
        <f t="shared" si="7803"/>
        <v>0</v>
      </c>
      <c r="M2791" s="34">
        <f t="shared" si="7801"/>
        <v>0</v>
      </c>
      <c r="N2791" s="34">
        <f t="shared" ref="N2791:N2800" si="7821">IF(AND(L2791&gt;$N$4,L2791&lt;=$O$4),K2791-M2791,IF(AND(L2790&gt;$N$4,L2790&lt;=$O$4),$O$4-L2790,IF(L2790&gt;$O$4,0,IF(L2791&lt;$N$4,0,MIN(L2791-$N$4,$N$4)))))</f>
        <v>0</v>
      </c>
      <c r="O2791" s="34">
        <f t="shared" si="7804"/>
        <v>0</v>
      </c>
      <c r="P2791" s="12" t="str">
        <f t="shared" ref="P2791:Q2791" si="7822">P2790</f>
        <v>(Select Language)</v>
      </c>
      <c r="Q2791" s="12" t="str">
        <f t="shared" si="7822"/>
        <v>(Select Usage)</v>
      </c>
      <c r="R2791" s="33">
        <f t="shared" si="7805"/>
        <v>0</v>
      </c>
      <c r="S2791" s="33">
        <f t="shared" si="7806"/>
        <v>0</v>
      </c>
      <c r="T2791" s="33">
        <f t="shared" si="7807"/>
        <v>0</v>
      </c>
      <c r="U2791" s="33">
        <f t="shared" si="7808"/>
        <v>0</v>
      </c>
      <c r="V2791" s="33">
        <f t="shared" si="7809"/>
        <v>0</v>
      </c>
      <c r="W2791" s="33">
        <f t="shared" si="7810"/>
        <v>0</v>
      </c>
      <c r="X2791" s="33">
        <f t="shared" si="7811"/>
        <v>0</v>
      </c>
      <c r="Y2791" s="33">
        <f t="shared" si="7812"/>
        <v>0</v>
      </c>
      <c r="Z2791" s="33">
        <f t="shared" si="7813"/>
        <v>0</v>
      </c>
      <c r="AA2791" s="33">
        <f t="shared" si="7814"/>
        <v>0</v>
      </c>
      <c r="AB2791" s="33">
        <f t="shared" si="7815"/>
        <v>0</v>
      </c>
      <c r="AC2791" s="33">
        <f t="shared" si="7816"/>
        <v>0</v>
      </c>
      <c r="AD2791" s="26">
        <f t="shared" si="7817"/>
        <v>0</v>
      </c>
      <c r="AE2791" s="46" t="str">
        <f>IFERROR(IF(AE$3=VLOOKUP($E2791,Template!$AK$5:$AM$17,3,FALSE),$AD2791*$F2791,0),"0.00")</f>
        <v>0.00</v>
      </c>
      <c r="AF2791" s="46" t="str">
        <f>IFERROR(IF(AF$3=VLOOKUP($E2791,Template!$AK$5:$AM$17,3,FALSE),$AD2791*$F2791,0),"0.00")</f>
        <v>0.00</v>
      </c>
      <c r="AG2791" s="28">
        <f t="shared" si="7818"/>
        <v>0</v>
      </c>
      <c r="AH2791" s="13" t="s">
        <v>40</v>
      </c>
      <c r="AI2791" s="13" t="s">
        <v>41</v>
      </c>
      <c r="AK2791" s="14" t="s">
        <v>24</v>
      </c>
      <c r="AL2791" s="15">
        <v>0.05</v>
      </c>
      <c r="AM2791" s="16" t="s">
        <v>3</v>
      </c>
    </row>
    <row r="2792" spans="1:39" s="3" customFormat="1" ht="13.8" x14ac:dyDescent="0.25">
      <c r="A2792" s="7" t="str">
        <f t="shared" ref="A2792:C2792" si="7823">A2791</f>
        <v>(Enter Broadcasting Company Name)</v>
      </c>
      <c r="B2792" s="7" t="str">
        <f t="shared" si="7823"/>
        <v>(Enter Call Letters)</v>
      </c>
      <c r="C2792" s="8" t="str">
        <f t="shared" si="7823"/>
        <v>(Select AM/FM)</v>
      </c>
      <c r="D2792" s="30"/>
      <c r="E2792" s="8" t="str">
        <f t="shared" si="7820"/>
        <v>(Select Station Province)</v>
      </c>
      <c r="F2792" s="9" t="str">
        <f>IFERROR(VLOOKUP(E2792,Template!$AK$5:$AL$17,2,FALSE),"")</f>
        <v/>
      </c>
      <c r="G2792" s="42" t="s">
        <v>9</v>
      </c>
      <c r="H2792" s="42" t="s">
        <v>11</v>
      </c>
      <c r="I2792" s="32" t="s">
        <v>65</v>
      </c>
      <c r="J2792" s="32" t="s">
        <v>66</v>
      </c>
      <c r="K2792" s="33">
        <f t="shared" si="7802"/>
        <v>0</v>
      </c>
      <c r="L2792" s="33">
        <f t="shared" si="7803"/>
        <v>0</v>
      </c>
      <c r="M2792" s="34">
        <f t="shared" si="7801"/>
        <v>0</v>
      </c>
      <c r="N2792" s="34">
        <f t="shared" si="7821"/>
        <v>0</v>
      </c>
      <c r="O2792" s="34">
        <f t="shared" si="7804"/>
        <v>0</v>
      </c>
      <c r="P2792" s="12" t="str">
        <f t="shared" ref="P2792:Q2792" si="7824">P2791</f>
        <v>(Select Language)</v>
      </c>
      <c r="Q2792" s="12" t="str">
        <f t="shared" si="7824"/>
        <v>(Select Usage)</v>
      </c>
      <c r="R2792" s="33">
        <f t="shared" si="7805"/>
        <v>0</v>
      </c>
      <c r="S2792" s="33">
        <f t="shared" si="7806"/>
        <v>0</v>
      </c>
      <c r="T2792" s="33">
        <f t="shared" si="7807"/>
        <v>0</v>
      </c>
      <c r="U2792" s="33">
        <f t="shared" si="7808"/>
        <v>0</v>
      </c>
      <c r="V2792" s="33">
        <f t="shared" si="7809"/>
        <v>0</v>
      </c>
      <c r="W2792" s="33">
        <f t="shared" si="7810"/>
        <v>0</v>
      </c>
      <c r="X2792" s="33">
        <f t="shared" si="7811"/>
        <v>0</v>
      </c>
      <c r="Y2792" s="33">
        <f t="shared" si="7812"/>
        <v>0</v>
      </c>
      <c r="Z2792" s="33">
        <f t="shared" si="7813"/>
        <v>0</v>
      </c>
      <c r="AA2792" s="33">
        <f t="shared" si="7814"/>
        <v>0</v>
      </c>
      <c r="AB2792" s="33">
        <f t="shared" si="7815"/>
        <v>0</v>
      </c>
      <c r="AC2792" s="33">
        <f t="shared" si="7816"/>
        <v>0</v>
      </c>
      <c r="AD2792" s="26">
        <f t="shared" si="7817"/>
        <v>0</v>
      </c>
      <c r="AE2792" s="46" t="str">
        <f>IFERROR(IF(AE$3=VLOOKUP($E2792,Template!$AK$5:$AM$17,3,FALSE),$AD2792*$F2792,0),"0.00")</f>
        <v>0.00</v>
      </c>
      <c r="AF2792" s="46" t="str">
        <f>IFERROR(IF(AF$3=VLOOKUP($E2792,Template!$AK$5:$AM$17,3,FALSE),$AD2792*$F2792,0),"0.00")</f>
        <v>0.00</v>
      </c>
      <c r="AG2792" s="28">
        <f t="shared" si="7818"/>
        <v>0</v>
      </c>
      <c r="AH2792" s="13" t="s">
        <v>40</v>
      </c>
      <c r="AI2792" s="13" t="s">
        <v>41</v>
      </c>
      <c r="AK2792" s="14" t="s">
        <v>22</v>
      </c>
      <c r="AL2792" s="15">
        <v>0.15</v>
      </c>
      <c r="AM2792" s="16" t="s">
        <v>2</v>
      </c>
    </row>
    <row r="2793" spans="1:39" s="3" customFormat="1" ht="13.8" x14ac:dyDescent="0.25">
      <c r="A2793" s="7" t="str">
        <f t="shared" ref="A2793:C2793" si="7825">A2792</f>
        <v>(Enter Broadcasting Company Name)</v>
      </c>
      <c r="B2793" s="7" t="str">
        <f t="shared" si="7825"/>
        <v>(Enter Call Letters)</v>
      </c>
      <c r="C2793" s="8" t="str">
        <f t="shared" si="7825"/>
        <v>(Select AM/FM)</v>
      </c>
      <c r="D2793" s="30"/>
      <c r="E2793" s="8" t="str">
        <f t="shared" si="7820"/>
        <v>(Select Station Province)</v>
      </c>
      <c r="F2793" s="9" t="str">
        <f>IFERROR(VLOOKUP(E2793,Template!$AK$5:$AL$17,2,FALSE),"")</f>
        <v/>
      </c>
      <c r="G2793" s="42" t="s">
        <v>10</v>
      </c>
      <c r="H2793" s="42" t="s">
        <v>12</v>
      </c>
      <c r="I2793" s="32" t="s">
        <v>65</v>
      </c>
      <c r="J2793" s="32" t="s">
        <v>66</v>
      </c>
      <c r="K2793" s="33">
        <f t="shared" si="7802"/>
        <v>0</v>
      </c>
      <c r="L2793" s="33">
        <f t="shared" si="7803"/>
        <v>0</v>
      </c>
      <c r="M2793" s="34">
        <f t="shared" si="7801"/>
        <v>0</v>
      </c>
      <c r="N2793" s="34">
        <f t="shared" si="7821"/>
        <v>0</v>
      </c>
      <c r="O2793" s="34">
        <f t="shared" si="7804"/>
        <v>0</v>
      </c>
      <c r="P2793" s="12" t="str">
        <f t="shared" ref="P2793:Q2793" si="7826">P2792</f>
        <v>(Select Language)</v>
      </c>
      <c r="Q2793" s="12" t="str">
        <f t="shared" si="7826"/>
        <v>(Select Usage)</v>
      </c>
      <c r="R2793" s="33">
        <f t="shared" si="7805"/>
        <v>0</v>
      </c>
      <c r="S2793" s="33">
        <f t="shared" si="7806"/>
        <v>0</v>
      </c>
      <c r="T2793" s="33">
        <f t="shared" si="7807"/>
        <v>0</v>
      </c>
      <c r="U2793" s="33">
        <f t="shared" si="7808"/>
        <v>0</v>
      </c>
      <c r="V2793" s="33">
        <f t="shared" si="7809"/>
        <v>0</v>
      </c>
      <c r="W2793" s="33">
        <f t="shared" si="7810"/>
        <v>0</v>
      </c>
      <c r="X2793" s="33">
        <f t="shared" si="7811"/>
        <v>0</v>
      </c>
      <c r="Y2793" s="33">
        <f t="shared" si="7812"/>
        <v>0</v>
      </c>
      <c r="Z2793" s="33">
        <f t="shared" si="7813"/>
        <v>0</v>
      </c>
      <c r="AA2793" s="33">
        <f t="shared" si="7814"/>
        <v>0</v>
      </c>
      <c r="AB2793" s="33">
        <f t="shared" si="7815"/>
        <v>0</v>
      </c>
      <c r="AC2793" s="33">
        <f t="shared" si="7816"/>
        <v>0</v>
      </c>
      <c r="AD2793" s="26">
        <f t="shared" si="7817"/>
        <v>0</v>
      </c>
      <c r="AE2793" s="46" t="str">
        <f>IFERROR(IF(AE$3=VLOOKUP($E2793,Template!$AK$5:$AM$17,3,FALSE),$AD2793*$F2793,0),"0.00")</f>
        <v>0.00</v>
      </c>
      <c r="AF2793" s="46" t="str">
        <f>IFERROR(IF(AF$3=VLOOKUP($E2793,Template!$AK$5:$AM$17,3,FALSE),$AD2793*$F2793,0),"0.00")</f>
        <v>0.00</v>
      </c>
      <c r="AG2793" s="28">
        <f t="shared" si="7818"/>
        <v>0</v>
      </c>
      <c r="AH2793" s="13" t="s">
        <v>40</v>
      </c>
      <c r="AI2793" s="13" t="s">
        <v>41</v>
      </c>
      <c r="AK2793" s="14" t="s">
        <v>26</v>
      </c>
      <c r="AL2793" s="15">
        <v>0.15</v>
      </c>
      <c r="AM2793" s="16" t="s">
        <v>2</v>
      </c>
    </row>
    <row r="2794" spans="1:39" s="3" customFormat="1" ht="13.8" x14ac:dyDescent="0.25">
      <c r="A2794" s="7" t="str">
        <f t="shared" ref="A2794:C2794" si="7827">A2793</f>
        <v>(Enter Broadcasting Company Name)</v>
      </c>
      <c r="B2794" s="7" t="str">
        <f t="shared" si="7827"/>
        <v>(Enter Call Letters)</v>
      </c>
      <c r="C2794" s="8" t="str">
        <f t="shared" si="7827"/>
        <v>(Select AM/FM)</v>
      </c>
      <c r="D2794" s="30"/>
      <c r="E2794" s="8" t="str">
        <f t="shared" si="7820"/>
        <v>(Select Station Province)</v>
      </c>
      <c r="F2794" s="9" t="str">
        <f>IFERROR(VLOOKUP(E2794,Template!$AK$5:$AL$17,2,FALSE),"")</f>
        <v/>
      </c>
      <c r="G2794" s="42" t="s">
        <v>11</v>
      </c>
      <c r="H2794" s="42" t="s">
        <v>13</v>
      </c>
      <c r="I2794" s="32" t="s">
        <v>65</v>
      </c>
      <c r="J2794" s="32" t="s">
        <v>66</v>
      </c>
      <c r="K2794" s="33">
        <f t="shared" si="7802"/>
        <v>0</v>
      </c>
      <c r="L2794" s="33">
        <f t="shared" si="7803"/>
        <v>0</v>
      </c>
      <c r="M2794" s="34">
        <f t="shared" si="7801"/>
        <v>0</v>
      </c>
      <c r="N2794" s="34">
        <f t="shared" si="7821"/>
        <v>0</v>
      </c>
      <c r="O2794" s="34">
        <f t="shared" si="7804"/>
        <v>0</v>
      </c>
      <c r="P2794" s="12" t="str">
        <f t="shared" ref="P2794:Q2794" si="7828">P2793</f>
        <v>(Select Language)</v>
      </c>
      <c r="Q2794" s="12" t="str">
        <f t="shared" si="7828"/>
        <v>(Select Usage)</v>
      </c>
      <c r="R2794" s="33">
        <f t="shared" si="7805"/>
        <v>0</v>
      </c>
      <c r="S2794" s="33">
        <f t="shared" si="7806"/>
        <v>0</v>
      </c>
      <c r="T2794" s="33">
        <f t="shared" si="7807"/>
        <v>0</v>
      </c>
      <c r="U2794" s="33">
        <f t="shared" si="7808"/>
        <v>0</v>
      </c>
      <c r="V2794" s="33">
        <f t="shared" si="7809"/>
        <v>0</v>
      </c>
      <c r="W2794" s="33">
        <f t="shared" si="7810"/>
        <v>0</v>
      </c>
      <c r="X2794" s="33">
        <f t="shared" si="7811"/>
        <v>0</v>
      </c>
      <c r="Y2794" s="33">
        <f t="shared" si="7812"/>
        <v>0</v>
      </c>
      <c r="Z2794" s="33">
        <f t="shared" si="7813"/>
        <v>0</v>
      </c>
      <c r="AA2794" s="33">
        <f t="shared" si="7814"/>
        <v>0</v>
      </c>
      <c r="AB2794" s="33">
        <f t="shared" si="7815"/>
        <v>0</v>
      </c>
      <c r="AC2794" s="33">
        <f t="shared" si="7816"/>
        <v>0</v>
      </c>
      <c r="AD2794" s="26">
        <f t="shared" si="7817"/>
        <v>0</v>
      </c>
      <c r="AE2794" s="46" t="str">
        <f>IFERROR(IF(AE$3=VLOOKUP($E2794,Template!$AK$5:$AM$17,3,FALSE),$AD2794*$F2794,0),"0.00")</f>
        <v>0.00</v>
      </c>
      <c r="AF2794" s="46" t="str">
        <f>IFERROR(IF(AF$3=VLOOKUP($E2794,Template!$AK$5:$AM$17,3,FALSE),$AD2794*$F2794,0),"0.00")</f>
        <v>0.00</v>
      </c>
      <c r="AG2794" s="28">
        <f t="shared" si="7818"/>
        <v>0</v>
      </c>
      <c r="AH2794" s="13" t="s">
        <v>40</v>
      </c>
      <c r="AI2794" s="13" t="s">
        <v>41</v>
      </c>
      <c r="AK2794" s="14" t="s">
        <v>27</v>
      </c>
      <c r="AL2794" s="15">
        <v>0.15</v>
      </c>
      <c r="AM2794" s="16" t="s">
        <v>2</v>
      </c>
    </row>
    <row r="2795" spans="1:39" s="3" customFormat="1" ht="13.8" x14ac:dyDescent="0.25">
      <c r="A2795" s="7" t="str">
        <f t="shared" ref="A2795:C2795" si="7829">A2794</f>
        <v>(Enter Broadcasting Company Name)</v>
      </c>
      <c r="B2795" s="7" t="str">
        <f t="shared" si="7829"/>
        <v>(Enter Call Letters)</v>
      </c>
      <c r="C2795" s="8" t="str">
        <f t="shared" si="7829"/>
        <v>(Select AM/FM)</v>
      </c>
      <c r="D2795" s="30"/>
      <c r="E2795" s="8" t="str">
        <f t="shared" si="7820"/>
        <v>(Select Station Province)</v>
      </c>
      <c r="F2795" s="9" t="str">
        <f>IFERROR(VLOOKUP(E2795,Template!$AK$5:$AL$17,2,FALSE),"")</f>
        <v/>
      </c>
      <c r="G2795" s="42" t="s">
        <v>12</v>
      </c>
      <c r="H2795" s="42" t="s">
        <v>15</v>
      </c>
      <c r="I2795" s="32" t="s">
        <v>65</v>
      </c>
      <c r="J2795" s="32" t="s">
        <v>66</v>
      </c>
      <c r="K2795" s="33">
        <f t="shared" si="7802"/>
        <v>0</v>
      </c>
      <c r="L2795" s="33">
        <f t="shared" si="7803"/>
        <v>0</v>
      </c>
      <c r="M2795" s="34">
        <f t="shared" si="7801"/>
        <v>0</v>
      </c>
      <c r="N2795" s="34">
        <f t="shared" si="7821"/>
        <v>0</v>
      </c>
      <c r="O2795" s="34">
        <f t="shared" si="7804"/>
        <v>0</v>
      </c>
      <c r="P2795" s="12" t="str">
        <f t="shared" ref="P2795:Q2795" si="7830">P2794</f>
        <v>(Select Language)</v>
      </c>
      <c r="Q2795" s="12" t="str">
        <f t="shared" si="7830"/>
        <v>(Select Usage)</v>
      </c>
      <c r="R2795" s="33">
        <f t="shared" si="7805"/>
        <v>0</v>
      </c>
      <c r="S2795" s="33">
        <f t="shared" si="7806"/>
        <v>0</v>
      </c>
      <c r="T2795" s="33">
        <f t="shared" si="7807"/>
        <v>0</v>
      </c>
      <c r="U2795" s="33">
        <f t="shared" si="7808"/>
        <v>0</v>
      </c>
      <c r="V2795" s="33">
        <f t="shared" si="7809"/>
        <v>0</v>
      </c>
      <c r="W2795" s="33">
        <f t="shared" si="7810"/>
        <v>0</v>
      </c>
      <c r="X2795" s="33">
        <f t="shared" si="7811"/>
        <v>0</v>
      </c>
      <c r="Y2795" s="33">
        <f t="shared" si="7812"/>
        <v>0</v>
      </c>
      <c r="Z2795" s="33">
        <f t="shared" si="7813"/>
        <v>0</v>
      </c>
      <c r="AA2795" s="33">
        <f t="shared" si="7814"/>
        <v>0</v>
      </c>
      <c r="AB2795" s="33">
        <f t="shared" si="7815"/>
        <v>0</v>
      </c>
      <c r="AC2795" s="33">
        <f t="shared" si="7816"/>
        <v>0</v>
      </c>
      <c r="AD2795" s="26">
        <f>SUM(R2795:AC2795)</f>
        <v>0</v>
      </c>
      <c r="AE2795" s="46" t="str">
        <f>IFERROR(IF(AE$3=VLOOKUP($E2795,Template!$AK$5:$AM$17,3,FALSE),$AD2795*$F2795,0),"0.00")</f>
        <v>0.00</v>
      </c>
      <c r="AF2795" s="46" t="str">
        <f>IFERROR(IF(AF$3=VLOOKUP($E2795,Template!$AK$5:$AM$17,3,FALSE),$AD2795*$F2795,0),"0.00")</f>
        <v>0.00</v>
      </c>
      <c r="AG2795" s="28">
        <f t="shared" si="7818"/>
        <v>0</v>
      </c>
      <c r="AH2795" s="13" t="s">
        <v>40</v>
      </c>
      <c r="AI2795" s="13" t="s">
        <v>41</v>
      </c>
      <c r="AK2795" s="14" t="s">
        <v>28</v>
      </c>
      <c r="AL2795" s="15">
        <v>0.05</v>
      </c>
      <c r="AM2795" s="16" t="s">
        <v>3</v>
      </c>
    </row>
    <row r="2796" spans="1:39" s="3" customFormat="1" ht="13.8" x14ac:dyDescent="0.25">
      <c r="A2796" s="7" t="str">
        <f t="shared" ref="A2796:C2796" si="7831">A2795</f>
        <v>(Enter Broadcasting Company Name)</v>
      </c>
      <c r="B2796" s="7" t="str">
        <f t="shared" si="7831"/>
        <v>(Enter Call Letters)</v>
      </c>
      <c r="C2796" s="8" t="str">
        <f t="shared" si="7831"/>
        <v>(Select AM/FM)</v>
      </c>
      <c r="D2796" s="30"/>
      <c r="E2796" s="8" t="str">
        <f t="shared" si="7820"/>
        <v>(Select Station Province)</v>
      </c>
      <c r="F2796" s="9" t="str">
        <f>IFERROR(VLOOKUP(E2796,Template!$AK$5:$AL$17,2,FALSE),"")</f>
        <v/>
      </c>
      <c r="G2796" s="42" t="s">
        <v>13</v>
      </c>
      <c r="H2796" s="42" t="s">
        <v>16</v>
      </c>
      <c r="I2796" s="32" t="s">
        <v>65</v>
      </c>
      <c r="J2796" s="32" t="s">
        <v>66</v>
      </c>
      <c r="K2796" s="33">
        <f t="shared" si="7802"/>
        <v>0</v>
      </c>
      <c r="L2796" s="33">
        <f t="shared" si="7803"/>
        <v>0</v>
      </c>
      <c r="M2796" s="34">
        <f t="shared" si="7801"/>
        <v>0</v>
      </c>
      <c r="N2796" s="34">
        <f t="shared" si="7821"/>
        <v>0</v>
      </c>
      <c r="O2796" s="34">
        <f t="shared" si="7804"/>
        <v>0</v>
      </c>
      <c r="P2796" s="12" t="str">
        <f t="shared" ref="P2796:Q2796" si="7832">P2795</f>
        <v>(Select Language)</v>
      </c>
      <c r="Q2796" s="12" t="str">
        <f t="shared" si="7832"/>
        <v>(Select Usage)</v>
      </c>
      <c r="R2796" s="33">
        <f t="shared" si="7805"/>
        <v>0</v>
      </c>
      <c r="S2796" s="33">
        <f t="shared" si="7806"/>
        <v>0</v>
      </c>
      <c r="T2796" s="33">
        <f t="shared" si="7807"/>
        <v>0</v>
      </c>
      <c r="U2796" s="33">
        <f t="shared" si="7808"/>
        <v>0</v>
      </c>
      <c r="V2796" s="33">
        <f t="shared" si="7809"/>
        <v>0</v>
      </c>
      <c r="W2796" s="33">
        <f t="shared" si="7810"/>
        <v>0</v>
      </c>
      <c r="X2796" s="33">
        <f t="shared" si="7811"/>
        <v>0</v>
      </c>
      <c r="Y2796" s="33">
        <f t="shared" si="7812"/>
        <v>0</v>
      </c>
      <c r="Z2796" s="33">
        <f t="shared" si="7813"/>
        <v>0</v>
      </c>
      <c r="AA2796" s="33">
        <f t="shared" si="7814"/>
        <v>0</v>
      </c>
      <c r="AB2796" s="33">
        <f t="shared" si="7815"/>
        <v>0</v>
      </c>
      <c r="AC2796" s="33">
        <f t="shared" si="7816"/>
        <v>0</v>
      </c>
      <c r="AD2796" s="26">
        <f t="shared" ref="AD2796:AD2798" si="7833">SUM(R2796:AC2796)</f>
        <v>0</v>
      </c>
      <c r="AE2796" s="46" t="str">
        <f>IFERROR(IF(AE$3=VLOOKUP($E2796,Template!$AK$5:$AM$17,3,FALSE),$AD2796*$F2796,0),"0.00")</f>
        <v>0.00</v>
      </c>
      <c r="AF2796" s="46" t="str">
        <f>IFERROR(IF(AF$3=VLOOKUP($E2796,Template!$AK$5:$AM$17,3,FALSE),$AD2796*$F2796,0),"0.00")</f>
        <v>0.00</v>
      </c>
      <c r="AG2796" s="28">
        <f t="shared" si="7818"/>
        <v>0</v>
      </c>
      <c r="AH2796" s="13" t="s">
        <v>40</v>
      </c>
      <c r="AI2796" s="13" t="s">
        <v>41</v>
      </c>
      <c r="AK2796" s="14" t="s">
        <v>70</v>
      </c>
      <c r="AL2796" s="15">
        <v>0.05</v>
      </c>
      <c r="AM2796" s="16" t="s">
        <v>3</v>
      </c>
    </row>
    <row r="2797" spans="1:39" s="3" customFormat="1" ht="13.8" x14ac:dyDescent="0.25">
      <c r="A2797" s="7" t="str">
        <f t="shared" ref="A2797:C2797" si="7834">A2796</f>
        <v>(Enter Broadcasting Company Name)</v>
      </c>
      <c r="B2797" s="7" t="str">
        <f t="shared" si="7834"/>
        <v>(Enter Call Letters)</v>
      </c>
      <c r="C2797" s="8" t="str">
        <f t="shared" si="7834"/>
        <v>(Select AM/FM)</v>
      </c>
      <c r="D2797" s="30"/>
      <c r="E2797" s="8" t="str">
        <f t="shared" si="7820"/>
        <v>(Select Station Province)</v>
      </c>
      <c r="F2797" s="9" t="str">
        <f>IFERROR(VLOOKUP(E2797,Template!$AK$5:$AL$17,2,FALSE),"")</f>
        <v/>
      </c>
      <c r="G2797" s="42" t="s">
        <v>15</v>
      </c>
      <c r="H2797" s="42" t="s">
        <v>17</v>
      </c>
      <c r="I2797" s="32" t="s">
        <v>65</v>
      </c>
      <c r="J2797" s="32" t="s">
        <v>66</v>
      </c>
      <c r="K2797" s="33">
        <f t="shared" si="7802"/>
        <v>0</v>
      </c>
      <c r="L2797" s="33">
        <f t="shared" si="7803"/>
        <v>0</v>
      </c>
      <c r="M2797" s="34">
        <f t="shared" si="7801"/>
        <v>0</v>
      </c>
      <c r="N2797" s="34">
        <f t="shared" si="7821"/>
        <v>0</v>
      </c>
      <c r="O2797" s="34">
        <f t="shared" si="7804"/>
        <v>0</v>
      </c>
      <c r="P2797" s="12" t="str">
        <f t="shared" ref="P2797:Q2797" si="7835">P2796</f>
        <v>(Select Language)</v>
      </c>
      <c r="Q2797" s="12" t="str">
        <f t="shared" si="7835"/>
        <v>(Select Usage)</v>
      </c>
      <c r="R2797" s="33">
        <f t="shared" si="7805"/>
        <v>0</v>
      </c>
      <c r="S2797" s="33">
        <f t="shared" si="7806"/>
        <v>0</v>
      </c>
      <c r="T2797" s="33">
        <f t="shared" si="7807"/>
        <v>0</v>
      </c>
      <c r="U2797" s="33">
        <f t="shared" si="7808"/>
        <v>0</v>
      </c>
      <c r="V2797" s="33">
        <f t="shared" si="7809"/>
        <v>0</v>
      </c>
      <c r="W2797" s="33">
        <f t="shared" si="7810"/>
        <v>0</v>
      </c>
      <c r="X2797" s="33">
        <f t="shared" si="7811"/>
        <v>0</v>
      </c>
      <c r="Y2797" s="33">
        <f t="shared" si="7812"/>
        <v>0</v>
      </c>
      <c r="Z2797" s="33">
        <f t="shared" si="7813"/>
        <v>0</v>
      </c>
      <c r="AA2797" s="33">
        <f t="shared" si="7814"/>
        <v>0</v>
      </c>
      <c r="AB2797" s="33">
        <f t="shared" si="7815"/>
        <v>0</v>
      </c>
      <c r="AC2797" s="33">
        <f t="shared" si="7816"/>
        <v>0</v>
      </c>
      <c r="AD2797" s="26">
        <f t="shared" si="7833"/>
        <v>0</v>
      </c>
      <c r="AE2797" s="46" t="str">
        <f>IFERROR(IF(AE$3=VLOOKUP($E2797,Template!$AK$5:$AM$17,3,FALSE),$AD2797*$F2797,0),"0.00")</f>
        <v>0.00</v>
      </c>
      <c r="AF2797" s="46" t="str">
        <f>IFERROR(IF(AF$3=VLOOKUP($E2797,Template!$AK$5:$AM$17,3,FALSE),$AD2797*$F2797,0),"0.00")</f>
        <v>0.00</v>
      </c>
      <c r="AG2797" s="28">
        <f t="shared" si="7818"/>
        <v>0</v>
      </c>
      <c r="AH2797" s="13" t="s">
        <v>40</v>
      </c>
      <c r="AI2797" s="13" t="s">
        <v>41</v>
      </c>
      <c r="AK2797" s="14" t="s">
        <v>20</v>
      </c>
      <c r="AL2797" s="15">
        <v>0.13</v>
      </c>
      <c r="AM2797" s="16" t="s">
        <v>2</v>
      </c>
    </row>
    <row r="2798" spans="1:39" s="3" customFormat="1" ht="13.8" x14ac:dyDescent="0.25">
      <c r="A2798" s="7" t="str">
        <f t="shared" ref="A2798:C2798" si="7836">A2797</f>
        <v>(Enter Broadcasting Company Name)</v>
      </c>
      <c r="B2798" s="7" t="str">
        <f t="shared" si="7836"/>
        <v>(Enter Call Letters)</v>
      </c>
      <c r="C2798" s="8" t="str">
        <f t="shared" si="7836"/>
        <v>(Select AM/FM)</v>
      </c>
      <c r="D2798" s="30"/>
      <c r="E2798" s="8" t="str">
        <f t="shared" si="7820"/>
        <v>(Select Station Province)</v>
      </c>
      <c r="F2798" s="9" t="str">
        <f>IFERROR(VLOOKUP(E2798,Template!$AK$5:$AL$17,2,FALSE),"")</f>
        <v/>
      </c>
      <c r="G2798" s="42" t="s">
        <v>16</v>
      </c>
      <c r="H2798" s="42" t="s">
        <v>18</v>
      </c>
      <c r="I2798" s="32" t="s">
        <v>65</v>
      </c>
      <c r="J2798" s="32" t="s">
        <v>66</v>
      </c>
      <c r="K2798" s="33">
        <f t="shared" si="7802"/>
        <v>0</v>
      </c>
      <c r="L2798" s="33">
        <f t="shared" si="7803"/>
        <v>0</v>
      </c>
      <c r="M2798" s="34">
        <f t="shared" si="7801"/>
        <v>0</v>
      </c>
      <c r="N2798" s="34">
        <f t="shared" si="7821"/>
        <v>0</v>
      </c>
      <c r="O2798" s="34">
        <f t="shared" si="7804"/>
        <v>0</v>
      </c>
      <c r="P2798" s="12" t="str">
        <f t="shared" ref="P2798:Q2798" si="7837">P2797</f>
        <v>(Select Language)</v>
      </c>
      <c r="Q2798" s="12" t="str">
        <f t="shared" si="7837"/>
        <v>(Select Usage)</v>
      </c>
      <c r="R2798" s="33">
        <f t="shared" si="7805"/>
        <v>0</v>
      </c>
      <c r="S2798" s="33">
        <f t="shared" si="7806"/>
        <v>0</v>
      </c>
      <c r="T2798" s="33">
        <f t="shared" si="7807"/>
        <v>0</v>
      </c>
      <c r="U2798" s="33">
        <f t="shared" si="7808"/>
        <v>0</v>
      </c>
      <c r="V2798" s="33">
        <f t="shared" si="7809"/>
        <v>0</v>
      </c>
      <c r="W2798" s="33">
        <f t="shared" si="7810"/>
        <v>0</v>
      </c>
      <c r="X2798" s="33">
        <f t="shared" si="7811"/>
        <v>0</v>
      </c>
      <c r="Y2798" s="33">
        <f t="shared" si="7812"/>
        <v>0</v>
      </c>
      <c r="Z2798" s="33">
        <f t="shared" si="7813"/>
        <v>0</v>
      </c>
      <c r="AA2798" s="33">
        <f t="shared" si="7814"/>
        <v>0</v>
      </c>
      <c r="AB2798" s="33">
        <f t="shared" si="7815"/>
        <v>0</v>
      </c>
      <c r="AC2798" s="33">
        <f t="shared" si="7816"/>
        <v>0</v>
      </c>
      <c r="AD2798" s="26">
        <f t="shared" si="7833"/>
        <v>0</v>
      </c>
      <c r="AE2798" s="46" t="str">
        <f>IFERROR(IF(AE$3=VLOOKUP($E2798,Template!$AK$5:$AM$17,3,FALSE),$AD2798*$F2798,0),"0.00")</f>
        <v>0.00</v>
      </c>
      <c r="AF2798" s="46" t="str">
        <f>IFERROR(IF(AF$3=VLOOKUP($E2798,Template!$AK$5:$AM$17,3,FALSE),$AD2798*$F2798,0),"0.00")</f>
        <v>0.00</v>
      </c>
      <c r="AG2798" s="28">
        <f t="shared" si="7818"/>
        <v>0</v>
      </c>
      <c r="AH2798" s="13" t="s">
        <v>40</v>
      </c>
      <c r="AI2798" s="13" t="s">
        <v>41</v>
      </c>
      <c r="AK2798" s="14" t="s">
        <v>69</v>
      </c>
      <c r="AL2798" s="15">
        <v>0.15</v>
      </c>
      <c r="AM2798" s="16" t="s">
        <v>2</v>
      </c>
    </row>
    <row r="2799" spans="1:39" s="3" customFormat="1" ht="13.8" x14ac:dyDescent="0.25">
      <c r="A2799" s="7" t="str">
        <f t="shared" ref="A2799:C2799" si="7838">A2798</f>
        <v>(Enter Broadcasting Company Name)</v>
      </c>
      <c r="B2799" s="7" t="str">
        <f t="shared" si="7838"/>
        <v>(Enter Call Letters)</v>
      </c>
      <c r="C2799" s="8" t="str">
        <f t="shared" si="7838"/>
        <v>(Select AM/FM)</v>
      </c>
      <c r="D2799" s="30"/>
      <c r="E2799" s="8" t="str">
        <f t="shared" si="7820"/>
        <v>(Select Station Province)</v>
      </c>
      <c r="F2799" s="9" t="str">
        <f>IFERROR(VLOOKUP(E2799,Template!$AK$5:$AL$17,2,FALSE),"")</f>
        <v/>
      </c>
      <c r="G2799" s="42" t="s">
        <v>17</v>
      </c>
      <c r="H2799" s="42" t="s">
        <v>7</v>
      </c>
      <c r="I2799" s="32" t="s">
        <v>65</v>
      </c>
      <c r="J2799" s="32" t="s">
        <v>66</v>
      </c>
      <c r="K2799" s="33">
        <f t="shared" si="7802"/>
        <v>0</v>
      </c>
      <c r="L2799" s="33">
        <f t="shared" si="7803"/>
        <v>0</v>
      </c>
      <c r="M2799" s="34">
        <f t="shared" si="7801"/>
        <v>0</v>
      </c>
      <c r="N2799" s="34">
        <f t="shared" si="7821"/>
        <v>0</v>
      </c>
      <c r="O2799" s="34">
        <f t="shared" si="7804"/>
        <v>0</v>
      </c>
      <c r="P2799" s="12" t="str">
        <f t="shared" ref="P2799:Q2799" si="7839">P2798</f>
        <v>(Select Language)</v>
      </c>
      <c r="Q2799" s="12" t="str">
        <f t="shared" si="7839"/>
        <v>(Select Usage)</v>
      </c>
      <c r="R2799" s="33">
        <f t="shared" si="7805"/>
        <v>0</v>
      </c>
      <c r="S2799" s="33">
        <f t="shared" si="7806"/>
        <v>0</v>
      </c>
      <c r="T2799" s="33">
        <f t="shared" si="7807"/>
        <v>0</v>
      </c>
      <c r="U2799" s="33">
        <f t="shared" si="7808"/>
        <v>0</v>
      </c>
      <c r="V2799" s="33">
        <f t="shared" si="7809"/>
        <v>0</v>
      </c>
      <c r="W2799" s="33">
        <f t="shared" si="7810"/>
        <v>0</v>
      </c>
      <c r="X2799" s="33">
        <f t="shared" si="7811"/>
        <v>0</v>
      </c>
      <c r="Y2799" s="33">
        <f t="shared" si="7812"/>
        <v>0</v>
      </c>
      <c r="Z2799" s="33">
        <f t="shared" si="7813"/>
        <v>0</v>
      </c>
      <c r="AA2799" s="33">
        <f t="shared" si="7814"/>
        <v>0</v>
      </c>
      <c r="AB2799" s="33">
        <f t="shared" si="7815"/>
        <v>0</v>
      </c>
      <c r="AC2799" s="33">
        <f t="shared" si="7816"/>
        <v>0</v>
      </c>
      <c r="AD2799" s="26">
        <f>SUM(R2799:AC2799)</f>
        <v>0</v>
      </c>
      <c r="AE2799" s="46" t="str">
        <f>IFERROR(IF(AE$3=VLOOKUP($E2799,Template!$AK$5:$AM$17,3,FALSE),$AD2799*$F2799,0),"0.00")</f>
        <v>0.00</v>
      </c>
      <c r="AF2799" s="46" t="str">
        <f>IFERROR(IF(AF$3=VLOOKUP($E2799,Template!$AK$5:$AM$17,3,FALSE),$AD2799*$F2799,0),"0.00")</f>
        <v>0.00</v>
      </c>
      <c r="AG2799" s="28">
        <f t="shared" si="7818"/>
        <v>0</v>
      </c>
      <c r="AH2799" s="13" t="s">
        <v>40</v>
      </c>
      <c r="AI2799" s="13" t="s">
        <v>41</v>
      </c>
      <c r="AK2799" s="14" t="s">
        <v>29</v>
      </c>
      <c r="AL2799" s="15">
        <v>0.05</v>
      </c>
      <c r="AM2799" s="16" t="s">
        <v>3</v>
      </c>
    </row>
    <row r="2800" spans="1:39" s="3" customFormat="1" ht="13.8" x14ac:dyDescent="0.25">
      <c r="A2800" s="7" t="str">
        <f t="shared" ref="A2800:C2800" si="7840">A2799</f>
        <v>(Enter Broadcasting Company Name)</v>
      </c>
      <c r="B2800" s="7" t="str">
        <f t="shared" si="7840"/>
        <v>(Enter Call Letters)</v>
      </c>
      <c r="C2800" s="8" t="str">
        <f t="shared" si="7840"/>
        <v>(Select AM/FM)</v>
      </c>
      <c r="D2800" s="30"/>
      <c r="E2800" s="8" t="str">
        <f t="shared" si="7820"/>
        <v>(Select Station Province)</v>
      </c>
      <c r="F2800" s="9" t="str">
        <f>IFERROR(VLOOKUP(E2800,Template!$AK$5:$AL$17,2,FALSE),"")</f>
        <v/>
      </c>
      <c r="G2800" s="42" t="s">
        <v>18</v>
      </c>
      <c r="H2800" s="43" t="s">
        <v>8</v>
      </c>
      <c r="I2800" s="32" t="s">
        <v>65</v>
      </c>
      <c r="J2800" s="32" t="s">
        <v>66</v>
      </c>
      <c r="K2800" s="33">
        <f t="shared" si="7802"/>
        <v>0</v>
      </c>
      <c r="L2800" s="33">
        <f t="shared" si="7803"/>
        <v>0</v>
      </c>
      <c r="M2800" s="34">
        <f t="shared" si="7801"/>
        <v>0</v>
      </c>
      <c r="N2800" s="34">
        <f t="shared" si="7821"/>
        <v>0</v>
      </c>
      <c r="O2800" s="34">
        <f t="shared" si="7804"/>
        <v>0</v>
      </c>
      <c r="P2800" s="12" t="str">
        <f t="shared" ref="P2800:Q2800" si="7841">P2799</f>
        <v>(Select Language)</v>
      </c>
      <c r="Q2800" s="12" t="str">
        <f t="shared" si="7841"/>
        <v>(Select Usage)</v>
      </c>
      <c r="R2800" s="33">
        <f t="shared" si="7805"/>
        <v>0</v>
      </c>
      <c r="S2800" s="33">
        <f t="shared" si="7806"/>
        <v>0</v>
      </c>
      <c r="T2800" s="33">
        <f t="shared" si="7807"/>
        <v>0</v>
      </c>
      <c r="U2800" s="33">
        <f t="shared" si="7808"/>
        <v>0</v>
      </c>
      <c r="V2800" s="33">
        <f t="shared" si="7809"/>
        <v>0</v>
      </c>
      <c r="W2800" s="33">
        <f t="shared" si="7810"/>
        <v>0</v>
      </c>
      <c r="X2800" s="33">
        <f t="shared" si="7811"/>
        <v>0</v>
      </c>
      <c r="Y2800" s="33">
        <f t="shared" si="7812"/>
        <v>0</v>
      </c>
      <c r="Z2800" s="33">
        <f t="shared" si="7813"/>
        <v>0</v>
      </c>
      <c r="AA2800" s="33">
        <f t="shared" si="7814"/>
        <v>0</v>
      </c>
      <c r="AB2800" s="33">
        <f t="shared" si="7815"/>
        <v>0</v>
      </c>
      <c r="AC2800" s="33">
        <f t="shared" si="7816"/>
        <v>0</v>
      </c>
      <c r="AD2800" s="26">
        <f t="shared" ref="AD2800" si="7842">SUM(R2800:AC2800)</f>
        <v>0</v>
      </c>
      <c r="AE2800" s="46" t="str">
        <f>IFERROR(IF(AE$3=VLOOKUP($E2800,Template!$AK$5:$AM$17,3,FALSE),$AD2800*$F2800,0),"0.00")</f>
        <v>0.00</v>
      </c>
      <c r="AF2800" s="46" t="str">
        <f>IFERROR(IF(AF$3=VLOOKUP($E2800,Template!$AK$5:$AM$17,3,FALSE),$AD2800*$F2800,0),"0.00")</f>
        <v>0.00</v>
      </c>
      <c r="AG2800" s="28">
        <f t="shared" si="7818"/>
        <v>0</v>
      </c>
      <c r="AH2800" s="13" t="s">
        <v>40</v>
      </c>
      <c r="AI2800" s="13" t="s">
        <v>41</v>
      </c>
      <c r="AK2800" s="14" t="s">
        <v>21</v>
      </c>
      <c r="AL2800" s="15">
        <v>0.05</v>
      </c>
      <c r="AM2800" s="16" t="s">
        <v>3</v>
      </c>
    </row>
    <row r="2801" spans="1:39" ht="13.8" x14ac:dyDescent="0.25">
      <c r="A2801" s="19" t="s">
        <v>4</v>
      </c>
      <c r="B2801" s="19"/>
      <c r="C2801" s="20"/>
      <c r="D2801" s="20"/>
      <c r="E2801" s="20"/>
      <c r="F2801" s="20"/>
      <c r="G2801" s="44"/>
      <c r="H2801" s="44"/>
      <c r="I2801" s="21">
        <f t="shared" ref="I2801:K2801" si="7843">SUM(I2789:I2800)</f>
        <v>0</v>
      </c>
      <c r="J2801" s="21">
        <f t="shared" si="7843"/>
        <v>0</v>
      </c>
      <c r="K2801" s="21">
        <f t="shared" si="7843"/>
        <v>0</v>
      </c>
      <c r="L2801" s="21">
        <f>L2800</f>
        <v>0</v>
      </c>
      <c r="M2801" s="21">
        <f>SUM(M2789:M2800)</f>
        <v>0</v>
      </c>
      <c r="N2801" s="21">
        <f t="shared" ref="N2801:O2801" si="7844">SUM(N2789:N2800)</f>
        <v>0</v>
      </c>
      <c r="O2801" s="21">
        <f t="shared" si="7844"/>
        <v>0</v>
      </c>
      <c r="P2801" s="21"/>
      <c r="Q2801" s="22"/>
      <c r="R2801" s="21">
        <f t="shared" ref="R2801:AI2801" si="7845">SUM(R2789:R2800)</f>
        <v>0</v>
      </c>
      <c r="S2801" s="21">
        <f t="shared" si="7845"/>
        <v>0</v>
      </c>
      <c r="T2801" s="21">
        <f t="shared" si="7845"/>
        <v>0</v>
      </c>
      <c r="U2801" s="21">
        <f t="shared" si="7845"/>
        <v>0</v>
      </c>
      <c r="V2801" s="21">
        <f t="shared" si="7845"/>
        <v>0</v>
      </c>
      <c r="W2801" s="21">
        <f t="shared" si="7845"/>
        <v>0</v>
      </c>
      <c r="X2801" s="21">
        <f t="shared" si="7845"/>
        <v>0</v>
      </c>
      <c r="Y2801" s="21">
        <f t="shared" si="7845"/>
        <v>0</v>
      </c>
      <c r="Z2801" s="21">
        <f t="shared" si="7845"/>
        <v>0</v>
      </c>
      <c r="AA2801" s="21">
        <f t="shared" si="7845"/>
        <v>0</v>
      </c>
      <c r="AB2801" s="21">
        <f t="shared" si="7845"/>
        <v>0</v>
      </c>
      <c r="AC2801" s="21">
        <f t="shared" si="7845"/>
        <v>0</v>
      </c>
      <c r="AD2801" s="27">
        <f t="shared" si="7845"/>
        <v>0</v>
      </c>
      <c r="AE2801" s="21">
        <f t="shared" si="7845"/>
        <v>0</v>
      </c>
      <c r="AF2801" s="21">
        <f t="shared" si="7845"/>
        <v>0</v>
      </c>
      <c r="AG2801" s="27">
        <f t="shared" si="7845"/>
        <v>0</v>
      </c>
      <c r="AH2801" s="21">
        <f t="shared" si="7845"/>
        <v>0</v>
      </c>
      <c r="AI2801" s="21">
        <f t="shared" si="7845"/>
        <v>0</v>
      </c>
      <c r="AK2801" s="14" t="s">
        <v>71</v>
      </c>
      <c r="AL2801" s="15">
        <v>0.05</v>
      </c>
      <c r="AM2801" s="16" t="s">
        <v>3</v>
      </c>
    </row>
    <row r="2802" spans="1:39" x14ac:dyDescent="0.25">
      <c r="A2802" s="2"/>
      <c r="G2802" s="2"/>
      <c r="H2802" s="2"/>
      <c r="O2802" s="2"/>
      <c r="P2802" s="2"/>
    </row>
    <row r="2803" spans="1:39" ht="42" customHeight="1" x14ac:dyDescent="0.25">
      <c r="A2803" s="223" t="s">
        <v>63</v>
      </c>
      <c r="B2803" s="223" t="s">
        <v>43</v>
      </c>
      <c r="C2803" s="224" t="s">
        <v>19</v>
      </c>
      <c r="D2803" s="226"/>
      <c r="E2803" s="223" t="s">
        <v>14</v>
      </c>
      <c r="F2803" s="223" t="s">
        <v>38</v>
      </c>
      <c r="G2803" s="223" t="s">
        <v>1</v>
      </c>
      <c r="H2803" s="223" t="s">
        <v>5</v>
      </c>
      <c r="I2803" s="225" t="s">
        <v>31</v>
      </c>
      <c r="J2803" s="225" t="s">
        <v>32</v>
      </c>
      <c r="K2803" s="225" t="s">
        <v>48</v>
      </c>
      <c r="L2803" s="225" t="s">
        <v>0</v>
      </c>
      <c r="M2803" s="4" t="s">
        <v>45</v>
      </c>
      <c r="N2803" s="4" t="s">
        <v>46</v>
      </c>
      <c r="O2803" s="4" t="s">
        <v>47</v>
      </c>
      <c r="P2803" s="225" t="s">
        <v>50</v>
      </c>
      <c r="Q2803" s="225" t="s">
        <v>33</v>
      </c>
      <c r="R2803" s="4" t="s">
        <v>51</v>
      </c>
      <c r="S2803" s="4" t="s">
        <v>52</v>
      </c>
      <c r="T2803" s="4" t="s">
        <v>53</v>
      </c>
      <c r="U2803" s="4" t="s">
        <v>54</v>
      </c>
      <c r="V2803" s="4" t="s">
        <v>55</v>
      </c>
      <c r="W2803" s="4" t="s">
        <v>56</v>
      </c>
      <c r="X2803" s="4" t="s">
        <v>57</v>
      </c>
      <c r="Y2803" s="4" t="s">
        <v>58</v>
      </c>
      <c r="Z2803" s="4" t="s">
        <v>59</v>
      </c>
      <c r="AA2803" s="4" t="s">
        <v>62</v>
      </c>
      <c r="AB2803" s="4" t="s">
        <v>60</v>
      </c>
      <c r="AC2803" s="4" t="s">
        <v>61</v>
      </c>
      <c r="AD2803" s="233" t="s">
        <v>34</v>
      </c>
      <c r="AE2803" s="231" t="s">
        <v>2</v>
      </c>
      <c r="AF2803" s="231" t="s">
        <v>3</v>
      </c>
      <c r="AG2803" s="233" t="s">
        <v>35</v>
      </c>
      <c r="AH2803" s="223" t="s">
        <v>36</v>
      </c>
      <c r="AI2803" s="223" t="s">
        <v>37</v>
      </c>
      <c r="AK2803" s="229" t="s">
        <v>30</v>
      </c>
      <c r="AL2803" s="229"/>
      <c r="AM2803" s="229"/>
    </row>
    <row r="2804" spans="1:39" s="6" customFormat="1" ht="35.25" customHeight="1" x14ac:dyDescent="0.3">
      <c r="A2804" s="224"/>
      <c r="B2804" s="224"/>
      <c r="C2804" s="224"/>
      <c r="D2804" s="227"/>
      <c r="E2804" s="223"/>
      <c r="F2804" s="223"/>
      <c r="G2804" s="223"/>
      <c r="H2804" s="223"/>
      <c r="I2804" s="230"/>
      <c r="J2804" s="230"/>
      <c r="K2804" s="230"/>
      <c r="L2804" s="230"/>
      <c r="M2804" s="5">
        <v>0</v>
      </c>
      <c r="N2804" s="5">
        <v>625000</v>
      </c>
      <c r="O2804" s="5">
        <v>1250000</v>
      </c>
      <c r="P2804" s="225"/>
      <c r="Q2804" s="225"/>
      <c r="R2804" s="29">
        <v>4.95E-4</v>
      </c>
      <c r="S2804" s="29">
        <v>9.5200000000000005E-4</v>
      </c>
      <c r="T2804" s="29">
        <v>1.5900000000000001E-3</v>
      </c>
      <c r="U2804" s="29">
        <v>1.1169999999999999E-3</v>
      </c>
      <c r="V2804" s="29">
        <v>2.189E-3</v>
      </c>
      <c r="W2804" s="29">
        <v>4.5430000000000002E-3</v>
      </c>
      <c r="X2804" s="29">
        <v>8.8199999999999997E-4</v>
      </c>
      <c r="Y2804" s="29">
        <v>1.6949999999999999E-3</v>
      </c>
      <c r="Z2804" s="29">
        <v>2.8319999999999999E-3</v>
      </c>
      <c r="AA2804" s="29">
        <v>1.9889999999999999E-3</v>
      </c>
      <c r="AB2804" s="29">
        <v>3.8999999999999998E-3</v>
      </c>
      <c r="AC2804" s="29">
        <v>8.0949999999999998E-3</v>
      </c>
      <c r="AD2804" s="233"/>
      <c r="AE2804" s="232"/>
      <c r="AF2804" s="232"/>
      <c r="AG2804" s="234"/>
      <c r="AH2804" s="223"/>
      <c r="AI2804" s="223"/>
      <c r="AK2804" s="229"/>
      <c r="AL2804" s="229"/>
      <c r="AM2804" s="229"/>
    </row>
    <row r="2805" spans="1:39" s="3" customFormat="1" ht="13.8" x14ac:dyDescent="0.25">
      <c r="A2805" s="7" t="s">
        <v>44</v>
      </c>
      <c r="B2805" s="7" t="s">
        <v>42</v>
      </c>
      <c r="C2805" s="8" t="s">
        <v>39</v>
      </c>
      <c r="D2805" s="30"/>
      <c r="E2805" s="8" t="s">
        <v>64</v>
      </c>
      <c r="F2805" s="9" t="str">
        <f>IFERROR(VLOOKUP(E2805,Template!$AK$5:$AL$17,2,FALSE),"")</f>
        <v/>
      </c>
      <c r="G2805" s="41" t="s">
        <v>7</v>
      </c>
      <c r="H2805" s="41" t="s">
        <v>6</v>
      </c>
      <c r="I2805" s="32" t="s">
        <v>65</v>
      </c>
      <c r="J2805" s="32" t="s">
        <v>66</v>
      </c>
      <c r="K2805" s="33">
        <f>IFERROR(I2805+J2805,0)</f>
        <v>0</v>
      </c>
      <c r="L2805" s="33">
        <f>IFERROR(K2805,"")</f>
        <v>0</v>
      </c>
      <c r="M2805" s="34">
        <f t="shared" ref="M2805:M2816" si="7846">IF(L2805&lt;=$N$4,K2805,IF(L2804&gt;$N$4,0,$N$4-L2804))</f>
        <v>0</v>
      </c>
      <c r="N2805" s="34">
        <f>IF(AND(L2805&gt;$N$4,L2805&lt;=$O$4),K2805-M2805,IF(AND(L2804&gt;$N$4,L2804&lt;=$O$4),$O$4-L2804,IF(L2804&gt;$O$4,0,IF(L2805&lt;$N$4,0,MIN(L2805-$N$4,$N$4)))))</f>
        <v>0</v>
      </c>
      <c r="O2805" s="34">
        <f>IF(L2805&gt;$O$4,K2805-M2805-N2805,0)</f>
        <v>0</v>
      </c>
      <c r="P2805" s="12" t="s">
        <v>94</v>
      </c>
      <c r="Q2805" s="12" t="s">
        <v>68</v>
      </c>
      <c r="R2805" s="33">
        <f>IF(AND($Q2805="LOW",$P2805="French"),M2805*R$4,0)</f>
        <v>0</v>
      </c>
      <c r="S2805" s="33">
        <f>IF(AND($Q2805="LOW",$P2805="French"),N2805*S$4,0)</f>
        <v>0</v>
      </c>
      <c r="T2805" s="33">
        <f>IF(AND($Q2805="LOW",$P2805="French"),O2805*T$4,0)</f>
        <v>0</v>
      </c>
      <c r="U2805" s="33">
        <f>IF(AND($Q2805="HIGH",$P2805="French"),M2805*U$4,0)</f>
        <v>0</v>
      </c>
      <c r="V2805" s="33">
        <f>IF(AND($Q2805="HIGH",$P2805="French"),N2805*V$4,0)</f>
        <v>0</v>
      </c>
      <c r="W2805" s="33">
        <f>IF(AND($Q2805="HIGH",$P2805="French"),O2805*W$4,0)</f>
        <v>0</v>
      </c>
      <c r="X2805" s="33">
        <f>IF(AND($Q2805="LOW",$P2805="English"),M2805*X$4,0)</f>
        <v>0</v>
      </c>
      <c r="Y2805" s="33">
        <f>IF(AND($Q2805="LOW",$P2805="English"),N2805*Y$4,0)</f>
        <v>0</v>
      </c>
      <c r="Z2805" s="33">
        <f>IF(AND($Q2805="LOW",$P2805="English"),O2805*Z$4,0)</f>
        <v>0</v>
      </c>
      <c r="AA2805" s="33">
        <f>IF(AND($Q2805="HIGH",$P2805="English"),M2805*AA$4,0)</f>
        <v>0</v>
      </c>
      <c r="AB2805" s="33">
        <f>IF(AND($Q2805="HIGH",$P2805="English"),N2805*AB$4,0)</f>
        <v>0</v>
      </c>
      <c r="AC2805" s="33">
        <f>IF(AND($Q2805="HIGH",$P2805="English"),O2805*AC$4,0)</f>
        <v>0</v>
      </c>
      <c r="AD2805" s="26">
        <f>SUM(R2805:AC2805)</f>
        <v>0</v>
      </c>
      <c r="AE2805" s="46" t="str">
        <f>IFERROR(IF(AE$3=VLOOKUP($E2805,Template!$AK$5:$AM$17,3,FALSE),$AD2805*$F2805,0),"0.00")</f>
        <v>0.00</v>
      </c>
      <c r="AF2805" s="46" t="str">
        <f>IFERROR(IF(AF$3=VLOOKUP($E2805,Template!$AK$5:$AM$17,3,FALSE),$AD2805*$F2805,0),"0.00")</f>
        <v>0.00</v>
      </c>
      <c r="AG2805" s="28">
        <f>SUM(AD2805:AF2805)</f>
        <v>0</v>
      </c>
      <c r="AH2805" s="13" t="s">
        <v>40</v>
      </c>
      <c r="AI2805" s="13" t="s">
        <v>41</v>
      </c>
      <c r="AK2805" s="14" t="s">
        <v>25</v>
      </c>
      <c r="AL2805" s="15">
        <v>0.05</v>
      </c>
      <c r="AM2805" s="16" t="s">
        <v>3</v>
      </c>
    </row>
    <row r="2806" spans="1:39" s="3" customFormat="1" ht="13.8" x14ac:dyDescent="0.25">
      <c r="A2806" s="7" t="str">
        <f>A2805</f>
        <v>(Enter Broadcasting Company Name)</v>
      </c>
      <c r="B2806" s="7" t="str">
        <f>B2805</f>
        <v>(Enter Call Letters)</v>
      </c>
      <c r="C2806" s="8" t="str">
        <f>C2805</f>
        <v>(Select AM/FM)</v>
      </c>
      <c r="D2806" s="30"/>
      <c r="E2806" s="8" t="str">
        <f>E2805</f>
        <v>(Select Station Province)</v>
      </c>
      <c r="F2806" s="9" t="str">
        <f>IFERROR(VLOOKUP(E2806,Template!$AK$5:$AL$17,2,FALSE),"")</f>
        <v/>
      </c>
      <c r="G2806" s="42" t="s">
        <v>8</v>
      </c>
      <c r="H2806" s="42" t="s">
        <v>9</v>
      </c>
      <c r="I2806" s="32" t="s">
        <v>65</v>
      </c>
      <c r="J2806" s="32" t="s">
        <v>66</v>
      </c>
      <c r="K2806" s="33">
        <f t="shared" ref="K2806:K2816" si="7847">IFERROR(I2806+J2806,0)</f>
        <v>0</v>
      </c>
      <c r="L2806" s="33">
        <f t="shared" ref="L2806:L2816" si="7848">IFERROR(L2805+K2806,"")</f>
        <v>0</v>
      </c>
      <c r="M2806" s="34">
        <f t="shared" si="7846"/>
        <v>0</v>
      </c>
      <c r="N2806" s="34">
        <f>IF(AND(L2806&gt;$N$4,L2806&lt;=$O$4),K2806-M2806,IF(AND(L2805&gt;$N$4,L2805&lt;=$O$4),$O$4-L2805,IF(L2805&gt;$O$4,0,IF(L2806&lt;$N$4,0,MIN(L2806-$N$4,$N$4)))))</f>
        <v>0</v>
      </c>
      <c r="O2806" s="34">
        <f t="shared" ref="O2806:O2816" si="7849">IF(L2806&gt;$O$4,K2806-M2806-N2806,0)</f>
        <v>0</v>
      </c>
      <c r="P2806" s="12" t="str">
        <f>P2805</f>
        <v>(Select Language)</v>
      </c>
      <c r="Q2806" s="12" t="str">
        <f>Q2805</f>
        <v>(Select Usage)</v>
      </c>
      <c r="R2806" s="33">
        <f t="shared" ref="R2806:R2816" si="7850">IF(AND($Q2806="LOW",$P2806="French"),M2806*R$4,0)</f>
        <v>0</v>
      </c>
      <c r="S2806" s="33">
        <f t="shared" ref="S2806:S2816" si="7851">IF(AND($Q2806="LOW",$P2806="French"),N2806*S$4,0)</f>
        <v>0</v>
      </c>
      <c r="T2806" s="33">
        <f t="shared" ref="T2806:T2816" si="7852">IF(AND($Q2806="LOW",$P2806="French"),O2806*T$4,0)</f>
        <v>0</v>
      </c>
      <c r="U2806" s="33">
        <f t="shared" ref="U2806:U2816" si="7853">IF(AND($Q2806="HIGH",$P2806="French"),M2806*U$4,0)</f>
        <v>0</v>
      </c>
      <c r="V2806" s="33">
        <f t="shared" ref="V2806:V2816" si="7854">IF(AND($Q2806="HIGH",$P2806="French"),N2806*V$4,0)</f>
        <v>0</v>
      </c>
      <c r="W2806" s="33">
        <f t="shared" ref="W2806:W2816" si="7855">IF(AND($Q2806="HIGH",$P2806="French"),O2806*W$4,0)</f>
        <v>0</v>
      </c>
      <c r="X2806" s="33">
        <f t="shared" ref="X2806:X2816" si="7856">IF(AND($Q2806="LOW",$P2806="English"),M2806*X$4,0)</f>
        <v>0</v>
      </c>
      <c r="Y2806" s="33">
        <f t="shared" ref="Y2806:Y2816" si="7857">IF(AND($Q2806="LOW",$P2806="English"),N2806*Y$4,0)</f>
        <v>0</v>
      </c>
      <c r="Z2806" s="33">
        <f t="shared" ref="Z2806:Z2816" si="7858">IF(AND($Q2806="LOW",$P2806="English"),O2806*Z$4,0)</f>
        <v>0</v>
      </c>
      <c r="AA2806" s="33">
        <f t="shared" ref="AA2806:AA2816" si="7859">IF(AND($Q2806="HIGH",$P2806="English"),M2806*AA$4,0)</f>
        <v>0</v>
      </c>
      <c r="AB2806" s="33">
        <f t="shared" ref="AB2806:AB2816" si="7860">IF(AND($Q2806="HIGH",$P2806="English"),N2806*AB$4,0)</f>
        <v>0</v>
      </c>
      <c r="AC2806" s="33">
        <f t="shared" ref="AC2806:AC2816" si="7861">IF(AND($Q2806="HIGH",$P2806="English"),O2806*AC$4,0)</f>
        <v>0</v>
      </c>
      <c r="AD2806" s="26">
        <f t="shared" ref="AD2806:AD2810" si="7862">SUM(R2806:AC2806)</f>
        <v>0</v>
      </c>
      <c r="AE2806" s="46" t="str">
        <f>IFERROR(IF(AE$3=VLOOKUP($E2806,Template!$AK$5:$AM$17,3,FALSE),$AD2806*$F2806,0),"0.00")</f>
        <v>0.00</v>
      </c>
      <c r="AF2806" s="46" t="str">
        <f>IFERROR(IF(AF$3=VLOOKUP($E2806,Template!$AK$5:$AM$17,3,FALSE),$AD2806*$F2806,0),"0.00")</f>
        <v>0.00</v>
      </c>
      <c r="AG2806" s="28">
        <f t="shared" ref="AG2806:AG2816" si="7863">SUM(AD2806:AF2806)</f>
        <v>0</v>
      </c>
      <c r="AH2806" s="13" t="s">
        <v>40</v>
      </c>
      <c r="AI2806" s="13" t="s">
        <v>41</v>
      </c>
      <c r="AK2806" s="14" t="s">
        <v>23</v>
      </c>
      <c r="AL2806" s="15">
        <v>0.05</v>
      </c>
      <c r="AM2806" s="16" t="s">
        <v>3</v>
      </c>
    </row>
    <row r="2807" spans="1:39" s="3" customFormat="1" ht="13.8" x14ac:dyDescent="0.25">
      <c r="A2807" s="7" t="str">
        <f t="shared" ref="A2807:C2807" si="7864">A2806</f>
        <v>(Enter Broadcasting Company Name)</v>
      </c>
      <c r="B2807" s="7" t="str">
        <f t="shared" si="7864"/>
        <v>(Enter Call Letters)</v>
      </c>
      <c r="C2807" s="8" t="str">
        <f t="shared" si="7864"/>
        <v>(Select AM/FM)</v>
      </c>
      <c r="D2807" s="30"/>
      <c r="E2807" s="8" t="str">
        <f t="shared" ref="E2807:E2816" si="7865">E2806</f>
        <v>(Select Station Province)</v>
      </c>
      <c r="F2807" s="9" t="str">
        <f>IFERROR(VLOOKUP(E2807,Template!$AK$5:$AL$17,2,FALSE),"")</f>
        <v/>
      </c>
      <c r="G2807" s="42" t="s">
        <v>6</v>
      </c>
      <c r="H2807" s="42" t="s">
        <v>10</v>
      </c>
      <c r="I2807" s="32" t="s">
        <v>65</v>
      </c>
      <c r="J2807" s="32" t="s">
        <v>66</v>
      </c>
      <c r="K2807" s="33">
        <f t="shared" si="7847"/>
        <v>0</v>
      </c>
      <c r="L2807" s="33">
        <f t="shared" si="7848"/>
        <v>0</v>
      </c>
      <c r="M2807" s="34">
        <f t="shared" si="7846"/>
        <v>0</v>
      </c>
      <c r="N2807" s="34">
        <f t="shared" ref="N2807:N2816" si="7866">IF(AND(L2807&gt;$N$4,L2807&lt;=$O$4),K2807-M2807,IF(AND(L2806&gt;$N$4,L2806&lt;=$O$4),$O$4-L2806,IF(L2806&gt;$O$4,0,IF(L2807&lt;$N$4,0,MIN(L2807-$N$4,$N$4)))))</f>
        <v>0</v>
      </c>
      <c r="O2807" s="34">
        <f t="shared" si="7849"/>
        <v>0</v>
      </c>
      <c r="P2807" s="12" t="str">
        <f t="shared" ref="P2807:Q2807" si="7867">P2806</f>
        <v>(Select Language)</v>
      </c>
      <c r="Q2807" s="12" t="str">
        <f t="shared" si="7867"/>
        <v>(Select Usage)</v>
      </c>
      <c r="R2807" s="33">
        <f t="shared" si="7850"/>
        <v>0</v>
      </c>
      <c r="S2807" s="33">
        <f t="shared" si="7851"/>
        <v>0</v>
      </c>
      <c r="T2807" s="33">
        <f t="shared" si="7852"/>
        <v>0</v>
      </c>
      <c r="U2807" s="33">
        <f t="shared" si="7853"/>
        <v>0</v>
      </c>
      <c r="V2807" s="33">
        <f t="shared" si="7854"/>
        <v>0</v>
      </c>
      <c r="W2807" s="33">
        <f t="shared" si="7855"/>
        <v>0</v>
      </c>
      <c r="X2807" s="33">
        <f t="shared" si="7856"/>
        <v>0</v>
      </c>
      <c r="Y2807" s="33">
        <f t="shared" si="7857"/>
        <v>0</v>
      </c>
      <c r="Z2807" s="33">
        <f t="shared" si="7858"/>
        <v>0</v>
      </c>
      <c r="AA2807" s="33">
        <f t="shared" si="7859"/>
        <v>0</v>
      </c>
      <c r="AB2807" s="33">
        <f t="shared" si="7860"/>
        <v>0</v>
      </c>
      <c r="AC2807" s="33">
        <f t="shared" si="7861"/>
        <v>0</v>
      </c>
      <c r="AD2807" s="26">
        <f t="shared" si="7862"/>
        <v>0</v>
      </c>
      <c r="AE2807" s="46" t="str">
        <f>IFERROR(IF(AE$3=VLOOKUP($E2807,Template!$AK$5:$AM$17,3,FALSE),$AD2807*$F2807,0),"0.00")</f>
        <v>0.00</v>
      </c>
      <c r="AF2807" s="46" t="str">
        <f>IFERROR(IF(AF$3=VLOOKUP($E2807,Template!$AK$5:$AM$17,3,FALSE),$AD2807*$F2807,0),"0.00")</f>
        <v>0.00</v>
      </c>
      <c r="AG2807" s="28">
        <f t="shared" si="7863"/>
        <v>0</v>
      </c>
      <c r="AH2807" s="13" t="s">
        <v>40</v>
      </c>
      <c r="AI2807" s="13" t="s">
        <v>41</v>
      </c>
      <c r="AK2807" s="14" t="s">
        <v>24</v>
      </c>
      <c r="AL2807" s="15">
        <v>0.05</v>
      </c>
      <c r="AM2807" s="16" t="s">
        <v>3</v>
      </c>
    </row>
    <row r="2808" spans="1:39" s="3" customFormat="1" ht="13.8" x14ac:dyDescent="0.25">
      <c r="A2808" s="7" t="str">
        <f t="shared" ref="A2808:C2808" si="7868">A2807</f>
        <v>(Enter Broadcasting Company Name)</v>
      </c>
      <c r="B2808" s="7" t="str">
        <f t="shared" si="7868"/>
        <v>(Enter Call Letters)</v>
      </c>
      <c r="C2808" s="8" t="str">
        <f t="shared" si="7868"/>
        <v>(Select AM/FM)</v>
      </c>
      <c r="D2808" s="30"/>
      <c r="E2808" s="8" t="str">
        <f t="shared" si="7865"/>
        <v>(Select Station Province)</v>
      </c>
      <c r="F2808" s="9" t="str">
        <f>IFERROR(VLOOKUP(E2808,Template!$AK$5:$AL$17,2,FALSE),"")</f>
        <v/>
      </c>
      <c r="G2808" s="42" t="s">
        <v>9</v>
      </c>
      <c r="H2808" s="42" t="s">
        <v>11</v>
      </c>
      <c r="I2808" s="32" t="s">
        <v>65</v>
      </c>
      <c r="J2808" s="32" t="s">
        <v>66</v>
      </c>
      <c r="K2808" s="33">
        <f t="shared" si="7847"/>
        <v>0</v>
      </c>
      <c r="L2808" s="33">
        <f t="shared" si="7848"/>
        <v>0</v>
      </c>
      <c r="M2808" s="34">
        <f t="shared" si="7846"/>
        <v>0</v>
      </c>
      <c r="N2808" s="34">
        <f t="shared" si="7866"/>
        <v>0</v>
      </c>
      <c r="O2808" s="34">
        <f t="shared" si="7849"/>
        <v>0</v>
      </c>
      <c r="P2808" s="12" t="str">
        <f t="shared" ref="P2808:Q2808" si="7869">P2807</f>
        <v>(Select Language)</v>
      </c>
      <c r="Q2808" s="12" t="str">
        <f t="shared" si="7869"/>
        <v>(Select Usage)</v>
      </c>
      <c r="R2808" s="33">
        <f t="shared" si="7850"/>
        <v>0</v>
      </c>
      <c r="S2808" s="33">
        <f t="shared" si="7851"/>
        <v>0</v>
      </c>
      <c r="T2808" s="33">
        <f t="shared" si="7852"/>
        <v>0</v>
      </c>
      <c r="U2808" s="33">
        <f t="shared" si="7853"/>
        <v>0</v>
      </c>
      <c r="V2808" s="33">
        <f t="shared" si="7854"/>
        <v>0</v>
      </c>
      <c r="W2808" s="33">
        <f t="shared" si="7855"/>
        <v>0</v>
      </c>
      <c r="X2808" s="33">
        <f t="shared" si="7856"/>
        <v>0</v>
      </c>
      <c r="Y2808" s="33">
        <f t="shared" si="7857"/>
        <v>0</v>
      </c>
      <c r="Z2808" s="33">
        <f t="shared" si="7858"/>
        <v>0</v>
      </c>
      <c r="AA2808" s="33">
        <f t="shared" si="7859"/>
        <v>0</v>
      </c>
      <c r="AB2808" s="33">
        <f t="shared" si="7860"/>
        <v>0</v>
      </c>
      <c r="AC2808" s="33">
        <f t="shared" si="7861"/>
        <v>0</v>
      </c>
      <c r="AD2808" s="26">
        <f t="shared" si="7862"/>
        <v>0</v>
      </c>
      <c r="AE2808" s="46" t="str">
        <f>IFERROR(IF(AE$3=VLOOKUP($E2808,Template!$AK$5:$AM$17,3,FALSE),$AD2808*$F2808,0),"0.00")</f>
        <v>0.00</v>
      </c>
      <c r="AF2808" s="46" t="str">
        <f>IFERROR(IF(AF$3=VLOOKUP($E2808,Template!$AK$5:$AM$17,3,FALSE),$AD2808*$F2808,0),"0.00")</f>
        <v>0.00</v>
      </c>
      <c r="AG2808" s="28">
        <f t="shared" si="7863"/>
        <v>0</v>
      </c>
      <c r="AH2808" s="13" t="s">
        <v>40</v>
      </c>
      <c r="AI2808" s="13" t="s">
        <v>41</v>
      </c>
      <c r="AK2808" s="14" t="s">
        <v>22</v>
      </c>
      <c r="AL2808" s="15">
        <v>0.15</v>
      </c>
      <c r="AM2808" s="16" t="s">
        <v>2</v>
      </c>
    </row>
    <row r="2809" spans="1:39" s="3" customFormat="1" ht="13.8" x14ac:dyDescent="0.25">
      <c r="A2809" s="7" t="str">
        <f t="shared" ref="A2809:C2809" si="7870">A2808</f>
        <v>(Enter Broadcasting Company Name)</v>
      </c>
      <c r="B2809" s="7" t="str">
        <f t="shared" si="7870"/>
        <v>(Enter Call Letters)</v>
      </c>
      <c r="C2809" s="8" t="str">
        <f t="shared" si="7870"/>
        <v>(Select AM/FM)</v>
      </c>
      <c r="D2809" s="30"/>
      <c r="E2809" s="8" t="str">
        <f t="shared" si="7865"/>
        <v>(Select Station Province)</v>
      </c>
      <c r="F2809" s="9" t="str">
        <f>IFERROR(VLOOKUP(E2809,Template!$AK$5:$AL$17,2,FALSE),"")</f>
        <v/>
      </c>
      <c r="G2809" s="42" t="s">
        <v>10</v>
      </c>
      <c r="H2809" s="42" t="s">
        <v>12</v>
      </c>
      <c r="I2809" s="32" t="s">
        <v>65</v>
      </c>
      <c r="J2809" s="32" t="s">
        <v>66</v>
      </c>
      <c r="K2809" s="33">
        <f t="shared" si="7847"/>
        <v>0</v>
      </c>
      <c r="L2809" s="33">
        <f t="shared" si="7848"/>
        <v>0</v>
      </c>
      <c r="M2809" s="34">
        <f t="shared" si="7846"/>
        <v>0</v>
      </c>
      <c r="N2809" s="34">
        <f t="shared" si="7866"/>
        <v>0</v>
      </c>
      <c r="O2809" s="34">
        <f t="shared" si="7849"/>
        <v>0</v>
      </c>
      <c r="P2809" s="12" t="str">
        <f t="shared" ref="P2809:Q2809" si="7871">P2808</f>
        <v>(Select Language)</v>
      </c>
      <c r="Q2809" s="12" t="str">
        <f t="shared" si="7871"/>
        <v>(Select Usage)</v>
      </c>
      <c r="R2809" s="33">
        <f t="shared" si="7850"/>
        <v>0</v>
      </c>
      <c r="S2809" s="33">
        <f t="shared" si="7851"/>
        <v>0</v>
      </c>
      <c r="T2809" s="33">
        <f t="shared" si="7852"/>
        <v>0</v>
      </c>
      <c r="U2809" s="33">
        <f t="shared" si="7853"/>
        <v>0</v>
      </c>
      <c r="V2809" s="33">
        <f t="shared" si="7854"/>
        <v>0</v>
      </c>
      <c r="W2809" s="33">
        <f t="shared" si="7855"/>
        <v>0</v>
      </c>
      <c r="X2809" s="33">
        <f t="shared" si="7856"/>
        <v>0</v>
      </c>
      <c r="Y2809" s="33">
        <f t="shared" si="7857"/>
        <v>0</v>
      </c>
      <c r="Z2809" s="33">
        <f t="shared" si="7858"/>
        <v>0</v>
      </c>
      <c r="AA2809" s="33">
        <f t="shared" si="7859"/>
        <v>0</v>
      </c>
      <c r="AB2809" s="33">
        <f t="shared" si="7860"/>
        <v>0</v>
      </c>
      <c r="AC2809" s="33">
        <f t="shared" si="7861"/>
        <v>0</v>
      </c>
      <c r="AD2809" s="26">
        <f t="shared" si="7862"/>
        <v>0</v>
      </c>
      <c r="AE2809" s="46" t="str">
        <f>IFERROR(IF(AE$3=VLOOKUP($E2809,Template!$AK$5:$AM$17,3,FALSE),$AD2809*$F2809,0),"0.00")</f>
        <v>0.00</v>
      </c>
      <c r="AF2809" s="46" t="str">
        <f>IFERROR(IF(AF$3=VLOOKUP($E2809,Template!$AK$5:$AM$17,3,FALSE),$AD2809*$F2809,0),"0.00")</f>
        <v>0.00</v>
      </c>
      <c r="AG2809" s="28">
        <f t="shared" si="7863"/>
        <v>0</v>
      </c>
      <c r="AH2809" s="13" t="s">
        <v>40</v>
      </c>
      <c r="AI2809" s="13" t="s">
        <v>41</v>
      </c>
      <c r="AK2809" s="14" t="s">
        <v>26</v>
      </c>
      <c r="AL2809" s="15">
        <v>0.15</v>
      </c>
      <c r="AM2809" s="16" t="s">
        <v>2</v>
      </c>
    </row>
    <row r="2810" spans="1:39" s="3" customFormat="1" ht="13.8" x14ac:dyDescent="0.25">
      <c r="A2810" s="7" t="str">
        <f t="shared" ref="A2810:C2810" si="7872">A2809</f>
        <v>(Enter Broadcasting Company Name)</v>
      </c>
      <c r="B2810" s="7" t="str">
        <f t="shared" si="7872"/>
        <v>(Enter Call Letters)</v>
      </c>
      <c r="C2810" s="8" t="str">
        <f t="shared" si="7872"/>
        <v>(Select AM/FM)</v>
      </c>
      <c r="D2810" s="30"/>
      <c r="E2810" s="8" t="str">
        <f t="shared" si="7865"/>
        <v>(Select Station Province)</v>
      </c>
      <c r="F2810" s="9" t="str">
        <f>IFERROR(VLOOKUP(E2810,Template!$AK$5:$AL$17,2,FALSE),"")</f>
        <v/>
      </c>
      <c r="G2810" s="42" t="s">
        <v>11</v>
      </c>
      <c r="H2810" s="42" t="s">
        <v>13</v>
      </c>
      <c r="I2810" s="32" t="s">
        <v>65</v>
      </c>
      <c r="J2810" s="32" t="s">
        <v>66</v>
      </c>
      <c r="K2810" s="33">
        <f t="shared" si="7847"/>
        <v>0</v>
      </c>
      <c r="L2810" s="33">
        <f t="shared" si="7848"/>
        <v>0</v>
      </c>
      <c r="M2810" s="34">
        <f t="shared" si="7846"/>
        <v>0</v>
      </c>
      <c r="N2810" s="34">
        <f t="shared" si="7866"/>
        <v>0</v>
      </c>
      <c r="O2810" s="34">
        <f t="shared" si="7849"/>
        <v>0</v>
      </c>
      <c r="P2810" s="12" t="str">
        <f t="shared" ref="P2810:Q2810" si="7873">P2809</f>
        <v>(Select Language)</v>
      </c>
      <c r="Q2810" s="12" t="str">
        <f t="shared" si="7873"/>
        <v>(Select Usage)</v>
      </c>
      <c r="R2810" s="33">
        <f t="shared" si="7850"/>
        <v>0</v>
      </c>
      <c r="S2810" s="33">
        <f t="shared" si="7851"/>
        <v>0</v>
      </c>
      <c r="T2810" s="33">
        <f t="shared" si="7852"/>
        <v>0</v>
      </c>
      <c r="U2810" s="33">
        <f t="shared" si="7853"/>
        <v>0</v>
      </c>
      <c r="V2810" s="33">
        <f t="shared" si="7854"/>
        <v>0</v>
      </c>
      <c r="W2810" s="33">
        <f t="shared" si="7855"/>
        <v>0</v>
      </c>
      <c r="X2810" s="33">
        <f t="shared" si="7856"/>
        <v>0</v>
      </c>
      <c r="Y2810" s="33">
        <f t="shared" si="7857"/>
        <v>0</v>
      </c>
      <c r="Z2810" s="33">
        <f t="shared" si="7858"/>
        <v>0</v>
      </c>
      <c r="AA2810" s="33">
        <f t="shared" si="7859"/>
        <v>0</v>
      </c>
      <c r="AB2810" s="33">
        <f t="shared" si="7860"/>
        <v>0</v>
      </c>
      <c r="AC2810" s="33">
        <f t="shared" si="7861"/>
        <v>0</v>
      </c>
      <c r="AD2810" s="26">
        <f t="shared" si="7862"/>
        <v>0</v>
      </c>
      <c r="AE2810" s="46" t="str">
        <f>IFERROR(IF(AE$3=VLOOKUP($E2810,Template!$AK$5:$AM$17,3,FALSE),$AD2810*$F2810,0),"0.00")</f>
        <v>0.00</v>
      </c>
      <c r="AF2810" s="46" t="str">
        <f>IFERROR(IF(AF$3=VLOOKUP($E2810,Template!$AK$5:$AM$17,3,FALSE),$AD2810*$F2810,0),"0.00")</f>
        <v>0.00</v>
      </c>
      <c r="AG2810" s="28">
        <f t="shared" si="7863"/>
        <v>0</v>
      </c>
      <c r="AH2810" s="13" t="s">
        <v>40</v>
      </c>
      <c r="AI2810" s="13" t="s">
        <v>41</v>
      </c>
      <c r="AK2810" s="14" t="s">
        <v>27</v>
      </c>
      <c r="AL2810" s="15">
        <v>0.15</v>
      </c>
      <c r="AM2810" s="16" t="s">
        <v>2</v>
      </c>
    </row>
    <row r="2811" spans="1:39" s="3" customFormat="1" ht="13.8" x14ac:dyDescent="0.25">
      <c r="A2811" s="7" t="str">
        <f t="shared" ref="A2811:C2811" si="7874">A2810</f>
        <v>(Enter Broadcasting Company Name)</v>
      </c>
      <c r="B2811" s="7" t="str">
        <f t="shared" si="7874"/>
        <v>(Enter Call Letters)</v>
      </c>
      <c r="C2811" s="8" t="str">
        <f t="shared" si="7874"/>
        <v>(Select AM/FM)</v>
      </c>
      <c r="D2811" s="30"/>
      <c r="E2811" s="8" t="str">
        <f t="shared" si="7865"/>
        <v>(Select Station Province)</v>
      </c>
      <c r="F2811" s="9" t="str">
        <f>IFERROR(VLOOKUP(E2811,Template!$AK$5:$AL$17,2,FALSE),"")</f>
        <v/>
      </c>
      <c r="G2811" s="42" t="s">
        <v>12</v>
      </c>
      <c r="H2811" s="42" t="s">
        <v>15</v>
      </c>
      <c r="I2811" s="32" t="s">
        <v>65</v>
      </c>
      <c r="J2811" s="32" t="s">
        <v>66</v>
      </c>
      <c r="K2811" s="33">
        <f t="shared" si="7847"/>
        <v>0</v>
      </c>
      <c r="L2811" s="33">
        <f t="shared" si="7848"/>
        <v>0</v>
      </c>
      <c r="M2811" s="34">
        <f t="shared" si="7846"/>
        <v>0</v>
      </c>
      <c r="N2811" s="34">
        <f t="shared" si="7866"/>
        <v>0</v>
      </c>
      <c r="O2811" s="34">
        <f t="shared" si="7849"/>
        <v>0</v>
      </c>
      <c r="P2811" s="12" t="str">
        <f t="shared" ref="P2811:Q2811" si="7875">P2810</f>
        <v>(Select Language)</v>
      </c>
      <c r="Q2811" s="12" t="str">
        <f t="shared" si="7875"/>
        <v>(Select Usage)</v>
      </c>
      <c r="R2811" s="33">
        <f t="shared" si="7850"/>
        <v>0</v>
      </c>
      <c r="S2811" s="33">
        <f t="shared" si="7851"/>
        <v>0</v>
      </c>
      <c r="T2811" s="33">
        <f t="shared" si="7852"/>
        <v>0</v>
      </c>
      <c r="U2811" s="33">
        <f t="shared" si="7853"/>
        <v>0</v>
      </c>
      <c r="V2811" s="33">
        <f t="shared" si="7854"/>
        <v>0</v>
      </c>
      <c r="W2811" s="33">
        <f t="shared" si="7855"/>
        <v>0</v>
      </c>
      <c r="X2811" s="33">
        <f t="shared" si="7856"/>
        <v>0</v>
      </c>
      <c r="Y2811" s="33">
        <f t="shared" si="7857"/>
        <v>0</v>
      </c>
      <c r="Z2811" s="33">
        <f t="shared" si="7858"/>
        <v>0</v>
      </c>
      <c r="AA2811" s="33">
        <f t="shared" si="7859"/>
        <v>0</v>
      </c>
      <c r="AB2811" s="33">
        <f t="shared" si="7860"/>
        <v>0</v>
      </c>
      <c r="AC2811" s="33">
        <f t="shared" si="7861"/>
        <v>0</v>
      </c>
      <c r="AD2811" s="26">
        <f>SUM(R2811:AC2811)</f>
        <v>0</v>
      </c>
      <c r="AE2811" s="46" t="str">
        <f>IFERROR(IF(AE$3=VLOOKUP($E2811,Template!$AK$5:$AM$17,3,FALSE),$AD2811*$F2811,0),"0.00")</f>
        <v>0.00</v>
      </c>
      <c r="AF2811" s="46" t="str">
        <f>IFERROR(IF(AF$3=VLOOKUP($E2811,Template!$AK$5:$AM$17,3,FALSE),$AD2811*$F2811,0),"0.00")</f>
        <v>0.00</v>
      </c>
      <c r="AG2811" s="28">
        <f t="shared" si="7863"/>
        <v>0</v>
      </c>
      <c r="AH2811" s="13" t="s">
        <v>40</v>
      </c>
      <c r="AI2811" s="13" t="s">
        <v>41</v>
      </c>
      <c r="AK2811" s="14" t="s">
        <v>28</v>
      </c>
      <c r="AL2811" s="15">
        <v>0.05</v>
      </c>
      <c r="AM2811" s="16" t="s">
        <v>3</v>
      </c>
    </row>
    <row r="2812" spans="1:39" s="3" customFormat="1" ht="13.8" x14ac:dyDescent="0.25">
      <c r="A2812" s="7" t="str">
        <f t="shared" ref="A2812:C2812" si="7876">A2811</f>
        <v>(Enter Broadcasting Company Name)</v>
      </c>
      <c r="B2812" s="7" t="str">
        <f t="shared" si="7876"/>
        <v>(Enter Call Letters)</v>
      </c>
      <c r="C2812" s="8" t="str">
        <f t="shared" si="7876"/>
        <v>(Select AM/FM)</v>
      </c>
      <c r="D2812" s="30"/>
      <c r="E2812" s="8" t="str">
        <f t="shared" si="7865"/>
        <v>(Select Station Province)</v>
      </c>
      <c r="F2812" s="9" t="str">
        <f>IFERROR(VLOOKUP(E2812,Template!$AK$5:$AL$17,2,FALSE),"")</f>
        <v/>
      </c>
      <c r="G2812" s="42" t="s">
        <v>13</v>
      </c>
      <c r="H2812" s="42" t="s">
        <v>16</v>
      </c>
      <c r="I2812" s="32" t="s">
        <v>65</v>
      </c>
      <c r="J2812" s="32" t="s">
        <v>66</v>
      </c>
      <c r="K2812" s="33">
        <f t="shared" si="7847"/>
        <v>0</v>
      </c>
      <c r="L2812" s="33">
        <f t="shared" si="7848"/>
        <v>0</v>
      </c>
      <c r="M2812" s="34">
        <f t="shared" si="7846"/>
        <v>0</v>
      </c>
      <c r="N2812" s="34">
        <f t="shared" si="7866"/>
        <v>0</v>
      </c>
      <c r="O2812" s="34">
        <f t="shared" si="7849"/>
        <v>0</v>
      </c>
      <c r="P2812" s="12" t="str">
        <f t="shared" ref="P2812:Q2812" si="7877">P2811</f>
        <v>(Select Language)</v>
      </c>
      <c r="Q2812" s="12" t="str">
        <f t="shared" si="7877"/>
        <v>(Select Usage)</v>
      </c>
      <c r="R2812" s="33">
        <f t="shared" si="7850"/>
        <v>0</v>
      </c>
      <c r="S2812" s="33">
        <f t="shared" si="7851"/>
        <v>0</v>
      </c>
      <c r="T2812" s="33">
        <f t="shared" si="7852"/>
        <v>0</v>
      </c>
      <c r="U2812" s="33">
        <f t="shared" si="7853"/>
        <v>0</v>
      </c>
      <c r="V2812" s="33">
        <f t="shared" si="7854"/>
        <v>0</v>
      </c>
      <c r="W2812" s="33">
        <f t="shared" si="7855"/>
        <v>0</v>
      </c>
      <c r="X2812" s="33">
        <f t="shared" si="7856"/>
        <v>0</v>
      </c>
      <c r="Y2812" s="33">
        <f t="shared" si="7857"/>
        <v>0</v>
      </c>
      <c r="Z2812" s="33">
        <f t="shared" si="7858"/>
        <v>0</v>
      </c>
      <c r="AA2812" s="33">
        <f t="shared" si="7859"/>
        <v>0</v>
      </c>
      <c r="AB2812" s="33">
        <f t="shared" si="7860"/>
        <v>0</v>
      </c>
      <c r="AC2812" s="33">
        <f t="shared" si="7861"/>
        <v>0</v>
      </c>
      <c r="AD2812" s="26">
        <f t="shared" ref="AD2812:AD2814" si="7878">SUM(R2812:AC2812)</f>
        <v>0</v>
      </c>
      <c r="AE2812" s="46" t="str">
        <f>IFERROR(IF(AE$3=VLOOKUP($E2812,Template!$AK$5:$AM$17,3,FALSE),$AD2812*$F2812,0),"0.00")</f>
        <v>0.00</v>
      </c>
      <c r="AF2812" s="46" t="str">
        <f>IFERROR(IF(AF$3=VLOOKUP($E2812,Template!$AK$5:$AM$17,3,FALSE),$AD2812*$F2812,0),"0.00")</f>
        <v>0.00</v>
      </c>
      <c r="AG2812" s="28">
        <f t="shared" si="7863"/>
        <v>0</v>
      </c>
      <c r="AH2812" s="13" t="s">
        <v>40</v>
      </c>
      <c r="AI2812" s="13" t="s">
        <v>41</v>
      </c>
      <c r="AK2812" s="14" t="s">
        <v>70</v>
      </c>
      <c r="AL2812" s="15">
        <v>0.05</v>
      </c>
      <c r="AM2812" s="16" t="s">
        <v>3</v>
      </c>
    </row>
    <row r="2813" spans="1:39" s="3" customFormat="1" ht="13.8" x14ac:dyDescent="0.25">
      <c r="A2813" s="7" t="str">
        <f t="shared" ref="A2813:C2813" si="7879">A2812</f>
        <v>(Enter Broadcasting Company Name)</v>
      </c>
      <c r="B2813" s="7" t="str">
        <f t="shared" si="7879"/>
        <v>(Enter Call Letters)</v>
      </c>
      <c r="C2813" s="8" t="str">
        <f t="shared" si="7879"/>
        <v>(Select AM/FM)</v>
      </c>
      <c r="D2813" s="30"/>
      <c r="E2813" s="8" t="str">
        <f t="shared" si="7865"/>
        <v>(Select Station Province)</v>
      </c>
      <c r="F2813" s="9" t="str">
        <f>IFERROR(VLOOKUP(E2813,Template!$AK$5:$AL$17,2,FALSE),"")</f>
        <v/>
      </c>
      <c r="G2813" s="42" t="s">
        <v>15</v>
      </c>
      <c r="H2813" s="42" t="s">
        <v>17</v>
      </c>
      <c r="I2813" s="32" t="s">
        <v>65</v>
      </c>
      <c r="J2813" s="32" t="s">
        <v>66</v>
      </c>
      <c r="K2813" s="33">
        <f t="shared" si="7847"/>
        <v>0</v>
      </c>
      <c r="L2813" s="33">
        <f t="shared" si="7848"/>
        <v>0</v>
      </c>
      <c r="M2813" s="34">
        <f t="shared" si="7846"/>
        <v>0</v>
      </c>
      <c r="N2813" s="34">
        <f t="shared" si="7866"/>
        <v>0</v>
      </c>
      <c r="O2813" s="34">
        <f t="shared" si="7849"/>
        <v>0</v>
      </c>
      <c r="P2813" s="12" t="str">
        <f t="shared" ref="P2813:Q2813" si="7880">P2812</f>
        <v>(Select Language)</v>
      </c>
      <c r="Q2813" s="12" t="str">
        <f t="shared" si="7880"/>
        <v>(Select Usage)</v>
      </c>
      <c r="R2813" s="33">
        <f t="shared" si="7850"/>
        <v>0</v>
      </c>
      <c r="S2813" s="33">
        <f t="shared" si="7851"/>
        <v>0</v>
      </c>
      <c r="T2813" s="33">
        <f t="shared" si="7852"/>
        <v>0</v>
      </c>
      <c r="U2813" s="33">
        <f t="shared" si="7853"/>
        <v>0</v>
      </c>
      <c r="V2813" s="33">
        <f t="shared" si="7854"/>
        <v>0</v>
      </c>
      <c r="W2813" s="33">
        <f t="shared" si="7855"/>
        <v>0</v>
      </c>
      <c r="X2813" s="33">
        <f t="shared" si="7856"/>
        <v>0</v>
      </c>
      <c r="Y2813" s="33">
        <f t="shared" si="7857"/>
        <v>0</v>
      </c>
      <c r="Z2813" s="33">
        <f t="shared" si="7858"/>
        <v>0</v>
      </c>
      <c r="AA2813" s="33">
        <f t="shared" si="7859"/>
        <v>0</v>
      </c>
      <c r="AB2813" s="33">
        <f t="shared" si="7860"/>
        <v>0</v>
      </c>
      <c r="AC2813" s="33">
        <f t="shared" si="7861"/>
        <v>0</v>
      </c>
      <c r="AD2813" s="26">
        <f t="shared" si="7878"/>
        <v>0</v>
      </c>
      <c r="AE2813" s="46" t="str">
        <f>IFERROR(IF(AE$3=VLOOKUP($E2813,Template!$AK$5:$AM$17,3,FALSE),$AD2813*$F2813,0),"0.00")</f>
        <v>0.00</v>
      </c>
      <c r="AF2813" s="46" t="str">
        <f>IFERROR(IF(AF$3=VLOOKUP($E2813,Template!$AK$5:$AM$17,3,FALSE),$AD2813*$F2813,0),"0.00")</f>
        <v>0.00</v>
      </c>
      <c r="AG2813" s="28">
        <f t="shared" si="7863"/>
        <v>0</v>
      </c>
      <c r="AH2813" s="13" t="s">
        <v>40</v>
      </c>
      <c r="AI2813" s="13" t="s">
        <v>41</v>
      </c>
      <c r="AK2813" s="14" t="s">
        <v>20</v>
      </c>
      <c r="AL2813" s="15">
        <v>0.13</v>
      </c>
      <c r="AM2813" s="16" t="s">
        <v>2</v>
      </c>
    </row>
    <row r="2814" spans="1:39" s="3" customFormat="1" ht="13.8" x14ac:dyDescent="0.25">
      <c r="A2814" s="7" t="str">
        <f t="shared" ref="A2814:C2814" si="7881">A2813</f>
        <v>(Enter Broadcasting Company Name)</v>
      </c>
      <c r="B2814" s="7" t="str">
        <f t="shared" si="7881"/>
        <v>(Enter Call Letters)</v>
      </c>
      <c r="C2814" s="8" t="str">
        <f t="shared" si="7881"/>
        <v>(Select AM/FM)</v>
      </c>
      <c r="D2814" s="30"/>
      <c r="E2814" s="8" t="str">
        <f t="shared" si="7865"/>
        <v>(Select Station Province)</v>
      </c>
      <c r="F2814" s="9" t="str">
        <f>IFERROR(VLOOKUP(E2814,Template!$AK$5:$AL$17,2,FALSE),"")</f>
        <v/>
      </c>
      <c r="G2814" s="42" t="s">
        <v>16</v>
      </c>
      <c r="H2814" s="42" t="s">
        <v>18</v>
      </c>
      <c r="I2814" s="32" t="s">
        <v>65</v>
      </c>
      <c r="J2814" s="32" t="s">
        <v>66</v>
      </c>
      <c r="K2814" s="33">
        <f t="shared" si="7847"/>
        <v>0</v>
      </c>
      <c r="L2814" s="33">
        <f t="shared" si="7848"/>
        <v>0</v>
      </c>
      <c r="M2814" s="34">
        <f t="shared" si="7846"/>
        <v>0</v>
      </c>
      <c r="N2814" s="34">
        <f t="shared" si="7866"/>
        <v>0</v>
      </c>
      <c r="O2814" s="34">
        <f t="shared" si="7849"/>
        <v>0</v>
      </c>
      <c r="P2814" s="12" t="str">
        <f t="shared" ref="P2814:Q2814" si="7882">P2813</f>
        <v>(Select Language)</v>
      </c>
      <c r="Q2814" s="12" t="str">
        <f t="shared" si="7882"/>
        <v>(Select Usage)</v>
      </c>
      <c r="R2814" s="33">
        <f t="shared" si="7850"/>
        <v>0</v>
      </c>
      <c r="S2814" s="33">
        <f t="shared" si="7851"/>
        <v>0</v>
      </c>
      <c r="T2814" s="33">
        <f t="shared" si="7852"/>
        <v>0</v>
      </c>
      <c r="U2814" s="33">
        <f t="shared" si="7853"/>
        <v>0</v>
      </c>
      <c r="V2814" s="33">
        <f t="shared" si="7854"/>
        <v>0</v>
      </c>
      <c r="W2814" s="33">
        <f t="shared" si="7855"/>
        <v>0</v>
      </c>
      <c r="X2814" s="33">
        <f t="shared" si="7856"/>
        <v>0</v>
      </c>
      <c r="Y2814" s="33">
        <f t="shared" si="7857"/>
        <v>0</v>
      </c>
      <c r="Z2814" s="33">
        <f t="shared" si="7858"/>
        <v>0</v>
      </c>
      <c r="AA2814" s="33">
        <f t="shared" si="7859"/>
        <v>0</v>
      </c>
      <c r="AB2814" s="33">
        <f t="shared" si="7860"/>
        <v>0</v>
      </c>
      <c r="AC2814" s="33">
        <f t="shared" si="7861"/>
        <v>0</v>
      </c>
      <c r="AD2814" s="26">
        <f t="shared" si="7878"/>
        <v>0</v>
      </c>
      <c r="AE2814" s="46" t="str">
        <f>IFERROR(IF(AE$3=VLOOKUP($E2814,Template!$AK$5:$AM$17,3,FALSE),$AD2814*$F2814,0),"0.00")</f>
        <v>0.00</v>
      </c>
      <c r="AF2814" s="46" t="str">
        <f>IFERROR(IF(AF$3=VLOOKUP($E2814,Template!$AK$5:$AM$17,3,FALSE),$AD2814*$F2814,0),"0.00")</f>
        <v>0.00</v>
      </c>
      <c r="AG2814" s="28">
        <f t="shared" si="7863"/>
        <v>0</v>
      </c>
      <c r="AH2814" s="13" t="s">
        <v>40</v>
      </c>
      <c r="AI2814" s="13" t="s">
        <v>41</v>
      </c>
      <c r="AK2814" s="14" t="s">
        <v>69</v>
      </c>
      <c r="AL2814" s="15">
        <v>0.15</v>
      </c>
      <c r="AM2814" s="16" t="s">
        <v>2</v>
      </c>
    </row>
    <row r="2815" spans="1:39" s="3" customFormat="1" ht="13.8" x14ac:dyDescent="0.25">
      <c r="A2815" s="7" t="str">
        <f t="shared" ref="A2815:C2815" si="7883">A2814</f>
        <v>(Enter Broadcasting Company Name)</v>
      </c>
      <c r="B2815" s="7" t="str">
        <f t="shared" si="7883"/>
        <v>(Enter Call Letters)</v>
      </c>
      <c r="C2815" s="8" t="str">
        <f t="shared" si="7883"/>
        <v>(Select AM/FM)</v>
      </c>
      <c r="D2815" s="30"/>
      <c r="E2815" s="8" t="str">
        <f t="shared" si="7865"/>
        <v>(Select Station Province)</v>
      </c>
      <c r="F2815" s="9" t="str">
        <f>IFERROR(VLOOKUP(E2815,Template!$AK$5:$AL$17,2,FALSE),"")</f>
        <v/>
      </c>
      <c r="G2815" s="42" t="s">
        <v>17</v>
      </c>
      <c r="H2815" s="42" t="s">
        <v>7</v>
      </c>
      <c r="I2815" s="32" t="s">
        <v>65</v>
      </c>
      <c r="J2815" s="32" t="s">
        <v>66</v>
      </c>
      <c r="K2815" s="33">
        <f t="shared" si="7847"/>
        <v>0</v>
      </c>
      <c r="L2815" s="33">
        <f t="shared" si="7848"/>
        <v>0</v>
      </c>
      <c r="M2815" s="34">
        <f t="shared" si="7846"/>
        <v>0</v>
      </c>
      <c r="N2815" s="34">
        <f t="shared" si="7866"/>
        <v>0</v>
      </c>
      <c r="O2815" s="34">
        <f t="shared" si="7849"/>
        <v>0</v>
      </c>
      <c r="P2815" s="12" t="str">
        <f t="shared" ref="P2815:Q2815" si="7884">P2814</f>
        <v>(Select Language)</v>
      </c>
      <c r="Q2815" s="12" t="str">
        <f t="shared" si="7884"/>
        <v>(Select Usage)</v>
      </c>
      <c r="R2815" s="33">
        <f t="shared" si="7850"/>
        <v>0</v>
      </c>
      <c r="S2815" s="33">
        <f t="shared" si="7851"/>
        <v>0</v>
      </c>
      <c r="T2815" s="33">
        <f t="shared" si="7852"/>
        <v>0</v>
      </c>
      <c r="U2815" s="33">
        <f t="shared" si="7853"/>
        <v>0</v>
      </c>
      <c r="V2815" s="33">
        <f t="shared" si="7854"/>
        <v>0</v>
      </c>
      <c r="W2815" s="33">
        <f t="shared" si="7855"/>
        <v>0</v>
      </c>
      <c r="X2815" s="33">
        <f t="shared" si="7856"/>
        <v>0</v>
      </c>
      <c r="Y2815" s="33">
        <f t="shared" si="7857"/>
        <v>0</v>
      </c>
      <c r="Z2815" s="33">
        <f t="shared" si="7858"/>
        <v>0</v>
      </c>
      <c r="AA2815" s="33">
        <f t="shared" si="7859"/>
        <v>0</v>
      </c>
      <c r="AB2815" s="33">
        <f t="shared" si="7860"/>
        <v>0</v>
      </c>
      <c r="AC2815" s="33">
        <f t="shared" si="7861"/>
        <v>0</v>
      </c>
      <c r="AD2815" s="26">
        <f>SUM(R2815:AC2815)</f>
        <v>0</v>
      </c>
      <c r="AE2815" s="46" t="str">
        <f>IFERROR(IF(AE$3=VLOOKUP($E2815,Template!$AK$5:$AM$17,3,FALSE),$AD2815*$F2815,0),"0.00")</f>
        <v>0.00</v>
      </c>
      <c r="AF2815" s="46" t="str">
        <f>IFERROR(IF(AF$3=VLOOKUP($E2815,Template!$AK$5:$AM$17,3,FALSE),$AD2815*$F2815,0),"0.00")</f>
        <v>0.00</v>
      </c>
      <c r="AG2815" s="28">
        <f t="shared" si="7863"/>
        <v>0</v>
      </c>
      <c r="AH2815" s="13" t="s">
        <v>40</v>
      </c>
      <c r="AI2815" s="13" t="s">
        <v>41</v>
      </c>
      <c r="AK2815" s="14" t="s">
        <v>29</v>
      </c>
      <c r="AL2815" s="15">
        <v>0.05</v>
      </c>
      <c r="AM2815" s="16" t="s">
        <v>3</v>
      </c>
    </row>
    <row r="2816" spans="1:39" s="3" customFormat="1" ht="13.8" x14ac:dyDescent="0.25">
      <c r="A2816" s="7" t="str">
        <f t="shared" ref="A2816:C2816" si="7885">A2815</f>
        <v>(Enter Broadcasting Company Name)</v>
      </c>
      <c r="B2816" s="7" t="str">
        <f t="shared" si="7885"/>
        <v>(Enter Call Letters)</v>
      </c>
      <c r="C2816" s="8" t="str">
        <f t="shared" si="7885"/>
        <v>(Select AM/FM)</v>
      </c>
      <c r="D2816" s="30"/>
      <c r="E2816" s="8" t="str">
        <f t="shared" si="7865"/>
        <v>(Select Station Province)</v>
      </c>
      <c r="F2816" s="9" t="str">
        <f>IFERROR(VLOOKUP(E2816,Template!$AK$5:$AL$17,2,FALSE),"")</f>
        <v/>
      </c>
      <c r="G2816" s="42" t="s">
        <v>18</v>
      </c>
      <c r="H2816" s="43" t="s">
        <v>8</v>
      </c>
      <c r="I2816" s="32" t="s">
        <v>65</v>
      </c>
      <c r="J2816" s="32" t="s">
        <v>66</v>
      </c>
      <c r="K2816" s="33">
        <f t="shared" si="7847"/>
        <v>0</v>
      </c>
      <c r="L2816" s="33">
        <f t="shared" si="7848"/>
        <v>0</v>
      </c>
      <c r="M2816" s="34">
        <f t="shared" si="7846"/>
        <v>0</v>
      </c>
      <c r="N2816" s="34">
        <f t="shared" si="7866"/>
        <v>0</v>
      </c>
      <c r="O2816" s="34">
        <f t="shared" si="7849"/>
        <v>0</v>
      </c>
      <c r="P2816" s="12" t="str">
        <f t="shared" ref="P2816:Q2816" si="7886">P2815</f>
        <v>(Select Language)</v>
      </c>
      <c r="Q2816" s="12" t="str">
        <f t="shared" si="7886"/>
        <v>(Select Usage)</v>
      </c>
      <c r="R2816" s="33">
        <f t="shared" si="7850"/>
        <v>0</v>
      </c>
      <c r="S2816" s="33">
        <f t="shared" si="7851"/>
        <v>0</v>
      </c>
      <c r="T2816" s="33">
        <f t="shared" si="7852"/>
        <v>0</v>
      </c>
      <c r="U2816" s="33">
        <f t="shared" si="7853"/>
        <v>0</v>
      </c>
      <c r="V2816" s="33">
        <f t="shared" si="7854"/>
        <v>0</v>
      </c>
      <c r="W2816" s="33">
        <f t="shared" si="7855"/>
        <v>0</v>
      </c>
      <c r="X2816" s="33">
        <f t="shared" si="7856"/>
        <v>0</v>
      </c>
      <c r="Y2816" s="33">
        <f t="shared" si="7857"/>
        <v>0</v>
      </c>
      <c r="Z2816" s="33">
        <f t="shared" si="7858"/>
        <v>0</v>
      </c>
      <c r="AA2816" s="33">
        <f t="shared" si="7859"/>
        <v>0</v>
      </c>
      <c r="AB2816" s="33">
        <f t="shared" si="7860"/>
        <v>0</v>
      </c>
      <c r="AC2816" s="33">
        <f t="shared" si="7861"/>
        <v>0</v>
      </c>
      <c r="AD2816" s="26">
        <f t="shared" ref="AD2816" si="7887">SUM(R2816:AC2816)</f>
        <v>0</v>
      </c>
      <c r="AE2816" s="46" t="str">
        <f>IFERROR(IF(AE$3=VLOOKUP($E2816,Template!$AK$5:$AM$17,3,FALSE),$AD2816*$F2816,0),"0.00")</f>
        <v>0.00</v>
      </c>
      <c r="AF2816" s="46" t="str">
        <f>IFERROR(IF(AF$3=VLOOKUP($E2816,Template!$AK$5:$AM$17,3,FALSE),$AD2816*$F2816,0),"0.00")</f>
        <v>0.00</v>
      </c>
      <c r="AG2816" s="28">
        <f t="shared" si="7863"/>
        <v>0</v>
      </c>
      <c r="AH2816" s="13" t="s">
        <v>40</v>
      </c>
      <c r="AI2816" s="13" t="s">
        <v>41</v>
      </c>
      <c r="AK2816" s="14" t="s">
        <v>21</v>
      </c>
      <c r="AL2816" s="15">
        <v>0.05</v>
      </c>
      <c r="AM2816" s="16" t="s">
        <v>3</v>
      </c>
    </row>
    <row r="2817" spans="1:39" ht="13.8" x14ac:dyDescent="0.25">
      <c r="A2817" s="19" t="s">
        <v>4</v>
      </c>
      <c r="B2817" s="19"/>
      <c r="C2817" s="20"/>
      <c r="D2817" s="20"/>
      <c r="E2817" s="20"/>
      <c r="F2817" s="20"/>
      <c r="G2817" s="44"/>
      <c r="H2817" s="44"/>
      <c r="I2817" s="21">
        <f t="shared" ref="I2817:K2817" si="7888">SUM(I2805:I2816)</f>
        <v>0</v>
      </c>
      <c r="J2817" s="21">
        <f t="shared" si="7888"/>
        <v>0</v>
      </c>
      <c r="K2817" s="21">
        <f t="shared" si="7888"/>
        <v>0</v>
      </c>
      <c r="L2817" s="21">
        <f>L2816</f>
        <v>0</v>
      </c>
      <c r="M2817" s="21">
        <f>SUM(M2805:M2816)</f>
        <v>0</v>
      </c>
      <c r="N2817" s="21">
        <f t="shared" ref="N2817:O2817" si="7889">SUM(N2805:N2816)</f>
        <v>0</v>
      </c>
      <c r="O2817" s="21">
        <f t="shared" si="7889"/>
        <v>0</v>
      </c>
      <c r="P2817" s="21"/>
      <c r="Q2817" s="22"/>
      <c r="R2817" s="21">
        <f t="shared" ref="R2817:AI2817" si="7890">SUM(R2805:R2816)</f>
        <v>0</v>
      </c>
      <c r="S2817" s="21">
        <f t="shared" si="7890"/>
        <v>0</v>
      </c>
      <c r="T2817" s="21">
        <f t="shared" si="7890"/>
        <v>0</v>
      </c>
      <c r="U2817" s="21">
        <f t="shared" si="7890"/>
        <v>0</v>
      </c>
      <c r="V2817" s="21">
        <f t="shared" si="7890"/>
        <v>0</v>
      </c>
      <c r="W2817" s="21">
        <f t="shared" si="7890"/>
        <v>0</v>
      </c>
      <c r="X2817" s="21">
        <f t="shared" si="7890"/>
        <v>0</v>
      </c>
      <c r="Y2817" s="21">
        <f t="shared" si="7890"/>
        <v>0</v>
      </c>
      <c r="Z2817" s="21">
        <f t="shared" si="7890"/>
        <v>0</v>
      </c>
      <c r="AA2817" s="21">
        <f t="shared" si="7890"/>
        <v>0</v>
      </c>
      <c r="AB2817" s="21">
        <f t="shared" si="7890"/>
        <v>0</v>
      </c>
      <c r="AC2817" s="21">
        <f t="shared" si="7890"/>
        <v>0</v>
      </c>
      <c r="AD2817" s="27">
        <f t="shared" si="7890"/>
        <v>0</v>
      </c>
      <c r="AE2817" s="21">
        <f t="shared" si="7890"/>
        <v>0</v>
      </c>
      <c r="AF2817" s="21">
        <f t="shared" si="7890"/>
        <v>0</v>
      </c>
      <c r="AG2817" s="27">
        <f t="shared" si="7890"/>
        <v>0</v>
      </c>
      <c r="AH2817" s="21">
        <f t="shared" si="7890"/>
        <v>0</v>
      </c>
      <c r="AI2817" s="21">
        <f t="shared" si="7890"/>
        <v>0</v>
      </c>
      <c r="AK2817" s="14" t="s">
        <v>71</v>
      </c>
      <c r="AL2817" s="15">
        <v>0.05</v>
      </c>
      <c r="AM2817" s="16" t="s">
        <v>3</v>
      </c>
    </row>
    <row r="2818" spans="1:39" x14ac:dyDescent="0.25">
      <c r="A2818" s="2"/>
      <c r="G2818" s="2"/>
      <c r="H2818" s="2"/>
      <c r="O2818" s="2"/>
      <c r="P2818" s="2"/>
    </row>
    <row r="2819" spans="1:39" ht="42" customHeight="1" x14ac:dyDescent="0.25">
      <c r="A2819" s="223" t="s">
        <v>63</v>
      </c>
      <c r="B2819" s="223" t="s">
        <v>43</v>
      </c>
      <c r="C2819" s="224" t="s">
        <v>19</v>
      </c>
      <c r="D2819" s="226"/>
      <c r="E2819" s="223" t="s">
        <v>14</v>
      </c>
      <c r="F2819" s="223" t="s">
        <v>38</v>
      </c>
      <c r="G2819" s="223" t="s">
        <v>1</v>
      </c>
      <c r="H2819" s="223" t="s">
        <v>5</v>
      </c>
      <c r="I2819" s="225" t="s">
        <v>31</v>
      </c>
      <c r="J2819" s="225" t="s">
        <v>32</v>
      </c>
      <c r="K2819" s="225" t="s">
        <v>48</v>
      </c>
      <c r="L2819" s="225" t="s">
        <v>0</v>
      </c>
      <c r="M2819" s="4" t="s">
        <v>45</v>
      </c>
      <c r="N2819" s="4" t="s">
        <v>46</v>
      </c>
      <c r="O2819" s="4" t="s">
        <v>47</v>
      </c>
      <c r="P2819" s="225" t="s">
        <v>50</v>
      </c>
      <c r="Q2819" s="225" t="s">
        <v>33</v>
      </c>
      <c r="R2819" s="4" t="s">
        <v>51</v>
      </c>
      <c r="S2819" s="4" t="s">
        <v>52</v>
      </c>
      <c r="T2819" s="4" t="s">
        <v>53</v>
      </c>
      <c r="U2819" s="4" t="s">
        <v>54</v>
      </c>
      <c r="V2819" s="4" t="s">
        <v>55</v>
      </c>
      <c r="W2819" s="4" t="s">
        <v>56</v>
      </c>
      <c r="X2819" s="4" t="s">
        <v>57</v>
      </c>
      <c r="Y2819" s="4" t="s">
        <v>58</v>
      </c>
      <c r="Z2819" s="4" t="s">
        <v>59</v>
      </c>
      <c r="AA2819" s="4" t="s">
        <v>62</v>
      </c>
      <c r="AB2819" s="4" t="s">
        <v>60</v>
      </c>
      <c r="AC2819" s="4" t="s">
        <v>61</v>
      </c>
      <c r="AD2819" s="233" t="s">
        <v>34</v>
      </c>
      <c r="AE2819" s="231" t="s">
        <v>2</v>
      </c>
      <c r="AF2819" s="231" t="s">
        <v>3</v>
      </c>
      <c r="AG2819" s="233" t="s">
        <v>35</v>
      </c>
      <c r="AH2819" s="223" t="s">
        <v>36</v>
      </c>
      <c r="AI2819" s="223" t="s">
        <v>37</v>
      </c>
      <c r="AK2819" s="229" t="s">
        <v>30</v>
      </c>
      <c r="AL2819" s="229"/>
      <c r="AM2819" s="229"/>
    </row>
    <row r="2820" spans="1:39" s="6" customFormat="1" ht="35.25" customHeight="1" x14ac:dyDescent="0.3">
      <c r="A2820" s="224"/>
      <c r="B2820" s="224"/>
      <c r="C2820" s="224"/>
      <c r="D2820" s="227"/>
      <c r="E2820" s="223"/>
      <c r="F2820" s="223"/>
      <c r="G2820" s="223"/>
      <c r="H2820" s="223"/>
      <c r="I2820" s="230"/>
      <c r="J2820" s="230"/>
      <c r="K2820" s="230"/>
      <c r="L2820" s="230"/>
      <c r="M2820" s="5">
        <v>0</v>
      </c>
      <c r="N2820" s="5">
        <v>625000</v>
      </c>
      <c r="O2820" s="5">
        <v>1250000</v>
      </c>
      <c r="P2820" s="225"/>
      <c r="Q2820" s="225"/>
      <c r="R2820" s="29">
        <v>4.95E-4</v>
      </c>
      <c r="S2820" s="29">
        <v>9.5200000000000005E-4</v>
      </c>
      <c r="T2820" s="29">
        <v>1.5900000000000001E-3</v>
      </c>
      <c r="U2820" s="29">
        <v>1.1169999999999999E-3</v>
      </c>
      <c r="V2820" s="29">
        <v>2.189E-3</v>
      </c>
      <c r="W2820" s="29">
        <v>4.5430000000000002E-3</v>
      </c>
      <c r="X2820" s="29">
        <v>8.8199999999999997E-4</v>
      </c>
      <c r="Y2820" s="29">
        <v>1.6949999999999999E-3</v>
      </c>
      <c r="Z2820" s="29">
        <v>2.8319999999999999E-3</v>
      </c>
      <c r="AA2820" s="29">
        <v>1.9889999999999999E-3</v>
      </c>
      <c r="AB2820" s="29">
        <v>3.8999999999999998E-3</v>
      </c>
      <c r="AC2820" s="29">
        <v>8.0949999999999998E-3</v>
      </c>
      <c r="AD2820" s="233"/>
      <c r="AE2820" s="232"/>
      <c r="AF2820" s="232"/>
      <c r="AG2820" s="234"/>
      <c r="AH2820" s="223"/>
      <c r="AI2820" s="223"/>
      <c r="AK2820" s="229"/>
      <c r="AL2820" s="229"/>
      <c r="AM2820" s="229"/>
    </row>
    <row r="2821" spans="1:39" s="3" customFormat="1" ht="13.8" x14ac:dyDescent="0.25">
      <c r="A2821" s="7" t="s">
        <v>44</v>
      </c>
      <c r="B2821" s="7" t="s">
        <v>42</v>
      </c>
      <c r="C2821" s="8" t="s">
        <v>39</v>
      </c>
      <c r="D2821" s="30"/>
      <c r="E2821" s="8" t="s">
        <v>64</v>
      </c>
      <c r="F2821" s="9" t="str">
        <f>IFERROR(VLOOKUP(E2821,Template!$AK$5:$AL$17,2,FALSE),"")</f>
        <v/>
      </c>
      <c r="G2821" s="41" t="s">
        <v>7</v>
      </c>
      <c r="H2821" s="41" t="s">
        <v>6</v>
      </c>
      <c r="I2821" s="32" t="s">
        <v>65</v>
      </c>
      <c r="J2821" s="32" t="s">
        <v>66</v>
      </c>
      <c r="K2821" s="33">
        <f>IFERROR(I2821+J2821,0)</f>
        <v>0</v>
      </c>
      <c r="L2821" s="33">
        <f>IFERROR(K2821,"")</f>
        <v>0</v>
      </c>
      <c r="M2821" s="34">
        <f t="shared" ref="M2821:M2832" si="7891">IF(L2821&lt;=$N$4,K2821,IF(L2820&gt;$N$4,0,$N$4-L2820))</f>
        <v>0</v>
      </c>
      <c r="N2821" s="34">
        <f>IF(AND(L2821&gt;$N$4,L2821&lt;=$O$4),K2821-M2821,IF(AND(L2820&gt;$N$4,L2820&lt;=$O$4),$O$4-L2820,IF(L2820&gt;$O$4,0,IF(L2821&lt;$N$4,0,MIN(L2821-$N$4,$N$4)))))</f>
        <v>0</v>
      </c>
      <c r="O2821" s="34">
        <f>IF(L2821&gt;$O$4,K2821-M2821-N2821,0)</f>
        <v>0</v>
      </c>
      <c r="P2821" s="12" t="s">
        <v>94</v>
      </c>
      <c r="Q2821" s="12" t="s">
        <v>68</v>
      </c>
      <c r="R2821" s="33">
        <f>IF(AND($Q2821="LOW",$P2821="French"),M2821*R$4,0)</f>
        <v>0</v>
      </c>
      <c r="S2821" s="33">
        <f>IF(AND($Q2821="LOW",$P2821="French"),N2821*S$4,0)</f>
        <v>0</v>
      </c>
      <c r="T2821" s="33">
        <f>IF(AND($Q2821="LOW",$P2821="French"),O2821*T$4,0)</f>
        <v>0</v>
      </c>
      <c r="U2821" s="33">
        <f>IF(AND($Q2821="HIGH",$P2821="French"),M2821*U$4,0)</f>
        <v>0</v>
      </c>
      <c r="V2821" s="33">
        <f>IF(AND($Q2821="HIGH",$P2821="French"),N2821*V$4,0)</f>
        <v>0</v>
      </c>
      <c r="W2821" s="33">
        <f>IF(AND($Q2821="HIGH",$P2821="French"),O2821*W$4,0)</f>
        <v>0</v>
      </c>
      <c r="X2821" s="33">
        <f>IF(AND($Q2821="LOW",$P2821="English"),M2821*X$4,0)</f>
        <v>0</v>
      </c>
      <c r="Y2821" s="33">
        <f>IF(AND($Q2821="LOW",$P2821="English"),N2821*Y$4,0)</f>
        <v>0</v>
      </c>
      <c r="Z2821" s="33">
        <f>IF(AND($Q2821="LOW",$P2821="English"),O2821*Z$4,0)</f>
        <v>0</v>
      </c>
      <c r="AA2821" s="33">
        <f>IF(AND($Q2821="HIGH",$P2821="English"),M2821*AA$4,0)</f>
        <v>0</v>
      </c>
      <c r="AB2821" s="33">
        <f>IF(AND($Q2821="HIGH",$P2821="English"),N2821*AB$4,0)</f>
        <v>0</v>
      </c>
      <c r="AC2821" s="33">
        <f>IF(AND($Q2821="HIGH",$P2821="English"),O2821*AC$4,0)</f>
        <v>0</v>
      </c>
      <c r="AD2821" s="26">
        <f>SUM(R2821:AC2821)</f>
        <v>0</v>
      </c>
      <c r="AE2821" s="46" t="str">
        <f>IFERROR(IF(AE$3=VLOOKUP($E2821,Template!$AK$5:$AM$17,3,FALSE),$AD2821*$F2821,0),"0.00")</f>
        <v>0.00</v>
      </c>
      <c r="AF2821" s="46" t="str">
        <f>IFERROR(IF(AF$3=VLOOKUP($E2821,Template!$AK$5:$AM$17,3,FALSE),$AD2821*$F2821,0),"0.00")</f>
        <v>0.00</v>
      </c>
      <c r="AG2821" s="28">
        <f>SUM(AD2821:AF2821)</f>
        <v>0</v>
      </c>
      <c r="AH2821" s="13" t="s">
        <v>40</v>
      </c>
      <c r="AI2821" s="13" t="s">
        <v>41</v>
      </c>
      <c r="AK2821" s="14" t="s">
        <v>25</v>
      </c>
      <c r="AL2821" s="15">
        <v>0.05</v>
      </c>
      <c r="AM2821" s="16" t="s">
        <v>3</v>
      </c>
    </row>
    <row r="2822" spans="1:39" s="3" customFormat="1" ht="13.8" x14ac:dyDescent="0.25">
      <c r="A2822" s="7" t="str">
        <f>A2821</f>
        <v>(Enter Broadcasting Company Name)</v>
      </c>
      <c r="B2822" s="7" t="str">
        <f>B2821</f>
        <v>(Enter Call Letters)</v>
      </c>
      <c r="C2822" s="8" t="str">
        <f>C2821</f>
        <v>(Select AM/FM)</v>
      </c>
      <c r="D2822" s="30"/>
      <c r="E2822" s="8" t="str">
        <f>E2821</f>
        <v>(Select Station Province)</v>
      </c>
      <c r="F2822" s="9" t="str">
        <f>IFERROR(VLOOKUP(E2822,Template!$AK$5:$AL$17,2,FALSE),"")</f>
        <v/>
      </c>
      <c r="G2822" s="42" t="s">
        <v>8</v>
      </c>
      <c r="H2822" s="42" t="s">
        <v>9</v>
      </c>
      <c r="I2822" s="32" t="s">
        <v>65</v>
      </c>
      <c r="J2822" s="32" t="s">
        <v>66</v>
      </c>
      <c r="K2822" s="33">
        <f t="shared" ref="K2822:K2832" si="7892">IFERROR(I2822+J2822,0)</f>
        <v>0</v>
      </c>
      <c r="L2822" s="33">
        <f t="shared" ref="L2822:L2832" si="7893">IFERROR(L2821+K2822,"")</f>
        <v>0</v>
      </c>
      <c r="M2822" s="34">
        <f t="shared" si="7891"/>
        <v>0</v>
      </c>
      <c r="N2822" s="34">
        <f>IF(AND(L2822&gt;$N$4,L2822&lt;=$O$4),K2822-M2822,IF(AND(L2821&gt;$N$4,L2821&lt;=$O$4),$O$4-L2821,IF(L2821&gt;$O$4,0,IF(L2822&lt;$N$4,0,MIN(L2822-$N$4,$N$4)))))</f>
        <v>0</v>
      </c>
      <c r="O2822" s="34">
        <f t="shared" ref="O2822:O2832" si="7894">IF(L2822&gt;$O$4,K2822-M2822-N2822,0)</f>
        <v>0</v>
      </c>
      <c r="P2822" s="12" t="str">
        <f>P2821</f>
        <v>(Select Language)</v>
      </c>
      <c r="Q2822" s="12" t="str">
        <f>Q2821</f>
        <v>(Select Usage)</v>
      </c>
      <c r="R2822" s="33">
        <f t="shared" ref="R2822:R2832" si="7895">IF(AND($Q2822="LOW",$P2822="French"),M2822*R$4,0)</f>
        <v>0</v>
      </c>
      <c r="S2822" s="33">
        <f t="shared" ref="S2822:S2832" si="7896">IF(AND($Q2822="LOW",$P2822="French"),N2822*S$4,0)</f>
        <v>0</v>
      </c>
      <c r="T2822" s="33">
        <f t="shared" ref="T2822:T2832" si="7897">IF(AND($Q2822="LOW",$P2822="French"),O2822*T$4,0)</f>
        <v>0</v>
      </c>
      <c r="U2822" s="33">
        <f t="shared" ref="U2822:U2832" si="7898">IF(AND($Q2822="HIGH",$P2822="French"),M2822*U$4,0)</f>
        <v>0</v>
      </c>
      <c r="V2822" s="33">
        <f t="shared" ref="V2822:V2832" si="7899">IF(AND($Q2822="HIGH",$P2822="French"),N2822*V$4,0)</f>
        <v>0</v>
      </c>
      <c r="W2822" s="33">
        <f t="shared" ref="W2822:W2832" si="7900">IF(AND($Q2822="HIGH",$P2822="French"),O2822*W$4,0)</f>
        <v>0</v>
      </c>
      <c r="X2822" s="33">
        <f t="shared" ref="X2822:X2832" si="7901">IF(AND($Q2822="LOW",$P2822="English"),M2822*X$4,0)</f>
        <v>0</v>
      </c>
      <c r="Y2822" s="33">
        <f t="shared" ref="Y2822:Y2832" si="7902">IF(AND($Q2822="LOW",$P2822="English"),N2822*Y$4,0)</f>
        <v>0</v>
      </c>
      <c r="Z2822" s="33">
        <f t="shared" ref="Z2822:Z2832" si="7903">IF(AND($Q2822="LOW",$P2822="English"),O2822*Z$4,0)</f>
        <v>0</v>
      </c>
      <c r="AA2822" s="33">
        <f t="shared" ref="AA2822:AA2832" si="7904">IF(AND($Q2822="HIGH",$P2822="English"),M2822*AA$4,0)</f>
        <v>0</v>
      </c>
      <c r="AB2822" s="33">
        <f t="shared" ref="AB2822:AB2832" si="7905">IF(AND($Q2822="HIGH",$P2822="English"),N2822*AB$4,0)</f>
        <v>0</v>
      </c>
      <c r="AC2822" s="33">
        <f t="shared" ref="AC2822:AC2832" si="7906">IF(AND($Q2822="HIGH",$P2822="English"),O2822*AC$4,0)</f>
        <v>0</v>
      </c>
      <c r="AD2822" s="26">
        <f t="shared" ref="AD2822:AD2826" si="7907">SUM(R2822:AC2822)</f>
        <v>0</v>
      </c>
      <c r="AE2822" s="46" t="str">
        <f>IFERROR(IF(AE$3=VLOOKUP($E2822,Template!$AK$5:$AM$17,3,FALSE),$AD2822*$F2822,0),"0.00")</f>
        <v>0.00</v>
      </c>
      <c r="AF2822" s="46" t="str">
        <f>IFERROR(IF(AF$3=VLOOKUP($E2822,Template!$AK$5:$AM$17,3,FALSE),$AD2822*$F2822,0),"0.00")</f>
        <v>0.00</v>
      </c>
      <c r="AG2822" s="28">
        <f t="shared" ref="AG2822:AG2832" si="7908">SUM(AD2822:AF2822)</f>
        <v>0</v>
      </c>
      <c r="AH2822" s="13" t="s">
        <v>40</v>
      </c>
      <c r="AI2822" s="13" t="s">
        <v>41</v>
      </c>
      <c r="AK2822" s="14" t="s">
        <v>23</v>
      </c>
      <c r="AL2822" s="15">
        <v>0.05</v>
      </c>
      <c r="AM2822" s="16" t="s">
        <v>3</v>
      </c>
    </row>
    <row r="2823" spans="1:39" s="3" customFormat="1" ht="13.8" x14ac:dyDescent="0.25">
      <c r="A2823" s="7" t="str">
        <f t="shared" ref="A2823:C2823" si="7909">A2822</f>
        <v>(Enter Broadcasting Company Name)</v>
      </c>
      <c r="B2823" s="7" t="str">
        <f t="shared" si="7909"/>
        <v>(Enter Call Letters)</v>
      </c>
      <c r="C2823" s="8" t="str">
        <f t="shared" si="7909"/>
        <v>(Select AM/FM)</v>
      </c>
      <c r="D2823" s="30"/>
      <c r="E2823" s="8" t="str">
        <f t="shared" ref="E2823:E2832" si="7910">E2822</f>
        <v>(Select Station Province)</v>
      </c>
      <c r="F2823" s="9" t="str">
        <f>IFERROR(VLOOKUP(E2823,Template!$AK$5:$AL$17,2,FALSE),"")</f>
        <v/>
      </c>
      <c r="G2823" s="42" t="s">
        <v>6</v>
      </c>
      <c r="H2823" s="42" t="s">
        <v>10</v>
      </c>
      <c r="I2823" s="32" t="s">
        <v>65</v>
      </c>
      <c r="J2823" s="32" t="s">
        <v>66</v>
      </c>
      <c r="K2823" s="33">
        <f t="shared" si="7892"/>
        <v>0</v>
      </c>
      <c r="L2823" s="33">
        <f t="shared" si="7893"/>
        <v>0</v>
      </c>
      <c r="M2823" s="34">
        <f t="shared" si="7891"/>
        <v>0</v>
      </c>
      <c r="N2823" s="34">
        <f t="shared" ref="N2823:N2832" si="7911">IF(AND(L2823&gt;$N$4,L2823&lt;=$O$4),K2823-M2823,IF(AND(L2822&gt;$N$4,L2822&lt;=$O$4),$O$4-L2822,IF(L2822&gt;$O$4,0,IF(L2823&lt;$N$4,0,MIN(L2823-$N$4,$N$4)))))</f>
        <v>0</v>
      </c>
      <c r="O2823" s="34">
        <f t="shared" si="7894"/>
        <v>0</v>
      </c>
      <c r="P2823" s="12" t="str">
        <f t="shared" ref="P2823:Q2823" si="7912">P2822</f>
        <v>(Select Language)</v>
      </c>
      <c r="Q2823" s="12" t="str">
        <f t="shared" si="7912"/>
        <v>(Select Usage)</v>
      </c>
      <c r="R2823" s="33">
        <f t="shared" si="7895"/>
        <v>0</v>
      </c>
      <c r="S2823" s="33">
        <f t="shared" si="7896"/>
        <v>0</v>
      </c>
      <c r="T2823" s="33">
        <f t="shared" si="7897"/>
        <v>0</v>
      </c>
      <c r="U2823" s="33">
        <f t="shared" si="7898"/>
        <v>0</v>
      </c>
      <c r="V2823" s="33">
        <f t="shared" si="7899"/>
        <v>0</v>
      </c>
      <c r="W2823" s="33">
        <f t="shared" si="7900"/>
        <v>0</v>
      </c>
      <c r="X2823" s="33">
        <f t="shared" si="7901"/>
        <v>0</v>
      </c>
      <c r="Y2823" s="33">
        <f t="shared" si="7902"/>
        <v>0</v>
      </c>
      <c r="Z2823" s="33">
        <f t="shared" si="7903"/>
        <v>0</v>
      </c>
      <c r="AA2823" s="33">
        <f t="shared" si="7904"/>
        <v>0</v>
      </c>
      <c r="AB2823" s="33">
        <f t="shared" si="7905"/>
        <v>0</v>
      </c>
      <c r="AC2823" s="33">
        <f t="shared" si="7906"/>
        <v>0</v>
      </c>
      <c r="AD2823" s="26">
        <f t="shared" si="7907"/>
        <v>0</v>
      </c>
      <c r="AE2823" s="46" t="str">
        <f>IFERROR(IF(AE$3=VLOOKUP($E2823,Template!$AK$5:$AM$17,3,FALSE),$AD2823*$F2823,0),"0.00")</f>
        <v>0.00</v>
      </c>
      <c r="AF2823" s="46" t="str">
        <f>IFERROR(IF(AF$3=VLOOKUP($E2823,Template!$AK$5:$AM$17,3,FALSE),$AD2823*$F2823,0),"0.00")</f>
        <v>0.00</v>
      </c>
      <c r="AG2823" s="28">
        <f t="shared" si="7908"/>
        <v>0</v>
      </c>
      <c r="AH2823" s="13" t="s">
        <v>40</v>
      </c>
      <c r="AI2823" s="13" t="s">
        <v>41</v>
      </c>
      <c r="AK2823" s="14" t="s">
        <v>24</v>
      </c>
      <c r="AL2823" s="15">
        <v>0.05</v>
      </c>
      <c r="AM2823" s="16" t="s">
        <v>3</v>
      </c>
    </row>
    <row r="2824" spans="1:39" s="3" customFormat="1" ht="13.8" x14ac:dyDescent="0.25">
      <c r="A2824" s="7" t="str">
        <f t="shared" ref="A2824:C2824" si="7913">A2823</f>
        <v>(Enter Broadcasting Company Name)</v>
      </c>
      <c r="B2824" s="7" t="str">
        <f t="shared" si="7913"/>
        <v>(Enter Call Letters)</v>
      </c>
      <c r="C2824" s="8" t="str">
        <f t="shared" si="7913"/>
        <v>(Select AM/FM)</v>
      </c>
      <c r="D2824" s="30"/>
      <c r="E2824" s="8" t="str">
        <f t="shared" si="7910"/>
        <v>(Select Station Province)</v>
      </c>
      <c r="F2824" s="9" t="str">
        <f>IFERROR(VLOOKUP(E2824,Template!$AK$5:$AL$17,2,FALSE),"")</f>
        <v/>
      </c>
      <c r="G2824" s="42" t="s">
        <v>9</v>
      </c>
      <c r="H2824" s="42" t="s">
        <v>11</v>
      </c>
      <c r="I2824" s="32" t="s">
        <v>65</v>
      </c>
      <c r="J2824" s="32" t="s">
        <v>66</v>
      </c>
      <c r="K2824" s="33">
        <f t="shared" si="7892"/>
        <v>0</v>
      </c>
      <c r="L2824" s="33">
        <f t="shared" si="7893"/>
        <v>0</v>
      </c>
      <c r="M2824" s="34">
        <f t="shared" si="7891"/>
        <v>0</v>
      </c>
      <c r="N2824" s="34">
        <f t="shared" si="7911"/>
        <v>0</v>
      </c>
      <c r="O2824" s="34">
        <f t="shared" si="7894"/>
        <v>0</v>
      </c>
      <c r="P2824" s="12" t="str">
        <f t="shared" ref="P2824:Q2824" si="7914">P2823</f>
        <v>(Select Language)</v>
      </c>
      <c r="Q2824" s="12" t="str">
        <f t="shared" si="7914"/>
        <v>(Select Usage)</v>
      </c>
      <c r="R2824" s="33">
        <f t="shared" si="7895"/>
        <v>0</v>
      </c>
      <c r="S2824" s="33">
        <f t="shared" si="7896"/>
        <v>0</v>
      </c>
      <c r="T2824" s="33">
        <f t="shared" si="7897"/>
        <v>0</v>
      </c>
      <c r="U2824" s="33">
        <f t="shared" si="7898"/>
        <v>0</v>
      </c>
      <c r="V2824" s="33">
        <f t="shared" si="7899"/>
        <v>0</v>
      </c>
      <c r="W2824" s="33">
        <f t="shared" si="7900"/>
        <v>0</v>
      </c>
      <c r="X2824" s="33">
        <f t="shared" si="7901"/>
        <v>0</v>
      </c>
      <c r="Y2824" s="33">
        <f t="shared" si="7902"/>
        <v>0</v>
      </c>
      <c r="Z2824" s="33">
        <f t="shared" si="7903"/>
        <v>0</v>
      </c>
      <c r="AA2824" s="33">
        <f t="shared" si="7904"/>
        <v>0</v>
      </c>
      <c r="AB2824" s="33">
        <f t="shared" si="7905"/>
        <v>0</v>
      </c>
      <c r="AC2824" s="33">
        <f t="shared" si="7906"/>
        <v>0</v>
      </c>
      <c r="AD2824" s="26">
        <f t="shared" si="7907"/>
        <v>0</v>
      </c>
      <c r="AE2824" s="46" t="str">
        <f>IFERROR(IF(AE$3=VLOOKUP($E2824,Template!$AK$5:$AM$17,3,FALSE),$AD2824*$F2824,0),"0.00")</f>
        <v>0.00</v>
      </c>
      <c r="AF2824" s="46" t="str">
        <f>IFERROR(IF(AF$3=VLOOKUP($E2824,Template!$AK$5:$AM$17,3,FALSE),$AD2824*$F2824,0),"0.00")</f>
        <v>0.00</v>
      </c>
      <c r="AG2824" s="28">
        <f t="shared" si="7908"/>
        <v>0</v>
      </c>
      <c r="AH2824" s="13" t="s">
        <v>40</v>
      </c>
      <c r="AI2824" s="13" t="s">
        <v>41</v>
      </c>
      <c r="AK2824" s="14" t="s">
        <v>22</v>
      </c>
      <c r="AL2824" s="15">
        <v>0.15</v>
      </c>
      <c r="AM2824" s="16" t="s">
        <v>2</v>
      </c>
    </row>
    <row r="2825" spans="1:39" s="3" customFormat="1" ht="13.8" x14ac:dyDescent="0.25">
      <c r="A2825" s="7" t="str">
        <f t="shared" ref="A2825:C2825" si="7915">A2824</f>
        <v>(Enter Broadcasting Company Name)</v>
      </c>
      <c r="B2825" s="7" t="str">
        <f t="shared" si="7915"/>
        <v>(Enter Call Letters)</v>
      </c>
      <c r="C2825" s="8" t="str">
        <f t="shared" si="7915"/>
        <v>(Select AM/FM)</v>
      </c>
      <c r="D2825" s="30"/>
      <c r="E2825" s="8" t="str">
        <f t="shared" si="7910"/>
        <v>(Select Station Province)</v>
      </c>
      <c r="F2825" s="9" t="str">
        <f>IFERROR(VLOOKUP(E2825,Template!$AK$5:$AL$17,2,FALSE),"")</f>
        <v/>
      </c>
      <c r="G2825" s="42" t="s">
        <v>10</v>
      </c>
      <c r="H2825" s="42" t="s">
        <v>12</v>
      </c>
      <c r="I2825" s="32" t="s">
        <v>65</v>
      </c>
      <c r="J2825" s="32" t="s">
        <v>66</v>
      </c>
      <c r="K2825" s="33">
        <f t="shared" si="7892"/>
        <v>0</v>
      </c>
      <c r="L2825" s="33">
        <f t="shared" si="7893"/>
        <v>0</v>
      </c>
      <c r="M2825" s="34">
        <f t="shared" si="7891"/>
        <v>0</v>
      </c>
      <c r="N2825" s="34">
        <f t="shared" si="7911"/>
        <v>0</v>
      </c>
      <c r="O2825" s="34">
        <f t="shared" si="7894"/>
        <v>0</v>
      </c>
      <c r="P2825" s="12" t="str">
        <f t="shared" ref="P2825:Q2825" si="7916">P2824</f>
        <v>(Select Language)</v>
      </c>
      <c r="Q2825" s="12" t="str">
        <f t="shared" si="7916"/>
        <v>(Select Usage)</v>
      </c>
      <c r="R2825" s="33">
        <f t="shared" si="7895"/>
        <v>0</v>
      </c>
      <c r="S2825" s="33">
        <f t="shared" si="7896"/>
        <v>0</v>
      </c>
      <c r="T2825" s="33">
        <f t="shared" si="7897"/>
        <v>0</v>
      </c>
      <c r="U2825" s="33">
        <f t="shared" si="7898"/>
        <v>0</v>
      </c>
      <c r="V2825" s="33">
        <f t="shared" si="7899"/>
        <v>0</v>
      </c>
      <c r="W2825" s="33">
        <f t="shared" si="7900"/>
        <v>0</v>
      </c>
      <c r="X2825" s="33">
        <f t="shared" si="7901"/>
        <v>0</v>
      </c>
      <c r="Y2825" s="33">
        <f t="shared" si="7902"/>
        <v>0</v>
      </c>
      <c r="Z2825" s="33">
        <f t="shared" si="7903"/>
        <v>0</v>
      </c>
      <c r="AA2825" s="33">
        <f t="shared" si="7904"/>
        <v>0</v>
      </c>
      <c r="AB2825" s="33">
        <f t="shared" si="7905"/>
        <v>0</v>
      </c>
      <c r="AC2825" s="33">
        <f t="shared" si="7906"/>
        <v>0</v>
      </c>
      <c r="AD2825" s="26">
        <f t="shared" si="7907"/>
        <v>0</v>
      </c>
      <c r="AE2825" s="46" t="str">
        <f>IFERROR(IF(AE$3=VLOOKUP($E2825,Template!$AK$5:$AM$17,3,FALSE),$AD2825*$F2825,0),"0.00")</f>
        <v>0.00</v>
      </c>
      <c r="AF2825" s="46" t="str">
        <f>IFERROR(IF(AF$3=VLOOKUP($E2825,Template!$AK$5:$AM$17,3,FALSE),$AD2825*$F2825,0),"0.00")</f>
        <v>0.00</v>
      </c>
      <c r="AG2825" s="28">
        <f t="shared" si="7908"/>
        <v>0</v>
      </c>
      <c r="AH2825" s="13" t="s">
        <v>40</v>
      </c>
      <c r="AI2825" s="13" t="s">
        <v>41</v>
      </c>
      <c r="AK2825" s="14" t="s">
        <v>26</v>
      </c>
      <c r="AL2825" s="15">
        <v>0.15</v>
      </c>
      <c r="AM2825" s="16" t="s">
        <v>2</v>
      </c>
    </row>
    <row r="2826" spans="1:39" s="3" customFormat="1" ht="13.8" x14ac:dyDescent="0.25">
      <c r="A2826" s="7" t="str">
        <f t="shared" ref="A2826:C2826" si="7917">A2825</f>
        <v>(Enter Broadcasting Company Name)</v>
      </c>
      <c r="B2826" s="7" t="str">
        <f t="shared" si="7917"/>
        <v>(Enter Call Letters)</v>
      </c>
      <c r="C2826" s="8" t="str">
        <f t="shared" si="7917"/>
        <v>(Select AM/FM)</v>
      </c>
      <c r="D2826" s="30"/>
      <c r="E2826" s="8" t="str">
        <f t="shared" si="7910"/>
        <v>(Select Station Province)</v>
      </c>
      <c r="F2826" s="9" t="str">
        <f>IFERROR(VLOOKUP(E2826,Template!$AK$5:$AL$17,2,FALSE),"")</f>
        <v/>
      </c>
      <c r="G2826" s="42" t="s">
        <v>11</v>
      </c>
      <c r="H2826" s="42" t="s">
        <v>13</v>
      </c>
      <c r="I2826" s="32" t="s">
        <v>65</v>
      </c>
      <c r="J2826" s="32" t="s">
        <v>66</v>
      </c>
      <c r="K2826" s="33">
        <f t="shared" si="7892"/>
        <v>0</v>
      </c>
      <c r="L2826" s="33">
        <f t="shared" si="7893"/>
        <v>0</v>
      </c>
      <c r="M2826" s="34">
        <f t="shared" si="7891"/>
        <v>0</v>
      </c>
      <c r="N2826" s="34">
        <f t="shared" si="7911"/>
        <v>0</v>
      </c>
      <c r="O2826" s="34">
        <f t="shared" si="7894"/>
        <v>0</v>
      </c>
      <c r="P2826" s="12" t="str">
        <f t="shared" ref="P2826:Q2826" si="7918">P2825</f>
        <v>(Select Language)</v>
      </c>
      <c r="Q2826" s="12" t="str">
        <f t="shared" si="7918"/>
        <v>(Select Usage)</v>
      </c>
      <c r="R2826" s="33">
        <f t="shared" si="7895"/>
        <v>0</v>
      </c>
      <c r="S2826" s="33">
        <f t="shared" si="7896"/>
        <v>0</v>
      </c>
      <c r="T2826" s="33">
        <f t="shared" si="7897"/>
        <v>0</v>
      </c>
      <c r="U2826" s="33">
        <f t="shared" si="7898"/>
        <v>0</v>
      </c>
      <c r="V2826" s="33">
        <f t="shared" si="7899"/>
        <v>0</v>
      </c>
      <c r="W2826" s="33">
        <f t="shared" si="7900"/>
        <v>0</v>
      </c>
      <c r="X2826" s="33">
        <f t="shared" si="7901"/>
        <v>0</v>
      </c>
      <c r="Y2826" s="33">
        <f t="shared" si="7902"/>
        <v>0</v>
      </c>
      <c r="Z2826" s="33">
        <f t="shared" si="7903"/>
        <v>0</v>
      </c>
      <c r="AA2826" s="33">
        <f t="shared" si="7904"/>
        <v>0</v>
      </c>
      <c r="AB2826" s="33">
        <f t="shared" si="7905"/>
        <v>0</v>
      </c>
      <c r="AC2826" s="33">
        <f t="shared" si="7906"/>
        <v>0</v>
      </c>
      <c r="AD2826" s="26">
        <f t="shared" si="7907"/>
        <v>0</v>
      </c>
      <c r="AE2826" s="46" t="str">
        <f>IFERROR(IF(AE$3=VLOOKUP($E2826,Template!$AK$5:$AM$17,3,FALSE),$AD2826*$F2826,0),"0.00")</f>
        <v>0.00</v>
      </c>
      <c r="AF2826" s="46" t="str">
        <f>IFERROR(IF(AF$3=VLOOKUP($E2826,Template!$AK$5:$AM$17,3,FALSE),$AD2826*$F2826,0),"0.00")</f>
        <v>0.00</v>
      </c>
      <c r="AG2826" s="28">
        <f t="shared" si="7908"/>
        <v>0</v>
      </c>
      <c r="AH2826" s="13" t="s">
        <v>40</v>
      </c>
      <c r="AI2826" s="13" t="s">
        <v>41</v>
      </c>
      <c r="AK2826" s="14" t="s">
        <v>27</v>
      </c>
      <c r="AL2826" s="15">
        <v>0.15</v>
      </c>
      <c r="AM2826" s="16" t="s">
        <v>2</v>
      </c>
    </row>
    <row r="2827" spans="1:39" s="3" customFormat="1" ht="13.8" x14ac:dyDescent="0.25">
      <c r="A2827" s="7" t="str">
        <f t="shared" ref="A2827:C2827" si="7919">A2826</f>
        <v>(Enter Broadcasting Company Name)</v>
      </c>
      <c r="B2827" s="7" t="str">
        <f t="shared" si="7919"/>
        <v>(Enter Call Letters)</v>
      </c>
      <c r="C2827" s="8" t="str">
        <f t="shared" si="7919"/>
        <v>(Select AM/FM)</v>
      </c>
      <c r="D2827" s="30"/>
      <c r="E2827" s="8" t="str">
        <f t="shared" si="7910"/>
        <v>(Select Station Province)</v>
      </c>
      <c r="F2827" s="9" t="str">
        <f>IFERROR(VLOOKUP(E2827,Template!$AK$5:$AL$17,2,FALSE),"")</f>
        <v/>
      </c>
      <c r="G2827" s="42" t="s">
        <v>12</v>
      </c>
      <c r="H2827" s="42" t="s">
        <v>15</v>
      </c>
      <c r="I2827" s="32" t="s">
        <v>65</v>
      </c>
      <c r="J2827" s="32" t="s">
        <v>66</v>
      </c>
      <c r="K2827" s="33">
        <f t="shared" si="7892"/>
        <v>0</v>
      </c>
      <c r="L2827" s="33">
        <f t="shared" si="7893"/>
        <v>0</v>
      </c>
      <c r="M2827" s="34">
        <f t="shared" si="7891"/>
        <v>0</v>
      </c>
      <c r="N2827" s="34">
        <f t="shared" si="7911"/>
        <v>0</v>
      </c>
      <c r="O2827" s="34">
        <f t="shared" si="7894"/>
        <v>0</v>
      </c>
      <c r="P2827" s="12" t="str">
        <f t="shared" ref="P2827:Q2827" si="7920">P2826</f>
        <v>(Select Language)</v>
      </c>
      <c r="Q2827" s="12" t="str">
        <f t="shared" si="7920"/>
        <v>(Select Usage)</v>
      </c>
      <c r="R2827" s="33">
        <f t="shared" si="7895"/>
        <v>0</v>
      </c>
      <c r="S2827" s="33">
        <f t="shared" si="7896"/>
        <v>0</v>
      </c>
      <c r="T2827" s="33">
        <f t="shared" si="7897"/>
        <v>0</v>
      </c>
      <c r="U2827" s="33">
        <f t="shared" si="7898"/>
        <v>0</v>
      </c>
      <c r="V2827" s="33">
        <f t="shared" si="7899"/>
        <v>0</v>
      </c>
      <c r="W2827" s="33">
        <f t="shared" si="7900"/>
        <v>0</v>
      </c>
      <c r="X2827" s="33">
        <f t="shared" si="7901"/>
        <v>0</v>
      </c>
      <c r="Y2827" s="33">
        <f t="shared" si="7902"/>
        <v>0</v>
      </c>
      <c r="Z2827" s="33">
        <f t="shared" si="7903"/>
        <v>0</v>
      </c>
      <c r="AA2827" s="33">
        <f t="shared" si="7904"/>
        <v>0</v>
      </c>
      <c r="AB2827" s="33">
        <f t="shared" si="7905"/>
        <v>0</v>
      </c>
      <c r="AC2827" s="33">
        <f t="shared" si="7906"/>
        <v>0</v>
      </c>
      <c r="AD2827" s="26">
        <f>SUM(R2827:AC2827)</f>
        <v>0</v>
      </c>
      <c r="AE2827" s="46" t="str">
        <f>IFERROR(IF(AE$3=VLOOKUP($E2827,Template!$AK$5:$AM$17,3,FALSE),$AD2827*$F2827,0),"0.00")</f>
        <v>0.00</v>
      </c>
      <c r="AF2827" s="46" t="str">
        <f>IFERROR(IF(AF$3=VLOOKUP($E2827,Template!$AK$5:$AM$17,3,FALSE),$AD2827*$F2827,0),"0.00")</f>
        <v>0.00</v>
      </c>
      <c r="AG2827" s="28">
        <f t="shared" si="7908"/>
        <v>0</v>
      </c>
      <c r="AH2827" s="13" t="s">
        <v>40</v>
      </c>
      <c r="AI2827" s="13" t="s">
        <v>41</v>
      </c>
      <c r="AK2827" s="14" t="s">
        <v>28</v>
      </c>
      <c r="AL2827" s="15">
        <v>0.05</v>
      </c>
      <c r="AM2827" s="16" t="s">
        <v>3</v>
      </c>
    </row>
    <row r="2828" spans="1:39" s="3" customFormat="1" ht="13.8" x14ac:dyDescent="0.25">
      <c r="A2828" s="7" t="str">
        <f t="shared" ref="A2828:C2828" si="7921">A2827</f>
        <v>(Enter Broadcasting Company Name)</v>
      </c>
      <c r="B2828" s="7" t="str">
        <f t="shared" si="7921"/>
        <v>(Enter Call Letters)</v>
      </c>
      <c r="C2828" s="8" t="str">
        <f t="shared" si="7921"/>
        <v>(Select AM/FM)</v>
      </c>
      <c r="D2828" s="30"/>
      <c r="E2828" s="8" t="str">
        <f t="shared" si="7910"/>
        <v>(Select Station Province)</v>
      </c>
      <c r="F2828" s="9" t="str">
        <f>IFERROR(VLOOKUP(E2828,Template!$AK$5:$AL$17,2,FALSE),"")</f>
        <v/>
      </c>
      <c r="G2828" s="42" t="s">
        <v>13</v>
      </c>
      <c r="H2828" s="42" t="s">
        <v>16</v>
      </c>
      <c r="I2828" s="32" t="s">
        <v>65</v>
      </c>
      <c r="J2828" s="32" t="s">
        <v>66</v>
      </c>
      <c r="K2828" s="33">
        <f t="shared" si="7892"/>
        <v>0</v>
      </c>
      <c r="L2828" s="33">
        <f t="shared" si="7893"/>
        <v>0</v>
      </c>
      <c r="M2828" s="34">
        <f t="shared" si="7891"/>
        <v>0</v>
      </c>
      <c r="N2828" s="34">
        <f t="shared" si="7911"/>
        <v>0</v>
      </c>
      <c r="O2828" s="34">
        <f t="shared" si="7894"/>
        <v>0</v>
      </c>
      <c r="P2828" s="12" t="str">
        <f t="shared" ref="P2828:Q2828" si="7922">P2827</f>
        <v>(Select Language)</v>
      </c>
      <c r="Q2828" s="12" t="str">
        <f t="shared" si="7922"/>
        <v>(Select Usage)</v>
      </c>
      <c r="R2828" s="33">
        <f t="shared" si="7895"/>
        <v>0</v>
      </c>
      <c r="S2828" s="33">
        <f t="shared" si="7896"/>
        <v>0</v>
      </c>
      <c r="T2828" s="33">
        <f t="shared" si="7897"/>
        <v>0</v>
      </c>
      <c r="U2828" s="33">
        <f t="shared" si="7898"/>
        <v>0</v>
      </c>
      <c r="V2828" s="33">
        <f t="shared" si="7899"/>
        <v>0</v>
      </c>
      <c r="W2828" s="33">
        <f t="shared" si="7900"/>
        <v>0</v>
      </c>
      <c r="X2828" s="33">
        <f t="shared" si="7901"/>
        <v>0</v>
      </c>
      <c r="Y2828" s="33">
        <f t="shared" si="7902"/>
        <v>0</v>
      </c>
      <c r="Z2828" s="33">
        <f t="shared" si="7903"/>
        <v>0</v>
      </c>
      <c r="AA2828" s="33">
        <f t="shared" si="7904"/>
        <v>0</v>
      </c>
      <c r="AB2828" s="33">
        <f t="shared" si="7905"/>
        <v>0</v>
      </c>
      <c r="AC2828" s="33">
        <f t="shared" si="7906"/>
        <v>0</v>
      </c>
      <c r="AD2828" s="26">
        <f t="shared" ref="AD2828:AD2830" si="7923">SUM(R2828:AC2828)</f>
        <v>0</v>
      </c>
      <c r="AE2828" s="46" t="str">
        <f>IFERROR(IF(AE$3=VLOOKUP($E2828,Template!$AK$5:$AM$17,3,FALSE),$AD2828*$F2828,0),"0.00")</f>
        <v>0.00</v>
      </c>
      <c r="AF2828" s="46" t="str">
        <f>IFERROR(IF(AF$3=VLOOKUP($E2828,Template!$AK$5:$AM$17,3,FALSE),$AD2828*$F2828,0),"0.00")</f>
        <v>0.00</v>
      </c>
      <c r="AG2828" s="28">
        <f t="shared" si="7908"/>
        <v>0</v>
      </c>
      <c r="AH2828" s="13" t="s">
        <v>40</v>
      </c>
      <c r="AI2828" s="13" t="s">
        <v>41</v>
      </c>
      <c r="AK2828" s="14" t="s">
        <v>70</v>
      </c>
      <c r="AL2828" s="15">
        <v>0.05</v>
      </c>
      <c r="AM2828" s="16" t="s">
        <v>3</v>
      </c>
    </row>
    <row r="2829" spans="1:39" s="3" customFormat="1" ht="13.8" x14ac:dyDescent="0.25">
      <c r="A2829" s="7" t="str">
        <f t="shared" ref="A2829:C2829" si="7924">A2828</f>
        <v>(Enter Broadcasting Company Name)</v>
      </c>
      <c r="B2829" s="7" t="str">
        <f t="shared" si="7924"/>
        <v>(Enter Call Letters)</v>
      </c>
      <c r="C2829" s="8" t="str">
        <f t="shared" si="7924"/>
        <v>(Select AM/FM)</v>
      </c>
      <c r="D2829" s="30"/>
      <c r="E2829" s="8" t="str">
        <f t="shared" si="7910"/>
        <v>(Select Station Province)</v>
      </c>
      <c r="F2829" s="9" t="str">
        <f>IFERROR(VLOOKUP(E2829,Template!$AK$5:$AL$17,2,FALSE),"")</f>
        <v/>
      </c>
      <c r="G2829" s="42" t="s">
        <v>15</v>
      </c>
      <c r="H2829" s="42" t="s">
        <v>17</v>
      </c>
      <c r="I2829" s="32" t="s">
        <v>65</v>
      </c>
      <c r="J2829" s="32" t="s">
        <v>66</v>
      </c>
      <c r="K2829" s="33">
        <f t="shared" si="7892"/>
        <v>0</v>
      </c>
      <c r="L2829" s="33">
        <f t="shared" si="7893"/>
        <v>0</v>
      </c>
      <c r="M2829" s="34">
        <f t="shared" si="7891"/>
        <v>0</v>
      </c>
      <c r="N2829" s="34">
        <f t="shared" si="7911"/>
        <v>0</v>
      </c>
      <c r="O2829" s="34">
        <f t="shared" si="7894"/>
        <v>0</v>
      </c>
      <c r="P2829" s="12" t="str">
        <f t="shared" ref="P2829:Q2829" si="7925">P2828</f>
        <v>(Select Language)</v>
      </c>
      <c r="Q2829" s="12" t="str">
        <f t="shared" si="7925"/>
        <v>(Select Usage)</v>
      </c>
      <c r="R2829" s="33">
        <f t="shared" si="7895"/>
        <v>0</v>
      </c>
      <c r="S2829" s="33">
        <f t="shared" si="7896"/>
        <v>0</v>
      </c>
      <c r="T2829" s="33">
        <f t="shared" si="7897"/>
        <v>0</v>
      </c>
      <c r="U2829" s="33">
        <f t="shared" si="7898"/>
        <v>0</v>
      </c>
      <c r="V2829" s="33">
        <f t="shared" si="7899"/>
        <v>0</v>
      </c>
      <c r="W2829" s="33">
        <f t="shared" si="7900"/>
        <v>0</v>
      </c>
      <c r="X2829" s="33">
        <f t="shared" si="7901"/>
        <v>0</v>
      </c>
      <c r="Y2829" s="33">
        <f t="shared" si="7902"/>
        <v>0</v>
      </c>
      <c r="Z2829" s="33">
        <f t="shared" si="7903"/>
        <v>0</v>
      </c>
      <c r="AA2829" s="33">
        <f t="shared" si="7904"/>
        <v>0</v>
      </c>
      <c r="AB2829" s="33">
        <f t="shared" si="7905"/>
        <v>0</v>
      </c>
      <c r="AC2829" s="33">
        <f t="shared" si="7906"/>
        <v>0</v>
      </c>
      <c r="AD2829" s="26">
        <f t="shared" si="7923"/>
        <v>0</v>
      </c>
      <c r="AE2829" s="46" t="str">
        <f>IFERROR(IF(AE$3=VLOOKUP($E2829,Template!$AK$5:$AM$17,3,FALSE),$AD2829*$F2829,0),"0.00")</f>
        <v>0.00</v>
      </c>
      <c r="AF2829" s="46" t="str">
        <f>IFERROR(IF(AF$3=VLOOKUP($E2829,Template!$AK$5:$AM$17,3,FALSE),$AD2829*$F2829,0),"0.00")</f>
        <v>0.00</v>
      </c>
      <c r="AG2829" s="28">
        <f t="shared" si="7908"/>
        <v>0</v>
      </c>
      <c r="AH2829" s="13" t="s">
        <v>40</v>
      </c>
      <c r="AI2829" s="13" t="s">
        <v>41</v>
      </c>
      <c r="AK2829" s="14" t="s">
        <v>20</v>
      </c>
      <c r="AL2829" s="15">
        <v>0.13</v>
      </c>
      <c r="AM2829" s="16" t="s">
        <v>2</v>
      </c>
    </row>
    <row r="2830" spans="1:39" s="3" customFormat="1" ht="13.8" x14ac:dyDescent="0.25">
      <c r="A2830" s="7" t="str">
        <f t="shared" ref="A2830:C2830" si="7926">A2829</f>
        <v>(Enter Broadcasting Company Name)</v>
      </c>
      <c r="B2830" s="7" t="str">
        <f t="shared" si="7926"/>
        <v>(Enter Call Letters)</v>
      </c>
      <c r="C2830" s="8" t="str">
        <f t="shared" si="7926"/>
        <v>(Select AM/FM)</v>
      </c>
      <c r="D2830" s="30"/>
      <c r="E2830" s="8" t="str">
        <f t="shared" si="7910"/>
        <v>(Select Station Province)</v>
      </c>
      <c r="F2830" s="9" t="str">
        <f>IFERROR(VLOOKUP(E2830,Template!$AK$5:$AL$17,2,FALSE),"")</f>
        <v/>
      </c>
      <c r="G2830" s="42" t="s">
        <v>16</v>
      </c>
      <c r="H2830" s="42" t="s">
        <v>18</v>
      </c>
      <c r="I2830" s="32" t="s">
        <v>65</v>
      </c>
      <c r="J2830" s="32" t="s">
        <v>66</v>
      </c>
      <c r="K2830" s="33">
        <f t="shared" si="7892"/>
        <v>0</v>
      </c>
      <c r="L2830" s="33">
        <f t="shared" si="7893"/>
        <v>0</v>
      </c>
      <c r="M2830" s="34">
        <f t="shared" si="7891"/>
        <v>0</v>
      </c>
      <c r="N2830" s="34">
        <f t="shared" si="7911"/>
        <v>0</v>
      </c>
      <c r="O2830" s="34">
        <f t="shared" si="7894"/>
        <v>0</v>
      </c>
      <c r="P2830" s="12" t="str">
        <f t="shared" ref="P2830:Q2830" si="7927">P2829</f>
        <v>(Select Language)</v>
      </c>
      <c r="Q2830" s="12" t="str">
        <f t="shared" si="7927"/>
        <v>(Select Usage)</v>
      </c>
      <c r="R2830" s="33">
        <f t="shared" si="7895"/>
        <v>0</v>
      </c>
      <c r="S2830" s="33">
        <f t="shared" si="7896"/>
        <v>0</v>
      </c>
      <c r="T2830" s="33">
        <f t="shared" si="7897"/>
        <v>0</v>
      </c>
      <c r="U2830" s="33">
        <f t="shared" si="7898"/>
        <v>0</v>
      </c>
      <c r="V2830" s="33">
        <f t="shared" si="7899"/>
        <v>0</v>
      </c>
      <c r="W2830" s="33">
        <f t="shared" si="7900"/>
        <v>0</v>
      </c>
      <c r="X2830" s="33">
        <f t="shared" si="7901"/>
        <v>0</v>
      </c>
      <c r="Y2830" s="33">
        <f t="shared" si="7902"/>
        <v>0</v>
      </c>
      <c r="Z2830" s="33">
        <f t="shared" si="7903"/>
        <v>0</v>
      </c>
      <c r="AA2830" s="33">
        <f t="shared" si="7904"/>
        <v>0</v>
      </c>
      <c r="AB2830" s="33">
        <f t="shared" si="7905"/>
        <v>0</v>
      </c>
      <c r="AC2830" s="33">
        <f t="shared" si="7906"/>
        <v>0</v>
      </c>
      <c r="AD2830" s="26">
        <f t="shared" si="7923"/>
        <v>0</v>
      </c>
      <c r="AE2830" s="46" t="str">
        <f>IFERROR(IF(AE$3=VLOOKUP($E2830,Template!$AK$5:$AM$17,3,FALSE),$AD2830*$F2830,0),"0.00")</f>
        <v>0.00</v>
      </c>
      <c r="AF2830" s="46" t="str">
        <f>IFERROR(IF(AF$3=VLOOKUP($E2830,Template!$AK$5:$AM$17,3,FALSE),$AD2830*$F2830,0),"0.00")</f>
        <v>0.00</v>
      </c>
      <c r="AG2830" s="28">
        <f t="shared" si="7908"/>
        <v>0</v>
      </c>
      <c r="AH2830" s="13" t="s">
        <v>40</v>
      </c>
      <c r="AI2830" s="13" t="s">
        <v>41</v>
      </c>
      <c r="AK2830" s="14" t="s">
        <v>69</v>
      </c>
      <c r="AL2830" s="15">
        <v>0.15</v>
      </c>
      <c r="AM2830" s="16" t="s">
        <v>2</v>
      </c>
    </row>
    <row r="2831" spans="1:39" s="3" customFormat="1" ht="13.8" x14ac:dyDescent="0.25">
      <c r="A2831" s="7" t="str">
        <f t="shared" ref="A2831:C2831" si="7928">A2830</f>
        <v>(Enter Broadcasting Company Name)</v>
      </c>
      <c r="B2831" s="7" t="str">
        <f t="shared" si="7928"/>
        <v>(Enter Call Letters)</v>
      </c>
      <c r="C2831" s="8" t="str">
        <f t="shared" si="7928"/>
        <v>(Select AM/FM)</v>
      </c>
      <c r="D2831" s="30"/>
      <c r="E2831" s="8" t="str">
        <f t="shared" si="7910"/>
        <v>(Select Station Province)</v>
      </c>
      <c r="F2831" s="9" t="str">
        <f>IFERROR(VLOOKUP(E2831,Template!$AK$5:$AL$17,2,FALSE),"")</f>
        <v/>
      </c>
      <c r="G2831" s="42" t="s">
        <v>17</v>
      </c>
      <c r="H2831" s="42" t="s">
        <v>7</v>
      </c>
      <c r="I2831" s="32" t="s">
        <v>65</v>
      </c>
      <c r="J2831" s="32" t="s">
        <v>66</v>
      </c>
      <c r="K2831" s="33">
        <f t="shared" si="7892"/>
        <v>0</v>
      </c>
      <c r="L2831" s="33">
        <f t="shared" si="7893"/>
        <v>0</v>
      </c>
      <c r="M2831" s="34">
        <f t="shared" si="7891"/>
        <v>0</v>
      </c>
      <c r="N2831" s="34">
        <f t="shared" si="7911"/>
        <v>0</v>
      </c>
      <c r="O2831" s="34">
        <f t="shared" si="7894"/>
        <v>0</v>
      </c>
      <c r="P2831" s="12" t="str">
        <f t="shared" ref="P2831:Q2831" si="7929">P2830</f>
        <v>(Select Language)</v>
      </c>
      <c r="Q2831" s="12" t="str">
        <f t="shared" si="7929"/>
        <v>(Select Usage)</v>
      </c>
      <c r="R2831" s="33">
        <f t="shared" si="7895"/>
        <v>0</v>
      </c>
      <c r="S2831" s="33">
        <f t="shared" si="7896"/>
        <v>0</v>
      </c>
      <c r="T2831" s="33">
        <f t="shared" si="7897"/>
        <v>0</v>
      </c>
      <c r="U2831" s="33">
        <f t="shared" si="7898"/>
        <v>0</v>
      </c>
      <c r="V2831" s="33">
        <f t="shared" si="7899"/>
        <v>0</v>
      </c>
      <c r="W2831" s="33">
        <f t="shared" si="7900"/>
        <v>0</v>
      </c>
      <c r="X2831" s="33">
        <f t="shared" si="7901"/>
        <v>0</v>
      </c>
      <c r="Y2831" s="33">
        <f t="shared" si="7902"/>
        <v>0</v>
      </c>
      <c r="Z2831" s="33">
        <f t="shared" si="7903"/>
        <v>0</v>
      </c>
      <c r="AA2831" s="33">
        <f t="shared" si="7904"/>
        <v>0</v>
      </c>
      <c r="AB2831" s="33">
        <f t="shared" si="7905"/>
        <v>0</v>
      </c>
      <c r="AC2831" s="33">
        <f t="shared" si="7906"/>
        <v>0</v>
      </c>
      <c r="AD2831" s="26">
        <f>SUM(R2831:AC2831)</f>
        <v>0</v>
      </c>
      <c r="AE2831" s="46" t="str">
        <f>IFERROR(IF(AE$3=VLOOKUP($E2831,Template!$AK$5:$AM$17,3,FALSE),$AD2831*$F2831,0),"0.00")</f>
        <v>0.00</v>
      </c>
      <c r="AF2831" s="46" t="str">
        <f>IFERROR(IF(AF$3=VLOOKUP($E2831,Template!$AK$5:$AM$17,3,FALSE),$AD2831*$F2831,0),"0.00")</f>
        <v>0.00</v>
      </c>
      <c r="AG2831" s="28">
        <f t="shared" si="7908"/>
        <v>0</v>
      </c>
      <c r="AH2831" s="13" t="s">
        <v>40</v>
      </c>
      <c r="AI2831" s="13" t="s">
        <v>41</v>
      </c>
      <c r="AK2831" s="14" t="s">
        <v>29</v>
      </c>
      <c r="AL2831" s="15">
        <v>0.05</v>
      </c>
      <c r="AM2831" s="16" t="s">
        <v>3</v>
      </c>
    </row>
    <row r="2832" spans="1:39" s="3" customFormat="1" ht="13.8" x14ac:dyDescent="0.25">
      <c r="A2832" s="7" t="str">
        <f t="shared" ref="A2832:C2832" si="7930">A2831</f>
        <v>(Enter Broadcasting Company Name)</v>
      </c>
      <c r="B2832" s="7" t="str">
        <f t="shared" si="7930"/>
        <v>(Enter Call Letters)</v>
      </c>
      <c r="C2832" s="8" t="str">
        <f t="shared" si="7930"/>
        <v>(Select AM/FM)</v>
      </c>
      <c r="D2832" s="30"/>
      <c r="E2832" s="8" t="str">
        <f t="shared" si="7910"/>
        <v>(Select Station Province)</v>
      </c>
      <c r="F2832" s="9" t="str">
        <f>IFERROR(VLOOKUP(E2832,Template!$AK$5:$AL$17,2,FALSE),"")</f>
        <v/>
      </c>
      <c r="G2832" s="42" t="s">
        <v>18</v>
      </c>
      <c r="H2832" s="43" t="s">
        <v>8</v>
      </c>
      <c r="I2832" s="32" t="s">
        <v>65</v>
      </c>
      <c r="J2832" s="32" t="s">
        <v>66</v>
      </c>
      <c r="K2832" s="33">
        <f t="shared" si="7892"/>
        <v>0</v>
      </c>
      <c r="L2832" s="33">
        <f t="shared" si="7893"/>
        <v>0</v>
      </c>
      <c r="M2832" s="34">
        <f t="shared" si="7891"/>
        <v>0</v>
      </c>
      <c r="N2832" s="34">
        <f t="shared" si="7911"/>
        <v>0</v>
      </c>
      <c r="O2832" s="34">
        <f t="shared" si="7894"/>
        <v>0</v>
      </c>
      <c r="P2832" s="12" t="str">
        <f t="shared" ref="P2832:Q2832" si="7931">P2831</f>
        <v>(Select Language)</v>
      </c>
      <c r="Q2832" s="12" t="str">
        <f t="shared" si="7931"/>
        <v>(Select Usage)</v>
      </c>
      <c r="R2832" s="33">
        <f t="shared" si="7895"/>
        <v>0</v>
      </c>
      <c r="S2832" s="33">
        <f t="shared" si="7896"/>
        <v>0</v>
      </c>
      <c r="T2832" s="33">
        <f t="shared" si="7897"/>
        <v>0</v>
      </c>
      <c r="U2832" s="33">
        <f t="shared" si="7898"/>
        <v>0</v>
      </c>
      <c r="V2832" s="33">
        <f t="shared" si="7899"/>
        <v>0</v>
      </c>
      <c r="W2832" s="33">
        <f t="shared" si="7900"/>
        <v>0</v>
      </c>
      <c r="X2832" s="33">
        <f t="shared" si="7901"/>
        <v>0</v>
      </c>
      <c r="Y2832" s="33">
        <f t="shared" si="7902"/>
        <v>0</v>
      </c>
      <c r="Z2832" s="33">
        <f t="shared" si="7903"/>
        <v>0</v>
      </c>
      <c r="AA2832" s="33">
        <f t="shared" si="7904"/>
        <v>0</v>
      </c>
      <c r="AB2832" s="33">
        <f t="shared" si="7905"/>
        <v>0</v>
      </c>
      <c r="AC2832" s="33">
        <f t="shared" si="7906"/>
        <v>0</v>
      </c>
      <c r="AD2832" s="26">
        <f t="shared" ref="AD2832" si="7932">SUM(R2832:AC2832)</f>
        <v>0</v>
      </c>
      <c r="AE2832" s="46" t="str">
        <f>IFERROR(IF(AE$3=VLOOKUP($E2832,Template!$AK$5:$AM$17,3,FALSE),$AD2832*$F2832,0),"0.00")</f>
        <v>0.00</v>
      </c>
      <c r="AF2832" s="46" t="str">
        <f>IFERROR(IF(AF$3=VLOOKUP($E2832,Template!$AK$5:$AM$17,3,FALSE),$AD2832*$F2832,0),"0.00")</f>
        <v>0.00</v>
      </c>
      <c r="AG2832" s="28">
        <f t="shared" si="7908"/>
        <v>0</v>
      </c>
      <c r="AH2832" s="13" t="s">
        <v>40</v>
      </c>
      <c r="AI2832" s="13" t="s">
        <v>41</v>
      </c>
      <c r="AK2832" s="14" t="s">
        <v>21</v>
      </c>
      <c r="AL2832" s="15">
        <v>0.05</v>
      </c>
      <c r="AM2832" s="16" t="s">
        <v>3</v>
      </c>
    </row>
    <row r="2833" spans="1:39" ht="13.8" x14ac:dyDescent="0.25">
      <c r="A2833" s="19" t="s">
        <v>4</v>
      </c>
      <c r="B2833" s="19"/>
      <c r="C2833" s="20"/>
      <c r="D2833" s="20"/>
      <c r="E2833" s="20"/>
      <c r="F2833" s="20"/>
      <c r="G2833" s="44"/>
      <c r="H2833" s="44"/>
      <c r="I2833" s="21">
        <f t="shared" ref="I2833:K2833" si="7933">SUM(I2821:I2832)</f>
        <v>0</v>
      </c>
      <c r="J2833" s="21">
        <f t="shared" si="7933"/>
        <v>0</v>
      </c>
      <c r="K2833" s="21">
        <f t="shared" si="7933"/>
        <v>0</v>
      </c>
      <c r="L2833" s="21">
        <f>L2832</f>
        <v>0</v>
      </c>
      <c r="M2833" s="21">
        <f>SUM(M2821:M2832)</f>
        <v>0</v>
      </c>
      <c r="N2833" s="21">
        <f t="shared" ref="N2833:O2833" si="7934">SUM(N2821:N2832)</f>
        <v>0</v>
      </c>
      <c r="O2833" s="21">
        <f t="shared" si="7934"/>
        <v>0</v>
      </c>
      <c r="P2833" s="21"/>
      <c r="Q2833" s="22"/>
      <c r="R2833" s="21">
        <f t="shared" ref="R2833:AI2833" si="7935">SUM(R2821:R2832)</f>
        <v>0</v>
      </c>
      <c r="S2833" s="21">
        <f t="shared" si="7935"/>
        <v>0</v>
      </c>
      <c r="T2833" s="21">
        <f t="shared" si="7935"/>
        <v>0</v>
      </c>
      <c r="U2833" s="21">
        <f t="shared" si="7935"/>
        <v>0</v>
      </c>
      <c r="V2833" s="21">
        <f t="shared" si="7935"/>
        <v>0</v>
      </c>
      <c r="W2833" s="21">
        <f t="shared" si="7935"/>
        <v>0</v>
      </c>
      <c r="X2833" s="21">
        <f t="shared" si="7935"/>
        <v>0</v>
      </c>
      <c r="Y2833" s="21">
        <f t="shared" si="7935"/>
        <v>0</v>
      </c>
      <c r="Z2833" s="21">
        <f t="shared" si="7935"/>
        <v>0</v>
      </c>
      <c r="AA2833" s="21">
        <f t="shared" si="7935"/>
        <v>0</v>
      </c>
      <c r="AB2833" s="21">
        <f t="shared" si="7935"/>
        <v>0</v>
      </c>
      <c r="AC2833" s="21">
        <f t="shared" si="7935"/>
        <v>0</v>
      </c>
      <c r="AD2833" s="27">
        <f t="shared" si="7935"/>
        <v>0</v>
      </c>
      <c r="AE2833" s="21">
        <f t="shared" si="7935"/>
        <v>0</v>
      </c>
      <c r="AF2833" s="21">
        <f t="shared" si="7935"/>
        <v>0</v>
      </c>
      <c r="AG2833" s="27">
        <f t="shared" si="7935"/>
        <v>0</v>
      </c>
      <c r="AH2833" s="21">
        <f t="shared" si="7935"/>
        <v>0</v>
      </c>
      <c r="AI2833" s="21">
        <f t="shared" si="7935"/>
        <v>0</v>
      </c>
      <c r="AK2833" s="14" t="s">
        <v>71</v>
      </c>
      <c r="AL2833" s="15">
        <v>0.05</v>
      </c>
      <c r="AM2833" s="16" t="s">
        <v>3</v>
      </c>
    </row>
    <row r="2834" spans="1:39" x14ac:dyDescent="0.25">
      <c r="A2834" s="2"/>
      <c r="G2834" s="2"/>
      <c r="H2834" s="2"/>
      <c r="O2834" s="2"/>
      <c r="P2834" s="2"/>
    </row>
    <row r="2835" spans="1:39" ht="42" customHeight="1" x14ac:dyDescent="0.25">
      <c r="A2835" s="223" t="s">
        <v>63</v>
      </c>
      <c r="B2835" s="223" t="s">
        <v>43</v>
      </c>
      <c r="C2835" s="224" t="s">
        <v>19</v>
      </c>
      <c r="D2835" s="226"/>
      <c r="E2835" s="223" t="s">
        <v>14</v>
      </c>
      <c r="F2835" s="223" t="s">
        <v>38</v>
      </c>
      <c r="G2835" s="223" t="s">
        <v>1</v>
      </c>
      <c r="H2835" s="223" t="s">
        <v>5</v>
      </c>
      <c r="I2835" s="225" t="s">
        <v>31</v>
      </c>
      <c r="J2835" s="225" t="s">
        <v>32</v>
      </c>
      <c r="K2835" s="225" t="s">
        <v>48</v>
      </c>
      <c r="L2835" s="225" t="s">
        <v>0</v>
      </c>
      <c r="M2835" s="4" t="s">
        <v>45</v>
      </c>
      <c r="N2835" s="4" t="s">
        <v>46</v>
      </c>
      <c r="O2835" s="4" t="s">
        <v>47</v>
      </c>
      <c r="P2835" s="225" t="s">
        <v>50</v>
      </c>
      <c r="Q2835" s="225" t="s">
        <v>33</v>
      </c>
      <c r="R2835" s="4" t="s">
        <v>51</v>
      </c>
      <c r="S2835" s="4" t="s">
        <v>52</v>
      </c>
      <c r="T2835" s="4" t="s">
        <v>53</v>
      </c>
      <c r="U2835" s="4" t="s">
        <v>54</v>
      </c>
      <c r="V2835" s="4" t="s">
        <v>55</v>
      </c>
      <c r="W2835" s="4" t="s">
        <v>56</v>
      </c>
      <c r="X2835" s="4" t="s">
        <v>57</v>
      </c>
      <c r="Y2835" s="4" t="s">
        <v>58</v>
      </c>
      <c r="Z2835" s="4" t="s">
        <v>59</v>
      </c>
      <c r="AA2835" s="4" t="s">
        <v>62</v>
      </c>
      <c r="AB2835" s="4" t="s">
        <v>60</v>
      </c>
      <c r="AC2835" s="4" t="s">
        <v>61</v>
      </c>
      <c r="AD2835" s="233" t="s">
        <v>34</v>
      </c>
      <c r="AE2835" s="231" t="s">
        <v>2</v>
      </c>
      <c r="AF2835" s="231" t="s">
        <v>3</v>
      </c>
      <c r="AG2835" s="233" t="s">
        <v>35</v>
      </c>
      <c r="AH2835" s="223" t="s">
        <v>36</v>
      </c>
      <c r="AI2835" s="223" t="s">
        <v>37</v>
      </c>
      <c r="AK2835" s="229" t="s">
        <v>30</v>
      </c>
      <c r="AL2835" s="229"/>
      <c r="AM2835" s="229"/>
    </row>
    <row r="2836" spans="1:39" s="6" customFormat="1" ht="35.25" customHeight="1" x14ac:dyDescent="0.3">
      <c r="A2836" s="224"/>
      <c r="B2836" s="224"/>
      <c r="C2836" s="224"/>
      <c r="D2836" s="227"/>
      <c r="E2836" s="223"/>
      <c r="F2836" s="223"/>
      <c r="G2836" s="223"/>
      <c r="H2836" s="223"/>
      <c r="I2836" s="230"/>
      <c r="J2836" s="230"/>
      <c r="K2836" s="230"/>
      <c r="L2836" s="230"/>
      <c r="M2836" s="5">
        <v>0</v>
      </c>
      <c r="N2836" s="5">
        <v>625000</v>
      </c>
      <c r="O2836" s="5">
        <v>1250000</v>
      </c>
      <c r="P2836" s="225"/>
      <c r="Q2836" s="225"/>
      <c r="R2836" s="29">
        <v>4.95E-4</v>
      </c>
      <c r="S2836" s="29">
        <v>9.5200000000000005E-4</v>
      </c>
      <c r="T2836" s="29">
        <v>1.5900000000000001E-3</v>
      </c>
      <c r="U2836" s="29">
        <v>1.1169999999999999E-3</v>
      </c>
      <c r="V2836" s="29">
        <v>2.189E-3</v>
      </c>
      <c r="W2836" s="29">
        <v>4.5430000000000002E-3</v>
      </c>
      <c r="X2836" s="29">
        <v>8.8199999999999997E-4</v>
      </c>
      <c r="Y2836" s="29">
        <v>1.6949999999999999E-3</v>
      </c>
      <c r="Z2836" s="29">
        <v>2.8319999999999999E-3</v>
      </c>
      <c r="AA2836" s="29">
        <v>1.9889999999999999E-3</v>
      </c>
      <c r="AB2836" s="29">
        <v>3.8999999999999998E-3</v>
      </c>
      <c r="AC2836" s="29">
        <v>8.0949999999999998E-3</v>
      </c>
      <c r="AD2836" s="233"/>
      <c r="AE2836" s="232"/>
      <c r="AF2836" s="232"/>
      <c r="AG2836" s="234"/>
      <c r="AH2836" s="223"/>
      <c r="AI2836" s="223"/>
      <c r="AK2836" s="229"/>
      <c r="AL2836" s="229"/>
      <c r="AM2836" s="229"/>
    </row>
    <row r="2837" spans="1:39" s="3" customFormat="1" ht="13.8" x14ac:dyDescent="0.25">
      <c r="A2837" s="7" t="s">
        <v>44</v>
      </c>
      <c r="B2837" s="7" t="s">
        <v>42</v>
      </c>
      <c r="C2837" s="8" t="s">
        <v>39</v>
      </c>
      <c r="D2837" s="30"/>
      <c r="E2837" s="8" t="s">
        <v>64</v>
      </c>
      <c r="F2837" s="9" t="str">
        <f>IFERROR(VLOOKUP(E2837,Template!$AK$5:$AL$17,2,FALSE),"")</f>
        <v/>
      </c>
      <c r="G2837" s="41" t="s">
        <v>7</v>
      </c>
      <c r="H2837" s="41" t="s">
        <v>6</v>
      </c>
      <c r="I2837" s="32" t="s">
        <v>65</v>
      </c>
      <c r="J2837" s="32" t="s">
        <v>66</v>
      </c>
      <c r="K2837" s="33">
        <f>IFERROR(I2837+J2837,0)</f>
        <v>0</v>
      </c>
      <c r="L2837" s="33">
        <f>IFERROR(K2837,"")</f>
        <v>0</v>
      </c>
      <c r="M2837" s="34">
        <f t="shared" ref="M2837:M2848" si="7936">IF(L2837&lt;=$N$4,K2837,IF(L2836&gt;$N$4,0,$N$4-L2836))</f>
        <v>0</v>
      </c>
      <c r="N2837" s="34">
        <f>IF(AND(L2837&gt;$N$4,L2837&lt;=$O$4),K2837-M2837,IF(AND(L2836&gt;$N$4,L2836&lt;=$O$4),$O$4-L2836,IF(L2836&gt;$O$4,0,IF(L2837&lt;$N$4,0,MIN(L2837-$N$4,$N$4)))))</f>
        <v>0</v>
      </c>
      <c r="O2837" s="34">
        <f>IF(L2837&gt;$O$4,K2837-M2837-N2837,0)</f>
        <v>0</v>
      </c>
      <c r="P2837" s="12" t="s">
        <v>94</v>
      </c>
      <c r="Q2837" s="12" t="s">
        <v>68</v>
      </c>
      <c r="R2837" s="33">
        <f>IF(AND($Q2837="LOW",$P2837="French"),M2837*R$4,0)</f>
        <v>0</v>
      </c>
      <c r="S2837" s="33">
        <f>IF(AND($Q2837="LOW",$P2837="French"),N2837*S$4,0)</f>
        <v>0</v>
      </c>
      <c r="T2837" s="33">
        <f>IF(AND($Q2837="LOW",$P2837="French"),O2837*T$4,0)</f>
        <v>0</v>
      </c>
      <c r="U2837" s="33">
        <f>IF(AND($Q2837="HIGH",$P2837="French"),M2837*U$4,0)</f>
        <v>0</v>
      </c>
      <c r="V2837" s="33">
        <f>IF(AND($Q2837="HIGH",$P2837="French"),N2837*V$4,0)</f>
        <v>0</v>
      </c>
      <c r="W2837" s="33">
        <f>IF(AND($Q2837="HIGH",$P2837="French"),O2837*W$4,0)</f>
        <v>0</v>
      </c>
      <c r="X2837" s="33">
        <f>IF(AND($Q2837="LOW",$P2837="English"),M2837*X$4,0)</f>
        <v>0</v>
      </c>
      <c r="Y2837" s="33">
        <f>IF(AND($Q2837="LOW",$P2837="English"),N2837*Y$4,0)</f>
        <v>0</v>
      </c>
      <c r="Z2837" s="33">
        <f>IF(AND($Q2837="LOW",$P2837="English"),O2837*Z$4,0)</f>
        <v>0</v>
      </c>
      <c r="AA2837" s="33">
        <f>IF(AND($Q2837="HIGH",$P2837="English"),M2837*AA$4,0)</f>
        <v>0</v>
      </c>
      <c r="AB2837" s="33">
        <f>IF(AND($Q2837="HIGH",$P2837="English"),N2837*AB$4,0)</f>
        <v>0</v>
      </c>
      <c r="AC2837" s="33">
        <f>IF(AND($Q2837="HIGH",$P2837="English"),O2837*AC$4,0)</f>
        <v>0</v>
      </c>
      <c r="AD2837" s="26">
        <f>SUM(R2837:AC2837)</f>
        <v>0</v>
      </c>
      <c r="AE2837" s="46" t="str">
        <f>IFERROR(IF(AE$3=VLOOKUP($E2837,Template!$AK$5:$AM$17,3,FALSE),$AD2837*$F2837,0),"0.00")</f>
        <v>0.00</v>
      </c>
      <c r="AF2837" s="46" t="str">
        <f>IFERROR(IF(AF$3=VLOOKUP($E2837,Template!$AK$5:$AM$17,3,FALSE),$AD2837*$F2837,0),"0.00")</f>
        <v>0.00</v>
      </c>
      <c r="AG2837" s="28">
        <f>SUM(AD2837:AF2837)</f>
        <v>0</v>
      </c>
      <c r="AH2837" s="13" t="s">
        <v>40</v>
      </c>
      <c r="AI2837" s="13" t="s">
        <v>41</v>
      </c>
      <c r="AK2837" s="14" t="s">
        <v>25</v>
      </c>
      <c r="AL2837" s="15">
        <v>0.05</v>
      </c>
      <c r="AM2837" s="16" t="s">
        <v>3</v>
      </c>
    </row>
    <row r="2838" spans="1:39" s="3" customFormat="1" ht="13.8" x14ac:dyDescent="0.25">
      <c r="A2838" s="7" t="str">
        <f>A2837</f>
        <v>(Enter Broadcasting Company Name)</v>
      </c>
      <c r="B2838" s="7" t="str">
        <f>B2837</f>
        <v>(Enter Call Letters)</v>
      </c>
      <c r="C2838" s="8" t="str">
        <f>C2837</f>
        <v>(Select AM/FM)</v>
      </c>
      <c r="D2838" s="30"/>
      <c r="E2838" s="8" t="str">
        <f>E2837</f>
        <v>(Select Station Province)</v>
      </c>
      <c r="F2838" s="9" t="str">
        <f>IFERROR(VLOOKUP(E2838,Template!$AK$5:$AL$17,2,FALSE),"")</f>
        <v/>
      </c>
      <c r="G2838" s="42" t="s">
        <v>8</v>
      </c>
      <c r="H2838" s="42" t="s">
        <v>9</v>
      </c>
      <c r="I2838" s="32" t="s">
        <v>65</v>
      </c>
      <c r="J2838" s="32" t="s">
        <v>66</v>
      </c>
      <c r="K2838" s="33">
        <f t="shared" ref="K2838:K2848" si="7937">IFERROR(I2838+J2838,0)</f>
        <v>0</v>
      </c>
      <c r="L2838" s="33">
        <f t="shared" ref="L2838:L2848" si="7938">IFERROR(L2837+K2838,"")</f>
        <v>0</v>
      </c>
      <c r="M2838" s="34">
        <f t="shared" si="7936"/>
        <v>0</v>
      </c>
      <c r="N2838" s="34">
        <f>IF(AND(L2838&gt;$N$4,L2838&lt;=$O$4),K2838-M2838,IF(AND(L2837&gt;$N$4,L2837&lt;=$O$4),$O$4-L2837,IF(L2837&gt;$O$4,0,IF(L2838&lt;$N$4,0,MIN(L2838-$N$4,$N$4)))))</f>
        <v>0</v>
      </c>
      <c r="O2838" s="34">
        <f t="shared" ref="O2838:O2848" si="7939">IF(L2838&gt;$O$4,K2838-M2838-N2838,0)</f>
        <v>0</v>
      </c>
      <c r="P2838" s="12" t="str">
        <f>P2837</f>
        <v>(Select Language)</v>
      </c>
      <c r="Q2838" s="12" t="str">
        <f>Q2837</f>
        <v>(Select Usage)</v>
      </c>
      <c r="R2838" s="33">
        <f t="shared" ref="R2838:R2848" si="7940">IF(AND($Q2838="LOW",$P2838="French"),M2838*R$4,0)</f>
        <v>0</v>
      </c>
      <c r="S2838" s="33">
        <f t="shared" ref="S2838:S2848" si="7941">IF(AND($Q2838="LOW",$P2838="French"),N2838*S$4,0)</f>
        <v>0</v>
      </c>
      <c r="T2838" s="33">
        <f t="shared" ref="T2838:T2848" si="7942">IF(AND($Q2838="LOW",$P2838="French"),O2838*T$4,0)</f>
        <v>0</v>
      </c>
      <c r="U2838" s="33">
        <f t="shared" ref="U2838:U2848" si="7943">IF(AND($Q2838="HIGH",$P2838="French"),M2838*U$4,0)</f>
        <v>0</v>
      </c>
      <c r="V2838" s="33">
        <f t="shared" ref="V2838:V2848" si="7944">IF(AND($Q2838="HIGH",$P2838="French"),N2838*V$4,0)</f>
        <v>0</v>
      </c>
      <c r="W2838" s="33">
        <f t="shared" ref="W2838:W2848" si="7945">IF(AND($Q2838="HIGH",$P2838="French"),O2838*W$4,0)</f>
        <v>0</v>
      </c>
      <c r="X2838" s="33">
        <f t="shared" ref="X2838:X2848" si="7946">IF(AND($Q2838="LOW",$P2838="English"),M2838*X$4,0)</f>
        <v>0</v>
      </c>
      <c r="Y2838" s="33">
        <f t="shared" ref="Y2838:Y2848" si="7947">IF(AND($Q2838="LOW",$P2838="English"),N2838*Y$4,0)</f>
        <v>0</v>
      </c>
      <c r="Z2838" s="33">
        <f t="shared" ref="Z2838:Z2848" si="7948">IF(AND($Q2838="LOW",$P2838="English"),O2838*Z$4,0)</f>
        <v>0</v>
      </c>
      <c r="AA2838" s="33">
        <f t="shared" ref="AA2838:AA2848" si="7949">IF(AND($Q2838="HIGH",$P2838="English"),M2838*AA$4,0)</f>
        <v>0</v>
      </c>
      <c r="AB2838" s="33">
        <f t="shared" ref="AB2838:AB2848" si="7950">IF(AND($Q2838="HIGH",$P2838="English"),N2838*AB$4,0)</f>
        <v>0</v>
      </c>
      <c r="AC2838" s="33">
        <f t="shared" ref="AC2838:AC2848" si="7951">IF(AND($Q2838="HIGH",$P2838="English"),O2838*AC$4,0)</f>
        <v>0</v>
      </c>
      <c r="AD2838" s="26">
        <f t="shared" ref="AD2838:AD2842" si="7952">SUM(R2838:AC2838)</f>
        <v>0</v>
      </c>
      <c r="AE2838" s="46" t="str">
        <f>IFERROR(IF(AE$3=VLOOKUP($E2838,Template!$AK$5:$AM$17,3,FALSE),$AD2838*$F2838,0),"0.00")</f>
        <v>0.00</v>
      </c>
      <c r="AF2838" s="46" t="str">
        <f>IFERROR(IF(AF$3=VLOOKUP($E2838,Template!$AK$5:$AM$17,3,FALSE),$AD2838*$F2838,0),"0.00")</f>
        <v>0.00</v>
      </c>
      <c r="AG2838" s="28">
        <f t="shared" ref="AG2838:AG2848" si="7953">SUM(AD2838:AF2838)</f>
        <v>0</v>
      </c>
      <c r="AH2838" s="13" t="s">
        <v>40</v>
      </c>
      <c r="AI2838" s="13" t="s">
        <v>41</v>
      </c>
      <c r="AK2838" s="14" t="s">
        <v>23</v>
      </c>
      <c r="AL2838" s="15">
        <v>0.05</v>
      </c>
      <c r="AM2838" s="16" t="s">
        <v>3</v>
      </c>
    </row>
    <row r="2839" spans="1:39" s="3" customFormat="1" ht="13.8" x14ac:dyDescent="0.25">
      <c r="A2839" s="7" t="str">
        <f t="shared" ref="A2839:C2839" si="7954">A2838</f>
        <v>(Enter Broadcasting Company Name)</v>
      </c>
      <c r="B2839" s="7" t="str">
        <f t="shared" si="7954"/>
        <v>(Enter Call Letters)</v>
      </c>
      <c r="C2839" s="8" t="str">
        <f t="shared" si="7954"/>
        <v>(Select AM/FM)</v>
      </c>
      <c r="D2839" s="30"/>
      <c r="E2839" s="8" t="str">
        <f t="shared" ref="E2839:E2848" si="7955">E2838</f>
        <v>(Select Station Province)</v>
      </c>
      <c r="F2839" s="9" t="str">
        <f>IFERROR(VLOOKUP(E2839,Template!$AK$5:$AL$17,2,FALSE),"")</f>
        <v/>
      </c>
      <c r="G2839" s="42" t="s">
        <v>6</v>
      </c>
      <c r="H2839" s="42" t="s">
        <v>10</v>
      </c>
      <c r="I2839" s="32" t="s">
        <v>65</v>
      </c>
      <c r="J2839" s="32" t="s">
        <v>66</v>
      </c>
      <c r="K2839" s="33">
        <f t="shared" si="7937"/>
        <v>0</v>
      </c>
      <c r="L2839" s="33">
        <f t="shared" si="7938"/>
        <v>0</v>
      </c>
      <c r="M2839" s="34">
        <f t="shared" si="7936"/>
        <v>0</v>
      </c>
      <c r="N2839" s="34">
        <f t="shared" ref="N2839:N2848" si="7956">IF(AND(L2839&gt;$N$4,L2839&lt;=$O$4),K2839-M2839,IF(AND(L2838&gt;$N$4,L2838&lt;=$O$4),$O$4-L2838,IF(L2838&gt;$O$4,0,IF(L2839&lt;$N$4,0,MIN(L2839-$N$4,$N$4)))))</f>
        <v>0</v>
      </c>
      <c r="O2839" s="34">
        <f t="shared" si="7939"/>
        <v>0</v>
      </c>
      <c r="P2839" s="12" t="str">
        <f t="shared" ref="P2839:Q2839" si="7957">P2838</f>
        <v>(Select Language)</v>
      </c>
      <c r="Q2839" s="12" t="str">
        <f t="shared" si="7957"/>
        <v>(Select Usage)</v>
      </c>
      <c r="R2839" s="33">
        <f t="shared" si="7940"/>
        <v>0</v>
      </c>
      <c r="S2839" s="33">
        <f t="shared" si="7941"/>
        <v>0</v>
      </c>
      <c r="T2839" s="33">
        <f t="shared" si="7942"/>
        <v>0</v>
      </c>
      <c r="U2839" s="33">
        <f t="shared" si="7943"/>
        <v>0</v>
      </c>
      <c r="V2839" s="33">
        <f t="shared" si="7944"/>
        <v>0</v>
      </c>
      <c r="W2839" s="33">
        <f t="shared" si="7945"/>
        <v>0</v>
      </c>
      <c r="X2839" s="33">
        <f t="shared" si="7946"/>
        <v>0</v>
      </c>
      <c r="Y2839" s="33">
        <f t="shared" si="7947"/>
        <v>0</v>
      </c>
      <c r="Z2839" s="33">
        <f t="shared" si="7948"/>
        <v>0</v>
      </c>
      <c r="AA2839" s="33">
        <f t="shared" si="7949"/>
        <v>0</v>
      </c>
      <c r="AB2839" s="33">
        <f t="shared" si="7950"/>
        <v>0</v>
      </c>
      <c r="AC2839" s="33">
        <f t="shared" si="7951"/>
        <v>0</v>
      </c>
      <c r="AD2839" s="26">
        <f t="shared" si="7952"/>
        <v>0</v>
      </c>
      <c r="AE2839" s="46" t="str">
        <f>IFERROR(IF(AE$3=VLOOKUP($E2839,Template!$AK$5:$AM$17,3,FALSE),$AD2839*$F2839,0),"0.00")</f>
        <v>0.00</v>
      </c>
      <c r="AF2839" s="46" t="str">
        <f>IFERROR(IF(AF$3=VLOOKUP($E2839,Template!$AK$5:$AM$17,3,FALSE),$AD2839*$F2839,0),"0.00")</f>
        <v>0.00</v>
      </c>
      <c r="AG2839" s="28">
        <f t="shared" si="7953"/>
        <v>0</v>
      </c>
      <c r="AH2839" s="13" t="s">
        <v>40</v>
      </c>
      <c r="AI2839" s="13" t="s">
        <v>41</v>
      </c>
      <c r="AK2839" s="14" t="s">
        <v>24</v>
      </c>
      <c r="AL2839" s="15">
        <v>0.05</v>
      </c>
      <c r="AM2839" s="16" t="s">
        <v>3</v>
      </c>
    </row>
    <row r="2840" spans="1:39" s="3" customFormat="1" ht="13.8" x14ac:dyDescent="0.25">
      <c r="A2840" s="7" t="str">
        <f t="shared" ref="A2840:C2840" si="7958">A2839</f>
        <v>(Enter Broadcasting Company Name)</v>
      </c>
      <c r="B2840" s="7" t="str">
        <f t="shared" si="7958"/>
        <v>(Enter Call Letters)</v>
      </c>
      <c r="C2840" s="8" t="str">
        <f t="shared" si="7958"/>
        <v>(Select AM/FM)</v>
      </c>
      <c r="D2840" s="30"/>
      <c r="E2840" s="8" t="str">
        <f t="shared" si="7955"/>
        <v>(Select Station Province)</v>
      </c>
      <c r="F2840" s="9" t="str">
        <f>IFERROR(VLOOKUP(E2840,Template!$AK$5:$AL$17,2,FALSE),"")</f>
        <v/>
      </c>
      <c r="G2840" s="42" t="s">
        <v>9</v>
      </c>
      <c r="H2840" s="42" t="s">
        <v>11</v>
      </c>
      <c r="I2840" s="32" t="s">
        <v>65</v>
      </c>
      <c r="J2840" s="32" t="s">
        <v>66</v>
      </c>
      <c r="K2840" s="33">
        <f t="shared" si="7937"/>
        <v>0</v>
      </c>
      <c r="L2840" s="33">
        <f t="shared" si="7938"/>
        <v>0</v>
      </c>
      <c r="M2840" s="34">
        <f t="shared" si="7936"/>
        <v>0</v>
      </c>
      <c r="N2840" s="34">
        <f t="shared" si="7956"/>
        <v>0</v>
      </c>
      <c r="O2840" s="34">
        <f t="shared" si="7939"/>
        <v>0</v>
      </c>
      <c r="P2840" s="12" t="str">
        <f t="shared" ref="P2840:Q2840" si="7959">P2839</f>
        <v>(Select Language)</v>
      </c>
      <c r="Q2840" s="12" t="str">
        <f t="shared" si="7959"/>
        <v>(Select Usage)</v>
      </c>
      <c r="R2840" s="33">
        <f t="shared" si="7940"/>
        <v>0</v>
      </c>
      <c r="S2840" s="33">
        <f t="shared" si="7941"/>
        <v>0</v>
      </c>
      <c r="T2840" s="33">
        <f t="shared" si="7942"/>
        <v>0</v>
      </c>
      <c r="U2840" s="33">
        <f t="shared" si="7943"/>
        <v>0</v>
      </c>
      <c r="V2840" s="33">
        <f t="shared" si="7944"/>
        <v>0</v>
      </c>
      <c r="W2840" s="33">
        <f t="shared" si="7945"/>
        <v>0</v>
      </c>
      <c r="X2840" s="33">
        <f t="shared" si="7946"/>
        <v>0</v>
      </c>
      <c r="Y2840" s="33">
        <f t="shared" si="7947"/>
        <v>0</v>
      </c>
      <c r="Z2840" s="33">
        <f t="shared" si="7948"/>
        <v>0</v>
      </c>
      <c r="AA2840" s="33">
        <f t="shared" si="7949"/>
        <v>0</v>
      </c>
      <c r="AB2840" s="33">
        <f t="shared" si="7950"/>
        <v>0</v>
      </c>
      <c r="AC2840" s="33">
        <f t="shared" si="7951"/>
        <v>0</v>
      </c>
      <c r="AD2840" s="26">
        <f t="shared" si="7952"/>
        <v>0</v>
      </c>
      <c r="AE2840" s="46" t="str">
        <f>IFERROR(IF(AE$3=VLOOKUP($E2840,Template!$AK$5:$AM$17,3,FALSE),$AD2840*$F2840,0),"0.00")</f>
        <v>0.00</v>
      </c>
      <c r="AF2840" s="46" t="str">
        <f>IFERROR(IF(AF$3=VLOOKUP($E2840,Template!$AK$5:$AM$17,3,FALSE),$AD2840*$F2840,0),"0.00")</f>
        <v>0.00</v>
      </c>
      <c r="AG2840" s="28">
        <f t="shared" si="7953"/>
        <v>0</v>
      </c>
      <c r="AH2840" s="13" t="s">
        <v>40</v>
      </c>
      <c r="AI2840" s="13" t="s">
        <v>41</v>
      </c>
      <c r="AK2840" s="14" t="s">
        <v>22</v>
      </c>
      <c r="AL2840" s="15">
        <v>0.15</v>
      </c>
      <c r="AM2840" s="16" t="s">
        <v>2</v>
      </c>
    </row>
    <row r="2841" spans="1:39" s="3" customFormat="1" ht="13.8" x14ac:dyDescent="0.25">
      <c r="A2841" s="7" t="str">
        <f t="shared" ref="A2841:C2841" si="7960">A2840</f>
        <v>(Enter Broadcasting Company Name)</v>
      </c>
      <c r="B2841" s="7" t="str">
        <f t="shared" si="7960"/>
        <v>(Enter Call Letters)</v>
      </c>
      <c r="C2841" s="8" t="str">
        <f t="shared" si="7960"/>
        <v>(Select AM/FM)</v>
      </c>
      <c r="D2841" s="30"/>
      <c r="E2841" s="8" t="str">
        <f t="shared" si="7955"/>
        <v>(Select Station Province)</v>
      </c>
      <c r="F2841" s="9" t="str">
        <f>IFERROR(VLOOKUP(E2841,Template!$AK$5:$AL$17,2,FALSE),"")</f>
        <v/>
      </c>
      <c r="G2841" s="42" t="s">
        <v>10</v>
      </c>
      <c r="H2841" s="42" t="s">
        <v>12</v>
      </c>
      <c r="I2841" s="32" t="s">
        <v>65</v>
      </c>
      <c r="J2841" s="32" t="s">
        <v>66</v>
      </c>
      <c r="K2841" s="33">
        <f t="shared" si="7937"/>
        <v>0</v>
      </c>
      <c r="L2841" s="33">
        <f t="shared" si="7938"/>
        <v>0</v>
      </c>
      <c r="M2841" s="34">
        <f t="shared" si="7936"/>
        <v>0</v>
      </c>
      <c r="N2841" s="34">
        <f t="shared" si="7956"/>
        <v>0</v>
      </c>
      <c r="O2841" s="34">
        <f t="shared" si="7939"/>
        <v>0</v>
      </c>
      <c r="P2841" s="12" t="str">
        <f t="shared" ref="P2841:Q2841" si="7961">P2840</f>
        <v>(Select Language)</v>
      </c>
      <c r="Q2841" s="12" t="str">
        <f t="shared" si="7961"/>
        <v>(Select Usage)</v>
      </c>
      <c r="R2841" s="33">
        <f t="shared" si="7940"/>
        <v>0</v>
      </c>
      <c r="S2841" s="33">
        <f t="shared" si="7941"/>
        <v>0</v>
      </c>
      <c r="T2841" s="33">
        <f t="shared" si="7942"/>
        <v>0</v>
      </c>
      <c r="U2841" s="33">
        <f t="shared" si="7943"/>
        <v>0</v>
      </c>
      <c r="V2841" s="33">
        <f t="shared" si="7944"/>
        <v>0</v>
      </c>
      <c r="W2841" s="33">
        <f t="shared" si="7945"/>
        <v>0</v>
      </c>
      <c r="X2841" s="33">
        <f t="shared" si="7946"/>
        <v>0</v>
      </c>
      <c r="Y2841" s="33">
        <f t="shared" si="7947"/>
        <v>0</v>
      </c>
      <c r="Z2841" s="33">
        <f t="shared" si="7948"/>
        <v>0</v>
      </c>
      <c r="AA2841" s="33">
        <f t="shared" si="7949"/>
        <v>0</v>
      </c>
      <c r="AB2841" s="33">
        <f t="shared" si="7950"/>
        <v>0</v>
      </c>
      <c r="AC2841" s="33">
        <f t="shared" si="7951"/>
        <v>0</v>
      </c>
      <c r="AD2841" s="26">
        <f t="shared" si="7952"/>
        <v>0</v>
      </c>
      <c r="AE2841" s="46" t="str">
        <f>IFERROR(IF(AE$3=VLOOKUP($E2841,Template!$AK$5:$AM$17,3,FALSE),$AD2841*$F2841,0),"0.00")</f>
        <v>0.00</v>
      </c>
      <c r="AF2841" s="46" t="str">
        <f>IFERROR(IF(AF$3=VLOOKUP($E2841,Template!$AK$5:$AM$17,3,FALSE),$AD2841*$F2841,0),"0.00")</f>
        <v>0.00</v>
      </c>
      <c r="AG2841" s="28">
        <f t="shared" si="7953"/>
        <v>0</v>
      </c>
      <c r="AH2841" s="13" t="s">
        <v>40</v>
      </c>
      <c r="AI2841" s="13" t="s">
        <v>41</v>
      </c>
      <c r="AK2841" s="14" t="s">
        <v>26</v>
      </c>
      <c r="AL2841" s="15">
        <v>0.15</v>
      </c>
      <c r="AM2841" s="16" t="s">
        <v>2</v>
      </c>
    </row>
    <row r="2842" spans="1:39" s="3" customFormat="1" ht="13.8" x14ac:dyDescent="0.25">
      <c r="A2842" s="7" t="str">
        <f t="shared" ref="A2842:C2842" si="7962">A2841</f>
        <v>(Enter Broadcasting Company Name)</v>
      </c>
      <c r="B2842" s="7" t="str">
        <f t="shared" si="7962"/>
        <v>(Enter Call Letters)</v>
      </c>
      <c r="C2842" s="8" t="str">
        <f t="shared" si="7962"/>
        <v>(Select AM/FM)</v>
      </c>
      <c r="D2842" s="30"/>
      <c r="E2842" s="8" t="str">
        <f t="shared" si="7955"/>
        <v>(Select Station Province)</v>
      </c>
      <c r="F2842" s="9" t="str">
        <f>IFERROR(VLOOKUP(E2842,Template!$AK$5:$AL$17,2,FALSE),"")</f>
        <v/>
      </c>
      <c r="G2842" s="42" t="s">
        <v>11</v>
      </c>
      <c r="H2842" s="42" t="s">
        <v>13</v>
      </c>
      <c r="I2842" s="32" t="s">
        <v>65</v>
      </c>
      <c r="J2842" s="32" t="s">
        <v>66</v>
      </c>
      <c r="K2842" s="33">
        <f t="shared" si="7937"/>
        <v>0</v>
      </c>
      <c r="L2842" s="33">
        <f t="shared" si="7938"/>
        <v>0</v>
      </c>
      <c r="M2842" s="34">
        <f t="shared" si="7936"/>
        <v>0</v>
      </c>
      <c r="N2842" s="34">
        <f t="shared" si="7956"/>
        <v>0</v>
      </c>
      <c r="O2842" s="34">
        <f t="shared" si="7939"/>
        <v>0</v>
      </c>
      <c r="P2842" s="12" t="str">
        <f t="shared" ref="P2842:Q2842" si="7963">P2841</f>
        <v>(Select Language)</v>
      </c>
      <c r="Q2842" s="12" t="str">
        <f t="shared" si="7963"/>
        <v>(Select Usage)</v>
      </c>
      <c r="R2842" s="33">
        <f t="shared" si="7940"/>
        <v>0</v>
      </c>
      <c r="S2842" s="33">
        <f t="shared" si="7941"/>
        <v>0</v>
      </c>
      <c r="T2842" s="33">
        <f t="shared" si="7942"/>
        <v>0</v>
      </c>
      <c r="U2842" s="33">
        <f t="shared" si="7943"/>
        <v>0</v>
      </c>
      <c r="V2842" s="33">
        <f t="shared" si="7944"/>
        <v>0</v>
      </c>
      <c r="W2842" s="33">
        <f t="shared" si="7945"/>
        <v>0</v>
      </c>
      <c r="X2842" s="33">
        <f t="shared" si="7946"/>
        <v>0</v>
      </c>
      <c r="Y2842" s="33">
        <f t="shared" si="7947"/>
        <v>0</v>
      </c>
      <c r="Z2842" s="33">
        <f t="shared" si="7948"/>
        <v>0</v>
      </c>
      <c r="AA2842" s="33">
        <f t="shared" si="7949"/>
        <v>0</v>
      </c>
      <c r="AB2842" s="33">
        <f t="shared" si="7950"/>
        <v>0</v>
      </c>
      <c r="AC2842" s="33">
        <f t="shared" si="7951"/>
        <v>0</v>
      </c>
      <c r="AD2842" s="26">
        <f t="shared" si="7952"/>
        <v>0</v>
      </c>
      <c r="AE2842" s="46" t="str">
        <f>IFERROR(IF(AE$3=VLOOKUP($E2842,Template!$AK$5:$AM$17,3,FALSE),$AD2842*$F2842,0),"0.00")</f>
        <v>0.00</v>
      </c>
      <c r="AF2842" s="46" t="str">
        <f>IFERROR(IF(AF$3=VLOOKUP($E2842,Template!$AK$5:$AM$17,3,FALSE),$AD2842*$F2842,0),"0.00")</f>
        <v>0.00</v>
      </c>
      <c r="AG2842" s="28">
        <f t="shared" si="7953"/>
        <v>0</v>
      </c>
      <c r="AH2842" s="13" t="s">
        <v>40</v>
      </c>
      <c r="AI2842" s="13" t="s">
        <v>41</v>
      </c>
      <c r="AK2842" s="14" t="s">
        <v>27</v>
      </c>
      <c r="AL2842" s="15">
        <v>0.15</v>
      </c>
      <c r="AM2842" s="16" t="s">
        <v>2</v>
      </c>
    </row>
    <row r="2843" spans="1:39" s="3" customFormat="1" ht="13.8" x14ac:dyDescent="0.25">
      <c r="A2843" s="7" t="str">
        <f t="shared" ref="A2843:C2843" si="7964">A2842</f>
        <v>(Enter Broadcasting Company Name)</v>
      </c>
      <c r="B2843" s="7" t="str">
        <f t="shared" si="7964"/>
        <v>(Enter Call Letters)</v>
      </c>
      <c r="C2843" s="8" t="str">
        <f t="shared" si="7964"/>
        <v>(Select AM/FM)</v>
      </c>
      <c r="D2843" s="30"/>
      <c r="E2843" s="8" t="str">
        <f t="shared" si="7955"/>
        <v>(Select Station Province)</v>
      </c>
      <c r="F2843" s="9" t="str">
        <f>IFERROR(VLOOKUP(E2843,Template!$AK$5:$AL$17,2,FALSE),"")</f>
        <v/>
      </c>
      <c r="G2843" s="42" t="s">
        <v>12</v>
      </c>
      <c r="H2843" s="42" t="s">
        <v>15</v>
      </c>
      <c r="I2843" s="32" t="s">
        <v>65</v>
      </c>
      <c r="J2843" s="32" t="s">
        <v>66</v>
      </c>
      <c r="K2843" s="33">
        <f t="shared" si="7937"/>
        <v>0</v>
      </c>
      <c r="L2843" s="33">
        <f t="shared" si="7938"/>
        <v>0</v>
      </c>
      <c r="M2843" s="34">
        <f t="shared" si="7936"/>
        <v>0</v>
      </c>
      <c r="N2843" s="34">
        <f t="shared" si="7956"/>
        <v>0</v>
      </c>
      <c r="O2843" s="34">
        <f t="shared" si="7939"/>
        <v>0</v>
      </c>
      <c r="P2843" s="12" t="str">
        <f t="shared" ref="P2843:Q2843" si="7965">P2842</f>
        <v>(Select Language)</v>
      </c>
      <c r="Q2843" s="12" t="str">
        <f t="shared" si="7965"/>
        <v>(Select Usage)</v>
      </c>
      <c r="R2843" s="33">
        <f t="shared" si="7940"/>
        <v>0</v>
      </c>
      <c r="S2843" s="33">
        <f t="shared" si="7941"/>
        <v>0</v>
      </c>
      <c r="T2843" s="33">
        <f t="shared" si="7942"/>
        <v>0</v>
      </c>
      <c r="U2843" s="33">
        <f t="shared" si="7943"/>
        <v>0</v>
      </c>
      <c r="V2843" s="33">
        <f t="shared" si="7944"/>
        <v>0</v>
      </c>
      <c r="W2843" s="33">
        <f t="shared" si="7945"/>
        <v>0</v>
      </c>
      <c r="X2843" s="33">
        <f t="shared" si="7946"/>
        <v>0</v>
      </c>
      <c r="Y2843" s="33">
        <f t="shared" si="7947"/>
        <v>0</v>
      </c>
      <c r="Z2843" s="33">
        <f t="shared" si="7948"/>
        <v>0</v>
      </c>
      <c r="AA2843" s="33">
        <f t="shared" si="7949"/>
        <v>0</v>
      </c>
      <c r="AB2843" s="33">
        <f t="shared" si="7950"/>
        <v>0</v>
      </c>
      <c r="AC2843" s="33">
        <f t="shared" si="7951"/>
        <v>0</v>
      </c>
      <c r="AD2843" s="26">
        <f>SUM(R2843:AC2843)</f>
        <v>0</v>
      </c>
      <c r="AE2843" s="46" t="str">
        <f>IFERROR(IF(AE$3=VLOOKUP($E2843,Template!$AK$5:$AM$17,3,FALSE),$AD2843*$F2843,0),"0.00")</f>
        <v>0.00</v>
      </c>
      <c r="AF2843" s="46" t="str">
        <f>IFERROR(IF(AF$3=VLOOKUP($E2843,Template!$AK$5:$AM$17,3,FALSE),$AD2843*$F2843,0),"0.00")</f>
        <v>0.00</v>
      </c>
      <c r="AG2843" s="28">
        <f t="shared" si="7953"/>
        <v>0</v>
      </c>
      <c r="AH2843" s="13" t="s">
        <v>40</v>
      </c>
      <c r="AI2843" s="13" t="s">
        <v>41</v>
      </c>
      <c r="AK2843" s="14" t="s">
        <v>28</v>
      </c>
      <c r="AL2843" s="15">
        <v>0.05</v>
      </c>
      <c r="AM2843" s="16" t="s">
        <v>3</v>
      </c>
    </row>
    <row r="2844" spans="1:39" s="3" customFormat="1" ht="13.8" x14ac:dyDescent="0.25">
      <c r="A2844" s="7" t="str">
        <f t="shared" ref="A2844:C2844" si="7966">A2843</f>
        <v>(Enter Broadcasting Company Name)</v>
      </c>
      <c r="B2844" s="7" t="str">
        <f t="shared" si="7966"/>
        <v>(Enter Call Letters)</v>
      </c>
      <c r="C2844" s="8" t="str">
        <f t="shared" si="7966"/>
        <v>(Select AM/FM)</v>
      </c>
      <c r="D2844" s="30"/>
      <c r="E2844" s="8" t="str">
        <f t="shared" si="7955"/>
        <v>(Select Station Province)</v>
      </c>
      <c r="F2844" s="9" t="str">
        <f>IFERROR(VLOOKUP(E2844,Template!$AK$5:$AL$17,2,FALSE),"")</f>
        <v/>
      </c>
      <c r="G2844" s="42" t="s">
        <v>13</v>
      </c>
      <c r="H2844" s="42" t="s">
        <v>16</v>
      </c>
      <c r="I2844" s="32" t="s">
        <v>65</v>
      </c>
      <c r="J2844" s="32" t="s">
        <v>66</v>
      </c>
      <c r="K2844" s="33">
        <f t="shared" si="7937"/>
        <v>0</v>
      </c>
      <c r="L2844" s="33">
        <f t="shared" si="7938"/>
        <v>0</v>
      </c>
      <c r="M2844" s="34">
        <f t="shared" si="7936"/>
        <v>0</v>
      </c>
      <c r="N2844" s="34">
        <f t="shared" si="7956"/>
        <v>0</v>
      </c>
      <c r="O2844" s="34">
        <f t="shared" si="7939"/>
        <v>0</v>
      </c>
      <c r="P2844" s="12" t="str">
        <f t="shared" ref="P2844:Q2844" si="7967">P2843</f>
        <v>(Select Language)</v>
      </c>
      <c r="Q2844" s="12" t="str">
        <f t="shared" si="7967"/>
        <v>(Select Usage)</v>
      </c>
      <c r="R2844" s="33">
        <f t="shared" si="7940"/>
        <v>0</v>
      </c>
      <c r="S2844" s="33">
        <f t="shared" si="7941"/>
        <v>0</v>
      </c>
      <c r="T2844" s="33">
        <f t="shared" si="7942"/>
        <v>0</v>
      </c>
      <c r="U2844" s="33">
        <f t="shared" si="7943"/>
        <v>0</v>
      </c>
      <c r="V2844" s="33">
        <f t="shared" si="7944"/>
        <v>0</v>
      </c>
      <c r="W2844" s="33">
        <f t="shared" si="7945"/>
        <v>0</v>
      </c>
      <c r="X2844" s="33">
        <f t="shared" si="7946"/>
        <v>0</v>
      </c>
      <c r="Y2844" s="33">
        <f t="shared" si="7947"/>
        <v>0</v>
      </c>
      <c r="Z2844" s="33">
        <f t="shared" si="7948"/>
        <v>0</v>
      </c>
      <c r="AA2844" s="33">
        <f t="shared" si="7949"/>
        <v>0</v>
      </c>
      <c r="AB2844" s="33">
        <f t="shared" si="7950"/>
        <v>0</v>
      </c>
      <c r="AC2844" s="33">
        <f t="shared" si="7951"/>
        <v>0</v>
      </c>
      <c r="AD2844" s="26">
        <f t="shared" ref="AD2844:AD2846" si="7968">SUM(R2844:AC2844)</f>
        <v>0</v>
      </c>
      <c r="AE2844" s="46" t="str">
        <f>IFERROR(IF(AE$3=VLOOKUP($E2844,Template!$AK$5:$AM$17,3,FALSE),$AD2844*$F2844,0),"0.00")</f>
        <v>0.00</v>
      </c>
      <c r="AF2844" s="46" t="str">
        <f>IFERROR(IF(AF$3=VLOOKUP($E2844,Template!$AK$5:$AM$17,3,FALSE),$AD2844*$F2844,0),"0.00")</f>
        <v>0.00</v>
      </c>
      <c r="AG2844" s="28">
        <f t="shared" si="7953"/>
        <v>0</v>
      </c>
      <c r="AH2844" s="13" t="s">
        <v>40</v>
      </c>
      <c r="AI2844" s="13" t="s">
        <v>41</v>
      </c>
      <c r="AK2844" s="14" t="s">
        <v>70</v>
      </c>
      <c r="AL2844" s="15">
        <v>0.05</v>
      </c>
      <c r="AM2844" s="16" t="s">
        <v>3</v>
      </c>
    </row>
    <row r="2845" spans="1:39" s="3" customFormat="1" ht="13.8" x14ac:dyDescent="0.25">
      <c r="A2845" s="7" t="str">
        <f t="shared" ref="A2845:C2845" si="7969">A2844</f>
        <v>(Enter Broadcasting Company Name)</v>
      </c>
      <c r="B2845" s="7" t="str">
        <f t="shared" si="7969"/>
        <v>(Enter Call Letters)</v>
      </c>
      <c r="C2845" s="8" t="str">
        <f t="shared" si="7969"/>
        <v>(Select AM/FM)</v>
      </c>
      <c r="D2845" s="30"/>
      <c r="E2845" s="8" t="str">
        <f t="shared" si="7955"/>
        <v>(Select Station Province)</v>
      </c>
      <c r="F2845" s="9" t="str">
        <f>IFERROR(VLOOKUP(E2845,Template!$AK$5:$AL$17,2,FALSE),"")</f>
        <v/>
      </c>
      <c r="G2845" s="42" t="s">
        <v>15</v>
      </c>
      <c r="H2845" s="42" t="s">
        <v>17</v>
      </c>
      <c r="I2845" s="32" t="s">
        <v>65</v>
      </c>
      <c r="J2845" s="32" t="s">
        <v>66</v>
      </c>
      <c r="K2845" s="33">
        <f t="shared" si="7937"/>
        <v>0</v>
      </c>
      <c r="L2845" s="33">
        <f t="shared" si="7938"/>
        <v>0</v>
      </c>
      <c r="M2845" s="34">
        <f t="shared" si="7936"/>
        <v>0</v>
      </c>
      <c r="N2845" s="34">
        <f t="shared" si="7956"/>
        <v>0</v>
      </c>
      <c r="O2845" s="34">
        <f t="shared" si="7939"/>
        <v>0</v>
      </c>
      <c r="P2845" s="12" t="str">
        <f t="shared" ref="P2845:Q2845" si="7970">P2844</f>
        <v>(Select Language)</v>
      </c>
      <c r="Q2845" s="12" t="str">
        <f t="shared" si="7970"/>
        <v>(Select Usage)</v>
      </c>
      <c r="R2845" s="33">
        <f t="shared" si="7940"/>
        <v>0</v>
      </c>
      <c r="S2845" s="33">
        <f t="shared" si="7941"/>
        <v>0</v>
      </c>
      <c r="T2845" s="33">
        <f t="shared" si="7942"/>
        <v>0</v>
      </c>
      <c r="U2845" s="33">
        <f t="shared" si="7943"/>
        <v>0</v>
      </c>
      <c r="V2845" s="33">
        <f t="shared" si="7944"/>
        <v>0</v>
      </c>
      <c r="W2845" s="33">
        <f t="shared" si="7945"/>
        <v>0</v>
      </c>
      <c r="X2845" s="33">
        <f t="shared" si="7946"/>
        <v>0</v>
      </c>
      <c r="Y2845" s="33">
        <f t="shared" si="7947"/>
        <v>0</v>
      </c>
      <c r="Z2845" s="33">
        <f t="shared" si="7948"/>
        <v>0</v>
      </c>
      <c r="AA2845" s="33">
        <f t="shared" si="7949"/>
        <v>0</v>
      </c>
      <c r="AB2845" s="33">
        <f t="shared" si="7950"/>
        <v>0</v>
      </c>
      <c r="AC2845" s="33">
        <f t="shared" si="7951"/>
        <v>0</v>
      </c>
      <c r="AD2845" s="26">
        <f t="shared" si="7968"/>
        <v>0</v>
      </c>
      <c r="AE2845" s="46" t="str">
        <f>IFERROR(IF(AE$3=VLOOKUP($E2845,Template!$AK$5:$AM$17,3,FALSE),$AD2845*$F2845,0),"0.00")</f>
        <v>0.00</v>
      </c>
      <c r="AF2845" s="46" t="str">
        <f>IFERROR(IF(AF$3=VLOOKUP($E2845,Template!$AK$5:$AM$17,3,FALSE),$AD2845*$F2845,0),"0.00")</f>
        <v>0.00</v>
      </c>
      <c r="AG2845" s="28">
        <f t="shared" si="7953"/>
        <v>0</v>
      </c>
      <c r="AH2845" s="13" t="s">
        <v>40</v>
      </c>
      <c r="AI2845" s="13" t="s">
        <v>41</v>
      </c>
      <c r="AK2845" s="14" t="s">
        <v>20</v>
      </c>
      <c r="AL2845" s="15">
        <v>0.13</v>
      </c>
      <c r="AM2845" s="16" t="s">
        <v>2</v>
      </c>
    </row>
    <row r="2846" spans="1:39" s="3" customFormat="1" ht="13.8" x14ac:dyDescent="0.25">
      <c r="A2846" s="7" t="str">
        <f t="shared" ref="A2846:C2846" si="7971">A2845</f>
        <v>(Enter Broadcasting Company Name)</v>
      </c>
      <c r="B2846" s="7" t="str">
        <f t="shared" si="7971"/>
        <v>(Enter Call Letters)</v>
      </c>
      <c r="C2846" s="8" t="str">
        <f t="shared" si="7971"/>
        <v>(Select AM/FM)</v>
      </c>
      <c r="D2846" s="30"/>
      <c r="E2846" s="8" t="str">
        <f t="shared" si="7955"/>
        <v>(Select Station Province)</v>
      </c>
      <c r="F2846" s="9" t="str">
        <f>IFERROR(VLOOKUP(E2846,Template!$AK$5:$AL$17,2,FALSE),"")</f>
        <v/>
      </c>
      <c r="G2846" s="42" t="s">
        <v>16</v>
      </c>
      <c r="H2846" s="42" t="s">
        <v>18</v>
      </c>
      <c r="I2846" s="32" t="s">
        <v>65</v>
      </c>
      <c r="J2846" s="32" t="s">
        <v>66</v>
      </c>
      <c r="K2846" s="33">
        <f t="shared" si="7937"/>
        <v>0</v>
      </c>
      <c r="L2846" s="33">
        <f t="shared" si="7938"/>
        <v>0</v>
      </c>
      <c r="M2846" s="34">
        <f t="shared" si="7936"/>
        <v>0</v>
      </c>
      <c r="N2846" s="34">
        <f t="shared" si="7956"/>
        <v>0</v>
      </c>
      <c r="O2846" s="34">
        <f t="shared" si="7939"/>
        <v>0</v>
      </c>
      <c r="P2846" s="12" t="str">
        <f t="shared" ref="P2846:Q2846" si="7972">P2845</f>
        <v>(Select Language)</v>
      </c>
      <c r="Q2846" s="12" t="str">
        <f t="shared" si="7972"/>
        <v>(Select Usage)</v>
      </c>
      <c r="R2846" s="33">
        <f t="shared" si="7940"/>
        <v>0</v>
      </c>
      <c r="S2846" s="33">
        <f t="shared" si="7941"/>
        <v>0</v>
      </c>
      <c r="T2846" s="33">
        <f t="shared" si="7942"/>
        <v>0</v>
      </c>
      <c r="U2846" s="33">
        <f t="shared" si="7943"/>
        <v>0</v>
      </c>
      <c r="V2846" s="33">
        <f t="shared" si="7944"/>
        <v>0</v>
      </c>
      <c r="W2846" s="33">
        <f t="shared" si="7945"/>
        <v>0</v>
      </c>
      <c r="X2846" s="33">
        <f t="shared" si="7946"/>
        <v>0</v>
      </c>
      <c r="Y2846" s="33">
        <f t="shared" si="7947"/>
        <v>0</v>
      </c>
      <c r="Z2846" s="33">
        <f t="shared" si="7948"/>
        <v>0</v>
      </c>
      <c r="AA2846" s="33">
        <f t="shared" si="7949"/>
        <v>0</v>
      </c>
      <c r="AB2846" s="33">
        <f t="shared" si="7950"/>
        <v>0</v>
      </c>
      <c r="AC2846" s="33">
        <f t="shared" si="7951"/>
        <v>0</v>
      </c>
      <c r="AD2846" s="26">
        <f t="shared" si="7968"/>
        <v>0</v>
      </c>
      <c r="AE2846" s="46" t="str">
        <f>IFERROR(IF(AE$3=VLOOKUP($E2846,Template!$AK$5:$AM$17,3,FALSE),$AD2846*$F2846,0),"0.00")</f>
        <v>0.00</v>
      </c>
      <c r="AF2846" s="46" t="str">
        <f>IFERROR(IF(AF$3=VLOOKUP($E2846,Template!$AK$5:$AM$17,3,FALSE),$AD2846*$F2846,0),"0.00")</f>
        <v>0.00</v>
      </c>
      <c r="AG2846" s="28">
        <f t="shared" si="7953"/>
        <v>0</v>
      </c>
      <c r="AH2846" s="13" t="s">
        <v>40</v>
      </c>
      <c r="AI2846" s="13" t="s">
        <v>41</v>
      </c>
      <c r="AK2846" s="14" t="s">
        <v>69</v>
      </c>
      <c r="AL2846" s="15">
        <v>0.15</v>
      </c>
      <c r="AM2846" s="16" t="s">
        <v>2</v>
      </c>
    </row>
    <row r="2847" spans="1:39" s="3" customFormat="1" ht="13.8" x14ac:dyDescent="0.25">
      <c r="A2847" s="7" t="str">
        <f t="shared" ref="A2847:C2847" si="7973">A2846</f>
        <v>(Enter Broadcasting Company Name)</v>
      </c>
      <c r="B2847" s="7" t="str">
        <f t="shared" si="7973"/>
        <v>(Enter Call Letters)</v>
      </c>
      <c r="C2847" s="8" t="str">
        <f t="shared" si="7973"/>
        <v>(Select AM/FM)</v>
      </c>
      <c r="D2847" s="30"/>
      <c r="E2847" s="8" t="str">
        <f t="shared" si="7955"/>
        <v>(Select Station Province)</v>
      </c>
      <c r="F2847" s="9" t="str">
        <f>IFERROR(VLOOKUP(E2847,Template!$AK$5:$AL$17,2,FALSE),"")</f>
        <v/>
      </c>
      <c r="G2847" s="42" t="s">
        <v>17</v>
      </c>
      <c r="H2847" s="42" t="s">
        <v>7</v>
      </c>
      <c r="I2847" s="32" t="s">
        <v>65</v>
      </c>
      <c r="J2847" s="32" t="s">
        <v>66</v>
      </c>
      <c r="K2847" s="33">
        <f t="shared" si="7937"/>
        <v>0</v>
      </c>
      <c r="L2847" s="33">
        <f t="shared" si="7938"/>
        <v>0</v>
      </c>
      <c r="M2847" s="34">
        <f t="shared" si="7936"/>
        <v>0</v>
      </c>
      <c r="N2847" s="34">
        <f t="shared" si="7956"/>
        <v>0</v>
      </c>
      <c r="O2847" s="34">
        <f t="shared" si="7939"/>
        <v>0</v>
      </c>
      <c r="P2847" s="12" t="str">
        <f t="shared" ref="P2847:Q2847" si="7974">P2846</f>
        <v>(Select Language)</v>
      </c>
      <c r="Q2847" s="12" t="str">
        <f t="shared" si="7974"/>
        <v>(Select Usage)</v>
      </c>
      <c r="R2847" s="33">
        <f t="shared" si="7940"/>
        <v>0</v>
      </c>
      <c r="S2847" s="33">
        <f t="shared" si="7941"/>
        <v>0</v>
      </c>
      <c r="T2847" s="33">
        <f t="shared" si="7942"/>
        <v>0</v>
      </c>
      <c r="U2847" s="33">
        <f t="shared" si="7943"/>
        <v>0</v>
      </c>
      <c r="V2847" s="33">
        <f t="shared" si="7944"/>
        <v>0</v>
      </c>
      <c r="W2847" s="33">
        <f t="shared" si="7945"/>
        <v>0</v>
      </c>
      <c r="X2847" s="33">
        <f t="shared" si="7946"/>
        <v>0</v>
      </c>
      <c r="Y2847" s="33">
        <f t="shared" si="7947"/>
        <v>0</v>
      </c>
      <c r="Z2847" s="33">
        <f t="shared" si="7948"/>
        <v>0</v>
      </c>
      <c r="AA2847" s="33">
        <f t="shared" si="7949"/>
        <v>0</v>
      </c>
      <c r="AB2847" s="33">
        <f t="shared" si="7950"/>
        <v>0</v>
      </c>
      <c r="AC2847" s="33">
        <f t="shared" si="7951"/>
        <v>0</v>
      </c>
      <c r="AD2847" s="26">
        <f>SUM(R2847:AC2847)</f>
        <v>0</v>
      </c>
      <c r="AE2847" s="46" t="str">
        <f>IFERROR(IF(AE$3=VLOOKUP($E2847,Template!$AK$5:$AM$17,3,FALSE),$AD2847*$F2847,0),"0.00")</f>
        <v>0.00</v>
      </c>
      <c r="AF2847" s="46" t="str">
        <f>IFERROR(IF(AF$3=VLOOKUP($E2847,Template!$AK$5:$AM$17,3,FALSE),$AD2847*$F2847,0),"0.00")</f>
        <v>0.00</v>
      </c>
      <c r="AG2847" s="28">
        <f t="shared" si="7953"/>
        <v>0</v>
      </c>
      <c r="AH2847" s="13" t="s">
        <v>40</v>
      </c>
      <c r="AI2847" s="13" t="s">
        <v>41</v>
      </c>
      <c r="AK2847" s="14" t="s">
        <v>29</v>
      </c>
      <c r="AL2847" s="15">
        <v>0.05</v>
      </c>
      <c r="AM2847" s="16" t="s">
        <v>3</v>
      </c>
    </row>
    <row r="2848" spans="1:39" s="3" customFormat="1" ht="13.8" x14ac:dyDescent="0.25">
      <c r="A2848" s="7" t="str">
        <f t="shared" ref="A2848:C2848" si="7975">A2847</f>
        <v>(Enter Broadcasting Company Name)</v>
      </c>
      <c r="B2848" s="7" t="str">
        <f t="shared" si="7975"/>
        <v>(Enter Call Letters)</v>
      </c>
      <c r="C2848" s="8" t="str">
        <f t="shared" si="7975"/>
        <v>(Select AM/FM)</v>
      </c>
      <c r="D2848" s="30"/>
      <c r="E2848" s="8" t="str">
        <f t="shared" si="7955"/>
        <v>(Select Station Province)</v>
      </c>
      <c r="F2848" s="9" t="str">
        <f>IFERROR(VLOOKUP(E2848,Template!$AK$5:$AL$17,2,FALSE),"")</f>
        <v/>
      </c>
      <c r="G2848" s="42" t="s">
        <v>18</v>
      </c>
      <c r="H2848" s="43" t="s">
        <v>8</v>
      </c>
      <c r="I2848" s="32" t="s">
        <v>65</v>
      </c>
      <c r="J2848" s="32" t="s">
        <v>66</v>
      </c>
      <c r="K2848" s="33">
        <f t="shared" si="7937"/>
        <v>0</v>
      </c>
      <c r="L2848" s="33">
        <f t="shared" si="7938"/>
        <v>0</v>
      </c>
      <c r="M2848" s="34">
        <f t="shared" si="7936"/>
        <v>0</v>
      </c>
      <c r="N2848" s="34">
        <f t="shared" si="7956"/>
        <v>0</v>
      </c>
      <c r="O2848" s="34">
        <f t="shared" si="7939"/>
        <v>0</v>
      </c>
      <c r="P2848" s="12" t="str">
        <f t="shared" ref="P2848:Q2848" si="7976">P2847</f>
        <v>(Select Language)</v>
      </c>
      <c r="Q2848" s="12" t="str">
        <f t="shared" si="7976"/>
        <v>(Select Usage)</v>
      </c>
      <c r="R2848" s="33">
        <f t="shared" si="7940"/>
        <v>0</v>
      </c>
      <c r="S2848" s="33">
        <f t="shared" si="7941"/>
        <v>0</v>
      </c>
      <c r="T2848" s="33">
        <f t="shared" si="7942"/>
        <v>0</v>
      </c>
      <c r="U2848" s="33">
        <f t="shared" si="7943"/>
        <v>0</v>
      </c>
      <c r="V2848" s="33">
        <f t="shared" si="7944"/>
        <v>0</v>
      </c>
      <c r="W2848" s="33">
        <f t="shared" si="7945"/>
        <v>0</v>
      </c>
      <c r="X2848" s="33">
        <f t="shared" si="7946"/>
        <v>0</v>
      </c>
      <c r="Y2848" s="33">
        <f t="shared" si="7947"/>
        <v>0</v>
      </c>
      <c r="Z2848" s="33">
        <f t="shared" si="7948"/>
        <v>0</v>
      </c>
      <c r="AA2848" s="33">
        <f t="shared" si="7949"/>
        <v>0</v>
      </c>
      <c r="AB2848" s="33">
        <f t="shared" si="7950"/>
        <v>0</v>
      </c>
      <c r="AC2848" s="33">
        <f t="shared" si="7951"/>
        <v>0</v>
      </c>
      <c r="AD2848" s="26">
        <f t="shared" ref="AD2848" si="7977">SUM(R2848:AC2848)</f>
        <v>0</v>
      </c>
      <c r="AE2848" s="46" t="str">
        <f>IFERROR(IF(AE$3=VLOOKUP($E2848,Template!$AK$5:$AM$17,3,FALSE),$AD2848*$F2848,0),"0.00")</f>
        <v>0.00</v>
      </c>
      <c r="AF2848" s="46" t="str">
        <f>IFERROR(IF(AF$3=VLOOKUP($E2848,Template!$AK$5:$AM$17,3,FALSE),$AD2848*$F2848,0),"0.00")</f>
        <v>0.00</v>
      </c>
      <c r="AG2848" s="28">
        <f t="shared" si="7953"/>
        <v>0</v>
      </c>
      <c r="AH2848" s="13" t="s">
        <v>40</v>
      </c>
      <c r="AI2848" s="13" t="s">
        <v>41</v>
      </c>
      <c r="AK2848" s="14" t="s">
        <v>21</v>
      </c>
      <c r="AL2848" s="15">
        <v>0.05</v>
      </c>
      <c r="AM2848" s="16" t="s">
        <v>3</v>
      </c>
    </row>
    <row r="2849" spans="1:39" ht="13.8" x14ac:dyDescent="0.25">
      <c r="A2849" s="19" t="s">
        <v>4</v>
      </c>
      <c r="B2849" s="19"/>
      <c r="C2849" s="20"/>
      <c r="D2849" s="20"/>
      <c r="E2849" s="20"/>
      <c r="F2849" s="20"/>
      <c r="G2849" s="44"/>
      <c r="H2849" s="44"/>
      <c r="I2849" s="21">
        <f t="shared" ref="I2849:K2849" si="7978">SUM(I2837:I2848)</f>
        <v>0</v>
      </c>
      <c r="J2849" s="21">
        <f t="shared" si="7978"/>
        <v>0</v>
      </c>
      <c r="K2849" s="21">
        <f t="shared" si="7978"/>
        <v>0</v>
      </c>
      <c r="L2849" s="21">
        <f>L2848</f>
        <v>0</v>
      </c>
      <c r="M2849" s="21">
        <f>SUM(M2837:M2848)</f>
        <v>0</v>
      </c>
      <c r="N2849" s="21">
        <f t="shared" ref="N2849:O2849" si="7979">SUM(N2837:N2848)</f>
        <v>0</v>
      </c>
      <c r="O2849" s="21">
        <f t="shared" si="7979"/>
        <v>0</v>
      </c>
      <c r="P2849" s="21"/>
      <c r="Q2849" s="22"/>
      <c r="R2849" s="21">
        <f t="shared" ref="R2849:AI2849" si="7980">SUM(R2837:R2848)</f>
        <v>0</v>
      </c>
      <c r="S2849" s="21">
        <f t="shared" si="7980"/>
        <v>0</v>
      </c>
      <c r="T2849" s="21">
        <f t="shared" si="7980"/>
        <v>0</v>
      </c>
      <c r="U2849" s="21">
        <f t="shared" si="7980"/>
        <v>0</v>
      </c>
      <c r="V2849" s="21">
        <f t="shared" si="7980"/>
        <v>0</v>
      </c>
      <c r="W2849" s="21">
        <f t="shared" si="7980"/>
        <v>0</v>
      </c>
      <c r="X2849" s="21">
        <f t="shared" si="7980"/>
        <v>0</v>
      </c>
      <c r="Y2849" s="21">
        <f t="shared" si="7980"/>
        <v>0</v>
      </c>
      <c r="Z2849" s="21">
        <f t="shared" si="7980"/>
        <v>0</v>
      </c>
      <c r="AA2849" s="21">
        <f t="shared" si="7980"/>
        <v>0</v>
      </c>
      <c r="AB2849" s="21">
        <f t="shared" si="7980"/>
        <v>0</v>
      </c>
      <c r="AC2849" s="21">
        <f t="shared" si="7980"/>
        <v>0</v>
      </c>
      <c r="AD2849" s="27">
        <f t="shared" si="7980"/>
        <v>0</v>
      </c>
      <c r="AE2849" s="21">
        <f t="shared" si="7980"/>
        <v>0</v>
      </c>
      <c r="AF2849" s="21">
        <f t="shared" si="7980"/>
        <v>0</v>
      </c>
      <c r="AG2849" s="27">
        <f t="shared" si="7980"/>
        <v>0</v>
      </c>
      <c r="AH2849" s="21">
        <f t="shared" si="7980"/>
        <v>0</v>
      </c>
      <c r="AI2849" s="21">
        <f t="shared" si="7980"/>
        <v>0</v>
      </c>
      <c r="AK2849" s="14" t="s">
        <v>71</v>
      </c>
      <c r="AL2849" s="15">
        <v>0.05</v>
      </c>
      <c r="AM2849" s="16" t="s">
        <v>3</v>
      </c>
    </row>
    <row r="2850" spans="1:39" x14ac:dyDescent="0.25">
      <c r="A2850" s="2"/>
      <c r="G2850" s="2"/>
      <c r="H2850" s="2"/>
      <c r="O2850" s="2"/>
      <c r="P2850" s="2"/>
    </row>
    <row r="2851" spans="1:39" ht="42" customHeight="1" x14ac:dyDescent="0.25">
      <c r="A2851" s="223" t="s">
        <v>63</v>
      </c>
      <c r="B2851" s="223" t="s">
        <v>43</v>
      </c>
      <c r="C2851" s="224" t="s">
        <v>19</v>
      </c>
      <c r="D2851" s="226"/>
      <c r="E2851" s="223" t="s">
        <v>14</v>
      </c>
      <c r="F2851" s="223" t="s">
        <v>38</v>
      </c>
      <c r="G2851" s="223" t="s">
        <v>1</v>
      </c>
      <c r="H2851" s="223" t="s">
        <v>5</v>
      </c>
      <c r="I2851" s="225" t="s">
        <v>31</v>
      </c>
      <c r="J2851" s="225" t="s">
        <v>32</v>
      </c>
      <c r="K2851" s="225" t="s">
        <v>48</v>
      </c>
      <c r="L2851" s="225" t="s">
        <v>0</v>
      </c>
      <c r="M2851" s="4" t="s">
        <v>45</v>
      </c>
      <c r="N2851" s="4" t="s">
        <v>46</v>
      </c>
      <c r="O2851" s="4" t="s">
        <v>47</v>
      </c>
      <c r="P2851" s="225" t="s">
        <v>50</v>
      </c>
      <c r="Q2851" s="225" t="s">
        <v>33</v>
      </c>
      <c r="R2851" s="4" t="s">
        <v>51</v>
      </c>
      <c r="S2851" s="4" t="s">
        <v>52</v>
      </c>
      <c r="T2851" s="4" t="s">
        <v>53</v>
      </c>
      <c r="U2851" s="4" t="s">
        <v>54</v>
      </c>
      <c r="V2851" s="4" t="s">
        <v>55</v>
      </c>
      <c r="W2851" s="4" t="s">
        <v>56</v>
      </c>
      <c r="X2851" s="4" t="s">
        <v>57</v>
      </c>
      <c r="Y2851" s="4" t="s">
        <v>58</v>
      </c>
      <c r="Z2851" s="4" t="s">
        <v>59</v>
      </c>
      <c r="AA2851" s="4" t="s">
        <v>62</v>
      </c>
      <c r="AB2851" s="4" t="s">
        <v>60</v>
      </c>
      <c r="AC2851" s="4" t="s">
        <v>61</v>
      </c>
      <c r="AD2851" s="233" t="s">
        <v>34</v>
      </c>
      <c r="AE2851" s="231" t="s">
        <v>2</v>
      </c>
      <c r="AF2851" s="231" t="s">
        <v>3</v>
      </c>
      <c r="AG2851" s="233" t="s">
        <v>35</v>
      </c>
      <c r="AH2851" s="223" t="s">
        <v>36</v>
      </c>
      <c r="AI2851" s="223" t="s">
        <v>37</v>
      </c>
      <c r="AK2851" s="229" t="s">
        <v>30</v>
      </c>
      <c r="AL2851" s="229"/>
      <c r="AM2851" s="229"/>
    </row>
    <row r="2852" spans="1:39" s="6" customFormat="1" ht="35.25" customHeight="1" x14ac:dyDescent="0.3">
      <c r="A2852" s="224"/>
      <c r="B2852" s="224"/>
      <c r="C2852" s="224"/>
      <c r="D2852" s="227"/>
      <c r="E2852" s="223"/>
      <c r="F2852" s="223"/>
      <c r="G2852" s="223"/>
      <c r="H2852" s="223"/>
      <c r="I2852" s="230"/>
      <c r="J2852" s="230"/>
      <c r="K2852" s="230"/>
      <c r="L2852" s="230"/>
      <c r="M2852" s="5">
        <v>0</v>
      </c>
      <c r="N2852" s="5">
        <v>625000</v>
      </c>
      <c r="O2852" s="5">
        <v>1250000</v>
      </c>
      <c r="P2852" s="225"/>
      <c r="Q2852" s="225"/>
      <c r="R2852" s="29">
        <v>4.95E-4</v>
      </c>
      <c r="S2852" s="29">
        <v>9.5200000000000005E-4</v>
      </c>
      <c r="T2852" s="29">
        <v>1.5900000000000001E-3</v>
      </c>
      <c r="U2852" s="29">
        <v>1.1169999999999999E-3</v>
      </c>
      <c r="V2852" s="29">
        <v>2.189E-3</v>
      </c>
      <c r="W2852" s="29">
        <v>4.5430000000000002E-3</v>
      </c>
      <c r="X2852" s="29">
        <v>8.8199999999999997E-4</v>
      </c>
      <c r="Y2852" s="29">
        <v>1.6949999999999999E-3</v>
      </c>
      <c r="Z2852" s="29">
        <v>2.8319999999999999E-3</v>
      </c>
      <c r="AA2852" s="29">
        <v>1.9889999999999999E-3</v>
      </c>
      <c r="AB2852" s="29">
        <v>3.8999999999999998E-3</v>
      </c>
      <c r="AC2852" s="29">
        <v>8.0949999999999998E-3</v>
      </c>
      <c r="AD2852" s="233"/>
      <c r="AE2852" s="232"/>
      <c r="AF2852" s="232"/>
      <c r="AG2852" s="234"/>
      <c r="AH2852" s="223"/>
      <c r="AI2852" s="223"/>
      <c r="AK2852" s="229"/>
      <c r="AL2852" s="229"/>
      <c r="AM2852" s="229"/>
    </row>
    <row r="2853" spans="1:39" s="3" customFormat="1" ht="13.8" x14ac:dyDescent="0.25">
      <c r="A2853" s="7" t="s">
        <v>44</v>
      </c>
      <c r="B2853" s="7" t="s">
        <v>42</v>
      </c>
      <c r="C2853" s="8" t="s">
        <v>39</v>
      </c>
      <c r="D2853" s="30"/>
      <c r="E2853" s="8" t="s">
        <v>64</v>
      </c>
      <c r="F2853" s="9" t="str">
        <f>IFERROR(VLOOKUP(E2853,Template!$AK$5:$AL$17,2,FALSE),"")</f>
        <v/>
      </c>
      <c r="G2853" s="41" t="s">
        <v>7</v>
      </c>
      <c r="H2853" s="41" t="s">
        <v>6</v>
      </c>
      <c r="I2853" s="32" t="s">
        <v>65</v>
      </c>
      <c r="J2853" s="32" t="s">
        <v>66</v>
      </c>
      <c r="K2853" s="33">
        <f>IFERROR(I2853+J2853,0)</f>
        <v>0</v>
      </c>
      <c r="L2853" s="33">
        <f>IFERROR(K2853,"")</f>
        <v>0</v>
      </c>
      <c r="M2853" s="34">
        <f t="shared" ref="M2853:M2864" si="7981">IF(L2853&lt;=$N$4,K2853,IF(L2852&gt;$N$4,0,$N$4-L2852))</f>
        <v>0</v>
      </c>
      <c r="N2853" s="34">
        <f>IF(AND(L2853&gt;$N$4,L2853&lt;=$O$4),K2853-M2853,IF(AND(L2852&gt;$N$4,L2852&lt;=$O$4),$O$4-L2852,IF(L2852&gt;$O$4,0,IF(L2853&lt;$N$4,0,MIN(L2853-$N$4,$N$4)))))</f>
        <v>0</v>
      </c>
      <c r="O2853" s="34">
        <f>IF(L2853&gt;$O$4,K2853-M2853-N2853,0)</f>
        <v>0</v>
      </c>
      <c r="P2853" s="12" t="s">
        <v>94</v>
      </c>
      <c r="Q2853" s="12" t="s">
        <v>68</v>
      </c>
      <c r="R2853" s="33">
        <f>IF(AND($Q2853="LOW",$P2853="French"),M2853*R$4,0)</f>
        <v>0</v>
      </c>
      <c r="S2853" s="33">
        <f>IF(AND($Q2853="LOW",$P2853="French"),N2853*S$4,0)</f>
        <v>0</v>
      </c>
      <c r="T2853" s="33">
        <f>IF(AND($Q2853="LOW",$P2853="French"),O2853*T$4,0)</f>
        <v>0</v>
      </c>
      <c r="U2853" s="33">
        <f>IF(AND($Q2853="HIGH",$P2853="French"),M2853*U$4,0)</f>
        <v>0</v>
      </c>
      <c r="V2853" s="33">
        <f>IF(AND($Q2853="HIGH",$P2853="French"),N2853*V$4,0)</f>
        <v>0</v>
      </c>
      <c r="W2853" s="33">
        <f>IF(AND($Q2853="HIGH",$P2853="French"),O2853*W$4,0)</f>
        <v>0</v>
      </c>
      <c r="X2853" s="33">
        <f>IF(AND($Q2853="LOW",$P2853="English"),M2853*X$4,0)</f>
        <v>0</v>
      </c>
      <c r="Y2853" s="33">
        <f>IF(AND($Q2853="LOW",$P2853="English"),N2853*Y$4,0)</f>
        <v>0</v>
      </c>
      <c r="Z2853" s="33">
        <f>IF(AND($Q2853="LOW",$P2853="English"),O2853*Z$4,0)</f>
        <v>0</v>
      </c>
      <c r="AA2853" s="33">
        <f>IF(AND($Q2853="HIGH",$P2853="English"),M2853*AA$4,0)</f>
        <v>0</v>
      </c>
      <c r="AB2853" s="33">
        <f>IF(AND($Q2853="HIGH",$P2853="English"),N2853*AB$4,0)</f>
        <v>0</v>
      </c>
      <c r="AC2853" s="33">
        <f>IF(AND($Q2853="HIGH",$P2853="English"),O2853*AC$4,0)</f>
        <v>0</v>
      </c>
      <c r="AD2853" s="26">
        <f>SUM(R2853:AC2853)</f>
        <v>0</v>
      </c>
      <c r="AE2853" s="46" t="str">
        <f>IFERROR(IF(AE$3=VLOOKUP($E2853,Template!$AK$5:$AM$17,3,FALSE),$AD2853*$F2853,0),"0.00")</f>
        <v>0.00</v>
      </c>
      <c r="AF2853" s="46" t="str">
        <f>IFERROR(IF(AF$3=VLOOKUP($E2853,Template!$AK$5:$AM$17,3,FALSE),$AD2853*$F2853,0),"0.00")</f>
        <v>0.00</v>
      </c>
      <c r="AG2853" s="28">
        <f>SUM(AD2853:AF2853)</f>
        <v>0</v>
      </c>
      <c r="AH2853" s="13" t="s">
        <v>40</v>
      </c>
      <c r="AI2853" s="13" t="s">
        <v>41</v>
      </c>
      <c r="AK2853" s="14" t="s">
        <v>25</v>
      </c>
      <c r="AL2853" s="15">
        <v>0.05</v>
      </c>
      <c r="AM2853" s="16" t="s">
        <v>3</v>
      </c>
    </row>
    <row r="2854" spans="1:39" s="3" customFormat="1" ht="13.8" x14ac:dyDescent="0.25">
      <c r="A2854" s="7" t="str">
        <f>A2853</f>
        <v>(Enter Broadcasting Company Name)</v>
      </c>
      <c r="B2854" s="7" t="str">
        <f>B2853</f>
        <v>(Enter Call Letters)</v>
      </c>
      <c r="C2854" s="8" t="str">
        <f>C2853</f>
        <v>(Select AM/FM)</v>
      </c>
      <c r="D2854" s="30"/>
      <c r="E2854" s="8" t="str">
        <f>E2853</f>
        <v>(Select Station Province)</v>
      </c>
      <c r="F2854" s="9" t="str">
        <f>IFERROR(VLOOKUP(E2854,Template!$AK$5:$AL$17,2,FALSE),"")</f>
        <v/>
      </c>
      <c r="G2854" s="42" t="s">
        <v>8</v>
      </c>
      <c r="H2854" s="42" t="s">
        <v>9</v>
      </c>
      <c r="I2854" s="32" t="s">
        <v>65</v>
      </c>
      <c r="J2854" s="32" t="s">
        <v>66</v>
      </c>
      <c r="K2854" s="33">
        <f t="shared" ref="K2854:K2864" si="7982">IFERROR(I2854+J2854,0)</f>
        <v>0</v>
      </c>
      <c r="L2854" s="33">
        <f t="shared" ref="L2854:L2864" si="7983">IFERROR(L2853+K2854,"")</f>
        <v>0</v>
      </c>
      <c r="M2854" s="34">
        <f t="shared" si="7981"/>
        <v>0</v>
      </c>
      <c r="N2854" s="34">
        <f>IF(AND(L2854&gt;$N$4,L2854&lt;=$O$4),K2854-M2854,IF(AND(L2853&gt;$N$4,L2853&lt;=$O$4),$O$4-L2853,IF(L2853&gt;$O$4,0,IF(L2854&lt;$N$4,0,MIN(L2854-$N$4,$N$4)))))</f>
        <v>0</v>
      </c>
      <c r="O2854" s="34">
        <f t="shared" ref="O2854:O2864" si="7984">IF(L2854&gt;$O$4,K2854-M2854-N2854,0)</f>
        <v>0</v>
      </c>
      <c r="P2854" s="12" t="str">
        <f>P2853</f>
        <v>(Select Language)</v>
      </c>
      <c r="Q2854" s="12" t="str">
        <f>Q2853</f>
        <v>(Select Usage)</v>
      </c>
      <c r="R2854" s="33">
        <f t="shared" ref="R2854:R2864" si="7985">IF(AND($Q2854="LOW",$P2854="French"),M2854*R$4,0)</f>
        <v>0</v>
      </c>
      <c r="S2854" s="33">
        <f t="shared" ref="S2854:S2864" si="7986">IF(AND($Q2854="LOW",$P2854="French"),N2854*S$4,0)</f>
        <v>0</v>
      </c>
      <c r="T2854" s="33">
        <f t="shared" ref="T2854:T2864" si="7987">IF(AND($Q2854="LOW",$P2854="French"),O2854*T$4,0)</f>
        <v>0</v>
      </c>
      <c r="U2854" s="33">
        <f t="shared" ref="U2854:U2864" si="7988">IF(AND($Q2854="HIGH",$P2854="French"),M2854*U$4,0)</f>
        <v>0</v>
      </c>
      <c r="V2854" s="33">
        <f t="shared" ref="V2854:V2864" si="7989">IF(AND($Q2854="HIGH",$P2854="French"),N2854*V$4,0)</f>
        <v>0</v>
      </c>
      <c r="W2854" s="33">
        <f t="shared" ref="W2854:W2864" si="7990">IF(AND($Q2854="HIGH",$P2854="French"),O2854*W$4,0)</f>
        <v>0</v>
      </c>
      <c r="X2854" s="33">
        <f t="shared" ref="X2854:X2864" si="7991">IF(AND($Q2854="LOW",$P2854="English"),M2854*X$4,0)</f>
        <v>0</v>
      </c>
      <c r="Y2854" s="33">
        <f t="shared" ref="Y2854:Y2864" si="7992">IF(AND($Q2854="LOW",$P2854="English"),N2854*Y$4,0)</f>
        <v>0</v>
      </c>
      <c r="Z2854" s="33">
        <f t="shared" ref="Z2854:Z2864" si="7993">IF(AND($Q2854="LOW",$P2854="English"),O2854*Z$4,0)</f>
        <v>0</v>
      </c>
      <c r="AA2854" s="33">
        <f t="shared" ref="AA2854:AA2864" si="7994">IF(AND($Q2854="HIGH",$P2854="English"),M2854*AA$4,0)</f>
        <v>0</v>
      </c>
      <c r="AB2854" s="33">
        <f t="shared" ref="AB2854:AB2864" si="7995">IF(AND($Q2854="HIGH",$P2854="English"),N2854*AB$4,0)</f>
        <v>0</v>
      </c>
      <c r="AC2854" s="33">
        <f t="shared" ref="AC2854:AC2864" si="7996">IF(AND($Q2854="HIGH",$P2854="English"),O2854*AC$4,0)</f>
        <v>0</v>
      </c>
      <c r="AD2854" s="26">
        <f t="shared" ref="AD2854:AD2858" si="7997">SUM(R2854:AC2854)</f>
        <v>0</v>
      </c>
      <c r="AE2854" s="46" t="str">
        <f>IFERROR(IF(AE$3=VLOOKUP($E2854,Template!$AK$5:$AM$17,3,FALSE),$AD2854*$F2854,0),"0.00")</f>
        <v>0.00</v>
      </c>
      <c r="AF2854" s="46" t="str">
        <f>IFERROR(IF(AF$3=VLOOKUP($E2854,Template!$AK$5:$AM$17,3,FALSE),$AD2854*$F2854,0),"0.00")</f>
        <v>0.00</v>
      </c>
      <c r="AG2854" s="28">
        <f t="shared" ref="AG2854:AG2864" si="7998">SUM(AD2854:AF2854)</f>
        <v>0</v>
      </c>
      <c r="AH2854" s="13" t="s">
        <v>40</v>
      </c>
      <c r="AI2854" s="13" t="s">
        <v>41</v>
      </c>
      <c r="AK2854" s="14" t="s">
        <v>23</v>
      </c>
      <c r="AL2854" s="15">
        <v>0.05</v>
      </c>
      <c r="AM2854" s="16" t="s">
        <v>3</v>
      </c>
    </row>
    <row r="2855" spans="1:39" s="3" customFormat="1" ht="13.8" x14ac:dyDescent="0.25">
      <c r="A2855" s="7" t="str">
        <f t="shared" ref="A2855:C2855" si="7999">A2854</f>
        <v>(Enter Broadcasting Company Name)</v>
      </c>
      <c r="B2855" s="7" t="str">
        <f t="shared" si="7999"/>
        <v>(Enter Call Letters)</v>
      </c>
      <c r="C2855" s="8" t="str">
        <f t="shared" si="7999"/>
        <v>(Select AM/FM)</v>
      </c>
      <c r="D2855" s="30"/>
      <c r="E2855" s="8" t="str">
        <f t="shared" ref="E2855:E2864" si="8000">E2854</f>
        <v>(Select Station Province)</v>
      </c>
      <c r="F2855" s="9" t="str">
        <f>IFERROR(VLOOKUP(E2855,Template!$AK$5:$AL$17,2,FALSE),"")</f>
        <v/>
      </c>
      <c r="G2855" s="42" t="s">
        <v>6</v>
      </c>
      <c r="H2855" s="42" t="s">
        <v>10</v>
      </c>
      <c r="I2855" s="32" t="s">
        <v>65</v>
      </c>
      <c r="J2855" s="32" t="s">
        <v>66</v>
      </c>
      <c r="K2855" s="33">
        <f t="shared" si="7982"/>
        <v>0</v>
      </c>
      <c r="L2855" s="33">
        <f t="shared" si="7983"/>
        <v>0</v>
      </c>
      <c r="M2855" s="34">
        <f t="shared" si="7981"/>
        <v>0</v>
      </c>
      <c r="N2855" s="34">
        <f t="shared" ref="N2855:N2864" si="8001">IF(AND(L2855&gt;$N$4,L2855&lt;=$O$4),K2855-M2855,IF(AND(L2854&gt;$N$4,L2854&lt;=$O$4),$O$4-L2854,IF(L2854&gt;$O$4,0,IF(L2855&lt;$N$4,0,MIN(L2855-$N$4,$N$4)))))</f>
        <v>0</v>
      </c>
      <c r="O2855" s="34">
        <f t="shared" si="7984"/>
        <v>0</v>
      </c>
      <c r="P2855" s="12" t="str">
        <f t="shared" ref="P2855:Q2855" si="8002">P2854</f>
        <v>(Select Language)</v>
      </c>
      <c r="Q2855" s="12" t="str">
        <f t="shared" si="8002"/>
        <v>(Select Usage)</v>
      </c>
      <c r="R2855" s="33">
        <f t="shared" si="7985"/>
        <v>0</v>
      </c>
      <c r="S2855" s="33">
        <f t="shared" si="7986"/>
        <v>0</v>
      </c>
      <c r="T2855" s="33">
        <f t="shared" si="7987"/>
        <v>0</v>
      </c>
      <c r="U2855" s="33">
        <f t="shared" si="7988"/>
        <v>0</v>
      </c>
      <c r="V2855" s="33">
        <f t="shared" si="7989"/>
        <v>0</v>
      </c>
      <c r="W2855" s="33">
        <f t="shared" si="7990"/>
        <v>0</v>
      </c>
      <c r="X2855" s="33">
        <f t="shared" si="7991"/>
        <v>0</v>
      </c>
      <c r="Y2855" s="33">
        <f t="shared" si="7992"/>
        <v>0</v>
      </c>
      <c r="Z2855" s="33">
        <f t="shared" si="7993"/>
        <v>0</v>
      </c>
      <c r="AA2855" s="33">
        <f t="shared" si="7994"/>
        <v>0</v>
      </c>
      <c r="AB2855" s="33">
        <f t="shared" si="7995"/>
        <v>0</v>
      </c>
      <c r="AC2855" s="33">
        <f t="shared" si="7996"/>
        <v>0</v>
      </c>
      <c r="AD2855" s="26">
        <f t="shared" si="7997"/>
        <v>0</v>
      </c>
      <c r="AE2855" s="46" t="str">
        <f>IFERROR(IF(AE$3=VLOOKUP($E2855,Template!$AK$5:$AM$17,3,FALSE),$AD2855*$F2855,0),"0.00")</f>
        <v>0.00</v>
      </c>
      <c r="AF2855" s="46" t="str">
        <f>IFERROR(IF(AF$3=VLOOKUP($E2855,Template!$AK$5:$AM$17,3,FALSE),$AD2855*$F2855,0),"0.00")</f>
        <v>0.00</v>
      </c>
      <c r="AG2855" s="28">
        <f t="shared" si="7998"/>
        <v>0</v>
      </c>
      <c r="AH2855" s="13" t="s">
        <v>40</v>
      </c>
      <c r="AI2855" s="13" t="s">
        <v>41</v>
      </c>
      <c r="AK2855" s="14" t="s">
        <v>24</v>
      </c>
      <c r="AL2855" s="15">
        <v>0.05</v>
      </c>
      <c r="AM2855" s="16" t="s">
        <v>3</v>
      </c>
    </row>
    <row r="2856" spans="1:39" s="3" customFormat="1" ht="13.8" x14ac:dyDescent="0.25">
      <c r="A2856" s="7" t="str">
        <f t="shared" ref="A2856:C2856" si="8003">A2855</f>
        <v>(Enter Broadcasting Company Name)</v>
      </c>
      <c r="B2856" s="7" t="str">
        <f t="shared" si="8003"/>
        <v>(Enter Call Letters)</v>
      </c>
      <c r="C2856" s="8" t="str">
        <f t="shared" si="8003"/>
        <v>(Select AM/FM)</v>
      </c>
      <c r="D2856" s="30"/>
      <c r="E2856" s="8" t="str">
        <f t="shared" si="8000"/>
        <v>(Select Station Province)</v>
      </c>
      <c r="F2856" s="9" t="str">
        <f>IFERROR(VLOOKUP(E2856,Template!$AK$5:$AL$17,2,FALSE),"")</f>
        <v/>
      </c>
      <c r="G2856" s="42" t="s">
        <v>9</v>
      </c>
      <c r="H2856" s="42" t="s">
        <v>11</v>
      </c>
      <c r="I2856" s="32" t="s">
        <v>65</v>
      </c>
      <c r="J2856" s="32" t="s">
        <v>66</v>
      </c>
      <c r="K2856" s="33">
        <f t="shared" si="7982"/>
        <v>0</v>
      </c>
      <c r="L2856" s="33">
        <f t="shared" si="7983"/>
        <v>0</v>
      </c>
      <c r="M2856" s="34">
        <f t="shared" si="7981"/>
        <v>0</v>
      </c>
      <c r="N2856" s="34">
        <f t="shared" si="8001"/>
        <v>0</v>
      </c>
      <c r="O2856" s="34">
        <f t="shared" si="7984"/>
        <v>0</v>
      </c>
      <c r="P2856" s="12" t="str">
        <f t="shared" ref="P2856:Q2856" si="8004">P2855</f>
        <v>(Select Language)</v>
      </c>
      <c r="Q2856" s="12" t="str">
        <f t="shared" si="8004"/>
        <v>(Select Usage)</v>
      </c>
      <c r="R2856" s="33">
        <f t="shared" si="7985"/>
        <v>0</v>
      </c>
      <c r="S2856" s="33">
        <f t="shared" si="7986"/>
        <v>0</v>
      </c>
      <c r="T2856" s="33">
        <f t="shared" si="7987"/>
        <v>0</v>
      </c>
      <c r="U2856" s="33">
        <f t="shared" si="7988"/>
        <v>0</v>
      </c>
      <c r="V2856" s="33">
        <f t="shared" si="7989"/>
        <v>0</v>
      </c>
      <c r="W2856" s="33">
        <f t="shared" si="7990"/>
        <v>0</v>
      </c>
      <c r="X2856" s="33">
        <f t="shared" si="7991"/>
        <v>0</v>
      </c>
      <c r="Y2856" s="33">
        <f t="shared" si="7992"/>
        <v>0</v>
      </c>
      <c r="Z2856" s="33">
        <f t="shared" si="7993"/>
        <v>0</v>
      </c>
      <c r="AA2856" s="33">
        <f t="shared" si="7994"/>
        <v>0</v>
      </c>
      <c r="AB2856" s="33">
        <f t="shared" si="7995"/>
        <v>0</v>
      </c>
      <c r="AC2856" s="33">
        <f t="shared" si="7996"/>
        <v>0</v>
      </c>
      <c r="AD2856" s="26">
        <f t="shared" si="7997"/>
        <v>0</v>
      </c>
      <c r="AE2856" s="46" t="str">
        <f>IFERROR(IF(AE$3=VLOOKUP($E2856,Template!$AK$5:$AM$17,3,FALSE),$AD2856*$F2856,0),"0.00")</f>
        <v>0.00</v>
      </c>
      <c r="AF2856" s="46" t="str">
        <f>IFERROR(IF(AF$3=VLOOKUP($E2856,Template!$AK$5:$AM$17,3,FALSE),$AD2856*$F2856,0),"0.00")</f>
        <v>0.00</v>
      </c>
      <c r="AG2856" s="28">
        <f t="shared" si="7998"/>
        <v>0</v>
      </c>
      <c r="AH2856" s="13" t="s">
        <v>40</v>
      </c>
      <c r="AI2856" s="13" t="s">
        <v>41</v>
      </c>
      <c r="AK2856" s="14" t="s">
        <v>22</v>
      </c>
      <c r="AL2856" s="15">
        <v>0.15</v>
      </c>
      <c r="AM2856" s="16" t="s">
        <v>2</v>
      </c>
    </row>
    <row r="2857" spans="1:39" s="3" customFormat="1" ht="13.8" x14ac:dyDescent="0.25">
      <c r="A2857" s="7" t="str">
        <f t="shared" ref="A2857:C2857" si="8005">A2856</f>
        <v>(Enter Broadcasting Company Name)</v>
      </c>
      <c r="B2857" s="7" t="str">
        <f t="shared" si="8005"/>
        <v>(Enter Call Letters)</v>
      </c>
      <c r="C2857" s="8" t="str">
        <f t="shared" si="8005"/>
        <v>(Select AM/FM)</v>
      </c>
      <c r="D2857" s="30"/>
      <c r="E2857" s="8" t="str">
        <f t="shared" si="8000"/>
        <v>(Select Station Province)</v>
      </c>
      <c r="F2857" s="9" t="str">
        <f>IFERROR(VLOOKUP(E2857,Template!$AK$5:$AL$17,2,FALSE),"")</f>
        <v/>
      </c>
      <c r="G2857" s="42" t="s">
        <v>10</v>
      </c>
      <c r="H2857" s="42" t="s">
        <v>12</v>
      </c>
      <c r="I2857" s="32" t="s">
        <v>65</v>
      </c>
      <c r="J2857" s="32" t="s">
        <v>66</v>
      </c>
      <c r="K2857" s="33">
        <f t="shared" si="7982"/>
        <v>0</v>
      </c>
      <c r="L2857" s="33">
        <f t="shared" si="7983"/>
        <v>0</v>
      </c>
      <c r="M2857" s="34">
        <f t="shared" si="7981"/>
        <v>0</v>
      </c>
      <c r="N2857" s="34">
        <f t="shared" si="8001"/>
        <v>0</v>
      </c>
      <c r="O2857" s="34">
        <f t="shared" si="7984"/>
        <v>0</v>
      </c>
      <c r="P2857" s="12" t="str">
        <f t="shared" ref="P2857:Q2857" si="8006">P2856</f>
        <v>(Select Language)</v>
      </c>
      <c r="Q2857" s="12" t="str">
        <f t="shared" si="8006"/>
        <v>(Select Usage)</v>
      </c>
      <c r="R2857" s="33">
        <f t="shared" si="7985"/>
        <v>0</v>
      </c>
      <c r="S2857" s="33">
        <f t="shared" si="7986"/>
        <v>0</v>
      </c>
      <c r="T2857" s="33">
        <f t="shared" si="7987"/>
        <v>0</v>
      </c>
      <c r="U2857" s="33">
        <f t="shared" si="7988"/>
        <v>0</v>
      </c>
      <c r="V2857" s="33">
        <f t="shared" si="7989"/>
        <v>0</v>
      </c>
      <c r="W2857" s="33">
        <f t="shared" si="7990"/>
        <v>0</v>
      </c>
      <c r="X2857" s="33">
        <f t="shared" si="7991"/>
        <v>0</v>
      </c>
      <c r="Y2857" s="33">
        <f t="shared" si="7992"/>
        <v>0</v>
      </c>
      <c r="Z2857" s="33">
        <f t="shared" si="7993"/>
        <v>0</v>
      </c>
      <c r="AA2857" s="33">
        <f t="shared" si="7994"/>
        <v>0</v>
      </c>
      <c r="AB2857" s="33">
        <f t="shared" si="7995"/>
        <v>0</v>
      </c>
      <c r="AC2857" s="33">
        <f t="shared" si="7996"/>
        <v>0</v>
      </c>
      <c r="AD2857" s="26">
        <f t="shared" si="7997"/>
        <v>0</v>
      </c>
      <c r="AE2857" s="46" t="str">
        <f>IFERROR(IF(AE$3=VLOOKUP($E2857,Template!$AK$5:$AM$17,3,FALSE),$AD2857*$F2857,0),"0.00")</f>
        <v>0.00</v>
      </c>
      <c r="AF2857" s="46" t="str">
        <f>IFERROR(IF(AF$3=VLOOKUP($E2857,Template!$AK$5:$AM$17,3,FALSE),$AD2857*$F2857,0),"0.00")</f>
        <v>0.00</v>
      </c>
      <c r="AG2857" s="28">
        <f t="shared" si="7998"/>
        <v>0</v>
      </c>
      <c r="AH2857" s="13" t="s">
        <v>40</v>
      </c>
      <c r="AI2857" s="13" t="s">
        <v>41</v>
      </c>
      <c r="AK2857" s="14" t="s">
        <v>26</v>
      </c>
      <c r="AL2857" s="15">
        <v>0.15</v>
      </c>
      <c r="AM2857" s="16" t="s">
        <v>2</v>
      </c>
    </row>
    <row r="2858" spans="1:39" s="3" customFormat="1" ht="13.8" x14ac:dyDescent="0.25">
      <c r="A2858" s="7" t="str">
        <f t="shared" ref="A2858:C2858" si="8007">A2857</f>
        <v>(Enter Broadcasting Company Name)</v>
      </c>
      <c r="B2858" s="7" t="str">
        <f t="shared" si="8007"/>
        <v>(Enter Call Letters)</v>
      </c>
      <c r="C2858" s="8" t="str">
        <f t="shared" si="8007"/>
        <v>(Select AM/FM)</v>
      </c>
      <c r="D2858" s="30"/>
      <c r="E2858" s="8" t="str">
        <f t="shared" si="8000"/>
        <v>(Select Station Province)</v>
      </c>
      <c r="F2858" s="9" t="str">
        <f>IFERROR(VLOOKUP(E2858,Template!$AK$5:$AL$17,2,FALSE),"")</f>
        <v/>
      </c>
      <c r="G2858" s="42" t="s">
        <v>11</v>
      </c>
      <c r="H2858" s="42" t="s">
        <v>13</v>
      </c>
      <c r="I2858" s="32" t="s">
        <v>65</v>
      </c>
      <c r="J2858" s="32" t="s">
        <v>66</v>
      </c>
      <c r="K2858" s="33">
        <f t="shared" si="7982"/>
        <v>0</v>
      </c>
      <c r="L2858" s="33">
        <f t="shared" si="7983"/>
        <v>0</v>
      </c>
      <c r="M2858" s="34">
        <f t="shared" si="7981"/>
        <v>0</v>
      </c>
      <c r="N2858" s="34">
        <f t="shared" si="8001"/>
        <v>0</v>
      </c>
      <c r="O2858" s="34">
        <f t="shared" si="7984"/>
        <v>0</v>
      </c>
      <c r="P2858" s="12" t="str">
        <f t="shared" ref="P2858:Q2858" si="8008">P2857</f>
        <v>(Select Language)</v>
      </c>
      <c r="Q2858" s="12" t="str">
        <f t="shared" si="8008"/>
        <v>(Select Usage)</v>
      </c>
      <c r="R2858" s="33">
        <f t="shared" si="7985"/>
        <v>0</v>
      </c>
      <c r="S2858" s="33">
        <f t="shared" si="7986"/>
        <v>0</v>
      </c>
      <c r="T2858" s="33">
        <f t="shared" si="7987"/>
        <v>0</v>
      </c>
      <c r="U2858" s="33">
        <f t="shared" si="7988"/>
        <v>0</v>
      </c>
      <c r="V2858" s="33">
        <f t="shared" si="7989"/>
        <v>0</v>
      </c>
      <c r="W2858" s="33">
        <f t="shared" si="7990"/>
        <v>0</v>
      </c>
      <c r="X2858" s="33">
        <f t="shared" si="7991"/>
        <v>0</v>
      </c>
      <c r="Y2858" s="33">
        <f t="shared" si="7992"/>
        <v>0</v>
      </c>
      <c r="Z2858" s="33">
        <f t="shared" si="7993"/>
        <v>0</v>
      </c>
      <c r="AA2858" s="33">
        <f t="shared" si="7994"/>
        <v>0</v>
      </c>
      <c r="AB2858" s="33">
        <f t="shared" si="7995"/>
        <v>0</v>
      </c>
      <c r="AC2858" s="33">
        <f t="shared" si="7996"/>
        <v>0</v>
      </c>
      <c r="AD2858" s="26">
        <f t="shared" si="7997"/>
        <v>0</v>
      </c>
      <c r="AE2858" s="46" t="str">
        <f>IFERROR(IF(AE$3=VLOOKUP($E2858,Template!$AK$5:$AM$17,3,FALSE),$AD2858*$F2858,0),"0.00")</f>
        <v>0.00</v>
      </c>
      <c r="AF2858" s="46" t="str">
        <f>IFERROR(IF(AF$3=VLOOKUP($E2858,Template!$AK$5:$AM$17,3,FALSE),$AD2858*$F2858,0),"0.00")</f>
        <v>0.00</v>
      </c>
      <c r="AG2858" s="28">
        <f t="shared" si="7998"/>
        <v>0</v>
      </c>
      <c r="AH2858" s="13" t="s">
        <v>40</v>
      </c>
      <c r="AI2858" s="13" t="s">
        <v>41</v>
      </c>
      <c r="AK2858" s="14" t="s">
        <v>27</v>
      </c>
      <c r="AL2858" s="15">
        <v>0.15</v>
      </c>
      <c r="AM2858" s="16" t="s">
        <v>2</v>
      </c>
    </row>
    <row r="2859" spans="1:39" s="3" customFormat="1" ht="13.8" x14ac:dyDescent="0.25">
      <c r="A2859" s="7" t="str">
        <f t="shared" ref="A2859:C2859" si="8009">A2858</f>
        <v>(Enter Broadcasting Company Name)</v>
      </c>
      <c r="B2859" s="7" t="str">
        <f t="shared" si="8009"/>
        <v>(Enter Call Letters)</v>
      </c>
      <c r="C2859" s="8" t="str">
        <f t="shared" si="8009"/>
        <v>(Select AM/FM)</v>
      </c>
      <c r="D2859" s="30"/>
      <c r="E2859" s="8" t="str">
        <f t="shared" si="8000"/>
        <v>(Select Station Province)</v>
      </c>
      <c r="F2859" s="9" t="str">
        <f>IFERROR(VLOOKUP(E2859,Template!$AK$5:$AL$17,2,FALSE),"")</f>
        <v/>
      </c>
      <c r="G2859" s="42" t="s">
        <v>12</v>
      </c>
      <c r="H2859" s="42" t="s">
        <v>15</v>
      </c>
      <c r="I2859" s="32" t="s">
        <v>65</v>
      </c>
      <c r="J2859" s="32" t="s">
        <v>66</v>
      </c>
      <c r="K2859" s="33">
        <f t="shared" si="7982"/>
        <v>0</v>
      </c>
      <c r="L2859" s="33">
        <f t="shared" si="7983"/>
        <v>0</v>
      </c>
      <c r="M2859" s="34">
        <f t="shared" si="7981"/>
        <v>0</v>
      </c>
      <c r="N2859" s="34">
        <f t="shared" si="8001"/>
        <v>0</v>
      </c>
      <c r="O2859" s="34">
        <f t="shared" si="7984"/>
        <v>0</v>
      </c>
      <c r="P2859" s="12" t="str">
        <f t="shared" ref="P2859:Q2859" si="8010">P2858</f>
        <v>(Select Language)</v>
      </c>
      <c r="Q2859" s="12" t="str">
        <f t="shared" si="8010"/>
        <v>(Select Usage)</v>
      </c>
      <c r="R2859" s="33">
        <f t="shared" si="7985"/>
        <v>0</v>
      </c>
      <c r="S2859" s="33">
        <f t="shared" si="7986"/>
        <v>0</v>
      </c>
      <c r="T2859" s="33">
        <f t="shared" si="7987"/>
        <v>0</v>
      </c>
      <c r="U2859" s="33">
        <f t="shared" si="7988"/>
        <v>0</v>
      </c>
      <c r="V2859" s="33">
        <f t="shared" si="7989"/>
        <v>0</v>
      </c>
      <c r="W2859" s="33">
        <f t="shared" si="7990"/>
        <v>0</v>
      </c>
      <c r="X2859" s="33">
        <f t="shared" si="7991"/>
        <v>0</v>
      </c>
      <c r="Y2859" s="33">
        <f t="shared" si="7992"/>
        <v>0</v>
      </c>
      <c r="Z2859" s="33">
        <f t="shared" si="7993"/>
        <v>0</v>
      </c>
      <c r="AA2859" s="33">
        <f t="shared" si="7994"/>
        <v>0</v>
      </c>
      <c r="AB2859" s="33">
        <f t="shared" si="7995"/>
        <v>0</v>
      </c>
      <c r="AC2859" s="33">
        <f t="shared" si="7996"/>
        <v>0</v>
      </c>
      <c r="AD2859" s="26">
        <f>SUM(R2859:AC2859)</f>
        <v>0</v>
      </c>
      <c r="AE2859" s="46" t="str">
        <f>IFERROR(IF(AE$3=VLOOKUP($E2859,Template!$AK$5:$AM$17,3,FALSE),$AD2859*$F2859,0),"0.00")</f>
        <v>0.00</v>
      </c>
      <c r="AF2859" s="46" t="str">
        <f>IFERROR(IF(AF$3=VLOOKUP($E2859,Template!$AK$5:$AM$17,3,FALSE),$AD2859*$F2859,0),"0.00")</f>
        <v>0.00</v>
      </c>
      <c r="AG2859" s="28">
        <f t="shared" si="7998"/>
        <v>0</v>
      </c>
      <c r="AH2859" s="13" t="s">
        <v>40</v>
      </c>
      <c r="AI2859" s="13" t="s">
        <v>41</v>
      </c>
      <c r="AK2859" s="14" t="s">
        <v>28</v>
      </c>
      <c r="AL2859" s="15">
        <v>0.05</v>
      </c>
      <c r="AM2859" s="16" t="s">
        <v>3</v>
      </c>
    </row>
    <row r="2860" spans="1:39" s="3" customFormat="1" ht="13.8" x14ac:dyDescent="0.25">
      <c r="A2860" s="7" t="str">
        <f t="shared" ref="A2860:C2860" si="8011">A2859</f>
        <v>(Enter Broadcasting Company Name)</v>
      </c>
      <c r="B2860" s="7" t="str">
        <f t="shared" si="8011"/>
        <v>(Enter Call Letters)</v>
      </c>
      <c r="C2860" s="8" t="str">
        <f t="shared" si="8011"/>
        <v>(Select AM/FM)</v>
      </c>
      <c r="D2860" s="30"/>
      <c r="E2860" s="8" t="str">
        <f t="shared" si="8000"/>
        <v>(Select Station Province)</v>
      </c>
      <c r="F2860" s="9" t="str">
        <f>IFERROR(VLOOKUP(E2860,Template!$AK$5:$AL$17,2,FALSE),"")</f>
        <v/>
      </c>
      <c r="G2860" s="42" t="s">
        <v>13</v>
      </c>
      <c r="H2860" s="42" t="s">
        <v>16</v>
      </c>
      <c r="I2860" s="32" t="s">
        <v>65</v>
      </c>
      <c r="J2860" s="32" t="s">
        <v>66</v>
      </c>
      <c r="K2860" s="33">
        <f t="shared" si="7982"/>
        <v>0</v>
      </c>
      <c r="L2860" s="33">
        <f t="shared" si="7983"/>
        <v>0</v>
      </c>
      <c r="M2860" s="34">
        <f t="shared" si="7981"/>
        <v>0</v>
      </c>
      <c r="N2860" s="34">
        <f t="shared" si="8001"/>
        <v>0</v>
      </c>
      <c r="O2860" s="34">
        <f t="shared" si="7984"/>
        <v>0</v>
      </c>
      <c r="P2860" s="12" t="str">
        <f t="shared" ref="P2860:Q2860" si="8012">P2859</f>
        <v>(Select Language)</v>
      </c>
      <c r="Q2860" s="12" t="str">
        <f t="shared" si="8012"/>
        <v>(Select Usage)</v>
      </c>
      <c r="R2860" s="33">
        <f t="shared" si="7985"/>
        <v>0</v>
      </c>
      <c r="S2860" s="33">
        <f t="shared" si="7986"/>
        <v>0</v>
      </c>
      <c r="T2860" s="33">
        <f t="shared" si="7987"/>
        <v>0</v>
      </c>
      <c r="U2860" s="33">
        <f t="shared" si="7988"/>
        <v>0</v>
      </c>
      <c r="V2860" s="33">
        <f t="shared" si="7989"/>
        <v>0</v>
      </c>
      <c r="W2860" s="33">
        <f t="shared" si="7990"/>
        <v>0</v>
      </c>
      <c r="X2860" s="33">
        <f t="shared" si="7991"/>
        <v>0</v>
      </c>
      <c r="Y2860" s="33">
        <f t="shared" si="7992"/>
        <v>0</v>
      </c>
      <c r="Z2860" s="33">
        <f t="shared" si="7993"/>
        <v>0</v>
      </c>
      <c r="AA2860" s="33">
        <f t="shared" si="7994"/>
        <v>0</v>
      </c>
      <c r="AB2860" s="33">
        <f t="shared" si="7995"/>
        <v>0</v>
      </c>
      <c r="AC2860" s="33">
        <f t="shared" si="7996"/>
        <v>0</v>
      </c>
      <c r="AD2860" s="26">
        <f t="shared" ref="AD2860:AD2862" si="8013">SUM(R2860:AC2860)</f>
        <v>0</v>
      </c>
      <c r="AE2860" s="46" t="str">
        <f>IFERROR(IF(AE$3=VLOOKUP($E2860,Template!$AK$5:$AM$17,3,FALSE),$AD2860*$F2860,0),"0.00")</f>
        <v>0.00</v>
      </c>
      <c r="AF2860" s="46" t="str">
        <f>IFERROR(IF(AF$3=VLOOKUP($E2860,Template!$AK$5:$AM$17,3,FALSE),$AD2860*$F2860,0),"0.00")</f>
        <v>0.00</v>
      </c>
      <c r="AG2860" s="28">
        <f t="shared" si="7998"/>
        <v>0</v>
      </c>
      <c r="AH2860" s="13" t="s">
        <v>40</v>
      </c>
      <c r="AI2860" s="13" t="s">
        <v>41</v>
      </c>
      <c r="AK2860" s="14" t="s">
        <v>70</v>
      </c>
      <c r="AL2860" s="15">
        <v>0.05</v>
      </c>
      <c r="AM2860" s="16" t="s">
        <v>3</v>
      </c>
    </row>
    <row r="2861" spans="1:39" s="3" customFormat="1" ht="13.8" x14ac:dyDescent="0.25">
      <c r="A2861" s="7" t="str">
        <f t="shared" ref="A2861:C2861" si="8014">A2860</f>
        <v>(Enter Broadcasting Company Name)</v>
      </c>
      <c r="B2861" s="7" t="str">
        <f t="shared" si="8014"/>
        <v>(Enter Call Letters)</v>
      </c>
      <c r="C2861" s="8" t="str">
        <f t="shared" si="8014"/>
        <v>(Select AM/FM)</v>
      </c>
      <c r="D2861" s="30"/>
      <c r="E2861" s="8" t="str">
        <f t="shared" si="8000"/>
        <v>(Select Station Province)</v>
      </c>
      <c r="F2861" s="9" t="str">
        <f>IFERROR(VLOOKUP(E2861,Template!$AK$5:$AL$17,2,FALSE),"")</f>
        <v/>
      </c>
      <c r="G2861" s="42" t="s">
        <v>15</v>
      </c>
      <c r="H2861" s="42" t="s">
        <v>17</v>
      </c>
      <c r="I2861" s="32" t="s">
        <v>65</v>
      </c>
      <c r="J2861" s="32" t="s">
        <v>66</v>
      </c>
      <c r="K2861" s="33">
        <f t="shared" si="7982"/>
        <v>0</v>
      </c>
      <c r="L2861" s="33">
        <f t="shared" si="7983"/>
        <v>0</v>
      </c>
      <c r="M2861" s="34">
        <f t="shared" si="7981"/>
        <v>0</v>
      </c>
      <c r="N2861" s="34">
        <f t="shared" si="8001"/>
        <v>0</v>
      </c>
      <c r="O2861" s="34">
        <f t="shared" si="7984"/>
        <v>0</v>
      </c>
      <c r="P2861" s="12" t="str">
        <f t="shared" ref="P2861:Q2861" si="8015">P2860</f>
        <v>(Select Language)</v>
      </c>
      <c r="Q2861" s="12" t="str">
        <f t="shared" si="8015"/>
        <v>(Select Usage)</v>
      </c>
      <c r="R2861" s="33">
        <f t="shared" si="7985"/>
        <v>0</v>
      </c>
      <c r="S2861" s="33">
        <f t="shared" si="7986"/>
        <v>0</v>
      </c>
      <c r="T2861" s="33">
        <f t="shared" si="7987"/>
        <v>0</v>
      </c>
      <c r="U2861" s="33">
        <f t="shared" si="7988"/>
        <v>0</v>
      </c>
      <c r="V2861" s="33">
        <f t="shared" si="7989"/>
        <v>0</v>
      </c>
      <c r="W2861" s="33">
        <f t="shared" si="7990"/>
        <v>0</v>
      </c>
      <c r="X2861" s="33">
        <f t="shared" si="7991"/>
        <v>0</v>
      </c>
      <c r="Y2861" s="33">
        <f t="shared" si="7992"/>
        <v>0</v>
      </c>
      <c r="Z2861" s="33">
        <f t="shared" si="7993"/>
        <v>0</v>
      </c>
      <c r="AA2861" s="33">
        <f t="shared" si="7994"/>
        <v>0</v>
      </c>
      <c r="AB2861" s="33">
        <f t="shared" si="7995"/>
        <v>0</v>
      </c>
      <c r="AC2861" s="33">
        <f t="shared" si="7996"/>
        <v>0</v>
      </c>
      <c r="AD2861" s="26">
        <f t="shared" si="8013"/>
        <v>0</v>
      </c>
      <c r="AE2861" s="46" t="str">
        <f>IFERROR(IF(AE$3=VLOOKUP($E2861,Template!$AK$5:$AM$17,3,FALSE),$AD2861*$F2861,0),"0.00")</f>
        <v>0.00</v>
      </c>
      <c r="AF2861" s="46" t="str">
        <f>IFERROR(IF(AF$3=VLOOKUP($E2861,Template!$AK$5:$AM$17,3,FALSE),$AD2861*$F2861,0),"0.00")</f>
        <v>0.00</v>
      </c>
      <c r="AG2861" s="28">
        <f t="shared" si="7998"/>
        <v>0</v>
      </c>
      <c r="AH2861" s="13" t="s">
        <v>40</v>
      </c>
      <c r="AI2861" s="13" t="s">
        <v>41</v>
      </c>
      <c r="AK2861" s="14" t="s">
        <v>20</v>
      </c>
      <c r="AL2861" s="15">
        <v>0.13</v>
      </c>
      <c r="AM2861" s="16" t="s">
        <v>2</v>
      </c>
    </row>
    <row r="2862" spans="1:39" s="3" customFormat="1" ht="13.8" x14ac:dyDescent="0.25">
      <c r="A2862" s="7" t="str">
        <f t="shared" ref="A2862:C2862" si="8016">A2861</f>
        <v>(Enter Broadcasting Company Name)</v>
      </c>
      <c r="B2862" s="7" t="str">
        <f t="shared" si="8016"/>
        <v>(Enter Call Letters)</v>
      </c>
      <c r="C2862" s="8" t="str">
        <f t="shared" si="8016"/>
        <v>(Select AM/FM)</v>
      </c>
      <c r="D2862" s="30"/>
      <c r="E2862" s="8" t="str">
        <f t="shared" si="8000"/>
        <v>(Select Station Province)</v>
      </c>
      <c r="F2862" s="9" t="str">
        <f>IFERROR(VLOOKUP(E2862,Template!$AK$5:$AL$17,2,FALSE),"")</f>
        <v/>
      </c>
      <c r="G2862" s="42" t="s">
        <v>16</v>
      </c>
      <c r="H2862" s="42" t="s">
        <v>18</v>
      </c>
      <c r="I2862" s="32" t="s">
        <v>65</v>
      </c>
      <c r="J2862" s="32" t="s">
        <v>66</v>
      </c>
      <c r="K2862" s="33">
        <f t="shared" si="7982"/>
        <v>0</v>
      </c>
      <c r="L2862" s="33">
        <f t="shared" si="7983"/>
        <v>0</v>
      </c>
      <c r="M2862" s="34">
        <f t="shared" si="7981"/>
        <v>0</v>
      </c>
      <c r="N2862" s="34">
        <f t="shared" si="8001"/>
        <v>0</v>
      </c>
      <c r="O2862" s="34">
        <f t="shared" si="7984"/>
        <v>0</v>
      </c>
      <c r="P2862" s="12" t="str">
        <f t="shared" ref="P2862:Q2862" si="8017">P2861</f>
        <v>(Select Language)</v>
      </c>
      <c r="Q2862" s="12" t="str">
        <f t="shared" si="8017"/>
        <v>(Select Usage)</v>
      </c>
      <c r="R2862" s="33">
        <f t="shared" si="7985"/>
        <v>0</v>
      </c>
      <c r="S2862" s="33">
        <f t="shared" si="7986"/>
        <v>0</v>
      </c>
      <c r="T2862" s="33">
        <f t="shared" si="7987"/>
        <v>0</v>
      </c>
      <c r="U2862" s="33">
        <f t="shared" si="7988"/>
        <v>0</v>
      </c>
      <c r="V2862" s="33">
        <f t="shared" si="7989"/>
        <v>0</v>
      </c>
      <c r="W2862" s="33">
        <f t="shared" si="7990"/>
        <v>0</v>
      </c>
      <c r="X2862" s="33">
        <f t="shared" si="7991"/>
        <v>0</v>
      </c>
      <c r="Y2862" s="33">
        <f t="shared" si="7992"/>
        <v>0</v>
      </c>
      <c r="Z2862" s="33">
        <f t="shared" si="7993"/>
        <v>0</v>
      </c>
      <c r="AA2862" s="33">
        <f t="shared" si="7994"/>
        <v>0</v>
      </c>
      <c r="AB2862" s="33">
        <f t="shared" si="7995"/>
        <v>0</v>
      </c>
      <c r="AC2862" s="33">
        <f t="shared" si="7996"/>
        <v>0</v>
      </c>
      <c r="AD2862" s="26">
        <f t="shared" si="8013"/>
        <v>0</v>
      </c>
      <c r="AE2862" s="46" t="str">
        <f>IFERROR(IF(AE$3=VLOOKUP($E2862,Template!$AK$5:$AM$17,3,FALSE),$AD2862*$F2862,0),"0.00")</f>
        <v>0.00</v>
      </c>
      <c r="AF2862" s="46" t="str">
        <f>IFERROR(IF(AF$3=VLOOKUP($E2862,Template!$AK$5:$AM$17,3,FALSE),$AD2862*$F2862,0),"0.00")</f>
        <v>0.00</v>
      </c>
      <c r="AG2862" s="28">
        <f t="shared" si="7998"/>
        <v>0</v>
      </c>
      <c r="AH2862" s="13" t="s">
        <v>40</v>
      </c>
      <c r="AI2862" s="13" t="s">
        <v>41</v>
      </c>
      <c r="AK2862" s="14" t="s">
        <v>69</v>
      </c>
      <c r="AL2862" s="15">
        <v>0.15</v>
      </c>
      <c r="AM2862" s="16" t="s">
        <v>2</v>
      </c>
    </row>
    <row r="2863" spans="1:39" s="3" customFormat="1" ht="13.8" x14ac:dyDescent="0.25">
      <c r="A2863" s="7" t="str">
        <f t="shared" ref="A2863:C2863" si="8018">A2862</f>
        <v>(Enter Broadcasting Company Name)</v>
      </c>
      <c r="B2863" s="7" t="str">
        <f t="shared" si="8018"/>
        <v>(Enter Call Letters)</v>
      </c>
      <c r="C2863" s="8" t="str">
        <f t="shared" si="8018"/>
        <v>(Select AM/FM)</v>
      </c>
      <c r="D2863" s="30"/>
      <c r="E2863" s="8" t="str">
        <f t="shared" si="8000"/>
        <v>(Select Station Province)</v>
      </c>
      <c r="F2863" s="9" t="str">
        <f>IFERROR(VLOOKUP(E2863,Template!$AK$5:$AL$17,2,FALSE),"")</f>
        <v/>
      </c>
      <c r="G2863" s="42" t="s">
        <v>17</v>
      </c>
      <c r="H2863" s="42" t="s">
        <v>7</v>
      </c>
      <c r="I2863" s="32" t="s">
        <v>65</v>
      </c>
      <c r="J2863" s="32" t="s">
        <v>66</v>
      </c>
      <c r="K2863" s="33">
        <f t="shared" si="7982"/>
        <v>0</v>
      </c>
      <c r="L2863" s="33">
        <f t="shared" si="7983"/>
        <v>0</v>
      </c>
      <c r="M2863" s="34">
        <f t="shared" si="7981"/>
        <v>0</v>
      </c>
      <c r="N2863" s="34">
        <f t="shared" si="8001"/>
        <v>0</v>
      </c>
      <c r="O2863" s="34">
        <f t="shared" si="7984"/>
        <v>0</v>
      </c>
      <c r="P2863" s="12" t="str">
        <f t="shared" ref="P2863:Q2863" si="8019">P2862</f>
        <v>(Select Language)</v>
      </c>
      <c r="Q2863" s="12" t="str">
        <f t="shared" si="8019"/>
        <v>(Select Usage)</v>
      </c>
      <c r="R2863" s="33">
        <f t="shared" si="7985"/>
        <v>0</v>
      </c>
      <c r="S2863" s="33">
        <f t="shared" si="7986"/>
        <v>0</v>
      </c>
      <c r="T2863" s="33">
        <f t="shared" si="7987"/>
        <v>0</v>
      </c>
      <c r="U2863" s="33">
        <f t="shared" si="7988"/>
        <v>0</v>
      </c>
      <c r="V2863" s="33">
        <f t="shared" si="7989"/>
        <v>0</v>
      </c>
      <c r="W2863" s="33">
        <f t="shared" si="7990"/>
        <v>0</v>
      </c>
      <c r="X2863" s="33">
        <f t="shared" si="7991"/>
        <v>0</v>
      </c>
      <c r="Y2863" s="33">
        <f t="shared" si="7992"/>
        <v>0</v>
      </c>
      <c r="Z2863" s="33">
        <f t="shared" si="7993"/>
        <v>0</v>
      </c>
      <c r="AA2863" s="33">
        <f t="shared" si="7994"/>
        <v>0</v>
      </c>
      <c r="AB2863" s="33">
        <f t="shared" si="7995"/>
        <v>0</v>
      </c>
      <c r="AC2863" s="33">
        <f t="shared" si="7996"/>
        <v>0</v>
      </c>
      <c r="AD2863" s="26">
        <f>SUM(R2863:AC2863)</f>
        <v>0</v>
      </c>
      <c r="AE2863" s="46" t="str">
        <f>IFERROR(IF(AE$3=VLOOKUP($E2863,Template!$AK$5:$AM$17,3,FALSE),$AD2863*$F2863,0),"0.00")</f>
        <v>0.00</v>
      </c>
      <c r="AF2863" s="46" t="str">
        <f>IFERROR(IF(AF$3=VLOOKUP($E2863,Template!$AK$5:$AM$17,3,FALSE),$AD2863*$F2863,0),"0.00")</f>
        <v>0.00</v>
      </c>
      <c r="AG2863" s="28">
        <f t="shared" si="7998"/>
        <v>0</v>
      </c>
      <c r="AH2863" s="13" t="s">
        <v>40</v>
      </c>
      <c r="AI2863" s="13" t="s">
        <v>41</v>
      </c>
      <c r="AK2863" s="14" t="s">
        <v>29</v>
      </c>
      <c r="AL2863" s="15">
        <v>0.05</v>
      </c>
      <c r="AM2863" s="16" t="s">
        <v>3</v>
      </c>
    </row>
    <row r="2864" spans="1:39" s="3" customFormat="1" ht="13.8" x14ac:dyDescent="0.25">
      <c r="A2864" s="7" t="str">
        <f t="shared" ref="A2864:C2864" si="8020">A2863</f>
        <v>(Enter Broadcasting Company Name)</v>
      </c>
      <c r="B2864" s="7" t="str">
        <f t="shared" si="8020"/>
        <v>(Enter Call Letters)</v>
      </c>
      <c r="C2864" s="8" t="str">
        <f t="shared" si="8020"/>
        <v>(Select AM/FM)</v>
      </c>
      <c r="D2864" s="30"/>
      <c r="E2864" s="8" t="str">
        <f t="shared" si="8000"/>
        <v>(Select Station Province)</v>
      </c>
      <c r="F2864" s="9" t="str">
        <f>IFERROR(VLOOKUP(E2864,Template!$AK$5:$AL$17,2,FALSE),"")</f>
        <v/>
      </c>
      <c r="G2864" s="42" t="s">
        <v>18</v>
      </c>
      <c r="H2864" s="43" t="s">
        <v>8</v>
      </c>
      <c r="I2864" s="32" t="s">
        <v>65</v>
      </c>
      <c r="J2864" s="32" t="s">
        <v>66</v>
      </c>
      <c r="K2864" s="33">
        <f t="shared" si="7982"/>
        <v>0</v>
      </c>
      <c r="L2864" s="33">
        <f t="shared" si="7983"/>
        <v>0</v>
      </c>
      <c r="M2864" s="34">
        <f t="shared" si="7981"/>
        <v>0</v>
      </c>
      <c r="N2864" s="34">
        <f t="shared" si="8001"/>
        <v>0</v>
      </c>
      <c r="O2864" s="34">
        <f t="shared" si="7984"/>
        <v>0</v>
      </c>
      <c r="P2864" s="12" t="str">
        <f t="shared" ref="P2864:Q2864" si="8021">P2863</f>
        <v>(Select Language)</v>
      </c>
      <c r="Q2864" s="12" t="str">
        <f t="shared" si="8021"/>
        <v>(Select Usage)</v>
      </c>
      <c r="R2864" s="33">
        <f t="shared" si="7985"/>
        <v>0</v>
      </c>
      <c r="S2864" s="33">
        <f t="shared" si="7986"/>
        <v>0</v>
      </c>
      <c r="T2864" s="33">
        <f t="shared" si="7987"/>
        <v>0</v>
      </c>
      <c r="U2864" s="33">
        <f t="shared" si="7988"/>
        <v>0</v>
      </c>
      <c r="V2864" s="33">
        <f t="shared" si="7989"/>
        <v>0</v>
      </c>
      <c r="W2864" s="33">
        <f t="shared" si="7990"/>
        <v>0</v>
      </c>
      <c r="X2864" s="33">
        <f t="shared" si="7991"/>
        <v>0</v>
      </c>
      <c r="Y2864" s="33">
        <f t="shared" si="7992"/>
        <v>0</v>
      </c>
      <c r="Z2864" s="33">
        <f t="shared" si="7993"/>
        <v>0</v>
      </c>
      <c r="AA2864" s="33">
        <f t="shared" si="7994"/>
        <v>0</v>
      </c>
      <c r="AB2864" s="33">
        <f t="shared" si="7995"/>
        <v>0</v>
      </c>
      <c r="AC2864" s="33">
        <f t="shared" si="7996"/>
        <v>0</v>
      </c>
      <c r="AD2864" s="26">
        <f t="shared" ref="AD2864" si="8022">SUM(R2864:AC2864)</f>
        <v>0</v>
      </c>
      <c r="AE2864" s="46" t="str">
        <f>IFERROR(IF(AE$3=VLOOKUP($E2864,Template!$AK$5:$AM$17,3,FALSE),$AD2864*$F2864,0),"0.00")</f>
        <v>0.00</v>
      </c>
      <c r="AF2864" s="46" t="str">
        <f>IFERROR(IF(AF$3=VLOOKUP($E2864,Template!$AK$5:$AM$17,3,FALSE),$AD2864*$F2864,0),"0.00")</f>
        <v>0.00</v>
      </c>
      <c r="AG2864" s="28">
        <f t="shared" si="7998"/>
        <v>0</v>
      </c>
      <c r="AH2864" s="13" t="s">
        <v>40</v>
      </c>
      <c r="AI2864" s="13" t="s">
        <v>41</v>
      </c>
      <c r="AK2864" s="14" t="s">
        <v>21</v>
      </c>
      <c r="AL2864" s="15">
        <v>0.05</v>
      </c>
      <c r="AM2864" s="16" t="s">
        <v>3</v>
      </c>
    </row>
    <row r="2865" spans="1:39" ht="13.8" x14ac:dyDescent="0.25">
      <c r="A2865" s="19" t="s">
        <v>4</v>
      </c>
      <c r="B2865" s="19"/>
      <c r="C2865" s="20"/>
      <c r="D2865" s="20"/>
      <c r="E2865" s="20"/>
      <c r="F2865" s="20"/>
      <c r="G2865" s="44"/>
      <c r="H2865" s="44"/>
      <c r="I2865" s="21">
        <f t="shared" ref="I2865:K2865" si="8023">SUM(I2853:I2864)</f>
        <v>0</v>
      </c>
      <c r="J2865" s="21">
        <f t="shared" si="8023"/>
        <v>0</v>
      </c>
      <c r="K2865" s="21">
        <f t="shared" si="8023"/>
        <v>0</v>
      </c>
      <c r="L2865" s="21">
        <f>L2864</f>
        <v>0</v>
      </c>
      <c r="M2865" s="21">
        <f>SUM(M2853:M2864)</f>
        <v>0</v>
      </c>
      <c r="N2865" s="21">
        <f t="shared" ref="N2865:O2865" si="8024">SUM(N2853:N2864)</f>
        <v>0</v>
      </c>
      <c r="O2865" s="21">
        <f t="shared" si="8024"/>
        <v>0</v>
      </c>
      <c r="P2865" s="21"/>
      <c r="Q2865" s="22"/>
      <c r="R2865" s="21">
        <f t="shared" ref="R2865:AI2865" si="8025">SUM(R2853:R2864)</f>
        <v>0</v>
      </c>
      <c r="S2865" s="21">
        <f t="shared" si="8025"/>
        <v>0</v>
      </c>
      <c r="T2865" s="21">
        <f t="shared" si="8025"/>
        <v>0</v>
      </c>
      <c r="U2865" s="21">
        <f t="shared" si="8025"/>
        <v>0</v>
      </c>
      <c r="V2865" s="21">
        <f t="shared" si="8025"/>
        <v>0</v>
      </c>
      <c r="W2865" s="21">
        <f t="shared" si="8025"/>
        <v>0</v>
      </c>
      <c r="X2865" s="21">
        <f t="shared" si="8025"/>
        <v>0</v>
      </c>
      <c r="Y2865" s="21">
        <f t="shared" si="8025"/>
        <v>0</v>
      </c>
      <c r="Z2865" s="21">
        <f t="shared" si="8025"/>
        <v>0</v>
      </c>
      <c r="AA2865" s="21">
        <f t="shared" si="8025"/>
        <v>0</v>
      </c>
      <c r="AB2865" s="21">
        <f t="shared" si="8025"/>
        <v>0</v>
      </c>
      <c r="AC2865" s="21">
        <f t="shared" si="8025"/>
        <v>0</v>
      </c>
      <c r="AD2865" s="27">
        <f t="shared" si="8025"/>
        <v>0</v>
      </c>
      <c r="AE2865" s="21">
        <f t="shared" si="8025"/>
        <v>0</v>
      </c>
      <c r="AF2865" s="21">
        <f t="shared" si="8025"/>
        <v>0</v>
      </c>
      <c r="AG2865" s="27">
        <f t="shared" si="8025"/>
        <v>0</v>
      </c>
      <c r="AH2865" s="21">
        <f t="shared" si="8025"/>
        <v>0</v>
      </c>
      <c r="AI2865" s="21">
        <f t="shared" si="8025"/>
        <v>0</v>
      </c>
      <c r="AK2865" s="14" t="s">
        <v>71</v>
      </c>
      <c r="AL2865" s="15">
        <v>0.05</v>
      </c>
      <c r="AM2865" s="16" t="s">
        <v>3</v>
      </c>
    </row>
    <row r="2866" spans="1:39" x14ac:dyDescent="0.25">
      <c r="A2866" s="2"/>
      <c r="G2866" s="2"/>
      <c r="H2866" s="2"/>
      <c r="O2866" s="2"/>
      <c r="P2866" s="2"/>
    </row>
    <row r="2867" spans="1:39" ht="42" customHeight="1" x14ac:dyDescent="0.25">
      <c r="A2867" s="223" t="s">
        <v>63</v>
      </c>
      <c r="B2867" s="223" t="s">
        <v>43</v>
      </c>
      <c r="C2867" s="224" t="s">
        <v>19</v>
      </c>
      <c r="D2867" s="226"/>
      <c r="E2867" s="223" t="s">
        <v>14</v>
      </c>
      <c r="F2867" s="223" t="s">
        <v>38</v>
      </c>
      <c r="G2867" s="223" t="s">
        <v>1</v>
      </c>
      <c r="H2867" s="223" t="s">
        <v>5</v>
      </c>
      <c r="I2867" s="225" t="s">
        <v>31</v>
      </c>
      <c r="J2867" s="225" t="s">
        <v>32</v>
      </c>
      <c r="K2867" s="225" t="s">
        <v>48</v>
      </c>
      <c r="L2867" s="225" t="s">
        <v>0</v>
      </c>
      <c r="M2867" s="4" t="s">
        <v>45</v>
      </c>
      <c r="N2867" s="4" t="s">
        <v>46</v>
      </c>
      <c r="O2867" s="4" t="s">
        <v>47</v>
      </c>
      <c r="P2867" s="225" t="s">
        <v>50</v>
      </c>
      <c r="Q2867" s="225" t="s">
        <v>33</v>
      </c>
      <c r="R2867" s="4" t="s">
        <v>51</v>
      </c>
      <c r="S2867" s="4" t="s">
        <v>52</v>
      </c>
      <c r="T2867" s="4" t="s">
        <v>53</v>
      </c>
      <c r="U2867" s="4" t="s">
        <v>54</v>
      </c>
      <c r="V2867" s="4" t="s">
        <v>55</v>
      </c>
      <c r="W2867" s="4" t="s">
        <v>56</v>
      </c>
      <c r="X2867" s="4" t="s">
        <v>57</v>
      </c>
      <c r="Y2867" s="4" t="s">
        <v>58</v>
      </c>
      <c r="Z2867" s="4" t="s">
        <v>59</v>
      </c>
      <c r="AA2867" s="4" t="s">
        <v>62</v>
      </c>
      <c r="AB2867" s="4" t="s">
        <v>60</v>
      </c>
      <c r="AC2867" s="4" t="s">
        <v>61</v>
      </c>
      <c r="AD2867" s="233" t="s">
        <v>34</v>
      </c>
      <c r="AE2867" s="231" t="s">
        <v>2</v>
      </c>
      <c r="AF2867" s="231" t="s">
        <v>3</v>
      </c>
      <c r="AG2867" s="233" t="s">
        <v>35</v>
      </c>
      <c r="AH2867" s="223" t="s">
        <v>36</v>
      </c>
      <c r="AI2867" s="223" t="s">
        <v>37</v>
      </c>
      <c r="AK2867" s="229" t="s">
        <v>30</v>
      </c>
      <c r="AL2867" s="229"/>
      <c r="AM2867" s="229"/>
    </row>
    <row r="2868" spans="1:39" s="6" customFormat="1" ht="35.25" customHeight="1" x14ac:dyDescent="0.3">
      <c r="A2868" s="224"/>
      <c r="B2868" s="224"/>
      <c r="C2868" s="224"/>
      <c r="D2868" s="227"/>
      <c r="E2868" s="223"/>
      <c r="F2868" s="223"/>
      <c r="G2868" s="223"/>
      <c r="H2868" s="223"/>
      <c r="I2868" s="230"/>
      <c r="J2868" s="230"/>
      <c r="K2868" s="230"/>
      <c r="L2868" s="230"/>
      <c r="M2868" s="5">
        <v>0</v>
      </c>
      <c r="N2868" s="5">
        <v>625000</v>
      </c>
      <c r="O2868" s="5">
        <v>1250000</v>
      </c>
      <c r="P2868" s="225"/>
      <c r="Q2868" s="225"/>
      <c r="R2868" s="29">
        <v>4.95E-4</v>
      </c>
      <c r="S2868" s="29">
        <v>9.5200000000000005E-4</v>
      </c>
      <c r="T2868" s="29">
        <v>1.5900000000000001E-3</v>
      </c>
      <c r="U2868" s="29">
        <v>1.1169999999999999E-3</v>
      </c>
      <c r="V2868" s="29">
        <v>2.189E-3</v>
      </c>
      <c r="W2868" s="29">
        <v>4.5430000000000002E-3</v>
      </c>
      <c r="X2868" s="29">
        <v>8.8199999999999997E-4</v>
      </c>
      <c r="Y2868" s="29">
        <v>1.6949999999999999E-3</v>
      </c>
      <c r="Z2868" s="29">
        <v>2.8319999999999999E-3</v>
      </c>
      <c r="AA2868" s="29">
        <v>1.9889999999999999E-3</v>
      </c>
      <c r="AB2868" s="29">
        <v>3.8999999999999998E-3</v>
      </c>
      <c r="AC2868" s="29">
        <v>8.0949999999999998E-3</v>
      </c>
      <c r="AD2868" s="233"/>
      <c r="AE2868" s="232"/>
      <c r="AF2868" s="232"/>
      <c r="AG2868" s="234"/>
      <c r="AH2868" s="223"/>
      <c r="AI2868" s="223"/>
      <c r="AK2868" s="229"/>
      <c r="AL2868" s="229"/>
      <c r="AM2868" s="229"/>
    </row>
    <row r="2869" spans="1:39" s="3" customFormat="1" ht="13.8" x14ac:dyDescent="0.25">
      <c r="A2869" s="7" t="s">
        <v>44</v>
      </c>
      <c r="B2869" s="7" t="s">
        <v>42</v>
      </c>
      <c r="C2869" s="8" t="s">
        <v>39</v>
      </c>
      <c r="D2869" s="30"/>
      <c r="E2869" s="8" t="s">
        <v>64</v>
      </c>
      <c r="F2869" s="9" t="str">
        <f>IFERROR(VLOOKUP(E2869,Template!$AK$5:$AL$17,2,FALSE),"")</f>
        <v/>
      </c>
      <c r="G2869" s="41" t="s">
        <v>7</v>
      </c>
      <c r="H2869" s="41" t="s">
        <v>6</v>
      </c>
      <c r="I2869" s="32" t="s">
        <v>65</v>
      </c>
      <c r="J2869" s="32" t="s">
        <v>66</v>
      </c>
      <c r="K2869" s="33">
        <f>IFERROR(I2869+J2869,0)</f>
        <v>0</v>
      </c>
      <c r="L2869" s="33">
        <f>IFERROR(K2869,"")</f>
        <v>0</v>
      </c>
      <c r="M2869" s="34">
        <f t="shared" ref="M2869:M2880" si="8026">IF(L2869&lt;=$N$4,K2869,IF(L2868&gt;$N$4,0,$N$4-L2868))</f>
        <v>0</v>
      </c>
      <c r="N2869" s="34">
        <f>IF(AND(L2869&gt;$N$4,L2869&lt;=$O$4),K2869-M2869,IF(AND(L2868&gt;$N$4,L2868&lt;=$O$4),$O$4-L2868,IF(L2868&gt;$O$4,0,IF(L2869&lt;$N$4,0,MIN(L2869-$N$4,$N$4)))))</f>
        <v>0</v>
      </c>
      <c r="O2869" s="34">
        <f>IF(L2869&gt;$O$4,K2869-M2869-N2869,0)</f>
        <v>0</v>
      </c>
      <c r="P2869" s="12" t="s">
        <v>94</v>
      </c>
      <c r="Q2869" s="12" t="s">
        <v>68</v>
      </c>
      <c r="R2869" s="33">
        <f>IF(AND($Q2869="LOW",$P2869="French"),M2869*R$4,0)</f>
        <v>0</v>
      </c>
      <c r="S2869" s="33">
        <f>IF(AND($Q2869="LOW",$P2869="French"),N2869*S$4,0)</f>
        <v>0</v>
      </c>
      <c r="T2869" s="33">
        <f>IF(AND($Q2869="LOW",$P2869="French"),O2869*T$4,0)</f>
        <v>0</v>
      </c>
      <c r="U2869" s="33">
        <f>IF(AND($Q2869="HIGH",$P2869="French"),M2869*U$4,0)</f>
        <v>0</v>
      </c>
      <c r="V2869" s="33">
        <f>IF(AND($Q2869="HIGH",$P2869="French"),N2869*V$4,0)</f>
        <v>0</v>
      </c>
      <c r="W2869" s="33">
        <f>IF(AND($Q2869="HIGH",$P2869="French"),O2869*W$4,0)</f>
        <v>0</v>
      </c>
      <c r="X2869" s="33">
        <f>IF(AND($Q2869="LOW",$P2869="English"),M2869*X$4,0)</f>
        <v>0</v>
      </c>
      <c r="Y2869" s="33">
        <f>IF(AND($Q2869="LOW",$P2869="English"),N2869*Y$4,0)</f>
        <v>0</v>
      </c>
      <c r="Z2869" s="33">
        <f>IF(AND($Q2869="LOW",$P2869="English"),O2869*Z$4,0)</f>
        <v>0</v>
      </c>
      <c r="AA2869" s="33">
        <f>IF(AND($Q2869="HIGH",$P2869="English"),M2869*AA$4,0)</f>
        <v>0</v>
      </c>
      <c r="AB2869" s="33">
        <f>IF(AND($Q2869="HIGH",$P2869="English"),N2869*AB$4,0)</f>
        <v>0</v>
      </c>
      <c r="AC2869" s="33">
        <f>IF(AND($Q2869="HIGH",$P2869="English"),O2869*AC$4,0)</f>
        <v>0</v>
      </c>
      <c r="AD2869" s="26">
        <f>SUM(R2869:AC2869)</f>
        <v>0</v>
      </c>
      <c r="AE2869" s="46" t="str">
        <f>IFERROR(IF(AE$3=VLOOKUP($E2869,Template!$AK$5:$AM$17,3,FALSE),$AD2869*$F2869,0),"0.00")</f>
        <v>0.00</v>
      </c>
      <c r="AF2869" s="46" t="str">
        <f>IFERROR(IF(AF$3=VLOOKUP($E2869,Template!$AK$5:$AM$17,3,FALSE),$AD2869*$F2869,0),"0.00")</f>
        <v>0.00</v>
      </c>
      <c r="AG2869" s="28">
        <f>SUM(AD2869:AF2869)</f>
        <v>0</v>
      </c>
      <c r="AH2869" s="13" t="s">
        <v>40</v>
      </c>
      <c r="AI2869" s="13" t="s">
        <v>41</v>
      </c>
      <c r="AK2869" s="14" t="s">
        <v>25</v>
      </c>
      <c r="AL2869" s="15">
        <v>0.05</v>
      </c>
      <c r="AM2869" s="16" t="s">
        <v>3</v>
      </c>
    </row>
    <row r="2870" spans="1:39" s="3" customFormat="1" ht="13.8" x14ac:dyDescent="0.25">
      <c r="A2870" s="7" t="str">
        <f>A2869</f>
        <v>(Enter Broadcasting Company Name)</v>
      </c>
      <c r="B2870" s="7" t="str">
        <f>B2869</f>
        <v>(Enter Call Letters)</v>
      </c>
      <c r="C2870" s="8" t="str">
        <f>C2869</f>
        <v>(Select AM/FM)</v>
      </c>
      <c r="D2870" s="30"/>
      <c r="E2870" s="8" t="str">
        <f>E2869</f>
        <v>(Select Station Province)</v>
      </c>
      <c r="F2870" s="9" t="str">
        <f>IFERROR(VLOOKUP(E2870,Template!$AK$5:$AL$17,2,FALSE),"")</f>
        <v/>
      </c>
      <c r="G2870" s="42" t="s">
        <v>8</v>
      </c>
      <c r="H2870" s="42" t="s">
        <v>9</v>
      </c>
      <c r="I2870" s="32" t="s">
        <v>65</v>
      </c>
      <c r="J2870" s="32" t="s">
        <v>66</v>
      </c>
      <c r="K2870" s="33">
        <f t="shared" ref="K2870:K2880" si="8027">IFERROR(I2870+J2870,0)</f>
        <v>0</v>
      </c>
      <c r="L2870" s="33">
        <f t="shared" ref="L2870:L2880" si="8028">IFERROR(L2869+K2870,"")</f>
        <v>0</v>
      </c>
      <c r="M2870" s="34">
        <f t="shared" si="8026"/>
        <v>0</v>
      </c>
      <c r="N2870" s="34">
        <f>IF(AND(L2870&gt;$N$4,L2870&lt;=$O$4),K2870-M2870,IF(AND(L2869&gt;$N$4,L2869&lt;=$O$4),$O$4-L2869,IF(L2869&gt;$O$4,0,IF(L2870&lt;$N$4,0,MIN(L2870-$N$4,$N$4)))))</f>
        <v>0</v>
      </c>
      <c r="O2870" s="34">
        <f t="shared" ref="O2870:O2880" si="8029">IF(L2870&gt;$O$4,K2870-M2870-N2870,0)</f>
        <v>0</v>
      </c>
      <c r="P2870" s="12" t="str">
        <f>P2869</f>
        <v>(Select Language)</v>
      </c>
      <c r="Q2870" s="12" t="str">
        <f>Q2869</f>
        <v>(Select Usage)</v>
      </c>
      <c r="R2870" s="33">
        <f t="shared" ref="R2870:R2880" si="8030">IF(AND($Q2870="LOW",$P2870="French"),M2870*R$4,0)</f>
        <v>0</v>
      </c>
      <c r="S2870" s="33">
        <f t="shared" ref="S2870:S2880" si="8031">IF(AND($Q2870="LOW",$P2870="French"),N2870*S$4,0)</f>
        <v>0</v>
      </c>
      <c r="T2870" s="33">
        <f t="shared" ref="T2870:T2880" si="8032">IF(AND($Q2870="LOW",$P2870="French"),O2870*T$4,0)</f>
        <v>0</v>
      </c>
      <c r="U2870" s="33">
        <f t="shared" ref="U2870:U2880" si="8033">IF(AND($Q2870="HIGH",$P2870="French"),M2870*U$4,0)</f>
        <v>0</v>
      </c>
      <c r="V2870" s="33">
        <f t="shared" ref="V2870:V2880" si="8034">IF(AND($Q2870="HIGH",$P2870="French"),N2870*V$4,0)</f>
        <v>0</v>
      </c>
      <c r="W2870" s="33">
        <f t="shared" ref="W2870:W2880" si="8035">IF(AND($Q2870="HIGH",$P2870="French"),O2870*W$4,0)</f>
        <v>0</v>
      </c>
      <c r="X2870" s="33">
        <f t="shared" ref="X2870:X2880" si="8036">IF(AND($Q2870="LOW",$P2870="English"),M2870*X$4,0)</f>
        <v>0</v>
      </c>
      <c r="Y2870" s="33">
        <f t="shared" ref="Y2870:Y2880" si="8037">IF(AND($Q2870="LOW",$P2870="English"),N2870*Y$4,0)</f>
        <v>0</v>
      </c>
      <c r="Z2870" s="33">
        <f t="shared" ref="Z2870:Z2880" si="8038">IF(AND($Q2870="LOW",$P2870="English"),O2870*Z$4,0)</f>
        <v>0</v>
      </c>
      <c r="AA2870" s="33">
        <f t="shared" ref="AA2870:AA2880" si="8039">IF(AND($Q2870="HIGH",$P2870="English"),M2870*AA$4,0)</f>
        <v>0</v>
      </c>
      <c r="AB2870" s="33">
        <f t="shared" ref="AB2870:AB2880" si="8040">IF(AND($Q2870="HIGH",$P2870="English"),N2870*AB$4,0)</f>
        <v>0</v>
      </c>
      <c r="AC2870" s="33">
        <f t="shared" ref="AC2870:AC2880" si="8041">IF(AND($Q2870="HIGH",$P2870="English"),O2870*AC$4,0)</f>
        <v>0</v>
      </c>
      <c r="AD2870" s="26">
        <f t="shared" ref="AD2870:AD2874" si="8042">SUM(R2870:AC2870)</f>
        <v>0</v>
      </c>
      <c r="AE2870" s="46" t="str">
        <f>IFERROR(IF(AE$3=VLOOKUP($E2870,Template!$AK$5:$AM$17,3,FALSE),$AD2870*$F2870,0),"0.00")</f>
        <v>0.00</v>
      </c>
      <c r="AF2870" s="46" t="str">
        <f>IFERROR(IF(AF$3=VLOOKUP($E2870,Template!$AK$5:$AM$17,3,FALSE),$AD2870*$F2870,0),"0.00")</f>
        <v>0.00</v>
      </c>
      <c r="AG2870" s="28">
        <f t="shared" ref="AG2870:AG2880" si="8043">SUM(AD2870:AF2870)</f>
        <v>0</v>
      </c>
      <c r="AH2870" s="13" t="s">
        <v>40</v>
      </c>
      <c r="AI2870" s="13" t="s">
        <v>41</v>
      </c>
      <c r="AK2870" s="14" t="s">
        <v>23</v>
      </c>
      <c r="AL2870" s="15">
        <v>0.05</v>
      </c>
      <c r="AM2870" s="16" t="s">
        <v>3</v>
      </c>
    </row>
    <row r="2871" spans="1:39" s="3" customFormat="1" ht="13.8" x14ac:dyDescent="0.25">
      <c r="A2871" s="7" t="str">
        <f t="shared" ref="A2871:C2871" si="8044">A2870</f>
        <v>(Enter Broadcasting Company Name)</v>
      </c>
      <c r="B2871" s="7" t="str">
        <f t="shared" si="8044"/>
        <v>(Enter Call Letters)</v>
      </c>
      <c r="C2871" s="8" t="str">
        <f t="shared" si="8044"/>
        <v>(Select AM/FM)</v>
      </c>
      <c r="D2871" s="30"/>
      <c r="E2871" s="8" t="str">
        <f t="shared" ref="E2871:E2880" si="8045">E2870</f>
        <v>(Select Station Province)</v>
      </c>
      <c r="F2871" s="9" t="str">
        <f>IFERROR(VLOOKUP(E2871,Template!$AK$5:$AL$17,2,FALSE),"")</f>
        <v/>
      </c>
      <c r="G2871" s="42" t="s">
        <v>6</v>
      </c>
      <c r="H2871" s="42" t="s">
        <v>10</v>
      </c>
      <c r="I2871" s="32" t="s">
        <v>65</v>
      </c>
      <c r="J2871" s="32" t="s">
        <v>66</v>
      </c>
      <c r="K2871" s="33">
        <f t="shared" si="8027"/>
        <v>0</v>
      </c>
      <c r="L2871" s="33">
        <f t="shared" si="8028"/>
        <v>0</v>
      </c>
      <c r="M2871" s="34">
        <f t="shared" si="8026"/>
        <v>0</v>
      </c>
      <c r="N2871" s="34">
        <f t="shared" ref="N2871:N2880" si="8046">IF(AND(L2871&gt;$N$4,L2871&lt;=$O$4),K2871-M2871,IF(AND(L2870&gt;$N$4,L2870&lt;=$O$4),$O$4-L2870,IF(L2870&gt;$O$4,0,IF(L2871&lt;$N$4,0,MIN(L2871-$N$4,$N$4)))))</f>
        <v>0</v>
      </c>
      <c r="O2871" s="34">
        <f t="shared" si="8029"/>
        <v>0</v>
      </c>
      <c r="P2871" s="12" t="str">
        <f t="shared" ref="P2871:Q2871" si="8047">P2870</f>
        <v>(Select Language)</v>
      </c>
      <c r="Q2871" s="12" t="str">
        <f t="shared" si="8047"/>
        <v>(Select Usage)</v>
      </c>
      <c r="R2871" s="33">
        <f t="shared" si="8030"/>
        <v>0</v>
      </c>
      <c r="S2871" s="33">
        <f t="shared" si="8031"/>
        <v>0</v>
      </c>
      <c r="T2871" s="33">
        <f t="shared" si="8032"/>
        <v>0</v>
      </c>
      <c r="U2871" s="33">
        <f t="shared" si="8033"/>
        <v>0</v>
      </c>
      <c r="V2871" s="33">
        <f t="shared" si="8034"/>
        <v>0</v>
      </c>
      <c r="W2871" s="33">
        <f t="shared" si="8035"/>
        <v>0</v>
      </c>
      <c r="X2871" s="33">
        <f t="shared" si="8036"/>
        <v>0</v>
      </c>
      <c r="Y2871" s="33">
        <f t="shared" si="8037"/>
        <v>0</v>
      </c>
      <c r="Z2871" s="33">
        <f t="shared" si="8038"/>
        <v>0</v>
      </c>
      <c r="AA2871" s="33">
        <f t="shared" si="8039"/>
        <v>0</v>
      </c>
      <c r="AB2871" s="33">
        <f t="shared" si="8040"/>
        <v>0</v>
      </c>
      <c r="AC2871" s="33">
        <f t="shared" si="8041"/>
        <v>0</v>
      </c>
      <c r="AD2871" s="26">
        <f t="shared" si="8042"/>
        <v>0</v>
      </c>
      <c r="AE2871" s="46" t="str">
        <f>IFERROR(IF(AE$3=VLOOKUP($E2871,Template!$AK$5:$AM$17,3,FALSE),$AD2871*$F2871,0),"0.00")</f>
        <v>0.00</v>
      </c>
      <c r="AF2871" s="46" t="str">
        <f>IFERROR(IF(AF$3=VLOOKUP($E2871,Template!$AK$5:$AM$17,3,FALSE),$AD2871*$F2871,0),"0.00")</f>
        <v>0.00</v>
      </c>
      <c r="AG2871" s="28">
        <f t="shared" si="8043"/>
        <v>0</v>
      </c>
      <c r="AH2871" s="13" t="s">
        <v>40</v>
      </c>
      <c r="AI2871" s="13" t="s">
        <v>41</v>
      </c>
      <c r="AK2871" s="14" t="s">
        <v>24</v>
      </c>
      <c r="AL2871" s="15">
        <v>0.05</v>
      </c>
      <c r="AM2871" s="16" t="s">
        <v>3</v>
      </c>
    </row>
    <row r="2872" spans="1:39" s="3" customFormat="1" ht="13.8" x14ac:dyDescent="0.25">
      <c r="A2872" s="7" t="str">
        <f t="shared" ref="A2872:C2872" si="8048">A2871</f>
        <v>(Enter Broadcasting Company Name)</v>
      </c>
      <c r="B2872" s="7" t="str">
        <f t="shared" si="8048"/>
        <v>(Enter Call Letters)</v>
      </c>
      <c r="C2872" s="8" t="str">
        <f t="shared" si="8048"/>
        <v>(Select AM/FM)</v>
      </c>
      <c r="D2872" s="30"/>
      <c r="E2872" s="8" t="str">
        <f t="shared" si="8045"/>
        <v>(Select Station Province)</v>
      </c>
      <c r="F2872" s="9" t="str">
        <f>IFERROR(VLOOKUP(E2872,Template!$AK$5:$AL$17,2,FALSE),"")</f>
        <v/>
      </c>
      <c r="G2872" s="42" t="s">
        <v>9</v>
      </c>
      <c r="H2872" s="42" t="s">
        <v>11</v>
      </c>
      <c r="I2872" s="32" t="s">
        <v>65</v>
      </c>
      <c r="J2872" s="32" t="s">
        <v>66</v>
      </c>
      <c r="K2872" s="33">
        <f t="shared" si="8027"/>
        <v>0</v>
      </c>
      <c r="L2872" s="33">
        <f t="shared" si="8028"/>
        <v>0</v>
      </c>
      <c r="M2872" s="34">
        <f t="shared" si="8026"/>
        <v>0</v>
      </c>
      <c r="N2872" s="34">
        <f t="shared" si="8046"/>
        <v>0</v>
      </c>
      <c r="O2872" s="34">
        <f t="shared" si="8029"/>
        <v>0</v>
      </c>
      <c r="P2872" s="12" t="str">
        <f t="shared" ref="P2872:Q2872" si="8049">P2871</f>
        <v>(Select Language)</v>
      </c>
      <c r="Q2872" s="12" t="str">
        <f t="shared" si="8049"/>
        <v>(Select Usage)</v>
      </c>
      <c r="R2872" s="33">
        <f t="shared" si="8030"/>
        <v>0</v>
      </c>
      <c r="S2872" s="33">
        <f t="shared" si="8031"/>
        <v>0</v>
      </c>
      <c r="T2872" s="33">
        <f t="shared" si="8032"/>
        <v>0</v>
      </c>
      <c r="U2872" s="33">
        <f t="shared" si="8033"/>
        <v>0</v>
      </c>
      <c r="V2872" s="33">
        <f t="shared" si="8034"/>
        <v>0</v>
      </c>
      <c r="W2872" s="33">
        <f t="shared" si="8035"/>
        <v>0</v>
      </c>
      <c r="X2872" s="33">
        <f t="shared" si="8036"/>
        <v>0</v>
      </c>
      <c r="Y2872" s="33">
        <f t="shared" si="8037"/>
        <v>0</v>
      </c>
      <c r="Z2872" s="33">
        <f t="shared" si="8038"/>
        <v>0</v>
      </c>
      <c r="AA2872" s="33">
        <f t="shared" si="8039"/>
        <v>0</v>
      </c>
      <c r="AB2872" s="33">
        <f t="shared" si="8040"/>
        <v>0</v>
      </c>
      <c r="AC2872" s="33">
        <f t="shared" si="8041"/>
        <v>0</v>
      </c>
      <c r="AD2872" s="26">
        <f t="shared" si="8042"/>
        <v>0</v>
      </c>
      <c r="AE2872" s="46" t="str">
        <f>IFERROR(IF(AE$3=VLOOKUP($E2872,Template!$AK$5:$AM$17,3,FALSE),$AD2872*$F2872,0),"0.00")</f>
        <v>0.00</v>
      </c>
      <c r="AF2872" s="46" t="str">
        <f>IFERROR(IF(AF$3=VLOOKUP($E2872,Template!$AK$5:$AM$17,3,FALSE),$AD2872*$F2872,0),"0.00")</f>
        <v>0.00</v>
      </c>
      <c r="AG2872" s="28">
        <f t="shared" si="8043"/>
        <v>0</v>
      </c>
      <c r="AH2872" s="13" t="s">
        <v>40</v>
      </c>
      <c r="AI2872" s="13" t="s">
        <v>41</v>
      </c>
      <c r="AK2872" s="14" t="s">
        <v>22</v>
      </c>
      <c r="AL2872" s="15">
        <v>0.15</v>
      </c>
      <c r="AM2872" s="16" t="s">
        <v>2</v>
      </c>
    </row>
    <row r="2873" spans="1:39" s="3" customFormat="1" ht="13.8" x14ac:dyDescent="0.25">
      <c r="A2873" s="7" t="str">
        <f t="shared" ref="A2873:C2873" si="8050">A2872</f>
        <v>(Enter Broadcasting Company Name)</v>
      </c>
      <c r="B2873" s="7" t="str">
        <f t="shared" si="8050"/>
        <v>(Enter Call Letters)</v>
      </c>
      <c r="C2873" s="8" t="str">
        <f t="shared" si="8050"/>
        <v>(Select AM/FM)</v>
      </c>
      <c r="D2873" s="30"/>
      <c r="E2873" s="8" t="str">
        <f t="shared" si="8045"/>
        <v>(Select Station Province)</v>
      </c>
      <c r="F2873" s="9" t="str">
        <f>IFERROR(VLOOKUP(E2873,Template!$AK$5:$AL$17,2,FALSE),"")</f>
        <v/>
      </c>
      <c r="G2873" s="42" t="s">
        <v>10</v>
      </c>
      <c r="H2873" s="42" t="s">
        <v>12</v>
      </c>
      <c r="I2873" s="32" t="s">
        <v>65</v>
      </c>
      <c r="J2873" s="32" t="s">
        <v>66</v>
      </c>
      <c r="K2873" s="33">
        <f t="shared" si="8027"/>
        <v>0</v>
      </c>
      <c r="L2873" s="33">
        <f t="shared" si="8028"/>
        <v>0</v>
      </c>
      <c r="M2873" s="34">
        <f t="shared" si="8026"/>
        <v>0</v>
      </c>
      <c r="N2873" s="34">
        <f t="shared" si="8046"/>
        <v>0</v>
      </c>
      <c r="O2873" s="34">
        <f t="shared" si="8029"/>
        <v>0</v>
      </c>
      <c r="P2873" s="12" t="str">
        <f t="shared" ref="P2873:Q2873" si="8051">P2872</f>
        <v>(Select Language)</v>
      </c>
      <c r="Q2873" s="12" t="str">
        <f t="shared" si="8051"/>
        <v>(Select Usage)</v>
      </c>
      <c r="R2873" s="33">
        <f t="shared" si="8030"/>
        <v>0</v>
      </c>
      <c r="S2873" s="33">
        <f t="shared" si="8031"/>
        <v>0</v>
      </c>
      <c r="T2873" s="33">
        <f t="shared" si="8032"/>
        <v>0</v>
      </c>
      <c r="U2873" s="33">
        <f t="shared" si="8033"/>
        <v>0</v>
      </c>
      <c r="V2873" s="33">
        <f t="shared" si="8034"/>
        <v>0</v>
      </c>
      <c r="W2873" s="33">
        <f t="shared" si="8035"/>
        <v>0</v>
      </c>
      <c r="X2873" s="33">
        <f t="shared" si="8036"/>
        <v>0</v>
      </c>
      <c r="Y2873" s="33">
        <f t="shared" si="8037"/>
        <v>0</v>
      </c>
      <c r="Z2873" s="33">
        <f t="shared" si="8038"/>
        <v>0</v>
      </c>
      <c r="AA2873" s="33">
        <f t="shared" si="8039"/>
        <v>0</v>
      </c>
      <c r="AB2873" s="33">
        <f t="shared" si="8040"/>
        <v>0</v>
      </c>
      <c r="AC2873" s="33">
        <f t="shared" si="8041"/>
        <v>0</v>
      </c>
      <c r="AD2873" s="26">
        <f t="shared" si="8042"/>
        <v>0</v>
      </c>
      <c r="AE2873" s="46" t="str">
        <f>IFERROR(IF(AE$3=VLOOKUP($E2873,Template!$AK$5:$AM$17,3,FALSE),$AD2873*$F2873,0),"0.00")</f>
        <v>0.00</v>
      </c>
      <c r="AF2873" s="46" t="str">
        <f>IFERROR(IF(AF$3=VLOOKUP($E2873,Template!$AK$5:$AM$17,3,FALSE),$AD2873*$F2873,0),"0.00")</f>
        <v>0.00</v>
      </c>
      <c r="AG2873" s="28">
        <f t="shared" si="8043"/>
        <v>0</v>
      </c>
      <c r="AH2873" s="13" t="s">
        <v>40</v>
      </c>
      <c r="AI2873" s="13" t="s">
        <v>41</v>
      </c>
      <c r="AK2873" s="14" t="s">
        <v>26</v>
      </c>
      <c r="AL2873" s="15">
        <v>0.15</v>
      </c>
      <c r="AM2873" s="16" t="s">
        <v>2</v>
      </c>
    </row>
    <row r="2874" spans="1:39" s="3" customFormat="1" ht="13.8" x14ac:dyDescent="0.25">
      <c r="A2874" s="7" t="str">
        <f t="shared" ref="A2874:C2874" si="8052">A2873</f>
        <v>(Enter Broadcasting Company Name)</v>
      </c>
      <c r="B2874" s="7" t="str">
        <f t="shared" si="8052"/>
        <v>(Enter Call Letters)</v>
      </c>
      <c r="C2874" s="8" t="str">
        <f t="shared" si="8052"/>
        <v>(Select AM/FM)</v>
      </c>
      <c r="D2874" s="30"/>
      <c r="E2874" s="8" t="str">
        <f t="shared" si="8045"/>
        <v>(Select Station Province)</v>
      </c>
      <c r="F2874" s="9" t="str">
        <f>IFERROR(VLOOKUP(E2874,Template!$AK$5:$AL$17,2,FALSE),"")</f>
        <v/>
      </c>
      <c r="G2874" s="42" t="s">
        <v>11</v>
      </c>
      <c r="H2874" s="42" t="s">
        <v>13</v>
      </c>
      <c r="I2874" s="32" t="s">
        <v>65</v>
      </c>
      <c r="J2874" s="32" t="s">
        <v>66</v>
      </c>
      <c r="K2874" s="33">
        <f t="shared" si="8027"/>
        <v>0</v>
      </c>
      <c r="L2874" s="33">
        <f t="shared" si="8028"/>
        <v>0</v>
      </c>
      <c r="M2874" s="34">
        <f t="shared" si="8026"/>
        <v>0</v>
      </c>
      <c r="N2874" s="34">
        <f t="shared" si="8046"/>
        <v>0</v>
      </c>
      <c r="O2874" s="34">
        <f t="shared" si="8029"/>
        <v>0</v>
      </c>
      <c r="P2874" s="12" t="str">
        <f t="shared" ref="P2874:Q2874" si="8053">P2873</f>
        <v>(Select Language)</v>
      </c>
      <c r="Q2874" s="12" t="str">
        <f t="shared" si="8053"/>
        <v>(Select Usage)</v>
      </c>
      <c r="R2874" s="33">
        <f t="shared" si="8030"/>
        <v>0</v>
      </c>
      <c r="S2874" s="33">
        <f t="shared" si="8031"/>
        <v>0</v>
      </c>
      <c r="T2874" s="33">
        <f t="shared" si="8032"/>
        <v>0</v>
      </c>
      <c r="U2874" s="33">
        <f t="shared" si="8033"/>
        <v>0</v>
      </c>
      <c r="V2874" s="33">
        <f t="shared" si="8034"/>
        <v>0</v>
      </c>
      <c r="W2874" s="33">
        <f t="shared" si="8035"/>
        <v>0</v>
      </c>
      <c r="X2874" s="33">
        <f t="shared" si="8036"/>
        <v>0</v>
      </c>
      <c r="Y2874" s="33">
        <f t="shared" si="8037"/>
        <v>0</v>
      </c>
      <c r="Z2874" s="33">
        <f t="shared" si="8038"/>
        <v>0</v>
      </c>
      <c r="AA2874" s="33">
        <f t="shared" si="8039"/>
        <v>0</v>
      </c>
      <c r="AB2874" s="33">
        <f t="shared" si="8040"/>
        <v>0</v>
      </c>
      <c r="AC2874" s="33">
        <f t="shared" si="8041"/>
        <v>0</v>
      </c>
      <c r="AD2874" s="26">
        <f t="shared" si="8042"/>
        <v>0</v>
      </c>
      <c r="AE2874" s="46" t="str">
        <f>IFERROR(IF(AE$3=VLOOKUP($E2874,Template!$AK$5:$AM$17,3,FALSE),$AD2874*$F2874,0),"0.00")</f>
        <v>0.00</v>
      </c>
      <c r="AF2874" s="46" t="str">
        <f>IFERROR(IF(AF$3=VLOOKUP($E2874,Template!$AK$5:$AM$17,3,FALSE),$AD2874*$F2874,0),"0.00")</f>
        <v>0.00</v>
      </c>
      <c r="AG2874" s="28">
        <f t="shared" si="8043"/>
        <v>0</v>
      </c>
      <c r="AH2874" s="13" t="s">
        <v>40</v>
      </c>
      <c r="AI2874" s="13" t="s">
        <v>41</v>
      </c>
      <c r="AK2874" s="14" t="s">
        <v>27</v>
      </c>
      <c r="AL2874" s="15">
        <v>0.15</v>
      </c>
      <c r="AM2874" s="16" t="s">
        <v>2</v>
      </c>
    </row>
    <row r="2875" spans="1:39" s="3" customFormat="1" ht="13.8" x14ac:dyDescent="0.25">
      <c r="A2875" s="7" t="str">
        <f t="shared" ref="A2875:C2875" si="8054">A2874</f>
        <v>(Enter Broadcasting Company Name)</v>
      </c>
      <c r="B2875" s="7" t="str">
        <f t="shared" si="8054"/>
        <v>(Enter Call Letters)</v>
      </c>
      <c r="C2875" s="8" t="str">
        <f t="shared" si="8054"/>
        <v>(Select AM/FM)</v>
      </c>
      <c r="D2875" s="30"/>
      <c r="E2875" s="8" t="str">
        <f t="shared" si="8045"/>
        <v>(Select Station Province)</v>
      </c>
      <c r="F2875" s="9" t="str">
        <f>IFERROR(VLOOKUP(E2875,Template!$AK$5:$AL$17,2,FALSE),"")</f>
        <v/>
      </c>
      <c r="G2875" s="42" t="s">
        <v>12</v>
      </c>
      <c r="H2875" s="42" t="s">
        <v>15</v>
      </c>
      <c r="I2875" s="32" t="s">
        <v>65</v>
      </c>
      <c r="J2875" s="32" t="s">
        <v>66</v>
      </c>
      <c r="K2875" s="33">
        <f t="shared" si="8027"/>
        <v>0</v>
      </c>
      <c r="L2875" s="33">
        <f t="shared" si="8028"/>
        <v>0</v>
      </c>
      <c r="M2875" s="34">
        <f t="shared" si="8026"/>
        <v>0</v>
      </c>
      <c r="N2875" s="34">
        <f t="shared" si="8046"/>
        <v>0</v>
      </c>
      <c r="O2875" s="34">
        <f t="shared" si="8029"/>
        <v>0</v>
      </c>
      <c r="P2875" s="12" t="str">
        <f t="shared" ref="P2875:Q2875" si="8055">P2874</f>
        <v>(Select Language)</v>
      </c>
      <c r="Q2875" s="12" t="str">
        <f t="shared" si="8055"/>
        <v>(Select Usage)</v>
      </c>
      <c r="R2875" s="33">
        <f t="shared" si="8030"/>
        <v>0</v>
      </c>
      <c r="S2875" s="33">
        <f t="shared" si="8031"/>
        <v>0</v>
      </c>
      <c r="T2875" s="33">
        <f t="shared" si="8032"/>
        <v>0</v>
      </c>
      <c r="U2875" s="33">
        <f t="shared" si="8033"/>
        <v>0</v>
      </c>
      <c r="V2875" s="33">
        <f t="shared" si="8034"/>
        <v>0</v>
      </c>
      <c r="W2875" s="33">
        <f t="shared" si="8035"/>
        <v>0</v>
      </c>
      <c r="X2875" s="33">
        <f t="shared" si="8036"/>
        <v>0</v>
      </c>
      <c r="Y2875" s="33">
        <f t="shared" si="8037"/>
        <v>0</v>
      </c>
      <c r="Z2875" s="33">
        <f t="shared" si="8038"/>
        <v>0</v>
      </c>
      <c r="AA2875" s="33">
        <f t="shared" si="8039"/>
        <v>0</v>
      </c>
      <c r="AB2875" s="33">
        <f t="shared" si="8040"/>
        <v>0</v>
      </c>
      <c r="AC2875" s="33">
        <f t="shared" si="8041"/>
        <v>0</v>
      </c>
      <c r="AD2875" s="26">
        <f>SUM(R2875:AC2875)</f>
        <v>0</v>
      </c>
      <c r="AE2875" s="46" t="str">
        <f>IFERROR(IF(AE$3=VLOOKUP($E2875,Template!$AK$5:$AM$17,3,FALSE),$AD2875*$F2875,0),"0.00")</f>
        <v>0.00</v>
      </c>
      <c r="AF2875" s="46" t="str">
        <f>IFERROR(IF(AF$3=VLOOKUP($E2875,Template!$AK$5:$AM$17,3,FALSE),$AD2875*$F2875,0),"0.00")</f>
        <v>0.00</v>
      </c>
      <c r="AG2875" s="28">
        <f t="shared" si="8043"/>
        <v>0</v>
      </c>
      <c r="AH2875" s="13" t="s">
        <v>40</v>
      </c>
      <c r="AI2875" s="13" t="s">
        <v>41</v>
      </c>
      <c r="AK2875" s="14" t="s">
        <v>28</v>
      </c>
      <c r="AL2875" s="15">
        <v>0.05</v>
      </c>
      <c r="AM2875" s="16" t="s">
        <v>3</v>
      </c>
    </row>
    <row r="2876" spans="1:39" s="3" customFormat="1" ht="13.8" x14ac:dyDescent="0.25">
      <c r="A2876" s="7" t="str">
        <f t="shared" ref="A2876:C2876" si="8056">A2875</f>
        <v>(Enter Broadcasting Company Name)</v>
      </c>
      <c r="B2876" s="7" t="str">
        <f t="shared" si="8056"/>
        <v>(Enter Call Letters)</v>
      </c>
      <c r="C2876" s="8" t="str">
        <f t="shared" si="8056"/>
        <v>(Select AM/FM)</v>
      </c>
      <c r="D2876" s="30"/>
      <c r="E2876" s="8" t="str">
        <f t="shared" si="8045"/>
        <v>(Select Station Province)</v>
      </c>
      <c r="F2876" s="9" t="str">
        <f>IFERROR(VLOOKUP(E2876,Template!$AK$5:$AL$17,2,FALSE),"")</f>
        <v/>
      </c>
      <c r="G2876" s="42" t="s">
        <v>13</v>
      </c>
      <c r="H2876" s="42" t="s">
        <v>16</v>
      </c>
      <c r="I2876" s="32" t="s">
        <v>65</v>
      </c>
      <c r="J2876" s="32" t="s">
        <v>66</v>
      </c>
      <c r="K2876" s="33">
        <f t="shared" si="8027"/>
        <v>0</v>
      </c>
      <c r="L2876" s="33">
        <f t="shared" si="8028"/>
        <v>0</v>
      </c>
      <c r="M2876" s="34">
        <f t="shared" si="8026"/>
        <v>0</v>
      </c>
      <c r="N2876" s="34">
        <f t="shared" si="8046"/>
        <v>0</v>
      </c>
      <c r="O2876" s="34">
        <f t="shared" si="8029"/>
        <v>0</v>
      </c>
      <c r="P2876" s="12" t="str">
        <f t="shared" ref="P2876:Q2876" si="8057">P2875</f>
        <v>(Select Language)</v>
      </c>
      <c r="Q2876" s="12" t="str">
        <f t="shared" si="8057"/>
        <v>(Select Usage)</v>
      </c>
      <c r="R2876" s="33">
        <f t="shared" si="8030"/>
        <v>0</v>
      </c>
      <c r="S2876" s="33">
        <f t="shared" si="8031"/>
        <v>0</v>
      </c>
      <c r="T2876" s="33">
        <f t="shared" si="8032"/>
        <v>0</v>
      </c>
      <c r="U2876" s="33">
        <f t="shared" si="8033"/>
        <v>0</v>
      </c>
      <c r="V2876" s="33">
        <f t="shared" si="8034"/>
        <v>0</v>
      </c>
      <c r="W2876" s="33">
        <f t="shared" si="8035"/>
        <v>0</v>
      </c>
      <c r="X2876" s="33">
        <f t="shared" si="8036"/>
        <v>0</v>
      </c>
      <c r="Y2876" s="33">
        <f t="shared" si="8037"/>
        <v>0</v>
      </c>
      <c r="Z2876" s="33">
        <f t="shared" si="8038"/>
        <v>0</v>
      </c>
      <c r="AA2876" s="33">
        <f t="shared" si="8039"/>
        <v>0</v>
      </c>
      <c r="AB2876" s="33">
        <f t="shared" si="8040"/>
        <v>0</v>
      </c>
      <c r="AC2876" s="33">
        <f t="shared" si="8041"/>
        <v>0</v>
      </c>
      <c r="AD2876" s="26">
        <f t="shared" ref="AD2876:AD2878" si="8058">SUM(R2876:AC2876)</f>
        <v>0</v>
      </c>
      <c r="AE2876" s="46" t="str">
        <f>IFERROR(IF(AE$3=VLOOKUP($E2876,Template!$AK$5:$AM$17,3,FALSE),$AD2876*$F2876,0),"0.00")</f>
        <v>0.00</v>
      </c>
      <c r="AF2876" s="46" t="str">
        <f>IFERROR(IF(AF$3=VLOOKUP($E2876,Template!$AK$5:$AM$17,3,FALSE),$AD2876*$F2876,0),"0.00")</f>
        <v>0.00</v>
      </c>
      <c r="AG2876" s="28">
        <f t="shared" si="8043"/>
        <v>0</v>
      </c>
      <c r="AH2876" s="13" t="s">
        <v>40</v>
      </c>
      <c r="AI2876" s="13" t="s">
        <v>41</v>
      </c>
      <c r="AK2876" s="14" t="s">
        <v>70</v>
      </c>
      <c r="AL2876" s="15">
        <v>0.05</v>
      </c>
      <c r="AM2876" s="16" t="s">
        <v>3</v>
      </c>
    </row>
    <row r="2877" spans="1:39" s="3" customFormat="1" ht="13.8" x14ac:dyDescent="0.25">
      <c r="A2877" s="7" t="str">
        <f t="shared" ref="A2877:C2877" si="8059">A2876</f>
        <v>(Enter Broadcasting Company Name)</v>
      </c>
      <c r="B2877" s="7" t="str">
        <f t="shared" si="8059"/>
        <v>(Enter Call Letters)</v>
      </c>
      <c r="C2877" s="8" t="str">
        <f t="shared" si="8059"/>
        <v>(Select AM/FM)</v>
      </c>
      <c r="D2877" s="30"/>
      <c r="E2877" s="8" t="str">
        <f t="shared" si="8045"/>
        <v>(Select Station Province)</v>
      </c>
      <c r="F2877" s="9" t="str">
        <f>IFERROR(VLOOKUP(E2877,Template!$AK$5:$AL$17,2,FALSE),"")</f>
        <v/>
      </c>
      <c r="G2877" s="42" t="s">
        <v>15</v>
      </c>
      <c r="H2877" s="42" t="s">
        <v>17</v>
      </c>
      <c r="I2877" s="32" t="s">
        <v>65</v>
      </c>
      <c r="J2877" s="32" t="s">
        <v>66</v>
      </c>
      <c r="K2877" s="33">
        <f t="shared" si="8027"/>
        <v>0</v>
      </c>
      <c r="L2877" s="33">
        <f t="shared" si="8028"/>
        <v>0</v>
      </c>
      <c r="M2877" s="34">
        <f t="shared" si="8026"/>
        <v>0</v>
      </c>
      <c r="N2877" s="34">
        <f t="shared" si="8046"/>
        <v>0</v>
      </c>
      <c r="O2877" s="34">
        <f t="shared" si="8029"/>
        <v>0</v>
      </c>
      <c r="P2877" s="12" t="str">
        <f t="shared" ref="P2877:Q2877" si="8060">P2876</f>
        <v>(Select Language)</v>
      </c>
      <c r="Q2877" s="12" t="str">
        <f t="shared" si="8060"/>
        <v>(Select Usage)</v>
      </c>
      <c r="R2877" s="33">
        <f t="shared" si="8030"/>
        <v>0</v>
      </c>
      <c r="S2877" s="33">
        <f t="shared" si="8031"/>
        <v>0</v>
      </c>
      <c r="T2877" s="33">
        <f t="shared" si="8032"/>
        <v>0</v>
      </c>
      <c r="U2877" s="33">
        <f t="shared" si="8033"/>
        <v>0</v>
      </c>
      <c r="V2877" s="33">
        <f t="shared" si="8034"/>
        <v>0</v>
      </c>
      <c r="W2877" s="33">
        <f t="shared" si="8035"/>
        <v>0</v>
      </c>
      <c r="X2877" s="33">
        <f t="shared" si="8036"/>
        <v>0</v>
      </c>
      <c r="Y2877" s="33">
        <f t="shared" si="8037"/>
        <v>0</v>
      </c>
      <c r="Z2877" s="33">
        <f t="shared" si="8038"/>
        <v>0</v>
      </c>
      <c r="AA2877" s="33">
        <f t="shared" si="8039"/>
        <v>0</v>
      </c>
      <c r="AB2877" s="33">
        <f t="shared" si="8040"/>
        <v>0</v>
      </c>
      <c r="AC2877" s="33">
        <f t="shared" si="8041"/>
        <v>0</v>
      </c>
      <c r="AD2877" s="26">
        <f t="shared" si="8058"/>
        <v>0</v>
      </c>
      <c r="AE2877" s="46" t="str">
        <f>IFERROR(IF(AE$3=VLOOKUP($E2877,Template!$AK$5:$AM$17,3,FALSE),$AD2877*$F2877,0),"0.00")</f>
        <v>0.00</v>
      </c>
      <c r="AF2877" s="46" t="str">
        <f>IFERROR(IF(AF$3=VLOOKUP($E2877,Template!$AK$5:$AM$17,3,FALSE),$AD2877*$F2877,0),"0.00")</f>
        <v>0.00</v>
      </c>
      <c r="AG2877" s="28">
        <f t="shared" si="8043"/>
        <v>0</v>
      </c>
      <c r="AH2877" s="13" t="s">
        <v>40</v>
      </c>
      <c r="AI2877" s="13" t="s">
        <v>41</v>
      </c>
      <c r="AK2877" s="14" t="s">
        <v>20</v>
      </c>
      <c r="AL2877" s="15">
        <v>0.13</v>
      </c>
      <c r="AM2877" s="16" t="s">
        <v>2</v>
      </c>
    </row>
    <row r="2878" spans="1:39" s="3" customFormat="1" ht="13.8" x14ac:dyDescent="0.25">
      <c r="A2878" s="7" t="str">
        <f t="shared" ref="A2878:C2878" si="8061">A2877</f>
        <v>(Enter Broadcasting Company Name)</v>
      </c>
      <c r="B2878" s="7" t="str">
        <f t="shared" si="8061"/>
        <v>(Enter Call Letters)</v>
      </c>
      <c r="C2878" s="8" t="str">
        <f t="shared" si="8061"/>
        <v>(Select AM/FM)</v>
      </c>
      <c r="D2878" s="30"/>
      <c r="E2878" s="8" t="str">
        <f t="shared" si="8045"/>
        <v>(Select Station Province)</v>
      </c>
      <c r="F2878" s="9" t="str">
        <f>IFERROR(VLOOKUP(E2878,Template!$AK$5:$AL$17,2,FALSE),"")</f>
        <v/>
      </c>
      <c r="G2878" s="42" t="s">
        <v>16</v>
      </c>
      <c r="H2878" s="42" t="s">
        <v>18</v>
      </c>
      <c r="I2878" s="32" t="s">
        <v>65</v>
      </c>
      <c r="J2878" s="32" t="s">
        <v>66</v>
      </c>
      <c r="K2878" s="33">
        <f t="shared" si="8027"/>
        <v>0</v>
      </c>
      <c r="L2878" s="33">
        <f t="shared" si="8028"/>
        <v>0</v>
      </c>
      <c r="M2878" s="34">
        <f t="shared" si="8026"/>
        <v>0</v>
      </c>
      <c r="N2878" s="34">
        <f t="shared" si="8046"/>
        <v>0</v>
      </c>
      <c r="O2878" s="34">
        <f t="shared" si="8029"/>
        <v>0</v>
      </c>
      <c r="P2878" s="12" t="str">
        <f t="shared" ref="P2878:Q2878" si="8062">P2877</f>
        <v>(Select Language)</v>
      </c>
      <c r="Q2878" s="12" t="str">
        <f t="shared" si="8062"/>
        <v>(Select Usage)</v>
      </c>
      <c r="R2878" s="33">
        <f t="shared" si="8030"/>
        <v>0</v>
      </c>
      <c r="S2878" s="33">
        <f t="shared" si="8031"/>
        <v>0</v>
      </c>
      <c r="T2878" s="33">
        <f t="shared" si="8032"/>
        <v>0</v>
      </c>
      <c r="U2878" s="33">
        <f t="shared" si="8033"/>
        <v>0</v>
      </c>
      <c r="V2878" s="33">
        <f t="shared" si="8034"/>
        <v>0</v>
      </c>
      <c r="W2878" s="33">
        <f t="shared" si="8035"/>
        <v>0</v>
      </c>
      <c r="X2878" s="33">
        <f t="shared" si="8036"/>
        <v>0</v>
      </c>
      <c r="Y2878" s="33">
        <f t="shared" si="8037"/>
        <v>0</v>
      </c>
      <c r="Z2878" s="33">
        <f t="shared" si="8038"/>
        <v>0</v>
      </c>
      <c r="AA2878" s="33">
        <f t="shared" si="8039"/>
        <v>0</v>
      </c>
      <c r="AB2878" s="33">
        <f t="shared" si="8040"/>
        <v>0</v>
      </c>
      <c r="AC2878" s="33">
        <f t="shared" si="8041"/>
        <v>0</v>
      </c>
      <c r="AD2878" s="26">
        <f t="shared" si="8058"/>
        <v>0</v>
      </c>
      <c r="AE2878" s="46" t="str">
        <f>IFERROR(IF(AE$3=VLOOKUP($E2878,Template!$AK$5:$AM$17,3,FALSE),$AD2878*$F2878,0),"0.00")</f>
        <v>0.00</v>
      </c>
      <c r="AF2878" s="46" t="str">
        <f>IFERROR(IF(AF$3=VLOOKUP($E2878,Template!$AK$5:$AM$17,3,FALSE),$AD2878*$F2878,0),"0.00")</f>
        <v>0.00</v>
      </c>
      <c r="AG2878" s="28">
        <f t="shared" si="8043"/>
        <v>0</v>
      </c>
      <c r="AH2878" s="13" t="s">
        <v>40</v>
      </c>
      <c r="AI2878" s="13" t="s">
        <v>41</v>
      </c>
      <c r="AK2878" s="14" t="s">
        <v>69</v>
      </c>
      <c r="AL2878" s="15">
        <v>0.15</v>
      </c>
      <c r="AM2878" s="16" t="s">
        <v>2</v>
      </c>
    </row>
    <row r="2879" spans="1:39" s="3" customFormat="1" ht="13.8" x14ac:dyDescent="0.25">
      <c r="A2879" s="7" t="str">
        <f t="shared" ref="A2879:C2879" si="8063">A2878</f>
        <v>(Enter Broadcasting Company Name)</v>
      </c>
      <c r="B2879" s="7" t="str">
        <f t="shared" si="8063"/>
        <v>(Enter Call Letters)</v>
      </c>
      <c r="C2879" s="8" t="str">
        <f t="shared" si="8063"/>
        <v>(Select AM/FM)</v>
      </c>
      <c r="D2879" s="30"/>
      <c r="E2879" s="8" t="str">
        <f t="shared" si="8045"/>
        <v>(Select Station Province)</v>
      </c>
      <c r="F2879" s="9" t="str">
        <f>IFERROR(VLOOKUP(E2879,Template!$AK$5:$AL$17,2,FALSE),"")</f>
        <v/>
      </c>
      <c r="G2879" s="42" t="s">
        <v>17</v>
      </c>
      <c r="H2879" s="42" t="s">
        <v>7</v>
      </c>
      <c r="I2879" s="32" t="s">
        <v>65</v>
      </c>
      <c r="J2879" s="32" t="s">
        <v>66</v>
      </c>
      <c r="K2879" s="33">
        <f t="shared" si="8027"/>
        <v>0</v>
      </c>
      <c r="L2879" s="33">
        <f t="shared" si="8028"/>
        <v>0</v>
      </c>
      <c r="M2879" s="34">
        <f t="shared" si="8026"/>
        <v>0</v>
      </c>
      <c r="N2879" s="34">
        <f t="shared" si="8046"/>
        <v>0</v>
      </c>
      <c r="O2879" s="34">
        <f t="shared" si="8029"/>
        <v>0</v>
      </c>
      <c r="P2879" s="12" t="str">
        <f t="shared" ref="P2879:Q2879" si="8064">P2878</f>
        <v>(Select Language)</v>
      </c>
      <c r="Q2879" s="12" t="str">
        <f t="shared" si="8064"/>
        <v>(Select Usage)</v>
      </c>
      <c r="R2879" s="33">
        <f t="shared" si="8030"/>
        <v>0</v>
      </c>
      <c r="S2879" s="33">
        <f t="shared" si="8031"/>
        <v>0</v>
      </c>
      <c r="T2879" s="33">
        <f t="shared" si="8032"/>
        <v>0</v>
      </c>
      <c r="U2879" s="33">
        <f t="shared" si="8033"/>
        <v>0</v>
      </c>
      <c r="V2879" s="33">
        <f t="shared" si="8034"/>
        <v>0</v>
      </c>
      <c r="W2879" s="33">
        <f t="shared" si="8035"/>
        <v>0</v>
      </c>
      <c r="X2879" s="33">
        <f t="shared" si="8036"/>
        <v>0</v>
      </c>
      <c r="Y2879" s="33">
        <f t="shared" si="8037"/>
        <v>0</v>
      </c>
      <c r="Z2879" s="33">
        <f t="shared" si="8038"/>
        <v>0</v>
      </c>
      <c r="AA2879" s="33">
        <f t="shared" si="8039"/>
        <v>0</v>
      </c>
      <c r="AB2879" s="33">
        <f t="shared" si="8040"/>
        <v>0</v>
      </c>
      <c r="AC2879" s="33">
        <f t="shared" si="8041"/>
        <v>0</v>
      </c>
      <c r="AD2879" s="26">
        <f>SUM(R2879:AC2879)</f>
        <v>0</v>
      </c>
      <c r="AE2879" s="46" t="str">
        <f>IFERROR(IF(AE$3=VLOOKUP($E2879,Template!$AK$5:$AM$17,3,FALSE),$AD2879*$F2879,0),"0.00")</f>
        <v>0.00</v>
      </c>
      <c r="AF2879" s="46" t="str">
        <f>IFERROR(IF(AF$3=VLOOKUP($E2879,Template!$AK$5:$AM$17,3,FALSE),$AD2879*$F2879,0),"0.00")</f>
        <v>0.00</v>
      </c>
      <c r="AG2879" s="28">
        <f t="shared" si="8043"/>
        <v>0</v>
      </c>
      <c r="AH2879" s="13" t="s">
        <v>40</v>
      </c>
      <c r="AI2879" s="13" t="s">
        <v>41</v>
      </c>
      <c r="AK2879" s="14" t="s">
        <v>29</v>
      </c>
      <c r="AL2879" s="15">
        <v>0.05</v>
      </c>
      <c r="AM2879" s="16" t="s">
        <v>3</v>
      </c>
    </row>
    <row r="2880" spans="1:39" s="3" customFormat="1" ht="13.8" x14ac:dyDescent="0.25">
      <c r="A2880" s="7" t="str">
        <f t="shared" ref="A2880:C2880" si="8065">A2879</f>
        <v>(Enter Broadcasting Company Name)</v>
      </c>
      <c r="B2880" s="7" t="str">
        <f t="shared" si="8065"/>
        <v>(Enter Call Letters)</v>
      </c>
      <c r="C2880" s="8" t="str">
        <f t="shared" si="8065"/>
        <v>(Select AM/FM)</v>
      </c>
      <c r="D2880" s="30"/>
      <c r="E2880" s="8" t="str">
        <f t="shared" si="8045"/>
        <v>(Select Station Province)</v>
      </c>
      <c r="F2880" s="9" t="str">
        <f>IFERROR(VLOOKUP(E2880,Template!$AK$5:$AL$17,2,FALSE),"")</f>
        <v/>
      </c>
      <c r="G2880" s="42" t="s">
        <v>18</v>
      </c>
      <c r="H2880" s="43" t="s">
        <v>8</v>
      </c>
      <c r="I2880" s="32" t="s">
        <v>65</v>
      </c>
      <c r="J2880" s="32" t="s">
        <v>66</v>
      </c>
      <c r="K2880" s="33">
        <f t="shared" si="8027"/>
        <v>0</v>
      </c>
      <c r="L2880" s="33">
        <f t="shared" si="8028"/>
        <v>0</v>
      </c>
      <c r="M2880" s="34">
        <f t="shared" si="8026"/>
        <v>0</v>
      </c>
      <c r="N2880" s="34">
        <f t="shared" si="8046"/>
        <v>0</v>
      </c>
      <c r="O2880" s="34">
        <f t="shared" si="8029"/>
        <v>0</v>
      </c>
      <c r="P2880" s="12" t="str">
        <f t="shared" ref="P2880:Q2880" si="8066">P2879</f>
        <v>(Select Language)</v>
      </c>
      <c r="Q2880" s="12" t="str">
        <f t="shared" si="8066"/>
        <v>(Select Usage)</v>
      </c>
      <c r="R2880" s="33">
        <f t="shared" si="8030"/>
        <v>0</v>
      </c>
      <c r="S2880" s="33">
        <f t="shared" si="8031"/>
        <v>0</v>
      </c>
      <c r="T2880" s="33">
        <f t="shared" si="8032"/>
        <v>0</v>
      </c>
      <c r="U2880" s="33">
        <f t="shared" si="8033"/>
        <v>0</v>
      </c>
      <c r="V2880" s="33">
        <f t="shared" si="8034"/>
        <v>0</v>
      </c>
      <c r="W2880" s="33">
        <f t="shared" si="8035"/>
        <v>0</v>
      </c>
      <c r="X2880" s="33">
        <f t="shared" si="8036"/>
        <v>0</v>
      </c>
      <c r="Y2880" s="33">
        <f t="shared" si="8037"/>
        <v>0</v>
      </c>
      <c r="Z2880" s="33">
        <f t="shared" si="8038"/>
        <v>0</v>
      </c>
      <c r="AA2880" s="33">
        <f t="shared" si="8039"/>
        <v>0</v>
      </c>
      <c r="AB2880" s="33">
        <f t="shared" si="8040"/>
        <v>0</v>
      </c>
      <c r="AC2880" s="33">
        <f t="shared" si="8041"/>
        <v>0</v>
      </c>
      <c r="AD2880" s="26">
        <f t="shared" ref="AD2880" si="8067">SUM(R2880:AC2880)</f>
        <v>0</v>
      </c>
      <c r="AE2880" s="46" t="str">
        <f>IFERROR(IF(AE$3=VLOOKUP($E2880,Template!$AK$5:$AM$17,3,FALSE),$AD2880*$F2880,0),"0.00")</f>
        <v>0.00</v>
      </c>
      <c r="AF2880" s="46" t="str">
        <f>IFERROR(IF(AF$3=VLOOKUP($E2880,Template!$AK$5:$AM$17,3,FALSE),$AD2880*$F2880,0),"0.00")</f>
        <v>0.00</v>
      </c>
      <c r="AG2880" s="28">
        <f t="shared" si="8043"/>
        <v>0</v>
      </c>
      <c r="AH2880" s="13" t="s">
        <v>40</v>
      </c>
      <c r="AI2880" s="13" t="s">
        <v>41</v>
      </c>
      <c r="AK2880" s="14" t="s">
        <v>21</v>
      </c>
      <c r="AL2880" s="15">
        <v>0.05</v>
      </c>
      <c r="AM2880" s="16" t="s">
        <v>3</v>
      </c>
    </row>
    <row r="2881" spans="1:39" ht="13.8" x14ac:dyDescent="0.25">
      <c r="A2881" s="19" t="s">
        <v>4</v>
      </c>
      <c r="B2881" s="19"/>
      <c r="C2881" s="20"/>
      <c r="D2881" s="20"/>
      <c r="E2881" s="20"/>
      <c r="F2881" s="20"/>
      <c r="G2881" s="44"/>
      <c r="H2881" s="44"/>
      <c r="I2881" s="21">
        <f t="shared" ref="I2881:K2881" si="8068">SUM(I2869:I2880)</f>
        <v>0</v>
      </c>
      <c r="J2881" s="21">
        <f t="shared" si="8068"/>
        <v>0</v>
      </c>
      <c r="K2881" s="21">
        <f t="shared" si="8068"/>
        <v>0</v>
      </c>
      <c r="L2881" s="21">
        <f>L2880</f>
        <v>0</v>
      </c>
      <c r="M2881" s="21">
        <f>SUM(M2869:M2880)</f>
        <v>0</v>
      </c>
      <c r="N2881" s="21">
        <f t="shared" ref="N2881:O2881" si="8069">SUM(N2869:N2880)</f>
        <v>0</v>
      </c>
      <c r="O2881" s="21">
        <f t="shared" si="8069"/>
        <v>0</v>
      </c>
      <c r="P2881" s="21"/>
      <c r="Q2881" s="22"/>
      <c r="R2881" s="21">
        <f t="shared" ref="R2881:AI2881" si="8070">SUM(R2869:R2880)</f>
        <v>0</v>
      </c>
      <c r="S2881" s="21">
        <f t="shared" si="8070"/>
        <v>0</v>
      </c>
      <c r="T2881" s="21">
        <f t="shared" si="8070"/>
        <v>0</v>
      </c>
      <c r="U2881" s="21">
        <f t="shared" si="8070"/>
        <v>0</v>
      </c>
      <c r="V2881" s="21">
        <f t="shared" si="8070"/>
        <v>0</v>
      </c>
      <c r="W2881" s="21">
        <f t="shared" si="8070"/>
        <v>0</v>
      </c>
      <c r="X2881" s="21">
        <f t="shared" si="8070"/>
        <v>0</v>
      </c>
      <c r="Y2881" s="21">
        <f t="shared" si="8070"/>
        <v>0</v>
      </c>
      <c r="Z2881" s="21">
        <f t="shared" si="8070"/>
        <v>0</v>
      </c>
      <c r="AA2881" s="21">
        <f t="shared" si="8070"/>
        <v>0</v>
      </c>
      <c r="AB2881" s="21">
        <f t="shared" si="8070"/>
        <v>0</v>
      </c>
      <c r="AC2881" s="21">
        <f t="shared" si="8070"/>
        <v>0</v>
      </c>
      <c r="AD2881" s="27">
        <f t="shared" si="8070"/>
        <v>0</v>
      </c>
      <c r="AE2881" s="21">
        <f t="shared" si="8070"/>
        <v>0</v>
      </c>
      <c r="AF2881" s="21">
        <f t="shared" si="8070"/>
        <v>0</v>
      </c>
      <c r="AG2881" s="27">
        <f t="shared" si="8070"/>
        <v>0</v>
      </c>
      <c r="AH2881" s="21">
        <f t="shared" si="8070"/>
        <v>0</v>
      </c>
      <c r="AI2881" s="21">
        <f t="shared" si="8070"/>
        <v>0</v>
      </c>
      <c r="AK2881" s="14" t="s">
        <v>71</v>
      </c>
      <c r="AL2881" s="15">
        <v>0.05</v>
      </c>
      <c r="AM2881" s="16" t="s">
        <v>3</v>
      </c>
    </row>
    <row r="2882" spans="1:39" x14ac:dyDescent="0.25">
      <c r="A2882" s="2"/>
      <c r="G2882" s="2"/>
      <c r="H2882" s="2"/>
      <c r="O2882" s="2"/>
      <c r="P2882" s="2"/>
    </row>
    <row r="2883" spans="1:39" ht="42" customHeight="1" x14ac:dyDescent="0.25">
      <c r="A2883" s="223" t="s">
        <v>63</v>
      </c>
      <c r="B2883" s="223" t="s">
        <v>43</v>
      </c>
      <c r="C2883" s="224" t="s">
        <v>19</v>
      </c>
      <c r="D2883" s="226"/>
      <c r="E2883" s="223" t="s">
        <v>14</v>
      </c>
      <c r="F2883" s="223" t="s">
        <v>38</v>
      </c>
      <c r="G2883" s="223" t="s">
        <v>1</v>
      </c>
      <c r="H2883" s="223" t="s">
        <v>5</v>
      </c>
      <c r="I2883" s="225" t="s">
        <v>31</v>
      </c>
      <c r="J2883" s="225" t="s">
        <v>32</v>
      </c>
      <c r="K2883" s="225" t="s">
        <v>48</v>
      </c>
      <c r="L2883" s="225" t="s">
        <v>0</v>
      </c>
      <c r="M2883" s="4" t="s">
        <v>45</v>
      </c>
      <c r="N2883" s="4" t="s">
        <v>46</v>
      </c>
      <c r="O2883" s="4" t="s">
        <v>47</v>
      </c>
      <c r="P2883" s="225" t="s">
        <v>50</v>
      </c>
      <c r="Q2883" s="225" t="s">
        <v>33</v>
      </c>
      <c r="R2883" s="4" t="s">
        <v>51</v>
      </c>
      <c r="S2883" s="4" t="s">
        <v>52</v>
      </c>
      <c r="T2883" s="4" t="s">
        <v>53</v>
      </c>
      <c r="U2883" s="4" t="s">
        <v>54</v>
      </c>
      <c r="V2883" s="4" t="s">
        <v>55</v>
      </c>
      <c r="W2883" s="4" t="s">
        <v>56</v>
      </c>
      <c r="X2883" s="4" t="s">
        <v>57</v>
      </c>
      <c r="Y2883" s="4" t="s">
        <v>58</v>
      </c>
      <c r="Z2883" s="4" t="s">
        <v>59</v>
      </c>
      <c r="AA2883" s="4" t="s">
        <v>62</v>
      </c>
      <c r="AB2883" s="4" t="s">
        <v>60</v>
      </c>
      <c r="AC2883" s="4" t="s">
        <v>61</v>
      </c>
      <c r="AD2883" s="233" t="s">
        <v>34</v>
      </c>
      <c r="AE2883" s="231" t="s">
        <v>2</v>
      </c>
      <c r="AF2883" s="231" t="s">
        <v>3</v>
      </c>
      <c r="AG2883" s="233" t="s">
        <v>35</v>
      </c>
      <c r="AH2883" s="223" t="s">
        <v>36</v>
      </c>
      <c r="AI2883" s="223" t="s">
        <v>37</v>
      </c>
      <c r="AK2883" s="229" t="s">
        <v>30</v>
      </c>
      <c r="AL2883" s="229"/>
      <c r="AM2883" s="229"/>
    </row>
    <row r="2884" spans="1:39" s="6" customFormat="1" ht="35.25" customHeight="1" x14ac:dyDescent="0.3">
      <c r="A2884" s="224"/>
      <c r="B2884" s="224"/>
      <c r="C2884" s="224"/>
      <c r="D2884" s="227"/>
      <c r="E2884" s="223"/>
      <c r="F2884" s="223"/>
      <c r="G2884" s="223"/>
      <c r="H2884" s="223"/>
      <c r="I2884" s="230"/>
      <c r="J2884" s="230"/>
      <c r="K2884" s="230"/>
      <c r="L2884" s="230"/>
      <c r="M2884" s="5">
        <v>0</v>
      </c>
      <c r="N2884" s="5">
        <v>625000</v>
      </c>
      <c r="O2884" s="5">
        <v>1250000</v>
      </c>
      <c r="P2884" s="225"/>
      <c r="Q2884" s="225"/>
      <c r="R2884" s="29">
        <v>4.95E-4</v>
      </c>
      <c r="S2884" s="29">
        <v>9.5200000000000005E-4</v>
      </c>
      <c r="T2884" s="29">
        <v>1.5900000000000001E-3</v>
      </c>
      <c r="U2884" s="29">
        <v>1.1169999999999999E-3</v>
      </c>
      <c r="V2884" s="29">
        <v>2.189E-3</v>
      </c>
      <c r="W2884" s="29">
        <v>4.5430000000000002E-3</v>
      </c>
      <c r="X2884" s="29">
        <v>8.8199999999999997E-4</v>
      </c>
      <c r="Y2884" s="29">
        <v>1.6949999999999999E-3</v>
      </c>
      <c r="Z2884" s="29">
        <v>2.8319999999999999E-3</v>
      </c>
      <c r="AA2884" s="29">
        <v>1.9889999999999999E-3</v>
      </c>
      <c r="AB2884" s="29">
        <v>3.8999999999999998E-3</v>
      </c>
      <c r="AC2884" s="29">
        <v>8.0949999999999998E-3</v>
      </c>
      <c r="AD2884" s="233"/>
      <c r="AE2884" s="232"/>
      <c r="AF2884" s="232"/>
      <c r="AG2884" s="234"/>
      <c r="AH2884" s="223"/>
      <c r="AI2884" s="223"/>
      <c r="AK2884" s="229"/>
      <c r="AL2884" s="229"/>
      <c r="AM2884" s="229"/>
    </row>
    <row r="2885" spans="1:39" s="3" customFormat="1" ht="13.8" x14ac:dyDescent="0.25">
      <c r="A2885" s="7" t="s">
        <v>44</v>
      </c>
      <c r="B2885" s="7" t="s">
        <v>42</v>
      </c>
      <c r="C2885" s="8" t="s">
        <v>39</v>
      </c>
      <c r="D2885" s="30"/>
      <c r="E2885" s="8" t="s">
        <v>64</v>
      </c>
      <c r="F2885" s="9" t="str">
        <f>IFERROR(VLOOKUP(E2885,Template!$AK$5:$AL$17,2,FALSE),"")</f>
        <v/>
      </c>
      <c r="G2885" s="41" t="s">
        <v>7</v>
      </c>
      <c r="H2885" s="41" t="s">
        <v>6</v>
      </c>
      <c r="I2885" s="32" t="s">
        <v>65</v>
      </c>
      <c r="J2885" s="32" t="s">
        <v>66</v>
      </c>
      <c r="K2885" s="33">
        <f>IFERROR(I2885+J2885,0)</f>
        <v>0</v>
      </c>
      <c r="L2885" s="33">
        <f>IFERROR(K2885,"")</f>
        <v>0</v>
      </c>
      <c r="M2885" s="34">
        <f t="shared" ref="M2885:M2896" si="8071">IF(L2885&lt;=$N$4,K2885,IF(L2884&gt;$N$4,0,$N$4-L2884))</f>
        <v>0</v>
      </c>
      <c r="N2885" s="34">
        <f>IF(AND(L2885&gt;$N$4,L2885&lt;=$O$4),K2885-M2885,IF(AND(L2884&gt;$N$4,L2884&lt;=$O$4),$O$4-L2884,IF(L2884&gt;$O$4,0,IF(L2885&lt;$N$4,0,MIN(L2885-$N$4,$N$4)))))</f>
        <v>0</v>
      </c>
      <c r="O2885" s="34">
        <f>IF(L2885&gt;$O$4,K2885-M2885-N2885,0)</f>
        <v>0</v>
      </c>
      <c r="P2885" s="12" t="s">
        <v>94</v>
      </c>
      <c r="Q2885" s="12" t="s">
        <v>68</v>
      </c>
      <c r="R2885" s="33">
        <f>IF(AND($Q2885="LOW",$P2885="French"),M2885*R$4,0)</f>
        <v>0</v>
      </c>
      <c r="S2885" s="33">
        <f>IF(AND($Q2885="LOW",$P2885="French"),N2885*S$4,0)</f>
        <v>0</v>
      </c>
      <c r="T2885" s="33">
        <f>IF(AND($Q2885="LOW",$P2885="French"),O2885*T$4,0)</f>
        <v>0</v>
      </c>
      <c r="U2885" s="33">
        <f>IF(AND($Q2885="HIGH",$P2885="French"),M2885*U$4,0)</f>
        <v>0</v>
      </c>
      <c r="V2885" s="33">
        <f>IF(AND($Q2885="HIGH",$P2885="French"),N2885*V$4,0)</f>
        <v>0</v>
      </c>
      <c r="W2885" s="33">
        <f>IF(AND($Q2885="HIGH",$P2885="French"),O2885*W$4,0)</f>
        <v>0</v>
      </c>
      <c r="X2885" s="33">
        <f>IF(AND($Q2885="LOW",$P2885="English"),M2885*X$4,0)</f>
        <v>0</v>
      </c>
      <c r="Y2885" s="33">
        <f>IF(AND($Q2885="LOW",$P2885="English"),N2885*Y$4,0)</f>
        <v>0</v>
      </c>
      <c r="Z2885" s="33">
        <f>IF(AND($Q2885="LOW",$P2885="English"),O2885*Z$4,0)</f>
        <v>0</v>
      </c>
      <c r="AA2885" s="33">
        <f>IF(AND($Q2885="HIGH",$P2885="English"),M2885*AA$4,0)</f>
        <v>0</v>
      </c>
      <c r="AB2885" s="33">
        <f>IF(AND($Q2885="HIGH",$P2885="English"),N2885*AB$4,0)</f>
        <v>0</v>
      </c>
      <c r="AC2885" s="33">
        <f>IF(AND($Q2885="HIGH",$P2885="English"),O2885*AC$4,0)</f>
        <v>0</v>
      </c>
      <c r="AD2885" s="26">
        <f>SUM(R2885:AC2885)</f>
        <v>0</v>
      </c>
      <c r="AE2885" s="46" t="str">
        <f>IFERROR(IF(AE$3=VLOOKUP($E2885,Template!$AK$5:$AM$17,3,FALSE),$AD2885*$F2885,0),"0.00")</f>
        <v>0.00</v>
      </c>
      <c r="AF2885" s="46" t="str">
        <f>IFERROR(IF(AF$3=VLOOKUP($E2885,Template!$AK$5:$AM$17,3,FALSE),$AD2885*$F2885,0),"0.00")</f>
        <v>0.00</v>
      </c>
      <c r="AG2885" s="28">
        <f>SUM(AD2885:AF2885)</f>
        <v>0</v>
      </c>
      <c r="AH2885" s="13" t="s">
        <v>40</v>
      </c>
      <c r="AI2885" s="13" t="s">
        <v>41</v>
      </c>
      <c r="AK2885" s="14" t="s">
        <v>25</v>
      </c>
      <c r="AL2885" s="15">
        <v>0.05</v>
      </c>
      <c r="AM2885" s="16" t="s">
        <v>3</v>
      </c>
    </row>
    <row r="2886" spans="1:39" s="3" customFormat="1" ht="13.8" x14ac:dyDescent="0.25">
      <c r="A2886" s="7" t="str">
        <f>A2885</f>
        <v>(Enter Broadcasting Company Name)</v>
      </c>
      <c r="B2886" s="7" t="str">
        <f>B2885</f>
        <v>(Enter Call Letters)</v>
      </c>
      <c r="C2886" s="8" t="str">
        <f>C2885</f>
        <v>(Select AM/FM)</v>
      </c>
      <c r="D2886" s="30"/>
      <c r="E2886" s="8" t="str">
        <f>E2885</f>
        <v>(Select Station Province)</v>
      </c>
      <c r="F2886" s="9" t="str">
        <f>IFERROR(VLOOKUP(E2886,Template!$AK$5:$AL$17,2,FALSE),"")</f>
        <v/>
      </c>
      <c r="G2886" s="42" t="s">
        <v>8</v>
      </c>
      <c r="H2886" s="42" t="s">
        <v>9</v>
      </c>
      <c r="I2886" s="32" t="s">
        <v>65</v>
      </c>
      <c r="J2886" s="32" t="s">
        <v>66</v>
      </c>
      <c r="K2886" s="33">
        <f t="shared" ref="K2886:K2896" si="8072">IFERROR(I2886+J2886,0)</f>
        <v>0</v>
      </c>
      <c r="L2886" s="33">
        <f t="shared" ref="L2886:L2896" si="8073">IFERROR(L2885+K2886,"")</f>
        <v>0</v>
      </c>
      <c r="M2886" s="34">
        <f t="shared" si="8071"/>
        <v>0</v>
      </c>
      <c r="N2886" s="34">
        <f>IF(AND(L2886&gt;$N$4,L2886&lt;=$O$4),K2886-M2886,IF(AND(L2885&gt;$N$4,L2885&lt;=$O$4),$O$4-L2885,IF(L2885&gt;$O$4,0,IF(L2886&lt;$N$4,0,MIN(L2886-$N$4,$N$4)))))</f>
        <v>0</v>
      </c>
      <c r="O2886" s="34">
        <f t="shared" ref="O2886:O2896" si="8074">IF(L2886&gt;$O$4,K2886-M2886-N2886,0)</f>
        <v>0</v>
      </c>
      <c r="P2886" s="12" t="str">
        <f>P2885</f>
        <v>(Select Language)</v>
      </c>
      <c r="Q2886" s="12" t="str">
        <f>Q2885</f>
        <v>(Select Usage)</v>
      </c>
      <c r="R2886" s="33">
        <f t="shared" ref="R2886:R2896" si="8075">IF(AND($Q2886="LOW",$P2886="French"),M2886*R$4,0)</f>
        <v>0</v>
      </c>
      <c r="S2886" s="33">
        <f t="shared" ref="S2886:S2896" si="8076">IF(AND($Q2886="LOW",$P2886="French"),N2886*S$4,0)</f>
        <v>0</v>
      </c>
      <c r="T2886" s="33">
        <f t="shared" ref="T2886:T2896" si="8077">IF(AND($Q2886="LOW",$P2886="French"),O2886*T$4,0)</f>
        <v>0</v>
      </c>
      <c r="U2886" s="33">
        <f t="shared" ref="U2886:U2896" si="8078">IF(AND($Q2886="HIGH",$P2886="French"),M2886*U$4,0)</f>
        <v>0</v>
      </c>
      <c r="V2886" s="33">
        <f t="shared" ref="V2886:V2896" si="8079">IF(AND($Q2886="HIGH",$P2886="French"),N2886*V$4,0)</f>
        <v>0</v>
      </c>
      <c r="W2886" s="33">
        <f t="shared" ref="W2886:W2896" si="8080">IF(AND($Q2886="HIGH",$P2886="French"),O2886*W$4,0)</f>
        <v>0</v>
      </c>
      <c r="X2886" s="33">
        <f t="shared" ref="X2886:X2896" si="8081">IF(AND($Q2886="LOW",$P2886="English"),M2886*X$4,0)</f>
        <v>0</v>
      </c>
      <c r="Y2886" s="33">
        <f t="shared" ref="Y2886:Y2896" si="8082">IF(AND($Q2886="LOW",$P2886="English"),N2886*Y$4,0)</f>
        <v>0</v>
      </c>
      <c r="Z2886" s="33">
        <f t="shared" ref="Z2886:Z2896" si="8083">IF(AND($Q2886="LOW",$P2886="English"),O2886*Z$4,0)</f>
        <v>0</v>
      </c>
      <c r="AA2886" s="33">
        <f t="shared" ref="AA2886:AA2896" si="8084">IF(AND($Q2886="HIGH",$P2886="English"),M2886*AA$4,0)</f>
        <v>0</v>
      </c>
      <c r="AB2886" s="33">
        <f t="shared" ref="AB2886:AB2896" si="8085">IF(AND($Q2886="HIGH",$P2886="English"),N2886*AB$4,0)</f>
        <v>0</v>
      </c>
      <c r="AC2886" s="33">
        <f t="shared" ref="AC2886:AC2896" si="8086">IF(AND($Q2886="HIGH",$P2886="English"),O2886*AC$4,0)</f>
        <v>0</v>
      </c>
      <c r="AD2886" s="26">
        <f t="shared" ref="AD2886:AD2890" si="8087">SUM(R2886:AC2886)</f>
        <v>0</v>
      </c>
      <c r="AE2886" s="46" t="str">
        <f>IFERROR(IF(AE$3=VLOOKUP($E2886,Template!$AK$5:$AM$17,3,FALSE),$AD2886*$F2886,0),"0.00")</f>
        <v>0.00</v>
      </c>
      <c r="AF2886" s="46" t="str">
        <f>IFERROR(IF(AF$3=VLOOKUP($E2886,Template!$AK$5:$AM$17,3,FALSE),$AD2886*$F2886,0),"0.00")</f>
        <v>0.00</v>
      </c>
      <c r="AG2886" s="28">
        <f t="shared" ref="AG2886:AG2896" si="8088">SUM(AD2886:AF2886)</f>
        <v>0</v>
      </c>
      <c r="AH2886" s="13" t="s">
        <v>40</v>
      </c>
      <c r="AI2886" s="13" t="s">
        <v>41</v>
      </c>
      <c r="AK2886" s="14" t="s">
        <v>23</v>
      </c>
      <c r="AL2886" s="15">
        <v>0.05</v>
      </c>
      <c r="AM2886" s="16" t="s">
        <v>3</v>
      </c>
    </row>
    <row r="2887" spans="1:39" s="3" customFormat="1" ht="13.8" x14ac:dyDescent="0.25">
      <c r="A2887" s="7" t="str">
        <f t="shared" ref="A2887:C2887" si="8089">A2886</f>
        <v>(Enter Broadcasting Company Name)</v>
      </c>
      <c r="B2887" s="7" t="str">
        <f t="shared" si="8089"/>
        <v>(Enter Call Letters)</v>
      </c>
      <c r="C2887" s="8" t="str">
        <f t="shared" si="8089"/>
        <v>(Select AM/FM)</v>
      </c>
      <c r="D2887" s="30"/>
      <c r="E2887" s="8" t="str">
        <f t="shared" ref="E2887:E2896" si="8090">E2886</f>
        <v>(Select Station Province)</v>
      </c>
      <c r="F2887" s="9" t="str">
        <f>IFERROR(VLOOKUP(E2887,Template!$AK$5:$AL$17,2,FALSE),"")</f>
        <v/>
      </c>
      <c r="G2887" s="42" t="s">
        <v>6</v>
      </c>
      <c r="H2887" s="42" t="s">
        <v>10</v>
      </c>
      <c r="I2887" s="32" t="s">
        <v>65</v>
      </c>
      <c r="J2887" s="32" t="s">
        <v>66</v>
      </c>
      <c r="K2887" s="33">
        <f t="shared" si="8072"/>
        <v>0</v>
      </c>
      <c r="L2887" s="33">
        <f t="shared" si="8073"/>
        <v>0</v>
      </c>
      <c r="M2887" s="34">
        <f t="shared" si="8071"/>
        <v>0</v>
      </c>
      <c r="N2887" s="34">
        <f t="shared" ref="N2887:N2896" si="8091">IF(AND(L2887&gt;$N$4,L2887&lt;=$O$4),K2887-M2887,IF(AND(L2886&gt;$N$4,L2886&lt;=$O$4),$O$4-L2886,IF(L2886&gt;$O$4,0,IF(L2887&lt;$N$4,0,MIN(L2887-$N$4,$N$4)))))</f>
        <v>0</v>
      </c>
      <c r="O2887" s="34">
        <f t="shared" si="8074"/>
        <v>0</v>
      </c>
      <c r="P2887" s="12" t="str">
        <f t="shared" ref="P2887:Q2887" si="8092">P2886</f>
        <v>(Select Language)</v>
      </c>
      <c r="Q2887" s="12" t="str">
        <f t="shared" si="8092"/>
        <v>(Select Usage)</v>
      </c>
      <c r="R2887" s="33">
        <f t="shared" si="8075"/>
        <v>0</v>
      </c>
      <c r="S2887" s="33">
        <f t="shared" si="8076"/>
        <v>0</v>
      </c>
      <c r="T2887" s="33">
        <f t="shared" si="8077"/>
        <v>0</v>
      </c>
      <c r="U2887" s="33">
        <f t="shared" si="8078"/>
        <v>0</v>
      </c>
      <c r="V2887" s="33">
        <f t="shared" si="8079"/>
        <v>0</v>
      </c>
      <c r="W2887" s="33">
        <f t="shared" si="8080"/>
        <v>0</v>
      </c>
      <c r="X2887" s="33">
        <f t="shared" si="8081"/>
        <v>0</v>
      </c>
      <c r="Y2887" s="33">
        <f t="shared" si="8082"/>
        <v>0</v>
      </c>
      <c r="Z2887" s="33">
        <f t="shared" si="8083"/>
        <v>0</v>
      </c>
      <c r="AA2887" s="33">
        <f t="shared" si="8084"/>
        <v>0</v>
      </c>
      <c r="AB2887" s="33">
        <f t="shared" si="8085"/>
        <v>0</v>
      </c>
      <c r="AC2887" s="33">
        <f t="shared" si="8086"/>
        <v>0</v>
      </c>
      <c r="AD2887" s="26">
        <f t="shared" si="8087"/>
        <v>0</v>
      </c>
      <c r="AE2887" s="46" t="str">
        <f>IFERROR(IF(AE$3=VLOOKUP($E2887,Template!$AK$5:$AM$17,3,FALSE),$AD2887*$F2887,0),"0.00")</f>
        <v>0.00</v>
      </c>
      <c r="AF2887" s="46" t="str">
        <f>IFERROR(IF(AF$3=VLOOKUP($E2887,Template!$AK$5:$AM$17,3,FALSE),$AD2887*$F2887,0),"0.00")</f>
        <v>0.00</v>
      </c>
      <c r="AG2887" s="28">
        <f t="shared" si="8088"/>
        <v>0</v>
      </c>
      <c r="AH2887" s="13" t="s">
        <v>40</v>
      </c>
      <c r="AI2887" s="13" t="s">
        <v>41</v>
      </c>
      <c r="AK2887" s="14" t="s">
        <v>24</v>
      </c>
      <c r="AL2887" s="15">
        <v>0.05</v>
      </c>
      <c r="AM2887" s="16" t="s">
        <v>3</v>
      </c>
    </row>
    <row r="2888" spans="1:39" s="3" customFormat="1" ht="13.8" x14ac:dyDescent="0.25">
      <c r="A2888" s="7" t="str">
        <f t="shared" ref="A2888:C2888" si="8093">A2887</f>
        <v>(Enter Broadcasting Company Name)</v>
      </c>
      <c r="B2888" s="7" t="str">
        <f t="shared" si="8093"/>
        <v>(Enter Call Letters)</v>
      </c>
      <c r="C2888" s="8" t="str">
        <f t="shared" si="8093"/>
        <v>(Select AM/FM)</v>
      </c>
      <c r="D2888" s="30"/>
      <c r="E2888" s="8" t="str">
        <f t="shared" si="8090"/>
        <v>(Select Station Province)</v>
      </c>
      <c r="F2888" s="9" t="str">
        <f>IFERROR(VLOOKUP(E2888,Template!$AK$5:$AL$17,2,FALSE),"")</f>
        <v/>
      </c>
      <c r="G2888" s="42" t="s">
        <v>9</v>
      </c>
      <c r="H2888" s="42" t="s">
        <v>11</v>
      </c>
      <c r="I2888" s="32" t="s">
        <v>65</v>
      </c>
      <c r="J2888" s="32" t="s">
        <v>66</v>
      </c>
      <c r="K2888" s="33">
        <f t="shared" si="8072"/>
        <v>0</v>
      </c>
      <c r="L2888" s="33">
        <f t="shared" si="8073"/>
        <v>0</v>
      </c>
      <c r="M2888" s="34">
        <f t="shared" si="8071"/>
        <v>0</v>
      </c>
      <c r="N2888" s="34">
        <f t="shared" si="8091"/>
        <v>0</v>
      </c>
      <c r="O2888" s="34">
        <f t="shared" si="8074"/>
        <v>0</v>
      </c>
      <c r="P2888" s="12" t="str">
        <f t="shared" ref="P2888:Q2888" si="8094">P2887</f>
        <v>(Select Language)</v>
      </c>
      <c r="Q2888" s="12" t="str">
        <f t="shared" si="8094"/>
        <v>(Select Usage)</v>
      </c>
      <c r="R2888" s="33">
        <f t="shared" si="8075"/>
        <v>0</v>
      </c>
      <c r="S2888" s="33">
        <f t="shared" si="8076"/>
        <v>0</v>
      </c>
      <c r="T2888" s="33">
        <f t="shared" si="8077"/>
        <v>0</v>
      </c>
      <c r="U2888" s="33">
        <f t="shared" si="8078"/>
        <v>0</v>
      </c>
      <c r="V2888" s="33">
        <f t="shared" si="8079"/>
        <v>0</v>
      </c>
      <c r="W2888" s="33">
        <f t="shared" si="8080"/>
        <v>0</v>
      </c>
      <c r="X2888" s="33">
        <f t="shared" si="8081"/>
        <v>0</v>
      </c>
      <c r="Y2888" s="33">
        <f t="shared" si="8082"/>
        <v>0</v>
      </c>
      <c r="Z2888" s="33">
        <f t="shared" si="8083"/>
        <v>0</v>
      </c>
      <c r="AA2888" s="33">
        <f t="shared" si="8084"/>
        <v>0</v>
      </c>
      <c r="AB2888" s="33">
        <f t="shared" si="8085"/>
        <v>0</v>
      </c>
      <c r="AC2888" s="33">
        <f t="shared" si="8086"/>
        <v>0</v>
      </c>
      <c r="AD2888" s="26">
        <f t="shared" si="8087"/>
        <v>0</v>
      </c>
      <c r="AE2888" s="46" t="str">
        <f>IFERROR(IF(AE$3=VLOOKUP($E2888,Template!$AK$5:$AM$17,3,FALSE),$AD2888*$F2888,0),"0.00")</f>
        <v>0.00</v>
      </c>
      <c r="AF2888" s="46" t="str">
        <f>IFERROR(IF(AF$3=VLOOKUP($E2888,Template!$AK$5:$AM$17,3,FALSE),$AD2888*$F2888,0),"0.00")</f>
        <v>0.00</v>
      </c>
      <c r="AG2888" s="28">
        <f t="shared" si="8088"/>
        <v>0</v>
      </c>
      <c r="AH2888" s="13" t="s">
        <v>40</v>
      </c>
      <c r="AI2888" s="13" t="s">
        <v>41</v>
      </c>
      <c r="AK2888" s="14" t="s">
        <v>22</v>
      </c>
      <c r="AL2888" s="15">
        <v>0.15</v>
      </c>
      <c r="AM2888" s="16" t="s">
        <v>2</v>
      </c>
    </row>
    <row r="2889" spans="1:39" s="3" customFormat="1" ht="13.8" x14ac:dyDescent="0.25">
      <c r="A2889" s="7" t="str">
        <f t="shared" ref="A2889:C2889" si="8095">A2888</f>
        <v>(Enter Broadcasting Company Name)</v>
      </c>
      <c r="B2889" s="7" t="str">
        <f t="shared" si="8095"/>
        <v>(Enter Call Letters)</v>
      </c>
      <c r="C2889" s="8" t="str">
        <f t="shared" si="8095"/>
        <v>(Select AM/FM)</v>
      </c>
      <c r="D2889" s="30"/>
      <c r="E2889" s="8" t="str">
        <f t="shared" si="8090"/>
        <v>(Select Station Province)</v>
      </c>
      <c r="F2889" s="9" t="str">
        <f>IFERROR(VLOOKUP(E2889,Template!$AK$5:$AL$17,2,FALSE),"")</f>
        <v/>
      </c>
      <c r="G2889" s="42" t="s">
        <v>10</v>
      </c>
      <c r="H2889" s="42" t="s">
        <v>12</v>
      </c>
      <c r="I2889" s="32" t="s">
        <v>65</v>
      </c>
      <c r="J2889" s="32" t="s">
        <v>66</v>
      </c>
      <c r="K2889" s="33">
        <f t="shared" si="8072"/>
        <v>0</v>
      </c>
      <c r="L2889" s="33">
        <f t="shared" si="8073"/>
        <v>0</v>
      </c>
      <c r="M2889" s="34">
        <f t="shared" si="8071"/>
        <v>0</v>
      </c>
      <c r="N2889" s="34">
        <f t="shared" si="8091"/>
        <v>0</v>
      </c>
      <c r="O2889" s="34">
        <f t="shared" si="8074"/>
        <v>0</v>
      </c>
      <c r="P2889" s="12" t="str">
        <f t="shared" ref="P2889:Q2889" si="8096">P2888</f>
        <v>(Select Language)</v>
      </c>
      <c r="Q2889" s="12" t="str">
        <f t="shared" si="8096"/>
        <v>(Select Usage)</v>
      </c>
      <c r="R2889" s="33">
        <f t="shared" si="8075"/>
        <v>0</v>
      </c>
      <c r="S2889" s="33">
        <f t="shared" si="8076"/>
        <v>0</v>
      </c>
      <c r="T2889" s="33">
        <f t="shared" si="8077"/>
        <v>0</v>
      </c>
      <c r="U2889" s="33">
        <f t="shared" si="8078"/>
        <v>0</v>
      </c>
      <c r="V2889" s="33">
        <f t="shared" si="8079"/>
        <v>0</v>
      </c>
      <c r="W2889" s="33">
        <f t="shared" si="8080"/>
        <v>0</v>
      </c>
      <c r="X2889" s="33">
        <f t="shared" si="8081"/>
        <v>0</v>
      </c>
      <c r="Y2889" s="33">
        <f t="shared" si="8082"/>
        <v>0</v>
      </c>
      <c r="Z2889" s="33">
        <f t="shared" si="8083"/>
        <v>0</v>
      </c>
      <c r="AA2889" s="33">
        <f t="shared" si="8084"/>
        <v>0</v>
      </c>
      <c r="AB2889" s="33">
        <f t="shared" si="8085"/>
        <v>0</v>
      </c>
      <c r="AC2889" s="33">
        <f t="shared" si="8086"/>
        <v>0</v>
      </c>
      <c r="AD2889" s="26">
        <f t="shared" si="8087"/>
        <v>0</v>
      </c>
      <c r="AE2889" s="46" t="str">
        <f>IFERROR(IF(AE$3=VLOOKUP($E2889,Template!$AK$5:$AM$17,3,FALSE),$AD2889*$F2889,0),"0.00")</f>
        <v>0.00</v>
      </c>
      <c r="AF2889" s="46" t="str">
        <f>IFERROR(IF(AF$3=VLOOKUP($E2889,Template!$AK$5:$AM$17,3,FALSE),$AD2889*$F2889,0),"0.00")</f>
        <v>0.00</v>
      </c>
      <c r="AG2889" s="28">
        <f t="shared" si="8088"/>
        <v>0</v>
      </c>
      <c r="AH2889" s="13" t="s">
        <v>40</v>
      </c>
      <c r="AI2889" s="13" t="s">
        <v>41</v>
      </c>
      <c r="AK2889" s="14" t="s">
        <v>26</v>
      </c>
      <c r="AL2889" s="15">
        <v>0.15</v>
      </c>
      <c r="AM2889" s="16" t="s">
        <v>2</v>
      </c>
    </row>
    <row r="2890" spans="1:39" s="3" customFormat="1" ht="13.8" x14ac:dyDescent="0.25">
      <c r="A2890" s="7" t="str">
        <f t="shared" ref="A2890:C2890" si="8097">A2889</f>
        <v>(Enter Broadcasting Company Name)</v>
      </c>
      <c r="B2890" s="7" t="str">
        <f t="shared" si="8097"/>
        <v>(Enter Call Letters)</v>
      </c>
      <c r="C2890" s="8" t="str">
        <f t="shared" si="8097"/>
        <v>(Select AM/FM)</v>
      </c>
      <c r="D2890" s="30"/>
      <c r="E2890" s="8" t="str">
        <f t="shared" si="8090"/>
        <v>(Select Station Province)</v>
      </c>
      <c r="F2890" s="9" t="str">
        <f>IFERROR(VLOOKUP(E2890,Template!$AK$5:$AL$17,2,FALSE),"")</f>
        <v/>
      </c>
      <c r="G2890" s="42" t="s">
        <v>11</v>
      </c>
      <c r="H2890" s="42" t="s">
        <v>13</v>
      </c>
      <c r="I2890" s="32" t="s">
        <v>65</v>
      </c>
      <c r="J2890" s="32" t="s">
        <v>66</v>
      </c>
      <c r="K2890" s="33">
        <f t="shared" si="8072"/>
        <v>0</v>
      </c>
      <c r="L2890" s="33">
        <f t="shared" si="8073"/>
        <v>0</v>
      </c>
      <c r="M2890" s="34">
        <f t="shared" si="8071"/>
        <v>0</v>
      </c>
      <c r="N2890" s="34">
        <f t="shared" si="8091"/>
        <v>0</v>
      </c>
      <c r="O2890" s="34">
        <f t="shared" si="8074"/>
        <v>0</v>
      </c>
      <c r="P2890" s="12" t="str">
        <f t="shared" ref="P2890:Q2890" si="8098">P2889</f>
        <v>(Select Language)</v>
      </c>
      <c r="Q2890" s="12" t="str">
        <f t="shared" si="8098"/>
        <v>(Select Usage)</v>
      </c>
      <c r="R2890" s="33">
        <f t="shared" si="8075"/>
        <v>0</v>
      </c>
      <c r="S2890" s="33">
        <f t="shared" si="8076"/>
        <v>0</v>
      </c>
      <c r="T2890" s="33">
        <f t="shared" si="8077"/>
        <v>0</v>
      </c>
      <c r="U2890" s="33">
        <f t="shared" si="8078"/>
        <v>0</v>
      </c>
      <c r="V2890" s="33">
        <f t="shared" si="8079"/>
        <v>0</v>
      </c>
      <c r="W2890" s="33">
        <f t="shared" si="8080"/>
        <v>0</v>
      </c>
      <c r="X2890" s="33">
        <f t="shared" si="8081"/>
        <v>0</v>
      </c>
      <c r="Y2890" s="33">
        <f t="shared" si="8082"/>
        <v>0</v>
      </c>
      <c r="Z2890" s="33">
        <f t="shared" si="8083"/>
        <v>0</v>
      </c>
      <c r="AA2890" s="33">
        <f t="shared" si="8084"/>
        <v>0</v>
      </c>
      <c r="AB2890" s="33">
        <f t="shared" si="8085"/>
        <v>0</v>
      </c>
      <c r="AC2890" s="33">
        <f t="shared" si="8086"/>
        <v>0</v>
      </c>
      <c r="AD2890" s="26">
        <f t="shared" si="8087"/>
        <v>0</v>
      </c>
      <c r="AE2890" s="46" t="str">
        <f>IFERROR(IF(AE$3=VLOOKUP($E2890,Template!$AK$5:$AM$17,3,FALSE),$AD2890*$F2890,0),"0.00")</f>
        <v>0.00</v>
      </c>
      <c r="AF2890" s="46" t="str">
        <f>IFERROR(IF(AF$3=VLOOKUP($E2890,Template!$AK$5:$AM$17,3,FALSE),$AD2890*$F2890,0),"0.00")</f>
        <v>0.00</v>
      </c>
      <c r="AG2890" s="28">
        <f t="shared" si="8088"/>
        <v>0</v>
      </c>
      <c r="AH2890" s="13" t="s">
        <v>40</v>
      </c>
      <c r="AI2890" s="13" t="s">
        <v>41</v>
      </c>
      <c r="AK2890" s="14" t="s">
        <v>27</v>
      </c>
      <c r="AL2890" s="15">
        <v>0.15</v>
      </c>
      <c r="AM2890" s="16" t="s">
        <v>2</v>
      </c>
    </row>
    <row r="2891" spans="1:39" s="3" customFormat="1" ht="13.8" x14ac:dyDescent="0.25">
      <c r="A2891" s="7" t="str">
        <f t="shared" ref="A2891:C2891" si="8099">A2890</f>
        <v>(Enter Broadcasting Company Name)</v>
      </c>
      <c r="B2891" s="7" t="str">
        <f t="shared" si="8099"/>
        <v>(Enter Call Letters)</v>
      </c>
      <c r="C2891" s="8" t="str">
        <f t="shared" si="8099"/>
        <v>(Select AM/FM)</v>
      </c>
      <c r="D2891" s="30"/>
      <c r="E2891" s="8" t="str">
        <f t="shared" si="8090"/>
        <v>(Select Station Province)</v>
      </c>
      <c r="F2891" s="9" t="str">
        <f>IFERROR(VLOOKUP(E2891,Template!$AK$5:$AL$17,2,FALSE),"")</f>
        <v/>
      </c>
      <c r="G2891" s="42" t="s">
        <v>12</v>
      </c>
      <c r="H2891" s="42" t="s">
        <v>15</v>
      </c>
      <c r="I2891" s="32" t="s">
        <v>65</v>
      </c>
      <c r="J2891" s="32" t="s">
        <v>66</v>
      </c>
      <c r="K2891" s="33">
        <f t="shared" si="8072"/>
        <v>0</v>
      </c>
      <c r="L2891" s="33">
        <f t="shared" si="8073"/>
        <v>0</v>
      </c>
      <c r="M2891" s="34">
        <f t="shared" si="8071"/>
        <v>0</v>
      </c>
      <c r="N2891" s="34">
        <f t="shared" si="8091"/>
        <v>0</v>
      </c>
      <c r="O2891" s="34">
        <f t="shared" si="8074"/>
        <v>0</v>
      </c>
      <c r="P2891" s="12" t="str">
        <f t="shared" ref="P2891:Q2891" si="8100">P2890</f>
        <v>(Select Language)</v>
      </c>
      <c r="Q2891" s="12" t="str">
        <f t="shared" si="8100"/>
        <v>(Select Usage)</v>
      </c>
      <c r="R2891" s="33">
        <f t="shared" si="8075"/>
        <v>0</v>
      </c>
      <c r="S2891" s="33">
        <f t="shared" si="8076"/>
        <v>0</v>
      </c>
      <c r="T2891" s="33">
        <f t="shared" si="8077"/>
        <v>0</v>
      </c>
      <c r="U2891" s="33">
        <f t="shared" si="8078"/>
        <v>0</v>
      </c>
      <c r="V2891" s="33">
        <f t="shared" si="8079"/>
        <v>0</v>
      </c>
      <c r="W2891" s="33">
        <f t="shared" si="8080"/>
        <v>0</v>
      </c>
      <c r="X2891" s="33">
        <f t="shared" si="8081"/>
        <v>0</v>
      </c>
      <c r="Y2891" s="33">
        <f t="shared" si="8082"/>
        <v>0</v>
      </c>
      <c r="Z2891" s="33">
        <f t="shared" si="8083"/>
        <v>0</v>
      </c>
      <c r="AA2891" s="33">
        <f t="shared" si="8084"/>
        <v>0</v>
      </c>
      <c r="AB2891" s="33">
        <f t="shared" si="8085"/>
        <v>0</v>
      </c>
      <c r="AC2891" s="33">
        <f t="shared" si="8086"/>
        <v>0</v>
      </c>
      <c r="AD2891" s="26">
        <f>SUM(R2891:AC2891)</f>
        <v>0</v>
      </c>
      <c r="AE2891" s="46" t="str">
        <f>IFERROR(IF(AE$3=VLOOKUP($E2891,Template!$AK$5:$AM$17,3,FALSE),$AD2891*$F2891,0),"0.00")</f>
        <v>0.00</v>
      </c>
      <c r="AF2891" s="46" t="str">
        <f>IFERROR(IF(AF$3=VLOOKUP($E2891,Template!$AK$5:$AM$17,3,FALSE),$AD2891*$F2891,0),"0.00")</f>
        <v>0.00</v>
      </c>
      <c r="AG2891" s="28">
        <f t="shared" si="8088"/>
        <v>0</v>
      </c>
      <c r="AH2891" s="13" t="s">
        <v>40</v>
      </c>
      <c r="AI2891" s="13" t="s">
        <v>41</v>
      </c>
      <c r="AK2891" s="14" t="s">
        <v>28</v>
      </c>
      <c r="AL2891" s="15">
        <v>0.05</v>
      </c>
      <c r="AM2891" s="16" t="s">
        <v>3</v>
      </c>
    </row>
    <row r="2892" spans="1:39" s="3" customFormat="1" ht="13.8" x14ac:dyDescent="0.25">
      <c r="A2892" s="7" t="str">
        <f t="shared" ref="A2892:C2892" si="8101">A2891</f>
        <v>(Enter Broadcasting Company Name)</v>
      </c>
      <c r="B2892" s="7" t="str">
        <f t="shared" si="8101"/>
        <v>(Enter Call Letters)</v>
      </c>
      <c r="C2892" s="8" t="str">
        <f t="shared" si="8101"/>
        <v>(Select AM/FM)</v>
      </c>
      <c r="D2892" s="30"/>
      <c r="E2892" s="8" t="str">
        <f t="shared" si="8090"/>
        <v>(Select Station Province)</v>
      </c>
      <c r="F2892" s="9" t="str">
        <f>IFERROR(VLOOKUP(E2892,Template!$AK$5:$AL$17,2,FALSE),"")</f>
        <v/>
      </c>
      <c r="G2892" s="42" t="s">
        <v>13</v>
      </c>
      <c r="H2892" s="42" t="s">
        <v>16</v>
      </c>
      <c r="I2892" s="32" t="s">
        <v>65</v>
      </c>
      <c r="J2892" s="32" t="s">
        <v>66</v>
      </c>
      <c r="K2892" s="33">
        <f t="shared" si="8072"/>
        <v>0</v>
      </c>
      <c r="L2892" s="33">
        <f t="shared" si="8073"/>
        <v>0</v>
      </c>
      <c r="M2892" s="34">
        <f t="shared" si="8071"/>
        <v>0</v>
      </c>
      <c r="N2892" s="34">
        <f t="shared" si="8091"/>
        <v>0</v>
      </c>
      <c r="O2892" s="34">
        <f t="shared" si="8074"/>
        <v>0</v>
      </c>
      <c r="P2892" s="12" t="str">
        <f t="shared" ref="P2892:Q2892" si="8102">P2891</f>
        <v>(Select Language)</v>
      </c>
      <c r="Q2892" s="12" t="str">
        <f t="shared" si="8102"/>
        <v>(Select Usage)</v>
      </c>
      <c r="R2892" s="33">
        <f t="shared" si="8075"/>
        <v>0</v>
      </c>
      <c r="S2892" s="33">
        <f t="shared" si="8076"/>
        <v>0</v>
      </c>
      <c r="T2892" s="33">
        <f t="shared" si="8077"/>
        <v>0</v>
      </c>
      <c r="U2892" s="33">
        <f t="shared" si="8078"/>
        <v>0</v>
      </c>
      <c r="V2892" s="33">
        <f t="shared" si="8079"/>
        <v>0</v>
      </c>
      <c r="W2892" s="33">
        <f t="shared" si="8080"/>
        <v>0</v>
      </c>
      <c r="X2892" s="33">
        <f t="shared" si="8081"/>
        <v>0</v>
      </c>
      <c r="Y2892" s="33">
        <f t="shared" si="8082"/>
        <v>0</v>
      </c>
      <c r="Z2892" s="33">
        <f t="shared" si="8083"/>
        <v>0</v>
      </c>
      <c r="AA2892" s="33">
        <f t="shared" si="8084"/>
        <v>0</v>
      </c>
      <c r="AB2892" s="33">
        <f t="shared" si="8085"/>
        <v>0</v>
      </c>
      <c r="AC2892" s="33">
        <f t="shared" si="8086"/>
        <v>0</v>
      </c>
      <c r="AD2892" s="26">
        <f t="shared" ref="AD2892:AD2894" si="8103">SUM(R2892:AC2892)</f>
        <v>0</v>
      </c>
      <c r="AE2892" s="46" t="str">
        <f>IFERROR(IF(AE$3=VLOOKUP($E2892,Template!$AK$5:$AM$17,3,FALSE),$AD2892*$F2892,0),"0.00")</f>
        <v>0.00</v>
      </c>
      <c r="AF2892" s="46" t="str">
        <f>IFERROR(IF(AF$3=VLOOKUP($E2892,Template!$AK$5:$AM$17,3,FALSE),$AD2892*$F2892,0),"0.00")</f>
        <v>0.00</v>
      </c>
      <c r="AG2892" s="28">
        <f t="shared" si="8088"/>
        <v>0</v>
      </c>
      <c r="AH2892" s="13" t="s">
        <v>40</v>
      </c>
      <c r="AI2892" s="13" t="s">
        <v>41</v>
      </c>
      <c r="AK2892" s="14" t="s">
        <v>70</v>
      </c>
      <c r="AL2892" s="15">
        <v>0.05</v>
      </c>
      <c r="AM2892" s="16" t="s">
        <v>3</v>
      </c>
    </row>
    <row r="2893" spans="1:39" s="3" customFormat="1" ht="13.8" x14ac:dyDescent="0.25">
      <c r="A2893" s="7" t="str">
        <f t="shared" ref="A2893:C2893" si="8104">A2892</f>
        <v>(Enter Broadcasting Company Name)</v>
      </c>
      <c r="B2893" s="7" t="str">
        <f t="shared" si="8104"/>
        <v>(Enter Call Letters)</v>
      </c>
      <c r="C2893" s="8" t="str">
        <f t="shared" si="8104"/>
        <v>(Select AM/FM)</v>
      </c>
      <c r="D2893" s="30"/>
      <c r="E2893" s="8" t="str">
        <f t="shared" si="8090"/>
        <v>(Select Station Province)</v>
      </c>
      <c r="F2893" s="9" t="str">
        <f>IFERROR(VLOOKUP(E2893,Template!$AK$5:$AL$17,2,FALSE),"")</f>
        <v/>
      </c>
      <c r="G2893" s="42" t="s">
        <v>15</v>
      </c>
      <c r="H2893" s="42" t="s">
        <v>17</v>
      </c>
      <c r="I2893" s="32" t="s">
        <v>65</v>
      </c>
      <c r="J2893" s="32" t="s">
        <v>66</v>
      </c>
      <c r="K2893" s="33">
        <f t="shared" si="8072"/>
        <v>0</v>
      </c>
      <c r="L2893" s="33">
        <f t="shared" si="8073"/>
        <v>0</v>
      </c>
      <c r="M2893" s="34">
        <f t="shared" si="8071"/>
        <v>0</v>
      </c>
      <c r="N2893" s="34">
        <f t="shared" si="8091"/>
        <v>0</v>
      </c>
      <c r="O2893" s="34">
        <f t="shared" si="8074"/>
        <v>0</v>
      </c>
      <c r="P2893" s="12" t="str">
        <f t="shared" ref="P2893:Q2893" si="8105">P2892</f>
        <v>(Select Language)</v>
      </c>
      <c r="Q2893" s="12" t="str">
        <f t="shared" si="8105"/>
        <v>(Select Usage)</v>
      </c>
      <c r="R2893" s="33">
        <f t="shared" si="8075"/>
        <v>0</v>
      </c>
      <c r="S2893" s="33">
        <f t="shared" si="8076"/>
        <v>0</v>
      </c>
      <c r="T2893" s="33">
        <f t="shared" si="8077"/>
        <v>0</v>
      </c>
      <c r="U2893" s="33">
        <f t="shared" si="8078"/>
        <v>0</v>
      </c>
      <c r="V2893" s="33">
        <f t="shared" si="8079"/>
        <v>0</v>
      </c>
      <c r="W2893" s="33">
        <f t="shared" si="8080"/>
        <v>0</v>
      </c>
      <c r="X2893" s="33">
        <f t="shared" si="8081"/>
        <v>0</v>
      </c>
      <c r="Y2893" s="33">
        <f t="shared" si="8082"/>
        <v>0</v>
      </c>
      <c r="Z2893" s="33">
        <f t="shared" si="8083"/>
        <v>0</v>
      </c>
      <c r="AA2893" s="33">
        <f t="shared" si="8084"/>
        <v>0</v>
      </c>
      <c r="AB2893" s="33">
        <f t="shared" si="8085"/>
        <v>0</v>
      </c>
      <c r="AC2893" s="33">
        <f t="shared" si="8086"/>
        <v>0</v>
      </c>
      <c r="AD2893" s="26">
        <f t="shared" si="8103"/>
        <v>0</v>
      </c>
      <c r="AE2893" s="46" t="str">
        <f>IFERROR(IF(AE$3=VLOOKUP($E2893,Template!$AK$5:$AM$17,3,FALSE),$AD2893*$F2893,0),"0.00")</f>
        <v>0.00</v>
      </c>
      <c r="AF2893" s="46" t="str">
        <f>IFERROR(IF(AF$3=VLOOKUP($E2893,Template!$AK$5:$AM$17,3,FALSE),$AD2893*$F2893,0),"0.00")</f>
        <v>0.00</v>
      </c>
      <c r="AG2893" s="28">
        <f t="shared" si="8088"/>
        <v>0</v>
      </c>
      <c r="AH2893" s="13" t="s">
        <v>40</v>
      </c>
      <c r="AI2893" s="13" t="s">
        <v>41</v>
      </c>
      <c r="AK2893" s="14" t="s">
        <v>20</v>
      </c>
      <c r="AL2893" s="15">
        <v>0.13</v>
      </c>
      <c r="AM2893" s="16" t="s">
        <v>2</v>
      </c>
    </row>
    <row r="2894" spans="1:39" s="3" customFormat="1" ht="13.8" x14ac:dyDescent="0.25">
      <c r="A2894" s="7" t="str">
        <f t="shared" ref="A2894:C2894" si="8106">A2893</f>
        <v>(Enter Broadcasting Company Name)</v>
      </c>
      <c r="B2894" s="7" t="str">
        <f t="shared" si="8106"/>
        <v>(Enter Call Letters)</v>
      </c>
      <c r="C2894" s="8" t="str">
        <f t="shared" si="8106"/>
        <v>(Select AM/FM)</v>
      </c>
      <c r="D2894" s="30"/>
      <c r="E2894" s="8" t="str">
        <f t="shared" si="8090"/>
        <v>(Select Station Province)</v>
      </c>
      <c r="F2894" s="9" t="str">
        <f>IFERROR(VLOOKUP(E2894,Template!$AK$5:$AL$17,2,FALSE),"")</f>
        <v/>
      </c>
      <c r="G2894" s="42" t="s">
        <v>16</v>
      </c>
      <c r="H2894" s="42" t="s">
        <v>18</v>
      </c>
      <c r="I2894" s="32" t="s">
        <v>65</v>
      </c>
      <c r="J2894" s="32" t="s">
        <v>66</v>
      </c>
      <c r="K2894" s="33">
        <f t="shared" si="8072"/>
        <v>0</v>
      </c>
      <c r="L2894" s="33">
        <f t="shared" si="8073"/>
        <v>0</v>
      </c>
      <c r="M2894" s="34">
        <f t="shared" si="8071"/>
        <v>0</v>
      </c>
      <c r="N2894" s="34">
        <f t="shared" si="8091"/>
        <v>0</v>
      </c>
      <c r="O2894" s="34">
        <f t="shared" si="8074"/>
        <v>0</v>
      </c>
      <c r="P2894" s="12" t="str">
        <f t="shared" ref="P2894:Q2894" si="8107">P2893</f>
        <v>(Select Language)</v>
      </c>
      <c r="Q2894" s="12" t="str">
        <f t="shared" si="8107"/>
        <v>(Select Usage)</v>
      </c>
      <c r="R2894" s="33">
        <f t="shared" si="8075"/>
        <v>0</v>
      </c>
      <c r="S2894" s="33">
        <f t="shared" si="8076"/>
        <v>0</v>
      </c>
      <c r="T2894" s="33">
        <f t="shared" si="8077"/>
        <v>0</v>
      </c>
      <c r="U2894" s="33">
        <f t="shared" si="8078"/>
        <v>0</v>
      </c>
      <c r="V2894" s="33">
        <f t="shared" si="8079"/>
        <v>0</v>
      </c>
      <c r="W2894" s="33">
        <f t="shared" si="8080"/>
        <v>0</v>
      </c>
      <c r="X2894" s="33">
        <f t="shared" si="8081"/>
        <v>0</v>
      </c>
      <c r="Y2894" s="33">
        <f t="shared" si="8082"/>
        <v>0</v>
      </c>
      <c r="Z2894" s="33">
        <f t="shared" si="8083"/>
        <v>0</v>
      </c>
      <c r="AA2894" s="33">
        <f t="shared" si="8084"/>
        <v>0</v>
      </c>
      <c r="AB2894" s="33">
        <f t="shared" si="8085"/>
        <v>0</v>
      </c>
      <c r="AC2894" s="33">
        <f t="shared" si="8086"/>
        <v>0</v>
      </c>
      <c r="AD2894" s="26">
        <f t="shared" si="8103"/>
        <v>0</v>
      </c>
      <c r="AE2894" s="46" t="str">
        <f>IFERROR(IF(AE$3=VLOOKUP($E2894,Template!$AK$5:$AM$17,3,FALSE),$AD2894*$F2894,0),"0.00")</f>
        <v>0.00</v>
      </c>
      <c r="AF2894" s="46" t="str">
        <f>IFERROR(IF(AF$3=VLOOKUP($E2894,Template!$AK$5:$AM$17,3,FALSE),$AD2894*$F2894,0),"0.00")</f>
        <v>0.00</v>
      </c>
      <c r="AG2894" s="28">
        <f t="shared" si="8088"/>
        <v>0</v>
      </c>
      <c r="AH2894" s="13" t="s">
        <v>40</v>
      </c>
      <c r="AI2894" s="13" t="s">
        <v>41</v>
      </c>
      <c r="AK2894" s="14" t="s">
        <v>69</v>
      </c>
      <c r="AL2894" s="15">
        <v>0.15</v>
      </c>
      <c r="AM2894" s="16" t="s">
        <v>2</v>
      </c>
    </row>
    <row r="2895" spans="1:39" s="3" customFormat="1" ht="13.8" x14ac:dyDescent="0.25">
      <c r="A2895" s="7" t="str">
        <f t="shared" ref="A2895:C2895" si="8108">A2894</f>
        <v>(Enter Broadcasting Company Name)</v>
      </c>
      <c r="B2895" s="7" t="str">
        <f t="shared" si="8108"/>
        <v>(Enter Call Letters)</v>
      </c>
      <c r="C2895" s="8" t="str">
        <f t="shared" si="8108"/>
        <v>(Select AM/FM)</v>
      </c>
      <c r="D2895" s="30"/>
      <c r="E2895" s="8" t="str">
        <f t="shared" si="8090"/>
        <v>(Select Station Province)</v>
      </c>
      <c r="F2895" s="9" t="str">
        <f>IFERROR(VLOOKUP(E2895,Template!$AK$5:$AL$17,2,FALSE),"")</f>
        <v/>
      </c>
      <c r="G2895" s="42" t="s">
        <v>17</v>
      </c>
      <c r="H2895" s="42" t="s">
        <v>7</v>
      </c>
      <c r="I2895" s="32" t="s">
        <v>65</v>
      </c>
      <c r="J2895" s="32" t="s">
        <v>66</v>
      </c>
      <c r="K2895" s="33">
        <f t="shared" si="8072"/>
        <v>0</v>
      </c>
      <c r="L2895" s="33">
        <f t="shared" si="8073"/>
        <v>0</v>
      </c>
      <c r="M2895" s="34">
        <f t="shared" si="8071"/>
        <v>0</v>
      </c>
      <c r="N2895" s="34">
        <f t="shared" si="8091"/>
        <v>0</v>
      </c>
      <c r="O2895" s="34">
        <f t="shared" si="8074"/>
        <v>0</v>
      </c>
      <c r="P2895" s="12" t="str">
        <f t="shared" ref="P2895:Q2895" si="8109">P2894</f>
        <v>(Select Language)</v>
      </c>
      <c r="Q2895" s="12" t="str">
        <f t="shared" si="8109"/>
        <v>(Select Usage)</v>
      </c>
      <c r="R2895" s="33">
        <f t="shared" si="8075"/>
        <v>0</v>
      </c>
      <c r="S2895" s="33">
        <f t="shared" si="8076"/>
        <v>0</v>
      </c>
      <c r="T2895" s="33">
        <f t="shared" si="8077"/>
        <v>0</v>
      </c>
      <c r="U2895" s="33">
        <f t="shared" si="8078"/>
        <v>0</v>
      </c>
      <c r="V2895" s="33">
        <f t="shared" si="8079"/>
        <v>0</v>
      </c>
      <c r="W2895" s="33">
        <f t="shared" si="8080"/>
        <v>0</v>
      </c>
      <c r="X2895" s="33">
        <f t="shared" si="8081"/>
        <v>0</v>
      </c>
      <c r="Y2895" s="33">
        <f t="shared" si="8082"/>
        <v>0</v>
      </c>
      <c r="Z2895" s="33">
        <f t="shared" si="8083"/>
        <v>0</v>
      </c>
      <c r="AA2895" s="33">
        <f t="shared" si="8084"/>
        <v>0</v>
      </c>
      <c r="AB2895" s="33">
        <f t="shared" si="8085"/>
        <v>0</v>
      </c>
      <c r="AC2895" s="33">
        <f t="shared" si="8086"/>
        <v>0</v>
      </c>
      <c r="AD2895" s="26">
        <f>SUM(R2895:AC2895)</f>
        <v>0</v>
      </c>
      <c r="AE2895" s="46" t="str">
        <f>IFERROR(IF(AE$3=VLOOKUP($E2895,Template!$AK$5:$AM$17,3,FALSE),$AD2895*$F2895,0),"0.00")</f>
        <v>0.00</v>
      </c>
      <c r="AF2895" s="46" t="str">
        <f>IFERROR(IF(AF$3=VLOOKUP($E2895,Template!$AK$5:$AM$17,3,FALSE),$AD2895*$F2895,0),"0.00")</f>
        <v>0.00</v>
      </c>
      <c r="AG2895" s="28">
        <f t="shared" si="8088"/>
        <v>0</v>
      </c>
      <c r="AH2895" s="13" t="s">
        <v>40</v>
      </c>
      <c r="AI2895" s="13" t="s">
        <v>41</v>
      </c>
      <c r="AK2895" s="14" t="s">
        <v>29</v>
      </c>
      <c r="AL2895" s="15">
        <v>0.05</v>
      </c>
      <c r="AM2895" s="16" t="s">
        <v>3</v>
      </c>
    </row>
    <row r="2896" spans="1:39" s="3" customFormat="1" ht="13.8" x14ac:dyDescent="0.25">
      <c r="A2896" s="7" t="str">
        <f t="shared" ref="A2896:C2896" si="8110">A2895</f>
        <v>(Enter Broadcasting Company Name)</v>
      </c>
      <c r="B2896" s="7" t="str">
        <f t="shared" si="8110"/>
        <v>(Enter Call Letters)</v>
      </c>
      <c r="C2896" s="8" t="str">
        <f t="shared" si="8110"/>
        <v>(Select AM/FM)</v>
      </c>
      <c r="D2896" s="30"/>
      <c r="E2896" s="8" t="str">
        <f t="shared" si="8090"/>
        <v>(Select Station Province)</v>
      </c>
      <c r="F2896" s="9" t="str">
        <f>IFERROR(VLOOKUP(E2896,Template!$AK$5:$AL$17,2,FALSE),"")</f>
        <v/>
      </c>
      <c r="G2896" s="42" t="s">
        <v>18</v>
      </c>
      <c r="H2896" s="43" t="s">
        <v>8</v>
      </c>
      <c r="I2896" s="32" t="s">
        <v>65</v>
      </c>
      <c r="J2896" s="32" t="s">
        <v>66</v>
      </c>
      <c r="K2896" s="33">
        <f t="shared" si="8072"/>
        <v>0</v>
      </c>
      <c r="L2896" s="33">
        <f t="shared" si="8073"/>
        <v>0</v>
      </c>
      <c r="M2896" s="34">
        <f t="shared" si="8071"/>
        <v>0</v>
      </c>
      <c r="N2896" s="34">
        <f t="shared" si="8091"/>
        <v>0</v>
      </c>
      <c r="O2896" s="34">
        <f t="shared" si="8074"/>
        <v>0</v>
      </c>
      <c r="P2896" s="12" t="str">
        <f t="shared" ref="P2896:Q2896" si="8111">P2895</f>
        <v>(Select Language)</v>
      </c>
      <c r="Q2896" s="12" t="str">
        <f t="shared" si="8111"/>
        <v>(Select Usage)</v>
      </c>
      <c r="R2896" s="33">
        <f t="shared" si="8075"/>
        <v>0</v>
      </c>
      <c r="S2896" s="33">
        <f t="shared" si="8076"/>
        <v>0</v>
      </c>
      <c r="T2896" s="33">
        <f t="shared" si="8077"/>
        <v>0</v>
      </c>
      <c r="U2896" s="33">
        <f t="shared" si="8078"/>
        <v>0</v>
      </c>
      <c r="V2896" s="33">
        <f t="shared" si="8079"/>
        <v>0</v>
      </c>
      <c r="W2896" s="33">
        <f t="shared" si="8080"/>
        <v>0</v>
      </c>
      <c r="X2896" s="33">
        <f t="shared" si="8081"/>
        <v>0</v>
      </c>
      <c r="Y2896" s="33">
        <f t="shared" si="8082"/>
        <v>0</v>
      </c>
      <c r="Z2896" s="33">
        <f t="shared" si="8083"/>
        <v>0</v>
      </c>
      <c r="AA2896" s="33">
        <f t="shared" si="8084"/>
        <v>0</v>
      </c>
      <c r="AB2896" s="33">
        <f t="shared" si="8085"/>
        <v>0</v>
      </c>
      <c r="AC2896" s="33">
        <f t="shared" si="8086"/>
        <v>0</v>
      </c>
      <c r="AD2896" s="26">
        <f t="shared" ref="AD2896" si="8112">SUM(R2896:AC2896)</f>
        <v>0</v>
      </c>
      <c r="AE2896" s="46" t="str">
        <f>IFERROR(IF(AE$3=VLOOKUP($E2896,Template!$AK$5:$AM$17,3,FALSE),$AD2896*$F2896,0),"0.00")</f>
        <v>0.00</v>
      </c>
      <c r="AF2896" s="46" t="str">
        <f>IFERROR(IF(AF$3=VLOOKUP($E2896,Template!$AK$5:$AM$17,3,FALSE),$AD2896*$F2896,0),"0.00")</f>
        <v>0.00</v>
      </c>
      <c r="AG2896" s="28">
        <f t="shared" si="8088"/>
        <v>0</v>
      </c>
      <c r="AH2896" s="13" t="s">
        <v>40</v>
      </c>
      <c r="AI2896" s="13" t="s">
        <v>41</v>
      </c>
      <c r="AK2896" s="14" t="s">
        <v>21</v>
      </c>
      <c r="AL2896" s="15">
        <v>0.05</v>
      </c>
      <c r="AM2896" s="16" t="s">
        <v>3</v>
      </c>
    </row>
    <row r="2897" spans="1:39" ht="13.8" x14ac:dyDescent="0.25">
      <c r="A2897" s="19" t="s">
        <v>4</v>
      </c>
      <c r="B2897" s="19"/>
      <c r="C2897" s="20"/>
      <c r="D2897" s="20"/>
      <c r="E2897" s="20"/>
      <c r="F2897" s="20"/>
      <c r="G2897" s="44"/>
      <c r="H2897" s="44"/>
      <c r="I2897" s="21">
        <f t="shared" ref="I2897:K2897" si="8113">SUM(I2885:I2896)</f>
        <v>0</v>
      </c>
      <c r="J2897" s="21">
        <f t="shared" si="8113"/>
        <v>0</v>
      </c>
      <c r="K2897" s="21">
        <f t="shared" si="8113"/>
        <v>0</v>
      </c>
      <c r="L2897" s="21">
        <f>L2896</f>
        <v>0</v>
      </c>
      <c r="M2897" s="21">
        <f>SUM(M2885:M2896)</f>
        <v>0</v>
      </c>
      <c r="N2897" s="21">
        <f t="shared" ref="N2897:O2897" si="8114">SUM(N2885:N2896)</f>
        <v>0</v>
      </c>
      <c r="O2897" s="21">
        <f t="shared" si="8114"/>
        <v>0</v>
      </c>
      <c r="P2897" s="21"/>
      <c r="Q2897" s="22"/>
      <c r="R2897" s="21">
        <f t="shared" ref="R2897:AI2897" si="8115">SUM(R2885:R2896)</f>
        <v>0</v>
      </c>
      <c r="S2897" s="21">
        <f t="shared" si="8115"/>
        <v>0</v>
      </c>
      <c r="T2897" s="21">
        <f t="shared" si="8115"/>
        <v>0</v>
      </c>
      <c r="U2897" s="21">
        <f t="shared" si="8115"/>
        <v>0</v>
      </c>
      <c r="V2897" s="21">
        <f t="shared" si="8115"/>
        <v>0</v>
      </c>
      <c r="W2897" s="21">
        <f t="shared" si="8115"/>
        <v>0</v>
      </c>
      <c r="X2897" s="21">
        <f t="shared" si="8115"/>
        <v>0</v>
      </c>
      <c r="Y2897" s="21">
        <f t="shared" si="8115"/>
        <v>0</v>
      </c>
      <c r="Z2897" s="21">
        <f t="shared" si="8115"/>
        <v>0</v>
      </c>
      <c r="AA2897" s="21">
        <f t="shared" si="8115"/>
        <v>0</v>
      </c>
      <c r="AB2897" s="21">
        <f t="shared" si="8115"/>
        <v>0</v>
      </c>
      <c r="AC2897" s="21">
        <f t="shared" si="8115"/>
        <v>0</v>
      </c>
      <c r="AD2897" s="27">
        <f t="shared" si="8115"/>
        <v>0</v>
      </c>
      <c r="AE2897" s="21">
        <f t="shared" si="8115"/>
        <v>0</v>
      </c>
      <c r="AF2897" s="21">
        <f t="shared" si="8115"/>
        <v>0</v>
      </c>
      <c r="AG2897" s="27">
        <f t="shared" si="8115"/>
        <v>0</v>
      </c>
      <c r="AH2897" s="21">
        <f t="shared" si="8115"/>
        <v>0</v>
      </c>
      <c r="AI2897" s="21">
        <f t="shared" si="8115"/>
        <v>0</v>
      </c>
      <c r="AK2897" s="14" t="s">
        <v>71</v>
      </c>
      <c r="AL2897" s="15">
        <v>0.05</v>
      </c>
      <c r="AM2897" s="16" t="s">
        <v>3</v>
      </c>
    </row>
    <row r="2898" spans="1:39" x14ac:dyDescent="0.25">
      <c r="N2898" s="24"/>
      <c r="AJ2898" s="6"/>
      <c r="AK2898" s="6"/>
      <c r="AL2898" s="6"/>
    </row>
    <row r="2899" spans="1:39" ht="42" customHeight="1" x14ac:dyDescent="0.25">
      <c r="A2899" s="223" t="s">
        <v>63</v>
      </c>
      <c r="B2899" s="223" t="s">
        <v>43</v>
      </c>
      <c r="C2899" s="224" t="s">
        <v>19</v>
      </c>
      <c r="D2899" s="226"/>
      <c r="E2899" s="223" t="s">
        <v>14</v>
      </c>
      <c r="F2899" s="223" t="s">
        <v>38</v>
      </c>
      <c r="G2899" s="223" t="s">
        <v>1</v>
      </c>
      <c r="H2899" s="223" t="s">
        <v>5</v>
      </c>
      <c r="I2899" s="225" t="s">
        <v>31</v>
      </c>
      <c r="J2899" s="225" t="s">
        <v>32</v>
      </c>
      <c r="K2899" s="225" t="s">
        <v>48</v>
      </c>
      <c r="L2899" s="225" t="s">
        <v>0</v>
      </c>
      <c r="M2899" s="4" t="s">
        <v>45</v>
      </c>
      <c r="N2899" s="4" t="s">
        <v>46</v>
      </c>
      <c r="O2899" s="4" t="s">
        <v>47</v>
      </c>
      <c r="P2899" s="225" t="s">
        <v>50</v>
      </c>
      <c r="Q2899" s="225" t="s">
        <v>33</v>
      </c>
      <c r="R2899" s="4" t="s">
        <v>51</v>
      </c>
      <c r="S2899" s="4" t="s">
        <v>52</v>
      </c>
      <c r="T2899" s="4" t="s">
        <v>53</v>
      </c>
      <c r="U2899" s="4" t="s">
        <v>54</v>
      </c>
      <c r="V2899" s="4" t="s">
        <v>55</v>
      </c>
      <c r="W2899" s="4" t="s">
        <v>56</v>
      </c>
      <c r="X2899" s="4" t="s">
        <v>57</v>
      </c>
      <c r="Y2899" s="4" t="s">
        <v>58</v>
      </c>
      <c r="Z2899" s="4" t="s">
        <v>59</v>
      </c>
      <c r="AA2899" s="4" t="s">
        <v>62</v>
      </c>
      <c r="AB2899" s="4" t="s">
        <v>60</v>
      </c>
      <c r="AC2899" s="4" t="s">
        <v>61</v>
      </c>
      <c r="AD2899" s="233" t="s">
        <v>34</v>
      </c>
      <c r="AE2899" s="231" t="s">
        <v>2</v>
      </c>
      <c r="AF2899" s="231" t="s">
        <v>3</v>
      </c>
      <c r="AG2899" s="233" t="s">
        <v>35</v>
      </c>
      <c r="AH2899" s="223" t="s">
        <v>36</v>
      </c>
      <c r="AI2899" s="223" t="s">
        <v>37</v>
      </c>
      <c r="AK2899" s="229" t="s">
        <v>30</v>
      </c>
      <c r="AL2899" s="229"/>
      <c r="AM2899" s="229"/>
    </row>
    <row r="2900" spans="1:39" s="6" customFormat="1" ht="35.25" customHeight="1" x14ac:dyDescent="0.3">
      <c r="A2900" s="224"/>
      <c r="B2900" s="224"/>
      <c r="C2900" s="224"/>
      <c r="D2900" s="227"/>
      <c r="E2900" s="223"/>
      <c r="F2900" s="223"/>
      <c r="G2900" s="223"/>
      <c r="H2900" s="223"/>
      <c r="I2900" s="230"/>
      <c r="J2900" s="230"/>
      <c r="K2900" s="230"/>
      <c r="L2900" s="230"/>
      <c r="M2900" s="5">
        <v>0</v>
      </c>
      <c r="N2900" s="5">
        <v>625000</v>
      </c>
      <c r="O2900" s="5">
        <v>1250000</v>
      </c>
      <c r="P2900" s="225"/>
      <c r="Q2900" s="225"/>
      <c r="R2900" s="29">
        <v>4.95E-4</v>
      </c>
      <c r="S2900" s="29">
        <v>9.5200000000000005E-4</v>
      </c>
      <c r="T2900" s="29">
        <v>1.5900000000000001E-3</v>
      </c>
      <c r="U2900" s="29">
        <v>1.1169999999999999E-3</v>
      </c>
      <c r="V2900" s="29">
        <v>2.189E-3</v>
      </c>
      <c r="W2900" s="29">
        <v>4.5430000000000002E-3</v>
      </c>
      <c r="X2900" s="29">
        <v>8.8199999999999997E-4</v>
      </c>
      <c r="Y2900" s="29">
        <v>1.6949999999999999E-3</v>
      </c>
      <c r="Z2900" s="29">
        <v>2.8319999999999999E-3</v>
      </c>
      <c r="AA2900" s="29">
        <v>1.9889999999999999E-3</v>
      </c>
      <c r="AB2900" s="29">
        <v>3.8999999999999998E-3</v>
      </c>
      <c r="AC2900" s="29">
        <v>8.0949999999999998E-3</v>
      </c>
      <c r="AD2900" s="233"/>
      <c r="AE2900" s="232"/>
      <c r="AF2900" s="232"/>
      <c r="AG2900" s="234"/>
      <c r="AH2900" s="223"/>
      <c r="AI2900" s="223"/>
      <c r="AK2900" s="229"/>
      <c r="AL2900" s="229"/>
      <c r="AM2900" s="229"/>
    </row>
    <row r="2901" spans="1:39" s="3" customFormat="1" ht="13.8" x14ac:dyDescent="0.25">
      <c r="A2901" s="7" t="s">
        <v>44</v>
      </c>
      <c r="B2901" s="7" t="s">
        <v>42</v>
      </c>
      <c r="C2901" s="8" t="s">
        <v>39</v>
      </c>
      <c r="D2901" s="30"/>
      <c r="E2901" s="8" t="s">
        <v>64</v>
      </c>
      <c r="F2901" s="9" t="str">
        <f>IFERROR(VLOOKUP(E2901,Template!$AK$5:$AL$17,2,FALSE),"")</f>
        <v/>
      </c>
      <c r="G2901" s="41" t="s">
        <v>7</v>
      </c>
      <c r="H2901" s="41" t="s">
        <v>6</v>
      </c>
      <c r="I2901" s="32" t="s">
        <v>65</v>
      </c>
      <c r="J2901" s="32" t="s">
        <v>66</v>
      </c>
      <c r="K2901" s="33">
        <f>IFERROR(I2901+J2901,0)</f>
        <v>0</v>
      </c>
      <c r="L2901" s="33">
        <f>IFERROR(K2901,"")</f>
        <v>0</v>
      </c>
      <c r="M2901" s="34">
        <f t="shared" ref="M2901:M2912" si="8116">IF(L2901&lt;=$N$4,K2901,IF(L2900&gt;$N$4,0,$N$4-L2900))</f>
        <v>0</v>
      </c>
      <c r="N2901" s="34">
        <f>IF(AND(L2901&gt;$N$4,L2901&lt;=$O$4),K2901-M2901,IF(AND(L2900&gt;$N$4,L2900&lt;=$O$4),$O$4-L2900,IF(L2900&gt;$O$4,0,IF(L2901&lt;$N$4,0,MIN(L2901-$N$4,$N$4)))))</f>
        <v>0</v>
      </c>
      <c r="O2901" s="34">
        <f>IF(L2901&gt;$O$4,K2901-M2901-N2901,0)</f>
        <v>0</v>
      </c>
      <c r="P2901" s="12" t="s">
        <v>94</v>
      </c>
      <c r="Q2901" s="12" t="s">
        <v>68</v>
      </c>
      <c r="R2901" s="33">
        <f>IF(AND($Q2901="LOW",$P2901="French"),M2901*R$4,0)</f>
        <v>0</v>
      </c>
      <c r="S2901" s="33">
        <f>IF(AND($Q2901="LOW",$P2901="French"),N2901*S$4,0)</f>
        <v>0</v>
      </c>
      <c r="T2901" s="33">
        <f>IF(AND($Q2901="LOW",$P2901="French"),O2901*T$4,0)</f>
        <v>0</v>
      </c>
      <c r="U2901" s="33">
        <f>IF(AND($Q2901="HIGH",$P2901="French"),M2901*U$4,0)</f>
        <v>0</v>
      </c>
      <c r="V2901" s="33">
        <f>IF(AND($Q2901="HIGH",$P2901="French"),N2901*V$4,0)</f>
        <v>0</v>
      </c>
      <c r="W2901" s="33">
        <f>IF(AND($Q2901="HIGH",$P2901="French"),O2901*W$4,0)</f>
        <v>0</v>
      </c>
      <c r="X2901" s="33">
        <f>IF(AND($Q2901="LOW",$P2901="English"),M2901*X$4,0)</f>
        <v>0</v>
      </c>
      <c r="Y2901" s="33">
        <f>IF(AND($Q2901="LOW",$P2901="English"),N2901*Y$4,0)</f>
        <v>0</v>
      </c>
      <c r="Z2901" s="33">
        <f>IF(AND($Q2901="LOW",$P2901="English"),O2901*Z$4,0)</f>
        <v>0</v>
      </c>
      <c r="AA2901" s="33">
        <f>IF(AND($Q2901="HIGH",$P2901="English"),M2901*AA$4,0)</f>
        <v>0</v>
      </c>
      <c r="AB2901" s="33">
        <f>IF(AND($Q2901="HIGH",$P2901="English"),N2901*AB$4,0)</f>
        <v>0</v>
      </c>
      <c r="AC2901" s="33">
        <f>IF(AND($Q2901="HIGH",$P2901="English"),O2901*AC$4,0)</f>
        <v>0</v>
      </c>
      <c r="AD2901" s="26">
        <f>SUM(R2901:AC2901)</f>
        <v>0</v>
      </c>
      <c r="AE2901" s="46" t="str">
        <f>IFERROR(IF(AE$3=VLOOKUP($E2901,Template!$AK$5:$AM$17,3,FALSE),$AD2901*$F2901,0),"0.00")</f>
        <v>0.00</v>
      </c>
      <c r="AF2901" s="46" t="str">
        <f>IFERROR(IF(AF$3=VLOOKUP($E2901,Template!$AK$5:$AM$17,3,FALSE),$AD2901*$F2901,0),"0.00")</f>
        <v>0.00</v>
      </c>
      <c r="AG2901" s="28">
        <f>SUM(AD2901:AF2901)</f>
        <v>0</v>
      </c>
      <c r="AH2901" s="13" t="s">
        <v>40</v>
      </c>
      <c r="AI2901" s="13" t="s">
        <v>41</v>
      </c>
      <c r="AK2901" s="14" t="s">
        <v>25</v>
      </c>
      <c r="AL2901" s="15">
        <v>0.05</v>
      </c>
      <c r="AM2901" s="16" t="s">
        <v>3</v>
      </c>
    </row>
    <row r="2902" spans="1:39" s="3" customFormat="1" ht="13.8" x14ac:dyDescent="0.25">
      <c r="A2902" s="7" t="str">
        <f>A2901</f>
        <v>(Enter Broadcasting Company Name)</v>
      </c>
      <c r="B2902" s="7" t="str">
        <f>B2901</f>
        <v>(Enter Call Letters)</v>
      </c>
      <c r="C2902" s="8" t="str">
        <f>C2901</f>
        <v>(Select AM/FM)</v>
      </c>
      <c r="D2902" s="30"/>
      <c r="E2902" s="8" t="str">
        <f>E2901</f>
        <v>(Select Station Province)</v>
      </c>
      <c r="F2902" s="9" t="str">
        <f>IFERROR(VLOOKUP(E2902,Template!$AK$5:$AL$17,2,FALSE),"")</f>
        <v/>
      </c>
      <c r="G2902" s="42" t="s">
        <v>8</v>
      </c>
      <c r="H2902" s="42" t="s">
        <v>9</v>
      </c>
      <c r="I2902" s="32" t="s">
        <v>65</v>
      </c>
      <c r="J2902" s="32" t="s">
        <v>66</v>
      </c>
      <c r="K2902" s="33">
        <f t="shared" ref="K2902:K2912" si="8117">IFERROR(I2902+J2902,0)</f>
        <v>0</v>
      </c>
      <c r="L2902" s="33">
        <f t="shared" ref="L2902:L2912" si="8118">IFERROR(L2901+K2902,"")</f>
        <v>0</v>
      </c>
      <c r="M2902" s="34">
        <f t="shared" si="8116"/>
        <v>0</v>
      </c>
      <c r="N2902" s="34">
        <f>IF(AND(L2902&gt;$N$4,L2902&lt;=$O$4),K2902-M2902,IF(AND(L2901&gt;$N$4,L2901&lt;=$O$4),$O$4-L2901,IF(L2901&gt;$O$4,0,IF(L2902&lt;$N$4,0,MIN(L2902-$N$4,$N$4)))))</f>
        <v>0</v>
      </c>
      <c r="O2902" s="34">
        <f t="shared" ref="O2902:O2912" si="8119">IF(L2902&gt;$O$4,K2902-M2902-N2902,0)</f>
        <v>0</v>
      </c>
      <c r="P2902" s="12" t="str">
        <f>P2901</f>
        <v>(Select Language)</v>
      </c>
      <c r="Q2902" s="12" t="str">
        <f>Q2901</f>
        <v>(Select Usage)</v>
      </c>
      <c r="R2902" s="33">
        <f t="shared" ref="R2902:R2912" si="8120">IF(AND($Q2902="LOW",$P2902="French"),M2902*R$4,0)</f>
        <v>0</v>
      </c>
      <c r="S2902" s="33">
        <f t="shared" ref="S2902:S2912" si="8121">IF(AND($Q2902="LOW",$P2902="French"),N2902*S$4,0)</f>
        <v>0</v>
      </c>
      <c r="T2902" s="33">
        <f t="shared" ref="T2902:T2912" si="8122">IF(AND($Q2902="LOW",$P2902="French"),O2902*T$4,0)</f>
        <v>0</v>
      </c>
      <c r="U2902" s="33">
        <f t="shared" ref="U2902:U2912" si="8123">IF(AND($Q2902="HIGH",$P2902="French"),M2902*U$4,0)</f>
        <v>0</v>
      </c>
      <c r="V2902" s="33">
        <f t="shared" ref="V2902:V2912" si="8124">IF(AND($Q2902="HIGH",$P2902="French"),N2902*V$4,0)</f>
        <v>0</v>
      </c>
      <c r="W2902" s="33">
        <f t="shared" ref="W2902:W2912" si="8125">IF(AND($Q2902="HIGH",$P2902="French"),O2902*W$4,0)</f>
        <v>0</v>
      </c>
      <c r="X2902" s="33">
        <f t="shared" ref="X2902:X2912" si="8126">IF(AND($Q2902="LOW",$P2902="English"),M2902*X$4,0)</f>
        <v>0</v>
      </c>
      <c r="Y2902" s="33">
        <f t="shared" ref="Y2902:Y2912" si="8127">IF(AND($Q2902="LOW",$P2902="English"),N2902*Y$4,0)</f>
        <v>0</v>
      </c>
      <c r="Z2902" s="33">
        <f t="shared" ref="Z2902:Z2912" si="8128">IF(AND($Q2902="LOW",$P2902="English"),O2902*Z$4,0)</f>
        <v>0</v>
      </c>
      <c r="AA2902" s="33">
        <f t="shared" ref="AA2902:AA2912" si="8129">IF(AND($Q2902="HIGH",$P2902="English"),M2902*AA$4,0)</f>
        <v>0</v>
      </c>
      <c r="AB2902" s="33">
        <f t="shared" ref="AB2902:AB2912" si="8130">IF(AND($Q2902="HIGH",$P2902="English"),N2902*AB$4,0)</f>
        <v>0</v>
      </c>
      <c r="AC2902" s="33">
        <f t="shared" ref="AC2902:AC2912" si="8131">IF(AND($Q2902="HIGH",$P2902="English"),O2902*AC$4,0)</f>
        <v>0</v>
      </c>
      <c r="AD2902" s="26">
        <f t="shared" ref="AD2902:AD2906" si="8132">SUM(R2902:AC2902)</f>
        <v>0</v>
      </c>
      <c r="AE2902" s="46" t="str">
        <f>IFERROR(IF(AE$3=VLOOKUP($E2902,Template!$AK$5:$AM$17,3,FALSE),$AD2902*$F2902,0),"0.00")</f>
        <v>0.00</v>
      </c>
      <c r="AF2902" s="46" t="str">
        <f>IFERROR(IF(AF$3=VLOOKUP($E2902,Template!$AK$5:$AM$17,3,FALSE),$AD2902*$F2902,0),"0.00")</f>
        <v>0.00</v>
      </c>
      <c r="AG2902" s="28">
        <f t="shared" ref="AG2902:AG2912" si="8133">SUM(AD2902:AF2902)</f>
        <v>0</v>
      </c>
      <c r="AH2902" s="13" t="s">
        <v>40</v>
      </c>
      <c r="AI2902" s="13" t="s">
        <v>41</v>
      </c>
      <c r="AK2902" s="14" t="s">
        <v>23</v>
      </c>
      <c r="AL2902" s="15">
        <v>0.05</v>
      </c>
      <c r="AM2902" s="16" t="s">
        <v>3</v>
      </c>
    </row>
    <row r="2903" spans="1:39" s="3" customFormat="1" ht="13.8" x14ac:dyDescent="0.25">
      <c r="A2903" s="7" t="str">
        <f t="shared" ref="A2903:C2903" si="8134">A2902</f>
        <v>(Enter Broadcasting Company Name)</v>
      </c>
      <c r="B2903" s="7" t="str">
        <f t="shared" si="8134"/>
        <v>(Enter Call Letters)</v>
      </c>
      <c r="C2903" s="8" t="str">
        <f t="shared" si="8134"/>
        <v>(Select AM/FM)</v>
      </c>
      <c r="D2903" s="30"/>
      <c r="E2903" s="8" t="str">
        <f t="shared" ref="E2903:E2912" si="8135">E2902</f>
        <v>(Select Station Province)</v>
      </c>
      <c r="F2903" s="9" t="str">
        <f>IFERROR(VLOOKUP(E2903,Template!$AK$5:$AL$17,2,FALSE),"")</f>
        <v/>
      </c>
      <c r="G2903" s="42" t="s">
        <v>6</v>
      </c>
      <c r="H2903" s="42" t="s">
        <v>10</v>
      </c>
      <c r="I2903" s="32" t="s">
        <v>65</v>
      </c>
      <c r="J2903" s="32" t="s">
        <v>66</v>
      </c>
      <c r="K2903" s="33">
        <f t="shared" si="8117"/>
        <v>0</v>
      </c>
      <c r="L2903" s="33">
        <f t="shared" si="8118"/>
        <v>0</v>
      </c>
      <c r="M2903" s="34">
        <f t="shared" si="8116"/>
        <v>0</v>
      </c>
      <c r="N2903" s="34">
        <f t="shared" ref="N2903:N2912" si="8136">IF(AND(L2903&gt;$N$4,L2903&lt;=$O$4),K2903-M2903,IF(AND(L2902&gt;$N$4,L2902&lt;=$O$4),$O$4-L2902,IF(L2902&gt;$O$4,0,IF(L2903&lt;$N$4,0,MIN(L2903-$N$4,$N$4)))))</f>
        <v>0</v>
      </c>
      <c r="O2903" s="34">
        <f t="shared" si="8119"/>
        <v>0</v>
      </c>
      <c r="P2903" s="12" t="str">
        <f t="shared" ref="P2903:Q2903" si="8137">P2902</f>
        <v>(Select Language)</v>
      </c>
      <c r="Q2903" s="12" t="str">
        <f t="shared" si="8137"/>
        <v>(Select Usage)</v>
      </c>
      <c r="R2903" s="33">
        <f t="shared" si="8120"/>
        <v>0</v>
      </c>
      <c r="S2903" s="33">
        <f t="shared" si="8121"/>
        <v>0</v>
      </c>
      <c r="T2903" s="33">
        <f t="shared" si="8122"/>
        <v>0</v>
      </c>
      <c r="U2903" s="33">
        <f t="shared" si="8123"/>
        <v>0</v>
      </c>
      <c r="V2903" s="33">
        <f t="shared" si="8124"/>
        <v>0</v>
      </c>
      <c r="W2903" s="33">
        <f t="shared" si="8125"/>
        <v>0</v>
      </c>
      <c r="X2903" s="33">
        <f t="shared" si="8126"/>
        <v>0</v>
      </c>
      <c r="Y2903" s="33">
        <f t="shared" si="8127"/>
        <v>0</v>
      </c>
      <c r="Z2903" s="33">
        <f t="shared" si="8128"/>
        <v>0</v>
      </c>
      <c r="AA2903" s="33">
        <f t="shared" si="8129"/>
        <v>0</v>
      </c>
      <c r="AB2903" s="33">
        <f t="shared" si="8130"/>
        <v>0</v>
      </c>
      <c r="AC2903" s="33">
        <f t="shared" si="8131"/>
        <v>0</v>
      </c>
      <c r="AD2903" s="26">
        <f t="shared" si="8132"/>
        <v>0</v>
      </c>
      <c r="AE2903" s="46" t="str">
        <f>IFERROR(IF(AE$3=VLOOKUP($E2903,Template!$AK$5:$AM$17,3,FALSE),$AD2903*$F2903,0),"0.00")</f>
        <v>0.00</v>
      </c>
      <c r="AF2903" s="46" t="str">
        <f>IFERROR(IF(AF$3=VLOOKUP($E2903,Template!$AK$5:$AM$17,3,FALSE),$AD2903*$F2903,0),"0.00")</f>
        <v>0.00</v>
      </c>
      <c r="AG2903" s="28">
        <f t="shared" si="8133"/>
        <v>0</v>
      </c>
      <c r="AH2903" s="13" t="s">
        <v>40</v>
      </c>
      <c r="AI2903" s="13" t="s">
        <v>41</v>
      </c>
      <c r="AK2903" s="14" t="s">
        <v>24</v>
      </c>
      <c r="AL2903" s="15">
        <v>0.05</v>
      </c>
      <c r="AM2903" s="16" t="s">
        <v>3</v>
      </c>
    </row>
    <row r="2904" spans="1:39" s="3" customFormat="1" ht="13.8" x14ac:dyDescent="0.25">
      <c r="A2904" s="7" t="str">
        <f t="shared" ref="A2904:C2904" si="8138">A2903</f>
        <v>(Enter Broadcasting Company Name)</v>
      </c>
      <c r="B2904" s="7" t="str">
        <f t="shared" si="8138"/>
        <v>(Enter Call Letters)</v>
      </c>
      <c r="C2904" s="8" t="str">
        <f t="shared" si="8138"/>
        <v>(Select AM/FM)</v>
      </c>
      <c r="D2904" s="30"/>
      <c r="E2904" s="8" t="str">
        <f t="shared" si="8135"/>
        <v>(Select Station Province)</v>
      </c>
      <c r="F2904" s="9" t="str">
        <f>IFERROR(VLOOKUP(E2904,Template!$AK$5:$AL$17,2,FALSE),"")</f>
        <v/>
      </c>
      <c r="G2904" s="42" t="s">
        <v>9</v>
      </c>
      <c r="H2904" s="42" t="s">
        <v>11</v>
      </c>
      <c r="I2904" s="32" t="s">
        <v>65</v>
      </c>
      <c r="J2904" s="32" t="s">
        <v>66</v>
      </c>
      <c r="K2904" s="33">
        <f t="shared" si="8117"/>
        <v>0</v>
      </c>
      <c r="L2904" s="33">
        <f t="shared" si="8118"/>
        <v>0</v>
      </c>
      <c r="M2904" s="34">
        <f t="shared" si="8116"/>
        <v>0</v>
      </c>
      <c r="N2904" s="34">
        <f t="shared" si="8136"/>
        <v>0</v>
      </c>
      <c r="O2904" s="34">
        <f t="shared" si="8119"/>
        <v>0</v>
      </c>
      <c r="P2904" s="12" t="str">
        <f t="shared" ref="P2904:Q2904" si="8139">P2903</f>
        <v>(Select Language)</v>
      </c>
      <c r="Q2904" s="12" t="str">
        <f t="shared" si="8139"/>
        <v>(Select Usage)</v>
      </c>
      <c r="R2904" s="33">
        <f t="shared" si="8120"/>
        <v>0</v>
      </c>
      <c r="S2904" s="33">
        <f t="shared" si="8121"/>
        <v>0</v>
      </c>
      <c r="T2904" s="33">
        <f t="shared" si="8122"/>
        <v>0</v>
      </c>
      <c r="U2904" s="33">
        <f t="shared" si="8123"/>
        <v>0</v>
      </c>
      <c r="V2904" s="33">
        <f t="shared" si="8124"/>
        <v>0</v>
      </c>
      <c r="W2904" s="33">
        <f t="shared" si="8125"/>
        <v>0</v>
      </c>
      <c r="X2904" s="33">
        <f t="shared" si="8126"/>
        <v>0</v>
      </c>
      <c r="Y2904" s="33">
        <f t="shared" si="8127"/>
        <v>0</v>
      </c>
      <c r="Z2904" s="33">
        <f t="shared" si="8128"/>
        <v>0</v>
      </c>
      <c r="AA2904" s="33">
        <f t="shared" si="8129"/>
        <v>0</v>
      </c>
      <c r="AB2904" s="33">
        <f t="shared" si="8130"/>
        <v>0</v>
      </c>
      <c r="AC2904" s="33">
        <f t="shared" si="8131"/>
        <v>0</v>
      </c>
      <c r="AD2904" s="26">
        <f t="shared" si="8132"/>
        <v>0</v>
      </c>
      <c r="AE2904" s="46" t="str">
        <f>IFERROR(IF(AE$3=VLOOKUP($E2904,Template!$AK$5:$AM$17,3,FALSE),$AD2904*$F2904,0),"0.00")</f>
        <v>0.00</v>
      </c>
      <c r="AF2904" s="46" t="str">
        <f>IFERROR(IF(AF$3=VLOOKUP($E2904,Template!$AK$5:$AM$17,3,FALSE),$AD2904*$F2904,0),"0.00")</f>
        <v>0.00</v>
      </c>
      <c r="AG2904" s="28">
        <f t="shared" si="8133"/>
        <v>0</v>
      </c>
      <c r="AH2904" s="13" t="s">
        <v>40</v>
      </c>
      <c r="AI2904" s="13" t="s">
        <v>41</v>
      </c>
      <c r="AK2904" s="14" t="s">
        <v>22</v>
      </c>
      <c r="AL2904" s="15">
        <v>0.15</v>
      </c>
      <c r="AM2904" s="16" t="s">
        <v>2</v>
      </c>
    </row>
    <row r="2905" spans="1:39" s="3" customFormat="1" ht="13.8" x14ac:dyDescent="0.25">
      <c r="A2905" s="7" t="str">
        <f t="shared" ref="A2905:C2905" si="8140">A2904</f>
        <v>(Enter Broadcasting Company Name)</v>
      </c>
      <c r="B2905" s="7" t="str">
        <f t="shared" si="8140"/>
        <v>(Enter Call Letters)</v>
      </c>
      <c r="C2905" s="8" t="str">
        <f t="shared" si="8140"/>
        <v>(Select AM/FM)</v>
      </c>
      <c r="D2905" s="30"/>
      <c r="E2905" s="8" t="str">
        <f t="shared" si="8135"/>
        <v>(Select Station Province)</v>
      </c>
      <c r="F2905" s="9" t="str">
        <f>IFERROR(VLOOKUP(E2905,Template!$AK$5:$AL$17,2,FALSE),"")</f>
        <v/>
      </c>
      <c r="G2905" s="42" t="s">
        <v>10</v>
      </c>
      <c r="H2905" s="42" t="s">
        <v>12</v>
      </c>
      <c r="I2905" s="32" t="s">
        <v>65</v>
      </c>
      <c r="J2905" s="32" t="s">
        <v>66</v>
      </c>
      <c r="K2905" s="33">
        <f t="shared" si="8117"/>
        <v>0</v>
      </c>
      <c r="L2905" s="33">
        <f t="shared" si="8118"/>
        <v>0</v>
      </c>
      <c r="M2905" s="34">
        <f t="shared" si="8116"/>
        <v>0</v>
      </c>
      <c r="N2905" s="34">
        <f t="shared" si="8136"/>
        <v>0</v>
      </c>
      <c r="O2905" s="34">
        <f t="shared" si="8119"/>
        <v>0</v>
      </c>
      <c r="P2905" s="12" t="str">
        <f t="shared" ref="P2905:Q2905" si="8141">P2904</f>
        <v>(Select Language)</v>
      </c>
      <c r="Q2905" s="12" t="str">
        <f t="shared" si="8141"/>
        <v>(Select Usage)</v>
      </c>
      <c r="R2905" s="33">
        <f t="shared" si="8120"/>
        <v>0</v>
      </c>
      <c r="S2905" s="33">
        <f t="shared" si="8121"/>
        <v>0</v>
      </c>
      <c r="T2905" s="33">
        <f t="shared" si="8122"/>
        <v>0</v>
      </c>
      <c r="U2905" s="33">
        <f t="shared" si="8123"/>
        <v>0</v>
      </c>
      <c r="V2905" s="33">
        <f t="shared" si="8124"/>
        <v>0</v>
      </c>
      <c r="W2905" s="33">
        <f t="shared" si="8125"/>
        <v>0</v>
      </c>
      <c r="X2905" s="33">
        <f t="shared" si="8126"/>
        <v>0</v>
      </c>
      <c r="Y2905" s="33">
        <f t="shared" si="8127"/>
        <v>0</v>
      </c>
      <c r="Z2905" s="33">
        <f t="shared" si="8128"/>
        <v>0</v>
      </c>
      <c r="AA2905" s="33">
        <f t="shared" si="8129"/>
        <v>0</v>
      </c>
      <c r="AB2905" s="33">
        <f t="shared" si="8130"/>
        <v>0</v>
      </c>
      <c r="AC2905" s="33">
        <f t="shared" si="8131"/>
        <v>0</v>
      </c>
      <c r="AD2905" s="26">
        <f t="shared" si="8132"/>
        <v>0</v>
      </c>
      <c r="AE2905" s="46" t="str">
        <f>IFERROR(IF(AE$3=VLOOKUP($E2905,Template!$AK$5:$AM$17,3,FALSE),$AD2905*$F2905,0),"0.00")</f>
        <v>0.00</v>
      </c>
      <c r="AF2905" s="46" t="str">
        <f>IFERROR(IF(AF$3=VLOOKUP($E2905,Template!$AK$5:$AM$17,3,FALSE),$AD2905*$F2905,0),"0.00")</f>
        <v>0.00</v>
      </c>
      <c r="AG2905" s="28">
        <f t="shared" si="8133"/>
        <v>0</v>
      </c>
      <c r="AH2905" s="13" t="s">
        <v>40</v>
      </c>
      <c r="AI2905" s="13" t="s">
        <v>41</v>
      </c>
      <c r="AK2905" s="14" t="s">
        <v>26</v>
      </c>
      <c r="AL2905" s="15">
        <v>0.15</v>
      </c>
      <c r="AM2905" s="16" t="s">
        <v>2</v>
      </c>
    </row>
    <row r="2906" spans="1:39" s="3" customFormat="1" ht="13.8" x14ac:dyDescent="0.25">
      <c r="A2906" s="7" t="str">
        <f t="shared" ref="A2906:C2906" si="8142">A2905</f>
        <v>(Enter Broadcasting Company Name)</v>
      </c>
      <c r="B2906" s="7" t="str">
        <f t="shared" si="8142"/>
        <v>(Enter Call Letters)</v>
      </c>
      <c r="C2906" s="8" t="str">
        <f t="shared" si="8142"/>
        <v>(Select AM/FM)</v>
      </c>
      <c r="D2906" s="30"/>
      <c r="E2906" s="8" t="str">
        <f t="shared" si="8135"/>
        <v>(Select Station Province)</v>
      </c>
      <c r="F2906" s="9" t="str">
        <f>IFERROR(VLOOKUP(E2906,Template!$AK$5:$AL$17,2,FALSE),"")</f>
        <v/>
      </c>
      <c r="G2906" s="42" t="s">
        <v>11</v>
      </c>
      <c r="H2906" s="42" t="s">
        <v>13</v>
      </c>
      <c r="I2906" s="32" t="s">
        <v>65</v>
      </c>
      <c r="J2906" s="32" t="s">
        <v>66</v>
      </c>
      <c r="K2906" s="33">
        <f t="shared" si="8117"/>
        <v>0</v>
      </c>
      <c r="L2906" s="33">
        <f t="shared" si="8118"/>
        <v>0</v>
      </c>
      <c r="M2906" s="34">
        <f t="shared" si="8116"/>
        <v>0</v>
      </c>
      <c r="N2906" s="34">
        <f t="shared" si="8136"/>
        <v>0</v>
      </c>
      <c r="O2906" s="34">
        <f t="shared" si="8119"/>
        <v>0</v>
      </c>
      <c r="P2906" s="12" t="str">
        <f t="shared" ref="P2906:Q2906" si="8143">P2905</f>
        <v>(Select Language)</v>
      </c>
      <c r="Q2906" s="12" t="str">
        <f t="shared" si="8143"/>
        <v>(Select Usage)</v>
      </c>
      <c r="R2906" s="33">
        <f t="shared" si="8120"/>
        <v>0</v>
      </c>
      <c r="S2906" s="33">
        <f t="shared" si="8121"/>
        <v>0</v>
      </c>
      <c r="T2906" s="33">
        <f t="shared" si="8122"/>
        <v>0</v>
      </c>
      <c r="U2906" s="33">
        <f t="shared" si="8123"/>
        <v>0</v>
      </c>
      <c r="V2906" s="33">
        <f t="shared" si="8124"/>
        <v>0</v>
      </c>
      <c r="W2906" s="33">
        <f t="shared" si="8125"/>
        <v>0</v>
      </c>
      <c r="X2906" s="33">
        <f t="shared" si="8126"/>
        <v>0</v>
      </c>
      <c r="Y2906" s="33">
        <f t="shared" si="8127"/>
        <v>0</v>
      </c>
      <c r="Z2906" s="33">
        <f t="shared" si="8128"/>
        <v>0</v>
      </c>
      <c r="AA2906" s="33">
        <f t="shared" si="8129"/>
        <v>0</v>
      </c>
      <c r="AB2906" s="33">
        <f t="shared" si="8130"/>
        <v>0</v>
      </c>
      <c r="AC2906" s="33">
        <f t="shared" si="8131"/>
        <v>0</v>
      </c>
      <c r="AD2906" s="26">
        <f t="shared" si="8132"/>
        <v>0</v>
      </c>
      <c r="AE2906" s="46" t="str">
        <f>IFERROR(IF(AE$3=VLOOKUP($E2906,Template!$AK$5:$AM$17,3,FALSE),$AD2906*$F2906,0),"0.00")</f>
        <v>0.00</v>
      </c>
      <c r="AF2906" s="46" t="str">
        <f>IFERROR(IF(AF$3=VLOOKUP($E2906,Template!$AK$5:$AM$17,3,FALSE),$AD2906*$F2906,0),"0.00")</f>
        <v>0.00</v>
      </c>
      <c r="AG2906" s="28">
        <f t="shared" si="8133"/>
        <v>0</v>
      </c>
      <c r="AH2906" s="13" t="s">
        <v>40</v>
      </c>
      <c r="AI2906" s="13" t="s">
        <v>41</v>
      </c>
      <c r="AK2906" s="14" t="s">
        <v>27</v>
      </c>
      <c r="AL2906" s="15">
        <v>0.15</v>
      </c>
      <c r="AM2906" s="16" t="s">
        <v>2</v>
      </c>
    </row>
    <row r="2907" spans="1:39" s="3" customFormat="1" ht="13.8" x14ac:dyDescent="0.25">
      <c r="A2907" s="7" t="str">
        <f t="shared" ref="A2907:C2907" si="8144">A2906</f>
        <v>(Enter Broadcasting Company Name)</v>
      </c>
      <c r="B2907" s="7" t="str">
        <f t="shared" si="8144"/>
        <v>(Enter Call Letters)</v>
      </c>
      <c r="C2907" s="8" t="str">
        <f t="shared" si="8144"/>
        <v>(Select AM/FM)</v>
      </c>
      <c r="D2907" s="30"/>
      <c r="E2907" s="8" t="str">
        <f t="shared" si="8135"/>
        <v>(Select Station Province)</v>
      </c>
      <c r="F2907" s="9" t="str">
        <f>IFERROR(VLOOKUP(E2907,Template!$AK$5:$AL$17,2,FALSE),"")</f>
        <v/>
      </c>
      <c r="G2907" s="42" t="s">
        <v>12</v>
      </c>
      <c r="H2907" s="42" t="s">
        <v>15</v>
      </c>
      <c r="I2907" s="32" t="s">
        <v>65</v>
      </c>
      <c r="J2907" s="32" t="s">
        <v>66</v>
      </c>
      <c r="K2907" s="33">
        <f t="shared" si="8117"/>
        <v>0</v>
      </c>
      <c r="L2907" s="33">
        <f t="shared" si="8118"/>
        <v>0</v>
      </c>
      <c r="M2907" s="34">
        <f t="shared" si="8116"/>
        <v>0</v>
      </c>
      <c r="N2907" s="34">
        <f t="shared" si="8136"/>
        <v>0</v>
      </c>
      <c r="O2907" s="34">
        <f t="shared" si="8119"/>
        <v>0</v>
      </c>
      <c r="P2907" s="12" t="str">
        <f t="shared" ref="P2907:Q2907" si="8145">P2906</f>
        <v>(Select Language)</v>
      </c>
      <c r="Q2907" s="12" t="str">
        <f t="shared" si="8145"/>
        <v>(Select Usage)</v>
      </c>
      <c r="R2907" s="33">
        <f t="shared" si="8120"/>
        <v>0</v>
      </c>
      <c r="S2907" s="33">
        <f t="shared" si="8121"/>
        <v>0</v>
      </c>
      <c r="T2907" s="33">
        <f t="shared" si="8122"/>
        <v>0</v>
      </c>
      <c r="U2907" s="33">
        <f t="shared" si="8123"/>
        <v>0</v>
      </c>
      <c r="V2907" s="33">
        <f t="shared" si="8124"/>
        <v>0</v>
      </c>
      <c r="W2907" s="33">
        <f t="shared" si="8125"/>
        <v>0</v>
      </c>
      <c r="X2907" s="33">
        <f t="shared" si="8126"/>
        <v>0</v>
      </c>
      <c r="Y2907" s="33">
        <f t="shared" si="8127"/>
        <v>0</v>
      </c>
      <c r="Z2907" s="33">
        <f t="shared" si="8128"/>
        <v>0</v>
      </c>
      <c r="AA2907" s="33">
        <f t="shared" si="8129"/>
        <v>0</v>
      </c>
      <c r="AB2907" s="33">
        <f t="shared" si="8130"/>
        <v>0</v>
      </c>
      <c r="AC2907" s="33">
        <f t="shared" si="8131"/>
        <v>0</v>
      </c>
      <c r="AD2907" s="26">
        <f>SUM(R2907:AC2907)</f>
        <v>0</v>
      </c>
      <c r="AE2907" s="46" t="str">
        <f>IFERROR(IF(AE$3=VLOOKUP($E2907,Template!$AK$5:$AM$17,3,FALSE),$AD2907*$F2907,0),"0.00")</f>
        <v>0.00</v>
      </c>
      <c r="AF2907" s="46" t="str">
        <f>IFERROR(IF(AF$3=VLOOKUP($E2907,Template!$AK$5:$AM$17,3,FALSE),$AD2907*$F2907,0),"0.00")</f>
        <v>0.00</v>
      </c>
      <c r="AG2907" s="28">
        <f t="shared" si="8133"/>
        <v>0</v>
      </c>
      <c r="AH2907" s="13" t="s">
        <v>40</v>
      </c>
      <c r="AI2907" s="13" t="s">
        <v>41</v>
      </c>
      <c r="AK2907" s="14" t="s">
        <v>28</v>
      </c>
      <c r="AL2907" s="15">
        <v>0.05</v>
      </c>
      <c r="AM2907" s="16" t="s">
        <v>3</v>
      </c>
    </row>
    <row r="2908" spans="1:39" s="3" customFormat="1" ht="13.8" x14ac:dyDescent="0.25">
      <c r="A2908" s="7" t="str">
        <f t="shared" ref="A2908:C2908" si="8146">A2907</f>
        <v>(Enter Broadcasting Company Name)</v>
      </c>
      <c r="B2908" s="7" t="str">
        <f t="shared" si="8146"/>
        <v>(Enter Call Letters)</v>
      </c>
      <c r="C2908" s="8" t="str">
        <f t="shared" si="8146"/>
        <v>(Select AM/FM)</v>
      </c>
      <c r="D2908" s="30"/>
      <c r="E2908" s="8" t="str">
        <f t="shared" si="8135"/>
        <v>(Select Station Province)</v>
      </c>
      <c r="F2908" s="9" t="str">
        <f>IFERROR(VLOOKUP(E2908,Template!$AK$5:$AL$17,2,FALSE),"")</f>
        <v/>
      </c>
      <c r="G2908" s="42" t="s">
        <v>13</v>
      </c>
      <c r="H2908" s="42" t="s">
        <v>16</v>
      </c>
      <c r="I2908" s="32" t="s">
        <v>65</v>
      </c>
      <c r="J2908" s="32" t="s">
        <v>66</v>
      </c>
      <c r="K2908" s="33">
        <f t="shared" si="8117"/>
        <v>0</v>
      </c>
      <c r="L2908" s="33">
        <f t="shared" si="8118"/>
        <v>0</v>
      </c>
      <c r="M2908" s="34">
        <f t="shared" si="8116"/>
        <v>0</v>
      </c>
      <c r="N2908" s="34">
        <f t="shared" si="8136"/>
        <v>0</v>
      </c>
      <c r="O2908" s="34">
        <f t="shared" si="8119"/>
        <v>0</v>
      </c>
      <c r="P2908" s="12" t="str">
        <f t="shared" ref="P2908:Q2908" si="8147">P2907</f>
        <v>(Select Language)</v>
      </c>
      <c r="Q2908" s="12" t="str">
        <f t="shared" si="8147"/>
        <v>(Select Usage)</v>
      </c>
      <c r="R2908" s="33">
        <f t="shared" si="8120"/>
        <v>0</v>
      </c>
      <c r="S2908" s="33">
        <f t="shared" si="8121"/>
        <v>0</v>
      </c>
      <c r="T2908" s="33">
        <f t="shared" si="8122"/>
        <v>0</v>
      </c>
      <c r="U2908" s="33">
        <f t="shared" si="8123"/>
        <v>0</v>
      </c>
      <c r="V2908" s="33">
        <f t="shared" si="8124"/>
        <v>0</v>
      </c>
      <c r="W2908" s="33">
        <f t="shared" si="8125"/>
        <v>0</v>
      </c>
      <c r="X2908" s="33">
        <f t="shared" si="8126"/>
        <v>0</v>
      </c>
      <c r="Y2908" s="33">
        <f t="shared" si="8127"/>
        <v>0</v>
      </c>
      <c r="Z2908" s="33">
        <f t="shared" si="8128"/>
        <v>0</v>
      </c>
      <c r="AA2908" s="33">
        <f t="shared" si="8129"/>
        <v>0</v>
      </c>
      <c r="AB2908" s="33">
        <f t="shared" si="8130"/>
        <v>0</v>
      </c>
      <c r="AC2908" s="33">
        <f t="shared" si="8131"/>
        <v>0</v>
      </c>
      <c r="AD2908" s="26">
        <f t="shared" ref="AD2908:AD2910" si="8148">SUM(R2908:AC2908)</f>
        <v>0</v>
      </c>
      <c r="AE2908" s="46" t="str">
        <f>IFERROR(IF(AE$3=VLOOKUP($E2908,Template!$AK$5:$AM$17,3,FALSE),$AD2908*$F2908,0),"0.00")</f>
        <v>0.00</v>
      </c>
      <c r="AF2908" s="46" t="str">
        <f>IFERROR(IF(AF$3=VLOOKUP($E2908,Template!$AK$5:$AM$17,3,FALSE),$AD2908*$F2908,0),"0.00")</f>
        <v>0.00</v>
      </c>
      <c r="AG2908" s="28">
        <f t="shared" si="8133"/>
        <v>0</v>
      </c>
      <c r="AH2908" s="13" t="s">
        <v>40</v>
      </c>
      <c r="AI2908" s="13" t="s">
        <v>41</v>
      </c>
      <c r="AK2908" s="14" t="s">
        <v>70</v>
      </c>
      <c r="AL2908" s="15">
        <v>0.05</v>
      </c>
      <c r="AM2908" s="16" t="s">
        <v>3</v>
      </c>
    </row>
    <row r="2909" spans="1:39" s="3" customFormat="1" ht="13.8" x14ac:dyDescent="0.25">
      <c r="A2909" s="7" t="str">
        <f t="shared" ref="A2909:C2909" si="8149">A2908</f>
        <v>(Enter Broadcasting Company Name)</v>
      </c>
      <c r="B2909" s="7" t="str">
        <f t="shared" si="8149"/>
        <v>(Enter Call Letters)</v>
      </c>
      <c r="C2909" s="8" t="str">
        <f t="shared" si="8149"/>
        <v>(Select AM/FM)</v>
      </c>
      <c r="D2909" s="30"/>
      <c r="E2909" s="8" t="str">
        <f t="shared" si="8135"/>
        <v>(Select Station Province)</v>
      </c>
      <c r="F2909" s="9" t="str">
        <f>IFERROR(VLOOKUP(E2909,Template!$AK$5:$AL$17,2,FALSE),"")</f>
        <v/>
      </c>
      <c r="G2909" s="42" t="s">
        <v>15</v>
      </c>
      <c r="H2909" s="42" t="s">
        <v>17</v>
      </c>
      <c r="I2909" s="32" t="s">
        <v>65</v>
      </c>
      <c r="J2909" s="32" t="s">
        <v>66</v>
      </c>
      <c r="K2909" s="33">
        <f t="shared" si="8117"/>
        <v>0</v>
      </c>
      <c r="L2909" s="33">
        <f t="shared" si="8118"/>
        <v>0</v>
      </c>
      <c r="M2909" s="34">
        <f t="shared" si="8116"/>
        <v>0</v>
      </c>
      <c r="N2909" s="34">
        <f t="shared" si="8136"/>
        <v>0</v>
      </c>
      <c r="O2909" s="34">
        <f t="shared" si="8119"/>
        <v>0</v>
      </c>
      <c r="P2909" s="12" t="str">
        <f t="shared" ref="P2909:Q2909" si="8150">P2908</f>
        <v>(Select Language)</v>
      </c>
      <c r="Q2909" s="12" t="str">
        <f t="shared" si="8150"/>
        <v>(Select Usage)</v>
      </c>
      <c r="R2909" s="33">
        <f t="shared" si="8120"/>
        <v>0</v>
      </c>
      <c r="S2909" s="33">
        <f t="shared" si="8121"/>
        <v>0</v>
      </c>
      <c r="T2909" s="33">
        <f t="shared" si="8122"/>
        <v>0</v>
      </c>
      <c r="U2909" s="33">
        <f t="shared" si="8123"/>
        <v>0</v>
      </c>
      <c r="V2909" s="33">
        <f t="shared" si="8124"/>
        <v>0</v>
      </c>
      <c r="W2909" s="33">
        <f t="shared" si="8125"/>
        <v>0</v>
      </c>
      <c r="X2909" s="33">
        <f t="shared" si="8126"/>
        <v>0</v>
      </c>
      <c r="Y2909" s="33">
        <f t="shared" si="8127"/>
        <v>0</v>
      </c>
      <c r="Z2909" s="33">
        <f t="shared" si="8128"/>
        <v>0</v>
      </c>
      <c r="AA2909" s="33">
        <f t="shared" si="8129"/>
        <v>0</v>
      </c>
      <c r="AB2909" s="33">
        <f t="shared" si="8130"/>
        <v>0</v>
      </c>
      <c r="AC2909" s="33">
        <f t="shared" si="8131"/>
        <v>0</v>
      </c>
      <c r="AD2909" s="26">
        <f t="shared" si="8148"/>
        <v>0</v>
      </c>
      <c r="AE2909" s="46" t="str">
        <f>IFERROR(IF(AE$3=VLOOKUP($E2909,Template!$AK$5:$AM$17,3,FALSE),$AD2909*$F2909,0),"0.00")</f>
        <v>0.00</v>
      </c>
      <c r="AF2909" s="46" t="str">
        <f>IFERROR(IF(AF$3=VLOOKUP($E2909,Template!$AK$5:$AM$17,3,FALSE),$AD2909*$F2909,0),"0.00")</f>
        <v>0.00</v>
      </c>
      <c r="AG2909" s="28">
        <f t="shared" si="8133"/>
        <v>0</v>
      </c>
      <c r="AH2909" s="13" t="s">
        <v>40</v>
      </c>
      <c r="AI2909" s="13" t="s">
        <v>41</v>
      </c>
      <c r="AK2909" s="14" t="s">
        <v>20</v>
      </c>
      <c r="AL2909" s="15">
        <v>0.13</v>
      </c>
      <c r="AM2909" s="16" t="s">
        <v>2</v>
      </c>
    </row>
    <row r="2910" spans="1:39" s="3" customFormat="1" ht="13.8" x14ac:dyDescent="0.25">
      <c r="A2910" s="7" t="str">
        <f t="shared" ref="A2910:C2910" si="8151">A2909</f>
        <v>(Enter Broadcasting Company Name)</v>
      </c>
      <c r="B2910" s="7" t="str">
        <f t="shared" si="8151"/>
        <v>(Enter Call Letters)</v>
      </c>
      <c r="C2910" s="8" t="str">
        <f t="shared" si="8151"/>
        <v>(Select AM/FM)</v>
      </c>
      <c r="D2910" s="30"/>
      <c r="E2910" s="8" t="str">
        <f t="shared" si="8135"/>
        <v>(Select Station Province)</v>
      </c>
      <c r="F2910" s="9" t="str">
        <f>IFERROR(VLOOKUP(E2910,Template!$AK$5:$AL$17,2,FALSE),"")</f>
        <v/>
      </c>
      <c r="G2910" s="42" t="s">
        <v>16</v>
      </c>
      <c r="H2910" s="42" t="s">
        <v>18</v>
      </c>
      <c r="I2910" s="32" t="s">
        <v>65</v>
      </c>
      <c r="J2910" s="32" t="s">
        <v>66</v>
      </c>
      <c r="K2910" s="33">
        <f t="shared" si="8117"/>
        <v>0</v>
      </c>
      <c r="L2910" s="33">
        <f t="shared" si="8118"/>
        <v>0</v>
      </c>
      <c r="M2910" s="34">
        <f t="shared" si="8116"/>
        <v>0</v>
      </c>
      <c r="N2910" s="34">
        <f t="shared" si="8136"/>
        <v>0</v>
      </c>
      <c r="O2910" s="34">
        <f t="shared" si="8119"/>
        <v>0</v>
      </c>
      <c r="P2910" s="12" t="str">
        <f t="shared" ref="P2910:Q2910" si="8152">P2909</f>
        <v>(Select Language)</v>
      </c>
      <c r="Q2910" s="12" t="str">
        <f t="shared" si="8152"/>
        <v>(Select Usage)</v>
      </c>
      <c r="R2910" s="33">
        <f t="shared" si="8120"/>
        <v>0</v>
      </c>
      <c r="S2910" s="33">
        <f t="shared" si="8121"/>
        <v>0</v>
      </c>
      <c r="T2910" s="33">
        <f t="shared" si="8122"/>
        <v>0</v>
      </c>
      <c r="U2910" s="33">
        <f t="shared" si="8123"/>
        <v>0</v>
      </c>
      <c r="V2910" s="33">
        <f t="shared" si="8124"/>
        <v>0</v>
      </c>
      <c r="W2910" s="33">
        <f t="shared" si="8125"/>
        <v>0</v>
      </c>
      <c r="X2910" s="33">
        <f t="shared" si="8126"/>
        <v>0</v>
      </c>
      <c r="Y2910" s="33">
        <f t="shared" si="8127"/>
        <v>0</v>
      </c>
      <c r="Z2910" s="33">
        <f t="shared" si="8128"/>
        <v>0</v>
      </c>
      <c r="AA2910" s="33">
        <f t="shared" si="8129"/>
        <v>0</v>
      </c>
      <c r="AB2910" s="33">
        <f t="shared" si="8130"/>
        <v>0</v>
      </c>
      <c r="AC2910" s="33">
        <f t="shared" si="8131"/>
        <v>0</v>
      </c>
      <c r="AD2910" s="26">
        <f t="shared" si="8148"/>
        <v>0</v>
      </c>
      <c r="AE2910" s="46" t="str">
        <f>IFERROR(IF(AE$3=VLOOKUP($E2910,Template!$AK$5:$AM$17,3,FALSE),$AD2910*$F2910,0),"0.00")</f>
        <v>0.00</v>
      </c>
      <c r="AF2910" s="46" t="str">
        <f>IFERROR(IF(AF$3=VLOOKUP($E2910,Template!$AK$5:$AM$17,3,FALSE),$AD2910*$F2910,0),"0.00")</f>
        <v>0.00</v>
      </c>
      <c r="AG2910" s="28">
        <f t="shared" si="8133"/>
        <v>0</v>
      </c>
      <c r="AH2910" s="13" t="s">
        <v>40</v>
      </c>
      <c r="AI2910" s="13" t="s">
        <v>41</v>
      </c>
      <c r="AK2910" s="14" t="s">
        <v>69</v>
      </c>
      <c r="AL2910" s="15">
        <v>0.15</v>
      </c>
      <c r="AM2910" s="16" t="s">
        <v>2</v>
      </c>
    </row>
    <row r="2911" spans="1:39" s="3" customFormat="1" ht="13.8" x14ac:dyDescent="0.25">
      <c r="A2911" s="7" t="str">
        <f t="shared" ref="A2911:C2911" si="8153">A2910</f>
        <v>(Enter Broadcasting Company Name)</v>
      </c>
      <c r="B2911" s="7" t="str">
        <f t="shared" si="8153"/>
        <v>(Enter Call Letters)</v>
      </c>
      <c r="C2911" s="8" t="str">
        <f t="shared" si="8153"/>
        <v>(Select AM/FM)</v>
      </c>
      <c r="D2911" s="30"/>
      <c r="E2911" s="8" t="str">
        <f t="shared" si="8135"/>
        <v>(Select Station Province)</v>
      </c>
      <c r="F2911" s="9" t="str">
        <f>IFERROR(VLOOKUP(E2911,Template!$AK$5:$AL$17,2,FALSE),"")</f>
        <v/>
      </c>
      <c r="G2911" s="42" t="s">
        <v>17</v>
      </c>
      <c r="H2911" s="42" t="s">
        <v>7</v>
      </c>
      <c r="I2911" s="32" t="s">
        <v>65</v>
      </c>
      <c r="J2911" s="32" t="s">
        <v>66</v>
      </c>
      <c r="K2911" s="33">
        <f t="shared" si="8117"/>
        <v>0</v>
      </c>
      <c r="L2911" s="33">
        <f t="shared" si="8118"/>
        <v>0</v>
      </c>
      <c r="M2911" s="34">
        <f t="shared" si="8116"/>
        <v>0</v>
      </c>
      <c r="N2911" s="34">
        <f t="shared" si="8136"/>
        <v>0</v>
      </c>
      <c r="O2911" s="34">
        <f t="shared" si="8119"/>
        <v>0</v>
      </c>
      <c r="P2911" s="12" t="str">
        <f t="shared" ref="P2911:Q2911" si="8154">P2910</f>
        <v>(Select Language)</v>
      </c>
      <c r="Q2911" s="12" t="str">
        <f t="shared" si="8154"/>
        <v>(Select Usage)</v>
      </c>
      <c r="R2911" s="33">
        <f t="shared" si="8120"/>
        <v>0</v>
      </c>
      <c r="S2911" s="33">
        <f t="shared" si="8121"/>
        <v>0</v>
      </c>
      <c r="T2911" s="33">
        <f t="shared" si="8122"/>
        <v>0</v>
      </c>
      <c r="U2911" s="33">
        <f t="shared" si="8123"/>
        <v>0</v>
      </c>
      <c r="V2911" s="33">
        <f t="shared" si="8124"/>
        <v>0</v>
      </c>
      <c r="W2911" s="33">
        <f t="shared" si="8125"/>
        <v>0</v>
      </c>
      <c r="X2911" s="33">
        <f t="shared" si="8126"/>
        <v>0</v>
      </c>
      <c r="Y2911" s="33">
        <f t="shared" si="8127"/>
        <v>0</v>
      </c>
      <c r="Z2911" s="33">
        <f t="shared" si="8128"/>
        <v>0</v>
      </c>
      <c r="AA2911" s="33">
        <f t="shared" si="8129"/>
        <v>0</v>
      </c>
      <c r="AB2911" s="33">
        <f t="shared" si="8130"/>
        <v>0</v>
      </c>
      <c r="AC2911" s="33">
        <f t="shared" si="8131"/>
        <v>0</v>
      </c>
      <c r="AD2911" s="26">
        <f>SUM(R2911:AC2911)</f>
        <v>0</v>
      </c>
      <c r="AE2911" s="46" t="str">
        <f>IFERROR(IF(AE$3=VLOOKUP($E2911,Template!$AK$5:$AM$17,3,FALSE),$AD2911*$F2911,0),"0.00")</f>
        <v>0.00</v>
      </c>
      <c r="AF2911" s="46" t="str">
        <f>IFERROR(IF(AF$3=VLOOKUP($E2911,Template!$AK$5:$AM$17,3,FALSE),$AD2911*$F2911,0),"0.00")</f>
        <v>0.00</v>
      </c>
      <c r="AG2911" s="28">
        <f t="shared" si="8133"/>
        <v>0</v>
      </c>
      <c r="AH2911" s="13" t="s">
        <v>40</v>
      </c>
      <c r="AI2911" s="13" t="s">
        <v>41</v>
      </c>
      <c r="AK2911" s="14" t="s">
        <v>29</v>
      </c>
      <c r="AL2911" s="15">
        <v>0.05</v>
      </c>
      <c r="AM2911" s="16" t="s">
        <v>3</v>
      </c>
    </row>
    <row r="2912" spans="1:39" s="3" customFormat="1" ht="13.8" x14ac:dyDescent="0.25">
      <c r="A2912" s="7" t="str">
        <f t="shared" ref="A2912:C2912" si="8155">A2911</f>
        <v>(Enter Broadcasting Company Name)</v>
      </c>
      <c r="B2912" s="7" t="str">
        <f t="shared" si="8155"/>
        <v>(Enter Call Letters)</v>
      </c>
      <c r="C2912" s="8" t="str">
        <f t="shared" si="8155"/>
        <v>(Select AM/FM)</v>
      </c>
      <c r="D2912" s="30"/>
      <c r="E2912" s="8" t="str">
        <f t="shared" si="8135"/>
        <v>(Select Station Province)</v>
      </c>
      <c r="F2912" s="9" t="str">
        <f>IFERROR(VLOOKUP(E2912,Template!$AK$5:$AL$17,2,FALSE),"")</f>
        <v/>
      </c>
      <c r="G2912" s="42" t="s">
        <v>18</v>
      </c>
      <c r="H2912" s="43" t="s">
        <v>8</v>
      </c>
      <c r="I2912" s="32" t="s">
        <v>65</v>
      </c>
      <c r="J2912" s="32" t="s">
        <v>66</v>
      </c>
      <c r="K2912" s="33">
        <f t="shared" si="8117"/>
        <v>0</v>
      </c>
      <c r="L2912" s="33">
        <f t="shared" si="8118"/>
        <v>0</v>
      </c>
      <c r="M2912" s="34">
        <f t="shared" si="8116"/>
        <v>0</v>
      </c>
      <c r="N2912" s="34">
        <f t="shared" si="8136"/>
        <v>0</v>
      </c>
      <c r="O2912" s="34">
        <f t="shared" si="8119"/>
        <v>0</v>
      </c>
      <c r="P2912" s="12" t="str">
        <f t="shared" ref="P2912:Q2912" si="8156">P2911</f>
        <v>(Select Language)</v>
      </c>
      <c r="Q2912" s="12" t="str">
        <f t="shared" si="8156"/>
        <v>(Select Usage)</v>
      </c>
      <c r="R2912" s="33">
        <f t="shared" si="8120"/>
        <v>0</v>
      </c>
      <c r="S2912" s="33">
        <f t="shared" si="8121"/>
        <v>0</v>
      </c>
      <c r="T2912" s="33">
        <f t="shared" si="8122"/>
        <v>0</v>
      </c>
      <c r="U2912" s="33">
        <f t="shared" si="8123"/>
        <v>0</v>
      </c>
      <c r="V2912" s="33">
        <f t="shared" si="8124"/>
        <v>0</v>
      </c>
      <c r="W2912" s="33">
        <f t="shared" si="8125"/>
        <v>0</v>
      </c>
      <c r="X2912" s="33">
        <f t="shared" si="8126"/>
        <v>0</v>
      </c>
      <c r="Y2912" s="33">
        <f t="shared" si="8127"/>
        <v>0</v>
      </c>
      <c r="Z2912" s="33">
        <f t="shared" si="8128"/>
        <v>0</v>
      </c>
      <c r="AA2912" s="33">
        <f t="shared" si="8129"/>
        <v>0</v>
      </c>
      <c r="AB2912" s="33">
        <f t="shared" si="8130"/>
        <v>0</v>
      </c>
      <c r="AC2912" s="33">
        <f t="shared" si="8131"/>
        <v>0</v>
      </c>
      <c r="AD2912" s="26">
        <f t="shared" ref="AD2912" si="8157">SUM(R2912:AC2912)</f>
        <v>0</v>
      </c>
      <c r="AE2912" s="46" t="str">
        <f>IFERROR(IF(AE$3=VLOOKUP($E2912,Template!$AK$5:$AM$17,3,FALSE),$AD2912*$F2912,0),"0.00")</f>
        <v>0.00</v>
      </c>
      <c r="AF2912" s="46" t="str">
        <f>IFERROR(IF(AF$3=VLOOKUP($E2912,Template!$AK$5:$AM$17,3,FALSE),$AD2912*$F2912,0),"0.00")</f>
        <v>0.00</v>
      </c>
      <c r="AG2912" s="28">
        <f t="shared" si="8133"/>
        <v>0</v>
      </c>
      <c r="AH2912" s="13" t="s">
        <v>40</v>
      </c>
      <c r="AI2912" s="13" t="s">
        <v>41</v>
      </c>
      <c r="AK2912" s="14" t="s">
        <v>21</v>
      </c>
      <c r="AL2912" s="15">
        <v>0.05</v>
      </c>
      <c r="AM2912" s="16" t="s">
        <v>3</v>
      </c>
    </row>
    <row r="2913" spans="1:39" ht="13.8" x14ac:dyDescent="0.25">
      <c r="A2913" s="19" t="s">
        <v>4</v>
      </c>
      <c r="B2913" s="19"/>
      <c r="C2913" s="20"/>
      <c r="D2913" s="20"/>
      <c r="E2913" s="20"/>
      <c r="F2913" s="20"/>
      <c r="G2913" s="44"/>
      <c r="H2913" s="44"/>
      <c r="I2913" s="21">
        <f t="shared" ref="I2913:K2913" si="8158">SUM(I2901:I2912)</f>
        <v>0</v>
      </c>
      <c r="J2913" s="21">
        <f t="shared" si="8158"/>
        <v>0</v>
      </c>
      <c r="K2913" s="21">
        <f t="shared" si="8158"/>
        <v>0</v>
      </c>
      <c r="L2913" s="21">
        <f>L2912</f>
        <v>0</v>
      </c>
      <c r="M2913" s="21">
        <f>SUM(M2901:M2912)</f>
        <v>0</v>
      </c>
      <c r="N2913" s="21">
        <f t="shared" ref="N2913:O2913" si="8159">SUM(N2901:N2912)</f>
        <v>0</v>
      </c>
      <c r="O2913" s="21">
        <f t="shared" si="8159"/>
        <v>0</v>
      </c>
      <c r="P2913" s="21"/>
      <c r="Q2913" s="22"/>
      <c r="R2913" s="21">
        <f t="shared" ref="R2913:AI2913" si="8160">SUM(R2901:R2912)</f>
        <v>0</v>
      </c>
      <c r="S2913" s="21">
        <f t="shared" si="8160"/>
        <v>0</v>
      </c>
      <c r="T2913" s="21">
        <f t="shared" si="8160"/>
        <v>0</v>
      </c>
      <c r="U2913" s="21">
        <f t="shared" si="8160"/>
        <v>0</v>
      </c>
      <c r="V2913" s="21">
        <f t="shared" si="8160"/>
        <v>0</v>
      </c>
      <c r="W2913" s="21">
        <f t="shared" si="8160"/>
        <v>0</v>
      </c>
      <c r="X2913" s="21">
        <f t="shared" si="8160"/>
        <v>0</v>
      </c>
      <c r="Y2913" s="21">
        <f t="shared" si="8160"/>
        <v>0</v>
      </c>
      <c r="Z2913" s="21">
        <f t="shared" si="8160"/>
        <v>0</v>
      </c>
      <c r="AA2913" s="21">
        <f t="shared" si="8160"/>
        <v>0</v>
      </c>
      <c r="AB2913" s="21">
        <f t="shared" si="8160"/>
        <v>0</v>
      </c>
      <c r="AC2913" s="21">
        <f t="shared" si="8160"/>
        <v>0</v>
      </c>
      <c r="AD2913" s="27">
        <f t="shared" si="8160"/>
        <v>0</v>
      </c>
      <c r="AE2913" s="21">
        <f t="shared" si="8160"/>
        <v>0</v>
      </c>
      <c r="AF2913" s="21">
        <f t="shared" si="8160"/>
        <v>0</v>
      </c>
      <c r="AG2913" s="27">
        <f t="shared" si="8160"/>
        <v>0</v>
      </c>
      <c r="AH2913" s="21">
        <f t="shared" si="8160"/>
        <v>0</v>
      </c>
      <c r="AI2913" s="21">
        <f t="shared" si="8160"/>
        <v>0</v>
      </c>
      <c r="AK2913" s="14" t="s">
        <v>71</v>
      </c>
      <c r="AL2913" s="15">
        <v>0.05</v>
      </c>
      <c r="AM2913" s="16" t="s">
        <v>3</v>
      </c>
    </row>
    <row r="2914" spans="1:39" x14ac:dyDescent="0.25">
      <c r="A2914" s="2"/>
      <c r="G2914" s="2"/>
      <c r="H2914" s="2"/>
      <c r="O2914" s="2"/>
      <c r="P2914" s="2"/>
    </row>
    <row r="2915" spans="1:39" ht="42" customHeight="1" x14ac:dyDescent="0.25">
      <c r="A2915" s="223" t="s">
        <v>63</v>
      </c>
      <c r="B2915" s="223" t="s">
        <v>43</v>
      </c>
      <c r="C2915" s="224" t="s">
        <v>19</v>
      </c>
      <c r="D2915" s="226"/>
      <c r="E2915" s="223" t="s">
        <v>14</v>
      </c>
      <c r="F2915" s="223" t="s">
        <v>38</v>
      </c>
      <c r="G2915" s="223" t="s">
        <v>1</v>
      </c>
      <c r="H2915" s="223" t="s">
        <v>5</v>
      </c>
      <c r="I2915" s="225" t="s">
        <v>31</v>
      </c>
      <c r="J2915" s="225" t="s">
        <v>32</v>
      </c>
      <c r="K2915" s="225" t="s">
        <v>48</v>
      </c>
      <c r="L2915" s="225" t="s">
        <v>0</v>
      </c>
      <c r="M2915" s="4" t="s">
        <v>45</v>
      </c>
      <c r="N2915" s="4" t="s">
        <v>46</v>
      </c>
      <c r="O2915" s="4" t="s">
        <v>47</v>
      </c>
      <c r="P2915" s="225" t="s">
        <v>50</v>
      </c>
      <c r="Q2915" s="225" t="s">
        <v>33</v>
      </c>
      <c r="R2915" s="4" t="s">
        <v>51</v>
      </c>
      <c r="S2915" s="4" t="s">
        <v>52</v>
      </c>
      <c r="T2915" s="4" t="s">
        <v>53</v>
      </c>
      <c r="U2915" s="4" t="s">
        <v>54</v>
      </c>
      <c r="V2915" s="4" t="s">
        <v>55</v>
      </c>
      <c r="W2915" s="4" t="s">
        <v>56</v>
      </c>
      <c r="X2915" s="4" t="s">
        <v>57</v>
      </c>
      <c r="Y2915" s="4" t="s">
        <v>58</v>
      </c>
      <c r="Z2915" s="4" t="s">
        <v>59</v>
      </c>
      <c r="AA2915" s="4" t="s">
        <v>62</v>
      </c>
      <c r="AB2915" s="4" t="s">
        <v>60</v>
      </c>
      <c r="AC2915" s="4" t="s">
        <v>61</v>
      </c>
      <c r="AD2915" s="233" t="s">
        <v>34</v>
      </c>
      <c r="AE2915" s="231" t="s">
        <v>2</v>
      </c>
      <c r="AF2915" s="231" t="s">
        <v>3</v>
      </c>
      <c r="AG2915" s="233" t="s">
        <v>35</v>
      </c>
      <c r="AH2915" s="223" t="s">
        <v>36</v>
      </c>
      <c r="AI2915" s="223" t="s">
        <v>37</v>
      </c>
      <c r="AK2915" s="229" t="s">
        <v>30</v>
      </c>
      <c r="AL2915" s="229"/>
      <c r="AM2915" s="229"/>
    </row>
    <row r="2916" spans="1:39" s="6" customFormat="1" ht="35.25" customHeight="1" x14ac:dyDescent="0.3">
      <c r="A2916" s="224"/>
      <c r="B2916" s="224"/>
      <c r="C2916" s="224"/>
      <c r="D2916" s="227"/>
      <c r="E2916" s="223"/>
      <c r="F2916" s="223"/>
      <c r="G2916" s="223"/>
      <c r="H2916" s="223"/>
      <c r="I2916" s="230"/>
      <c r="J2916" s="230"/>
      <c r="K2916" s="230"/>
      <c r="L2916" s="230"/>
      <c r="M2916" s="5">
        <v>0</v>
      </c>
      <c r="N2916" s="5">
        <v>625000</v>
      </c>
      <c r="O2916" s="5">
        <v>1250000</v>
      </c>
      <c r="P2916" s="225"/>
      <c r="Q2916" s="225"/>
      <c r="R2916" s="29">
        <v>4.95E-4</v>
      </c>
      <c r="S2916" s="29">
        <v>9.5200000000000005E-4</v>
      </c>
      <c r="T2916" s="29">
        <v>1.5900000000000001E-3</v>
      </c>
      <c r="U2916" s="29">
        <v>1.1169999999999999E-3</v>
      </c>
      <c r="V2916" s="29">
        <v>2.189E-3</v>
      </c>
      <c r="W2916" s="29">
        <v>4.5430000000000002E-3</v>
      </c>
      <c r="X2916" s="29">
        <v>8.8199999999999997E-4</v>
      </c>
      <c r="Y2916" s="29">
        <v>1.6949999999999999E-3</v>
      </c>
      <c r="Z2916" s="29">
        <v>2.8319999999999999E-3</v>
      </c>
      <c r="AA2916" s="29">
        <v>1.9889999999999999E-3</v>
      </c>
      <c r="AB2916" s="29">
        <v>3.8999999999999998E-3</v>
      </c>
      <c r="AC2916" s="29">
        <v>8.0949999999999998E-3</v>
      </c>
      <c r="AD2916" s="233"/>
      <c r="AE2916" s="232"/>
      <c r="AF2916" s="232"/>
      <c r="AG2916" s="234"/>
      <c r="AH2916" s="223"/>
      <c r="AI2916" s="223"/>
      <c r="AK2916" s="229"/>
      <c r="AL2916" s="229"/>
      <c r="AM2916" s="229"/>
    </row>
    <row r="2917" spans="1:39" s="3" customFormat="1" ht="13.8" x14ac:dyDescent="0.25">
      <c r="A2917" s="7" t="s">
        <v>44</v>
      </c>
      <c r="B2917" s="7" t="s">
        <v>42</v>
      </c>
      <c r="C2917" s="8" t="s">
        <v>39</v>
      </c>
      <c r="D2917" s="30"/>
      <c r="E2917" s="8" t="s">
        <v>64</v>
      </c>
      <c r="F2917" s="9" t="str">
        <f>IFERROR(VLOOKUP(E2917,Template!$AK$5:$AL$17,2,FALSE),"")</f>
        <v/>
      </c>
      <c r="G2917" s="41" t="s">
        <v>7</v>
      </c>
      <c r="H2917" s="41" t="s">
        <v>6</v>
      </c>
      <c r="I2917" s="32" t="s">
        <v>65</v>
      </c>
      <c r="J2917" s="32" t="s">
        <v>66</v>
      </c>
      <c r="K2917" s="33">
        <f>IFERROR(I2917+J2917,0)</f>
        <v>0</v>
      </c>
      <c r="L2917" s="33">
        <f>IFERROR(K2917,"")</f>
        <v>0</v>
      </c>
      <c r="M2917" s="34">
        <f t="shared" ref="M2917:M2928" si="8161">IF(L2917&lt;=$N$4,K2917,IF(L2916&gt;$N$4,0,$N$4-L2916))</f>
        <v>0</v>
      </c>
      <c r="N2917" s="34">
        <f>IF(AND(L2917&gt;$N$4,L2917&lt;=$O$4),K2917-M2917,IF(AND(L2916&gt;$N$4,L2916&lt;=$O$4),$O$4-L2916,IF(L2916&gt;$O$4,0,IF(L2917&lt;$N$4,0,MIN(L2917-$N$4,$N$4)))))</f>
        <v>0</v>
      </c>
      <c r="O2917" s="34">
        <f>IF(L2917&gt;$O$4,K2917-M2917-N2917,0)</f>
        <v>0</v>
      </c>
      <c r="P2917" s="12" t="s">
        <v>94</v>
      </c>
      <c r="Q2917" s="12" t="s">
        <v>68</v>
      </c>
      <c r="R2917" s="33">
        <f>IF(AND($Q2917="LOW",$P2917="French"),M2917*R$4,0)</f>
        <v>0</v>
      </c>
      <c r="S2917" s="33">
        <f>IF(AND($Q2917="LOW",$P2917="French"),N2917*S$4,0)</f>
        <v>0</v>
      </c>
      <c r="T2917" s="33">
        <f>IF(AND($Q2917="LOW",$P2917="French"),O2917*T$4,0)</f>
        <v>0</v>
      </c>
      <c r="U2917" s="33">
        <f>IF(AND($Q2917="HIGH",$P2917="French"),M2917*U$4,0)</f>
        <v>0</v>
      </c>
      <c r="V2917" s="33">
        <f>IF(AND($Q2917="HIGH",$P2917="French"),N2917*V$4,0)</f>
        <v>0</v>
      </c>
      <c r="W2917" s="33">
        <f>IF(AND($Q2917="HIGH",$P2917="French"),O2917*W$4,0)</f>
        <v>0</v>
      </c>
      <c r="X2917" s="33">
        <f>IF(AND($Q2917="LOW",$P2917="English"),M2917*X$4,0)</f>
        <v>0</v>
      </c>
      <c r="Y2917" s="33">
        <f>IF(AND($Q2917="LOW",$P2917="English"),N2917*Y$4,0)</f>
        <v>0</v>
      </c>
      <c r="Z2917" s="33">
        <f>IF(AND($Q2917="LOW",$P2917="English"),O2917*Z$4,0)</f>
        <v>0</v>
      </c>
      <c r="AA2917" s="33">
        <f>IF(AND($Q2917="HIGH",$P2917="English"),M2917*AA$4,0)</f>
        <v>0</v>
      </c>
      <c r="AB2917" s="33">
        <f>IF(AND($Q2917="HIGH",$P2917="English"),N2917*AB$4,0)</f>
        <v>0</v>
      </c>
      <c r="AC2917" s="33">
        <f>IF(AND($Q2917="HIGH",$P2917="English"),O2917*AC$4,0)</f>
        <v>0</v>
      </c>
      <c r="AD2917" s="26">
        <f>SUM(R2917:AC2917)</f>
        <v>0</v>
      </c>
      <c r="AE2917" s="46" t="str">
        <f>IFERROR(IF(AE$3=VLOOKUP($E2917,Template!$AK$5:$AM$17,3,FALSE),$AD2917*$F2917,0),"0.00")</f>
        <v>0.00</v>
      </c>
      <c r="AF2917" s="46" t="str">
        <f>IFERROR(IF(AF$3=VLOOKUP($E2917,Template!$AK$5:$AM$17,3,FALSE),$AD2917*$F2917,0),"0.00")</f>
        <v>0.00</v>
      </c>
      <c r="AG2917" s="28">
        <f>SUM(AD2917:AF2917)</f>
        <v>0</v>
      </c>
      <c r="AH2917" s="13" t="s">
        <v>40</v>
      </c>
      <c r="AI2917" s="13" t="s">
        <v>41</v>
      </c>
      <c r="AK2917" s="14" t="s">
        <v>25</v>
      </c>
      <c r="AL2917" s="15">
        <v>0.05</v>
      </c>
      <c r="AM2917" s="16" t="s">
        <v>3</v>
      </c>
    </row>
    <row r="2918" spans="1:39" s="3" customFormat="1" ht="13.8" x14ac:dyDescent="0.25">
      <c r="A2918" s="7" t="str">
        <f>A2917</f>
        <v>(Enter Broadcasting Company Name)</v>
      </c>
      <c r="B2918" s="7" t="str">
        <f>B2917</f>
        <v>(Enter Call Letters)</v>
      </c>
      <c r="C2918" s="8" t="str">
        <f>C2917</f>
        <v>(Select AM/FM)</v>
      </c>
      <c r="D2918" s="30"/>
      <c r="E2918" s="8" t="str">
        <f>E2917</f>
        <v>(Select Station Province)</v>
      </c>
      <c r="F2918" s="9" t="str">
        <f>IFERROR(VLOOKUP(E2918,Template!$AK$5:$AL$17,2,FALSE),"")</f>
        <v/>
      </c>
      <c r="G2918" s="42" t="s">
        <v>8</v>
      </c>
      <c r="H2918" s="42" t="s">
        <v>9</v>
      </c>
      <c r="I2918" s="32" t="s">
        <v>65</v>
      </c>
      <c r="J2918" s="32" t="s">
        <v>66</v>
      </c>
      <c r="K2918" s="33">
        <f t="shared" ref="K2918:K2928" si="8162">IFERROR(I2918+J2918,0)</f>
        <v>0</v>
      </c>
      <c r="L2918" s="33">
        <f t="shared" ref="L2918:L2928" si="8163">IFERROR(L2917+K2918,"")</f>
        <v>0</v>
      </c>
      <c r="M2918" s="34">
        <f t="shared" si="8161"/>
        <v>0</v>
      </c>
      <c r="N2918" s="34">
        <f>IF(AND(L2918&gt;$N$4,L2918&lt;=$O$4),K2918-M2918,IF(AND(L2917&gt;$N$4,L2917&lt;=$O$4),$O$4-L2917,IF(L2917&gt;$O$4,0,IF(L2918&lt;$N$4,0,MIN(L2918-$N$4,$N$4)))))</f>
        <v>0</v>
      </c>
      <c r="O2918" s="34">
        <f t="shared" ref="O2918:O2928" si="8164">IF(L2918&gt;$O$4,K2918-M2918-N2918,0)</f>
        <v>0</v>
      </c>
      <c r="P2918" s="12" t="str">
        <f>P2917</f>
        <v>(Select Language)</v>
      </c>
      <c r="Q2918" s="12" t="str">
        <f>Q2917</f>
        <v>(Select Usage)</v>
      </c>
      <c r="R2918" s="33">
        <f t="shared" ref="R2918:R2928" si="8165">IF(AND($Q2918="LOW",$P2918="French"),M2918*R$4,0)</f>
        <v>0</v>
      </c>
      <c r="S2918" s="33">
        <f t="shared" ref="S2918:S2928" si="8166">IF(AND($Q2918="LOW",$P2918="French"),N2918*S$4,0)</f>
        <v>0</v>
      </c>
      <c r="T2918" s="33">
        <f t="shared" ref="T2918:T2928" si="8167">IF(AND($Q2918="LOW",$P2918="French"),O2918*T$4,0)</f>
        <v>0</v>
      </c>
      <c r="U2918" s="33">
        <f t="shared" ref="U2918:U2928" si="8168">IF(AND($Q2918="HIGH",$P2918="French"),M2918*U$4,0)</f>
        <v>0</v>
      </c>
      <c r="V2918" s="33">
        <f t="shared" ref="V2918:V2928" si="8169">IF(AND($Q2918="HIGH",$P2918="French"),N2918*V$4,0)</f>
        <v>0</v>
      </c>
      <c r="W2918" s="33">
        <f t="shared" ref="W2918:W2928" si="8170">IF(AND($Q2918="HIGH",$P2918="French"),O2918*W$4,0)</f>
        <v>0</v>
      </c>
      <c r="X2918" s="33">
        <f t="shared" ref="X2918:X2928" si="8171">IF(AND($Q2918="LOW",$P2918="English"),M2918*X$4,0)</f>
        <v>0</v>
      </c>
      <c r="Y2918" s="33">
        <f t="shared" ref="Y2918:Y2928" si="8172">IF(AND($Q2918="LOW",$P2918="English"),N2918*Y$4,0)</f>
        <v>0</v>
      </c>
      <c r="Z2918" s="33">
        <f t="shared" ref="Z2918:Z2928" si="8173">IF(AND($Q2918="LOW",$P2918="English"),O2918*Z$4,0)</f>
        <v>0</v>
      </c>
      <c r="AA2918" s="33">
        <f t="shared" ref="AA2918:AA2928" si="8174">IF(AND($Q2918="HIGH",$P2918="English"),M2918*AA$4,0)</f>
        <v>0</v>
      </c>
      <c r="AB2918" s="33">
        <f t="shared" ref="AB2918:AB2928" si="8175">IF(AND($Q2918="HIGH",$P2918="English"),N2918*AB$4,0)</f>
        <v>0</v>
      </c>
      <c r="AC2918" s="33">
        <f t="shared" ref="AC2918:AC2928" si="8176">IF(AND($Q2918="HIGH",$P2918="English"),O2918*AC$4,0)</f>
        <v>0</v>
      </c>
      <c r="AD2918" s="26">
        <f t="shared" ref="AD2918:AD2922" si="8177">SUM(R2918:AC2918)</f>
        <v>0</v>
      </c>
      <c r="AE2918" s="46" t="str">
        <f>IFERROR(IF(AE$3=VLOOKUP($E2918,Template!$AK$5:$AM$17,3,FALSE),$AD2918*$F2918,0),"0.00")</f>
        <v>0.00</v>
      </c>
      <c r="AF2918" s="46" t="str">
        <f>IFERROR(IF(AF$3=VLOOKUP($E2918,Template!$AK$5:$AM$17,3,FALSE),$AD2918*$F2918,0),"0.00")</f>
        <v>0.00</v>
      </c>
      <c r="AG2918" s="28">
        <f t="shared" ref="AG2918:AG2928" si="8178">SUM(AD2918:AF2918)</f>
        <v>0</v>
      </c>
      <c r="AH2918" s="13" t="s">
        <v>40</v>
      </c>
      <c r="AI2918" s="13" t="s">
        <v>41</v>
      </c>
      <c r="AK2918" s="14" t="s">
        <v>23</v>
      </c>
      <c r="AL2918" s="15">
        <v>0.05</v>
      </c>
      <c r="AM2918" s="16" t="s">
        <v>3</v>
      </c>
    </row>
    <row r="2919" spans="1:39" s="3" customFormat="1" ht="13.8" x14ac:dyDescent="0.25">
      <c r="A2919" s="7" t="str">
        <f t="shared" ref="A2919:C2919" si="8179">A2918</f>
        <v>(Enter Broadcasting Company Name)</v>
      </c>
      <c r="B2919" s="7" t="str">
        <f t="shared" si="8179"/>
        <v>(Enter Call Letters)</v>
      </c>
      <c r="C2919" s="8" t="str">
        <f t="shared" si="8179"/>
        <v>(Select AM/FM)</v>
      </c>
      <c r="D2919" s="30"/>
      <c r="E2919" s="8" t="str">
        <f t="shared" ref="E2919:E2928" si="8180">E2918</f>
        <v>(Select Station Province)</v>
      </c>
      <c r="F2919" s="9" t="str">
        <f>IFERROR(VLOOKUP(E2919,Template!$AK$5:$AL$17,2,FALSE),"")</f>
        <v/>
      </c>
      <c r="G2919" s="42" t="s">
        <v>6</v>
      </c>
      <c r="H2919" s="42" t="s">
        <v>10</v>
      </c>
      <c r="I2919" s="32" t="s">
        <v>65</v>
      </c>
      <c r="J2919" s="32" t="s">
        <v>66</v>
      </c>
      <c r="K2919" s="33">
        <f t="shared" si="8162"/>
        <v>0</v>
      </c>
      <c r="L2919" s="33">
        <f t="shared" si="8163"/>
        <v>0</v>
      </c>
      <c r="M2919" s="34">
        <f t="shared" si="8161"/>
        <v>0</v>
      </c>
      <c r="N2919" s="34">
        <f t="shared" ref="N2919:N2928" si="8181">IF(AND(L2919&gt;$N$4,L2919&lt;=$O$4),K2919-M2919,IF(AND(L2918&gt;$N$4,L2918&lt;=$O$4),$O$4-L2918,IF(L2918&gt;$O$4,0,IF(L2919&lt;$N$4,0,MIN(L2919-$N$4,$N$4)))))</f>
        <v>0</v>
      </c>
      <c r="O2919" s="34">
        <f t="shared" si="8164"/>
        <v>0</v>
      </c>
      <c r="P2919" s="12" t="str">
        <f t="shared" ref="P2919:Q2919" si="8182">P2918</f>
        <v>(Select Language)</v>
      </c>
      <c r="Q2919" s="12" t="str">
        <f t="shared" si="8182"/>
        <v>(Select Usage)</v>
      </c>
      <c r="R2919" s="33">
        <f t="shared" si="8165"/>
        <v>0</v>
      </c>
      <c r="S2919" s="33">
        <f t="shared" si="8166"/>
        <v>0</v>
      </c>
      <c r="T2919" s="33">
        <f t="shared" si="8167"/>
        <v>0</v>
      </c>
      <c r="U2919" s="33">
        <f t="shared" si="8168"/>
        <v>0</v>
      </c>
      <c r="V2919" s="33">
        <f t="shared" si="8169"/>
        <v>0</v>
      </c>
      <c r="W2919" s="33">
        <f t="shared" si="8170"/>
        <v>0</v>
      </c>
      <c r="X2919" s="33">
        <f t="shared" si="8171"/>
        <v>0</v>
      </c>
      <c r="Y2919" s="33">
        <f t="shared" si="8172"/>
        <v>0</v>
      </c>
      <c r="Z2919" s="33">
        <f t="shared" si="8173"/>
        <v>0</v>
      </c>
      <c r="AA2919" s="33">
        <f t="shared" si="8174"/>
        <v>0</v>
      </c>
      <c r="AB2919" s="33">
        <f t="shared" si="8175"/>
        <v>0</v>
      </c>
      <c r="AC2919" s="33">
        <f t="shared" si="8176"/>
        <v>0</v>
      </c>
      <c r="AD2919" s="26">
        <f t="shared" si="8177"/>
        <v>0</v>
      </c>
      <c r="AE2919" s="46" t="str">
        <f>IFERROR(IF(AE$3=VLOOKUP($E2919,Template!$AK$5:$AM$17,3,FALSE),$AD2919*$F2919,0),"0.00")</f>
        <v>0.00</v>
      </c>
      <c r="AF2919" s="46" t="str">
        <f>IFERROR(IF(AF$3=VLOOKUP($E2919,Template!$AK$5:$AM$17,3,FALSE),$AD2919*$F2919,0),"0.00")</f>
        <v>0.00</v>
      </c>
      <c r="AG2919" s="28">
        <f t="shared" si="8178"/>
        <v>0</v>
      </c>
      <c r="AH2919" s="13" t="s">
        <v>40</v>
      </c>
      <c r="AI2919" s="13" t="s">
        <v>41</v>
      </c>
      <c r="AK2919" s="14" t="s">
        <v>24</v>
      </c>
      <c r="AL2919" s="15">
        <v>0.05</v>
      </c>
      <c r="AM2919" s="16" t="s">
        <v>3</v>
      </c>
    </row>
    <row r="2920" spans="1:39" s="3" customFormat="1" ht="13.8" x14ac:dyDescent="0.25">
      <c r="A2920" s="7" t="str">
        <f t="shared" ref="A2920:C2920" si="8183">A2919</f>
        <v>(Enter Broadcasting Company Name)</v>
      </c>
      <c r="B2920" s="7" t="str">
        <f t="shared" si="8183"/>
        <v>(Enter Call Letters)</v>
      </c>
      <c r="C2920" s="8" t="str">
        <f t="shared" si="8183"/>
        <v>(Select AM/FM)</v>
      </c>
      <c r="D2920" s="30"/>
      <c r="E2920" s="8" t="str">
        <f t="shared" si="8180"/>
        <v>(Select Station Province)</v>
      </c>
      <c r="F2920" s="9" t="str">
        <f>IFERROR(VLOOKUP(E2920,Template!$AK$5:$AL$17,2,FALSE),"")</f>
        <v/>
      </c>
      <c r="G2920" s="42" t="s">
        <v>9</v>
      </c>
      <c r="H2920" s="42" t="s">
        <v>11</v>
      </c>
      <c r="I2920" s="32" t="s">
        <v>65</v>
      </c>
      <c r="J2920" s="32" t="s">
        <v>66</v>
      </c>
      <c r="K2920" s="33">
        <f t="shared" si="8162"/>
        <v>0</v>
      </c>
      <c r="L2920" s="33">
        <f t="shared" si="8163"/>
        <v>0</v>
      </c>
      <c r="M2920" s="34">
        <f t="shared" si="8161"/>
        <v>0</v>
      </c>
      <c r="N2920" s="34">
        <f t="shared" si="8181"/>
        <v>0</v>
      </c>
      <c r="O2920" s="34">
        <f t="shared" si="8164"/>
        <v>0</v>
      </c>
      <c r="P2920" s="12" t="str">
        <f t="shared" ref="P2920:Q2920" si="8184">P2919</f>
        <v>(Select Language)</v>
      </c>
      <c r="Q2920" s="12" t="str">
        <f t="shared" si="8184"/>
        <v>(Select Usage)</v>
      </c>
      <c r="R2920" s="33">
        <f t="shared" si="8165"/>
        <v>0</v>
      </c>
      <c r="S2920" s="33">
        <f t="shared" si="8166"/>
        <v>0</v>
      </c>
      <c r="T2920" s="33">
        <f t="shared" si="8167"/>
        <v>0</v>
      </c>
      <c r="U2920" s="33">
        <f t="shared" si="8168"/>
        <v>0</v>
      </c>
      <c r="V2920" s="33">
        <f t="shared" si="8169"/>
        <v>0</v>
      </c>
      <c r="W2920" s="33">
        <f t="shared" si="8170"/>
        <v>0</v>
      </c>
      <c r="X2920" s="33">
        <f t="shared" si="8171"/>
        <v>0</v>
      </c>
      <c r="Y2920" s="33">
        <f t="shared" si="8172"/>
        <v>0</v>
      </c>
      <c r="Z2920" s="33">
        <f t="shared" si="8173"/>
        <v>0</v>
      </c>
      <c r="AA2920" s="33">
        <f t="shared" si="8174"/>
        <v>0</v>
      </c>
      <c r="AB2920" s="33">
        <f t="shared" si="8175"/>
        <v>0</v>
      </c>
      <c r="AC2920" s="33">
        <f t="shared" si="8176"/>
        <v>0</v>
      </c>
      <c r="AD2920" s="26">
        <f t="shared" si="8177"/>
        <v>0</v>
      </c>
      <c r="AE2920" s="46" t="str">
        <f>IFERROR(IF(AE$3=VLOOKUP($E2920,Template!$AK$5:$AM$17,3,FALSE),$AD2920*$F2920,0),"0.00")</f>
        <v>0.00</v>
      </c>
      <c r="AF2920" s="46" t="str">
        <f>IFERROR(IF(AF$3=VLOOKUP($E2920,Template!$AK$5:$AM$17,3,FALSE),$AD2920*$F2920,0),"0.00")</f>
        <v>0.00</v>
      </c>
      <c r="AG2920" s="28">
        <f t="shared" si="8178"/>
        <v>0</v>
      </c>
      <c r="AH2920" s="13" t="s">
        <v>40</v>
      </c>
      <c r="AI2920" s="13" t="s">
        <v>41</v>
      </c>
      <c r="AK2920" s="14" t="s">
        <v>22</v>
      </c>
      <c r="AL2920" s="15">
        <v>0.15</v>
      </c>
      <c r="AM2920" s="16" t="s">
        <v>2</v>
      </c>
    </row>
    <row r="2921" spans="1:39" s="3" customFormat="1" ht="13.8" x14ac:dyDescent="0.25">
      <c r="A2921" s="7" t="str">
        <f t="shared" ref="A2921:C2921" si="8185">A2920</f>
        <v>(Enter Broadcasting Company Name)</v>
      </c>
      <c r="B2921" s="7" t="str">
        <f t="shared" si="8185"/>
        <v>(Enter Call Letters)</v>
      </c>
      <c r="C2921" s="8" t="str">
        <f t="shared" si="8185"/>
        <v>(Select AM/FM)</v>
      </c>
      <c r="D2921" s="30"/>
      <c r="E2921" s="8" t="str">
        <f t="shared" si="8180"/>
        <v>(Select Station Province)</v>
      </c>
      <c r="F2921" s="9" t="str">
        <f>IFERROR(VLOOKUP(E2921,Template!$AK$5:$AL$17,2,FALSE),"")</f>
        <v/>
      </c>
      <c r="G2921" s="42" t="s">
        <v>10</v>
      </c>
      <c r="H2921" s="42" t="s">
        <v>12</v>
      </c>
      <c r="I2921" s="32" t="s">
        <v>65</v>
      </c>
      <c r="J2921" s="32" t="s">
        <v>66</v>
      </c>
      <c r="K2921" s="33">
        <f t="shared" si="8162"/>
        <v>0</v>
      </c>
      <c r="L2921" s="33">
        <f t="shared" si="8163"/>
        <v>0</v>
      </c>
      <c r="M2921" s="34">
        <f t="shared" si="8161"/>
        <v>0</v>
      </c>
      <c r="N2921" s="34">
        <f t="shared" si="8181"/>
        <v>0</v>
      </c>
      <c r="O2921" s="34">
        <f t="shared" si="8164"/>
        <v>0</v>
      </c>
      <c r="P2921" s="12" t="str">
        <f t="shared" ref="P2921:Q2921" si="8186">P2920</f>
        <v>(Select Language)</v>
      </c>
      <c r="Q2921" s="12" t="str">
        <f t="shared" si="8186"/>
        <v>(Select Usage)</v>
      </c>
      <c r="R2921" s="33">
        <f t="shared" si="8165"/>
        <v>0</v>
      </c>
      <c r="S2921" s="33">
        <f t="shared" si="8166"/>
        <v>0</v>
      </c>
      <c r="T2921" s="33">
        <f t="shared" si="8167"/>
        <v>0</v>
      </c>
      <c r="U2921" s="33">
        <f t="shared" si="8168"/>
        <v>0</v>
      </c>
      <c r="V2921" s="33">
        <f t="shared" si="8169"/>
        <v>0</v>
      </c>
      <c r="W2921" s="33">
        <f t="shared" si="8170"/>
        <v>0</v>
      </c>
      <c r="X2921" s="33">
        <f t="shared" si="8171"/>
        <v>0</v>
      </c>
      <c r="Y2921" s="33">
        <f t="shared" si="8172"/>
        <v>0</v>
      </c>
      <c r="Z2921" s="33">
        <f t="shared" si="8173"/>
        <v>0</v>
      </c>
      <c r="AA2921" s="33">
        <f t="shared" si="8174"/>
        <v>0</v>
      </c>
      <c r="AB2921" s="33">
        <f t="shared" si="8175"/>
        <v>0</v>
      </c>
      <c r="AC2921" s="33">
        <f t="shared" si="8176"/>
        <v>0</v>
      </c>
      <c r="AD2921" s="26">
        <f t="shared" si="8177"/>
        <v>0</v>
      </c>
      <c r="AE2921" s="46" t="str">
        <f>IFERROR(IF(AE$3=VLOOKUP($E2921,Template!$AK$5:$AM$17,3,FALSE),$AD2921*$F2921,0),"0.00")</f>
        <v>0.00</v>
      </c>
      <c r="AF2921" s="46" t="str">
        <f>IFERROR(IF(AF$3=VLOOKUP($E2921,Template!$AK$5:$AM$17,3,FALSE),$AD2921*$F2921,0),"0.00")</f>
        <v>0.00</v>
      </c>
      <c r="AG2921" s="28">
        <f t="shared" si="8178"/>
        <v>0</v>
      </c>
      <c r="AH2921" s="13" t="s">
        <v>40</v>
      </c>
      <c r="AI2921" s="13" t="s">
        <v>41</v>
      </c>
      <c r="AK2921" s="14" t="s">
        <v>26</v>
      </c>
      <c r="AL2921" s="15">
        <v>0.15</v>
      </c>
      <c r="AM2921" s="16" t="s">
        <v>2</v>
      </c>
    </row>
    <row r="2922" spans="1:39" s="3" customFormat="1" ht="13.8" x14ac:dyDescent="0.25">
      <c r="A2922" s="7" t="str">
        <f t="shared" ref="A2922:C2922" si="8187">A2921</f>
        <v>(Enter Broadcasting Company Name)</v>
      </c>
      <c r="B2922" s="7" t="str">
        <f t="shared" si="8187"/>
        <v>(Enter Call Letters)</v>
      </c>
      <c r="C2922" s="8" t="str">
        <f t="shared" si="8187"/>
        <v>(Select AM/FM)</v>
      </c>
      <c r="D2922" s="30"/>
      <c r="E2922" s="8" t="str">
        <f t="shared" si="8180"/>
        <v>(Select Station Province)</v>
      </c>
      <c r="F2922" s="9" t="str">
        <f>IFERROR(VLOOKUP(E2922,Template!$AK$5:$AL$17,2,FALSE),"")</f>
        <v/>
      </c>
      <c r="G2922" s="42" t="s">
        <v>11</v>
      </c>
      <c r="H2922" s="42" t="s">
        <v>13</v>
      </c>
      <c r="I2922" s="32" t="s">
        <v>65</v>
      </c>
      <c r="J2922" s="32" t="s">
        <v>66</v>
      </c>
      <c r="K2922" s="33">
        <f t="shared" si="8162"/>
        <v>0</v>
      </c>
      <c r="L2922" s="33">
        <f t="shared" si="8163"/>
        <v>0</v>
      </c>
      <c r="M2922" s="34">
        <f t="shared" si="8161"/>
        <v>0</v>
      </c>
      <c r="N2922" s="34">
        <f t="shared" si="8181"/>
        <v>0</v>
      </c>
      <c r="O2922" s="34">
        <f t="shared" si="8164"/>
        <v>0</v>
      </c>
      <c r="P2922" s="12" t="str">
        <f t="shared" ref="P2922:Q2922" si="8188">P2921</f>
        <v>(Select Language)</v>
      </c>
      <c r="Q2922" s="12" t="str">
        <f t="shared" si="8188"/>
        <v>(Select Usage)</v>
      </c>
      <c r="R2922" s="33">
        <f t="shared" si="8165"/>
        <v>0</v>
      </c>
      <c r="S2922" s="33">
        <f t="shared" si="8166"/>
        <v>0</v>
      </c>
      <c r="T2922" s="33">
        <f t="shared" si="8167"/>
        <v>0</v>
      </c>
      <c r="U2922" s="33">
        <f t="shared" si="8168"/>
        <v>0</v>
      </c>
      <c r="V2922" s="33">
        <f t="shared" si="8169"/>
        <v>0</v>
      </c>
      <c r="W2922" s="33">
        <f t="shared" si="8170"/>
        <v>0</v>
      </c>
      <c r="X2922" s="33">
        <f t="shared" si="8171"/>
        <v>0</v>
      </c>
      <c r="Y2922" s="33">
        <f t="shared" si="8172"/>
        <v>0</v>
      </c>
      <c r="Z2922" s="33">
        <f t="shared" si="8173"/>
        <v>0</v>
      </c>
      <c r="AA2922" s="33">
        <f t="shared" si="8174"/>
        <v>0</v>
      </c>
      <c r="AB2922" s="33">
        <f t="shared" si="8175"/>
        <v>0</v>
      </c>
      <c r="AC2922" s="33">
        <f t="shared" si="8176"/>
        <v>0</v>
      </c>
      <c r="AD2922" s="26">
        <f t="shared" si="8177"/>
        <v>0</v>
      </c>
      <c r="AE2922" s="46" t="str">
        <f>IFERROR(IF(AE$3=VLOOKUP($E2922,Template!$AK$5:$AM$17,3,FALSE),$AD2922*$F2922,0),"0.00")</f>
        <v>0.00</v>
      </c>
      <c r="AF2922" s="46" t="str">
        <f>IFERROR(IF(AF$3=VLOOKUP($E2922,Template!$AK$5:$AM$17,3,FALSE),$AD2922*$F2922,0),"0.00")</f>
        <v>0.00</v>
      </c>
      <c r="AG2922" s="28">
        <f t="shared" si="8178"/>
        <v>0</v>
      </c>
      <c r="AH2922" s="13" t="s">
        <v>40</v>
      </c>
      <c r="AI2922" s="13" t="s">
        <v>41</v>
      </c>
      <c r="AK2922" s="14" t="s">
        <v>27</v>
      </c>
      <c r="AL2922" s="15">
        <v>0.15</v>
      </c>
      <c r="AM2922" s="16" t="s">
        <v>2</v>
      </c>
    </row>
    <row r="2923" spans="1:39" s="3" customFormat="1" ht="13.8" x14ac:dyDescent="0.25">
      <c r="A2923" s="7" t="str">
        <f t="shared" ref="A2923:C2923" si="8189">A2922</f>
        <v>(Enter Broadcasting Company Name)</v>
      </c>
      <c r="B2923" s="7" t="str">
        <f t="shared" si="8189"/>
        <v>(Enter Call Letters)</v>
      </c>
      <c r="C2923" s="8" t="str">
        <f t="shared" si="8189"/>
        <v>(Select AM/FM)</v>
      </c>
      <c r="D2923" s="30"/>
      <c r="E2923" s="8" t="str">
        <f t="shared" si="8180"/>
        <v>(Select Station Province)</v>
      </c>
      <c r="F2923" s="9" t="str">
        <f>IFERROR(VLOOKUP(E2923,Template!$AK$5:$AL$17,2,FALSE),"")</f>
        <v/>
      </c>
      <c r="G2923" s="42" t="s">
        <v>12</v>
      </c>
      <c r="H2923" s="42" t="s">
        <v>15</v>
      </c>
      <c r="I2923" s="32" t="s">
        <v>65</v>
      </c>
      <c r="J2923" s="32" t="s">
        <v>66</v>
      </c>
      <c r="K2923" s="33">
        <f t="shared" si="8162"/>
        <v>0</v>
      </c>
      <c r="L2923" s="33">
        <f t="shared" si="8163"/>
        <v>0</v>
      </c>
      <c r="M2923" s="34">
        <f t="shared" si="8161"/>
        <v>0</v>
      </c>
      <c r="N2923" s="34">
        <f t="shared" si="8181"/>
        <v>0</v>
      </c>
      <c r="O2923" s="34">
        <f t="shared" si="8164"/>
        <v>0</v>
      </c>
      <c r="P2923" s="12" t="str">
        <f t="shared" ref="P2923:Q2923" si="8190">P2922</f>
        <v>(Select Language)</v>
      </c>
      <c r="Q2923" s="12" t="str">
        <f t="shared" si="8190"/>
        <v>(Select Usage)</v>
      </c>
      <c r="R2923" s="33">
        <f t="shared" si="8165"/>
        <v>0</v>
      </c>
      <c r="S2923" s="33">
        <f t="shared" si="8166"/>
        <v>0</v>
      </c>
      <c r="T2923" s="33">
        <f t="shared" si="8167"/>
        <v>0</v>
      </c>
      <c r="U2923" s="33">
        <f t="shared" si="8168"/>
        <v>0</v>
      </c>
      <c r="V2923" s="33">
        <f t="shared" si="8169"/>
        <v>0</v>
      </c>
      <c r="W2923" s="33">
        <f t="shared" si="8170"/>
        <v>0</v>
      </c>
      <c r="X2923" s="33">
        <f t="shared" si="8171"/>
        <v>0</v>
      </c>
      <c r="Y2923" s="33">
        <f t="shared" si="8172"/>
        <v>0</v>
      </c>
      <c r="Z2923" s="33">
        <f t="shared" si="8173"/>
        <v>0</v>
      </c>
      <c r="AA2923" s="33">
        <f t="shared" si="8174"/>
        <v>0</v>
      </c>
      <c r="AB2923" s="33">
        <f t="shared" si="8175"/>
        <v>0</v>
      </c>
      <c r="AC2923" s="33">
        <f t="shared" si="8176"/>
        <v>0</v>
      </c>
      <c r="AD2923" s="26">
        <f>SUM(R2923:AC2923)</f>
        <v>0</v>
      </c>
      <c r="AE2923" s="46" t="str">
        <f>IFERROR(IF(AE$3=VLOOKUP($E2923,Template!$AK$5:$AM$17,3,FALSE),$AD2923*$F2923,0),"0.00")</f>
        <v>0.00</v>
      </c>
      <c r="AF2923" s="46" t="str">
        <f>IFERROR(IF(AF$3=VLOOKUP($E2923,Template!$AK$5:$AM$17,3,FALSE),$AD2923*$F2923,0),"0.00")</f>
        <v>0.00</v>
      </c>
      <c r="AG2923" s="28">
        <f t="shared" si="8178"/>
        <v>0</v>
      </c>
      <c r="AH2923" s="13" t="s">
        <v>40</v>
      </c>
      <c r="AI2923" s="13" t="s">
        <v>41</v>
      </c>
      <c r="AK2923" s="14" t="s">
        <v>28</v>
      </c>
      <c r="AL2923" s="15">
        <v>0.05</v>
      </c>
      <c r="AM2923" s="16" t="s">
        <v>3</v>
      </c>
    </row>
    <row r="2924" spans="1:39" s="3" customFormat="1" ht="13.8" x14ac:dyDescent="0.25">
      <c r="A2924" s="7" t="str">
        <f t="shared" ref="A2924:C2924" si="8191">A2923</f>
        <v>(Enter Broadcasting Company Name)</v>
      </c>
      <c r="B2924" s="7" t="str">
        <f t="shared" si="8191"/>
        <v>(Enter Call Letters)</v>
      </c>
      <c r="C2924" s="8" t="str">
        <f t="shared" si="8191"/>
        <v>(Select AM/FM)</v>
      </c>
      <c r="D2924" s="30"/>
      <c r="E2924" s="8" t="str">
        <f t="shared" si="8180"/>
        <v>(Select Station Province)</v>
      </c>
      <c r="F2924" s="9" t="str">
        <f>IFERROR(VLOOKUP(E2924,Template!$AK$5:$AL$17,2,FALSE),"")</f>
        <v/>
      </c>
      <c r="G2924" s="42" t="s">
        <v>13</v>
      </c>
      <c r="H2924" s="42" t="s">
        <v>16</v>
      </c>
      <c r="I2924" s="32" t="s">
        <v>65</v>
      </c>
      <c r="J2924" s="32" t="s">
        <v>66</v>
      </c>
      <c r="K2924" s="33">
        <f t="shared" si="8162"/>
        <v>0</v>
      </c>
      <c r="L2924" s="33">
        <f t="shared" si="8163"/>
        <v>0</v>
      </c>
      <c r="M2924" s="34">
        <f t="shared" si="8161"/>
        <v>0</v>
      </c>
      <c r="N2924" s="34">
        <f t="shared" si="8181"/>
        <v>0</v>
      </c>
      <c r="O2924" s="34">
        <f t="shared" si="8164"/>
        <v>0</v>
      </c>
      <c r="P2924" s="12" t="str">
        <f t="shared" ref="P2924:Q2924" si="8192">P2923</f>
        <v>(Select Language)</v>
      </c>
      <c r="Q2924" s="12" t="str">
        <f t="shared" si="8192"/>
        <v>(Select Usage)</v>
      </c>
      <c r="R2924" s="33">
        <f t="shared" si="8165"/>
        <v>0</v>
      </c>
      <c r="S2924" s="33">
        <f t="shared" si="8166"/>
        <v>0</v>
      </c>
      <c r="T2924" s="33">
        <f t="shared" si="8167"/>
        <v>0</v>
      </c>
      <c r="U2924" s="33">
        <f t="shared" si="8168"/>
        <v>0</v>
      </c>
      <c r="V2924" s="33">
        <f t="shared" si="8169"/>
        <v>0</v>
      </c>
      <c r="W2924" s="33">
        <f t="shared" si="8170"/>
        <v>0</v>
      </c>
      <c r="X2924" s="33">
        <f t="shared" si="8171"/>
        <v>0</v>
      </c>
      <c r="Y2924" s="33">
        <f t="shared" si="8172"/>
        <v>0</v>
      </c>
      <c r="Z2924" s="33">
        <f t="shared" si="8173"/>
        <v>0</v>
      </c>
      <c r="AA2924" s="33">
        <f t="shared" si="8174"/>
        <v>0</v>
      </c>
      <c r="AB2924" s="33">
        <f t="shared" si="8175"/>
        <v>0</v>
      </c>
      <c r="AC2924" s="33">
        <f t="shared" si="8176"/>
        <v>0</v>
      </c>
      <c r="AD2924" s="26">
        <f t="shared" ref="AD2924:AD2926" si="8193">SUM(R2924:AC2924)</f>
        <v>0</v>
      </c>
      <c r="AE2924" s="46" t="str">
        <f>IFERROR(IF(AE$3=VLOOKUP($E2924,Template!$AK$5:$AM$17,3,FALSE),$AD2924*$F2924,0),"0.00")</f>
        <v>0.00</v>
      </c>
      <c r="AF2924" s="46" t="str">
        <f>IFERROR(IF(AF$3=VLOOKUP($E2924,Template!$AK$5:$AM$17,3,FALSE),$AD2924*$F2924,0),"0.00")</f>
        <v>0.00</v>
      </c>
      <c r="AG2924" s="28">
        <f t="shared" si="8178"/>
        <v>0</v>
      </c>
      <c r="AH2924" s="13" t="s">
        <v>40</v>
      </c>
      <c r="AI2924" s="13" t="s">
        <v>41</v>
      </c>
      <c r="AK2924" s="14" t="s">
        <v>70</v>
      </c>
      <c r="AL2924" s="15">
        <v>0.05</v>
      </c>
      <c r="AM2924" s="16" t="s">
        <v>3</v>
      </c>
    </row>
    <row r="2925" spans="1:39" s="3" customFormat="1" ht="13.8" x14ac:dyDescent="0.25">
      <c r="A2925" s="7" t="str">
        <f t="shared" ref="A2925:C2925" si="8194">A2924</f>
        <v>(Enter Broadcasting Company Name)</v>
      </c>
      <c r="B2925" s="7" t="str">
        <f t="shared" si="8194"/>
        <v>(Enter Call Letters)</v>
      </c>
      <c r="C2925" s="8" t="str">
        <f t="shared" si="8194"/>
        <v>(Select AM/FM)</v>
      </c>
      <c r="D2925" s="30"/>
      <c r="E2925" s="8" t="str">
        <f t="shared" si="8180"/>
        <v>(Select Station Province)</v>
      </c>
      <c r="F2925" s="9" t="str">
        <f>IFERROR(VLOOKUP(E2925,Template!$AK$5:$AL$17,2,FALSE),"")</f>
        <v/>
      </c>
      <c r="G2925" s="42" t="s">
        <v>15</v>
      </c>
      <c r="H2925" s="42" t="s">
        <v>17</v>
      </c>
      <c r="I2925" s="32" t="s">
        <v>65</v>
      </c>
      <c r="J2925" s="32" t="s">
        <v>66</v>
      </c>
      <c r="K2925" s="33">
        <f t="shared" si="8162"/>
        <v>0</v>
      </c>
      <c r="L2925" s="33">
        <f t="shared" si="8163"/>
        <v>0</v>
      </c>
      <c r="M2925" s="34">
        <f t="shared" si="8161"/>
        <v>0</v>
      </c>
      <c r="N2925" s="34">
        <f t="shared" si="8181"/>
        <v>0</v>
      </c>
      <c r="O2925" s="34">
        <f t="shared" si="8164"/>
        <v>0</v>
      </c>
      <c r="P2925" s="12" t="str">
        <f t="shared" ref="P2925:Q2925" si="8195">P2924</f>
        <v>(Select Language)</v>
      </c>
      <c r="Q2925" s="12" t="str">
        <f t="shared" si="8195"/>
        <v>(Select Usage)</v>
      </c>
      <c r="R2925" s="33">
        <f t="shared" si="8165"/>
        <v>0</v>
      </c>
      <c r="S2925" s="33">
        <f t="shared" si="8166"/>
        <v>0</v>
      </c>
      <c r="T2925" s="33">
        <f t="shared" si="8167"/>
        <v>0</v>
      </c>
      <c r="U2925" s="33">
        <f t="shared" si="8168"/>
        <v>0</v>
      </c>
      <c r="V2925" s="33">
        <f t="shared" si="8169"/>
        <v>0</v>
      </c>
      <c r="W2925" s="33">
        <f t="shared" si="8170"/>
        <v>0</v>
      </c>
      <c r="X2925" s="33">
        <f t="shared" si="8171"/>
        <v>0</v>
      </c>
      <c r="Y2925" s="33">
        <f t="shared" si="8172"/>
        <v>0</v>
      </c>
      <c r="Z2925" s="33">
        <f t="shared" si="8173"/>
        <v>0</v>
      </c>
      <c r="AA2925" s="33">
        <f t="shared" si="8174"/>
        <v>0</v>
      </c>
      <c r="AB2925" s="33">
        <f t="shared" si="8175"/>
        <v>0</v>
      </c>
      <c r="AC2925" s="33">
        <f t="shared" si="8176"/>
        <v>0</v>
      </c>
      <c r="AD2925" s="26">
        <f t="shared" si="8193"/>
        <v>0</v>
      </c>
      <c r="AE2925" s="46" t="str">
        <f>IFERROR(IF(AE$3=VLOOKUP($E2925,Template!$AK$5:$AM$17,3,FALSE),$AD2925*$F2925,0),"0.00")</f>
        <v>0.00</v>
      </c>
      <c r="AF2925" s="46" t="str">
        <f>IFERROR(IF(AF$3=VLOOKUP($E2925,Template!$AK$5:$AM$17,3,FALSE),$AD2925*$F2925,0),"0.00")</f>
        <v>0.00</v>
      </c>
      <c r="AG2925" s="28">
        <f t="shared" si="8178"/>
        <v>0</v>
      </c>
      <c r="AH2925" s="13" t="s">
        <v>40</v>
      </c>
      <c r="AI2925" s="13" t="s">
        <v>41</v>
      </c>
      <c r="AK2925" s="14" t="s">
        <v>20</v>
      </c>
      <c r="AL2925" s="15">
        <v>0.13</v>
      </c>
      <c r="AM2925" s="16" t="s">
        <v>2</v>
      </c>
    </row>
    <row r="2926" spans="1:39" s="3" customFormat="1" ht="13.8" x14ac:dyDescent="0.25">
      <c r="A2926" s="7" t="str">
        <f t="shared" ref="A2926:C2926" si="8196">A2925</f>
        <v>(Enter Broadcasting Company Name)</v>
      </c>
      <c r="B2926" s="7" t="str">
        <f t="shared" si="8196"/>
        <v>(Enter Call Letters)</v>
      </c>
      <c r="C2926" s="8" t="str">
        <f t="shared" si="8196"/>
        <v>(Select AM/FM)</v>
      </c>
      <c r="D2926" s="30"/>
      <c r="E2926" s="8" t="str">
        <f t="shared" si="8180"/>
        <v>(Select Station Province)</v>
      </c>
      <c r="F2926" s="9" t="str">
        <f>IFERROR(VLOOKUP(E2926,Template!$AK$5:$AL$17,2,FALSE),"")</f>
        <v/>
      </c>
      <c r="G2926" s="42" t="s">
        <v>16</v>
      </c>
      <c r="H2926" s="42" t="s">
        <v>18</v>
      </c>
      <c r="I2926" s="32" t="s">
        <v>65</v>
      </c>
      <c r="J2926" s="32" t="s">
        <v>66</v>
      </c>
      <c r="K2926" s="33">
        <f t="shared" si="8162"/>
        <v>0</v>
      </c>
      <c r="L2926" s="33">
        <f t="shared" si="8163"/>
        <v>0</v>
      </c>
      <c r="M2926" s="34">
        <f t="shared" si="8161"/>
        <v>0</v>
      </c>
      <c r="N2926" s="34">
        <f t="shared" si="8181"/>
        <v>0</v>
      </c>
      <c r="O2926" s="34">
        <f t="shared" si="8164"/>
        <v>0</v>
      </c>
      <c r="P2926" s="12" t="str">
        <f t="shared" ref="P2926:Q2926" si="8197">P2925</f>
        <v>(Select Language)</v>
      </c>
      <c r="Q2926" s="12" t="str">
        <f t="shared" si="8197"/>
        <v>(Select Usage)</v>
      </c>
      <c r="R2926" s="33">
        <f t="shared" si="8165"/>
        <v>0</v>
      </c>
      <c r="S2926" s="33">
        <f t="shared" si="8166"/>
        <v>0</v>
      </c>
      <c r="T2926" s="33">
        <f t="shared" si="8167"/>
        <v>0</v>
      </c>
      <c r="U2926" s="33">
        <f t="shared" si="8168"/>
        <v>0</v>
      </c>
      <c r="V2926" s="33">
        <f t="shared" si="8169"/>
        <v>0</v>
      </c>
      <c r="W2926" s="33">
        <f t="shared" si="8170"/>
        <v>0</v>
      </c>
      <c r="X2926" s="33">
        <f t="shared" si="8171"/>
        <v>0</v>
      </c>
      <c r="Y2926" s="33">
        <f t="shared" si="8172"/>
        <v>0</v>
      </c>
      <c r="Z2926" s="33">
        <f t="shared" si="8173"/>
        <v>0</v>
      </c>
      <c r="AA2926" s="33">
        <f t="shared" si="8174"/>
        <v>0</v>
      </c>
      <c r="AB2926" s="33">
        <f t="shared" si="8175"/>
        <v>0</v>
      </c>
      <c r="AC2926" s="33">
        <f t="shared" si="8176"/>
        <v>0</v>
      </c>
      <c r="AD2926" s="26">
        <f t="shared" si="8193"/>
        <v>0</v>
      </c>
      <c r="AE2926" s="46" t="str">
        <f>IFERROR(IF(AE$3=VLOOKUP($E2926,Template!$AK$5:$AM$17,3,FALSE),$AD2926*$F2926,0),"0.00")</f>
        <v>0.00</v>
      </c>
      <c r="AF2926" s="46" t="str">
        <f>IFERROR(IF(AF$3=VLOOKUP($E2926,Template!$AK$5:$AM$17,3,FALSE),$AD2926*$F2926,0),"0.00")</f>
        <v>0.00</v>
      </c>
      <c r="AG2926" s="28">
        <f t="shared" si="8178"/>
        <v>0</v>
      </c>
      <c r="AH2926" s="13" t="s">
        <v>40</v>
      </c>
      <c r="AI2926" s="13" t="s">
        <v>41</v>
      </c>
      <c r="AK2926" s="14" t="s">
        <v>69</v>
      </c>
      <c r="AL2926" s="15">
        <v>0.15</v>
      </c>
      <c r="AM2926" s="16" t="s">
        <v>2</v>
      </c>
    </row>
    <row r="2927" spans="1:39" s="3" customFormat="1" ht="13.8" x14ac:dyDescent="0.25">
      <c r="A2927" s="7" t="str">
        <f t="shared" ref="A2927:C2927" si="8198">A2926</f>
        <v>(Enter Broadcasting Company Name)</v>
      </c>
      <c r="B2927" s="7" t="str">
        <f t="shared" si="8198"/>
        <v>(Enter Call Letters)</v>
      </c>
      <c r="C2927" s="8" t="str">
        <f t="shared" si="8198"/>
        <v>(Select AM/FM)</v>
      </c>
      <c r="D2927" s="30"/>
      <c r="E2927" s="8" t="str">
        <f t="shared" si="8180"/>
        <v>(Select Station Province)</v>
      </c>
      <c r="F2927" s="9" t="str">
        <f>IFERROR(VLOOKUP(E2927,Template!$AK$5:$AL$17,2,FALSE),"")</f>
        <v/>
      </c>
      <c r="G2927" s="42" t="s">
        <v>17</v>
      </c>
      <c r="H2927" s="42" t="s">
        <v>7</v>
      </c>
      <c r="I2927" s="32" t="s">
        <v>65</v>
      </c>
      <c r="J2927" s="32" t="s">
        <v>66</v>
      </c>
      <c r="K2927" s="33">
        <f t="shared" si="8162"/>
        <v>0</v>
      </c>
      <c r="L2927" s="33">
        <f t="shared" si="8163"/>
        <v>0</v>
      </c>
      <c r="M2927" s="34">
        <f t="shared" si="8161"/>
        <v>0</v>
      </c>
      <c r="N2927" s="34">
        <f t="shared" si="8181"/>
        <v>0</v>
      </c>
      <c r="O2927" s="34">
        <f t="shared" si="8164"/>
        <v>0</v>
      </c>
      <c r="P2927" s="12" t="str">
        <f t="shared" ref="P2927:Q2927" si="8199">P2926</f>
        <v>(Select Language)</v>
      </c>
      <c r="Q2927" s="12" t="str">
        <f t="shared" si="8199"/>
        <v>(Select Usage)</v>
      </c>
      <c r="R2927" s="33">
        <f t="shared" si="8165"/>
        <v>0</v>
      </c>
      <c r="S2927" s="33">
        <f t="shared" si="8166"/>
        <v>0</v>
      </c>
      <c r="T2927" s="33">
        <f t="shared" si="8167"/>
        <v>0</v>
      </c>
      <c r="U2927" s="33">
        <f t="shared" si="8168"/>
        <v>0</v>
      </c>
      <c r="V2927" s="33">
        <f t="shared" si="8169"/>
        <v>0</v>
      </c>
      <c r="W2927" s="33">
        <f t="shared" si="8170"/>
        <v>0</v>
      </c>
      <c r="X2927" s="33">
        <f t="shared" si="8171"/>
        <v>0</v>
      </c>
      <c r="Y2927" s="33">
        <f t="shared" si="8172"/>
        <v>0</v>
      </c>
      <c r="Z2927" s="33">
        <f t="shared" si="8173"/>
        <v>0</v>
      </c>
      <c r="AA2927" s="33">
        <f t="shared" si="8174"/>
        <v>0</v>
      </c>
      <c r="AB2927" s="33">
        <f t="shared" si="8175"/>
        <v>0</v>
      </c>
      <c r="AC2927" s="33">
        <f t="shared" si="8176"/>
        <v>0</v>
      </c>
      <c r="AD2927" s="26">
        <f>SUM(R2927:AC2927)</f>
        <v>0</v>
      </c>
      <c r="AE2927" s="46" t="str">
        <f>IFERROR(IF(AE$3=VLOOKUP($E2927,Template!$AK$5:$AM$17,3,FALSE),$AD2927*$F2927,0),"0.00")</f>
        <v>0.00</v>
      </c>
      <c r="AF2927" s="46" t="str">
        <f>IFERROR(IF(AF$3=VLOOKUP($E2927,Template!$AK$5:$AM$17,3,FALSE),$AD2927*$F2927,0),"0.00")</f>
        <v>0.00</v>
      </c>
      <c r="AG2927" s="28">
        <f t="shared" si="8178"/>
        <v>0</v>
      </c>
      <c r="AH2927" s="13" t="s">
        <v>40</v>
      </c>
      <c r="AI2927" s="13" t="s">
        <v>41</v>
      </c>
      <c r="AK2927" s="14" t="s">
        <v>29</v>
      </c>
      <c r="AL2927" s="15">
        <v>0.05</v>
      </c>
      <c r="AM2927" s="16" t="s">
        <v>3</v>
      </c>
    </row>
    <row r="2928" spans="1:39" s="3" customFormat="1" ht="13.8" x14ac:dyDescent="0.25">
      <c r="A2928" s="7" t="str">
        <f t="shared" ref="A2928:C2928" si="8200">A2927</f>
        <v>(Enter Broadcasting Company Name)</v>
      </c>
      <c r="B2928" s="7" t="str">
        <f t="shared" si="8200"/>
        <v>(Enter Call Letters)</v>
      </c>
      <c r="C2928" s="8" t="str">
        <f t="shared" si="8200"/>
        <v>(Select AM/FM)</v>
      </c>
      <c r="D2928" s="30"/>
      <c r="E2928" s="8" t="str">
        <f t="shared" si="8180"/>
        <v>(Select Station Province)</v>
      </c>
      <c r="F2928" s="9" t="str">
        <f>IFERROR(VLOOKUP(E2928,Template!$AK$5:$AL$17,2,FALSE),"")</f>
        <v/>
      </c>
      <c r="G2928" s="42" t="s">
        <v>18</v>
      </c>
      <c r="H2928" s="43" t="s">
        <v>8</v>
      </c>
      <c r="I2928" s="32" t="s">
        <v>65</v>
      </c>
      <c r="J2928" s="32" t="s">
        <v>66</v>
      </c>
      <c r="K2928" s="33">
        <f t="shared" si="8162"/>
        <v>0</v>
      </c>
      <c r="L2928" s="33">
        <f t="shared" si="8163"/>
        <v>0</v>
      </c>
      <c r="M2928" s="34">
        <f t="shared" si="8161"/>
        <v>0</v>
      </c>
      <c r="N2928" s="34">
        <f t="shared" si="8181"/>
        <v>0</v>
      </c>
      <c r="O2928" s="34">
        <f t="shared" si="8164"/>
        <v>0</v>
      </c>
      <c r="P2928" s="12" t="str">
        <f t="shared" ref="P2928:Q2928" si="8201">P2927</f>
        <v>(Select Language)</v>
      </c>
      <c r="Q2928" s="12" t="str">
        <f t="shared" si="8201"/>
        <v>(Select Usage)</v>
      </c>
      <c r="R2928" s="33">
        <f t="shared" si="8165"/>
        <v>0</v>
      </c>
      <c r="S2928" s="33">
        <f t="shared" si="8166"/>
        <v>0</v>
      </c>
      <c r="T2928" s="33">
        <f t="shared" si="8167"/>
        <v>0</v>
      </c>
      <c r="U2928" s="33">
        <f t="shared" si="8168"/>
        <v>0</v>
      </c>
      <c r="V2928" s="33">
        <f t="shared" si="8169"/>
        <v>0</v>
      </c>
      <c r="W2928" s="33">
        <f t="shared" si="8170"/>
        <v>0</v>
      </c>
      <c r="X2928" s="33">
        <f t="shared" si="8171"/>
        <v>0</v>
      </c>
      <c r="Y2928" s="33">
        <f t="shared" si="8172"/>
        <v>0</v>
      </c>
      <c r="Z2928" s="33">
        <f t="shared" si="8173"/>
        <v>0</v>
      </c>
      <c r="AA2928" s="33">
        <f t="shared" si="8174"/>
        <v>0</v>
      </c>
      <c r="AB2928" s="33">
        <f t="shared" si="8175"/>
        <v>0</v>
      </c>
      <c r="AC2928" s="33">
        <f t="shared" si="8176"/>
        <v>0</v>
      </c>
      <c r="AD2928" s="26">
        <f t="shared" ref="AD2928" si="8202">SUM(R2928:AC2928)</f>
        <v>0</v>
      </c>
      <c r="AE2928" s="46" t="str">
        <f>IFERROR(IF(AE$3=VLOOKUP($E2928,Template!$AK$5:$AM$17,3,FALSE),$AD2928*$F2928,0),"0.00")</f>
        <v>0.00</v>
      </c>
      <c r="AF2928" s="46" t="str">
        <f>IFERROR(IF(AF$3=VLOOKUP($E2928,Template!$AK$5:$AM$17,3,FALSE),$AD2928*$F2928,0),"0.00")</f>
        <v>0.00</v>
      </c>
      <c r="AG2928" s="28">
        <f t="shared" si="8178"/>
        <v>0</v>
      </c>
      <c r="AH2928" s="13" t="s">
        <v>40</v>
      </c>
      <c r="AI2928" s="13" t="s">
        <v>41</v>
      </c>
      <c r="AK2928" s="14" t="s">
        <v>21</v>
      </c>
      <c r="AL2928" s="15">
        <v>0.05</v>
      </c>
      <c r="AM2928" s="16" t="s">
        <v>3</v>
      </c>
    </row>
    <row r="2929" spans="1:39" ht="13.8" x14ac:dyDescent="0.25">
      <c r="A2929" s="19" t="s">
        <v>4</v>
      </c>
      <c r="B2929" s="19"/>
      <c r="C2929" s="20"/>
      <c r="D2929" s="20"/>
      <c r="E2929" s="20"/>
      <c r="F2929" s="20"/>
      <c r="G2929" s="44"/>
      <c r="H2929" s="44"/>
      <c r="I2929" s="21">
        <f t="shared" ref="I2929:K2929" si="8203">SUM(I2917:I2928)</f>
        <v>0</v>
      </c>
      <c r="J2929" s="21">
        <f t="shared" si="8203"/>
        <v>0</v>
      </c>
      <c r="K2929" s="21">
        <f t="shared" si="8203"/>
        <v>0</v>
      </c>
      <c r="L2929" s="21">
        <f>L2928</f>
        <v>0</v>
      </c>
      <c r="M2929" s="21">
        <f>SUM(M2917:M2928)</f>
        <v>0</v>
      </c>
      <c r="N2929" s="21">
        <f t="shared" ref="N2929:O2929" si="8204">SUM(N2917:N2928)</f>
        <v>0</v>
      </c>
      <c r="O2929" s="21">
        <f t="shared" si="8204"/>
        <v>0</v>
      </c>
      <c r="P2929" s="21"/>
      <c r="Q2929" s="22"/>
      <c r="R2929" s="21">
        <f t="shared" ref="R2929:AI2929" si="8205">SUM(R2917:R2928)</f>
        <v>0</v>
      </c>
      <c r="S2929" s="21">
        <f t="shared" si="8205"/>
        <v>0</v>
      </c>
      <c r="T2929" s="21">
        <f t="shared" si="8205"/>
        <v>0</v>
      </c>
      <c r="U2929" s="21">
        <f t="shared" si="8205"/>
        <v>0</v>
      </c>
      <c r="V2929" s="21">
        <f t="shared" si="8205"/>
        <v>0</v>
      </c>
      <c r="W2929" s="21">
        <f t="shared" si="8205"/>
        <v>0</v>
      </c>
      <c r="X2929" s="21">
        <f t="shared" si="8205"/>
        <v>0</v>
      </c>
      <c r="Y2929" s="21">
        <f t="shared" si="8205"/>
        <v>0</v>
      </c>
      <c r="Z2929" s="21">
        <f t="shared" si="8205"/>
        <v>0</v>
      </c>
      <c r="AA2929" s="21">
        <f t="shared" si="8205"/>
        <v>0</v>
      </c>
      <c r="AB2929" s="21">
        <f t="shared" si="8205"/>
        <v>0</v>
      </c>
      <c r="AC2929" s="21">
        <f t="shared" si="8205"/>
        <v>0</v>
      </c>
      <c r="AD2929" s="27">
        <f t="shared" si="8205"/>
        <v>0</v>
      </c>
      <c r="AE2929" s="21">
        <f t="shared" si="8205"/>
        <v>0</v>
      </c>
      <c r="AF2929" s="21">
        <f t="shared" si="8205"/>
        <v>0</v>
      </c>
      <c r="AG2929" s="27">
        <f t="shared" si="8205"/>
        <v>0</v>
      </c>
      <c r="AH2929" s="21">
        <f t="shared" si="8205"/>
        <v>0</v>
      </c>
      <c r="AI2929" s="21">
        <f t="shared" si="8205"/>
        <v>0</v>
      </c>
      <c r="AK2929" s="14" t="s">
        <v>71</v>
      </c>
      <c r="AL2929" s="15">
        <v>0.05</v>
      </c>
      <c r="AM2929" s="16" t="s">
        <v>3</v>
      </c>
    </row>
    <row r="2930" spans="1:39" x14ac:dyDescent="0.25">
      <c r="A2930" s="2"/>
      <c r="G2930" s="2"/>
      <c r="H2930" s="2"/>
      <c r="O2930" s="2"/>
      <c r="P2930" s="2"/>
    </row>
    <row r="2931" spans="1:39" ht="42" customHeight="1" x14ac:dyDescent="0.25">
      <c r="A2931" s="223" t="s">
        <v>63</v>
      </c>
      <c r="B2931" s="223" t="s">
        <v>43</v>
      </c>
      <c r="C2931" s="224" t="s">
        <v>19</v>
      </c>
      <c r="D2931" s="226"/>
      <c r="E2931" s="223" t="s">
        <v>14</v>
      </c>
      <c r="F2931" s="223" t="s">
        <v>38</v>
      </c>
      <c r="G2931" s="223" t="s">
        <v>1</v>
      </c>
      <c r="H2931" s="223" t="s">
        <v>5</v>
      </c>
      <c r="I2931" s="225" t="s">
        <v>31</v>
      </c>
      <c r="J2931" s="225" t="s">
        <v>32</v>
      </c>
      <c r="K2931" s="225" t="s">
        <v>48</v>
      </c>
      <c r="L2931" s="225" t="s">
        <v>0</v>
      </c>
      <c r="M2931" s="4" t="s">
        <v>45</v>
      </c>
      <c r="N2931" s="4" t="s">
        <v>46</v>
      </c>
      <c r="O2931" s="4" t="s">
        <v>47</v>
      </c>
      <c r="P2931" s="225" t="s">
        <v>50</v>
      </c>
      <c r="Q2931" s="225" t="s">
        <v>33</v>
      </c>
      <c r="R2931" s="4" t="s">
        <v>51</v>
      </c>
      <c r="S2931" s="4" t="s">
        <v>52</v>
      </c>
      <c r="T2931" s="4" t="s">
        <v>53</v>
      </c>
      <c r="U2931" s="4" t="s">
        <v>54</v>
      </c>
      <c r="V2931" s="4" t="s">
        <v>55</v>
      </c>
      <c r="W2931" s="4" t="s">
        <v>56</v>
      </c>
      <c r="X2931" s="4" t="s">
        <v>57</v>
      </c>
      <c r="Y2931" s="4" t="s">
        <v>58</v>
      </c>
      <c r="Z2931" s="4" t="s">
        <v>59</v>
      </c>
      <c r="AA2931" s="4" t="s">
        <v>62</v>
      </c>
      <c r="AB2931" s="4" t="s">
        <v>60</v>
      </c>
      <c r="AC2931" s="4" t="s">
        <v>61</v>
      </c>
      <c r="AD2931" s="233" t="s">
        <v>34</v>
      </c>
      <c r="AE2931" s="231" t="s">
        <v>2</v>
      </c>
      <c r="AF2931" s="231" t="s">
        <v>3</v>
      </c>
      <c r="AG2931" s="233" t="s">
        <v>35</v>
      </c>
      <c r="AH2931" s="223" t="s">
        <v>36</v>
      </c>
      <c r="AI2931" s="223" t="s">
        <v>37</v>
      </c>
      <c r="AK2931" s="229" t="s">
        <v>30</v>
      </c>
      <c r="AL2931" s="229"/>
      <c r="AM2931" s="229"/>
    </row>
    <row r="2932" spans="1:39" s="6" customFormat="1" ht="35.25" customHeight="1" x14ac:dyDescent="0.3">
      <c r="A2932" s="224"/>
      <c r="B2932" s="224"/>
      <c r="C2932" s="224"/>
      <c r="D2932" s="227"/>
      <c r="E2932" s="223"/>
      <c r="F2932" s="223"/>
      <c r="G2932" s="223"/>
      <c r="H2932" s="223"/>
      <c r="I2932" s="230"/>
      <c r="J2932" s="230"/>
      <c r="K2932" s="230"/>
      <c r="L2932" s="230"/>
      <c r="M2932" s="5">
        <v>0</v>
      </c>
      <c r="N2932" s="5">
        <v>625000</v>
      </c>
      <c r="O2932" s="5">
        <v>1250000</v>
      </c>
      <c r="P2932" s="225"/>
      <c r="Q2932" s="225"/>
      <c r="R2932" s="29">
        <v>4.95E-4</v>
      </c>
      <c r="S2932" s="29">
        <v>9.5200000000000005E-4</v>
      </c>
      <c r="T2932" s="29">
        <v>1.5900000000000001E-3</v>
      </c>
      <c r="U2932" s="29">
        <v>1.1169999999999999E-3</v>
      </c>
      <c r="V2932" s="29">
        <v>2.189E-3</v>
      </c>
      <c r="W2932" s="29">
        <v>4.5430000000000002E-3</v>
      </c>
      <c r="X2932" s="29">
        <v>8.8199999999999997E-4</v>
      </c>
      <c r="Y2932" s="29">
        <v>1.6949999999999999E-3</v>
      </c>
      <c r="Z2932" s="29">
        <v>2.8319999999999999E-3</v>
      </c>
      <c r="AA2932" s="29">
        <v>1.9889999999999999E-3</v>
      </c>
      <c r="AB2932" s="29">
        <v>3.8999999999999998E-3</v>
      </c>
      <c r="AC2932" s="29">
        <v>8.0949999999999998E-3</v>
      </c>
      <c r="AD2932" s="233"/>
      <c r="AE2932" s="232"/>
      <c r="AF2932" s="232"/>
      <c r="AG2932" s="234"/>
      <c r="AH2932" s="223"/>
      <c r="AI2932" s="223"/>
      <c r="AK2932" s="229"/>
      <c r="AL2932" s="229"/>
      <c r="AM2932" s="229"/>
    </row>
    <row r="2933" spans="1:39" s="3" customFormat="1" ht="13.8" x14ac:dyDescent="0.25">
      <c r="A2933" s="7" t="s">
        <v>44</v>
      </c>
      <c r="B2933" s="7" t="s">
        <v>42</v>
      </c>
      <c r="C2933" s="8" t="s">
        <v>39</v>
      </c>
      <c r="D2933" s="30"/>
      <c r="E2933" s="8" t="s">
        <v>64</v>
      </c>
      <c r="F2933" s="9" t="str">
        <f>IFERROR(VLOOKUP(E2933,Template!$AK$5:$AL$17,2,FALSE),"")</f>
        <v/>
      </c>
      <c r="G2933" s="41" t="s">
        <v>7</v>
      </c>
      <c r="H2933" s="41" t="s">
        <v>6</v>
      </c>
      <c r="I2933" s="32" t="s">
        <v>65</v>
      </c>
      <c r="J2933" s="32" t="s">
        <v>66</v>
      </c>
      <c r="K2933" s="33">
        <f>IFERROR(I2933+J2933,0)</f>
        <v>0</v>
      </c>
      <c r="L2933" s="33">
        <f>IFERROR(K2933,"")</f>
        <v>0</v>
      </c>
      <c r="M2933" s="34">
        <f t="shared" ref="M2933:M2944" si="8206">IF(L2933&lt;=$N$4,K2933,IF(L2932&gt;$N$4,0,$N$4-L2932))</f>
        <v>0</v>
      </c>
      <c r="N2933" s="34">
        <f>IF(AND(L2933&gt;$N$4,L2933&lt;=$O$4),K2933-M2933,IF(AND(L2932&gt;$N$4,L2932&lt;=$O$4),$O$4-L2932,IF(L2932&gt;$O$4,0,IF(L2933&lt;$N$4,0,MIN(L2933-$N$4,$N$4)))))</f>
        <v>0</v>
      </c>
      <c r="O2933" s="34">
        <f>IF(L2933&gt;$O$4,K2933-M2933-N2933,0)</f>
        <v>0</v>
      </c>
      <c r="P2933" s="12" t="s">
        <v>94</v>
      </c>
      <c r="Q2933" s="12" t="s">
        <v>68</v>
      </c>
      <c r="R2933" s="33">
        <f>IF(AND($Q2933="LOW",$P2933="French"),M2933*R$4,0)</f>
        <v>0</v>
      </c>
      <c r="S2933" s="33">
        <f>IF(AND($Q2933="LOW",$P2933="French"),N2933*S$4,0)</f>
        <v>0</v>
      </c>
      <c r="T2933" s="33">
        <f>IF(AND($Q2933="LOW",$P2933="French"),O2933*T$4,0)</f>
        <v>0</v>
      </c>
      <c r="U2933" s="33">
        <f>IF(AND($Q2933="HIGH",$P2933="French"),M2933*U$4,0)</f>
        <v>0</v>
      </c>
      <c r="V2933" s="33">
        <f>IF(AND($Q2933="HIGH",$P2933="French"),N2933*V$4,0)</f>
        <v>0</v>
      </c>
      <c r="W2933" s="33">
        <f>IF(AND($Q2933="HIGH",$P2933="French"),O2933*W$4,0)</f>
        <v>0</v>
      </c>
      <c r="X2933" s="33">
        <f>IF(AND($Q2933="LOW",$P2933="English"),M2933*X$4,0)</f>
        <v>0</v>
      </c>
      <c r="Y2933" s="33">
        <f>IF(AND($Q2933="LOW",$P2933="English"),N2933*Y$4,0)</f>
        <v>0</v>
      </c>
      <c r="Z2933" s="33">
        <f>IF(AND($Q2933="LOW",$P2933="English"),O2933*Z$4,0)</f>
        <v>0</v>
      </c>
      <c r="AA2933" s="33">
        <f>IF(AND($Q2933="HIGH",$P2933="English"),M2933*AA$4,0)</f>
        <v>0</v>
      </c>
      <c r="AB2933" s="33">
        <f>IF(AND($Q2933="HIGH",$P2933="English"),N2933*AB$4,0)</f>
        <v>0</v>
      </c>
      <c r="AC2933" s="33">
        <f>IF(AND($Q2933="HIGH",$P2933="English"),O2933*AC$4,0)</f>
        <v>0</v>
      </c>
      <c r="AD2933" s="26">
        <f>SUM(R2933:AC2933)</f>
        <v>0</v>
      </c>
      <c r="AE2933" s="46" t="str">
        <f>IFERROR(IF(AE$3=VLOOKUP($E2933,Template!$AK$5:$AM$17,3,FALSE),$AD2933*$F2933,0),"0.00")</f>
        <v>0.00</v>
      </c>
      <c r="AF2933" s="46" t="str">
        <f>IFERROR(IF(AF$3=VLOOKUP($E2933,Template!$AK$5:$AM$17,3,FALSE),$AD2933*$F2933,0),"0.00")</f>
        <v>0.00</v>
      </c>
      <c r="AG2933" s="28">
        <f>SUM(AD2933:AF2933)</f>
        <v>0</v>
      </c>
      <c r="AH2933" s="13" t="s">
        <v>40</v>
      </c>
      <c r="AI2933" s="13" t="s">
        <v>41</v>
      </c>
      <c r="AK2933" s="14" t="s">
        <v>25</v>
      </c>
      <c r="AL2933" s="15">
        <v>0.05</v>
      </c>
      <c r="AM2933" s="16" t="s">
        <v>3</v>
      </c>
    </row>
    <row r="2934" spans="1:39" s="3" customFormat="1" ht="13.8" x14ac:dyDescent="0.25">
      <c r="A2934" s="7" t="str">
        <f>A2933</f>
        <v>(Enter Broadcasting Company Name)</v>
      </c>
      <c r="B2934" s="7" t="str">
        <f>B2933</f>
        <v>(Enter Call Letters)</v>
      </c>
      <c r="C2934" s="8" t="str">
        <f>C2933</f>
        <v>(Select AM/FM)</v>
      </c>
      <c r="D2934" s="30"/>
      <c r="E2934" s="8" t="str">
        <f>E2933</f>
        <v>(Select Station Province)</v>
      </c>
      <c r="F2934" s="9" t="str">
        <f>IFERROR(VLOOKUP(E2934,Template!$AK$5:$AL$17,2,FALSE),"")</f>
        <v/>
      </c>
      <c r="G2934" s="42" t="s">
        <v>8</v>
      </c>
      <c r="H2934" s="42" t="s">
        <v>9</v>
      </c>
      <c r="I2934" s="32" t="s">
        <v>65</v>
      </c>
      <c r="J2934" s="32" t="s">
        <v>66</v>
      </c>
      <c r="K2934" s="33">
        <f t="shared" ref="K2934:K2944" si="8207">IFERROR(I2934+J2934,0)</f>
        <v>0</v>
      </c>
      <c r="L2934" s="33">
        <f t="shared" ref="L2934:L2944" si="8208">IFERROR(L2933+K2934,"")</f>
        <v>0</v>
      </c>
      <c r="M2934" s="34">
        <f t="shared" si="8206"/>
        <v>0</v>
      </c>
      <c r="N2934" s="34">
        <f>IF(AND(L2934&gt;$N$4,L2934&lt;=$O$4),K2934-M2934,IF(AND(L2933&gt;$N$4,L2933&lt;=$O$4),$O$4-L2933,IF(L2933&gt;$O$4,0,IF(L2934&lt;$N$4,0,MIN(L2934-$N$4,$N$4)))))</f>
        <v>0</v>
      </c>
      <c r="O2934" s="34">
        <f t="shared" ref="O2934:O2944" si="8209">IF(L2934&gt;$O$4,K2934-M2934-N2934,0)</f>
        <v>0</v>
      </c>
      <c r="P2934" s="12" t="str">
        <f>P2933</f>
        <v>(Select Language)</v>
      </c>
      <c r="Q2934" s="12" t="str">
        <f>Q2933</f>
        <v>(Select Usage)</v>
      </c>
      <c r="R2934" s="33">
        <f t="shared" ref="R2934:R2944" si="8210">IF(AND($Q2934="LOW",$P2934="French"),M2934*R$4,0)</f>
        <v>0</v>
      </c>
      <c r="S2934" s="33">
        <f t="shared" ref="S2934:S2944" si="8211">IF(AND($Q2934="LOW",$P2934="French"),N2934*S$4,0)</f>
        <v>0</v>
      </c>
      <c r="T2934" s="33">
        <f t="shared" ref="T2934:T2944" si="8212">IF(AND($Q2934="LOW",$P2934="French"),O2934*T$4,0)</f>
        <v>0</v>
      </c>
      <c r="U2934" s="33">
        <f t="shared" ref="U2934:U2944" si="8213">IF(AND($Q2934="HIGH",$P2934="French"),M2934*U$4,0)</f>
        <v>0</v>
      </c>
      <c r="V2934" s="33">
        <f t="shared" ref="V2934:V2944" si="8214">IF(AND($Q2934="HIGH",$P2934="French"),N2934*V$4,0)</f>
        <v>0</v>
      </c>
      <c r="W2934" s="33">
        <f t="shared" ref="W2934:W2944" si="8215">IF(AND($Q2934="HIGH",$P2934="French"),O2934*W$4,0)</f>
        <v>0</v>
      </c>
      <c r="X2934" s="33">
        <f t="shared" ref="X2934:X2944" si="8216">IF(AND($Q2934="LOW",$P2934="English"),M2934*X$4,0)</f>
        <v>0</v>
      </c>
      <c r="Y2934" s="33">
        <f t="shared" ref="Y2934:Y2944" si="8217">IF(AND($Q2934="LOW",$P2934="English"),N2934*Y$4,0)</f>
        <v>0</v>
      </c>
      <c r="Z2934" s="33">
        <f t="shared" ref="Z2934:Z2944" si="8218">IF(AND($Q2934="LOW",$P2934="English"),O2934*Z$4,0)</f>
        <v>0</v>
      </c>
      <c r="AA2934" s="33">
        <f t="shared" ref="AA2934:AA2944" si="8219">IF(AND($Q2934="HIGH",$P2934="English"),M2934*AA$4,0)</f>
        <v>0</v>
      </c>
      <c r="AB2934" s="33">
        <f t="shared" ref="AB2934:AB2944" si="8220">IF(AND($Q2934="HIGH",$P2934="English"),N2934*AB$4,0)</f>
        <v>0</v>
      </c>
      <c r="AC2934" s="33">
        <f t="shared" ref="AC2934:AC2944" si="8221">IF(AND($Q2934="HIGH",$P2934="English"),O2934*AC$4,0)</f>
        <v>0</v>
      </c>
      <c r="AD2934" s="26">
        <f t="shared" ref="AD2934:AD2938" si="8222">SUM(R2934:AC2934)</f>
        <v>0</v>
      </c>
      <c r="AE2934" s="46" t="str">
        <f>IFERROR(IF(AE$3=VLOOKUP($E2934,Template!$AK$5:$AM$17,3,FALSE),$AD2934*$F2934,0),"0.00")</f>
        <v>0.00</v>
      </c>
      <c r="AF2934" s="46" t="str">
        <f>IFERROR(IF(AF$3=VLOOKUP($E2934,Template!$AK$5:$AM$17,3,FALSE),$AD2934*$F2934,0),"0.00")</f>
        <v>0.00</v>
      </c>
      <c r="AG2934" s="28">
        <f t="shared" ref="AG2934:AG2944" si="8223">SUM(AD2934:AF2934)</f>
        <v>0</v>
      </c>
      <c r="AH2934" s="13" t="s">
        <v>40</v>
      </c>
      <c r="AI2934" s="13" t="s">
        <v>41</v>
      </c>
      <c r="AK2934" s="14" t="s">
        <v>23</v>
      </c>
      <c r="AL2934" s="15">
        <v>0.05</v>
      </c>
      <c r="AM2934" s="16" t="s">
        <v>3</v>
      </c>
    </row>
    <row r="2935" spans="1:39" s="3" customFormat="1" ht="13.8" x14ac:dyDescent="0.25">
      <c r="A2935" s="7" t="str">
        <f t="shared" ref="A2935:C2935" si="8224">A2934</f>
        <v>(Enter Broadcasting Company Name)</v>
      </c>
      <c r="B2935" s="7" t="str">
        <f t="shared" si="8224"/>
        <v>(Enter Call Letters)</v>
      </c>
      <c r="C2935" s="8" t="str">
        <f t="shared" si="8224"/>
        <v>(Select AM/FM)</v>
      </c>
      <c r="D2935" s="30"/>
      <c r="E2935" s="8" t="str">
        <f t="shared" ref="E2935:E2944" si="8225">E2934</f>
        <v>(Select Station Province)</v>
      </c>
      <c r="F2935" s="9" t="str">
        <f>IFERROR(VLOOKUP(E2935,Template!$AK$5:$AL$17,2,FALSE),"")</f>
        <v/>
      </c>
      <c r="G2935" s="42" t="s">
        <v>6</v>
      </c>
      <c r="H2935" s="42" t="s">
        <v>10</v>
      </c>
      <c r="I2935" s="32" t="s">
        <v>65</v>
      </c>
      <c r="J2935" s="32" t="s">
        <v>66</v>
      </c>
      <c r="K2935" s="33">
        <f t="shared" si="8207"/>
        <v>0</v>
      </c>
      <c r="L2935" s="33">
        <f t="shared" si="8208"/>
        <v>0</v>
      </c>
      <c r="M2935" s="34">
        <f t="shared" si="8206"/>
        <v>0</v>
      </c>
      <c r="N2935" s="34">
        <f t="shared" ref="N2935:N2944" si="8226">IF(AND(L2935&gt;$N$4,L2935&lt;=$O$4),K2935-M2935,IF(AND(L2934&gt;$N$4,L2934&lt;=$O$4),$O$4-L2934,IF(L2934&gt;$O$4,0,IF(L2935&lt;$N$4,0,MIN(L2935-$N$4,$N$4)))))</f>
        <v>0</v>
      </c>
      <c r="O2935" s="34">
        <f t="shared" si="8209"/>
        <v>0</v>
      </c>
      <c r="P2935" s="12" t="str">
        <f t="shared" ref="P2935:Q2935" si="8227">P2934</f>
        <v>(Select Language)</v>
      </c>
      <c r="Q2935" s="12" t="str">
        <f t="shared" si="8227"/>
        <v>(Select Usage)</v>
      </c>
      <c r="R2935" s="33">
        <f t="shared" si="8210"/>
        <v>0</v>
      </c>
      <c r="S2935" s="33">
        <f t="shared" si="8211"/>
        <v>0</v>
      </c>
      <c r="T2935" s="33">
        <f t="shared" si="8212"/>
        <v>0</v>
      </c>
      <c r="U2935" s="33">
        <f t="shared" si="8213"/>
        <v>0</v>
      </c>
      <c r="V2935" s="33">
        <f t="shared" si="8214"/>
        <v>0</v>
      </c>
      <c r="W2935" s="33">
        <f t="shared" si="8215"/>
        <v>0</v>
      </c>
      <c r="X2935" s="33">
        <f t="shared" si="8216"/>
        <v>0</v>
      </c>
      <c r="Y2935" s="33">
        <f t="shared" si="8217"/>
        <v>0</v>
      </c>
      <c r="Z2935" s="33">
        <f t="shared" si="8218"/>
        <v>0</v>
      </c>
      <c r="AA2935" s="33">
        <f t="shared" si="8219"/>
        <v>0</v>
      </c>
      <c r="AB2935" s="33">
        <f t="shared" si="8220"/>
        <v>0</v>
      </c>
      <c r="AC2935" s="33">
        <f t="shared" si="8221"/>
        <v>0</v>
      </c>
      <c r="AD2935" s="26">
        <f t="shared" si="8222"/>
        <v>0</v>
      </c>
      <c r="AE2935" s="46" t="str">
        <f>IFERROR(IF(AE$3=VLOOKUP($E2935,Template!$AK$5:$AM$17,3,FALSE),$AD2935*$F2935,0),"0.00")</f>
        <v>0.00</v>
      </c>
      <c r="AF2935" s="46" t="str">
        <f>IFERROR(IF(AF$3=VLOOKUP($E2935,Template!$AK$5:$AM$17,3,FALSE),$AD2935*$F2935,0),"0.00")</f>
        <v>0.00</v>
      </c>
      <c r="AG2935" s="28">
        <f t="shared" si="8223"/>
        <v>0</v>
      </c>
      <c r="AH2935" s="13" t="s">
        <v>40</v>
      </c>
      <c r="AI2935" s="13" t="s">
        <v>41</v>
      </c>
      <c r="AK2935" s="14" t="s">
        <v>24</v>
      </c>
      <c r="AL2935" s="15">
        <v>0.05</v>
      </c>
      <c r="AM2935" s="16" t="s">
        <v>3</v>
      </c>
    </row>
    <row r="2936" spans="1:39" s="3" customFormat="1" ht="13.8" x14ac:dyDescent="0.25">
      <c r="A2936" s="7" t="str">
        <f t="shared" ref="A2936:C2936" si="8228">A2935</f>
        <v>(Enter Broadcasting Company Name)</v>
      </c>
      <c r="B2936" s="7" t="str">
        <f t="shared" si="8228"/>
        <v>(Enter Call Letters)</v>
      </c>
      <c r="C2936" s="8" t="str">
        <f t="shared" si="8228"/>
        <v>(Select AM/FM)</v>
      </c>
      <c r="D2936" s="30"/>
      <c r="E2936" s="8" t="str">
        <f t="shared" si="8225"/>
        <v>(Select Station Province)</v>
      </c>
      <c r="F2936" s="9" t="str">
        <f>IFERROR(VLOOKUP(E2936,Template!$AK$5:$AL$17,2,FALSE),"")</f>
        <v/>
      </c>
      <c r="G2936" s="42" t="s">
        <v>9</v>
      </c>
      <c r="H2936" s="42" t="s">
        <v>11</v>
      </c>
      <c r="I2936" s="32" t="s">
        <v>65</v>
      </c>
      <c r="J2936" s="32" t="s">
        <v>66</v>
      </c>
      <c r="K2936" s="33">
        <f t="shared" si="8207"/>
        <v>0</v>
      </c>
      <c r="L2936" s="33">
        <f t="shared" si="8208"/>
        <v>0</v>
      </c>
      <c r="M2936" s="34">
        <f t="shared" si="8206"/>
        <v>0</v>
      </c>
      <c r="N2936" s="34">
        <f t="shared" si="8226"/>
        <v>0</v>
      </c>
      <c r="O2936" s="34">
        <f t="shared" si="8209"/>
        <v>0</v>
      </c>
      <c r="P2936" s="12" t="str">
        <f t="shared" ref="P2936:Q2936" si="8229">P2935</f>
        <v>(Select Language)</v>
      </c>
      <c r="Q2936" s="12" t="str">
        <f t="shared" si="8229"/>
        <v>(Select Usage)</v>
      </c>
      <c r="R2936" s="33">
        <f t="shared" si="8210"/>
        <v>0</v>
      </c>
      <c r="S2936" s="33">
        <f t="shared" si="8211"/>
        <v>0</v>
      </c>
      <c r="T2936" s="33">
        <f t="shared" si="8212"/>
        <v>0</v>
      </c>
      <c r="U2936" s="33">
        <f t="shared" si="8213"/>
        <v>0</v>
      </c>
      <c r="V2936" s="33">
        <f t="shared" si="8214"/>
        <v>0</v>
      </c>
      <c r="W2936" s="33">
        <f t="shared" si="8215"/>
        <v>0</v>
      </c>
      <c r="X2936" s="33">
        <f t="shared" si="8216"/>
        <v>0</v>
      </c>
      <c r="Y2936" s="33">
        <f t="shared" si="8217"/>
        <v>0</v>
      </c>
      <c r="Z2936" s="33">
        <f t="shared" si="8218"/>
        <v>0</v>
      </c>
      <c r="AA2936" s="33">
        <f t="shared" si="8219"/>
        <v>0</v>
      </c>
      <c r="AB2936" s="33">
        <f t="shared" si="8220"/>
        <v>0</v>
      </c>
      <c r="AC2936" s="33">
        <f t="shared" si="8221"/>
        <v>0</v>
      </c>
      <c r="AD2936" s="26">
        <f t="shared" si="8222"/>
        <v>0</v>
      </c>
      <c r="AE2936" s="46" t="str">
        <f>IFERROR(IF(AE$3=VLOOKUP($E2936,Template!$AK$5:$AM$17,3,FALSE),$AD2936*$F2936,0),"0.00")</f>
        <v>0.00</v>
      </c>
      <c r="AF2936" s="46" t="str">
        <f>IFERROR(IF(AF$3=VLOOKUP($E2936,Template!$AK$5:$AM$17,3,FALSE),$AD2936*$F2936,0),"0.00")</f>
        <v>0.00</v>
      </c>
      <c r="AG2936" s="28">
        <f t="shared" si="8223"/>
        <v>0</v>
      </c>
      <c r="AH2936" s="13" t="s">
        <v>40</v>
      </c>
      <c r="AI2936" s="13" t="s">
        <v>41</v>
      </c>
      <c r="AK2936" s="14" t="s">
        <v>22</v>
      </c>
      <c r="AL2936" s="15">
        <v>0.15</v>
      </c>
      <c r="AM2936" s="16" t="s">
        <v>2</v>
      </c>
    </row>
    <row r="2937" spans="1:39" s="3" customFormat="1" ht="13.8" x14ac:dyDescent="0.25">
      <c r="A2937" s="7" t="str">
        <f t="shared" ref="A2937:C2937" si="8230">A2936</f>
        <v>(Enter Broadcasting Company Name)</v>
      </c>
      <c r="B2937" s="7" t="str">
        <f t="shared" si="8230"/>
        <v>(Enter Call Letters)</v>
      </c>
      <c r="C2937" s="8" t="str">
        <f t="shared" si="8230"/>
        <v>(Select AM/FM)</v>
      </c>
      <c r="D2937" s="30"/>
      <c r="E2937" s="8" t="str">
        <f t="shared" si="8225"/>
        <v>(Select Station Province)</v>
      </c>
      <c r="F2937" s="9" t="str">
        <f>IFERROR(VLOOKUP(E2937,Template!$AK$5:$AL$17,2,FALSE),"")</f>
        <v/>
      </c>
      <c r="G2937" s="42" t="s">
        <v>10</v>
      </c>
      <c r="H2937" s="42" t="s">
        <v>12</v>
      </c>
      <c r="I2937" s="32" t="s">
        <v>65</v>
      </c>
      <c r="J2937" s="32" t="s">
        <v>66</v>
      </c>
      <c r="K2937" s="33">
        <f t="shared" si="8207"/>
        <v>0</v>
      </c>
      <c r="L2937" s="33">
        <f t="shared" si="8208"/>
        <v>0</v>
      </c>
      <c r="M2937" s="34">
        <f t="shared" si="8206"/>
        <v>0</v>
      </c>
      <c r="N2937" s="34">
        <f t="shared" si="8226"/>
        <v>0</v>
      </c>
      <c r="O2937" s="34">
        <f t="shared" si="8209"/>
        <v>0</v>
      </c>
      <c r="P2937" s="12" t="str">
        <f t="shared" ref="P2937:Q2937" si="8231">P2936</f>
        <v>(Select Language)</v>
      </c>
      <c r="Q2937" s="12" t="str">
        <f t="shared" si="8231"/>
        <v>(Select Usage)</v>
      </c>
      <c r="R2937" s="33">
        <f t="shared" si="8210"/>
        <v>0</v>
      </c>
      <c r="S2937" s="33">
        <f t="shared" si="8211"/>
        <v>0</v>
      </c>
      <c r="T2937" s="33">
        <f t="shared" si="8212"/>
        <v>0</v>
      </c>
      <c r="U2937" s="33">
        <f t="shared" si="8213"/>
        <v>0</v>
      </c>
      <c r="V2937" s="33">
        <f t="shared" si="8214"/>
        <v>0</v>
      </c>
      <c r="W2937" s="33">
        <f t="shared" si="8215"/>
        <v>0</v>
      </c>
      <c r="X2937" s="33">
        <f t="shared" si="8216"/>
        <v>0</v>
      </c>
      <c r="Y2937" s="33">
        <f t="shared" si="8217"/>
        <v>0</v>
      </c>
      <c r="Z2937" s="33">
        <f t="shared" si="8218"/>
        <v>0</v>
      </c>
      <c r="AA2937" s="33">
        <f t="shared" si="8219"/>
        <v>0</v>
      </c>
      <c r="AB2937" s="33">
        <f t="shared" si="8220"/>
        <v>0</v>
      </c>
      <c r="AC2937" s="33">
        <f t="shared" si="8221"/>
        <v>0</v>
      </c>
      <c r="AD2937" s="26">
        <f t="shared" si="8222"/>
        <v>0</v>
      </c>
      <c r="AE2937" s="46" t="str">
        <f>IFERROR(IF(AE$3=VLOOKUP($E2937,Template!$AK$5:$AM$17,3,FALSE),$AD2937*$F2937,0),"0.00")</f>
        <v>0.00</v>
      </c>
      <c r="AF2937" s="46" t="str">
        <f>IFERROR(IF(AF$3=VLOOKUP($E2937,Template!$AK$5:$AM$17,3,FALSE),$AD2937*$F2937,0),"0.00")</f>
        <v>0.00</v>
      </c>
      <c r="AG2937" s="28">
        <f t="shared" si="8223"/>
        <v>0</v>
      </c>
      <c r="AH2937" s="13" t="s">
        <v>40</v>
      </c>
      <c r="AI2937" s="13" t="s">
        <v>41</v>
      </c>
      <c r="AK2937" s="14" t="s">
        <v>26</v>
      </c>
      <c r="AL2937" s="15">
        <v>0.15</v>
      </c>
      <c r="AM2937" s="16" t="s">
        <v>2</v>
      </c>
    </row>
    <row r="2938" spans="1:39" s="3" customFormat="1" ht="13.8" x14ac:dyDescent="0.25">
      <c r="A2938" s="7" t="str">
        <f t="shared" ref="A2938:C2938" si="8232">A2937</f>
        <v>(Enter Broadcasting Company Name)</v>
      </c>
      <c r="B2938" s="7" t="str">
        <f t="shared" si="8232"/>
        <v>(Enter Call Letters)</v>
      </c>
      <c r="C2938" s="8" t="str">
        <f t="shared" si="8232"/>
        <v>(Select AM/FM)</v>
      </c>
      <c r="D2938" s="30"/>
      <c r="E2938" s="8" t="str">
        <f t="shared" si="8225"/>
        <v>(Select Station Province)</v>
      </c>
      <c r="F2938" s="9" t="str">
        <f>IFERROR(VLOOKUP(E2938,Template!$AK$5:$AL$17,2,FALSE),"")</f>
        <v/>
      </c>
      <c r="G2938" s="42" t="s">
        <v>11</v>
      </c>
      <c r="H2938" s="42" t="s">
        <v>13</v>
      </c>
      <c r="I2938" s="32" t="s">
        <v>65</v>
      </c>
      <c r="J2938" s="32" t="s">
        <v>66</v>
      </c>
      <c r="K2938" s="33">
        <f t="shared" si="8207"/>
        <v>0</v>
      </c>
      <c r="L2938" s="33">
        <f t="shared" si="8208"/>
        <v>0</v>
      </c>
      <c r="M2938" s="34">
        <f t="shared" si="8206"/>
        <v>0</v>
      </c>
      <c r="N2938" s="34">
        <f t="shared" si="8226"/>
        <v>0</v>
      </c>
      <c r="O2938" s="34">
        <f t="shared" si="8209"/>
        <v>0</v>
      </c>
      <c r="P2938" s="12" t="str">
        <f t="shared" ref="P2938:Q2938" si="8233">P2937</f>
        <v>(Select Language)</v>
      </c>
      <c r="Q2938" s="12" t="str">
        <f t="shared" si="8233"/>
        <v>(Select Usage)</v>
      </c>
      <c r="R2938" s="33">
        <f t="shared" si="8210"/>
        <v>0</v>
      </c>
      <c r="S2938" s="33">
        <f t="shared" si="8211"/>
        <v>0</v>
      </c>
      <c r="T2938" s="33">
        <f t="shared" si="8212"/>
        <v>0</v>
      </c>
      <c r="U2938" s="33">
        <f t="shared" si="8213"/>
        <v>0</v>
      </c>
      <c r="V2938" s="33">
        <f t="shared" si="8214"/>
        <v>0</v>
      </c>
      <c r="W2938" s="33">
        <f t="shared" si="8215"/>
        <v>0</v>
      </c>
      <c r="X2938" s="33">
        <f t="shared" si="8216"/>
        <v>0</v>
      </c>
      <c r="Y2938" s="33">
        <f t="shared" si="8217"/>
        <v>0</v>
      </c>
      <c r="Z2938" s="33">
        <f t="shared" si="8218"/>
        <v>0</v>
      </c>
      <c r="AA2938" s="33">
        <f t="shared" si="8219"/>
        <v>0</v>
      </c>
      <c r="AB2938" s="33">
        <f t="shared" si="8220"/>
        <v>0</v>
      </c>
      <c r="AC2938" s="33">
        <f t="shared" si="8221"/>
        <v>0</v>
      </c>
      <c r="AD2938" s="26">
        <f t="shared" si="8222"/>
        <v>0</v>
      </c>
      <c r="AE2938" s="46" t="str">
        <f>IFERROR(IF(AE$3=VLOOKUP($E2938,Template!$AK$5:$AM$17,3,FALSE),$AD2938*$F2938,0),"0.00")</f>
        <v>0.00</v>
      </c>
      <c r="AF2938" s="46" t="str">
        <f>IFERROR(IF(AF$3=VLOOKUP($E2938,Template!$AK$5:$AM$17,3,FALSE),$AD2938*$F2938,0),"0.00")</f>
        <v>0.00</v>
      </c>
      <c r="AG2938" s="28">
        <f t="shared" si="8223"/>
        <v>0</v>
      </c>
      <c r="AH2938" s="13" t="s">
        <v>40</v>
      </c>
      <c r="AI2938" s="13" t="s">
        <v>41</v>
      </c>
      <c r="AK2938" s="14" t="s">
        <v>27</v>
      </c>
      <c r="AL2938" s="15">
        <v>0.15</v>
      </c>
      <c r="AM2938" s="16" t="s">
        <v>2</v>
      </c>
    </row>
    <row r="2939" spans="1:39" s="3" customFormat="1" ht="13.8" x14ac:dyDescent="0.25">
      <c r="A2939" s="7" t="str">
        <f t="shared" ref="A2939:C2939" si="8234">A2938</f>
        <v>(Enter Broadcasting Company Name)</v>
      </c>
      <c r="B2939" s="7" t="str">
        <f t="shared" si="8234"/>
        <v>(Enter Call Letters)</v>
      </c>
      <c r="C2939" s="8" t="str">
        <f t="shared" si="8234"/>
        <v>(Select AM/FM)</v>
      </c>
      <c r="D2939" s="30"/>
      <c r="E2939" s="8" t="str">
        <f t="shared" si="8225"/>
        <v>(Select Station Province)</v>
      </c>
      <c r="F2939" s="9" t="str">
        <f>IFERROR(VLOOKUP(E2939,Template!$AK$5:$AL$17,2,FALSE),"")</f>
        <v/>
      </c>
      <c r="G2939" s="42" t="s">
        <v>12</v>
      </c>
      <c r="H2939" s="42" t="s">
        <v>15</v>
      </c>
      <c r="I2939" s="32" t="s">
        <v>65</v>
      </c>
      <c r="J2939" s="32" t="s">
        <v>66</v>
      </c>
      <c r="K2939" s="33">
        <f t="shared" si="8207"/>
        <v>0</v>
      </c>
      <c r="L2939" s="33">
        <f t="shared" si="8208"/>
        <v>0</v>
      </c>
      <c r="M2939" s="34">
        <f t="shared" si="8206"/>
        <v>0</v>
      </c>
      <c r="N2939" s="34">
        <f t="shared" si="8226"/>
        <v>0</v>
      </c>
      <c r="O2939" s="34">
        <f t="shared" si="8209"/>
        <v>0</v>
      </c>
      <c r="P2939" s="12" t="str">
        <f t="shared" ref="P2939:Q2939" si="8235">P2938</f>
        <v>(Select Language)</v>
      </c>
      <c r="Q2939" s="12" t="str">
        <f t="shared" si="8235"/>
        <v>(Select Usage)</v>
      </c>
      <c r="R2939" s="33">
        <f t="shared" si="8210"/>
        <v>0</v>
      </c>
      <c r="S2939" s="33">
        <f t="shared" si="8211"/>
        <v>0</v>
      </c>
      <c r="T2939" s="33">
        <f t="shared" si="8212"/>
        <v>0</v>
      </c>
      <c r="U2939" s="33">
        <f t="shared" si="8213"/>
        <v>0</v>
      </c>
      <c r="V2939" s="33">
        <f t="shared" si="8214"/>
        <v>0</v>
      </c>
      <c r="W2939" s="33">
        <f t="shared" si="8215"/>
        <v>0</v>
      </c>
      <c r="X2939" s="33">
        <f t="shared" si="8216"/>
        <v>0</v>
      </c>
      <c r="Y2939" s="33">
        <f t="shared" si="8217"/>
        <v>0</v>
      </c>
      <c r="Z2939" s="33">
        <f t="shared" si="8218"/>
        <v>0</v>
      </c>
      <c r="AA2939" s="33">
        <f t="shared" si="8219"/>
        <v>0</v>
      </c>
      <c r="AB2939" s="33">
        <f t="shared" si="8220"/>
        <v>0</v>
      </c>
      <c r="AC2939" s="33">
        <f t="shared" si="8221"/>
        <v>0</v>
      </c>
      <c r="AD2939" s="26">
        <f>SUM(R2939:AC2939)</f>
        <v>0</v>
      </c>
      <c r="AE2939" s="46" t="str">
        <f>IFERROR(IF(AE$3=VLOOKUP($E2939,Template!$AK$5:$AM$17,3,FALSE),$AD2939*$F2939,0),"0.00")</f>
        <v>0.00</v>
      </c>
      <c r="AF2939" s="46" t="str">
        <f>IFERROR(IF(AF$3=VLOOKUP($E2939,Template!$AK$5:$AM$17,3,FALSE),$AD2939*$F2939,0),"0.00")</f>
        <v>0.00</v>
      </c>
      <c r="AG2939" s="28">
        <f t="shared" si="8223"/>
        <v>0</v>
      </c>
      <c r="AH2939" s="13" t="s">
        <v>40</v>
      </c>
      <c r="AI2939" s="13" t="s">
        <v>41</v>
      </c>
      <c r="AK2939" s="14" t="s">
        <v>28</v>
      </c>
      <c r="AL2939" s="15">
        <v>0.05</v>
      </c>
      <c r="AM2939" s="16" t="s">
        <v>3</v>
      </c>
    </row>
    <row r="2940" spans="1:39" s="3" customFormat="1" ht="13.8" x14ac:dyDescent="0.25">
      <c r="A2940" s="7" t="str">
        <f t="shared" ref="A2940:C2940" si="8236">A2939</f>
        <v>(Enter Broadcasting Company Name)</v>
      </c>
      <c r="B2940" s="7" t="str">
        <f t="shared" si="8236"/>
        <v>(Enter Call Letters)</v>
      </c>
      <c r="C2940" s="8" t="str">
        <f t="shared" si="8236"/>
        <v>(Select AM/FM)</v>
      </c>
      <c r="D2940" s="30"/>
      <c r="E2940" s="8" t="str">
        <f t="shared" si="8225"/>
        <v>(Select Station Province)</v>
      </c>
      <c r="F2940" s="9" t="str">
        <f>IFERROR(VLOOKUP(E2940,Template!$AK$5:$AL$17,2,FALSE),"")</f>
        <v/>
      </c>
      <c r="G2940" s="42" t="s">
        <v>13</v>
      </c>
      <c r="H2940" s="42" t="s">
        <v>16</v>
      </c>
      <c r="I2940" s="32" t="s">
        <v>65</v>
      </c>
      <c r="J2940" s="32" t="s">
        <v>66</v>
      </c>
      <c r="K2940" s="33">
        <f t="shared" si="8207"/>
        <v>0</v>
      </c>
      <c r="L2940" s="33">
        <f t="shared" si="8208"/>
        <v>0</v>
      </c>
      <c r="M2940" s="34">
        <f t="shared" si="8206"/>
        <v>0</v>
      </c>
      <c r="N2940" s="34">
        <f t="shared" si="8226"/>
        <v>0</v>
      </c>
      <c r="O2940" s="34">
        <f t="shared" si="8209"/>
        <v>0</v>
      </c>
      <c r="P2940" s="12" t="str">
        <f t="shared" ref="P2940:Q2940" si="8237">P2939</f>
        <v>(Select Language)</v>
      </c>
      <c r="Q2940" s="12" t="str">
        <f t="shared" si="8237"/>
        <v>(Select Usage)</v>
      </c>
      <c r="R2940" s="33">
        <f t="shared" si="8210"/>
        <v>0</v>
      </c>
      <c r="S2940" s="33">
        <f t="shared" si="8211"/>
        <v>0</v>
      </c>
      <c r="T2940" s="33">
        <f t="shared" si="8212"/>
        <v>0</v>
      </c>
      <c r="U2940" s="33">
        <f t="shared" si="8213"/>
        <v>0</v>
      </c>
      <c r="V2940" s="33">
        <f t="shared" si="8214"/>
        <v>0</v>
      </c>
      <c r="W2940" s="33">
        <f t="shared" si="8215"/>
        <v>0</v>
      </c>
      <c r="X2940" s="33">
        <f t="shared" si="8216"/>
        <v>0</v>
      </c>
      <c r="Y2940" s="33">
        <f t="shared" si="8217"/>
        <v>0</v>
      </c>
      <c r="Z2940" s="33">
        <f t="shared" si="8218"/>
        <v>0</v>
      </c>
      <c r="AA2940" s="33">
        <f t="shared" si="8219"/>
        <v>0</v>
      </c>
      <c r="AB2940" s="33">
        <f t="shared" si="8220"/>
        <v>0</v>
      </c>
      <c r="AC2940" s="33">
        <f t="shared" si="8221"/>
        <v>0</v>
      </c>
      <c r="AD2940" s="26">
        <f t="shared" ref="AD2940:AD2942" si="8238">SUM(R2940:AC2940)</f>
        <v>0</v>
      </c>
      <c r="AE2940" s="46" t="str">
        <f>IFERROR(IF(AE$3=VLOOKUP($E2940,Template!$AK$5:$AM$17,3,FALSE),$AD2940*$F2940,0),"0.00")</f>
        <v>0.00</v>
      </c>
      <c r="AF2940" s="46" t="str">
        <f>IFERROR(IF(AF$3=VLOOKUP($E2940,Template!$AK$5:$AM$17,3,FALSE),$AD2940*$F2940,0),"0.00")</f>
        <v>0.00</v>
      </c>
      <c r="AG2940" s="28">
        <f t="shared" si="8223"/>
        <v>0</v>
      </c>
      <c r="AH2940" s="13" t="s">
        <v>40</v>
      </c>
      <c r="AI2940" s="13" t="s">
        <v>41</v>
      </c>
      <c r="AK2940" s="14" t="s">
        <v>70</v>
      </c>
      <c r="AL2940" s="15">
        <v>0.05</v>
      </c>
      <c r="AM2940" s="16" t="s">
        <v>3</v>
      </c>
    </row>
    <row r="2941" spans="1:39" s="3" customFormat="1" ht="13.8" x14ac:dyDescent="0.25">
      <c r="A2941" s="7" t="str">
        <f t="shared" ref="A2941:C2941" si="8239">A2940</f>
        <v>(Enter Broadcasting Company Name)</v>
      </c>
      <c r="B2941" s="7" t="str">
        <f t="shared" si="8239"/>
        <v>(Enter Call Letters)</v>
      </c>
      <c r="C2941" s="8" t="str">
        <f t="shared" si="8239"/>
        <v>(Select AM/FM)</v>
      </c>
      <c r="D2941" s="30"/>
      <c r="E2941" s="8" t="str">
        <f t="shared" si="8225"/>
        <v>(Select Station Province)</v>
      </c>
      <c r="F2941" s="9" t="str">
        <f>IFERROR(VLOOKUP(E2941,Template!$AK$5:$AL$17,2,FALSE),"")</f>
        <v/>
      </c>
      <c r="G2941" s="42" t="s">
        <v>15</v>
      </c>
      <c r="H2941" s="42" t="s">
        <v>17</v>
      </c>
      <c r="I2941" s="32" t="s">
        <v>65</v>
      </c>
      <c r="J2941" s="32" t="s">
        <v>66</v>
      </c>
      <c r="K2941" s="33">
        <f t="shared" si="8207"/>
        <v>0</v>
      </c>
      <c r="L2941" s="33">
        <f t="shared" si="8208"/>
        <v>0</v>
      </c>
      <c r="M2941" s="34">
        <f t="shared" si="8206"/>
        <v>0</v>
      </c>
      <c r="N2941" s="34">
        <f t="shared" si="8226"/>
        <v>0</v>
      </c>
      <c r="O2941" s="34">
        <f t="shared" si="8209"/>
        <v>0</v>
      </c>
      <c r="P2941" s="12" t="str">
        <f t="shared" ref="P2941:Q2941" si="8240">P2940</f>
        <v>(Select Language)</v>
      </c>
      <c r="Q2941" s="12" t="str">
        <f t="shared" si="8240"/>
        <v>(Select Usage)</v>
      </c>
      <c r="R2941" s="33">
        <f t="shared" si="8210"/>
        <v>0</v>
      </c>
      <c r="S2941" s="33">
        <f t="shared" si="8211"/>
        <v>0</v>
      </c>
      <c r="T2941" s="33">
        <f t="shared" si="8212"/>
        <v>0</v>
      </c>
      <c r="U2941" s="33">
        <f t="shared" si="8213"/>
        <v>0</v>
      </c>
      <c r="V2941" s="33">
        <f t="shared" si="8214"/>
        <v>0</v>
      </c>
      <c r="W2941" s="33">
        <f t="shared" si="8215"/>
        <v>0</v>
      </c>
      <c r="X2941" s="33">
        <f t="shared" si="8216"/>
        <v>0</v>
      </c>
      <c r="Y2941" s="33">
        <f t="shared" si="8217"/>
        <v>0</v>
      </c>
      <c r="Z2941" s="33">
        <f t="shared" si="8218"/>
        <v>0</v>
      </c>
      <c r="AA2941" s="33">
        <f t="shared" si="8219"/>
        <v>0</v>
      </c>
      <c r="AB2941" s="33">
        <f t="shared" si="8220"/>
        <v>0</v>
      </c>
      <c r="AC2941" s="33">
        <f t="shared" si="8221"/>
        <v>0</v>
      </c>
      <c r="AD2941" s="26">
        <f t="shared" si="8238"/>
        <v>0</v>
      </c>
      <c r="AE2941" s="46" t="str">
        <f>IFERROR(IF(AE$3=VLOOKUP($E2941,Template!$AK$5:$AM$17,3,FALSE),$AD2941*$F2941,0),"0.00")</f>
        <v>0.00</v>
      </c>
      <c r="AF2941" s="46" t="str">
        <f>IFERROR(IF(AF$3=VLOOKUP($E2941,Template!$AK$5:$AM$17,3,FALSE),$AD2941*$F2941,0),"0.00")</f>
        <v>0.00</v>
      </c>
      <c r="AG2941" s="28">
        <f t="shared" si="8223"/>
        <v>0</v>
      </c>
      <c r="AH2941" s="13" t="s">
        <v>40</v>
      </c>
      <c r="AI2941" s="13" t="s">
        <v>41</v>
      </c>
      <c r="AK2941" s="14" t="s">
        <v>20</v>
      </c>
      <c r="AL2941" s="15">
        <v>0.13</v>
      </c>
      <c r="AM2941" s="16" t="s">
        <v>2</v>
      </c>
    </row>
    <row r="2942" spans="1:39" s="3" customFormat="1" ht="13.8" x14ac:dyDescent="0.25">
      <c r="A2942" s="7" t="str">
        <f t="shared" ref="A2942:C2942" si="8241">A2941</f>
        <v>(Enter Broadcasting Company Name)</v>
      </c>
      <c r="B2942" s="7" t="str">
        <f t="shared" si="8241"/>
        <v>(Enter Call Letters)</v>
      </c>
      <c r="C2942" s="8" t="str">
        <f t="shared" si="8241"/>
        <v>(Select AM/FM)</v>
      </c>
      <c r="D2942" s="30"/>
      <c r="E2942" s="8" t="str">
        <f t="shared" si="8225"/>
        <v>(Select Station Province)</v>
      </c>
      <c r="F2942" s="9" t="str">
        <f>IFERROR(VLOOKUP(E2942,Template!$AK$5:$AL$17,2,FALSE),"")</f>
        <v/>
      </c>
      <c r="G2942" s="42" t="s">
        <v>16</v>
      </c>
      <c r="H2942" s="42" t="s">
        <v>18</v>
      </c>
      <c r="I2942" s="32" t="s">
        <v>65</v>
      </c>
      <c r="J2942" s="32" t="s">
        <v>66</v>
      </c>
      <c r="K2942" s="33">
        <f t="shared" si="8207"/>
        <v>0</v>
      </c>
      <c r="L2942" s="33">
        <f t="shared" si="8208"/>
        <v>0</v>
      </c>
      <c r="M2942" s="34">
        <f t="shared" si="8206"/>
        <v>0</v>
      </c>
      <c r="N2942" s="34">
        <f t="shared" si="8226"/>
        <v>0</v>
      </c>
      <c r="O2942" s="34">
        <f t="shared" si="8209"/>
        <v>0</v>
      </c>
      <c r="P2942" s="12" t="str">
        <f t="shared" ref="P2942:Q2942" si="8242">P2941</f>
        <v>(Select Language)</v>
      </c>
      <c r="Q2942" s="12" t="str">
        <f t="shared" si="8242"/>
        <v>(Select Usage)</v>
      </c>
      <c r="R2942" s="33">
        <f t="shared" si="8210"/>
        <v>0</v>
      </c>
      <c r="S2942" s="33">
        <f t="shared" si="8211"/>
        <v>0</v>
      </c>
      <c r="T2942" s="33">
        <f t="shared" si="8212"/>
        <v>0</v>
      </c>
      <c r="U2942" s="33">
        <f t="shared" si="8213"/>
        <v>0</v>
      </c>
      <c r="V2942" s="33">
        <f t="shared" si="8214"/>
        <v>0</v>
      </c>
      <c r="W2942" s="33">
        <f t="shared" si="8215"/>
        <v>0</v>
      </c>
      <c r="X2942" s="33">
        <f t="shared" si="8216"/>
        <v>0</v>
      </c>
      <c r="Y2942" s="33">
        <f t="shared" si="8217"/>
        <v>0</v>
      </c>
      <c r="Z2942" s="33">
        <f t="shared" si="8218"/>
        <v>0</v>
      </c>
      <c r="AA2942" s="33">
        <f t="shared" si="8219"/>
        <v>0</v>
      </c>
      <c r="AB2942" s="33">
        <f t="shared" si="8220"/>
        <v>0</v>
      </c>
      <c r="AC2942" s="33">
        <f t="shared" si="8221"/>
        <v>0</v>
      </c>
      <c r="AD2942" s="26">
        <f t="shared" si="8238"/>
        <v>0</v>
      </c>
      <c r="AE2942" s="46" t="str">
        <f>IFERROR(IF(AE$3=VLOOKUP($E2942,Template!$AK$5:$AM$17,3,FALSE),$AD2942*$F2942,0),"0.00")</f>
        <v>0.00</v>
      </c>
      <c r="AF2942" s="46" t="str">
        <f>IFERROR(IF(AF$3=VLOOKUP($E2942,Template!$AK$5:$AM$17,3,FALSE),$AD2942*$F2942,0),"0.00")</f>
        <v>0.00</v>
      </c>
      <c r="AG2942" s="28">
        <f t="shared" si="8223"/>
        <v>0</v>
      </c>
      <c r="AH2942" s="13" t="s">
        <v>40</v>
      </c>
      <c r="AI2942" s="13" t="s">
        <v>41</v>
      </c>
      <c r="AK2942" s="14" t="s">
        <v>69</v>
      </c>
      <c r="AL2942" s="15">
        <v>0.15</v>
      </c>
      <c r="AM2942" s="16" t="s">
        <v>2</v>
      </c>
    </row>
    <row r="2943" spans="1:39" s="3" customFormat="1" ht="13.8" x14ac:dyDescent="0.25">
      <c r="A2943" s="7" t="str">
        <f t="shared" ref="A2943:C2943" si="8243">A2942</f>
        <v>(Enter Broadcasting Company Name)</v>
      </c>
      <c r="B2943" s="7" t="str">
        <f t="shared" si="8243"/>
        <v>(Enter Call Letters)</v>
      </c>
      <c r="C2943" s="8" t="str">
        <f t="shared" si="8243"/>
        <v>(Select AM/FM)</v>
      </c>
      <c r="D2943" s="30"/>
      <c r="E2943" s="8" t="str">
        <f t="shared" si="8225"/>
        <v>(Select Station Province)</v>
      </c>
      <c r="F2943" s="9" t="str">
        <f>IFERROR(VLOOKUP(E2943,Template!$AK$5:$AL$17,2,FALSE),"")</f>
        <v/>
      </c>
      <c r="G2943" s="42" t="s">
        <v>17</v>
      </c>
      <c r="H2943" s="42" t="s">
        <v>7</v>
      </c>
      <c r="I2943" s="32" t="s">
        <v>65</v>
      </c>
      <c r="J2943" s="32" t="s">
        <v>66</v>
      </c>
      <c r="K2943" s="33">
        <f t="shared" si="8207"/>
        <v>0</v>
      </c>
      <c r="L2943" s="33">
        <f t="shared" si="8208"/>
        <v>0</v>
      </c>
      <c r="M2943" s="34">
        <f t="shared" si="8206"/>
        <v>0</v>
      </c>
      <c r="N2943" s="34">
        <f t="shared" si="8226"/>
        <v>0</v>
      </c>
      <c r="O2943" s="34">
        <f t="shared" si="8209"/>
        <v>0</v>
      </c>
      <c r="P2943" s="12" t="str">
        <f t="shared" ref="P2943:Q2943" si="8244">P2942</f>
        <v>(Select Language)</v>
      </c>
      <c r="Q2943" s="12" t="str">
        <f t="shared" si="8244"/>
        <v>(Select Usage)</v>
      </c>
      <c r="R2943" s="33">
        <f t="shared" si="8210"/>
        <v>0</v>
      </c>
      <c r="S2943" s="33">
        <f t="shared" si="8211"/>
        <v>0</v>
      </c>
      <c r="T2943" s="33">
        <f t="shared" si="8212"/>
        <v>0</v>
      </c>
      <c r="U2943" s="33">
        <f t="shared" si="8213"/>
        <v>0</v>
      </c>
      <c r="V2943" s="33">
        <f t="shared" si="8214"/>
        <v>0</v>
      </c>
      <c r="W2943" s="33">
        <f t="shared" si="8215"/>
        <v>0</v>
      </c>
      <c r="X2943" s="33">
        <f t="shared" si="8216"/>
        <v>0</v>
      </c>
      <c r="Y2943" s="33">
        <f t="shared" si="8217"/>
        <v>0</v>
      </c>
      <c r="Z2943" s="33">
        <f t="shared" si="8218"/>
        <v>0</v>
      </c>
      <c r="AA2943" s="33">
        <f t="shared" si="8219"/>
        <v>0</v>
      </c>
      <c r="AB2943" s="33">
        <f t="shared" si="8220"/>
        <v>0</v>
      </c>
      <c r="AC2943" s="33">
        <f t="shared" si="8221"/>
        <v>0</v>
      </c>
      <c r="AD2943" s="26">
        <f>SUM(R2943:AC2943)</f>
        <v>0</v>
      </c>
      <c r="AE2943" s="46" t="str">
        <f>IFERROR(IF(AE$3=VLOOKUP($E2943,Template!$AK$5:$AM$17,3,FALSE),$AD2943*$F2943,0),"0.00")</f>
        <v>0.00</v>
      </c>
      <c r="AF2943" s="46" t="str">
        <f>IFERROR(IF(AF$3=VLOOKUP($E2943,Template!$AK$5:$AM$17,3,FALSE),$AD2943*$F2943,0),"0.00")</f>
        <v>0.00</v>
      </c>
      <c r="AG2943" s="28">
        <f t="shared" si="8223"/>
        <v>0</v>
      </c>
      <c r="AH2943" s="13" t="s">
        <v>40</v>
      </c>
      <c r="AI2943" s="13" t="s">
        <v>41</v>
      </c>
      <c r="AK2943" s="14" t="s">
        <v>29</v>
      </c>
      <c r="AL2943" s="15">
        <v>0.05</v>
      </c>
      <c r="AM2943" s="16" t="s">
        <v>3</v>
      </c>
    </row>
    <row r="2944" spans="1:39" s="3" customFormat="1" ht="13.8" x14ac:dyDescent="0.25">
      <c r="A2944" s="7" t="str">
        <f t="shared" ref="A2944:C2944" si="8245">A2943</f>
        <v>(Enter Broadcasting Company Name)</v>
      </c>
      <c r="B2944" s="7" t="str">
        <f t="shared" si="8245"/>
        <v>(Enter Call Letters)</v>
      </c>
      <c r="C2944" s="8" t="str">
        <f t="shared" si="8245"/>
        <v>(Select AM/FM)</v>
      </c>
      <c r="D2944" s="30"/>
      <c r="E2944" s="8" t="str">
        <f t="shared" si="8225"/>
        <v>(Select Station Province)</v>
      </c>
      <c r="F2944" s="9" t="str">
        <f>IFERROR(VLOOKUP(E2944,Template!$AK$5:$AL$17,2,FALSE),"")</f>
        <v/>
      </c>
      <c r="G2944" s="42" t="s">
        <v>18</v>
      </c>
      <c r="H2944" s="43" t="s">
        <v>8</v>
      </c>
      <c r="I2944" s="32" t="s">
        <v>65</v>
      </c>
      <c r="J2944" s="32" t="s">
        <v>66</v>
      </c>
      <c r="K2944" s="33">
        <f t="shared" si="8207"/>
        <v>0</v>
      </c>
      <c r="L2944" s="33">
        <f t="shared" si="8208"/>
        <v>0</v>
      </c>
      <c r="M2944" s="34">
        <f t="shared" si="8206"/>
        <v>0</v>
      </c>
      <c r="N2944" s="34">
        <f t="shared" si="8226"/>
        <v>0</v>
      </c>
      <c r="O2944" s="34">
        <f t="shared" si="8209"/>
        <v>0</v>
      </c>
      <c r="P2944" s="12" t="str">
        <f t="shared" ref="P2944:Q2944" si="8246">P2943</f>
        <v>(Select Language)</v>
      </c>
      <c r="Q2944" s="12" t="str">
        <f t="shared" si="8246"/>
        <v>(Select Usage)</v>
      </c>
      <c r="R2944" s="33">
        <f t="shared" si="8210"/>
        <v>0</v>
      </c>
      <c r="S2944" s="33">
        <f t="shared" si="8211"/>
        <v>0</v>
      </c>
      <c r="T2944" s="33">
        <f t="shared" si="8212"/>
        <v>0</v>
      </c>
      <c r="U2944" s="33">
        <f t="shared" si="8213"/>
        <v>0</v>
      </c>
      <c r="V2944" s="33">
        <f t="shared" si="8214"/>
        <v>0</v>
      </c>
      <c r="W2944" s="33">
        <f t="shared" si="8215"/>
        <v>0</v>
      </c>
      <c r="X2944" s="33">
        <f t="shared" si="8216"/>
        <v>0</v>
      </c>
      <c r="Y2944" s="33">
        <f t="shared" si="8217"/>
        <v>0</v>
      </c>
      <c r="Z2944" s="33">
        <f t="shared" si="8218"/>
        <v>0</v>
      </c>
      <c r="AA2944" s="33">
        <f t="shared" si="8219"/>
        <v>0</v>
      </c>
      <c r="AB2944" s="33">
        <f t="shared" si="8220"/>
        <v>0</v>
      </c>
      <c r="AC2944" s="33">
        <f t="shared" si="8221"/>
        <v>0</v>
      </c>
      <c r="AD2944" s="26">
        <f t="shared" ref="AD2944" si="8247">SUM(R2944:AC2944)</f>
        <v>0</v>
      </c>
      <c r="AE2944" s="46" t="str">
        <f>IFERROR(IF(AE$3=VLOOKUP($E2944,Template!$AK$5:$AM$17,3,FALSE),$AD2944*$F2944,0),"0.00")</f>
        <v>0.00</v>
      </c>
      <c r="AF2944" s="46" t="str">
        <f>IFERROR(IF(AF$3=VLOOKUP($E2944,Template!$AK$5:$AM$17,3,FALSE),$AD2944*$F2944,0),"0.00")</f>
        <v>0.00</v>
      </c>
      <c r="AG2944" s="28">
        <f t="shared" si="8223"/>
        <v>0</v>
      </c>
      <c r="AH2944" s="13" t="s">
        <v>40</v>
      </c>
      <c r="AI2944" s="13" t="s">
        <v>41</v>
      </c>
      <c r="AK2944" s="14" t="s">
        <v>21</v>
      </c>
      <c r="AL2944" s="15">
        <v>0.05</v>
      </c>
      <c r="AM2944" s="16" t="s">
        <v>3</v>
      </c>
    </row>
    <row r="2945" spans="1:39" ht="13.8" x14ac:dyDescent="0.25">
      <c r="A2945" s="19" t="s">
        <v>4</v>
      </c>
      <c r="B2945" s="19"/>
      <c r="C2945" s="20"/>
      <c r="D2945" s="20"/>
      <c r="E2945" s="20"/>
      <c r="F2945" s="20"/>
      <c r="G2945" s="44"/>
      <c r="H2945" s="44"/>
      <c r="I2945" s="21">
        <f t="shared" ref="I2945:K2945" si="8248">SUM(I2933:I2944)</f>
        <v>0</v>
      </c>
      <c r="J2945" s="21">
        <f t="shared" si="8248"/>
        <v>0</v>
      </c>
      <c r="K2945" s="21">
        <f t="shared" si="8248"/>
        <v>0</v>
      </c>
      <c r="L2945" s="21">
        <f>L2944</f>
        <v>0</v>
      </c>
      <c r="M2945" s="21">
        <f>SUM(M2933:M2944)</f>
        <v>0</v>
      </c>
      <c r="N2945" s="21">
        <f t="shared" ref="N2945:O2945" si="8249">SUM(N2933:N2944)</f>
        <v>0</v>
      </c>
      <c r="O2945" s="21">
        <f t="shared" si="8249"/>
        <v>0</v>
      </c>
      <c r="P2945" s="21"/>
      <c r="Q2945" s="22"/>
      <c r="R2945" s="21">
        <f t="shared" ref="R2945:AI2945" si="8250">SUM(R2933:R2944)</f>
        <v>0</v>
      </c>
      <c r="S2945" s="21">
        <f t="shared" si="8250"/>
        <v>0</v>
      </c>
      <c r="T2945" s="21">
        <f t="shared" si="8250"/>
        <v>0</v>
      </c>
      <c r="U2945" s="21">
        <f t="shared" si="8250"/>
        <v>0</v>
      </c>
      <c r="V2945" s="21">
        <f t="shared" si="8250"/>
        <v>0</v>
      </c>
      <c r="W2945" s="21">
        <f t="shared" si="8250"/>
        <v>0</v>
      </c>
      <c r="X2945" s="21">
        <f t="shared" si="8250"/>
        <v>0</v>
      </c>
      <c r="Y2945" s="21">
        <f t="shared" si="8250"/>
        <v>0</v>
      </c>
      <c r="Z2945" s="21">
        <f t="shared" si="8250"/>
        <v>0</v>
      </c>
      <c r="AA2945" s="21">
        <f t="shared" si="8250"/>
        <v>0</v>
      </c>
      <c r="AB2945" s="21">
        <f t="shared" si="8250"/>
        <v>0</v>
      </c>
      <c r="AC2945" s="21">
        <f t="shared" si="8250"/>
        <v>0</v>
      </c>
      <c r="AD2945" s="27">
        <f t="shared" si="8250"/>
        <v>0</v>
      </c>
      <c r="AE2945" s="21">
        <f t="shared" si="8250"/>
        <v>0</v>
      </c>
      <c r="AF2945" s="21">
        <f t="shared" si="8250"/>
        <v>0</v>
      </c>
      <c r="AG2945" s="27">
        <f t="shared" si="8250"/>
        <v>0</v>
      </c>
      <c r="AH2945" s="21">
        <f t="shared" si="8250"/>
        <v>0</v>
      </c>
      <c r="AI2945" s="21">
        <f t="shared" si="8250"/>
        <v>0</v>
      </c>
      <c r="AK2945" s="14" t="s">
        <v>71</v>
      </c>
      <c r="AL2945" s="15">
        <v>0.05</v>
      </c>
      <c r="AM2945" s="16" t="s">
        <v>3</v>
      </c>
    </row>
    <row r="2946" spans="1:39" x14ac:dyDescent="0.25">
      <c r="A2946" s="2"/>
      <c r="G2946" s="2"/>
      <c r="H2946" s="2"/>
      <c r="O2946" s="2"/>
      <c r="P2946" s="2"/>
    </row>
    <row r="2947" spans="1:39" ht="42" customHeight="1" x14ac:dyDescent="0.25">
      <c r="A2947" s="223" t="s">
        <v>63</v>
      </c>
      <c r="B2947" s="223" t="s">
        <v>43</v>
      </c>
      <c r="C2947" s="224" t="s">
        <v>19</v>
      </c>
      <c r="D2947" s="226"/>
      <c r="E2947" s="223" t="s">
        <v>14</v>
      </c>
      <c r="F2947" s="223" t="s">
        <v>38</v>
      </c>
      <c r="G2947" s="223" t="s">
        <v>1</v>
      </c>
      <c r="H2947" s="223" t="s">
        <v>5</v>
      </c>
      <c r="I2947" s="225" t="s">
        <v>31</v>
      </c>
      <c r="J2947" s="225" t="s">
        <v>32</v>
      </c>
      <c r="K2947" s="225" t="s">
        <v>48</v>
      </c>
      <c r="L2947" s="225" t="s">
        <v>0</v>
      </c>
      <c r="M2947" s="4" t="s">
        <v>45</v>
      </c>
      <c r="N2947" s="4" t="s">
        <v>46</v>
      </c>
      <c r="O2947" s="4" t="s">
        <v>47</v>
      </c>
      <c r="P2947" s="225" t="s">
        <v>50</v>
      </c>
      <c r="Q2947" s="225" t="s">
        <v>33</v>
      </c>
      <c r="R2947" s="4" t="s">
        <v>51</v>
      </c>
      <c r="S2947" s="4" t="s">
        <v>52</v>
      </c>
      <c r="T2947" s="4" t="s">
        <v>53</v>
      </c>
      <c r="U2947" s="4" t="s">
        <v>54</v>
      </c>
      <c r="V2947" s="4" t="s">
        <v>55</v>
      </c>
      <c r="W2947" s="4" t="s">
        <v>56</v>
      </c>
      <c r="X2947" s="4" t="s">
        <v>57</v>
      </c>
      <c r="Y2947" s="4" t="s">
        <v>58</v>
      </c>
      <c r="Z2947" s="4" t="s">
        <v>59</v>
      </c>
      <c r="AA2947" s="4" t="s">
        <v>62</v>
      </c>
      <c r="AB2947" s="4" t="s">
        <v>60</v>
      </c>
      <c r="AC2947" s="4" t="s">
        <v>61</v>
      </c>
      <c r="AD2947" s="233" t="s">
        <v>34</v>
      </c>
      <c r="AE2947" s="231" t="s">
        <v>2</v>
      </c>
      <c r="AF2947" s="231" t="s">
        <v>3</v>
      </c>
      <c r="AG2947" s="233" t="s">
        <v>35</v>
      </c>
      <c r="AH2947" s="223" t="s">
        <v>36</v>
      </c>
      <c r="AI2947" s="223" t="s">
        <v>37</v>
      </c>
      <c r="AK2947" s="229" t="s">
        <v>30</v>
      </c>
      <c r="AL2947" s="229"/>
      <c r="AM2947" s="229"/>
    </row>
    <row r="2948" spans="1:39" s="6" customFormat="1" ht="35.25" customHeight="1" x14ac:dyDescent="0.3">
      <c r="A2948" s="224"/>
      <c r="B2948" s="224"/>
      <c r="C2948" s="224"/>
      <c r="D2948" s="227"/>
      <c r="E2948" s="223"/>
      <c r="F2948" s="223"/>
      <c r="G2948" s="223"/>
      <c r="H2948" s="223"/>
      <c r="I2948" s="230"/>
      <c r="J2948" s="230"/>
      <c r="K2948" s="230"/>
      <c r="L2948" s="230"/>
      <c r="M2948" s="5">
        <v>0</v>
      </c>
      <c r="N2948" s="5">
        <v>625000</v>
      </c>
      <c r="O2948" s="5">
        <v>1250000</v>
      </c>
      <c r="P2948" s="225"/>
      <c r="Q2948" s="225"/>
      <c r="R2948" s="29">
        <v>4.95E-4</v>
      </c>
      <c r="S2948" s="29">
        <v>9.5200000000000005E-4</v>
      </c>
      <c r="T2948" s="29">
        <v>1.5900000000000001E-3</v>
      </c>
      <c r="U2948" s="29">
        <v>1.1169999999999999E-3</v>
      </c>
      <c r="V2948" s="29">
        <v>2.189E-3</v>
      </c>
      <c r="W2948" s="29">
        <v>4.5430000000000002E-3</v>
      </c>
      <c r="X2948" s="29">
        <v>8.8199999999999997E-4</v>
      </c>
      <c r="Y2948" s="29">
        <v>1.6949999999999999E-3</v>
      </c>
      <c r="Z2948" s="29">
        <v>2.8319999999999999E-3</v>
      </c>
      <c r="AA2948" s="29">
        <v>1.9889999999999999E-3</v>
      </c>
      <c r="AB2948" s="29">
        <v>3.8999999999999998E-3</v>
      </c>
      <c r="AC2948" s="29">
        <v>8.0949999999999998E-3</v>
      </c>
      <c r="AD2948" s="233"/>
      <c r="AE2948" s="232"/>
      <c r="AF2948" s="232"/>
      <c r="AG2948" s="234"/>
      <c r="AH2948" s="223"/>
      <c r="AI2948" s="223"/>
      <c r="AK2948" s="229"/>
      <c r="AL2948" s="229"/>
      <c r="AM2948" s="229"/>
    </row>
    <row r="2949" spans="1:39" s="3" customFormat="1" ht="13.8" x14ac:dyDescent="0.25">
      <c r="A2949" s="7" t="s">
        <v>44</v>
      </c>
      <c r="B2949" s="7" t="s">
        <v>42</v>
      </c>
      <c r="C2949" s="8" t="s">
        <v>39</v>
      </c>
      <c r="D2949" s="30"/>
      <c r="E2949" s="8" t="s">
        <v>64</v>
      </c>
      <c r="F2949" s="9" t="str">
        <f>IFERROR(VLOOKUP(E2949,Template!$AK$5:$AL$17,2,FALSE),"")</f>
        <v/>
      </c>
      <c r="G2949" s="41" t="s">
        <v>7</v>
      </c>
      <c r="H2949" s="41" t="s">
        <v>6</v>
      </c>
      <c r="I2949" s="32" t="s">
        <v>65</v>
      </c>
      <c r="J2949" s="32" t="s">
        <v>66</v>
      </c>
      <c r="K2949" s="33">
        <f>IFERROR(I2949+J2949,0)</f>
        <v>0</v>
      </c>
      <c r="L2949" s="33">
        <f>IFERROR(K2949,"")</f>
        <v>0</v>
      </c>
      <c r="M2949" s="34">
        <f t="shared" ref="M2949:M2960" si="8251">IF(L2949&lt;=$N$4,K2949,IF(L2948&gt;$N$4,0,$N$4-L2948))</f>
        <v>0</v>
      </c>
      <c r="N2949" s="34">
        <f>IF(AND(L2949&gt;$N$4,L2949&lt;=$O$4),K2949-M2949,IF(AND(L2948&gt;$N$4,L2948&lt;=$O$4),$O$4-L2948,IF(L2948&gt;$O$4,0,IF(L2949&lt;$N$4,0,MIN(L2949-$N$4,$N$4)))))</f>
        <v>0</v>
      </c>
      <c r="O2949" s="34">
        <f>IF(L2949&gt;$O$4,K2949-M2949-N2949,0)</f>
        <v>0</v>
      </c>
      <c r="P2949" s="12" t="s">
        <v>94</v>
      </c>
      <c r="Q2949" s="12" t="s">
        <v>68</v>
      </c>
      <c r="R2949" s="33">
        <f>IF(AND($Q2949="LOW",$P2949="French"),M2949*R$4,0)</f>
        <v>0</v>
      </c>
      <c r="S2949" s="33">
        <f>IF(AND($Q2949="LOW",$P2949="French"),N2949*S$4,0)</f>
        <v>0</v>
      </c>
      <c r="T2949" s="33">
        <f>IF(AND($Q2949="LOW",$P2949="French"),O2949*T$4,0)</f>
        <v>0</v>
      </c>
      <c r="U2949" s="33">
        <f>IF(AND($Q2949="HIGH",$P2949="French"),M2949*U$4,0)</f>
        <v>0</v>
      </c>
      <c r="V2949" s="33">
        <f>IF(AND($Q2949="HIGH",$P2949="French"),N2949*V$4,0)</f>
        <v>0</v>
      </c>
      <c r="W2949" s="33">
        <f>IF(AND($Q2949="HIGH",$P2949="French"),O2949*W$4,0)</f>
        <v>0</v>
      </c>
      <c r="X2949" s="33">
        <f>IF(AND($Q2949="LOW",$P2949="English"),M2949*X$4,0)</f>
        <v>0</v>
      </c>
      <c r="Y2949" s="33">
        <f>IF(AND($Q2949="LOW",$P2949="English"),N2949*Y$4,0)</f>
        <v>0</v>
      </c>
      <c r="Z2949" s="33">
        <f>IF(AND($Q2949="LOW",$P2949="English"),O2949*Z$4,0)</f>
        <v>0</v>
      </c>
      <c r="AA2949" s="33">
        <f>IF(AND($Q2949="HIGH",$P2949="English"),M2949*AA$4,0)</f>
        <v>0</v>
      </c>
      <c r="AB2949" s="33">
        <f>IF(AND($Q2949="HIGH",$P2949="English"),N2949*AB$4,0)</f>
        <v>0</v>
      </c>
      <c r="AC2949" s="33">
        <f>IF(AND($Q2949="HIGH",$P2949="English"),O2949*AC$4,0)</f>
        <v>0</v>
      </c>
      <c r="AD2949" s="26">
        <f>SUM(R2949:AC2949)</f>
        <v>0</v>
      </c>
      <c r="AE2949" s="46" t="str">
        <f>IFERROR(IF(AE$3=VLOOKUP($E2949,Template!$AK$5:$AM$17,3,FALSE),$AD2949*$F2949,0),"0.00")</f>
        <v>0.00</v>
      </c>
      <c r="AF2949" s="46" t="str">
        <f>IFERROR(IF(AF$3=VLOOKUP($E2949,Template!$AK$5:$AM$17,3,FALSE),$AD2949*$F2949,0),"0.00")</f>
        <v>0.00</v>
      </c>
      <c r="AG2949" s="28">
        <f>SUM(AD2949:AF2949)</f>
        <v>0</v>
      </c>
      <c r="AH2949" s="13" t="s">
        <v>40</v>
      </c>
      <c r="AI2949" s="13" t="s">
        <v>41</v>
      </c>
      <c r="AK2949" s="14" t="s">
        <v>25</v>
      </c>
      <c r="AL2949" s="15">
        <v>0.05</v>
      </c>
      <c r="AM2949" s="16" t="s">
        <v>3</v>
      </c>
    </row>
    <row r="2950" spans="1:39" s="3" customFormat="1" ht="13.8" x14ac:dyDescent="0.25">
      <c r="A2950" s="7" t="str">
        <f>A2949</f>
        <v>(Enter Broadcasting Company Name)</v>
      </c>
      <c r="B2950" s="7" t="str">
        <f>B2949</f>
        <v>(Enter Call Letters)</v>
      </c>
      <c r="C2950" s="8" t="str">
        <f>C2949</f>
        <v>(Select AM/FM)</v>
      </c>
      <c r="D2950" s="30"/>
      <c r="E2950" s="8" t="str">
        <f>E2949</f>
        <v>(Select Station Province)</v>
      </c>
      <c r="F2950" s="9" t="str">
        <f>IFERROR(VLOOKUP(E2950,Template!$AK$5:$AL$17,2,FALSE),"")</f>
        <v/>
      </c>
      <c r="G2950" s="42" t="s">
        <v>8</v>
      </c>
      <c r="H2950" s="42" t="s">
        <v>9</v>
      </c>
      <c r="I2950" s="32" t="s">
        <v>65</v>
      </c>
      <c r="J2950" s="32" t="s">
        <v>66</v>
      </c>
      <c r="K2950" s="33">
        <f t="shared" ref="K2950:K2960" si="8252">IFERROR(I2950+J2950,0)</f>
        <v>0</v>
      </c>
      <c r="L2950" s="33">
        <f t="shared" ref="L2950:L2960" si="8253">IFERROR(L2949+K2950,"")</f>
        <v>0</v>
      </c>
      <c r="M2950" s="34">
        <f t="shared" si="8251"/>
        <v>0</v>
      </c>
      <c r="N2950" s="34">
        <f>IF(AND(L2950&gt;$N$4,L2950&lt;=$O$4),K2950-M2950,IF(AND(L2949&gt;$N$4,L2949&lt;=$O$4),$O$4-L2949,IF(L2949&gt;$O$4,0,IF(L2950&lt;$N$4,0,MIN(L2950-$N$4,$N$4)))))</f>
        <v>0</v>
      </c>
      <c r="O2950" s="34">
        <f t="shared" ref="O2950:O2960" si="8254">IF(L2950&gt;$O$4,K2950-M2950-N2950,0)</f>
        <v>0</v>
      </c>
      <c r="P2950" s="12" t="str">
        <f>P2949</f>
        <v>(Select Language)</v>
      </c>
      <c r="Q2950" s="12" t="str">
        <f>Q2949</f>
        <v>(Select Usage)</v>
      </c>
      <c r="R2950" s="33">
        <f t="shared" ref="R2950:R2960" si="8255">IF(AND($Q2950="LOW",$P2950="French"),M2950*R$4,0)</f>
        <v>0</v>
      </c>
      <c r="S2950" s="33">
        <f t="shared" ref="S2950:S2960" si="8256">IF(AND($Q2950="LOW",$P2950="French"),N2950*S$4,0)</f>
        <v>0</v>
      </c>
      <c r="T2950" s="33">
        <f t="shared" ref="T2950:T2960" si="8257">IF(AND($Q2950="LOW",$P2950="French"),O2950*T$4,0)</f>
        <v>0</v>
      </c>
      <c r="U2950" s="33">
        <f t="shared" ref="U2950:U2960" si="8258">IF(AND($Q2950="HIGH",$P2950="French"),M2950*U$4,0)</f>
        <v>0</v>
      </c>
      <c r="V2950" s="33">
        <f t="shared" ref="V2950:V2960" si="8259">IF(AND($Q2950="HIGH",$P2950="French"),N2950*V$4,0)</f>
        <v>0</v>
      </c>
      <c r="W2950" s="33">
        <f t="shared" ref="W2950:W2960" si="8260">IF(AND($Q2950="HIGH",$P2950="French"),O2950*W$4,0)</f>
        <v>0</v>
      </c>
      <c r="X2950" s="33">
        <f t="shared" ref="X2950:X2960" si="8261">IF(AND($Q2950="LOW",$P2950="English"),M2950*X$4,0)</f>
        <v>0</v>
      </c>
      <c r="Y2950" s="33">
        <f t="shared" ref="Y2950:Y2960" si="8262">IF(AND($Q2950="LOW",$P2950="English"),N2950*Y$4,0)</f>
        <v>0</v>
      </c>
      <c r="Z2950" s="33">
        <f t="shared" ref="Z2950:Z2960" si="8263">IF(AND($Q2950="LOW",$P2950="English"),O2950*Z$4,0)</f>
        <v>0</v>
      </c>
      <c r="AA2950" s="33">
        <f t="shared" ref="AA2950:AA2960" si="8264">IF(AND($Q2950="HIGH",$P2950="English"),M2950*AA$4,0)</f>
        <v>0</v>
      </c>
      <c r="AB2950" s="33">
        <f t="shared" ref="AB2950:AB2960" si="8265">IF(AND($Q2950="HIGH",$P2950="English"),N2950*AB$4,0)</f>
        <v>0</v>
      </c>
      <c r="AC2950" s="33">
        <f t="shared" ref="AC2950:AC2960" si="8266">IF(AND($Q2950="HIGH",$P2950="English"),O2950*AC$4,0)</f>
        <v>0</v>
      </c>
      <c r="AD2950" s="26">
        <f t="shared" ref="AD2950:AD2954" si="8267">SUM(R2950:AC2950)</f>
        <v>0</v>
      </c>
      <c r="AE2950" s="46" t="str">
        <f>IFERROR(IF(AE$3=VLOOKUP($E2950,Template!$AK$5:$AM$17,3,FALSE),$AD2950*$F2950,0),"0.00")</f>
        <v>0.00</v>
      </c>
      <c r="AF2950" s="46" t="str">
        <f>IFERROR(IF(AF$3=VLOOKUP($E2950,Template!$AK$5:$AM$17,3,FALSE),$AD2950*$F2950,0),"0.00")</f>
        <v>0.00</v>
      </c>
      <c r="AG2950" s="28">
        <f t="shared" ref="AG2950:AG2960" si="8268">SUM(AD2950:AF2950)</f>
        <v>0</v>
      </c>
      <c r="AH2950" s="13" t="s">
        <v>40</v>
      </c>
      <c r="AI2950" s="13" t="s">
        <v>41</v>
      </c>
      <c r="AK2950" s="14" t="s">
        <v>23</v>
      </c>
      <c r="AL2950" s="15">
        <v>0.05</v>
      </c>
      <c r="AM2950" s="16" t="s">
        <v>3</v>
      </c>
    </row>
    <row r="2951" spans="1:39" s="3" customFormat="1" ht="13.8" x14ac:dyDescent="0.25">
      <c r="A2951" s="7" t="str">
        <f t="shared" ref="A2951:C2951" si="8269">A2950</f>
        <v>(Enter Broadcasting Company Name)</v>
      </c>
      <c r="B2951" s="7" t="str">
        <f t="shared" si="8269"/>
        <v>(Enter Call Letters)</v>
      </c>
      <c r="C2951" s="8" t="str">
        <f t="shared" si="8269"/>
        <v>(Select AM/FM)</v>
      </c>
      <c r="D2951" s="30"/>
      <c r="E2951" s="8" t="str">
        <f t="shared" ref="E2951:E2960" si="8270">E2950</f>
        <v>(Select Station Province)</v>
      </c>
      <c r="F2951" s="9" t="str">
        <f>IFERROR(VLOOKUP(E2951,Template!$AK$5:$AL$17,2,FALSE),"")</f>
        <v/>
      </c>
      <c r="G2951" s="42" t="s">
        <v>6</v>
      </c>
      <c r="H2951" s="42" t="s">
        <v>10</v>
      </c>
      <c r="I2951" s="32" t="s">
        <v>65</v>
      </c>
      <c r="J2951" s="32" t="s">
        <v>66</v>
      </c>
      <c r="K2951" s="33">
        <f t="shared" si="8252"/>
        <v>0</v>
      </c>
      <c r="L2951" s="33">
        <f t="shared" si="8253"/>
        <v>0</v>
      </c>
      <c r="M2951" s="34">
        <f t="shared" si="8251"/>
        <v>0</v>
      </c>
      <c r="N2951" s="34">
        <f t="shared" ref="N2951:N2960" si="8271">IF(AND(L2951&gt;$N$4,L2951&lt;=$O$4),K2951-M2951,IF(AND(L2950&gt;$N$4,L2950&lt;=$O$4),$O$4-L2950,IF(L2950&gt;$O$4,0,IF(L2951&lt;$N$4,0,MIN(L2951-$N$4,$N$4)))))</f>
        <v>0</v>
      </c>
      <c r="O2951" s="34">
        <f t="shared" si="8254"/>
        <v>0</v>
      </c>
      <c r="P2951" s="12" t="str">
        <f t="shared" ref="P2951:Q2951" si="8272">P2950</f>
        <v>(Select Language)</v>
      </c>
      <c r="Q2951" s="12" t="str">
        <f t="shared" si="8272"/>
        <v>(Select Usage)</v>
      </c>
      <c r="R2951" s="33">
        <f t="shared" si="8255"/>
        <v>0</v>
      </c>
      <c r="S2951" s="33">
        <f t="shared" si="8256"/>
        <v>0</v>
      </c>
      <c r="T2951" s="33">
        <f t="shared" si="8257"/>
        <v>0</v>
      </c>
      <c r="U2951" s="33">
        <f t="shared" si="8258"/>
        <v>0</v>
      </c>
      <c r="V2951" s="33">
        <f t="shared" si="8259"/>
        <v>0</v>
      </c>
      <c r="W2951" s="33">
        <f t="shared" si="8260"/>
        <v>0</v>
      </c>
      <c r="X2951" s="33">
        <f t="shared" si="8261"/>
        <v>0</v>
      </c>
      <c r="Y2951" s="33">
        <f t="shared" si="8262"/>
        <v>0</v>
      </c>
      <c r="Z2951" s="33">
        <f t="shared" si="8263"/>
        <v>0</v>
      </c>
      <c r="AA2951" s="33">
        <f t="shared" si="8264"/>
        <v>0</v>
      </c>
      <c r="AB2951" s="33">
        <f t="shared" si="8265"/>
        <v>0</v>
      </c>
      <c r="AC2951" s="33">
        <f t="shared" si="8266"/>
        <v>0</v>
      </c>
      <c r="AD2951" s="26">
        <f t="shared" si="8267"/>
        <v>0</v>
      </c>
      <c r="AE2951" s="46" t="str">
        <f>IFERROR(IF(AE$3=VLOOKUP($E2951,Template!$AK$5:$AM$17,3,FALSE),$AD2951*$F2951,0),"0.00")</f>
        <v>0.00</v>
      </c>
      <c r="AF2951" s="46" t="str">
        <f>IFERROR(IF(AF$3=VLOOKUP($E2951,Template!$AK$5:$AM$17,3,FALSE),$AD2951*$F2951,0),"0.00")</f>
        <v>0.00</v>
      </c>
      <c r="AG2951" s="28">
        <f t="shared" si="8268"/>
        <v>0</v>
      </c>
      <c r="AH2951" s="13" t="s">
        <v>40</v>
      </c>
      <c r="AI2951" s="13" t="s">
        <v>41</v>
      </c>
      <c r="AK2951" s="14" t="s">
        <v>24</v>
      </c>
      <c r="AL2951" s="15">
        <v>0.05</v>
      </c>
      <c r="AM2951" s="16" t="s">
        <v>3</v>
      </c>
    </row>
    <row r="2952" spans="1:39" s="3" customFormat="1" ht="13.8" x14ac:dyDescent="0.25">
      <c r="A2952" s="7" t="str">
        <f t="shared" ref="A2952:C2952" si="8273">A2951</f>
        <v>(Enter Broadcasting Company Name)</v>
      </c>
      <c r="B2952" s="7" t="str">
        <f t="shared" si="8273"/>
        <v>(Enter Call Letters)</v>
      </c>
      <c r="C2952" s="8" t="str">
        <f t="shared" si="8273"/>
        <v>(Select AM/FM)</v>
      </c>
      <c r="D2952" s="30"/>
      <c r="E2952" s="8" t="str">
        <f t="shared" si="8270"/>
        <v>(Select Station Province)</v>
      </c>
      <c r="F2952" s="9" t="str">
        <f>IFERROR(VLOOKUP(E2952,Template!$AK$5:$AL$17,2,FALSE),"")</f>
        <v/>
      </c>
      <c r="G2952" s="42" t="s">
        <v>9</v>
      </c>
      <c r="H2952" s="42" t="s">
        <v>11</v>
      </c>
      <c r="I2952" s="32" t="s">
        <v>65</v>
      </c>
      <c r="J2952" s="32" t="s">
        <v>66</v>
      </c>
      <c r="K2952" s="33">
        <f t="shared" si="8252"/>
        <v>0</v>
      </c>
      <c r="L2952" s="33">
        <f t="shared" si="8253"/>
        <v>0</v>
      </c>
      <c r="M2952" s="34">
        <f t="shared" si="8251"/>
        <v>0</v>
      </c>
      <c r="N2952" s="34">
        <f t="shared" si="8271"/>
        <v>0</v>
      </c>
      <c r="O2952" s="34">
        <f t="shared" si="8254"/>
        <v>0</v>
      </c>
      <c r="P2952" s="12" t="str">
        <f t="shared" ref="P2952:Q2952" si="8274">P2951</f>
        <v>(Select Language)</v>
      </c>
      <c r="Q2952" s="12" t="str">
        <f t="shared" si="8274"/>
        <v>(Select Usage)</v>
      </c>
      <c r="R2952" s="33">
        <f t="shared" si="8255"/>
        <v>0</v>
      </c>
      <c r="S2952" s="33">
        <f t="shared" si="8256"/>
        <v>0</v>
      </c>
      <c r="T2952" s="33">
        <f t="shared" si="8257"/>
        <v>0</v>
      </c>
      <c r="U2952" s="33">
        <f t="shared" si="8258"/>
        <v>0</v>
      </c>
      <c r="V2952" s="33">
        <f t="shared" si="8259"/>
        <v>0</v>
      </c>
      <c r="W2952" s="33">
        <f t="shared" si="8260"/>
        <v>0</v>
      </c>
      <c r="X2952" s="33">
        <f t="shared" si="8261"/>
        <v>0</v>
      </c>
      <c r="Y2952" s="33">
        <f t="shared" si="8262"/>
        <v>0</v>
      </c>
      <c r="Z2952" s="33">
        <f t="shared" si="8263"/>
        <v>0</v>
      </c>
      <c r="AA2952" s="33">
        <f t="shared" si="8264"/>
        <v>0</v>
      </c>
      <c r="AB2952" s="33">
        <f t="shared" si="8265"/>
        <v>0</v>
      </c>
      <c r="AC2952" s="33">
        <f t="shared" si="8266"/>
        <v>0</v>
      </c>
      <c r="AD2952" s="26">
        <f t="shared" si="8267"/>
        <v>0</v>
      </c>
      <c r="AE2952" s="46" t="str">
        <f>IFERROR(IF(AE$3=VLOOKUP($E2952,Template!$AK$5:$AM$17,3,FALSE),$AD2952*$F2952,0),"0.00")</f>
        <v>0.00</v>
      </c>
      <c r="AF2952" s="46" t="str">
        <f>IFERROR(IF(AF$3=VLOOKUP($E2952,Template!$AK$5:$AM$17,3,FALSE),$AD2952*$F2952,0),"0.00")</f>
        <v>0.00</v>
      </c>
      <c r="AG2952" s="28">
        <f t="shared" si="8268"/>
        <v>0</v>
      </c>
      <c r="AH2952" s="13" t="s">
        <v>40</v>
      </c>
      <c r="AI2952" s="13" t="s">
        <v>41</v>
      </c>
      <c r="AK2952" s="14" t="s">
        <v>22</v>
      </c>
      <c r="AL2952" s="15">
        <v>0.15</v>
      </c>
      <c r="AM2952" s="16" t="s">
        <v>2</v>
      </c>
    </row>
    <row r="2953" spans="1:39" s="3" customFormat="1" ht="13.8" x14ac:dyDescent="0.25">
      <c r="A2953" s="7" t="str">
        <f t="shared" ref="A2953:C2953" si="8275">A2952</f>
        <v>(Enter Broadcasting Company Name)</v>
      </c>
      <c r="B2953" s="7" t="str">
        <f t="shared" si="8275"/>
        <v>(Enter Call Letters)</v>
      </c>
      <c r="C2953" s="8" t="str">
        <f t="shared" si="8275"/>
        <v>(Select AM/FM)</v>
      </c>
      <c r="D2953" s="30"/>
      <c r="E2953" s="8" t="str">
        <f t="shared" si="8270"/>
        <v>(Select Station Province)</v>
      </c>
      <c r="F2953" s="9" t="str">
        <f>IFERROR(VLOOKUP(E2953,Template!$AK$5:$AL$17,2,FALSE),"")</f>
        <v/>
      </c>
      <c r="G2953" s="42" t="s">
        <v>10</v>
      </c>
      <c r="H2953" s="42" t="s">
        <v>12</v>
      </c>
      <c r="I2953" s="32" t="s">
        <v>65</v>
      </c>
      <c r="J2953" s="32" t="s">
        <v>66</v>
      </c>
      <c r="K2953" s="33">
        <f t="shared" si="8252"/>
        <v>0</v>
      </c>
      <c r="L2953" s="33">
        <f t="shared" si="8253"/>
        <v>0</v>
      </c>
      <c r="M2953" s="34">
        <f t="shared" si="8251"/>
        <v>0</v>
      </c>
      <c r="N2953" s="34">
        <f t="shared" si="8271"/>
        <v>0</v>
      </c>
      <c r="O2953" s="34">
        <f t="shared" si="8254"/>
        <v>0</v>
      </c>
      <c r="P2953" s="12" t="str">
        <f t="shared" ref="P2953:Q2953" si="8276">P2952</f>
        <v>(Select Language)</v>
      </c>
      <c r="Q2953" s="12" t="str">
        <f t="shared" si="8276"/>
        <v>(Select Usage)</v>
      </c>
      <c r="R2953" s="33">
        <f t="shared" si="8255"/>
        <v>0</v>
      </c>
      <c r="S2953" s="33">
        <f t="shared" si="8256"/>
        <v>0</v>
      </c>
      <c r="T2953" s="33">
        <f t="shared" si="8257"/>
        <v>0</v>
      </c>
      <c r="U2953" s="33">
        <f t="shared" si="8258"/>
        <v>0</v>
      </c>
      <c r="V2953" s="33">
        <f t="shared" si="8259"/>
        <v>0</v>
      </c>
      <c r="W2953" s="33">
        <f t="shared" si="8260"/>
        <v>0</v>
      </c>
      <c r="X2953" s="33">
        <f t="shared" si="8261"/>
        <v>0</v>
      </c>
      <c r="Y2953" s="33">
        <f t="shared" si="8262"/>
        <v>0</v>
      </c>
      <c r="Z2953" s="33">
        <f t="shared" si="8263"/>
        <v>0</v>
      </c>
      <c r="AA2953" s="33">
        <f t="shared" si="8264"/>
        <v>0</v>
      </c>
      <c r="AB2953" s="33">
        <f t="shared" si="8265"/>
        <v>0</v>
      </c>
      <c r="AC2953" s="33">
        <f t="shared" si="8266"/>
        <v>0</v>
      </c>
      <c r="AD2953" s="26">
        <f t="shared" si="8267"/>
        <v>0</v>
      </c>
      <c r="AE2953" s="46" t="str">
        <f>IFERROR(IF(AE$3=VLOOKUP($E2953,Template!$AK$5:$AM$17,3,FALSE),$AD2953*$F2953,0),"0.00")</f>
        <v>0.00</v>
      </c>
      <c r="AF2953" s="46" t="str">
        <f>IFERROR(IF(AF$3=VLOOKUP($E2953,Template!$AK$5:$AM$17,3,FALSE),$AD2953*$F2953,0),"0.00")</f>
        <v>0.00</v>
      </c>
      <c r="AG2953" s="28">
        <f t="shared" si="8268"/>
        <v>0</v>
      </c>
      <c r="AH2953" s="13" t="s">
        <v>40</v>
      </c>
      <c r="AI2953" s="13" t="s">
        <v>41</v>
      </c>
      <c r="AK2953" s="14" t="s">
        <v>26</v>
      </c>
      <c r="AL2953" s="15">
        <v>0.15</v>
      </c>
      <c r="AM2953" s="16" t="s">
        <v>2</v>
      </c>
    </row>
    <row r="2954" spans="1:39" s="3" customFormat="1" ht="13.8" x14ac:dyDescent="0.25">
      <c r="A2954" s="7" t="str">
        <f t="shared" ref="A2954:C2954" si="8277">A2953</f>
        <v>(Enter Broadcasting Company Name)</v>
      </c>
      <c r="B2954" s="7" t="str">
        <f t="shared" si="8277"/>
        <v>(Enter Call Letters)</v>
      </c>
      <c r="C2954" s="8" t="str">
        <f t="shared" si="8277"/>
        <v>(Select AM/FM)</v>
      </c>
      <c r="D2954" s="30"/>
      <c r="E2954" s="8" t="str">
        <f t="shared" si="8270"/>
        <v>(Select Station Province)</v>
      </c>
      <c r="F2954" s="9" t="str">
        <f>IFERROR(VLOOKUP(E2954,Template!$AK$5:$AL$17,2,FALSE),"")</f>
        <v/>
      </c>
      <c r="G2954" s="42" t="s">
        <v>11</v>
      </c>
      <c r="H2954" s="42" t="s">
        <v>13</v>
      </c>
      <c r="I2954" s="32" t="s">
        <v>65</v>
      </c>
      <c r="J2954" s="32" t="s">
        <v>66</v>
      </c>
      <c r="K2954" s="33">
        <f t="shared" si="8252"/>
        <v>0</v>
      </c>
      <c r="L2954" s="33">
        <f t="shared" si="8253"/>
        <v>0</v>
      </c>
      <c r="M2954" s="34">
        <f t="shared" si="8251"/>
        <v>0</v>
      </c>
      <c r="N2954" s="34">
        <f t="shared" si="8271"/>
        <v>0</v>
      </c>
      <c r="O2954" s="34">
        <f t="shared" si="8254"/>
        <v>0</v>
      </c>
      <c r="P2954" s="12" t="str">
        <f t="shared" ref="P2954:Q2954" si="8278">P2953</f>
        <v>(Select Language)</v>
      </c>
      <c r="Q2954" s="12" t="str">
        <f t="shared" si="8278"/>
        <v>(Select Usage)</v>
      </c>
      <c r="R2954" s="33">
        <f t="shared" si="8255"/>
        <v>0</v>
      </c>
      <c r="S2954" s="33">
        <f t="shared" si="8256"/>
        <v>0</v>
      </c>
      <c r="T2954" s="33">
        <f t="shared" si="8257"/>
        <v>0</v>
      </c>
      <c r="U2954" s="33">
        <f t="shared" si="8258"/>
        <v>0</v>
      </c>
      <c r="V2954" s="33">
        <f t="shared" si="8259"/>
        <v>0</v>
      </c>
      <c r="W2954" s="33">
        <f t="shared" si="8260"/>
        <v>0</v>
      </c>
      <c r="X2954" s="33">
        <f t="shared" si="8261"/>
        <v>0</v>
      </c>
      <c r="Y2954" s="33">
        <f t="shared" si="8262"/>
        <v>0</v>
      </c>
      <c r="Z2954" s="33">
        <f t="shared" si="8263"/>
        <v>0</v>
      </c>
      <c r="AA2954" s="33">
        <f t="shared" si="8264"/>
        <v>0</v>
      </c>
      <c r="AB2954" s="33">
        <f t="shared" si="8265"/>
        <v>0</v>
      </c>
      <c r="AC2954" s="33">
        <f t="shared" si="8266"/>
        <v>0</v>
      </c>
      <c r="AD2954" s="26">
        <f t="shared" si="8267"/>
        <v>0</v>
      </c>
      <c r="AE2954" s="46" t="str">
        <f>IFERROR(IF(AE$3=VLOOKUP($E2954,Template!$AK$5:$AM$17,3,FALSE),$AD2954*$F2954,0),"0.00")</f>
        <v>0.00</v>
      </c>
      <c r="AF2954" s="46" t="str">
        <f>IFERROR(IF(AF$3=VLOOKUP($E2954,Template!$AK$5:$AM$17,3,FALSE),$AD2954*$F2954,0),"0.00")</f>
        <v>0.00</v>
      </c>
      <c r="AG2954" s="28">
        <f t="shared" si="8268"/>
        <v>0</v>
      </c>
      <c r="AH2954" s="13" t="s">
        <v>40</v>
      </c>
      <c r="AI2954" s="13" t="s">
        <v>41</v>
      </c>
      <c r="AK2954" s="14" t="s">
        <v>27</v>
      </c>
      <c r="AL2954" s="15">
        <v>0.15</v>
      </c>
      <c r="AM2954" s="16" t="s">
        <v>2</v>
      </c>
    </row>
    <row r="2955" spans="1:39" s="3" customFormat="1" ht="13.8" x14ac:dyDescent="0.25">
      <c r="A2955" s="7" t="str">
        <f t="shared" ref="A2955:C2955" si="8279">A2954</f>
        <v>(Enter Broadcasting Company Name)</v>
      </c>
      <c r="B2955" s="7" t="str">
        <f t="shared" si="8279"/>
        <v>(Enter Call Letters)</v>
      </c>
      <c r="C2955" s="8" t="str">
        <f t="shared" si="8279"/>
        <v>(Select AM/FM)</v>
      </c>
      <c r="D2955" s="30"/>
      <c r="E2955" s="8" t="str">
        <f t="shared" si="8270"/>
        <v>(Select Station Province)</v>
      </c>
      <c r="F2955" s="9" t="str">
        <f>IFERROR(VLOOKUP(E2955,Template!$AK$5:$AL$17,2,FALSE),"")</f>
        <v/>
      </c>
      <c r="G2955" s="42" t="s">
        <v>12</v>
      </c>
      <c r="H2955" s="42" t="s">
        <v>15</v>
      </c>
      <c r="I2955" s="32" t="s">
        <v>65</v>
      </c>
      <c r="J2955" s="32" t="s">
        <v>66</v>
      </c>
      <c r="K2955" s="33">
        <f t="shared" si="8252"/>
        <v>0</v>
      </c>
      <c r="L2955" s="33">
        <f t="shared" si="8253"/>
        <v>0</v>
      </c>
      <c r="M2955" s="34">
        <f t="shared" si="8251"/>
        <v>0</v>
      </c>
      <c r="N2955" s="34">
        <f t="shared" si="8271"/>
        <v>0</v>
      </c>
      <c r="O2955" s="34">
        <f t="shared" si="8254"/>
        <v>0</v>
      </c>
      <c r="P2955" s="12" t="str">
        <f t="shared" ref="P2955:Q2955" si="8280">P2954</f>
        <v>(Select Language)</v>
      </c>
      <c r="Q2955" s="12" t="str">
        <f t="shared" si="8280"/>
        <v>(Select Usage)</v>
      </c>
      <c r="R2955" s="33">
        <f t="shared" si="8255"/>
        <v>0</v>
      </c>
      <c r="S2955" s="33">
        <f t="shared" si="8256"/>
        <v>0</v>
      </c>
      <c r="T2955" s="33">
        <f t="shared" si="8257"/>
        <v>0</v>
      </c>
      <c r="U2955" s="33">
        <f t="shared" si="8258"/>
        <v>0</v>
      </c>
      <c r="V2955" s="33">
        <f t="shared" si="8259"/>
        <v>0</v>
      </c>
      <c r="W2955" s="33">
        <f t="shared" si="8260"/>
        <v>0</v>
      </c>
      <c r="X2955" s="33">
        <f t="shared" si="8261"/>
        <v>0</v>
      </c>
      <c r="Y2955" s="33">
        <f t="shared" si="8262"/>
        <v>0</v>
      </c>
      <c r="Z2955" s="33">
        <f t="shared" si="8263"/>
        <v>0</v>
      </c>
      <c r="AA2955" s="33">
        <f t="shared" si="8264"/>
        <v>0</v>
      </c>
      <c r="AB2955" s="33">
        <f t="shared" si="8265"/>
        <v>0</v>
      </c>
      <c r="AC2955" s="33">
        <f t="shared" si="8266"/>
        <v>0</v>
      </c>
      <c r="AD2955" s="26">
        <f>SUM(R2955:AC2955)</f>
        <v>0</v>
      </c>
      <c r="AE2955" s="46" t="str">
        <f>IFERROR(IF(AE$3=VLOOKUP($E2955,Template!$AK$5:$AM$17,3,FALSE),$AD2955*$F2955,0),"0.00")</f>
        <v>0.00</v>
      </c>
      <c r="AF2955" s="46" t="str">
        <f>IFERROR(IF(AF$3=VLOOKUP($E2955,Template!$AK$5:$AM$17,3,FALSE),$AD2955*$F2955,0),"0.00")</f>
        <v>0.00</v>
      </c>
      <c r="AG2955" s="28">
        <f t="shared" si="8268"/>
        <v>0</v>
      </c>
      <c r="AH2955" s="13" t="s">
        <v>40</v>
      </c>
      <c r="AI2955" s="13" t="s">
        <v>41</v>
      </c>
      <c r="AK2955" s="14" t="s">
        <v>28</v>
      </c>
      <c r="AL2955" s="15">
        <v>0.05</v>
      </c>
      <c r="AM2955" s="16" t="s">
        <v>3</v>
      </c>
    </row>
    <row r="2956" spans="1:39" s="3" customFormat="1" ht="13.8" x14ac:dyDescent="0.25">
      <c r="A2956" s="7" t="str">
        <f t="shared" ref="A2956:C2956" si="8281">A2955</f>
        <v>(Enter Broadcasting Company Name)</v>
      </c>
      <c r="B2956" s="7" t="str">
        <f t="shared" si="8281"/>
        <v>(Enter Call Letters)</v>
      </c>
      <c r="C2956" s="8" t="str">
        <f t="shared" si="8281"/>
        <v>(Select AM/FM)</v>
      </c>
      <c r="D2956" s="30"/>
      <c r="E2956" s="8" t="str">
        <f t="shared" si="8270"/>
        <v>(Select Station Province)</v>
      </c>
      <c r="F2956" s="9" t="str">
        <f>IFERROR(VLOOKUP(E2956,Template!$AK$5:$AL$17,2,FALSE),"")</f>
        <v/>
      </c>
      <c r="G2956" s="42" t="s">
        <v>13</v>
      </c>
      <c r="H2956" s="42" t="s">
        <v>16</v>
      </c>
      <c r="I2956" s="32" t="s">
        <v>65</v>
      </c>
      <c r="J2956" s="32" t="s">
        <v>66</v>
      </c>
      <c r="K2956" s="33">
        <f t="shared" si="8252"/>
        <v>0</v>
      </c>
      <c r="L2956" s="33">
        <f t="shared" si="8253"/>
        <v>0</v>
      </c>
      <c r="M2956" s="34">
        <f t="shared" si="8251"/>
        <v>0</v>
      </c>
      <c r="N2956" s="34">
        <f t="shared" si="8271"/>
        <v>0</v>
      </c>
      <c r="O2956" s="34">
        <f t="shared" si="8254"/>
        <v>0</v>
      </c>
      <c r="P2956" s="12" t="str">
        <f t="shared" ref="P2956:Q2956" si="8282">P2955</f>
        <v>(Select Language)</v>
      </c>
      <c r="Q2956" s="12" t="str">
        <f t="shared" si="8282"/>
        <v>(Select Usage)</v>
      </c>
      <c r="R2956" s="33">
        <f t="shared" si="8255"/>
        <v>0</v>
      </c>
      <c r="S2956" s="33">
        <f t="shared" si="8256"/>
        <v>0</v>
      </c>
      <c r="T2956" s="33">
        <f t="shared" si="8257"/>
        <v>0</v>
      </c>
      <c r="U2956" s="33">
        <f t="shared" si="8258"/>
        <v>0</v>
      </c>
      <c r="V2956" s="33">
        <f t="shared" si="8259"/>
        <v>0</v>
      </c>
      <c r="W2956" s="33">
        <f t="shared" si="8260"/>
        <v>0</v>
      </c>
      <c r="X2956" s="33">
        <f t="shared" si="8261"/>
        <v>0</v>
      </c>
      <c r="Y2956" s="33">
        <f t="shared" si="8262"/>
        <v>0</v>
      </c>
      <c r="Z2956" s="33">
        <f t="shared" si="8263"/>
        <v>0</v>
      </c>
      <c r="AA2956" s="33">
        <f t="shared" si="8264"/>
        <v>0</v>
      </c>
      <c r="AB2956" s="33">
        <f t="shared" si="8265"/>
        <v>0</v>
      </c>
      <c r="AC2956" s="33">
        <f t="shared" si="8266"/>
        <v>0</v>
      </c>
      <c r="AD2956" s="26">
        <f t="shared" ref="AD2956:AD2958" si="8283">SUM(R2956:AC2956)</f>
        <v>0</v>
      </c>
      <c r="AE2956" s="46" t="str">
        <f>IFERROR(IF(AE$3=VLOOKUP($E2956,Template!$AK$5:$AM$17,3,FALSE),$AD2956*$F2956,0),"0.00")</f>
        <v>0.00</v>
      </c>
      <c r="AF2956" s="46" t="str">
        <f>IFERROR(IF(AF$3=VLOOKUP($E2956,Template!$AK$5:$AM$17,3,FALSE),$AD2956*$F2956,0),"0.00")</f>
        <v>0.00</v>
      </c>
      <c r="AG2956" s="28">
        <f t="shared" si="8268"/>
        <v>0</v>
      </c>
      <c r="AH2956" s="13" t="s">
        <v>40</v>
      </c>
      <c r="AI2956" s="13" t="s">
        <v>41</v>
      </c>
      <c r="AK2956" s="14" t="s">
        <v>70</v>
      </c>
      <c r="AL2956" s="15">
        <v>0.05</v>
      </c>
      <c r="AM2956" s="16" t="s">
        <v>3</v>
      </c>
    </row>
    <row r="2957" spans="1:39" s="3" customFormat="1" ht="13.8" x14ac:dyDescent="0.25">
      <c r="A2957" s="7" t="str">
        <f t="shared" ref="A2957:C2957" si="8284">A2956</f>
        <v>(Enter Broadcasting Company Name)</v>
      </c>
      <c r="B2957" s="7" t="str">
        <f t="shared" si="8284"/>
        <v>(Enter Call Letters)</v>
      </c>
      <c r="C2957" s="8" t="str">
        <f t="shared" si="8284"/>
        <v>(Select AM/FM)</v>
      </c>
      <c r="D2957" s="30"/>
      <c r="E2957" s="8" t="str">
        <f t="shared" si="8270"/>
        <v>(Select Station Province)</v>
      </c>
      <c r="F2957" s="9" t="str">
        <f>IFERROR(VLOOKUP(E2957,Template!$AK$5:$AL$17,2,FALSE),"")</f>
        <v/>
      </c>
      <c r="G2957" s="42" t="s">
        <v>15</v>
      </c>
      <c r="H2957" s="42" t="s">
        <v>17</v>
      </c>
      <c r="I2957" s="32" t="s">
        <v>65</v>
      </c>
      <c r="J2957" s="32" t="s">
        <v>66</v>
      </c>
      <c r="K2957" s="33">
        <f t="shared" si="8252"/>
        <v>0</v>
      </c>
      <c r="L2957" s="33">
        <f t="shared" si="8253"/>
        <v>0</v>
      </c>
      <c r="M2957" s="34">
        <f t="shared" si="8251"/>
        <v>0</v>
      </c>
      <c r="N2957" s="34">
        <f t="shared" si="8271"/>
        <v>0</v>
      </c>
      <c r="O2957" s="34">
        <f t="shared" si="8254"/>
        <v>0</v>
      </c>
      <c r="P2957" s="12" t="str">
        <f t="shared" ref="P2957:Q2957" si="8285">P2956</f>
        <v>(Select Language)</v>
      </c>
      <c r="Q2957" s="12" t="str">
        <f t="shared" si="8285"/>
        <v>(Select Usage)</v>
      </c>
      <c r="R2957" s="33">
        <f t="shared" si="8255"/>
        <v>0</v>
      </c>
      <c r="S2957" s="33">
        <f t="shared" si="8256"/>
        <v>0</v>
      </c>
      <c r="T2957" s="33">
        <f t="shared" si="8257"/>
        <v>0</v>
      </c>
      <c r="U2957" s="33">
        <f t="shared" si="8258"/>
        <v>0</v>
      </c>
      <c r="V2957" s="33">
        <f t="shared" si="8259"/>
        <v>0</v>
      </c>
      <c r="W2957" s="33">
        <f t="shared" si="8260"/>
        <v>0</v>
      </c>
      <c r="X2957" s="33">
        <f t="shared" si="8261"/>
        <v>0</v>
      </c>
      <c r="Y2957" s="33">
        <f t="shared" si="8262"/>
        <v>0</v>
      </c>
      <c r="Z2957" s="33">
        <f t="shared" si="8263"/>
        <v>0</v>
      </c>
      <c r="AA2957" s="33">
        <f t="shared" si="8264"/>
        <v>0</v>
      </c>
      <c r="AB2957" s="33">
        <f t="shared" si="8265"/>
        <v>0</v>
      </c>
      <c r="AC2957" s="33">
        <f t="shared" si="8266"/>
        <v>0</v>
      </c>
      <c r="AD2957" s="26">
        <f t="shared" si="8283"/>
        <v>0</v>
      </c>
      <c r="AE2957" s="46" t="str">
        <f>IFERROR(IF(AE$3=VLOOKUP($E2957,Template!$AK$5:$AM$17,3,FALSE),$AD2957*$F2957,0),"0.00")</f>
        <v>0.00</v>
      </c>
      <c r="AF2957" s="46" t="str">
        <f>IFERROR(IF(AF$3=VLOOKUP($E2957,Template!$AK$5:$AM$17,3,FALSE),$AD2957*$F2957,0),"0.00")</f>
        <v>0.00</v>
      </c>
      <c r="AG2957" s="28">
        <f t="shared" si="8268"/>
        <v>0</v>
      </c>
      <c r="AH2957" s="13" t="s">
        <v>40</v>
      </c>
      <c r="AI2957" s="13" t="s">
        <v>41</v>
      </c>
      <c r="AK2957" s="14" t="s">
        <v>20</v>
      </c>
      <c r="AL2957" s="15">
        <v>0.13</v>
      </c>
      <c r="AM2957" s="16" t="s">
        <v>2</v>
      </c>
    </row>
    <row r="2958" spans="1:39" s="3" customFormat="1" ht="13.8" x14ac:dyDescent="0.25">
      <c r="A2958" s="7" t="str">
        <f t="shared" ref="A2958:C2958" si="8286">A2957</f>
        <v>(Enter Broadcasting Company Name)</v>
      </c>
      <c r="B2958" s="7" t="str">
        <f t="shared" si="8286"/>
        <v>(Enter Call Letters)</v>
      </c>
      <c r="C2958" s="8" t="str">
        <f t="shared" si="8286"/>
        <v>(Select AM/FM)</v>
      </c>
      <c r="D2958" s="30"/>
      <c r="E2958" s="8" t="str">
        <f t="shared" si="8270"/>
        <v>(Select Station Province)</v>
      </c>
      <c r="F2958" s="9" t="str">
        <f>IFERROR(VLOOKUP(E2958,Template!$AK$5:$AL$17,2,FALSE),"")</f>
        <v/>
      </c>
      <c r="G2958" s="42" t="s">
        <v>16</v>
      </c>
      <c r="H2958" s="42" t="s">
        <v>18</v>
      </c>
      <c r="I2958" s="32" t="s">
        <v>65</v>
      </c>
      <c r="J2958" s="32" t="s">
        <v>66</v>
      </c>
      <c r="K2958" s="33">
        <f t="shared" si="8252"/>
        <v>0</v>
      </c>
      <c r="L2958" s="33">
        <f t="shared" si="8253"/>
        <v>0</v>
      </c>
      <c r="M2958" s="34">
        <f t="shared" si="8251"/>
        <v>0</v>
      </c>
      <c r="N2958" s="34">
        <f t="shared" si="8271"/>
        <v>0</v>
      </c>
      <c r="O2958" s="34">
        <f t="shared" si="8254"/>
        <v>0</v>
      </c>
      <c r="P2958" s="12" t="str">
        <f t="shared" ref="P2958:Q2958" si="8287">P2957</f>
        <v>(Select Language)</v>
      </c>
      <c r="Q2958" s="12" t="str">
        <f t="shared" si="8287"/>
        <v>(Select Usage)</v>
      </c>
      <c r="R2958" s="33">
        <f t="shared" si="8255"/>
        <v>0</v>
      </c>
      <c r="S2958" s="33">
        <f t="shared" si="8256"/>
        <v>0</v>
      </c>
      <c r="T2958" s="33">
        <f t="shared" si="8257"/>
        <v>0</v>
      </c>
      <c r="U2958" s="33">
        <f t="shared" si="8258"/>
        <v>0</v>
      </c>
      <c r="V2958" s="33">
        <f t="shared" si="8259"/>
        <v>0</v>
      </c>
      <c r="W2958" s="33">
        <f t="shared" si="8260"/>
        <v>0</v>
      </c>
      <c r="X2958" s="33">
        <f t="shared" si="8261"/>
        <v>0</v>
      </c>
      <c r="Y2958" s="33">
        <f t="shared" si="8262"/>
        <v>0</v>
      </c>
      <c r="Z2958" s="33">
        <f t="shared" si="8263"/>
        <v>0</v>
      </c>
      <c r="AA2958" s="33">
        <f t="shared" si="8264"/>
        <v>0</v>
      </c>
      <c r="AB2958" s="33">
        <f t="shared" si="8265"/>
        <v>0</v>
      </c>
      <c r="AC2958" s="33">
        <f t="shared" si="8266"/>
        <v>0</v>
      </c>
      <c r="AD2958" s="26">
        <f t="shared" si="8283"/>
        <v>0</v>
      </c>
      <c r="AE2958" s="46" t="str">
        <f>IFERROR(IF(AE$3=VLOOKUP($E2958,Template!$AK$5:$AM$17,3,FALSE),$AD2958*$F2958,0),"0.00")</f>
        <v>0.00</v>
      </c>
      <c r="AF2958" s="46" t="str">
        <f>IFERROR(IF(AF$3=VLOOKUP($E2958,Template!$AK$5:$AM$17,3,FALSE),$AD2958*$F2958,0),"0.00")</f>
        <v>0.00</v>
      </c>
      <c r="AG2958" s="28">
        <f t="shared" si="8268"/>
        <v>0</v>
      </c>
      <c r="AH2958" s="13" t="s">
        <v>40</v>
      </c>
      <c r="AI2958" s="13" t="s">
        <v>41</v>
      </c>
      <c r="AK2958" s="14" t="s">
        <v>69</v>
      </c>
      <c r="AL2958" s="15">
        <v>0.15</v>
      </c>
      <c r="AM2958" s="16" t="s">
        <v>2</v>
      </c>
    </row>
    <row r="2959" spans="1:39" s="3" customFormat="1" ht="13.8" x14ac:dyDescent="0.25">
      <c r="A2959" s="7" t="str">
        <f t="shared" ref="A2959:C2959" si="8288">A2958</f>
        <v>(Enter Broadcasting Company Name)</v>
      </c>
      <c r="B2959" s="7" t="str">
        <f t="shared" si="8288"/>
        <v>(Enter Call Letters)</v>
      </c>
      <c r="C2959" s="8" t="str">
        <f t="shared" si="8288"/>
        <v>(Select AM/FM)</v>
      </c>
      <c r="D2959" s="30"/>
      <c r="E2959" s="8" t="str">
        <f t="shared" si="8270"/>
        <v>(Select Station Province)</v>
      </c>
      <c r="F2959" s="9" t="str">
        <f>IFERROR(VLOOKUP(E2959,Template!$AK$5:$AL$17,2,FALSE),"")</f>
        <v/>
      </c>
      <c r="G2959" s="42" t="s">
        <v>17</v>
      </c>
      <c r="H2959" s="42" t="s">
        <v>7</v>
      </c>
      <c r="I2959" s="32" t="s">
        <v>65</v>
      </c>
      <c r="J2959" s="32" t="s">
        <v>66</v>
      </c>
      <c r="K2959" s="33">
        <f t="shared" si="8252"/>
        <v>0</v>
      </c>
      <c r="L2959" s="33">
        <f t="shared" si="8253"/>
        <v>0</v>
      </c>
      <c r="M2959" s="34">
        <f t="shared" si="8251"/>
        <v>0</v>
      </c>
      <c r="N2959" s="34">
        <f t="shared" si="8271"/>
        <v>0</v>
      </c>
      <c r="O2959" s="34">
        <f t="shared" si="8254"/>
        <v>0</v>
      </c>
      <c r="P2959" s="12" t="str">
        <f t="shared" ref="P2959:Q2959" si="8289">P2958</f>
        <v>(Select Language)</v>
      </c>
      <c r="Q2959" s="12" t="str">
        <f t="shared" si="8289"/>
        <v>(Select Usage)</v>
      </c>
      <c r="R2959" s="33">
        <f t="shared" si="8255"/>
        <v>0</v>
      </c>
      <c r="S2959" s="33">
        <f t="shared" si="8256"/>
        <v>0</v>
      </c>
      <c r="T2959" s="33">
        <f t="shared" si="8257"/>
        <v>0</v>
      </c>
      <c r="U2959" s="33">
        <f t="shared" si="8258"/>
        <v>0</v>
      </c>
      <c r="V2959" s="33">
        <f t="shared" si="8259"/>
        <v>0</v>
      </c>
      <c r="W2959" s="33">
        <f t="shared" si="8260"/>
        <v>0</v>
      </c>
      <c r="X2959" s="33">
        <f t="shared" si="8261"/>
        <v>0</v>
      </c>
      <c r="Y2959" s="33">
        <f t="shared" si="8262"/>
        <v>0</v>
      </c>
      <c r="Z2959" s="33">
        <f t="shared" si="8263"/>
        <v>0</v>
      </c>
      <c r="AA2959" s="33">
        <f t="shared" si="8264"/>
        <v>0</v>
      </c>
      <c r="AB2959" s="33">
        <f t="shared" si="8265"/>
        <v>0</v>
      </c>
      <c r="AC2959" s="33">
        <f t="shared" si="8266"/>
        <v>0</v>
      </c>
      <c r="AD2959" s="26">
        <f>SUM(R2959:AC2959)</f>
        <v>0</v>
      </c>
      <c r="AE2959" s="46" t="str">
        <f>IFERROR(IF(AE$3=VLOOKUP($E2959,Template!$AK$5:$AM$17,3,FALSE),$AD2959*$F2959,0),"0.00")</f>
        <v>0.00</v>
      </c>
      <c r="AF2959" s="46" t="str">
        <f>IFERROR(IF(AF$3=VLOOKUP($E2959,Template!$AK$5:$AM$17,3,FALSE),$AD2959*$F2959,0),"0.00")</f>
        <v>0.00</v>
      </c>
      <c r="AG2959" s="28">
        <f t="shared" si="8268"/>
        <v>0</v>
      </c>
      <c r="AH2959" s="13" t="s">
        <v>40</v>
      </c>
      <c r="AI2959" s="13" t="s">
        <v>41</v>
      </c>
      <c r="AK2959" s="14" t="s">
        <v>29</v>
      </c>
      <c r="AL2959" s="15">
        <v>0.05</v>
      </c>
      <c r="AM2959" s="16" t="s">
        <v>3</v>
      </c>
    </row>
    <row r="2960" spans="1:39" s="3" customFormat="1" ht="13.8" x14ac:dyDescent="0.25">
      <c r="A2960" s="7" t="str">
        <f t="shared" ref="A2960:C2960" si="8290">A2959</f>
        <v>(Enter Broadcasting Company Name)</v>
      </c>
      <c r="B2960" s="7" t="str">
        <f t="shared" si="8290"/>
        <v>(Enter Call Letters)</v>
      </c>
      <c r="C2960" s="8" t="str">
        <f t="shared" si="8290"/>
        <v>(Select AM/FM)</v>
      </c>
      <c r="D2960" s="30"/>
      <c r="E2960" s="8" t="str">
        <f t="shared" si="8270"/>
        <v>(Select Station Province)</v>
      </c>
      <c r="F2960" s="9" t="str">
        <f>IFERROR(VLOOKUP(E2960,Template!$AK$5:$AL$17,2,FALSE),"")</f>
        <v/>
      </c>
      <c r="G2960" s="42" t="s">
        <v>18</v>
      </c>
      <c r="H2960" s="43" t="s">
        <v>8</v>
      </c>
      <c r="I2960" s="32" t="s">
        <v>65</v>
      </c>
      <c r="J2960" s="32" t="s">
        <v>66</v>
      </c>
      <c r="K2960" s="33">
        <f t="shared" si="8252"/>
        <v>0</v>
      </c>
      <c r="L2960" s="33">
        <f t="shared" si="8253"/>
        <v>0</v>
      </c>
      <c r="M2960" s="34">
        <f t="shared" si="8251"/>
        <v>0</v>
      </c>
      <c r="N2960" s="34">
        <f t="shared" si="8271"/>
        <v>0</v>
      </c>
      <c r="O2960" s="34">
        <f t="shared" si="8254"/>
        <v>0</v>
      </c>
      <c r="P2960" s="12" t="str">
        <f t="shared" ref="P2960:Q2960" si="8291">P2959</f>
        <v>(Select Language)</v>
      </c>
      <c r="Q2960" s="12" t="str">
        <f t="shared" si="8291"/>
        <v>(Select Usage)</v>
      </c>
      <c r="R2960" s="33">
        <f t="shared" si="8255"/>
        <v>0</v>
      </c>
      <c r="S2960" s="33">
        <f t="shared" si="8256"/>
        <v>0</v>
      </c>
      <c r="T2960" s="33">
        <f t="shared" si="8257"/>
        <v>0</v>
      </c>
      <c r="U2960" s="33">
        <f t="shared" si="8258"/>
        <v>0</v>
      </c>
      <c r="V2960" s="33">
        <f t="shared" si="8259"/>
        <v>0</v>
      </c>
      <c r="W2960" s="33">
        <f t="shared" si="8260"/>
        <v>0</v>
      </c>
      <c r="X2960" s="33">
        <f t="shared" si="8261"/>
        <v>0</v>
      </c>
      <c r="Y2960" s="33">
        <f t="shared" si="8262"/>
        <v>0</v>
      </c>
      <c r="Z2960" s="33">
        <f t="shared" si="8263"/>
        <v>0</v>
      </c>
      <c r="AA2960" s="33">
        <f t="shared" si="8264"/>
        <v>0</v>
      </c>
      <c r="AB2960" s="33">
        <f t="shared" si="8265"/>
        <v>0</v>
      </c>
      <c r="AC2960" s="33">
        <f t="shared" si="8266"/>
        <v>0</v>
      </c>
      <c r="AD2960" s="26">
        <f t="shared" ref="AD2960" si="8292">SUM(R2960:AC2960)</f>
        <v>0</v>
      </c>
      <c r="AE2960" s="46" t="str">
        <f>IFERROR(IF(AE$3=VLOOKUP($E2960,Template!$AK$5:$AM$17,3,FALSE),$AD2960*$F2960,0),"0.00")</f>
        <v>0.00</v>
      </c>
      <c r="AF2960" s="46" t="str">
        <f>IFERROR(IF(AF$3=VLOOKUP($E2960,Template!$AK$5:$AM$17,3,FALSE),$AD2960*$F2960,0),"0.00")</f>
        <v>0.00</v>
      </c>
      <c r="AG2960" s="28">
        <f t="shared" si="8268"/>
        <v>0</v>
      </c>
      <c r="AH2960" s="13" t="s">
        <v>40</v>
      </c>
      <c r="AI2960" s="13" t="s">
        <v>41</v>
      </c>
      <c r="AK2960" s="14" t="s">
        <v>21</v>
      </c>
      <c r="AL2960" s="15">
        <v>0.05</v>
      </c>
      <c r="AM2960" s="16" t="s">
        <v>3</v>
      </c>
    </row>
    <row r="2961" spans="1:39" ht="13.8" x14ac:dyDescent="0.25">
      <c r="A2961" s="19" t="s">
        <v>4</v>
      </c>
      <c r="B2961" s="19"/>
      <c r="C2961" s="20"/>
      <c r="D2961" s="20"/>
      <c r="E2961" s="20"/>
      <c r="F2961" s="20"/>
      <c r="G2961" s="44"/>
      <c r="H2961" s="44"/>
      <c r="I2961" s="21">
        <f t="shared" ref="I2961:K2961" si="8293">SUM(I2949:I2960)</f>
        <v>0</v>
      </c>
      <c r="J2961" s="21">
        <f t="shared" si="8293"/>
        <v>0</v>
      </c>
      <c r="K2961" s="21">
        <f t="shared" si="8293"/>
        <v>0</v>
      </c>
      <c r="L2961" s="21">
        <f>L2960</f>
        <v>0</v>
      </c>
      <c r="M2961" s="21">
        <f>SUM(M2949:M2960)</f>
        <v>0</v>
      </c>
      <c r="N2961" s="21">
        <f t="shared" ref="N2961:O2961" si="8294">SUM(N2949:N2960)</f>
        <v>0</v>
      </c>
      <c r="O2961" s="21">
        <f t="shared" si="8294"/>
        <v>0</v>
      </c>
      <c r="P2961" s="21"/>
      <c r="Q2961" s="22"/>
      <c r="R2961" s="21">
        <f t="shared" ref="R2961:AI2961" si="8295">SUM(R2949:R2960)</f>
        <v>0</v>
      </c>
      <c r="S2961" s="21">
        <f t="shared" si="8295"/>
        <v>0</v>
      </c>
      <c r="T2961" s="21">
        <f t="shared" si="8295"/>
        <v>0</v>
      </c>
      <c r="U2961" s="21">
        <f t="shared" si="8295"/>
        <v>0</v>
      </c>
      <c r="V2961" s="21">
        <f t="shared" si="8295"/>
        <v>0</v>
      </c>
      <c r="W2961" s="21">
        <f t="shared" si="8295"/>
        <v>0</v>
      </c>
      <c r="X2961" s="21">
        <f t="shared" si="8295"/>
        <v>0</v>
      </c>
      <c r="Y2961" s="21">
        <f t="shared" si="8295"/>
        <v>0</v>
      </c>
      <c r="Z2961" s="21">
        <f t="shared" si="8295"/>
        <v>0</v>
      </c>
      <c r="AA2961" s="21">
        <f t="shared" si="8295"/>
        <v>0</v>
      </c>
      <c r="AB2961" s="21">
        <f t="shared" si="8295"/>
        <v>0</v>
      </c>
      <c r="AC2961" s="21">
        <f t="shared" si="8295"/>
        <v>0</v>
      </c>
      <c r="AD2961" s="27">
        <f t="shared" si="8295"/>
        <v>0</v>
      </c>
      <c r="AE2961" s="21">
        <f t="shared" si="8295"/>
        <v>0</v>
      </c>
      <c r="AF2961" s="21">
        <f t="shared" si="8295"/>
        <v>0</v>
      </c>
      <c r="AG2961" s="27">
        <f t="shared" si="8295"/>
        <v>0</v>
      </c>
      <c r="AH2961" s="21">
        <f t="shared" si="8295"/>
        <v>0</v>
      </c>
      <c r="AI2961" s="21">
        <f t="shared" si="8295"/>
        <v>0</v>
      </c>
      <c r="AK2961" s="14" t="s">
        <v>71</v>
      </c>
      <c r="AL2961" s="15">
        <v>0.05</v>
      </c>
      <c r="AM2961" s="16" t="s">
        <v>3</v>
      </c>
    </row>
    <row r="2962" spans="1:39" x14ac:dyDescent="0.25">
      <c r="A2962" s="2"/>
      <c r="G2962" s="2"/>
      <c r="H2962" s="2"/>
      <c r="O2962" s="2"/>
      <c r="P2962" s="2"/>
    </row>
    <row r="2963" spans="1:39" ht="42" customHeight="1" x14ac:dyDescent="0.25">
      <c r="A2963" s="223" t="s">
        <v>63</v>
      </c>
      <c r="B2963" s="223" t="s">
        <v>43</v>
      </c>
      <c r="C2963" s="224" t="s">
        <v>19</v>
      </c>
      <c r="D2963" s="226"/>
      <c r="E2963" s="223" t="s">
        <v>14</v>
      </c>
      <c r="F2963" s="223" t="s">
        <v>38</v>
      </c>
      <c r="G2963" s="223" t="s">
        <v>1</v>
      </c>
      <c r="H2963" s="223" t="s">
        <v>5</v>
      </c>
      <c r="I2963" s="225" t="s">
        <v>31</v>
      </c>
      <c r="J2963" s="225" t="s">
        <v>32</v>
      </c>
      <c r="K2963" s="225" t="s">
        <v>48</v>
      </c>
      <c r="L2963" s="225" t="s">
        <v>0</v>
      </c>
      <c r="M2963" s="4" t="s">
        <v>45</v>
      </c>
      <c r="N2963" s="4" t="s">
        <v>46</v>
      </c>
      <c r="O2963" s="4" t="s">
        <v>47</v>
      </c>
      <c r="P2963" s="225" t="s">
        <v>50</v>
      </c>
      <c r="Q2963" s="225" t="s">
        <v>33</v>
      </c>
      <c r="R2963" s="4" t="s">
        <v>51</v>
      </c>
      <c r="S2963" s="4" t="s">
        <v>52</v>
      </c>
      <c r="T2963" s="4" t="s">
        <v>53</v>
      </c>
      <c r="U2963" s="4" t="s">
        <v>54</v>
      </c>
      <c r="V2963" s="4" t="s">
        <v>55</v>
      </c>
      <c r="W2963" s="4" t="s">
        <v>56</v>
      </c>
      <c r="X2963" s="4" t="s">
        <v>57</v>
      </c>
      <c r="Y2963" s="4" t="s">
        <v>58</v>
      </c>
      <c r="Z2963" s="4" t="s">
        <v>59</v>
      </c>
      <c r="AA2963" s="4" t="s">
        <v>62</v>
      </c>
      <c r="AB2963" s="4" t="s">
        <v>60</v>
      </c>
      <c r="AC2963" s="4" t="s">
        <v>61</v>
      </c>
      <c r="AD2963" s="233" t="s">
        <v>34</v>
      </c>
      <c r="AE2963" s="231" t="s">
        <v>2</v>
      </c>
      <c r="AF2963" s="231" t="s">
        <v>3</v>
      </c>
      <c r="AG2963" s="233" t="s">
        <v>35</v>
      </c>
      <c r="AH2963" s="223" t="s">
        <v>36</v>
      </c>
      <c r="AI2963" s="223" t="s">
        <v>37</v>
      </c>
      <c r="AK2963" s="229" t="s">
        <v>30</v>
      </c>
      <c r="AL2963" s="229"/>
      <c r="AM2963" s="229"/>
    </row>
    <row r="2964" spans="1:39" s="6" customFormat="1" ht="35.25" customHeight="1" x14ac:dyDescent="0.3">
      <c r="A2964" s="224"/>
      <c r="B2964" s="224"/>
      <c r="C2964" s="224"/>
      <c r="D2964" s="227"/>
      <c r="E2964" s="223"/>
      <c r="F2964" s="223"/>
      <c r="G2964" s="223"/>
      <c r="H2964" s="223"/>
      <c r="I2964" s="230"/>
      <c r="J2964" s="230"/>
      <c r="K2964" s="230"/>
      <c r="L2964" s="230"/>
      <c r="M2964" s="5">
        <v>0</v>
      </c>
      <c r="N2964" s="5">
        <v>625000</v>
      </c>
      <c r="O2964" s="5">
        <v>1250000</v>
      </c>
      <c r="P2964" s="225"/>
      <c r="Q2964" s="225"/>
      <c r="R2964" s="29">
        <v>4.95E-4</v>
      </c>
      <c r="S2964" s="29">
        <v>9.5200000000000005E-4</v>
      </c>
      <c r="T2964" s="29">
        <v>1.5900000000000001E-3</v>
      </c>
      <c r="U2964" s="29">
        <v>1.1169999999999999E-3</v>
      </c>
      <c r="V2964" s="29">
        <v>2.189E-3</v>
      </c>
      <c r="W2964" s="29">
        <v>4.5430000000000002E-3</v>
      </c>
      <c r="X2964" s="29">
        <v>8.8199999999999997E-4</v>
      </c>
      <c r="Y2964" s="29">
        <v>1.6949999999999999E-3</v>
      </c>
      <c r="Z2964" s="29">
        <v>2.8319999999999999E-3</v>
      </c>
      <c r="AA2964" s="29">
        <v>1.9889999999999999E-3</v>
      </c>
      <c r="AB2964" s="29">
        <v>3.8999999999999998E-3</v>
      </c>
      <c r="AC2964" s="29">
        <v>8.0949999999999998E-3</v>
      </c>
      <c r="AD2964" s="233"/>
      <c r="AE2964" s="232"/>
      <c r="AF2964" s="232"/>
      <c r="AG2964" s="234"/>
      <c r="AH2964" s="223"/>
      <c r="AI2964" s="223"/>
      <c r="AK2964" s="229"/>
      <c r="AL2964" s="229"/>
      <c r="AM2964" s="229"/>
    </row>
    <row r="2965" spans="1:39" s="3" customFormat="1" ht="13.8" x14ac:dyDescent="0.25">
      <c r="A2965" s="7" t="s">
        <v>44</v>
      </c>
      <c r="B2965" s="7" t="s">
        <v>42</v>
      </c>
      <c r="C2965" s="8" t="s">
        <v>39</v>
      </c>
      <c r="D2965" s="30"/>
      <c r="E2965" s="8" t="s">
        <v>64</v>
      </c>
      <c r="F2965" s="9" t="str">
        <f>IFERROR(VLOOKUP(E2965,Template!$AK$5:$AL$17,2,FALSE),"")</f>
        <v/>
      </c>
      <c r="G2965" s="41" t="s">
        <v>7</v>
      </c>
      <c r="H2965" s="41" t="s">
        <v>6</v>
      </c>
      <c r="I2965" s="32" t="s">
        <v>65</v>
      </c>
      <c r="J2965" s="32" t="s">
        <v>66</v>
      </c>
      <c r="K2965" s="33">
        <f>IFERROR(I2965+J2965,0)</f>
        <v>0</v>
      </c>
      <c r="L2965" s="33">
        <f>IFERROR(K2965,"")</f>
        <v>0</v>
      </c>
      <c r="M2965" s="34">
        <f t="shared" ref="M2965:M2976" si="8296">IF(L2965&lt;=$N$4,K2965,IF(L2964&gt;$N$4,0,$N$4-L2964))</f>
        <v>0</v>
      </c>
      <c r="N2965" s="34">
        <f>IF(AND(L2965&gt;$N$4,L2965&lt;=$O$4),K2965-M2965,IF(AND(L2964&gt;$N$4,L2964&lt;=$O$4),$O$4-L2964,IF(L2964&gt;$O$4,0,IF(L2965&lt;$N$4,0,MIN(L2965-$N$4,$N$4)))))</f>
        <v>0</v>
      </c>
      <c r="O2965" s="34">
        <f>IF(L2965&gt;$O$4,K2965-M2965-N2965,0)</f>
        <v>0</v>
      </c>
      <c r="P2965" s="12" t="s">
        <v>94</v>
      </c>
      <c r="Q2965" s="12" t="s">
        <v>68</v>
      </c>
      <c r="R2965" s="33">
        <f>IF(AND($Q2965="LOW",$P2965="French"),M2965*R$4,0)</f>
        <v>0</v>
      </c>
      <c r="S2965" s="33">
        <f>IF(AND($Q2965="LOW",$P2965="French"),N2965*S$4,0)</f>
        <v>0</v>
      </c>
      <c r="T2965" s="33">
        <f>IF(AND($Q2965="LOW",$P2965="French"),O2965*T$4,0)</f>
        <v>0</v>
      </c>
      <c r="U2965" s="33">
        <f>IF(AND($Q2965="HIGH",$P2965="French"),M2965*U$4,0)</f>
        <v>0</v>
      </c>
      <c r="V2965" s="33">
        <f>IF(AND($Q2965="HIGH",$P2965="French"),N2965*V$4,0)</f>
        <v>0</v>
      </c>
      <c r="W2965" s="33">
        <f>IF(AND($Q2965="HIGH",$P2965="French"),O2965*W$4,0)</f>
        <v>0</v>
      </c>
      <c r="X2965" s="33">
        <f>IF(AND($Q2965="LOW",$P2965="English"),M2965*X$4,0)</f>
        <v>0</v>
      </c>
      <c r="Y2965" s="33">
        <f>IF(AND($Q2965="LOW",$P2965="English"),N2965*Y$4,0)</f>
        <v>0</v>
      </c>
      <c r="Z2965" s="33">
        <f>IF(AND($Q2965="LOW",$P2965="English"),O2965*Z$4,0)</f>
        <v>0</v>
      </c>
      <c r="AA2965" s="33">
        <f>IF(AND($Q2965="HIGH",$P2965="English"),M2965*AA$4,0)</f>
        <v>0</v>
      </c>
      <c r="AB2965" s="33">
        <f>IF(AND($Q2965="HIGH",$P2965="English"),N2965*AB$4,0)</f>
        <v>0</v>
      </c>
      <c r="AC2965" s="33">
        <f>IF(AND($Q2965="HIGH",$P2965="English"),O2965*AC$4,0)</f>
        <v>0</v>
      </c>
      <c r="AD2965" s="26">
        <f>SUM(R2965:AC2965)</f>
        <v>0</v>
      </c>
      <c r="AE2965" s="46" t="str">
        <f>IFERROR(IF(AE$3=VLOOKUP($E2965,Template!$AK$5:$AM$17,3,FALSE),$AD2965*$F2965,0),"0.00")</f>
        <v>0.00</v>
      </c>
      <c r="AF2965" s="46" t="str">
        <f>IFERROR(IF(AF$3=VLOOKUP($E2965,Template!$AK$5:$AM$17,3,FALSE),$AD2965*$F2965,0),"0.00")</f>
        <v>0.00</v>
      </c>
      <c r="AG2965" s="28">
        <f>SUM(AD2965:AF2965)</f>
        <v>0</v>
      </c>
      <c r="AH2965" s="13" t="s">
        <v>40</v>
      </c>
      <c r="AI2965" s="13" t="s">
        <v>41</v>
      </c>
      <c r="AK2965" s="14" t="s">
        <v>25</v>
      </c>
      <c r="AL2965" s="15">
        <v>0.05</v>
      </c>
      <c r="AM2965" s="16" t="s">
        <v>3</v>
      </c>
    </row>
    <row r="2966" spans="1:39" s="3" customFormat="1" ht="13.8" x14ac:dyDescent="0.25">
      <c r="A2966" s="7" t="str">
        <f>A2965</f>
        <v>(Enter Broadcasting Company Name)</v>
      </c>
      <c r="B2966" s="7" t="str">
        <f>B2965</f>
        <v>(Enter Call Letters)</v>
      </c>
      <c r="C2966" s="8" t="str">
        <f>C2965</f>
        <v>(Select AM/FM)</v>
      </c>
      <c r="D2966" s="30"/>
      <c r="E2966" s="8" t="str">
        <f>E2965</f>
        <v>(Select Station Province)</v>
      </c>
      <c r="F2966" s="9" t="str">
        <f>IFERROR(VLOOKUP(E2966,Template!$AK$5:$AL$17,2,FALSE),"")</f>
        <v/>
      </c>
      <c r="G2966" s="42" t="s">
        <v>8</v>
      </c>
      <c r="H2966" s="42" t="s">
        <v>9</v>
      </c>
      <c r="I2966" s="32" t="s">
        <v>65</v>
      </c>
      <c r="J2966" s="32" t="s">
        <v>66</v>
      </c>
      <c r="K2966" s="33">
        <f t="shared" ref="K2966:K2976" si="8297">IFERROR(I2966+J2966,0)</f>
        <v>0</v>
      </c>
      <c r="L2966" s="33">
        <f t="shared" ref="L2966:L2976" si="8298">IFERROR(L2965+K2966,"")</f>
        <v>0</v>
      </c>
      <c r="M2966" s="34">
        <f t="shared" si="8296"/>
        <v>0</v>
      </c>
      <c r="N2966" s="34">
        <f>IF(AND(L2966&gt;$N$4,L2966&lt;=$O$4),K2966-M2966,IF(AND(L2965&gt;$N$4,L2965&lt;=$O$4),$O$4-L2965,IF(L2965&gt;$O$4,0,IF(L2966&lt;$N$4,0,MIN(L2966-$N$4,$N$4)))))</f>
        <v>0</v>
      </c>
      <c r="O2966" s="34">
        <f t="shared" ref="O2966:O2976" si="8299">IF(L2966&gt;$O$4,K2966-M2966-N2966,0)</f>
        <v>0</v>
      </c>
      <c r="P2966" s="12" t="str">
        <f>P2965</f>
        <v>(Select Language)</v>
      </c>
      <c r="Q2966" s="12" t="str">
        <f>Q2965</f>
        <v>(Select Usage)</v>
      </c>
      <c r="R2966" s="33">
        <f t="shared" ref="R2966:R2976" si="8300">IF(AND($Q2966="LOW",$P2966="French"),M2966*R$4,0)</f>
        <v>0</v>
      </c>
      <c r="S2966" s="33">
        <f t="shared" ref="S2966:S2976" si="8301">IF(AND($Q2966="LOW",$P2966="French"),N2966*S$4,0)</f>
        <v>0</v>
      </c>
      <c r="T2966" s="33">
        <f t="shared" ref="T2966:T2976" si="8302">IF(AND($Q2966="LOW",$P2966="French"),O2966*T$4,0)</f>
        <v>0</v>
      </c>
      <c r="U2966" s="33">
        <f t="shared" ref="U2966:U2976" si="8303">IF(AND($Q2966="HIGH",$P2966="French"),M2966*U$4,0)</f>
        <v>0</v>
      </c>
      <c r="V2966" s="33">
        <f t="shared" ref="V2966:V2976" si="8304">IF(AND($Q2966="HIGH",$P2966="French"),N2966*V$4,0)</f>
        <v>0</v>
      </c>
      <c r="W2966" s="33">
        <f t="shared" ref="W2966:W2976" si="8305">IF(AND($Q2966="HIGH",$P2966="French"),O2966*W$4,0)</f>
        <v>0</v>
      </c>
      <c r="X2966" s="33">
        <f t="shared" ref="X2966:X2976" si="8306">IF(AND($Q2966="LOW",$P2966="English"),M2966*X$4,0)</f>
        <v>0</v>
      </c>
      <c r="Y2966" s="33">
        <f t="shared" ref="Y2966:Y2976" si="8307">IF(AND($Q2966="LOW",$P2966="English"),N2966*Y$4,0)</f>
        <v>0</v>
      </c>
      <c r="Z2966" s="33">
        <f t="shared" ref="Z2966:Z2976" si="8308">IF(AND($Q2966="LOW",$P2966="English"),O2966*Z$4,0)</f>
        <v>0</v>
      </c>
      <c r="AA2966" s="33">
        <f t="shared" ref="AA2966:AA2976" si="8309">IF(AND($Q2966="HIGH",$P2966="English"),M2966*AA$4,0)</f>
        <v>0</v>
      </c>
      <c r="AB2966" s="33">
        <f t="shared" ref="AB2966:AB2976" si="8310">IF(AND($Q2966="HIGH",$P2966="English"),N2966*AB$4,0)</f>
        <v>0</v>
      </c>
      <c r="AC2966" s="33">
        <f t="shared" ref="AC2966:AC2976" si="8311">IF(AND($Q2966="HIGH",$P2966="English"),O2966*AC$4,0)</f>
        <v>0</v>
      </c>
      <c r="AD2966" s="26">
        <f t="shared" ref="AD2966:AD2970" si="8312">SUM(R2966:AC2966)</f>
        <v>0</v>
      </c>
      <c r="AE2966" s="46" t="str">
        <f>IFERROR(IF(AE$3=VLOOKUP($E2966,Template!$AK$5:$AM$17,3,FALSE),$AD2966*$F2966,0),"0.00")</f>
        <v>0.00</v>
      </c>
      <c r="AF2966" s="46" t="str">
        <f>IFERROR(IF(AF$3=VLOOKUP($E2966,Template!$AK$5:$AM$17,3,FALSE),$AD2966*$F2966,0),"0.00")</f>
        <v>0.00</v>
      </c>
      <c r="AG2966" s="28">
        <f t="shared" ref="AG2966:AG2976" si="8313">SUM(AD2966:AF2966)</f>
        <v>0</v>
      </c>
      <c r="AH2966" s="13" t="s">
        <v>40</v>
      </c>
      <c r="AI2966" s="13" t="s">
        <v>41</v>
      </c>
      <c r="AK2966" s="14" t="s">
        <v>23</v>
      </c>
      <c r="AL2966" s="15">
        <v>0.05</v>
      </c>
      <c r="AM2966" s="16" t="s">
        <v>3</v>
      </c>
    </row>
    <row r="2967" spans="1:39" s="3" customFormat="1" ht="13.8" x14ac:dyDescent="0.25">
      <c r="A2967" s="7" t="str">
        <f t="shared" ref="A2967:C2967" si="8314">A2966</f>
        <v>(Enter Broadcasting Company Name)</v>
      </c>
      <c r="B2967" s="7" t="str">
        <f t="shared" si="8314"/>
        <v>(Enter Call Letters)</v>
      </c>
      <c r="C2967" s="8" t="str">
        <f t="shared" si="8314"/>
        <v>(Select AM/FM)</v>
      </c>
      <c r="D2967" s="30"/>
      <c r="E2967" s="8" t="str">
        <f t="shared" ref="E2967:E2976" si="8315">E2966</f>
        <v>(Select Station Province)</v>
      </c>
      <c r="F2967" s="9" t="str">
        <f>IFERROR(VLOOKUP(E2967,Template!$AK$5:$AL$17,2,FALSE),"")</f>
        <v/>
      </c>
      <c r="G2967" s="42" t="s">
        <v>6</v>
      </c>
      <c r="H2967" s="42" t="s">
        <v>10</v>
      </c>
      <c r="I2967" s="32" t="s">
        <v>65</v>
      </c>
      <c r="J2967" s="32" t="s">
        <v>66</v>
      </c>
      <c r="K2967" s="33">
        <f t="shared" si="8297"/>
        <v>0</v>
      </c>
      <c r="L2967" s="33">
        <f t="shared" si="8298"/>
        <v>0</v>
      </c>
      <c r="M2967" s="34">
        <f t="shared" si="8296"/>
        <v>0</v>
      </c>
      <c r="N2967" s="34">
        <f t="shared" ref="N2967:N2976" si="8316">IF(AND(L2967&gt;$N$4,L2967&lt;=$O$4),K2967-M2967,IF(AND(L2966&gt;$N$4,L2966&lt;=$O$4),$O$4-L2966,IF(L2966&gt;$O$4,0,IF(L2967&lt;$N$4,0,MIN(L2967-$N$4,$N$4)))))</f>
        <v>0</v>
      </c>
      <c r="O2967" s="34">
        <f t="shared" si="8299"/>
        <v>0</v>
      </c>
      <c r="P2967" s="12" t="str">
        <f t="shared" ref="P2967:Q2967" si="8317">P2966</f>
        <v>(Select Language)</v>
      </c>
      <c r="Q2967" s="12" t="str">
        <f t="shared" si="8317"/>
        <v>(Select Usage)</v>
      </c>
      <c r="R2967" s="33">
        <f t="shared" si="8300"/>
        <v>0</v>
      </c>
      <c r="S2967" s="33">
        <f t="shared" si="8301"/>
        <v>0</v>
      </c>
      <c r="T2967" s="33">
        <f t="shared" si="8302"/>
        <v>0</v>
      </c>
      <c r="U2967" s="33">
        <f t="shared" si="8303"/>
        <v>0</v>
      </c>
      <c r="V2967" s="33">
        <f t="shared" si="8304"/>
        <v>0</v>
      </c>
      <c r="W2967" s="33">
        <f t="shared" si="8305"/>
        <v>0</v>
      </c>
      <c r="X2967" s="33">
        <f t="shared" si="8306"/>
        <v>0</v>
      </c>
      <c r="Y2967" s="33">
        <f t="shared" si="8307"/>
        <v>0</v>
      </c>
      <c r="Z2967" s="33">
        <f t="shared" si="8308"/>
        <v>0</v>
      </c>
      <c r="AA2967" s="33">
        <f t="shared" si="8309"/>
        <v>0</v>
      </c>
      <c r="AB2967" s="33">
        <f t="shared" si="8310"/>
        <v>0</v>
      </c>
      <c r="AC2967" s="33">
        <f t="shared" si="8311"/>
        <v>0</v>
      </c>
      <c r="AD2967" s="26">
        <f t="shared" si="8312"/>
        <v>0</v>
      </c>
      <c r="AE2967" s="46" t="str">
        <f>IFERROR(IF(AE$3=VLOOKUP($E2967,Template!$AK$5:$AM$17,3,FALSE),$AD2967*$F2967,0),"0.00")</f>
        <v>0.00</v>
      </c>
      <c r="AF2967" s="46" t="str">
        <f>IFERROR(IF(AF$3=VLOOKUP($E2967,Template!$AK$5:$AM$17,3,FALSE),$AD2967*$F2967,0),"0.00")</f>
        <v>0.00</v>
      </c>
      <c r="AG2967" s="28">
        <f t="shared" si="8313"/>
        <v>0</v>
      </c>
      <c r="AH2967" s="13" t="s">
        <v>40</v>
      </c>
      <c r="AI2967" s="13" t="s">
        <v>41</v>
      </c>
      <c r="AK2967" s="14" t="s">
        <v>24</v>
      </c>
      <c r="AL2967" s="15">
        <v>0.05</v>
      </c>
      <c r="AM2967" s="16" t="s">
        <v>3</v>
      </c>
    </row>
    <row r="2968" spans="1:39" s="3" customFormat="1" ht="13.8" x14ac:dyDescent="0.25">
      <c r="A2968" s="7" t="str">
        <f t="shared" ref="A2968:C2968" si="8318">A2967</f>
        <v>(Enter Broadcasting Company Name)</v>
      </c>
      <c r="B2968" s="7" t="str">
        <f t="shared" si="8318"/>
        <v>(Enter Call Letters)</v>
      </c>
      <c r="C2968" s="8" t="str">
        <f t="shared" si="8318"/>
        <v>(Select AM/FM)</v>
      </c>
      <c r="D2968" s="30"/>
      <c r="E2968" s="8" t="str">
        <f t="shared" si="8315"/>
        <v>(Select Station Province)</v>
      </c>
      <c r="F2968" s="9" t="str">
        <f>IFERROR(VLOOKUP(E2968,Template!$AK$5:$AL$17,2,FALSE),"")</f>
        <v/>
      </c>
      <c r="G2968" s="42" t="s">
        <v>9</v>
      </c>
      <c r="H2968" s="42" t="s">
        <v>11</v>
      </c>
      <c r="I2968" s="32" t="s">
        <v>65</v>
      </c>
      <c r="J2968" s="32" t="s">
        <v>66</v>
      </c>
      <c r="K2968" s="33">
        <f t="shared" si="8297"/>
        <v>0</v>
      </c>
      <c r="L2968" s="33">
        <f t="shared" si="8298"/>
        <v>0</v>
      </c>
      <c r="M2968" s="34">
        <f t="shared" si="8296"/>
        <v>0</v>
      </c>
      <c r="N2968" s="34">
        <f t="shared" si="8316"/>
        <v>0</v>
      </c>
      <c r="O2968" s="34">
        <f t="shared" si="8299"/>
        <v>0</v>
      </c>
      <c r="P2968" s="12" t="str">
        <f t="shared" ref="P2968:Q2968" si="8319">P2967</f>
        <v>(Select Language)</v>
      </c>
      <c r="Q2968" s="12" t="str">
        <f t="shared" si="8319"/>
        <v>(Select Usage)</v>
      </c>
      <c r="R2968" s="33">
        <f t="shared" si="8300"/>
        <v>0</v>
      </c>
      <c r="S2968" s="33">
        <f t="shared" si="8301"/>
        <v>0</v>
      </c>
      <c r="T2968" s="33">
        <f t="shared" si="8302"/>
        <v>0</v>
      </c>
      <c r="U2968" s="33">
        <f t="shared" si="8303"/>
        <v>0</v>
      </c>
      <c r="V2968" s="33">
        <f t="shared" si="8304"/>
        <v>0</v>
      </c>
      <c r="W2968" s="33">
        <f t="shared" si="8305"/>
        <v>0</v>
      </c>
      <c r="X2968" s="33">
        <f t="shared" si="8306"/>
        <v>0</v>
      </c>
      <c r="Y2968" s="33">
        <f t="shared" si="8307"/>
        <v>0</v>
      </c>
      <c r="Z2968" s="33">
        <f t="shared" si="8308"/>
        <v>0</v>
      </c>
      <c r="AA2968" s="33">
        <f t="shared" si="8309"/>
        <v>0</v>
      </c>
      <c r="AB2968" s="33">
        <f t="shared" si="8310"/>
        <v>0</v>
      </c>
      <c r="AC2968" s="33">
        <f t="shared" si="8311"/>
        <v>0</v>
      </c>
      <c r="AD2968" s="26">
        <f t="shared" si="8312"/>
        <v>0</v>
      </c>
      <c r="AE2968" s="46" t="str">
        <f>IFERROR(IF(AE$3=VLOOKUP($E2968,Template!$AK$5:$AM$17,3,FALSE),$AD2968*$F2968,0),"0.00")</f>
        <v>0.00</v>
      </c>
      <c r="AF2968" s="46" t="str">
        <f>IFERROR(IF(AF$3=VLOOKUP($E2968,Template!$AK$5:$AM$17,3,FALSE),$AD2968*$F2968,0),"0.00")</f>
        <v>0.00</v>
      </c>
      <c r="AG2968" s="28">
        <f t="shared" si="8313"/>
        <v>0</v>
      </c>
      <c r="AH2968" s="13" t="s">
        <v>40</v>
      </c>
      <c r="AI2968" s="13" t="s">
        <v>41</v>
      </c>
      <c r="AK2968" s="14" t="s">
        <v>22</v>
      </c>
      <c r="AL2968" s="15">
        <v>0.15</v>
      </c>
      <c r="AM2968" s="16" t="s">
        <v>2</v>
      </c>
    </row>
    <row r="2969" spans="1:39" s="3" customFormat="1" ht="13.8" x14ac:dyDescent="0.25">
      <c r="A2969" s="7" t="str">
        <f t="shared" ref="A2969:C2969" si="8320">A2968</f>
        <v>(Enter Broadcasting Company Name)</v>
      </c>
      <c r="B2969" s="7" t="str">
        <f t="shared" si="8320"/>
        <v>(Enter Call Letters)</v>
      </c>
      <c r="C2969" s="8" t="str">
        <f t="shared" si="8320"/>
        <v>(Select AM/FM)</v>
      </c>
      <c r="D2969" s="30"/>
      <c r="E2969" s="8" t="str">
        <f t="shared" si="8315"/>
        <v>(Select Station Province)</v>
      </c>
      <c r="F2969" s="9" t="str">
        <f>IFERROR(VLOOKUP(E2969,Template!$AK$5:$AL$17,2,FALSE),"")</f>
        <v/>
      </c>
      <c r="G2969" s="42" t="s">
        <v>10</v>
      </c>
      <c r="H2969" s="42" t="s">
        <v>12</v>
      </c>
      <c r="I2969" s="32" t="s">
        <v>65</v>
      </c>
      <c r="J2969" s="32" t="s">
        <v>66</v>
      </c>
      <c r="K2969" s="33">
        <f t="shared" si="8297"/>
        <v>0</v>
      </c>
      <c r="L2969" s="33">
        <f t="shared" si="8298"/>
        <v>0</v>
      </c>
      <c r="M2969" s="34">
        <f t="shared" si="8296"/>
        <v>0</v>
      </c>
      <c r="N2969" s="34">
        <f t="shared" si="8316"/>
        <v>0</v>
      </c>
      <c r="O2969" s="34">
        <f t="shared" si="8299"/>
        <v>0</v>
      </c>
      <c r="P2969" s="12" t="str">
        <f t="shared" ref="P2969:Q2969" si="8321">P2968</f>
        <v>(Select Language)</v>
      </c>
      <c r="Q2969" s="12" t="str">
        <f t="shared" si="8321"/>
        <v>(Select Usage)</v>
      </c>
      <c r="R2969" s="33">
        <f t="shared" si="8300"/>
        <v>0</v>
      </c>
      <c r="S2969" s="33">
        <f t="shared" si="8301"/>
        <v>0</v>
      </c>
      <c r="T2969" s="33">
        <f t="shared" si="8302"/>
        <v>0</v>
      </c>
      <c r="U2969" s="33">
        <f t="shared" si="8303"/>
        <v>0</v>
      </c>
      <c r="V2969" s="33">
        <f t="shared" si="8304"/>
        <v>0</v>
      </c>
      <c r="W2969" s="33">
        <f t="shared" si="8305"/>
        <v>0</v>
      </c>
      <c r="X2969" s="33">
        <f t="shared" si="8306"/>
        <v>0</v>
      </c>
      <c r="Y2969" s="33">
        <f t="shared" si="8307"/>
        <v>0</v>
      </c>
      <c r="Z2969" s="33">
        <f t="shared" si="8308"/>
        <v>0</v>
      </c>
      <c r="AA2969" s="33">
        <f t="shared" si="8309"/>
        <v>0</v>
      </c>
      <c r="AB2969" s="33">
        <f t="shared" si="8310"/>
        <v>0</v>
      </c>
      <c r="AC2969" s="33">
        <f t="shared" si="8311"/>
        <v>0</v>
      </c>
      <c r="AD2969" s="26">
        <f t="shared" si="8312"/>
        <v>0</v>
      </c>
      <c r="AE2969" s="46" t="str">
        <f>IFERROR(IF(AE$3=VLOOKUP($E2969,Template!$AK$5:$AM$17,3,FALSE),$AD2969*$F2969,0),"0.00")</f>
        <v>0.00</v>
      </c>
      <c r="AF2969" s="46" t="str">
        <f>IFERROR(IF(AF$3=VLOOKUP($E2969,Template!$AK$5:$AM$17,3,FALSE),$AD2969*$F2969,0),"0.00")</f>
        <v>0.00</v>
      </c>
      <c r="AG2969" s="28">
        <f t="shared" si="8313"/>
        <v>0</v>
      </c>
      <c r="AH2969" s="13" t="s">
        <v>40</v>
      </c>
      <c r="AI2969" s="13" t="s">
        <v>41</v>
      </c>
      <c r="AK2969" s="14" t="s">
        <v>26</v>
      </c>
      <c r="AL2969" s="15">
        <v>0.15</v>
      </c>
      <c r="AM2969" s="16" t="s">
        <v>2</v>
      </c>
    </row>
    <row r="2970" spans="1:39" s="3" customFormat="1" ht="13.8" x14ac:dyDescent="0.25">
      <c r="A2970" s="7" t="str">
        <f t="shared" ref="A2970:C2970" si="8322">A2969</f>
        <v>(Enter Broadcasting Company Name)</v>
      </c>
      <c r="B2970" s="7" t="str">
        <f t="shared" si="8322"/>
        <v>(Enter Call Letters)</v>
      </c>
      <c r="C2970" s="8" t="str">
        <f t="shared" si="8322"/>
        <v>(Select AM/FM)</v>
      </c>
      <c r="D2970" s="30"/>
      <c r="E2970" s="8" t="str">
        <f t="shared" si="8315"/>
        <v>(Select Station Province)</v>
      </c>
      <c r="F2970" s="9" t="str">
        <f>IFERROR(VLOOKUP(E2970,Template!$AK$5:$AL$17,2,FALSE),"")</f>
        <v/>
      </c>
      <c r="G2970" s="42" t="s">
        <v>11</v>
      </c>
      <c r="H2970" s="42" t="s">
        <v>13</v>
      </c>
      <c r="I2970" s="32" t="s">
        <v>65</v>
      </c>
      <c r="J2970" s="32" t="s">
        <v>66</v>
      </c>
      <c r="K2970" s="33">
        <f t="shared" si="8297"/>
        <v>0</v>
      </c>
      <c r="L2970" s="33">
        <f t="shared" si="8298"/>
        <v>0</v>
      </c>
      <c r="M2970" s="34">
        <f t="shared" si="8296"/>
        <v>0</v>
      </c>
      <c r="N2970" s="34">
        <f t="shared" si="8316"/>
        <v>0</v>
      </c>
      <c r="O2970" s="34">
        <f t="shared" si="8299"/>
        <v>0</v>
      </c>
      <c r="P2970" s="12" t="str">
        <f t="shared" ref="P2970:Q2970" si="8323">P2969</f>
        <v>(Select Language)</v>
      </c>
      <c r="Q2970" s="12" t="str">
        <f t="shared" si="8323"/>
        <v>(Select Usage)</v>
      </c>
      <c r="R2970" s="33">
        <f t="shared" si="8300"/>
        <v>0</v>
      </c>
      <c r="S2970" s="33">
        <f t="shared" si="8301"/>
        <v>0</v>
      </c>
      <c r="T2970" s="33">
        <f t="shared" si="8302"/>
        <v>0</v>
      </c>
      <c r="U2970" s="33">
        <f t="shared" si="8303"/>
        <v>0</v>
      </c>
      <c r="V2970" s="33">
        <f t="shared" si="8304"/>
        <v>0</v>
      </c>
      <c r="W2970" s="33">
        <f t="shared" si="8305"/>
        <v>0</v>
      </c>
      <c r="X2970" s="33">
        <f t="shared" si="8306"/>
        <v>0</v>
      </c>
      <c r="Y2970" s="33">
        <f t="shared" si="8307"/>
        <v>0</v>
      </c>
      <c r="Z2970" s="33">
        <f t="shared" si="8308"/>
        <v>0</v>
      </c>
      <c r="AA2970" s="33">
        <f t="shared" si="8309"/>
        <v>0</v>
      </c>
      <c r="AB2970" s="33">
        <f t="shared" si="8310"/>
        <v>0</v>
      </c>
      <c r="AC2970" s="33">
        <f t="shared" si="8311"/>
        <v>0</v>
      </c>
      <c r="AD2970" s="26">
        <f t="shared" si="8312"/>
        <v>0</v>
      </c>
      <c r="AE2970" s="46" t="str">
        <f>IFERROR(IF(AE$3=VLOOKUP($E2970,Template!$AK$5:$AM$17,3,FALSE),$AD2970*$F2970,0),"0.00")</f>
        <v>0.00</v>
      </c>
      <c r="AF2970" s="46" t="str">
        <f>IFERROR(IF(AF$3=VLOOKUP($E2970,Template!$AK$5:$AM$17,3,FALSE),$AD2970*$F2970,0),"0.00")</f>
        <v>0.00</v>
      </c>
      <c r="AG2970" s="28">
        <f t="shared" si="8313"/>
        <v>0</v>
      </c>
      <c r="AH2970" s="13" t="s">
        <v>40</v>
      </c>
      <c r="AI2970" s="13" t="s">
        <v>41</v>
      </c>
      <c r="AK2970" s="14" t="s">
        <v>27</v>
      </c>
      <c r="AL2970" s="15">
        <v>0.15</v>
      </c>
      <c r="AM2970" s="16" t="s">
        <v>2</v>
      </c>
    </row>
    <row r="2971" spans="1:39" s="3" customFormat="1" ht="13.8" x14ac:dyDescent="0.25">
      <c r="A2971" s="7" t="str">
        <f t="shared" ref="A2971:C2971" si="8324">A2970</f>
        <v>(Enter Broadcasting Company Name)</v>
      </c>
      <c r="B2971" s="7" t="str">
        <f t="shared" si="8324"/>
        <v>(Enter Call Letters)</v>
      </c>
      <c r="C2971" s="8" t="str">
        <f t="shared" si="8324"/>
        <v>(Select AM/FM)</v>
      </c>
      <c r="D2971" s="30"/>
      <c r="E2971" s="8" t="str">
        <f t="shared" si="8315"/>
        <v>(Select Station Province)</v>
      </c>
      <c r="F2971" s="9" t="str">
        <f>IFERROR(VLOOKUP(E2971,Template!$AK$5:$AL$17,2,FALSE),"")</f>
        <v/>
      </c>
      <c r="G2971" s="42" t="s">
        <v>12</v>
      </c>
      <c r="H2971" s="42" t="s">
        <v>15</v>
      </c>
      <c r="I2971" s="32" t="s">
        <v>65</v>
      </c>
      <c r="J2971" s="32" t="s">
        <v>66</v>
      </c>
      <c r="K2971" s="33">
        <f t="shared" si="8297"/>
        <v>0</v>
      </c>
      <c r="L2971" s="33">
        <f t="shared" si="8298"/>
        <v>0</v>
      </c>
      <c r="M2971" s="34">
        <f t="shared" si="8296"/>
        <v>0</v>
      </c>
      <c r="N2971" s="34">
        <f t="shared" si="8316"/>
        <v>0</v>
      </c>
      <c r="O2971" s="34">
        <f t="shared" si="8299"/>
        <v>0</v>
      </c>
      <c r="P2971" s="12" t="str">
        <f t="shared" ref="P2971:Q2971" si="8325">P2970</f>
        <v>(Select Language)</v>
      </c>
      <c r="Q2971" s="12" t="str">
        <f t="shared" si="8325"/>
        <v>(Select Usage)</v>
      </c>
      <c r="R2971" s="33">
        <f t="shared" si="8300"/>
        <v>0</v>
      </c>
      <c r="S2971" s="33">
        <f t="shared" si="8301"/>
        <v>0</v>
      </c>
      <c r="T2971" s="33">
        <f t="shared" si="8302"/>
        <v>0</v>
      </c>
      <c r="U2971" s="33">
        <f t="shared" si="8303"/>
        <v>0</v>
      </c>
      <c r="V2971" s="33">
        <f t="shared" si="8304"/>
        <v>0</v>
      </c>
      <c r="W2971" s="33">
        <f t="shared" si="8305"/>
        <v>0</v>
      </c>
      <c r="X2971" s="33">
        <f t="shared" si="8306"/>
        <v>0</v>
      </c>
      <c r="Y2971" s="33">
        <f t="shared" si="8307"/>
        <v>0</v>
      </c>
      <c r="Z2971" s="33">
        <f t="shared" si="8308"/>
        <v>0</v>
      </c>
      <c r="AA2971" s="33">
        <f t="shared" si="8309"/>
        <v>0</v>
      </c>
      <c r="AB2971" s="33">
        <f t="shared" si="8310"/>
        <v>0</v>
      </c>
      <c r="AC2971" s="33">
        <f t="shared" si="8311"/>
        <v>0</v>
      </c>
      <c r="AD2971" s="26">
        <f>SUM(R2971:AC2971)</f>
        <v>0</v>
      </c>
      <c r="AE2971" s="46" t="str">
        <f>IFERROR(IF(AE$3=VLOOKUP($E2971,Template!$AK$5:$AM$17,3,FALSE),$AD2971*$F2971,0),"0.00")</f>
        <v>0.00</v>
      </c>
      <c r="AF2971" s="46" t="str">
        <f>IFERROR(IF(AF$3=VLOOKUP($E2971,Template!$AK$5:$AM$17,3,FALSE),$AD2971*$F2971,0),"0.00")</f>
        <v>0.00</v>
      </c>
      <c r="AG2971" s="28">
        <f t="shared" si="8313"/>
        <v>0</v>
      </c>
      <c r="AH2971" s="13" t="s">
        <v>40</v>
      </c>
      <c r="AI2971" s="13" t="s">
        <v>41</v>
      </c>
      <c r="AK2971" s="14" t="s">
        <v>28</v>
      </c>
      <c r="AL2971" s="15">
        <v>0.05</v>
      </c>
      <c r="AM2971" s="16" t="s">
        <v>3</v>
      </c>
    </row>
    <row r="2972" spans="1:39" s="3" customFormat="1" ht="13.8" x14ac:dyDescent="0.25">
      <c r="A2972" s="7" t="str">
        <f t="shared" ref="A2972:C2972" si="8326">A2971</f>
        <v>(Enter Broadcasting Company Name)</v>
      </c>
      <c r="B2972" s="7" t="str">
        <f t="shared" si="8326"/>
        <v>(Enter Call Letters)</v>
      </c>
      <c r="C2972" s="8" t="str">
        <f t="shared" si="8326"/>
        <v>(Select AM/FM)</v>
      </c>
      <c r="D2972" s="30"/>
      <c r="E2972" s="8" t="str">
        <f t="shared" si="8315"/>
        <v>(Select Station Province)</v>
      </c>
      <c r="F2972" s="9" t="str">
        <f>IFERROR(VLOOKUP(E2972,Template!$AK$5:$AL$17,2,FALSE),"")</f>
        <v/>
      </c>
      <c r="G2972" s="42" t="s">
        <v>13</v>
      </c>
      <c r="H2972" s="42" t="s">
        <v>16</v>
      </c>
      <c r="I2972" s="32" t="s">
        <v>65</v>
      </c>
      <c r="J2972" s="32" t="s">
        <v>66</v>
      </c>
      <c r="K2972" s="33">
        <f t="shared" si="8297"/>
        <v>0</v>
      </c>
      <c r="L2972" s="33">
        <f t="shared" si="8298"/>
        <v>0</v>
      </c>
      <c r="M2972" s="34">
        <f t="shared" si="8296"/>
        <v>0</v>
      </c>
      <c r="N2972" s="34">
        <f t="shared" si="8316"/>
        <v>0</v>
      </c>
      <c r="O2972" s="34">
        <f t="shared" si="8299"/>
        <v>0</v>
      </c>
      <c r="P2972" s="12" t="str">
        <f t="shared" ref="P2972:Q2972" si="8327">P2971</f>
        <v>(Select Language)</v>
      </c>
      <c r="Q2972" s="12" t="str">
        <f t="shared" si="8327"/>
        <v>(Select Usage)</v>
      </c>
      <c r="R2972" s="33">
        <f t="shared" si="8300"/>
        <v>0</v>
      </c>
      <c r="S2972" s="33">
        <f t="shared" si="8301"/>
        <v>0</v>
      </c>
      <c r="T2972" s="33">
        <f t="shared" si="8302"/>
        <v>0</v>
      </c>
      <c r="U2972" s="33">
        <f t="shared" si="8303"/>
        <v>0</v>
      </c>
      <c r="V2972" s="33">
        <f t="shared" si="8304"/>
        <v>0</v>
      </c>
      <c r="W2972" s="33">
        <f t="shared" si="8305"/>
        <v>0</v>
      </c>
      <c r="X2972" s="33">
        <f t="shared" si="8306"/>
        <v>0</v>
      </c>
      <c r="Y2972" s="33">
        <f t="shared" si="8307"/>
        <v>0</v>
      </c>
      <c r="Z2972" s="33">
        <f t="shared" si="8308"/>
        <v>0</v>
      </c>
      <c r="AA2972" s="33">
        <f t="shared" si="8309"/>
        <v>0</v>
      </c>
      <c r="AB2972" s="33">
        <f t="shared" si="8310"/>
        <v>0</v>
      </c>
      <c r="AC2972" s="33">
        <f t="shared" si="8311"/>
        <v>0</v>
      </c>
      <c r="AD2972" s="26">
        <f t="shared" ref="AD2972:AD2974" si="8328">SUM(R2972:AC2972)</f>
        <v>0</v>
      </c>
      <c r="AE2972" s="46" t="str">
        <f>IFERROR(IF(AE$3=VLOOKUP($E2972,Template!$AK$5:$AM$17,3,FALSE),$AD2972*$F2972,0),"0.00")</f>
        <v>0.00</v>
      </c>
      <c r="AF2972" s="46" t="str">
        <f>IFERROR(IF(AF$3=VLOOKUP($E2972,Template!$AK$5:$AM$17,3,FALSE),$AD2972*$F2972,0),"0.00")</f>
        <v>0.00</v>
      </c>
      <c r="AG2972" s="28">
        <f t="shared" si="8313"/>
        <v>0</v>
      </c>
      <c r="AH2972" s="13" t="s">
        <v>40</v>
      </c>
      <c r="AI2972" s="13" t="s">
        <v>41</v>
      </c>
      <c r="AK2972" s="14" t="s">
        <v>70</v>
      </c>
      <c r="AL2972" s="15">
        <v>0.05</v>
      </c>
      <c r="AM2972" s="16" t="s">
        <v>3</v>
      </c>
    </row>
    <row r="2973" spans="1:39" s="3" customFormat="1" ht="13.8" x14ac:dyDescent="0.25">
      <c r="A2973" s="7" t="str">
        <f t="shared" ref="A2973:C2973" si="8329">A2972</f>
        <v>(Enter Broadcasting Company Name)</v>
      </c>
      <c r="B2973" s="7" t="str">
        <f t="shared" si="8329"/>
        <v>(Enter Call Letters)</v>
      </c>
      <c r="C2973" s="8" t="str">
        <f t="shared" si="8329"/>
        <v>(Select AM/FM)</v>
      </c>
      <c r="D2973" s="30"/>
      <c r="E2973" s="8" t="str">
        <f t="shared" si="8315"/>
        <v>(Select Station Province)</v>
      </c>
      <c r="F2973" s="9" t="str">
        <f>IFERROR(VLOOKUP(E2973,Template!$AK$5:$AL$17,2,FALSE),"")</f>
        <v/>
      </c>
      <c r="G2973" s="42" t="s">
        <v>15</v>
      </c>
      <c r="H2973" s="42" t="s">
        <v>17</v>
      </c>
      <c r="I2973" s="32" t="s">
        <v>65</v>
      </c>
      <c r="J2973" s="32" t="s">
        <v>66</v>
      </c>
      <c r="K2973" s="33">
        <f t="shared" si="8297"/>
        <v>0</v>
      </c>
      <c r="L2973" s="33">
        <f t="shared" si="8298"/>
        <v>0</v>
      </c>
      <c r="M2973" s="34">
        <f t="shared" si="8296"/>
        <v>0</v>
      </c>
      <c r="N2973" s="34">
        <f t="shared" si="8316"/>
        <v>0</v>
      </c>
      <c r="O2973" s="34">
        <f t="shared" si="8299"/>
        <v>0</v>
      </c>
      <c r="P2973" s="12" t="str">
        <f t="shared" ref="P2973:Q2973" si="8330">P2972</f>
        <v>(Select Language)</v>
      </c>
      <c r="Q2973" s="12" t="str">
        <f t="shared" si="8330"/>
        <v>(Select Usage)</v>
      </c>
      <c r="R2973" s="33">
        <f t="shared" si="8300"/>
        <v>0</v>
      </c>
      <c r="S2973" s="33">
        <f t="shared" si="8301"/>
        <v>0</v>
      </c>
      <c r="T2973" s="33">
        <f t="shared" si="8302"/>
        <v>0</v>
      </c>
      <c r="U2973" s="33">
        <f t="shared" si="8303"/>
        <v>0</v>
      </c>
      <c r="V2973" s="33">
        <f t="shared" si="8304"/>
        <v>0</v>
      </c>
      <c r="W2973" s="33">
        <f t="shared" si="8305"/>
        <v>0</v>
      </c>
      <c r="X2973" s="33">
        <f t="shared" si="8306"/>
        <v>0</v>
      </c>
      <c r="Y2973" s="33">
        <f t="shared" si="8307"/>
        <v>0</v>
      </c>
      <c r="Z2973" s="33">
        <f t="shared" si="8308"/>
        <v>0</v>
      </c>
      <c r="AA2973" s="33">
        <f t="shared" si="8309"/>
        <v>0</v>
      </c>
      <c r="AB2973" s="33">
        <f t="shared" si="8310"/>
        <v>0</v>
      </c>
      <c r="AC2973" s="33">
        <f t="shared" si="8311"/>
        <v>0</v>
      </c>
      <c r="AD2973" s="26">
        <f t="shared" si="8328"/>
        <v>0</v>
      </c>
      <c r="AE2973" s="46" t="str">
        <f>IFERROR(IF(AE$3=VLOOKUP($E2973,Template!$AK$5:$AM$17,3,FALSE),$AD2973*$F2973,0),"0.00")</f>
        <v>0.00</v>
      </c>
      <c r="AF2973" s="46" t="str">
        <f>IFERROR(IF(AF$3=VLOOKUP($E2973,Template!$AK$5:$AM$17,3,FALSE),$AD2973*$F2973,0),"0.00")</f>
        <v>0.00</v>
      </c>
      <c r="AG2973" s="28">
        <f t="shared" si="8313"/>
        <v>0</v>
      </c>
      <c r="AH2973" s="13" t="s">
        <v>40</v>
      </c>
      <c r="AI2973" s="13" t="s">
        <v>41</v>
      </c>
      <c r="AK2973" s="14" t="s">
        <v>20</v>
      </c>
      <c r="AL2973" s="15">
        <v>0.13</v>
      </c>
      <c r="AM2973" s="16" t="s">
        <v>2</v>
      </c>
    </row>
    <row r="2974" spans="1:39" s="3" customFormat="1" ht="13.8" x14ac:dyDescent="0.25">
      <c r="A2974" s="7" t="str">
        <f t="shared" ref="A2974:C2974" si="8331">A2973</f>
        <v>(Enter Broadcasting Company Name)</v>
      </c>
      <c r="B2974" s="7" t="str">
        <f t="shared" si="8331"/>
        <v>(Enter Call Letters)</v>
      </c>
      <c r="C2974" s="8" t="str">
        <f t="shared" si="8331"/>
        <v>(Select AM/FM)</v>
      </c>
      <c r="D2974" s="30"/>
      <c r="E2974" s="8" t="str">
        <f t="shared" si="8315"/>
        <v>(Select Station Province)</v>
      </c>
      <c r="F2974" s="9" t="str">
        <f>IFERROR(VLOOKUP(E2974,Template!$AK$5:$AL$17,2,FALSE),"")</f>
        <v/>
      </c>
      <c r="G2974" s="42" t="s">
        <v>16</v>
      </c>
      <c r="H2974" s="42" t="s">
        <v>18</v>
      </c>
      <c r="I2974" s="32" t="s">
        <v>65</v>
      </c>
      <c r="J2974" s="32" t="s">
        <v>66</v>
      </c>
      <c r="K2974" s="33">
        <f t="shared" si="8297"/>
        <v>0</v>
      </c>
      <c r="L2974" s="33">
        <f t="shared" si="8298"/>
        <v>0</v>
      </c>
      <c r="M2974" s="34">
        <f t="shared" si="8296"/>
        <v>0</v>
      </c>
      <c r="N2974" s="34">
        <f t="shared" si="8316"/>
        <v>0</v>
      </c>
      <c r="O2974" s="34">
        <f t="shared" si="8299"/>
        <v>0</v>
      </c>
      <c r="P2974" s="12" t="str">
        <f t="shared" ref="P2974:Q2974" si="8332">P2973</f>
        <v>(Select Language)</v>
      </c>
      <c r="Q2974" s="12" t="str">
        <f t="shared" si="8332"/>
        <v>(Select Usage)</v>
      </c>
      <c r="R2974" s="33">
        <f t="shared" si="8300"/>
        <v>0</v>
      </c>
      <c r="S2974" s="33">
        <f t="shared" si="8301"/>
        <v>0</v>
      </c>
      <c r="T2974" s="33">
        <f t="shared" si="8302"/>
        <v>0</v>
      </c>
      <c r="U2974" s="33">
        <f t="shared" si="8303"/>
        <v>0</v>
      </c>
      <c r="V2974" s="33">
        <f t="shared" si="8304"/>
        <v>0</v>
      </c>
      <c r="W2974" s="33">
        <f t="shared" si="8305"/>
        <v>0</v>
      </c>
      <c r="X2974" s="33">
        <f t="shared" si="8306"/>
        <v>0</v>
      </c>
      <c r="Y2974" s="33">
        <f t="shared" si="8307"/>
        <v>0</v>
      </c>
      <c r="Z2974" s="33">
        <f t="shared" si="8308"/>
        <v>0</v>
      </c>
      <c r="AA2974" s="33">
        <f t="shared" si="8309"/>
        <v>0</v>
      </c>
      <c r="AB2974" s="33">
        <f t="shared" si="8310"/>
        <v>0</v>
      </c>
      <c r="AC2974" s="33">
        <f t="shared" si="8311"/>
        <v>0</v>
      </c>
      <c r="AD2974" s="26">
        <f t="shared" si="8328"/>
        <v>0</v>
      </c>
      <c r="AE2974" s="46" t="str">
        <f>IFERROR(IF(AE$3=VLOOKUP($E2974,Template!$AK$5:$AM$17,3,FALSE),$AD2974*$F2974,0),"0.00")</f>
        <v>0.00</v>
      </c>
      <c r="AF2974" s="46" t="str">
        <f>IFERROR(IF(AF$3=VLOOKUP($E2974,Template!$AK$5:$AM$17,3,FALSE),$AD2974*$F2974,0),"0.00")</f>
        <v>0.00</v>
      </c>
      <c r="AG2974" s="28">
        <f t="shared" si="8313"/>
        <v>0</v>
      </c>
      <c r="AH2974" s="13" t="s">
        <v>40</v>
      </c>
      <c r="AI2974" s="13" t="s">
        <v>41</v>
      </c>
      <c r="AK2974" s="14" t="s">
        <v>69</v>
      </c>
      <c r="AL2974" s="15">
        <v>0.15</v>
      </c>
      <c r="AM2974" s="16" t="s">
        <v>2</v>
      </c>
    </row>
    <row r="2975" spans="1:39" s="3" customFormat="1" ht="13.8" x14ac:dyDescent="0.25">
      <c r="A2975" s="7" t="str">
        <f t="shared" ref="A2975:C2975" si="8333">A2974</f>
        <v>(Enter Broadcasting Company Name)</v>
      </c>
      <c r="B2975" s="7" t="str">
        <f t="shared" si="8333"/>
        <v>(Enter Call Letters)</v>
      </c>
      <c r="C2975" s="8" t="str">
        <f t="shared" si="8333"/>
        <v>(Select AM/FM)</v>
      </c>
      <c r="D2975" s="30"/>
      <c r="E2975" s="8" t="str">
        <f t="shared" si="8315"/>
        <v>(Select Station Province)</v>
      </c>
      <c r="F2975" s="9" t="str">
        <f>IFERROR(VLOOKUP(E2975,Template!$AK$5:$AL$17,2,FALSE),"")</f>
        <v/>
      </c>
      <c r="G2975" s="42" t="s">
        <v>17</v>
      </c>
      <c r="H2975" s="42" t="s">
        <v>7</v>
      </c>
      <c r="I2975" s="32" t="s">
        <v>65</v>
      </c>
      <c r="J2975" s="32" t="s">
        <v>66</v>
      </c>
      <c r="K2975" s="33">
        <f t="shared" si="8297"/>
        <v>0</v>
      </c>
      <c r="L2975" s="33">
        <f t="shared" si="8298"/>
        <v>0</v>
      </c>
      <c r="M2975" s="34">
        <f t="shared" si="8296"/>
        <v>0</v>
      </c>
      <c r="N2975" s="34">
        <f t="shared" si="8316"/>
        <v>0</v>
      </c>
      <c r="O2975" s="34">
        <f t="shared" si="8299"/>
        <v>0</v>
      </c>
      <c r="P2975" s="12" t="str">
        <f t="shared" ref="P2975:Q2975" si="8334">P2974</f>
        <v>(Select Language)</v>
      </c>
      <c r="Q2975" s="12" t="str">
        <f t="shared" si="8334"/>
        <v>(Select Usage)</v>
      </c>
      <c r="R2975" s="33">
        <f t="shared" si="8300"/>
        <v>0</v>
      </c>
      <c r="S2975" s="33">
        <f t="shared" si="8301"/>
        <v>0</v>
      </c>
      <c r="T2975" s="33">
        <f t="shared" si="8302"/>
        <v>0</v>
      </c>
      <c r="U2975" s="33">
        <f t="shared" si="8303"/>
        <v>0</v>
      </c>
      <c r="V2975" s="33">
        <f t="shared" si="8304"/>
        <v>0</v>
      </c>
      <c r="W2975" s="33">
        <f t="shared" si="8305"/>
        <v>0</v>
      </c>
      <c r="X2975" s="33">
        <f t="shared" si="8306"/>
        <v>0</v>
      </c>
      <c r="Y2975" s="33">
        <f t="shared" si="8307"/>
        <v>0</v>
      </c>
      <c r="Z2975" s="33">
        <f t="shared" si="8308"/>
        <v>0</v>
      </c>
      <c r="AA2975" s="33">
        <f t="shared" si="8309"/>
        <v>0</v>
      </c>
      <c r="AB2975" s="33">
        <f t="shared" si="8310"/>
        <v>0</v>
      </c>
      <c r="AC2975" s="33">
        <f t="shared" si="8311"/>
        <v>0</v>
      </c>
      <c r="AD2975" s="26">
        <f>SUM(R2975:AC2975)</f>
        <v>0</v>
      </c>
      <c r="AE2975" s="46" t="str">
        <f>IFERROR(IF(AE$3=VLOOKUP($E2975,Template!$AK$5:$AM$17,3,FALSE),$AD2975*$F2975,0),"0.00")</f>
        <v>0.00</v>
      </c>
      <c r="AF2975" s="46" t="str">
        <f>IFERROR(IF(AF$3=VLOOKUP($E2975,Template!$AK$5:$AM$17,3,FALSE),$AD2975*$F2975,0),"0.00")</f>
        <v>0.00</v>
      </c>
      <c r="AG2975" s="28">
        <f t="shared" si="8313"/>
        <v>0</v>
      </c>
      <c r="AH2975" s="13" t="s">
        <v>40</v>
      </c>
      <c r="AI2975" s="13" t="s">
        <v>41</v>
      </c>
      <c r="AK2975" s="14" t="s">
        <v>29</v>
      </c>
      <c r="AL2975" s="15">
        <v>0.05</v>
      </c>
      <c r="AM2975" s="16" t="s">
        <v>3</v>
      </c>
    </row>
    <row r="2976" spans="1:39" s="3" customFormat="1" ht="13.8" x14ac:dyDescent="0.25">
      <c r="A2976" s="7" t="str">
        <f t="shared" ref="A2976:C2976" si="8335">A2975</f>
        <v>(Enter Broadcasting Company Name)</v>
      </c>
      <c r="B2976" s="7" t="str">
        <f t="shared" si="8335"/>
        <v>(Enter Call Letters)</v>
      </c>
      <c r="C2976" s="8" t="str">
        <f t="shared" si="8335"/>
        <v>(Select AM/FM)</v>
      </c>
      <c r="D2976" s="30"/>
      <c r="E2976" s="8" t="str">
        <f t="shared" si="8315"/>
        <v>(Select Station Province)</v>
      </c>
      <c r="F2976" s="9" t="str">
        <f>IFERROR(VLOOKUP(E2976,Template!$AK$5:$AL$17,2,FALSE),"")</f>
        <v/>
      </c>
      <c r="G2976" s="42" t="s">
        <v>18</v>
      </c>
      <c r="H2976" s="43" t="s">
        <v>8</v>
      </c>
      <c r="I2976" s="32" t="s">
        <v>65</v>
      </c>
      <c r="J2976" s="32" t="s">
        <v>66</v>
      </c>
      <c r="K2976" s="33">
        <f t="shared" si="8297"/>
        <v>0</v>
      </c>
      <c r="L2976" s="33">
        <f t="shared" si="8298"/>
        <v>0</v>
      </c>
      <c r="M2976" s="34">
        <f t="shared" si="8296"/>
        <v>0</v>
      </c>
      <c r="N2976" s="34">
        <f t="shared" si="8316"/>
        <v>0</v>
      </c>
      <c r="O2976" s="34">
        <f t="shared" si="8299"/>
        <v>0</v>
      </c>
      <c r="P2976" s="12" t="str">
        <f t="shared" ref="P2976:Q2976" si="8336">P2975</f>
        <v>(Select Language)</v>
      </c>
      <c r="Q2976" s="12" t="str">
        <f t="shared" si="8336"/>
        <v>(Select Usage)</v>
      </c>
      <c r="R2976" s="33">
        <f t="shared" si="8300"/>
        <v>0</v>
      </c>
      <c r="S2976" s="33">
        <f t="shared" si="8301"/>
        <v>0</v>
      </c>
      <c r="T2976" s="33">
        <f t="shared" si="8302"/>
        <v>0</v>
      </c>
      <c r="U2976" s="33">
        <f t="shared" si="8303"/>
        <v>0</v>
      </c>
      <c r="V2976" s="33">
        <f t="shared" si="8304"/>
        <v>0</v>
      </c>
      <c r="W2976" s="33">
        <f t="shared" si="8305"/>
        <v>0</v>
      </c>
      <c r="X2976" s="33">
        <f t="shared" si="8306"/>
        <v>0</v>
      </c>
      <c r="Y2976" s="33">
        <f t="shared" si="8307"/>
        <v>0</v>
      </c>
      <c r="Z2976" s="33">
        <f t="shared" si="8308"/>
        <v>0</v>
      </c>
      <c r="AA2976" s="33">
        <f t="shared" si="8309"/>
        <v>0</v>
      </c>
      <c r="AB2976" s="33">
        <f t="shared" si="8310"/>
        <v>0</v>
      </c>
      <c r="AC2976" s="33">
        <f t="shared" si="8311"/>
        <v>0</v>
      </c>
      <c r="AD2976" s="26">
        <f t="shared" ref="AD2976" si="8337">SUM(R2976:AC2976)</f>
        <v>0</v>
      </c>
      <c r="AE2976" s="46" t="str">
        <f>IFERROR(IF(AE$3=VLOOKUP($E2976,Template!$AK$5:$AM$17,3,FALSE),$AD2976*$F2976,0),"0.00")</f>
        <v>0.00</v>
      </c>
      <c r="AF2976" s="46" t="str">
        <f>IFERROR(IF(AF$3=VLOOKUP($E2976,Template!$AK$5:$AM$17,3,FALSE),$AD2976*$F2976,0),"0.00")</f>
        <v>0.00</v>
      </c>
      <c r="AG2976" s="28">
        <f t="shared" si="8313"/>
        <v>0</v>
      </c>
      <c r="AH2976" s="13" t="s">
        <v>40</v>
      </c>
      <c r="AI2976" s="13" t="s">
        <v>41</v>
      </c>
      <c r="AK2976" s="14" t="s">
        <v>21</v>
      </c>
      <c r="AL2976" s="15">
        <v>0.05</v>
      </c>
      <c r="AM2976" s="16" t="s">
        <v>3</v>
      </c>
    </row>
    <row r="2977" spans="1:39" ht="13.8" x14ac:dyDescent="0.25">
      <c r="A2977" s="19" t="s">
        <v>4</v>
      </c>
      <c r="B2977" s="19"/>
      <c r="C2977" s="20"/>
      <c r="D2977" s="20"/>
      <c r="E2977" s="20"/>
      <c r="F2977" s="20"/>
      <c r="G2977" s="44"/>
      <c r="H2977" s="44"/>
      <c r="I2977" s="21">
        <f t="shared" ref="I2977:K2977" si="8338">SUM(I2965:I2976)</f>
        <v>0</v>
      </c>
      <c r="J2977" s="21">
        <f t="shared" si="8338"/>
        <v>0</v>
      </c>
      <c r="K2977" s="21">
        <f t="shared" si="8338"/>
        <v>0</v>
      </c>
      <c r="L2977" s="21">
        <f>L2976</f>
        <v>0</v>
      </c>
      <c r="M2977" s="21">
        <f>SUM(M2965:M2976)</f>
        <v>0</v>
      </c>
      <c r="N2977" s="21">
        <f t="shared" ref="N2977:O2977" si="8339">SUM(N2965:N2976)</f>
        <v>0</v>
      </c>
      <c r="O2977" s="21">
        <f t="shared" si="8339"/>
        <v>0</v>
      </c>
      <c r="P2977" s="21"/>
      <c r="Q2977" s="22"/>
      <c r="R2977" s="21">
        <f t="shared" ref="R2977:AI2977" si="8340">SUM(R2965:R2976)</f>
        <v>0</v>
      </c>
      <c r="S2977" s="21">
        <f t="shared" si="8340"/>
        <v>0</v>
      </c>
      <c r="T2977" s="21">
        <f t="shared" si="8340"/>
        <v>0</v>
      </c>
      <c r="U2977" s="21">
        <f t="shared" si="8340"/>
        <v>0</v>
      </c>
      <c r="V2977" s="21">
        <f t="shared" si="8340"/>
        <v>0</v>
      </c>
      <c r="W2977" s="21">
        <f t="shared" si="8340"/>
        <v>0</v>
      </c>
      <c r="X2977" s="21">
        <f t="shared" si="8340"/>
        <v>0</v>
      </c>
      <c r="Y2977" s="21">
        <f t="shared" si="8340"/>
        <v>0</v>
      </c>
      <c r="Z2977" s="21">
        <f t="shared" si="8340"/>
        <v>0</v>
      </c>
      <c r="AA2977" s="21">
        <f t="shared" si="8340"/>
        <v>0</v>
      </c>
      <c r="AB2977" s="21">
        <f t="shared" si="8340"/>
        <v>0</v>
      </c>
      <c r="AC2977" s="21">
        <f t="shared" si="8340"/>
        <v>0</v>
      </c>
      <c r="AD2977" s="27">
        <f t="shared" si="8340"/>
        <v>0</v>
      </c>
      <c r="AE2977" s="21">
        <f t="shared" si="8340"/>
        <v>0</v>
      </c>
      <c r="AF2977" s="21">
        <f t="shared" si="8340"/>
        <v>0</v>
      </c>
      <c r="AG2977" s="27">
        <f t="shared" si="8340"/>
        <v>0</v>
      </c>
      <c r="AH2977" s="21">
        <f t="shared" si="8340"/>
        <v>0</v>
      </c>
      <c r="AI2977" s="21">
        <f t="shared" si="8340"/>
        <v>0</v>
      </c>
      <c r="AK2977" s="14" t="s">
        <v>71</v>
      </c>
      <c r="AL2977" s="15">
        <v>0.05</v>
      </c>
      <c r="AM2977" s="16" t="s">
        <v>3</v>
      </c>
    </row>
    <row r="2978" spans="1:39" x14ac:dyDescent="0.25">
      <c r="A2978" s="2"/>
      <c r="G2978" s="2"/>
      <c r="H2978" s="2"/>
      <c r="O2978" s="2"/>
      <c r="P2978" s="2"/>
    </row>
    <row r="2979" spans="1:39" ht="42" customHeight="1" x14ac:dyDescent="0.25">
      <c r="A2979" s="223" t="s">
        <v>63</v>
      </c>
      <c r="B2979" s="223" t="s">
        <v>43</v>
      </c>
      <c r="C2979" s="224" t="s">
        <v>19</v>
      </c>
      <c r="D2979" s="226"/>
      <c r="E2979" s="223" t="s">
        <v>14</v>
      </c>
      <c r="F2979" s="223" t="s">
        <v>38</v>
      </c>
      <c r="G2979" s="223" t="s">
        <v>1</v>
      </c>
      <c r="H2979" s="223" t="s">
        <v>5</v>
      </c>
      <c r="I2979" s="225" t="s">
        <v>31</v>
      </c>
      <c r="J2979" s="225" t="s">
        <v>32</v>
      </c>
      <c r="K2979" s="225" t="s">
        <v>48</v>
      </c>
      <c r="L2979" s="225" t="s">
        <v>0</v>
      </c>
      <c r="M2979" s="4" t="s">
        <v>45</v>
      </c>
      <c r="N2979" s="4" t="s">
        <v>46</v>
      </c>
      <c r="O2979" s="4" t="s">
        <v>47</v>
      </c>
      <c r="P2979" s="225" t="s">
        <v>50</v>
      </c>
      <c r="Q2979" s="225" t="s">
        <v>33</v>
      </c>
      <c r="R2979" s="4" t="s">
        <v>51</v>
      </c>
      <c r="S2979" s="4" t="s">
        <v>52</v>
      </c>
      <c r="T2979" s="4" t="s">
        <v>53</v>
      </c>
      <c r="U2979" s="4" t="s">
        <v>54</v>
      </c>
      <c r="V2979" s="4" t="s">
        <v>55</v>
      </c>
      <c r="W2979" s="4" t="s">
        <v>56</v>
      </c>
      <c r="X2979" s="4" t="s">
        <v>57</v>
      </c>
      <c r="Y2979" s="4" t="s">
        <v>58</v>
      </c>
      <c r="Z2979" s="4" t="s">
        <v>59</v>
      </c>
      <c r="AA2979" s="4" t="s">
        <v>62</v>
      </c>
      <c r="AB2979" s="4" t="s">
        <v>60</v>
      </c>
      <c r="AC2979" s="4" t="s">
        <v>61</v>
      </c>
      <c r="AD2979" s="233" t="s">
        <v>34</v>
      </c>
      <c r="AE2979" s="231" t="s">
        <v>2</v>
      </c>
      <c r="AF2979" s="231" t="s">
        <v>3</v>
      </c>
      <c r="AG2979" s="233" t="s">
        <v>35</v>
      </c>
      <c r="AH2979" s="223" t="s">
        <v>36</v>
      </c>
      <c r="AI2979" s="223" t="s">
        <v>37</v>
      </c>
      <c r="AK2979" s="229" t="s">
        <v>30</v>
      </c>
      <c r="AL2979" s="229"/>
      <c r="AM2979" s="229"/>
    </row>
    <row r="2980" spans="1:39" s="6" customFormat="1" ht="35.25" customHeight="1" x14ac:dyDescent="0.3">
      <c r="A2980" s="224"/>
      <c r="B2980" s="224"/>
      <c r="C2980" s="224"/>
      <c r="D2980" s="227"/>
      <c r="E2980" s="223"/>
      <c r="F2980" s="223"/>
      <c r="G2980" s="223"/>
      <c r="H2980" s="223"/>
      <c r="I2980" s="230"/>
      <c r="J2980" s="230"/>
      <c r="K2980" s="230"/>
      <c r="L2980" s="230"/>
      <c r="M2980" s="5">
        <v>0</v>
      </c>
      <c r="N2980" s="5">
        <v>625000</v>
      </c>
      <c r="O2980" s="5">
        <v>1250000</v>
      </c>
      <c r="P2980" s="225"/>
      <c r="Q2980" s="225"/>
      <c r="R2980" s="29">
        <v>4.95E-4</v>
      </c>
      <c r="S2980" s="29">
        <v>9.5200000000000005E-4</v>
      </c>
      <c r="T2980" s="29">
        <v>1.5900000000000001E-3</v>
      </c>
      <c r="U2980" s="29">
        <v>1.1169999999999999E-3</v>
      </c>
      <c r="V2980" s="29">
        <v>2.189E-3</v>
      </c>
      <c r="W2980" s="29">
        <v>4.5430000000000002E-3</v>
      </c>
      <c r="X2980" s="29">
        <v>8.8199999999999997E-4</v>
      </c>
      <c r="Y2980" s="29">
        <v>1.6949999999999999E-3</v>
      </c>
      <c r="Z2980" s="29">
        <v>2.8319999999999999E-3</v>
      </c>
      <c r="AA2980" s="29">
        <v>1.9889999999999999E-3</v>
      </c>
      <c r="AB2980" s="29">
        <v>3.8999999999999998E-3</v>
      </c>
      <c r="AC2980" s="29">
        <v>8.0949999999999998E-3</v>
      </c>
      <c r="AD2980" s="233"/>
      <c r="AE2980" s="232"/>
      <c r="AF2980" s="232"/>
      <c r="AG2980" s="234"/>
      <c r="AH2980" s="223"/>
      <c r="AI2980" s="223"/>
      <c r="AK2980" s="229"/>
      <c r="AL2980" s="229"/>
      <c r="AM2980" s="229"/>
    </row>
    <row r="2981" spans="1:39" s="3" customFormat="1" ht="13.8" x14ac:dyDescent="0.25">
      <c r="A2981" s="7" t="s">
        <v>44</v>
      </c>
      <c r="B2981" s="7" t="s">
        <v>42</v>
      </c>
      <c r="C2981" s="8" t="s">
        <v>39</v>
      </c>
      <c r="D2981" s="30"/>
      <c r="E2981" s="8" t="s">
        <v>64</v>
      </c>
      <c r="F2981" s="9" t="str">
        <f>IFERROR(VLOOKUP(E2981,Template!$AK$5:$AL$17,2,FALSE),"")</f>
        <v/>
      </c>
      <c r="G2981" s="41" t="s">
        <v>7</v>
      </c>
      <c r="H2981" s="41" t="s">
        <v>6</v>
      </c>
      <c r="I2981" s="32" t="s">
        <v>65</v>
      </c>
      <c r="J2981" s="32" t="s">
        <v>66</v>
      </c>
      <c r="K2981" s="33">
        <f>IFERROR(I2981+J2981,0)</f>
        <v>0</v>
      </c>
      <c r="L2981" s="33">
        <f>IFERROR(K2981,"")</f>
        <v>0</v>
      </c>
      <c r="M2981" s="34">
        <f t="shared" ref="M2981:M2992" si="8341">IF(L2981&lt;=$N$4,K2981,IF(L2980&gt;$N$4,0,$N$4-L2980))</f>
        <v>0</v>
      </c>
      <c r="N2981" s="34">
        <f>IF(AND(L2981&gt;$N$4,L2981&lt;=$O$4),K2981-M2981,IF(AND(L2980&gt;$N$4,L2980&lt;=$O$4),$O$4-L2980,IF(L2980&gt;$O$4,0,IF(L2981&lt;$N$4,0,MIN(L2981-$N$4,$N$4)))))</f>
        <v>0</v>
      </c>
      <c r="O2981" s="34">
        <f>IF(L2981&gt;$O$4,K2981-M2981-N2981,0)</f>
        <v>0</v>
      </c>
      <c r="P2981" s="12" t="s">
        <v>94</v>
      </c>
      <c r="Q2981" s="12" t="s">
        <v>68</v>
      </c>
      <c r="R2981" s="33">
        <f>IF(AND($Q2981="LOW",$P2981="French"),M2981*R$4,0)</f>
        <v>0</v>
      </c>
      <c r="S2981" s="33">
        <f>IF(AND($Q2981="LOW",$P2981="French"),N2981*S$4,0)</f>
        <v>0</v>
      </c>
      <c r="T2981" s="33">
        <f>IF(AND($Q2981="LOW",$P2981="French"),O2981*T$4,0)</f>
        <v>0</v>
      </c>
      <c r="U2981" s="33">
        <f>IF(AND($Q2981="HIGH",$P2981="French"),M2981*U$4,0)</f>
        <v>0</v>
      </c>
      <c r="V2981" s="33">
        <f>IF(AND($Q2981="HIGH",$P2981="French"),N2981*V$4,0)</f>
        <v>0</v>
      </c>
      <c r="W2981" s="33">
        <f>IF(AND($Q2981="HIGH",$P2981="French"),O2981*W$4,0)</f>
        <v>0</v>
      </c>
      <c r="X2981" s="33">
        <f>IF(AND($Q2981="LOW",$P2981="English"),M2981*X$4,0)</f>
        <v>0</v>
      </c>
      <c r="Y2981" s="33">
        <f>IF(AND($Q2981="LOW",$P2981="English"),N2981*Y$4,0)</f>
        <v>0</v>
      </c>
      <c r="Z2981" s="33">
        <f>IF(AND($Q2981="LOW",$P2981="English"),O2981*Z$4,0)</f>
        <v>0</v>
      </c>
      <c r="AA2981" s="33">
        <f>IF(AND($Q2981="HIGH",$P2981="English"),M2981*AA$4,0)</f>
        <v>0</v>
      </c>
      <c r="AB2981" s="33">
        <f>IF(AND($Q2981="HIGH",$P2981="English"),N2981*AB$4,0)</f>
        <v>0</v>
      </c>
      <c r="AC2981" s="33">
        <f>IF(AND($Q2981="HIGH",$P2981="English"),O2981*AC$4,0)</f>
        <v>0</v>
      </c>
      <c r="AD2981" s="26">
        <f>SUM(R2981:AC2981)</f>
        <v>0</v>
      </c>
      <c r="AE2981" s="46" t="str">
        <f>IFERROR(IF(AE$3=VLOOKUP($E2981,Template!$AK$5:$AM$17,3,FALSE),$AD2981*$F2981,0),"0.00")</f>
        <v>0.00</v>
      </c>
      <c r="AF2981" s="46" t="str">
        <f>IFERROR(IF(AF$3=VLOOKUP($E2981,Template!$AK$5:$AM$17,3,FALSE),$AD2981*$F2981,0),"0.00")</f>
        <v>0.00</v>
      </c>
      <c r="AG2981" s="28">
        <f>SUM(AD2981:AF2981)</f>
        <v>0</v>
      </c>
      <c r="AH2981" s="13" t="s">
        <v>40</v>
      </c>
      <c r="AI2981" s="13" t="s">
        <v>41</v>
      </c>
      <c r="AK2981" s="14" t="s">
        <v>25</v>
      </c>
      <c r="AL2981" s="15">
        <v>0.05</v>
      </c>
      <c r="AM2981" s="16" t="s">
        <v>3</v>
      </c>
    </row>
    <row r="2982" spans="1:39" s="3" customFormat="1" ht="13.8" x14ac:dyDescent="0.25">
      <c r="A2982" s="7" t="str">
        <f>A2981</f>
        <v>(Enter Broadcasting Company Name)</v>
      </c>
      <c r="B2982" s="7" t="str">
        <f>B2981</f>
        <v>(Enter Call Letters)</v>
      </c>
      <c r="C2982" s="8" t="str">
        <f>C2981</f>
        <v>(Select AM/FM)</v>
      </c>
      <c r="D2982" s="30"/>
      <c r="E2982" s="8" t="str">
        <f>E2981</f>
        <v>(Select Station Province)</v>
      </c>
      <c r="F2982" s="9" t="str">
        <f>IFERROR(VLOOKUP(E2982,Template!$AK$5:$AL$17,2,FALSE),"")</f>
        <v/>
      </c>
      <c r="G2982" s="42" t="s">
        <v>8</v>
      </c>
      <c r="H2982" s="42" t="s">
        <v>9</v>
      </c>
      <c r="I2982" s="32" t="s">
        <v>65</v>
      </c>
      <c r="J2982" s="32" t="s">
        <v>66</v>
      </c>
      <c r="K2982" s="33">
        <f t="shared" ref="K2982:K2992" si="8342">IFERROR(I2982+J2982,0)</f>
        <v>0</v>
      </c>
      <c r="L2982" s="33">
        <f t="shared" ref="L2982:L2992" si="8343">IFERROR(L2981+K2982,"")</f>
        <v>0</v>
      </c>
      <c r="M2982" s="34">
        <f t="shared" si="8341"/>
        <v>0</v>
      </c>
      <c r="N2982" s="34">
        <f>IF(AND(L2982&gt;$N$4,L2982&lt;=$O$4),K2982-M2982,IF(AND(L2981&gt;$N$4,L2981&lt;=$O$4),$O$4-L2981,IF(L2981&gt;$O$4,0,IF(L2982&lt;$N$4,0,MIN(L2982-$N$4,$N$4)))))</f>
        <v>0</v>
      </c>
      <c r="O2982" s="34">
        <f t="shared" ref="O2982:O2992" si="8344">IF(L2982&gt;$O$4,K2982-M2982-N2982,0)</f>
        <v>0</v>
      </c>
      <c r="P2982" s="12" t="str">
        <f>P2981</f>
        <v>(Select Language)</v>
      </c>
      <c r="Q2982" s="12" t="str">
        <f>Q2981</f>
        <v>(Select Usage)</v>
      </c>
      <c r="R2982" s="33">
        <f t="shared" ref="R2982:R2992" si="8345">IF(AND($Q2982="LOW",$P2982="French"),M2982*R$4,0)</f>
        <v>0</v>
      </c>
      <c r="S2982" s="33">
        <f t="shared" ref="S2982:S2992" si="8346">IF(AND($Q2982="LOW",$P2982="French"),N2982*S$4,0)</f>
        <v>0</v>
      </c>
      <c r="T2982" s="33">
        <f t="shared" ref="T2982:T2992" si="8347">IF(AND($Q2982="LOW",$P2982="French"),O2982*T$4,0)</f>
        <v>0</v>
      </c>
      <c r="U2982" s="33">
        <f t="shared" ref="U2982:U2992" si="8348">IF(AND($Q2982="HIGH",$P2982="French"),M2982*U$4,0)</f>
        <v>0</v>
      </c>
      <c r="V2982" s="33">
        <f t="shared" ref="V2982:V2992" si="8349">IF(AND($Q2982="HIGH",$P2982="French"),N2982*V$4,0)</f>
        <v>0</v>
      </c>
      <c r="W2982" s="33">
        <f t="shared" ref="W2982:W2992" si="8350">IF(AND($Q2982="HIGH",$P2982="French"),O2982*W$4,0)</f>
        <v>0</v>
      </c>
      <c r="X2982" s="33">
        <f t="shared" ref="X2982:X2992" si="8351">IF(AND($Q2982="LOW",$P2982="English"),M2982*X$4,0)</f>
        <v>0</v>
      </c>
      <c r="Y2982" s="33">
        <f t="shared" ref="Y2982:Y2992" si="8352">IF(AND($Q2982="LOW",$P2982="English"),N2982*Y$4,0)</f>
        <v>0</v>
      </c>
      <c r="Z2982" s="33">
        <f t="shared" ref="Z2982:Z2992" si="8353">IF(AND($Q2982="LOW",$P2982="English"),O2982*Z$4,0)</f>
        <v>0</v>
      </c>
      <c r="AA2982" s="33">
        <f t="shared" ref="AA2982:AA2992" si="8354">IF(AND($Q2982="HIGH",$P2982="English"),M2982*AA$4,0)</f>
        <v>0</v>
      </c>
      <c r="AB2982" s="33">
        <f t="shared" ref="AB2982:AB2992" si="8355">IF(AND($Q2982="HIGH",$P2982="English"),N2982*AB$4,0)</f>
        <v>0</v>
      </c>
      <c r="AC2982" s="33">
        <f t="shared" ref="AC2982:AC2992" si="8356">IF(AND($Q2982="HIGH",$P2982="English"),O2982*AC$4,0)</f>
        <v>0</v>
      </c>
      <c r="AD2982" s="26">
        <f t="shared" ref="AD2982:AD2986" si="8357">SUM(R2982:AC2982)</f>
        <v>0</v>
      </c>
      <c r="AE2982" s="46" t="str">
        <f>IFERROR(IF(AE$3=VLOOKUP($E2982,Template!$AK$5:$AM$17,3,FALSE),$AD2982*$F2982,0),"0.00")</f>
        <v>0.00</v>
      </c>
      <c r="AF2982" s="46" t="str">
        <f>IFERROR(IF(AF$3=VLOOKUP($E2982,Template!$AK$5:$AM$17,3,FALSE),$AD2982*$F2982,0),"0.00")</f>
        <v>0.00</v>
      </c>
      <c r="AG2982" s="28">
        <f t="shared" ref="AG2982:AG2992" si="8358">SUM(AD2982:AF2982)</f>
        <v>0</v>
      </c>
      <c r="AH2982" s="13" t="s">
        <v>40</v>
      </c>
      <c r="AI2982" s="13" t="s">
        <v>41</v>
      </c>
      <c r="AK2982" s="14" t="s">
        <v>23</v>
      </c>
      <c r="AL2982" s="15">
        <v>0.05</v>
      </c>
      <c r="AM2982" s="16" t="s">
        <v>3</v>
      </c>
    </row>
    <row r="2983" spans="1:39" s="3" customFormat="1" ht="13.8" x14ac:dyDescent="0.25">
      <c r="A2983" s="7" t="str">
        <f t="shared" ref="A2983:C2983" si="8359">A2982</f>
        <v>(Enter Broadcasting Company Name)</v>
      </c>
      <c r="B2983" s="7" t="str">
        <f t="shared" si="8359"/>
        <v>(Enter Call Letters)</v>
      </c>
      <c r="C2983" s="8" t="str">
        <f t="shared" si="8359"/>
        <v>(Select AM/FM)</v>
      </c>
      <c r="D2983" s="30"/>
      <c r="E2983" s="8" t="str">
        <f t="shared" ref="E2983:E2992" si="8360">E2982</f>
        <v>(Select Station Province)</v>
      </c>
      <c r="F2983" s="9" t="str">
        <f>IFERROR(VLOOKUP(E2983,Template!$AK$5:$AL$17,2,FALSE),"")</f>
        <v/>
      </c>
      <c r="G2983" s="42" t="s">
        <v>6</v>
      </c>
      <c r="H2983" s="42" t="s">
        <v>10</v>
      </c>
      <c r="I2983" s="32" t="s">
        <v>65</v>
      </c>
      <c r="J2983" s="32" t="s">
        <v>66</v>
      </c>
      <c r="K2983" s="33">
        <f t="shared" si="8342"/>
        <v>0</v>
      </c>
      <c r="L2983" s="33">
        <f t="shared" si="8343"/>
        <v>0</v>
      </c>
      <c r="M2983" s="34">
        <f t="shared" si="8341"/>
        <v>0</v>
      </c>
      <c r="N2983" s="34">
        <f t="shared" ref="N2983:N2992" si="8361">IF(AND(L2983&gt;$N$4,L2983&lt;=$O$4),K2983-M2983,IF(AND(L2982&gt;$N$4,L2982&lt;=$O$4),$O$4-L2982,IF(L2982&gt;$O$4,0,IF(L2983&lt;$N$4,0,MIN(L2983-$N$4,$N$4)))))</f>
        <v>0</v>
      </c>
      <c r="O2983" s="34">
        <f t="shared" si="8344"/>
        <v>0</v>
      </c>
      <c r="P2983" s="12" t="str">
        <f t="shared" ref="P2983:Q2983" si="8362">P2982</f>
        <v>(Select Language)</v>
      </c>
      <c r="Q2983" s="12" t="str">
        <f t="shared" si="8362"/>
        <v>(Select Usage)</v>
      </c>
      <c r="R2983" s="33">
        <f t="shared" si="8345"/>
        <v>0</v>
      </c>
      <c r="S2983" s="33">
        <f t="shared" si="8346"/>
        <v>0</v>
      </c>
      <c r="T2983" s="33">
        <f t="shared" si="8347"/>
        <v>0</v>
      </c>
      <c r="U2983" s="33">
        <f t="shared" si="8348"/>
        <v>0</v>
      </c>
      <c r="V2983" s="33">
        <f t="shared" si="8349"/>
        <v>0</v>
      </c>
      <c r="W2983" s="33">
        <f t="shared" si="8350"/>
        <v>0</v>
      </c>
      <c r="X2983" s="33">
        <f t="shared" si="8351"/>
        <v>0</v>
      </c>
      <c r="Y2983" s="33">
        <f t="shared" si="8352"/>
        <v>0</v>
      </c>
      <c r="Z2983" s="33">
        <f t="shared" si="8353"/>
        <v>0</v>
      </c>
      <c r="AA2983" s="33">
        <f t="shared" si="8354"/>
        <v>0</v>
      </c>
      <c r="AB2983" s="33">
        <f t="shared" si="8355"/>
        <v>0</v>
      </c>
      <c r="AC2983" s="33">
        <f t="shared" si="8356"/>
        <v>0</v>
      </c>
      <c r="AD2983" s="26">
        <f t="shared" si="8357"/>
        <v>0</v>
      </c>
      <c r="AE2983" s="46" t="str">
        <f>IFERROR(IF(AE$3=VLOOKUP($E2983,Template!$AK$5:$AM$17,3,FALSE),$AD2983*$F2983,0),"0.00")</f>
        <v>0.00</v>
      </c>
      <c r="AF2983" s="46" t="str">
        <f>IFERROR(IF(AF$3=VLOOKUP($E2983,Template!$AK$5:$AM$17,3,FALSE),$AD2983*$F2983,0),"0.00")</f>
        <v>0.00</v>
      </c>
      <c r="AG2983" s="28">
        <f t="shared" si="8358"/>
        <v>0</v>
      </c>
      <c r="AH2983" s="13" t="s">
        <v>40</v>
      </c>
      <c r="AI2983" s="13" t="s">
        <v>41</v>
      </c>
      <c r="AK2983" s="14" t="s">
        <v>24</v>
      </c>
      <c r="AL2983" s="15">
        <v>0.05</v>
      </c>
      <c r="AM2983" s="16" t="s">
        <v>3</v>
      </c>
    </row>
    <row r="2984" spans="1:39" s="3" customFormat="1" ht="13.8" x14ac:dyDescent="0.25">
      <c r="A2984" s="7" t="str">
        <f t="shared" ref="A2984:C2984" si="8363">A2983</f>
        <v>(Enter Broadcasting Company Name)</v>
      </c>
      <c r="B2984" s="7" t="str">
        <f t="shared" si="8363"/>
        <v>(Enter Call Letters)</v>
      </c>
      <c r="C2984" s="8" t="str">
        <f t="shared" si="8363"/>
        <v>(Select AM/FM)</v>
      </c>
      <c r="D2984" s="30"/>
      <c r="E2984" s="8" t="str">
        <f t="shared" si="8360"/>
        <v>(Select Station Province)</v>
      </c>
      <c r="F2984" s="9" t="str">
        <f>IFERROR(VLOOKUP(E2984,Template!$AK$5:$AL$17,2,FALSE),"")</f>
        <v/>
      </c>
      <c r="G2984" s="42" t="s">
        <v>9</v>
      </c>
      <c r="H2984" s="42" t="s">
        <v>11</v>
      </c>
      <c r="I2984" s="32" t="s">
        <v>65</v>
      </c>
      <c r="J2984" s="32" t="s">
        <v>66</v>
      </c>
      <c r="K2984" s="33">
        <f t="shared" si="8342"/>
        <v>0</v>
      </c>
      <c r="L2984" s="33">
        <f t="shared" si="8343"/>
        <v>0</v>
      </c>
      <c r="M2984" s="34">
        <f t="shared" si="8341"/>
        <v>0</v>
      </c>
      <c r="N2984" s="34">
        <f t="shared" si="8361"/>
        <v>0</v>
      </c>
      <c r="O2984" s="34">
        <f t="shared" si="8344"/>
        <v>0</v>
      </c>
      <c r="P2984" s="12" t="str">
        <f t="shared" ref="P2984:Q2984" si="8364">P2983</f>
        <v>(Select Language)</v>
      </c>
      <c r="Q2984" s="12" t="str">
        <f t="shared" si="8364"/>
        <v>(Select Usage)</v>
      </c>
      <c r="R2984" s="33">
        <f t="shared" si="8345"/>
        <v>0</v>
      </c>
      <c r="S2984" s="33">
        <f t="shared" si="8346"/>
        <v>0</v>
      </c>
      <c r="T2984" s="33">
        <f t="shared" si="8347"/>
        <v>0</v>
      </c>
      <c r="U2984" s="33">
        <f t="shared" si="8348"/>
        <v>0</v>
      </c>
      <c r="V2984" s="33">
        <f t="shared" si="8349"/>
        <v>0</v>
      </c>
      <c r="W2984" s="33">
        <f t="shared" si="8350"/>
        <v>0</v>
      </c>
      <c r="X2984" s="33">
        <f t="shared" si="8351"/>
        <v>0</v>
      </c>
      <c r="Y2984" s="33">
        <f t="shared" si="8352"/>
        <v>0</v>
      </c>
      <c r="Z2984" s="33">
        <f t="shared" si="8353"/>
        <v>0</v>
      </c>
      <c r="AA2984" s="33">
        <f t="shared" si="8354"/>
        <v>0</v>
      </c>
      <c r="AB2984" s="33">
        <f t="shared" si="8355"/>
        <v>0</v>
      </c>
      <c r="AC2984" s="33">
        <f t="shared" si="8356"/>
        <v>0</v>
      </c>
      <c r="AD2984" s="26">
        <f t="shared" si="8357"/>
        <v>0</v>
      </c>
      <c r="AE2984" s="46" t="str">
        <f>IFERROR(IF(AE$3=VLOOKUP($E2984,Template!$AK$5:$AM$17,3,FALSE),$AD2984*$F2984,0),"0.00")</f>
        <v>0.00</v>
      </c>
      <c r="AF2984" s="46" t="str">
        <f>IFERROR(IF(AF$3=VLOOKUP($E2984,Template!$AK$5:$AM$17,3,FALSE),$AD2984*$F2984,0),"0.00")</f>
        <v>0.00</v>
      </c>
      <c r="AG2984" s="28">
        <f t="shared" si="8358"/>
        <v>0</v>
      </c>
      <c r="AH2984" s="13" t="s">
        <v>40</v>
      </c>
      <c r="AI2984" s="13" t="s">
        <v>41</v>
      </c>
      <c r="AK2984" s="14" t="s">
        <v>22</v>
      </c>
      <c r="AL2984" s="15">
        <v>0.15</v>
      </c>
      <c r="AM2984" s="16" t="s">
        <v>2</v>
      </c>
    </row>
    <row r="2985" spans="1:39" s="3" customFormat="1" ht="13.8" x14ac:dyDescent="0.25">
      <c r="A2985" s="7" t="str">
        <f t="shared" ref="A2985:C2985" si="8365">A2984</f>
        <v>(Enter Broadcasting Company Name)</v>
      </c>
      <c r="B2985" s="7" t="str">
        <f t="shared" si="8365"/>
        <v>(Enter Call Letters)</v>
      </c>
      <c r="C2985" s="8" t="str">
        <f t="shared" si="8365"/>
        <v>(Select AM/FM)</v>
      </c>
      <c r="D2985" s="30"/>
      <c r="E2985" s="8" t="str">
        <f t="shared" si="8360"/>
        <v>(Select Station Province)</v>
      </c>
      <c r="F2985" s="9" t="str">
        <f>IFERROR(VLOOKUP(E2985,Template!$AK$5:$AL$17,2,FALSE),"")</f>
        <v/>
      </c>
      <c r="G2985" s="42" t="s">
        <v>10</v>
      </c>
      <c r="H2985" s="42" t="s">
        <v>12</v>
      </c>
      <c r="I2985" s="32" t="s">
        <v>65</v>
      </c>
      <c r="J2985" s="32" t="s">
        <v>66</v>
      </c>
      <c r="K2985" s="33">
        <f t="shared" si="8342"/>
        <v>0</v>
      </c>
      <c r="L2985" s="33">
        <f t="shared" si="8343"/>
        <v>0</v>
      </c>
      <c r="M2985" s="34">
        <f t="shared" si="8341"/>
        <v>0</v>
      </c>
      <c r="N2985" s="34">
        <f t="shared" si="8361"/>
        <v>0</v>
      </c>
      <c r="O2985" s="34">
        <f t="shared" si="8344"/>
        <v>0</v>
      </c>
      <c r="P2985" s="12" t="str">
        <f t="shared" ref="P2985:Q2985" si="8366">P2984</f>
        <v>(Select Language)</v>
      </c>
      <c r="Q2985" s="12" t="str">
        <f t="shared" si="8366"/>
        <v>(Select Usage)</v>
      </c>
      <c r="R2985" s="33">
        <f t="shared" si="8345"/>
        <v>0</v>
      </c>
      <c r="S2985" s="33">
        <f t="shared" si="8346"/>
        <v>0</v>
      </c>
      <c r="T2985" s="33">
        <f t="shared" si="8347"/>
        <v>0</v>
      </c>
      <c r="U2985" s="33">
        <f t="shared" si="8348"/>
        <v>0</v>
      </c>
      <c r="V2985" s="33">
        <f t="shared" si="8349"/>
        <v>0</v>
      </c>
      <c r="W2985" s="33">
        <f t="shared" si="8350"/>
        <v>0</v>
      </c>
      <c r="X2985" s="33">
        <f t="shared" si="8351"/>
        <v>0</v>
      </c>
      <c r="Y2985" s="33">
        <f t="shared" si="8352"/>
        <v>0</v>
      </c>
      <c r="Z2985" s="33">
        <f t="shared" si="8353"/>
        <v>0</v>
      </c>
      <c r="AA2985" s="33">
        <f t="shared" si="8354"/>
        <v>0</v>
      </c>
      <c r="AB2985" s="33">
        <f t="shared" si="8355"/>
        <v>0</v>
      </c>
      <c r="AC2985" s="33">
        <f t="shared" si="8356"/>
        <v>0</v>
      </c>
      <c r="AD2985" s="26">
        <f t="shared" si="8357"/>
        <v>0</v>
      </c>
      <c r="AE2985" s="46" t="str">
        <f>IFERROR(IF(AE$3=VLOOKUP($E2985,Template!$AK$5:$AM$17,3,FALSE),$AD2985*$F2985,0),"0.00")</f>
        <v>0.00</v>
      </c>
      <c r="AF2985" s="46" t="str">
        <f>IFERROR(IF(AF$3=VLOOKUP($E2985,Template!$AK$5:$AM$17,3,FALSE),$AD2985*$F2985,0),"0.00")</f>
        <v>0.00</v>
      </c>
      <c r="AG2985" s="28">
        <f t="shared" si="8358"/>
        <v>0</v>
      </c>
      <c r="AH2985" s="13" t="s">
        <v>40</v>
      </c>
      <c r="AI2985" s="13" t="s">
        <v>41</v>
      </c>
      <c r="AK2985" s="14" t="s">
        <v>26</v>
      </c>
      <c r="AL2985" s="15">
        <v>0.15</v>
      </c>
      <c r="AM2985" s="16" t="s">
        <v>2</v>
      </c>
    </row>
    <row r="2986" spans="1:39" s="3" customFormat="1" ht="13.8" x14ac:dyDescent="0.25">
      <c r="A2986" s="7" t="str">
        <f t="shared" ref="A2986:C2986" si="8367">A2985</f>
        <v>(Enter Broadcasting Company Name)</v>
      </c>
      <c r="B2986" s="7" t="str">
        <f t="shared" si="8367"/>
        <v>(Enter Call Letters)</v>
      </c>
      <c r="C2986" s="8" t="str">
        <f t="shared" si="8367"/>
        <v>(Select AM/FM)</v>
      </c>
      <c r="D2986" s="30"/>
      <c r="E2986" s="8" t="str">
        <f t="shared" si="8360"/>
        <v>(Select Station Province)</v>
      </c>
      <c r="F2986" s="9" t="str">
        <f>IFERROR(VLOOKUP(E2986,Template!$AK$5:$AL$17,2,FALSE),"")</f>
        <v/>
      </c>
      <c r="G2986" s="42" t="s">
        <v>11</v>
      </c>
      <c r="H2986" s="42" t="s">
        <v>13</v>
      </c>
      <c r="I2986" s="32" t="s">
        <v>65</v>
      </c>
      <c r="J2986" s="32" t="s">
        <v>66</v>
      </c>
      <c r="K2986" s="33">
        <f t="shared" si="8342"/>
        <v>0</v>
      </c>
      <c r="L2986" s="33">
        <f t="shared" si="8343"/>
        <v>0</v>
      </c>
      <c r="M2986" s="34">
        <f t="shared" si="8341"/>
        <v>0</v>
      </c>
      <c r="N2986" s="34">
        <f t="shared" si="8361"/>
        <v>0</v>
      </c>
      <c r="O2986" s="34">
        <f t="shared" si="8344"/>
        <v>0</v>
      </c>
      <c r="P2986" s="12" t="str">
        <f t="shared" ref="P2986:Q2986" si="8368">P2985</f>
        <v>(Select Language)</v>
      </c>
      <c r="Q2986" s="12" t="str">
        <f t="shared" si="8368"/>
        <v>(Select Usage)</v>
      </c>
      <c r="R2986" s="33">
        <f t="shared" si="8345"/>
        <v>0</v>
      </c>
      <c r="S2986" s="33">
        <f t="shared" si="8346"/>
        <v>0</v>
      </c>
      <c r="T2986" s="33">
        <f t="shared" si="8347"/>
        <v>0</v>
      </c>
      <c r="U2986" s="33">
        <f t="shared" si="8348"/>
        <v>0</v>
      </c>
      <c r="V2986" s="33">
        <f t="shared" si="8349"/>
        <v>0</v>
      </c>
      <c r="W2986" s="33">
        <f t="shared" si="8350"/>
        <v>0</v>
      </c>
      <c r="X2986" s="33">
        <f t="shared" si="8351"/>
        <v>0</v>
      </c>
      <c r="Y2986" s="33">
        <f t="shared" si="8352"/>
        <v>0</v>
      </c>
      <c r="Z2986" s="33">
        <f t="shared" si="8353"/>
        <v>0</v>
      </c>
      <c r="AA2986" s="33">
        <f t="shared" si="8354"/>
        <v>0</v>
      </c>
      <c r="AB2986" s="33">
        <f t="shared" si="8355"/>
        <v>0</v>
      </c>
      <c r="AC2986" s="33">
        <f t="shared" si="8356"/>
        <v>0</v>
      </c>
      <c r="AD2986" s="26">
        <f t="shared" si="8357"/>
        <v>0</v>
      </c>
      <c r="AE2986" s="46" t="str">
        <f>IFERROR(IF(AE$3=VLOOKUP($E2986,Template!$AK$5:$AM$17,3,FALSE),$AD2986*$F2986,0),"0.00")</f>
        <v>0.00</v>
      </c>
      <c r="AF2986" s="46" t="str">
        <f>IFERROR(IF(AF$3=VLOOKUP($E2986,Template!$AK$5:$AM$17,3,FALSE),$AD2986*$F2986,0),"0.00")</f>
        <v>0.00</v>
      </c>
      <c r="AG2986" s="28">
        <f t="shared" si="8358"/>
        <v>0</v>
      </c>
      <c r="AH2986" s="13" t="s">
        <v>40</v>
      </c>
      <c r="AI2986" s="13" t="s">
        <v>41</v>
      </c>
      <c r="AK2986" s="14" t="s">
        <v>27</v>
      </c>
      <c r="AL2986" s="15">
        <v>0.15</v>
      </c>
      <c r="AM2986" s="16" t="s">
        <v>2</v>
      </c>
    </row>
    <row r="2987" spans="1:39" s="3" customFormat="1" ht="13.8" x14ac:dyDescent="0.25">
      <c r="A2987" s="7" t="str">
        <f t="shared" ref="A2987:C2987" si="8369">A2986</f>
        <v>(Enter Broadcasting Company Name)</v>
      </c>
      <c r="B2987" s="7" t="str">
        <f t="shared" si="8369"/>
        <v>(Enter Call Letters)</v>
      </c>
      <c r="C2987" s="8" t="str">
        <f t="shared" si="8369"/>
        <v>(Select AM/FM)</v>
      </c>
      <c r="D2987" s="30"/>
      <c r="E2987" s="8" t="str">
        <f t="shared" si="8360"/>
        <v>(Select Station Province)</v>
      </c>
      <c r="F2987" s="9" t="str">
        <f>IFERROR(VLOOKUP(E2987,Template!$AK$5:$AL$17,2,FALSE),"")</f>
        <v/>
      </c>
      <c r="G2987" s="42" t="s">
        <v>12</v>
      </c>
      <c r="H2987" s="42" t="s">
        <v>15</v>
      </c>
      <c r="I2987" s="32" t="s">
        <v>65</v>
      </c>
      <c r="J2987" s="32" t="s">
        <v>66</v>
      </c>
      <c r="K2987" s="33">
        <f t="shared" si="8342"/>
        <v>0</v>
      </c>
      <c r="L2987" s="33">
        <f t="shared" si="8343"/>
        <v>0</v>
      </c>
      <c r="M2987" s="34">
        <f t="shared" si="8341"/>
        <v>0</v>
      </c>
      <c r="N2987" s="34">
        <f t="shared" si="8361"/>
        <v>0</v>
      </c>
      <c r="O2987" s="34">
        <f t="shared" si="8344"/>
        <v>0</v>
      </c>
      <c r="P2987" s="12" t="str">
        <f t="shared" ref="P2987:Q2987" si="8370">P2986</f>
        <v>(Select Language)</v>
      </c>
      <c r="Q2987" s="12" t="str">
        <f t="shared" si="8370"/>
        <v>(Select Usage)</v>
      </c>
      <c r="R2987" s="33">
        <f t="shared" si="8345"/>
        <v>0</v>
      </c>
      <c r="S2987" s="33">
        <f t="shared" si="8346"/>
        <v>0</v>
      </c>
      <c r="T2987" s="33">
        <f t="shared" si="8347"/>
        <v>0</v>
      </c>
      <c r="U2987" s="33">
        <f t="shared" si="8348"/>
        <v>0</v>
      </c>
      <c r="V2987" s="33">
        <f t="shared" si="8349"/>
        <v>0</v>
      </c>
      <c r="W2987" s="33">
        <f t="shared" si="8350"/>
        <v>0</v>
      </c>
      <c r="X2987" s="33">
        <f t="shared" si="8351"/>
        <v>0</v>
      </c>
      <c r="Y2987" s="33">
        <f t="shared" si="8352"/>
        <v>0</v>
      </c>
      <c r="Z2987" s="33">
        <f t="shared" si="8353"/>
        <v>0</v>
      </c>
      <c r="AA2987" s="33">
        <f t="shared" si="8354"/>
        <v>0</v>
      </c>
      <c r="AB2987" s="33">
        <f t="shared" si="8355"/>
        <v>0</v>
      </c>
      <c r="AC2987" s="33">
        <f t="shared" si="8356"/>
        <v>0</v>
      </c>
      <c r="AD2987" s="26">
        <f>SUM(R2987:AC2987)</f>
        <v>0</v>
      </c>
      <c r="AE2987" s="46" t="str">
        <f>IFERROR(IF(AE$3=VLOOKUP($E2987,Template!$AK$5:$AM$17,3,FALSE),$AD2987*$F2987,0),"0.00")</f>
        <v>0.00</v>
      </c>
      <c r="AF2987" s="46" t="str">
        <f>IFERROR(IF(AF$3=VLOOKUP($E2987,Template!$AK$5:$AM$17,3,FALSE),$AD2987*$F2987,0),"0.00")</f>
        <v>0.00</v>
      </c>
      <c r="AG2987" s="28">
        <f t="shared" si="8358"/>
        <v>0</v>
      </c>
      <c r="AH2987" s="13" t="s">
        <v>40</v>
      </c>
      <c r="AI2987" s="13" t="s">
        <v>41</v>
      </c>
      <c r="AK2987" s="14" t="s">
        <v>28</v>
      </c>
      <c r="AL2987" s="15">
        <v>0.05</v>
      </c>
      <c r="AM2987" s="16" t="s">
        <v>3</v>
      </c>
    </row>
    <row r="2988" spans="1:39" s="3" customFormat="1" ht="13.8" x14ac:dyDescent="0.25">
      <c r="A2988" s="7" t="str">
        <f t="shared" ref="A2988:C2988" si="8371">A2987</f>
        <v>(Enter Broadcasting Company Name)</v>
      </c>
      <c r="B2988" s="7" t="str">
        <f t="shared" si="8371"/>
        <v>(Enter Call Letters)</v>
      </c>
      <c r="C2988" s="8" t="str">
        <f t="shared" si="8371"/>
        <v>(Select AM/FM)</v>
      </c>
      <c r="D2988" s="30"/>
      <c r="E2988" s="8" t="str">
        <f t="shared" si="8360"/>
        <v>(Select Station Province)</v>
      </c>
      <c r="F2988" s="9" t="str">
        <f>IFERROR(VLOOKUP(E2988,Template!$AK$5:$AL$17,2,FALSE),"")</f>
        <v/>
      </c>
      <c r="G2988" s="42" t="s">
        <v>13</v>
      </c>
      <c r="H2988" s="42" t="s">
        <v>16</v>
      </c>
      <c r="I2988" s="32" t="s">
        <v>65</v>
      </c>
      <c r="J2988" s="32" t="s">
        <v>66</v>
      </c>
      <c r="K2988" s="33">
        <f t="shared" si="8342"/>
        <v>0</v>
      </c>
      <c r="L2988" s="33">
        <f t="shared" si="8343"/>
        <v>0</v>
      </c>
      <c r="M2988" s="34">
        <f t="shared" si="8341"/>
        <v>0</v>
      </c>
      <c r="N2988" s="34">
        <f t="shared" si="8361"/>
        <v>0</v>
      </c>
      <c r="O2988" s="34">
        <f t="shared" si="8344"/>
        <v>0</v>
      </c>
      <c r="P2988" s="12" t="str">
        <f t="shared" ref="P2988:Q2988" si="8372">P2987</f>
        <v>(Select Language)</v>
      </c>
      <c r="Q2988" s="12" t="str">
        <f t="shared" si="8372"/>
        <v>(Select Usage)</v>
      </c>
      <c r="R2988" s="33">
        <f t="shared" si="8345"/>
        <v>0</v>
      </c>
      <c r="S2988" s="33">
        <f t="shared" si="8346"/>
        <v>0</v>
      </c>
      <c r="T2988" s="33">
        <f t="shared" si="8347"/>
        <v>0</v>
      </c>
      <c r="U2988" s="33">
        <f t="shared" si="8348"/>
        <v>0</v>
      </c>
      <c r="V2988" s="33">
        <f t="shared" si="8349"/>
        <v>0</v>
      </c>
      <c r="W2988" s="33">
        <f t="shared" si="8350"/>
        <v>0</v>
      </c>
      <c r="X2988" s="33">
        <f t="shared" si="8351"/>
        <v>0</v>
      </c>
      <c r="Y2988" s="33">
        <f t="shared" si="8352"/>
        <v>0</v>
      </c>
      <c r="Z2988" s="33">
        <f t="shared" si="8353"/>
        <v>0</v>
      </c>
      <c r="AA2988" s="33">
        <f t="shared" si="8354"/>
        <v>0</v>
      </c>
      <c r="AB2988" s="33">
        <f t="shared" si="8355"/>
        <v>0</v>
      </c>
      <c r="AC2988" s="33">
        <f t="shared" si="8356"/>
        <v>0</v>
      </c>
      <c r="AD2988" s="26">
        <f t="shared" ref="AD2988:AD2990" si="8373">SUM(R2988:AC2988)</f>
        <v>0</v>
      </c>
      <c r="AE2988" s="46" t="str">
        <f>IFERROR(IF(AE$3=VLOOKUP($E2988,Template!$AK$5:$AM$17,3,FALSE),$AD2988*$F2988,0),"0.00")</f>
        <v>0.00</v>
      </c>
      <c r="AF2988" s="46" t="str">
        <f>IFERROR(IF(AF$3=VLOOKUP($E2988,Template!$AK$5:$AM$17,3,FALSE),$AD2988*$F2988,0),"0.00")</f>
        <v>0.00</v>
      </c>
      <c r="AG2988" s="28">
        <f t="shared" si="8358"/>
        <v>0</v>
      </c>
      <c r="AH2988" s="13" t="s">
        <v>40</v>
      </c>
      <c r="AI2988" s="13" t="s">
        <v>41</v>
      </c>
      <c r="AK2988" s="14" t="s">
        <v>70</v>
      </c>
      <c r="AL2988" s="15">
        <v>0.05</v>
      </c>
      <c r="AM2988" s="16" t="s">
        <v>3</v>
      </c>
    </row>
    <row r="2989" spans="1:39" s="3" customFormat="1" ht="13.8" x14ac:dyDescent="0.25">
      <c r="A2989" s="7" t="str">
        <f t="shared" ref="A2989:C2989" si="8374">A2988</f>
        <v>(Enter Broadcasting Company Name)</v>
      </c>
      <c r="B2989" s="7" t="str">
        <f t="shared" si="8374"/>
        <v>(Enter Call Letters)</v>
      </c>
      <c r="C2989" s="8" t="str">
        <f t="shared" si="8374"/>
        <v>(Select AM/FM)</v>
      </c>
      <c r="D2989" s="30"/>
      <c r="E2989" s="8" t="str">
        <f t="shared" si="8360"/>
        <v>(Select Station Province)</v>
      </c>
      <c r="F2989" s="9" t="str">
        <f>IFERROR(VLOOKUP(E2989,Template!$AK$5:$AL$17,2,FALSE),"")</f>
        <v/>
      </c>
      <c r="G2989" s="42" t="s">
        <v>15</v>
      </c>
      <c r="H2989" s="42" t="s">
        <v>17</v>
      </c>
      <c r="I2989" s="32" t="s">
        <v>65</v>
      </c>
      <c r="J2989" s="32" t="s">
        <v>66</v>
      </c>
      <c r="K2989" s="33">
        <f t="shared" si="8342"/>
        <v>0</v>
      </c>
      <c r="L2989" s="33">
        <f t="shared" si="8343"/>
        <v>0</v>
      </c>
      <c r="M2989" s="34">
        <f t="shared" si="8341"/>
        <v>0</v>
      </c>
      <c r="N2989" s="34">
        <f t="shared" si="8361"/>
        <v>0</v>
      </c>
      <c r="O2989" s="34">
        <f t="shared" si="8344"/>
        <v>0</v>
      </c>
      <c r="P2989" s="12" t="str">
        <f t="shared" ref="P2989:Q2989" si="8375">P2988</f>
        <v>(Select Language)</v>
      </c>
      <c r="Q2989" s="12" t="str">
        <f t="shared" si="8375"/>
        <v>(Select Usage)</v>
      </c>
      <c r="R2989" s="33">
        <f t="shared" si="8345"/>
        <v>0</v>
      </c>
      <c r="S2989" s="33">
        <f t="shared" si="8346"/>
        <v>0</v>
      </c>
      <c r="T2989" s="33">
        <f t="shared" si="8347"/>
        <v>0</v>
      </c>
      <c r="U2989" s="33">
        <f t="shared" si="8348"/>
        <v>0</v>
      </c>
      <c r="V2989" s="33">
        <f t="shared" si="8349"/>
        <v>0</v>
      </c>
      <c r="W2989" s="33">
        <f t="shared" si="8350"/>
        <v>0</v>
      </c>
      <c r="X2989" s="33">
        <f t="shared" si="8351"/>
        <v>0</v>
      </c>
      <c r="Y2989" s="33">
        <f t="shared" si="8352"/>
        <v>0</v>
      </c>
      <c r="Z2989" s="33">
        <f t="shared" si="8353"/>
        <v>0</v>
      </c>
      <c r="AA2989" s="33">
        <f t="shared" si="8354"/>
        <v>0</v>
      </c>
      <c r="AB2989" s="33">
        <f t="shared" si="8355"/>
        <v>0</v>
      </c>
      <c r="AC2989" s="33">
        <f t="shared" si="8356"/>
        <v>0</v>
      </c>
      <c r="AD2989" s="26">
        <f t="shared" si="8373"/>
        <v>0</v>
      </c>
      <c r="AE2989" s="46" t="str">
        <f>IFERROR(IF(AE$3=VLOOKUP($E2989,Template!$AK$5:$AM$17,3,FALSE),$AD2989*$F2989,0),"0.00")</f>
        <v>0.00</v>
      </c>
      <c r="AF2989" s="46" t="str">
        <f>IFERROR(IF(AF$3=VLOOKUP($E2989,Template!$AK$5:$AM$17,3,FALSE),$AD2989*$F2989,0),"0.00")</f>
        <v>0.00</v>
      </c>
      <c r="AG2989" s="28">
        <f t="shared" si="8358"/>
        <v>0</v>
      </c>
      <c r="AH2989" s="13" t="s">
        <v>40</v>
      </c>
      <c r="AI2989" s="13" t="s">
        <v>41</v>
      </c>
      <c r="AK2989" s="14" t="s">
        <v>20</v>
      </c>
      <c r="AL2989" s="15">
        <v>0.13</v>
      </c>
      <c r="AM2989" s="16" t="s">
        <v>2</v>
      </c>
    </row>
    <row r="2990" spans="1:39" s="3" customFormat="1" ht="13.8" x14ac:dyDescent="0.25">
      <c r="A2990" s="7" t="str">
        <f t="shared" ref="A2990:C2990" si="8376">A2989</f>
        <v>(Enter Broadcasting Company Name)</v>
      </c>
      <c r="B2990" s="7" t="str">
        <f t="shared" si="8376"/>
        <v>(Enter Call Letters)</v>
      </c>
      <c r="C2990" s="8" t="str">
        <f t="shared" si="8376"/>
        <v>(Select AM/FM)</v>
      </c>
      <c r="D2990" s="30"/>
      <c r="E2990" s="8" t="str">
        <f t="shared" si="8360"/>
        <v>(Select Station Province)</v>
      </c>
      <c r="F2990" s="9" t="str">
        <f>IFERROR(VLOOKUP(E2990,Template!$AK$5:$AL$17,2,FALSE),"")</f>
        <v/>
      </c>
      <c r="G2990" s="42" t="s">
        <v>16</v>
      </c>
      <c r="H2990" s="42" t="s">
        <v>18</v>
      </c>
      <c r="I2990" s="32" t="s">
        <v>65</v>
      </c>
      <c r="J2990" s="32" t="s">
        <v>66</v>
      </c>
      <c r="K2990" s="33">
        <f t="shared" si="8342"/>
        <v>0</v>
      </c>
      <c r="L2990" s="33">
        <f t="shared" si="8343"/>
        <v>0</v>
      </c>
      <c r="M2990" s="34">
        <f t="shared" si="8341"/>
        <v>0</v>
      </c>
      <c r="N2990" s="34">
        <f t="shared" si="8361"/>
        <v>0</v>
      </c>
      <c r="O2990" s="34">
        <f t="shared" si="8344"/>
        <v>0</v>
      </c>
      <c r="P2990" s="12" t="str">
        <f t="shared" ref="P2990:Q2990" si="8377">P2989</f>
        <v>(Select Language)</v>
      </c>
      <c r="Q2990" s="12" t="str">
        <f t="shared" si="8377"/>
        <v>(Select Usage)</v>
      </c>
      <c r="R2990" s="33">
        <f t="shared" si="8345"/>
        <v>0</v>
      </c>
      <c r="S2990" s="33">
        <f t="shared" si="8346"/>
        <v>0</v>
      </c>
      <c r="T2990" s="33">
        <f t="shared" si="8347"/>
        <v>0</v>
      </c>
      <c r="U2990" s="33">
        <f t="shared" si="8348"/>
        <v>0</v>
      </c>
      <c r="V2990" s="33">
        <f t="shared" si="8349"/>
        <v>0</v>
      </c>
      <c r="W2990" s="33">
        <f t="shared" si="8350"/>
        <v>0</v>
      </c>
      <c r="X2990" s="33">
        <f t="shared" si="8351"/>
        <v>0</v>
      </c>
      <c r="Y2990" s="33">
        <f t="shared" si="8352"/>
        <v>0</v>
      </c>
      <c r="Z2990" s="33">
        <f t="shared" si="8353"/>
        <v>0</v>
      </c>
      <c r="AA2990" s="33">
        <f t="shared" si="8354"/>
        <v>0</v>
      </c>
      <c r="AB2990" s="33">
        <f t="shared" si="8355"/>
        <v>0</v>
      </c>
      <c r="AC2990" s="33">
        <f t="shared" si="8356"/>
        <v>0</v>
      </c>
      <c r="AD2990" s="26">
        <f t="shared" si="8373"/>
        <v>0</v>
      </c>
      <c r="AE2990" s="46" t="str">
        <f>IFERROR(IF(AE$3=VLOOKUP($E2990,Template!$AK$5:$AM$17,3,FALSE),$AD2990*$F2990,0),"0.00")</f>
        <v>0.00</v>
      </c>
      <c r="AF2990" s="46" t="str">
        <f>IFERROR(IF(AF$3=VLOOKUP($E2990,Template!$AK$5:$AM$17,3,FALSE),$AD2990*$F2990,0),"0.00")</f>
        <v>0.00</v>
      </c>
      <c r="AG2990" s="28">
        <f t="shared" si="8358"/>
        <v>0</v>
      </c>
      <c r="AH2990" s="13" t="s">
        <v>40</v>
      </c>
      <c r="AI2990" s="13" t="s">
        <v>41</v>
      </c>
      <c r="AK2990" s="14" t="s">
        <v>69</v>
      </c>
      <c r="AL2990" s="15">
        <v>0.15</v>
      </c>
      <c r="AM2990" s="16" t="s">
        <v>2</v>
      </c>
    </row>
    <row r="2991" spans="1:39" s="3" customFormat="1" ht="13.8" x14ac:dyDescent="0.25">
      <c r="A2991" s="7" t="str">
        <f t="shared" ref="A2991:C2991" si="8378">A2990</f>
        <v>(Enter Broadcasting Company Name)</v>
      </c>
      <c r="B2991" s="7" t="str">
        <f t="shared" si="8378"/>
        <v>(Enter Call Letters)</v>
      </c>
      <c r="C2991" s="8" t="str">
        <f t="shared" si="8378"/>
        <v>(Select AM/FM)</v>
      </c>
      <c r="D2991" s="30"/>
      <c r="E2991" s="8" t="str">
        <f t="shared" si="8360"/>
        <v>(Select Station Province)</v>
      </c>
      <c r="F2991" s="9" t="str">
        <f>IFERROR(VLOOKUP(E2991,Template!$AK$5:$AL$17,2,FALSE),"")</f>
        <v/>
      </c>
      <c r="G2991" s="42" t="s">
        <v>17</v>
      </c>
      <c r="H2991" s="42" t="s">
        <v>7</v>
      </c>
      <c r="I2991" s="32" t="s">
        <v>65</v>
      </c>
      <c r="J2991" s="32" t="s">
        <v>66</v>
      </c>
      <c r="K2991" s="33">
        <f t="shared" si="8342"/>
        <v>0</v>
      </c>
      <c r="L2991" s="33">
        <f t="shared" si="8343"/>
        <v>0</v>
      </c>
      <c r="M2991" s="34">
        <f t="shared" si="8341"/>
        <v>0</v>
      </c>
      <c r="N2991" s="34">
        <f t="shared" si="8361"/>
        <v>0</v>
      </c>
      <c r="O2991" s="34">
        <f t="shared" si="8344"/>
        <v>0</v>
      </c>
      <c r="P2991" s="12" t="str">
        <f t="shared" ref="P2991:Q2991" si="8379">P2990</f>
        <v>(Select Language)</v>
      </c>
      <c r="Q2991" s="12" t="str">
        <f t="shared" si="8379"/>
        <v>(Select Usage)</v>
      </c>
      <c r="R2991" s="33">
        <f t="shared" si="8345"/>
        <v>0</v>
      </c>
      <c r="S2991" s="33">
        <f t="shared" si="8346"/>
        <v>0</v>
      </c>
      <c r="T2991" s="33">
        <f t="shared" si="8347"/>
        <v>0</v>
      </c>
      <c r="U2991" s="33">
        <f t="shared" si="8348"/>
        <v>0</v>
      </c>
      <c r="V2991" s="33">
        <f t="shared" si="8349"/>
        <v>0</v>
      </c>
      <c r="W2991" s="33">
        <f t="shared" si="8350"/>
        <v>0</v>
      </c>
      <c r="X2991" s="33">
        <f t="shared" si="8351"/>
        <v>0</v>
      </c>
      <c r="Y2991" s="33">
        <f t="shared" si="8352"/>
        <v>0</v>
      </c>
      <c r="Z2991" s="33">
        <f t="shared" si="8353"/>
        <v>0</v>
      </c>
      <c r="AA2991" s="33">
        <f t="shared" si="8354"/>
        <v>0</v>
      </c>
      <c r="AB2991" s="33">
        <f t="shared" si="8355"/>
        <v>0</v>
      </c>
      <c r="AC2991" s="33">
        <f t="shared" si="8356"/>
        <v>0</v>
      </c>
      <c r="AD2991" s="26">
        <f>SUM(R2991:AC2991)</f>
        <v>0</v>
      </c>
      <c r="AE2991" s="46" t="str">
        <f>IFERROR(IF(AE$3=VLOOKUP($E2991,Template!$AK$5:$AM$17,3,FALSE),$AD2991*$F2991,0),"0.00")</f>
        <v>0.00</v>
      </c>
      <c r="AF2991" s="46" t="str">
        <f>IFERROR(IF(AF$3=VLOOKUP($E2991,Template!$AK$5:$AM$17,3,FALSE),$AD2991*$F2991,0),"0.00")</f>
        <v>0.00</v>
      </c>
      <c r="AG2991" s="28">
        <f t="shared" si="8358"/>
        <v>0</v>
      </c>
      <c r="AH2991" s="13" t="s">
        <v>40</v>
      </c>
      <c r="AI2991" s="13" t="s">
        <v>41</v>
      </c>
      <c r="AK2991" s="14" t="s">
        <v>29</v>
      </c>
      <c r="AL2991" s="15">
        <v>0.05</v>
      </c>
      <c r="AM2991" s="16" t="s">
        <v>3</v>
      </c>
    </row>
    <row r="2992" spans="1:39" s="3" customFormat="1" ht="13.8" x14ac:dyDescent="0.25">
      <c r="A2992" s="7" t="str">
        <f t="shared" ref="A2992:C2992" si="8380">A2991</f>
        <v>(Enter Broadcasting Company Name)</v>
      </c>
      <c r="B2992" s="7" t="str">
        <f t="shared" si="8380"/>
        <v>(Enter Call Letters)</v>
      </c>
      <c r="C2992" s="8" t="str">
        <f t="shared" si="8380"/>
        <v>(Select AM/FM)</v>
      </c>
      <c r="D2992" s="30"/>
      <c r="E2992" s="8" t="str">
        <f t="shared" si="8360"/>
        <v>(Select Station Province)</v>
      </c>
      <c r="F2992" s="9" t="str">
        <f>IFERROR(VLOOKUP(E2992,Template!$AK$5:$AL$17,2,FALSE),"")</f>
        <v/>
      </c>
      <c r="G2992" s="42" t="s">
        <v>18</v>
      </c>
      <c r="H2992" s="43" t="s">
        <v>8</v>
      </c>
      <c r="I2992" s="32" t="s">
        <v>65</v>
      </c>
      <c r="J2992" s="32" t="s">
        <v>66</v>
      </c>
      <c r="K2992" s="33">
        <f t="shared" si="8342"/>
        <v>0</v>
      </c>
      <c r="L2992" s="33">
        <f t="shared" si="8343"/>
        <v>0</v>
      </c>
      <c r="M2992" s="34">
        <f t="shared" si="8341"/>
        <v>0</v>
      </c>
      <c r="N2992" s="34">
        <f t="shared" si="8361"/>
        <v>0</v>
      </c>
      <c r="O2992" s="34">
        <f t="shared" si="8344"/>
        <v>0</v>
      </c>
      <c r="P2992" s="12" t="str">
        <f t="shared" ref="P2992:Q2992" si="8381">P2991</f>
        <v>(Select Language)</v>
      </c>
      <c r="Q2992" s="12" t="str">
        <f t="shared" si="8381"/>
        <v>(Select Usage)</v>
      </c>
      <c r="R2992" s="33">
        <f t="shared" si="8345"/>
        <v>0</v>
      </c>
      <c r="S2992" s="33">
        <f t="shared" si="8346"/>
        <v>0</v>
      </c>
      <c r="T2992" s="33">
        <f t="shared" si="8347"/>
        <v>0</v>
      </c>
      <c r="U2992" s="33">
        <f t="shared" si="8348"/>
        <v>0</v>
      </c>
      <c r="V2992" s="33">
        <f t="shared" si="8349"/>
        <v>0</v>
      </c>
      <c r="W2992" s="33">
        <f t="shared" si="8350"/>
        <v>0</v>
      </c>
      <c r="X2992" s="33">
        <f t="shared" si="8351"/>
        <v>0</v>
      </c>
      <c r="Y2992" s="33">
        <f t="shared" si="8352"/>
        <v>0</v>
      </c>
      <c r="Z2992" s="33">
        <f t="shared" si="8353"/>
        <v>0</v>
      </c>
      <c r="AA2992" s="33">
        <f t="shared" si="8354"/>
        <v>0</v>
      </c>
      <c r="AB2992" s="33">
        <f t="shared" si="8355"/>
        <v>0</v>
      </c>
      <c r="AC2992" s="33">
        <f t="shared" si="8356"/>
        <v>0</v>
      </c>
      <c r="AD2992" s="26">
        <f t="shared" ref="AD2992" si="8382">SUM(R2992:AC2992)</f>
        <v>0</v>
      </c>
      <c r="AE2992" s="46" t="str">
        <f>IFERROR(IF(AE$3=VLOOKUP($E2992,Template!$AK$5:$AM$17,3,FALSE),$AD2992*$F2992,0),"0.00")</f>
        <v>0.00</v>
      </c>
      <c r="AF2992" s="46" t="str">
        <f>IFERROR(IF(AF$3=VLOOKUP($E2992,Template!$AK$5:$AM$17,3,FALSE),$AD2992*$F2992,0),"0.00")</f>
        <v>0.00</v>
      </c>
      <c r="AG2992" s="28">
        <f t="shared" si="8358"/>
        <v>0</v>
      </c>
      <c r="AH2992" s="13" t="s">
        <v>40</v>
      </c>
      <c r="AI2992" s="13" t="s">
        <v>41</v>
      </c>
      <c r="AK2992" s="14" t="s">
        <v>21</v>
      </c>
      <c r="AL2992" s="15">
        <v>0.05</v>
      </c>
      <c r="AM2992" s="16" t="s">
        <v>3</v>
      </c>
    </row>
    <row r="2993" spans="1:39" ht="13.8" x14ac:dyDescent="0.25">
      <c r="A2993" s="19" t="s">
        <v>4</v>
      </c>
      <c r="B2993" s="19"/>
      <c r="C2993" s="20"/>
      <c r="D2993" s="20"/>
      <c r="E2993" s="20"/>
      <c r="F2993" s="20"/>
      <c r="G2993" s="44"/>
      <c r="H2993" s="44"/>
      <c r="I2993" s="21">
        <f t="shared" ref="I2993:K2993" si="8383">SUM(I2981:I2992)</f>
        <v>0</v>
      </c>
      <c r="J2993" s="21">
        <f t="shared" si="8383"/>
        <v>0</v>
      </c>
      <c r="K2993" s="21">
        <f t="shared" si="8383"/>
        <v>0</v>
      </c>
      <c r="L2993" s="21">
        <f>L2992</f>
        <v>0</v>
      </c>
      <c r="M2993" s="21">
        <f>SUM(M2981:M2992)</f>
        <v>0</v>
      </c>
      <c r="N2993" s="21">
        <f t="shared" ref="N2993:O2993" si="8384">SUM(N2981:N2992)</f>
        <v>0</v>
      </c>
      <c r="O2993" s="21">
        <f t="shared" si="8384"/>
        <v>0</v>
      </c>
      <c r="P2993" s="21"/>
      <c r="Q2993" s="22"/>
      <c r="R2993" s="21">
        <f t="shared" ref="R2993:AI2993" si="8385">SUM(R2981:R2992)</f>
        <v>0</v>
      </c>
      <c r="S2993" s="21">
        <f t="shared" si="8385"/>
        <v>0</v>
      </c>
      <c r="T2993" s="21">
        <f t="shared" si="8385"/>
        <v>0</v>
      </c>
      <c r="U2993" s="21">
        <f t="shared" si="8385"/>
        <v>0</v>
      </c>
      <c r="V2993" s="21">
        <f t="shared" si="8385"/>
        <v>0</v>
      </c>
      <c r="W2993" s="21">
        <f t="shared" si="8385"/>
        <v>0</v>
      </c>
      <c r="X2993" s="21">
        <f t="shared" si="8385"/>
        <v>0</v>
      </c>
      <c r="Y2993" s="21">
        <f t="shared" si="8385"/>
        <v>0</v>
      </c>
      <c r="Z2993" s="21">
        <f t="shared" si="8385"/>
        <v>0</v>
      </c>
      <c r="AA2993" s="21">
        <f t="shared" si="8385"/>
        <v>0</v>
      </c>
      <c r="AB2993" s="21">
        <f t="shared" si="8385"/>
        <v>0</v>
      </c>
      <c r="AC2993" s="21">
        <f t="shared" si="8385"/>
        <v>0</v>
      </c>
      <c r="AD2993" s="27">
        <f t="shared" si="8385"/>
        <v>0</v>
      </c>
      <c r="AE2993" s="21">
        <f t="shared" si="8385"/>
        <v>0</v>
      </c>
      <c r="AF2993" s="21">
        <f t="shared" si="8385"/>
        <v>0</v>
      </c>
      <c r="AG2993" s="27">
        <f t="shared" si="8385"/>
        <v>0</v>
      </c>
      <c r="AH2993" s="21">
        <f t="shared" si="8385"/>
        <v>0</v>
      </c>
      <c r="AI2993" s="21">
        <f t="shared" si="8385"/>
        <v>0</v>
      </c>
      <c r="AK2993" s="14" t="s">
        <v>71</v>
      </c>
      <c r="AL2993" s="15">
        <v>0.05</v>
      </c>
      <c r="AM2993" s="16" t="s">
        <v>3</v>
      </c>
    </row>
    <row r="2994" spans="1:39" x14ac:dyDescent="0.25">
      <c r="A2994" s="2"/>
      <c r="G2994" s="2"/>
      <c r="H2994" s="2"/>
      <c r="O2994" s="2"/>
      <c r="P2994" s="2"/>
    </row>
    <row r="2995" spans="1:39" ht="42" customHeight="1" x14ac:dyDescent="0.25">
      <c r="A2995" s="223" t="s">
        <v>63</v>
      </c>
      <c r="B2995" s="223" t="s">
        <v>43</v>
      </c>
      <c r="C2995" s="224" t="s">
        <v>19</v>
      </c>
      <c r="D2995" s="226"/>
      <c r="E2995" s="223" t="s">
        <v>14</v>
      </c>
      <c r="F2995" s="223" t="s">
        <v>38</v>
      </c>
      <c r="G2995" s="223" t="s">
        <v>1</v>
      </c>
      <c r="H2995" s="223" t="s">
        <v>5</v>
      </c>
      <c r="I2995" s="225" t="s">
        <v>31</v>
      </c>
      <c r="J2995" s="225" t="s">
        <v>32</v>
      </c>
      <c r="K2995" s="225" t="s">
        <v>48</v>
      </c>
      <c r="L2995" s="225" t="s">
        <v>0</v>
      </c>
      <c r="M2995" s="4" t="s">
        <v>45</v>
      </c>
      <c r="N2995" s="4" t="s">
        <v>46</v>
      </c>
      <c r="O2995" s="4" t="s">
        <v>47</v>
      </c>
      <c r="P2995" s="225" t="s">
        <v>50</v>
      </c>
      <c r="Q2995" s="225" t="s">
        <v>33</v>
      </c>
      <c r="R2995" s="4" t="s">
        <v>51</v>
      </c>
      <c r="S2995" s="4" t="s">
        <v>52</v>
      </c>
      <c r="T2995" s="4" t="s">
        <v>53</v>
      </c>
      <c r="U2995" s="4" t="s">
        <v>54</v>
      </c>
      <c r="V2995" s="4" t="s">
        <v>55</v>
      </c>
      <c r="W2995" s="4" t="s">
        <v>56</v>
      </c>
      <c r="X2995" s="4" t="s">
        <v>57</v>
      </c>
      <c r="Y2995" s="4" t="s">
        <v>58</v>
      </c>
      <c r="Z2995" s="4" t="s">
        <v>59</v>
      </c>
      <c r="AA2995" s="4" t="s">
        <v>62</v>
      </c>
      <c r="AB2995" s="4" t="s">
        <v>60</v>
      </c>
      <c r="AC2995" s="4" t="s">
        <v>61</v>
      </c>
      <c r="AD2995" s="233" t="s">
        <v>34</v>
      </c>
      <c r="AE2995" s="231" t="s">
        <v>2</v>
      </c>
      <c r="AF2995" s="231" t="s">
        <v>3</v>
      </c>
      <c r="AG2995" s="233" t="s">
        <v>35</v>
      </c>
      <c r="AH2995" s="223" t="s">
        <v>36</v>
      </c>
      <c r="AI2995" s="223" t="s">
        <v>37</v>
      </c>
      <c r="AK2995" s="229" t="s">
        <v>30</v>
      </c>
      <c r="AL2995" s="229"/>
      <c r="AM2995" s="229"/>
    </row>
    <row r="2996" spans="1:39" s="6" customFormat="1" ht="35.25" customHeight="1" x14ac:dyDescent="0.3">
      <c r="A2996" s="224"/>
      <c r="B2996" s="224"/>
      <c r="C2996" s="224"/>
      <c r="D2996" s="227"/>
      <c r="E2996" s="223"/>
      <c r="F2996" s="223"/>
      <c r="G2996" s="223"/>
      <c r="H2996" s="223"/>
      <c r="I2996" s="230"/>
      <c r="J2996" s="230"/>
      <c r="K2996" s="230"/>
      <c r="L2996" s="230"/>
      <c r="M2996" s="5">
        <v>0</v>
      </c>
      <c r="N2996" s="5">
        <v>625000</v>
      </c>
      <c r="O2996" s="5">
        <v>1250000</v>
      </c>
      <c r="P2996" s="225"/>
      <c r="Q2996" s="225"/>
      <c r="R2996" s="29">
        <v>4.95E-4</v>
      </c>
      <c r="S2996" s="29">
        <v>9.5200000000000005E-4</v>
      </c>
      <c r="T2996" s="29">
        <v>1.5900000000000001E-3</v>
      </c>
      <c r="U2996" s="29">
        <v>1.1169999999999999E-3</v>
      </c>
      <c r="V2996" s="29">
        <v>2.189E-3</v>
      </c>
      <c r="W2996" s="29">
        <v>4.5430000000000002E-3</v>
      </c>
      <c r="X2996" s="29">
        <v>8.8199999999999997E-4</v>
      </c>
      <c r="Y2996" s="29">
        <v>1.6949999999999999E-3</v>
      </c>
      <c r="Z2996" s="29">
        <v>2.8319999999999999E-3</v>
      </c>
      <c r="AA2996" s="29">
        <v>1.9889999999999999E-3</v>
      </c>
      <c r="AB2996" s="29">
        <v>3.8999999999999998E-3</v>
      </c>
      <c r="AC2996" s="29">
        <v>8.0949999999999998E-3</v>
      </c>
      <c r="AD2996" s="233"/>
      <c r="AE2996" s="232"/>
      <c r="AF2996" s="232"/>
      <c r="AG2996" s="234"/>
      <c r="AH2996" s="223"/>
      <c r="AI2996" s="223"/>
      <c r="AK2996" s="229"/>
      <c r="AL2996" s="229"/>
      <c r="AM2996" s="229"/>
    </row>
    <row r="2997" spans="1:39" s="3" customFormat="1" ht="13.8" x14ac:dyDescent="0.25">
      <c r="A2997" s="7" t="s">
        <v>44</v>
      </c>
      <c r="B2997" s="7" t="s">
        <v>42</v>
      </c>
      <c r="C2997" s="8" t="s">
        <v>39</v>
      </c>
      <c r="D2997" s="30"/>
      <c r="E2997" s="8" t="s">
        <v>64</v>
      </c>
      <c r="F2997" s="9" t="str">
        <f>IFERROR(VLOOKUP(E2997,Template!$AK$5:$AL$17,2,FALSE),"")</f>
        <v/>
      </c>
      <c r="G2997" s="41" t="s">
        <v>7</v>
      </c>
      <c r="H2997" s="41" t="s">
        <v>6</v>
      </c>
      <c r="I2997" s="32" t="s">
        <v>65</v>
      </c>
      <c r="J2997" s="32" t="s">
        <v>66</v>
      </c>
      <c r="K2997" s="33">
        <f>IFERROR(I2997+J2997,0)</f>
        <v>0</v>
      </c>
      <c r="L2997" s="33">
        <f>IFERROR(K2997,"")</f>
        <v>0</v>
      </c>
      <c r="M2997" s="34">
        <f t="shared" ref="M2997:M3008" si="8386">IF(L2997&lt;=$N$4,K2997,IF(L2996&gt;$N$4,0,$N$4-L2996))</f>
        <v>0</v>
      </c>
      <c r="N2997" s="34">
        <f>IF(AND(L2997&gt;$N$4,L2997&lt;=$O$4),K2997-M2997,IF(AND(L2996&gt;$N$4,L2996&lt;=$O$4),$O$4-L2996,IF(L2996&gt;$O$4,0,IF(L2997&lt;$N$4,0,MIN(L2997-$N$4,$N$4)))))</f>
        <v>0</v>
      </c>
      <c r="O2997" s="34">
        <f>IF(L2997&gt;$O$4,K2997-M2997-N2997,0)</f>
        <v>0</v>
      </c>
      <c r="P2997" s="12" t="s">
        <v>94</v>
      </c>
      <c r="Q2997" s="12" t="s">
        <v>68</v>
      </c>
      <c r="R2997" s="33">
        <f>IF(AND($Q2997="LOW",$P2997="French"),M2997*R$4,0)</f>
        <v>0</v>
      </c>
      <c r="S2997" s="33">
        <f>IF(AND($Q2997="LOW",$P2997="French"),N2997*S$4,0)</f>
        <v>0</v>
      </c>
      <c r="T2997" s="33">
        <f>IF(AND($Q2997="LOW",$P2997="French"),O2997*T$4,0)</f>
        <v>0</v>
      </c>
      <c r="U2997" s="33">
        <f>IF(AND($Q2997="HIGH",$P2997="French"),M2997*U$4,0)</f>
        <v>0</v>
      </c>
      <c r="V2997" s="33">
        <f>IF(AND($Q2997="HIGH",$P2997="French"),N2997*V$4,0)</f>
        <v>0</v>
      </c>
      <c r="W2997" s="33">
        <f>IF(AND($Q2997="HIGH",$P2997="French"),O2997*W$4,0)</f>
        <v>0</v>
      </c>
      <c r="X2997" s="33">
        <f>IF(AND($Q2997="LOW",$P2997="English"),M2997*X$4,0)</f>
        <v>0</v>
      </c>
      <c r="Y2997" s="33">
        <f>IF(AND($Q2997="LOW",$P2997="English"),N2997*Y$4,0)</f>
        <v>0</v>
      </c>
      <c r="Z2997" s="33">
        <f>IF(AND($Q2997="LOW",$P2997="English"),O2997*Z$4,0)</f>
        <v>0</v>
      </c>
      <c r="AA2997" s="33">
        <f>IF(AND($Q2997="HIGH",$P2997="English"),M2997*AA$4,0)</f>
        <v>0</v>
      </c>
      <c r="AB2997" s="33">
        <f>IF(AND($Q2997="HIGH",$P2997="English"),N2997*AB$4,0)</f>
        <v>0</v>
      </c>
      <c r="AC2997" s="33">
        <f>IF(AND($Q2997="HIGH",$P2997="English"),O2997*AC$4,0)</f>
        <v>0</v>
      </c>
      <c r="AD2997" s="26">
        <f>SUM(R2997:AC2997)</f>
        <v>0</v>
      </c>
      <c r="AE2997" s="46" t="str">
        <f>IFERROR(IF(AE$3=VLOOKUP($E2997,Template!$AK$5:$AM$17,3,FALSE),$AD2997*$F2997,0),"0.00")</f>
        <v>0.00</v>
      </c>
      <c r="AF2997" s="46" t="str">
        <f>IFERROR(IF(AF$3=VLOOKUP($E2997,Template!$AK$5:$AM$17,3,FALSE),$AD2997*$F2997,0),"0.00")</f>
        <v>0.00</v>
      </c>
      <c r="AG2997" s="28">
        <f>SUM(AD2997:AF2997)</f>
        <v>0</v>
      </c>
      <c r="AH2997" s="13" t="s">
        <v>40</v>
      </c>
      <c r="AI2997" s="13" t="s">
        <v>41</v>
      </c>
      <c r="AK2997" s="14" t="s">
        <v>25</v>
      </c>
      <c r="AL2997" s="15">
        <v>0.05</v>
      </c>
      <c r="AM2997" s="16" t="s">
        <v>3</v>
      </c>
    </row>
    <row r="2998" spans="1:39" s="3" customFormat="1" ht="13.8" x14ac:dyDescent="0.25">
      <c r="A2998" s="7" t="str">
        <f>A2997</f>
        <v>(Enter Broadcasting Company Name)</v>
      </c>
      <c r="B2998" s="7" t="str">
        <f>B2997</f>
        <v>(Enter Call Letters)</v>
      </c>
      <c r="C2998" s="8" t="str">
        <f>C2997</f>
        <v>(Select AM/FM)</v>
      </c>
      <c r="D2998" s="30"/>
      <c r="E2998" s="8" t="str">
        <f>E2997</f>
        <v>(Select Station Province)</v>
      </c>
      <c r="F2998" s="9" t="str">
        <f>IFERROR(VLOOKUP(E2998,Template!$AK$5:$AL$17,2,FALSE),"")</f>
        <v/>
      </c>
      <c r="G2998" s="42" t="s">
        <v>8</v>
      </c>
      <c r="H2998" s="42" t="s">
        <v>9</v>
      </c>
      <c r="I2998" s="32" t="s">
        <v>65</v>
      </c>
      <c r="J2998" s="32" t="s">
        <v>66</v>
      </c>
      <c r="K2998" s="33">
        <f t="shared" ref="K2998:K3008" si="8387">IFERROR(I2998+J2998,0)</f>
        <v>0</v>
      </c>
      <c r="L2998" s="33">
        <f t="shared" ref="L2998:L3008" si="8388">IFERROR(L2997+K2998,"")</f>
        <v>0</v>
      </c>
      <c r="M2998" s="34">
        <f t="shared" si="8386"/>
        <v>0</v>
      </c>
      <c r="N2998" s="34">
        <f>IF(AND(L2998&gt;$N$4,L2998&lt;=$O$4),K2998-M2998,IF(AND(L2997&gt;$N$4,L2997&lt;=$O$4),$O$4-L2997,IF(L2997&gt;$O$4,0,IF(L2998&lt;$N$4,0,MIN(L2998-$N$4,$N$4)))))</f>
        <v>0</v>
      </c>
      <c r="O2998" s="34">
        <f t="shared" ref="O2998:O3008" si="8389">IF(L2998&gt;$O$4,K2998-M2998-N2998,0)</f>
        <v>0</v>
      </c>
      <c r="P2998" s="12" t="str">
        <f>P2997</f>
        <v>(Select Language)</v>
      </c>
      <c r="Q2998" s="12" t="str">
        <f>Q2997</f>
        <v>(Select Usage)</v>
      </c>
      <c r="R2998" s="33">
        <f t="shared" ref="R2998:R3008" si="8390">IF(AND($Q2998="LOW",$P2998="French"),M2998*R$4,0)</f>
        <v>0</v>
      </c>
      <c r="S2998" s="33">
        <f t="shared" ref="S2998:S3008" si="8391">IF(AND($Q2998="LOW",$P2998="French"),N2998*S$4,0)</f>
        <v>0</v>
      </c>
      <c r="T2998" s="33">
        <f t="shared" ref="T2998:T3008" si="8392">IF(AND($Q2998="LOW",$P2998="French"),O2998*T$4,0)</f>
        <v>0</v>
      </c>
      <c r="U2998" s="33">
        <f t="shared" ref="U2998:U3008" si="8393">IF(AND($Q2998="HIGH",$P2998="French"),M2998*U$4,0)</f>
        <v>0</v>
      </c>
      <c r="V2998" s="33">
        <f t="shared" ref="V2998:V3008" si="8394">IF(AND($Q2998="HIGH",$P2998="French"),N2998*V$4,0)</f>
        <v>0</v>
      </c>
      <c r="W2998" s="33">
        <f t="shared" ref="W2998:W3008" si="8395">IF(AND($Q2998="HIGH",$P2998="French"),O2998*W$4,0)</f>
        <v>0</v>
      </c>
      <c r="X2998" s="33">
        <f t="shared" ref="X2998:X3008" si="8396">IF(AND($Q2998="LOW",$P2998="English"),M2998*X$4,0)</f>
        <v>0</v>
      </c>
      <c r="Y2998" s="33">
        <f t="shared" ref="Y2998:Y3008" si="8397">IF(AND($Q2998="LOW",$P2998="English"),N2998*Y$4,0)</f>
        <v>0</v>
      </c>
      <c r="Z2998" s="33">
        <f t="shared" ref="Z2998:Z3008" si="8398">IF(AND($Q2998="LOW",$P2998="English"),O2998*Z$4,0)</f>
        <v>0</v>
      </c>
      <c r="AA2998" s="33">
        <f t="shared" ref="AA2998:AA3008" si="8399">IF(AND($Q2998="HIGH",$P2998="English"),M2998*AA$4,0)</f>
        <v>0</v>
      </c>
      <c r="AB2998" s="33">
        <f t="shared" ref="AB2998:AB3008" si="8400">IF(AND($Q2998="HIGH",$P2998="English"),N2998*AB$4,0)</f>
        <v>0</v>
      </c>
      <c r="AC2998" s="33">
        <f t="shared" ref="AC2998:AC3008" si="8401">IF(AND($Q2998="HIGH",$P2998="English"),O2998*AC$4,0)</f>
        <v>0</v>
      </c>
      <c r="AD2998" s="26">
        <f t="shared" ref="AD2998:AD3002" si="8402">SUM(R2998:AC2998)</f>
        <v>0</v>
      </c>
      <c r="AE2998" s="46" t="str">
        <f>IFERROR(IF(AE$3=VLOOKUP($E2998,Template!$AK$5:$AM$17,3,FALSE),$AD2998*$F2998,0),"0.00")</f>
        <v>0.00</v>
      </c>
      <c r="AF2998" s="46" t="str">
        <f>IFERROR(IF(AF$3=VLOOKUP($E2998,Template!$AK$5:$AM$17,3,FALSE),$AD2998*$F2998,0),"0.00")</f>
        <v>0.00</v>
      </c>
      <c r="AG2998" s="28">
        <f t="shared" ref="AG2998:AG3008" si="8403">SUM(AD2998:AF2998)</f>
        <v>0</v>
      </c>
      <c r="AH2998" s="13" t="s">
        <v>40</v>
      </c>
      <c r="AI2998" s="13" t="s">
        <v>41</v>
      </c>
      <c r="AK2998" s="14" t="s">
        <v>23</v>
      </c>
      <c r="AL2998" s="15">
        <v>0.05</v>
      </c>
      <c r="AM2998" s="16" t="s">
        <v>3</v>
      </c>
    </row>
    <row r="2999" spans="1:39" s="3" customFormat="1" ht="13.8" x14ac:dyDescent="0.25">
      <c r="A2999" s="7" t="str">
        <f t="shared" ref="A2999:C2999" si="8404">A2998</f>
        <v>(Enter Broadcasting Company Name)</v>
      </c>
      <c r="B2999" s="7" t="str">
        <f t="shared" si="8404"/>
        <v>(Enter Call Letters)</v>
      </c>
      <c r="C2999" s="8" t="str">
        <f t="shared" si="8404"/>
        <v>(Select AM/FM)</v>
      </c>
      <c r="D2999" s="30"/>
      <c r="E2999" s="8" t="str">
        <f t="shared" ref="E2999:E3008" si="8405">E2998</f>
        <v>(Select Station Province)</v>
      </c>
      <c r="F2999" s="9" t="str">
        <f>IFERROR(VLOOKUP(E2999,Template!$AK$5:$AL$17,2,FALSE),"")</f>
        <v/>
      </c>
      <c r="G2999" s="42" t="s">
        <v>6</v>
      </c>
      <c r="H2999" s="42" t="s">
        <v>10</v>
      </c>
      <c r="I2999" s="32" t="s">
        <v>65</v>
      </c>
      <c r="J2999" s="32" t="s">
        <v>66</v>
      </c>
      <c r="K2999" s="33">
        <f t="shared" si="8387"/>
        <v>0</v>
      </c>
      <c r="L2999" s="33">
        <f t="shared" si="8388"/>
        <v>0</v>
      </c>
      <c r="M2999" s="34">
        <f t="shared" si="8386"/>
        <v>0</v>
      </c>
      <c r="N2999" s="34">
        <f t="shared" ref="N2999:N3008" si="8406">IF(AND(L2999&gt;$N$4,L2999&lt;=$O$4),K2999-M2999,IF(AND(L2998&gt;$N$4,L2998&lt;=$O$4),$O$4-L2998,IF(L2998&gt;$O$4,0,IF(L2999&lt;$N$4,0,MIN(L2999-$N$4,$N$4)))))</f>
        <v>0</v>
      </c>
      <c r="O2999" s="34">
        <f t="shared" si="8389"/>
        <v>0</v>
      </c>
      <c r="P2999" s="12" t="str">
        <f t="shared" ref="P2999:Q2999" si="8407">P2998</f>
        <v>(Select Language)</v>
      </c>
      <c r="Q2999" s="12" t="str">
        <f t="shared" si="8407"/>
        <v>(Select Usage)</v>
      </c>
      <c r="R2999" s="33">
        <f t="shared" si="8390"/>
        <v>0</v>
      </c>
      <c r="S2999" s="33">
        <f t="shared" si="8391"/>
        <v>0</v>
      </c>
      <c r="T2999" s="33">
        <f t="shared" si="8392"/>
        <v>0</v>
      </c>
      <c r="U2999" s="33">
        <f t="shared" si="8393"/>
        <v>0</v>
      </c>
      <c r="V2999" s="33">
        <f t="shared" si="8394"/>
        <v>0</v>
      </c>
      <c r="W2999" s="33">
        <f t="shared" si="8395"/>
        <v>0</v>
      </c>
      <c r="X2999" s="33">
        <f t="shared" si="8396"/>
        <v>0</v>
      </c>
      <c r="Y2999" s="33">
        <f t="shared" si="8397"/>
        <v>0</v>
      </c>
      <c r="Z2999" s="33">
        <f t="shared" si="8398"/>
        <v>0</v>
      </c>
      <c r="AA2999" s="33">
        <f t="shared" si="8399"/>
        <v>0</v>
      </c>
      <c r="AB2999" s="33">
        <f t="shared" si="8400"/>
        <v>0</v>
      </c>
      <c r="AC2999" s="33">
        <f t="shared" si="8401"/>
        <v>0</v>
      </c>
      <c r="AD2999" s="26">
        <f t="shared" si="8402"/>
        <v>0</v>
      </c>
      <c r="AE2999" s="46" t="str">
        <f>IFERROR(IF(AE$3=VLOOKUP($E2999,Template!$AK$5:$AM$17,3,FALSE),$AD2999*$F2999,0),"0.00")</f>
        <v>0.00</v>
      </c>
      <c r="AF2999" s="46" t="str">
        <f>IFERROR(IF(AF$3=VLOOKUP($E2999,Template!$AK$5:$AM$17,3,FALSE),$AD2999*$F2999,0),"0.00")</f>
        <v>0.00</v>
      </c>
      <c r="AG2999" s="28">
        <f t="shared" si="8403"/>
        <v>0</v>
      </c>
      <c r="AH2999" s="13" t="s">
        <v>40</v>
      </c>
      <c r="AI2999" s="13" t="s">
        <v>41</v>
      </c>
      <c r="AK2999" s="14" t="s">
        <v>24</v>
      </c>
      <c r="AL2999" s="15">
        <v>0.05</v>
      </c>
      <c r="AM2999" s="16" t="s">
        <v>3</v>
      </c>
    </row>
    <row r="3000" spans="1:39" s="3" customFormat="1" ht="13.8" x14ac:dyDescent="0.25">
      <c r="A3000" s="7" t="str">
        <f t="shared" ref="A3000:C3000" si="8408">A2999</f>
        <v>(Enter Broadcasting Company Name)</v>
      </c>
      <c r="B3000" s="7" t="str">
        <f t="shared" si="8408"/>
        <v>(Enter Call Letters)</v>
      </c>
      <c r="C3000" s="8" t="str">
        <f t="shared" si="8408"/>
        <v>(Select AM/FM)</v>
      </c>
      <c r="D3000" s="30"/>
      <c r="E3000" s="8" t="str">
        <f t="shared" si="8405"/>
        <v>(Select Station Province)</v>
      </c>
      <c r="F3000" s="9" t="str">
        <f>IFERROR(VLOOKUP(E3000,Template!$AK$5:$AL$17,2,FALSE),"")</f>
        <v/>
      </c>
      <c r="G3000" s="42" t="s">
        <v>9</v>
      </c>
      <c r="H3000" s="42" t="s">
        <v>11</v>
      </c>
      <c r="I3000" s="32" t="s">
        <v>65</v>
      </c>
      <c r="J3000" s="32" t="s">
        <v>66</v>
      </c>
      <c r="K3000" s="33">
        <f t="shared" si="8387"/>
        <v>0</v>
      </c>
      <c r="L3000" s="33">
        <f t="shared" si="8388"/>
        <v>0</v>
      </c>
      <c r="M3000" s="34">
        <f t="shared" si="8386"/>
        <v>0</v>
      </c>
      <c r="N3000" s="34">
        <f t="shared" si="8406"/>
        <v>0</v>
      </c>
      <c r="O3000" s="34">
        <f t="shared" si="8389"/>
        <v>0</v>
      </c>
      <c r="P3000" s="12" t="str">
        <f t="shared" ref="P3000:Q3000" si="8409">P2999</f>
        <v>(Select Language)</v>
      </c>
      <c r="Q3000" s="12" t="str">
        <f t="shared" si="8409"/>
        <v>(Select Usage)</v>
      </c>
      <c r="R3000" s="33">
        <f t="shared" si="8390"/>
        <v>0</v>
      </c>
      <c r="S3000" s="33">
        <f t="shared" si="8391"/>
        <v>0</v>
      </c>
      <c r="T3000" s="33">
        <f t="shared" si="8392"/>
        <v>0</v>
      </c>
      <c r="U3000" s="33">
        <f t="shared" si="8393"/>
        <v>0</v>
      </c>
      <c r="V3000" s="33">
        <f t="shared" si="8394"/>
        <v>0</v>
      </c>
      <c r="W3000" s="33">
        <f t="shared" si="8395"/>
        <v>0</v>
      </c>
      <c r="X3000" s="33">
        <f t="shared" si="8396"/>
        <v>0</v>
      </c>
      <c r="Y3000" s="33">
        <f t="shared" si="8397"/>
        <v>0</v>
      </c>
      <c r="Z3000" s="33">
        <f t="shared" si="8398"/>
        <v>0</v>
      </c>
      <c r="AA3000" s="33">
        <f t="shared" si="8399"/>
        <v>0</v>
      </c>
      <c r="AB3000" s="33">
        <f t="shared" si="8400"/>
        <v>0</v>
      </c>
      <c r="AC3000" s="33">
        <f t="shared" si="8401"/>
        <v>0</v>
      </c>
      <c r="AD3000" s="26">
        <f t="shared" si="8402"/>
        <v>0</v>
      </c>
      <c r="AE3000" s="46" t="str">
        <f>IFERROR(IF(AE$3=VLOOKUP($E3000,Template!$AK$5:$AM$17,3,FALSE),$AD3000*$F3000,0),"0.00")</f>
        <v>0.00</v>
      </c>
      <c r="AF3000" s="46" t="str">
        <f>IFERROR(IF(AF$3=VLOOKUP($E3000,Template!$AK$5:$AM$17,3,FALSE),$AD3000*$F3000,0),"0.00")</f>
        <v>0.00</v>
      </c>
      <c r="AG3000" s="28">
        <f t="shared" si="8403"/>
        <v>0</v>
      </c>
      <c r="AH3000" s="13" t="s">
        <v>40</v>
      </c>
      <c r="AI3000" s="13" t="s">
        <v>41</v>
      </c>
      <c r="AK3000" s="14" t="s">
        <v>22</v>
      </c>
      <c r="AL3000" s="15">
        <v>0.15</v>
      </c>
      <c r="AM3000" s="16" t="s">
        <v>2</v>
      </c>
    </row>
    <row r="3001" spans="1:39" s="3" customFormat="1" ht="13.8" x14ac:dyDescent="0.25">
      <c r="A3001" s="7" t="str">
        <f t="shared" ref="A3001:C3001" si="8410">A3000</f>
        <v>(Enter Broadcasting Company Name)</v>
      </c>
      <c r="B3001" s="7" t="str">
        <f t="shared" si="8410"/>
        <v>(Enter Call Letters)</v>
      </c>
      <c r="C3001" s="8" t="str">
        <f t="shared" si="8410"/>
        <v>(Select AM/FM)</v>
      </c>
      <c r="D3001" s="30"/>
      <c r="E3001" s="8" t="str">
        <f t="shared" si="8405"/>
        <v>(Select Station Province)</v>
      </c>
      <c r="F3001" s="9" t="str">
        <f>IFERROR(VLOOKUP(E3001,Template!$AK$5:$AL$17,2,FALSE),"")</f>
        <v/>
      </c>
      <c r="G3001" s="42" t="s">
        <v>10</v>
      </c>
      <c r="H3001" s="42" t="s">
        <v>12</v>
      </c>
      <c r="I3001" s="32" t="s">
        <v>65</v>
      </c>
      <c r="J3001" s="32" t="s">
        <v>66</v>
      </c>
      <c r="K3001" s="33">
        <f t="shared" si="8387"/>
        <v>0</v>
      </c>
      <c r="L3001" s="33">
        <f t="shared" si="8388"/>
        <v>0</v>
      </c>
      <c r="M3001" s="34">
        <f t="shared" si="8386"/>
        <v>0</v>
      </c>
      <c r="N3001" s="34">
        <f t="shared" si="8406"/>
        <v>0</v>
      </c>
      <c r="O3001" s="34">
        <f t="shared" si="8389"/>
        <v>0</v>
      </c>
      <c r="P3001" s="12" t="str">
        <f t="shared" ref="P3001:Q3001" si="8411">P3000</f>
        <v>(Select Language)</v>
      </c>
      <c r="Q3001" s="12" t="str">
        <f t="shared" si="8411"/>
        <v>(Select Usage)</v>
      </c>
      <c r="R3001" s="33">
        <f t="shared" si="8390"/>
        <v>0</v>
      </c>
      <c r="S3001" s="33">
        <f t="shared" si="8391"/>
        <v>0</v>
      </c>
      <c r="T3001" s="33">
        <f t="shared" si="8392"/>
        <v>0</v>
      </c>
      <c r="U3001" s="33">
        <f t="shared" si="8393"/>
        <v>0</v>
      </c>
      <c r="V3001" s="33">
        <f t="shared" si="8394"/>
        <v>0</v>
      </c>
      <c r="W3001" s="33">
        <f t="shared" si="8395"/>
        <v>0</v>
      </c>
      <c r="X3001" s="33">
        <f t="shared" si="8396"/>
        <v>0</v>
      </c>
      <c r="Y3001" s="33">
        <f t="shared" si="8397"/>
        <v>0</v>
      </c>
      <c r="Z3001" s="33">
        <f t="shared" si="8398"/>
        <v>0</v>
      </c>
      <c r="AA3001" s="33">
        <f t="shared" si="8399"/>
        <v>0</v>
      </c>
      <c r="AB3001" s="33">
        <f t="shared" si="8400"/>
        <v>0</v>
      </c>
      <c r="AC3001" s="33">
        <f t="shared" si="8401"/>
        <v>0</v>
      </c>
      <c r="AD3001" s="26">
        <f t="shared" si="8402"/>
        <v>0</v>
      </c>
      <c r="AE3001" s="46" t="str">
        <f>IFERROR(IF(AE$3=VLOOKUP($E3001,Template!$AK$5:$AM$17,3,FALSE),$AD3001*$F3001,0),"0.00")</f>
        <v>0.00</v>
      </c>
      <c r="AF3001" s="46" t="str">
        <f>IFERROR(IF(AF$3=VLOOKUP($E3001,Template!$AK$5:$AM$17,3,FALSE),$AD3001*$F3001,0),"0.00")</f>
        <v>0.00</v>
      </c>
      <c r="AG3001" s="28">
        <f t="shared" si="8403"/>
        <v>0</v>
      </c>
      <c r="AH3001" s="13" t="s">
        <v>40</v>
      </c>
      <c r="AI3001" s="13" t="s">
        <v>41</v>
      </c>
      <c r="AK3001" s="14" t="s">
        <v>26</v>
      </c>
      <c r="AL3001" s="15">
        <v>0.15</v>
      </c>
      <c r="AM3001" s="16" t="s">
        <v>2</v>
      </c>
    </row>
    <row r="3002" spans="1:39" s="3" customFormat="1" ht="13.8" x14ac:dyDescent="0.25">
      <c r="A3002" s="7" t="str">
        <f t="shared" ref="A3002:C3002" si="8412">A3001</f>
        <v>(Enter Broadcasting Company Name)</v>
      </c>
      <c r="B3002" s="7" t="str">
        <f t="shared" si="8412"/>
        <v>(Enter Call Letters)</v>
      </c>
      <c r="C3002" s="8" t="str">
        <f t="shared" si="8412"/>
        <v>(Select AM/FM)</v>
      </c>
      <c r="D3002" s="30"/>
      <c r="E3002" s="8" t="str">
        <f t="shared" si="8405"/>
        <v>(Select Station Province)</v>
      </c>
      <c r="F3002" s="9" t="str">
        <f>IFERROR(VLOOKUP(E3002,Template!$AK$5:$AL$17,2,FALSE),"")</f>
        <v/>
      </c>
      <c r="G3002" s="42" t="s">
        <v>11</v>
      </c>
      <c r="H3002" s="42" t="s">
        <v>13</v>
      </c>
      <c r="I3002" s="32" t="s">
        <v>65</v>
      </c>
      <c r="J3002" s="32" t="s">
        <v>66</v>
      </c>
      <c r="K3002" s="33">
        <f t="shared" si="8387"/>
        <v>0</v>
      </c>
      <c r="L3002" s="33">
        <f t="shared" si="8388"/>
        <v>0</v>
      </c>
      <c r="M3002" s="34">
        <f t="shared" si="8386"/>
        <v>0</v>
      </c>
      <c r="N3002" s="34">
        <f t="shared" si="8406"/>
        <v>0</v>
      </c>
      <c r="O3002" s="34">
        <f t="shared" si="8389"/>
        <v>0</v>
      </c>
      <c r="P3002" s="12" t="str">
        <f t="shared" ref="P3002:Q3002" si="8413">P3001</f>
        <v>(Select Language)</v>
      </c>
      <c r="Q3002" s="12" t="str">
        <f t="shared" si="8413"/>
        <v>(Select Usage)</v>
      </c>
      <c r="R3002" s="33">
        <f t="shared" si="8390"/>
        <v>0</v>
      </c>
      <c r="S3002" s="33">
        <f t="shared" si="8391"/>
        <v>0</v>
      </c>
      <c r="T3002" s="33">
        <f t="shared" si="8392"/>
        <v>0</v>
      </c>
      <c r="U3002" s="33">
        <f t="shared" si="8393"/>
        <v>0</v>
      </c>
      <c r="V3002" s="33">
        <f t="shared" si="8394"/>
        <v>0</v>
      </c>
      <c r="W3002" s="33">
        <f t="shared" si="8395"/>
        <v>0</v>
      </c>
      <c r="X3002" s="33">
        <f t="shared" si="8396"/>
        <v>0</v>
      </c>
      <c r="Y3002" s="33">
        <f t="shared" si="8397"/>
        <v>0</v>
      </c>
      <c r="Z3002" s="33">
        <f t="shared" si="8398"/>
        <v>0</v>
      </c>
      <c r="AA3002" s="33">
        <f t="shared" si="8399"/>
        <v>0</v>
      </c>
      <c r="AB3002" s="33">
        <f t="shared" si="8400"/>
        <v>0</v>
      </c>
      <c r="AC3002" s="33">
        <f t="shared" si="8401"/>
        <v>0</v>
      </c>
      <c r="AD3002" s="26">
        <f t="shared" si="8402"/>
        <v>0</v>
      </c>
      <c r="AE3002" s="46" t="str">
        <f>IFERROR(IF(AE$3=VLOOKUP($E3002,Template!$AK$5:$AM$17,3,FALSE),$AD3002*$F3002,0),"0.00")</f>
        <v>0.00</v>
      </c>
      <c r="AF3002" s="46" t="str">
        <f>IFERROR(IF(AF$3=VLOOKUP($E3002,Template!$AK$5:$AM$17,3,FALSE),$AD3002*$F3002,0),"0.00")</f>
        <v>0.00</v>
      </c>
      <c r="AG3002" s="28">
        <f t="shared" si="8403"/>
        <v>0</v>
      </c>
      <c r="AH3002" s="13" t="s">
        <v>40</v>
      </c>
      <c r="AI3002" s="13" t="s">
        <v>41</v>
      </c>
      <c r="AK3002" s="14" t="s">
        <v>27</v>
      </c>
      <c r="AL3002" s="15">
        <v>0.15</v>
      </c>
      <c r="AM3002" s="16" t="s">
        <v>2</v>
      </c>
    </row>
    <row r="3003" spans="1:39" s="3" customFormat="1" ht="13.8" x14ac:dyDescent="0.25">
      <c r="A3003" s="7" t="str">
        <f t="shared" ref="A3003:C3003" si="8414">A3002</f>
        <v>(Enter Broadcasting Company Name)</v>
      </c>
      <c r="B3003" s="7" t="str">
        <f t="shared" si="8414"/>
        <v>(Enter Call Letters)</v>
      </c>
      <c r="C3003" s="8" t="str">
        <f t="shared" si="8414"/>
        <v>(Select AM/FM)</v>
      </c>
      <c r="D3003" s="30"/>
      <c r="E3003" s="8" t="str">
        <f t="shared" si="8405"/>
        <v>(Select Station Province)</v>
      </c>
      <c r="F3003" s="9" t="str">
        <f>IFERROR(VLOOKUP(E3003,Template!$AK$5:$AL$17,2,FALSE),"")</f>
        <v/>
      </c>
      <c r="G3003" s="42" t="s">
        <v>12</v>
      </c>
      <c r="H3003" s="42" t="s">
        <v>15</v>
      </c>
      <c r="I3003" s="32" t="s">
        <v>65</v>
      </c>
      <c r="J3003" s="32" t="s">
        <v>66</v>
      </c>
      <c r="K3003" s="33">
        <f t="shared" si="8387"/>
        <v>0</v>
      </c>
      <c r="L3003" s="33">
        <f t="shared" si="8388"/>
        <v>0</v>
      </c>
      <c r="M3003" s="34">
        <f t="shared" si="8386"/>
        <v>0</v>
      </c>
      <c r="N3003" s="34">
        <f t="shared" si="8406"/>
        <v>0</v>
      </c>
      <c r="O3003" s="34">
        <f t="shared" si="8389"/>
        <v>0</v>
      </c>
      <c r="P3003" s="12" t="str">
        <f t="shared" ref="P3003:Q3003" si="8415">P3002</f>
        <v>(Select Language)</v>
      </c>
      <c r="Q3003" s="12" t="str">
        <f t="shared" si="8415"/>
        <v>(Select Usage)</v>
      </c>
      <c r="R3003" s="33">
        <f t="shared" si="8390"/>
        <v>0</v>
      </c>
      <c r="S3003" s="33">
        <f t="shared" si="8391"/>
        <v>0</v>
      </c>
      <c r="T3003" s="33">
        <f t="shared" si="8392"/>
        <v>0</v>
      </c>
      <c r="U3003" s="33">
        <f t="shared" si="8393"/>
        <v>0</v>
      </c>
      <c r="V3003" s="33">
        <f t="shared" si="8394"/>
        <v>0</v>
      </c>
      <c r="W3003" s="33">
        <f t="shared" si="8395"/>
        <v>0</v>
      </c>
      <c r="X3003" s="33">
        <f t="shared" si="8396"/>
        <v>0</v>
      </c>
      <c r="Y3003" s="33">
        <f t="shared" si="8397"/>
        <v>0</v>
      </c>
      <c r="Z3003" s="33">
        <f t="shared" si="8398"/>
        <v>0</v>
      </c>
      <c r="AA3003" s="33">
        <f t="shared" si="8399"/>
        <v>0</v>
      </c>
      <c r="AB3003" s="33">
        <f t="shared" si="8400"/>
        <v>0</v>
      </c>
      <c r="AC3003" s="33">
        <f t="shared" si="8401"/>
        <v>0</v>
      </c>
      <c r="AD3003" s="26">
        <f>SUM(R3003:AC3003)</f>
        <v>0</v>
      </c>
      <c r="AE3003" s="46" t="str">
        <f>IFERROR(IF(AE$3=VLOOKUP($E3003,Template!$AK$5:$AM$17,3,FALSE),$AD3003*$F3003,0),"0.00")</f>
        <v>0.00</v>
      </c>
      <c r="AF3003" s="46" t="str">
        <f>IFERROR(IF(AF$3=VLOOKUP($E3003,Template!$AK$5:$AM$17,3,FALSE),$AD3003*$F3003,0),"0.00")</f>
        <v>0.00</v>
      </c>
      <c r="AG3003" s="28">
        <f t="shared" si="8403"/>
        <v>0</v>
      </c>
      <c r="AH3003" s="13" t="s">
        <v>40</v>
      </c>
      <c r="AI3003" s="13" t="s">
        <v>41</v>
      </c>
      <c r="AK3003" s="14" t="s">
        <v>28</v>
      </c>
      <c r="AL3003" s="15">
        <v>0.05</v>
      </c>
      <c r="AM3003" s="16" t="s">
        <v>3</v>
      </c>
    </row>
    <row r="3004" spans="1:39" s="3" customFormat="1" ht="13.8" x14ac:dyDescent="0.25">
      <c r="A3004" s="7" t="str">
        <f t="shared" ref="A3004:C3004" si="8416">A3003</f>
        <v>(Enter Broadcasting Company Name)</v>
      </c>
      <c r="B3004" s="7" t="str">
        <f t="shared" si="8416"/>
        <v>(Enter Call Letters)</v>
      </c>
      <c r="C3004" s="8" t="str">
        <f t="shared" si="8416"/>
        <v>(Select AM/FM)</v>
      </c>
      <c r="D3004" s="30"/>
      <c r="E3004" s="8" t="str">
        <f t="shared" si="8405"/>
        <v>(Select Station Province)</v>
      </c>
      <c r="F3004" s="9" t="str">
        <f>IFERROR(VLOOKUP(E3004,Template!$AK$5:$AL$17,2,FALSE),"")</f>
        <v/>
      </c>
      <c r="G3004" s="42" t="s">
        <v>13</v>
      </c>
      <c r="H3004" s="42" t="s">
        <v>16</v>
      </c>
      <c r="I3004" s="32" t="s">
        <v>65</v>
      </c>
      <c r="J3004" s="32" t="s">
        <v>66</v>
      </c>
      <c r="K3004" s="33">
        <f t="shared" si="8387"/>
        <v>0</v>
      </c>
      <c r="L3004" s="33">
        <f t="shared" si="8388"/>
        <v>0</v>
      </c>
      <c r="M3004" s="34">
        <f t="shared" si="8386"/>
        <v>0</v>
      </c>
      <c r="N3004" s="34">
        <f t="shared" si="8406"/>
        <v>0</v>
      </c>
      <c r="O3004" s="34">
        <f t="shared" si="8389"/>
        <v>0</v>
      </c>
      <c r="P3004" s="12" t="str">
        <f t="shared" ref="P3004:Q3004" si="8417">P3003</f>
        <v>(Select Language)</v>
      </c>
      <c r="Q3004" s="12" t="str">
        <f t="shared" si="8417"/>
        <v>(Select Usage)</v>
      </c>
      <c r="R3004" s="33">
        <f t="shared" si="8390"/>
        <v>0</v>
      </c>
      <c r="S3004" s="33">
        <f t="shared" si="8391"/>
        <v>0</v>
      </c>
      <c r="T3004" s="33">
        <f t="shared" si="8392"/>
        <v>0</v>
      </c>
      <c r="U3004" s="33">
        <f t="shared" si="8393"/>
        <v>0</v>
      </c>
      <c r="V3004" s="33">
        <f t="shared" si="8394"/>
        <v>0</v>
      </c>
      <c r="W3004" s="33">
        <f t="shared" si="8395"/>
        <v>0</v>
      </c>
      <c r="X3004" s="33">
        <f t="shared" si="8396"/>
        <v>0</v>
      </c>
      <c r="Y3004" s="33">
        <f t="shared" si="8397"/>
        <v>0</v>
      </c>
      <c r="Z3004" s="33">
        <f t="shared" si="8398"/>
        <v>0</v>
      </c>
      <c r="AA3004" s="33">
        <f t="shared" si="8399"/>
        <v>0</v>
      </c>
      <c r="AB3004" s="33">
        <f t="shared" si="8400"/>
        <v>0</v>
      </c>
      <c r="AC3004" s="33">
        <f t="shared" si="8401"/>
        <v>0</v>
      </c>
      <c r="AD3004" s="26">
        <f t="shared" ref="AD3004:AD3006" si="8418">SUM(R3004:AC3004)</f>
        <v>0</v>
      </c>
      <c r="AE3004" s="46" t="str">
        <f>IFERROR(IF(AE$3=VLOOKUP($E3004,Template!$AK$5:$AM$17,3,FALSE),$AD3004*$F3004,0),"0.00")</f>
        <v>0.00</v>
      </c>
      <c r="AF3004" s="46" t="str">
        <f>IFERROR(IF(AF$3=VLOOKUP($E3004,Template!$AK$5:$AM$17,3,FALSE),$AD3004*$F3004,0),"0.00")</f>
        <v>0.00</v>
      </c>
      <c r="AG3004" s="28">
        <f t="shared" si="8403"/>
        <v>0</v>
      </c>
      <c r="AH3004" s="13" t="s">
        <v>40</v>
      </c>
      <c r="AI3004" s="13" t="s">
        <v>41</v>
      </c>
      <c r="AK3004" s="14" t="s">
        <v>70</v>
      </c>
      <c r="AL3004" s="15">
        <v>0.05</v>
      </c>
      <c r="AM3004" s="16" t="s">
        <v>3</v>
      </c>
    </row>
    <row r="3005" spans="1:39" s="3" customFormat="1" ht="13.8" x14ac:dyDescent="0.25">
      <c r="A3005" s="7" t="str">
        <f t="shared" ref="A3005:C3005" si="8419">A3004</f>
        <v>(Enter Broadcasting Company Name)</v>
      </c>
      <c r="B3005" s="7" t="str">
        <f t="shared" si="8419"/>
        <v>(Enter Call Letters)</v>
      </c>
      <c r="C3005" s="8" t="str">
        <f t="shared" si="8419"/>
        <v>(Select AM/FM)</v>
      </c>
      <c r="D3005" s="30"/>
      <c r="E3005" s="8" t="str">
        <f t="shared" si="8405"/>
        <v>(Select Station Province)</v>
      </c>
      <c r="F3005" s="9" t="str">
        <f>IFERROR(VLOOKUP(E3005,Template!$AK$5:$AL$17,2,FALSE),"")</f>
        <v/>
      </c>
      <c r="G3005" s="42" t="s">
        <v>15</v>
      </c>
      <c r="H3005" s="42" t="s">
        <v>17</v>
      </c>
      <c r="I3005" s="32" t="s">
        <v>65</v>
      </c>
      <c r="J3005" s="32" t="s">
        <v>66</v>
      </c>
      <c r="K3005" s="33">
        <f t="shared" si="8387"/>
        <v>0</v>
      </c>
      <c r="L3005" s="33">
        <f t="shared" si="8388"/>
        <v>0</v>
      </c>
      <c r="M3005" s="34">
        <f t="shared" si="8386"/>
        <v>0</v>
      </c>
      <c r="N3005" s="34">
        <f t="shared" si="8406"/>
        <v>0</v>
      </c>
      <c r="O3005" s="34">
        <f t="shared" si="8389"/>
        <v>0</v>
      </c>
      <c r="P3005" s="12" t="str">
        <f t="shared" ref="P3005:Q3005" si="8420">P3004</f>
        <v>(Select Language)</v>
      </c>
      <c r="Q3005" s="12" t="str">
        <f t="shared" si="8420"/>
        <v>(Select Usage)</v>
      </c>
      <c r="R3005" s="33">
        <f t="shared" si="8390"/>
        <v>0</v>
      </c>
      <c r="S3005" s="33">
        <f t="shared" si="8391"/>
        <v>0</v>
      </c>
      <c r="T3005" s="33">
        <f t="shared" si="8392"/>
        <v>0</v>
      </c>
      <c r="U3005" s="33">
        <f t="shared" si="8393"/>
        <v>0</v>
      </c>
      <c r="V3005" s="33">
        <f t="shared" si="8394"/>
        <v>0</v>
      </c>
      <c r="W3005" s="33">
        <f t="shared" si="8395"/>
        <v>0</v>
      </c>
      <c r="X3005" s="33">
        <f t="shared" si="8396"/>
        <v>0</v>
      </c>
      <c r="Y3005" s="33">
        <f t="shared" si="8397"/>
        <v>0</v>
      </c>
      <c r="Z3005" s="33">
        <f t="shared" si="8398"/>
        <v>0</v>
      </c>
      <c r="AA3005" s="33">
        <f t="shared" si="8399"/>
        <v>0</v>
      </c>
      <c r="AB3005" s="33">
        <f t="shared" si="8400"/>
        <v>0</v>
      </c>
      <c r="AC3005" s="33">
        <f t="shared" si="8401"/>
        <v>0</v>
      </c>
      <c r="AD3005" s="26">
        <f t="shared" si="8418"/>
        <v>0</v>
      </c>
      <c r="AE3005" s="46" t="str">
        <f>IFERROR(IF(AE$3=VLOOKUP($E3005,Template!$AK$5:$AM$17,3,FALSE),$AD3005*$F3005,0),"0.00")</f>
        <v>0.00</v>
      </c>
      <c r="AF3005" s="46" t="str">
        <f>IFERROR(IF(AF$3=VLOOKUP($E3005,Template!$AK$5:$AM$17,3,FALSE),$AD3005*$F3005,0),"0.00")</f>
        <v>0.00</v>
      </c>
      <c r="AG3005" s="28">
        <f t="shared" si="8403"/>
        <v>0</v>
      </c>
      <c r="AH3005" s="13" t="s">
        <v>40</v>
      </c>
      <c r="AI3005" s="13" t="s">
        <v>41</v>
      </c>
      <c r="AK3005" s="14" t="s">
        <v>20</v>
      </c>
      <c r="AL3005" s="15">
        <v>0.13</v>
      </c>
      <c r="AM3005" s="16" t="s">
        <v>2</v>
      </c>
    </row>
    <row r="3006" spans="1:39" s="3" customFormat="1" ht="13.8" x14ac:dyDescent="0.25">
      <c r="A3006" s="7" t="str">
        <f t="shared" ref="A3006:C3006" si="8421">A3005</f>
        <v>(Enter Broadcasting Company Name)</v>
      </c>
      <c r="B3006" s="7" t="str">
        <f t="shared" si="8421"/>
        <v>(Enter Call Letters)</v>
      </c>
      <c r="C3006" s="8" t="str">
        <f t="shared" si="8421"/>
        <v>(Select AM/FM)</v>
      </c>
      <c r="D3006" s="30"/>
      <c r="E3006" s="8" t="str">
        <f t="shared" si="8405"/>
        <v>(Select Station Province)</v>
      </c>
      <c r="F3006" s="9" t="str">
        <f>IFERROR(VLOOKUP(E3006,Template!$AK$5:$AL$17,2,FALSE),"")</f>
        <v/>
      </c>
      <c r="G3006" s="42" t="s">
        <v>16</v>
      </c>
      <c r="H3006" s="42" t="s">
        <v>18</v>
      </c>
      <c r="I3006" s="32" t="s">
        <v>65</v>
      </c>
      <c r="J3006" s="32" t="s">
        <v>66</v>
      </c>
      <c r="K3006" s="33">
        <f t="shared" si="8387"/>
        <v>0</v>
      </c>
      <c r="L3006" s="33">
        <f t="shared" si="8388"/>
        <v>0</v>
      </c>
      <c r="M3006" s="34">
        <f t="shared" si="8386"/>
        <v>0</v>
      </c>
      <c r="N3006" s="34">
        <f t="shared" si="8406"/>
        <v>0</v>
      </c>
      <c r="O3006" s="34">
        <f t="shared" si="8389"/>
        <v>0</v>
      </c>
      <c r="P3006" s="12" t="str">
        <f t="shared" ref="P3006:Q3006" si="8422">P3005</f>
        <v>(Select Language)</v>
      </c>
      <c r="Q3006" s="12" t="str">
        <f t="shared" si="8422"/>
        <v>(Select Usage)</v>
      </c>
      <c r="R3006" s="33">
        <f t="shared" si="8390"/>
        <v>0</v>
      </c>
      <c r="S3006" s="33">
        <f t="shared" si="8391"/>
        <v>0</v>
      </c>
      <c r="T3006" s="33">
        <f t="shared" si="8392"/>
        <v>0</v>
      </c>
      <c r="U3006" s="33">
        <f t="shared" si="8393"/>
        <v>0</v>
      </c>
      <c r="V3006" s="33">
        <f t="shared" si="8394"/>
        <v>0</v>
      </c>
      <c r="W3006" s="33">
        <f t="shared" si="8395"/>
        <v>0</v>
      </c>
      <c r="X3006" s="33">
        <f t="shared" si="8396"/>
        <v>0</v>
      </c>
      <c r="Y3006" s="33">
        <f t="shared" si="8397"/>
        <v>0</v>
      </c>
      <c r="Z3006" s="33">
        <f t="shared" si="8398"/>
        <v>0</v>
      </c>
      <c r="AA3006" s="33">
        <f t="shared" si="8399"/>
        <v>0</v>
      </c>
      <c r="AB3006" s="33">
        <f t="shared" si="8400"/>
        <v>0</v>
      </c>
      <c r="AC3006" s="33">
        <f t="shared" si="8401"/>
        <v>0</v>
      </c>
      <c r="AD3006" s="26">
        <f t="shared" si="8418"/>
        <v>0</v>
      </c>
      <c r="AE3006" s="46" t="str">
        <f>IFERROR(IF(AE$3=VLOOKUP($E3006,Template!$AK$5:$AM$17,3,FALSE),$AD3006*$F3006,0),"0.00")</f>
        <v>0.00</v>
      </c>
      <c r="AF3006" s="46" t="str">
        <f>IFERROR(IF(AF$3=VLOOKUP($E3006,Template!$AK$5:$AM$17,3,FALSE),$AD3006*$F3006,0),"0.00")</f>
        <v>0.00</v>
      </c>
      <c r="AG3006" s="28">
        <f t="shared" si="8403"/>
        <v>0</v>
      </c>
      <c r="AH3006" s="13" t="s">
        <v>40</v>
      </c>
      <c r="AI3006" s="13" t="s">
        <v>41</v>
      </c>
      <c r="AK3006" s="14" t="s">
        <v>69</v>
      </c>
      <c r="AL3006" s="15">
        <v>0.15</v>
      </c>
      <c r="AM3006" s="16" t="s">
        <v>2</v>
      </c>
    </row>
    <row r="3007" spans="1:39" s="3" customFormat="1" ht="13.8" x14ac:dyDescent="0.25">
      <c r="A3007" s="7" t="str">
        <f t="shared" ref="A3007:C3007" si="8423">A3006</f>
        <v>(Enter Broadcasting Company Name)</v>
      </c>
      <c r="B3007" s="7" t="str">
        <f t="shared" si="8423"/>
        <v>(Enter Call Letters)</v>
      </c>
      <c r="C3007" s="8" t="str">
        <f t="shared" si="8423"/>
        <v>(Select AM/FM)</v>
      </c>
      <c r="D3007" s="30"/>
      <c r="E3007" s="8" t="str">
        <f t="shared" si="8405"/>
        <v>(Select Station Province)</v>
      </c>
      <c r="F3007" s="9" t="str">
        <f>IFERROR(VLOOKUP(E3007,Template!$AK$5:$AL$17,2,FALSE),"")</f>
        <v/>
      </c>
      <c r="G3007" s="42" t="s">
        <v>17</v>
      </c>
      <c r="H3007" s="42" t="s">
        <v>7</v>
      </c>
      <c r="I3007" s="32" t="s">
        <v>65</v>
      </c>
      <c r="J3007" s="32" t="s">
        <v>66</v>
      </c>
      <c r="K3007" s="33">
        <f t="shared" si="8387"/>
        <v>0</v>
      </c>
      <c r="L3007" s="33">
        <f t="shared" si="8388"/>
        <v>0</v>
      </c>
      <c r="M3007" s="34">
        <f t="shared" si="8386"/>
        <v>0</v>
      </c>
      <c r="N3007" s="34">
        <f t="shared" si="8406"/>
        <v>0</v>
      </c>
      <c r="O3007" s="34">
        <f t="shared" si="8389"/>
        <v>0</v>
      </c>
      <c r="P3007" s="12" t="str">
        <f t="shared" ref="P3007:Q3007" si="8424">P3006</f>
        <v>(Select Language)</v>
      </c>
      <c r="Q3007" s="12" t="str">
        <f t="shared" si="8424"/>
        <v>(Select Usage)</v>
      </c>
      <c r="R3007" s="33">
        <f t="shared" si="8390"/>
        <v>0</v>
      </c>
      <c r="S3007" s="33">
        <f t="shared" si="8391"/>
        <v>0</v>
      </c>
      <c r="T3007" s="33">
        <f t="shared" si="8392"/>
        <v>0</v>
      </c>
      <c r="U3007" s="33">
        <f t="shared" si="8393"/>
        <v>0</v>
      </c>
      <c r="V3007" s="33">
        <f t="shared" si="8394"/>
        <v>0</v>
      </c>
      <c r="W3007" s="33">
        <f t="shared" si="8395"/>
        <v>0</v>
      </c>
      <c r="X3007" s="33">
        <f t="shared" si="8396"/>
        <v>0</v>
      </c>
      <c r="Y3007" s="33">
        <f t="shared" si="8397"/>
        <v>0</v>
      </c>
      <c r="Z3007" s="33">
        <f t="shared" si="8398"/>
        <v>0</v>
      </c>
      <c r="AA3007" s="33">
        <f t="shared" si="8399"/>
        <v>0</v>
      </c>
      <c r="AB3007" s="33">
        <f t="shared" si="8400"/>
        <v>0</v>
      </c>
      <c r="AC3007" s="33">
        <f t="shared" si="8401"/>
        <v>0</v>
      </c>
      <c r="AD3007" s="26">
        <f>SUM(R3007:AC3007)</f>
        <v>0</v>
      </c>
      <c r="AE3007" s="46" t="str">
        <f>IFERROR(IF(AE$3=VLOOKUP($E3007,Template!$AK$5:$AM$17,3,FALSE),$AD3007*$F3007,0),"0.00")</f>
        <v>0.00</v>
      </c>
      <c r="AF3007" s="46" t="str">
        <f>IFERROR(IF(AF$3=VLOOKUP($E3007,Template!$AK$5:$AM$17,3,FALSE),$AD3007*$F3007,0),"0.00")</f>
        <v>0.00</v>
      </c>
      <c r="AG3007" s="28">
        <f t="shared" si="8403"/>
        <v>0</v>
      </c>
      <c r="AH3007" s="13" t="s">
        <v>40</v>
      </c>
      <c r="AI3007" s="13" t="s">
        <v>41</v>
      </c>
      <c r="AK3007" s="14" t="s">
        <v>29</v>
      </c>
      <c r="AL3007" s="15">
        <v>0.05</v>
      </c>
      <c r="AM3007" s="16" t="s">
        <v>3</v>
      </c>
    </row>
    <row r="3008" spans="1:39" s="3" customFormat="1" ht="13.8" x14ac:dyDescent="0.25">
      <c r="A3008" s="7" t="str">
        <f t="shared" ref="A3008:C3008" si="8425">A3007</f>
        <v>(Enter Broadcasting Company Name)</v>
      </c>
      <c r="B3008" s="7" t="str">
        <f t="shared" si="8425"/>
        <v>(Enter Call Letters)</v>
      </c>
      <c r="C3008" s="8" t="str">
        <f t="shared" si="8425"/>
        <v>(Select AM/FM)</v>
      </c>
      <c r="D3008" s="30"/>
      <c r="E3008" s="8" t="str">
        <f t="shared" si="8405"/>
        <v>(Select Station Province)</v>
      </c>
      <c r="F3008" s="9" t="str">
        <f>IFERROR(VLOOKUP(E3008,Template!$AK$5:$AL$17,2,FALSE),"")</f>
        <v/>
      </c>
      <c r="G3008" s="42" t="s">
        <v>18</v>
      </c>
      <c r="H3008" s="43" t="s">
        <v>8</v>
      </c>
      <c r="I3008" s="32" t="s">
        <v>65</v>
      </c>
      <c r="J3008" s="32" t="s">
        <v>66</v>
      </c>
      <c r="K3008" s="33">
        <f t="shared" si="8387"/>
        <v>0</v>
      </c>
      <c r="L3008" s="33">
        <f t="shared" si="8388"/>
        <v>0</v>
      </c>
      <c r="M3008" s="34">
        <f t="shared" si="8386"/>
        <v>0</v>
      </c>
      <c r="N3008" s="34">
        <f t="shared" si="8406"/>
        <v>0</v>
      </c>
      <c r="O3008" s="34">
        <f t="shared" si="8389"/>
        <v>0</v>
      </c>
      <c r="P3008" s="12" t="str">
        <f t="shared" ref="P3008:Q3008" si="8426">P3007</f>
        <v>(Select Language)</v>
      </c>
      <c r="Q3008" s="12" t="str">
        <f t="shared" si="8426"/>
        <v>(Select Usage)</v>
      </c>
      <c r="R3008" s="33">
        <f t="shared" si="8390"/>
        <v>0</v>
      </c>
      <c r="S3008" s="33">
        <f t="shared" si="8391"/>
        <v>0</v>
      </c>
      <c r="T3008" s="33">
        <f t="shared" si="8392"/>
        <v>0</v>
      </c>
      <c r="U3008" s="33">
        <f t="shared" si="8393"/>
        <v>0</v>
      </c>
      <c r="V3008" s="33">
        <f t="shared" si="8394"/>
        <v>0</v>
      </c>
      <c r="W3008" s="33">
        <f t="shared" si="8395"/>
        <v>0</v>
      </c>
      <c r="X3008" s="33">
        <f t="shared" si="8396"/>
        <v>0</v>
      </c>
      <c r="Y3008" s="33">
        <f t="shared" si="8397"/>
        <v>0</v>
      </c>
      <c r="Z3008" s="33">
        <f t="shared" si="8398"/>
        <v>0</v>
      </c>
      <c r="AA3008" s="33">
        <f t="shared" si="8399"/>
        <v>0</v>
      </c>
      <c r="AB3008" s="33">
        <f t="shared" si="8400"/>
        <v>0</v>
      </c>
      <c r="AC3008" s="33">
        <f t="shared" si="8401"/>
        <v>0</v>
      </c>
      <c r="AD3008" s="26">
        <f t="shared" ref="AD3008" si="8427">SUM(R3008:AC3008)</f>
        <v>0</v>
      </c>
      <c r="AE3008" s="46" t="str">
        <f>IFERROR(IF(AE$3=VLOOKUP($E3008,Template!$AK$5:$AM$17,3,FALSE),$AD3008*$F3008,0),"0.00")</f>
        <v>0.00</v>
      </c>
      <c r="AF3008" s="46" t="str">
        <f>IFERROR(IF(AF$3=VLOOKUP($E3008,Template!$AK$5:$AM$17,3,FALSE),$AD3008*$F3008,0),"0.00")</f>
        <v>0.00</v>
      </c>
      <c r="AG3008" s="28">
        <f t="shared" si="8403"/>
        <v>0</v>
      </c>
      <c r="AH3008" s="13" t="s">
        <v>40</v>
      </c>
      <c r="AI3008" s="13" t="s">
        <v>41</v>
      </c>
      <c r="AK3008" s="14" t="s">
        <v>21</v>
      </c>
      <c r="AL3008" s="15">
        <v>0.05</v>
      </c>
      <c r="AM3008" s="16" t="s">
        <v>3</v>
      </c>
    </row>
    <row r="3009" spans="1:39" ht="13.8" x14ac:dyDescent="0.25">
      <c r="A3009" s="19" t="s">
        <v>4</v>
      </c>
      <c r="B3009" s="19"/>
      <c r="C3009" s="20"/>
      <c r="D3009" s="20"/>
      <c r="E3009" s="20"/>
      <c r="F3009" s="20"/>
      <c r="G3009" s="44"/>
      <c r="H3009" s="44"/>
      <c r="I3009" s="21">
        <f t="shared" ref="I3009:K3009" si="8428">SUM(I2997:I3008)</f>
        <v>0</v>
      </c>
      <c r="J3009" s="21">
        <f t="shared" si="8428"/>
        <v>0</v>
      </c>
      <c r="K3009" s="21">
        <f t="shared" si="8428"/>
        <v>0</v>
      </c>
      <c r="L3009" s="21">
        <f>L3008</f>
        <v>0</v>
      </c>
      <c r="M3009" s="21">
        <f>SUM(M2997:M3008)</f>
        <v>0</v>
      </c>
      <c r="N3009" s="21">
        <f t="shared" ref="N3009:O3009" si="8429">SUM(N2997:N3008)</f>
        <v>0</v>
      </c>
      <c r="O3009" s="21">
        <f t="shared" si="8429"/>
        <v>0</v>
      </c>
      <c r="P3009" s="21"/>
      <c r="Q3009" s="22"/>
      <c r="R3009" s="21">
        <f t="shared" ref="R3009:AI3009" si="8430">SUM(R2997:R3008)</f>
        <v>0</v>
      </c>
      <c r="S3009" s="21">
        <f t="shared" si="8430"/>
        <v>0</v>
      </c>
      <c r="T3009" s="21">
        <f t="shared" si="8430"/>
        <v>0</v>
      </c>
      <c r="U3009" s="21">
        <f t="shared" si="8430"/>
        <v>0</v>
      </c>
      <c r="V3009" s="21">
        <f t="shared" si="8430"/>
        <v>0</v>
      </c>
      <c r="W3009" s="21">
        <f t="shared" si="8430"/>
        <v>0</v>
      </c>
      <c r="X3009" s="21">
        <f t="shared" si="8430"/>
        <v>0</v>
      </c>
      <c r="Y3009" s="21">
        <f t="shared" si="8430"/>
        <v>0</v>
      </c>
      <c r="Z3009" s="21">
        <f t="shared" si="8430"/>
        <v>0</v>
      </c>
      <c r="AA3009" s="21">
        <f t="shared" si="8430"/>
        <v>0</v>
      </c>
      <c r="AB3009" s="21">
        <f t="shared" si="8430"/>
        <v>0</v>
      </c>
      <c r="AC3009" s="21">
        <f t="shared" si="8430"/>
        <v>0</v>
      </c>
      <c r="AD3009" s="27">
        <f t="shared" si="8430"/>
        <v>0</v>
      </c>
      <c r="AE3009" s="21">
        <f t="shared" si="8430"/>
        <v>0</v>
      </c>
      <c r="AF3009" s="21">
        <f t="shared" si="8430"/>
        <v>0</v>
      </c>
      <c r="AG3009" s="27">
        <f t="shared" si="8430"/>
        <v>0</v>
      </c>
      <c r="AH3009" s="21">
        <f t="shared" si="8430"/>
        <v>0</v>
      </c>
      <c r="AI3009" s="21">
        <f t="shared" si="8430"/>
        <v>0</v>
      </c>
      <c r="AK3009" s="14" t="s">
        <v>71</v>
      </c>
      <c r="AL3009" s="15">
        <v>0.05</v>
      </c>
      <c r="AM3009" s="16" t="s">
        <v>3</v>
      </c>
    </row>
    <row r="3010" spans="1:39" x14ac:dyDescent="0.25">
      <c r="A3010" s="2"/>
      <c r="G3010" s="2"/>
      <c r="H3010" s="2"/>
      <c r="O3010" s="2"/>
      <c r="P3010" s="2"/>
    </row>
    <row r="3011" spans="1:39" ht="42" customHeight="1" x14ac:dyDescent="0.25">
      <c r="A3011" s="223" t="s">
        <v>63</v>
      </c>
      <c r="B3011" s="223" t="s">
        <v>43</v>
      </c>
      <c r="C3011" s="224" t="s">
        <v>19</v>
      </c>
      <c r="D3011" s="226"/>
      <c r="E3011" s="223" t="s">
        <v>14</v>
      </c>
      <c r="F3011" s="223" t="s">
        <v>38</v>
      </c>
      <c r="G3011" s="223" t="s">
        <v>1</v>
      </c>
      <c r="H3011" s="223" t="s">
        <v>5</v>
      </c>
      <c r="I3011" s="225" t="s">
        <v>31</v>
      </c>
      <c r="J3011" s="225" t="s">
        <v>32</v>
      </c>
      <c r="K3011" s="225" t="s">
        <v>48</v>
      </c>
      <c r="L3011" s="225" t="s">
        <v>0</v>
      </c>
      <c r="M3011" s="4" t="s">
        <v>45</v>
      </c>
      <c r="N3011" s="4" t="s">
        <v>46</v>
      </c>
      <c r="O3011" s="4" t="s">
        <v>47</v>
      </c>
      <c r="P3011" s="225" t="s">
        <v>50</v>
      </c>
      <c r="Q3011" s="225" t="s">
        <v>33</v>
      </c>
      <c r="R3011" s="4" t="s">
        <v>51</v>
      </c>
      <c r="S3011" s="4" t="s">
        <v>52</v>
      </c>
      <c r="T3011" s="4" t="s">
        <v>53</v>
      </c>
      <c r="U3011" s="4" t="s">
        <v>54</v>
      </c>
      <c r="V3011" s="4" t="s">
        <v>55</v>
      </c>
      <c r="W3011" s="4" t="s">
        <v>56</v>
      </c>
      <c r="X3011" s="4" t="s">
        <v>57</v>
      </c>
      <c r="Y3011" s="4" t="s">
        <v>58</v>
      </c>
      <c r="Z3011" s="4" t="s">
        <v>59</v>
      </c>
      <c r="AA3011" s="4" t="s">
        <v>62</v>
      </c>
      <c r="AB3011" s="4" t="s">
        <v>60</v>
      </c>
      <c r="AC3011" s="4" t="s">
        <v>61</v>
      </c>
      <c r="AD3011" s="233" t="s">
        <v>34</v>
      </c>
      <c r="AE3011" s="231" t="s">
        <v>2</v>
      </c>
      <c r="AF3011" s="231" t="s">
        <v>3</v>
      </c>
      <c r="AG3011" s="233" t="s">
        <v>35</v>
      </c>
      <c r="AH3011" s="223" t="s">
        <v>36</v>
      </c>
      <c r="AI3011" s="223" t="s">
        <v>37</v>
      </c>
      <c r="AK3011" s="229" t="s">
        <v>30</v>
      </c>
      <c r="AL3011" s="229"/>
      <c r="AM3011" s="229"/>
    </row>
    <row r="3012" spans="1:39" s="6" customFormat="1" ht="35.25" customHeight="1" x14ac:dyDescent="0.3">
      <c r="A3012" s="224"/>
      <c r="B3012" s="224"/>
      <c r="C3012" s="224"/>
      <c r="D3012" s="227"/>
      <c r="E3012" s="223"/>
      <c r="F3012" s="223"/>
      <c r="G3012" s="223"/>
      <c r="H3012" s="223"/>
      <c r="I3012" s="230"/>
      <c r="J3012" s="230"/>
      <c r="K3012" s="230"/>
      <c r="L3012" s="230"/>
      <c r="M3012" s="5">
        <v>0</v>
      </c>
      <c r="N3012" s="5">
        <v>625000</v>
      </c>
      <c r="O3012" s="5">
        <v>1250000</v>
      </c>
      <c r="P3012" s="225"/>
      <c r="Q3012" s="225"/>
      <c r="R3012" s="29">
        <v>4.95E-4</v>
      </c>
      <c r="S3012" s="29">
        <v>9.5200000000000005E-4</v>
      </c>
      <c r="T3012" s="29">
        <v>1.5900000000000001E-3</v>
      </c>
      <c r="U3012" s="29">
        <v>1.1169999999999999E-3</v>
      </c>
      <c r="V3012" s="29">
        <v>2.189E-3</v>
      </c>
      <c r="W3012" s="29">
        <v>4.5430000000000002E-3</v>
      </c>
      <c r="X3012" s="29">
        <v>8.8199999999999997E-4</v>
      </c>
      <c r="Y3012" s="29">
        <v>1.6949999999999999E-3</v>
      </c>
      <c r="Z3012" s="29">
        <v>2.8319999999999999E-3</v>
      </c>
      <c r="AA3012" s="29">
        <v>1.9889999999999999E-3</v>
      </c>
      <c r="AB3012" s="29">
        <v>3.8999999999999998E-3</v>
      </c>
      <c r="AC3012" s="29">
        <v>8.0949999999999998E-3</v>
      </c>
      <c r="AD3012" s="233"/>
      <c r="AE3012" s="232"/>
      <c r="AF3012" s="232"/>
      <c r="AG3012" s="234"/>
      <c r="AH3012" s="223"/>
      <c r="AI3012" s="223"/>
      <c r="AK3012" s="229"/>
      <c r="AL3012" s="229"/>
      <c r="AM3012" s="229"/>
    </row>
    <row r="3013" spans="1:39" s="3" customFormat="1" ht="13.8" x14ac:dyDescent="0.25">
      <c r="A3013" s="7" t="s">
        <v>44</v>
      </c>
      <c r="B3013" s="7" t="s">
        <v>42</v>
      </c>
      <c r="C3013" s="8" t="s">
        <v>39</v>
      </c>
      <c r="D3013" s="30"/>
      <c r="E3013" s="8" t="s">
        <v>64</v>
      </c>
      <c r="F3013" s="9" t="str">
        <f>IFERROR(VLOOKUP(E3013,Template!$AK$5:$AL$17,2,FALSE),"")</f>
        <v/>
      </c>
      <c r="G3013" s="41" t="s">
        <v>7</v>
      </c>
      <c r="H3013" s="41" t="s">
        <v>6</v>
      </c>
      <c r="I3013" s="32" t="s">
        <v>65</v>
      </c>
      <c r="J3013" s="32" t="s">
        <v>66</v>
      </c>
      <c r="K3013" s="33">
        <f>IFERROR(I3013+J3013,0)</f>
        <v>0</v>
      </c>
      <c r="L3013" s="33">
        <f>IFERROR(K3013,"")</f>
        <v>0</v>
      </c>
      <c r="M3013" s="34">
        <f t="shared" ref="M3013:M3024" si="8431">IF(L3013&lt;=$N$4,K3013,IF(L3012&gt;$N$4,0,$N$4-L3012))</f>
        <v>0</v>
      </c>
      <c r="N3013" s="34">
        <f>IF(AND(L3013&gt;$N$4,L3013&lt;=$O$4),K3013-M3013,IF(AND(L3012&gt;$N$4,L3012&lt;=$O$4),$O$4-L3012,IF(L3012&gt;$O$4,0,IF(L3013&lt;$N$4,0,MIN(L3013-$N$4,$N$4)))))</f>
        <v>0</v>
      </c>
      <c r="O3013" s="34">
        <f>IF(L3013&gt;$O$4,K3013-M3013-N3013,0)</f>
        <v>0</v>
      </c>
      <c r="P3013" s="12" t="s">
        <v>94</v>
      </c>
      <c r="Q3013" s="12" t="s">
        <v>68</v>
      </c>
      <c r="R3013" s="33">
        <f>IF(AND($Q3013="LOW",$P3013="French"),M3013*R$4,0)</f>
        <v>0</v>
      </c>
      <c r="S3013" s="33">
        <f>IF(AND($Q3013="LOW",$P3013="French"),N3013*S$4,0)</f>
        <v>0</v>
      </c>
      <c r="T3013" s="33">
        <f>IF(AND($Q3013="LOW",$P3013="French"),O3013*T$4,0)</f>
        <v>0</v>
      </c>
      <c r="U3013" s="33">
        <f>IF(AND($Q3013="HIGH",$P3013="French"),M3013*U$4,0)</f>
        <v>0</v>
      </c>
      <c r="V3013" s="33">
        <f>IF(AND($Q3013="HIGH",$P3013="French"),N3013*V$4,0)</f>
        <v>0</v>
      </c>
      <c r="W3013" s="33">
        <f>IF(AND($Q3013="HIGH",$P3013="French"),O3013*W$4,0)</f>
        <v>0</v>
      </c>
      <c r="X3013" s="33">
        <f>IF(AND($Q3013="LOW",$P3013="English"),M3013*X$4,0)</f>
        <v>0</v>
      </c>
      <c r="Y3013" s="33">
        <f>IF(AND($Q3013="LOW",$P3013="English"),N3013*Y$4,0)</f>
        <v>0</v>
      </c>
      <c r="Z3013" s="33">
        <f>IF(AND($Q3013="LOW",$P3013="English"),O3013*Z$4,0)</f>
        <v>0</v>
      </c>
      <c r="AA3013" s="33">
        <f>IF(AND($Q3013="HIGH",$P3013="English"),M3013*AA$4,0)</f>
        <v>0</v>
      </c>
      <c r="AB3013" s="33">
        <f>IF(AND($Q3013="HIGH",$P3013="English"),N3013*AB$4,0)</f>
        <v>0</v>
      </c>
      <c r="AC3013" s="33">
        <f>IF(AND($Q3013="HIGH",$P3013="English"),O3013*AC$4,0)</f>
        <v>0</v>
      </c>
      <c r="AD3013" s="26">
        <f>SUM(R3013:AC3013)</f>
        <v>0</v>
      </c>
      <c r="AE3013" s="46" t="str">
        <f>IFERROR(IF(AE$3=VLOOKUP($E3013,Template!$AK$5:$AM$17,3,FALSE),$AD3013*$F3013,0),"0.00")</f>
        <v>0.00</v>
      </c>
      <c r="AF3013" s="46" t="str">
        <f>IFERROR(IF(AF$3=VLOOKUP($E3013,Template!$AK$5:$AM$17,3,FALSE),$AD3013*$F3013,0),"0.00")</f>
        <v>0.00</v>
      </c>
      <c r="AG3013" s="28">
        <f>SUM(AD3013:AF3013)</f>
        <v>0</v>
      </c>
      <c r="AH3013" s="13" t="s">
        <v>40</v>
      </c>
      <c r="AI3013" s="13" t="s">
        <v>41</v>
      </c>
      <c r="AK3013" s="14" t="s">
        <v>25</v>
      </c>
      <c r="AL3013" s="15">
        <v>0.05</v>
      </c>
      <c r="AM3013" s="16" t="s">
        <v>3</v>
      </c>
    </row>
    <row r="3014" spans="1:39" s="3" customFormat="1" ht="13.8" x14ac:dyDescent="0.25">
      <c r="A3014" s="7" t="str">
        <f>A3013</f>
        <v>(Enter Broadcasting Company Name)</v>
      </c>
      <c r="B3014" s="7" t="str">
        <f>B3013</f>
        <v>(Enter Call Letters)</v>
      </c>
      <c r="C3014" s="8" t="str">
        <f>C3013</f>
        <v>(Select AM/FM)</v>
      </c>
      <c r="D3014" s="30"/>
      <c r="E3014" s="8" t="str">
        <f>E3013</f>
        <v>(Select Station Province)</v>
      </c>
      <c r="F3014" s="9" t="str">
        <f>IFERROR(VLOOKUP(E3014,Template!$AK$5:$AL$17,2,FALSE),"")</f>
        <v/>
      </c>
      <c r="G3014" s="42" t="s">
        <v>8</v>
      </c>
      <c r="H3014" s="42" t="s">
        <v>9</v>
      </c>
      <c r="I3014" s="32" t="s">
        <v>65</v>
      </c>
      <c r="J3014" s="32" t="s">
        <v>66</v>
      </c>
      <c r="K3014" s="33">
        <f t="shared" ref="K3014:K3024" si="8432">IFERROR(I3014+J3014,0)</f>
        <v>0</v>
      </c>
      <c r="L3014" s="33">
        <f t="shared" ref="L3014:L3024" si="8433">IFERROR(L3013+K3014,"")</f>
        <v>0</v>
      </c>
      <c r="M3014" s="34">
        <f t="shared" si="8431"/>
        <v>0</v>
      </c>
      <c r="N3014" s="34">
        <f>IF(AND(L3014&gt;$N$4,L3014&lt;=$O$4),K3014-M3014,IF(AND(L3013&gt;$N$4,L3013&lt;=$O$4),$O$4-L3013,IF(L3013&gt;$O$4,0,IF(L3014&lt;$N$4,0,MIN(L3014-$N$4,$N$4)))))</f>
        <v>0</v>
      </c>
      <c r="O3014" s="34">
        <f t="shared" ref="O3014:O3024" si="8434">IF(L3014&gt;$O$4,K3014-M3014-N3014,0)</f>
        <v>0</v>
      </c>
      <c r="P3014" s="12" t="str">
        <f>P3013</f>
        <v>(Select Language)</v>
      </c>
      <c r="Q3014" s="12" t="str">
        <f>Q3013</f>
        <v>(Select Usage)</v>
      </c>
      <c r="R3014" s="33">
        <f t="shared" ref="R3014:R3024" si="8435">IF(AND($Q3014="LOW",$P3014="French"),M3014*R$4,0)</f>
        <v>0</v>
      </c>
      <c r="S3014" s="33">
        <f t="shared" ref="S3014:S3024" si="8436">IF(AND($Q3014="LOW",$P3014="French"),N3014*S$4,0)</f>
        <v>0</v>
      </c>
      <c r="T3014" s="33">
        <f t="shared" ref="T3014:T3024" si="8437">IF(AND($Q3014="LOW",$P3014="French"),O3014*T$4,0)</f>
        <v>0</v>
      </c>
      <c r="U3014" s="33">
        <f t="shared" ref="U3014:U3024" si="8438">IF(AND($Q3014="HIGH",$P3014="French"),M3014*U$4,0)</f>
        <v>0</v>
      </c>
      <c r="V3014" s="33">
        <f t="shared" ref="V3014:V3024" si="8439">IF(AND($Q3014="HIGH",$P3014="French"),N3014*V$4,0)</f>
        <v>0</v>
      </c>
      <c r="W3014" s="33">
        <f t="shared" ref="W3014:W3024" si="8440">IF(AND($Q3014="HIGH",$P3014="French"),O3014*W$4,0)</f>
        <v>0</v>
      </c>
      <c r="X3014" s="33">
        <f t="shared" ref="X3014:X3024" si="8441">IF(AND($Q3014="LOW",$P3014="English"),M3014*X$4,0)</f>
        <v>0</v>
      </c>
      <c r="Y3014" s="33">
        <f t="shared" ref="Y3014:Y3024" si="8442">IF(AND($Q3014="LOW",$P3014="English"),N3014*Y$4,0)</f>
        <v>0</v>
      </c>
      <c r="Z3014" s="33">
        <f t="shared" ref="Z3014:Z3024" si="8443">IF(AND($Q3014="LOW",$P3014="English"),O3014*Z$4,0)</f>
        <v>0</v>
      </c>
      <c r="AA3014" s="33">
        <f t="shared" ref="AA3014:AA3024" si="8444">IF(AND($Q3014="HIGH",$P3014="English"),M3014*AA$4,0)</f>
        <v>0</v>
      </c>
      <c r="AB3014" s="33">
        <f t="shared" ref="AB3014:AB3024" si="8445">IF(AND($Q3014="HIGH",$P3014="English"),N3014*AB$4,0)</f>
        <v>0</v>
      </c>
      <c r="AC3014" s="33">
        <f t="shared" ref="AC3014:AC3024" si="8446">IF(AND($Q3014="HIGH",$P3014="English"),O3014*AC$4,0)</f>
        <v>0</v>
      </c>
      <c r="AD3014" s="26">
        <f t="shared" ref="AD3014:AD3018" si="8447">SUM(R3014:AC3014)</f>
        <v>0</v>
      </c>
      <c r="AE3014" s="46" t="str">
        <f>IFERROR(IF(AE$3=VLOOKUP($E3014,Template!$AK$5:$AM$17,3,FALSE),$AD3014*$F3014,0),"0.00")</f>
        <v>0.00</v>
      </c>
      <c r="AF3014" s="46" t="str">
        <f>IFERROR(IF(AF$3=VLOOKUP($E3014,Template!$AK$5:$AM$17,3,FALSE),$AD3014*$F3014,0),"0.00")</f>
        <v>0.00</v>
      </c>
      <c r="AG3014" s="28">
        <f t="shared" ref="AG3014:AG3024" si="8448">SUM(AD3014:AF3014)</f>
        <v>0</v>
      </c>
      <c r="AH3014" s="13" t="s">
        <v>40</v>
      </c>
      <c r="AI3014" s="13" t="s">
        <v>41</v>
      </c>
      <c r="AK3014" s="14" t="s">
        <v>23</v>
      </c>
      <c r="AL3014" s="15">
        <v>0.05</v>
      </c>
      <c r="AM3014" s="16" t="s">
        <v>3</v>
      </c>
    </row>
    <row r="3015" spans="1:39" s="3" customFormat="1" ht="13.8" x14ac:dyDescent="0.25">
      <c r="A3015" s="7" t="str">
        <f t="shared" ref="A3015:C3015" si="8449">A3014</f>
        <v>(Enter Broadcasting Company Name)</v>
      </c>
      <c r="B3015" s="7" t="str">
        <f t="shared" si="8449"/>
        <v>(Enter Call Letters)</v>
      </c>
      <c r="C3015" s="8" t="str">
        <f t="shared" si="8449"/>
        <v>(Select AM/FM)</v>
      </c>
      <c r="D3015" s="30"/>
      <c r="E3015" s="8" t="str">
        <f t="shared" ref="E3015:E3024" si="8450">E3014</f>
        <v>(Select Station Province)</v>
      </c>
      <c r="F3015" s="9" t="str">
        <f>IFERROR(VLOOKUP(E3015,Template!$AK$5:$AL$17,2,FALSE),"")</f>
        <v/>
      </c>
      <c r="G3015" s="42" t="s">
        <v>6</v>
      </c>
      <c r="H3015" s="42" t="s">
        <v>10</v>
      </c>
      <c r="I3015" s="32" t="s">
        <v>65</v>
      </c>
      <c r="J3015" s="32" t="s">
        <v>66</v>
      </c>
      <c r="K3015" s="33">
        <f t="shared" si="8432"/>
        <v>0</v>
      </c>
      <c r="L3015" s="33">
        <f t="shared" si="8433"/>
        <v>0</v>
      </c>
      <c r="M3015" s="34">
        <f t="shared" si="8431"/>
        <v>0</v>
      </c>
      <c r="N3015" s="34">
        <f t="shared" ref="N3015:N3024" si="8451">IF(AND(L3015&gt;$N$4,L3015&lt;=$O$4),K3015-M3015,IF(AND(L3014&gt;$N$4,L3014&lt;=$O$4),$O$4-L3014,IF(L3014&gt;$O$4,0,IF(L3015&lt;$N$4,0,MIN(L3015-$N$4,$N$4)))))</f>
        <v>0</v>
      </c>
      <c r="O3015" s="34">
        <f t="shared" si="8434"/>
        <v>0</v>
      </c>
      <c r="P3015" s="12" t="str">
        <f t="shared" ref="P3015:Q3015" si="8452">P3014</f>
        <v>(Select Language)</v>
      </c>
      <c r="Q3015" s="12" t="str">
        <f t="shared" si="8452"/>
        <v>(Select Usage)</v>
      </c>
      <c r="R3015" s="33">
        <f t="shared" si="8435"/>
        <v>0</v>
      </c>
      <c r="S3015" s="33">
        <f t="shared" si="8436"/>
        <v>0</v>
      </c>
      <c r="T3015" s="33">
        <f t="shared" si="8437"/>
        <v>0</v>
      </c>
      <c r="U3015" s="33">
        <f t="shared" si="8438"/>
        <v>0</v>
      </c>
      <c r="V3015" s="33">
        <f t="shared" si="8439"/>
        <v>0</v>
      </c>
      <c r="W3015" s="33">
        <f t="shared" si="8440"/>
        <v>0</v>
      </c>
      <c r="X3015" s="33">
        <f t="shared" si="8441"/>
        <v>0</v>
      </c>
      <c r="Y3015" s="33">
        <f t="shared" si="8442"/>
        <v>0</v>
      </c>
      <c r="Z3015" s="33">
        <f t="shared" si="8443"/>
        <v>0</v>
      </c>
      <c r="AA3015" s="33">
        <f t="shared" si="8444"/>
        <v>0</v>
      </c>
      <c r="AB3015" s="33">
        <f t="shared" si="8445"/>
        <v>0</v>
      </c>
      <c r="AC3015" s="33">
        <f t="shared" si="8446"/>
        <v>0</v>
      </c>
      <c r="AD3015" s="26">
        <f t="shared" si="8447"/>
        <v>0</v>
      </c>
      <c r="AE3015" s="46" t="str">
        <f>IFERROR(IF(AE$3=VLOOKUP($E3015,Template!$AK$5:$AM$17,3,FALSE),$AD3015*$F3015,0),"0.00")</f>
        <v>0.00</v>
      </c>
      <c r="AF3015" s="46" t="str">
        <f>IFERROR(IF(AF$3=VLOOKUP($E3015,Template!$AK$5:$AM$17,3,FALSE),$AD3015*$F3015,0),"0.00")</f>
        <v>0.00</v>
      </c>
      <c r="AG3015" s="28">
        <f t="shared" si="8448"/>
        <v>0</v>
      </c>
      <c r="AH3015" s="13" t="s">
        <v>40</v>
      </c>
      <c r="AI3015" s="13" t="s">
        <v>41</v>
      </c>
      <c r="AK3015" s="14" t="s">
        <v>24</v>
      </c>
      <c r="AL3015" s="15">
        <v>0.05</v>
      </c>
      <c r="AM3015" s="16" t="s">
        <v>3</v>
      </c>
    </row>
    <row r="3016" spans="1:39" s="3" customFormat="1" ht="13.8" x14ac:dyDescent="0.25">
      <c r="A3016" s="7" t="str">
        <f t="shared" ref="A3016:C3016" si="8453">A3015</f>
        <v>(Enter Broadcasting Company Name)</v>
      </c>
      <c r="B3016" s="7" t="str">
        <f t="shared" si="8453"/>
        <v>(Enter Call Letters)</v>
      </c>
      <c r="C3016" s="8" t="str">
        <f t="shared" si="8453"/>
        <v>(Select AM/FM)</v>
      </c>
      <c r="D3016" s="30"/>
      <c r="E3016" s="8" t="str">
        <f t="shared" si="8450"/>
        <v>(Select Station Province)</v>
      </c>
      <c r="F3016" s="9" t="str">
        <f>IFERROR(VLOOKUP(E3016,Template!$AK$5:$AL$17,2,FALSE),"")</f>
        <v/>
      </c>
      <c r="G3016" s="42" t="s">
        <v>9</v>
      </c>
      <c r="H3016" s="42" t="s">
        <v>11</v>
      </c>
      <c r="I3016" s="32" t="s">
        <v>65</v>
      </c>
      <c r="J3016" s="32" t="s">
        <v>66</v>
      </c>
      <c r="K3016" s="33">
        <f t="shared" si="8432"/>
        <v>0</v>
      </c>
      <c r="L3016" s="33">
        <f t="shared" si="8433"/>
        <v>0</v>
      </c>
      <c r="M3016" s="34">
        <f t="shared" si="8431"/>
        <v>0</v>
      </c>
      <c r="N3016" s="34">
        <f t="shared" si="8451"/>
        <v>0</v>
      </c>
      <c r="O3016" s="34">
        <f t="shared" si="8434"/>
        <v>0</v>
      </c>
      <c r="P3016" s="12" t="str">
        <f t="shared" ref="P3016:Q3016" si="8454">P3015</f>
        <v>(Select Language)</v>
      </c>
      <c r="Q3016" s="12" t="str">
        <f t="shared" si="8454"/>
        <v>(Select Usage)</v>
      </c>
      <c r="R3016" s="33">
        <f t="shared" si="8435"/>
        <v>0</v>
      </c>
      <c r="S3016" s="33">
        <f t="shared" si="8436"/>
        <v>0</v>
      </c>
      <c r="T3016" s="33">
        <f t="shared" si="8437"/>
        <v>0</v>
      </c>
      <c r="U3016" s="33">
        <f t="shared" si="8438"/>
        <v>0</v>
      </c>
      <c r="V3016" s="33">
        <f t="shared" si="8439"/>
        <v>0</v>
      </c>
      <c r="W3016" s="33">
        <f t="shared" si="8440"/>
        <v>0</v>
      </c>
      <c r="X3016" s="33">
        <f t="shared" si="8441"/>
        <v>0</v>
      </c>
      <c r="Y3016" s="33">
        <f t="shared" si="8442"/>
        <v>0</v>
      </c>
      <c r="Z3016" s="33">
        <f t="shared" si="8443"/>
        <v>0</v>
      </c>
      <c r="AA3016" s="33">
        <f t="shared" si="8444"/>
        <v>0</v>
      </c>
      <c r="AB3016" s="33">
        <f t="shared" si="8445"/>
        <v>0</v>
      </c>
      <c r="AC3016" s="33">
        <f t="shared" si="8446"/>
        <v>0</v>
      </c>
      <c r="AD3016" s="26">
        <f t="shared" si="8447"/>
        <v>0</v>
      </c>
      <c r="AE3016" s="46" t="str">
        <f>IFERROR(IF(AE$3=VLOOKUP($E3016,Template!$AK$5:$AM$17,3,FALSE),$AD3016*$F3016,0),"0.00")</f>
        <v>0.00</v>
      </c>
      <c r="AF3016" s="46" t="str">
        <f>IFERROR(IF(AF$3=VLOOKUP($E3016,Template!$AK$5:$AM$17,3,FALSE),$AD3016*$F3016,0),"0.00")</f>
        <v>0.00</v>
      </c>
      <c r="AG3016" s="28">
        <f t="shared" si="8448"/>
        <v>0</v>
      </c>
      <c r="AH3016" s="13" t="s">
        <v>40</v>
      </c>
      <c r="AI3016" s="13" t="s">
        <v>41</v>
      </c>
      <c r="AK3016" s="14" t="s">
        <v>22</v>
      </c>
      <c r="AL3016" s="15">
        <v>0.15</v>
      </c>
      <c r="AM3016" s="16" t="s">
        <v>2</v>
      </c>
    </row>
    <row r="3017" spans="1:39" s="3" customFormat="1" ht="13.8" x14ac:dyDescent="0.25">
      <c r="A3017" s="7" t="str">
        <f t="shared" ref="A3017:C3017" si="8455">A3016</f>
        <v>(Enter Broadcasting Company Name)</v>
      </c>
      <c r="B3017" s="7" t="str">
        <f t="shared" si="8455"/>
        <v>(Enter Call Letters)</v>
      </c>
      <c r="C3017" s="8" t="str">
        <f t="shared" si="8455"/>
        <v>(Select AM/FM)</v>
      </c>
      <c r="D3017" s="30"/>
      <c r="E3017" s="8" t="str">
        <f t="shared" si="8450"/>
        <v>(Select Station Province)</v>
      </c>
      <c r="F3017" s="9" t="str">
        <f>IFERROR(VLOOKUP(E3017,Template!$AK$5:$AL$17,2,FALSE),"")</f>
        <v/>
      </c>
      <c r="G3017" s="42" t="s">
        <v>10</v>
      </c>
      <c r="H3017" s="42" t="s">
        <v>12</v>
      </c>
      <c r="I3017" s="32" t="s">
        <v>65</v>
      </c>
      <c r="J3017" s="32" t="s">
        <v>66</v>
      </c>
      <c r="K3017" s="33">
        <f t="shared" si="8432"/>
        <v>0</v>
      </c>
      <c r="L3017" s="33">
        <f t="shared" si="8433"/>
        <v>0</v>
      </c>
      <c r="M3017" s="34">
        <f t="shared" si="8431"/>
        <v>0</v>
      </c>
      <c r="N3017" s="34">
        <f t="shared" si="8451"/>
        <v>0</v>
      </c>
      <c r="O3017" s="34">
        <f t="shared" si="8434"/>
        <v>0</v>
      </c>
      <c r="P3017" s="12" t="str">
        <f t="shared" ref="P3017:Q3017" si="8456">P3016</f>
        <v>(Select Language)</v>
      </c>
      <c r="Q3017" s="12" t="str">
        <f t="shared" si="8456"/>
        <v>(Select Usage)</v>
      </c>
      <c r="R3017" s="33">
        <f t="shared" si="8435"/>
        <v>0</v>
      </c>
      <c r="S3017" s="33">
        <f t="shared" si="8436"/>
        <v>0</v>
      </c>
      <c r="T3017" s="33">
        <f t="shared" si="8437"/>
        <v>0</v>
      </c>
      <c r="U3017" s="33">
        <f t="shared" si="8438"/>
        <v>0</v>
      </c>
      <c r="V3017" s="33">
        <f t="shared" si="8439"/>
        <v>0</v>
      </c>
      <c r="W3017" s="33">
        <f t="shared" si="8440"/>
        <v>0</v>
      </c>
      <c r="X3017" s="33">
        <f t="shared" si="8441"/>
        <v>0</v>
      </c>
      <c r="Y3017" s="33">
        <f t="shared" si="8442"/>
        <v>0</v>
      </c>
      <c r="Z3017" s="33">
        <f t="shared" si="8443"/>
        <v>0</v>
      </c>
      <c r="AA3017" s="33">
        <f t="shared" si="8444"/>
        <v>0</v>
      </c>
      <c r="AB3017" s="33">
        <f t="shared" si="8445"/>
        <v>0</v>
      </c>
      <c r="AC3017" s="33">
        <f t="shared" si="8446"/>
        <v>0</v>
      </c>
      <c r="AD3017" s="26">
        <f t="shared" si="8447"/>
        <v>0</v>
      </c>
      <c r="AE3017" s="46" t="str">
        <f>IFERROR(IF(AE$3=VLOOKUP($E3017,Template!$AK$5:$AM$17,3,FALSE),$AD3017*$F3017,0),"0.00")</f>
        <v>0.00</v>
      </c>
      <c r="AF3017" s="46" t="str">
        <f>IFERROR(IF(AF$3=VLOOKUP($E3017,Template!$AK$5:$AM$17,3,FALSE),$AD3017*$F3017,0),"0.00")</f>
        <v>0.00</v>
      </c>
      <c r="AG3017" s="28">
        <f t="shared" si="8448"/>
        <v>0</v>
      </c>
      <c r="AH3017" s="13" t="s">
        <v>40</v>
      </c>
      <c r="AI3017" s="13" t="s">
        <v>41</v>
      </c>
      <c r="AK3017" s="14" t="s">
        <v>26</v>
      </c>
      <c r="AL3017" s="15">
        <v>0.15</v>
      </c>
      <c r="AM3017" s="16" t="s">
        <v>2</v>
      </c>
    </row>
    <row r="3018" spans="1:39" s="3" customFormat="1" ht="13.8" x14ac:dyDescent="0.25">
      <c r="A3018" s="7" t="str">
        <f t="shared" ref="A3018:C3018" si="8457">A3017</f>
        <v>(Enter Broadcasting Company Name)</v>
      </c>
      <c r="B3018" s="7" t="str">
        <f t="shared" si="8457"/>
        <v>(Enter Call Letters)</v>
      </c>
      <c r="C3018" s="8" t="str">
        <f t="shared" si="8457"/>
        <v>(Select AM/FM)</v>
      </c>
      <c r="D3018" s="30"/>
      <c r="E3018" s="8" t="str">
        <f t="shared" si="8450"/>
        <v>(Select Station Province)</v>
      </c>
      <c r="F3018" s="9" t="str">
        <f>IFERROR(VLOOKUP(E3018,Template!$AK$5:$AL$17,2,FALSE),"")</f>
        <v/>
      </c>
      <c r="G3018" s="42" t="s">
        <v>11</v>
      </c>
      <c r="H3018" s="42" t="s">
        <v>13</v>
      </c>
      <c r="I3018" s="32" t="s">
        <v>65</v>
      </c>
      <c r="J3018" s="32" t="s">
        <v>66</v>
      </c>
      <c r="K3018" s="33">
        <f t="shared" si="8432"/>
        <v>0</v>
      </c>
      <c r="L3018" s="33">
        <f t="shared" si="8433"/>
        <v>0</v>
      </c>
      <c r="M3018" s="34">
        <f t="shared" si="8431"/>
        <v>0</v>
      </c>
      <c r="N3018" s="34">
        <f t="shared" si="8451"/>
        <v>0</v>
      </c>
      <c r="O3018" s="34">
        <f t="shared" si="8434"/>
        <v>0</v>
      </c>
      <c r="P3018" s="12" t="str">
        <f t="shared" ref="P3018:Q3018" si="8458">P3017</f>
        <v>(Select Language)</v>
      </c>
      <c r="Q3018" s="12" t="str">
        <f t="shared" si="8458"/>
        <v>(Select Usage)</v>
      </c>
      <c r="R3018" s="33">
        <f t="shared" si="8435"/>
        <v>0</v>
      </c>
      <c r="S3018" s="33">
        <f t="shared" si="8436"/>
        <v>0</v>
      </c>
      <c r="T3018" s="33">
        <f t="shared" si="8437"/>
        <v>0</v>
      </c>
      <c r="U3018" s="33">
        <f t="shared" si="8438"/>
        <v>0</v>
      </c>
      <c r="V3018" s="33">
        <f t="shared" si="8439"/>
        <v>0</v>
      </c>
      <c r="W3018" s="33">
        <f t="shared" si="8440"/>
        <v>0</v>
      </c>
      <c r="X3018" s="33">
        <f t="shared" si="8441"/>
        <v>0</v>
      </c>
      <c r="Y3018" s="33">
        <f t="shared" si="8442"/>
        <v>0</v>
      </c>
      <c r="Z3018" s="33">
        <f t="shared" si="8443"/>
        <v>0</v>
      </c>
      <c r="AA3018" s="33">
        <f t="shared" si="8444"/>
        <v>0</v>
      </c>
      <c r="AB3018" s="33">
        <f t="shared" si="8445"/>
        <v>0</v>
      </c>
      <c r="AC3018" s="33">
        <f t="shared" si="8446"/>
        <v>0</v>
      </c>
      <c r="AD3018" s="26">
        <f t="shared" si="8447"/>
        <v>0</v>
      </c>
      <c r="AE3018" s="46" t="str">
        <f>IFERROR(IF(AE$3=VLOOKUP($E3018,Template!$AK$5:$AM$17,3,FALSE),$AD3018*$F3018,0),"0.00")</f>
        <v>0.00</v>
      </c>
      <c r="AF3018" s="46" t="str">
        <f>IFERROR(IF(AF$3=VLOOKUP($E3018,Template!$AK$5:$AM$17,3,FALSE),$AD3018*$F3018,0),"0.00")</f>
        <v>0.00</v>
      </c>
      <c r="AG3018" s="28">
        <f t="shared" si="8448"/>
        <v>0</v>
      </c>
      <c r="AH3018" s="13" t="s">
        <v>40</v>
      </c>
      <c r="AI3018" s="13" t="s">
        <v>41</v>
      </c>
      <c r="AK3018" s="14" t="s">
        <v>27</v>
      </c>
      <c r="AL3018" s="15">
        <v>0.15</v>
      </c>
      <c r="AM3018" s="16" t="s">
        <v>2</v>
      </c>
    </row>
    <row r="3019" spans="1:39" s="3" customFormat="1" ht="13.8" x14ac:dyDescent="0.25">
      <c r="A3019" s="7" t="str">
        <f t="shared" ref="A3019:C3019" si="8459">A3018</f>
        <v>(Enter Broadcasting Company Name)</v>
      </c>
      <c r="B3019" s="7" t="str">
        <f t="shared" si="8459"/>
        <v>(Enter Call Letters)</v>
      </c>
      <c r="C3019" s="8" t="str">
        <f t="shared" si="8459"/>
        <v>(Select AM/FM)</v>
      </c>
      <c r="D3019" s="30"/>
      <c r="E3019" s="8" t="str">
        <f t="shared" si="8450"/>
        <v>(Select Station Province)</v>
      </c>
      <c r="F3019" s="9" t="str">
        <f>IFERROR(VLOOKUP(E3019,Template!$AK$5:$AL$17,2,FALSE),"")</f>
        <v/>
      </c>
      <c r="G3019" s="42" t="s">
        <v>12</v>
      </c>
      <c r="H3019" s="42" t="s">
        <v>15</v>
      </c>
      <c r="I3019" s="32" t="s">
        <v>65</v>
      </c>
      <c r="J3019" s="32" t="s">
        <v>66</v>
      </c>
      <c r="K3019" s="33">
        <f t="shared" si="8432"/>
        <v>0</v>
      </c>
      <c r="L3019" s="33">
        <f t="shared" si="8433"/>
        <v>0</v>
      </c>
      <c r="M3019" s="34">
        <f t="shared" si="8431"/>
        <v>0</v>
      </c>
      <c r="N3019" s="34">
        <f t="shared" si="8451"/>
        <v>0</v>
      </c>
      <c r="O3019" s="34">
        <f t="shared" si="8434"/>
        <v>0</v>
      </c>
      <c r="P3019" s="12" t="str">
        <f t="shared" ref="P3019:Q3019" si="8460">P3018</f>
        <v>(Select Language)</v>
      </c>
      <c r="Q3019" s="12" t="str">
        <f t="shared" si="8460"/>
        <v>(Select Usage)</v>
      </c>
      <c r="R3019" s="33">
        <f t="shared" si="8435"/>
        <v>0</v>
      </c>
      <c r="S3019" s="33">
        <f t="shared" si="8436"/>
        <v>0</v>
      </c>
      <c r="T3019" s="33">
        <f t="shared" si="8437"/>
        <v>0</v>
      </c>
      <c r="U3019" s="33">
        <f t="shared" si="8438"/>
        <v>0</v>
      </c>
      <c r="V3019" s="33">
        <f t="shared" si="8439"/>
        <v>0</v>
      </c>
      <c r="W3019" s="33">
        <f t="shared" si="8440"/>
        <v>0</v>
      </c>
      <c r="X3019" s="33">
        <f t="shared" si="8441"/>
        <v>0</v>
      </c>
      <c r="Y3019" s="33">
        <f t="shared" si="8442"/>
        <v>0</v>
      </c>
      <c r="Z3019" s="33">
        <f t="shared" si="8443"/>
        <v>0</v>
      </c>
      <c r="AA3019" s="33">
        <f t="shared" si="8444"/>
        <v>0</v>
      </c>
      <c r="AB3019" s="33">
        <f t="shared" si="8445"/>
        <v>0</v>
      </c>
      <c r="AC3019" s="33">
        <f t="shared" si="8446"/>
        <v>0</v>
      </c>
      <c r="AD3019" s="26">
        <f>SUM(R3019:AC3019)</f>
        <v>0</v>
      </c>
      <c r="AE3019" s="46" t="str">
        <f>IFERROR(IF(AE$3=VLOOKUP($E3019,Template!$AK$5:$AM$17,3,FALSE),$AD3019*$F3019,0),"0.00")</f>
        <v>0.00</v>
      </c>
      <c r="AF3019" s="46" t="str">
        <f>IFERROR(IF(AF$3=VLOOKUP($E3019,Template!$AK$5:$AM$17,3,FALSE),$AD3019*$F3019,0),"0.00")</f>
        <v>0.00</v>
      </c>
      <c r="AG3019" s="28">
        <f t="shared" si="8448"/>
        <v>0</v>
      </c>
      <c r="AH3019" s="13" t="s">
        <v>40</v>
      </c>
      <c r="AI3019" s="13" t="s">
        <v>41</v>
      </c>
      <c r="AK3019" s="14" t="s">
        <v>28</v>
      </c>
      <c r="AL3019" s="15">
        <v>0.05</v>
      </c>
      <c r="AM3019" s="16" t="s">
        <v>3</v>
      </c>
    </row>
    <row r="3020" spans="1:39" s="3" customFormat="1" ht="13.8" x14ac:dyDescent="0.25">
      <c r="A3020" s="7" t="str">
        <f t="shared" ref="A3020:C3020" si="8461">A3019</f>
        <v>(Enter Broadcasting Company Name)</v>
      </c>
      <c r="B3020" s="7" t="str">
        <f t="shared" si="8461"/>
        <v>(Enter Call Letters)</v>
      </c>
      <c r="C3020" s="8" t="str">
        <f t="shared" si="8461"/>
        <v>(Select AM/FM)</v>
      </c>
      <c r="D3020" s="30"/>
      <c r="E3020" s="8" t="str">
        <f t="shared" si="8450"/>
        <v>(Select Station Province)</v>
      </c>
      <c r="F3020" s="9" t="str">
        <f>IFERROR(VLOOKUP(E3020,Template!$AK$5:$AL$17,2,FALSE),"")</f>
        <v/>
      </c>
      <c r="G3020" s="42" t="s">
        <v>13</v>
      </c>
      <c r="H3020" s="42" t="s">
        <v>16</v>
      </c>
      <c r="I3020" s="32" t="s">
        <v>65</v>
      </c>
      <c r="J3020" s="32" t="s">
        <v>66</v>
      </c>
      <c r="K3020" s="33">
        <f t="shared" si="8432"/>
        <v>0</v>
      </c>
      <c r="L3020" s="33">
        <f t="shared" si="8433"/>
        <v>0</v>
      </c>
      <c r="M3020" s="34">
        <f t="shared" si="8431"/>
        <v>0</v>
      </c>
      <c r="N3020" s="34">
        <f t="shared" si="8451"/>
        <v>0</v>
      </c>
      <c r="O3020" s="34">
        <f t="shared" si="8434"/>
        <v>0</v>
      </c>
      <c r="P3020" s="12" t="str">
        <f t="shared" ref="P3020:Q3020" si="8462">P3019</f>
        <v>(Select Language)</v>
      </c>
      <c r="Q3020" s="12" t="str">
        <f t="shared" si="8462"/>
        <v>(Select Usage)</v>
      </c>
      <c r="R3020" s="33">
        <f t="shared" si="8435"/>
        <v>0</v>
      </c>
      <c r="S3020" s="33">
        <f t="shared" si="8436"/>
        <v>0</v>
      </c>
      <c r="T3020" s="33">
        <f t="shared" si="8437"/>
        <v>0</v>
      </c>
      <c r="U3020" s="33">
        <f t="shared" si="8438"/>
        <v>0</v>
      </c>
      <c r="V3020" s="33">
        <f t="shared" si="8439"/>
        <v>0</v>
      </c>
      <c r="W3020" s="33">
        <f t="shared" si="8440"/>
        <v>0</v>
      </c>
      <c r="X3020" s="33">
        <f t="shared" si="8441"/>
        <v>0</v>
      </c>
      <c r="Y3020" s="33">
        <f t="shared" si="8442"/>
        <v>0</v>
      </c>
      <c r="Z3020" s="33">
        <f t="shared" si="8443"/>
        <v>0</v>
      </c>
      <c r="AA3020" s="33">
        <f t="shared" si="8444"/>
        <v>0</v>
      </c>
      <c r="AB3020" s="33">
        <f t="shared" si="8445"/>
        <v>0</v>
      </c>
      <c r="AC3020" s="33">
        <f t="shared" si="8446"/>
        <v>0</v>
      </c>
      <c r="AD3020" s="26">
        <f t="shared" ref="AD3020:AD3022" si="8463">SUM(R3020:AC3020)</f>
        <v>0</v>
      </c>
      <c r="AE3020" s="46" t="str">
        <f>IFERROR(IF(AE$3=VLOOKUP($E3020,Template!$AK$5:$AM$17,3,FALSE),$AD3020*$F3020,0),"0.00")</f>
        <v>0.00</v>
      </c>
      <c r="AF3020" s="46" t="str">
        <f>IFERROR(IF(AF$3=VLOOKUP($E3020,Template!$AK$5:$AM$17,3,FALSE),$AD3020*$F3020,0),"0.00")</f>
        <v>0.00</v>
      </c>
      <c r="AG3020" s="28">
        <f t="shared" si="8448"/>
        <v>0</v>
      </c>
      <c r="AH3020" s="13" t="s">
        <v>40</v>
      </c>
      <c r="AI3020" s="13" t="s">
        <v>41</v>
      </c>
      <c r="AK3020" s="14" t="s">
        <v>70</v>
      </c>
      <c r="AL3020" s="15">
        <v>0.05</v>
      </c>
      <c r="AM3020" s="16" t="s">
        <v>3</v>
      </c>
    </row>
    <row r="3021" spans="1:39" s="3" customFormat="1" ht="13.8" x14ac:dyDescent="0.25">
      <c r="A3021" s="7" t="str">
        <f t="shared" ref="A3021:C3021" si="8464">A3020</f>
        <v>(Enter Broadcasting Company Name)</v>
      </c>
      <c r="B3021" s="7" t="str">
        <f t="shared" si="8464"/>
        <v>(Enter Call Letters)</v>
      </c>
      <c r="C3021" s="8" t="str">
        <f t="shared" si="8464"/>
        <v>(Select AM/FM)</v>
      </c>
      <c r="D3021" s="30"/>
      <c r="E3021" s="8" t="str">
        <f t="shared" si="8450"/>
        <v>(Select Station Province)</v>
      </c>
      <c r="F3021" s="9" t="str">
        <f>IFERROR(VLOOKUP(E3021,Template!$AK$5:$AL$17,2,FALSE),"")</f>
        <v/>
      </c>
      <c r="G3021" s="42" t="s">
        <v>15</v>
      </c>
      <c r="H3021" s="42" t="s">
        <v>17</v>
      </c>
      <c r="I3021" s="32" t="s">
        <v>65</v>
      </c>
      <c r="J3021" s="32" t="s">
        <v>66</v>
      </c>
      <c r="K3021" s="33">
        <f t="shared" si="8432"/>
        <v>0</v>
      </c>
      <c r="L3021" s="33">
        <f t="shared" si="8433"/>
        <v>0</v>
      </c>
      <c r="M3021" s="34">
        <f t="shared" si="8431"/>
        <v>0</v>
      </c>
      <c r="N3021" s="34">
        <f t="shared" si="8451"/>
        <v>0</v>
      </c>
      <c r="O3021" s="34">
        <f t="shared" si="8434"/>
        <v>0</v>
      </c>
      <c r="P3021" s="12" t="str">
        <f t="shared" ref="P3021:Q3021" si="8465">P3020</f>
        <v>(Select Language)</v>
      </c>
      <c r="Q3021" s="12" t="str">
        <f t="shared" si="8465"/>
        <v>(Select Usage)</v>
      </c>
      <c r="R3021" s="33">
        <f t="shared" si="8435"/>
        <v>0</v>
      </c>
      <c r="S3021" s="33">
        <f t="shared" si="8436"/>
        <v>0</v>
      </c>
      <c r="T3021" s="33">
        <f t="shared" si="8437"/>
        <v>0</v>
      </c>
      <c r="U3021" s="33">
        <f t="shared" si="8438"/>
        <v>0</v>
      </c>
      <c r="V3021" s="33">
        <f t="shared" si="8439"/>
        <v>0</v>
      </c>
      <c r="W3021" s="33">
        <f t="shared" si="8440"/>
        <v>0</v>
      </c>
      <c r="X3021" s="33">
        <f t="shared" si="8441"/>
        <v>0</v>
      </c>
      <c r="Y3021" s="33">
        <f t="shared" si="8442"/>
        <v>0</v>
      </c>
      <c r="Z3021" s="33">
        <f t="shared" si="8443"/>
        <v>0</v>
      </c>
      <c r="AA3021" s="33">
        <f t="shared" si="8444"/>
        <v>0</v>
      </c>
      <c r="AB3021" s="33">
        <f t="shared" si="8445"/>
        <v>0</v>
      </c>
      <c r="AC3021" s="33">
        <f t="shared" si="8446"/>
        <v>0</v>
      </c>
      <c r="AD3021" s="26">
        <f t="shared" si="8463"/>
        <v>0</v>
      </c>
      <c r="AE3021" s="46" t="str">
        <f>IFERROR(IF(AE$3=VLOOKUP($E3021,Template!$AK$5:$AM$17,3,FALSE),$AD3021*$F3021,0),"0.00")</f>
        <v>0.00</v>
      </c>
      <c r="AF3021" s="46" t="str">
        <f>IFERROR(IF(AF$3=VLOOKUP($E3021,Template!$AK$5:$AM$17,3,FALSE),$AD3021*$F3021,0),"0.00")</f>
        <v>0.00</v>
      </c>
      <c r="AG3021" s="28">
        <f t="shared" si="8448"/>
        <v>0</v>
      </c>
      <c r="AH3021" s="13" t="s">
        <v>40</v>
      </c>
      <c r="AI3021" s="13" t="s">
        <v>41</v>
      </c>
      <c r="AK3021" s="14" t="s">
        <v>20</v>
      </c>
      <c r="AL3021" s="15">
        <v>0.13</v>
      </c>
      <c r="AM3021" s="16" t="s">
        <v>2</v>
      </c>
    </row>
    <row r="3022" spans="1:39" s="3" customFormat="1" ht="13.8" x14ac:dyDescent="0.25">
      <c r="A3022" s="7" t="str">
        <f t="shared" ref="A3022:C3022" si="8466">A3021</f>
        <v>(Enter Broadcasting Company Name)</v>
      </c>
      <c r="B3022" s="7" t="str">
        <f t="shared" si="8466"/>
        <v>(Enter Call Letters)</v>
      </c>
      <c r="C3022" s="8" t="str">
        <f t="shared" si="8466"/>
        <v>(Select AM/FM)</v>
      </c>
      <c r="D3022" s="30"/>
      <c r="E3022" s="8" t="str">
        <f t="shared" si="8450"/>
        <v>(Select Station Province)</v>
      </c>
      <c r="F3022" s="9" t="str">
        <f>IFERROR(VLOOKUP(E3022,Template!$AK$5:$AL$17,2,FALSE),"")</f>
        <v/>
      </c>
      <c r="G3022" s="42" t="s">
        <v>16</v>
      </c>
      <c r="H3022" s="42" t="s">
        <v>18</v>
      </c>
      <c r="I3022" s="32" t="s">
        <v>65</v>
      </c>
      <c r="J3022" s="32" t="s">
        <v>66</v>
      </c>
      <c r="K3022" s="33">
        <f t="shared" si="8432"/>
        <v>0</v>
      </c>
      <c r="L3022" s="33">
        <f t="shared" si="8433"/>
        <v>0</v>
      </c>
      <c r="M3022" s="34">
        <f t="shared" si="8431"/>
        <v>0</v>
      </c>
      <c r="N3022" s="34">
        <f t="shared" si="8451"/>
        <v>0</v>
      </c>
      <c r="O3022" s="34">
        <f t="shared" si="8434"/>
        <v>0</v>
      </c>
      <c r="P3022" s="12" t="str">
        <f t="shared" ref="P3022:Q3022" si="8467">P3021</f>
        <v>(Select Language)</v>
      </c>
      <c r="Q3022" s="12" t="str">
        <f t="shared" si="8467"/>
        <v>(Select Usage)</v>
      </c>
      <c r="R3022" s="33">
        <f t="shared" si="8435"/>
        <v>0</v>
      </c>
      <c r="S3022" s="33">
        <f t="shared" si="8436"/>
        <v>0</v>
      </c>
      <c r="T3022" s="33">
        <f t="shared" si="8437"/>
        <v>0</v>
      </c>
      <c r="U3022" s="33">
        <f t="shared" si="8438"/>
        <v>0</v>
      </c>
      <c r="V3022" s="33">
        <f t="shared" si="8439"/>
        <v>0</v>
      </c>
      <c r="W3022" s="33">
        <f t="shared" si="8440"/>
        <v>0</v>
      </c>
      <c r="X3022" s="33">
        <f t="shared" si="8441"/>
        <v>0</v>
      </c>
      <c r="Y3022" s="33">
        <f t="shared" si="8442"/>
        <v>0</v>
      </c>
      <c r="Z3022" s="33">
        <f t="shared" si="8443"/>
        <v>0</v>
      </c>
      <c r="AA3022" s="33">
        <f t="shared" si="8444"/>
        <v>0</v>
      </c>
      <c r="AB3022" s="33">
        <f t="shared" si="8445"/>
        <v>0</v>
      </c>
      <c r="AC3022" s="33">
        <f t="shared" si="8446"/>
        <v>0</v>
      </c>
      <c r="AD3022" s="26">
        <f t="shared" si="8463"/>
        <v>0</v>
      </c>
      <c r="AE3022" s="46" t="str">
        <f>IFERROR(IF(AE$3=VLOOKUP($E3022,Template!$AK$5:$AM$17,3,FALSE),$AD3022*$F3022,0),"0.00")</f>
        <v>0.00</v>
      </c>
      <c r="AF3022" s="46" t="str">
        <f>IFERROR(IF(AF$3=VLOOKUP($E3022,Template!$AK$5:$AM$17,3,FALSE),$AD3022*$F3022,0),"0.00")</f>
        <v>0.00</v>
      </c>
      <c r="AG3022" s="28">
        <f t="shared" si="8448"/>
        <v>0</v>
      </c>
      <c r="AH3022" s="13" t="s">
        <v>40</v>
      </c>
      <c r="AI3022" s="13" t="s">
        <v>41</v>
      </c>
      <c r="AK3022" s="14" t="s">
        <v>69</v>
      </c>
      <c r="AL3022" s="15">
        <v>0.15</v>
      </c>
      <c r="AM3022" s="16" t="s">
        <v>2</v>
      </c>
    </row>
    <row r="3023" spans="1:39" s="3" customFormat="1" ht="13.8" x14ac:dyDescent="0.25">
      <c r="A3023" s="7" t="str">
        <f t="shared" ref="A3023:C3023" si="8468">A3022</f>
        <v>(Enter Broadcasting Company Name)</v>
      </c>
      <c r="B3023" s="7" t="str">
        <f t="shared" si="8468"/>
        <v>(Enter Call Letters)</v>
      </c>
      <c r="C3023" s="8" t="str">
        <f t="shared" si="8468"/>
        <v>(Select AM/FM)</v>
      </c>
      <c r="D3023" s="30"/>
      <c r="E3023" s="8" t="str">
        <f t="shared" si="8450"/>
        <v>(Select Station Province)</v>
      </c>
      <c r="F3023" s="9" t="str">
        <f>IFERROR(VLOOKUP(E3023,Template!$AK$5:$AL$17,2,FALSE),"")</f>
        <v/>
      </c>
      <c r="G3023" s="42" t="s">
        <v>17</v>
      </c>
      <c r="H3023" s="42" t="s">
        <v>7</v>
      </c>
      <c r="I3023" s="32" t="s">
        <v>65</v>
      </c>
      <c r="J3023" s="32" t="s">
        <v>66</v>
      </c>
      <c r="K3023" s="33">
        <f t="shared" si="8432"/>
        <v>0</v>
      </c>
      <c r="L3023" s="33">
        <f t="shared" si="8433"/>
        <v>0</v>
      </c>
      <c r="M3023" s="34">
        <f t="shared" si="8431"/>
        <v>0</v>
      </c>
      <c r="N3023" s="34">
        <f t="shared" si="8451"/>
        <v>0</v>
      </c>
      <c r="O3023" s="34">
        <f t="shared" si="8434"/>
        <v>0</v>
      </c>
      <c r="P3023" s="12" t="str">
        <f t="shared" ref="P3023:Q3023" si="8469">P3022</f>
        <v>(Select Language)</v>
      </c>
      <c r="Q3023" s="12" t="str">
        <f t="shared" si="8469"/>
        <v>(Select Usage)</v>
      </c>
      <c r="R3023" s="33">
        <f t="shared" si="8435"/>
        <v>0</v>
      </c>
      <c r="S3023" s="33">
        <f t="shared" si="8436"/>
        <v>0</v>
      </c>
      <c r="T3023" s="33">
        <f t="shared" si="8437"/>
        <v>0</v>
      </c>
      <c r="U3023" s="33">
        <f t="shared" si="8438"/>
        <v>0</v>
      </c>
      <c r="V3023" s="33">
        <f t="shared" si="8439"/>
        <v>0</v>
      </c>
      <c r="W3023" s="33">
        <f t="shared" si="8440"/>
        <v>0</v>
      </c>
      <c r="X3023" s="33">
        <f t="shared" si="8441"/>
        <v>0</v>
      </c>
      <c r="Y3023" s="33">
        <f t="shared" si="8442"/>
        <v>0</v>
      </c>
      <c r="Z3023" s="33">
        <f t="shared" si="8443"/>
        <v>0</v>
      </c>
      <c r="AA3023" s="33">
        <f t="shared" si="8444"/>
        <v>0</v>
      </c>
      <c r="AB3023" s="33">
        <f t="shared" si="8445"/>
        <v>0</v>
      </c>
      <c r="AC3023" s="33">
        <f t="shared" si="8446"/>
        <v>0</v>
      </c>
      <c r="AD3023" s="26">
        <f>SUM(R3023:AC3023)</f>
        <v>0</v>
      </c>
      <c r="AE3023" s="46" t="str">
        <f>IFERROR(IF(AE$3=VLOOKUP($E3023,Template!$AK$5:$AM$17,3,FALSE),$AD3023*$F3023,0),"0.00")</f>
        <v>0.00</v>
      </c>
      <c r="AF3023" s="46" t="str">
        <f>IFERROR(IF(AF$3=VLOOKUP($E3023,Template!$AK$5:$AM$17,3,FALSE),$AD3023*$F3023,0),"0.00")</f>
        <v>0.00</v>
      </c>
      <c r="AG3023" s="28">
        <f t="shared" si="8448"/>
        <v>0</v>
      </c>
      <c r="AH3023" s="13" t="s">
        <v>40</v>
      </c>
      <c r="AI3023" s="13" t="s">
        <v>41</v>
      </c>
      <c r="AK3023" s="14" t="s">
        <v>29</v>
      </c>
      <c r="AL3023" s="15">
        <v>0.05</v>
      </c>
      <c r="AM3023" s="16" t="s">
        <v>3</v>
      </c>
    </row>
    <row r="3024" spans="1:39" s="3" customFormat="1" ht="13.8" x14ac:dyDescent="0.25">
      <c r="A3024" s="7" t="str">
        <f t="shared" ref="A3024:C3024" si="8470">A3023</f>
        <v>(Enter Broadcasting Company Name)</v>
      </c>
      <c r="B3024" s="7" t="str">
        <f t="shared" si="8470"/>
        <v>(Enter Call Letters)</v>
      </c>
      <c r="C3024" s="8" t="str">
        <f t="shared" si="8470"/>
        <v>(Select AM/FM)</v>
      </c>
      <c r="D3024" s="30"/>
      <c r="E3024" s="8" t="str">
        <f t="shared" si="8450"/>
        <v>(Select Station Province)</v>
      </c>
      <c r="F3024" s="9" t="str">
        <f>IFERROR(VLOOKUP(E3024,Template!$AK$5:$AL$17,2,FALSE),"")</f>
        <v/>
      </c>
      <c r="G3024" s="42" t="s">
        <v>18</v>
      </c>
      <c r="H3024" s="43" t="s">
        <v>8</v>
      </c>
      <c r="I3024" s="32" t="s">
        <v>65</v>
      </c>
      <c r="J3024" s="32" t="s">
        <v>66</v>
      </c>
      <c r="K3024" s="33">
        <f t="shared" si="8432"/>
        <v>0</v>
      </c>
      <c r="L3024" s="33">
        <f t="shared" si="8433"/>
        <v>0</v>
      </c>
      <c r="M3024" s="34">
        <f t="shared" si="8431"/>
        <v>0</v>
      </c>
      <c r="N3024" s="34">
        <f t="shared" si="8451"/>
        <v>0</v>
      </c>
      <c r="O3024" s="34">
        <f t="shared" si="8434"/>
        <v>0</v>
      </c>
      <c r="P3024" s="12" t="str">
        <f t="shared" ref="P3024:Q3024" si="8471">P3023</f>
        <v>(Select Language)</v>
      </c>
      <c r="Q3024" s="12" t="str">
        <f t="shared" si="8471"/>
        <v>(Select Usage)</v>
      </c>
      <c r="R3024" s="33">
        <f t="shared" si="8435"/>
        <v>0</v>
      </c>
      <c r="S3024" s="33">
        <f t="shared" si="8436"/>
        <v>0</v>
      </c>
      <c r="T3024" s="33">
        <f t="shared" si="8437"/>
        <v>0</v>
      </c>
      <c r="U3024" s="33">
        <f t="shared" si="8438"/>
        <v>0</v>
      </c>
      <c r="V3024" s="33">
        <f t="shared" si="8439"/>
        <v>0</v>
      </c>
      <c r="W3024" s="33">
        <f t="shared" si="8440"/>
        <v>0</v>
      </c>
      <c r="X3024" s="33">
        <f t="shared" si="8441"/>
        <v>0</v>
      </c>
      <c r="Y3024" s="33">
        <f t="shared" si="8442"/>
        <v>0</v>
      </c>
      <c r="Z3024" s="33">
        <f t="shared" si="8443"/>
        <v>0</v>
      </c>
      <c r="AA3024" s="33">
        <f t="shared" si="8444"/>
        <v>0</v>
      </c>
      <c r="AB3024" s="33">
        <f t="shared" si="8445"/>
        <v>0</v>
      </c>
      <c r="AC3024" s="33">
        <f t="shared" si="8446"/>
        <v>0</v>
      </c>
      <c r="AD3024" s="26">
        <f t="shared" ref="AD3024" si="8472">SUM(R3024:AC3024)</f>
        <v>0</v>
      </c>
      <c r="AE3024" s="46" t="str">
        <f>IFERROR(IF(AE$3=VLOOKUP($E3024,Template!$AK$5:$AM$17,3,FALSE),$AD3024*$F3024,0),"0.00")</f>
        <v>0.00</v>
      </c>
      <c r="AF3024" s="46" t="str">
        <f>IFERROR(IF(AF$3=VLOOKUP($E3024,Template!$AK$5:$AM$17,3,FALSE),$AD3024*$F3024,0),"0.00")</f>
        <v>0.00</v>
      </c>
      <c r="AG3024" s="28">
        <f t="shared" si="8448"/>
        <v>0</v>
      </c>
      <c r="AH3024" s="13" t="s">
        <v>40</v>
      </c>
      <c r="AI3024" s="13" t="s">
        <v>41</v>
      </c>
      <c r="AK3024" s="14" t="s">
        <v>21</v>
      </c>
      <c r="AL3024" s="15">
        <v>0.05</v>
      </c>
      <c r="AM3024" s="16" t="s">
        <v>3</v>
      </c>
    </row>
    <row r="3025" spans="1:39" ht="13.8" x14ac:dyDescent="0.25">
      <c r="A3025" s="19" t="s">
        <v>4</v>
      </c>
      <c r="B3025" s="19"/>
      <c r="C3025" s="20"/>
      <c r="D3025" s="20"/>
      <c r="E3025" s="20"/>
      <c r="F3025" s="20"/>
      <c r="G3025" s="44"/>
      <c r="H3025" s="44"/>
      <c r="I3025" s="21">
        <f t="shared" ref="I3025:K3025" si="8473">SUM(I3013:I3024)</f>
        <v>0</v>
      </c>
      <c r="J3025" s="21">
        <f t="shared" si="8473"/>
        <v>0</v>
      </c>
      <c r="K3025" s="21">
        <f t="shared" si="8473"/>
        <v>0</v>
      </c>
      <c r="L3025" s="21">
        <f>L3024</f>
        <v>0</v>
      </c>
      <c r="M3025" s="21">
        <f>SUM(M3013:M3024)</f>
        <v>0</v>
      </c>
      <c r="N3025" s="21">
        <f t="shared" ref="N3025:O3025" si="8474">SUM(N3013:N3024)</f>
        <v>0</v>
      </c>
      <c r="O3025" s="21">
        <f t="shared" si="8474"/>
        <v>0</v>
      </c>
      <c r="P3025" s="21"/>
      <c r="Q3025" s="22"/>
      <c r="R3025" s="21">
        <f t="shared" ref="R3025:AI3025" si="8475">SUM(R3013:R3024)</f>
        <v>0</v>
      </c>
      <c r="S3025" s="21">
        <f t="shared" si="8475"/>
        <v>0</v>
      </c>
      <c r="T3025" s="21">
        <f t="shared" si="8475"/>
        <v>0</v>
      </c>
      <c r="U3025" s="21">
        <f t="shared" si="8475"/>
        <v>0</v>
      </c>
      <c r="V3025" s="21">
        <f t="shared" si="8475"/>
        <v>0</v>
      </c>
      <c r="W3025" s="21">
        <f t="shared" si="8475"/>
        <v>0</v>
      </c>
      <c r="X3025" s="21">
        <f t="shared" si="8475"/>
        <v>0</v>
      </c>
      <c r="Y3025" s="21">
        <f t="shared" si="8475"/>
        <v>0</v>
      </c>
      <c r="Z3025" s="21">
        <f t="shared" si="8475"/>
        <v>0</v>
      </c>
      <c r="AA3025" s="21">
        <f t="shared" si="8475"/>
        <v>0</v>
      </c>
      <c r="AB3025" s="21">
        <f t="shared" si="8475"/>
        <v>0</v>
      </c>
      <c r="AC3025" s="21">
        <f t="shared" si="8475"/>
        <v>0</v>
      </c>
      <c r="AD3025" s="27">
        <f t="shared" si="8475"/>
        <v>0</v>
      </c>
      <c r="AE3025" s="21">
        <f t="shared" si="8475"/>
        <v>0</v>
      </c>
      <c r="AF3025" s="21">
        <f t="shared" si="8475"/>
        <v>0</v>
      </c>
      <c r="AG3025" s="27">
        <f t="shared" si="8475"/>
        <v>0</v>
      </c>
      <c r="AH3025" s="21">
        <f t="shared" si="8475"/>
        <v>0</v>
      </c>
      <c r="AI3025" s="21">
        <f t="shared" si="8475"/>
        <v>0</v>
      </c>
      <c r="AK3025" s="14" t="s">
        <v>71</v>
      </c>
      <c r="AL3025" s="15">
        <v>0.05</v>
      </c>
      <c r="AM3025" s="16" t="s">
        <v>3</v>
      </c>
    </row>
    <row r="3026" spans="1:39" x14ac:dyDescent="0.25">
      <c r="A3026" s="2"/>
      <c r="G3026" s="2"/>
      <c r="H3026" s="2"/>
      <c r="O3026" s="2"/>
      <c r="P3026" s="2"/>
    </row>
    <row r="3027" spans="1:39" ht="42" customHeight="1" x14ac:dyDescent="0.25">
      <c r="A3027" s="223" t="s">
        <v>63</v>
      </c>
      <c r="B3027" s="223" t="s">
        <v>43</v>
      </c>
      <c r="C3027" s="224" t="s">
        <v>19</v>
      </c>
      <c r="D3027" s="226"/>
      <c r="E3027" s="223" t="s">
        <v>14</v>
      </c>
      <c r="F3027" s="223" t="s">
        <v>38</v>
      </c>
      <c r="G3027" s="223" t="s">
        <v>1</v>
      </c>
      <c r="H3027" s="223" t="s">
        <v>5</v>
      </c>
      <c r="I3027" s="225" t="s">
        <v>31</v>
      </c>
      <c r="J3027" s="225" t="s">
        <v>32</v>
      </c>
      <c r="K3027" s="225" t="s">
        <v>48</v>
      </c>
      <c r="L3027" s="225" t="s">
        <v>0</v>
      </c>
      <c r="M3027" s="4" t="s">
        <v>45</v>
      </c>
      <c r="N3027" s="4" t="s">
        <v>46</v>
      </c>
      <c r="O3027" s="4" t="s">
        <v>47</v>
      </c>
      <c r="P3027" s="225" t="s">
        <v>50</v>
      </c>
      <c r="Q3027" s="225" t="s">
        <v>33</v>
      </c>
      <c r="R3027" s="4" t="s">
        <v>51</v>
      </c>
      <c r="S3027" s="4" t="s">
        <v>52</v>
      </c>
      <c r="T3027" s="4" t="s">
        <v>53</v>
      </c>
      <c r="U3027" s="4" t="s">
        <v>54</v>
      </c>
      <c r="V3027" s="4" t="s">
        <v>55</v>
      </c>
      <c r="W3027" s="4" t="s">
        <v>56</v>
      </c>
      <c r="X3027" s="4" t="s">
        <v>57</v>
      </c>
      <c r="Y3027" s="4" t="s">
        <v>58</v>
      </c>
      <c r="Z3027" s="4" t="s">
        <v>59</v>
      </c>
      <c r="AA3027" s="4" t="s">
        <v>62</v>
      </c>
      <c r="AB3027" s="4" t="s">
        <v>60</v>
      </c>
      <c r="AC3027" s="4" t="s">
        <v>61</v>
      </c>
      <c r="AD3027" s="233" t="s">
        <v>34</v>
      </c>
      <c r="AE3027" s="231" t="s">
        <v>2</v>
      </c>
      <c r="AF3027" s="231" t="s">
        <v>3</v>
      </c>
      <c r="AG3027" s="233" t="s">
        <v>35</v>
      </c>
      <c r="AH3027" s="223" t="s">
        <v>36</v>
      </c>
      <c r="AI3027" s="223" t="s">
        <v>37</v>
      </c>
      <c r="AK3027" s="229" t="s">
        <v>30</v>
      </c>
      <c r="AL3027" s="229"/>
      <c r="AM3027" s="229"/>
    </row>
    <row r="3028" spans="1:39" s="6" customFormat="1" ht="35.25" customHeight="1" x14ac:dyDescent="0.3">
      <c r="A3028" s="224"/>
      <c r="B3028" s="224"/>
      <c r="C3028" s="224"/>
      <c r="D3028" s="227"/>
      <c r="E3028" s="223"/>
      <c r="F3028" s="223"/>
      <c r="G3028" s="223"/>
      <c r="H3028" s="223"/>
      <c r="I3028" s="230"/>
      <c r="J3028" s="230"/>
      <c r="K3028" s="230"/>
      <c r="L3028" s="230"/>
      <c r="M3028" s="5">
        <v>0</v>
      </c>
      <c r="N3028" s="5">
        <v>625000</v>
      </c>
      <c r="O3028" s="5">
        <v>1250000</v>
      </c>
      <c r="P3028" s="225"/>
      <c r="Q3028" s="225"/>
      <c r="R3028" s="29">
        <v>4.95E-4</v>
      </c>
      <c r="S3028" s="29">
        <v>9.5200000000000005E-4</v>
      </c>
      <c r="T3028" s="29">
        <v>1.5900000000000001E-3</v>
      </c>
      <c r="U3028" s="29">
        <v>1.1169999999999999E-3</v>
      </c>
      <c r="V3028" s="29">
        <v>2.189E-3</v>
      </c>
      <c r="W3028" s="29">
        <v>4.5430000000000002E-3</v>
      </c>
      <c r="X3028" s="29">
        <v>8.8199999999999997E-4</v>
      </c>
      <c r="Y3028" s="29">
        <v>1.6949999999999999E-3</v>
      </c>
      <c r="Z3028" s="29">
        <v>2.8319999999999999E-3</v>
      </c>
      <c r="AA3028" s="29">
        <v>1.9889999999999999E-3</v>
      </c>
      <c r="AB3028" s="29">
        <v>3.8999999999999998E-3</v>
      </c>
      <c r="AC3028" s="29">
        <v>8.0949999999999998E-3</v>
      </c>
      <c r="AD3028" s="233"/>
      <c r="AE3028" s="232"/>
      <c r="AF3028" s="232"/>
      <c r="AG3028" s="234"/>
      <c r="AH3028" s="223"/>
      <c r="AI3028" s="223"/>
      <c r="AK3028" s="229"/>
      <c r="AL3028" s="229"/>
      <c r="AM3028" s="229"/>
    </row>
    <row r="3029" spans="1:39" s="3" customFormat="1" ht="13.8" x14ac:dyDescent="0.25">
      <c r="A3029" s="7" t="s">
        <v>44</v>
      </c>
      <c r="B3029" s="7" t="s">
        <v>42</v>
      </c>
      <c r="C3029" s="8" t="s">
        <v>39</v>
      </c>
      <c r="D3029" s="30"/>
      <c r="E3029" s="8" t="s">
        <v>64</v>
      </c>
      <c r="F3029" s="9" t="str">
        <f>IFERROR(VLOOKUP(E3029,Template!$AK$5:$AL$17,2,FALSE),"")</f>
        <v/>
      </c>
      <c r="G3029" s="41" t="s">
        <v>7</v>
      </c>
      <c r="H3029" s="41" t="s">
        <v>6</v>
      </c>
      <c r="I3029" s="32" t="s">
        <v>65</v>
      </c>
      <c r="J3029" s="32" t="s">
        <v>66</v>
      </c>
      <c r="K3029" s="33">
        <f>IFERROR(I3029+J3029,0)</f>
        <v>0</v>
      </c>
      <c r="L3029" s="33">
        <f>IFERROR(K3029,"")</f>
        <v>0</v>
      </c>
      <c r="M3029" s="34">
        <f t="shared" ref="M3029:M3040" si="8476">IF(L3029&lt;=$N$4,K3029,IF(L3028&gt;$N$4,0,$N$4-L3028))</f>
        <v>0</v>
      </c>
      <c r="N3029" s="34">
        <f>IF(AND(L3029&gt;$N$4,L3029&lt;=$O$4),K3029-M3029,IF(AND(L3028&gt;$N$4,L3028&lt;=$O$4),$O$4-L3028,IF(L3028&gt;$O$4,0,IF(L3029&lt;$N$4,0,MIN(L3029-$N$4,$N$4)))))</f>
        <v>0</v>
      </c>
      <c r="O3029" s="34">
        <f>IF(L3029&gt;$O$4,K3029-M3029-N3029,0)</f>
        <v>0</v>
      </c>
      <c r="P3029" s="12" t="s">
        <v>94</v>
      </c>
      <c r="Q3029" s="12" t="s">
        <v>68</v>
      </c>
      <c r="R3029" s="33">
        <f>IF(AND($Q3029="LOW",$P3029="French"),M3029*R$4,0)</f>
        <v>0</v>
      </c>
      <c r="S3029" s="33">
        <f>IF(AND($Q3029="LOW",$P3029="French"),N3029*S$4,0)</f>
        <v>0</v>
      </c>
      <c r="T3029" s="33">
        <f>IF(AND($Q3029="LOW",$P3029="French"),O3029*T$4,0)</f>
        <v>0</v>
      </c>
      <c r="U3029" s="33">
        <f>IF(AND($Q3029="HIGH",$P3029="French"),M3029*U$4,0)</f>
        <v>0</v>
      </c>
      <c r="V3029" s="33">
        <f>IF(AND($Q3029="HIGH",$P3029="French"),N3029*V$4,0)</f>
        <v>0</v>
      </c>
      <c r="W3029" s="33">
        <f>IF(AND($Q3029="HIGH",$P3029="French"),O3029*W$4,0)</f>
        <v>0</v>
      </c>
      <c r="X3029" s="33">
        <f>IF(AND($Q3029="LOW",$P3029="English"),M3029*X$4,0)</f>
        <v>0</v>
      </c>
      <c r="Y3029" s="33">
        <f>IF(AND($Q3029="LOW",$P3029="English"),N3029*Y$4,0)</f>
        <v>0</v>
      </c>
      <c r="Z3029" s="33">
        <f>IF(AND($Q3029="LOW",$P3029="English"),O3029*Z$4,0)</f>
        <v>0</v>
      </c>
      <c r="AA3029" s="33">
        <f>IF(AND($Q3029="HIGH",$P3029="English"),M3029*AA$4,0)</f>
        <v>0</v>
      </c>
      <c r="AB3029" s="33">
        <f>IF(AND($Q3029="HIGH",$P3029="English"),N3029*AB$4,0)</f>
        <v>0</v>
      </c>
      <c r="AC3029" s="33">
        <f>IF(AND($Q3029="HIGH",$P3029="English"),O3029*AC$4,0)</f>
        <v>0</v>
      </c>
      <c r="AD3029" s="26">
        <f>SUM(R3029:AC3029)</f>
        <v>0</v>
      </c>
      <c r="AE3029" s="46" t="str">
        <f>IFERROR(IF(AE$3=VLOOKUP($E3029,Template!$AK$5:$AM$17,3,FALSE),$AD3029*$F3029,0),"0.00")</f>
        <v>0.00</v>
      </c>
      <c r="AF3029" s="46" t="str">
        <f>IFERROR(IF(AF$3=VLOOKUP($E3029,Template!$AK$5:$AM$17,3,FALSE),$AD3029*$F3029,0),"0.00")</f>
        <v>0.00</v>
      </c>
      <c r="AG3029" s="28">
        <f>SUM(AD3029:AF3029)</f>
        <v>0</v>
      </c>
      <c r="AH3029" s="13" t="s">
        <v>40</v>
      </c>
      <c r="AI3029" s="13" t="s">
        <v>41</v>
      </c>
      <c r="AK3029" s="14" t="s">
        <v>25</v>
      </c>
      <c r="AL3029" s="15">
        <v>0.05</v>
      </c>
      <c r="AM3029" s="16" t="s">
        <v>3</v>
      </c>
    </row>
    <row r="3030" spans="1:39" s="3" customFormat="1" ht="13.8" x14ac:dyDescent="0.25">
      <c r="A3030" s="7" t="str">
        <f>A3029</f>
        <v>(Enter Broadcasting Company Name)</v>
      </c>
      <c r="B3030" s="7" t="str">
        <f>B3029</f>
        <v>(Enter Call Letters)</v>
      </c>
      <c r="C3030" s="8" t="str">
        <f>C3029</f>
        <v>(Select AM/FM)</v>
      </c>
      <c r="D3030" s="30"/>
      <c r="E3030" s="8" t="str">
        <f>E3029</f>
        <v>(Select Station Province)</v>
      </c>
      <c r="F3030" s="9" t="str">
        <f>IFERROR(VLOOKUP(E3030,Template!$AK$5:$AL$17,2,FALSE),"")</f>
        <v/>
      </c>
      <c r="G3030" s="42" t="s">
        <v>8</v>
      </c>
      <c r="H3030" s="42" t="s">
        <v>9</v>
      </c>
      <c r="I3030" s="32" t="s">
        <v>65</v>
      </c>
      <c r="J3030" s="32" t="s">
        <v>66</v>
      </c>
      <c r="K3030" s="33">
        <f t="shared" ref="K3030:K3040" si="8477">IFERROR(I3030+J3030,0)</f>
        <v>0</v>
      </c>
      <c r="L3030" s="33">
        <f t="shared" ref="L3030:L3040" si="8478">IFERROR(L3029+K3030,"")</f>
        <v>0</v>
      </c>
      <c r="M3030" s="34">
        <f t="shared" si="8476"/>
        <v>0</v>
      </c>
      <c r="N3030" s="34">
        <f>IF(AND(L3030&gt;$N$4,L3030&lt;=$O$4),K3030-M3030,IF(AND(L3029&gt;$N$4,L3029&lt;=$O$4),$O$4-L3029,IF(L3029&gt;$O$4,0,IF(L3030&lt;$N$4,0,MIN(L3030-$N$4,$N$4)))))</f>
        <v>0</v>
      </c>
      <c r="O3030" s="34">
        <f t="shared" ref="O3030:O3040" si="8479">IF(L3030&gt;$O$4,K3030-M3030-N3030,0)</f>
        <v>0</v>
      </c>
      <c r="P3030" s="12" t="str">
        <f>P3029</f>
        <v>(Select Language)</v>
      </c>
      <c r="Q3030" s="12" t="str">
        <f>Q3029</f>
        <v>(Select Usage)</v>
      </c>
      <c r="R3030" s="33">
        <f t="shared" ref="R3030:R3040" si="8480">IF(AND($Q3030="LOW",$P3030="French"),M3030*R$4,0)</f>
        <v>0</v>
      </c>
      <c r="S3030" s="33">
        <f t="shared" ref="S3030:S3040" si="8481">IF(AND($Q3030="LOW",$P3030="French"),N3030*S$4,0)</f>
        <v>0</v>
      </c>
      <c r="T3030" s="33">
        <f t="shared" ref="T3030:T3040" si="8482">IF(AND($Q3030="LOW",$P3030="French"),O3030*T$4,0)</f>
        <v>0</v>
      </c>
      <c r="U3030" s="33">
        <f t="shared" ref="U3030:U3040" si="8483">IF(AND($Q3030="HIGH",$P3030="French"),M3030*U$4,0)</f>
        <v>0</v>
      </c>
      <c r="V3030" s="33">
        <f t="shared" ref="V3030:V3040" si="8484">IF(AND($Q3030="HIGH",$P3030="French"),N3030*V$4,0)</f>
        <v>0</v>
      </c>
      <c r="W3030" s="33">
        <f t="shared" ref="W3030:W3040" si="8485">IF(AND($Q3030="HIGH",$P3030="French"),O3030*W$4,0)</f>
        <v>0</v>
      </c>
      <c r="X3030" s="33">
        <f t="shared" ref="X3030:X3040" si="8486">IF(AND($Q3030="LOW",$P3030="English"),M3030*X$4,0)</f>
        <v>0</v>
      </c>
      <c r="Y3030" s="33">
        <f t="shared" ref="Y3030:Y3040" si="8487">IF(AND($Q3030="LOW",$P3030="English"),N3030*Y$4,0)</f>
        <v>0</v>
      </c>
      <c r="Z3030" s="33">
        <f t="shared" ref="Z3030:Z3040" si="8488">IF(AND($Q3030="LOW",$P3030="English"),O3030*Z$4,0)</f>
        <v>0</v>
      </c>
      <c r="AA3030" s="33">
        <f t="shared" ref="AA3030:AA3040" si="8489">IF(AND($Q3030="HIGH",$P3030="English"),M3030*AA$4,0)</f>
        <v>0</v>
      </c>
      <c r="AB3030" s="33">
        <f t="shared" ref="AB3030:AB3040" si="8490">IF(AND($Q3030="HIGH",$P3030="English"),N3030*AB$4,0)</f>
        <v>0</v>
      </c>
      <c r="AC3030" s="33">
        <f t="shared" ref="AC3030:AC3040" si="8491">IF(AND($Q3030="HIGH",$P3030="English"),O3030*AC$4,0)</f>
        <v>0</v>
      </c>
      <c r="AD3030" s="26">
        <f t="shared" ref="AD3030:AD3034" si="8492">SUM(R3030:AC3030)</f>
        <v>0</v>
      </c>
      <c r="AE3030" s="46" t="str">
        <f>IFERROR(IF(AE$3=VLOOKUP($E3030,Template!$AK$5:$AM$17,3,FALSE),$AD3030*$F3030,0),"0.00")</f>
        <v>0.00</v>
      </c>
      <c r="AF3030" s="46" t="str">
        <f>IFERROR(IF(AF$3=VLOOKUP($E3030,Template!$AK$5:$AM$17,3,FALSE),$AD3030*$F3030,0),"0.00")</f>
        <v>0.00</v>
      </c>
      <c r="AG3030" s="28">
        <f t="shared" ref="AG3030:AG3040" si="8493">SUM(AD3030:AF3030)</f>
        <v>0</v>
      </c>
      <c r="AH3030" s="13" t="s">
        <v>40</v>
      </c>
      <c r="AI3030" s="13" t="s">
        <v>41</v>
      </c>
      <c r="AK3030" s="14" t="s">
        <v>23</v>
      </c>
      <c r="AL3030" s="15">
        <v>0.05</v>
      </c>
      <c r="AM3030" s="16" t="s">
        <v>3</v>
      </c>
    </row>
    <row r="3031" spans="1:39" s="3" customFormat="1" ht="13.8" x14ac:dyDescent="0.25">
      <c r="A3031" s="7" t="str">
        <f t="shared" ref="A3031:C3031" si="8494">A3030</f>
        <v>(Enter Broadcasting Company Name)</v>
      </c>
      <c r="B3031" s="7" t="str">
        <f t="shared" si="8494"/>
        <v>(Enter Call Letters)</v>
      </c>
      <c r="C3031" s="8" t="str">
        <f t="shared" si="8494"/>
        <v>(Select AM/FM)</v>
      </c>
      <c r="D3031" s="30"/>
      <c r="E3031" s="8" t="str">
        <f t="shared" ref="E3031:E3040" si="8495">E3030</f>
        <v>(Select Station Province)</v>
      </c>
      <c r="F3031" s="9" t="str">
        <f>IFERROR(VLOOKUP(E3031,Template!$AK$5:$AL$17,2,FALSE),"")</f>
        <v/>
      </c>
      <c r="G3031" s="42" t="s">
        <v>6</v>
      </c>
      <c r="H3031" s="42" t="s">
        <v>10</v>
      </c>
      <c r="I3031" s="32" t="s">
        <v>65</v>
      </c>
      <c r="J3031" s="32" t="s">
        <v>66</v>
      </c>
      <c r="K3031" s="33">
        <f t="shared" si="8477"/>
        <v>0</v>
      </c>
      <c r="L3031" s="33">
        <f t="shared" si="8478"/>
        <v>0</v>
      </c>
      <c r="M3031" s="34">
        <f t="shared" si="8476"/>
        <v>0</v>
      </c>
      <c r="N3031" s="34">
        <f t="shared" ref="N3031:N3040" si="8496">IF(AND(L3031&gt;$N$4,L3031&lt;=$O$4),K3031-M3031,IF(AND(L3030&gt;$N$4,L3030&lt;=$O$4),$O$4-L3030,IF(L3030&gt;$O$4,0,IF(L3031&lt;$N$4,0,MIN(L3031-$N$4,$N$4)))))</f>
        <v>0</v>
      </c>
      <c r="O3031" s="34">
        <f t="shared" si="8479"/>
        <v>0</v>
      </c>
      <c r="P3031" s="12" t="str">
        <f t="shared" ref="P3031:Q3031" si="8497">P3030</f>
        <v>(Select Language)</v>
      </c>
      <c r="Q3031" s="12" t="str">
        <f t="shared" si="8497"/>
        <v>(Select Usage)</v>
      </c>
      <c r="R3031" s="33">
        <f t="shared" si="8480"/>
        <v>0</v>
      </c>
      <c r="S3031" s="33">
        <f t="shared" si="8481"/>
        <v>0</v>
      </c>
      <c r="T3031" s="33">
        <f t="shared" si="8482"/>
        <v>0</v>
      </c>
      <c r="U3031" s="33">
        <f t="shared" si="8483"/>
        <v>0</v>
      </c>
      <c r="V3031" s="33">
        <f t="shared" si="8484"/>
        <v>0</v>
      </c>
      <c r="W3031" s="33">
        <f t="shared" si="8485"/>
        <v>0</v>
      </c>
      <c r="X3031" s="33">
        <f t="shared" si="8486"/>
        <v>0</v>
      </c>
      <c r="Y3031" s="33">
        <f t="shared" si="8487"/>
        <v>0</v>
      </c>
      <c r="Z3031" s="33">
        <f t="shared" si="8488"/>
        <v>0</v>
      </c>
      <c r="AA3031" s="33">
        <f t="shared" si="8489"/>
        <v>0</v>
      </c>
      <c r="AB3031" s="33">
        <f t="shared" si="8490"/>
        <v>0</v>
      </c>
      <c r="AC3031" s="33">
        <f t="shared" si="8491"/>
        <v>0</v>
      </c>
      <c r="AD3031" s="26">
        <f t="shared" si="8492"/>
        <v>0</v>
      </c>
      <c r="AE3031" s="46" t="str">
        <f>IFERROR(IF(AE$3=VLOOKUP($E3031,Template!$AK$5:$AM$17,3,FALSE),$AD3031*$F3031,0),"0.00")</f>
        <v>0.00</v>
      </c>
      <c r="AF3031" s="46" t="str">
        <f>IFERROR(IF(AF$3=VLOOKUP($E3031,Template!$AK$5:$AM$17,3,FALSE),$AD3031*$F3031,0),"0.00")</f>
        <v>0.00</v>
      </c>
      <c r="AG3031" s="28">
        <f t="shared" si="8493"/>
        <v>0</v>
      </c>
      <c r="AH3031" s="13" t="s">
        <v>40</v>
      </c>
      <c r="AI3031" s="13" t="s">
        <v>41</v>
      </c>
      <c r="AK3031" s="14" t="s">
        <v>24</v>
      </c>
      <c r="AL3031" s="15">
        <v>0.05</v>
      </c>
      <c r="AM3031" s="16" t="s">
        <v>3</v>
      </c>
    </row>
    <row r="3032" spans="1:39" s="3" customFormat="1" ht="13.8" x14ac:dyDescent="0.25">
      <c r="A3032" s="7" t="str">
        <f t="shared" ref="A3032:C3032" si="8498">A3031</f>
        <v>(Enter Broadcasting Company Name)</v>
      </c>
      <c r="B3032" s="7" t="str">
        <f t="shared" si="8498"/>
        <v>(Enter Call Letters)</v>
      </c>
      <c r="C3032" s="8" t="str">
        <f t="shared" si="8498"/>
        <v>(Select AM/FM)</v>
      </c>
      <c r="D3032" s="30"/>
      <c r="E3032" s="8" t="str">
        <f t="shared" si="8495"/>
        <v>(Select Station Province)</v>
      </c>
      <c r="F3032" s="9" t="str">
        <f>IFERROR(VLOOKUP(E3032,Template!$AK$5:$AL$17,2,FALSE),"")</f>
        <v/>
      </c>
      <c r="G3032" s="42" t="s">
        <v>9</v>
      </c>
      <c r="H3032" s="42" t="s">
        <v>11</v>
      </c>
      <c r="I3032" s="32" t="s">
        <v>65</v>
      </c>
      <c r="J3032" s="32" t="s">
        <v>66</v>
      </c>
      <c r="K3032" s="33">
        <f t="shared" si="8477"/>
        <v>0</v>
      </c>
      <c r="L3032" s="33">
        <f t="shared" si="8478"/>
        <v>0</v>
      </c>
      <c r="M3032" s="34">
        <f t="shared" si="8476"/>
        <v>0</v>
      </c>
      <c r="N3032" s="34">
        <f t="shared" si="8496"/>
        <v>0</v>
      </c>
      <c r="O3032" s="34">
        <f t="shared" si="8479"/>
        <v>0</v>
      </c>
      <c r="P3032" s="12" t="str">
        <f t="shared" ref="P3032:Q3032" si="8499">P3031</f>
        <v>(Select Language)</v>
      </c>
      <c r="Q3032" s="12" t="str">
        <f t="shared" si="8499"/>
        <v>(Select Usage)</v>
      </c>
      <c r="R3032" s="33">
        <f t="shared" si="8480"/>
        <v>0</v>
      </c>
      <c r="S3032" s="33">
        <f t="shared" si="8481"/>
        <v>0</v>
      </c>
      <c r="T3032" s="33">
        <f t="shared" si="8482"/>
        <v>0</v>
      </c>
      <c r="U3032" s="33">
        <f t="shared" si="8483"/>
        <v>0</v>
      </c>
      <c r="V3032" s="33">
        <f t="shared" si="8484"/>
        <v>0</v>
      </c>
      <c r="W3032" s="33">
        <f t="shared" si="8485"/>
        <v>0</v>
      </c>
      <c r="X3032" s="33">
        <f t="shared" si="8486"/>
        <v>0</v>
      </c>
      <c r="Y3032" s="33">
        <f t="shared" si="8487"/>
        <v>0</v>
      </c>
      <c r="Z3032" s="33">
        <f t="shared" si="8488"/>
        <v>0</v>
      </c>
      <c r="AA3032" s="33">
        <f t="shared" si="8489"/>
        <v>0</v>
      </c>
      <c r="AB3032" s="33">
        <f t="shared" si="8490"/>
        <v>0</v>
      </c>
      <c r="AC3032" s="33">
        <f t="shared" si="8491"/>
        <v>0</v>
      </c>
      <c r="AD3032" s="26">
        <f t="shared" si="8492"/>
        <v>0</v>
      </c>
      <c r="AE3032" s="46" t="str">
        <f>IFERROR(IF(AE$3=VLOOKUP($E3032,Template!$AK$5:$AM$17,3,FALSE),$AD3032*$F3032,0),"0.00")</f>
        <v>0.00</v>
      </c>
      <c r="AF3032" s="46" t="str">
        <f>IFERROR(IF(AF$3=VLOOKUP($E3032,Template!$AK$5:$AM$17,3,FALSE),$AD3032*$F3032,0),"0.00")</f>
        <v>0.00</v>
      </c>
      <c r="AG3032" s="28">
        <f t="shared" si="8493"/>
        <v>0</v>
      </c>
      <c r="AH3032" s="13" t="s">
        <v>40</v>
      </c>
      <c r="AI3032" s="13" t="s">
        <v>41</v>
      </c>
      <c r="AK3032" s="14" t="s">
        <v>22</v>
      </c>
      <c r="AL3032" s="15">
        <v>0.15</v>
      </c>
      <c r="AM3032" s="16" t="s">
        <v>2</v>
      </c>
    </row>
    <row r="3033" spans="1:39" s="3" customFormat="1" ht="13.8" x14ac:dyDescent="0.25">
      <c r="A3033" s="7" t="str">
        <f t="shared" ref="A3033:C3033" si="8500">A3032</f>
        <v>(Enter Broadcasting Company Name)</v>
      </c>
      <c r="B3033" s="7" t="str">
        <f t="shared" si="8500"/>
        <v>(Enter Call Letters)</v>
      </c>
      <c r="C3033" s="8" t="str">
        <f t="shared" si="8500"/>
        <v>(Select AM/FM)</v>
      </c>
      <c r="D3033" s="30"/>
      <c r="E3033" s="8" t="str">
        <f t="shared" si="8495"/>
        <v>(Select Station Province)</v>
      </c>
      <c r="F3033" s="9" t="str">
        <f>IFERROR(VLOOKUP(E3033,Template!$AK$5:$AL$17,2,FALSE),"")</f>
        <v/>
      </c>
      <c r="G3033" s="42" t="s">
        <v>10</v>
      </c>
      <c r="H3033" s="42" t="s">
        <v>12</v>
      </c>
      <c r="I3033" s="32" t="s">
        <v>65</v>
      </c>
      <c r="J3033" s="32" t="s">
        <v>66</v>
      </c>
      <c r="K3033" s="33">
        <f t="shared" si="8477"/>
        <v>0</v>
      </c>
      <c r="L3033" s="33">
        <f t="shared" si="8478"/>
        <v>0</v>
      </c>
      <c r="M3033" s="34">
        <f t="shared" si="8476"/>
        <v>0</v>
      </c>
      <c r="N3033" s="34">
        <f t="shared" si="8496"/>
        <v>0</v>
      </c>
      <c r="O3033" s="34">
        <f t="shared" si="8479"/>
        <v>0</v>
      </c>
      <c r="P3033" s="12" t="str">
        <f t="shared" ref="P3033:Q3033" si="8501">P3032</f>
        <v>(Select Language)</v>
      </c>
      <c r="Q3033" s="12" t="str">
        <f t="shared" si="8501"/>
        <v>(Select Usage)</v>
      </c>
      <c r="R3033" s="33">
        <f t="shared" si="8480"/>
        <v>0</v>
      </c>
      <c r="S3033" s="33">
        <f t="shared" si="8481"/>
        <v>0</v>
      </c>
      <c r="T3033" s="33">
        <f t="shared" si="8482"/>
        <v>0</v>
      </c>
      <c r="U3033" s="33">
        <f t="shared" si="8483"/>
        <v>0</v>
      </c>
      <c r="V3033" s="33">
        <f t="shared" si="8484"/>
        <v>0</v>
      </c>
      <c r="W3033" s="33">
        <f t="shared" si="8485"/>
        <v>0</v>
      </c>
      <c r="X3033" s="33">
        <f t="shared" si="8486"/>
        <v>0</v>
      </c>
      <c r="Y3033" s="33">
        <f t="shared" si="8487"/>
        <v>0</v>
      </c>
      <c r="Z3033" s="33">
        <f t="shared" si="8488"/>
        <v>0</v>
      </c>
      <c r="AA3033" s="33">
        <f t="shared" si="8489"/>
        <v>0</v>
      </c>
      <c r="AB3033" s="33">
        <f t="shared" si="8490"/>
        <v>0</v>
      </c>
      <c r="AC3033" s="33">
        <f t="shared" si="8491"/>
        <v>0</v>
      </c>
      <c r="AD3033" s="26">
        <f t="shared" si="8492"/>
        <v>0</v>
      </c>
      <c r="AE3033" s="46" t="str">
        <f>IFERROR(IF(AE$3=VLOOKUP($E3033,Template!$AK$5:$AM$17,3,FALSE),$AD3033*$F3033,0),"0.00")</f>
        <v>0.00</v>
      </c>
      <c r="AF3033" s="46" t="str">
        <f>IFERROR(IF(AF$3=VLOOKUP($E3033,Template!$AK$5:$AM$17,3,FALSE),$AD3033*$F3033,0),"0.00")</f>
        <v>0.00</v>
      </c>
      <c r="AG3033" s="28">
        <f t="shared" si="8493"/>
        <v>0</v>
      </c>
      <c r="AH3033" s="13" t="s">
        <v>40</v>
      </c>
      <c r="AI3033" s="13" t="s">
        <v>41</v>
      </c>
      <c r="AK3033" s="14" t="s">
        <v>26</v>
      </c>
      <c r="AL3033" s="15">
        <v>0.15</v>
      </c>
      <c r="AM3033" s="16" t="s">
        <v>2</v>
      </c>
    </row>
    <row r="3034" spans="1:39" s="3" customFormat="1" ht="13.8" x14ac:dyDescent="0.25">
      <c r="A3034" s="7" t="str">
        <f t="shared" ref="A3034:C3034" si="8502">A3033</f>
        <v>(Enter Broadcasting Company Name)</v>
      </c>
      <c r="B3034" s="7" t="str">
        <f t="shared" si="8502"/>
        <v>(Enter Call Letters)</v>
      </c>
      <c r="C3034" s="8" t="str">
        <f t="shared" si="8502"/>
        <v>(Select AM/FM)</v>
      </c>
      <c r="D3034" s="30"/>
      <c r="E3034" s="8" t="str">
        <f t="shared" si="8495"/>
        <v>(Select Station Province)</v>
      </c>
      <c r="F3034" s="9" t="str">
        <f>IFERROR(VLOOKUP(E3034,Template!$AK$5:$AL$17,2,FALSE),"")</f>
        <v/>
      </c>
      <c r="G3034" s="42" t="s">
        <v>11</v>
      </c>
      <c r="H3034" s="42" t="s">
        <v>13</v>
      </c>
      <c r="I3034" s="32" t="s">
        <v>65</v>
      </c>
      <c r="J3034" s="32" t="s">
        <v>66</v>
      </c>
      <c r="K3034" s="33">
        <f t="shared" si="8477"/>
        <v>0</v>
      </c>
      <c r="L3034" s="33">
        <f t="shared" si="8478"/>
        <v>0</v>
      </c>
      <c r="M3034" s="34">
        <f t="shared" si="8476"/>
        <v>0</v>
      </c>
      <c r="N3034" s="34">
        <f t="shared" si="8496"/>
        <v>0</v>
      </c>
      <c r="O3034" s="34">
        <f t="shared" si="8479"/>
        <v>0</v>
      </c>
      <c r="P3034" s="12" t="str">
        <f t="shared" ref="P3034:Q3034" si="8503">P3033</f>
        <v>(Select Language)</v>
      </c>
      <c r="Q3034" s="12" t="str">
        <f t="shared" si="8503"/>
        <v>(Select Usage)</v>
      </c>
      <c r="R3034" s="33">
        <f t="shared" si="8480"/>
        <v>0</v>
      </c>
      <c r="S3034" s="33">
        <f t="shared" si="8481"/>
        <v>0</v>
      </c>
      <c r="T3034" s="33">
        <f t="shared" si="8482"/>
        <v>0</v>
      </c>
      <c r="U3034" s="33">
        <f t="shared" si="8483"/>
        <v>0</v>
      </c>
      <c r="V3034" s="33">
        <f t="shared" si="8484"/>
        <v>0</v>
      </c>
      <c r="W3034" s="33">
        <f t="shared" si="8485"/>
        <v>0</v>
      </c>
      <c r="X3034" s="33">
        <f t="shared" si="8486"/>
        <v>0</v>
      </c>
      <c r="Y3034" s="33">
        <f t="shared" si="8487"/>
        <v>0</v>
      </c>
      <c r="Z3034" s="33">
        <f t="shared" si="8488"/>
        <v>0</v>
      </c>
      <c r="AA3034" s="33">
        <f t="shared" si="8489"/>
        <v>0</v>
      </c>
      <c r="AB3034" s="33">
        <f t="shared" si="8490"/>
        <v>0</v>
      </c>
      <c r="AC3034" s="33">
        <f t="shared" si="8491"/>
        <v>0</v>
      </c>
      <c r="AD3034" s="26">
        <f t="shared" si="8492"/>
        <v>0</v>
      </c>
      <c r="AE3034" s="46" t="str">
        <f>IFERROR(IF(AE$3=VLOOKUP($E3034,Template!$AK$5:$AM$17,3,FALSE),$AD3034*$F3034,0),"0.00")</f>
        <v>0.00</v>
      </c>
      <c r="AF3034" s="46" t="str">
        <f>IFERROR(IF(AF$3=VLOOKUP($E3034,Template!$AK$5:$AM$17,3,FALSE),$AD3034*$F3034,0),"0.00")</f>
        <v>0.00</v>
      </c>
      <c r="AG3034" s="28">
        <f t="shared" si="8493"/>
        <v>0</v>
      </c>
      <c r="AH3034" s="13" t="s">
        <v>40</v>
      </c>
      <c r="AI3034" s="13" t="s">
        <v>41</v>
      </c>
      <c r="AK3034" s="14" t="s">
        <v>27</v>
      </c>
      <c r="AL3034" s="15">
        <v>0.15</v>
      </c>
      <c r="AM3034" s="16" t="s">
        <v>2</v>
      </c>
    </row>
    <row r="3035" spans="1:39" s="3" customFormat="1" ht="13.8" x14ac:dyDescent="0.25">
      <c r="A3035" s="7" t="str">
        <f t="shared" ref="A3035:C3035" si="8504">A3034</f>
        <v>(Enter Broadcasting Company Name)</v>
      </c>
      <c r="B3035" s="7" t="str">
        <f t="shared" si="8504"/>
        <v>(Enter Call Letters)</v>
      </c>
      <c r="C3035" s="8" t="str">
        <f t="shared" si="8504"/>
        <v>(Select AM/FM)</v>
      </c>
      <c r="D3035" s="30"/>
      <c r="E3035" s="8" t="str">
        <f t="shared" si="8495"/>
        <v>(Select Station Province)</v>
      </c>
      <c r="F3035" s="9" t="str">
        <f>IFERROR(VLOOKUP(E3035,Template!$AK$5:$AL$17,2,FALSE),"")</f>
        <v/>
      </c>
      <c r="G3035" s="42" t="s">
        <v>12</v>
      </c>
      <c r="H3035" s="42" t="s">
        <v>15</v>
      </c>
      <c r="I3035" s="32" t="s">
        <v>65</v>
      </c>
      <c r="J3035" s="32" t="s">
        <v>66</v>
      </c>
      <c r="K3035" s="33">
        <f t="shared" si="8477"/>
        <v>0</v>
      </c>
      <c r="L3035" s="33">
        <f t="shared" si="8478"/>
        <v>0</v>
      </c>
      <c r="M3035" s="34">
        <f t="shared" si="8476"/>
        <v>0</v>
      </c>
      <c r="N3035" s="34">
        <f t="shared" si="8496"/>
        <v>0</v>
      </c>
      <c r="O3035" s="34">
        <f t="shared" si="8479"/>
        <v>0</v>
      </c>
      <c r="P3035" s="12" t="str">
        <f t="shared" ref="P3035:Q3035" si="8505">P3034</f>
        <v>(Select Language)</v>
      </c>
      <c r="Q3035" s="12" t="str">
        <f t="shared" si="8505"/>
        <v>(Select Usage)</v>
      </c>
      <c r="R3035" s="33">
        <f t="shared" si="8480"/>
        <v>0</v>
      </c>
      <c r="S3035" s="33">
        <f t="shared" si="8481"/>
        <v>0</v>
      </c>
      <c r="T3035" s="33">
        <f t="shared" si="8482"/>
        <v>0</v>
      </c>
      <c r="U3035" s="33">
        <f t="shared" si="8483"/>
        <v>0</v>
      </c>
      <c r="V3035" s="33">
        <f t="shared" si="8484"/>
        <v>0</v>
      </c>
      <c r="W3035" s="33">
        <f t="shared" si="8485"/>
        <v>0</v>
      </c>
      <c r="X3035" s="33">
        <f t="shared" si="8486"/>
        <v>0</v>
      </c>
      <c r="Y3035" s="33">
        <f t="shared" si="8487"/>
        <v>0</v>
      </c>
      <c r="Z3035" s="33">
        <f t="shared" si="8488"/>
        <v>0</v>
      </c>
      <c r="AA3035" s="33">
        <f t="shared" si="8489"/>
        <v>0</v>
      </c>
      <c r="AB3035" s="33">
        <f t="shared" si="8490"/>
        <v>0</v>
      </c>
      <c r="AC3035" s="33">
        <f t="shared" si="8491"/>
        <v>0</v>
      </c>
      <c r="AD3035" s="26">
        <f>SUM(R3035:AC3035)</f>
        <v>0</v>
      </c>
      <c r="AE3035" s="46" t="str">
        <f>IFERROR(IF(AE$3=VLOOKUP($E3035,Template!$AK$5:$AM$17,3,FALSE),$AD3035*$F3035,0),"0.00")</f>
        <v>0.00</v>
      </c>
      <c r="AF3035" s="46" t="str">
        <f>IFERROR(IF(AF$3=VLOOKUP($E3035,Template!$AK$5:$AM$17,3,FALSE),$AD3035*$F3035,0),"0.00")</f>
        <v>0.00</v>
      </c>
      <c r="AG3035" s="28">
        <f t="shared" si="8493"/>
        <v>0</v>
      </c>
      <c r="AH3035" s="13" t="s">
        <v>40</v>
      </c>
      <c r="AI3035" s="13" t="s">
        <v>41</v>
      </c>
      <c r="AK3035" s="14" t="s">
        <v>28</v>
      </c>
      <c r="AL3035" s="15">
        <v>0.05</v>
      </c>
      <c r="AM3035" s="16" t="s">
        <v>3</v>
      </c>
    </row>
    <row r="3036" spans="1:39" s="3" customFormat="1" ht="13.8" x14ac:dyDescent="0.25">
      <c r="A3036" s="7" t="str">
        <f t="shared" ref="A3036:C3036" si="8506">A3035</f>
        <v>(Enter Broadcasting Company Name)</v>
      </c>
      <c r="B3036" s="7" t="str">
        <f t="shared" si="8506"/>
        <v>(Enter Call Letters)</v>
      </c>
      <c r="C3036" s="8" t="str">
        <f t="shared" si="8506"/>
        <v>(Select AM/FM)</v>
      </c>
      <c r="D3036" s="30"/>
      <c r="E3036" s="8" t="str">
        <f t="shared" si="8495"/>
        <v>(Select Station Province)</v>
      </c>
      <c r="F3036" s="9" t="str">
        <f>IFERROR(VLOOKUP(E3036,Template!$AK$5:$AL$17,2,FALSE),"")</f>
        <v/>
      </c>
      <c r="G3036" s="42" t="s">
        <v>13</v>
      </c>
      <c r="H3036" s="42" t="s">
        <v>16</v>
      </c>
      <c r="I3036" s="32" t="s">
        <v>65</v>
      </c>
      <c r="J3036" s="32" t="s">
        <v>66</v>
      </c>
      <c r="K3036" s="33">
        <f t="shared" si="8477"/>
        <v>0</v>
      </c>
      <c r="L3036" s="33">
        <f t="shared" si="8478"/>
        <v>0</v>
      </c>
      <c r="M3036" s="34">
        <f t="shared" si="8476"/>
        <v>0</v>
      </c>
      <c r="N3036" s="34">
        <f t="shared" si="8496"/>
        <v>0</v>
      </c>
      <c r="O3036" s="34">
        <f t="shared" si="8479"/>
        <v>0</v>
      </c>
      <c r="P3036" s="12" t="str">
        <f t="shared" ref="P3036:Q3036" si="8507">P3035</f>
        <v>(Select Language)</v>
      </c>
      <c r="Q3036" s="12" t="str">
        <f t="shared" si="8507"/>
        <v>(Select Usage)</v>
      </c>
      <c r="R3036" s="33">
        <f t="shared" si="8480"/>
        <v>0</v>
      </c>
      <c r="S3036" s="33">
        <f t="shared" si="8481"/>
        <v>0</v>
      </c>
      <c r="T3036" s="33">
        <f t="shared" si="8482"/>
        <v>0</v>
      </c>
      <c r="U3036" s="33">
        <f t="shared" si="8483"/>
        <v>0</v>
      </c>
      <c r="V3036" s="33">
        <f t="shared" si="8484"/>
        <v>0</v>
      </c>
      <c r="W3036" s="33">
        <f t="shared" si="8485"/>
        <v>0</v>
      </c>
      <c r="X3036" s="33">
        <f t="shared" si="8486"/>
        <v>0</v>
      </c>
      <c r="Y3036" s="33">
        <f t="shared" si="8487"/>
        <v>0</v>
      </c>
      <c r="Z3036" s="33">
        <f t="shared" si="8488"/>
        <v>0</v>
      </c>
      <c r="AA3036" s="33">
        <f t="shared" si="8489"/>
        <v>0</v>
      </c>
      <c r="AB3036" s="33">
        <f t="shared" si="8490"/>
        <v>0</v>
      </c>
      <c r="AC3036" s="33">
        <f t="shared" si="8491"/>
        <v>0</v>
      </c>
      <c r="AD3036" s="26">
        <f t="shared" ref="AD3036:AD3038" si="8508">SUM(R3036:AC3036)</f>
        <v>0</v>
      </c>
      <c r="AE3036" s="46" t="str">
        <f>IFERROR(IF(AE$3=VLOOKUP($E3036,Template!$AK$5:$AM$17,3,FALSE),$AD3036*$F3036,0),"0.00")</f>
        <v>0.00</v>
      </c>
      <c r="AF3036" s="46" t="str">
        <f>IFERROR(IF(AF$3=VLOOKUP($E3036,Template!$AK$5:$AM$17,3,FALSE),$AD3036*$F3036,0),"0.00")</f>
        <v>0.00</v>
      </c>
      <c r="AG3036" s="28">
        <f t="shared" si="8493"/>
        <v>0</v>
      </c>
      <c r="AH3036" s="13" t="s">
        <v>40</v>
      </c>
      <c r="AI3036" s="13" t="s">
        <v>41</v>
      </c>
      <c r="AK3036" s="14" t="s">
        <v>70</v>
      </c>
      <c r="AL3036" s="15">
        <v>0.05</v>
      </c>
      <c r="AM3036" s="16" t="s">
        <v>3</v>
      </c>
    </row>
    <row r="3037" spans="1:39" s="3" customFormat="1" ht="13.8" x14ac:dyDescent="0.25">
      <c r="A3037" s="7" t="str">
        <f t="shared" ref="A3037:C3037" si="8509">A3036</f>
        <v>(Enter Broadcasting Company Name)</v>
      </c>
      <c r="B3037" s="7" t="str">
        <f t="shared" si="8509"/>
        <v>(Enter Call Letters)</v>
      </c>
      <c r="C3037" s="8" t="str">
        <f t="shared" si="8509"/>
        <v>(Select AM/FM)</v>
      </c>
      <c r="D3037" s="30"/>
      <c r="E3037" s="8" t="str">
        <f t="shared" si="8495"/>
        <v>(Select Station Province)</v>
      </c>
      <c r="F3037" s="9" t="str">
        <f>IFERROR(VLOOKUP(E3037,Template!$AK$5:$AL$17,2,FALSE),"")</f>
        <v/>
      </c>
      <c r="G3037" s="42" t="s">
        <v>15</v>
      </c>
      <c r="H3037" s="42" t="s">
        <v>17</v>
      </c>
      <c r="I3037" s="32" t="s">
        <v>65</v>
      </c>
      <c r="J3037" s="32" t="s">
        <v>66</v>
      </c>
      <c r="K3037" s="33">
        <f t="shared" si="8477"/>
        <v>0</v>
      </c>
      <c r="L3037" s="33">
        <f t="shared" si="8478"/>
        <v>0</v>
      </c>
      <c r="M3037" s="34">
        <f t="shared" si="8476"/>
        <v>0</v>
      </c>
      <c r="N3037" s="34">
        <f t="shared" si="8496"/>
        <v>0</v>
      </c>
      <c r="O3037" s="34">
        <f t="shared" si="8479"/>
        <v>0</v>
      </c>
      <c r="P3037" s="12" t="str">
        <f t="shared" ref="P3037:Q3037" si="8510">P3036</f>
        <v>(Select Language)</v>
      </c>
      <c r="Q3037" s="12" t="str">
        <f t="shared" si="8510"/>
        <v>(Select Usage)</v>
      </c>
      <c r="R3037" s="33">
        <f t="shared" si="8480"/>
        <v>0</v>
      </c>
      <c r="S3037" s="33">
        <f t="shared" si="8481"/>
        <v>0</v>
      </c>
      <c r="T3037" s="33">
        <f t="shared" si="8482"/>
        <v>0</v>
      </c>
      <c r="U3037" s="33">
        <f t="shared" si="8483"/>
        <v>0</v>
      </c>
      <c r="V3037" s="33">
        <f t="shared" si="8484"/>
        <v>0</v>
      </c>
      <c r="W3037" s="33">
        <f t="shared" si="8485"/>
        <v>0</v>
      </c>
      <c r="X3037" s="33">
        <f t="shared" si="8486"/>
        <v>0</v>
      </c>
      <c r="Y3037" s="33">
        <f t="shared" si="8487"/>
        <v>0</v>
      </c>
      <c r="Z3037" s="33">
        <f t="shared" si="8488"/>
        <v>0</v>
      </c>
      <c r="AA3037" s="33">
        <f t="shared" si="8489"/>
        <v>0</v>
      </c>
      <c r="AB3037" s="33">
        <f t="shared" si="8490"/>
        <v>0</v>
      </c>
      <c r="AC3037" s="33">
        <f t="shared" si="8491"/>
        <v>0</v>
      </c>
      <c r="AD3037" s="26">
        <f t="shared" si="8508"/>
        <v>0</v>
      </c>
      <c r="AE3037" s="46" t="str">
        <f>IFERROR(IF(AE$3=VLOOKUP($E3037,Template!$AK$5:$AM$17,3,FALSE),$AD3037*$F3037,0),"0.00")</f>
        <v>0.00</v>
      </c>
      <c r="AF3037" s="46" t="str">
        <f>IFERROR(IF(AF$3=VLOOKUP($E3037,Template!$AK$5:$AM$17,3,FALSE),$AD3037*$F3037,0),"0.00")</f>
        <v>0.00</v>
      </c>
      <c r="AG3037" s="28">
        <f t="shared" si="8493"/>
        <v>0</v>
      </c>
      <c r="AH3037" s="13" t="s">
        <v>40</v>
      </c>
      <c r="AI3037" s="13" t="s">
        <v>41</v>
      </c>
      <c r="AK3037" s="14" t="s">
        <v>20</v>
      </c>
      <c r="AL3037" s="15">
        <v>0.13</v>
      </c>
      <c r="AM3037" s="16" t="s">
        <v>2</v>
      </c>
    </row>
    <row r="3038" spans="1:39" s="3" customFormat="1" ht="13.8" x14ac:dyDescent="0.25">
      <c r="A3038" s="7" t="str">
        <f t="shared" ref="A3038:C3038" si="8511">A3037</f>
        <v>(Enter Broadcasting Company Name)</v>
      </c>
      <c r="B3038" s="7" t="str">
        <f t="shared" si="8511"/>
        <v>(Enter Call Letters)</v>
      </c>
      <c r="C3038" s="8" t="str">
        <f t="shared" si="8511"/>
        <v>(Select AM/FM)</v>
      </c>
      <c r="D3038" s="30"/>
      <c r="E3038" s="8" t="str">
        <f t="shared" si="8495"/>
        <v>(Select Station Province)</v>
      </c>
      <c r="F3038" s="9" t="str">
        <f>IFERROR(VLOOKUP(E3038,Template!$AK$5:$AL$17,2,FALSE),"")</f>
        <v/>
      </c>
      <c r="G3038" s="42" t="s">
        <v>16</v>
      </c>
      <c r="H3038" s="42" t="s">
        <v>18</v>
      </c>
      <c r="I3038" s="32" t="s">
        <v>65</v>
      </c>
      <c r="J3038" s="32" t="s">
        <v>66</v>
      </c>
      <c r="K3038" s="33">
        <f t="shared" si="8477"/>
        <v>0</v>
      </c>
      <c r="L3038" s="33">
        <f t="shared" si="8478"/>
        <v>0</v>
      </c>
      <c r="M3038" s="34">
        <f t="shared" si="8476"/>
        <v>0</v>
      </c>
      <c r="N3038" s="34">
        <f t="shared" si="8496"/>
        <v>0</v>
      </c>
      <c r="O3038" s="34">
        <f t="shared" si="8479"/>
        <v>0</v>
      </c>
      <c r="P3038" s="12" t="str">
        <f t="shared" ref="P3038:Q3038" si="8512">P3037</f>
        <v>(Select Language)</v>
      </c>
      <c r="Q3038" s="12" t="str">
        <f t="shared" si="8512"/>
        <v>(Select Usage)</v>
      </c>
      <c r="R3038" s="33">
        <f t="shared" si="8480"/>
        <v>0</v>
      </c>
      <c r="S3038" s="33">
        <f t="shared" si="8481"/>
        <v>0</v>
      </c>
      <c r="T3038" s="33">
        <f t="shared" si="8482"/>
        <v>0</v>
      </c>
      <c r="U3038" s="33">
        <f t="shared" si="8483"/>
        <v>0</v>
      </c>
      <c r="V3038" s="33">
        <f t="shared" si="8484"/>
        <v>0</v>
      </c>
      <c r="W3038" s="33">
        <f t="shared" si="8485"/>
        <v>0</v>
      </c>
      <c r="X3038" s="33">
        <f t="shared" si="8486"/>
        <v>0</v>
      </c>
      <c r="Y3038" s="33">
        <f t="shared" si="8487"/>
        <v>0</v>
      </c>
      <c r="Z3038" s="33">
        <f t="shared" si="8488"/>
        <v>0</v>
      </c>
      <c r="AA3038" s="33">
        <f t="shared" si="8489"/>
        <v>0</v>
      </c>
      <c r="AB3038" s="33">
        <f t="shared" si="8490"/>
        <v>0</v>
      </c>
      <c r="AC3038" s="33">
        <f t="shared" si="8491"/>
        <v>0</v>
      </c>
      <c r="AD3038" s="26">
        <f t="shared" si="8508"/>
        <v>0</v>
      </c>
      <c r="AE3038" s="46" t="str">
        <f>IFERROR(IF(AE$3=VLOOKUP($E3038,Template!$AK$5:$AM$17,3,FALSE),$AD3038*$F3038,0),"0.00")</f>
        <v>0.00</v>
      </c>
      <c r="AF3038" s="46" t="str">
        <f>IFERROR(IF(AF$3=VLOOKUP($E3038,Template!$AK$5:$AM$17,3,FALSE),$AD3038*$F3038,0),"0.00")</f>
        <v>0.00</v>
      </c>
      <c r="AG3038" s="28">
        <f t="shared" si="8493"/>
        <v>0</v>
      </c>
      <c r="AH3038" s="13" t="s">
        <v>40</v>
      </c>
      <c r="AI3038" s="13" t="s">
        <v>41</v>
      </c>
      <c r="AK3038" s="14" t="s">
        <v>69</v>
      </c>
      <c r="AL3038" s="15">
        <v>0.15</v>
      </c>
      <c r="AM3038" s="16" t="s">
        <v>2</v>
      </c>
    </row>
    <row r="3039" spans="1:39" s="3" customFormat="1" ht="13.8" x14ac:dyDescent="0.25">
      <c r="A3039" s="7" t="str">
        <f t="shared" ref="A3039:C3039" si="8513">A3038</f>
        <v>(Enter Broadcasting Company Name)</v>
      </c>
      <c r="B3039" s="7" t="str">
        <f t="shared" si="8513"/>
        <v>(Enter Call Letters)</v>
      </c>
      <c r="C3039" s="8" t="str">
        <f t="shared" si="8513"/>
        <v>(Select AM/FM)</v>
      </c>
      <c r="D3039" s="30"/>
      <c r="E3039" s="8" t="str">
        <f t="shared" si="8495"/>
        <v>(Select Station Province)</v>
      </c>
      <c r="F3039" s="9" t="str">
        <f>IFERROR(VLOOKUP(E3039,Template!$AK$5:$AL$17,2,FALSE),"")</f>
        <v/>
      </c>
      <c r="G3039" s="42" t="s">
        <v>17</v>
      </c>
      <c r="H3039" s="42" t="s">
        <v>7</v>
      </c>
      <c r="I3039" s="32" t="s">
        <v>65</v>
      </c>
      <c r="J3039" s="32" t="s">
        <v>66</v>
      </c>
      <c r="K3039" s="33">
        <f t="shared" si="8477"/>
        <v>0</v>
      </c>
      <c r="L3039" s="33">
        <f t="shared" si="8478"/>
        <v>0</v>
      </c>
      <c r="M3039" s="34">
        <f t="shared" si="8476"/>
        <v>0</v>
      </c>
      <c r="N3039" s="34">
        <f t="shared" si="8496"/>
        <v>0</v>
      </c>
      <c r="O3039" s="34">
        <f t="shared" si="8479"/>
        <v>0</v>
      </c>
      <c r="P3039" s="12" t="str">
        <f t="shared" ref="P3039:Q3039" si="8514">P3038</f>
        <v>(Select Language)</v>
      </c>
      <c r="Q3039" s="12" t="str">
        <f t="shared" si="8514"/>
        <v>(Select Usage)</v>
      </c>
      <c r="R3039" s="33">
        <f t="shared" si="8480"/>
        <v>0</v>
      </c>
      <c r="S3039" s="33">
        <f t="shared" si="8481"/>
        <v>0</v>
      </c>
      <c r="T3039" s="33">
        <f t="shared" si="8482"/>
        <v>0</v>
      </c>
      <c r="U3039" s="33">
        <f t="shared" si="8483"/>
        <v>0</v>
      </c>
      <c r="V3039" s="33">
        <f t="shared" si="8484"/>
        <v>0</v>
      </c>
      <c r="W3039" s="33">
        <f t="shared" si="8485"/>
        <v>0</v>
      </c>
      <c r="X3039" s="33">
        <f t="shared" si="8486"/>
        <v>0</v>
      </c>
      <c r="Y3039" s="33">
        <f t="shared" si="8487"/>
        <v>0</v>
      </c>
      <c r="Z3039" s="33">
        <f t="shared" si="8488"/>
        <v>0</v>
      </c>
      <c r="AA3039" s="33">
        <f t="shared" si="8489"/>
        <v>0</v>
      </c>
      <c r="AB3039" s="33">
        <f t="shared" si="8490"/>
        <v>0</v>
      </c>
      <c r="AC3039" s="33">
        <f t="shared" si="8491"/>
        <v>0</v>
      </c>
      <c r="AD3039" s="26">
        <f>SUM(R3039:AC3039)</f>
        <v>0</v>
      </c>
      <c r="AE3039" s="46" t="str">
        <f>IFERROR(IF(AE$3=VLOOKUP($E3039,Template!$AK$5:$AM$17,3,FALSE),$AD3039*$F3039,0),"0.00")</f>
        <v>0.00</v>
      </c>
      <c r="AF3039" s="46" t="str">
        <f>IFERROR(IF(AF$3=VLOOKUP($E3039,Template!$AK$5:$AM$17,3,FALSE),$AD3039*$F3039,0),"0.00")</f>
        <v>0.00</v>
      </c>
      <c r="AG3039" s="28">
        <f t="shared" si="8493"/>
        <v>0</v>
      </c>
      <c r="AH3039" s="13" t="s">
        <v>40</v>
      </c>
      <c r="AI3039" s="13" t="s">
        <v>41</v>
      </c>
      <c r="AK3039" s="14" t="s">
        <v>29</v>
      </c>
      <c r="AL3039" s="15">
        <v>0.05</v>
      </c>
      <c r="AM3039" s="16" t="s">
        <v>3</v>
      </c>
    </row>
    <row r="3040" spans="1:39" s="3" customFormat="1" ht="13.8" x14ac:dyDescent="0.25">
      <c r="A3040" s="7" t="str">
        <f t="shared" ref="A3040:C3040" si="8515">A3039</f>
        <v>(Enter Broadcasting Company Name)</v>
      </c>
      <c r="B3040" s="7" t="str">
        <f t="shared" si="8515"/>
        <v>(Enter Call Letters)</v>
      </c>
      <c r="C3040" s="8" t="str">
        <f t="shared" si="8515"/>
        <v>(Select AM/FM)</v>
      </c>
      <c r="D3040" s="30"/>
      <c r="E3040" s="8" t="str">
        <f t="shared" si="8495"/>
        <v>(Select Station Province)</v>
      </c>
      <c r="F3040" s="9" t="str">
        <f>IFERROR(VLOOKUP(E3040,Template!$AK$5:$AL$17,2,FALSE),"")</f>
        <v/>
      </c>
      <c r="G3040" s="42" t="s">
        <v>18</v>
      </c>
      <c r="H3040" s="43" t="s">
        <v>8</v>
      </c>
      <c r="I3040" s="32" t="s">
        <v>65</v>
      </c>
      <c r="J3040" s="32" t="s">
        <v>66</v>
      </c>
      <c r="K3040" s="33">
        <f t="shared" si="8477"/>
        <v>0</v>
      </c>
      <c r="L3040" s="33">
        <f t="shared" si="8478"/>
        <v>0</v>
      </c>
      <c r="M3040" s="34">
        <f t="shared" si="8476"/>
        <v>0</v>
      </c>
      <c r="N3040" s="34">
        <f t="shared" si="8496"/>
        <v>0</v>
      </c>
      <c r="O3040" s="34">
        <f t="shared" si="8479"/>
        <v>0</v>
      </c>
      <c r="P3040" s="12" t="str">
        <f t="shared" ref="P3040:Q3040" si="8516">P3039</f>
        <v>(Select Language)</v>
      </c>
      <c r="Q3040" s="12" t="str">
        <f t="shared" si="8516"/>
        <v>(Select Usage)</v>
      </c>
      <c r="R3040" s="33">
        <f t="shared" si="8480"/>
        <v>0</v>
      </c>
      <c r="S3040" s="33">
        <f t="shared" si="8481"/>
        <v>0</v>
      </c>
      <c r="T3040" s="33">
        <f t="shared" si="8482"/>
        <v>0</v>
      </c>
      <c r="U3040" s="33">
        <f t="shared" si="8483"/>
        <v>0</v>
      </c>
      <c r="V3040" s="33">
        <f t="shared" si="8484"/>
        <v>0</v>
      </c>
      <c r="W3040" s="33">
        <f t="shared" si="8485"/>
        <v>0</v>
      </c>
      <c r="X3040" s="33">
        <f t="shared" si="8486"/>
        <v>0</v>
      </c>
      <c r="Y3040" s="33">
        <f t="shared" si="8487"/>
        <v>0</v>
      </c>
      <c r="Z3040" s="33">
        <f t="shared" si="8488"/>
        <v>0</v>
      </c>
      <c r="AA3040" s="33">
        <f t="shared" si="8489"/>
        <v>0</v>
      </c>
      <c r="AB3040" s="33">
        <f t="shared" si="8490"/>
        <v>0</v>
      </c>
      <c r="AC3040" s="33">
        <f t="shared" si="8491"/>
        <v>0</v>
      </c>
      <c r="AD3040" s="26">
        <f t="shared" ref="AD3040" si="8517">SUM(R3040:AC3040)</f>
        <v>0</v>
      </c>
      <c r="AE3040" s="46" t="str">
        <f>IFERROR(IF(AE$3=VLOOKUP($E3040,Template!$AK$5:$AM$17,3,FALSE),$AD3040*$F3040,0),"0.00")</f>
        <v>0.00</v>
      </c>
      <c r="AF3040" s="46" t="str">
        <f>IFERROR(IF(AF$3=VLOOKUP($E3040,Template!$AK$5:$AM$17,3,FALSE),$AD3040*$F3040,0),"0.00")</f>
        <v>0.00</v>
      </c>
      <c r="AG3040" s="28">
        <f t="shared" si="8493"/>
        <v>0</v>
      </c>
      <c r="AH3040" s="13" t="s">
        <v>40</v>
      </c>
      <c r="AI3040" s="13" t="s">
        <v>41</v>
      </c>
      <c r="AK3040" s="14" t="s">
        <v>21</v>
      </c>
      <c r="AL3040" s="15">
        <v>0.05</v>
      </c>
      <c r="AM3040" s="16" t="s">
        <v>3</v>
      </c>
    </row>
    <row r="3041" spans="1:39" ht="13.8" x14ac:dyDescent="0.25">
      <c r="A3041" s="19" t="s">
        <v>4</v>
      </c>
      <c r="B3041" s="19"/>
      <c r="C3041" s="20"/>
      <c r="D3041" s="20"/>
      <c r="E3041" s="20"/>
      <c r="F3041" s="20"/>
      <c r="G3041" s="44"/>
      <c r="H3041" s="44"/>
      <c r="I3041" s="21">
        <f t="shared" ref="I3041:K3041" si="8518">SUM(I3029:I3040)</f>
        <v>0</v>
      </c>
      <c r="J3041" s="21">
        <f t="shared" si="8518"/>
        <v>0</v>
      </c>
      <c r="K3041" s="21">
        <f t="shared" si="8518"/>
        <v>0</v>
      </c>
      <c r="L3041" s="21">
        <f>L3040</f>
        <v>0</v>
      </c>
      <c r="M3041" s="21">
        <f>SUM(M3029:M3040)</f>
        <v>0</v>
      </c>
      <c r="N3041" s="21">
        <f t="shared" ref="N3041:O3041" si="8519">SUM(N3029:N3040)</f>
        <v>0</v>
      </c>
      <c r="O3041" s="21">
        <f t="shared" si="8519"/>
        <v>0</v>
      </c>
      <c r="P3041" s="21"/>
      <c r="Q3041" s="22"/>
      <c r="R3041" s="21">
        <f t="shared" ref="R3041:AI3041" si="8520">SUM(R3029:R3040)</f>
        <v>0</v>
      </c>
      <c r="S3041" s="21">
        <f t="shared" si="8520"/>
        <v>0</v>
      </c>
      <c r="T3041" s="21">
        <f t="shared" si="8520"/>
        <v>0</v>
      </c>
      <c r="U3041" s="21">
        <f t="shared" si="8520"/>
        <v>0</v>
      </c>
      <c r="V3041" s="21">
        <f t="shared" si="8520"/>
        <v>0</v>
      </c>
      <c r="W3041" s="21">
        <f t="shared" si="8520"/>
        <v>0</v>
      </c>
      <c r="X3041" s="21">
        <f t="shared" si="8520"/>
        <v>0</v>
      </c>
      <c r="Y3041" s="21">
        <f t="shared" si="8520"/>
        <v>0</v>
      </c>
      <c r="Z3041" s="21">
        <f t="shared" si="8520"/>
        <v>0</v>
      </c>
      <c r="AA3041" s="21">
        <f t="shared" si="8520"/>
        <v>0</v>
      </c>
      <c r="AB3041" s="21">
        <f t="shared" si="8520"/>
        <v>0</v>
      </c>
      <c r="AC3041" s="21">
        <f t="shared" si="8520"/>
        <v>0</v>
      </c>
      <c r="AD3041" s="27">
        <f t="shared" si="8520"/>
        <v>0</v>
      </c>
      <c r="AE3041" s="21">
        <f t="shared" si="8520"/>
        <v>0</v>
      </c>
      <c r="AF3041" s="21">
        <f t="shared" si="8520"/>
        <v>0</v>
      </c>
      <c r="AG3041" s="27">
        <f t="shared" si="8520"/>
        <v>0</v>
      </c>
      <c r="AH3041" s="21">
        <f t="shared" si="8520"/>
        <v>0</v>
      </c>
      <c r="AI3041" s="21">
        <f t="shared" si="8520"/>
        <v>0</v>
      </c>
      <c r="AK3041" s="14" t="s">
        <v>71</v>
      </c>
      <c r="AL3041" s="15">
        <v>0.05</v>
      </c>
      <c r="AM3041" s="16" t="s">
        <v>3</v>
      </c>
    </row>
    <row r="3042" spans="1:39" x14ac:dyDescent="0.25">
      <c r="A3042" s="2"/>
      <c r="G3042" s="2"/>
      <c r="H3042" s="2"/>
      <c r="O3042" s="2"/>
      <c r="P3042" s="2"/>
    </row>
    <row r="3043" spans="1:39" ht="42" customHeight="1" x14ac:dyDescent="0.25">
      <c r="A3043" s="223" t="s">
        <v>63</v>
      </c>
      <c r="B3043" s="223" t="s">
        <v>43</v>
      </c>
      <c r="C3043" s="224" t="s">
        <v>19</v>
      </c>
      <c r="D3043" s="226"/>
      <c r="E3043" s="223" t="s">
        <v>14</v>
      </c>
      <c r="F3043" s="223" t="s">
        <v>38</v>
      </c>
      <c r="G3043" s="223" t="s">
        <v>1</v>
      </c>
      <c r="H3043" s="223" t="s">
        <v>5</v>
      </c>
      <c r="I3043" s="225" t="s">
        <v>31</v>
      </c>
      <c r="J3043" s="225" t="s">
        <v>32</v>
      </c>
      <c r="K3043" s="225" t="s">
        <v>48</v>
      </c>
      <c r="L3043" s="225" t="s">
        <v>0</v>
      </c>
      <c r="M3043" s="4" t="s">
        <v>45</v>
      </c>
      <c r="N3043" s="4" t="s">
        <v>46</v>
      </c>
      <c r="O3043" s="4" t="s">
        <v>47</v>
      </c>
      <c r="P3043" s="225" t="s">
        <v>50</v>
      </c>
      <c r="Q3043" s="225" t="s">
        <v>33</v>
      </c>
      <c r="R3043" s="4" t="s">
        <v>51</v>
      </c>
      <c r="S3043" s="4" t="s">
        <v>52</v>
      </c>
      <c r="T3043" s="4" t="s">
        <v>53</v>
      </c>
      <c r="U3043" s="4" t="s">
        <v>54</v>
      </c>
      <c r="V3043" s="4" t="s">
        <v>55</v>
      </c>
      <c r="W3043" s="4" t="s">
        <v>56</v>
      </c>
      <c r="X3043" s="4" t="s">
        <v>57</v>
      </c>
      <c r="Y3043" s="4" t="s">
        <v>58</v>
      </c>
      <c r="Z3043" s="4" t="s">
        <v>59</v>
      </c>
      <c r="AA3043" s="4" t="s">
        <v>62</v>
      </c>
      <c r="AB3043" s="4" t="s">
        <v>60</v>
      </c>
      <c r="AC3043" s="4" t="s">
        <v>61</v>
      </c>
      <c r="AD3043" s="233" t="s">
        <v>34</v>
      </c>
      <c r="AE3043" s="231" t="s">
        <v>2</v>
      </c>
      <c r="AF3043" s="231" t="s">
        <v>3</v>
      </c>
      <c r="AG3043" s="233" t="s">
        <v>35</v>
      </c>
      <c r="AH3043" s="223" t="s">
        <v>36</v>
      </c>
      <c r="AI3043" s="223" t="s">
        <v>37</v>
      </c>
      <c r="AK3043" s="229" t="s">
        <v>30</v>
      </c>
      <c r="AL3043" s="229"/>
      <c r="AM3043" s="229"/>
    </row>
    <row r="3044" spans="1:39" s="6" customFormat="1" ht="35.25" customHeight="1" x14ac:dyDescent="0.3">
      <c r="A3044" s="224"/>
      <c r="B3044" s="224"/>
      <c r="C3044" s="224"/>
      <c r="D3044" s="227"/>
      <c r="E3044" s="223"/>
      <c r="F3044" s="223"/>
      <c r="G3044" s="223"/>
      <c r="H3044" s="223"/>
      <c r="I3044" s="230"/>
      <c r="J3044" s="230"/>
      <c r="K3044" s="230"/>
      <c r="L3044" s="230"/>
      <c r="M3044" s="5">
        <v>0</v>
      </c>
      <c r="N3044" s="5">
        <v>625000</v>
      </c>
      <c r="O3044" s="5">
        <v>1250000</v>
      </c>
      <c r="P3044" s="225"/>
      <c r="Q3044" s="225"/>
      <c r="R3044" s="29">
        <v>4.95E-4</v>
      </c>
      <c r="S3044" s="29">
        <v>9.5200000000000005E-4</v>
      </c>
      <c r="T3044" s="29">
        <v>1.5900000000000001E-3</v>
      </c>
      <c r="U3044" s="29">
        <v>1.1169999999999999E-3</v>
      </c>
      <c r="V3044" s="29">
        <v>2.189E-3</v>
      </c>
      <c r="W3044" s="29">
        <v>4.5430000000000002E-3</v>
      </c>
      <c r="X3044" s="29">
        <v>8.8199999999999997E-4</v>
      </c>
      <c r="Y3044" s="29">
        <v>1.6949999999999999E-3</v>
      </c>
      <c r="Z3044" s="29">
        <v>2.8319999999999999E-3</v>
      </c>
      <c r="AA3044" s="29">
        <v>1.9889999999999999E-3</v>
      </c>
      <c r="AB3044" s="29">
        <v>3.8999999999999998E-3</v>
      </c>
      <c r="AC3044" s="29">
        <v>8.0949999999999998E-3</v>
      </c>
      <c r="AD3044" s="233"/>
      <c r="AE3044" s="232"/>
      <c r="AF3044" s="232"/>
      <c r="AG3044" s="234"/>
      <c r="AH3044" s="223"/>
      <c r="AI3044" s="223"/>
      <c r="AK3044" s="229"/>
      <c r="AL3044" s="229"/>
      <c r="AM3044" s="229"/>
    </row>
    <row r="3045" spans="1:39" s="3" customFormat="1" ht="13.8" x14ac:dyDescent="0.25">
      <c r="A3045" s="7" t="s">
        <v>44</v>
      </c>
      <c r="B3045" s="7" t="s">
        <v>42</v>
      </c>
      <c r="C3045" s="8" t="s">
        <v>39</v>
      </c>
      <c r="D3045" s="30"/>
      <c r="E3045" s="8" t="s">
        <v>64</v>
      </c>
      <c r="F3045" s="9" t="str">
        <f>IFERROR(VLOOKUP(E3045,Template!$AK$5:$AL$17,2,FALSE),"")</f>
        <v/>
      </c>
      <c r="G3045" s="41" t="s">
        <v>7</v>
      </c>
      <c r="H3045" s="41" t="s">
        <v>6</v>
      </c>
      <c r="I3045" s="32" t="s">
        <v>65</v>
      </c>
      <c r="J3045" s="32" t="s">
        <v>66</v>
      </c>
      <c r="K3045" s="33">
        <f>IFERROR(I3045+J3045,0)</f>
        <v>0</v>
      </c>
      <c r="L3045" s="33">
        <f>IFERROR(K3045,"")</f>
        <v>0</v>
      </c>
      <c r="M3045" s="34">
        <f t="shared" ref="M3045:M3056" si="8521">IF(L3045&lt;=$N$4,K3045,IF(L3044&gt;$N$4,0,$N$4-L3044))</f>
        <v>0</v>
      </c>
      <c r="N3045" s="34">
        <f>IF(AND(L3045&gt;$N$4,L3045&lt;=$O$4),K3045-M3045,IF(AND(L3044&gt;$N$4,L3044&lt;=$O$4),$O$4-L3044,IF(L3044&gt;$O$4,0,IF(L3045&lt;$N$4,0,MIN(L3045-$N$4,$N$4)))))</f>
        <v>0</v>
      </c>
      <c r="O3045" s="34">
        <f>IF(L3045&gt;$O$4,K3045-M3045-N3045,0)</f>
        <v>0</v>
      </c>
      <c r="P3045" s="12" t="s">
        <v>94</v>
      </c>
      <c r="Q3045" s="12" t="s">
        <v>68</v>
      </c>
      <c r="R3045" s="33">
        <f>IF(AND($Q3045="LOW",$P3045="French"),M3045*R$4,0)</f>
        <v>0</v>
      </c>
      <c r="S3045" s="33">
        <f>IF(AND($Q3045="LOW",$P3045="French"),N3045*S$4,0)</f>
        <v>0</v>
      </c>
      <c r="T3045" s="33">
        <f>IF(AND($Q3045="LOW",$P3045="French"),O3045*T$4,0)</f>
        <v>0</v>
      </c>
      <c r="U3045" s="33">
        <f>IF(AND($Q3045="HIGH",$P3045="French"),M3045*U$4,0)</f>
        <v>0</v>
      </c>
      <c r="V3045" s="33">
        <f>IF(AND($Q3045="HIGH",$P3045="French"),N3045*V$4,0)</f>
        <v>0</v>
      </c>
      <c r="W3045" s="33">
        <f>IF(AND($Q3045="HIGH",$P3045="French"),O3045*W$4,0)</f>
        <v>0</v>
      </c>
      <c r="X3045" s="33">
        <f>IF(AND($Q3045="LOW",$P3045="English"),M3045*X$4,0)</f>
        <v>0</v>
      </c>
      <c r="Y3045" s="33">
        <f>IF(AND($Q3045="LOW",$P3045="English"),N3045*Y$4,0)</f>
        <v>0</v>
      </c>
      <c r="Z3045" s="33">
        <f>IF(AND($Q3045="LOW",$P3045="English"),O3045*Z$4,0)</f>
        <v>0</v>
      </c>
      <c r="AA3045" s="33">
        <f>IF(AND($Q3045="HIGH",$P3045="English"),M3045*AA$4,0)</f>
        <v>0</v>
      </c>
      <c r="AB3045" s="33">
        <f>IF(AND($Q3045="HIGH",$P3045="English"),N3045*AB$4,0)</f>
        <v>0</v>
      </c>
      <c r="AC3045" s="33">
        <f>IF(AND($Q3045="HIGH",$P3045="English"),O3045*AC$4,0)</f>
        <v>0</v>
      </c>
      <c r="AD3045" s="26">
        <f>SUM(R3045:AC3045)</f>
        <v>0</v>
      </c>
      <c r="AE3045" s="46" t="str">
        <f>IFERROR(IF(AE$3=VLOOKUP($E3045,Template!$AK$5:$AM$17,3,FALSE),$AD3045*$F3045,0),"0.00")</f>
        <v>0.00</v>
      </c>
      <c r="AF3045" s="46" t="str">
        <f>IFERROR(IF(AF$3=VLOOKUP($E3045,Template!$AK$5:$AM$17,3,FALSE),$AD3045*$F3045,0),"0.00")</f>
        <v>0.00</v>
      </c>
      <c r="AG3045" s="28">
        <f>SUM(AD3045:AF3045)</f>
        <v>0</v>
      </c>
      <c r="AH3045" s="13" t="s">
        <v>40</v>
      </c>
      <c r="AI3045" s="13" t="s">
        <v>41</v>
      </c>
      <c r="AK3045" s="14" t="s">
        <v>25</v>
      </c>
      <c r="AL3045" s="15">
        <v>0.05</v>
      </c>
      <c r="AM3045" s="16" t="s">
        <v>3</v>
      </c>
    </row>
    <row r="3046" spans="1:39" s="3" customFormat="1" ht="13.8" x14ac:dyDescent="0.25">
      <c r="A3046" s="7" t="str">
        <f>A3045</f>
        <v>(Enter Broadcasting Company Name)</v>
      </c>
      <c r="B3046" s="7" t="str">
        <f>B3045</f>
        <v>(Enter Call Letters)</v>
      </c>
      <c r="C3046" s="8" t="str">
        <f>C3045</f>
        <v>(Select AM/FM)</v>
      </c>
      <c r="D3046" s="30"/>
      <c r="E3046" s="8" t="str">
        <f>E3045</f>
        <v>(Select Station Province)</v>
      </c>
      <c r="F3046" s="9" t="str">
        <f>IFERROR(VLOOKUP(E3046,Template!$AK$5:$AL$17,2,FALSE),"")</f>
        <v/>
      </c>
      <c r="G3046" s="42" t="s">
        <v>8</v>
      </c>
      <c r="H3046" s="42" t="s">
        <v>9</v>
      </c>
      <c r="I3046" s="32" t="s">
        <v>65</v>
      </c>
      <c r="J3046" s="32" t="s">
        <v>66</v>
      </c>
      <c r="K3046" s="33">
        <f t="shared" ref="K3046:K3056" si="8522">IFERROR(I3046+J3046,0)</f>
        <v>0</v>
      </c>
      <c r="L3046" s="33">
        <f t="shared" ref="L3046:L3056" si="8523">IFERROR(L3045+K3046,"")</f>
        <v>0</v>
      </c>
      <c r="M3046" s="34">
        <f t="shared" si="8521"/>
        <v>0</v>
      </c>
      <c r="N3046" s="34">
        <f>IF(AND(L3046&gt;$N$4,L3046&lt;=$O$4),K3046-M3046,IF(AND(L3045&gt;$N$4,L3045&lt;=$O$4),$O$4-L3045,IF(L3045&gt;$O$4,0,IF(L3046&lt;$N$4,0,MIN(L3046-$N$4,$N$4)))))</f>
        <v>0</v>
      </c>
      <c r="O3046" s="34">
        <f t="shared" ref="O3046:O3056" si="8524">IF(L3046&gt;$O$4,K3046-M3046-N3046,0)</f>
        <v>0</v>
      </c>
      <c r="P3046" s="12" t="str">
        <f>P3045</f>
        <v>(Select Language)</v>
      </c>
      <c r="Q3046" s="12" t="str">
        <f>Q3045</f>
        <v>(Select Usage)</v>
      </c>
      <c r="R3046" s="33">
        <f t="shared" ref="R3046:R3056" si="8525">IF(AND($Q3046="LOW",$P3046="French"),M3046*R$4,0)</f>
        <v>0</v>
      </c>
      <c r="S3046" s="33">
        <f t="shared" ref="S3046:S3056" si="8526">IF(AND($Q3046="LOW",$P3046="French"),N3046*S$4,0)</f>
        <v>0</v>
      </c>
      <c r="T3046" s="33">
        <f t="shared" ref="T3046:T3056" si="8527">IF(AND($Q3046="LOW",$P3046="French"),O3046*T$4,0)</f>
        <v>0</v>
      </c>
      <c r="U3046" s="33">
        <f t="shared" ref="U3046:U3056" si="8528">IF(AND($Q3046="HIGH",$P3046="French"),M3046*U$4,0)</f>
        <v>0</v>
      </c>
      <c r="V3046" s="33">
        <f t="shared" ref="V3046:V3056" si="8529">IF(AND($Q3046="HIGH",$P3046="French"),N3046*V$4,0)</f>
        <v>0</v>
      </c>
      <c r="W3046" s="33">
        <f t="shared" ref="W3046:W3056" si="8530">IF(AND($Q3046="HIGH",$P3046="French"),O3046*W$4,0)</f>
        <v>0</v>
      </c>
      <c r="X3046" s="33">
        <f t="shared" ref="X3046:X3056" si="8531">IF(AND($Q3046="LOW",$P3046="English"),M3046*X$4,0)</f>
        <v>0</v>
      </c>
      <c r="Y3046" s="33">
        <f t="shared" ref="Y3046:Y3056" si="8532">IF(AND($Q3046="LOW",$P3046="English"),N3046*Y$4,0)</f>
        <v>0</v>
      </c>
      <c r="Z3046" s="33">
        <f t="shared" ref="Z3046:Z3056" si="8533">IF(AND($Q3046="LOW",$P3046="English"),O3046*Z$4,0)</f>
        <v>0</v>
      </c>
      <c r="AA3046" s="33">
        <f t="shared" ref="AA3046:AA3056" si="8534">IF(AND($Q3046="HIGH",$P3046="English"),M3046*AA$4,0)</f>
        <v>0</v>
      </c>
      <c r="AB3046" s="33">
        <f t="shared" ref="AB3046:AB3056" si="8535">IF(AND($Q3046="HIGH",$P3046="English"),N3046*AB$4,0)</f>
        <v>0</v>
      </c>
      <c r="AC3046" s="33">
        <f t="shared" ref="AC3046:AC3056" si="8536">IF(AND($Q3046="HIGH",$P3046="English"),O3046*AC$4,0)</f>
        <v>0</v>
      </c>
      <c r="AD3046" s="26">
        <f t="shared" ref="AD3046:AD3050" si="8537">SUM(R3046:AC3046)</f>
        <v>0</v>
      </c>
      <c r="AE3046" s="46" t="str">
        <f>IFERROR(IF(AE$3=VLOOKUP($E3046,Template!$AK$5:$AM$17,3,FALSE),$AD3046*$F3046,0),"0.00")</f>
        <v>0.00</v>
      </c>
      <c r="AF3046" s="46" t="str">
        <f>IFERROR(IF(AF$3=VLOOKUP($E3046,Template!$AK$5:$AM$17,3,FALSE),$AD3046*$F3046,0),"0.00")</f>
        <v>0.00</v>
      </c>
      <c r="AG3046" s="28">
        <f t="shared" ref="AG3046:AG3056" si="8538">SUM(AD3046:AF3046)</f>
        <v>0</v>
      </c>
      <c r="AH3046" s="13" t="s">
        <v>40</v>
      </c>
      <c r="AI3046" s="13" t="s">
        <v>41</v>
      </c>
      <c r="AK3046" s="14" t="s">
        <v>23</v>
      </c>
      <c r="AL3046" s="15">
        <v>0.05</v>
      </c>
      <c r="AM3046" s="16" t="s">
        <v>3</v>
      </c>
    </row>
    <row r="3047" spans="1:39" s="3" customFormat="1" ht="13.8" x14ac:dyDescent="0.25">
      <c r="A3047" s="7" t="str">
        <f t="shared" ref="A3047:C3047" si="8539">A3046</f>
        <v>(Enter Broadcasting Company Name)</v>
      </c>
      <c r="B3047" s="7" t="str">
        <f t="shared" si="8539"/>
        <v>(Enter Call Letters)</v>
      </c>
      <c r="C3047" s="8" t="str">
        <f t="shared" si="8539"/>
        <v>(Select AM/FM)</v>
      </c>
      <c r="D3047" s="30"/>
      <c r="E3047" s="8" t="str">
        <f t="shared" ref="E3047:E3056" si="8540">E3046</f>
        <v>(Select Station Province)</v>
      </c>
      <c r="F3047" s="9" t="str">
        <f>IFERROR(VLOOKUP(E3047,Template!$AK$5:$AL$17,2,FALSE),"")</f>
        <v/>
      </c>
      <c r="G3047" s="42" t="s">
        <v>6</v>
      </c>
      <c r="H3047" s="42" t="s">
        <v>10</v>
      </c>
      <c r="I3047" s="32" t="s">
        <v>65</v>
      </c>
      <c r="J3047" s="32" t="s">
        <v>66</v>
      </c>
      <c r="K3047" s="33">
        <f t="shared" si="8522"/>
        <v>0</v>
      </c>
      <c r="L3047" s="33">
        <f t="shared" si="8523"/>
        <v>0</v>
      </c>
      <c r="M3047" s="34">
        <f t="shared" si="8521"/>
        <v>0</v>
      </c>
      <c r="N3047" s="34">
        <f t="shared" ref="N3047:N3056" si="8541">IF(AND(L3047&gt;$N$4,L3047&lt;=$O$4),K3047-M3047,IF(AND(L3046&gt;$N$4,L3046&lt;=$O$4),$O$4-L3046,IF(L3046&gt;$O$4,0,IF(L3047&lt;$N$4,0,MIN(L3047-$N$4,$N$4)))))</f>
        <v>0</v>
      </c>
      <c r="O3047" s="34">
        <f t="shared" si="8524"/>
        <v>0</v>
      </c>
      <c r="P3047" s="12" t="str">
        <f t="shared" ref="P3047:Q3047" si="8542">P3046</f>
        <v>(Select Language)</v>
      </c>
      <c r="Q3047" s="12" t="str">
        <f t="shared" si="8542"/>
        <v>(Select Usage)</v>
      </c>
      <c r="R3047" s="33">
        <f t="shared" si="8525"/>
        <v>0</v>
      </c>
      <c r="S3047" s="33">
        <f t="shared" si="8526"/>
        <v>0</v>
      </c>
      <c r="T3047" s="33">
        <f t="shared" si="8527"/>
        <v>0</v>
      </c>
      <c r="U3047" s="33">
        <f t="shared" si="8528"/>
        <v>0</v>
      </c>
      <c r="V3047" s="33">
        <f t="shared" si="8529"/>
        <v>0</v>
      </c>
      <c r="W3047" s="33">
        <f t="shared" si="8530"/>
        <v>0</v>
      </c>
      <c r="X3047" s="33">
        <f t="shared" si="8531"/>
        <v>0</v>
      </c>
      <c r="Y3047" s="33">
        <f t="shared" si="8532"/>
        <v>0</v>
      </c>
      <c r="Z3047" s="33">
        <f t="shared" si="8533"/>
        <v>0</v>
      </c>
      <c r="AA3047" s="33">
        <f t="shared" si="8534"/>
        <v>0</v>
      </c>
      <c r="AB3047" s="33">
        <f t="shared" si="8535"/>
        <v>0</v>
      </c>
      <c r="AC3047" s="33">
        <f t="shared" si="8536"/>
        <v>0</v>
      </c>
      <c r="AD3047" s="26">
        <f t="shared" si="8537"/>
        <v>0</v>
      </c>
      <c r="AE3047" s="46" t="str">
        <f>IFERROR(IF(AE$3=VLOOKUP($E3047,Template!$AK$5:$AM$17,3,FALSE),$AD3047*$F3047,0),"0.00")</f>
        <v>0.00</v>
      </c>
      <c r="AF3047" s="46" t="str">
        <f>IFERROR(IF(AF$3=VLOOKUP($E3047,Template!$AK$5:$AM$17,3,FALSE),$AD3047*$F3047,0),"0.00")</f>
        <v>0.00</v>
      </c>
      <c r="AG3047" s="28">
        <f t="shared" si="8538"/>
        <v>0</v>
      </c>
      <c r="AH3047" s="13" t="s">
        <v>40</v>
      </c>
      <c r="AI3047" s="13" t="s">
        <v>41</v>
      </c>
      <c r="AK3047" s="14" t="s">
        <v>24</v>
      </c>
      <c r="AL3047" s="15">
        <v>0.05</v>
      </c>
      <c r="AM3047" s="16" t="s">
        <v>3</v>
      </c>
    </row>
    <row r="3048" spans="1:39" s="3" customFormat="1" ht="13.8" x14ac:dyDescent="0.25">
      <c r="A3048" s="7" t="str">
        <f t="shared" ref="A3048:C3048" si="8543">A3047</f>
        <v>(Enter Broadcasting Company Name)</v>
      </c>
      <c r="B3048" s="7" t="str">
        <f t="shared" si="8543"/>
        <v>(Enter Call Letters)</v>
      </c>
      <c r="C3048" s="8" t="str">
        <f t="shared" si="8543"/>
        <v>(Select AM/FM)</v>
      </c>
      <c r="D3048" s="30"/>
      <c r="E3048" s="8" t="str">
        <f t="shared" si="8540"/>
        <v>(Select Station Province)</v>
      </c>
      <c r="F3048" s="9" t="str">
        <f>IFERROR(VLOOKUP(E3048,Template!$AK$5:$AL$17,2,FALSE),"")</f>
        <v/>
      </c>
      <c r="G3048" s="42" t="s">
        <v>9</v>
      </c>
      <c r="H3048" s="42" t="s">
        <v>11</v>
      </c>
      <c r="I3048" s="32" t="s">
        <v>65</v>
      </c>
      <c r="J3048" s="32" t="s">
        <v>66</v>
      </c>
      <c r="K3048" s="33">
        <f t="shared" si="8522"/>
        <v>0</v>
      </c>
      <c r="L3048" s="33">
        <f t="shared" si="8523"/>
        <v>0</v>
      </c>
      <c r="M3048" s="34">
        <f t="shared" si="8521"/>
        <v>0</v>
      </c>
      <c r="N3048" s="34">
        <f t="shared" si="8541"/>
        <v>0</v>
      </c>
      <c r="O3048" s="34">
        <f t="shared" si="8524"/>
        <v>0</v>
      </c>
      <c r="P3048" s="12" t="str">
        <f t="shared" ref="P3048:Q3048" si="8544">P3047</f>
        <v>(Select Language)</v>
      </c>
      <c r="Q3048" s="12" t="str">
        <f t="shared" si="8544"/>
        <v>(Select Usage)</v>
      </c>
      <c r="R3048" s="33">
        <f t="shared" si="8525"/>
        <v>0</v>
      </c>
      <c r="S3048" s="33">
        <f t="shared" si="8526"/>
        <v>0</v>
      </c>
      <c r="T3048" s="33">
        <f t="shared" si="8527"/>
        <v>0</v>
      </c>
      <c r="U3048" s="33">
        <f t="shared" si="8528"/>
        <v>0</v>
      </c>
      <c r="V3048" s="33">
        <f t="shared" si="8529"/>
        <v>0</v>
      </c>
      <c r="W3048" s="33">
        <f t="shared" si="8530"/>
        <v>0</v>
      </c>
      <c r="X3048" s="33">
        <f t="shared" si="8531"/>
        <v>0</v>
      </c>
      <c r="Y3048" s="33">
        <f t="shared" si="8532"/>
        <v>0</v>
      </c>
      <c r="Z3048" s="33">
        <f t="shared" si="8533"/>
        <v>0</v>
      </c>
      <c r="AA3048" s="33">
        <f t="shared" si="8534"/>
        <v>0</v>
      </c>
      <c r="AB3048" s="33">
        <f t="shared" si="8535"/>
        <v>0</v>
      </c>
      <c r="AC3048" s="33">
        <f t="shared" si="8536"/>
        <v>0</v>
      </c>
      <c r="AD3048" s="26">
        <f t="shared" si="8537"/>
        <v>0</v>
      </c>
      <c r="AE3048" s="46" t="str">
        <f>IFERROR(IF(AE$3=VLOOKUP($E3048,Template!$AK$5:$AM$17,3,FALSE),$AD3048*$F3048,0),"0.00")</f>
        <v>0.00</v>
      </c>
      <c r="AF3048" s="46" t="str">
        <f>IFERROR(IF(AF$3=VLOOKUP($E3048,Template!$AK$5:$AM$17,3,FALSE),$AD3048*$F3048,0),"0.00")</f>
        <v>0.00</v>
      </c>
      <c r="AG3048" s="28">
        <f t="shared" si="8538"/>
        <v>0</v>
      </c>
      <c r="AH3048" s="13" t="s">
        <v>40</v>
      </c>
      <c r="AI3048" s="13" t="s">
        <v>41</v>
      </c>
      <c r="AK3048" s="14" t="s">
        <v>22</v>
      </c>
      <c r="AL3048" s="15">
        <v>0.15</v>
      </c>
      <c r="AM3048" s="16" t="s">
        <v>2</v>
      </c>
    </row>
    <row r="3049" spans="1:39" s="3" customFormat="1" ht="13.8" x14ac:dyDescent="0.25">
      <c r="A3049" s="7" t="str">
        <f t="shared" ref="A3049:C3049" si="8545">A3048</f>
        <v>(Enter Broadcasting Company Name)</v>
      </c>
      <c r="B3049" s="7" t="str">
        <f t="shared" si="8545"/>
        <v>(Enter Call Letters)</v>
      </c>
      <c r="C3049" s="8" t="str">
        <f t="shared" si="8545"/>
        <v>(Select AM/FM)</v>
      </c>
      <c r="D3049" s="30"/>
      <c r="E3049" s="8" t="str">
        <f t="shared" si="8540"/>
        <v>(Select Station Province)</v>
      </c>
      <c r="F3049" s="9" t="str">
        <f>IFERROR(VLOOKUP(E3049,Template!$AK$5:$AL$17,2,FALSE),"")</f>
        <v/>
      </c>
      <c r="G3049" s="42" t="s">
        <v>10</v>
      </c>
      <c r="H3049" s="42" t="s">
        <v>12</v>
      </c>
      <c r="I3049" s="32" t="s">
        <v>65</v>
      </c>
      <c r="J3049" s="32" t="s">
        <v>66</v>
      </c>
      <c r="K3049" s="33">
        <f t="shared" si="8522"/>
        <v>0</v>
      </c>
      <c r="L3049" s="33">
        <f t="shared" si="8523"/>
        <v>0</v>
      </c>
      <c r="M3049" s="34">
        <f t="shared" si="8521"/>
        <v>0</v>
      </c>
      <c r="N3049" s="34">
        <f t="shared" si="8541"/>
        <v>0</v>
      </c>
      <c r="O3049" s="34">
        <f t="shared" si="8524"/>
        <v>0</v>
      </c>
      <c r="P3049" s="12" t="str">
        <f t="shared" ref="P3049:Q3049" si="8546">P3048</f>
        <v>(Select Language)</v>
      </c>
      <c r="Q3049" s="12" t="str">
        <f t="shared" si="8546"/>
        <v>(Select Usage)</v>
      </c>
      <c r="R3049" s="33">
        <f t="shared" si="8525"/>
        <v>0</v>
      </c>
      <c r="S3049" s="33">
        <f t="shared" si="8526"/>
        <v>0</v>
      </c>
      <c r="T3049" s="33">
        <f t="shared" si="8527"/>
        <v>0</v>
      </c>
      <c r="U3049" s="33">
        <f t="shared" si="8528"/>
        <v>0</v>
      </c>
      <c r="V3049" s="33">
        <f t="shared" si="8529"/>
        <v>0</v>
      </c>
      <c r="W3049" s="33">
        <f t="shared" si="8530"/>
        <v>0</v>
      </c>
      <c r="X3049" s="33">
        <f t="shared" si="8531"/>
        <v>0</v>
      </c>
      <c r="Y3049" s="33">
        <f t="shared" si="8532"/>
        <v>0</v>
      </c>
      <c r="Z3049" s="33">
        <f t="shared" si="8533"/>
        <v>0</v>
      </c>
      <c r="AA3049" s="33">
        <f t="shared" si="8534"/>
        <v>0</v>
      </c>
      <c r="AB3049" s="33">
        <f t="shared" si="8535"/>
        <v>0</v>
      </c>
      <c r="AC3049" s="33">
        <f t="shared" si="8536"/>
        <v>0</v>
      </c>
      <c r="AD3049" s="26">
        <f t="shared" si="8537"/>
        <v>0</v>
      </c>
      <c r="AE3049" s="46" t="str">
        <f>IFERROR(IF(AE$3=VLOOKUP($E3049,Template!$AK$5:$AM$17,3,FALSE),$AD3049*$F3049,0),"0.00")</f>
        <v>0.00</v>
      </c>
      <c r="AF3049" s="46" t="str">
        <f>IFERROR(IF(AF$3=VLOOKUP($E3049,Template!$AK$5:$AM$17,3,FALSE),$AD3049*$F3049,0),"0.00")</f>
        <v>0.00</v>
      </c>
      <c r="AG3049" s="28">
        <f t="shared" si="8538"/>
        <v>0</v>
      </c>
      <c r="AH3049" s="13" t="s">
        <v>40</v>
      </c>
      <c r="AI3049" s="13" t="s">
        <v>41</v>
      </c>
      <c r="AK3049" s="14" t="s">
        <v>26</v>
      </c>
      <c r="AL3049" s="15">
        <v>0.15</v>
      </c>
      <c r="AM3049" s="16" t="s">
        <v>2</v>
      </c>
    </row>
    <row r="3050" spans="1:39" s="3" customFormat="1" ht="13.8" x14ac:dyDescent="0.25">
      <c r="A3050" s="7" t="str">
        <f t="shared" ref="A3050:C3050" si="8547">A3049</f>
        <v>(Enter Broadcasting Company Name)</v>
      </c>
      <c r="B3050" s="7" t="str">
        <f t="shared" si="8547"/>
        <v>(Enter Call Letters)</v>
      </c>
      <c r="C3050" s="8" t="str">
        <f t="shared" si="8547"/>
        <v>(Select AM/FM)</v>
      </c>
      <c r="D3050" s="30"/>
      <c r="E3050" s="8" t="str">
        <f t="shared" si="8540"/>
        <v>(Select Station Province)</v>
      </c>
      <c r="F3050" s="9" t="str">
        <f>IFERROR(VLOOKUP(E3050,Template!$AK$5:$AL$17,2,FALSE),"")</f>
        <v/>
      </c>
      <c r="G3050" s="42" t="s">
        <v>11</v>
      </c>
      <c r="H3050" s="42" t="s">
        <v>13</v>
      </c>
      <c r="I3050" s="32" t="s">
        <v>65</v>
      </c>
      <c r="J3050" s="32" t="s">
        <v>66</v>
      </c>
      <c r="K3050" s="33">
        <f t="shared" si="8522"/>
        <v>0</v>
      </c>
      <c r="L3050" s="33">
        <f t="shared" si="8523"/>
        <v>0</v>
      </c>
      <c r="M3050" s="34">
        <f t="shared" si="8521"/>
        <v>0</v>
      </c>
      <c r="N3050" s="34">
        <f t="shared" si="8541"/>
        <v>0</v>
      </c>
      <c r="O3050" s="34">
        <f t="shared" si="8524"/>
        <v>0</v>
      </c>
      <c r="P3050" s="12" t="str">
        <f t="shared" ref="P3050:Q3050" si="8548">P3049</f>
        <v>(Select Language)</v>
      </c>
      <c r="Q3050" s="12" t="str">
        <f t="shared" si="8548"/>
        <v>(Select Usage)</v>
      </c>
      <c r="R3050" s="33">
        <f t="shared" si="8525"/>
        <v>0</v>
      </c>
      <c r="S3050" s="33">
        <f t="shared" si="8526"/>
        <v>0</v>
      </c>
      <c r="T3050" s="33">
        <f t="shared" si="8527"/>
        <v>0</v>
      </c>
      <c r="U3050" s="33">
        <f t="shared" si="8528"/>
        <v>0</v>
      </c>
      <c r="V3050" s="33">
        <f t="shared" si="8529"/>
        <v>0</v>
      </c>
      <c r="W3050" s="33">
        <f t="shared" si="8530"/>
        <v>0</v>
      </c>
      <c r="X3050" s="33">
        <f t="shared" si="8531"/>
        <v>0</v>
      </c>
      <c r="Y3050" s="33">
        <f t="shared" si="8532"/>
        <v>0</v>
      </c>
      <c r="Z3050" s="33">
        <f t="shared" si="8533"/>
        <v>0</v>
      </c>
      <c r="AA3050" s="33">
        <f t="shared" si="8534"/>
        <v>0</v>
      </c>
      <c r="AB3050" s="33">
        <f t="shared" si="8535"/>
        <v>0</v>
      </c>
      <c r="AC3050" s="33">
        <f t="shared" si="8536"/>
        <v>0</v>
      </c>
      <c r="AD3050" s="26">
        <f t="shared" si="8537"/>
        <v>0</v>
      </c>
      <c r="AE3050" s="46" t="str">
        <f>IFERROR(IF(AE$3=VLOOKUP($E3050,Template!$AK$5:$AM$17,3,FALSE),$AD3050*$F3050,0),"0.00")</f>
        <v>0.00</v>
      </c>
      <c r="AF3050" s="46" t="str">
        <f>IFERROR(IF(AF$3=VLOOKUP($E3050,Template!$AK$5:$AM$17,3,FALSE),$AD3050*$F3050,0),"0.00")</f>
        <v>0.00</v>
      </c>
      <c r="AG3050" s="28">
        <f t="shared" si="8538"/>
        <v>0</v>
      </c>
      <c r="AH3050" s="13" t="s">
        <v>40</v>
      </c>
      <c r="AI3050" s="13" t="s">
        <v>41</v>
      </c>
      <c r="AK3050" s="14" t="s">
        <v>27</v>
      </c>
      <c r="AL3050" s="15">
        <v>0.15</v>
      </c>
      <c r="AM3050" s="16" t="s">
        <v>2</v>
      </c>
    </row>
    <row r="3051" spans="1:39" s="3" customFormat="1" ht="13.8" x14ac:dyDescent="0.25">
      <c r="A3051" s="7" t="str">
        <f t="shared" ref="A3051:C3051" si="8549">A3050</f>
        <v>(Enter Broadcasting Company Name)</v>
      </c>
      <c r="B3051" s="7" t="str">
        <f t="shared" si="8549"/>
        <v>(Enter Call Letters)</v>
      </c>
      <c r="C3051" s="8" t="str">
        <f t="shared" si="8549"/>
        <v>(Select AM/FM)</v>
      </c>
      <c r="D3051" s="30"/>
      <c r="E3051" s="8" t="str">
        <f t="shared" si="8540"/>
        <v>(Select Station Province)</v>
      </c>
      <c r="F3051" s="9" t="str">
        <f>IFERROR(VLOOKUP(E3051,Template!$AK$5:$AL$17,2,FALSE),"")</f>
        <v/>
      </c>
      <c r="G3051" s="42" t="s">
        <v>12</v>
      </c>
      <c r="H3051" s="42" t="s">
        <v>15</v>
      </c>
      <c r="I3051" s="32" t="s">
        <v>65</v>
      </c>
      <c r="J3051" s="32" t="s">
        <v>66</v>
      </c>
      <c r="K3051" s="33">
        <f t="shared" si="8522"/>
        <v>0</v>
      </c>
      <c r="L3051" s="33">
        <f t="shared" si="8523"/>
        <v>0</v>
      </c>
      <c r="M3051" s="34">
        <f t="shared" si="8521"/>
        <v>0</v>
      </c>
      <c r="N3051" s="34">
        <f t="shared" si="8541"/>
        <v>0</v>
      </c>
      <c r="O3051" s="34">
        <f t="shared" si="8524"/>
        <v>0</v>
      </c>
      <c r="P3051" s="12" t="str">
        <f t="shared" ref="P3051:Q3051" si="8550">P3050</f>
        <v>(Select Language)</v>
      </c>
      <c r="Q3051" s="12" t="str">
        <f t="shared" si="8550"/>
        <v>(Select Usage)</v>
      </c>
      <c r="R3051" s="33">
        <f t="shared" si="8525"/>
        <v>0</v>
      </c>
      <c r="S3051" s="33">
        <f t="shared" si="8526"/>
        <v>0</v>
      </c>
      <c r="T3051" s="33">
        <f t="shared" si="8527"/>
        <v>0</v>
      </c>
      <c r="U3051" s="33">
        <f t="shared" si="8528"/>
        <v>0</v>
      </c>
      <c r="V3051" s="33">
        <f t="shared" si="8529"/>
        <v>0</v>
      </c>
      <c r="W3051" s="33">
        <f t="shared" si="8530"/>
        <v>0</v>
      </c>
      <c r="X3051" s="33">
        <f t="shared" si="8531"/>
        <v>0</v>
      </c>
      <c r="Y3051" s="33">
        <f t="shared" si="8532"/>
        <v>0</v>
      </c>
      <c r="Z3051" s="33">
        <f t="shared" si="8533"/>
        <v>0</v>
      </c>
      <c r="AA3051" s="33">
        <f t="shared" si="8534"/>
        <v>0</v>
      </c>
      <c r="AB3051" s="33">
        <f t="shared" si="8535"/>
        <v>0</v>
      </c>
      <c r="AC3051" s="33">
        <f t="shared" si="8536"/>
        <v>0</v>
      </c>
      <c r="AD3051" s="26">
        <f>SUM(R3051:AC3051)</f>
        <v>0</v>
      </c>
      <c r="AE3051" s="46" t="str">
        <f>IFERROR(IF(AE$3=VLOOKUP($E3051,Template!$AK$5:$AM$17,3,FALSE),$AD3051*$F3051,0),"0.00")</f>
        <v>0.00</v>
      </c>
      <c r="AF3051" s="46" t="str">
        <f>IFERROR(IF(AF$3=VLOOKUP($E3051,Template!$AK$5:$AM$17,3,FALSE),$AD3051*$F3051,0),"0.00")</f>
        <v>0.00</v>
      </c>
      <c r="AG3051" s="28">
        <f t="shared" si="8538"/>
        <v>0</v>
      </c>
      <c r="AH3051" s="13" t="s">
        <v>40</v>
      </c>
      <c r="AI3051" s="13" t="s">
        <v>41</v>
      </c>
      <c r="AK3051" s="14" t="s">
        <v>28</v>
      </c>
      <c r="AL3051" s="15">
        <v>0.05</v>
      </c>
      <c r="AM3051" s="16" t="s">
        <v>3</v>
      </c>
    </row>
    <row r="3052" spans="1:39" s="3" customFormat="1" ht="13.8" x14ac:dyDescent="0.25">
      <c r="A3052" s="7" t="str">
        <f t="shared" ref="A3052:C3052" si="8551">A3051</f>
        <v>(Enter Broadcasting Company Name)</v>
      </c>
      <c r="B3052" s="7" t="str">
        <f t="shared" si="8551"/>
        <v>(Enter Call Letters)</v>
      </c>
      <c r="C3052" s="8" t="str">
        <f t="shared" si="8551"/>
        <v>(Select AM/FM)</v>
      </c>
      <c r="D3052" s="30"/>
      <c r="E3052" s="8" t="str">
        <f t="shared" si="8540"/>
        <v>(Select Station Province)</v>
      </c>
      <c r="F3052" s="9" t="str">
        <f>IFERROR(VLOOKUP(E3052,Template!$AK$5:$AL$17,2,FALSE),"")</f>
        <v/>
      </c>
      <c r="G3052" s="42" t="s">
        <v>13</v>
      </c>
      <c r="H3052" s="42" t="s">
        <v>16</v>
      </c>
      <c r="I3052" s="32" t="s">
        <v>65</v>
      </c>
      <c r="J3052" s="32" t="s">
        <v>66</v>
      </c>
      <c r="K3052" s="33">
        <f t="shared" si="8522"/>
        <v>0</v>
      </c>
      <c r="L3052" s="33">
        <f t="shared" si="8523"/>
        <v>0</v>
      </c>
      <c r="M3052" s="34">
        <f t="shared" si="8521"/>
        <v>0</v>
      </c>
      <c r="N3052" s="34">
        <f t="shared" si="8541"/>
        <v>0</v>
      </c>
      <c r="O3052" s="34">
        <f t="shared" si="8524"/>
        <v>0</v>
      </c>
      <c r="P3052" s="12" t="str">
        <f t="shared" ref="P3052:Q3052" si="8552">P3051</f>
        <v>(Select Language)</v>
      </c>
      <c r="Q3052" s="12" t="str">
        <f t="shared" si="8552"/>
        <v>(Select Usage)</v>
      </c>
      <c r="R3052" s="33">
        <f t="shared" si="8525"/>
        <v>0</v>
      </c>
      <c r="S3052" s="33">
        <f t="shared" si="8526"/>
        <v>0</v>
      </c>
      <c r="T3052" s="33">
        <f t="shared" si="8527"/>
        <v>0</v>
      </c>
      <c r="U3052" s="33">
        <f t="shared" si="8528"/>
        <v>0</v>
      </c>
      <c r="V3052" s="33">
        <f t="shared" si="8529"/>
        <v>0</v>
      </c>
      <c r="W3052" s="33">
        <f t="shared" si="8530"/>
        <v>0</v>
      </c>
      <c r="X3052" s="33">
        <f t="shared" si="8531"/>
        <v>0</v>
      </c>
      <c r="Y3052" s="33">
        <f t="shared" si="8532"/>
        <v>0</v>
      </c>
      <c r="Z3052" s="33">
        <f t="shared" si="8533"/>
        <v>0</v>
      </c>
      <c r="AA3052" s="33">
        <f t="shared" si="8534"/>
        <v>0</v>
      </c>
      <c r="AB3052" s="33">
        <f t="shared" si="8535"/>
        <v>0</v>
      </c>
      <c r="AC3052" s="33">
        <f t="shared" si="8536"/>
        <v>0</v>
      </c>
      <c r="AD3052" s="26">
        <f t="shared" ref="AD3052:AD3054" si="8553">SUM(R3052:AC3052)</f>
        <v>0</v>
      </c>
      <c r="AE3052" s="46" t="str">
        <f>IFERROR(IF(AE$3=VLOOKUP($E3052,Template!$AK$5:$AM$17,3,FALSE),$AD3052*$F3052,0),"0.00")</f>
        <v>0.00</v>
      </c>
      <c r="AF3052" s="46" t="str">
        <f>IFERROR(IF(AF$3=VLOOKUP($E3052,Template!$AK$5:$AM$17,3,FALSE),$AD3052*$F3052,0),"0.00")</f>
        <v>0.00</v>
      </c>
      <c r="AG3052" s="28">
        <f t="shared" si="8538"/>
        <v>0</v>
      </c>
      <c r="AH3052" s="13" t="s">
        <v>40</v>
      </c>
      <c r="AI3052" s="13" t="s">
        <v>41</v>
      </c>
      <c r="AK3052" s="14" t="s">
        <v>70</v>
      </c>
      <c r="AL3052" s="15">
        <v>0.05</v>
      </c>
      <c r="AM3052" s="16" t="s">
        <v>3</v>
      </c>
    </row>
    <row r="3053" spans="1:39" s="3" customFormat="1" ht="13.8" x14ac:dyDescent="0.25">
      <c r="A3053" s="7" t="str">
        <f t="shared" ref="A3053:C3053" si="8554">A3052</f>
        <v>(Enter Broadcasting Company Name)</v>
      </c>
      <c r="B3053" s="7" t="str">
        <f t="shared" si="8554"/>
        <v>(Enter Call Letters)</v>
      </c>
      <c r="C3053" s="8" t="str">
        <f t="shared" si="8554"/>
        <v>(Select AM/FM)</v>
      </c>
      <c r="D3053" s="30"/>
      <c r="E3053" s="8" t="str">
        <f t="shared" si="8540"/>
        <v>(Select Station Province)</v>
      </c>
      <c r="F3053" s="9" t="str">
        <f>IFERROR(VLOOKUP(E3053,Template!$AK$5:$AL$17,2,FALSE),"")</f>
        <v/>
      </c>
      <c r="G3053" s="42" t="s">
        <v>15</v>
      </c>
      <c r="H3053" s="42" t="s">
        <v>17</v>
      </c>
      <c r="I3053" s="32" t="s">
        <v>65</v>
      </c>
      <c r="J3053" s="32" t="s">
        <v>66</v>
      </c>
      <c r="K3053" s="33">
        <f t="shared" si="8522"/>
        <v>0</v>
      </c>
      <c r="L3053" s="33">
        <f t="shared" si="8523"/>
        <v>0</v>
      </c>
      <c r="M3053" s="34">
        <f t="shared" si="8521"/>
        <v>0</v>
      </c>
      <c r="N3053" s="34">
        <f t="shared" si="8541"/>
        <v>0</v>
      </c>
      <c r="O3053" s="34">
        <f t="shared" si="8524"/>
        <v>0</v>
      </c>
      <c r="P3053" s="12" t="str">
        <f t="shared" ref="P3053:Q3053" si="8555">P3052</f>
        <v>(Select Language)</v>
      </c>
      <c r="Q3053" s="12" t="str">
        <f t="shared" si="8555"/>
        <v>(Select Usage)</v>
      </c>
      <c r="R3053" s="33">
        <f t="shared" si="8525"/>
        <v>0</v>
      </c>
      <c r="S3053" s="33">
        <f t="shared" si="8526"/>
        <v>0</v>
      </c>
      <c r="T3053" s="33">
        <f t="shared" si="8527"/>
        <v>0</v>
      </c>
      <c r="U3053" s="33">
        <f t="shared" si="8528"/>
        <v>0</v>
      </c>
      <c r="V3053" s="33">
        <f t="shared" si="8529"/>
        <v>0</v>
      </c>
      <c r="W3053" s="33">
        <f t="shared" si="8530"/>
        <v>0</v>
      </c>
      <c r="X3053" s="33">
        <f t="shared" si="8531"/>
        <v>0</v>
      </c>
      <c r="Y3053" s="33">
        <f t="shared" si="8532"/>
        <v>0</v>
      </c>
      <c r="Z3053" s="33">
        <f t="shared" si="8533"/>
        <v>0</v>
      </c>
      <c r="AA3053" s="33">
        <f t="shared" si="8534"/>
        <v>0</v>
      </c>
      <c r="AB3053" s="33">
        <f t="shared" si="8535"/>
        <v>0</v>
      </c>
      <c r="AC3053" s="33">
        <f t="shared" si="8536"/>
        <v>0</v>
      </c>
      <c r="AD3053" s="26">
        <f t="shared" si="8553"/>
        <v>0</v>
      </c>
      <c r="AE3053" s="46" t="str">
        <f>IFERROR(IF(AE$3=VLOOKUP($E3053,Template!$AK$5:$AM$17,3,FALSE),$AD3053*$F3053,0),"0.00")</f>
        <v>0.00</v>
      </c>
      <c r="AF3053" s="46" t="str">
        <f>IFERROR(IF(AF$3=VLOOKUP($E3053,Template!$AK$5:$AM$17,3,FALSE),$AD3053*$F3053,0),"0.00")</f>
        <v>0.00</v>
      </c>
      <c r="AG3053" s="28">
        <f t="shared" si="8538"/>
        <v>0</v>
      </c>
      <c r="AH3053" s="13" t="s">
        <v>40</v>
      </c>
      <c r="AI3053" s="13" t="s">
        <v>41</v>
      </c>
      <c r="AK3053" s="14" t="s">
        <v>20</v>
      </c>
      <c r="AL3053" s="15">
        <v>0.13</v>
      </c>
      <c r="AM3053" s="16" t="s">
        <v>2</v>
      </c>
    </row>
    <row r="3054" spans="1:39" s="3" customFormat="1" ht="13.8" x14ac:dyDescent="0.25">
      <c r="A3054" s="7" t="str">
        <f t="shared" ref="A3054:C3054" si="8556">A3053</f>
        <v>(Enter Broadcasting Company Name)</v>
      </c>
      <c r="B3054" s="7" t="str">
        <f t="shared" si="8556"/>
        <v>(Enter Call Letters)</v>
      </c>
      <c r="C3054" s="8" t="str">
        <f t="shared" si="8556"/>
        <v>(Select AM/FM)</v>
      </c>
      <c r="D3054" s="30"/>
      <c r="E3054" s="8" t="str">
        <f t="shared" si="8540"/>
        <v>(Select Station Province)</v>
      </c>
      <c r="F3054" s="9" t="str">
        <f>IFERROR(VLOOKUP(E3054,Template!$AK$5:$AL$17,2,FALSE),"")</f>
        <v/>
      </c>
      <c r="G3054" s="42" t="s">
        <v>16</v>
      </c>
      <c r="H3054" s="42" t="s">
        <v>18</v>
      </c>
      <c r="I3054" s="32" t="s">
        <v>65</v>
      </c>
      <c r="J3054" s="32" t="s">
        <v>66</v>
      </c>
      <c r="K3054" s="33">
        <f t="shared" si="8522"/>
        <v>0</v>
      </c>
      <c r="L3054" s="33">
        <f t="shared" si="8523"/>
        <v>0</v>
      </c>
      <c r="M3054" s="34">
        <f t="shared" si="8521"/>
        <v>0</v>
      </c>
      <c r="N3054" s="34">
        <f t="shared" si="8541"/>
        <v>0</v>
      </c>
      <c r="O3054" s="34">
        <f t="shared" si="8524"/>
        <v>0</v>
      </c>
      <c r="P3054" s="12" t="str">
        <f t="shared" ref="P3054:Q3054" si="8557">P3053</f>
        <v>(Select Language)</v>
      </c>
      <c r="Q3054" s="12" t="str">
        <f t="shared" si="8557"/>
        <v>(Select Usage)</v>
      </c>
      <c r="R3054" s="33">
        <f t="shared" si="8525"/>
        <v>0</v>
      </c>
      <c r="S3054" s="33">
        <f t="shared" si="8526"/>
        <v>0</v>
      </c>
      <c r="T3054" s="33">
        <f t="shared" si="8527"/>
        <v>0</v>
      </c>
      <c r="U3054" s="33">
        <f t="shared" si="8528"/>
        <v>0</v>
      </c>
      <c r="V3054" s="33">
        <f t="shared" si="8529"/>
        <v>0</v>
      </c>
      <c r="W3054" s="33">
        <f t="shared" si="8530"/>
        <v>0</v>
      </c>
      <c r="X3054" s="33">
        <f t="shared" si="8531"/>
        <v>0</v>
      </c>
      <c r="Y3054" s="33">
        <f t="shared" si="8532"/>
        <v>0</v>
      </c>
      <c r="Z3054" s="33">
        <f t="shared" si="8533"/>
        <v>0</v>
      </c>
      <c r="AA3054" s="33">
        <f t="shared" si="8534"/>
        <v>0</v>
      </c>
      <c r="AB3054" s="33">
        <f t="shared" si="8535"/>
        <v>0</v>
      </c>
      <c r="AC3054" s="33">
        <f t="shared" si="8536"/>
        <v>0</v>
      </c>
      <c r="AD3054" s="26">
        <f t="shared" si="8553"/>
        <v>0</v>
      </c>
      <c r="AE3054" s="46" t="str">
        <f>IFERROR(IF(AE$3=VLOOKUP($E3054,Template!$AK$5:$AM$17,3,FALSE),$AD3054*$F3054,0),"0.00")</f>
        <v>0.00</v>
      </c>
      <c r="AF3054" s="46" t="str">
        <f>IFERROR(IF(AF$3=VLOOKUP($E3054,Template!$AK$5:$AM$17,3,FALSE),$AD3054*$F3054,0),"0.00")</f>
        <v>0.00</v>
      </c>
      <c r="AG3054" s="28">
        <f t="shared" si="8538"/>
        <v>0</v>
      </c>
      <c r="AH3054" s="13" t="s">
        <v>40</v>
      </c>
      <c r="AI3054" s="13" t="s">
        <v>41</v>
      </c>
      <c r="AK3054" s="14" t="s">
        <v>69</v>
      </c>
      <c r="AL3054" s="15">
        <v>0.15</v>
      </c>
      <c r="AM3054" s="16" t="s">
        <v>2</v>
      </c>
    </row>
    <row r="3055" spans="1:39" s="3" customFormat="1" ht="13.8" x14ac:dyDescent="0.25">
      <c r="A3055" s="7" t="str">
        <f t="shared" ref="A3055:C3055" si="8558">A3054</f>
        <v>(Enter Broadcasting Company Name)</v>
      </c>
      <c r="B3055" s="7" t="str">
        <f t="shared" si="8558"/>
        <v>(Enter Call Letters)</v>
      </c>
      <c r="C3055" s="8" t="str">
        <f t="shared" si="8558"/>
        <v>(Select AM/FM)</v>
      </c>
      <c r="D3055" s="30"/>
      <c r="E3055" s="8" t="str">
        <f t="shared" si="8540"/>
        <v>(Select Station Province)</v>
      </c>
      <c r="F3055" s="9" t="str">
        <f>IFERROR(VLOOKUP(E3055,Template!$AK$5:$AL$17,2,FALSE),"")</f>
        <v/>
      </c>
      <c r="G3055" s="42" t="s">
        <v>17</v>
      </c>
      <c r="H3055" s="42" t="s">
        <v>7</v>
      </c>
      <c r="I3055" s="32" t="s">
        <v>65</v>
      </c>
      <c r="J3055" s="32" t="s">
        <v>66</v>
      </c>
      <c r="K3055" s="33">
        <f t="shared" si="8522"/>
        <v>0</v>
      </c>
      <c r="L3055" s="33">
        <f t="shared" si="8523"/>
        <v>0</v>
      </c>
      <c r="M3055" s="34">
        <f t="shared" si="8521"/>
        <v>0</v>
      </c>
      <c r="N3055" s="34">
        <f t="shared" si="8541"/>
        <v>0</v>
      </c>
      <c r="O3055" s="34">
        <f t="shared" si="8524"/>
        <v>0</v>
      </c>
      <c r="P3055" s="12" t="str">
        <f t="shared" ref="P3055:Q3055" si="8559">P3054</f>
        <v>(Select Language)</v>
      </c>
      <c r="Q3055" s="12" t="str">
        <f t="shared" si="8559"/>
        <v>(Select Usage)</v>
      </c>
      <c r="R3055" s="33">
        <f t="shared" si="8525"/>
        <v>0</v>
      </c>
      <c r="S3055" s="33">
        <f t="shared" si="8526"/>
        <v>0</v>
      </c>
      <c r="T3055" s="33">
        <f t="shared" si="8527"/>
        <v>0</v>
      </c>
      <c r="U3055" s="33">
        <f t="shared" si="8528"/>
        <v>0</v>
      </c>
      <c r="V3055" s="33">
        <f t="shared" si="8529"/>
        <v>0</v>
      </c>
      <c r="W3055" s="33">
        <f t="shared" si="8530"/>
        <v>0</v>
      </c>
      <c r="X3055" s="33">
        <f t="shared" si="8531"/>
        <v>0</v>
      </c>
      <c r="Y3055" s="33">
        <f t="shared" si="8532"/>
        <v>0</v>
      </c>
      <c r="Z3055" s="33">
        <f t="shared" si="8533"/>
        <v>0</v>
      </c>
      <c r="AA3055" s="33">
        <f t="shared" si="8534"/>
        <v>0</v>
      </c>
      <c r="AB3055" s="33">
        <f t="shared" si="8535"/>
        <v>0</v>
      </c>
      <c r="AC3055" s="33">
        <f t="shared" si="8536"/>
        <v>0</v>
      </c>
      <c r="AD3055" s="26">
        <f>SUM(R3055:AC3055)</f>
        <v>0</v>
      </c>
      <c r="AE3055" s="46" t="str">
        <f>IFERROR(IF(AE$3=VLOOKUP($E3055,Template!$AK$5:$AM$17,3,FALSE),$AD3055*$F3055,0),"0.00")</f>
        <v>0.00</v>
      </c>
      <c r="AF3055" s="46" t="str">
        <f>IFERROR(IF(AF$3=VLOOKUP($E3055,Template!$AK$5:$AM$17,3,FALSE),$AD3055*$F3055,0),"0.00")</f>
        <v>0.00</v>
      </c>
      <c r="AG3055" s="28">
        <f t="shared" si="8538"/>
        <v>0</v>
      </c>
      <c r="AH3055" s="13" t="s">
        <v>40</v>
      </c>
      <c r="AI3055" s="13" t="s">
        <v>41</v>
      </c>
      <c r="AK3055" s="14" t="s">
        <v>29</v>
      </c>
      <c r="AL3055" s="15">
        <v>0.05</v>
      </c>
      <c r="AM3055" s="16" t="s">
        <v>3</v>
      </c>
    </row>
    <row r="3056" spans="1:39" s="3" customFormat="1" ht="13.8" x14ac:dyDescent="0.25">
      <c r="A3056" s="7" t="str">
        <f t="shared" ref="A3056:C3056" si="8560">A3055</f>
        <v>(Enter Broadcasting Company Name)</v>
      </c>
      <c r="B3056" s="7" t="str">
        <f t="shared" si="8560"/>
        <v>(Enter Call Letters)</v>
      </c>
      <c r="C3056" s="8" t="str">
        <f t="shared" si="8560"/>
        <v>(Select AM/FM)</v>
      </c>
      <c r="D3056" s="30"/>
      <c r="E3056" s="8" t="str">
        <f t="shared" si="8540"/>
        <v>(Select Station Province)</v>
      </c>
      <c r="F3056" s="9" t="str">
        <f>IFERROR(VLOOKUP(E3056,Template!$AK$5:$AL$17,2,FALSE),"")</f>
        <v/>
      </c>
      <c r="G3056" s="42" t="s">
        <v>18</v>
      </c>
      <c r="H3056" s="43" t="s">
        <v>8</v>
      </c>
      <c r="I3056" s="32" t="s">
        <v>65</v>
      </c>
      <c r="J3056" s="32" t="s">
        <v>66</v>
      </c>
      <c r="K3056" s="33">
        <f t="shared" si="8522"/>
        <v>0</v>
      </c>
      <c r="L3056" s="33">
        <f t="shared" si="8523"/>
        <v>0</v>
      </c>
      <c r="M3056" s="34">
        <f t="shared" si="8521"/>
        <v>0</v>
      </c>
      <c r="N3056" s="34">
        <f t="shared" si="8541"/>
        <v>0</v>
      </c>
      <c r="O3056" s="34">
        <f t="shared" si="8524"/>
        <v>0</v>
      </c>
      <c r="P3056" s="12" t="str">
        <f t="shared" ref="P3056:Q3056" si="8561">P3055</f>
        <v>(Select Language)</v>
      </c>
      <c r="Q3056" s="12" t="str">
        <f t="shared" si="8561"/>
        <v>(Select Usage)</v>
      </c>
      <c r="R3056" s="33">
        <f t="shared" si="8525"/>
        <v>0</v>
      </c>
      <c r="S3056" s="33">
        <f t="shared" si="8526"/>
        <v>0</v>
      </c>
      <c r="T3056" s="33">
        <f t="shared" si="8527"/>
        <v>0</v>
      </c>
      <c r="U3056" s="33">
        <f t="shared" si="8528"/>
        <v>0</v>
      </c>
      <c r="V3056" s="33">
        <f t="shared" si="8529"/>
        <v>0</v>
      </c>
      <c r="W3056" s="33">
        <f t="shared" si="8530"/>
        <v>0</v>
      </c>
      <c r="X3056" s="33">
        <f t="shared" si="8531"/>
        <v>0</v>
      </c>
      <c r="Y3056" s="33">
        <f t="shared" si="8532"/>
        <v>0</v>
      </c>
      <c r="Z3056" s="33">
        <f t="shared" si="8533"/>
        <v>0</v>
      </c>
      <c r="AA3056" s="33">
        <f t="shared" si="8534"/>
        <v>0</v>
      </c>
      <c r="AB3056" s="33">
        <f t="shared" si="8535"/>
        <v>0</v>
      </c>
      <c r="AC3056" s="33">
        <f t="shared" si="8536"/>
        <v>0</v>
      </c>
      <c r="AD3056" s="26">
        <f t="shared" ref="AD3056" si="8562">SUM(R3056:AC3056)</f>
        <v>0</v>
      </c>
      <c r="AE3056" s="46" t="str">
        <f>IFERROR(IF(AE$3=VLOOKUP($E3056,Template!$AK$5:$AM$17,3,FALSE),$AD3056*$F3056,0),"0.00")</f>
        <v>0.00</v>
      </c>
      <c r="AF3056" s="46" t="str">
        <f>IFERROR(IF(AF$3=VLOOKUP($E3056,Template!$AK$5:$AM$17,3,FALSE),$AD3056*$F3056,0),"0.00")</f>
        <v>0.00</v>
      </c>
      <c r="AG3056" s="28">
        <f t="shared" si="8538"/>
        <v>0</v>
      </c>
      <c r="AH3056" s="13" t="s">
        <v>40</v>
      </c>
      <c r="AI3056" s="13" t="s">
        <v>41</v>
      </c>
      <c r="AK3056" s="14" t="s">
        <v>21</v>
      </c>
      <c r="AL3056" s="15">
        <v>0.05</v>
      </c>
      <c r="AM3056" s="16" t="s">
        <v>3</v>
      </c>
    </row>
    <row r="3057" spans="1:39" ht="13.8" x14ac:dyDescent="0.25">
      <c r="A3057" s="19" t="s">
        <v>4</v>
      </c>
      <c r="B3057" s="19"/>
      <c r="C3057" s="20"/>
      <c r="D3057" s="20"/>
      <c r="E3057" s="20"/>
      <c r="F3057" s="20"/>
      <c r="G3057" s="44"/>
      <c r="H3057" s="44"/>
      <c r="I3057" s="21">
        <f t="shared" ref="I3057:K3057" si="8563">SUM(I3045:I3056)</f>
        <v>0</v>
      </c>
      <c r="J3057" s="21">
        <f t="shared" si="8563"/>
        <v>0</v>
      </c>
      <c r="K3057" s="21">
        <f t="shared" si="8563"/>
        <v>0</v>
      </c>
      <c r="L3057" s="21">
        <f>L3056</f>
        <v>0</v>
      </c>
      <c r="M3057" s="21">
        <f>SUM(M3045:M3056)</f>
        <v>0</v>
      </c>
      <c r="N3057" s="21">
        <f t="shared" ref="N3057:O3057" si="8564">SUM(N3045:N3056)</f>
        <v>0</v>
      </c>
      <c r="O3057" s="21">
        <f t="shared" si="8564"/>
        <v>0</v>
      </c>
      <c r="P3057" s="21"/>
      <c r="Q3057" s="22"/>
      <c r="R3057" s="21">
        <f t="shared" ref="R3057:AI3057" si="8565">SUM(R3045:R3056)</f>
        <v>0</v>
      </c>
      <c r="S3057" s="21">
        <f t="shared" si="8565"/>
        <v>0</v>
      </c>
      <c r="T3057" s="21">
        <f t="shared" si="8565"/>
        <v>0</v>
      </c>
      <c r="U3057" s="21">
        <f t="shared" si="8565"/>
        <v>0</v>
      </c>
      <c r="V3057" s="21">
        <f t="shared" si="8565"/>
        <v>0</v>
      </c>
      <c r="W3057" s="21">
        <f t="shared" si="8565"/>
        <v>0</v>
      </c>
      <c r="X3057" s="21">
        <f t="shared" si="8565"/>
        <v>0</v>
      </c>
      <c r="Y3057" s="21">
        <f t="shared" si="8565"/>
        <v>0</v>
      </c>
      <c r="Z3057" s="21">
        <f t="shared" si="8565"/>
        <v>0</v>
      </c>
      <c r="AA3057" s="21">
        <f t="shared" si="8565"/>
        <v>0</v>
      </c>
      <c r="AB3057" s="21">
        <f t="shared" si="8565"/>
        <v>0</v>
      </c>
      <c r="AC3057" s="21">
        <f t="shared" si="8565"/>
        <v>0</v>
      </c>
      <c r="AD3057" s="27">
        <f t="shared" si="8565"/>
        <v>0</v>
      </c>
      <c r="AE3057" s="21">
        <f t="shared" si="8565"/>
        <v>0</v>
      </c>
      <c r="AF3057" s="21">
        <f t="shared" si="8565"/>
        <v>0</v>
      </c>
      <c r="AG3057" s="27">
        <f t="shared" si="8565"/>
        <v>0</v>
      </c>
      <c r="AH3057" s="21">
        <f t="shared" si="8565"/>
        <v>0</v>
      </c>
      <c r="AI3057" s="21">
        <f t="shared" si="8565"/>
        <v>0</v>
      </c>
      <c r="AK3057" s="14" t="s">
        <v>71</v>
      </c>
      <c r="AL3057" s="15">
        <v>0.05</v>
      </c>
      <c r="AM3057" s="16" t="s">
        <v>3</v>
      </c>
    </row>
    <row r="3058" spans="1:39" x14ac:dyDescent="0.25">
      <c r="N3058" s="24"/>
      <c r="AJ3058" s="6"/>
      <c r="AK3058" s="6"/>
      <c r="AL3058" s="6"/>
    </row>
    <row r="3059" spans="1:39" ht="42" customHeight="1" x14ac:dyDescent="0.25">
      <c r="A3059" s="223" t="s">
        <v>63</v>
      </c>
      <c r="B3059" s="223" t="s">
        <v>43</v>
      </c>
      <c r="C3059" s="224" t="s">
        <v>19</v>
      </c>
      <c r="D3059" s="226"/>
      <c r="E3059" s="223" t="s">
        <v>14</v>
      </c>
      <c r="F3059" s="223" t="s">
        <v>38</v>
      </c>
      <c r="G3059" s="223" t="s">
        <v>1</v>
      </c>
      <c r="H3059" s="223" t="s">
        <v>5</v>
      </c>
      <c r="I3059" s="225" t="s">
        <v>31</v>
      </c>
      <c r="J3059" s="225" t="s">
        <v>32</v>
      </c>
      <c r="K3059" s="225" t="s">
        <v>48</v>
      </c>
      <c r="L3059" s="225" t="s">
        <v>0</v>
      </c>
      <c r="M3059" s="4" t="s">
        <v>45</v>
      </c>
      <c r="N3059" s="4" t="s">
        <v>46</v>
      </c>
      <c r="O3059" s="4" t="s">
        <v>47</v>
      </c>
      <c r="P3059" s="225" t="s">
        <v>50</v>
      </c>
      <c r="Q3059" s="225" t="s">
        <v>33</v>
      </c>
      <c r="R3059" s="4" t="s">
        <v>51</v>
      </c>
      <c r="S3059" s="4" t="s">
        <v>52</v>
      </c>
      <c r="T3059" s="4" t="s">
        <v>53</v>
      </c>
      <c r="U3059" s="4" t="s">
        <v>54</v>
      </c>
      <c r="V3059" s="4" t="s">
        <v>55</v>
      </c>
      <c r="W3059" s="4" t="s">
        <v>56</v>
      </c>
      <c r="X3059" s="4" t="s">
        <v>57</v>
      </c>
      <c r="Y3059" s="4" t="s">
        <v>58</v>
      </c>
      <c r="Z3059" s="4" t="s">
        <v>59</v>
      </c>
      <c r="AA3059" s="4" t="s">
        <v>62</v>
      </c>
      <c r="AB3059" s="4" t="s">
        <v>60</v>
      </c>
      <c r="AC3059" s="4" t="s">
        <v>61</v>
      </c>
      <c r="AD3059" s="233" t="s">
        <v>34</v>
      </c>
      <c r="AE3059" s="231" t="s">
        <v>2</v>
      </c>
      <c r="AF3059" s="231" t="s">
        <v>3</v>
      </c>
      <c r="AG3059" s="233" t="s">
        <v>35</v>
      </c>
      <c r="AH3059" s="223" t="s">
        <v>36</v>
      </c>
      <c r="AI3059" s="223" t="s">
        <v>37</v>
      </c>
      <c r="AK3059" s="229" t="s">
        <v>30</v>
      </c>
      <c r="AL3059" s="229"/>
      <c r="AM3059" s="229"/>
    </row>
    <row r="3060" spans="1:39" s="6" customFormat="1" ht="35.25" customHeight="1" x14ac:dyDescent="0.3">
      <c r="A3060" s="224"/>
      <c r="B3060" s="224"/>
      <c r="C3060" s="224"/>
      <c r="D3060" s="227"/>
      <c r="E3060" s="223"/>
      <c r="F3060" s="223"/>
      <c r="G3060" s="223"/>
      <c r="H3060" s="223"/>
      <c r="I3060" s="230"/>
      <c r="J3060" s="230"/>
      <c r="K3060" s="230"/>
      <c r="L3060" s="230"/>
      <c r="M3060" s="5">
        <v>0</v>
      </c>
      <c r="N3060" s="5">
        <v>625000</v>
      </c>
      <c r="O3060" s="5">
        <v>1250000</v>
      </c>
      <c r="P3060" s="225"/>
      <c r="Q3060" s="225"/>
      <c r="R3060" s="29">
        <v>4.95E-4</v>
      </c>
      <c r="S3060" s="29">
        <v>9.5200000000000005E-4</v>
      </c>
      <c r="T3060" s="29">
        <v>1.5900000000000001E-3</v>
      </c>
      <c r="U3060" s="29">
        <v>1.1169999999999999E-3</v>
      </c>
      <c r="V3060" s="29">
        <v>2.189E-3</v>
      </c>
      <c r="W3060" s="29">
        <v>4.5430000000000002E-3</v>
      </c>
      <c r="X3060" s="29">
        <v>8.8199999999999997E-4</v>
      </c>
      <c r="Y3060" s="29">
        <v>1.6949999999999999E-3</v>
      </c>
      <c r="Z3060" s="29">
        <v>2.8319999999999999E-3</v>
      </c>
      <c r="AA3060" s="29">
        <v>1.9889999999999999E-3</v>
      </c>
      <c r="AB3060" s="29">
        <v>3.8999999999999998E-3</v>
      </c>
      <c r="AC3060" s="29">
        <v>8.0949999999999998E-3</v>
      </c>
      <c r="AD3060" s="233"/>
      <c r="AE3060" s="232"/>
      <c r="AF3060" s="232"/>
      <c r="AG3060" s="234"/>
      <c r="AH3060" s="223"/>
      <c r="AI3060" s="223"/>
      <c r="AK3060" s="229"/>
      <c r="AL3060" s="229"/>
      <c r="AM3060" s="229"/>
    </row>
    <row r="3061" spans="1:39" s="3" customFormat="1" ht="13.8" x14ac:dyDescent="0.25">
      <c r="A3061" s="7" t="s">
        <v>44</v>
      </c>
      <c r="B3061" s="7" t="s">
        <v>42</v>
      </c>
      <c r="C3061" s="8" t="s">
        <v>39</v>
      </c>
      <c r="D3061" s="30"/>
      <c r="E3061" s="8" t="s">
        <v>64</v>
      </c>
      <c r="F3061" s="9" t="str">
        <f>IFERROR(VLOOKUP(E3061,Template!$AK$5:$AL$17,2,FALSE),"")</f>
        <v/>
      </c>
      <c r="G3061" s="41" t="s">
        <v>7</v>
      </c>
      <c r="H3061" s="41" t="s">
        <v>6</v>
      </c>
      <c r="I3061" s="32" t="s">
        <v>65</v>
      </c>
      <c r="J3061" s="32" t="s">
        <v>66</v>
      </c>
      <c r="K3061" s="33">
        <f>IFERROR(I3061+J3061,0)</f>
        <v>0</v>
      </c>
      <c r="L3061" s="33">
        <f>IFERROR(K3061,"")</f>
        <v>0</v>
      </c>
      <c r="M3061" s="34">
        <f t="shared" ref="M3061:M3072" si="8566">IF(L3061&lt;=$N$4,K3061,IF(L3060&gt;$N$4,0,$N$4-L3060))</f>
        <v>0</v>
      </c>
      <c r="N3061" s="34">
        <f>IF(AND(L3061&gt;$N$4,L3061&lt;=$O$4),K3061-M3061,IF(AND(L3060&gt;$N$4,L3060&lt;=$O$4),$O$4-L3060,IF(L3060&gt;$O$4,0,IF(L3061&lt;$N$4,0,MIN(L3061-$N$4,$N$4)))))</f>
        <v>0</v>
      </c>
      <c r="O3061" s="34">
        <f>IF(L3061&gt;$O$4,K3061-M3061-N3061,0)</f>
        <v>0</v>
      </c>
      <c r="P3061" s="12" t="s">
        <v>94</v>
      </c>
      <c r="Q3061" s="12" t="s">
        <v>68</v>
      </c>
      <c r="R3061" s="33">
        <f>IF(AND($Q3061="LOW",$P3061="French"),M3061*R$4,0)</f>
        <v>0</v>
      </c>
      <c r="S3061" s="33">
        <f>IF(AND($Q3061="LOW",$P3061="French"),N3061*S$4,0)</f>
        <v>0</v>
      </c>
      <c r="T3061" s="33">
        <f>IF(AND($Q3061="LOW",$P3061="French"),O3061*T$4,0)</f>
        <v>0</v>
      </c>
      <c r="U3061" s="33">
        <f>IF(AND($Q3061="HIGH",$P3061="French"),M3061*U$4,0)</f>
        <v>0</v>
      </c>
      <c r="V3061" s="33">
        <f>IF(AND($Q3061="HIGH",$P3061="French"),N3061*V$4,0)</f>
        <v>0</v>
      </c>
      <c r="W3061" s="33">
        <f>IF(AND($Q3061="HIGH",$P3061="French"),O3061*W$4,0)</f>
        <v>0</v>
      </c>
      <c r="X3061" s="33">
        <f>IF(AND($Q3061="LOW",$P3061="English"),M3061*X$4,0)</f>
        <v>0</v>
      </c>
      <c r="Y3061" s="33">
        <f>IF(AND($Q3061="LOW",$P3061="English"),N3061*Y$4,0)</f>
        <v>0</v>
      </c>
      <c r="Z3061" s="33">
        <f>IF(AND($Q3061="LOW",$P3061="English"),O3061*Z$4,0)</f>
        <v>0</v>
      </c>
      <c r="AA3061" s="33">
        <f>IF(AND($Q3061="HIGH",$P3061="English"),M3061*AA$4,0)</f>
        <v>0</v>
      </c>
      <c r="AB3061" s="33">
        <f>IF(AND($Q3061="HIGH",$P3061="English"),N3061*AB$4,0)</f>
        <v>0</v>
      </c>
      <c r="AC3061" s="33">
        <f>IF(AND($Q3061="HIGH",$P3061="English"),O3061*AC$4,0)</f>
        <v>0</v>
      </c>
      <c r="AD3061" s="26">
        <f>SUM(R3061:AC3061)</f>
        <v>0</v>
      </c>
      <c r="AE3061" s="46" t="str">
        <f>IFERROR(IF(AE$3=VLOOKUP($E3061,Template!$AK$5:$AM$17,3,FALSE),$AD3061*$F3061,0),"0.00")</f>
        <v>0.00</v>
      </c>
      <c r="AF3061" s="46" t="str">
        <f>IFERROR(IF(AF$3=VLOOKUP($E3061,Template!$AK$5:$AM$17,3,FALSE),$AD3061*$F3061,0),"0.00")</f>
        <v>0.00</v>
      </c>
      <c r="AG3061" s="28">
        <f>SUM(AD3061:AF3061)</f>
        <v>0</v>
      </c>
      <c r="AH3061" s="13" t="s">
        <v>40</v>
      </c>
      <c r="AI3061" s="13" t="s">
        <v>41</v>
      </c>
      <c r="AK3061" s="14" t="s">
        <v>25</v>
      </c>
      <c r="AL3061" s="15">
        <v>0.05</v>
      </c>
      <c r="AM3061" s="16" t="s">
        <v>3</v>
      </c>
    </row>
    <row r="3062" spans="1:39" s="3" customFormat="1" ht="13.8" x14ac:dyDescent="0.25">
      <c r="A3062" s="7" t="str">
        <f>A3061</f>
        <v>(Enter Broadcasting Company Name)</v>
      </c>
      <c r="B3062" s="7" t="str">
        <f>B3061</f>
        <v>(Enter Call Letters)</v>
      </c>
      <c r="C3062" s="8" t="str">
        <f>C3061</f>
        <v>(Select AM/FM)</v>
      </c>
      <c r="D3062" s="30"/>
      <c r="E3062" s="8" t="str">
        <f>E3061</f>
        <v>(Select Station Province)</v>
      </c>
      <c r="F3062" s="9" t="str">
        <f>IFERROR(VLOOKUP(E3062,Template!$AK$5:$AL$17,2,FALSE),"")</f>
        <v/>
      </c>
      <c r="G3062" s="42" t="s">
        <v>8</v>
      </c>
      <c r="H3062" s="42" t="s">
        <v>9</v>
      </c>
      <c r="I3062" s="32" t="s">
        <v>65</v>
      </c>
      <c r="J3062" s="32" t="s">
        <v>66</v>
      </c>
      <c r="K3062" s="33">
        <f t="shared" ref="K3062:K3072" si="8567">IFERROR(I3062+J3062,0)</f>
        <v>0</v>
      </c>
      <c r="L3062" s="33">
        <f t="shared" ref="L3062:L3072" si="8568">IFERROR(L3061+K3062,"")</f>
        <v>0</v>
      </c>
      <c r="M3062" s="34">
        <f t="shared" si="8566"/>
        <v>0</v>
      </c>
      <c r="N3062" s="34">
        <f>IF(AND(L3062&gt;$N$4,L3062&lt;=$O$4),K3062-M3062,IF(AND(L3061&gt;$N$4,L3061&lt;=$O$4),$O$4-L3061,IF(L3061&gt;$O$4,0,IF(L3062&lt;$N$4,0,MIN(L3062-$N$4,$N$4)))))</f>
        <v>0</v>
      </c>
      <c r="O3062" s="34">
        <f t="shared" ref="O3062:O3072" si="8569">IF(L3062&gt;$O$4,K3062-M3062-N3062,0)</f>
        <v>0</v>
      </c>
      <c r="P3062" s="12" t="str">
        <f>P3061</f>
        <v>(Select Language)</v>
      </c>
      <c r="Q3062" s="12" t="str">
        <f>Q3061</f>
        <v>(Select Usage)</v>
      </c>
      <c r="R3062" s="33">
        <f t="shared" ref="R3062:R3072" si="8570">IF(AND($Q3062="LOW",$P3062="French"),M3062*R$4,0)</f>
        <v>0</v>
      </c>
      <c r="S3062" s="33">
        <f t="shared" ref="S3062:S3072" si="8571">IF(AND($Q3062="LOW",$P3062="French"),N3062*S$4,0)</f>
        <v>0</v>
      </c>
      <c r="T3062" s="33">
        <f t="shared" ref="T3062:T3072" si="8572">IF(AND($Q3062="LOW",$P3062="French"),O3062*T$4,0)</f>
        <v>0</v>
      </c>
      <c r="U3062" s="33">
        <f t="shared" ref="U3062:U3072" si="8573">IF(AND($Q3062="HIGH",$P3062="French"),M3062*U$4,0)</f>
        <v>0</v>
      </c>
      <c r="V3062" s="33">
        <f t="shared" ref="V3062:V3072" si="8574">IF(AND($Q3062="HIGH",$P3062="French"),N3062*V$4,0)</f>
        <v>0</v>
      </c>
      <c r="W3062" s="33">
        <f t="shared" ref="W3062:W3072" si="8575">IF(AND($Q3062="HIGH",$P3062="French"),O3062*W$4,0)</f>
        <v>0</v>
      </c>
      <c r="X3062" s="33">
        <f t="shared" ref="X3062:X3072" si="8576">IF(AND($Q3062="LOW",$P3062="English"),M3062*X$4,0)</f>
        <v>0</v>
      </c>
      <c r="Y3062" s="33">
        <f t="shared" ref="Y3062:Y3072" si="8577">IF(AND($Q3062="LOW",$P3062="English"),N3062*Y$4,0)</f>
        <v>0</v>
      </c>
      <c r="Z3062" s="33">
        <f t="shared" ref="Z3062:Z3072" si="8578">IF(AND($Q3062="LOW",$P3062="English"),O3062*Z$4,0)</f>
        <v>0</v>
      </c>
      <c r="AA3062" s="33">
        <f t="shared" ref="AA3062:AA3072" si="8579">IF(AND($Q3062="HIGH",$P3062="English"),M3062*AA$4,0)</f>
        <v>0</v>
      </c>
      <c r="AB3062" s="33">
        <f t="shared" ref="AB3062:AB3072" si="8580">IF(AND($Q3062="HIGH",$P3062="English"),N3062*AB$4,0)</f>
        <v>0</v>
      </c>
      <c r="AC3062" s="33">
        <f t="shared" ref="AC3062:AC3072" si="8581">IF(AND($Q3062="HIGH",$P3062="English"),O3062*AC$4,0)</f>
        <v>0</v>
      </c>
      <c r="AD3062" s="26">
        <f t="shared" ref="AD3062:AD3066" si="8582">SUM(R3062:AC3062)</f>
        <v>0</v>
      </c>
      <c r="AE3062" s="46" t="str">
        <f>IFERROR(IF(AE$3=VLOOKUP($E3062,Template!$AK$5:$AM$17,3,FALSE),$AD3062*$F3062,0),"0.00")</f>
        <v>0.00</v>
      </c>
      <c r="AF3062" s="46" t="str">
        <f>IFERROR(IF(AF$3=VLOOKUP($E3062,Template!$AK$5:$AM$17,3,FALSE),$AD3062*$F3062,0),"0.00")</f>
        <v>0.00</v>
      </c>
      <c r="AG3062" s="28">
        <f t="shared" ref="AG3062:AG3072" si="8583">SUM(AD3062:AF3062)</f>
        <v>0</v>
      </c>
      <c r="AH3062" s="13" t="s">
        <v>40</v>
      </c>
      <c r="AI3062" s="13" t="s">
        <v>41</v>
      </c>
      <c r="AK3062" s="14" t="s">
        <v>23</v>
      </c>
      <c r="AL3062" s="15">
        <v>0.05</v>
      </c>
      <c r="AM3062" s="16" t="s">
        <v>3</v>
      </c>
    </row>
    <row r="3063" spans="1:39" s="3" customFormat="1" ht="13.8" x14ac:dyDescent="0.25">
      <c r="A3063" s="7" t="str">
        <f t="shared" ref="A3063:C3063" si="8584">A3062</f>
        <v>(Enter Broadcasting Company Name)</v>
      </c>
      <c r="B3063" s="7" t="str">
        <f t="shared" si="8584"/>
        <v>(Enter Call Letters)</v>
      </c>
      <c r="C3063" s="8" t="str">
        <f t="shared" si="8584"/>
        <v>(Select AM/FM)</v>
      </c>
      <c r="D3063" s="30"/>
      <c r="E3063" s="8" t="str">
        <f t="shared" ref="E3063:E3072" si="8585">E3062</f>
        <v>(Select Station Province)</v>
      </c>
      <c r="F3063" s="9" t="str">
        <f>IFERROR(VLOOKUP(E3063,Template!$AK$5:$AL$17,2,FALSE),"")</f>
        <v/>
      </c>
      <c r="G3063" s="42" t="s">
        <v>6</v>
      </c>
      <c r="H3063" s="42" t="s">
        <v>10</v>
      </c>
      <c r="I3063" s="32" t="s">
        <v>65</v>
      </c>
      <c r="J3063" s="32" t="s">
        <v>66</v>
      </c>
      <c r="K3063" s="33">
        <f t="shared" si="8567"/>
        <v>0</v>
      </c>
      <c r="L3063" s="33">
        <f t="shared" si="8568"/>
        <v>0</v>
      </c>
      <c r="M3063" s="34">
        <f t="shared" si="8566"/>
        <v>0</v>
      </c>
      <c r="N3063" s="34">
        <f t="shared" ref="N3063:N3072" si="8586">IF(AND(L3063&gt;$N$4,L3063&lt;=$O$4),K3063-M3063,IF(AND(L3062&gt;$N$4,L3062&lt;=$O$4),$O$4-L3062,IF(L3062&gt;$O$4,0,IF(L3063&lt;$N$4,0,MIN(L3063-$N$4,$N$4)))))</f>
        <v>0</v>
      </c>
      <c r="O3063" s="34">
        <f t="shared" si="8569"/>
        <v>0</v>
      </c>
      <c r="P3063" s="12" t="str">
        <f t="shared" ref="P3063:Q3063" si="8587">P3062</f>
        <v>(Select Language)</v>
      </c>
      <c r="Q3063" s="12" t="str">
        <f t="shared" si="8587"/>
        <v>(Select Usage)</v>
      </c>
      <c r="R3063" s="33">
        <f t="shared" si="8570"/>
        <v>0</v>
      </c>
      <c r="S3063" s="33">
        <f t="shared" si="8571"/>
        <v>0</v>
      </c>
      <c r="T3063" s="33">
        <f t="shared" si="8572"/>
        <v>0</v>
      </c>
      <c r="U3063" s="33">
        <f t="shared" si="8573"/>
        <v>0</v>
      </c>
      <c r="V3063" s="33">
        <f t="shared" si="8574"/>
        <v>0</v>
      </c>
      <c r="W3063" s="33">
        <f t="shared" si="8575"/>
        <v>0</v>
      </c>
      <c r="X3063" s="33">
        <f t="shared" si="8576"/>
        <v>0</v>
      </c>
      <c r="Y3063" s="33">
        <f t="shared" si="8577"/>
        <v>0</v>
      </c>
      <c r="Z3063" s="33">
        <f t="shared" si="8578"/>
        <v>0</v>
      </c>
      <c r="AA3063" s="33">
        <f t="shared" si="8579"/>
        <v>0</v>
      </c>
      <c r="AB3063" s="33">
        <f t="shared" si="8580"/>
        <v>0</v>
      </c>
      <c r="AC3063" s="33">
        <f t="shared" si="8581"/>
        <v>0</v>
      </c>
      <c r="AD3063" s="26">
        <f t="shared" si="8582"/>
        <v>0</v>
      </c>
      <c r="AE3063" s="46" t="str">
        <f>IFERROR(IF(AE$3=VLOOKUP($E3063,Template!$AK$5:$AM$17,3,FALSE),$AD3063*$F3063,0),"0.00")</f>
        <v>0.00</v>
      </c>
      <c r="AF3063" s="46" t="str">
        <f>IFERROR(IF(AF$3=VLOOKUP($E3063,Template!$AK$5:$AM$17,3,FALSE),$AD3063*$F3063,0),"0.00")</f>
        <v>0.00</v>
      </c>
      <c r="AG3063" s="28">
        <f t="shared" si="8583"/>
        <v>0</v>
      </c>
      <c r="AH3063" s="13" t="s">
        <v>40</v>
      </c>
      <c r="AI3063" s="13" t="s">
        <v>41</v>
      </c>
      <c r="AK3063" s="14" t="s">
        <v>24</v>
      </c>
      <c r="AL3063" s="15">
        <v>0.05</v>
      </c>
      <c r="AM3063" s="16" t="s">
        <v>3</v>
      </c>
    </row>
    <row r="3064" spans="1:39" s="3" customFormat="1" ht="13.8" x14ac:dyDescent="0.25">
      <c r="A3064" s="7" t="str">
        <f t="shared" ref="A3064:C3064" si="8588">A3063</f>
        <v>(Enter Broadcasting Company Name)</v>
      </c>
      <c r="B3064" s="7" t="str">
        <f t="shared" si="8588"/>
        <v>(Enter Call Letters)</v>
      </c>
      <c r="C3064" s="8" t="str">
        <f t="shared" si="8588"/>
        <v>(Select AM/FM)</v>
      </c>
      <c r="D3064" s="30"/>
      <c r="E3064" s="8" t="str">
        <f t="shared" si="8585"/>
        <v>(Select Station Province)</v>
      </c>
      <c r="F3064" s="9" t="str">
        <f>IFERROR(VLOOKUP(E3064,Template!$AK$5:$AL$17,2,FALSE),"")</f>
        <v/>
      </c>
      <c r="G3064" s="42" t="s">
        <v>9</v>
      </c>
      <c r="H3064" s="42" t="s">
        <v>11</v>
      </c>
      <c r="I3064" s="32" t="s">
        <v>65</v>
      </c>
      <c r="J3064" s="32" t="s">
        <v>66</v>
      </c>
      <c r="K3064" s="33">
        <f t="shared" si="8567"/>
        <v>0</v>
      </c>
      <c r="L3064" s="33">
        <f t="shared" si="8568"/>
        <v>0</v>
      </c>
      <c r="M3064" s="34">
        <f t="shared" si="8566"/>
        <v>0</v>
      </c>
      <c r="N3064" s="34">
        <f t="shared" si="8586"/>
        <v>0</v>
      </c>
      <c r="O3064" s="34">
        <f t="shared" si="8569"/>
        <v>0</v>
      </c>
      <c r="P3064" s="12" t="str">
        <f t="shared" ref="P3064:Q3064" si="8589">P3063</f>
        <v>(Select Language)</v>
      </c>
      <c r="Q3064" s="12" t="str">
        <f t="shared" si="8589"/>
        <v>(Select Usage)</v>
      </c>
      <c r="R3064" s="33">
        <f t="shared" si="8570"/>
        <v>0</v>
      </c>
      <c r="S3064" s="33">
        <f t="shared" si="8571"/>
        <v>0</v>
      </c>
      <c r="T3064" s="33">
        <f t="shared" si="8572"/>
        <v>0</v>
      </c>
      <c r="U3064" s="33">
        <f t="shared" si="8573"/>
        <v>0</v>
      </c>
      <c r="V3064" s="33">
        <f t="shared" si="8574"/>
        <v>0</v>
      </c>
      <c r="W3064" s="33">
        <f t="shared" si="8575"/>
        <v>0</v>
      </c>
      <c r="X3064" s="33">
        <f t="shared" si="8576"/>
        <v>0</v>
      </c>
      <c r="Y3064" s="33">
        <f t="shared" si="8577"/>
        <v>0</v>
      </c>
      <c r="Z3064" s="33">
        <f t="shared" si="8578"/>
        <v>0</v>
      </c>
      <c r="AA3064" s="33">
        <f t="shared" si="8579"/>
        <v>0</v>
      </c>
      <c r="AB3064" s="33">
        <f t="shared" si="8580"/>
        <v>0</v>
      </c>
      <c r="AC3064" s="33">
        <f t="shared" si="8581"/>
        <v>0</v>
      </c>
      <c r="AD3064" s="26">
        <f t="shared" si="8582"/>
        <v>0</v>
      </c>
      <c r="AE3064" s="46" t="str">
        <f>IFERROR(IF(AE$3=VLOOKUP($E3064,Template!$AK$5:$AM$17,3,FALSE),$AD3064*$F3064,0),"0.00")</f>
        <v>0.00</v>
      </c>
      <c r="AF3064" s="46" t="str">
        <f>IFERROR(IF(AF$3=VLOOKUP($E3064,Template!$AK$5:$AM$17,3,FALSE),$AD3064*$F3064,0),"0.00")</f>
        <v>0.00</v>
      </c>
      <c r="AG3064" s="28">
        <f t="shared" si="8583"/>
        <v>0</v>
      </c>
      <c r="AH3064" s="13" t="s">
        <v>40</v>
      </c>
      <c r="AI3064" s="13" t="s">
        <v>41</v>
      </c>
      <c r="AK3064" s="14" t="s">
        <v>22</v>
      </c>
      <c r="AL3064" s="15">
        <v>0.15</v>
      </c>
      <c r="AM3064" s="16" t="s">
        <v>2</v>
      </c>
    </row>
    <row r="3065" spans="1:39" s="3" customFormat="1" ht="13.8" x14ac:dyDescent="0.25">
      <c r="A3065" s="7" t="str">
        <f t="shared" ref="A3065:C3065" si="8590">A3064</f>
        <v>(Enter Broadcasting Company Name)</v>
      </c>
      <c r="B3065" s="7" t="str">
        <f t="shared" si="8590"/>
        <v>(Enter Call Letters)</v>
      </c>
      <c r="C3065" s="8" t="str">
        <f t="shared" si="8590"/>
        <v>(Select AM/FM)</v>
      </c>
      <c r="D3065" s="30"/>
      <c r="E3065" s="8" t="str">
        <f t="shared" si="8585"/>
        <v>(Select Station Province)</v>
      </c>
      <c r="F3065" s="9" t="str">
        <f>IFERROR(VLOOKUP(E3065,Template!$AK$5:$AL$17,2,FALSE),"")</f>
        <v/>
      </c>
      <c r="G3065" s="42" t="s">
        <v>10</v>
      </c>
      <c r="H3065" s="42" t="s">
        <v>12</v>
      </c>
      <c r="I3065" s="32" t="s">
        <v>65</v>
      </c>
      <c r="J3065" s="32" t="s">
        <v>66</v>
      </c>
      <c r="K3065" s="33">
        <f t="shared" si="8567"/>
        <v>0</v>
      </c>
      <c r="L3065" s="33">
        <f t="shared" si="8568"/>
        <v>0</v>
      </c>
      <c r="M3065" s="34">
        <f t="shared" si="8566"/>
        <v>0</v>
      </c>
      <c r="N3065" s="34">
        <f t="shared" si="8586"/>
        <v>0</v>
      </c>
      <c r="O3065" s="34">
        <f t="shared" si="8569"/>
        <v>0</v>
      </c>
      <c r="P3065" s="12" t="str">
        <f t="shared" ref="P3065:Q3065" si="8591">P3064</f>
        <v>(Select Language)</v>
      </c>
      <c r="Q3065" s="12" t="str">
        <f t="shared" si="8591"/>
        <v>(Select Usage)</v>
      </c>
      <c r="R3065" s="33">
        <f t="shared" si="8570"/>
        <v>0</v>
      </c>
      <c r="S3065" s="33">
        <f t="shared" si="8571"/>
        <v>0</v>
      </c>
      <c r="T3065" s="33">
        <f t="shared" si="8572"/>
        <v>0</v>
      </c>
      <c r="U3065" s="33">
        <f t="shared" si="8573"/>
        <v>0</v>
      </c>
      <c r="V3065" s="33">
        <f t="shared" si="8574"/>
        <v>0</v>
      </c>
      <c r="W3065" s="33">
        <f t="shared" si="8575"/>
        <v>0</v>
      </c>
      <c r="X3065" s="33">
        <f t="shared" si="8576"/>
        <v>0</v>
      </c>
      <c r="Y3065" s="33">
        <f t="shared" si="8577"/>
        <v>0</v>
      </c>
      <c r="Z3065" s="33">
        <f t="shared" si="8578"/>
        <v>0</v>
      </c>
      <c r="AA3065" s="33">
        <f t="shared" si="8579"/>
        <v>0</v>
      </c>
      <c r="AB3065" s="33">
        <f t="shared" si="8580"/>
        <v>0</v>
      </c>
      <c r="AC3065" s="33">
        <f t="shared" si="8581"/>
        <v>0</v>
      </c>
      <c r="AD3065" s="26">
        <f t="shared" si="8582"/>
        <v>0</v>
      </c>
      <c r="AE3065" s="46" t="str">
        <f>IFERROR(IF(AE$3=VLOOKUP($E3065,Template!$AK$5:$AM$17,3,FALSE),$AD3065*$F3065,0),"0.00")</f>
        <v>0.00</v>
      </c>
      <c r="AF3065" s="46" t="str">
        <f>IFERROR(IF(AF$3=VLOOKUP($E3065,Template!$AK$5:$AM$17,3,FALSE),$AD3065*$F3065,0),"0.00")</f>
        <v>0.00</v>
      </c>
      <c r="AG3065" s="28">
        <f t="shared" si="8583"/>
        <v>0</v>
      </c>
      <c r="AH3065" s="13" t="s">
        <v>40</v>
      </c>
      <c r="AI3065" s="13" t="s">
        <v>41</v>
      </c>
      <c r="AK3065" s="14" t="s">
        <v>26</v>
      </c>
      <c r="AL3065" s="15">
        <v>0.15</v>
      </c>
      <c r="AM3065" s="16" t="s">
        <v>2</v>
      </c>
    </row>
    <row r="3066" spans="1:39" s="3" customFormat="1" ht="13.8" x14ac:dyDescent="0.25">
      <c r="A3066" s="7" t="str">
        <f t="shared" ref="A3066:C3066" si="8592">A3065</f>
        <v>(Enter Broadcasting Company Name)</v>
      </c>
      <c r="B3066" s="7" t="str">
        <f t="shared" si="8592"/>
        <v>(Enter Call Letters)</v>
      </c>
      <c r="C3066" s="8" t="str">
        <f t="shared" si="8592"/>
        <v>(Select AM/FM)</v>
      </c>
      <c r="D3066" s="30"/>
      <c r="E3066" s="8" t="str">
        <f t="shared" si="8585"/>
        <v>(Select Station Province)</v>
      </c>
      <c r="F3066" s="9" t="str">
        <f>IFERROR(VLOOKUP(E3066,Template!$AK$5:$AL$17,2,FALSE),"")</f>
        <v/>
      </c>
      <c r="G3066" s="42" t="s">
        <v>11</v>
      </c>
      <c r="H3066" s="42" t="s">
        <v>13</v>
      </c>
      <c r="I3066" s="32" t="s">
        <v>65</v>
      </c>
      <c r="J3066" s="32" t="s">
        <v>66</v>
      </c>
      <c r="K3066" s="33">
        <f t="shared" si="8567"/>
        <v>0</v>
      </c>
      <c r="L3066" s="33">
        <f t="shared" si="8568"/>
        <v>0</v>
      </c>
      <c r="M3066" s="34">
        <f t="shared" si="8566"/>
        <v>0</v>
      </c>
      <c r="N3066" s="34">
        <f t="shared" si="8586"/>
        <v>0</v>
      </c>
      <c r="O3066" s="34">
        <f t="shared" si="8569"/>
        <v>0</v>
      </c>
      <c r="P3066" s="12" t="str">
        <f t="shared" ref="P3066:Q3066" si="8593">P3065</f>
        <v>(Select Language)</v>
      </c>
      <c r="Q3066" s="12" t="str">
        <f t="shared" si="8593"/>
        <v>(Select Usage)</v>
      </c>
      <c r="R3066" s="33">
        <f t="shared" si="8570"/>
        <v>0</v>
      </c>
      <c r="S3066" s="33">
        <f t="shared" si="8571"/>
        <v>0</v>
      </c>
      <c r="T3066" s="33">
        <f t="shared" si="8572"/>
        <v>0</v>
      </c>
      <c r="U3066" s="33">
        <f t="shared" si="8573"/>
        <v>0</v>
      </c>
      <c r="V3066" s="33">
        <f t="shared" si="8574"/>
        <v>0</v>
      </c>
      <c r="W3066" s="33">
        <f t="shared" si="8575"/>
        <v>0</v>
      </c>
      <c r="X3066" s="33">
        <f t="shared" si="8576"/>
        <v>0</v>
      </c>
      <c r="Y3066" s="33">
        <f t="shared" si="8577"/>
        <v>0</v>
      </c>
      <c r="Z3066" s="33">
        <f t="shared" si="8578"/>
        <v>0</v>
      </c>
      <c r="AA3066" s="33">
        <f t="shared" si="8579"/>
        <v>0</v>
      </c>
      <c r="AB3066" s="33">
        <f t="shared" si="8580"/>
        <v>0</v>
      </c>
      <c r="AC3066" s="33">
        <f t="shared" si="8581"/>
        <v>0</v>
      </c>
      <c r="AD3066" s="26">
        <f t="shared" si="8582"/>
        <v>0</v>
      </c>
      <c r="AE3066" s="46" t="str">
        <f>IFERROR(IF(AE$3=VLOOKUP($E3066,Template!$AK$5:$AM$17,3,FALSE),$AD3066*$F3066,0),"0.00")</f>
        <v>0.00</v>
      </c>
      <c r="AF3066" s="46" t="str">
        <f>IFERROR(IF(AF$3=VLOOKUP($E3066,Template!$AK$5:$AM$17,3,FALSE),$AD3066*$F3066,0),"0.00")</f>
        <v>0.00</v>
      </c>
      <c r="AG3066" s="28">
        <f t="shared" si="8583"/>
        <v>0</v>
      </c>
      <c r="AH3066" s="13" t="s">
        <v>40</v>
      </c>
      <c r="AI3066" s="13" t="s">
        <v>41</v>
      </c>
      <c r="AK3066" s="14" t="s">
        <v>27</v>
      </c>
      <c r="AL3066" s="15">
        <v>0.15</v>
      </c>
      <c r="AM3066" s="16" t="s">
        <v>2</v>
      </c>
    </row>
    <row r="3067" spans="1:39" s="3" customFormat="1" ht="13.8" x14ac:dyDescent="0.25">
      <c r="A3067" s="7" t="str">
        <f t="shared" ref="A3067:C3067" si="8594">A3066</f>
        <v>(Enter Broadcasting Company Name)</v>
      </c>
      <c r="B3067" s="7" t="str">
        <f t="shared" si="8594"/>
        <v>(Enter Call Letters)</v>
      </c>
      <c r="C3067" s="8" t="str">
        <f t="shared" si="8594"/>
        <v>(Select AM/FM)</v>
      </c>
      <c r="D3067" s="30"/>
      <c r="E3067" s="8" t="str">
        <f t="shared" si="8585"/>
        <v>(Select Station Province)</v>
      </c>
      <c r="F3067" s="9" t="str">
        <f>IFERROR(VLOOKUP(E3067,Template!$AK$5:$AL$17,2,FALSE),"")</f>
        <v/>
      </c>
      <c r="G3067" s="42" t="s">
        <v>12</v>
      </c>
      <c r="H3067" s="42" t="s">
        <v>15</v>
      </c>
      <c r="I3067" s="32" t="s">
        <v>65</v>
      </c>
      <c r="J3067" s="32" t="s">
        <v>66</v>
      </c>
      <c r="K3067" s="33">
        <f t="shared" si="8567"/>
        <v>0</v>
      </c>
      <c r="L3067" s="33">
        <f t="shared" si="8568"/>
        <v>0</v>
      </c>
      <c r="M3067" s="34">
        <f t="shared" si="8566"/>
        <v>0</v>
      </c>
      <c r="N3067" s="34">
        <f t="shared" si="8586"/>
        <v>0</v>
      </c>
      <c r="O3067" s="34">
        <f t="shared" si="8569"/>
        <v>0</v>
      </c>
      <c r="P3067" s="12" t="str">
        <f t="shared" ref="P3067:Q3067" si="8595">P3066</f>
        <v>(Select Language)</v>
      </c>
      <c r="Q3067" s="12" t="str">
        <f t="shared" si="8595"/>
        <v>(Select Usage)</v>
      </c>
      <c r="R3067" s="33">
        <f t="shared" si="8570"/>
        <v>0</v>
      </c>
      <c r="S3067" s="33">
        <f t="shared" si="8571"/>
        <v>0</v>
      </c>
      <c r="T3067" s="33">
        <f t="shared" si="8572"/>
        <v>0</v>
      </c>
      <c r="U3067" s="33">
        <f t="shared" si="8573"/>
        <v>0</v>
      </c>
      <c r="V3067" s="33">
        <f t="shared" si="8574"/>
        <v>0</v>
      </c>
      <c r="W3067" s="33">
        <f t="shared" si="8575"/>
        <v>0</v>
      </c>
      <c r="X3067" s="33">
        <f t="shared" si="8576"/>
        <v>0</v>
      </c>
      <c r="Y3067" s="33">
        <f t="shared" si="8577"/>
        <v>0</v>
      </c>
      <c r="Z3067" s="33">
        <f t="shared" si="8578"/>
        <v>0</v>
      </c>
      <c r="AA3067" s="33">
        <f t="shared" si="8579"/>
        <v>0</v>
      </c>
      <c r="AB3067" s="33">
        <f t="shared" si="8580"/>
        <v>0</v>
      </c>
      <c r="AC3067" s="33">
        <f t="shared" si="8581"/>
        <v>0</v>
      </c>
      <c r="AD3067" s="26">
        <f>SUM(R3067:AC3067)</f>
        <v>0</v>
      </c>
      <c r="AE3067" s="46" t="str">
        <f>IFERROR(IF(AE$3=VLOOKUP($E3067,Template!$AK$5:$AM$17,3,FALSE),$AD3067*$F3067,0),"0.00")</f>
        <v>0.00</v>
      </c>
      <c r="AF3067" s="46" t="str">
        <f>IFERROR(IF(AF$3=VLOOKUP($E3067,Template!$AK$5:$AM$17,3,FALSE),$AD3067*$F3067,0),"0.00")</f>
        <v>0.00</v>
      </c>
      <c r="AG3067" s="28">
        <f t="shared" si="8583"/>
        <v>0</v>
      </c>
      <c r="AH3067" s="13" t="s">
        <v>40</v>
      </c>
      <c r="AI3067" s="13" t="s">
        <v>41</v>
      </c>
      <c r="AK3067" s="14" t="s">
        <v>28</v>
      </c>
      <c r="AL3067" s="15">
        <v>0.05</v>
      </c>
      <c r="AM3067" s="16" t="s">
        <v>3</v>
      </c>
    </row>
    <row r="3068" spans="1:39" s="3" customFormat="1" ht="13.8" x14ac:dyDescent="0.25">
      <c r="A3068" s="7" t="str">
        <f t="shared" ref="A3068:C3068" si="8596">A3067</f>
        <v>(Enter Broadcasting Company Name)</v>
      </c>
      <c r="B3068" s="7" t="str">
        <f t="shared" si="8596"/>
        <v>(Enter Call Letters)</v>
      </c>
      <c r="C3068" s="8" t="str">
        <f t="shared" si="8596"/>
        <v>(Select AM/FM)</v>
      </c>
      <c r="D3068" s="30"/>
      <c r="E3068" s="8" t="str">
        <f t="shared" si="8585"/>
        <v>(Select Station Province)</v>
      </c>
      <c r="F3068" s="9" t="str">
        <f>IFERROR(VLOOKUP(E3068,Template!$AK$5:$AL$17,2,FALSE),"")</f>
        <v/>
      </c>
      <c r="G3068" s="42" t="s">
        <v>13</v>
      </c>
      <c r="H3068" s="42" t="s">
        <v>16</v>
      </c>
      <c r="I3068" s="32" t="s">
        <v>65</v>
      </c>
      <c r="J3068" s="32" t="s">
        <v>66</v>
      </c>
      <c r="K3068" s="33">
        <f t="shared" si="8567"/>
        <v>0</v>
      </c>
      <c r="L3068" s="33">
        <f t="shared" si="8568"/>
        <v>0</v>
      </c>
      <c r="M3068" s="34">
        <f t="shared" si="8566"/>
        <v>0</v>
      </c>
      <c r="N3068" s="34">
        <f t="shared" si="8586"/>
        <v>0</v>
      </c>
      <c r="O3068" s="34">
        <f t="shared" si="8569"/>
        <v>0</v>
      </c>
      <c r="P3068" s="12" t="str">
        <f t="shared" ref="P3068:Q3068" si="8597">P3067</f>
        <v>(Select Language)</v>
      </c>
      <c r="Q3068" s="12" t="str">
        <f t="shared" si="8597"/>
        <v>(Select Usage)</v>
      </c>
      <c r="R3068" s="33">
        <f t="shared" si="8570"/>
        <v>0</v>
      </c>
      <c r="S3068" s="33">
        <f t="shared" si="8571"/>
        <v>0</v>
      </c>
      <c r="T3068" s="33">
        <f t="shared" si="8572"/>
        <v>0</v>
      </c>
      <c r="U3068" s="33">
        <f t="shared" si="8573"/>
        <v>0</v>
      </c>
      <c r="V3068" s="33">
        <f t="shared" si="8574"/>
        <v>0</v>
      </c>
      <c r="W3068" s="33">
        <f t="shared" si="8575"/>
        <v>0</v>
      </c>
      <c r="X3068" s="33">
        <f t="shared" si="8576"/>
        <v>0</v>
      </c>
      <c r="Y3068" s="33">
        <f t="shared" si="8577"/>
        <v>0</v>
      </c>
      <c r="Z3068" s="33">
        <f t="shared" si="8578"/>
        <v>0</v>
      </c>
      <c r="AA3068" s="33">
        <f t="shared" si="8579"/>
        <v>0</v>
      </c>
      <c r="AB3068" s="33">
        <f t="shared" si="8580"/>
        <v>0</v>
      </c>
      <c r="AC3068" s="33">
        <f t="shared" si="8581"/>
        <v>0</v>
      </c>
      <c r="AD3068" s="26">
        <f t="shared" ref="AD3068:AD3070" si="8598">SUM(R3068:AC3068)</f>
        <v>0</v>
      </c>
      <c r="AE3068" s="46" t="str">
        <f>IFERROR(IF(AE$3=VLOOKUP($E3068,Template!$AK$5:$AM$17,3,FALSE),$AD3068*$F3068,0),"0.00")</f>
        <v>0.00</v>
      </c>
      <c r="AF3068" s="46" t="str">
        <f>IFERROR(IF(AF$3=VLOOKUP($E3068,Template!$AK$5:$AM$17,3,FALSE),$AD3068*$F3068,0),"0.00")</f>
        <v>0.00</v>
      </c>
      <c r="AG3068" s="28">
        <f t="shared" si="8583"/>
        <v>0</v>
      </c>
      <c r="AH3068" s="13" t="s">
        <v>40</v>
      </c>
      <c r="AI3068" s="13" t="s">
        <v>41</v>
      </c>
      <c r="AK3068" s="14" t="s">
        <v>70</v>
      </c>
      <c r="AL3068" s="15">
        <v>0.05</v>
      </c>
      <c r="AM3068" s="16" t="s">
        <v>3</v>
      </c>
    </row>
    <row r="3069" spans="1:39" s="3" customFormat="1" ht="13.8" x14ac:dyDescent="0.25">
      <c r="A3069" s="7" t="str">
        <f t="shared" ref="A3069:C3069" si="8599">A3068</f>
        <v>(Enter Broadcasting Company Name)</v>
      </c>
      <c r="B3069" s="7" t="str">
        <f t="shared" si="8599"/>
        <v>(Enter Call Letters)</v>
      </c>
      <c r="C3069" s="8" t="str">
        <f t="shared" si="8599"/>
        <v>(Select AM/FM)</v>
      </c>
      <c r="D3069" s="30"/>
      <c r="E3069" s="8" t="str">
        <f t="shared" si="8585"/>
        <v>(Select Station Province)</v>
      </c>
      <c r="F3069" s="9" t="str">
        <f>IFERROR(VLOOKUP(E3069,Template!$AK$5:$AL$17,2,FALSE),"")</f>
        <v/>
      </c>
      <c r="G3069" s="42" t="s">
        <v>15</v>
      </c>
      <c r="H3069" s="42" t="s">
        <v>17</v>
      </c>
      <c r="I3069" s="32" t="s">
        <v>65</v>
      </c>
      <c r="J3069" s="32" t="s">
        <v>66</v>
      </c>
      <c r="K3069" s="33">
        <f t="shared" si="8567"/>
        <v>0</v>
      </c>
      <c r="L3069" s="33">
        <f t="shared" si="8568"/>
        <v>0</v>
      </c>
      <c r="M3069" s="34">
        <f t="shared" si="8566"/>
        <v>0</v>
      </c>
      <c r="N3069" s="34">
        <f t="shared" si="8586"/>
        <v>0</v>
      </c>
      <c r="O3069" s="34">
        <f t="shared" si="8569"/>
        <v>0</v>
      </c>
      <c r="P3069" s="12" t="str">
        <f t="shared" ref="P3069:Q3069" si="8600">P3068</f>
        <v>(Select Language)</v>
      </c>
      <c r="Q3069" s="12" t="str">
        <f t="shared" si="8600"/>
        <v>(Select Usage)</v>
      </c>
      <c r="R3069" s="33">
        <f t="shared" si="8570"/>
        <v>0</v>
      </c>
      <c r="S3069" s="33">
        <f t="shared" si="8571"/>
        <v>0</v>
      </c>
      <c r="T3069" s="33">
        <f t="shared" si="8572"/>
        <v>0</v>
      </c>
      <c r="U3069" s="33">
        <f t="shared" si="8573"/>
        <v>0</v>
      </c>
      <c r="V3069" s="33">
        <f t="shared" si="8574"/>
        <v>0</v>
      </c>
      <c r="W3069" s="33">
        <f t="shared" si="8575"/>
        <v>0</v>
      </c>
      <c r="X3069" s="33">
        <f t="shared" si="8576"/>
        <v>0</v>
      </c>
      <c r="Y3069" s="33">
        <f t="shared" si="8577"/>
        <v>0</v>
      </c>
      <c r="Z3069" s="33">
        <f t="shared" si="8578"/>
        <v>0</v>
      </c>
      <c r="AA3069" s="33">
        <f t="shared" si="8579"/>
        <v>0</v>
      </c>
      <c r="AB3069" s="33">
        <f t="shared" si="8580"/>
        <v>0</v>
      </c>
      <c r="AC3069" s="33">
        <f t="shared" si="8581"/>
        <v>0</v>
      </c>
      <c r="AD3069" s="26">
        <f t="shared" si="8598"/>
        <v>0</v>
      </c>
      <c r="AE3069" s="46" t="str">
        <f>IFERROR(IF(AE$3=VLOOKUP($E3069,Template!$AK$5:$AM$17,3,FALSE),$AD3069*$F3069,0),"0.00")</f>
        <v>0.00</v>
      </c>
      <c r="AF3069" s="46" t="str">
        <f>IFERROR(IF(AF$3=VLOOKUP($E3069,Template!$AK$5:$AM$17,3,FALSE),$AD3069*$F3069,0),"0.00")</f>
        <v>0.00</v>
      </c>
      <c r="AG3069" s="28">
        <f t="shared" si="8583"/>
        <v>0</v>
      </c>
      <c r="AH3069" s="13" t="s">
        <v>40</v>
      </c>
      <c r="AI3069" s="13" t="s">
        <v>41</v>
      </c>
      <c r="AK3069" s="14" t="s">
        <v>20</v>
      </c>
      <c r="AL3069" s="15">
        <v>0.13</v>
      </c>
      <c r="AM3069" s="16" t="s">
        <v>2</v>
      </c>
    </row>
    <row r="3070" spans="1:39" s="3" customFormat="1" ht="13.8" x14ac:dyDescent="0.25">
      <c r="A3070" s="7" t="str">
        <f t="shared" ref="A3070:C3070" si="8601">A3069</f>
        <v>(Enter Broadcasting Company Name)</v>
      </c>
      <c r="B3070" s="7" t="str">
        <f t="shared" si="8601"/>
        <v>(Enter Call Letters)</v>
      </c>
      <c r="C3070" s="8" t="str">
        <f t="shared" si="8601"/>
        <v>(Select AM/FM)</v>
      </c>
      <c r="D3070" s="30"/>
      <c r="E3070" s="8" t="str">
        <f t="shared" si="8585"/>
        <v>(Select Station Province)</v>
      </c>
      <c r="F3070" s="9" t="str">
        <f>IFERROR(VLOOKUP(E3070,Template!$AK$5:$AL$17,2,FALSE),"")</f>
        <v/>
      </c>
      <c r="G3070" s="42" t="s">
        <v>16</v>
      </c>
      <c r="H3070" s="42" t="s">
        <v>18</v>
      </c>
      <c r="I3070" s="32" t="s">
        <v>65</v>
      </c>
      <c r="J3070" s="32" t="s">
        <v>66</v>
      </c>
      <c r="K3070" s="33">
        <f t="shared" si="8567"/>
        <v>0</v>
      </c>
      <c r="L3070" s="33">
        <f t="shared" si="8568"/>
        <v>0</v>
      </c>
      <c r="M3070" s="34">
        <f t="shared" si="8566"/>
        <v>0</v>
      </c>
      <c r="N3070" s="34">
        <f t="shared" si="8586"/>
        <v>0</v>
      </c>
      <c r="O3070" s="34">
        <f t="shared" si="8569"/>
        <v>0</v>
      </c>
      <c r="P3070" s="12" t="str">
        <f t="shared" ref="P3070:Q3070" si="8602">P3069</f>
        <v>(Select Language)</v>
      </c>
      <c r="Q3070" s="12" t="str">
        <f t="shared" si="8602"/>
        <v>(Select Usage)</v>
      </c>
      <c r="R3070" s="33">
        <f t="shared" si="8570"/>
        <v>0</v>
      </c>
      <c r="S3070" s="33">
        <f t="shared" si="8571"/>
        <v>0</v>
      </c>
      <c r="T3070" s="33">
        <f t="shared" si="8572"/>
        <v>0</v>
      </c>
      <c r="U3070" s="33">
        <f t="shared" si="8573"/>
        <v>0</v>
      </c>
      <c r="V3070" s="33">
        <f t="shared" si="8574"/>
        <v>0</v>
      </c>
      <c r="W3070" s="33">
        <f t="shared" si="8575"/>
        <v>0</v>
      </c>
      <c r="X3070" s="33">
        <f t="shared" si="8576"/>
        <v>0</v>
      </c>
      <c r="Y3070" s="33">
        <f t="shared" si="8577"/>
        <v>0</v>
      </c>
      <c r="Z3070" s="33">
        <f t="shared" si="8578"/>
        <v>0</v>
      </c>
      <c r="AA3070" s="33">
        <f t="shared" si="8579"/>
        <v>0</v>
      </c>
      <c r="AB3070" s="33">
        <f t="shared" si="8580"/>
        <v>0</v>
      </c>
      <c r="AC3070" s="33">
        <f t="shared" si="8581"/>
        <v>0</v>
      </c>
      <c r="AD3070" s="26">
        <f t="shared" si="8598"/>
        <v>0</v>
      </c>
      <c r="AE3070" s="46" t="str">
        <f>IFERROR(IF(AE$3=VLOOKUP($E3070,Template!$AK$5:$AM$17,3,FALSE),$AD3070*$F3070,0),"0.00")</f>
        <v>0.00</v>
      </c>
      <c r="AF3070" s="46" t="str">
        <f>IFERROR(IF(AF$3=VLOOKUP($E3070,Template!$AK$5:$AM$17,3,FALSE),$AD3070*$F3070,0),"0.00")</f>
        <v>0.00</v>
      </c>
      <c r="AG3070" s="28">
        <f t="shared" si="8583"/>
        <v>0</v>
      </c>
      <c r="AH3070" s="13" t="s">
        <v>40</v>
      </c>
      <c r="AI3070" s="13" t="s">
        <v>41</v>
      </c>
      <c r="AK3070" s="14" t="s">
        <v>69</v>
      </c>
      <c r="AL3070" s="15">
        <v>0.15</v>
      </c>
      <c r="AM3070" s="16" t="s">
        <v>2</v>
      </c>
    </row>
    <row r="3071" spans="1:39" s="3" customFormat="1" ht="13.8" x14ac:dyDescent="0.25">
      <c r="A3071" s="7" t="str">
        <f t="shared" ref="A3071:C3071" si="8603">A3070</f>
        <v>(Enter Broadcasting Company Name)</v>
      </c>
      <c r="B3071" s="7" t="str">
        <f t="shared" si="8603"/>
        <v>(Enter Call Letters)</v>
      </c>
      <c r="C3071" s="8" t="str">
        <f t="shared" si="8603"/>
        <v>(Select AM/FM)</v>
      </c>
      <c r="D3071" s="30"/>
      <c r="E3071" s="8" t="str">
        <f t="shared" si="8585"/>
        <v>(Select Station Province)</v>
      </c>
      <c r="F3071" s="9" t="str">
        <f>IFERROR(VLOOKUP(E3071,Template!$AK$5:$AL$17,2,FALSE),"")</f>
        <v/>
      </c>
      <c r="G3071" s="42" t="s">
        <v>17</v>
      </c>
      <c r="H3071" s="42" t="s">
        <v>7</v>
      </c>
      <c r="I3071" s="32" t="s">
        <v>65</v>
      </c>
      <c r="J3071" s="32" t="s">
        <v>66</v>
      </c>
      <c r="K3071" s="33">
        <f t="shared" si="8567"/>
        <v>0</v>
      </c>
      <c r="L3071" s="33">
        <f t="shared" si="8568"/>
        <v>0</v>
      </c>
      <c r="M3071" s="34">
        <f t="shared" si="8566"/>
        <v>0</v>
      </c>
      <c r="N3071" s="34">
        <f t="shared" si="8586"/>
        <v>0</v>
      </c>
      <c r="O3071" s="34">
        <f t="shared" si="8569"/>
        <v>0</v>
      </c>
      <c r="P3071" s="12" t="str">
        <f t="shared" ref="P3071:Q3071" si="8604">P3070</f>
        <v>(Select Language)</v>
      </c>
      <c r="Q3071" s="12" t="str">
        <f t="shared" si="8604"/>
        <v>(Select Usage)</v>
      </c>
      <c r="R3071" s="33">
        <f t="shared" si="8570"/>
        <v>0</v>
      </c>
      <c r="S3071" s="33">
        <f t="shared" si="8571"/>
        <v>0</v>
      </c>
      <c r="T3071" s="33">
        <f t="shared" si="8572"/>
        <v>0</v>
      </c>
      <c r="U3071" s="33">
        <f t="shared" si="8573"/>
        <v>0</v>
      </c>
      <c r="V3071" s="33">
        <f t="shared" si="8574"/>
        <v>0</v>
      </c>
      <c r="W3071" s="33">
        <f t="shared" si="8575"/>
        <v>0</v>
      </c>
      <c r="X3071" s="33">
        <f t="shared" si="8576"/>
        <v>0</v>
      </c>
      <c r="Y3071" s="33">
        <f t="shared" si="8577"/>
        <v>0</v>
      </c>
      <c r="Z3071" s="33">
        <f t="shared" si="8578"/>
        <v>0</v>
      </c>
      <c r="AA3071" s="33">
        <f t="shared" si="8579"/>
        <v>0</v>
      </c>
      <c r="AB3071" s="33">
        <f t="shared" si="8580"/>
        <v>0</v>
      </c>
      <c r="AC3071" s="33">
        <f t="shared" si="8581"/>
        <v>0</v>
      </c>
      <c r="AD3071" s="26">
        <f>SUM(R3071:AC3071)</f>
        <v>0</v>
      </c>
      <c r="AE3071" s="46" t="str">
        <f>IFERROR(IF(AE$3=VLOOKUP($E3071,Template!$AK$5:$AM$17,3,FALSE),$AD3071*$F3071,0),"0.00")</f>
        <v>0.00</v>
      </c>
      <c r="AF3071" s="46" t="str">
        <f>IFERROR(IF(AF$3=VLOOKUP($E3071,Template!$AK$5:$AM$17,3,FALSE),$AD3071*$F3071,0),"0.00")</f>
        <v>0.00</v>
      </c>
      <c r="AG3071" s="28">
        <f t="shared" si="8583"/>
        <v>0</v>
      </c>
      <c r="AH3071" s="13" t="s">
        <v>40</v>
      </c>
      <c r="AI3071" s="13" t="s">
        <v>41</v>
      </c>
      <c r="AK3071" s="14" t="s">
        <v>29</v>
      </c>
      <c r="AL3071" s="15">
        <v>0.05</v>
      </c>
      <c r="AM3071" s="16" t="s">
        <v>3</v>
      </c>
    </row>
    <row r="3072" spans="1:39" s="3" customFormat="1" ht="13.8" x14ac:dyDescent="0.25">
      <c r="A3072" s="7" t="str">
        <f t="shared" ref="A3072:C3072" si="8605">A3071</f>
        <v>(Enter Broadcasting Company Name)</v>
      </c>
      <c r="B3072" s="7" t="str">
        <f t="shared" si="8605"/>
        <v>(Enter Call Letters)</v>
      </c>
      <c r="C3072" s="8" t="str">
        <f t="shared" si="8605"/>
        <v>(Select AM/FM)</v>
      </c>
      <c r="D3072" s="30"/>
      <c r="E3072" s="8" t="str">
        <f t="shared" si="8585"/>
        <v>(Select Station Province)</v>
      </c>
      <c r="F3072" s="9" t="str">
        <f>IFERROR(VLOOKUP(E3072,Template!$AK$5:$AL$17,2,FALSE),"")</f>
        <v/>
      </c>
      <c r="G3072" s="42" t="s">
        <v>18</v>
      </c>
      <c r="H3072" s="43" t="s">
        <v>8</v>
      </c>
      <c r="I3072" s="32" t="s">
        <v>65</v>
      </c>
      <c r="J3072" s="32" t="s">
        <v>66</v>
      </c>
      <c r="K3072" s="33">
        <f t="shared" si="8567"/>
        <v>0</v>
      </c>
      <c r="L3072" s="33">
        <f t="shared" si="8568"/>
        <v>0</v>
      </c>
      <c r="M3072" s="34">
        <f t="shared" si="8566"/>
        <v>0</v>
      </c>
      <c r="N3072" s="34">
        <f t="shared" si="8586"/>
        <v>0</v>
      </c>
      <c r="O3072" s="34">
        <f t="shared" si="8569"/>
        <v>0</v>
      </c>
      <c r="P3072" s="12" t="str">
        <f t="shared" ref="P3072:Q3072" si="8606">P3071</f>
        <v>(Select Language)</v>
      </c>
      <c r="Q3072" s="12" t="str">
        <f t="shared" si="8606"/>
        <v>(Select Usage)</v>
      </c>
      <c r="R3072" s="33">
        <f t="shared" si="8570"/>
        <v>0</v>
      </c>
      <c r="S3072" s="33">
        <f t="shared" si="8571"/>
        <v>0</v>
      </c>
      <c r="T3072" s="33">
        <f t="shared" si="8572"/>
        <v>0</v>
      </c>
      <c r="U3072" s="33">
        <f t="shared" si="8573"/>
        <v>0</v>
      </c>
      <c r="V3072" s="33">
        <f t="shared" si="8574"/>
        <v>0</v>
      </c>
      <c r="W3072" s="33">
        <f t="shared" si="8575"/>
        <v>0</v>
      </c>
      <c r="X3072" s="33">
        <f t="shared" si="8576"/>
        <v>0</v>
      </c>
      <c r="Y3072" s="33">
        <f t="shared" si="8577"/>
        <v>0</v>
      </c>
      <c r="Z3072" s="33">
        <f t="shared" si="8578"/>
        <v>0</v>
      </c>
      <c r="AA3072" s="33">
        <f t="shared" si="8579"/>
        <v>0</v>
      </c>
      <c r="AB3072" s="33">
        <f t="shared" si="8580"/>
        <v>0</v>
      </c>
      <c r="AC3072" s="33">
        <f t="shared" si="8581"/>
        <v>0</v>
      </c>
      <c r="AD3072" s="26">
        <f t="shared" ref="AD3072" si="8607">SUM(R3072:AC3072)</f>
        <v>0</v>
      </c>
      <c r="AE3072" s="46" t="str">
        <f>IFERROR(IF(AE$3=VLOOKUP($E3072,Template!$AK$5:$AM$17,3,FALSE),$AD3072*$F3072,0),"0.00")</f>
        <v>0.00</v>
      </c>
      <c r="AF3072" s="46" t="str">
        <f>IFERROR(IF(AF$3=VLOOKUP($E3072,Template!$AK$5:$AM$17,3,FALSE),$AD3072*$F3072,0),"0.00")</f>
        <v>0.00</v>
      </c>
      <c r="AG3072" s="28">
        <f t="shared" si="8583"/>
        <v>0</v>
      </c>
      <c r="AH3072" s="13" t="s">
        <v>40</v>
      </c>
      <c r="AI3072" s="13" t="s">
        <v>41</v>
      </c>
      <c r="AK3072" s="14" t="s">
        <v>21</v>
      </c>
      <c r="AL3072" s="15">
        <v>0.05</v>
      </c>
      <c r="AM3072" s="16" t="s">
        <v>3</v>
      </c>
    </row>
    <row r="3073" spans="1:39" ht="13.8" x14ac:dyDescent="0.25">
      <c r="A3073" s="19" t="s">
        <v>4</v>
      </c>
      <c r="B3073" s="19"/>
      <c r="C3073" s="20"/>
      <c r="D3073" s="20"/>
      <c r="E3073" s="20"/>
      <c r="F3073" s="20"/>
      <c r="G3073" s="44"/>
      <c r="H3073" s="44"/>
      <c r="I3073" s="21">
        <f t="shared" ref="I3073:K3073" si="8608">SUM(I3061:I3072)</f>
        <v>0</v>
      </c>
      <c r="J3073" s="21">
        <f t="shared" si="8608"/>
        <v>0</v>
      </c>
      <c r="K3073" s="21">
        <f t="shared" si="8608"/>
        <v>0</v>
      </c>
      <c r="L3073" s="21">
        <f>L3072</f>
        <v>0</v>
      </c>
      <c r="M3073" s="21">
        <f>SUM(M3061:M3072)</f>
        <v>0</v>
      </c>
      <c r="N3073" s="21">
        <f t="shared" ref="N3073:O3073" si="8609">SUM(N3061:N3072)</f>
        <v>0</v>
      </c>
      <c r="O3073" s="21">
        <f t="shared" si="8609"/>
        <v>0</v>
      </c>
      <c r="P3073" s="21"/>
      <c r="Q3073" s="22"/>
      <c r="R3073" s="21">
        <f t="shared" ref="R3073:AI3073" si="8610">SUM(R3061:R3072)</f>
        <v>0</v>
      </c>
      <c r="S3073" s="21">
        <f t="shared" si="8610"/>
        <v>0</v>
      </c>
      <c r="T3073" s="21">
        <f t="shared" si="8610"/>
        <v>0</v>
      </c>
      <c r="U3073" s="21">
        <f t="shared" si="8610"/>
        <v>0</v>
      </c>
      <c r="V3073" s="21">
        <f t="shared" si="8610"/>
        <v>0</v>
      </c>
      <c r="W3073" s="21">
        <f t="shared" si="8610"/>
        <v>0</v>
      </c>
      <c r="X3073" s="21">
        <f t="shared" si="8610"/>
        <v>0</v>
      </c>
      <c r="Y3073" s="21">
        <f t="shared" si="8610"/>
        <v>0</v>
      </c>
      <c r="Z3073" s="21">
        <f t="shared" si="8610"/>
        <v>0</v>
      </c>
      <c r="AA3073" s="21">
        <f t="shared" si="8610"/>
        <v>0</v>
      </c>
      <c r="AB3073" s="21">
        <f t="shared" si="8610"/>
        <v>0</v>
      </c>
      <c r="AC3073" s="21">
        <f t="shared" si="8610"/>
        <v>0</v>
      </c>
      <c r="AD3073" s="27">
        <f t="shared" si="8610"/>
        <v>0</v>
      </c>
      <c r="AE3073" s="21">
        <f t="shared" si="8610"/>
        <v>0</v>
      </c>
      <c r="AF3073" s="21">
        <f t="shared" si="8610"/>
        <v>0</v>
      </c>
      <c r="AG3073" s="27">
        <f t="shared" si="8610"/>
        <v>0</v>
      </c>
      <c r="AH3073" s="21">
        <f t="shared" si="8610"/>
        <v>0</v>
      </c>
      <c r="AI3073" s="21">
        <f t="shared" si="8610"/>
        <v>0</v>
      </c>
      <c r="AK3073" s="14" t="s">
        <v>71</v>
      </c>
      <c r="AL3073" s="15">
        <v>0.05</v>
      </c>
      <c r="AM3073" s="16" t="s">
        <v>3</v>
      </c>
    </row>
    <row r="3074" spans="1:39" x14ac:dyDescent="0.25">
      <c r="A3074" s="2"/>
      <c r="G3074" s="2"/>
      <c r="H3074" s="2"/>
      <c r="O3074" s="2"/>
      <c r="P3074" s="2"/>
    </row>
    <row r="3075" spans="1:39" ht="42" customHeight="1" x14ac:dyDescent="0.25">
      <c r="A3075" s="223" t="s">
        <v>63</v>
      </c>
      <c r="B3075" s="223" t="s">
        <v>43</v>
      </c>
      <c r="C3075" s="224" t="s">
        <v>19</v>
      </c>
      <c r="D3075" s="226"/>
      <c r="E3075" s="223" t="s">
        <v>14</v>
      </c>
      <c r="F3075" s="223" t="s">
        <v>38</v>
      </c>
      <c r="G3075" s="223" t="s">
        <v>1</v>
      </c>
      <c r="H3075" s="223" t="s">
        <v>5</v>
      </c>
      <c r="I3075" s="225" t="s">
        <v>31</v>
      </c>
      <c r="J3075" s="225" t="s">
        <v>32</v>
      </c>
      <c r="K3075" s="225" t="s">
        <v>48</v>
      </c>
      <c r="L3075" s="225" t="s">
        <v>0</v>
      </c>
      <c r="M3075" s="4" t="s">
        <v>45</v>
      </c>
      <c r="N3075" s="4" t="s">
        <v>46</v>
      </c>
      <c r="O3075" s="4" t="s">
        <v>47</v>
      </c>
      <c r="P3075" s="225" t="s">
        <v>50</v>
      </c>
      <c r="Q3075" s="225" t="s">
        <v>33</v>
      </c>
      <c r="R3075" s="4" t="s">
        <v>51</v>
      </c>
      <c r="S3075" s="4" t="s">
        <v>52</v>
      </c>
      <c r="T3075" s="4" t="s">
        <v>53</v>
      </c>
      <c r="U3075" s="4" t="s">
        <v>54</v>
      </c>
      <c r="V3075" s="4" t="s">
        <v>55</v>
      </c>
      <c r="W3075" s="4" t="s">
        <v>56</v>
      </c>
      <c r="X3075" s="4" t="s">
        <v>57</v>
      </c>
      <c r="Y3075" s="4" t="s">
        <v>58</v>
      </c>
      <c r="Z3075" s="4" t="s">
        <v>59</v>
      </c>
      <c r="AA3075" s="4" t="s">
        <v>62</v>
      </c>
      <c r="AB3075" s="4" t="s">
        <v>60</v>
      </c>
      <c r="AC3075" s="4" t="s">
        <v>61</v>
      </c>
      <c r="AD3075" s="233" t="s">
        <v>34</v>
      </c>
      <c r="AE3075" s="231" t="s">
        <v>2</v>
      </c>
      <c r="AF3075" s="231" t="s">
        <v>3</v>
      </c>
      <c r="AG3075" s="233" t="s">
        <v>35</v>
      </c>
      <c r="AH3075" s="223" t="s">
        <v>36</v>
      </c>
      <c r="AI3075" s="223" t="s">
        <v>37</v>
      </c>
      <c r="AK3075" s="229" t="s">
        <v>30</v>
      </c>
      <c r="AL3075" s="229"/>
      <c r="AM3075" s="229"/>
    </row>
    <row r="3076" spans="1:39" s="6" customFormat="1" ht="35.25" customHeight="1" x14ac:dyDescent="0.3">
      <c r="A3076" s="224"/>
      <c r="B3076" s="224"/>
      <c r="C3076" s="224"/>
      <c r="D3076" s="227"/>
      <c r="E3076" s="223"/>
      <c r="F3076" s="223"/>
      <c r="G3076" s="223"/>
      <c r="H3076" s="223"/>
      <c r="I3076" s="230"/>
      <c r="J3076" s="230"/>
      <c r="K3076" s="230"/>
      <c r="L3076" s="230"/>
      <c r="M3076" s="5">
        <v>0</v>
      </c>
      <c r="N3076" s="5">
        <v>625000</v>
      </c>
      <c r="O3076" s="5">
        <v>1250000</v>
      </c>
      <c r="P3076" s="225"/>
      <c r="Q3076" s="225"/>
      <c r="R3076" s="29">
        <v>4.95E-4</v>
      </c>
      <c r="S3076" s="29">
        <v>9.5200000000000005E-4</v>
      </c>
      <c r="T3076" s="29">
        <v>1.5900000000000001E-3</v>
      </c>
      <c r="U3076" s="29">
        <v>1.1169999999999999E-3</v>
      </c>
      <c r="V3076" s="29">
        <v>2.189E-3</v>
      </c>
      <c r="W3076" s="29">
        <v>4.5430000000000002E-3</v>
      </c>
      <c r="X3076" s="29">
        <v>8.8199999999999997E-4</v>
      </c>
      <c r="Y3076" s="29">
        <v>1.6949999999999999E-3</v>
      </c>
      <c r="Z3076" s="29">
        <v>2.8319999999999999E-3</v>
      </c>
      <c r="AA3076" s="29">
        <v>1.9889999999999999E-3</v>
      </c>
      <c r="AB3076" s="29">
        <v>3.8999999999999998E-3</v>
      </c>
      <c r="AC3076" s="29">
        <v>8.0949999999999998E-3</v>
      </c>
      <c r="AD3076" s="233"/>
      <c r="AE3076" s="232"/>
      <c r="AF3076" s="232"/>
      <c r="AG3076" s="234"/>
      <c r="AH3076" s="223"/>
      <c r="AI3076" s="223"/>
      <c r="AK3076" s="229"/>
      <c r="AL3076" s="229"/>
      <c r="AM3076" s="229"/>
    </row>
    <row r="3077" spans="1:39" s="3" customFormat="1" ht="13.8" x14ac:dyDescent="0.25">
      <c r="A3077" s="7" t="s">
        <v>44</v>
      </c>
      <c r="B3077" s="7" t="s">
        <v>42</v>
      </c>
      <c r="C3077" s="8" t="s">
        <v>39</v>
      </c>
      <c r="D3077" s="30"/>
      <c r="E3077" s="8" t="s">
        <v>64</v>
      </c>
      <c r="F3077" s="9" t="str">
        <f>IFERROR(VLOOKUP(E3077,Template!$AK$5:$AL$17,2,FALSE),"")</f>
        <v/>
      </c>
      <c r="G3077" s="41" t="s">
        <v>7</v>
      </c>
      <c r="H3077" s="41" t="s">
        <v>6</v>
      </c>
      <c r="I3077" s="32" t="s">
        <v>65</v>
      </c>
      <c r="J3077" s="32" t="s">
        <v>66</v>
      </c>
      <c r="K3077" s="33">
        <f>IFERROR(I3077+J3077,0)</f>
        <v>0</v>
      </c>
      <c r="L3077" s="33">
        <f>IFERROR(K3077,"")</f>
        <v>0</v>
      </c>
      <c r="M3077" s="34">
        <f t="shared" ref="M3077:M3088" si="8611">IF(L3077&lt;=$N$4,K3077,IF(L3076&gt;$N$4,0,$N$4-L3076))</f>
        <v>0</v>
      </c>
      <c r="N3077" s="34">
        <f>IF(AND(L3077&gt;$N$4,L3077&lt;=$O$4),K3077-M3077,IF(AND(L3076&gt;$N$4,L3076&lt;=$O$4),$O$4-L3076,IF(L3076&gt;$O$4,0,IF(L3077&lt;$N$4,0,MIN(L3077-$N$4,$N$4)))))</f>
        <v>0</v>
      </c>
      <c r="O3077" s="34">
        <f>IF(L3077&gt;$O$4,K3077-M3077-N3077,0)</f>
        <v>0</v>
      </c>
      <c r="P3077" s="12" t="s">
        <v>94</v>
      </c>
      <c r="Q3077" s="12" t="s">
        <v>68</v>
      </c>
      <c r="R3077" s="33">
        <f>IF(AND($Q3077="LOW",$P3077="French"),M3077*R$4,0)</f>
        <v>0</v>
      </c>
      <c r="S3077" s="33">
        <f>IF(AND($Q3077="LOW",$P3077="French"),N3077*S$4,0)</f>
        <v>0</v>
      </c>
      <c r="T3077" s="33">
        <f>IF(AND($Q3077="LOW",$P3077="French"),O3077*T$4,0)</f>
        <v>0</v>
      </c>
      <c r="U3077" s="33">
        <f>IF(AND($Q3077="HIGH",$P3077="French"),M3077*U$4,0)</f>
        <v>0</v>
      </c>
      <c r="V3077" s="33">
        <f>IF(AND($Q3077="HIGH",$P3077="French"),N3077*V$4,0)</f>
        <v>0</v>
      </c>
      <c r="W3077" s="33">
        <f>IF(AND($Q3077="HIGH",$P3077="French"),O3077*W$4,0)</f>
        <v>0</v>
      </c>
      <c r="X3077" s="33">
        <f>IF(AND($Q3077="LOW",$P3077="English"),M3077*X$4,0)</f>
        <v>0</v>
      </c>
      <c r="Y3077" s="33">
        <f>IF(AND($Q3077="LOW",$P3077="English"),N3077*Y$4,0)</f>
        <v>0</v>
      </c>
      <c r="Z3077" s="33">
        <f>IF(AND($Q3077="LOW",$P3077="English"),O3077*Z$4,0)</f>
        <v>0</v>
      </c>
      <c r="AA3077" s="33">
        <f>IF(AND($Q3077="HIGH",$P3077="English"),M3077*AA$4,0)</f>
        <v>0</v>
      </c>
      <c r="AB3077" s="33">
        <f>IF(AND($Q3077="HIGH",$P3077="English"),N3077*AB$4,0)</f>
        <v>0</v>
      </c>
      <c r="AC3077" s="33">
        <f>IF(AND($Q3077="HIGH",$P3077="English"),O3077*AC$4,0)</f>
        <v>0</v>
      </c>
      <c r="AD3077" s="26">
        <f>SUM(R3077:AC3077)</f>
        <v>0</v>
      </c>
      <c r="AE3077" s="46" t="str">
        <f>IFERROR(IF(AE$3=VLOOKUP($E3077,Template!$AK$5:$AM$17,3,FALSE),$AD3077*$F3077,0),"0.00")</f>
        <v>0.00</v>
      </c>
      <c r="AF3077" s="46" t="str">
        <f>IFERROR(IF(AF$3=VLOOKUP($E3077,Template!$AK$5:$AM$17,3,FALSE),$AD3077*$F3077,0),"0.00")</f>
        <v>0.00</v>
      </c>
      <c r="AG3077" s="28">
        <f>SUM(AD3077:AF3077)</f>
        <v>0</v>
      </c>
      <c r="AH3077" s="13" t="s">
        <v>40</v>
      </c>
      <c r="AI3077" s="13" t="s">
        <v>41</v>
      </c>
      <c r="AK3077" s="14" t="s">
        <v>25</v>
      </c>
      <c r="AL3077" s="15">
        <v>0.05</v>
      </c>
      <c r="AM3077" s="16" t="s">
        <v>3</v>
      </c>
    </row>
    <row r="3078" spans="1:39" s="3" customFormat="1" ht="13.8" x14ac:dyDescent="0.25">
      <c r="A3078" s="7" t="str">
        <f>A3077</f>
        <v>(Enter Broadcasting Company Name)</v>
      </c>
      <c r="B3078" s="7" t="str">
        <f>B3077</f>
        <v>(Enter Call Letters)</v>
      </c>
      <c r="C3078" s="8" t="str">
        <f>C3077</f>
        <v>(Select AM/FM)</v>
      </c>
      <c r="D3078" s="30"/>
      <c r="E3078" s="8" t="str">
        <f>E3077</f>
        <v>(Select Station Province)</v>
      </c>
      <c r="F3078" s="9" t="str">
        <f>IFERROR(VLOOKUP(E3078,Template!$AK$5:$AL$17,2,FALSE),"")</f>
        <v/>
      </c>
      <c r="G3078" s="42" t="s">
        <v>8</v>
      </c>
      <c r="H3078" s="42" t="s">
        <v>9</v>
      </c>
      <c r="I3078" s="32" t="s">
        <v>65</v>
      </c>
      <c r="J3078" s="32" t="s">
        <v>66</v>
      </c>
      <c r="K3078" s="33">
        <f t="shared" ref="K3078:K3088" si="8612">IFERROR(I3078+J3078,0)</f>
        <v>0</v>
      </c>
      <c r="L3078" s="33">
        <f t="shared" ref="L3078:L3088" si="8613">IFERROR(L3077+K3078,"")</f>
        <v>0</v>
      </c>
      <c r="M3078" s="34">
        <f t="shared" si="8611"/>
        <v>0</v>
      </c>
      <c r="N3078" s="34">
        <f>IF(AND(L3078&gt;$N$4,L3078&lt;=$O$4),K3078-M3078,IF(AND(L3077&gt;$N$4,L3077&lt;=$O$4),$O$4-L3077,IF(L3077&gt;$O$4,0,IF(L3078&lt;$N$4,0,MIN(L3078-$N$4,$N$4)))))</f>
        <v>0</v>
      </c>
      <c r="O3078" s="34">
        <f t="shared" ref="O3078:O3088" si="8614">IF(L3078&gt;$O$4,K3078-M3078-N3078,0)</f>
        <v>0</v>
      </c>
      <c r="P3078" s="12" t="str">
        <f>P3077</f>
        <v>(Select Language)</v>
      </c>
      <c r="Q3078" s="12" t="str">
        <f>Q3077</f>
        <v>(Select Usage)</v>
      </c>
      <c r="R3078" s="33">
        <f t="shared" ref="R3078:R3088" si="8615">IF(AND($Q3078="LOW",$P3078="French"),M3078*R$4,0)</f>
        <v>0</v>
      </c>
      <c r="S3078" s="33">
        <f t="shared" ref="S3078:S3088" si="8616">IF(AND($Q3078="LOW",$P3078="French"),N3078*S$4,0)</f>
        <v>0</v>
      </c>
      <c r="T3078" s="33">
        <f t="shared" ref="T3078:T3088" si="8617">IF(AND($Q3078="LOW",$P3078="French"),O3078*T$4,0)</f>
        <v>0</v>
      </c>
      <c r="U3078" s="33">
        <f t="shared" ref="U3078:U3088" si="8618">IF(AND($Q3078="HIGH",$P3078="French"),M3078*U$4,0)</f>
        <v>0</v>
      </c>
      <c r="V3078" s="33">
        <f t="shared" ref="V3078:V3088" si="8619">IF(AND($Q3078="HIGH",$P3078="French"),N3078*V$4,0)</f>
        <v>0</v>
      </c>
      <c r="W3078" s="33">
        <f t="shared" ref="W3078:W3088" si="8620">IF(AND($Q3078="HIGH",$P3078="French"),O3078*W$4,0)</f>
        <v>0</v>
      </c>
      <c r="X3078" s="33">
        <f t="shared" ref="X3078:X3088" si="8621">IF(AND($Q3078="LOW",$P3078="English"),M3078*X$4,0)</f>
        <v>0</v>
      </c>
      <c r="Y3078" s="33">
        <f t="shared" ref="Y3078:Y3088" si="8622">IF(AND($Q3078="LOW",$P3078="English"),N3078*Y$4,0)</f>
        <v>0</v>
      </c>
      <c r="Z3078" s="33">
        <f t="shared" ref="Z3078:Z3088" si="8623">IF(AND($Q3078="LOW",$P3078="English"),O3078*Z$4,0)</f>
        <v>0</v>
      </c>
      <c r="AA3078" s="33">
        <f t="shared" ref="AA3078:AA3088" si="8624">IF(AND($Q3078="HIGH",$P3078="English"),M3078*AA$4,0)</f>
        <v>0</v>
      </c>
      <c r="AB3078" s="33">
        <f t="shared" ref="AB3078:AB3088" si="8625">IF(AND($Q3078="HIGH",$P3078="English"),N3078*AB$4,0)</f>
        <v>0</v>
      </c>
      <c r="AC3078" s="33">
        <f t="shared" ref="AC3078:AC3088" si="8626">IF(AND($Q3078="HIGH",$P3078="English"),O3078*AC$4,0)</f>
        <v>0</v>
      </c>
      <c r="AD3078" s="26">
        <f t="shared" ref="AD3078:AD3082" si="8627">SUM(R3078:AC3078)</f>
        <v>0</v>
      </c>
      <c r="AE3078" s="46" t="str">
        <f>IFERROR(IF(AE$3=VLOOKUP($E3078,Template!$AK$5:$AM$17,3,FALSE),$AD3078*$F3078,0),"0.00")</f>
        <v>0.00</v>
      </c>
      <c r="AF3078" s="46" t="str">
        <f>IFERROR(IF(AF$3=VLOOKUP($E3078,Template!$AK$5:$AM$17,3,FALSE),$AD3078*$F3078,0),"0.00")</f>
        <v>0.00</v>
      </c>
      <c r="AG3078" s="28">
        <f t="shared" ref="AG3078:AG3088" si="8628">SUM(AD3078:AF3078)</f>
        <v>0</v>
      </c>
      <c r="AH3078" s="13" t="s">
        <v>40</v>
      </c>
      <c r="AI3078" s="13" t="s">
        <v>41</v>
      </c>
      <c r="AK3078" s="14" t="s">
        <v>23</v>
      </c>
      <c r="AL3078" s="15">
        <v>0.05</v>
      </c>
      <c r="AM3078" s="16" t="s">
        <v>3</v>
      </c>
    </row>
    <row r="3079" spans="1:39" s="3" customFormat="1" ht="13.8" x14ac:dyDescent="0.25">
      <c r="A3079" s="7" t="str">
        <f t="shared" ref="A3079:C3079" si="8629">A3078</f>
        <v>(Enter Broadcasting Company Name)</v>
      </c>
      <c r="B3079" s="7" t="str">
        <f t="shared" si="8629"/>
        <v>(Enter Call Letters)</v>
      </c>
      <c r="C3079" s="8" t="str">
        <f t="shared" si="8629"/>
        <v>(Select AM/FM)</v>
      </c>
      <c r="D3079" s="30"/>
      <c r="E3079" s="8" t="str">
        <f t="shared" ref="E3079:E3088" si="8630">E3078</f>
        <v>(Select Station Province)</v>
      </c>
      <c r="F3079" s="9" t="str">
        <f>IFERROR(VLOOKUP(E3079,Template!$AK$5:$AL$17,2,FALSE),"")</f>
        <v/>
      </c>
      <c r="G3079" s="42" t="s">
        <v>6</v>
      </c>
      <c r="H3079" s="42" t="s">
        <v>10</v>
      </c>
      <c r="I3079" s="32" t="s">
        <v>65</v>
      </c>
      <c r="J3079" s="32" t="s">
        <v>66</v>
      </c>
      <c r="K3079" s="33">
        <f t="shared" si="8612"/>
        <v>0</v>
      </c>
      <c r="L3079" s="33">
        <f t="shared" si="8613"/>
        <v>0</v>
      </c>
      <c r="M3079" s="34">
        <f t="shared" si="8611"/>
        <v>0</v>
      </c>
      <c r="N3079" s="34">
        <f t="shared" ref="N3079:N3088" si="8631">IF(AND(L3079&gt;$N$4,L3079&lt;=$O$4),K3079-M3079,IF(AND(L3078&gt;$N$4,L3078&lt;=$O$4),$O$4-L3078,IF(L3078&gt;$O$4,0,IF(L3079&lt;$N$4,0,MIN(L3079-$N$4,$N$4)))))</f>
        <v>0</v>
      </c>
      <c r="O3079" s="34">
        <f t="shared" si="8614"/>
        <v>0</v>
      </c>
      <c r="P3079" s="12" t="str">
        <f t="shared" ref="P3079:Q3079" si="8632">P3078</f>
        <v>(Select Language)</v>
      </c>
      <c r="Q3079" s="12" t="str">
        <f t="shared" si="8632"/>
        <v>(Select Usage)</v>
      </c>
      <c r="R3079" s="33">
        <f t="shared" si="8615"/>
        <v>0</v>
      </c>
      <c r="S3079" s="33">
        <f t="shared" si="8616"/>
        <v>0</v>
      </c>
      <c r="T3079" s="33">
        <f t="shared" si="8617"/>
        <v>0</v>
      </c>
      <c r="U3079" s="33">
        <f t="shared" si="8618"/>
        <v>0</v>
      </c>
      <c r="V3079" s="33">
        <f t="shared" si="8619"/>
        <v>0</v>
      </c>
      <c r="W3079" s="33">
        <f t="shared" si="8620"/>
        <v>0</v>
      </c>
      <c r="X3079" s="33">
        <f t="shared" si="8621"/>
        <v>0</v>
      </c>
      <c r="Y3079" s="33">
        <f t="shared" si="8622"/>
        <v>0</v>
      </c>
      <c r="Z3079" s="33">
        <f t="shared" si="8623"/>
        <v>0</v>
      </c>
      <c r="AA3079" s="33">
        <f t="shared" si="8624"/>
        <v>0</v>
      </c>
      <c r="AB3079" s="33">
        <f t="shared" si="8625"/>
        <v>0</v>
      </c>
      <c r="AC3079" s="33">
        <f t="shared" si="8626"/>
        <v>0</v>
      </c>
      <c r="AD3079" s="26">
        <f t="shared" si="8627"/>
        <v>0</v>
      </c>
      <c r="AE3079" s="46" t="str">
        <f>IFERROR(IF(AE$3=VLOOKUP($E3079,Template!$AK$5:$AM$17,3,FALSE),$AD3079*$F3079,0),"0.00")</f>
        <v>0.00</v>
      </c>
      <c r="AF3079" s="46" t="str">
        <f>IFERROR(IF(AF$3=VLOOKUP($E3079,Template!$AK$5:$AM$17,3,FALSE),$AD3079*$F3079,0),"0.00")</f>
        <v>0.00</v>
      </c>
      <c r="AG3079" s="28">
        <f t="shared" si="8628"/>
        <v>0</v>
      </c>
      <c r="AH3079" s="13" t="s">
        <v>40</v>
      </c>
      <c r="AI3079" s="13" t="s">
        <v>41</v>
      </c>
      <c r="AK3079" s="14" t="s">
        <v>24</v>
      </c>
      <c r="AL3079" s="15">
        <v>0.05</v>
      </c>
      <c r="AM3079" s="16" t="s">
        <v>3</v>
      </c>
    </row>
    <row r="3080" spans="1:39" s="3" customFormat="1" ht="13.8" x14ac:dyDescent="0.25">
      <c r="A3080" s="7" t="str">
        <f t="shared" ref="A3080:C3080" si="8633">A3079</f>
        <v>(Enter Broadcasting Company Name)</v>
      </c>
      <c r="B3080" s="7" t="str">
        <f t="shared" si="8633"/>
        <v>(Enter Call Letters)</v>
      </c>
      <c r="C3080" s="8" t="str">
        <f t="shared" si="8633"/>
        <v>(Select AM/FM)</v>
      </c>
      <c r="D3080" s="30"/>
      <c r="E3080" s="8" t="str">
        <f t="shared" si="8630"/>
        <v>(Select Station Province)</v>
      </c>
      <c r="F3080" s="9" t="str">
        <f>IFERROR(VLOOKUP(E3080,Template!$AK$5:$AL$17,2,FALSE),"")</f>
        <v/>
      </c>
      <c r="G3080" s="42" t="s">
        <v>9</v>
      </c>
      <c r="H3080" s="42" t="s">
        <v>11</v>
      </c>
      <c r="I3080" s="32" t="s">
        <v>65</v>
      </c>
      <c r="J3080" s="32" t="s">
        <v>66</v>
      </c>
      <c r="K3080" s="33">
        <f t="shared" si="8612"/>
        <v>0</v>
      </c>
      <c r="L3080" s="33">
        <f t="shared" si="8613"/>
        <v>0</v>
      </c>
      <c r="M3080" s="34">
        <f t="shared" si="8611"/>
        <v>0</v>
      </c>
      <c r="N3080" s="34">
        <f t="shared" si="8631"/>
        <v>0</v>
      </c>
      <c r="O3080" s="34">
        <f t="shared" si="8614"/>
        <v>0</v>
      </c>
      <c r="P3080" s="12" t="str">
        <f t="shared" ref="P3080:Q3080" si="8634">P3079</f>
        <v>(Select Language)</v>
      </c>
      <c r="Q3080" s="12" t="str">
        <f t="shared" si="8634"/>
        <v>(Select Usage)</v>
      </c>
      <c r="R3080" s="33">
        <f t="shared" si="8615"/>
        <v>0</v>
      </c>
      <c r="S3080" s="33">
        <f t="shared" si="8616"/>
        <v>0</v>
      </c>
      <c r="T3080" s="33">
        <f t="shared" si="8617"/>
        <v>0</v>
      </c>
      <c r="U3080" s="33">
        <f t="shared" si="8618"/>
        <v>0</v>
      </c>
      <c r="V3080" s="33">
        <f t="shared" si="8619"/>
        <v>0</v>
      </c>
      <c r="W3080" s="33">
        <f t="shared" si="8620"/>
        <v>0</v>
      </c>
      <c r="X3080" s="33">
        <f t="shared" si="8621"/>
        <v>0</v>
      </c>
      <c r="Y3080" s="33">
        <f t="shared" si="8622"/>
        <v>0</v>
      </c>
      <c r="Z3080" s="33">
        <f t="shared" si="8623"/>
        <v>0</v>
      </c>
      <c r="AA3080" s="33">
        <f t="shared" si="8624"/>
        <v>0</v>
      </c>
      <c r="AB3080" s="33">
        <f t="shared" si="8625"/>
        <v>0</v>
      </c>
      <c r="AC3080" s="33">
        <f t="shared" si="8626"/>
        <v>0</v>
      </c>
      <c r="AD3080" s="26">
        <f t="shared" si="8627"/>
        <v>0</v>
      </c>
      <c r="AE3080" s="46" t="str">
        <f>IFERROR(IF(AE$3=VLOOKUP($E3080,Template!$AK$5:$AM$17,3,FALSE),$AD3080*$F3080,0),"0.00")</f>
        <v>0.00</v>
      </c>
      <c r="AF3080" s="46" t="str">
        <f>IFERROR(IF(AF$3=VLOOKUP($E3080,Template!$AK$5:$AM$17,3,FALSE),$AD3080*$F3080,0),"0.00")</f>
        <v>0.00</v>
      </c>
      <c r="AG3080" s="28">
        <f t="shared" si="8628"/>
        <v>0</v>
      </c>
      <c r="AH3080" s="13" t="s">
        <v>40</v>
      </c>
      <c r="AI3080" s="13" t="s">
        <v>41</v>
      </c>
      <c r="AK3080" s="14" t="s">
        <v>22</v>
      </c>
      <c r="AL3080" s="15">
        <v>0.15</v>
      </c>
      <c r="AM3080" s="16" t="s">
        <v>2</v>
      </c>
    </row>
    <row r="3081" spans="1:39" s="3" customFormat="1" ht="13.8" x14ac:dyDescent="0.25">
      <c r="A3081" s="7" t="str">
        <f t="shared" ref="A3081:C3081" si="8635">A3080</f>
        <v>(Enter Broadcasting Company Name)</v>
      </c>
      <c r="B3081" s="7" t="str">
        <f t="shared" si="8635"/>
        <v>(Enter Call Letters)</v>
      </c>
      <c r="C3081" s="8" t="str">
        <f t="shared" si="8635"/>
        <v>(Select AM/FM)</v>
      </c>
      <c r="D3081" s="30"/>
      <c r="E3081" s="8" t="str">
        <f t="shared" si="8630"/>
        <v>(Select Station Province)</v>
      </c>
      <c r="F3081" s="9" t="str">
        <f>IFERROR(VLOOKUP(E3081,Template!$AK$5:$AL$17,2,FALSE),"")</f>
        <v/>
      </c>
      <c r="G3081" s="42" t="s">
        <v>10</v>
      </c>
      <c r="H3081" s="42" t="s">
        <v>12</v>
      </c>
      <c r="I3081" s="32" t="s">
        <v>65</v>
      </c>
      <c r="J3081" s="32" t="s">
        <v>66</v>
      </c>
      <c r="K3081" s="33">
        <f t="shared" si="8612"/>
        <v>0</v>
      </c>
      <c r="L3081" s="33">
        <f t="shared" si="8613"/>
        <v>0</v>
      </c>
      <c r="M3081" s="34">
        <f t="shared" si="8611"/>
        <v>0</v>
      </c>
      <c r="N3081" s="34">
        <f t="shared" si="8631"/>
        <v>0</v>
      </c>
      <c r="O3081" s="34">
        <f t="shared" si="8614"/>
        <v>0</v>
      </c>
      <c r="P3081" s="12" t="str">
        <f t="shared" ref="P3081:Q3081" si="8636">P3080</f>
        <v>(Select Language)</v>
      </c>
      <c r="Q3081" s="12" t="str">
        <f t="shared" si="8636"/>
        <v>(Select Usage)</v>
      </c>
      <c r="R3081" s="33">
        <f t="shared" si="8615"/>
        <v>0</v>
      </c>
      <c r="S3081" s="33">
        <f t="shared" si="8616"/>
        <v>0</v>
      </c>
      <c r="T3081" s="33">
        <f t="shared" si="8617"/>
        <v>0</v>
      </c>
      <c r="U3081" s="33">
        <f t="shared" si="8618"/>
        <v>0</v>
      </c>
      <c r="V3081" s="33">
        <f t="shared" si="8619"/>
        <v>0</v>
      </c>
      <c r="W3081" s="33">
        <f t="shared" si="8620"/>
        <v>0</v>
      </c>
      <c r="X3081" s="33">
        <f t="shared" si="8621"/>
        <v>0</v>
      </c>
      <c r="Y3081" s="33">
        <f t="shared" si="8622"/>
        <v>0</v>
      </c>
      <c r="Z3081" s="33">
        <f t="shared" si="8623"/>
        <v>0</v>
      </c>
      <c r="AA3081" s="33">
        <f t="shared" si="8624"/>
        <v>0</v>
      </c>
      <c r="AB3081" s="33">
        <f t="shared" si="8625"/>
        <v>0</v>
      </c>
      <c r="AC3081" s="33">
        <f t="shared" si="8626"/>
        <v>0</v>
      </c>
      <c r="AD3081" s="26">
        <f t="shared" si="8627"/>
        <v>0</v>
      </c>
      <c r="AE3081" s="46" t="str">
        <f>IFERROR(IF(AE$3=VLOOKUP($E3081,Template!$AK$5:$AM$17,3,FALSE),$AD3081*$F3081,0),"0.00")</f>
        <v>0.00</v>
      </c>
      <c r="AF3081" s="46" t="str">
        <f>IFERROR(IF(AF$3=VLOOKUP($E3081,Template!$AK$5:$AM$17,3,FALSE),$AD3081*$F3081,0),"0.00")</f>
        <v>0.00</v>
      </c>
      <c r="AG3081" s="28">
        <f t="shared" si="8628"/>
        <v>0</v>
      </c>
      <c r="AH3081" s="13" t="s">
        <v>40</v>
      </c>
      <c r="AI3081" s="13" t="s">
        <v>41</v>
      </c>
      <c r="AK3081" s="14" t="s">
        <v>26</v>
      </c>
      <c r="AL3081" s="15">
        <v>0.15</v>
      </c>
      <c r="AM3081" s="16" t="s">
        <v>2</v>
      </c>
    </row>
    <row r="3082" spans="1:39" s="3" customFormat="1" ht="13.8" x14ac:dyDescent="0.25">
      <c r="A3082" s="7" t="str">
        <f t="shared" ref="A3082:C3082" si="8637">A3081</f>
        <v>(Enter Broadcasting Company Name)</v>
      </c>
      <c r="B3082" s="7" t="str">
        <f t="shared" si="8637"/>
        <v>(Enter Call Letters)</v>
      </c>
      <c r="C3082" s="8" t="str">
        <f t="shared" si="8637"/>
        <v>(Select AM/FM)</v>
      </c>
      <c r="D3082" s="30"/>
      <c r="E3082" s="8" t="str">
        <f t="shared" si="8630"/>
        <v>(Select Station Province)</v>
      </c>
      <c r="F3082" s="9" t="str">
        <f>IFERROR(VLOOKUP(E3082,Template!$AK$5:$AL$17,2,FALSE),"")</f>
        <v/>
      </c>
      <c r="G3082" s="42" t="s">
        <v>11</v>
      </c>
      <c r="H3082" s="42" t="s">
        <v>13</v>
      </c>
      <c r="I3082" s="32" t="s">
        <v>65</v>
      </c>
      <c r="J3082" s="32" t="s">
        <v>66</v>
      </c>
      <c r="K3082" s="33">
        <f t="shared" si="8612"/>
        <v>0</v>
      </c>
      <c r="L3082" s="33">
        <f t="shared" si="8613"/>
        <v>0</v>
      </c>
      <c r="M3082" s="34">
        <f t="shared" si="8611"/>
        <v>0</v>
      </c>
      <c r="N3082" s="34">
        <f t="shared" si="8631"/>
        <v>0</v>
      </c>
      <c r="O3082" s="34">
        <f t="shared" si="8614"/>
        <v>0</v>
      </c>
      <c r="P3082" s="12" t="str">
        <f t="shared" ref="P3082:Q3082" si="8638">P3081</f>
        <v>(Select Language)</v>
      </c>
      <c r="Q3082" s="12" t="str">
        <f t="shared" si="8638"/>
        <v>(Select Usage)</v>
      </c>
      <c r="R3082" s="33">
        <f t="shared" si="8615"/>
        <v>0</v>
      </c>
      <c r="S3082" s="33">
        <f t="shared" si="8616"/>
        <v>0</v>
      </c>
      <c r="T3082" s="33">
        <f t="shared" si="8617"/>
        <v>0</v>
      </c>
      <c r="U3082" s="33">
        <f t="shared" si="8618"/>
        <v>0</v>
      </c>
      <c r="V3082" s="33">
        <f t="shared" si="8619"/>
        <v>0</v>
      </c>
      <c r="W3082" s="33">
        <f t="shared" si="8620"/>
        <v>0</v>
      </c>
      <c r="X3082" s="33">
        <f t="shared" si="8621"/>
        <v>0</v>
      </c>
      <c r="Y3082" s="33">
        <f t="shared" si="8622"/>
        <v>0</v>
      </c>
      <c r="Z3082" s="33">
        <f t="shared" si="8623"/>
        <v>0</v>
      </c>
      <c r="AA3082" s="33">
        <f t="shared" si="8624"/>
        <v>0</v>
      </c>
      <c r="AB3082" s="33">
        <f t="shared" si="8625"/>
        <v>0</v>
      </c>
      <c r="AC3082" s="33">
        <f t="shared" si="8626"/>
        <v>0</v>
      </c>
      <c r="AD3082" s="26">
        <f t="shared" si="8627"/>
        <v>0</v>
      </c>
      <c r="AE3082" s="46" t="str">
        <f>IFERROR(IF(AE$3=VLOOKUP($E3082,Template!$AK$5:$AM$17,3,FALSE),$AD3082*$F3082,0),"0.00")</f>
        <v>0.00</v>
      </c>
      <c r="AF3082" s="46" t="str">
        <f>IFERROR(IF(AF$3=VLOOKUP($E3082,Template!$AK$5:$AM$17,3,FALSE),$AD3082*$F3082,0),"0.00")</f>
        <v>0.00</v>
      </c>
      <c r="AG3082" s="28">
        <f t="shared" si="8628"/>
        <v>0</v>
      </c>
      <c r="AH3082" s="13" t="s">
        <v>40</v>
      </c>
      <c r="AI3082" s="13" t="s">
        <v>41</v>
      </c>
      <c r="AK3082" s="14" t="s">
        <v>27</v>
      </c>
      <c r="AL3082" s="15">
        <v>0.15</v>
      </c>
      <c r="AM3082" s="16" t="s">
        <v>2</v>
      </c>
    </row>
    <row r="3083" spans="1:39" s="3" customFormat="1" ht="13.8" x14ac:dyDescent="0.25">
      <c r="A3083" s="7" t="str">
        <f t="shared" ref="A3083:C3083" si="8639">A3082</f>
        <v>(Enter Broadcasting Company Name)</v>
      </c>
      <c r="B3083" s="7" t="str">
        <f t="shared" si="8639"/>
        <v>(Enter Call Letters)</v>
      </c>
      <c r="C3083" s="8" t="str">
        <f t="shared" si="8639"/>
        <v>(Select AM/FM)</v>
      </c>
      <c r="D3083" s="30"/>
      <c r="E3083" s="8" t="str">
        <f t="shared" si="8630"/>
        <v>(Select Station Province)</v>
      </c>
      <c r="F3083" s="9" t="str">
        <f>IFERROR(VLOOKUP(E3083,Template!$AK$5:$AL$17,2,FALSE),"")</f>
        <v/>
      </c>
      <c r="G3083" s="42" t="s">
        <v>12</v>
      </c>
      <c r="H3083" s="42" t="s">
        <v>15</v>
      </c>
      <c r="I3083" s="32" t="s">
        <v>65</v>
      </c>
      <c r="J3083" s="32" t="s">
        <v>66</v>
      </c>
      <c r="K3083" s="33">
        <f t="shared" si="8612"/>
        <v>0</v>
      </c>
      <c r="L3083" s="33">
        <f t="shared" si="8613"/>
        <v>0</v>
      </c>
      <c r="M3083" s="34">
        <f t="shared" si="8611"/>
        <v>0</v>
      </c>
      <c r="N3083" s="34">
        <f t="shared" si="8631"/>
        <v>0</v>
      </c>
      <c r="O3083" s="34">
        <f t="shared" si="8614"/>
        <v>0</v>
      </c>
      <c r="P3083" s="12" t="str">
        <f t="shared" ref="P3083:Q3083" si="8640">P3082</f>
        <v>(Select Language)</v>
      </c>
      <c r="Q3083" s="12" t="str">
        <f t="shared" si="8640"/>
        <v>(Select Usage)</v>
      </c>
      <c r="R3083" s="33">
        <f t="shared" si="8615"/>
        <v>0</v>
      </c>
      <c r="S3083" s="33">
        <f t="shared" si="8616"/>
        <v>0</v>
      </c>
      <c r="T3083" s="33">
        <f t="shared" si="8617"/>
        <v>0</v>
      </c>
      <c r="U3083" s="33">
        <f t="shared" si="8618"/>
        <v>0</v>
      </c>
      <c r="V3083" s="33">
        <f t="shared" si="8619"/>
        <v>0</v>
      </c>
      <c r="W3083" s="33">
        <f t="shared" si="8620"/>
        <v>0</v>
      </c>
      <c r="X3083" s="33">
        <f t="shared" si="8621"/>
        <v>0</v>
      </c>
      <c r="Y3083" s="33">
        <f t="shared" si="8622"/>
        <v>0</v>
      </c>
      <c r="Z3083" s="33">
        <f t="shared" si="8623"/>
        <v>0</v>
      </c>
      <c r="AA3083" s="33">
        <f t="shared" si="8624"/>
        <v>0</v>
      </c>
      <c r="AB3083" s="33">
        <f t="shared" si="8625"/>
        <v>0</v>
      </c>
      <c r="AC3083" s="33">
        <f t="shared" si="8626"/>
        <v>0</v>
      </c>
      <c r="AD3083" s="26">
        <f>SUM(R3083:AC3083)</f>
        <v>0</v>
      </c>
      <c r="AE3083" s="46" t="str">
        <f>IFERROR(IF(AE$3=VLOOKUP($E3083,Template!$AK$5:$AM$17,3,FALSE),$AD3083*$F3083,0),"0.00")</f>
        <v>0.00</v>
      </c>
      <c r="AF3083" s="46" t="str">
        <f>IFERROR(IF(AF$3=VLOOKUP($E3083,Template!$AK$5:$AM$17,3,FALSE),$AD3083*$F3083,0),"0.00")</f>
        <v>0.00</v>
      </c>
      <c r="AG3083" s="28">
        <f t="shared" si="8628"/>
        <v>0</v>
      </c>
      <c r="AH3083" s="13" t="s">
        <v>40</v>
      </c>
      <c r="AI3083" s="13" t="s">
        <v>41</v>
      </c>
      <c r="AK3083" s="14" t="s">
        <v>28</v>
      </c>
      <c r="AL3083" s="15">
        <v>0.05</v>
      </c>
      <c r="AM3083" s="16" t="s">
        <v>3</v>
      </c>
    </row>
    <row r="3084" spans="1:39" s="3" customFormat="1" ht="13.8" x14ac:dyDescent="0.25">
      <c r="A3084" s="7" t="str">
        <f t="shared" ref="A3084:C3084" si="8641">A3083</f>
        <v>(Enter Broadcasting Company Name)</v>
      </c>
      <c r="B3084" s="7" t="str">
        <f t="shared" si="8641"/>
        <v>(Enter Call Letters)</v>
      </c>
      <c r="C3084" s="8" t="str">
        <f t="shared" si="8641"/>
        <v>(Select AM/FM)</v>
      </c>
      <c r="D3084" s="30"/>
      <c r="E3084" s="8" t="str">
        <f t="shared" si="8630"/>
        <v>(Select Station Province)</v>
      </c>
      <c r="F3084" s="9" t="str">
        <f>IFERROR(VLOOKUP(E3084,Template!$AK$5:$AL$17,2,FALSE),"")</f>
        <v/>
      </c>
      <c r="G3084" s="42" t="s">
        <v>13</v>
      </c>
      <c r="H3084" s="42" t="s">
        <v>16</v>
      </c>
      <c r="I3084" s="32" t="s">
        <v>65</v>
      </c>
      <c r="J3084" s="32" t="s">
        <v>66</v>
      </c>
      <c r="K3084" s="33">
        <f t="shared" si="8612"/>
        <v>0</v>
      </c>
      <c r="L3084" s="33">
        <f t="shared" si="8613"/>
        <v>0</v>
      </c>
      <c r="M3084" s="34">
        <f t="shared" si="8611"/>
        <v>0</v>
      </c>
      <c r="N3084" s="34">
        <f t="shared" si="8631"/>
        <v>0</v>
      </c>
      <c r="O3084" s="34">
        <f t="shared" si="8614"/>
        <v>0</v>
      </c>
      <c r="P3084" s="12" t="str">
        <f t="shared" ref="P3084:Q3084" si="8642">P3083</f>
        <v>(Select Language)</v>
      </c>
      <c r="Q3084" s="12" t="str">
        <f t="shared" si="8642"/>
        <v>(Select Usage)</v>
      </c>
      <c r="R3084" s="33">
        <f t="shared" si="8615"/>
        <v>0</v>
      </c>
      <c r="S3084" s="33">
        <f t="shared" si="8616"/>
        <v>0</v>
      </c>
      <c r="T3084" s="33">
        <f t="shared" si="8617"/>
        <v>0</v>
      </c>
      <c r="U3084" s="33">
        <f t="shared" si="8618"/>
        <v>0</v>
      </c>
      <c r="V3084" s="33">
        <f t="shared" si="8619"/>
        <v>0</v>
      </c>
      <c r="W3084" s="33">
        <f t="shared" si="8620"/>
        <v>0</v>
      </c>
      <c r="X3084" s="33">
        <f t="shared" si="8621"/>
        <v>0</v>
      </c>
      <c r="Y3084" s="33">
        <f t="shared" si="8622"/>
        <v>0</v>
      </c>
      <c r="Z3084" s="33">
        <f t="shared" si="8623"/>
        <v>0</v>
      </c>
      <c r="AA3084" s="33">
        <f t="shared" si="8624"/>
        <v>0</v>
      </c>
      <c r="AB3084" s="33">
        <f t="shared" si="8625"/>
        <v>0</v>
      </c>
      <c r="AC3084" s="33">
        <f t="shared" si="8626"/>
        <v>0</v>
      </c>
      <c r="AD3084" s="26">
        <f t="shared" ref="AD3084:AD3086" si="8643">SUM(R3084:AC3084)</f>
        <v>0</v>
      </c>
      <c r="AE3084" s="46" t="str">
        <f>IFERROR(IF(AE$3=VLOOKUP($E3084,Template!$AK$5:$AM$17,3,FALSE),$AD3084*$F3084,0),"0.00")</f>
        <v>0.00</v>
      </c>
      <c r="AF3084" s="46" t="str">
        <f>IFERROR(IF(AF$3=VLOOKUP($E3084,Template!$AK$5:$AM$17,3,FALSE),$AD3084*$F3084,0),"0.00")</f>
        <v>0.00</v>
      </c>
      <c r="AG3084" s="28">
        <f t="shared" si="8628"/>
        <v>0</v>
      </c>
      <c r="AH3084" s="13" t="s">
        <v>40</v>
      </c>
      <c r="AI3084" s="13" t="s">
        <v>41</v>
      </c>
      <c r="AK3084" s="14" t="s">
        <v>70</v>
      </c>
      <c r="AL3084" s="15">
        <v>0.05</v>
      </c>
      <c r="AM3084" s="16" t="s">
        <v>3</v>
      </c>
    </row>
    <row r="3085" spans="1:39" s="3" customFormat="1" ht="13.8" x14ac:dyDescent="0.25">
      <c r="A3085" s="7" t="str">
        <f t="shared" ref="A3085:C3085" si="8644">A3084</f>
        <v>(Enter Broadcasting Company Name)</v>
      </c>
      <c r="B3085" s="7" t="str">
        <f t="shared" si="8644"/>
        <v>(Enter Call Letters)</v>
      </c>
      <c r="C3085" s="8" t="str">
        <f t="shared" si="8644"/>
        <v>(Select AM/FM)</v>
      </c>
      <c r="D3085" s="30"/>
      <c r="E3085" s="8" t="str">
        <f t="shared" si="8630"/>
        <v>(Select Station Province)</v>
      </c>
      <c r="F3085" s="9" t="str">
        <f>IFERROR(VLOOKUP(E3085,Template!$AK$5:$AL$17,2,FALSE),"")</f>
        <v/>
      </c>
      <c r="G3085" s="42" t="s">
        <v>15</v>
      </c>
      <c r="H3085" s="42" t="s">
        <v>17</v>
      </c>
      <c r="I3085" s="32" t="s">
        <v>65</v>
      </c>
      <c r="J3085" s="32" t="s">
        <v>66</v>
      </c>
      <c r="K3085" s="33">
        <f t="shared" si="8612"/>
        <v>0</v>
      </c>
      <c r="L3085" s="33">
        <f t="shared" si="8613"/>
        <v>0</v>
      </c>
      <c r="M3085" s="34">
        <f t="shared" si="8611"/>
        <v>0</v>
      </c>
      <c r="N3085" s="34">
        <f t="shared" si="8631"/>
        <v>0</v>
      </c>
      <c r="O3085" s="34">
        <f t="shared" si="8614"/>
        <v>0</v>
      </c>
      <c r="P3085" s="12" t="str">
        <f t="shared" ref="P3085:Q3085" si="8645">P3084</f>
        <v>(Select Language)</v>
      </c>
      <c r="Q3085" s="12" t="str">
        <f t="shared" si="8645"/>
        <v>(Select Usage)</v>
      </c>
      <c r="R3085" s="33">
        <f t="shared" si="8615"/>
        <v>0</v>
      </c>
      <c r="S3085" s="33">
        <f t="shared" si="8616"/>
        <v>0</v>
      </c>
      <c r="T3085" s="33">
        <f t="shared" si="8617"/>
        <v>0</v>
      </c>
      <c r="U3085" s="33">
        <f t="shared" si="8618"/>
        <v>0</v>
      </c>
      <c r="V3085" s="33">
        <f t="shared" si="8619"/>
        <v>0</v>
      </c>
      <c r="W3085" s="33">
        <f t="shared" si="8620"/>
        <v>0</v>
      </c>
      <c r="X3085" s="33">
        <f t="shared" si="8621"/>
        <v>0</v>
      </c>
      <c r="Y3085" s="33">
        <f t="shared" si="8622"/>
        <v>0</v>
      </c>
      <c r="Z3085" s="33">
        <f t="shared" si="8623"/>
        <v>0</v>
      </c>
      <c r="AA3085" s="33">
        <f t="shared" si="8624"/>
        <v>0</v>
      </c>
      <c r="AB3085" s="33">
        <f t="shared" si="8625"/>
        <v>0</v>
      </c>
      <c r="AC3085" s="33">
        <f t="shared" si="8626"/>
        <v>0</v>
      </c>
      <c r="AD3085" s="26">
        <f t="shared" si="8643"/>
        <v>0</v>
      </c>
      <c r="AE3085" s="46" t="str">
        <f>IFERROR(IF(AE$3=VLOOKUP($E3085,Template!$AK$5:$AM$17,3,FALSE),$AD3085*$F3085,0),"0.00")</f>
        <v>0.00</v>
      </c>
      <c r="AF3085" s="46" t="str">
        <f>IFERROR(IF(AF$3=VLOOKUP($E3085,Template!$AK$5:$AM$17,3,FALSE),$AD3085*$F3085,0),"0.00")</f>
        <v>0.00</v>
      </c>
      <c r="AG3085" s="28">
        <f t="shared" si="8628"/>
        <v>0</v>
      </c>
      <c r="AH3085" s="13" t="s">
        <v>40</v>
      </c>
      <c r="AI3085" s="13" t="s">
        <v>41</v>
      </c>
      <c r="AK3085" s="14" t="s">
        <v>20</v>
      </c>
      <c r="AL3085" s="15">
        <v>0.13</v>
      </c>
      <c r="AM3085" s="16" t="s">
        <v>2</v>
      </c>
    </row>
    <row r="3086" spans="1:39" s="3" customFormat="1" ht="13.8" x14ac:dyDescent="0.25">
      <c r="A3086" s="7" t="str">
        <f t="shared" ref="A3086:C3086" si="8646">A3085</f>
        <v>(Enter Broadcasting Company Name)</v>
      </c>
      <c r="B3086" s="7" t="str">
        <f t="shared" si="8646"/>
        <v>(Enter Call Letters)</v>
      </c>
      <c r="C3086" s="8" t="str">
        <f t="shared" si="8646"/>
        <v>(Select AM/FM)</v>
      </c>
      <c r="D3086" s="30"/>
      <c r="E3086" s="8" t="str">
        <f t="shared" si="8630"/>
        <v>(Select Station Province)</v>
      </c>
      <c r="F3086" s="9" t="str">
        <f>IFERROR(VLOOKUP(E3086,Template!$AK$5:$AL$17,2,FALSE),"")</f>
        <v/>
      </c>
      <c r="G3086" s="42" t="s">
        <v>16</v>
      </c>
      <c r="H3086" s="42" t="s">
        <v>18</v>
      </c>
      <c r="I3086" s="32" t="s">
        <v>65</v>
      </c>
      <c r="J3086" s="32" t="s">
        <v>66</v>
      </c>
      <c r="K3086" s="33">
        <f t="shared" si="8612"/>
        <v>0</v>
      </c>
      <c r="L3086" s="33">
        <f t="shared" si="8613"/>
        <v>0</v>
      </c>
      <c r="M3086" s="34">
        <f t="shared" si="8611"/>
        <v>0</v>
      </c>
      <c r="N3086" s="34">
        <f t="shared" si="8631"/>
        <v>0</v>
      </c>
      <c r="O3086" s="34">
        <f t="shared" si="8614"/>
        <v>0</v>
      </c>
      <c r="P3086" s="12" t="str">
        <f t="shared" ref="P3086:Q3086" si="8647">P3085</f>
        <v>(Select Language)</v>
      </c>
      <c r="Q3086" s="12" t="str">
        <f t="shared" si="8647"/>
        <v>(Select Usage)</v>
      </c>
      <c r="R3086" s="33">
        <f t="shared" si="8615"/>
        <v>0</v>
      </c>
      <c r="S3086" s="33">
        <f t="shared" si="8616"/>
        <v>0</v>
      </c>
      <c r="T3086" s="33">
        <f t="shared" si="8617"/>
        <v>0</v>
      </c>
      <c r="U3086" s="33">
        <f t="shared" si="8618"/>
        <v>0</v>
      </c>
      <c r="V3086" s="33">
        <f t="shared" si="8619"/>
        <v>0</v>
      </c>
      <c r="W3086" s="33">
        <f t="shared" si="8620"/>
        <v>0</v>
      </c>
      <c r="X3086" s="33">
        <f t="shared" si="8621"/>
        <v>0</v>
      </c>
      <c r="Y3086" s="33">
        <f t="shared" si="8622"/>
        <v>0</v>
      </c>
      <c r="Z3086" s="33">
        <f t="shared" si="8623"/>
        <v>0</v>
      </c>
      <c r="AA3086" s="33">
        <f t="shared" si="8624"/>
        <v>0</v>
      </c>
      <c r="AB3086" s="33">
        <f t="shared" si="8625"/>
        <v>0</v>
      </c>
      <c r="AC3086" s="33">
        <f t="shared" si="8626"/>
        <v>0</v>
      </c>
      <c r="AD3086" s="26">
        <f t="shared" si="8643"/>
        <v>0</v>
      </c>
      <c r="AE3086" s="46" t="str">
        <f>IFERROR(IF(AE$3=VLOOKUP($E3086,Template!$AK$5:$AM$17,3,FALSE),$AD3086*$F3086,0),"0.00")</f>
        <v>0.00</v>
      </c>
      <c r="AF3086" s="46" t="str">
        <f>IFERROR(IF(AF$3=VLOOKUP($E3086,Template!$AK$5:$AM$17,3,FALSE),$AD3086*$F3086,0),"0.00")</f>
        <v>0.00</v>
      </c>
      <c r="AG3086" s="28">
        <f t="shared" si="8628"/>
        <v>0</v>
      </c>
      <c r="AH3086" s="13" t="s">
        <v>40</v>
      </c>
      <c r="AI3086" s="13" t="s">
        <v>41</v>
      </c>
      <c r="AK3086" s="14" t="s">
        <v>69</v>
      </c>
      <c r="AL3086" s="15">
        <v>0.15</v>
      </c>
      <c r="AM3086" s="16" t="s">
        <v>2</v>
      </c>
    </row>
    <row r="3087" spans="1:39" s="3" customFormat="1" ht="13.8" x14ac:dyDescent="0.25">
      <c r="A3087" s="7" t="str">
        <f t="shared" ref="A3087:C3087" si="8648">A3086</f>
        <v>(Enter Broadcasting Company Name)</v>
      </c>
      <c r="B3087" s="7" t="str">
        <f t="shared" si="8648"/>
        <v>(Enter Call Letters)</v>
      </c>
      <c r="C3087" s="8" t="str">
        <f t="shared" si="8648"/>
        <v>(Select AM/FM)</v>
      </c>
      <c r="D3087" s="30"/>
      <c r="E3087" s="8" t="str">
        <f t="shared" si="8630"/>
        <v>(Select Station Province)</v>
      </c>
      <c r="F3087" s="9" t="str">
        <f>IFERROR(VLOOKUP(E3087,Template!$AK$5:$AL$17,2,FALSE),"")</f>
        <v/>
      </c>
      <c r="G3087" s="42" t="s">
        <v>17</v>
      </c>
      <c r="H3087" s="42" t="s">
        <v>7</v>
      </c>
      <c r="I3087" s="32" t="s">
        <v>65</v>
      </c>
      <c r="J3087" s="32" t="s">
        <v>66</v>
      </c>
      <c r="K3087" s="33">
        <f t="shared" si="8612"/>
        <v>0</v>
      </c>
      <c r="L3087" s="33">
        <f t="shared" si="8613"/>
        <v>0</v>
      </c>
      <c r="M3087" s="34">
        <f t="shared" si="8611"/>
        <v>0</v>
      </c>
      <c r="N3087" s="34">
        <f t="shared" si="8631"/>
        <v>0</v>
      </c>
      <c r="O3087" s="34">
        <f t="shared" si="8614"/>
        <v>0</v>
      </c>
      <c r="P3087" s="12" t="str">
        <f t="shared" ref="P3087:Q3087" si="8649">P3086</f>
        <v>(Select Language)</v>
      </c>
      <c r="Q3087" s="12" t="str">
        <f t="shared" si="8649"/>
        <v>(Select Usage)</v>
      </c>
      <c r="R3087" s="33">
        <f t="shared" si="8615"/>
        <v>0</v>
      </c>
      <c r="S3087" s="33">
        <f t="shared" si="8616"/>
        <v>0</v>
      </c>
      <c r="T3087" s="33">
        <f t="shared" si="8617"/>
        <v>0</v>
      </c>
      <c r="U3087" s="33">
        <f t="shared" si="8618"/>
        <v>0</v>
      </c>
      <c r="V3087" s="33">
        <f t="shared" si="8619"/>
        <v>0</v>
      </c>
      <c r="W3087" s="33">
        <f t="shared" si="8620"/>
        <v>0</v>
      </c>
      <c r="X3087" s="33">
        <f t="shared" si="8621"/>
        <v>0</v>
      </c>
      <c r="Y3087" s="33">
        <f t="shared" si="8622"/>
        <v>0</v>
      </c>
      <c r="Z3087" s="33">
        <f t="shared" si="8623"/>
        <v>0</v>
      </c>
      <c r="AA3087" s="33">
        <f t="shared" si="8624"/>
        <v>0</v>
      </c>
      <c r="AB3087" s="33">
        <f t="shared" si="8625"/>
        <v>0</v>
      </c>
      <c r="AC3087" s="33">
        <f t="shared" si="8626"/>
        <v>0</v>
      </c>
      <c r="AD3087" s="26">
        <f>SUM(R3087:AC3087)</f>
        <v>0</v>
      </c>
      <c r="AE3087" s="46" t="str">
        <f>IFERROR(IF(AE$3=VLOOKUP($E3087,Template!$AK$5:$AM$17,3,FALSE),$AD3087*$F3087,0),"0.00")</f>
        <v>0.00</v>
      </c>
      <c r="AF3087" s="46" t="str">
        <f>IFERROR(IF(AF$3=VLOOKUP($E3087,Template!$AK$5:$AM$17,3,FALSE),$AD3087*$F3087,0),"0.00")</f>
        <v>0.00</v>
      </c>
      <c r="AG3087" s="28">
        <f t="shared" si="8628"/>
        <v>0</v>
      </c>
      <c r="AH3087" s="13" t="s">
        <v>40</v>
      </c>
      <c r="AI3087" s="13" t="s">
        <v>41</v>
      </c>
      <c r="AK3087" s="14" t="s">
        <v>29</v>
      </c>
      <c r="AL3087" s="15">
        <v>0.05</v>
      </c>
      <c r="AM3087" s="16" t="s">
        <v>3</v>
      </c>
    </row>
    <row r="3088" spans="1:39" s="3" customFormat="1" ht="13.8" x14ac:dyDescent="0.25">
      <c r="A3088" s="7" t="str">
        <f t="shared" ref="A3088:C3088" si="8650">A3087</f>
        <v>(Enter Broadcasting Company Name)</v>
      </c>
      <c r="B3088" s="7" t="str">
        <f t="shared" si="8650"/>
        <v>(Enter Call Letters)</v>
      </c>
      <c r="C3088" s="8" t="str">
        <f t="shared" si="8650"/>
        <v>(Select AM/FM)</v>
      </c>
      <c r="D3088" s="30"/>
      <c r="E3088" s="8" t="str">
        <f t="shared" si="8630"/>
        <v>(Select Station Province)</v>
      </c>
      <c r="F3088" s="9" t="str">
        <f>IFERROR(VLOOKUP(E3088,Template!$AK$5:$AL$17,2,FALSE),"")</f>
        <v/>
      </c>
      <c r="G3088" s="42" t="s">
        <v>18</v>
      </c>
      <c r="H3088" s="43" t="s">
        <v>8</v>
      </c>
      <c r="I3088" s="32" t="s">
        <v>65</v>
      </c>
      <c r="J3088" s="32" t="s">
        <v>66</v>
      </c>
      <c r="K3088" s="33">
        <f t="shared" si="8612"/>
        <v>0</v>
      </c>
      <c r="L3088" s="33">
        <f t="shared" si="8613"/>
        <v>0</v>
      </c>
      <c r="M3088" s="34">
        <f t="shared" si="8611"/>
        <v>0</v>
      </c>
      <c r="N3088" s="34">
        <f t="shared" si="8631"/>
        <v>0</v>
      </c>
      <c r="O3088" s="34">
        <f t="shared" si="8614"/>
        <v>0</v>
      </c>
      <c r="P3088" s="12" t="str">
        <f t="shared" ref="P3088:Q3088" si="8651">P3087</f>
        <v>(Select Language)</v>
      </c>
      <c r="Q3088" s="12" t="str">
        <f t="shared" si="8651"/>
        <v>(Select Usage)</v>
      </c>
      <c r="R3088" s="33">
        <f t="shared" si="8615"/>
        <v>0</v>
      </c>
      <c r="S3088" s="33">
        <f t="shared" si="8616"/>
        <v>0</v>
      </c>
      <c r="T3088" s="33">
        <f t="shared" si="8617"/>
        <v>0</v>
      </c>
      <c r="U3088" s="33">
        <f t="shared" si="8618"/>
        <v>0</v>
      </c>
      <c r="V3088" s="33">
        <f t="shared" si="8619"/>
        <v>0</v>
      </c>
      <c r="W3088" s="33">
        <f t="shared" si="8620"/>
        <v>0</v>
      </c>
      <c r="X3088" s="33">
        <f t="shared" si="8621"/>
        <v>0</v>
      </c>
      <c r="Y3088" s="33">
        <f t="shared" si="8622"/>
        <v>0</v>
      </c>
      <c r="Z3088" s="33">
        <f t="shared" si="8623"/>
        <v>0</v>
      </c>
      <c r="AA3088" s="33">
        <f t="shared" si="8624"/>
        <v>0</v>
      </c>
      <c r="AB3088" s="33">
        <f t="shared" si="8625"/>
        <v>0</v>
      </c>
      <c r="AC3088" s="33">
        <f t="shared" si="8626"/>
        <v>0</v>
      </c>
      <c r="AD3088" s="26">
        <f t="shared" ref="AD3088" si="8652">SUM(R3088:AC3088)</f>
        <v>0</v>
      </c>
      <c r="AE3088" s="46" t="str">
        <f>IFERROR(IF(AE$3=VLOOKUP($E3088,Template!$AK$5:$AM$17,3,FALSE),$AD3088*$F3088,0),"0.00")</f>
        <v>0.00</v>
      </c>
      <c r="AF3088" s="46" t="str">
        <f>IFERROR(IF(AF$3=VLOOKUP($E3088,Template!$AK$5:$AM$17,3,FALSE),$AD3088*$F3088,0),"0.00")</f>
        <v>0.00</v>
      </c>
      <c r="AG3088" s="28">
        <f t="shared" si="8628"/>
        <v>0</v>
      </c>
      <c r="AH3088" s="13" t="s">
        <v>40</v>
      </c>
      <c r="AI3088" s="13" t="s">
        <v>41</v>
      </c>
      <c r="AK3088" s="14" t="s">
        <v>21</v>
      </c>
      <c r="AL3088" s="15">
        <v>0.05</v>
      </c>
      <c r="AM3088" s="16" t="s">
        <v>3</v>
      </c>
    </row>
    <row r="3089" spans="1:39" ht="13.8" x14ac:dyDescent="0.25">
      <c r="A3089" s="19" t="s">
        <v>4</v>
      </c>
      <c r="B3089" s="19"/>
      <c r="C3089" s="20"/>
      <c r="D3089" s="20"/>
      <c r="E3089" s="20"/>
      <c r="F3089" s="20"/>
      <c r="G3089" s="44"/>
      <c r="H3089" s="44"/>
      <c r="I3089" s="21">
        <f t="shared" ref="I3089:K3089" si="8653">SUM(I3077:I3088)</f>
        <v>0</v>
      </c>
      <c r="J3089" s="21">
        <f t="shared" si="8653"/>
        <v>0</v>
      </c>
      <c r="K3089" s="21">
        <f t="shared" si="8653"/>
        <v>0</v>
      </c>
      <c r="L3089" s="21">
        <f>L3088</f>
        <v>0</v>
      </c>
      <c r="M3089" s="21">
        <f>SUM(M3077:M3088)</f>
        <v>0</v>
      </c>
      <c r="N3089" s="21">
        <f t="shared" ref="N3089:O3089" si="8654">SUM(N3077:N3088)</f>
        <v>0</v>
      </c>
      <c r="O3089" s="21">
        <f t="shared" si="8654"/>
        <v>0</v>
      </c>
      <c r="P3089" s="21"/>
      <c r="Q3089" s="22"/>
      <c r="R3089" s="21">
        <f t="shared" ref="R3089:AI3089" si="8655">SUM(R3077:R3088)</f>
        <v>0</v>
      </c>
      <c r="S3089" s="21">
        <f t="shared" si="8655"/>
        <v>0</v>
      </c>
      <c r="T3089" s="21">
        <f t="shared" si="8655"/>
        <v>0</v>
      </c>
      <c r="U3089" s="21">
        <f t="shared" si="8655"/>
        <v>0</v>
      </c>
      <c r="V3089" s="21">
        <f t="shared" si="8655"/>
        <v>0</v>
      </c>
      <c r="W3089" s="21">
        <f t="shared" si="8655"/>
        <v>0</v>
      </c>
      <c r="X3089" s="21">
        <f t="shared" si="8655"/>
        <v>0</v>
      </c>
      <c r="Y3089" s="21">
        <f t="shared" si="8655"/>
        <v>0</v>
      </c>
      <c r="Z3089" s="21">
        <f t="shared" si="8655"/>
        <v>0</v>
      </c>
      <c r="AA3089" s="21">
        <f t="shared" si="8655"/>
        <v>0</v>
      </c>
      <c r="AB3089" s="21">
        <f t="shared" si="8655"/>
        <v>0</v>
      </c>
      <c r="AC3089" s="21">
        <f t="shared" si="8655"/>
        <v>0</v>
      </c>
      <c r="AD3089" s="27">
        <f t="shared" si="8655"/>
        <v>0</v>
      </c>
      <c r="AE3089" s="21">
        <f t="shared" si="8655"/>
        <v>0</v>
      </c>
      <c r="AF3089" s="21">
        <f t="shared" si="8655"/>
        <v>0</v>
      </c>
      <c r="AG3089" s="27">
        <f t="shared" si="8655"/>
        <v>0</v>
      </c>
      <c r="AH3089" s="21">
        <f t="shared" si="8655"/>
        <v>0</v>
      </c>
      <c r="AI3089" s="21">
        <f t="shared" si="8655"/>
        <v>0</v>
      </c>
      <c r="AK3089" s="14" t="s">
        <v>71</v>
      </c>
      <c r="AL3089" s="15">
        <v>0.05</v>
      </c>
      <c r="AM3089" s="16" t="s">
        <v>3</v>
      </c>
    </row>
    <row r="3090" spans="1:39" x14ac:dyDescent="0.25">
      <c r="A3090" s="2"/>
      <c r="G3090" s="2"/>
      <c r="H3090" s="2"/>
      <c r="O3090" s="2"/>
      <c r="P3090" s="2"/>
    </row>
    <row r="3091" spans="1:39" ht="42" customHeight="1" x14ac:dyDescent="0.25">
      <c r="A3091" s="223" t="s">
        <v>63</v>
      </c>
      <c r="B3091" s="223" t="s">
        <v>43</v>
      </c>
      <c r="C3091" s="224" t="s">
        <v>19</v>
      </c>
      <c r="D3091" s="226"/>
      <c r="E3091" s="223" t="s">
        <v>14</v>
      </c>
      <c r="F3091" s="223" t="s">
        <v>38</v>
      </c>
      <c r="G3091" s="223" t="s">
        <v>1</v>
      </c>
      <c r="H3091" s="223" t="s">
        <v>5</v>
      </c>
      <c r="I3091" s="225" t="s">
        <v>31</v>
      </c>
      <c r="J3091" s="225" t="s">
        <v>32</v>
      </c>
      <c r="K3091" s="225" t="s">
        <v>48</v>
      </c>
      <c r="L3091" s="225" t="s">
        <v>0</v>
      </c>
      <c r="M3091" s="4" t="s">
        <v>45</v>
      </c>
      <c r="N3091" s="4" t="s">
        <v>46</v>
      </c>
      <c r="O3091" s="4" t="s">
        <v>47</v>
      </c>
      <c r="P3091" s="225" t="s">
        <v>50</v>
      </c>
      <c r="Q3091" s="225" t="s">
        <v>33</v>
      </c>
      <c r="R3091" s="4" t="s">
        <v>51</v>
      </c>
      <c r="S3091" s="4" t="s">
        <v>52</v>
      </c>
      <c r="T3091" s="4" t="s">
        <v>53</v>
      </c>
      <c r="U3091" s="4" t="s">
        <v>54</v>
      </c>
      <c r="V3091" s="4" t="s">
        <v>55</v>
      </c>
      <c r="W3091" s="4" t="s">
        <v>56</v>
      </c>
      <c r="X3091" s="4" t="s">
        <v>57</v>
      </c>
      <c r="Y3091" s="4" t="s">
        <v>58</v>
      </c>
      <c r="Z3091" s="4" t="s">
        <v>59</v>
      </c>
      <c r="AA3091" s="4" t="s">
        <v>62</v>
      </c>
      <c r="AB3091" s="4" t="s">
        <v>60</v>
      </c>
      <c r="AC3091" s="4" t="s">
        <v>61</v>
      </c>
      <c r="AD3091" s="233" t="s">
        <v>34</v>
      </c>
      <c r="AE3091" s="231" t="s">
        <v>2</v>
      </c>
      <c r="AF3091" s="231" t="s">
        <v>3</v>
      </c>
      <c r="AG3091" s="233" t="s">
        <v>35</v>
      </c>
      <c r="AH3091" s="223" t="s">
        <v>36</v>
      </c>
      <c r="AI3091" s="223" t="s">
        <v>37</v>
      </c>
      <c r="AK3091" s="229" t="s">
        <v>30</v>
      </c>
      <c r="AL3091" s="229"/>
      <c r="AM3091" s="229"/>
    </row>
    <row r="3092" spans="1:39" s="6" customFormat="1" ht="35.25" customHeight="1" x14ac:dyDescent="0.3">
      <c r="A3092" s="224"/>
      <c r="B3092" s="224"/>
      <c r="C3092" s="224"/>
      <c r="D3092" s="227"/>
      <c r="E3092" s="223"/>
      <c r="F3092" s="223"/>
      <c r="G3092" s="223"/>
      <c r="H3092" s="223"/>
      <c r="I3092" s="230"/>
      <c r="J3092" s="230"/>
      <c r="K3092" s="230"/>
      <c r="L3092" s="230"/>
      <c r="M3092" s="5">
        <v>0</v>
      </c>
      <c r="N3092" s="5">
        <v>625000</v>
      </c>
      <c r="O3092" s="5">
        <v>1250000</v>
      </c>
      <c r="P3092" s="225"/>
      <c r="Q3092" s="225"/>
      <c r="R3092" s="29">
        <v>4.95E-4</v>
      </c>
      <c r="S3092" s="29">
        <v>9.5200000000000005E-4</v>
      </c>
      <c r="T3092" s="29">
        <v>1.5900000000000001E-3</v>
      </c>
      <c r="U3092" s="29">
        <v>1.1169999999999999E-3</v>
      </c>
      <c r="V3092" s="29">
        <v>2.189E-3</v>
      </c>
      <c r="W3092" s="29">
        <v>4.5430000000000002E-3</v>
      </c>
      <c r="X3092" s="29">
        <v>8.8199999999999997E-4</v>
      </c>
      <c r="Y3092" s="29">
        <v>1.6949999999999999E-3</v>
      </c>
      <c r="Z3092" s="29">
        <v>2.8319999999999999E-3</v>
      </c>
      <c r="AA3092" s="29">
        <v>1.9889999999999999E-3</v>
      </c>
      <c r="AB3092" s="29">
        <v>3.8999999999999998E-3</v>
      </c>
      <c r="AC3092" s="29">
        <v>8.0949999999999998E-3</v>
      </c>
      <c r="AD3092" s="233"/>
      <c r="AE3092" s="232"/>
      <c r="AF3092" s="232"/>
      <c r="AG3092" s="234"/>
      <c r="AH3092" s="223"/>
      <c r="AI3092" s="223"/>
      <c r="AK3092" s="229"/>
      <c r="AL3092" s="229"/>
      <c r="AM3092" s="229"/>
    </row>
    <row r="3093" spans="1:39" s="3" customFormat="1" ht="13.8" x14ac:dyDescent="0.25">
      <c r="A3093" s="7" t="s">
        <v>44</v>
      </c>
      <c r="B3093" s="7" t="s">
        <v>42</v>
      </c>
      <c r="C3093" s="8" t="s">
        <v>39</v>
      </c>
      <c r="D3093" s="30"/>
      <c r="E3093" s="8" t="s">
        <v>64</v>
      </c>
      <c r="F3093" s="9" t="str">
        <f>IFERROR(VLOOKUP(E3093,Template!$AK$5:$AL$17,2,FALSE),"")</f>
        <v/>
      </c>
      <c r="G3093" s="41" t="s">
        <v>7</v>
      </c>
      <c r="H3093" s="41" t="s">
        <v>6</v>
      </c>
      <c r="I3093" s="32" t="s">
        <v>65</v>
      </c>
      <c r="J3093" s="32" t="s">
        <v>66</v>
      </c>
      <c r="K3093" s="33">
        <f>IFERROR(I3093+J3093,0)</f>
        <v>0</v>
      </c>
      <c r="L3093" s="33">
        <f>IFERROR(K3093,"")</f>
        <v>0</v>
      </c>
      <c r="M3093" s="34">
        <f t="shared" ref="M3093:M3104" si="8656">IF(L3093&lt;=$N$4,K3093,IF(L3092&gt;$N$4,0,$N$4-L3092))</f>
        <v>0</v>
      </c>
      <c r="N3093" s="34">
        <f>IF(AND(L3093&gt;$N$4,L3093&lt;=$O$4),K3093-M3093,IF(AND(L3092&gt;$N$4,L3092&lt;=$O$4),$O$4-L3092,IF(L3092&gt;$O$4,0,IF(L3093&lt;$N$4,0,MIN(L3093-$N$4,$N$4)))))</f>
        <v>0</v>
      </c>
      <c r="O3093" s="34">
        <f>IF(L3093&gt;$O$4,K3093-M3093-N3093,0)</f>
        <v>0</v>
      </c>
      <c r="P3093" s="12" t="s">
        <v>94</v>
      </c>
      <c r="Q3093" s="12" t="s">
        <v>68</v>
      </c>
      <c r="R3093" s="33">
        <f>IF(AND($Q3093="LOW",$P3093="French"),M3093*R$4,0)</f>
        <v>0</v>
      </c>
      <c r="S3093" s="33">
        <f>IF(AND($Q3093="LOW",$P3093="French"),N3093*S$4,0)</f>
        <v>0</v>
      </c>
      <c r="T3093" s="33">
        <f>IF(AND($Q3093="LOW",$P3093="French"),O3093*T$4,0)</f>
        <v>0</v>
      </c>
      <c r="U3093" s="33">
        <f>IF(AND($Q3093="HIGH",$P3093="French"),M3093*U$4,0)</f>
        <v>0</v>
      </c>
      <c r="V3093" s="33">
        <f>IF(AND($Q3093="HIGH",$P3093="French"),N3093*V$4,0)</f>
        <v>0</v>
      </c>
      <c r="W3093" s="33">
        <f>IF(AND($Q3093="HIGH",$P3093="French"),O3093*W$4,0)</f>
        <v>0</v>
      </c>
      <c r="X3093" s="33">
        <f>IF(AND($Q3093="LOW",$P3093="English"),M3093*X$4,0)</f>
        <v>0</v>
      </c>
      <c r="Y3093" s="33">
        <f>IF(AND($Q3093="LOW",$P3093="English"),N3093*Y$4,0)</f>
        <v>0</v>
      </c>
      <c r="Z3093" s="33">
        <f>IF(AND($Q3093="LOW",$P3093="English"),O3093*Z$4,0)</f>
        <v>0</v>
      </c>
      <c r="AA3093" s="33">
        <f>IF(AND($Q3093="HIGH",$P3093="English"),M3093*AA$4,0)</f>
        <v>0</v>
      </c>
      <c r="AB3093" s="33">
        <f>IF(AND($Q3093="HIGH",$P3093="English"),N3093*AB$4,0)</f>
        <v>0</v>
      </c>
      <c r="AC3093" s="33">
        <f>IF(AND($Q3093="HIGH",$P3093="English"),O3093*AC$4,0)</f>
        <v>0</v>
      </c>
      <c r="AD3093" s="26">
        <f>SUM(R3093:AC3093)</f>
        <v>0</v>
      </c>
      <c r="AE3093" s="46" t="str">
        <f>IFERROR(IF(AE$3=VLOOKUP($E3093,Template!$AK$5:$AM$17,3,FALSE),$AD3093*$F3093,0),"0.00")</f>
        <v>0.00</v>
      </c>
      <c r="AF3093" s="46" t="str">
        <f>IFERROR(IF(AF$3=VLOOKUP($E3093,Template!$AK$5:$AM$17,3,FALSE),$AD3093*$F3093,0),"0.00")</f>
        <v>0.00</v>
      </c>
      <c r="AG3093" s="28">
        <f>SUM(AD3093:AF3093)</f>
        <v>0</v>
      </c>
      <c r="AH3093" s="13" t="s">
        <v>40</v>
      </c>
      <c r="AI3093" s="13" t="s">
        <v>41</v>
      </c>
      <c r="AK3093" s="14" t="s">
        <v>25</v>
      </c>
      <c r="AL3093" s="15">
        <v>0.05</v>
      </c>
      <c r="AM3093" s="16" t="s">
        <v>3</v>
      </c>
    </row>
    <row r="3094" spans="1:39" s="3" customFormat="1" ht="13.8" x14ac:dyDescent="0.25">
      <c r="A3094" s="7" t="str">
        <f>A3093</f>
        <v>(Enter Broadcasting Company Name)</v>
      </c>
      <c r="B3094" s="7" t="str">
        <f>B3093</f>
        <v>(Enter Call Letters)</v>
      </c>
      <c r="C3094" s="8" t="str">
        <f>C3093</f>
        <v>(Select AM/FM)</v>
      </c>
      <c r="D3094" s="30"/>
      <c r="E3094" s="8" t="str">
        <f>E3093</f>
        <v>(Select Station Province)</v>
      </c>
      <c r="F3094" s="9" t="str">
        <f>IFERROR(VLOOKUP(E3094,Template!$AK$5:$AL$17,2,FALSE),"")</f>
        <v/>
      </c>
      <c r="G3094" s="42" t="s">
        <v>8</v>
      </c>
      <c r="H3094" s="42" t="s">
        <v>9</v>
      </c>
      <c r="I3094" s="32" t="s">
        <v>65</v>
      </c>
      <c r="J3094" s="32" t="s">
        <v>66</v>
      </c>
      <c r="K3094" s="33">
        <f t="shared" ref="K3094:K3104" si="8657">IFERROR(I3094+J3094,0)</f>
        <v>0</v>
      </c>
      <c r="L3094" s="33">
        <f t="shared" ref="L3094:L3104" si="8658">IFERROR(L3093+K3094,"")</f>
        <v>0</v>
      </c>
      <c r="M3094" s="34">
        <f t="shared" si="8656"/>
        <v>0</v>
      </c>
      <c r="N3094" s="34">
        <f>IF(AND(L3094&gt;$N$4,L3094&lt;=$O$4),K3094-M3094,IF(AND(L3093&gt;$N$4,L3093&lt;=$O$4),$O$4-L3093,IF(L3093&gt;$O$4,0,IF(L3094&lt;$N$4,0,MIN(L3094-$N$4,$N$4)))))</f>
        <v>0</v>
      </c>
      <c r="O3094" s="34">
        <f t="shared" ref="O3094:O3104" si="8659">IF(L3094&gt;$O$4,K3094-M3094-N3094,0)</f>
        <v>0</v>
      </c>
      <c r="P3094" s="12" t="str">
        <f>P3093</f>
        <v>(Select Language)</v>
      </c>
      <c r="Q3094" s="12" t="str">
        <f>Q3093</f>
        <v>(Select Usage)</v>
      </c>
      <c r="R3094" s="33">
        <f t="shared" ref="R3094:R3104" si="8660">IF(AND($Q3094="LOW",$P3094="French"),M3094*R$4,0)</f>
        <v>0</v>
      </c>
      <c r="S3094" s="33">
        <f t="shared" ref="S3094:S3104" si="8661">IF(AND($Q3094="LOW",$P3094="French"),N3094*S$4,0)</f>
        <v>0</v>
      </c>
      <c r="T3094" s="33">
        <f t="shared" ref="T3094:T3104" si="8662">IF(AND($Q3094="LOW",$P3094="French"),O3094*T$4,0)</f>
        <v>0</v>
      </c>
      <c r="U3094" s="33">
        <f t="shared" ref="U3094:U3104" si="8663">IF(AND($Q3094="HIGH",$P3094="French"),M3094*U$4,0)</f>
        <v>0</v>
      </c>
      <c r="V3094" s="33">
        <f t="shared" ref="V3094:V3104" si="8664">IF(AND($Q3094="HIGH",$P3094="French"),N3094*V$4,0)</f>
        <v>0</v>
      </c>
      <c r="W3094" s="33">
        <f t="shared" ref="W3094:W3104" si="8665">IF(AND($Q3094="HIGH",$P3094="French"),O3094*W$4,0)</f>
        <v>0</v>
      </c>
      <c r="X3094" s="33">
        <f t="shared" ref="X3094:X3104" si="8666">IF(AND($Q3094="LOW",$P3094="English"),M3094*X$4,0)</f>
        <v>0</v>
      </c>
      <c r="Y3094" s="33">
        <f t="shared" ref="Y3094:Y3104" si="8667">IF(AND($Q3094="LOW",$P3094="English"),N3094*Y$4,0)</f>
        <v>0</v>
      </c>
      <c r="Z3094" s="33">
        <f t="shared" ref="Z3094:Z3104" si="8668">IF(AND($Q3094="LOW",$P3094="English"),O3094*Z$4,0)</f>
        <v>0</v>
      </c>
      <c r="AA3094" s="33">
        <f t="shared" ref="AA3094:AA3104" si="8669">IF(AND($Q3094="HIGH",$P3094="English"),M3094*AA$4,0)</f>
        <v>0</v>
      </c>
      <c r="AB3094" s="33">
        <f t="shared" ref="AB3094:AB3104" si="8670">IF(AND($Q3094="HIGH",$P3094="English"),N3094*AB$4,0)</f>
        <v>0</v>
      </c>
      <c r="AC3094" s="33">
        <f t="shared" ref="AC3094:AC3104" si="8671">IF(AND($Q3094="HIGH",$P3094="English"),O3094*AC$4,0)</f>
        <v>0</v>
      </c>
      <c r="AD3094" s="26">
        <f t="shared" ref="AD3094:AD3098" si="8672">SUM(R3094:AC3094)</f>
        <v>0</v>
      </c>
      <c r="AE3094" s="46" t="str">
        <f>IFERROR(IF(AE$3=VLOOKUP($E3094,Template!$AK$5:$AM$17,3,FALSE),$AD3094*$F3094,0),"0.00")</f>
        <v>0.00</v>
      </c>
      <c r="AF3094" s="46" t="str">
        <f>IFERROR(IF(AF$3=VLOOKUP($E3094,Template!$AK$5:$AM$17,3,FALSE),$AD3094*$F3094,0),"0.00")</f>
        <v>0.00</v>
      </c>
      <c r="AG3094" s="28">
        <f t="shared" ref="AG3094:AG3104" si="8673">SUM(AD3094:AF3094)</f>
        <v>0</v>
      </c>
      <c r="AH3094" s="13" t="s">
        <v>40</v>
      </c>
      <c r="AI3094" s="13" t="s">
        <v>41</v>
      </c>
      <c r="AK3094" s="14" t="s">
        <v>23</v>
      </c>
      <c r="AL3094" s="15">
        <v>0.05</v>
      </c>
      <c r="AM3094" s="16" t="s">
        <v>3</v>
      </c>
    </row>
    <row r="3095" spans="1:39" s="3" customFormat="1" ht="13.8" x14ac:dyDescent="0.25">
      <c r="A3095" s="7" t="str">
        <f t="shared" ref="A3095:C3095" si="8674">A3094</f>
        <v>(Enter Broadcasting Company Name)</v>
      </c>
      <c r="B3095" s="7" t="str">
        <f t="shared" si="8674"/>
        <v>(Enter Call Letters)</v>
      </c>
      <c r="C3095" s="8" t="str">
        <f t="shared" si="8674"/>
        <v>(Select AM/FM)</v>
      </c>
      <c r="D3095" s="30"/>
      <c r="E3095" s="8" t="str">
        <f t="shared" ref="E3095:E3104" si="8675">E3094</f>
        <v>(Select Station Province)</v>
      </c>
      <c r="F3095" s="9" t="str">
        <f>IFERROR(VLOOKUP(E3095,Template!$AK$5:$AL$17,2,FALSE),"")</f>
        <v/>
      </c>
      <c r="G3095" s="42" t="s">
        <v>6</v>
      </c>
      <c r="H3095" s="42" t="s">
        <v>10</v>
      </c>
      <c r="I3095" s="32" t="s">
        <v>65</v>
      </c>
      <c r="J3095" s="32" t="s">
        <v>66</v>
      </c>
      <c r="K3095" s="33">
        <f t="shared" si="8657"/>
        <v>0</v>
      </c>
      <c r="L3095" s="33">
        <f t="shared" si="8658"/>
        <v>0</v>
      </c>
      <c r="M3095" s="34">
        <f t="shared" si="8656"/>
        <v>0</v>
      </c>
      <c r="N3095" s="34">
        <f t="shared" ref="N3095:N3104" si="8676">IF(AND(L3095&gt;$N$4,L3095&lt;=$O$4),K3095-M3095,IF(AND(L3094&gt;$N$4,L3094&lt;=$O$4),$O$4-L3094,IF(L3094&gt;$O$4,0,IF(L3095&lt;$N$4,0,MIN(L3095-$N$4,$N$4)))))</f>
        <v>0</v>
      </c>
      <c r="O3095" s="34">
        <f t="shared" si="8659"/>
        <v>0</v>
      </c>
      <c r="P3095" s="12" t="str">
        <f t="shared" ref="P3095:Q3095" si="8677">P3094</f>
        <v>(Select Language)</v>
      </c>
      <c r="Q3095" s="12" t="str">
        <f t="shared" si="8677"/>
        <v>(Select Usage)</v>
      </c>
      <c r="R3095" s="33">
        <f t="shared" si="8660"/>
        <v>0</v>
      </c>
      <c r="S3095" s="33">
        <f t="shared" si="8661"/>
        <v>0</v>
      </c>
      <c r="T3095" s="33">
        <f t="shared" si="8662"/>
        <v>0</v>
      </c>
      <c r="U3095" s="33">
        <f t="shared" si="8663"/>
        <v>0</v>
      </c>
      <c r="V3095" s="33">
        <f t="shared" si="8664"/>
        <v>0</v>
      </c>
      <c r="W3095" s="33">
        <f t="shared" si="8665"/>
        <v>0</v>
      </c>
      <c r="X3095" s="33">
        <f t="shared" si="8666"/>
        <v>0</v>
      </c>
      <c r="Y3095" s="33">
        <f t="shared" si="8667"/>
        <v>0</v>
      </c>
      <c r="Z3095" s="33">
        <f t="shared" si="8668"/>
        <v>0</v>
      </c>
      <c r="AA3095" s="33">
        <f t="shared" si="8669"/>
        <v>0</v>
      </c>
      <c r="AB3095" s="33">
        <f t="shared" si="8670"/>
        <v>0</v>
      </c>
      <c r="AC3095" s="33">
        <f t="shared" si="8671"/>
        <v>0</v>
      </c>
      <c r="AD3095" s="26">
        <f t="shared" si="8672"/>
        <v>0</v>
      </c>
      <c r="AE3095" s="46" t="str">
        <f>IFERROR(IF(AE$3=VLOOKUP($E3095,Template!$AK$5:$AM$17,3,FALSE),$AD3095*$F3095,0),"0.00")</f>
        <v>0.00</v>
      </c>
      <c r="AF3095" s="46" t="str">
        <f>IFERROR(IF(AF$3=VLOOKUP($E3095,Template!$AK$5:$AM$17,3,FALSE),$AD3095*$F3095,0),"0.00")</f>
        <v>0.00</v>
      </c>
      <c r="AG3095" s="28">
        <f t="shared" si="8673"/>
        <v>0</v>
      </c>
      <c r="AH3095" s="13" t="s">
        <v>40</v>
      </c>
      <c r="AI3095" s="13" t="s">
        <v>41</v>
      </c>
      <c r="AK3095" s="14" t="s">
        <v>24</v>
      </c>
      <c r="AL3095" s="15">
        <v>0.05</v>
      </c>
      <c r="AM3095" s="16" t="s">
        <v>3</v>
      </c>
    </row>
    <row r="3096" spans="1:39" s="3" customFormat="1" ht="13.8" x14ac:dyDescent="0.25">
      <c r="A3096" s="7" t="str">
        <f t="shared" ref="A3096:C3096" si="8678">A3095</f>
        <v>(Enter Broadcasting Company Name)</v>
      </c>
      <c r="B3096" s="7" t="str">
        <f t="shared" si="8678"/>
        <v>(Enter Call Letters)</v>
      </c>
      <c r="C3096" s="8" t="str">
        <f t="shared" si="8678"/>
        <v>(Select AM/FM)</v>
      </c>
      <c r="D3096" s="30"/>
      <c r="E3096" s="8" t="str">
        <f t="shared" si="8675"/>
        <v>(Select Station Province)</v>
      </c>
      <c r="F3096" s="9" t="str">
        <f>IFERROR(VLOOKUP(E3096,Template!$AK$5:$AL$17,2,FALSE),"")</f>
        <v/>
      </c>
      <c r="G3096" s="42" t="s">
        <v>9</v>
      </c>
      <c r="H3096" s="42" t="s">
        <v>11</v>
      </c>
      <c r="I3096" s="32" t="s">
        <v>65</v>
      </c>
      <c r="J3096" s="32" t="s">
        <v>66</v>
      </c>
      <c r="K3096" s="33">
        <f t="shared" si="8657"/>
        <v>0</v>
      </c>
      <c r="L3096" s="33">
        <f t="shared" si="8658"/>
        <v>0</v>
      </c>
      <c r="M3096" s="34">
        <f t="shared" si="8656"/>
        <v>0</v>
      </c>
      <c r="N3096" s="34">
        <f t="shared" si="8676"/>
        <v>0</v>
      </c>
      <c r="O3096" s="34">
        <f t="shared" si="8659"/>
        <v>0</v>
      </c>
      <c r="P3096" s="12" t="str">
        <f t="shared" ref="P3096:Q3096" si="8679">P3095</f>
        <v>(Select Language)</v>
      </c>
      <c r="Q3096" s="12" t="str">
        <f t="shared" si="8679"/>
        <v>(Select Usage)</v>
      </c>
      <c r="R3096" s="33">
        <f t="shared" si="8660"/>
        <v>0</v>
      </c>
      <c r="S3096" s="33">
        <f t="shared" si="8661"/>
        <v>0</v>
      </c>
      <c r="T3096" s="33">
        <f t="shared" si="8662"/>
        <v>0</v>
      </c>
      <c r="U3096" s="33">
        <f t="shared" si="8663"/>
        <v>0</v>
      </c>
      <c r="V3096" s="33">
        <f t="shared" si="8664"/>
        <v>0</v>
      </c>
      <c r="W3096" s="33">
        <f t="shared" si="8665"/>
        <v>0</v>
      </c>
      <c r="X3096" s="33">
        <f t="shared" si="8666"/>
        <v>0</v>
      </c>
      <c r="Y3096" s="33">
        <f t="shared" si="8667"/>
        <v>0</v>
      </c>
      <c r="Z3096" s="33">
        <f t="shared" si="8668"/>
        <v>0</v>
      </c>
      <c r="AA3096" s="33">
        <f t="shared" si="8669"/>
        <v>0</v>
      </c>
      <c r="AB3096" s="33">
        <f t="shared" si="8670"/>
        <v>0</v>
      </c>
      <c r="AC3096" s="33">
        <f t="shared" si="8671"/>
        <v>0</v>
      </c>
      <c r="AD3096" s="26">
        <f t="shared" si="8672"/>
        <v>0</v>
      </c>
      <c r="AE3096" s="46" t="str">
        <f>IFERROR(IF(AE$3=VLOOKUP($E3096,Template!$AK$5:$AM$17,3,FALSE),$AD3096*$F3096,0),"0.00")</f>
        <v>0.00</v>
      </c>
      <c r="AF3096" s="46" t="str">
        <f>IFERROR(IF(AF$3=VLOOKUP($E3096,Template!$AK$5:$AM$17,3,FALSE),$AD3096*$F3096,0),"0.00")</f>
        <v>0.00</v>
      </c>
      <c r="AG3096" s="28">
        <f t="shared" si="8673"/>
        <v>0</v>
      </c>
      <c r="AH3096" s="13" t="s">
        <v>40</v>
      </c>
      <c r="AI3096" s="13" t="s">
        <v>41</v>
      </c>
      <c r="AK3096" s="14" t="s">
        <v>22</v>
      </c>
      <c r="AL3096" s="15">
        <v>0.15</v>
      </c>
      <c r="AM3096" s="16" t="s">
        <v>2</v>
      </c>
    </row>
    <row r="3097" spans="1:39" s="3" customFormat="1" ht="13.8" x14ac:dyDescent="0.25">
      <c r="A3097" s="7" t="str">
        <f t="shared" ref="A3097:C3097" si="8680">A3096</f>
        <v>(Enter Broadcasting Company Name)</v>
      </c>
      <c r="B3097" s="7" t="str">
        <f t="shared" si="8680"/>
        <v>(Enter Call Letters)</v>
      </c>
      <c r="C3097" s="8" t="str">
        <f t="shared" si="8680"/>
        <v>(Select AM/FM)</v>
      </c>
      <c r="D3097" s="30"/>
      <c r="E3097" s="8" t="str">
        <f t="shared" si="8675"/>
        <v>(Select Station Province)</v>
      </c>
      <c r="F3097" s="9" t="str">
        <f>IFERROR(VLOOKUP(E3097,Template!$AK$5:$AL$17,2,FALSE),"")</f>
        <v/>
      </c>
      <c r="G3097" s="42" t="s">
        <v>10</v>
      </c>
      <c r="H3097" s="42" t="s">
        <v>12</v>
      </c>
      <c r="I3097" s="32" t="s">
        <v>65</v>
      </c>
      <c r="J3097" s="32" t="s">
        <v>66</v>
      </c>
      <c r="K3097" s="33">
        <f t="shared" si="8657"/>
        <v>0</v>
      </c>
      <c r="L3097" s="33">
        <f t="shared" si="8658"/>
        <v>0</v>
      </c>
      <c r="M3097" s="34">
        <f t="shared" si="8656"/>
        <v>0</v>
      </c>
      <c r="N3097" s="34">
        <f t="shared" si="8676"/>
        <v>0</v>
      </c>
      <c r="O3097" s="34">
        <f t="shared" si="8659"/>
        <v>0</v>
      </c>
      <c r="P3097" s="12" t="str">
        <f t="shared" ref="P3097:Q3097" si="8681">P3096</f>
        <v>(Select Language)</v>
      </c>
      <c r="Q3097" s="12" t="str">
        <f t="shared" si="8681"/>
        <v>(Select Usage)</v>
      </c>
      <c r="R3097" s="33">
        <f t="shared" si="8660"/>
        <v>0</v>
      </c>
      <c r="S3097" s="33">
        <f t="shared" si="8661"/>
        <v>0</v>
      </c>
      <c r="T3097" s="33">
        <f t="shared" si="8662"/>
        <v>0</v>
      </c>
      <c r="U3097" s="33">
        <f t="shared" si="8663"/>
        <v>0</v>
      </c>
      <c r="V3097" s="33">
        <f t="shared" si="8664"/>
        <v>0</v>
      </c>
      <c r="W3097" s="33">
        <f t="shared" si="8665"/>
        <v>0</v>
      </c>
      <c r="X3097" s="33">
        <f t="shared" si="8666"/>
        <v>0</v>
      </c>
      <c r="Y3097" s="33">
        <f t="shared" si="8667"/>
        <v>0</v>
      </c>
      <c r="Z3097" s="33">
        <f t="shared" si="8668"/>
        <v>0</v>
      </c>
      <c r="AA3097" s="33">
        <f t="shared" si="8669"/>
        <v>0</v>
      </c>
      <c r="AB3097" s="33">
        <f t="shared" si="8670"/>
        <v>0</v>
      </c>
      <c r="AC3097" s="33">
        <f t="shared" si="8671"/>
        <v>0</v>
      </c>
      <c r="AD3097" s="26">
        <f t="shared" si="8672"/>
        <v>0</v>
      </c>
      <c r="AE3097" s="46" t="str">
        <f>IFERROR(IF(AE$3=VLOOKUP($E3097,Template!$AK$5:$AM$17,3,FALSE),$AD3097*$F3097,0),"0.00")</f>
        <v>0.00</v>
      </c>
      <c r="AF3097" s="46" t="str">
        <f>IFERROR(IF(AF$3=VLOOKUP($E3097,Template!$AK$5:$AM$17,3,FALSE),$AD3097*$F3097,0),"0.00")</f>
        <v>0.00</v>
      </c>
      <c r="AG3097" s="28">
        <f t="shared" si="8673"/>
        <v>0</v>
      </c>
      <c r="AH3097" s="13" t="s">
        <v>40</v>
      </c>
      <c r="AI3097" s="13" t="s">
        <v>41</v>
      </c>
      <c r="AK3097" s="14" t="s">
        <v>26</v>
      </c>
      <c r="AL3097" s="15">
        <v>0.15</v>
      </c>
      <c r="AM3097" s="16" t="s">
        <v>2</v>
      </c>
    </row>
    <row r="3098" spans="1:39" s="3" customFormat="1" ht="13.8" x14ac:dyDescent="0.25">
      <c r="A3098" s="7" t="str">
        <f t="shared" ref="A3098:C3098" si="8682">A3097</f>
        <v>(Enter Broadcasting Company Name)</v>
      </c>
      <c r="B3098" s="7" t="str">
        <f t="shared" si="8682"/>
        <v>(Enter Call Letters)</v>
      </c>
      <c r="C3098" s="8" t="str">
        <f t="shared" si="8682"/>
        <v>(Select AM/FM)</v>
      </c>
      <c r="D3098" s="30"/>
      <c r="E3098" s="8" t="str">
        <f t="shared" si="8675"/>
        <v>(Select Station Province)</v>
      </c>
      <c r="F3098" s="9" t="str">
        <f>IFERROR(VLOOKUP(E3098,Template!$AK$5:$AL$17,2,FALSE),"")</f>
        <v/>
      </c>
      <c r="G3098" s="42" t="s">
        <v>11</v>
      </c>
      <c r="H3098" s="42" t="s">
        <v>13</v>
      </c>
      <c r="I3098" s="32" t="s">
        <v>65</v>
      </c>
      <c r="J3098" s="32" t="s">
        <v>66</v>
      </c>
      <c r="K3098" s="33">
        <f t="shared" si="8657"/>
        <v>0</v>
      </c>
      <c r="L3098" s="33">
        <f t="shared" si="8658"/>
        <v>0</v>
      </c>
      <c r="M3098" s="34">
        <f t="shared" si="8656"/>
        <v>0</v>
      </c>
      <c r="N3098" s="34">
        <f t="shared" si="8676"/>
        <v>0</v>
      </c>
      <c r="O3098" s="34">
        <f t="shared" si="8659"/>
        <v>0</v>
      </c>
      <c r="P3098" s="12" t="str">
        <f t="shared" ref="P3098:Q3098" si="8683">P3097</f>
        <v>(Select Language)</v>
      </c>
      <c r="Q3098" s="12" t="str">
        <f t="shared" si="8683"/>
        <v>(Select Usage)</v>
      </c>
      <c r="R3098" s="33">
        <f t="shared" si="8660"/>
        <v>0</v>
      </c>
      <c r="S3098" s="33">
        <f t="shared" si="8661"/>
        <v>0</v>
      </c>
      <c r="T3098" s="33">
        <f t="shared" si="8662"/>
        <v>0</v>
      </c>
      <c r="U3098" s="33">
        <f t="shared" si="8663"/>
        <v>0</v>
      </c>
      <c r="V3098" s="33">
        <f t="shared" si="8664"/>
        <v>0</v>
      </c>
      <c r="W3098" s="33">
        <f t="shared" si="8665"/>
        <v>0</v>
      </c>
      <c r="X3098" s="33">
        <f t="shared" si="8666"/>
        <v>0</v>
      </c>
      <c r="Y3098" s="33">
        <f t="shared" si="8667"/>
        <v>0</v>
      </c>
      <c r="Z3098" s="33">
        <f t="shared" si="8668"/>
        <v>0</v>
      </c>
      <c r="AA3098" s="33">
        <f t="shared" si="8669"/>
        <v>0</v>
      </c>
      <c r="AB3098" s="33">
        <f t="shared" si="8670"/>
        <v>0</v>
      </c>
      <c r="AC3098" s="33">
        <f t="shared" si="8671"/>
        <v>0</v>
      </c>
      <c r="AD3098" s="26">
        <f t="shared" si="8672"/>
        <v>0</v>
      </c>
      <c r="AE3098" s="46" t="str">
        <f>IFERROR(IF(AE$3=VLOOKUP($E3098,Template!$AK$5:$AM$17,3,FALSE),$AD3098*$F3098,0),"0.00")</f>
        <v>0.00</v>
      </c>
      <c r="AF3098" s="46" t="str">
        <f>IFERROR(IF(AF$3=VLOOKUP($E3098,Template!$AK$5:$AM$17,3,FALSE),$AD3098*$F3098,0),"0.00")</f>
        <v>0.00</v>
      </c>
      <c r="AG3098" s="28">
        <f t="shared" si="8673"/>
        <v>0</v>
      </c>
      <c r="AH3098" s="13" t="s">
        <v>40</v>
      </c>
      <c r="AI3098" s="13" t="s">
        <v>41</v>
      </c>
      <c r="AK3098" s="14" t="s">
        <v>27</v>
      </c>
      <c r="AL3098" s="15">
        <v>0.15</v>
      </c>
      <c r="AM3098" s="16" t="s">
        <v>2</v>
      </c>
    </row>
    <row r="3099" spans="1:39" s="3" customFormat="1" ht="13.8" x14ac:dyDescent="0.25">
      <c r="A3099" s="7" t="str">
        <f t="shared" ref="A3099:C3099" si="8684">A3098</f>
        <v>(Enter Broadcasting Company Name)</v>
      </c>
      <c r="B3099" s="7" t="str">
        <f t="shared" si="8684"/>
        <v>(Enter Call Letters)</v>
      </c>
      <c r="C3099" s="8" t="str">
        <f t="shared" si="8684"/>
        <v>(Select AM/FM)</v>
      </c>
      <c r="D3099" s="30"/>
      <c r="E3099" s="8" t="str">
        <f t="shared" si="8675"/>
        <v>(Select Station Province)</v>
      </c>
      <c r="F3099" s="9" t="str">
        <f>IFERROR(VLOOKUP(E3099,Template!$AK$5:$AL$17,2,FALSE),"")</f>
        <v/>
      </c>
      <c r="G3099" s="42" t="s">
        <v>12</v>
      </c>
      <c r="H3099" s="42" t="s">
        <v>15</v>
      </c>
      <c r="I3099" s="32" t="s">
        <v>65</v>
      </c>
      <c r="J3099" s="32" t="s">
        <v>66</v>
      </c>
      <c r="K3099" s="33">
        <f t="shared" si="8657"/>
        <v>0</v>
      </c>
      <c r="L3099" s="33">
        <f t="shared" si="8658"/>
        <v>0</v>
      </c>
      <c r="M3099" s="34">
        <f t="shared" si="8656"/>
        <v>0</v>
      </c>
      <c r="N3099" s="34">
        <f t="shared" si="8676"/>
        <v>0</v>
      </c>
      <c r="O3099" s="34">
        <f t="shared" si="8659"/>
        <v>0</v>
      </c>
      <c r="P3099" s="12" t="str">
        <f t="shared" ref="P3099:Q3099" si="8685">P3098</f>
        <v>(Select Language)</v>
      </c>
      <c r="Q3099" s="12" t="str">
        <f t="shared" si="8685"/>
        <v>(Select Usage)</v>
      </c>
      <c r="R3099" s="33">
        <f t="shared" si="8660"/>
        <v>0</v>
      </c>
      <c r="S3099" s="33">
        <f t="shared" si="8661"/>
        <v>0</v>
      </c>
      <c r="T3099" s="33">
        <f t="shared" si="8662"/>
        <v>0</v>
      </c>
      <c r="U3099" s="33">
        <f t="shared" si="8663"/>
        <v>0</v>
      </c>
      <c r="V3099" s="33">
        <f t="shared" si="8664"/>
        <v>0</v>
      </c>
      <c r="W3099" s="33">
        <f t="shared" si="8665"/>
        <v>0</v>
      </c>
      <c r="X3099" s="33">
        <f t="shared" si="8666"/>
        <v>0</v>
      </c>
      <c r="Y3099" s="33">
        <f t="shared" si="8667"/>
        <v>0</v>
      </c>
      <c r="Z3099" s="33">
        <f t="shared" si="8668"/>
        <v>0</v>
      </c>
      <c r="AA3099" s="33">
        <f t="shared" si="8669"/>
        <v>0</v>
      </c>
      <c r="AB3099" s="33">
        <f t="shared" si="8670"/>
        <v>0</v>
      </c>
      <c r="AC3099" s="33">
        <f t="shared" si="8671"/>
        <v>0</v>
      </c>
      <c r="AD3099" s="26">
        <f>SUM(R3099:AC3099)</f>
        <v>0</v>
      </c>
      <c r="AE3099" s="46" t="str">
        <f>IFERROR(IF(AE$3=VLOOKUP($E3099,Template!$AK$5:$AM$17,3,FALSE),$AD3099*$F3099,0),"0.00")</f>
        <v>0.00</v>
      </c>
      <c r="AF3099" s="46" t="str">
        <f>IFERROR(IF(AF$3=VLOOKUP($E3099,Template!$AK$5:$AM$17,3,FALSE),$AD3099*$F3099,0),"0.00")</f>
        <v>0.00</v>
      </c>
      <c r="AG3099" s="28">
        <f t="shared" si="8673"/>
        <v>0</v>
      </c>
      <c r="AH3099" s="13" t="s">
        <v>40</v>
      </c>
      <c r="AI3099" s="13" t="s">
        <v>41</v>
      </c>
      <c r="AK3099" s="14" t="s">
        <v>28</v>
      </c>
      <c r="AL3099" s="15">
        <v>0.05</v>
      </c>
      <c r="AM3099" s="16" t="s">
        <v>3</v>
      </c>
    </row>
    <row r="3100" spans="1:39" s="3" customFormat="1" ht="13.8" x14ac:dyDescent="0.25">
      <c r="A3100" s="7" t="str">
        <f t="shared" ref="A3100:C3100" si="8686">A3099</f>
        <v>(Enter Broadcasting Company Name)</v>
      </c>
      <c r="B3100" s="7" t="str">
        <f t="shared" si="8686"/>
        <v>(Enter Call Letters)</v>
      </c>
      <c r="C3100" s="8" t="str">
        <f t="shared" si="8686"/>
        <v>(Select AM/FM)</v>
      </c>
      <c r="D3100" s="30"/>
      <c r="E3100" s="8" t="str">
        <f t="shared" si="8675"/>
        <v>(Select Station Province)</v>
      </c>
      <c r="F3100" s="9" t="str">
        <f>IFERROR(VLOOKUP(E3100,Template!$AK$5:$AL$17,2,FALSE),"")</f>
        <v/>
      </c>
      <c r="G3100" s="42" t="s">
        <v>13</v>
      </c>
      <c r="H3100" s="42" t="s">
        <v>16</v>
      </c>
      <c r="I3100" s="32" t="s">
        <v>65</v>
      </c>
      <c r="J3100" s="32" t="s">
        <v>66</v>
      </c>
      <c r="K3100" s="33">
        <f t="shared" si="8657"/>
        <v>0</v>
      </c>
      <c r="L3100" s="33">
        <f t="shared" si="8658"/>
        <v>0</v>
      </c>
      <c r="M3100" s="34">
        <f t="shared" si="8656"/>
        <v>0</v>
      </c>
      <c r="N3100" s="34">
        <f t="shared" si="8676"/>
        <v>0</v>
      </c>
      <c r="O3100" s="34">
        <f t="shared" si="8659"/>
        <v>0</v>
      </c>
      <c r="P3100" s="12" t="str">
        <f t="shared" ref="P3100:Q3100" si="8687">P3099</f>
        <v>(Select Language)</v>
      </c>
      <c r="Q3100" s="12" t="str">
        <f t="shared" si="8687"/>
        <v>(Select Usage)</v>
      </c>
      <c r="R3100" s="33">
        <f t="shared" si="8660"/>
        <v>0</v>
      </c>
      <c r="S3100" s="33">
        <f t="shared" si="8661"/>
        <v>0</v>
      </c>
      <c r="T3100" s="33">
        <f t="shared" si="8662"/>
        <v>0</v>
      </c>
      <c r="U3100" s="33">
        <f t="shared" si="8663"/>
        <v>0</v>
      </c>
      <c r="V3100" s="33">
        <f t="shared" si="8664"/>
        <v>0</v>
      </c>
      <c r="W3100" s="33">
        <f t="shared" si="8665"/>
        <v>0</v>
      </c>
      <c r="X3100" s="33">
        <f t="shared" si="8666"/>
        <v>0</v>
      </c>
      <c r="Y3100" s="33">
        <f t="shared" si="8667"/>
        <v>0</v>
      </c>
      <c r="Z3100" s="33">
        <f t="shared" si="8668"/>
        <v>0</v>
      </c>
      <c r="AA3100" s="33">
        <f t="shared" si="8669"/>
        <v>0</v>
      </c>
      <c r="AB3100" s="33">
        <f t="shared" si="8670"/>
        <v>0</v>
      </c>
      <c r="AC3100" s="33">
        <f t="shared" si="8671"/>
        <v>0</v>
      </c>
      <c r="AD3100" s="26">
        <f t="shared" ref="AD3100:AD3102" si="8688">SUM(R3100:AC3100)</f>
        <v>0</v>
      </c>
      <c r="AE3100" s="46" t="str">
        <f>IFERROR(IF(AE$3=VLOOKUP($E3100,Template!$AK$5:$AM$17,3,FALSE),$AD3100*$F3100,0),"0.00")</f>
        <v>0.00</v>
      </c>
      <c r="AF3100" s="46" t="str">
        <f>IFERROR(IF(AF$3=VLOOKUP($E3100,Template!$AK$5:$AM$17,3,FALSE),$AD3100*$F3100,0),"0.00")</f>
        <v>0.00</v>
      </c>
      <c r="AG3100" s="28">
        <f t="shared" si="8673"/>
        <v>0</v>
      </c>
      <c r="AH3100" s="13" t="s">
        <v>40</v>
      </c>
      <c r="AI3100" s="13" t="s">
        <v>41</v>
      </c>
      <c r="AK3100" s="14" t="s">
        <v>70</v>
      </c>
      <c r="AL3100" s="15">
        <v>0.05</v>
      </c>
      <c r="AM3100" s="16" t="s">
        <v>3</v>
      </c>
    </row>
    <row r="3101" spans="1:39" s="3" customFormat="1" ht="13.8" x14ac:dyDescent="0.25">
      <c r="A3101" s="7" t="str">
        <f t="shared" ref="A3101:C3101" si="8689">A3100</f>
        <v>(Enter Broadcasting Company Name)</v>
      </c>
      <c r="B3101" s="7" t="str">
        <f t="shared" si="8689"/>
        <v>(Enter Call Letters)</v>
      </c>
      <c r="C3101" s="8" t="str">
        <f t="shared" si="8689"/>
        <v>(Select AM/FM)</v>
      </c>
      <c r="D3101" s="30"/>
      <c r="E3101" s="8" t="str">
        <f t="shared" si="8675"/>
        <v>(Select Station Province)</v>
      </c>
      <c r="F3101" s="9" t="str">
        <f>IFERROR(VLOOKUP(E3101,Template!$AK$5:$AL$17,2,FALSE),"")</f>
        <v/>
      </c>
      <c r="G3101" s="42" t="s">
        <v>15</v>
      </c>
      <c r="H3101" s="42" t="s">
        <v>17</v>
      </c>
      <c r="I3101" s="32" t="s">
        <v>65</v>
      </c>
      <c r="J3101" s="32" t="s">
        <v>66</v>
      </c>
      <c r="K3101" s="33">
        <f t="shared" si="8657"/>
        <v>0</v>
      </c>
      <c r="L3101" s="33">
        <f t="shared" si="8658"/>
        <v>0</v>
      </c>
      <c r="M3101" s="34">
        <f t="shared" si="8656"/>
        <v>0</v>
      </c>
      <c r="N3101" s="34">
        <f t="shared" si="8676"/>
        <v>0</v>
      </c>
      <c r="O3101" s="34">
        <f t="shared" si="8659"/>
        <v>0</v>
      </c>
      <c r="P3101" s="12" t="str">
        <f t="shared" ref="P3101:Q3101" si="8690">P3100</f>
        <v>(Select Language)</v>
      </c>
      <c r="Q3101" s="12" t="str">
        <f t="shared" si="8690"/>
        <v>(Select Usage)</v>
      </c>
      <c r="R3101" s="33">
        <f t="shared" si="8660"/>
        <v>0</v>
      </c>
      <c r="S3101" s="33">
        <f t="shared" si="8661"/>
        <v>0</v>
      </c>
      <c r="T3101" s="33">
        <f t="shared" si="8662"/>
        <v>0</v>
      </c>
      <c r="U3101" s="33">
        <f t="shared" si="8663"/>
        <v>0</v>
      </c>
      <c r="V3101" s="33">
        <f t="shared" si="8664"/>
        <v>0</v>
      </c>
      <c r="W3101" s="33">
        <f t="shared" si="8665"/>
        <v>0</v>
      </c>
      <c r="X3101" s="33">
        <f t="shared" si="8666"/>
        <v>0</v>
      </c>
      <c r="Y3101" s="33">
        <f t="shared" si="8667"/>
        <v>0</v>
      </c>
      <c r="Z3101" s="33">
        <f t="shared" si="8668"/>
        <v>0</v>
      </c>
      <c r="AA3101" s="33">
        <f t="shared" si="8669"/>
        <v>0</v>
      </c>
      <c r="AB3101" s="33">
        <f t="shared" si="8670"/>
        <v>0</v>
      </c>
      <c r="AC3101" s="33">
        <f t="shared" si="8671"/>
        <v>0</v>
      </c>
      <c r="AD3101" s="26">
        <f t="shared" si="8688"/>
        <v>0</v>
      </c>
      <c r="AE3101" s="46" t="str">
        <f>IFERROR(IF(AE$3=VLOOKUP($E3101,Template!$AK$5:$AM$17,3,FALSE),$AD3101*$F3101,0),"0.00")</f>
        <v>0.00</v>
      </c>
      <c r="AF3101" s="46" t="str">
        <f>IFERROR(IF(AF$3=VLOOKUP($E3101,Template!$AK$5:$AM$17,3,FALSE),$AD3101*$F3101,0),"0.00")</f>
        <v>0.00</v>
      </c>
      <c r="AG3101" s="28">
        <f t="shared" si="8673"/>
        <v>0</v>
      </c>
      <c r="AH3101" s="13" t="s">
        <v>40</v>
      </c>
      <c r="AI3101" s="13" t="s">
        <v>41</v>
      </c>
      <c r="AK3101" s="14" t="s">
        <v>20</v>
      </c>
      <c r="AL3101" s="15">
        <v>0.13</v>
      </c>
      <c r="AM3101" s="16" t="s">
        <v>2</v>
      </c>
    </row>
    <row r="3102" spans="1:39" s="3" customFormat="1" ht="13.8" x14ac:dyDescent="0.25">
      <c r="A3102" s="7" t="str">
        <f t="shared" ref="A3102:C3102" si="8691">A3101</f>
        <v>(Enter Broadcasting Company Name)</v>
      </c>
      <c r="B3102" s="7" t="str">
        <f t="shared" si="8691"/>
        <v>(Enter Call Letters)</v>
      </c>
      <c r="C3102" s="8" t="str">
        <f t="shared" si="8691"/>
        <v>(Select AM/FM)</v>
      </c>
      <c r="D3102" s="30"/>
      <c r="E3102" s="8" t="str">
        <f t="shared" si="8675"/>
        <v>(Select Station Province)</v>
      </c>
      <c r="F3102" s="9" t="str">
        <f>IFERROR(VLOOKUP(E3102,Template!$AK$5:$AL$17,2,FALSE),"")</f>
        <v/>
      </c>
      <c r="G3102" s="42" t="s">
        <v>16</v>
      </c>
      <c r="H3102" s="42" t="s">
        <v>18</v>
      </c>
      <c r="I3102" s="32" t="s">
        <v>65</v>
      </c>
      <c r="J3102" s="32" t="s">
        <v>66</v>
      </c>
      <c r="K3102" s="33">
        <f t="shared" si="8657"/>
        <v>0</v>
      </c>
      <c r="L3102" s="33">
        <f t="shared" si="8658"/>
        <v>0</v>
      </c>
      <c r="M3102" s="34">
        <f t="shared" si="8656"/>
        <v>0</v>
      </c>
      <c r="N3102" s="34">
        <f t="shared" si="8676"/>
        <v>0</v>
      </c>
      <c r="O3102" s="34">
        <f t="shared" si="8659"/>
        <v>0</v>
      </c>
      <c r="P3102" s="12" t="str">
        <f t="shared" ref="P3102:Q3102" si="8692">P3101</f>
        <v>(Select Language)</v>
      </c>
      <c r="Q3102" s="12" t="str">
        <f t="shared" si="8692"/>
        <v>(Select Usage)</v>
      </c>
      <c r="R3102" s="33">
        <f t="shared" si="8660"/>
        <v>0</v>
      </c>
      <c r="S3102" s="33">
        <f t="shared" si="8661"/>
        <v>0</v>
      </c>
      <c r="T3102" s="33">
        <f t="shared" si="8662"/>
        <v>0</v>
      </c>
      <c r="U3102" s="33">
        <f t="shared" si="8663"/>
        <v>0</v>
      </c>
      <c r="V3102" s="33">
        <f t="shared" si="8664"/>
        <v>0</v>
      </c>
      <c r="W3102" s="33">
        <f t="shared" si="8665"/>
        <v>0</v>
      </c>
      <c r="X3102" s="33">
        <f t="shared" si="8666"/>
        <v>0</v>
      </c>
      <c r="Y3102" s="33">
        <f t="shared" si="8667"/>
        <v>0</v>
      </c>
      <c r="Z3102" s="33">
        <f t="shared" si="8668"/>
        <v>0</v>
      </c>
      <c r="AA3102" s="33">
        <f t="shared" si="8669"/>
        <v>0</v>
      </c>
      <c r="AB3102" s="33">
        <f t="shared" si="8670"/>
        <v>0</v>
      </c>
      <c r="AC3102" s="33">
        <f t="shared" si="8671"/>
        <v>0</v>
      </c>
      <c r="AD3102" s="26">
        <f t="shared" si="8688"/>
        <v>0</v>
      </c>
      <c r="AE3102" s="46" t="str">
        <f>IFERROR(IF(AE$3=VLOOKUP($E3102,Template!$AK$5:$AM$17,3,FALSE),$AD3102*$F3102,0),"0.00")</f>
        <v>0.00</v>
      </c>
      <c r="AF3102" s="46" t="str">
        <f>IFERROR(IF(AF$3=VLOOKUP($E3102,Template!$AK$5:$AM$17,3,FALSE),$AD3102*$F3102,0),"0.00")</f>
        <v>0.00</v>
      </c>
      <c r="AG3102" s="28">
        <f t="shared" si="8673"/>
        <v>0</v>
      </c>
      <c r="AH3102" s="13" t="s">
        <v>40</v>
      </c>
      <c r="AI3102" s="13" t="s">
        <v>41</v>
      </c>
      <c r="AK3102" s="14" t="s">
        <v>69</v>
      </c>
      <c r="AL3102" s="15">
        <v>0.15</v>
      </c>
      <c r="AM3102" s="16" t="s">
        <v>2</v>
      </c>
    </row>
    <row r="3103" spans="1:39" s="3" customFormat="1" ht="13.8" x14ac:dyDescent="0.25">
      <c r="A3103" s="7" t="str">
        <f t="shared" ref="A3103:C3103" si="8693">A3102</f>
        <v>(Enter Broadcasting Company Name)</v>
      </c>
      <c r="B3103" s="7" t="str">
        <f t="shared" si="8693"/>
        <v>(Enter Call Letters)</v>
      </c>
      <c r="C3103" s="8" t="str">
        <f t="shared" si="8693"/>
        <v>(Select AM/FM)</v>
      </c>
      <c r="D3103" s="30"/>
      <c r="E3103" s="8" t="str">
        <f t="shared" si="8675"/>
        <v>(Select Station Province)</v>
      </c>
      <c r="F3103" s="9" t="str">
        <f>IFERROR(VLOOKUP(E3103,Template!$AK$5:$AL$17,2,FALSE),"")</f>
        <v/>
      </c>
      <c r="G3103" s="42" t="s">
        <v>17</v>
      </c>
      <c r="H3103" s="42" t="s">
        <v>7</v>
      </c>
      <c r="I3103" s="32" t="s">
        <v>65</v>
      </c>
      <c r="J3103" s="32" t="s">
        <v>66</v>
      </c>
      <c r="K3103" s="33">
        <f t="shared" si="8657"/>
        <v>0</v>
      </c>
      <c r="L3103" s="33">
        <f t="shared" si="8658"/>
        <v>0</v>
      </c>
      <c r="M3103" s="34">
        <f t="shared" si="8656"/>
        <v>0</v>
      </c>
      <c r="N3103" s="34">
        <f t="shared" si="8676"/>
        <v>0</v>
      </c>
      <c r="O3103" s="34">
        <f t="shared" si="8659"/>
        <v>0</v>
      </c>
      <c r="P3103" s="12" t="str">
        <f t="shared" ref="P3103:Q3103" si="8694">P3102</f>
        <v>(Select Language)</v>
      </c>
      <c r="Q3103" s="12" t="str">
        <f t="shared" si="8694"/>
        <v>(Select Usage)</v>
      </c>
      <c r="R3103" s="33">
        <f t="shared" si="8660"/>
        <v>0</v>
      </c>
      <c r="S3103" s="33">
        <f t="shared" si="8661"/>
        <v>0</v>
      </c>
      <c r="T3103" s="33">
        <f t="shared" si="8662"/>
        <v>0</v>
      </c>
      <c r="U3103" s="33">
        <f t="shared" si="8663"/>
        <v>0</v>
      </c>
      <c r="V3103" s="33">
        <f t="shared" si="8664"/>
        <v>0</v>
      </c>
      <c r="W3103" s="33">
        <f t="shared" si="8665"/>
        <v>0</v>
      </c>
      <c r="X3103" s="33">
        <f t="shared" si="8666"/>
        <v>0</v>
      </c>
      <c r="Y3103" s="33">
        <f t="shared" si="8667"/>
        <v>0</v>
      </c>
      <c r="Z3103" s="33">
        <f t="shared" si="8668"/>
        <v>0</v>
      </c>
      <c r="AA3103" s="33">
        <f t="shared" si="8669"/>
        <v>0</v>
      </c>
      <c r="AB3103" s="33">
        <f t="shared" si="8670"/>
        <v>0</v>
      </c>
      <c r="AC3103" s="33">
        <f t="shared" si="8671"/>
        <v>0</v>
      </c>
      <c r="AD3103" s="26">
        <f>SUM(R3103:AC3103)</f>
        <v>0</v>
      </c>
      <c r="AE3103" s="46" t="str">
        <f>IFERROR(IF(AE$3=VLOOKUP($E3103,Template!$AK$5:$AM$17,3,FALSE),$AD3103*$F3103,0),"0.00")</f>
        <v>0.00</v>
      </c>
      <c r="AF3103" s="46" t="str">
        <f>IFERROR(IF(AF$3=VLOOKUP($E3103,Template!$AK$5:$AM$17,3,FALSE),$AD3103*$F3103,0),"0.00")</f>
        <v>0.00</v>
      </c>
      <c r="AG3103" s="28">
        <f t="shared" si="8673"/>
        <v>0</v>
      </c>
      <c r="AH3103" s="13" t="s">
        <v>40</v>
      </c>
      <c r="AI3103" s="13" t="s">
        <v>41</v>
      </c>
      <c r="AK3103" s="14" t="s">
        <v>29</v>
      </c>
      <c r="AL3103" s="15">
        <v>0.05</v>
      </c>
      <c r="AM3103" s="16" t="s">
        <v>3</v>
      </c>
    </row>
    <row r="3104" spans="1:39" s="3" customFormat="1" ht="13.8" x14ac:dyDescent="0.25">
      <c r="A3104" s="7" t="str">
        <f t="shared" ref="A3104:C3104" si="8695">A3103</f>
        <v>(Enter Broadcasting Company Name)</v>
      </c>
      <c r="B3104" s="7" t="str">
        <f t="shared" si="8695"/>
        <v>(Enter Call Letters)</v>
      </c>
      <c r="C3104" s="8" t="str">
        <f t="shared" si="8695"/>
        <v>(Select AM/FM)</v>
      </c>
      <c r="D3104" s="30"/>
      <c r="E3104" s="8" t="str">
        <f t="shared" si="8675"/>
        <v>(Select Station Province)</v>
      </c>
      <c r="F3104" s="9" t="str">
        <f>IFERROR(VLOOKUP(E3104,Template!$AK$5:$AL$17,2,FALSE),"")</f>
        <v/>
      </c>
      <c r="G3104" s="42" t="s">
        <v>18</v>
      </c>
      <c r="H3104" s="43" t="s">
        <v>8</v>
      </c>
      <c r="I3104" s="32" t="s">
        <v>65</v>
      </c>
      <c r="J3104" s="32" t="s">
        <v>66</v>
      </c>
      <c r="K3104" s="33">
        <f t="shared" si="8657"/>
        <v>0</v>
      </c>
      <c r="L3104" s="33">
        <f t="shared" si="8658"/>
        <v>0</v>
      </c>
      <c r="M3104" s="34">
        <f t="shared" si="8656"/>
        <v>0</v>
      </c>
      <c r="N3104" s="34">
        <f t="shared" si="8676"/>
        <v>0</v>
      </c>
      <c r="O3104" s="34">
        <f t="shared" si="8659"/>
        <v>0</v>
      </c>
      <c r="P3104" s="12" t="str">
        <f t="shared" ref="P3104:Q3104" si="8696">P3103</f>
        <v>(Select Language)</v>
      </c>
      <c r="Q3104" s="12" t="str">
        <f t="shared" si="8696"/>
        <v>(Select Usage)</v>
      </c>
      <c r="R3104" s="33">
        <f t="shared" si="8660"/>
        <v>0</v>
      </c>
      <c r="S3104" s="33">
        <f t="shared" si="8661"/>
        <v>0</v>
      </c>
      <c r="T3104" s="33">
        <f t="shared" si="8662"/>
        <v>0</v>
      </c>
      <c r="U3104" s="33">
        <f t="shared" si="8663"/>
        <v>0</v>
      </c>
      <c r="V3104" s="33">
        <f t="shared" si="8664"/>
        <v>0</v>
      </c>
      <c r="W3104" s="33">
        <f t="shared" si="8665"/>
        <v>0</v>
      </c>
      <c r="X3104" s="33">
        <f t="shared" si="8666"/>
        <v>0</v>
      </c>
      <c r="Y3104" s="33">
        <f t="shared" si="8667"/>
        <v>0</v>
      </c>
      <c r="Z3104" s="33">
        <f t="shared" si="8668"/>
        <v>0</v>
      </c>
      <c r="AA3104" s="33">
        <f t="shared" si="8669"/>
        <v>0</v>
      </c>
      <c r="AB3104" s="33">
        <f t="shared" si="8670"/>
        <v>0</v>
      </c>
      <c r="AC3104" s="33">
        <f t="shared" si="8671"/>
        <v>0</v>
      </c>
      <c r="AD3104" s="26">
        <f t="shared" ref="AD3104" si="8697">SUM(R3104:AC3104)</f>
        <v>0</v>
      </c>
      <c r="AE3104" s="46" t="str">
        <f>IFERROR(IF(AE$3=VLOOKUP($E3104,Template!$AK$5:$AM$17,3,FALSE),$AD3104*$F3104,0),"0.00")</f>
        <v>0.00</v>
      </c>
      <c r="AF3104" s="46" t="str">
        <f>IFERROR(IF(AF$3=VLOOKUP($E3104,Template!$AK$5:$AM$17,3,FALSE),$AD3104*$F3104,0),"0.00")</f>
        <v>0.00</v>
      </c>
      <c r="AG3104" s="28">
        <f t="shared" si="8673"/>
        <v>0</v>
      </c>
      <c r="AH3104" s="13" t="s">
        <v>40</v>
      </c>
      <c r="AI3104" s="13" t="s">
        <v>41</v>
      </c>
      <c r="AK3104" s="14" t="s">
        <v>21</v>
      </c>
      <c r="AL3104" s="15">
        <v>0.05</v>
      </c>
      <c r="AM3104" s="16" t="s">
        <v>3</v>
      </c>
    </row>
    <row r="3105" spans="1:39" ht="13.8" x14ac:dyDescent="0.25">
      <c r="A3105" s="19" t="s">
        <v>4</v>
      </c>
      <c r="B3105" s="19"/>
      <c r="C3105" s="20"/>
      <c r="D3105" s="20"/>
      <c r="E3105" s="20"/>
      <c r="F3105" s="20"/>
      <c r="G3105" s="44"/>
      <c r="H3105" s="44"/>
      <c r="I3105" s="21">
        <f t="shared" ref="I3105:K3105" si="8698">SUM(I3093:I3104)</f>
        <v>0</v>
      </c>
      <c r="J3105" s="21">
        <f t="shared" si="8698"/>
        <v>0</v>
      </c>
      <c r="K3105" s="21">
        <f t="shared" si="8698"/>
        <v>0</v>
      </c>
      <c r="L3105" s="21">
        <f>L3104</f>
        <v>0</v>
      </c>
      <c r="M3105" s="21">
        <f>SUM(M3093:M3104)</f>
        <v>0</v>
      </c>
      <c r="N3105" s="21">
        <f t="shared" ref="N3105:O3105" si="8699">SUM(N3093:N3104)</f>
        <v>0</v>
      </c>
      <c r="O3105" s="21">
        <f t="shared" si="8699"/>
        <v>0</v>
      </c>
      <c r="P3105" s="21"/>
      <c r="Q3105" s="22"/>
      <c r="R3105" s="21">
        <f t="shared" ref="R3105:AI3105" si="8700">SUM(R3093:R3104)</f>
        <v>0</v>
      </c>
      <c r="S3105" s="21">
        <f t="shared" si="8700"/>
        <v>0</v>
      </c>
      <c r="T3105" s="21">
        <f t="shared" si="8700"/>
        <v>0</v>
      </c>
      <c r="U3105" s="21">
        <f t="shared" si="8700"/>
        <v>0</v>
      </c>
      <c r="V3105" s="21">
        <f t="shared" si="8700"/>
        <v>0</v>
      </c>
      <c r="W3105" s="21">
        <f t="shared" si="8700"/>
        <v>0</v>
      </c>
      <c r="X3105" s="21">
        <f t="shared" si="8700"/>
        <v>0</v>
      </c>
      <c r="Y3105" s="21">
        <f t="shared" si="8700"/>
        <v>0</v>
      </c>
      <c r="Z3105" s="21">
        <f t="shared" si="8700"/>
        <v>0</v>
      </c>
      <c r="AA3105" s="21">
        <f t="shared" si="8700"/>
        <v>0</v>
      </c>
      <c r="AB3105" s="21">
        <f t="shared" si="8700"/>
        <v>0</v>
      </c>
      <c r="AC3105" s="21">
        <f t="shared" si="8700"/>
        <v>0</v>
      </c>
      <c r="AD3105" s="27">
        <f t="shared" si="8700"/>
        <v>0</v>
      </c>
      <c r="AE3105" s="21">
        <f t="shared" si="8700"/>
        <v>0</v>
      </c>
      <c r="AF3105" s="21">
        <f t="shared" si="8700"/>
        <v>0</v>
      </c>
      <c r="AG3105" s="27">
        <f t="shared" si="8700"/>
        <v>0</v>
      </c>
      <c r="AH3105" s="21">
        <f t="shared" si="8700"/>
        <v>0</v>
      </c>
      <c r="AI3105" s="21">
        <f t="shared" si="8700"/>
        <v>0</v>
      </c>
      <c r="AK3105" s="14" t="s">
        <v>71</v>
      </c>
      <c r="AL3105" s="15">
        <v>0.05</v>
      </c>
      <c r="AM3105" s="16" t="s">
        <v>3</v>
      </c>
    </row>
    <row r="3106" spans="1:39" x14ac:dyDescent="0.25">
      <c r="A3106" s="2"/>
      <c r="G3106" s="2"/>
      <c r="H3106" s="2"/>
      <c r="O3106" s="2"/>
      <c r="P3106" s="2"/>
    </row>
    <row r="3107" spans="1:39" ht="42" customHeight="1" x14ac:dyDescent="0.25">
      <c r="A3107" s="223" t="s">
        <v>63</v>
      </c>
      <c r="B3107" s="223" t="s">
        <v>43</v>
      </c>
      <c r="C3107" s="224" t="s">
        <v>19</v>
      </c>
      <c r="D3107" s="226"/>
      <c r="E3107" s="223" t="s">
        <v>14</v>
      </c>
      <c r="F3107" s="223" t="s">
        <v>38</v>
      </c>
      <c r="G3107" s="223" t="s">
        <v>1</v>
      </c>
      <c r="H3107" s="223" t="s">
        <v>5</v>
      </c>
      <c r="I3107" s="225" t="s">
        <v>31</v>
      </c>
      <c r="J3107" s="225" t="s">
        <v>32</v>
      </c>
      <c r="K3107" s="225" t="s">
        <v>48</v>
      </c>
      <c r="L3107" s="225" t="s">
        <v>0</v>
      </c>
      <c r="M3107" s="4" t="s">
        <v>45</v>
      </c>
      <c r="N3107" s="4" t="s">
        <v>46</v>
      </c>
      <c r="O3107" s="4" t="s">
        <v>47</v>
      </c>
      <c r="P3107" s="225" t="s">
        <v>50</v>
      </c>
      <c r="Q3107" s="225" t="s">
        <v>33</v>
      </c>
      <c r="R3107" s="4" t="s">
        <v>51</v>
      </c>
      <c r="S3107" s="4" t="s">
        <v>52</v>
      </c>
      <c r="T3107" s="4" t="s">
        <v>53</v>
      </c>
      <c r="U3107" s="4" t="s">
        <v>54</v>
      </c>
      <c r="V3107" s="4" t="s">
        <v>55</v>
      </c>
      <c r="W3107" s="4" t="s">
        <v>56</v>
      </c>
      <c r="X3107" s="4" t="s">
        <v>57</v>
      </c>
      <c r="Y3107" s="4" t="s">
        <v>58</v>
      </c>
      <c r="Z3107" s="4" t="s">
        <v>59</v>
      </c>
      <c r="AA3107" s="4" t="s">
        <v>62</v>
      </c>
      <c r="AB3107" s="4" t="s">
        <v>60</v>
      </c>
      <c r="AC3107" s="4" t="s">
        <v>61</v>
      </c>
      <c r="AD3107" s="233" t="s">
        <v>34</v>
      </c>
      <c r="AE3107" s="231" t="s">
        <v>2</v>
      </c>
      <c r="AF3107" s="231" t="s">
        <v>3</v>
      </c>
      <c r="AG3107" s="233" t="s">
        <v>35</v>
      </c>
      <c r="AH3107" s="223" t="s">
        <v>36</v>
      </c>
      <c r="AI3107" s="223" t="s">
        <v>37</v>
      </c>
      <c r="AK3107" s="229" t="s">
        <v>30</v>
      </c>
      <c r="AL3107" s="229"/>
      <c r="AM3107" s="229"/>
    </row>
    <row r="3108" spans="1:39" s="6" customFormat="1" ht="35.25" customHeight="1" x14ac:dyDescent="0.3">
      <c r="A3108" s="224"/>
      <c r="B3108" s="224"/>
      <c r="C3108" s="224"/>
      <c r="D3108" s="227"/>
      <c r="E3108" s="223"/>
      <c r="F3108" s="223"/>
      <c r="G3108" s="223"/>
      <c r="H3108" s="223"/>
      <c r="I3108" s="230"/>
      <c r="J3108" s="230"/>
      <c r="K3108" s="230"/>
      <c r="L3108" s="230"/>
      <c r="M3108" s="5">
        <v>0</v>
      </c>
      <c r="N3108" s="5">
        <v>625000</v>
      </c>
      <c r="O3108" s="5">
        <v>1250000</v>
      </c>
      <c r="P3108" s="225"/>
      <c r="Q3108" s="225"/>
      <c r="R3108" s="29">
        <v>4.95E-4</v>
      </c>
      <c r="S3108" s="29">
        <v>9.5200000000000005E-4</v>
      </c>
      <c r="T3108" s="29">
        <v>1.5900000000000001E-3</v>
      </c>
      <c r="U3108" s="29">
        <v>1.1169999999999999E-3</v>
      </c>
      <c r="V3108" s="29">
        <v>2.189E-3</v>
      </c>
      <c r="W3108" s="29">
        <v>4.5430000000000002E-3</v>
      </c>
      <c r="X3108" s="29">
        <v>8.8199999999999997E-4</v>
      </c>
      <c r="Y3108" s="29">
        <v>1.6949999999999999E-3</v>
      </c>
      <c r="Z3108" s="29">
        <v>2.8319999999999999E-3</v>
      </c>
      <c r="AA3108" s="29">
        <v>1.9889999999999999E-3</v>
      </c>
      <c r="AB3108" s="29">
        <v>3.8999999999999998E-3</v>
      </c>
      <c r="AC3108" s="29">
        <v>8.0949999999999998E-3</v>
      </c>
      <c r="AD3108" s="233"/>
      <c r="AE3108" s="232"/>
      <c r="AF3108" s="232"/>
      <c r="AG3108" s="234"/>
      <c r="AH3108" s="223"/>
      <c r="AI3108" s="223"/>
      <c r="AK3108" s="229"/>
      <c r="AL3108" s="229"/>
      <c r="AM3108" s="229"/>
    </row>
    <row r="3109" spans="1:39" s="3" customFormat="1" ht="13.8" x14ac:dyDescent="0.25">
      <c r="A3109" s="7" t="s">
        <v>44</v>
      </c>
      <c r="B3109" s="7" t="s">
        <v>42</v>
      </c>
      <c r="C3109" s="8" t="s">
        <v>39</v>
      </c>
      <c r="D3109" s="30"/>
      <c r="E3109" s="8" t="s">
        <v>64</v>
      </c>
      <c r="F3109" s="9" t="str">
        <f>IFERROR(VLOOKUP(E3109,Template!$AK$5:$AL$17,2,FALSE),"")</f>
        <v/>
      </c>
      <c r="G3109" s="41" t="s">
        <v>7</v>
      </c>
      <c r="H3109" s="41" t="s">
        <v>6</v>
      </c>
      <c r="I3109" s="32" t="s">
        <v>65</v>
      </c>
      <c r="J3109" s="32" t="s">
        <v>66</v>
      </c>
      <c r="K3109" s="33">
        <f>IFERROR(I3109+J3109,0)</f>
        <v>0</v>
      </c>
      <c r="L3109" s="33">
        <f>IFERROR(K3109,"")</f>
        <v>0</v>
      </c>
      <c r="M3109" s="34">
        <f t="shared" ref="M3109:M3120" si="8701">IF(L3109&lt;=$N$4,K3109,IF(L3108&gt;$N$4,0,$N$4-L3108))</f>
        <v>0</v>
      </c>
      <c r="N3109" s="34">
        <f>IF(AND(L3109&gt;$N$4,L3109&lt;=$O$4),K3109-M3109,IF(AND(L3108&gt;$N$4,L3108&lt;=$O$4),$O$4-L3108,IF(L3108&gt;$O$4,0,IF(L3109&lt;$N$4,0,MIN(L3109-$N$4,$N$4)))))</f>
        <v>0</v>
      </c>
      <c r="O3109" s="34">
        <f>IF(L3109&gt;$O$4,K3109-M3109-N3109,0)</f>
        <v>0</v>
      </c>
      <c r="P3109" s="12" t="s">
        <v>94</v>
      </c>
      <c r="Q3109" s="12" t="s">
        <v>68</v>
      </c>
      <c r="R3109" s="33">
        <f>IF(AND($Q3109="LOW",$P3109="French"),M3109*R$4,0)</f>
        <v>0</v>
      </c>
      <c r="S3109" s="33">
        <f>IF(AND($Q3109="LOW",$P3109="French"),N3109*S$4,0)</f>
        <v>0</v>
      </c>
      <c r="T3109" s="33">
        <f>IF(AND($Q3109="LOW",$P3109="French"),O3109*T$4,0)</f>
        <v>0</v>
      </c>
      <c r="U3109" s="33">
        <f>IF(AND($Q3109="HIGH",$P3109="French"),M3109*U$4,0)</f>
        <v>0</v>
      </c>
      <c r="V3109" s="33">
        <f>IF(AND($Q3109="HIGH",$P3109="French"),N3109*V$4,0)</f>
        <v>0</v>
      </c>
      <c r="W3109" s="33">
        <f>IF(AND($Q3109="HIGH",$P3109="French"),O3109*W$4,0)</f>
        <v>0</v>
      </c>
      <c r="X3109" s="33">
        <f>IF(AND($Q3109="LOW",$P3109="English"),M3109*X$4,0)</f>
        <v>0</v>
      </c>
      <c r="Y3109" s="33">
        <f>IF(AND($Q3109="LOW",$P3109="English"),N3109*Y$4,0)</f>
        <v>0</v>
      </c>
      <c r="Z3109" s="33">
        <f>IF(AND($Q3109="LOW",$P3109="English"),O3109*Z$4,0)</f>
        <v>0</v>
      </c>
      <c r="AA3109" s="33">
        <f>IF(AND($Q3109="HIGH",$P3109="English"),M3109*AA$4,0)</f>
        <v>0</v>
      </c>
      <c r="AB3109" s="33">
        <f>IF(AND($Q3109="HIGH",$P3109="English"),N3109*AB$4,0)</f>
        <v>0</v>
      </c>
      <c r="AC3109" s="33">
        <f>IF(AND($Q3109="HIGH",$P3109="English"),O3109*AC$4,0)</f>
        <v>0</v>
      </c>
      <c r="AD3109" s="26">
        <f>SUM(R3109:AC3109)</f>
        <v>0</v>
      </c>
      <c r="AE3109" s="46" t="str">
        <f>IFERROR(IF(AE$3=VLOOKUP($E3109,Template!$AK$5:$AM$17,3,FALSE),$AD3109*$F3109,0),"0.00")</f>
        <v>0.00</v>
      </c>
      <c r="AF3109" s="46" t="str">
        <f>IFERROR(IF(AF$3=VLOOKUP($E3109,Template!$AK$5:$AM$17,3,FALSE),$AD3109*$F3109,0),"0.00")</f>
        <v>0.00</v>
      </c>
      <c r="AG3109" s="28">
        <f>SUM(AD3109:AF3109)</f>
        <v>0</v>
      </c>
      <c r="AH3109" s="13" t="s">
        <v>40</v>
      </c>
      <c r="AI3109" s="13" t="s">
        <v>41</v>
      </c>
      <c r="AK3109" s="14" t="s">
        <v>25</v>
      </c>
      <c r="AL3109" s="15">
        <v>0.05</v>
      </c>
      <c r="AM3109" s="16" t="s">
        <v>3</v>
      </c>
    </row>
    <row r="3110" spans="1:39" s="3" customFormat="1" ht="13.8" x14ac:dyDescent="0.25">
      <c r="A3110" s="7" t="str">
        <f>A3109</f>
        <v>(Enter Broadcasting Company Name)</v>
      </c>
      <c r="B3110" s="7" t="str">
        <f>B3109</f>
        <v>(Enter Call Letters)</v>
      </c>
      <c r="C3110" s="8" t="str">
        <f>C3109</f>
        <v>(Select AM/FM)</v>
      </c>
      <c r="D3110" s="30"/>
      <c r="E3110" s="8" t="str">
        <f>E3109</f>
        <v>(Select Station Province)</v>
      </c>
      <c r="F3110" s="9" t="str">
        <f>IFERROR(VLOOKUP(E3110,Template!$AK$5:$AL$17,2,FALSE),"")</f>
        <v/>
      </c>
      <c r="G3110" s="42" t="s">
        <v>8</v>
      </c>
      <c r="H3110" s="42" t="s">
        <v>9</v>
      </c>
      <c r="I3110" s="32" t="s">
        <v>65</v>
      </c>
      <c r="J3110" s="32" t="s">
        <v>66</v>
      </c>
      <c r="K3110" s="33">
        <f t="shared" ref="K3110:K3120" si="8702">IFERROR(I3110+J3110,0)</f>
        <v>0</v>
      </c>
      <c r="L3110" s="33">
        <f t="shared" ref="L3110:L3120" si="8703">IFERROR(L3109+K3110,"")</f>
        <v>0</v>
      </c>
      <c r="M3110" s="34">
        <f t="shared" si="8701"/>
        <v>0</v>
      </c>
      <c r="N3110" s="34">
        <f>IF(AND(L3110&gt;$N$4,L3110&lt;=$O$4),K3110-M3110,IF(AND(L3109&gt;$N$4,L3109&lt;=$O$4),$O$4-L3109,IF(L3109&gt;$O$4,0,IF(L3110&lt;$N$4,0,MIN(L3110-$N$4,$N$4)))))</f>
        <v>0</v>
      </c>
      <c r="O3110" s="34">
        <f t="shared" ref="O3110:O3120" si="8704">IF(L3110&gt;$O$4,K3110-M3110-N3110,0)</f>
        <v>0</v>
      </c>
      <c r="P3110" s="12" t="str">
        <f>P3109</f>
        <v>(Select Language)</v>
      </c>
      <c r="Q3110" s="12" t="str">
        <f>Q3109</f>
        <v>(Select Usage)</v>
      </c>
      <c r="R3110" s="33">
        <f t="shared" ref="R3110:R3120" si="8705">IF(AND($Q3110="LOW",$P3110="French"),M3110*R$4,0)</f>
        <v>0</v>
      </c>
      <c r="S3110" s="33">
        <f t="shared" ref="S3110:S3120" si="8706">IF(AND($Q3110="LOW",$P3110="French"),N3110*S$4,0)</f>
        <v>0</v>
      </c>
      <c r="T3110" s="33">
        <f t="shared" ref="T3110:T3120" si="8707">IF(AND($Q3110="LOW",$P3110="French"),O3110*T$4,0)</f>
        <v>0</v>
      </c>
      <c r="U3110" s="33">
        <f t="shared" ref="U3110:U3120" si="8708">IF(AND($Q3110="HIGH",$P3110="French"),M3110*U$4,0)</f>
        <v>0</v>
      </c>
      <c r="V3110" s="33">
        <f t="shared" ref="V3110:V3120" si="8709">IF(AND($Q3110="HIGH",$P3110="French"),N3110*V$4,0)</f>
        <v>0</v>
      </c>
      <c r="W3110" s="33">
        <f t="shared" ref="W3110:W3120" si="8710">IF(AND($Q3110="HIGH",$P3110="French"),O3110*W$4,0)</f>
        <v>0</v>
      </c>
      <c r="X3110" s="33">
        <f t="shared" ref="X3110:X3120" si="8711">IF(AND($Q3110="LOW",$P3110="English"),M3110*X$4,0)</f>
        <v>0</v>
      </c>
      <c r="Y3110" s="33">
        <f t="shared" ref="Y3110:Y3120" si="8712">IF(AND($Q3110="LOW",$P3110="English"),N3110*Y$4,0)</f>
        <v>0</v>
      </c>
      <c r="Z3110" s="33">
        <f t="shared" ref="Z3110:Z3120" si="8713">IF(AND($Q3110="LOW",$P3110="English"),O3110*Z$4,0)</f>
        <v>0</v>
      </c>
      <c r="AA3110" s="33">
        <f t="shared" ref="AA3110:AA3120" si="8714">IF(AND($Q3110="HIGH",$P3110="English"),M3110*AA$4,0)</f>
        <v>0</v>
      </c>
      <c r="AB3110" s="33">
        <f t="shared" ref="AB3110:AB3120" si="8715">IF(AND($Q3110="HIGH",$P3110="English"),N3110*AB$4,0)</f>
        <v>0</v>
      </c>
      <c r="AC3110" s="33">
        <f t="shared" ref="AC3110:AC3120" si="8716">IF(AND($Q3110="HIGH",$P3110="English"),O3110*AC$4,0)</f>
        <v>0</v>
      </c>
      <c r="AD3110" s="26">
        <f t="shared" ref="AD3110:AD3114" si="8717">SUM(R3110:AC3110)</f>
        <v>0</v>
      </c>
      <c r="AE3110" s="46" t="str">
        <f>IFERROR(IF(AE$3=VLOOKUP($E3110,Template!$AK$5:$AM$17,3,FALSE),$AD3110*$F3110,0),"0.00")</f>
        <v>0.00</v>
      </c>
      <c r="AF3110" s="46" t="str">
        <f>IFERROR(IF(AF$3=VLOOKUP($E3110,Template!$AK$5:$AM$17,3,FALSE),$AD3110*$F3110,0),"0.00")</f>
        <v>0.00</v>
      </c>
      <c r="AG3110" s="28">
        <f t="shared" ref="AG3110:AG3120" si="8718">SUM(AD3110:AF3110)</f>
        <v>0</v>
      </c>
      <c r="AH3110" s="13" t="s">
        <v>40</v>
      </c>
      <c r="AI3110" s="13" t="s">
        <v>41</v>
      </c>
      <c r="AK3110" s="14" t="s">
        <v>23</v>
      </c>
      <c r="AL3110" s="15">
        <v>0.05</v>
      </c>
      <c r="AM3110" s="16" t="s">
        <v>3</v>
      </c>
    </row>
    <row r="3111" spans="1:39" s="3" customFormat="1" ht="13.8" x14ac:dyDescent="0.25">
      <c r="A3111" s="7" t="str">
        <f t="shared" ref="A3111:C3111" si="8719">A3110</f>
        <v>(Enter Broadcasting Company Name)</v>
      </c>
      <c r="B3111" s="7" t="str">
        <f t="shared" si="8719"/>
        <v>(Enter Call Letters)</v>
      </c>
      <c r="C3111" s="8" t="str">
        <f t="shared" si="8719"/>
        <v>(Select AM/FM)</v>
      </c>
      <c r="D3111" s="30"/>
      <c r="E3111" s="8" t="str">
        <f t="shared" ref="E3111:E3120" si="8720">E3110</f>
        <v>(Select Station Province)</v>
      </c>
      <c r="F3111" s="9" t="str">
        <f>IFERROR(VLOOKUP(E3111,Template!$AK$5:$AL$17,2,FALSE),"")</f>
        <v/>
      </c>
      <c r="G3111" s="42" t="s">
        <v>6</v>
      </c>
      <c r="H3111" s="42" t="s">
        <v>10</v>
      </c>
      <c r="I3111" s="32" t="s">
        <v>65</v>
      </c>
      <c r="J3111" s="32" t="s">
        <v>66</v>
      </c>
      <c r="K3111" s="33">
        <f t="shared" si="8702"/>
        <v>0</v>
      </c>
      <c r="L3111" s="33">
        <f t="shared" si="8703"/>
        <v>0</v>
      </c>
      <c r="M3111" s="34">
        <f t="shared" si="8701"/>
        <v>0</v>
      </c>
      <c r="N3111" s="34">
        <f t="shared" ref="N3111:N3120" si="8721">IF(AND(L3111&gt;$N$4,L3111&lt;=$O$4),K3111-M3111,IF(AND(L3110&gt;$N$4,L3110&lt;=$O$4),$O$4-L3110,IF(L3110&gt;$O$4,0,IF(L3111&lt;$N$4,0,MIN(L3111-$N$4,$N$4)))))</f>
        <v>0</v>
      </c>
      <c r="O3111" s="34">
        <f t="shared" si="8704"/>
        <v>0</v>
      </c>
      <c r="P3111" s="12" t="str">
        <f t="shared" ref="P3111:Q3111" si="8722">P3110</f>
        <v>(Select Language)</v>
      </c>
      <c r="Q3111" s="12" t="str">
        <f t="shared" si="8722"/>
        <v>(Select Usage)</v>
      </c>
      <c r="R3111" s="33">
        <f t="shared" si="8705"/>
        <v>0</v>
      </c>
      <c r="S3111" s="33">
        <f t="shared" si="8706"/>
        <v>0</v>
      </c>
      <c r="T3111" s="33">
        <f t="shared" si="8707"/>
        <v>0</v>
      </c>
      <c r="U3111" s="33">
        <f t="shared" si="8708"/>
        <v>0</v>
      </c>
      <c r="V3111" s="33">
        <f t="shared" si="8709"/>
        <v>0</v>
      </c>
      <c r="W3111" s="33">
        <f t="shared" si="8710"/>
        <v>0</v>
      </c>
      <c r="X3111" s="33">
        <f t="shared" si="8711"/>
        <v>0</v>
      </c>
      <c r="Y3111" s="33">
        <f t="shared" si="8712"/>
        <v>0</v>
      </c>
      <c r="Z3111" s="33">
        <f t="shared" si="8713"/>
        <v>0</v>
      </c>
      <c r="AA3111" s="33">
        <f t="shared" si="8714"/>
        <v>0</v>
      </c>
      <c r="AB3111" s="33">
        <f t="shared" si="8715"/>
        <v>0</v>
      </c>
      <c r="AC3111" s="33">
        <f t="shared" si="8716"/>
        <v>0</v>
      </c>
      <c r="AD3111" s="26">
        <f t="shared" si="8717"/>
        <v>0</v>
      </c>
      <c r="AE3111" s="46" t="str">
        <f>IFERROR(IF(AE$3=VLOOKUP($E3111,Template!$AK$5:$AM$17,3,FALSE),$AD3111*$F3111,0),"0.00")</f>
        <v>0.00</v>
      </c>
      <c r="AF3111" s="46" t="str">
        <f>IFERROR(IF(AF$3=VLOOKUP($E3111,Template!$AK$5:$AM$17,3,FALSE),$AD3111*$F3111,0),"0.00")</f>
        <v>0.00</v>
      </c>
      <c r="AG3111" s="28">
        <f t="shared" si="8718"/>
        <v>0</v>
      </c>
      <c r="AH3111" s="13" t="s">
        <v>40</v>
      </c>
      <c r="AI3111" s="13" t="s">
        <v>41</v>
      </c>
      <c r="AK3111" s="14" t="s">
        <v>24</v>
      </c>
      <c r="AL3111" s="15">
        <v>0.05</v>
      </c>
      <c r="AM3111" s="16" t="s">
        <v>3</v>
      </c>
    </row>
    <row r="3112" spans="1:39" s="3" customFormat="1" ht="13.8" x14ac:dyDescent="0.25">
      <c r="A3112" s="7" t="str">
        <f t="shared" ref="A3112:C3112" si="8723">A3111</f>
        <v>(Enter Broadcasting Company Name)</v>
      </c>
      <c r="B3112" s="7" t="str">
        <f t="shared" si="8723"/>
        <v>(Enter Call Letters)</v>
      </c>
      <c r="C3112" s="8" t="str">
        <f t="shared" si="8723"/>
        <v>(Select AM/FM)</v>
      </c>
      <c r="D3112" s="30"/>
      <c r="E3112" s="8" t="str">
        <f t="shared" si="8720"/>
        <v>(Select Station Province)</v>
      </c>
      <c r="F3112" s="9" t="str">
        <f>IFERROR(VLOOKUP(E3112,Template!$AK$5:$AL$17,2,FALSE),"")</f>
        <v/>
      </c>
      <c r="G3112" s="42" t="s">
        <v>9</v>
      </c>
      <c r="H3112" s="42" t="s">
        <v>11</v>
      </c>
      <c r="I3112" s="32" t="s">
        <v>65</v>
      </c>
      <c r="J3112" s="32" t="s">
        <v>66</v>
      </c>
      <c r="K3112" s="33">
        <f t="shared" si="8702"/>
        <v>0</v>
      </c>
      <c r="L3112" s="33">
        <f t="shared" si="8703"/>
        <v>0</v>
      </c>
      <c r="M3112" s="34">
        <f t="shared" si="8701"/>
        <v>0</v>
      </c>
      <c r="N3112" s="34">
        <f t="shared" si="8721"/>
        <v>0</v>
      </c>
      <c r="O3112" s="34">
        <f t="shared" si="8704"/>
        <v>0</v>
      </c>
      <c r="P3112" s="12" t="str">
        <f t="shared" ref="P3112:Q3112" si="8724">P3111</f>
        <v>(Select Language)</v>
      </c>
      <c r="Q3112" s="12" t="str">
        <f t="shared" si="8724"/>
        <v>(Select Usage)</v>
      </c>
      <c r="R3112" s="33">
        <f t="shared" si="8705"/>
        <v>0</v>
      </c>
      <c r="S3112" s="33">
        <f t="shared" si="8706"/>
        <v>0</v>
      </c>
      <c r="T3112" s="33">
        <f t="shared" si="8707"/>
        <v>0</v>
      </c>
      <c r="U3112" s="33">
        <f t="shared" si="8708"/>
        <v>0</v>
      </c>
      <c r="V3112" s="33">
        <f t="shared" si="8709"/>
        <v>0</v>
      </c>
      <c r="W3112" s="33">
        <f t="shared" si="8710"/>
        <v>0</v>
      </c>
      <c r="X3112" s="33">
        <f t="shared" si="8711"/>
        <v>0</v>
      </c>
      <c r="Y3112" s="33">
        <f t="shared" si="8712"/>
        <v>0</v>
      </c>
      <c r="Z3112" s="33">
        <f t="shared" si="8713"/>
        <v>0</v>
      </c>
      <c r="AA3112" s="33">
        <f t="shared" si="8714"/>
        <v>0</v>
      </c>
      <c r="AB3112" s="33">
        <f t="shared" si="8715"/>
        <v>0</v>
      </c>
      <c r="AC3112" s="33">
        <f t="shared" si="8716"/>
        <v>0</v>
      </c>
      <c r="AD3112" s="26">
        <f t="shared" si="8717"/>
        <v>0</v>
      </c>
      <c r="AE3112" s="46" t="str">
        <f>IFERROR(IF(AE$3=VLOOKUP($E3112,Template!$AK$5:$AM$17,3,FALSE),$AD3112*$F3112,0),"0.00")</f>
        <v>0.00</v>
      </c>
      <c r="AF3112" s="46" t="str">
        <f>IFERROR(IF(AF$3=VLOOKUP($E3112,Template!$AK$5:$AM$17,3,FALSE),$AD3112*$F3112,0),"0.00")</f>
        <v>0.00</v>
      </c>
      <c r="AG3112" s="28">
        <f t="shared" si="8718"/>
        <v>0</v>
      </c>
      <c r="AH3112" s="13" t="s">
        <v>40</v>
      </c>
      <c r="AI3112" s="13" t="s">
        <v>41</v>
      </c>
      <c r="AK3112" s="14" t="s">
        <v>22</v>
      </c>
      <c r="AL3112" s="15">
        <v>0.15</v>
      </c>
      <c r="AM3112" s="16" t="s">
        <v>2</v>
      </c>
    </row>
    <row r="3113" spans="1:39" s="3" customFormat="1" ht="13.8" x14ac:dyDescent="0.25">
      <c r="A3113" s="7" t="str">
        <f t="shared" ref="A3113:C3113" si="8725">A3112</f>
        <v>(Enter Broadcasting Company Name)</v>
      </c>
      <c r="B3113" s="7" t="str">
        <f t="shared" si="8725"/>
        <v>(Enter Call Letters)</v>
      </c>
      <c r="C3113" s="8" t="str">
        <f t="shared" si="8725"/>
        <v>(Select AM/FM)</v>
      </c>
      <c r="D3113" s="30"/>
      <c r="E3113" s="8" t="str">
        <f t="shared" si="8720"/>
        <v>(Select Station Province)</v>
      </c>
      <c r="F3113" s="9" t="str">
        <f>IFERROR(VLOOKUP(E3113,Template!$AK$5:$AL$17,2,FALSE),"")</f>
        <v/>
      </c>
      <c r="G3113" s="42" t="s">
        <v>10</v>
      </c>
      <c r="H3113" s="42" t="s">
        <v>12</v>
      </c>
      <c r="I3113" s="32" t="s">
        <v>65</v>
      </c>
      <c r="J3113" s="32" t="s">
        <v>66</v>
      </c>
      <c r="K3113" s="33">
        <f t="shared" si="8702"/>
        <v>0</v>
      </c>
      <c r="L3113" s="33">
        <f t="shared" si="8703"/>
        <v>0</v>
      </c>
      <c r="M3113" s="34">
        <f t="shared" si="8701"/>
        <v>0</v>
      </c>
      <c r="N3113" s="34">
        <f t="shared" si="8721"/>
        <v>0</v>
      </c>
      <c r="O3113" s="34">
        <f t="shared" si="8704"/>
        <v>0</v>
      </c>
      <c r="P3113" s="12" t="str">
        <f t="shared" ref="P3113:Q3113" si="8726">P3112</f>
        <v>(Select Language)</v>
      </c>
      <c r="Q3113" s="12" t="str">
        <f t="shared" si="8726"/>
        <v>(Select Usage)</v>
      </c>
      <c r="R3113" s="33">
        <f t="shared" si="8705"/>
        <v>0</v>
      </c>
      <c r="S3113" s="33">
        <f t="shared" si="8706"/>
        <v>0</v>
      </c>
      <c r="T3113" s="33">
        <f t="shared" si="8707"/>
        <v>0</v>
      </c>
      <c r="U3113" s="33">
        <f t="shared" si="8708"/>
        <v>0</v>
      </c>
      <c r="V3113" s="33">
        <f t="shared" si="8709"/>
        <v>0</v>
      </c>
      <c r="W3113" s="33">
        <f t="shared" si="8710"/>
        <v>0</v>
      </c>
      <c r="X3113" s="33">
        <f t="shared" si="8711"/>
        <v>0</v>
      </c>
      <c r="Y3113" s="33">
        <f t="shared" si="8712"/>
        <v>0</v>
      </c>
      <c r="Z3113" s="33">
        <f t="shared" si="8713"/>
        <v>0</v>
      </c>
      <c r="AA3113" s="33">
        <f t="shared" si="8714"/>
        <v>0</v>
      </c>
      <c r="AB3113" s="33">
        <f t="shared" si="8715"/>
        <v>0</v>
      </c>
      <c r="AC3113" s="33">
        <f t="shared" si="8716"/>
        <v>0</v>
      </c>
      <c r="AD3113" s="26">
        <f t="shared" si="8717"/>
        <v>0</v>
      </c>
      <c r="AE3113" s="46" t="str">
        <f>IFERROR(IF(AE$3=VLOOKUP($E3113,Template!$AK$5:$AM$17,3,FALSE),$AD3113*$F3113,0),"0.00")</f>
        <v>0.00</v>
      </c>
      <c r="AF3113" s="46" t="str">
        <f>IFERROR(IF(AF$3=VLOOKUP($E3113,Template!$AK$5:$AM$17,3,FALSE),$AD3113*$F3113,0),"0.00")</f>
        <v>0.00</v>
      </c>
      <c r="AG3113" s="28">
        <f t="shared" si="8718"/>
        <v>0</v>
      </c>
      <c r="AH3113" s="13" t="s">
        <v>40</v>
      </c>
      <c r="AI3113" s="13" t="s">
        <v>41</v>
      </c>
      <c r="AK3113" s="14" t="s">
        <v>26</v>
      </c>
      <c r="AL3113" s="15">
        <v>0.15</v>
      </c>
      <c r="AM3113" s="16" t="s">
        <v>2</v>
      </c>
    </row>
    <row r="3114" spans="1:39" s="3" customFormat="1" ht="13.8" x14ac:dyDescent="0.25">
      <c r="A3114" s="7" t="str">
        <f t="shared" ref="A3114:C3114" si="8727">A3113</f>
        <v>(Enter Broadcasting Company Name)</v>
      </c>
      <c r="B3114" s="7" t="str">
        <f t="shared" si="8727"/>
        <v>(Enter Call Letters)</v>
      </c>
      <c r="C3114" s="8" t="str">
        <f t="shared" si="8727"/>
        <v>(Select AM/FM)</v>
      </c>
      <c r="D3114" s="30"/>
      <c r="E3114" s="8" t="str">
        <f t="shared" si="8720"/>
        <v>(Select Station Province)</v>
      </c>
      <c r="F3114" s="9" t="str">
        <f>IFERROR(VLOOKUP(E3114,Template!$AK$5:$AL$17,2,FALSE),"")</f>
        <v/>
      </c>
      <c r="G3114" s="42" t="s">
        <v>11</v>
      </c>
      <c r="H3114" s="42" t="s">
        <v>13</v>
      </c>
      <c r="I3114" s="32" t="s">
        <v>65</v>
      </c>
      <c r="J3114" s="32" t="s">
        <v>66</v>
      </c>
      <c r="K3114" s="33">
        <f t="shared" si="8702"/>
        <v>0</v>
      </c>
      <c r="L3114" s="33">
        <f t="shared" si="8703"/>
        <v>0</v>
      </c>
      <c r="M3114" s="34">
        <f t="shared" si="8701"/>
        <v>0</v>
      </c>
      <c r="N3114" s="34">
        <f t="shared" si="8721"/>
        <v>0</v>
      </c>
      <c r="O3114" s="34">
        <f t="shared" si="8704"/>
        <v>0</v>
      </c>
      <c r="P3114" s="12" t="str">
        <f t="shared" ref="P3114:Q3114" si="8728">P3113</f>
        <v>(Select Language)</v>
      </c>
      <c r="Q3114" s="12" t="str">
        <f t="shared" si="8728"/>
        <v>(Select Usage)</v>
      </c>
      <c r="R3114" s="33">
        <f t="shared" si="8705"/>
        <v>0</v>
      </c>
      <c r="S3114" s="33">
        <f t="shared" si="8706"/>
        <v>0</v>
      </c>
      <c r="T3114" s="33">
        <f t="shared" si="8707"/>
        <v>0</v>
      </c>
      <c r="U3114" s="33">
        <f t="shared" si="8708"/>
        <v>0</v>
      </c>
      <c r="V3114" s="33">
        <f t="shared" si="8709"/>
        <v>0</v>
      </c>
      <c r="W3114" s="33">
        <f t="shared" si="8710"/>
        <v>0</v>
      </c>
      <c r="X3114" s="33">
        <f t="shared" si="8711"/>
        <v>0</v>
      </c>
      <c r="Y3114" s="33">
        <f t="shared" si="8712"/>
        <v>0</v>
      </c>
      <c r="Z3114" s="33">
        <f t="shared" si="8713"/>
        <v>0</v>
      </c>
      <c r="AA3114" s="33">
        <f t="shared" si="8714"/>
        <v>0</v>
      </c>
      <c r="AB3114" s="33">
        <f t="shared" si="8715"/>
        <v>0</v>
      </c>
      <c r="AC3114" s="33">
        <f t="shared" si="8716"/>
        <v>0</v>
      </c>
      <c r="AD3114" s="26">
        <f t="shared" si="8717"/>
        <v>0</v>
      </c>
      <c r="AE3114" s="46" t="str">
        <f>IFERROR(IF(AE$3=VLOOKUP($E3114,Template!$AK$5:$AM$17,3,FALSE),$AD3114*$F3114,0),"0.00")</f>
        <v>0.00</v>
      </c>
      <c r="AF3114" s="46" t="str">
        <f>IFERROR(IF(AF$3=VLOOKUP($E3114,Template!$AK$5:$AM$17,3,FALSE),$AD3114*$F3114,0),"0.00")</f>
        <v>0.00</v>
      </c>
      <c r="AG3114" s="28">
        <f t="shared" si="8718"/>
        <v>0</v>
      </c>
      <c r="AH3114" s="13" t="s">
        <v>40</v>
      </c>
      <c r="AI3114" s="13" t="s">
        <v>41</v>
      </c>
      <c r="AK3114" s="14" t="s">
        <v>27</v>
      </c>
      <c r="AL3114" s="15">
        <v>0.15</v>
      </c>
      <c r="AM3114" s="16" t="s">
        <v>2</v>
      </c>
    </row>
    <row r="3115" spans="1:39" s="3" customFormat="1" ht="13.8" x14ac:dyDescent="0.25">
      <c r="A3115" s="7" t="str">
        <f t="shared" ref="A3115:C3115" si="8729">A3114</f>
        <v>(Enter Broadcasting Company Name)</v>
      </c>
      <c r="B3115" s="7" t="str">
        <f t="shared" si="8729"/>
        <v>(Enter Call Letters)</v>
      </c>
      <c r="C3115" s="8" t="str">
        <f t="shared" si="8729"/>
        <v>(Select AM/FM)</v>
      </c>
      <c r="D3115" s="30"/>
      <c r="E3115" s="8" t="str">
        <f t="shared" si="8720"/>
        <v>(Select Station Province)</v>
      </c>
      <c r="F3115" s="9" t="str">
        <f>IFERROR(VLOOKUP(E3115,Template!$AK$5:$AL$17,2,FALSE),"")</f>
        <v/>
      </c>
      <c r="G3115" s="42" t="s">
        <v>12</v>
      </c>
      <c r="H3115" s="42" t="s">
        <v>15</v>
      </c>
      <c r="I3115" s="32" t="s">
        <v>65</v>
      </c>
      <c r="J3115" s="32" t="s">
        <v>66</v>
      </c>
      <c r="K3115" s="33">
        <f t="shared" si="8702"/>
        <v>0</v>
      </c>
      <c r="L3115" s="33">
        <f t="shared" si="8703"/>
        <v>0</v>
      </c>
      <c r="M3115" s="34">
        <f t="shared" si="8701"/>
        <v>0</v>
      </c>
      <c r="N3115" s="34">
        <f t="shared" si="8721"/>
        <v>0</v>
      </c>
      <c r="O3115" s="34">
        <f t="shared" si="8704"/>
        <v>0</v>
      </c>
      <c r="P3115" s="12" t="str">
        <f t="shared" ref="P3115:Q3115" si="8730">P3114</f>
        <v>(Select Language)</v>
      </c>
      <c r="Q3115" s="12" t="str">
        <f t="shared" si="8730"/>
        <v>(Select Usage)</v>
      </c>
      <c r="R3115" s="33">
        <f t="shared" si="8705"/>
        <v>0</v>
      </c>
      <c r="S3115" s="33">
        <f t="shared" si="8706"/>
        <v>0</v>
      </c>
      <c r="T3115" s="33">
        <f t="shared" si="8707"/>
        <v>0</v>
      </c>
      <c r="U3115" s="33">
        <f t="shared" si="8708"/>
        <v>0</v>
      </c>
      <c r="V3115" s="33">
        <f t="shared" si="8709"/>
        <v>0</v>
      </c>
      <c r="W3115" s="33">
        <f t="shared" si="8710"/>
        <v>0</v>
      </c>
      <c r="X3115" s="33">
        <f t="shared" si="8711"/>
        <v>0</v>
      </c>
      <c r="Y3115" s="33">
        <f t="shared" si="8712"/>
        <v>0</v>
      </c>
      <c r="Z3115" s="33">
        <f t="shared" si="8713"/>
        <v>0</v>
      </c>
      <c r="AA3115" s="33">
        <f t="shared" si="8714"/>
        <v>0</v>
      </c>
      <c r="AB3115" s="33">
        <f t="shared" si="8715"/>
        <v>0</v>
      </c>
      <c r="AC3115" s="33">
        <f t="shared" si="8716"/>
        <v>0</v>
      </c>
      <c r="AD3115" s="26">
        <f>SUM(R3115:AC3115)</f>
        <v>0</v>
      </c>
      <c r="AE3115" s="46" t="str">
        <f>IFERROR(IF(AE$3=VLOOKUP($E3115,Template!$AK$5:$AM$17,3,FALSE),$AD3115*$F3115,0),"0.00")</f>
        <v>0.00</v>
      </c>
      <c r="AF3115" s="46" t="str">
        <f>IFERROR(IF(AF$3=VLOOKUP($E3115,Template!$AK$5:$AM$17,3,FALSE),$AD3115*$F3115,0),"0.00")</f>
        <v>0.00</v>
      </c>
      <c r="AG3115" s="28">
        <f t="shared" si="8718"/>
        <v>0</v>
      </c>
      <c r="AH3115" s="13" t="s">
        <v>40</v>
      </c>
      <c r="AI3115" s="13" t="s">
        <v>41</v>
      </c>
      <c r="AK3115" s="14" t="s">
        <v>28</v>
      </c>
      <c r="AL3115" s="15">
        <v>0.05</v>
      </c>
      <c r="AM3115" s="16" t="s">
        <v>3</v>
      </c>
    </row>
    <row r="3116" spans="1:39" s="3" customFormat="1" ht="13.8" x14ac:dyDescent="0.25">
      <c r="A3116" s="7" t="str">
        <f t="shared" ref="A3116:C3116" si="8731">A3115</f>
        <v>(Enter Broadcasting Company Name)</v>
      </c>
      <c r="B3116" s="7" t="str">
        <f t="shared" si="8731"/>
        <v>(Enter Call Letters)</v>
      </c>
      <c r="C3116" s="8" t="str">
        <f t="shared" si="8731"/>
        <v>(Select AM/FM)</v>
      </c>
      <c r="D3116" s="30"/>
      <c r="E3116" s="8" t="str">
        <f t="shared" si="8720"/>
        <v>(Select Station Province)</v>
      </c>
      <c r="F3116" s="9" t="str">
        <f>IFERROR(VLOOKUP(E3116,Template!$AK$5:$AL$17,2,FALSE),"")</f>
        <v/>
      </c>
      <c r="G3116" s="42" t="s">
        <v>13</v>
      </c>
      <c r="H3116" s="42" t="s">
        <v>16</v>
      </c>
      <c r="I3116" s="32" t="s">
        <v>65</v>
      </c>
      <c r="J3116" s="32" t="s">
        <v>66</v>
      </c>
      <c r="K3116" s="33">
        <f t="shared" si="8702"/>
        <v>0</v>
      </c>
      <c r="L3116" s="33">
        <f t="shared" si="8703"/>
        <v>0</v>
      </c>
      <c r="M3116" s="34">
        <f t="shared" si="8701"/>
        <v>0</v>
      </c>
      <c r="N3116" s="34">
        <f t="shared" si="8721"/>
        <v>0</v>
      </c>
      <c r="O3116" s="34">
        <f t="shared" si="8704"/>
        <v>0</v>
      </c>
      <c r="P3116" s="12" t="str">
        <f t="shared" ref="P3116:Q3116" si="8732">P3115</f>
        <v>(Select Language)</v>
      </c>
      <c r="Q3116" s="12" t="str">
        <f t="shared" si="8732"/>
        <v>(Select Usage)</v>
      </c>
      <c r="R3116" s="33">
        <f t="shared" si="8705"/>
        <v>0</v>
      </c>
      <c r="S3116" s="33">
        <f t="shared" si="8706"/>
        <v>0</v>
      </c>
      <c r="T3116" s="33">
        <f t="shared" si="8707"/>
        <v>0</v>
      </c>
      <c r="U3116" s="33">
        <f t="shared" si="8708"/>
        <v>0</v>
      </c>
      <c r="V3116" s="33">
        <f t="shared" si="8709"/>
        <v>0</v>
      </c>
      <c r="W3116" s="33">
        <f t="shared" si="8710"/>
        <v>0</v>
      </c>
      <c r="X3116" s="33">
        <f t="shared" si="8711"/>
        <v>0</v>
      </c>
      <c r="Y3116" s="33">
        <f t="shared" si="8712"/>
        <v>0</v>
      </c>
      <c r="Z3116" s="33">
        <f t="shared" si="8713"/>
        <v>0</v>
      </c>
      <c r="AA3116" s="33">
        <f t="shared" si="8714"/>
        <v>0</v>
      </c>
      <c r="AB3116" s="33">
        <f t="shared" si="8715"/>
        <v>0</v>
      </c>
      <c r="AC3116" s="33">
        <f t="shared" si="8716"/>
        <v>0</v>
      </c>
      <c r="AD3116" s="26">
        <f t="shared" ref="AD3116:AD3118" si="8733">SUM(R3116:AC3116)</f>
        <v>0</v>
      </c>
      <c r="AE3116" s="46" t="str">
        <f>IFERROR(IF(AE$3=VLOOKUP($E3116,Template!$AK$5:$AM$17,3,FALSE),$AD3116*$F3116,0),"0.00")</f>
        <v>0.00</v>
      </c>
      <c r="AF3116" s="46" t="str">
        <f>IFERROR(IF(AF$3=VLOOKUP($E3116,Template!$AK$5:$AM$17,3,FALSE),$AD3116*$F3116,0),"0.00")</f>
        <v>0.00</v>
      </c>
      <c r="AG3116" s="28">
        <f t="shared" si="8718"/>
        <v>0</v>
      </c>
      <c r="AH3116" s="13" t="s">
        <v>40</v>
      </c>
      <c r="AI3116" s="13" t="s">
        <v>41</v>
      </c>
      <c r="AK3116" s="14" t="s">
        <v>70</v>
      </c>
      <c r="AL3116" s="15">
        <v>0.05</v>
      </c>
      <c r="AM3116" s="16" t="s">
        <v>3</v>
      </c>
    </row>
    <row r="3117" spans="1:39" s="3" customFormat="1" ht="13.8" x14ac:dyDescent="0.25">
      <c r="A3117" s="7" t="str">
        <f t="shared" ref="A3117:C3117" si="8734">A3116</f>
        <v>(Enter Broadcasting Company Name)</v>
      </c>
      <c r="B3117" s="7" t="str">
        <f t="shared" si="8734"/>
        <v>(Enter Call Letters)</v>
      </c>
      <c r="C3117" s="8" t="str">
        <f t="shared" si="8734"/>
        <v>(Select AM/FM)</v>
      </c>
      <c r="D3117" s="30"/>
      <c r="E3117" s="8" t="str">
        <f t="shared" si="8720"/>
        <v>(Select Station Province)</v>
      </c>
      <c r="F3117" s="9" t="str">
        <f>IFERROR(VLOOKUP(E3117,Template!$AK$5:$AL$17,2,FALSE),"")</f>
        <v/>
      </c>
      <c r="G3117" s="42" t="s">
        <v>15</v>
      </c>
      <c r="H3117" s="42" t="s">
        <v>17</v>
      </c>
      <c r="I3117" s="32" t="s">
        <v>65</v>
      </c>
      <c r="J3117" s="32" t="s">
        <v>66</v>
      </c>
      <c r="K3117" s="33">
        <f t="shared" si="8702"/>
        <v>0</v>
      </c>
      <c r="L3117" s="33">
        <f t="shared" si="8703"/>
        <v>0</v>
      </c>
      <c r="M3117" s="34">
        <f t="shared" si="8701"/>
        <v>0</v>
      </c>
      <c r="N3117" s="34">
        <f t="shared" si="8721"/>
        <v>0</v>
      </c>
      <c r="O3117" s="34">
        <f t="shared" si="8704"/>
        <v>0</v>
      </c>
      <c r="P3117" s="12" t="str">
        <f t="shared" ref="P3117:Q3117" si="8735">P3116</f>
        <v>(Select Language)</v>
      </c>
      <c r="Q3117" s="12" t="str">
        <f t="shared" si="8735"/>
        <v>(Select Usage)</v>
      </c>
      <c r="R3117" s="33">
        <f t="shared" si="8705"/>
        <v>0</v>
      </c>
      <c r="S3117" s="33">
        <f t="shared" si="8706"/>
        <v>0</v>
      </c>
      <c r="T3117" s="33">
        <f t="shared" si="8707"/>
        <v>0</v>
      </c>
      <c r="U3117" s="33">
        <f t="shared" si="8708"/>
        <v>0</v>
      </c>
      <c r="V3117" s="33">
        <f t="shared" si="8709"/>
        <v>0</v>
      </c>
      <c r="W3117" s="33">
        <f t="shared" si="8710"/>
        <v>0</v>
      </c>
      <c r="X3117" s="33">
        <f t="shared" si="8711"/>
        <v>0</v>
      </c>
      <c r="Y3117" s="33">
        <f t="shared" si="8712"/>
        <v>0</v>
      </c>
      <c r="Z3117" s="33">
        <f t="shared" si="8713"/>
        <v>0</v>
      </c>
      <c r="AA3117" s="33">
        <f t="shared" si="8714"/>
        <v>0</v>
      </c>
      <c r="AB3117" s="33">
        <f t="shared" si="8715"/>
        <v>0</v>
      </c>
      <c r="AC3117" s="33">
        <f t="shared" si="8716"/>
        <v>0</v>
      </c>
      <c r="AD3117" s="26">
        <f t="shared" si="8733"/>
        <v>0</v>
      </c>
      <c r="AE3117" s="46" t="str">
        <f>IFERROR(IF(AE$3=VLOOKUP($E3117,Template!$AK$5:$AM$17,3,FALSE),$AD3117*$F3117,0),"0.00")</f>
        <v>0.00</v>
      </c>
      <c r="AF3117" s="46" t="str">
        <f>IFERROR(IF(AF$3=VLOOKUP($E3117,Template!$AK$5:$AM$17,3,FALSE),$AD3117*$F3117,0),"0.00")</f>
        <v>0.00</v>
      </c>
      <c r="AG3117" s="28">
        <f t="shared" si="8718"/>
        <v>0</v>
      </c>
      <c r="AH3117" s="13" t="s">
        <v>40</v>
      </c>
      <c r="AI3117" s="13" t="s">
        <v>41</v>
      </c>
      <c r="AK3117" s="14" t="s">
        <v>20</v>
      </c>
      <c r="AL3117" s="15">
        <v>0.13</v>
      </c>
      <c r="AM3117" s="16" t="s">
        <v>2</v>
      </c>
    </row>
    <row r="3118" spans="1:39" s="3" customFormat="1" ht="13.8" x14ac:dyDescent="0.25">
      <c r="A3118" s="7" t="str">
        <f t="shared" ref="A3118:C3118" si="8736">A3117</f>
        <v>(Enter Broadcasting Company Name)</v>
      </c>
      <c r="B3118" s="7" t="str">
        <f t="shared" si="8736"/>
        <v>(Enter Call Letters)</v>
      </c>
      <c r="C3118" s="8" t="str">
        <f t="shared" si="8736"/>
        <v>(Select AM/FM)</v>
      </c>
      <c r="D3118" s="30"/>
      <c r="E3118" s="8" t="str">
        <f t="shared" si="8720"/>
        <v>(Select Station Province)</v>
      </c>
      <c r="F3118" s="9" t="str">
        <f>IFERROR(VLOOKUP(E3118,Template!$AK$5:$AL$17,2,FALSE),"")</f>
        <v/>
      </c>
      <c r="G3118" s="42" t="s">
        <v>16</v>
      </c>
      <c r="H3118" s="42" t="s">
        <v>18</v>
      </c>
      <c r="I3118" s="32" t="s">
        <v>65</v>
      </c>
      <c r="J3118" s="32" t="s">
        <v>66</v>
      </c>
      <c r="K3118" s="33">
        <f t="shared" si="8702"/>
        <v>0</v>
      </c>
      <c r="L3118" s="33">
        <f t="shared" si="8703"/>
        <v>0</v>
      </c>
      <c r="M3118" s="34">
        <f t="shared" si="8701"/>
        <v>0</v>
      </c>
      <c r="N3118" s="34">
        <f t="shared" si="8721"/>
        <v>0</v>
      </c>
      <c r="O3118" s="34">
        <f t="shared" si="8704"/>
        <v>0</v>
      </c>
      <c r="P3118" s="12" t="str">
        <f t="shared" ref="P3118:Q3118" si="8737">P3117</f>
        <v>(Select Language)</v>
      </c>
      <c r="Q3118" s="12" t="str">
        <f t="shared" si="8737"/>
        <v>(Select Usage)</v>
      </c>
      <c r="R3118" s="33">
        <f t="shared" si="8705"/>
        <v>0</v>
      </c>
      <c r="S3118" s="33">
        <f t="shared" si="8706"/>
        <v>0</v>
      </c>
      <c r="T3118" s="33">
        <f t="shared" si="8707"/>
        <v>0</v>
      </c>
      <c r="U3118" s="33">
        <f t="shared" si="8708"/>
        <v>0</v>
      </c>
      <c r="V3118" s="33">
        <f t="shared" si="8709"/>
        <v>0</v>
      </c>
      <c r="W3118" s="33">
        <f t="shared" si="8710"/>
        <v>0</v>
      </c>
      <c r="X3118" s="33">
        <f t="shared" si="8711"/>
        <v>0</v>
      </c>
      <c r="Y3118" s="33">
        <f t="shared" si="8712"/>
        <v>0</v>
      </c>
      <c r="Z3118" s="33">
        <f t="shared" si="8713"/>
        <v>0</v>
      </c>
      <c r="AA3118" s="33">
        <f t="shared" si="8714"/>
        <v>0</v>
      </c>
      <c r="AB3118" s="33">
        <f t="shared" si="8715"/>
        <v>0</v>
      </c>
      <c r="AC3118" s="33">
        <f t="shared" si="8716"/>
        <v>0</v>
      </c>
      <c r="AD3118" s="26">
        <f t="shared" si="8733"/>
        <v>0</v>
      </c>
      <c r="AE3118" s="46" t="str">
        <f>IFERROR(IF(AE$3=VLOOKUP($E3118,Template!$AK$5:$AM$17,3,FALSE),$AD3118*$F3118,0),"0.00")</f>
        <v>0.00</v>
      </c>
      <c r="AF3118" s="46" t="str">
        <f>IFERROR(IF(AF$3=VLOOKUP($E3118,Template!$AK$5:$AM$17,3,FALSE),$AD3118*$F3118,0),"0.00")</f>
        <v>0.00</v>
      </c>
      <c r="AG3118" s="28">
        <f t="shared" si="8718"/>
        <v>0</v>
      </c>
      <c r="AH3118" s="13" t="s">
        <v>40</v>
      </c>
      <c r="AI3118" s="13" t="s">
        <v>41</v>
      </c>
      <c r="AK3118" s="14" t="s">
        <v>69</v>
      </c>
      <c r="AL3118" s="15">
        <v>0.15</v>
      </c>
      <c r="AM3118" s="16" t="s">
        <v>2</v>
      </c>
    </row>
    <row r="3119" spans="1:39" s="3" customFormat="1" ht="13.8" x14ac:dyDescent="0.25">
      <c r="A3119" s="7" t="str">
        <f t="shared" ref="A3119:C3119" si="8738">A3118</f>
        <v>(Enter Broadcasting Company Name)</v>
      </c>
      <c r="B3119" s="7" t="str">
        <f t="shared" si="8738"/>
        <v>(Enter Call Letters)</v>
      </c>
      <c r="C3119" s="8" t="str">
        <f t="shared" si="8738"/>
        <v>(Select AM/FM)</v>
      </c>
      <c r="D3119" s="30"/>
      <c r="E3119" s="8" t="str">
        <f t="shared" si="8720"/>
        <v>(Select Station Province)</v>
      </c>
      <c r="F3119" s="9" t="str">
        <f>IFERROR(VLOOKUP(E3119,Template!$AK$5:$AL$17,2,FALSE),"")</f>
        <v/>
      </c>
      <c r="G3119" s="42" t="s">
        <v>17</v>
      </c>
      <c r="H3119" s="42" t="s">
        <v>7</v>
      </c>
      <c r="I3119" s="32" t="s">
        <v>65</v>
      </c>
      <c r="J3119" s="32" t="s">
        <v>66</v>
      </c>
      <c r="K3119" s="33">
        <f t="shared" si="8702"/>
        <v>0</v>
      </c>
      <c r="L3119" s="33">
        <f t="shared" si="8703"/>
        <v>0</v>
      </c>
      <c r="M3119" s="34">
        <f t="shared" si="8701"/>
        <v>0</v>
      </c>
      <c r="N3119" s="34">
        <f t="shared" si="8721"/>
        <v>0</v>
      </c>
      <c r="O3119" s="34">
        <f t="shared" si="8704"/>
        <v>0</v>
      </c>
      <c r="P3119" s="12" t="str">
        <f t="shared" ref="P3119:Q3119" si="8739">P3118</f>
        <v>(Select Language)</v>
      </c>
      <c r="Q3119" s="12" t="str">
        <f t="shared" si="8739"/>
        <v>(Select Usage)</v>
      </c>
      <c r="R3119" s="33">
        <f t="shared" si="8705"/>
        <v>0</v>
      </c>
      <c r="S3119" s="33">
        <f t="shared" si="8706"/>
        <v>0</v>
      </c>
      <c r="T3119" s="33">
        <f t="shared" si="8707"/>
        <v>0</v>
      </c>
      <c r="U3119" s="33">
        <f t="shared" si="8708"/>
        <v>0</v>
      </c>
      <c r="V3119" s="33">
        <f t="shared" si="8709"/>
        <v>0</v>
      </c>
      <c r="W3119" s="33">
        <f t="shared" si="8710"/>
        <v>0</v>
      </c>
      <c r="X3119" s="33">
        <f t="shared" si="8711"/>
        <v>0</v>
      </c>
      <c r="Y3119" s="33">
        <f t="shared" si="8712"/>
        <v>0</v>
      </c>
      <c r="Z3119" s="33">
        <f t="shared" si="8713"/>
        <v>0</v>
      </c>
      <c r="AA3119" s="33">
        <f t="shared" si="8714"/>
        <v>0</v>
      </c>
      <c r="AB3119" s="33">
        <f t="shared" si="8715"/>
        <v>0</v>
      </c>
      <c r="AC3119" s="33">
        <f t="shared" si="8716"/>
        <v>0</v>
      </c>
      <c r="AD3119" s="26">
        <f>SUM(R3119:AC3119)</f>
        <v>0</v>
      </c>
      <c r="AE3119" s="46" t="str">
        <f>IFERROR(IF(AE$3=VLOOKUP($E3119,Template!$AK$5:$AM$17,3,FALSE),$AD3119*$F3119,0),"0.00")</f>
        <v>0.00</v>
      </c>
      <c r="AF3119" s="46" t="str">
        <f>IFERROR(IF(AF$3=VLOOKUP($E3119,Template!$AK$5:$AM$17,3,FALSE),$AD3119*$F3119,0),"0.00")</f>
        <v>0.00</v>
      </c>
      <c r="AG3119" s="28">
        <f t="shared" si="8718"/>
        <v>0</v>
      </c>
      <c r="AH3119" s="13" t="s">
        <v>40</v>
      </c>
      <c r="AI3119" s="13" t="s">
        <v>41</v>
      </c>
      <c r="AK3119" s="14" t="s">
        <v>29</v>
      </c>
      <c r="AL3119" s="15">
        <v>0.05</v>
      </c>
      <c r="AM3119" s="16" t="s">
        <v>3</v>
      </c>
    </row>
    <row r="3120" spans="1:39" s="3" customFormat="1" ht="13.8" x14ac:dyDescent="0.25">
      <c r="A3120" s="7" t="str">
        <f t="shared" ref="A3120:C3120" si="8740">A3119</f>
        <v>(Enter Broadcasting Company Name)</v>
      </c>
      <c r="B3120" s="7" t="str">
        <f t="shared" si="8740"/>
        <v>(Enter Call Letters)</v>
      </c>
      <c r="C3120" s="8" t="str">
        <f t="shared" si="8740"/>
        <v>(Select AM/FM)</v>
      </c>
      <c r="D3120" s="30"/>
      <c r="E3120" s="8" t="str">
        <f t="shared" si="8720"/>
        <v>(Select Station Province)</v>
      </c>
      <c r="F3120" s="9" t="str">
        <f>IFERROR(VLOOKUP(E3120,Template!$AK$5:$AL$17,2,FALSE),"")</f>
        <v/>
      </c>
      <c r="G3120" s="42" t="s">
        <v>18</v>
      </c>
      <c r="H3120" s="43" t="s">
        <v>8</v>
      </c>
      <c r="I3120" s="32" t="s">
        <v>65</v>
      </c>
      <c r="J3120" s="32" t="s">
        <v>66</v>
      </c>
      <c r="K3120" s="33">
        <f t="shared" si="8702"/>
        <v>0</v>
      </c>
      <c r="L3120" s="33">
        <f t="shared" si="8703"/>
        <v>0</v>
      </c>
      <c r="M3120" s="34">
        <f t="shared" si="8701"/>
        <v>0</v>
      </c>
      <c r="N3120" s="34">
        <f t="shared" si="8721"/>
        <v>0</v>
      </c>
      <c r="O3120" s="34">
        <f t="shared" si="8704"/>
        <v>0</v>
      </c>
      <c r="P3120" s="12" t="str">
        <f t="shared" ref="P3120:Q3120" si="8741">P3119</f>
        <v>(Select Language)</v>
      </c>
      <c r="Q3120" s="12" t="str">
        <f t="shared" si="8741"/>
        <v>(Select Usage)</v>
      </c>
      <c r="R3120" s="33">
        <f t="shared" si="8705"/>
        <v>0</v>
      </c>
      <c r="S3120" s="33">
        <f t="shared" si="8706"/>
        <v>0</v>
      </c>
      <c r="T3120" s="33">
        <f t="shared" si="8707"/>
        <v>0</v>
      </c>
      <c r="U3120" s="33">
        <f t="shared" si="8708"/>
        <v>0</v>
      </c>
      <c r="V3120" s="33">
        <f t="shared" si="8709"/>
        <v>0</v>
      </c>
      <c r="W3120" s="33">
        <f t="shared" si="8710"/>
        <v>0</v>
      </c>
      <c r="X3120" s="33">
        <f t="shared" si="8711"/>
        <v>0</v>
      </c>
      <c r="Y3120" s="33">
        <f t="shared" si="8712"/>
        <v>0</v>
      </c>
      <c r="Z3120" s="33">
        <f t="shared" si="8713"/>
        <v>0</v>
      </c>
      <c r="AA3120" s="33">
        <f t="shared" si="8714"/>
        <v>0</v>
      </c>
      <c r="AB3120" s="33">
        <f t="shared" si="8715"/>
        <v>0</v>
      </c>
      <c r="AC3120" s="33">
        <f t="shared" si="8716"/>
        <v>0</v>
      </c>
      <c r="AD3120" s="26">
        <f t="shared" ref="AD3120" si="8742">SUM(R3120:AC3120)</f>
        <v>0</v>
      </c>
      <c r="AE3120" s="46" t="str">
        <f>IFERROR(IF(AE$3=VLOOKUP($E3120,Template!$AK$5:$AM$17,3,FALSE),$AD3120*$F3120,0),"0.00")</f>
        <v>0.00</v>
      </c>
      <c r="AF3120" s="46" t="str">
        <f>IFERROR(IF(AF$3=VLOOKUP($E3120,Template!$AK$5:$AM$17,3,FALSE),$AD3120*$F3120,0),"0.00")</f>
        <v>0.00</v>
      </c>
      <c r="AG3120" s="28">
        <f t="shared" si="8718"/>
        <v>0</v>
      </c>
      <c r="AH3120" s="13" t="s">
        <v>40</v>
      </c>
      <c r="AI3120" s="13" t="s">
        <v>41</v>
      </c>
      <c r="AK3120" s="14" t="s">
        <v>21</v>
      </c>
      <c r="AL3120" s="15">
        <v>0.05</v>
      </c>
      <c r="AM3120" s="16" t="s">
        <v>3</v>
      </c>
    </row>
    <row r="3121" spans="1:39" ht="13.8" x14ac:dyDescent="0.25">
      <c r="A3121" s="19" t="s">
        <v>4</v>
      </c>
      <c r="B3121" s="19"/>
      <c r="C3121" s="20"/>
      <c r="D3121" s="20"/>
      <c r="E3121" s="20"/>
      <c r="F3121" s="20"/>
      <c r="G3121" s="44"/>
      <c r="H3121" s="44"/>
      <c r="I3121" s="21">
        <f t="shared" ref="I3121:K3121" si="8743">SUM(I3109:I3120)</f>
        <v>0</v>
      </c>
      <c r="J3121" s="21">
        <f t="shared" si="8743"/>
        <v>0</v>
      </c>
      <c r="K3121" s="21">
        <f t="shared" si="8743"/>
        <v>0</v>
      </c>
      <c r="L3121" s="21">
        <f>L3120</f>
        <v>0</v>
      </c>
      <c r="M3121" s="21">
        <f>SUM(M3109:M3120)</f>
        <v>0</v>
      </c>
      <c r="N3121" s="21">
        <f t="shared" ref="N3121:O3121" si="8744">SUM(N3109:N3120)</f>
        <v>0</v>
      </c>
      <c r="O3121" s="21">
        <f t="shared" si="8744"/>
        <v>0</v>
      </c>
      <c r="P3121" s="21"/>
      <c r="Q3121" s="22"/>
      <c r="R3121" s="21">
        <f t="shared" ref="R3121:AI3121" si="8745">SUM(R3109:R3120)</f>
        <v>0</v>
      </c>
      <c r="S3121" s="21">
        <f t="shared" si="8745"/>
        <v>0</v>
      </c>
      <c r="T3121" s="21">
        <f t="shared" si="8745"/>
        <v>0</v>
      </c>
      <c r="U3121" s="21">
        <f t="shared" si="8745"/>
        <v>0</v>
      </c>
      <c r="V3121" s="21">
        <f t="shared" si="8745"/>
        <v>0</v>
      </c>
      <c r="W3121" s="21">
        <f t="shared" si="8745"/>
        <v>0</v>
      </c>
      <c r="X3121" s="21">
        <f t="shared" si="8745"/>
        <v>0</v>
      </c>
      <c r="Y3121" s="21">
        <f t="shared" si="8745"/>
        <v>0</v>
      </c>
      <c r="Z3121" s="21">
        <f t="shared" si="8745"/>
        <v>0</v>
      </c>
      <c r="AA3121" s="21">
        <f t="shared" si="8745"/>
        <v>0</v>
      </c>
      <c r="AB3121" s="21">
        <f t="shared" si="8745"/>
        <v>0</v>
      </c>
      <c r="AC3121" s="21">
        <f t="shared" si="8745"/>
        <v>0</v>
      </c>
      <c r="AD3121" s="27">
        <f t="shared" si="8745"/>
        <v>0</v>
      </c>
      <c r="AE3121" s="21">
        <f t="shared" si="8745"/>
        <v>0</v>
      </c>
      <c r="AF3121" s="21">
        <f t="shared" si="8745"/>
        <v>0</v>
      </c>
      <c r="AG3121" s="27">
        <f t="shared" si="8745"/>
        <v>0</v>
      </c>
      <c r="AH3121" s="21">
        <f t="shared" si="8745"/>
        <v>0</v>
      </c>
      <c r="AI3121" s="21">
        <f t="shared" si="8745"/>
        <v>0</v>
      </c>
      <c r="AK3121" s="14" t="s">
        <v>71</v>
      </c>
      <c r="AL3121" s="15">
        <v>0.05</v>
      </c>
      <c r="AM3121" s="16" t="s">
        <v>3</v>
      </c>
    </row>
    <row r="3122" spans="1:39" x14ac:dyDescent="0.25">
      <c r="A3122" s="2"/>
      <c r="G3122" s="2"/>
      <c r="H3122" s="2"/>
      <c r="O3122" s="2"/>
      <c r="P3122" s="2"/>
    </row>
    <row r="3123" spans="1:39" ht="42" customHeight="1" x14ac:dyDescent="0.25">
      <c r="A3123" s="223" t="s">
        <v>63</v>
      </c>
      <c r="B3123" s="223" t="s">
        <v>43</v>
      </c>
      <c r="C3123" s="224" t="s">
        <v>19</v>
      </c>
      <c r="D3123" s="226"/>
      <c r="E3123" s="223" t="s">
        <v>14</v>
      </c>
      <c r="F3123" s="223" t="s">
        <v>38</v>
      </c>
      <c r="G3123" s="223" t="s">
        <v>1</v>
      </c>
      <c r="H3123" s="223" t="s">
        <v>5</v>
      </c>
      <c r="I3123" s="225" t="s">
        <v>31</v>
      </c>
      <c r="J3123" s="225" t="s">
        <v>32</v>
      </c>
      <c r="K3123" s="225" t="s">
        <v>48</v>
      </c>
      <c r="L3123" s="225" t="s">
        <v>0</v>
      </c>
      <c r="M3123" s="4" t="s">
        <v>45</v>
      </c>
      <c r="N3123" s="4" t="s">
        <v>46</v>
      </c>
      <c r="O3123" s="4" t="s">
        <v>47</v>
      </c>
      <c r="P3123" s="225" t="s">
        <v>50</v>
      </c>
      <c r="Q3123" s="225" t="s">
        <v>33</v>
      </c>
      <c r="R3123" s="4" t="s">
        <v>51</v>
      </c>
      <c r="S3123" s="4" t="s">
        <v>52</v>
      </c>
      <c r="T3123" s="4" t="s">
        <v>53</v>
      </c>
      <c r="U3123" s="4" t="s">
        <v>54</v>
      </c>
      <c r="V3123" s="4" t="s">
        <v>55</v>
      </c>
      <c r="W3123" s="4" t="s">
        <v>56</v>
      </c>
      <c r="X3123" s="4" t="s">
        <v>57</v>
      </c>
      <c r="Y3123" s="4" t="s">
        <v>58</v>
      </c>
      <c r="Z3123" s="4" t="s">
        <v>59</v>
      </c>
      <c r="AA3123" s="4" t="s">
        <v>62</v>
      </c>
      <c r="AB3123" s="4" t="s">
        <v>60</v>
      </c>
      <c r="AC3123" s="4" t="s">
        <v>61</v>
      </c>
      <c r="AD3123" s="233" t="s">
        <v>34</v>
      </c>
      <c r="AE3123" s="231" t="s">
        <v>2</v>
      </c>
      <c r="AF3123" s="231" t="s">
        <v>3</v>
      </c>
      <c r="AG3123" s="233" t="s">
        <v>35</v>
      </c>
      <c r="AH3123" s="223" t="s">
        <v>36</v>
      </c>
      <c r="AI3123" s="223" t="s">
        <v>37</v>
      </c>
      <c r="AK3123" s="229" t="s">
        <v>30</v>
      </c>
      <c r="AL3123" s="229"/>
      <c r="AM3123" s="229"/>
    </row>
    <row r="3124" spans="1:39" s="6" customFormat="1" ht="35.25" customHeight="1" x14ac:dyDescent="0.3">
      <c r="A3124" s="224"/>
      <c r="B3124" s="224"/>
      <c r="C3124" s="224"/>
      <c r="D3124" s="227"/>
      <c r="E3124" s="223"/>
      <c r="F3124" s="223"/>
      <c r="G3124" s="223"/>
      <c r="H3124" s="223"/>
      <c r="I3124" s="230"/>
      <c r="J3124" s="230"/>
      <c r="K3124" s="230"/>
      <c r="L3124" s="230"/>
      <c r="M3124" s="5">
        <v>0</v>
      </c>
      <c r="N3124" s="5">
        <v>625000</v>
      </c>
      <c r="O3124" s="5">
        <v>1250000</v>
      </c>
      <c r="P3124" s="225"/>
      <c r="Q3124" s="225"/>
      <c r="R3124" s="29">
        <v>4.95E-4</v>
      </c>
      <c r="S3124" s="29">
        <v>9.5200000000000005E-4</v>
      </c>
      <c r="T3124" s="29">
        <v>1.5900000000000001E-3</v>
      </c>
      <c r="U3124" s="29">
        <v>1.1169999999999999E-3</v>
      </c>
      <c r="V3124" s="29">
        <v>2.189E-3</v>
      </c>
      <c r="W3124" s="29">
        <v>4.5430000000000002E-3</v>
      </c>
      <c r="X3124" s="29">
        <v>8.8199999999999997E-4</v>
      </c>
      <c r="Y3124" s="29">
        <v>1.6949999999999999E-3</v>
      </c>
      <c r="Z3124" s="29">
        <v>2.8319999999999999E-3</v>
      </c>
      <c r="AA3124" s="29">
        <v>1.9889999999999999E-3</v>
      </c>
      <c r="AB3124" s="29">
        <v>3.8999999999999998E-3</v>
      </c>
      <c r="AC3124" s="29">
        <v>8.0949999999999998E-3</v>
      </c>
      <c r="AD3124" s="233"/>
      <c r="AE3124" s="232"/>
      <c r="AF3124" s="232"/>
      <c r="AG3124" s="234"/>
      <c r="AH3124" s="223"/>
      <c r="AI3124" s="223"/>
      <c r="AK3124" s="229"/>
      <c r="AL3124" s="229"/>
      <c r="AM3124" s="229"/>
    </row>
    <row r="3125" spans="1:39" s="3" customFormat="1" ht="13.8" x14ac:dyDescent="0.25">
      <c r="A3125" s="7" t="s">
        <v>44</v>
      </c>
      <c r="B3125" s="7" t="s">
        <v>42</v>
      </c>
      <c r="C3125" s="8" t="s">
        <v>39</v>
      </c>
      <c r="D3125" s="30"/>
      <c r="E3125" s="8" t="s">
        <v>64</v>
      </c>
      <c r="F3125" s="9" t="str">
        <f>IFERROR(VLOOKUP(E3125,Template!$AK$5:$AL$17,2,FALSE),"")</f>
        <v/>
      </c>
      <c r="G3125" s="41" t="s">
        <v>7</v>
      </c>
      <c r="H3125" s="41" t="s">
        <v>6</v>
      </c>
      <c r="I3125" s="32" t="s">
        <v>65</v>
      </c>
      <c r="J3125" s="32" t="s">
        <v>66</v>
      </c>
      <c r="K3125" s="33">
        <f>IFERROR(I3125+J3125,0)</f>
        <v>0</v>
      </c>
      <c r="L3125" s="33">
        <f>IFERROR(K3125,"")</f>
        <v>0</v>
      </c>
      <c r="M3125" s="34">
        <f t="shared" ref="M3125:M3136" si="8746">IF(L3125&lt;=$N$4,K3125,IF(L3124&gt;$N$4,0,$N$4-L3124))</f>
        <v>0</v>
      </c>
      <c r="N3125" s="34">
        <f>IF(AND(L3125&gt;$N$4,L3125&lt;=$O$4),K3125-M3125,IF(AND(L3124&gt;$N$4,L3124&lt;=$O$4),$O$4-L3124,IF(L3124&gt;$O$4,0,IF(L3125&lt;$N$4,0,MIN(L3125-$N$4,$N$4)))))</f>
        <v>0</v>
      </c>
      <c r="O3125" s="34">
        <f>IF(L3125&gt;$O$4,K3125-M3125-N3125,0)</f>
        <v>0</v>
      </c>
      <c r="P3125" s="12" t="s">
        <v>94</v>
      </c>
      <c r="Q3125" s="12" t="s">
        <v>68</v>
      </c>
      <c r="R3125" s="33">
        <f>IF(AND($Q3125="LOW",$P3125="French"),M3125*R$4,0)</f>
        <v>0</v>
      </c>
      <c r="S3125" s="33">
        <f>IF(AND($Q3125="LOW",$P3125="French"),N3125*S$4,0)</f>
        <v>0</v>
      </c>
      <c r="T3125" s="33">
        <f>IF(AND($Q3125="LOW",$P3125="French"),O3125*T$4,0)</f>
        <v>0</v>
      </c>
      <c r="U3125" s="33">
        <f>IF(AND($Q3125="HIGH",$P3125="French"),M3125*U$4,0)</f>
        <v>0</v>
      </c>
      <c r="V3125" s="33">
        <f>IF(AND($Q3125="HIGH",$P3125="French"),N3125*V$4,0)</f>
        <v>0</v>
      </c>
      <c r="W3125" s="33">
        <f>IF(AND($Q3125="HIGH",$P3125="French"),O3125*W$4,0)</f>
        <v>0</v>
      </c>
      <c r="X3125" s="33">
        <f>IF(AND($Q3125="LOW",$P3125="English"),M3125*X$4,0)</f>
        <v>0</v>
      </c>
      <c r="Y3125" s="33">
        <f>IF(AND($Q3125="LOW",$P3125="English"),N3125*Y$4,0)</f>
        <v>0</v>
      </c>
      <c r="Z3125" s="33">
        <f>IF(AND($Q3125="LOW",$P3125="English"),O3125*Z$4,0)</f>
        <v>0</v>
      </c>
      <c r="AA3125" s="33">
        <f>IF(AND($Q3125="HIGH",$P3125="English"),M3125*AA$4,0)</f>
        <v>0</v>
      </c>
      <c r="AB3125" s="33">
        <f>IF(AND($Q3125="HIGH",$P3125="English"),N3125*AB$4,0)</f>
        <v>0</v>
      </c>
      <c r="AC3125" s="33">
        <f>IF(AND($Q3125="HIGH",$P3125="English"),O3125*AC$4,0)</f>
        <v>0</v>
      </c>
      <c r="AD3125" s="26">
        <f>SUM(R3125:AC3125)</f>
        <v>0</v>
      </c>
      <c r="AE3125" s="46" t="str">
        <f>IFERROR(IF(AE$3=VLOOKUP($E3125,Template!$AK$5:$AM$17,3,FALSE),$AD3125*$F3125,0),"0.00")</f>
        <v>0.00</v>
      </c>
      <c r="AF3125" s="46" t="str">
        <f>IFERROR(IF(AF$3=VLOOKUP($E3125,Template!$AK$5:$AM$17,3,FALSE),$AD3125*$F3125,0),"0.00")</f>
        <v>0.00</v>
      </c>
      <c r="AG3125" s="28">
        <f>SUM(AD3125:AF3125)</f>
        <v>0</v>
      </c>
      <c r="AH3125" s="13" t="s">
        <v>40</v>
      </c>
      <c r="AI3125" s="13" t="s">
        <v>41</v>
      </c>
      <c r="AK3125" s="14" t="s">
        <v>25</v>
      </c>
      <c r="AL3125" s="15">
        <v>0.05</v>
      </c>
      <c r="AM3125" s="16" t="s">
        <v>3</v>
      </c>
    </row>
    <row r="3126" spans="1:39" s="3" customFormat="1" ht="13.8" x14ac:dyDescent="0.25">
      <c r="A3126" s="7" t="str">
        <f>A3125</f>
        <v>(Enter Broadcasting Company Name)</v>
      </c>
      <c r="B3126" s="7" t="str">
        <f>B3125</f>
        <v>(Enter Call Letters)</v>
      </c>
      <c r="C3126" s="8" t="str">
        <f>C3125</f>
        <v>(Select AM/FM)</v>
      </c>
      <c r="D3126" s="30"/>
      <c r="E3126" s="8" t="str">
        <f>E3125</f>
        <v>(Select Station Province)</v>
      </c>
      <c r="F3126" s="9" t="str">
        <f>IFERROR(VLOOKUP(E3126,Template!$AK$5:$AL$17,2,FALSE),"")</f>
        <v/>
      </c>
      <c r="G3126" s="42" t="s">
        <v>8</v>
      </c>
      <c r="H3126" s="42" t="s">
        <v>9</v>
      </c>
      <c r="I3126" s="32" t="s">
        <v>65</v>
      </c>
      <c r="J3126" s="32" t="s">
        <v>66</v>
      </c>
      <c r="K3126" s="33">
        <f t="shared" ref="K3126:K3136" si="8747">IFERROR(I3126+J3126,0)</f>
        <v>0</v>
      </c>
      <c r="L3126" s="33">
        <f t="shared" ref="L3126:L3136" si="8748">IFERROR(L3125+K3126,"")</f>
        <v>0</v>
      </c>
      <c r="M3126" s="34">
        <f t="shared" si="8746"/>
        <v>0</v>
      </c>
      <c r="N3126" s="34">
        <f>IF(AND(L3126&gt;$N$4,L3126&lt;=$O$4),K3126-M3126,IF(AND(L3125&gt;$N$4,L3125&lt;=$O$4),$O$4-L3125,IF(L3125&gt;$O$4,0,IF(L3126&lt;$N$4,0,MIN(L3126-$N$4,$N$4)))))</f>
        <v>0</v>
      </c>
      <c r="O3126" s="34">
        <f t="shared" ref="O3126:O3136" si="8749">IF(L3126&gt;$O$4,K3126-M3126-N3126,0)</f>
        <v>0</v>
      </c>
      <c r="P3126" s="12" t="str">
        <f>P3125</f>
        <v>(Select Language)</v>
      </c>
      <c r="Q3126" s="12" t="str">
        <f>Q3125</f>
        <v>(Select Usage)</v>
      </c>
      <c r="R3126" s="33">
        <f t="shared" ref="R3126:R3136" si="8750">IF(AND($Q3126="LOW",$P3126="French"),M3126*R$4,0)</f>
        <v>0</v>
      </c>
      <c r="S3126" s="33">
        <f t="shared" ref="S3126:S3136" si="8751">IF(AND($Q3126="LOW",$P3126="French"),N3126*S$4,0)</f>
        <v>0</v>
      </c>
      <c r="T3126" s="33">
        <f t="shared" ref="T3126:T3136" si="8752">IF(AND($Q3126="LOW",$P3126="French"),O3126*T$4,0)</f>
        <v>0</v>
      </c>
      <c r="U3126" s="33">
        <f t="shared" ref="U3126:U3136" si="8753">IF(AND($Q3126="HIGH",$P3126="French"),M3126*U$4,0)</f>
        <v>0</v>
      </c>
      <c r="V3126" s="33">
        <f t="shared" ref="V3126:V3136" si="8754">IF(AND($Q3126="HIGH",$P3126="French"),N3126*V$4,0)</f>
        <v>0</v>
      </c>
      <c r="W3126" s="33">
        <f t="shared" ref="W3126:W3136" si="8755">IF(AND($Q3126="HIGH",$P3126="French"),O3126*W$4,0)</f>
        <v>0</v>
      </c>
      <c r="X3126" s="33">
        <f t="shared" ref="X3126:X3136" si="8756">IF(AND($Q3126="LOW",$P3126="English"),M3126*X$4,0)</f>
        <v>0</v>
      </c>
      <c r="Y3126" s="33">
        <f t="shared" ref="Y3126:Y3136" si="8757">IF(AND($Q3126="LOW",$P3126="English"),N3126*Y$4,0)</f>
        <v>0</v>
      </c>
      <c r="Z3126" s="33">
        <f t="shared" ref="Z3126:Z3136" si="8758">IF(AND($Q3126="LOW",$P3126="English"),O3126*Z$4,0)</f>
        <v>0</v>
      </c>
      <c r="AA3126" s="33">
        <f t="shared" ref="AA3126:AA3136" si="8759">IF(AND($Q3126="HIGH",$P3126="English"),M3126*AA$4,0)</f>
        <v>0</v>
      </c>
      <c r="AB3126" s="33">
        <f t="shared" ref="AB3126:AB3136" si="8760">IF(AND($Q3126="HIGH",$P3126="English"),N3126*AB$4,0)</f>
        <v>0</v>
      </c>
      <c r="AC3126" s="33">
        <f t="shared" ref="AC3126:AC3136" si="8761">IF(AND($Q3126="HIGH",$P3126="English"),O3126*AC$4,0)</f>
        <v>0</v>
      </c>
      <c r="AD3126" s="26">
        <f t="shared" ref="AD3126:AD3130" si="8762">SUM(R3126:AC3126)</f>
        <v>0</v>
      </c>
      <c r="AE3126" s="46" t="str">
        <f>IFERROR(IF(AE$3=VLOOKUP($E3126,Template!$AK$5:$AM$17,3,FALSE),$AD3126*$F3126,0),"0.00")</f>
        <v>0.00</v>
      </c>
      <c r="AF3126" s="46" t="str">
        <f>IFERROR(IF(AF$3=VLOOKUP($E3126,Template!$AK$5:$AM$17,3,FALSE),$AD3126*$F3126,0),"0.00")</f>
        <v>0.00</v>
      </c>
      <c r="AG3126" s="28">
        <f t="shared" ref="AG3126:AG3136" si="8763">SUM(AD3126:AF3126)</f>
        <v>0</v>
      </c>
      <c r="AH3126" s="13" t="s">
        <v>40</v>
      </c>
      <c r="AI3126" s="13" t="s">
        <v>41</v>
      </c>
      <c r="AK3126" s="14" t="s">
        <v>23</v>
      </c>
      <c r="AL3126" s="15">
        <v>0.05</v>
      </c>
      <c r="AM3126" s="16" t="s">
        <v>3</v>
      </c>
    </row>
    <row r="3127" spans="1:39" s="3" customFormat="1" ht="13.8" x14ac:dyDescent="0.25">
      <c r="A3127" s="7" t="str">
        <f t="shared" ref="A3127:C3127" si="8764">A3126</f>
        <v>(Enter Broadcasting Company Name)</v>
      </c>
      <c r="B3127" s="7" t="str">
        <f t="shared" si="8764"/>
        <v>(Enter Call Letters)</v>
      </c>
      <c r="C3127" s="8" t="str">
        <f t="shared" si="8764"/>
        <v>(Select AM/FM)</v>
      </c>
      <c r="D3127" s="30"/>
      <c r="E3127" s="8" t="str">
        <f t="shared" ref="E3127:E3136" si="8765">E3126</f>
        <v>(Select Station Province)</v>
      </c>
      <c r="F3127" s="9" t="str">
        <f>IFERROR(VLOOKUP(E3127,Template!$AK$5:$AL$17,2,FALSE),"")</f>
        <v/>
      </c>
      <c r="G3127" s="42" t="s">
        <v>6</v>
      </c>
      <c r="H3127" s="42" t="s">
        <v>10</v>
      </c>
      <c r="I3127" s="32" t="s">
        <v>65</v>
      </c>
      <c r="J3127" s="32" t="s">
        <v>66</v>
      </c>
      <c r="K3127" s="33">
        <f t="shared" si="8747"/>
        <v>0</v>
      </c>
      <c r="L3127" s="33">
        <f t="shared" si="8748"/>
        <v>0</v>
      </c>
      <c r="M3127" s="34">
        <f t="shared" si="8746"/>
        <v>0</v>
      </c>
      <c r="N3127" s="34">
        <f t="shared" ref="N3127:N3136" si="8766">IF(AND(L3127&gt;$N$4,L3127&lt;=$O$4),K3127-M3127,IF(AND(L3126&gt;$N$4,L3126&lt;=$O$4),$O$4-L3126,IF(L3126&gt;$O$4,0,IF(L3127&lt;$N$4,0,MIN(L3127-$N$4,$N$4)))))</f>
        <v>0</v>
      </c>
      <c r="O3127" s="34">
        <f t="shared" si="8749"/>
        <v>0</v>
      </c>
      <c r="P3127" s="12" t="str">
        <f t="shared" ref="P3127:Q3127" si="8767">P3126</f>
        <v>(Select Language)</v>
      </c>
      <c r="Q3127" s="12" t="str">
        <f t="shared" si="8767"/>
        <v>(Select Usage)</v>
      </c>
      <c r="R3127" s="33">
        <f t="shared" si="8750"/>
        <v>0</v>
      </c>
      <c r="S3127" s="33">
        <f t="shared" si="8751"/>
        <v>0</v>
      </c>
      <c r="T3127" s="33">
        <f t="shared" si="8752"/>
        <v>0</v>
      </c>
      <c r="U3127" s="33">
        <f t="shared" si="8753"/>
        <v>0</v>
      </c>
      <c r="V3127" s="33">
        <f t="shared" si="8754"/>
        <v>0</v>
      </c>
      <c r="W3127" s="33">
        <f t="shared" si="8755"/>
        <v>0</v>
      </c>
      <c r="X3127" s="33">
        <f t="shared" si="8756"/>
        <v>0</v>
      </c>
      <c r="Y3127" s="33">
        <f t="shared" si="8757"/>
        <v>0</v>
      </c>
      <c r="Z3127" s="33">
        <f t="shared" si="8758"/>
        <v>0</v>
      </c>
      <c r="AA3127" s="33">
        <f t="shared" si="8759"/>
        <v>0</v>
      </c>
      <c r="AB3127" s="33">
        <f t="shared" si="8760"/>
        <v>0</v>
      </c>
      <c r="AC3127" s="33">
        <f t="shared" si="8761"/>
        <v>0</v>
      </c>
      <c r="AD3127" s="26">
        <f t="shared" si="8762"/>
        <v>0</v>
      </c>
      <c r="AE3127" s="46" t="str">
        <f>IFERROR(IF(AE$3=VLOOKUP($E3127,Template!$AK$5:$AM$17,3,FALSE),$AD3127*$F3127,0),"0.00")</f>
        <v>0.00</v>
      </c>
      <c r="AF3127" s="46" t="str">
        <f>IFERROR(IF(AF$3=VLOOKUP($E3127,Template!$AK$5:$AM$17,3,FALSE),$AD3127*$F3127,0),"0.00")</f>
        <v>0.00</v>
      </c>
      <c r="AG3127" s="28">
        <f t="shared" si="8763"/>
        <v>0</v>
      </c>
      <c r="AH3127" s="13" t="s">
        <v>40</v>
      </c>
      <c r="AI3127" s="13" t="s">
        <v>41</v>
      </c>
      <c r="AK3127" s="14" t="s">
        <v>24</v>
      </c>
      <c r="AL3127" s="15">
        <v>0.05</v>
      </c>
      <c r="AM3127" s="16" t="s">
        <v>3</v>
      </c>
    </row>
    <row r="3128" spans="1:39" s="3" customFormat="1" ht="13.8" x14ac:dyDescent="0.25">
      <c r="A3128" s="7" t="str">
        <f t="shared" ref="A3128:C3128" si="8768">A3127</f>
        <v>(Enter Broadcasting Company Name)</v>
      </c>
      <c r="B3128" s="7" t="str">
        <f t="shared" si="8768"/>
        <v>(Enter Call Letters)</v>
      </c>
      <c r="C3128" s="8" t="str">
        <f t="shared" si="8768"/>
        <v>(Select AM/FM)</v>
      </c>
      <c r="D3128" s="30"/>
      <c r="E3128" s="8" t="str">
        <f t="shared" si="8765"/>
        <v>(Select Station Province)</v>
      </c>
      <c r="F3128" s="9" t="str">
        <f>IFERROR(VLOOKUP(E3128,Template!$AK$5:$AL$17,2,FALSE),"")</f>
        <v/>
      </c>
      <c r="G3128" s="42" t="s">
        <v>9</v>
      </c>
      <c r="H3128" s="42" t="s">
        <v>11</v>
      </c>
      <c r="I3128" s="32" t="s">
        <v>65</v>
      </c>
      <c r="J3128" s="32" t="s">
        <v>66</v>
      </c>
      <c r="K3128" s="33">
        <f t="shared" si="8747"/>
        <v>0</v>
      </c>
      <c r="L3128" s="33">
        <f t="shared" si="8748"/>
        <v>0</v>
      </c>
      <c r="M3128" s="34">
        <f t="shared" si="8746"/>
        <v>0</v>
      </c>
      <c r="N3128" s="34">
        <f t="shared" si="8766"/>
        <v>0</v>
      </c>
      <c r="O3128" s="34">
        <f t="shared" si="8749"/>
        <v>0</v>
      </c>
      <c r="P3128" s="12" t="str">
        <f t="shared" ref="P3128:Q3128" si="8769">P3127</f>
        <v>(Select Language)</v>
      </c>
      <c r="Q3128" s="12" t="str">
        <f t="shared" si="8769"/>
        <v>(Select Usage)</v>
      </c>
      <c r="R3128" s="33">
        <f t="shared" si="8750"/>
        <v>0</v>
      </c>
      <c r="S3128" s="33">
        <f t="shared" si="8751"/>
        <v>0</v>
      </c>
      <c r="T3128" s="33">
        <f t="shared" si="8752"/>
        <v>0</v>
      </c>
      <c r="U3128" s="33">
        <f t="shared" si="8753"/>
        <v>0</v>
      </c>
      <c r="V3128" s="33">
        <f t="shared" si="8754"/>
        <v>0</v>
      </c>
      <c r="W3128" s="33">
        <f t="shared" si="8755"/>
        <v>0</v>
      </c>
      <c r="X3128" s="33">
        <f t="shared" si="8756"/>
        <v>0</v>
      </c>
      <c r="Y3128" s="33">
        <f t="shared" si="8757"/>
        <v>0</v>
      </c>
      <c r="Z3128" s="33">
        <f t="shared" si="8758"/>
        <v>0</v>
      </c>
      <c r="AA3128" s="33">
        <f t="shared" si="8759"/>
        <v>0</v>
      </c>
      <c r="AB3128" s="33">
        <f t="shared" si="8760"/>
        <v>0</v>
      </c>
      <c r="AC3128" s="33">
        <f t="shared" si="8761"/>
        <v>0</v>
      </c>
      <c r="AD3128" s="26">
        <f t="shared" si="8762"/>
        <v>0</v>
      </c>
      <c r="AE3128" s="46" t="str">
        <f>IFERROR(IF(AE$3=VLOOKUP($E3128,Template!$AK$5:$AM$17,3,FALSE),$AD3128*$F3128,0),"0.00")</f>
        <v>0.00</v>
      </c>
      <c r="AF3128" s="46" t="str">
        <f>IFERROR(IF(AF$3=VLOOKUP($E3128,Template!$AK$5:$AM$17,3,FALSE),$AD3128*$F3128,0),"0.00")</f>
        <v>0.00</v>
      </c>
      <c r="AG3128" s="28">
        <f t="shared" si="8763"/>
        <v>0</v>
      </c>
      <c r="AH3128" s="13" t="s">
        <v>40</v>
      </c>
      <c r="AI3128" s="13" t="s">
        <v>41</v>
      </c>
      <c r="AK3128" s="14" t="s">
        <v>22</v>
      </c>
      <c r="AL3128" s="15">
        <v>0.15</v>
      </c>
      <c r="AM3128" s="16" t="s">
        <v>2</v>
      </c>
    </row>
    <row r="3129" spans="1:39" s="3" customFormat="1" ht="13.8" x14ac:dyDescent="0.25">
      <c r="A3129" s="7" t="str">
        <f t="shared" ref="A3129:C3129" si="8770">A3128</f>
        <v>(Enter Broadcasting Company Name)</v>
      </c>
      <c r="B3129" s="7" t="str">
        <f t="shared" si="8770"/>
        <v>(Enter Call Letters)</v>
      </c>
      <c r="C3129" s="8" t="str">
        <f t="shared" si="8770"/>
        <v>(Select AM/FM)</v>
      </c>
      <c r="D3129" s="30"/>
      <c r="E3129" s="8" t="str">
        <f t="shared" si="8765"/>
        <v>(Select Station Province)</v>
      </c>
      <c r="F3129" s="9" t="str">
        <f>IFERROR(VLOOKUP(E3129,Template!$AK$5:$AL$17,2,FALSE),"")</f>
        <v/>
      </c>
      <c r="G3129" s="42" t="s">
        <v>10</v>
      </c>
      <c r="H3129" s="42" t="s">
        <v>12</v>
      </c>
      <c r="I3129" s="32" t="s">
        <v>65</v>
      </c>
      <c r="J3129" s="32" t="s">
        <v>66</v>
      </c>
      <c r="K3129" s="33">
        <f t="shared" si="8747"/>
        <v>0</v>
      </c>
      <c r="L3129" s="33">
        <f t="shared" si="8748"/>
        <v>0</v>
      </c>
      <c r="M3129" s="34">
        <f t="shared" si="8746"/>
        <v>0</v>
      </c>
      <c r="N3129" s="34">
        <f t="shared" si="8766"/>
        <v>0</v>
      </c>
      <c r="O3129" s="34">
        <f t="shared" si="8749"/>
        <v>0</v>
      </c>
      <c r="P3129" s="12" t="str">
        <f t="shared" ref="P3129:Q3129" si="8771">P3128</f>
        <v>(Select Language)</v>
      </c>
      <c r="Q3129" s="12" t="str">
        <f t="shared" si="8771"/>
        <v>(Select Usage)</v>
      </c>
      <c r="R3129" s="33">
        <f t="shared" si="8750"/>
        <v>0</v>
      </c>
      <c r="S3129" s="33">
        <f t="shared" si="8751"/>
        <v>0</v>
      </c>
      <c r="T3129" s="33">
        <f t="shared" si="8752"/>
        <v>0</v>
      </c>
      <c r="U3129" s="33">
        <f t="shared" si="8753"/>
        <v>0</v>
      </c>
      <c r="V3129" s="33">
        <f t="shared" si="8754"/>
        <v>0</v>
      </c>
      <c r="W3129" s="33">
        <f t="shared" si="8755"/>
        <v>0</v>
      </c>
      <c r="X3129" s="33">
        <f t="shared" si="8756"/>
        <v>0</v>
      </c>
      <c r="Y3129" s="33">
        <f t="shared" si="8757"/>
        <v>0</v>
      </c>
      <c r="Z3129" s="33">
        <f t="shared" si="8758"/>
        <v>0</v>
      </c>
      <c r="AA3129" s="33">
        <f t="shared" si="8759"/>
        <v>0</v>
      </c>
      <c r="AB3129" s="33">
        <f t="shared" si="8760"/>
        <v>0</v>
      </c>
      <c r="AC3129" s="33">
        <f t="shared" si="8761"/>
        <v>0</v>
      </c>
      <c r="AD3129" s="26">
        <f t="shared" si="8762"/>
        <v>0</v>
      </c>
      <c r="AE3129" s="46" t="str">
        <f>IFERROR(IF(AE$3=VLOOKUP($E3129,Template!$AK$5:$AM$17,3,FALSE),$AD3129*$F3129,0),"0.00")</f>
        <v>0.00</v>
      </c>
      <c r="AF3129" s="46" t="str">
        <f>IFERROR(IF(AF$3=VLOOKUP($E3129,Template!$AK$5:$AM$17,3,FALSE),$AD3129*$F3129,0),"0.00")</f>
        <v>0.00</v>
      </c>
      <c r="AG3129" s="28">
        <f t="shared" si="8763"/>
        <v>0</v>
      </c>
      <c r="AH3129" s="13" t="s">
        <v>40</v>
      </c>
      <c r="AI3129" s="13" t="s">
        <v>41</v>
      </c>
      <c r="AK3129" s="14" t="s">
        <v>26</v>
      </c>
      <c r="AL3129" s="15">
        <v>0.15</v>
      </c>
      <c r="AM3129" s="16" t="s">
        <v>2</v>
      </c>
    </row>
    <row r="3130" spans="1:39" s="3" customFormat="1" ht="13.8" x14ac:dyDescent="0.25">
      <c r="A3130" s="7" t="str">
        <f t="shared" ref="A3130:C3130" si="8772">A3129</f>
        <v>(Enter Broadcasting Company Name)</v>
      </c>
      <c r="B3130" s="7" t="str">
        <f t="shared" si="8772"/>
        <v>(Enter Call Letters)</v>
      </c>
      <c r="C3130" s="8" t="str">
        <f t="shared" si="8772"/>
        <v>(Select AM/FM)</v>
      </c>
      <c r="D3130" s="30"/>
      <c r="E3130" s="8" t="str">
        <f t="shared" si="8765"/>
        <v>(Select Station Province)</v>
      </c>
      <c r="F3130" s="9" t="str">
        <f>IFERROR(VLOOKUP(E3130,Template!$AK$5:$AL$17,2,FALSE),"")</f>
        <v/>
      </c>
      <c r="G3130" s="42" t="s">
        <v>11</v>
      </c>
      <c r="H3130" s="42" t="s">
        <v>13</v>
      </c>
      <c r="I3130" s="32" t="s">
        <v>65</v>
      </c>
      <c r="J3130" s="32" t="s">
        <v>66</v>
      </c>
      <c r="K3130" s="33">
        <f t="shared" si="8747"/>
        <v>0</v>
      </c>
      <c r="L3130" s="33">
        <f t="shared" si="8748"/>
        <v>0</v>
      </c>
      <c r="M3130" s="34">
        <f t="shared" si="8746"/>
        <v>0</v>
      </c>
      <c r="N3130" s="34">
        <f t="shared" si="8766"/>
        <v>0</v>
      </c>
      <c r="O3130" s="34">
        <f t="shared" si="8749"/>
        <v>0</v>
      </c>
      <c r="P3130" s="12" t="str">
        <f t="shared" ref="P3130:Q3130" si="8773">P3129</f>
        <v>(Select Language)</v>
      </c>
      <c r="Q3130" s="12" t="str">
        <f t="shared" si="8773"/>
        <v>(Select Usage)</v>
      </c>
      <c r="R3130" s="33">
        <f t="shared" si="8750"/>
        <v>0</v>
      </c>
      <c r="S3130" s="33">
        <f t="shared" si="8751"/>
        <v>0</v>
      </c>
      <c r="T3130" s="33">
        <f t="shared" si="8752"/>
        <v>0</v>
      </c>
      <c r="U3130" s="33">
        <f t="shared" si="8753"/>
        <v>0</v>
      </c>
      <c r="V3130" s="33">
        <f t="shared" si="8754"/>
        <v>0</v>
      </c>
      <c r="W3130" s="33">
        <f t="shared" si="8755"/>
        <v>0</v>
      </c>
      <c r="X3130" s="33">
        <f t="shared" si="8756"/>
        <v>0</v>
      </c>
      <c r="Y3130" s="33">
        <f t="shared" si="8757"/>
        <v>0</v>
      </c>
      <c r="Z3130" s="33">
        <f t="shared" si="8758"/>
        <v>0</v>
      </c>
      <c r="AA3130" s="33">
        <f t="shared" si="8759"/>
        <v>0</v>
      </c>
      <c r="AB3130" s="33">
        <f t="shared" si="8760"/>
        <v>0</v>
      </c>
      <c r="AC3130" s="33">
        <f t="shared" si="8761"/>
        <v>0</v>
      </c>
      <c r="AD3130" s="26">
        <f t="shared" si="8762"/>
        <v>0</v>
      </c>
      <c r="AE3130" s="46" t="str">
        <f>IFERROR(IF(AE$3=VLOOKUP($E3130,Template!$AK$5:$AM$17,3,FALSE),$AD3130*$F3130,0),"0.00")</f>
        <v>0.00</v>
      </c>
      <c r="AF3130" s="46" t="str">
        <f>IFERROR(IF(AF$3=VLOOKUP($E3130,Template!$AK$5:$AM$17,3,FALSE),$AD3130*$F3130,0),"0.00")</f>
        <v>0.00</v>
      </c>
      <c r="AG3130" s="28">
        <f t="shared" si="8763"/>
        <v>0</v>
      </c>
      <c r="AH3130" s="13" t="s">
        <v>40</v>
      </c>
      <c r="AI3130" s="13" t="s">
        <v>41</v>
      </c>
      <c r="AK3130" s="14" t="s">
        <v>27</v>
      </c>
      <c r="AL3130" s="15">
        <v>0.15</v>
      </c>
      <c r="AM3130" s="16" t="s">
        <v>2</v>
      </c>
    </row>
    <row r="3131" spans="1:39" s="3" customFormat="1" ht="13.8" x14ac:dyDescent="0.25">
      <c r="A3131" s="7" t="str">
        <f t="shared" ref="A3131:C3131" si="8774">A3130</f>
        <v>(Enter Broadcasting Company Name)</v>
      </c>
      <c r="B3131" s="7" t="str">
        <f t="shared" si="8774"/>
        <v>(Enter Call Letters)</v>
      </c>
      <c r="C3131" s="8" t="str">
        <f t="shared" si="8774"/>
        <v>(Select AM/FM)</v>
      </c>
      <c r="D3131" s="30"/>
      <c r="E3131" s="8" t="str">
        <f t="shared" si="8765"/>
        <v>(Select Station Province)</v>
      </c>
      <c r="F3131" s="9" t="str">
        <f>IFERROR(VLOOKUP(E3131,Template!$AK$5:$AL$17,2,FALSE),"")</f>
        <v/>
      </c>
      <c r="G3131" s="42" t="s">
        <v>12</v>
      </c>
      <c r="H3131" s="42" t="s">
        <v>15</v>
      </c>
      <c r="I3131" s="32" t="s">
        <v>65</v>
      </c>
      <c r="J3131" s="32" t="s">
        <v>66</v>
      </c>
      <c r="K3131" s="33">
        <f t="shared" si="8747"/>
        <v>0</v>
      </c>
      <c r="L3131" s="33">
        <f t="shared" si="8748"/>
        <v>0</v>
      </c>
      <c r="M3131" s="34">
        <f t="shared" si="8746"/>
        <v>0</v>
      </c>
      <c r="N3131" s="34">
        <f t="shared" si="8766"/>
        <v>0</v>
      </c>
      <c r="O3131" s="34">
        <f t="shared" si="8749"/>
        <v>0</v>
      </c>
      <c r="P3131" s="12" t="str">
        <f t="shared" ref="P3131:Q3131" si="8775">P3130</f>
        <v>(Select Language)</v>
      </c>
      <c r="Q3131" s="12" t="str">
        <f t="shared" si="8775"/>
        <v>(Select Usage)</v>
      </c>
      <c r="R3131" s="33">
        <f t="shared" si="8750"/>
        <v>0</v>
      </c>
      <c r="S3131" s="33">
        <f t="shared" si="8751"/>
        <v>0</v>
      </c>
      <c r="T3131" s="33">
        <f t="shared" si="8752"/>
        <v>0</v>
      </c>
      <c r="U3131" s="33">
        <f t="shared" si="8753"/>
        <v>0</v>
      </c>
      <c r="V3131" s="33">
        <f t="shared" si="8754"/>
        <v>0</v>
      </c>
      <c r="W3131" s="33">
        <f t="shared" si="8755"/>
        <v>0</v>
      </c>
      <c r="X3131" s="33">
        <f t="shared" si="8756"/>
        <v>0</v>
      </c>
      <c r="Y3131" s="33">
        <f t="shared" si="8757"/>
        <v>0</v>
      </c>
      <c r="Z3131" s="33">
        <f t="shared" si="8758"/>
        <v>0</v>
      </c>
      <c r="AA3131" s="33">
        <f t="shared" si="8759"/>
        <v>0</v>
      </c>
      <c r="AB3131" s="33">
        <f t="shared" si="8760"/>
        <v>0</v>
      </c>
      <c r="AC3131" s="33">
        <f t="shared" si="8761"/>
        <v>0</v>
      </c>
      <c r="AD3131" s="26">
        <f>SUM(R3131:AC3131)</f>
        <v>0</v>
      </c>
      <c r="AE3131" s="46" t="str">
        <f>IFERROR(IF(AE$3=VLOOKUP($E3131,Template!$AK$5:$AM$17,3,FALSE),$AD3131*$F3131,0),"0.00")</f>
        <v>0.00</v>
      </c>
      <c r="AF3131" s="46" t="str">
        <f>IFERROR(IF(AF$3=VLOOKUP($E3131,Template!$AK$5:$AM$17,3,FALSE),$AD3131*$F3131,0),"0.00")</f>
        <v>0.00</v>
      </c>
      <c r="AG3131" s="28">
        <f t="shared" si="8763"/>
        <v>0</v>
      </c>
      <c r="AH3131" s="13" t="s">
        <v>40</v>
      </c>
      <c r="AI3131" s="13" t="s">
        <v>41</v>
      </c>
      <c r="AK3131" s="14" t="s">
        <v>28</v>
      </c>
      <c r="AL3131" s="15">
        <v>0.05</v>
      </c>
      <c r="AM3131" s="16" t="s">
        <v>3</v>
      </c>
    </row>
    <row r="3132" spans="1:39" s="3" customFormat="1" ht="13.8" x14ac:dyDescent="0.25">
      <c r="A3132" s="7" t="str">
        <f t="shared" ref="A3132:C3132" si="8776">A3131</f>
        <v>(Enter Broadcasting Company Name)</v>
      </c>
      <c r="B3132" s="7" t="str">
        <f t="shared" si="8776"/>
        <v>(Enter Call Letters)</v>
      </c>
      <c r="C3132" s="8" t="str">
        <f t="shared" si="8776"/>
        <v>(Select AM/FM)</v>
      </c>
      <c r="D3132" s="30"/>
      <c r="E3132" s="8" t="str">
        <f t="shared" si="8765"/>
        <v>(Select Station Province)</v>
      </c>
      <c r="F3132" s="9" t="str">
        <f>IFERROR(VLOOKUP(E3132,Template!$AK$5:$AL$17,2,FALSE),"")</f>
        <v/>
      </c>
      <c r="G3132" s="42" t="s">
        <v>13</v>
      </c>
      <c r="H3132" s="42" t="s">
        <v>16</v>
      </c>
      <c r="I3132" s="32" t="s">
        <v>65</v>
      </c>
      <c r="J3132" s="32" t="s">
        <v>66</v>
      </c>
      <c r="K3132" s="33">
        <f t="shared" si="8747"/>
        <v>0</v>
      </c>
      <c r="L3132" s="33">
        <f t="shared" si="8748"/>
        <v>0</v>
      </c>
      <c r="M3132" s="34">
        <f t="shared" si="8746"/>
        <v>0</v>
      </c>
      <c r="N3132" s="34">
        <f t="shared" si="8766"/>
        <v>0</v>
      </c>
      <c r="O3132" s="34">
        <f t="shared" si="8749"/>
        <v>0</v>
      </c>
      <c r="P3132" s="12" t="str">
        <f t="shared" ref="P3132:Q3132" si="8777">P3131</f>
        <v>(Select Language)</v>
      </c>
      <c r="Q3132" s="12" t="str">
        <f t="shared" si="8777"/>
        <v>(Select Usage)</v>
      </c>
      <c r="R3132" s="33">
        <f t="shared" si="8750"/>
        <v>0</v>
      </c>
      <c r="S3132" s="33">
        <f t="shared" si="8751"/>
        <v>0</v>
      </c>
      <c r="T3132" s="33">
        <f t="shared" si="8752"/>
        <v>0</v>
      </c>
      <c r="U3132" s="33">
        <f t="shared" si="8753"/>
        <v>0</v>
      </c>
      <c r="V3132" s="33">
        <f t="shared" si="8754"/>
        <v>0</v>
      </c>
      <c r="W3132" s="33">
        <f t="shared" si="8755"/>
        <v>0</v>
      </c>
      <c r="X3132" s="33">
        <f t="shared" si="8756"/>
        <v>0</v>
      </c>
      <c r="Y3132" s="33">
        <f t="shared" si="8757"/>
        <v>0</v>
      </c>
      <c r="Z3132" s="33">
        <f t="shared" si="8758"/>
        <v>0</v>
      </c>
      <c r="AA3132" s="33">
        <f t="shared" si="8759"/>
        <v>0</v>
      </c>
      <c r="AB3132" s="33">
        <f t="shared" si="8760"/>
        <v>0</v>
      </c>
      <c r="AC3132" s="33">
        <f t="shared" si="8761"/>
        <v>0</v>
      </c>
      <c r="AD3132" s="26">
        <f t="shared" ref="AD3132:AD3134" si="8778">SUM(R3132:AC3132)</f>
        <v>0</v>
      </c>
      <c r="AE3132" s="46" t="str">
        <f>IFERROR(IF(AE$3=VLOOKUP($E3132,Template!$AK$5:$AM$17,3,FALSE),$AD3132*$F3132,0),"0.00")</f>
        <v>0.00</v>
      </c>
      <c r="AF3132" s="46" t="str">
        <f>IFERROR(IF(AF$3=VLOOKUP($E3132,Template!$AK$5:$AM$17,3,FALSE),$AD3132*$F3132,0),"0.00")</f>
        <v>0.00</v>
      </c>
      <c r="AG3132" s="28">
        <f t="shared" si="8763"/>
        <v>0</v>
      </c>
      <c r="AH3132" s="13" t="s">
        <v>40</v>
      </c>
      <c r="AI3132" s="13" t="s">
        <v>41</v>
      </c>
      <c r="AK3132" s="14" t="s">
        <v>70</v>
      </c>
      <c r="AL3132" s="15">
        <v>0.05</v>
      </c>
      <c r="AM3132" s="16" t="s">
        <v>3</v>
      </c>
    </row>
    <row r="3133" spans="1:39" s="3" customFormat="1" ht="13.8" x14ac:dyDescent="0.25">
      <c r="A3133" s="7" t="str">
        <f t="shared" ref="A3133:C3133" si="8779">A3132</f>
        <v>(Enter Broadcasting Company Name)</v>
      </c>
      <c r="B3133" s="7" t="str">
        <f t="shared" si="8779"/>
        <v>(Enter Call Letters)</v>
      </c>
      <c r="C3133" s="8" t="str">
        <f t="shared" si="8779"/>
        <v>(Select AM/FM)</v>
      </c>
      <c r="D3133" s="30"/>
      <c r="E3133" s="8" t="str">
        <f t="shared" si="8765"/>
        <v>(Select Station Province)</v>
      </c>
      <c r="F3133" s="9" t="str">
        <f>IFERROR(VLOOKUP(E3133,Template!$AK$5:$AL$17,2,FALSE),"")</f>
        <v/>
      </c>
      <c r="G3133" s="42" t="s">
        <v>15</v>
      </c>
      <c r="H3133" s="42" t="s">
        <v>17</v>
      </c>
      <c r="I3133" s="32" t="s">
        <v>65</v>
      </c>
      <c r="J3133" s="32" t="s">
        <v>66</v>
      </c>
      <c r="K3133" s="33">
        <f t="shared" si="8747"/>
        <v>0</v>
      </c>
      <c r="L3133" s="33">
        <f t="shared" si="8748"/>
        <v>0</v>
      </c>
      <c r="M3133" s="34">
        <f t="shared" si="8746"/>
        <v>0</v>
      </c>
      <c r="N3133" s="34">
        <f t="shared" si="8766"/>
        <v>0</v>
      </c>
      <c r="O3133" s="34">
        <f t="shared" si="8749"/>
        <v>0</v>
      </c>
      <c r="P3133" s="12" t="str">
        <f t="shared" ref="P3133:Q3133" si="8780">P3132</f>
        <v>(Select Language)</v>
      </c>
      <c r="Q3133" s="12" t="str">
        <f t="shared" si="8780"/>
        <v>(Select Usage)</v>
      </c>
      <c r="R3133" s="33">
        <f t="shared" si="8750"/>
        <v>0</v>
      </c>
      <c r="S3133" s="33">
        <f t="shared" si="8751"/>
        <v>0</v>
      </c>
      <c r="T3133" s="33">
        <f t="shared" si="8752"/>
        <v>0</v>
      </c>
      <c r="U3133" s="33">
        <f t="shared" si="8753"/>
        <v>0</v>
      </c>
      <c r="V3133" s="33">
        <f t="shared" si="8754"/>
        <v>0</v>
      </c>
      <c r="W3133" s="33">
        <f t="shared" si="8755"/>
        <v>0</v>
      </c>
      <c r="X3133" s="33">
        <f t="shared" si="8756"/>
        <v>0</v>
      </c>
      <c r="Y3133" s="33">
        <f t="shared" si="8757"/>
        <v>0</v>
      </c>
      <c r="Z3133" s="33">
        <f t="shared" si="8758"/>
        <v>0</v>
      </c>
      <c r="AA3133" s="33">
        <f t="shared" si="8759"/>
        <v>0</v>
      </c>
      <c r="AB3133" s="33">
        <f t="shared" si="8760"/>
        <v>0</v>
      </c>
      <c r="AC3133" s="33">
        <f t="shared" si="8761"/>
        <v>0</v>
      </c>
      <c r="AD3133" s="26">
        <f t="shared" si="8778"/>
        <v>0</v>
      </c>
      <c r="AE3133" s="46" t="str">
        <f>IFERROR(IF(AE$3=VLOOKUP($E3133,Template!$AK$5:$AM$17,3,FALSE),$AD3133*$F3133,0),"0.00")</f>
        <v>0.00</v>
      </c>
      <c r="AF3133" s="46" t="str">
        <f>IFERROR(IF(AF$3=VLOOKUP($E3133,Template!$AK$5:$AM$17,3,FALSE),$AD3133*$F3133,0),"0.00")</f>
        <v>0.00</v>
      </c>
      <c r="AG3133" s="28">
        <f t="shared" si="8763"/>
        <v>0</v>
      </c>
      <c r="AH3133" s="13" t="s">
        <v>40</v>
      </c>
      <c r="AI3133" s="13" t="s">
        <v>41</v>
      </c>
      <c r="AK3133" s="14" t="s">
        <v>20</v>
      </c>
      <c r="AL3133" s="15">
        <v>0.13</v>
      </c>
      <c r="AM3133" s="16" t="s">
        <v>2</v>
      </c>
    </row>
    <row r="3134" spans="1:39" s="3" customFormat="1" ht="13.8" x14ac:dyDescent="0.25">
      <c r="A3134" s="7" t="str">
        <f t="shared" ref="A3134:C3134" si="8781">A3133</f>
        <v>(Enter Broadcasting Company Name)</v>
      </c>
      <c r="B3134" s="7" t="str">
        <f t="shared" si="8781"/>
        <v>(Enter Call Letters)</v>
      </c>
      <c r="C3134" s="8" t="str">
        <f t="shared" si="8781"/>
        <v>(Select AM/FM)</v>
      </c>
      <c r="D3134" s="30"/>
      <c r="E3134" s="8" t="str">
        <f t="shared" si="8765"/>
        <v>(Select Station Province)</v>
      </c>
      <c r="F3134" s="9" t="str">
        <f>IFERROR(VLOOKUP(E3134,Template!$AK$5:$AL$17,2,FALSE),"")</f>
        <v/>
      </c>
      <c r="G3134" s="42" t="s">
        <v>16</v>
      </c>
      <c r="H3134" s="42" t="s">
        <v>18</v>
      </c>
      <c r="I3134" s="32" t="s">
        <v>65</v>
      </c>
      <c r="J3134" s="32" t="s">
        <v>66</v>
      </c>
      <c r="K3134" s="33">
        <f t="shared" si="8747"/>
        <v>0</v>
      </c>
      <c r="L3134" s="33">
        <f t="shared" si="8748"/>
        <v>0</v>
      </c>
      <c r="M3134" s="34">
        <f t="shared" si="8746"/>
        <v>0</v>
      </c>
      <c r="N3134" s="34">
        <f t="shared" si="8766"/>
        <v>0</v>
      </c>
      <c r="O3134" s="34">
        <f t="shared" si="8749"/>
        <v>0</v>
      </c>
      <c r="P3134" s="12" t="str">
        <f t="shared" ref="P3134:Q3134" si="8782">P3133</f>
        <v>(Select Language)</v>
      </c>
      <c r="Q3134" s="12" t="str">
        <f t="shared" si="8782"/>
        <v>(Select Usage)</v>
      </c>
      <c r="R3134" s="33">
        <f t="shared" si="8750"/>
        <v>0</v>
      </c>
      <c r="S3134" s="33">
        <f t="shared" si="8751"/>
        <v>0</v>
      </c>
      <c r="T3134" s="33">
        <f t="shared" si="8752"/>
        <v>0</v>
      </c>
      <c r="U3134" s="33">
        <f t="shared" si="8753"/>
        <v>0</v>
      </c>
      <c r="V3134" s="33">
        <f t="shared" si="8754"/>
        <v>0</v>
      </c>
      <c r="W3134" s="33">
        <f t="shared" si="8755"/>
        <v>0</v>
      </c>
      <c r="X3134" s="33">
        <f t="shared" si="8756"/>
        <v>0</v>
      </c>
      <c r="Y3134" s="33">
        <f t="shared" si="8757"/>
        <v>0</v>
      </c>
      <c r="Z3134" s="33">
        <f t="shared" si="8758"/>
        <v>0</v>
      </c>
      <c r="AA3134" s="33">
        <f t="shared" si="8759"/>
        <v>0</v>
      </c>
      <c r="AB3134" s="33">
        <f t="shared" si="8760"/>
        <v>0</v>
      </c>
      <c r="AC3134" s="33">
        <f t="shared" si="8761"/>
        <v>0</v>
      </c>
      <c r="AD3134" s="26">
        <f t="shared" si="8778"/>
        <v>0</v>
      </c>
      <c r="AE3134" s="46" t="str">
        <f>IFERROR(IF(AE$3=VLOOKUP($E3134,Template!$AK$5:$AM$17,3,FALSE),$AD3134*$F3134,0),"0.00")</f>
        <v>0.00</v>
      </c>
      <c r="AF3134" s="46" t="str">
        <f>IFERROR(IF(AF$3=VLOOKUP($E3134,Template!$AK$5:$AM$17,3,FALSE),$AD3134*$F3134,0),"0.00")</f>
        <v>0.00</v>
      </c>
      <c r="AG3134" s="28">
        <f t="shared" si="8763"/>
        <v>0</v>
      </c>
      <c r="AH3134" s="13" t="s">
        <v>40</v>
      </c>
      <c r="AI3134" s="13" t="s">
        <v>41</v>
      </c>
      <c r="AK3134" s="14" t="s">
        <v>69</v>
      </c>
      <c r="AL3134" s="15">
        <v>0.15</v>
      </c>
      <c r="AM3134" s="16" t="s">
        <v>2</v>
      </c>
    </row>
    <row r="3135" spans="1:39" s="3" customFormat="1" ht="13.8" x14ac:dyDescent="0.25">
      <c r="A3135" s="7" t="str">
        <f t="shared" ref="A3135:C3135" si="8783">A3134</f>
        <v>(Enter Broadcasting Company Name)</v>
      </c>
      <c r="B3135" s="7" t="str">
        <f t="shared" si="8783"/>
        <v>(Enter Call Letters)</v>
      </c>
      <c r="C3135" s="8" t="str">
        <f t="shared" si="8783"/>
        <v>(Select AM/FM)</v>
      </c>
      <c r="D3135" s="30"/>
      <c r="E3135" s="8" t="str">
        <f t="shared" si="8765"/>
        <v>(Select Station Province)</v>
      </c>
      <c r="F3135" s="9" t="str">
        <f>IFERROR(VLOOKUP(E3135,Template!$AK$5:$AL$17,2,FALSE),"")</f>
        <v/>
      </c>
      <c r="G3135" s="42" t="s">
        <v>17</v>
      </c>
      <c r="H3135" s="42" t="s">
        <v>7</v>
      </c>
      <c r="I3135" s="32" t="s">
        <v>65</v>
      </c>
      <c r="J3135" s="32" t="s">
        <v>66</v>
      </c>
      <c r="K3135" s="33">
        <f t="shared" si="8747"/>
        <v>0</v>
      </c>
      <c r="L3135" s="33">
        <f t="shared" si="8748"/>
        <v>0</v>
      </c>
      <c r="M3135" s="34">
        <f t="shared" si="8746"/>
        <v>0</v>
      </c>
      <c r="N3135" s="34">
        <f t="shared" si="8766"/>
        <v>0</v>
      </c>
      <c r="O3135" s="34">
        <f t="shared" si="8749"/>
        <v>0</v>
      </c>
      <c r="P3135" s="12" t="str">
        <f t="shared" ref="P3135:Q3135" si="8784">P3134</f>
        <v>(Select Language)</v>
      </c>
      <c r="Q3135" s="12" t="str">
        <f t="shared" si="8784"/>
        <v>(Select Usage)</v>
      </c>
      <c r="R3135" s="33">
        <f t="shared" si="8750"/>
        <v>0</v>
      </c>
      <c r="S3135" s="33">
        <f t="shared" si="8751"/>
        <v>0</v>
      </c>
      <c r="T3135" s="33">
        <f t="shared" si="8752"/>
        <v>0</v>
      </c>
      <c r="U3135" s="33">
        <f t="shared" si="8753"/>
        <v>0</v>
      </c>
      <c r="V3135" s="33">
        <f t="shared" si="8754"/>
        <v>0</v>
      </c>
      <c r="W3135" s="33">
        <f t="shared" si="8755"/>
        <v>0</v>
      </c>
      <c r="X3135" s="33">
        <f t="shared" si="8756"/>
        <v>0</v>
      </c>
      <c r="Y3135" s="33">
        <f t="shared" si="8757"/>
        <v>0</v>
      </c>
      <c r="Z3135" s="33">
        <f t="shared" si="8758"/>
        <v>0</v>
      </c>
      <c r="AA3135" s="33">
        <f t="shared" si="8759"/>
        <v>0</v>
      </c>
      <c r="AB3135" s="33">
        <f t="shared" si="8760"/>
        <v>0</v>
      </c>
      <c r="AC3135" s="33">
        <f t="shared" si="8761"/>
        <v>0</v>
      </c>
      <c r="AD3135" s="26">
        <f>SUM(R3135:AC3135)</f>
        <v>0</v>
      </c>
      <c r="AE3135" s="46" t="str">
        <f>IFERROR(IF(AE$3=VLOOKUP($E3135,Template!$AK$5:$AM$17,3,FALSE),$AD3135*$F3135,0),"0.00")</f>
        <v>0.00</v>
      </c>
      <c r="AF3135" s="46" t="str">
        <f>IFERROR(IF(AF$3=VLOOKUP($E3135,Template!$AK$5:$AM$17,3,FALSE),$AD3135*$F3135,0),"0.00")</f>
        <v>0.00</v>
      </c>
      <c r="AG3135" s="28">
        <f t="shared" si="8763"/>
        <v>0</v>
      </c>
      <c r="AH3135" s="13" t="s">
        <v>40</v>
      </c>
      <c r="AI3135" s="13" t="s">
        <v>41</v>
      </c>
      <c r="AK3135" s="14" t="s">
        <v>29</v>
      </c>
      <c r="AL3135" s="15">
        <v>0.05</v>
      </c>
      <c r="AM3135" s="16" t="s">
        <v>3</v>
      </c>
    </row>
    <row r="3136" spans="1:39" s="3" customFormat="1" ht="13.8" x14ac:dyDescent="0.25">
      <c r="A3136" s="7" t="str">
        <f t="shared" ref="A3136:C3136" si="8785">A3135</f>
        <v>(Enter Broadcasting Company Name)</v>
      </c>
      <c r="B3136" s="7" t="str">
        <f t="shared" si="8785"/>
        <v>(Enter Call Letters)</v>
      </c>
      <c r="C3136" s="8" t="str">
        <f t="shared" si="8785"/>
        <v>(Select AM/FM)</v>
      </c>
      <c r="D3136" s="30"/>
      <c r="E3136" s="8" t="str">
        <f t="shared" si="8765"/>
        <v>(Select Station Province)</v>
      </c>
      <c r="F3136" s="9" t="str">
        <f>IFERROR(VLOOKUP(E3136,Template!$AK$5:$AL$17,2,FALSE),"")</f>
        <v/>
      </c>
      <c r="G3136" s="42" t="s">
        <v>18</v>
      </c>
      <c r="H3136" s="43" t="s">
        <v>8</v>
      </c>
      <c r="I3136" s="32" t="s">
        <v>65</v>
      </c>
      <c r="J3136" s="32" t="s">
        <v>66</v>
      </c>
      <c r="K3136" s="33">
        <f t="shared" si="8747"/>
        <v>0</v>
      </c>
      <c r="L3136" s="33">
        <f t="shared" si="8748"/>
        <v>0</v>
      </c>
      <c r="M3136" s="34">
        <f t="shared" si="8746"/>
        <v>0</v>
      </c>
      <c r="N3136" s="34">
        <f t="shared" si="8766"/>
        <v>0</v>
      </c>
      <c r="O3136" s="34">
        <f t="shared" si="8749"/>
        <v>0</v>
      </c>
      <c r="P3136" s="12" t="str">
        <f t="shared" ref="P3136:Q3136" si="8786">P3135</f>
        <v>(Select Language)</v>
      </c>
      <c r="Q3136" s="12" t="str">
        <f t="shared" si="8786"/>
        <v>(Select Usage)</v>
      </c>
      <c r="R3136" s="33">
        <f t="shared" si="8750"/>
        <v>0</v>
      </c>
      <c r="S3136" s="33">
        <f t="shared" si="8751"/>
        <v>0</v>
      </c>
      <c r="T3136" s="33">
        <f t="shared" si="8752"/>
        <v>0</v>
      </c>
      <c r="U3136" s="33">
        <f t="shared" si="8753"/>
        <v>0</v>
      </c>
      <c r="V3136" s="33">
        <f t="shared" si="8754"/>
        <v>0</v>
      </c>
      <c r="W3136" s="33">
        <f t="shared" si="8755"/>
        <v>0</v>
      </c>
      <c r="X3136" s="33">
        <f t="shared" si="8756"/>
        <v>0</v>
      </c>
      <c r="Y3136" s="33">
        <f t="shared" si="8757"/>
        <v>0</v>
      </c>
      <c r="Z3136" s="33">
        <f t="shared" si="8758"/>
        <v>0</v>
      </c>
      <c r="AA3136" s="33">
        <f t="shared" si="8759"/>
        <v>0</v>
      </c>
      <c r="AB3136" s="33">
        <f t="shared" si="8760"/>
        <v>0</v>
      </c>
      <c r="AC3136" s="33">
        <f t="shared" si="8761"/>
        <v>0</v>
      </c>
      <c r="AD3136" s="26">
        <f t="shared" ref="AD3136" si="8787">SUM(R3136:AC3136)</f>
        <v>0</v>
      </c>
      <c r="AE3136" s="46" t="str">
        <f>IFERROR(IF(AE$3=VLOOKUP($E3136,Template!$AK$5:$AM$17,3,FALSE),$AD3136*$F3136,0),"0.00")</f>
        <v>0.00</v>
      </c>
      <c r="AF3136" s="46" t="str">
        <f>IFERROR(IF(AF$3=VLOOKUP($E3136,Template!$AK$5:$AM$17,3,FALSE),$AD3136*$F3136,0),"0.00")</f>
        <v>0.00</v>
      </c>
      <c r="AG3136" s="28">
        <f t="shared" si="8763"/>
        <v>0</v>
      </c>
      <c r="AH3136" s="13" t="s">
        <v>40</v>
      </c>
      <c r="AI3136" s="13" t="s">
        <v>41</v>
      </c>
      <c r="AK3136" s="14" t="s">
        <v>21</v>
      </c>
      <c r="AL3136" s="15">
        <v>0.05</v>
      </c>
      <c r="AM3136" s="16" t="s">
        <v>3</v>
      </c>
    </row>
    <row r="3137" spans="1:39" ht="13.8" x14ac:dyDescent="0.25">
      <c r="A3137" s="19" t="s">
        <v>4</v>
      </c>
      <c r="B3137" s="19"/>
      <c r="C3137" s="20"/>
      <c r="D3137" s="20"/>
      <c r="E3137" s="20"/>
      <c r="F3137" s="20"/>
      <c r="G3137" s="44"/>
      <c r="H3137" s="44"/>
      <c r="I3137" s="21">
        <f t="shared" ref="I3137:K3137" si="8788">SUM(I3125:I3136)</f>
        <v>0</v>
      </c>
      <c r="J3137" s="21">
        <f t="shared" si="8788"/>
        <v>0</v>
      </c>
      <c r="K3137" s="21">
        <f t="shared" si="8788"/>
        <v>0</v>
      </c>
      <c r="L3137" s="21">
        <f>L3136</f>
        <v>0</v>
      </c>
      <c r="M3137" s="21">
        <f>SUM(M3125:M3136)</f>
        <v>0</v>
      </c>
      <c r="N3137" s="21">
        <f t="shared" ref="N3137:O3137" si="8789">SUM(N3125:N3136)</f>
        <v>0</v>
      </c>
      <c r="O3137" s="21">
        <f t="shared" si="8789"/>
        <v>0</v>
      </c>
      <c r="P3137" s="21"/>
      <c r="Q3137" s="22"/>
      <c r="R3137" s="21">
        <f t="shared" ref="R3137:AI3137" si="8790">SUM(R3125:R3136)</f>
        <v>0</v>
      </c>
      <c r="S3137" s="21">
        <f t="shared" si="8790"/>
        <v>0</v>
      </c>
      <c r="T3137" s="21">
        <f t="shared" si="8790"/>
        <v>0</v>
      </c>
      <c r="U3137" s="21">
        <f t="shared" si="8790"/>
        <v>0</v>
      </c>
      <c r="V3137" s="21">
        <f t="shared" si="8790"/>
        <v>0</v>
      </c>
      <c r="W3137" s="21">
        <f t="shared" si="8790"/>
        <v>0</v>
      </c>
      <c r="X3137" s="21">
        <f t="shared" si="8790"/>
        <v>0</v>
      </c>
      <c r="Y3137" s="21">
        <f t="shared" si="8790"/>
        <v>0</v>
      </c>
      <c r="Z3137" s="21">
        <f t="shared" si="8790"/>
        <v>0</v>
      </c>
      <c r="AA3137" s="21">
        <f t="shared" si="8790"/>
        <v>0</v>
      </c>
      <c r="AB3137" s="21">
        <f t="shared" si="8790"/>
        <v>0</v>
      </c>
      <c r="AC3137" s="21">
        <f t="shared" si="8790"/>
        <v>0</v>
      </c>
      <c r="AD3137" s="27">
        <f t="shared" si="8790"/>
        <v>0</v>
      </c>
      <c r="AE3137" s="21">
        <f t="shared" si="8790"/>
        <v>0</v>
      </c>
      <c r="AF3137" s="21">
        <f t="shared" si="8790"/>
        <v>0</v>
      </c>
      <c r="AG3137" s="27">
        <f t="shared" si="8790"/>
        <v>0</v>
      </c>
      <c r="AH3137" s="21">
        <f t="shared" si="8790"/>
        <v>0</v>
      </c>
      <c r="AI3137" s="21">
        <f t="shared" si="8790"/>
        <v>0</v>
      </c>
      <c r="AK3137" s="14" t="s">
        <v>71</v>
      </c>
      <c r="AL3137" s="15">
        <v>0.05</v>
      </c>
      <c r="AM3137" s="16" t="s">
        <v>3</v>
      </c>
    </row>
    <row r="3138" spans="1:39" x14ac:dyDescent="0.25">
      <c r="A3138" s="2"/>
      <c r="G3138" s="2"/>
      <c r="H3138" s="2"/>
      <c r="O3138" s="2"/>
      <c r="P3138" s="2"/>
    </row>
    <row r="3139" spans="1:39" ht="42" customHeight="1" x14ac:dyDescent="0.25">
      <c r="A3139" s="223" t="s">
        <v>63</v>
      </c>
      <c r="B3139" s="223" t="s">
        <v>43</v>
      </c>
      <c r="C3139" s="224" t="s">
        <v>19</v>
      </c>
      <c r="D3139" s="226"/>
      <c r="E3139" s="223" t="s">
        <v>14</v>
      </c>
      <c r="F3139" s="223" t="s">
        <v>38</v>
      </c>
      <c r="G3139" s="223" t="s">
        <v>1</v>
      </c>
      <c r="H3139" s="223" t="s">
        <v>5</v>
      </c>
      <c r="I3139" s="225" t="s">
        <v>31</v>
      </c>
      <c r="J3139" s="225" t="s">
        <v>32</v>
      </c>
      <c r="K3139" s="225" t="s">
        <v>48</v>
      </c>
      <c r="L3139" s="225" t="s">
        <v>0</v>
      </c>
      <c r="M3139" s="4" t="s">
        <v>45</v>
      </c>
      <c r="N3139" s="4" t="s">
        <v>46</v>
      </c>
      <c r="O3139" s="4" t="s">
        <v>47</v>
      </c>
      <c r="P3139" s="225" t="s">
        <v>50</v>
      </c>
      <c r="Q3139" s="225" t="s">
        <v>33</v>
      </c>
      <c r="R3139" s="4" t="s">
        <v>51</v>
      </c>
      <c r="S3139" s="4" t="s">
        <v>52</v>
      </c>
      <c r="T3139" s="4" t="s">
        <v>53</v>
      </c>
      <c r="U3139" s="4" t="s">
        <v>54</v>
      </c>
      <c r="V3139" s="4" t="s">
        <v>55</v>
      </c>
      <c r="W3139" s="4" t="s">
        <v>56</v>
      </c>
      <c r="X3139" s="4" t="s">
        <v>57</v>
      </c>
      <c r="Y3139" s="4" t="s">
        <v>58</v>
      </c>
      <c r="Z3139" s="4" t="s">
        <v>59</v>
      </c>
      <c r="AA3139" s="4" t="s">
        <v>62</v>
      </c>
      <c r="AB3139" s="4" t="s">
        <v>60</v>
      </c>
      <c r="AC3139" s="4" t="s">
        <v>61</v>
      </c>
      <c r="AD3139" s="233" t="s">
        <v>34</v>
      </c>
      <c r="AE3139" s="231" t="s">
        <v>2</v>
      </c>
      <c r="AF3139" s="231" t="s">
        <v>3</v>
      </c>
      <c r="AG3139" s="233" t="s">
        <v>35</v>
      </c>
      <c r="AH3139" s="223" t="s">
        <v>36</v>
      </c>
      <c r="AI3139" s="223" t="s">
        <v>37</v>
      </c>
      <c r="AK3139" s="229" t="s">
        <v>30</v>
      </c>
      <c r="AL3139" s="229"/>
      <c r="AM3139" s="229"/>
    </row>
    <row r="3140" spans="1:39" s="6" customFormat="1" ht="35.25" customHeight="1" x14ac:dyDescent="0.3">
      <c r="A3140" s="224"/>
      <c r="B3140" s="224"/>
      <c r="C3140" s="224"/>
      <c r="D3140" s="227"/>
      <c r="E3140" s="223"/>
      <c r="F3140" s="223"/>
      <c r="G3140" s="223"/>
      <c r="H3140" s="223"/>
      <c r="I3140" s="230"/>
      <c r="J3140" s="230"/>
      <c r="K3140" s="230"/>
      <c r="L3140" s="230"/>
      <c r="M3140" s="5">
        <v>0</v>
      </c>
      <c r="N3140" s="5">
        <v>625000</v>
      </c>
      <c r="O3140" s="5">
        <v>1250000</v>
      </c>
      <c r="P3140" s="225"/>
      <c r="Q3140" s="225"/>
      <c r="R3140" s="29">
        <v>4.95E-4</v>
      </c>
      <c r="S3140" s="29">
        <v>9.5200000000000005E-4</v>
      </c>
      <c r="T3140" s="29">
        <v>1.5900000000000001E-3</v>
      </c>
      <c r="U3140" s="29">
        <v>1.1169999999999999E-3</v>
      </c>
      <c r="V3140" s="29">
        <v>2.189E-3</v>
      </c>
      <c r="W3140" s="29">
        <v>4.5430000000000002E-3</v>
      </c>
      <c r="X3140" s="29">
        <v>8.8199999999999997E-4</v>
      </c>
      <c r="Y3140" s="29">
        <v>1.6949999999999999E-3</v>
      </c>
      <c r="Z3140" s="29">
        <v>2.8319999999999999E-3</v>
      </c>
      <c r="AA3140" s="29">
        <v>1.9889999999999999E-3</v>
      </c>
      <c r="AB3140" s="29">
        <v>3.8999999999999998E-3</v>
      </c>
      <c r="AC3140" s="29">
        <v>8.0949999999999998E-3</v>
      </c>
      <c r="AD3140" s="233"/>
      <c r="AE3140" s="232"/>
      <c r="AF3140" s="232"/>
      <c r="AG3140" s="234"/>
      <c r="AH3140" s="223"/>
      <c r="AI3140" s="223"/>
      <c r="AK3140" s="229"/>
      <c r="AL3140" s="229"/>
      <c r="AM3140" s="229"/>
    </row>
    <row r="3141" spans="1:39" s="3" customFormat="1" ht="13.8" x14ac:dyDescent="0.25">
      <c r="A3141" s="7" t="s">
        <v>44</v>
      </c>
      <c r="B3141" s="7" t="s">
        <v>42</v>
      </c>
      <c r="C3141" s="8" t="s">
        <v>39</v>
      </c>
      <c r="D3141" s="30"/>
      <c r="E3141" s="8" t="s">
        <v>64</v>
      </c>
      <c r="F3141" s="9" t="str">
        <f>IFERROR(VLOOKUP(E3141,Template!$AK$5:$AL$17,2,FALSE),"")</f>
        <v/>
      </c>
      <c r="G3141" s="41" t="s">
        <v>7</v>
      </c>
      <c r="H3141" s="41" t="s">
        <v>6</v>
      </c>
      <c r="I3141" s="32" t="s">
        <v>65</v>
      </c>
      <c r="J3141" s="32" t="s">
        <v>66</v>
      </c>
      <c r="K3141" s="33">
        <f>IFERROR(I3141+J3141,0)</f>
        <v>0</v>
      </c>
      <c r="L3141" s="33">
        <f>IFERROR(K3141,"")</f>
        <v>0</v>
      </c>
      <c r="M3141" s="34">
        <f t="shared" ref="M3141:M3152" si="8791">IF(L3141&lt;=$N$4,K3141,IF(L3140&gt;$N$4,0,$N$4-L3140))</f>
        <v>0</v>
      </c>
      <c r="N3141" s="34">
        <f>IF(AND(L3141&gt;$N$4,L3141&lt;=$O$4),K3141-M3141,IF(AND(L3140&gt;$N$4,L3140&lt;=$O$4),$O$4-L3140,IF(L3140&gt;$O$4,0,IF(L3141&lt;$N$4,0,MIN(L3141-$N$4,$N$4)))))</f>
        <v>0</v>
      </c>
      <c r="O3141" s="34">
        <f>IF(L3141&gt;$O$4,K3141-M3141-N3141,0)</f>
        <v>0</v>
      </c>
      <c r="P3141" s="12" t="s">
        <v>94</v>
      </c>
      <c r="Q3141" s="12" t="s">
        <v>68</v>
      </c>
      <c r="R3141" s="33">
        <f>IF(AND($Q3141="LOW",$P3141="French"),M3141*R$4,0)</f>
        <v>0</v>
      </c>
      <c r="S3141" s="33">
        <f>IF(AND($Q3141="LOW",$P3141="French"),N3141*S$4,0)</f>
        <v>0</v>
      </c>
      <c r="T3141" s="33">
        <f>IF(AND($Q3141="LOW",$P3141="French"),O3141*T$4,0)</f>
        <v>0</v>
      </c>
      <c r="U3141" s="33">
        <f>IF(AND($Q3141="HIGH",$P3141="French"),M3141*U$4,0)</f>
        <v>0</v>
      </c>
      <c r="V3141" s="33">
        <f>IF(AND($Q3141="HIGH",$P3141="French"),N3141*V$4,0)</f>
        <v>0</v>
      </c>
      <c r="W3141" s="33">
        <f>IF(AND($Q3141="HIGH",$P3141="French"),O3141*W$4,0)</f>
        <v>0</v>
      </c>
      <c r="X3141" s="33">
        <f>IF(AND($Q3141="LOW",$P3141="English"),M3141*X$4,0)</f>
        <v>0</v>
      </c>
      <c r="Y3141" s="33">
        <f>IF(AND($Q3141="LOW",$P3141="English"),N3141*Y$4,0)</f>
        <v>0</v>
      </c>
      <c r="Z3141" s="33">
        <f>IF(AND($Q3141="LOW",$P3141="English"),O3141*Z$4,0)</f>
        <v>0</v>
      </c>
      <c r="AA3141" s="33">
        <f>IF(AND($Q3141="HIGH",$P3141="English"),M3141*AA$4,0)</f>
        <v>0</v>
      </c>
      <c r="AB3141" s="33">
        <f>IF(AND($Q3141="HIGH",$P3141="English"),N3141*AB$4,0)</f>
        <v>0</v>
      </c>
      <c r="AC3141" s="33">
        <f>IF(AND($Q3141="HIGH",$P3141="English"),O3141*AC$4,0)</f>
        <v>0</v>
      </c>
      <c r="AD3141" s="26">
        <f>SUM(R3141:AC3141)</f>
        <v>0</v>
      </c>
      <c r="AE3141" s="46" t="str">
        <f>IFERROR(IF(AE$3=VLOOKUP($E3141,Template!$AK$5:$AM$17,3,FALSE),$AD3141*$F3141,0),"0.00")</f>
        <v>0.00</v>
      </c>
      <c r="AF3141" s="46" t="str">
        <f>IFERROR(IF(AF$3=VLOOKUP($E3141,Template!$AK$5:$AM$17,3,FALSE),$AD3141*$F3141,0),"0.00")</f>
        <v>0.00</v>
      </c>
      <c r="AG3141" s="28">
        <f>SUM(AD3141:AF3141)</f>
        <v>0</v>
      </c>
      <c r="AH3141" s="13" t="s">
        <v>40</v>
      </c>
      <c r="AI3141" s="13" t="s">
        <v>41</v>
      </c>
      <c r="AK3141" s="14" t="s">
        <v>25</v>
      </c>
      <c r="AL3141" s="15">
        <v>0.05</v>
      </c>
      <c r="AM3141" s="16" t="s">
        <v>3</v>
      </c>
    </row>
    <row r="3142" spans="1:39" s="3" customFormat="1" ht="13.8" x14ac:dyDescent="0.25">
      <c r="A3142" s="7" t="str">
        <f>A3141</f>
        <v>(Enter Broadcasting Company Name)</v>
      </c>
      <c r="B3142" s="7" t="str">
        <f>B3141</f>
        <v>(Enter Call Letters)</v>
      </c>
      <c r="C3142" s="8" t="str">
        <f>C3141</f>
        <v>(Select AM/FM)</v>
      </c>
      <c r="D3142" s="30"/>
      <c r="E3142" s="8" t="str">
        <f>E3141</f>
        <v>(Select Station Province)</v>
      </c>
      <c r="F3142" s="9" t="str">
        <f>IFERROR(VLOOKUP(E3142,Template!$AK$5:$AL$17,2,FALSE),"")</f>
        <v/>
      </c>
      <c r="G3142" s="42" t="s">
        <v>8</v>
      </c>
      <c r="H3142" s="42" t="s">
        <v>9</v>
      </c>
      <c r="I3142" s="32" t="s">
        <v>65</v>
      </c>
      <c r="J3142" s="32" t="s">
        <v>66</v>
      </c>
      <c r="K3142" s="33">
        <f t="shared" ref="K3142:K3152" si="8792">IFERROR(I3142+J3142,0)</f>
        <v>0</v>
      </c>
      <c r="L3142" s="33">
        <f t="shared" ref="L3142:L3152" si="8793">IFERROR(L3141+K3142,"")</f>
        <v>0</v>
      </c>
      <c r="M3142" s="34">
        <f t="shared" si="8791"/>
        <v>0</v>
      </c>
      <c r="N3142" s="34">
        <f>IF(AND(L3142&gt;$N$4,L3142&lt;=$O$4),K3142-M3142,IF(AND(L3141&gt;$N$4,L3141&lt;=$O$4),$O$4-L3141,IF(L3141&gt;$O$4,0,IF(L3142&lt;$N$4,0,MIN(L3142-$N$4,$N$4)))))</f>
        <v>0</v>
      </c>
      <c r="O3142" s="34">
        <f t="shared" ref="O3142:O3152" si="8794">IF(L3142&gt;$O$4,K3142-M3142-N3142,0)</f>
        <v>0</v>
      </c>
      <c r="P3142" s="12" t="str">
        <f>P3141</f>
        <v>(Select Language)</v>
      </c>
      <c r="Q3142" s="12" t="str">
        <f>Q3141</f>
        <v>(Select Usage)</v>
      </c>
      <c r="R3142" s="33">
        <f t="shared" ref="R3142:R3152" si="8795">IF(AND($Q3142="LOW",$P3142="French"),M3142*R$4,0)</f>
        <v>0</v>
      </c>
      <c r="S3142" s="33">
        <f t="shared" ref="S3142:S3152" si="8796">IF(AND($Q3142="LOW",$P3142="French"),N3142*S$4,0)</f>
        <v>0</v>
      </c>
      <c r="T3142" s="33">
        <f t="shared" ref="T3142:T3152" si="8797">IF(AND($Q3142="LOW",$P3142="French"),O3142*T$4,0)</f>
        <v>0</v>
      </c>
      <c r="U3142" s="33">
        <f t="shared" ref="U3142:U3152" si="8798">IF(AND($Q3142="HIGH",$P3142="French"),M3142*U$4,0)</f>
        <v>0</v>
      </c>
      <c r="V3142" s="33">
        <f t="shared" ref="V3142:V3152" si="8799">IF(AND($Q3142="HIGH",$P3142="French"),N3142*V$4,0)</f>
        <v>0</v>
      </c>
      <c r="W3142" s="33">
        <f t="shared" ref="W3142:W3152" si="8800">IF(AND($Q3142="HIGH",$P3142="French"),O3142*W$4,0)</f>
        <v>0</v>
      </c>
      <c r="X3142" s="33">
        <f t="shared" ref="X3142:X3152" si="8801">IF(AND($Q3142="LOW",$P3142="English"),M3142*X$4,0)</f>
        <v>0</v>
      </c>
      <c r="Y3142" s="33">
        <f t="shared" ref="Y3142:Y3152" si="8802">IF(AND($Q3142="LOW",$P3142="English"),N3142*Y$4,0)</f>
        <v>0</v>
      </c>
      <c r="Z3142" s="33">
        <f t="shared" ref="Z3142:Z3152" si="8803">IF(AND($Q3142="LOW",$P3142="English"),O3142*Z$4,0)</f>
        <v>0</v>
      </c>
      <c r="AA3142" s="33">
        <f t="shared" ref="AA3142:AA3152" si="8804">IF(AND($Q3142="HIGH",$P3142="English"),M3142*AA$4,0)</f>
        <v>0</v>
      </c>
      <c r="AB3142" s="33">
        <f t="shared" ref="AB3142:AB3152" si="8805">IF(AND($Q3142="HIGH",$P3142="English"),N3142*AB$4,0)</f>
        <v>0</v>
      </c>
      <c r="AC3142" s="33">
        <f t="shared" ref="AC3142:AC3152" si="8806">IF(AND($Q3142="HIGH",$P3142="English"),O3142*AC$4,0)</f>
        <v>0</v>
      </c>
      <c r="AD3142" s="26">
        <f t="shared" ref="AD3142:AD3146" si="8807">SUM(R3142:AC3142)</f>
        <v>0</v>
      </c>
      <c r="AE3142" s="46" t="str">
        <f>IFERROR(IF(AE$3=VLOOKUP($E3142,Template!$AK$5:$AM$17,3,FALSE),$AD3142*$F3142,0),"0.00")</f>
        <v>0.00</v>
      </c>
      <c r="AF3142" s="46" t="str">
        <f>IFERROR(IF(AF$3=VLOOKUP($E3142,Template!$AK$5:$AM$17,3,FALSE),$AD3142*$F3142,0),"0.00")</f>
        <v>0.00</v>
      </c>
      <c r="AG3142" s="28">
        <f t="shared" ref="AG3142:AG3152" si="8808">SUM(AD3142:AF3142)</f>
        <v>0</v>
      </c>
      <c r="AH3142" s="13" t="s">
        <v>40</v>
      </c>
      <c r="AI3142" s="13" t="s">
        <v>41</v>
      </c>
      <c r="AK3142" s="14" t="s">
        <v>23</v>
      </c>
      <c r="AL3142" s="15">
        <v>0.05</v>
      </c>
      <c r="AM3142" s="16" t="s">
        <v>3</v>
      </c>
    </row>
    <row r="3143" spans="1:39" s="3" customFormat="1" ht="13.8" x14ac:dyDescent="0.25">
      <c r="A3143" s="7" t="str">
        <f t="shared" ref="A3143:C3143" si="8809">A3142</f>
        <v>(Enter Broadcasting Company Name)</v>
      </c>
      <c r="B3143" s="7" t="str">
        <f t="shared" si="8809"/>
        <v>(Enter Call Letters)</v>
      </c>
      <c r="C3143" s="8" t="str">
        <f t="shared" si="8809"/>
        <v>(Select AM/FM)</v>
      </c>
      <c r="D3143" s="30"/>
      <c r="E3143" s="8" t="str">
        <f t="shared" ref="E3143:E3152" si="8810">E3142</f>
        <v>(Select Station Province)</v>
      </c>
      <c r="F3143" s="9" t="str">
        <f>IFERROR(VLOOKUP(E3143,Template!$AK$5:$AL$17,2,FALSE),"")</f>
        <v/>
      </c>
      <c r="G3143" s="42" t="s">
        <v>6</v>
      </c>
      <c r="H3143" s="42" t="s">
        <v>10</v>
      </c>
      <c r="I3143" s="32" t="s">
        <v>65</v>
      </c>
      <c r="J3143" s="32" t="s">
        <v>66</v>
      </c>
      <c r="K3143" s="33">
        <f t="shared" si="8792"/>
        <v>0</v>
      </c>
      <c r="L3143" s="33">
        <f t="shared" si="8793"/>
        <v>0</v>
      </c>
      <c r="M3143" s="34">
        <f t="shared" si="8791"/>
        <v>0</v>
      </c>
      <c r="N3143" s="34">
        <f t="shared" ref="N3143:N3152" si="8811">IF(AND(L3143&gt;$N$4,L3143&lt;=$O$4),K3143-M3143,IF(AND(L3142&gt;$N$4,L3142&lt;=$O$4),$O$4-L3142,IF(L3142&gt;$O$4,0,IF(L3143&lt;$N$4,0,MIN(L3143-$N$4,$N$4)))))</f>
        <v>0</v>
      </c>
      <c r="O3143" s="34">
        <f t="shared" si="8794"/>
        <v>0</v>
      </c>
      <c r="P3143" s="12" t="str">
        <f t="shared" ref="P3143:Q3143" si="8812">P3142</f>
        <v>(Select Language)</v>
      </c>
      <c r="Q3143" s="12" t="str">
        <f t="shared" si="8812"/>
        <v>(Select Usage)</v>
      </c>
      <c r="R3143" s="33">
        <f t="shared" si="8795"/>
        <v>0</v>
      </c>
      <c r="S3143" s="33">
        <f t="shared" si="8796"/>
        <v>0</v>
      </c>
      <c r="T3143" s="33">
        <f t="shared" si="8797"/>
        <v>0</v>
      </c>
      <c r="U3143" s="33">
        <f t="shared" si="8798"/>
        <v>0</v>
      </c>
      <c r="V3143" s="33">
        <f t="shared" si="8799"/>
        <v>0</v>
      </c>
      <c r="W3143" s="33">
        <f t="shared" si="8800"/>
        <v>0</v>
      </c>
      <c r="X3143" s="33">
        <f t="shared" si="8801"/>
        <v>0</v>
      </c>
      <c r="Y3143" s="33">
        <f t="shared" si="8802"/>
        <v>0</v>
      </c>
      <c r="Z3143" s="33">
        <f t="shared" si="8803"/>
        <v>0</v>
      </c>
      <c r="AA3143" s="33">
        <f t="shared" si="8804"/>
        <v>0</v>
      </c>
      <c r="AB3143" s="33">
        <f t="shared" si="8805"/>
        <v>0</v>
      </c>
      <c r="AC3143" s="33">
        <f t="shared" si="8806"/>
        <v>0</v>
      </c>
      <c r="AD3143" s="26">
        <f t="shared" si="8807"/>
        <v>0</v>
      </c>
      <c r="AE3143" s="46" t="str">
        <f>IFERROR(IF(AE$3=VLOOKUP($E3143,Template!$AK$5:$AM$17,3,FALSE),$AD3143*$F3143,0),"0.00")</f>
        <v>0.00</v>
      </c>
      <c r="AF3143" s="46" t="str">
        <f>IFERROR(IF(AF$3=VLOOKUP($E3143,Template!$AK$5:$AM$17,3,FALSE),$AD3143*$F3143,0),"0.00")</f>
        <v>0.00</v>
      </c>
      <c r="AG3143" s="28">
        <f t="shared" si="8808"/>
        <v>0</v>
      </c>
      <c r="AH3143" s="13" t="s">
        <v>40</v>
      </c>
      <c r="AI3143" s="13" t="s">
        <v>41</v>
      </c>
      <c r="AK3143" s="14" t="s">
        <v>24</v>
      </c>
      <c r="AL3143" s="15">
        <v>0.05</v>
      </c>
      <c r="AM3143" s="16" t="s">
        <v>3</v>
      </c>
    </row>
    <row r="3144" spans="1:39" s="3" customFormat="1" ht="13.8" x14ac:dyDescent="0.25">
      <c r="A3144" s="7" t="str">
        <f t="shared" ref="A3144:C3144" si="8813">A3143</f>
        <v>(Enter Broadcasting Company Name)</v>
      </c>
      <c r="B3144" s="7" t="str">
        <f t="shared" si="8813"/>
        <v>(Enter Call Letters)</v>
      </c>
      <c r="C3144" s="8" t="str">
        <f t="shared" si="8813"/>
        <v>(Select AM/FM)</v>
      </c>
      <c r="D3144" s="30"/>
      <c r="E3144" s="8" t="str">
        <f t="shared" si="8810"/>
        <v>(Select Station Province)</v>
      </c>
      <c r="F3144" s="9" t="str">
        <f>IFERROR(VLOOKUP(E3144,Template!$AK$5:$AL$17,2,FALSE),"")</f>
        <v/>
      </c>
      <c r="G3144" s="42" t="s">
        <v>9</v>
      </c>
      <c r="H3144" s="42" t="s">
        <v>11</v>
      </c>
      <c r="I3144" s="32" t="s">
        <v>65</v>
      </c>
      <c r="J3144" s="32" t="s">
        <v>66</v>
      </c>
      <c r="K3144" s="33">
        <f t="shared" si="8792"/>
        <v>0</v>
      </c>
      <c r="L3144" s="33">
        <f t="shared" si="8793"/>
        <v>0</v>
      </c>
      <c r="M3144" s="34">
        <f t="shared" si="8791"/>
        <v>0</v>
      </c>
      <c r="N3144" s="34">
        <f t="shared" si="8811"/>
        <v>0</v>
      </c>
      <c r="O3144" s="34">
        <f t="shared" si="8794"/>
        <v>0</v>
      </c>
      <c r="P3144" s="12" t="str">
        <f t="shared" ref="P3144:Q3144" si="8814">P3143</f>
        <v>(Select Language)</v>
      </c>
      <c r="Q3144" s="12" t="str">
        <f t="shared" si="8814"/>
        <v>(Select Usage)</v>
      </c>
      <c r="R3144" s="33">
        <f t="shared" si="8795"/>
        <v>0</v>
      </c>
      <c r="S3144" s="33">
        <f t="shared" si="8796"/>
        <v>0</v>
      </c>
      <c r="T3144" s="33">
        <f t="shared" si="8797"/>
        <v>0</v>
      </c>
      <c r="U3144" s="33">
        <f t="shared" si="8798"/>
        <v>0</v>
      </c>
      <c r="V3144" s="33">
        <f t="shared" si="8799"/>
        <v>0</v>
      </c>
      <c r="W3144" s="33">
        <f t="shared" si="8800"/>
        <v>0</v>
      </c>
      <c r="X3144" s="33">
        <f t="shared" si="8801"/>
        <v>0</v>
      </c>
      <c r="Y3144" s="33">
        <f t="shared" si="8802"/>
        <v>0</v>
      </c>
      <c r="Z3144" s="33">
        <f t="shared" si="8803"/>
        <v>0</v>
      </c>
      <c r="AA3144" s="33">
        <f t="shared" si="8804"/>
        <v>0</v>
      </c>
      <c r="AB3144" s="33">
        <f t="shared" si="8805"/>
        <v>0</v>
      </c>
      <c r="AC3144" s="33">
        <f t="shared" si="8806"/>
        <v>0</v>
      </c>
      <c r="AD3144" s="26">
        <f t="shared" si="8807"/>
        <v>0</v>
      </c>
      <c r="AE3144" s="46" t="str">
        <f>IFERROR(IF(AE$3=VLOOKUP($E3144,Template!$AK$5:$AM$17,3,FALSE),$AD3144*$F3144,0),"0.00")</f>
        <v>0.00</v>
      </c>
      <c r="AF3144" s="46" t="str">
        <f>IFERROR(IF(AF$3=VLOOKUP($E3144,Template!$AK$5:$AM$17,3,FALSE),$AD3144*$F3144,0),"0.00")</f>
        <v>0.00</v>
      </c>
      <c r="AG3144" s="28">
        <f t="shared" si="8808"/>
        <v>0</v>
      </c>
      <c r="AH3144" s="13" t="s">
        <v>40</v>
      </c>
      <c r="AI3144" s="13" t="s">
        <v>41</v>
      </c>
      <c r="AK3144" s="14" t="s">
        <v>22</v>
      </c>
      <c r="AL3144" s="15">
        <v>0.15</v>
      </c>
      <c r="AM3144" s="16" t="s">
        <v>2</v>
      </c>
    </row>
    <row r="3145" spans="1:39" s="3" customFormat="1" ht="13.8" x14ac:dyDescent="0.25">
      <c r="A3145" s="7" t="str">
        <f t="shared" ref="A3145:C3145" si="8815">A3144</f>
        <v>(Enter Broadcasting Company Name)</v>
      </c>
      <c r="B3145" s="7" t="str">
        <f t="shared" si="8815"/>
        <v>(Enter Call Letters)</v>
      </c>
      <c r="C3145" s="8" t="str">
        <f t="shared" si="8815"/>
        <v>(Select AM/FM)</v>
      </c>
      <c r="D3145" s="30"/>
      <c r="E3145" s="8" t="str">
        <f t="shared" si="8810"/>
        <v>(Select Station Province)</v>
      </c>
      <c r="F3145" s="9" t="str">
        <f>IFERROR(VLOOKUP(E3145,Template!$AK$5:$AL$17,2,FALSE),"")</f>
        <v/>
      </c>
      <c r="G3145" s="42" t="s">
        <v>10</v>
      </c>
      <c r="H3145" s="42" t="s">
        <v>12</v>
      </c>
      <c r="I3145" s="32" t="s">
        <v>65</v>
      </c>
      <c r="J3145" s="32" t="s">
        <v>66</v>
      </c>
      <c r="K3145" s="33">
        <f t="shared" si="8792"/>
        <v>0</v>
      </c>
      <c r="L3145" s="33">
        <f t="shared" si="8793"/>
        <v>0</v>
      </c>
      <c r="M3145" s="34">
        <f t="shared" si="8791"/>
        <v>0</v>
      </c>
      <c r="N3145" s="34">
        <f t="shared" si="8811"/>
        <v>0</v>
      </c>
      <c r="O3145" s="34">
        <f t="shared" si="8794"/>
        <v>0</v>
      </c>
      <c r="P3145" s="12" t="str">
        <f t="shared" ref="P3145:Q3145" si="8816">P3144</f>
        <v>(Select Language)</v>
      </c>
      <c r="Q3145" s="12" t="str">
        <f t="shared" si="8816"/>
        <v>(Select Usage)</v>
      </c>
      <c r="R3145" s="33">
        <f t="shared" si="8795"/>
        <v>0</v>
      </c>
      <c r="S3145" s="33">
        <f t="shared" si="8796"/>
        <v>0</v>
      </c>
      <c r="T3145" s="33">
        <f t="shared" si="8797"/>
        <v>0</v>
      </c>
      <c r="U3145" s="33">
        <f t="shared" si="8798"/>
        <v>0</v>
      </c>
      <c r="V3145" s="33">
        <f t="shared" si="8799"/>
        <v>0</v>
      </c>
      <c r="W3145" s="33">
        <f t="shared" si="8800"/>
        <v>0</v>
      </c>
      <c r="X3145" s="33">
        <f t="shared" si="8801"/>
        <v>0</v>
      </c>
      <c r="Y3145" s="33">
        <f t="shared" si="8802"/>
        <v>0</v>
      </c>
      <c r="Z3145" s="33">
        <f t="shared" si="8803"/>
        <v>0</v>
      </c>
      <c r="AA3145" s="33">
        <f t="shared" si="8804"/>
        <v>0</v>
      </c>
      <c r="AB3145" s="33">
        <f t="shared" si="8805"/>
        <v>0</v>
      </c>
      <c r="AC3145" s="33">
        <f t="shared" si="8806"/>
        <v>0</v>
      </c>
      <c r="AD3145" s="26">
        <f t="shared" si="8807"/>
        <v>0</v>
      </c>
      <c r="AE3145" s="46" t="str">
        <f>IFERROR(IF(AE$3=VLOOKUP($E3145,Template!$AK$5:$AM$17,3,FALSE),$AD3145*$F3145,0),"0.00")</f>
        <v>0.00</v>
      </c>
      <c r="AF3145" s="46" t="str">
        <f>IFERROR(IF(AF$3=VLOOKUP($E3145,Template!$AK$5:$AM$17,3,FALSE),$AD3145*$F3145,0),"0.00")</f>
        <v>0.00</v>
      </c>
      <c r="AG3145" s="28">
        <f t="shared" si="8808"/>
        <v>0</v>
      </c>
      <c r="AH3145" s="13" t="s">
        <v>40</v>
      </c>
      <c r="AI3145" s="13" t="s">
        <v>41</v>
      </c>
      <c r="AK3145" s="14" t="s">
        <v>26</v>
      </c>
      <c r="AL3145" s="15">
        <v>0.15</v>
      </c>
      <c r="AM3145" s="16" t="s">
        <v>2</v>
      </c>
    </row>
    <row r="3146" spans="1:39" s="3" customFormat="1" ht="13.8" x14ac:dyDescent="0.25">
      <c r="A3146" s="7" t="str">
        <f t="shared" ref="A3146:C3146" si="8817">A3145</f>
        <v>(Enter Broadcasting Company Name)</v>
      </c>
      <c r="B3146" s="7" t="str">
        <f t="shared" si="8817"/>
        <v>(Enter Call Letters)</v>
      </c>
      <c r="C3146" s="8" t="str">
        <f t="shared" si="8817"/>
        <v>(Select AM/FM)</v>
      </c>
      <c r="D3146" s="30"/>
      <c r="E3146" s="8" t="str">
        <f t="shared" si="8810"/>
        <v>(Select Station Province)</v>
      </c>
      <c r="F3146" s="9" t="str">
        <f>IFERROR(VLOOKUP(E3146,Template!$AK$5:$AL$17,2,FALSE),"")</f>
        <v/>
      </c>
      <c r="G3146" s="42" t="s">
        <v>11</v>
      </c>
      <c r="H3146" s="42" t="s">
        <v>13</v>
      </c>
      <c r="I3146" s="32" t="s">
        <v>65</v>
      </c>
      <c r="J3146" s="32" t="s">
        <v>66</v>
      </c>
      <c r="K3146" s="33">
        <f t="shared" si="8792"/>
        <v>0</v>
      </c>
      <c r="L3146" s="33">
        <f t="shared" si="8793"/>
        <v>0</v>
      </c>
      <c r="M3146" s="34">
        <f t="shared" si="8791"/>
        <v>0</v>
      </c>
      <c r="N3146" s="34">
        <f t="shared" si="8811"/>
        <v>0</v>
      </c>
      <c r="O3146" s="34">
        <f t="shared" si="8794"/>
        <v>0</v>
      </c>
      <c r="P3146" s="12" t="str">
        <f t="shared" ref="P3146:Q3146" si="8818">P3145</f>
        <v>(Select Language)</v>
      </c>
      <c r="Q3146" s="12" t="str">
        <f t="shared" si="8818"/>
        <v>(Select Usage)</v>
      </c>
      <c r="R3146" s="33">
        <f t="shared" si="8795"/>
        <v>0</v>
      </c>
      <c r="S3146" s="33">
        <f t="shared" si="8796"/>
        <v>0</v>
      </c>
      <c r="T3146" s="33">
        <f t="shared" si="8797"/>
        <v>0</v>
      </c>
      <c r="U3146" s="33">
        <f t="shared" si="8798"/>
        <v>0</v>
      </c>
      <c r="V3146" s="33">
        <f t="shared" si="8799"/>
        <v>0</v>
      </c>
      <c r="W3146" s="33">
        <f t="shared" si="8800"/>
        <v>0</v>
      </c>
      <c r="X3146" s="33">
        <f t="shared" si="8801"/>
        <v>0</v>
      </c>
      <c r="Y3146" s="33">
        <f t="shared" si="8802"/>
        <v>0</v>
      </c>
      <c r="Z3146" s="33">
        <f t="shared" si="8803"/>
        <v>0</v>
      </c>
      <c r="AA3146" s="33">
        <f t="shared" si="8804"/>
        <v>0</v>
      </c>
      <c r="AB3146" s="33">
        <f t="shared" si="8805"/>
        <v>0</v>
      </c>
      <c r="AC3146" s="33">
        <f t="shared" si="8806"/>
        <v>0</v>
      </c>
      <c r="AD3146" s="26">
        <f t="shared" si="8807"/>
        <v>0</v>
      </c>
      <c r="AE3146" s="46" t="str">
        <f>IFERROR(IF(AE$3=VLOOKUP($E3146,Template!$AK$5:$AM$17,3,FALSE),$AD3146*$F3146,0),"0.00")</f>
        <v>0.00</v>
      </c>
      <c r="AF3146" s="46" t="str">
        <f>IFERROR(IF(AF$3=VLOOKUP($E3146,Template!$AK$5:$AM$17,3,FALSE),$AD3146*$F3146,0),"0.00")</f>
        <v>0.00</v>
      </c>
      <c r="AG3146" s="28">
        <f t="shared" si="8808"/>
        <v>0</v>
      </c>
      <c r="AH3146" s="13" t="s">
        <v>40</v>
      </c>
      <c r="AI3146" s="13" t="s">
        <v>41</v>
      </c>
      <c r="AK3146" s="14" t="s">
        <v>27</v>
      </c>
      <c r="AL3146" s="15">
        <v>0.15</v>
      </c>
      <c r="AM3146" s="16" t="s">
        <v>2</v>
      </c>
    </row>
    <row r="3147" spans="1:39" s="3" customFormat="1" ht="13.8" x14ac:dyDescent="0.25">
      <c r="A3147" s="7" t="str">
        <f t="shared" ref="A3147:C3147" si="8819">A3146</f>
        <v>(Enter Broadcasting Company Name)</v>
      </c>
      <c r="B3147" s="7" t="str">
        <f t="shared" si="8819"/>
        <v>(Enter Call Letters)</v>
      </c>
      <c r="C3147" s="8" t="str">
        <f t="shared" si="8819"/>
        <v>(Select AM/FM)</v>
      </c>
      <c r="D3147" s="30"/>
      <c r="E3147" s="8" t="str">
        <f t="shared" si="8810"/>
        <v>(Select Station Province)</v>
      </c>
      <c r="F3147" s="9" t="str">
        <f>IFERROR(VLOOKUP(E3147,Template!$AK$5:$AL$17,2,FALSE),"")</f>
        <v/>
      </c>
      <c r="G3147" s="42" t="s">
        <v>12</v>
      </c>
      <c r="H3147" s="42" t="s">
        <v>15</v>
      </c>
      <c r="I3147" s="32" t="s">
        <v>65</v>
      </c>
      <c r="J3147" s="32" t="s">
        <v>66</v>
      </c>
      <c r="K3147" s="33">
        <f t="shared" si="8792"/>
        <v>0</v>
      </c>
      <c r="L3147" s="33">
        <f t="shared" si="8793"/>
        <v>0</v>
      </c>
      <c r="M3147" s="34">
        <f t="shared" si="8791"/>
        <v>0</v>
      </c>
      <c r="N3147" s="34">
        <f t="shared" si="8811"/>
        <v>0</v>
      </c>
      <c r="O3147" s="34">
        <f t="shared" si="8794"/>
        <v>0</v>
      </c>
      <c r="P3147" s="12" t="str">
        <f t="shared" ref="P3147:Q3147" si="8820">P3146</f>
        <v>(Select Language)</v>
      </c>
      <c r="Q3147" s="12" t="str">
        <f t="shared" si="8820"/>
        <v>(Select Usage)</v>
      </c>
      <c r="R3147" s="33">
        <f t="shared" si="8795"/>
        <v>0</v>
      </c>
      <c r="S3147" s="33">
        <f t="shared" si="8796"/>
        <v>0</v>
      </c>
      <c r="T3147" s="33">
        <f t="shared" si="8797"/>
        <v>0</v>
      </c>
      <c r="U3147" s="33">
        <f t="shared" si="8798"/>
        <v>0</v>
      </c>
      <c r="V3147" s="33">
        <f t="shared" si="8799"/>
        <v>0</v>
      </c>
      <c r="W3147" s="33">
        <f t="shared" si="8800"/>
        <v>0</v>
      </c>
      <c r="X3147" s="33">
        <f t="shared" si="8801"/>
        <v>0</v>
      </c>
      <c r="Y3147" s="33">
        <f t="shared" si="8802"/>
        <v>0</v>
      </c>
      <c r="Z3147" s="33">
        <f t="shared" si="8803"/>
        <v>0</v>
      </c>
      <c r="AA3147" s="33">
        <f t="shared" si="8804"/>
        <v>0</v>
      </c>
      <c r="AB3147" s="33">
        <f t="shared" si="8805"/>
        <v>0</v>
      </c>
      <c r="AC3147" s="33">
        <f t="shared" si="8806"/>
        <v>0</v>
      </c>
      <c r="AD3147" s="26">
        <f>SUM(R3147:AC3147)</f>
        <v>0</v>
      </c>
      <c r="AE3147" s="46" t="str">
        <f>IFERROR(IF(AE$3=VLOOKUP($E3147,Template!$AK$5:$AM$17,3,FALSE),$AD3147*$F3147,0),"0.00")</f>
        <v>0.00</v>
      </c>
      <c r="AF3147" s="46" t="str">
        <f>IFERROR(IF(AF$3=VLOOKUP($E3147,Template!$AK$5:$AM$17,3,FALSE),$AD3147*$F3147,0),"0.00")</f>
        <v>0.00</v>
      </c>
      <c r="AG3147" s="28">
        <f t="shared" si="8808"/>
        <v>0</v>
      </c>
      <c r="AH3147" s="13" t="s">
        <v>40</v>
      </c>
      <c r="AI3147" s="13" t="s">
        <v>41</v>
      </c>
      <c r="AK3147" s="14" t="s">
        <v>28</v>
      </c>
      <c r="AL3147" s="15">
        <v>0.05</v>
      </c>
      <c r="AM3147" s="16" t="s">
        <v>3</v>
      </c>
    </row>
    <row r="3148" spans="1:39" s="3" customFormat="1" ht="13.8" x14ac:dyDescent="0.25">
      <c r="A3148" s="7" t="str">
        <f t="shared" ref="A3148:C3148" si="8821">A3147</f>
        <v>(Enter Broadcasting Company Name)</v>
      </c>
      <c r="B3148" s="7" t="str">
        <f t="shared" si="8821"/>
        <v>(Enter Call Letters)</v>
      </c>
      <c r="C3148" s="8" t="str">
        <f t="shared" si="8821"/>
        <v>(Select AM/FM)</v>
      </c>
      <c r="D3148" s="30"/>
      <c r="E3148" s="8" t="str">
        <f t="shared" si="8810"/>
        <v>(Select Station Province)</v>
      </c>
      <c r="F3148" s="9" t="str">
        <f>IFERROR(VLOOKUP(E3148,Template!$AK$5:$AL$17,2,FALSE),"")</f>
        <v/>
      </c>
      <c r="G3148" s="42" t="s">
        <v>13</v>
      </c>
      <c r="H3148" s="42" t="s">
        <v>16</v>
      </c>
      <c r="I3148" s="32" t="s">
        <v>65</v>
      </c>
      <c r="J3148" s="32" t="s">
        <v>66</v>
      </c>
      <c r="K3148" s="33">
        <f t="shared" si="8792"/>
        <v>0</v>
      </c>
      <c r="L3148" s="33">
        <f t="shared" si="8793"/>
        <v>0</v>
      </c>
      <c r="M3148" s="34">
        <f t="shared" si="8791"/>
        <v>0</v>
      </c>
      <c r="N3148" s="34">
        <f t="shared" si="8811"/>
        <v>0</v>
      </c>
      <c r="O3148" s="34">
        <f t="shared" si="8794"/>
        <v>0</v>
      </c>
      <c r="P3148" s="12" t="str">
        <f t="shared" ref="P3148:Q3148" si="8822">P3147</f>
        <v>(Select Language)</v>
      </c>
      <c r="Q3148" s="12" t="str">
        <f t="shared" si="8822"/>
        <v>(Select Usage)</v>
      </c>
      <c r="R3148" s="33">
        <f t="shared" si="8795"/>
        <v>0</v>
      </c>
      <c r="S3148" s="33">
        <f t="shared" si="8796"/>
        <v>0</v>
      </c>
      <c r="T3148" s="33">
        <f t="shared" si="8797"/>
        <v>0</v>
      </c>
      <c r="U3148" s="33">
        <f t="shared" si="8798"/>
        <v>0</v>
      </c>
      <c r="V3148" s="33">
        <f t="shared" si="8799"/>
        <v>0</v>
      </c>
      <c r="W3148" s="33">
        <f t="shared" si="8800"/>
        <v>0</v>
      </c>
      <c r="X3148" s="33">
        <f t="shared" si="8801"/>
        <v>0</v>
      </c>
      <c r="Y3148" s="33">
        <f t="shared" si="8802"/>
        <v>0</v>
      </c>
      <c r="Z3148" s="33">
        <f t="shared" si="8803"/>
        <v>0</v>
      </c>
      <c r="AA3148" s="33">
        <f t="shared" si="8804"/>
        <v>0</v>
      </c>
      <c r="AB3148" s="33">
        <f t="shared" si="8805"/>
        <v>0</v>
      </c>
      <c r="AC3148" s="33">
        <f t="shared" si="8806"/>
        <v>0</v>
      </c>
      <c r="AD3148" s="26">
        <f t="shared" ref="AD3148:AD3150" si="8823">SUM(R3148:AC3148)</f>
        <v>0</v>
      </c>
      <c r="AE3148" s="46" t="str">
        <f>IFERROR(IF(AE$3=VLOOKUP($E3148,Template!$AK$5:$AM$17,3,FALSE),$AD3148*$F3148,0),"0.00")</f>
        <v>0.00</v>
      </c>
      <c r="AF3148" s="46" t="str">
        <f>IFERROR(IF(AF$3=VLOOKUP($E3148,Template!$AK$5:$AM$17,3,FALSE),$AD3148*$F3148,0),"0.00")</f>
        <v>0.00</v>
      </c>
      <c r="AG3148" s="28">
        <f t="shared" si="8808"/>
        <v>0</v>
      </c>
      <c r="AH3148" s="13" t="s">
        <v>40</v>
      </c>
      <c r="AI3148" s="13" t="s">
        <v>41</v>
      </c>
      <c r="AK3148" s="14" t="s">
        <v>70</v>
      </c>
      <c r="AL3148" s="15">
        <v>0.05</v>
      </c>
      <c r="AM3148" s="16" t="s">
        <v>3</v>
      </c>
    </row>
    <row r="3149" spans="1:39" s="3" customFormat="1" ht="13.8" x14ac:dyDescent="0.25">
      <c r="A3149" s="7" t="str">
        <f t="shared" ref="A3149:C3149" si="8824">A3148</f>
        <v>(Enter Broadcasting Company Name)</v>
      </c>
      <c r="B3149" s="7" t="str">
        <f t="shared" si="8824"/>
        <v>(Enter Call Letters)</v>
      </c>
      <c r="C3149" s="8" t="str">
        <f t="shared" si="8824"/>
        <v>(Select AM/FM)</v>
      </c>
      <c r="D3149" s="30"/>
      <c r="E3149" s="8" t="str">
        <f t="shared" si="8810"/>
        <v>(Select Station Province)</v>
      </c>
      <c r="F3149" s="9" t="str">
        <f>IFERROR(VLOOKUP(E3149,Template!$AK$5:$AL$17,2,FALSE),"")</f>
        <v/>
      </c>
      <c r="G3149" s="42" t="s">
        <v>15</v>
      </c>
      <c r="H3149" s="42" t="s">
        <v>17</v>
      </c>
      <c r="I3149" s="32" t="s">
        <v>65</v>
      </c>
      <c r="J3149" s="32" t="s">
        <v>66</v>
      </c>
      <c r="K3149" s="33">
        <f t="shared" si="8792"/>
        <v>0</v>
      </c>
      <c r="L3149" s="33">
        <f t="shared" si="8793"/>
        <v>0</v>
      </c>
      <c r="M3149" s="34">
        <f t="shared" si="8791"/>
        <v>0</v>
      </c>
      <c r="N3149" s="34">
        <f t="shared" si="8811"/>
        <v>0</v>
      </c>
      <c r="O3149" s="34">
        <f t="shared" si="8794"/>
        <v>0</v>
      </c>
      <c r="P3149" s="12" t="str">
        <f t="shared" ref="P3149:Q3149" si="8825">P3148</f>
        <v>(Select Language)</v>
      </c>
      <c r="Q3149" s="12" t="str">
        <f t="shared" si="8825"/>
        <v>(Select Usage)</v>
      </c>
      <c r="R3149" s="33">
        <f t="shared" si="8795"/>
        <v>0</v>
      </c>
      <c r="S3149" s="33">
        <f t="shared" si="8796"/>
        <v>0</v>
      </c>
      <c r="T3149" s="33">
        <f t="shared" si="8797"/>
        <v>0</v>
      </c>
      <c r="U3149" s="33">
        <f t="shared" si="8798"/>
        <v>0</v>
      </c>
      <c r="V3149" s="33">
        <f t="shared" si="8799"/>
        <v>0</v>
      </c>
      <c r="W3149" s="33">
        <f t="shared" si="8800"/>
        <v>0</v>
      </c>
      <c r="X3149" s="33">
        <f t="shared" si="8801"/>
        <v>0</v>
      </c>
      <c r="Y3149" s="33">
        <f t="shared" si="8802"/>
        <v>0</v>
      </c>
      <c r="Z3149" s="33">
        <f t="shared" si="8803"/>
        <v>0</v>
      </c>
      <c r="AA3149" s="33">
        <f t="shared" si="8804"/>
        <v>0</v>
      </c>
      <c r="AB3149" s="33">
        <f t="shared" si="8805"/>
        <v>0</v>
      </c>
      <c r="AC3149" s="33">
        <f t="shared" si="8806"/>
        <v>0</v>
      </c>
      <c r="AD3149" s="26">
        <f t="shared" si="8823"/>
        <v>0</v>
      </c>
      <c r="AE3149" s="46" t="str">
        <f>IFERROR(IF(AE$3=VLOOKUP($E3149,Template!$AK$5:$AM$17,3,FALSE),$AD3149*$F3149,0),"0.00")</f>
        <v>0.00</v>
      </c>
      <c r="AF3149" s="46" t="str">
        <f>IFERROR(IF(AF$3=VLOOKUP($E3149,Template!$AK$5:$AM$17,3,FALSE),$AD3149*$F3149,0),"0.00")</f>
        <v>0.00</v>
      </c>
      <c r="AG3149" s="28">
        <f t="shared" si="8808"/>
        <v>0</v>
      </c>
      <c r="AH3149" s="13" t="s">
        <v>40</v>
      </c>
      <c r="AI3149" s="13" t="s">
        <v>41</v>
      </c>
      <c r="AK3149" s="14" t="s">
        <v>20</v>
      </c>
      <c r="AL3149" s="15">
        <v>0.13</v>
      </c>
      <c r="AM3149" s="16" t="s">
        <v>2</v>
      </c>
    </row>
    <row r="3150" spans="1:39" s="3" customFormat="1" ht="13.8" x14ac:dyDescent="0.25">
      <c r="A3150" s="7" t="str">
        <f t="shared" ref="A3150:C3150" si="8826">A3149</f>
        <v>(Enter Broadcasting Company Name)</v>
      </c>
      <c r="B3150" s="7" t="str">
        <f t="shared" si="8826"/>
        <v>(Enter Call Letters)</v>
      </c>
      <c r="C3150" s="8" t="str">
        <f t="shared" si="8826"/>
        <v>(Select AM/FM)</v>
      </c>
      <c r="D3150" s="30"/>
      <c r="E3150" s="8" t="str">
        <f t="shared" si="8810"/>
        <v>(Select Station Province)</v>
      </c>
      <c r="F3150" s="9" t="str">
        <f>IFERROR(VLOOKUP(E3150,Template!$AK$5:$AL$17,2,FALSE),"")</f>
        <v/>
      </c>
      <c r="G3150" s="42" t="s">
        <v>16</v>
      </c>
      <c r="H3150" s="42" t="s">
        <v>18</v>
      </c>
      <c r="I3150" s="32" t="s">
        <v>65</v>
      </c>
      <c r="J3150" s="32" t="s">
        <v>66</v>
      </c>
      <c r="K3150" s="33">
        <f t="shared" si="8792"/>
        <v>0</v>
      </c>
      <c r="L3150" s="33">
        <f t="shared" si="8793"/>
        <v>0</v>
      </c>
      <c r="M3150" s="34">
        <f t="shared" si="8791"/>
        <v>0</v>
      </c>
      <c r="N3150" s="34">
        <f t="shared" si="8811"/>
        <v>0</v>
      </c>
      <c r="O3150" s="34">
        <f t="shared" si="8794"/>
        <v>0</v>
      </c>
      <c r="P3150" s="12" t="str">
        <f t="shared" ref="P3150:Q3150" si="8827">P3149</f>
        <v>(Select Language)</v>
      </c>
      <c r="Q3150" s="12" t="str">
        <f t="shared" si="8827"/>
        <v>(Select Usage)</v>
      </c>
      <c r="R3150" s="33">
        <f t="shared" si="8795"/>
        <v>0</v>
      </c>
      <c r="S3150" s="33">
        <f t="shared" si="8796"/>
        <v>0</v>
      </c>
      <c r="T3150" s="33">
        <f t="shared" si="8797"/>
        <v>0</v>
      </c>
      <c r="U3150" s="33">
        <f t="shared" si="8798"/>
        <v>0</v>
      </c>
      <c r="V3150" s="33">
        <f t="shared" si="8799"/>
        <v>0</v>
      </c>
      <c r="W3150" s="33">
        <f t="shared" si="8800"/>
        <v>0</v>
      </c>
      <c r="X3150" s="33">
        <f t="shared" si="8801"/>
        <v>0</v>
      </c>
      <c r="Y3150" s="33">
        <f t="shared" si="8802"/>
        <v>0</v>
      </c>
      <c r="Z3150" s="33">
        <f t="shared" si="8803"/>
        <v>0</v>
      </c>
      <c r="AA3150" s="33">
        <f t="shared" si="8804"/>
        <v>0</v>
      </c>
      <c r="AB3150" s="33">
        <f t="shared" si="8805"/>
        <v>0</v>
      </c>
      <c r="AC3150" s="33">
        <f t="shared" si="8806"/>
        <v>0</v>
      </c>
      <c r="AD3150" s="26">
        <f t="shared" si="8823"/>
        <v>0</v>
      </c>
      <c r="AE3150" s="46" t="str">
        <f>IFERROR(IF(AE$3=VLOOKUP($E3150,Template!$AK$5:$AM$17,3,FALSE),$AD3150*$F3150,0),"0.00")</f>
        <v>0.00</v>
      </c>
      <c r="AF3150" s="46" t="str">
        <f>IFERROR(IF(AF$3=VLOOKUP($E3150,Template!$AK$5:$AM$17,3,FALSE),$AD3150*$F3150,0),"0.00")</f>
        <v>0.00</v>
      </c>
      <c r="AG3150" s="28">
        <f t="shared" si="8808"/>
        <v>0</v>
      </c>
      <c r="AH3150" s="13" t="s">
        <v>40</v>
      </c>
      <c r="AI3150" s="13" t="s">
        <v>41</v>
      </c>
      <c r="AK3150" s="14" t="s">
        <v>69</v>
      </c>
      <c r="AL3150" s="15">
        <v>0.15</v>
      </c>
      <c r="AM3150" s="16" t="s">
        <v>2</v>
      </c>
    </row>
    <row r="3151" spans="1:39" s="3" customFormat="1" ht="13.8" x14ac:dyDescent="0.25">
      <c r="A3151" s="7" t="str">
        <f t="shared" ref="A3151:C3151" si="8828">A3150</f>
        <v>(Enter Broadcasting Company Name)</v>
      </c>
      <c r="B3151" s="7" t="str">
        <f t="shared" si="8828"/>
        <v>(Enter Call Letters)</v>
      </c>
      <c r="C3151" s="8" t="str">
        <f t="shared" si="8828"/>
        <v>(Select AM/FM)</v>
      </c>
      <c r="D3151" s="30"/>
      <c r="E3151" s="8" t="str">
        <f t="shared" si="8810"/>
        <v>(Select Station Province)</v>
      </c>
      <c r="F3151" s="9" t="str">
        <f>IFERROR(VLOOKUP(E3151,Template!$AK$5:$AL$17,2,FALSE),"")</f>
        <v/>
      </c>
      <c r="G3151" s="42" t="s">
        <v>17</v>
      </c>
      <c r="H3151" s="42" t="s">
        <v>7</v>
      </c>
      <c r="I3151" s="32" t="s">
        <v>65</v>
      </c>
      <c r="J3151" s="32" t="s">
        <v>66</v>
      </c>
      <c r="K3151" s="33">
        <f t="shared" si="8792"/>
        <v>0</v>
      </c>
      <c r="L3151" s="33">
        <f t="shared" si="8793"/>
        <v>0</v>
      </c>
      <c r="M3151" s="34">
        <f t="shared" si="8791"/>
        <v>0</v>
      </c>
      <c r="N3151" s="34">
        <f t="shared" si="8811"/>
        <v>0</v>
      </c>
      <c r="O3151" s="34">
        <f t="shared" si="8794"/>
        <v>0</v>
      </c>
      <c r="P3151" s="12" t="str">
        <f t="shared" ref="P3151:Q3151" si="8829">P3150</f>
        <v>(Select Language)</v>
      </c>
      <c r="Q3151" s="12" t="str">
        <f t="shared" si="8829"/>
        <v>(Select Usage)</v>
      </c>
      <c r="R3151" s="33">
        <f t="shared" si="8795"/>
        <v>0</v>
      </c>
      <c r="S3151" s="33">
        <f t="shared" si="8796"/>
        <v>0</v>
      </c>
      <c r="T3151" s="33">
        <f t="shared" si="8797"/>
        <v>0</v>
      </c>
      <c r="U3151" s="33">
        <f t="shared" si="8798"/>
        <v>0</v>
      </c>
      <c r="V3151" s="33">
        <f t="shared" si="8799"/>
        <v>0</v>
      </c>
      <c r="W3151" s="33">
        <f t="shared" si="8800"/>
        <v>0</v>
      </c>
      <c r="X3151" s="33">
        <f t="shared" si="8801"/>
        <v>0</v>
      </c>
      <c r="Y3151" s="33">
        <f t="shared" si="8802"/>
        <v>0</v>
      </c>
      <c r="Z3151" s="33">
        <f t="shared" si="8803"/>
        <v>0</v>
      </c>
      <c r="AA3151" s="33">
        <f t="shared" si="8804"/>
        <v>0</v>
      </c>
      <c r="AB3151" s="33">
        <f t="shared" si="8805"/>
        <v>0</v>
      </c>
      <c r="AC3151" s="33">
        <f t="shared" si="8806"/>
        <v>0</v>
      </c>
      <c r="AD3151" s="26">
        <f>SUM(R3151:AC3151)</f>
        <v>0</v>
      </c>
      <c r="AE3151" s="46" t="str">
        <f>IFERROR(IF(AE$3=VLOOKUP($E3151,Template!$AK$5:$AM$17,3,FALSE),$AD3151*$F3151,0),"0.00")</f>
        <v>0.00</v>
      </c>
      <c r="AF3151" s="46" t="str">
        <f>IFERROR(IF(AF$3=VLOOKUP($E3151,Template!$AK$5:$AM$17,3,FALSE),$AD3151*$F3151,0),"0.00")</f>
        <v>0.00</v>
      </c>
      <c r="AG3151" s="28">
        <f t="shared" si="8808"/>
        <v>0</v>
      </c>
      <c r="AH3151" s="13" t="s">
        <v>40</v>
      </c>
      <c r="AI3151" s="13" t="s">
        <v>41</v>
      </c>
      <c r="AK3151" s="14" t="s">
        <v>29</v>
      </c>
      <c r="AL3151" s="15">
        <v>0.05</v>
      </c>
      <c r="AM3151" s="16" t="s">
        <v>3</v>
      </c>
    </row>
    <row r="3152" spans="1:39" s="3" customFormat="1" ht="13.8" x14ac:dyDescent="0.25">
      <c r="A3152" s="7" t="str">
        <f t="shared" ref="A3152:C3152" si="8830">A3151</f>
        <v>(Enter Broadcasting Company Name)</v>
      </c>
      <c r="B3152" s="7" t="str">
        <f t="shared" si="8830"/>
        <v>(Enter Call Letters)</v>
      </c>
      <c r="C3152" s="8" t="str">
        <f t="shared" si="8830"/>
        <v>(Select AM/FM)</v>
      </c>
      <c r="D3152" s="30"/>
      <c r="E3152" s="8" t="str">
        <f t="shared" si="8810"/>
        <v>(Select Station Province)</v>
      </c>
      <c r="F3152" s="9" t="str">
        <f>IFERROR(VLOOKUP(E3152,Template!$AK$5:$AL$17,2,FALSE),"")</f>
        <v/>
      </c>
      <c r="G3152" s="42" t="s">
        <v>18</v>
      </c>
      <c r="H3152" s="43" t="s">
        <v>8</v>
      </c>
      <c r="I3152" s="32" t="s">
        <v>65</v>
      </c>
      <c r="J3152" s="32" t="s">
        <v>66</v>
      </c>
      <c r="K3152" s="33">
        <f t="shared" si="8792"/>
        <v>0</v>
      </c>
      <c r="L3152" s="33">
        <f t="shared" si="8793"/>
        <v>0</v>
      </c>
      <c r="M3152" s="34">
        <f t="shared" si="8791"/>
        <v>0</v>
      </c>
      <c r="N3152" s="34">
        <f t="shared" si="8811"/>
        <v>0</v>
      </c>
      <c r="O3152" s="34">
        <f t="shared" si="8794"/>
        <v>0</v>
      </c>
      <c r="P3152" s="12" t="str">
        <f t="shared" ref="P3152:Q3152" si="8831">P3151</f>
        <v>(Select Language)</v>
      </c>
      <c r="Q3152" s="12" t="str">
        <f t="shared" si="8831"/>
        <v>(Select Usage)</v>
      </c>
      <c r="R3152" s="33">
        <f t="shared" si="8795"/>
        <v>0</v>
      </c>
      <c r="S3152" s="33">
        <f t="shared" si="8796"/>
        <v>0</v>
      </c>
      <c r="T3152" s="33">
        <f t="shared" si="8797"/>
        <v>0</v>
      </c>
      <c r="U3152" s="33">
        <f t="shared" si="8798"/>
        <v>0</v>
      </c>
      <c r="V3152" s="33">
        <f t="shared" si="8799"/>
        <v>0</v>
      </c>
      <c r="W3152" s="33">
        <f t="shared" si="8800"/>
        <v>0</v>
      </c>
      <c r="X3152" s="33">
        <f t="shared" si="8801"/>
        <v>0</v>
      </c>
      <c r="Y3152" s="33">
        <f t="shared" si="8802"/>
        <v>0</v>
      </c>
      <c r="Z3152" s="33">
        <f t="shared" si="8803"/>
        <v>0</v>
      </c>
      <c r="AA3152" s="33">
        <f t="shared" si="8804"/>
        <v>0</v>
      </c>
      <c r="AB3152" s="33">
        <f t="shared" si="8805"/>
        <v>0</v>
      </c>
      <c r="AC3152" s="33">
        <f t="shared" si="8806"/>
        <v>0</v>
      </c>
      <c r="AD3152" s="26">
        <f t="shared" ref="AD3152" si="8832">SUM(R3152:AC3152)</f>
        <v>0</v>
      </c>
      <c r="AE3152" s="46" t="str">
        <f>IFERROR(IF(AE$3=VLOOKUP($E3152,Template!$AK$5:$AM$17,3,FALSE),$AD3152*$F3152,0),"0.00")</f>
        <v>0.00</v>
      </c>
      <c r="AF3152" s="46" t="str">
        <f>IFERROR(IF(AF$3=VLOOKUP($E3152,Template!$AK$5:$AM$17,3,FALSE),$AD3152*$F3152,0),"0.00")</f>
        <v>0.00</v>
      </c>
      <c r="AG3152" s="28">
        <f t="shared" si="8808"/>
        <v>0</v>
      </c>
      <c r="AH3152" s="13" t="s">
        <v>40</v>
      </c>
      <c r="AI3152" s="13" t="s">
        <v>41</v>
      </c>
      <c r="AK3152" s="14" t="s">
        <v>21</v>
      </c>
      <c r="AL3152" s="15">
        <v>0.05</v>
      </c>
      <c r="AM3152" s="16" t="s">
        <v>3</v>
      </c>
    </row>
    <row r="3153" spans="1:39" ht="13.8" x14ac:dyDescent="0.25">
      <c r="A3153" s="19" t="s">
        <v>4</v>
      </c>
      <c r="B3153" s="19"/>
      <c r="C3153" s="20"/>
      <c r="D3153" s="20"/>
      <c r="E3153" s="20"/>
      <c r="F3153" s="20"/>
      <c r="G3153" s="44"/>
      <c r="H3153" s="44"/>
      <c r="I3153" s="21">
        <f t="shared" ref="I3153:K3153" si="8833">SUM(I3141:I3152)</f>
        <v>0</v>
      </c>
      <c r="J3153" s="21">
        <f t="shared" si="8833"/>
        <v>0</v>
      </c>
      <c r="K3153" s="21">
        <f t="shared" si="8833"/>
        <v>0</v>
      </c>
      <c r="L3153" s="21">
        <f>L3152</f>
        <v>0</v>
      </c>
      <c r="M3153" s="21">
        <f>SUM(M3141:M3152)</f>
        <v>0</v>
      </c>
      <c r="N3153" s="21">
        <f t="shared" ref="N3153:O3153" si="8834">SUM(N3141:N3152)</f>
        <v>0</v>
      </c>
      <c r="O3153" s="21">
        <f t="shared" si="8834"/>
        <v>0</v>
      </c>
      <c r="P3153" s="21"/>
      <c r="Q3153" s="22"/>
      <c r="R3153" s="21">
        <f t="shared" ref="R3153:AI3153" si="8835">SUM(R3141:R3152)</f>
        <v>0</v>
      </c>
      <c r="S3153" s="21">
        <f t="shared" si="8835"/>
        <v>0</v>
      </c>
      <c r="T3153" s="21">
        <f t="shared" si="8835"/>
        <v>0</v>
      </c>
      <c r="U3153" s="21">
        <f t="shared" si="8835"/>
        <v>0</v>
      </c>
      <c r="V3153" s="21">
        <f t="shared" si="8835"/>
        <v>0</v>
      </c>
      <c r="W3153" s="21">
        <f t="shared" si="8835"/>
        <v>0</v>
      </c>
      <c r="X3153" s="21">
        <f t="shared" si="8835"/>
        <v>0</v>
      </c>
      <c r="Y3153" s="21">
        <f t="shared" si="8835"/>
        <v>0</v>
      </c>
      <c r="Z3153" s="21">
        <f t="shared" si="8835"/>
        <v>0</v>
      </c>
      <c r="AA3153" s="21">
        <f t="shared" si="8835"/>
        <v>0</v>
      </c>
      <c r="AB3153" s="21">
        <f t="shared" si="8835"/>
        <v>0</v>
      </c>
      <c r="AC3153" s="21">
        <f t="shared" si="8835"/>
        <v>0</v>
      </c>
      <c r="AD3153" s="27">
        <f t="shared" si="8835"/>
        <v>0</v>
      </c>
      <c r="AE3153" s="21">
        <f t="shared" si="8835"/>
        <v>0</v>
      </c>
      <c r="AF3153" s="21">
        <f t="shared" si="8835"/>
        <v>0</v>
      </c>
      <c r="AG3153" s="27">
        <f t="shared" si="8835"/>
        <v>0</v>
      </c>
      <c r="AH3153" s="21">
        <f t="shared" si="8835"/>
        <v>0</v>
      </c>
      <c r="AI3153" s="21">
        <f t="shared" si="8835"/>
        <v>0</v>
      </c>
      <c r="AK3153" s="14" t="s">
        <v>71</v>
      </c>
      <c r="AL3153" s="15">
        <v>0.05</v>
      </c>
      <c r="AM3153" s="16" t="s">
        <v>3</v>
      </c>
    </row>
    <row r="3154" spans="1:39" x14ac:dyDescent="0.25">
      <c r="A3154" s="2"/>
      <c r="G3154" s="2"/>
      <c r="H3154" s="2"/>
      <c r="O3154" s="2"/>
      <c r="P3154" s="2"/>
    </row>
    <row r="3155" spans="1:39" ht="42" customHeight="1" x14ac:dyDescent="0.25">
      <c r="A3155" s="223" t="s">
        <v>63</v>
      </c>
      <c r="B3155" s="223" t="s">
        <v>43</v>
      </c>
      <c r="C3155" s="224" t="s">
        <v>19</v>
      </c>
      <c r="D3155" s="226"/>
      <c r="E3155" s="223" t="s">
        <v>14</v>
      </c>
      <c r="F3155" s="223" t="s">
        <v>38</v>
      </c>
      <c r="G3155" s="223" t="s">
        <v>1</v>
      </c>
      <c r="H3155" s="223" t="s">
        <v>5</v>
      </c>
      <c r="I3155" s="225" t="s">
        <v>31</v>
      </c>
      <c r="J3155" s="225" t="s">
        <v>32</v>
      </c>
      <c r="K3155" s="225" t="s">
        <v>48</v>
      </c>
      <c r="L3155" s="225" t="s">
        <v>0</v>
      </c>
      <c r="M3155" s="4" t="s">
        <v>45</v>
      </c>
      <c r="N3155" s="4" t="s">
        <v>46</v>
      </c>
      <c r="O3155" s="4" t="s">
        <v>47</v>
      </c>
      <c r="P3155" s="225" t="s">
        <v>50</v>
      </c>
      <c r="Q3155" s="225" t="s">
        <v>33</v>
      </c>
      <c r="R3155" s="4" t="s">
        <v>51</v>
      </c>
      <c r="S3155" s="4" t="s">
        <v>52</v>
      </c>
      <c r="T3155" s="4" t="s">
        <v>53</v>
      </c>
      <c r="U3155" s="4" t="s">
        <v>54</v>
      </c>
      <c r="V3155" s="4" t="s">
        <v>55</v>
      </c>
      <c r="W3155" s="4" t="s">
        <v>56</v>
      </c>
      <c r="X3155" s="4" t="s">
        <v>57</v>
      </c>
      <c r="Y3155" s="4" t="s">
        <v>58</v>
      </c>
      <c r="Z3155" s="4" t="s">
        <v>59</v>
      </c>
      <c r="AA3155" s="4" t="s">
        <v>62</v>
      </c>
      <c r="AB3155" s="4" t="s">
        <v>60</v>
      </c>
      <c r="AC3155" s="4" t="s">
        <v>61</v>
      </c>
      <c r="AD3155" s="233" t="s">
        <v>34</v>
      </c>
      <c r="AE3155" s="231" t="s">
        <v>2</v>
      </c>
      <c r="AF3155" s="231" t="s">
        <v>3</v>
      </c>
      <c r="AG3155" s="233" t="s">
        <v>35</v>
      </c>
      <c r="AH3155" s="223" t="s">
        <v>36</v>
      </c>
      <c r="AI3155" s="223" t="s">
        <v>37</v>
      </c>
      <c r="AK3155" s="229" t="s">
        <v>30</v>
      </c>
      <c r="AL3155" s="229"/>
      <c r="AM3155" s="229"/>
    </row>
    <row r="3156" spans="1:39" s="6" customFormat="1" ht="35.25" customHeight="1" x14ac:dyDescent="0.3">
      <c r="A3156" s="224"/>
      <c r="B3156" s="224"/>
      <c r="C3156" s="224"/>
      <c r="D3156" s="227"/>
      <c r="E3156" s="223"/>
      <c r="F3156" s="223"/>
      <c r="G3156" s="223"/>
      <c r="H3156" s="223"/>
      <c r="I3156" s="230"/>
      <c r="J3156" s="230"/>
      <c r="K3156" s="230"/>
      <c r="L3156" s="230"/>
      <c r="M3156" s="5">
        <v>0</v>
      </c>
      <c r="N3156" s="5">
        <v>625000</v>
      </c>
      <c r="O3156" s="5">
        <v>1250000</v>
      </c>
      <c r="P3156" s="225"/>
      <c r="Q3156" s="225"/>
      <c r="R3156" s="29">
        <v>4.95E-4</v>
      </c>
      <c r="S3156" s="29">
        <v>9.5200000000000005E-4</v>
      </c>
      <c r="T3156" s="29">
        <v>1.5900000000000001E-3</v>
      </c>
      <c r="U3156" s="29">
        <v>1.1169999999999999E-3</v>
      </c>
      <c r="V3156" s="29">
        <v>2.189E-3</v>
      </c>
      <c r="W3156" s="29">
        <v>4.5430000000000002E-3</v>
      </c>
      <c r="X3156" s="29">
        <v>8.8199999999999997E-4</v>
      </c>
      <c r="Y3156" s="29">
        <v>1.6949999999999999E-3</v>
      </c>
      <c r="Z3156" s="29">
        <v>2.8319999999999999E-3</v>
      </c>
      <c r="AA3156" s="29">
        <v>1.9889999999999999E-3</v>
      </c>
      <c r="AB3156" s="29">
        <v>3.8999999999999998E-3</v>
      </c>
      <c r="AC3156" s="29">
        <v>8.0949999999999998E-3</v>
      </c>
      <c r="AD3156" s="233"/>
      <c r="AE3156" s="232"/>
      <c r="AF3156" s="232"/>
      <c r="AG3156" s="234"/>
      <c r="AH3156" s="223"/>
      <c r="AI3156" s="223"/>
      <c r="AK3156" s="229"/>
      <c r="AL3156" s="229"/>
      <c r="AM3156" s="229"/>
    </row>
    <row r="3157" spans="1:39" s="3" customFormat="1" ht="13.8" x14ac:dyDescent="0.25">
      <c r="A3157" s="7" t="s">
        <v>44</v>
      </c>
      <c r="B3157" s="7" t="s">
        <v>42</v>
      </c>
      <c r="C3157" s="8" t="s">
        <v>39</v>
      </c>
      <c r="D3157" s="30"/>
      <c r="E3157" s="8" t="s">
        <v>64</v>
      </c>
      <c r="F3157" s="9" t="str">
        <f>IFERROR(VLOOKUP(E3157,Template!$AK$5:$AL$17,2,FALSE),"")</f>
        <v/>
      </c>
      <c r="G3157" s="41" t="s">
        <v>7</v>
      </c>
      <c r="H3157" s="41" t="s">
        <v>6</v>
      </c>
      <c r="I3157" s="32" t="s">
        <v>65</v>
      </c>
      <c r="J3157" s="32" t="s">
        <v>66</v>
      </c>
      <c r="K3157" s="33">
        <f>IFERROR(I3157+J3157,0)</f>
        <v>0</v>
      </c>
      <c r="L3157" s="33">
        <f>IFERROR(K3157,"")</f>
        <v>0</v>
      </c>
      <c r="M3157" s="34">
        <f t="shared" ref="M3157:M3168" si="8836">IF(L3157&lt;=$N$4,K3157,IF(L3156&gt;$N$4,0,$N$4-L3156))</f>
        <v>0</v>
      </c>
      <c r="N3157" s="34">
        <f>IF(AND(L3157&gt;$N$4,L3157&lt;=$O$4),K3157-M3157,IF(AND(L3156&gt;$N$4,L3156&lt;=$O$4),$O$4-L3156,IF(L3156&gt;$O$4,0,IF(L3157&lt;$N$4,0,MIN(L3157-$N$4,$N$4)))))</f>
        <v>0</v>
      </c>
      <c r="O3157" s="34">
        <f>IF(L3157&gt;$O$4,K3157-M3157-N3157,0)</f>
        <v>0</v>
      </c>
      <c r="P3157" s="12" t="s">
        <v>94</v>
      </c>
      <c r="Q3157" s="12" t="s">
        <v>68</v>
      </c>
      <c r="R3157" s="33">
        <f>IF(AND($Q3157="LOW",$P3157="French"),M3157*R$4,0)</f>
        <v>0</v>
      </c>
      <c r="S3157" s="33">
        <f>IF(AND($Q3157="LOW",$P3157="French"),N3157*S$4,0)</f>
        <v>0</v>
      </c>
      <c r="T3157" s="33">
        <f>IF(AND($Q3157="LOW",$P3157="French"),O3157*T$4,0)</f>
        <v>0</v>
      </c>
      <c r="U3157" s="33">
        <f>IF(AND($Q3157="HIGH",$P3157="French"),M3157*U$4,0)</f>
        <v>0</v>
      </c>
      <c r="V3157" s="33">
        <f>IF(AND($Q3157="HIGH",$P3157="French"),N3157*V$4,0)</f>
        <v>0</v>
      </c>
      <c r="W3157" s="33">
        <f>IF(AND($Q3157="HIGH",$P3157="French"),O3157*W$4,0)</f>
        <v>0</v>
      </c>
      <c r="X3157" s="33">
        <f>IF(AND($Q3157="LOW",$P3157="English"),M3157*X$4,0)</f>
        <v>0</v>
      </c>
      <c r="Y3157" s="33">
        <f>IF(AND($Q3157="LOW",$P3157="English"),N3157*Y$4,0)</f>
        <v>0</v>
      </c>
      <c r="Z3157" s="33">
        <f>IF(AND($Q3157="LOW",$P3157="English"),O3157*Z$4,0)</f>
        <v>0</v>
      </c>
      <c r="AA3157" s="33">
        <f>IF(AND($Q3157="HIGH",$P3157="English"),M3157*AA$4,0)</f>
        <v>0</v>
      </c>
      <c r="AB3157" s="33">
        <f>IF(AND($Q3157="HIGH",$P3157="English"),N3157*AB$4,0)</f>
        <v>0</v>
      </c>
      <c r="AC3157" s="33">
        <f>IF(AND($Q3157="HIGH",$P3157="English"),O3157*AC$4,0)</f>
        <v>0</v>
      </c>
      <c r="AD3157" s="26">
        <f>SUM(R3157:AC3157)</f>
        <v>0</v>
      </c>
      <c r="AE3157" s="46" t="str">
        <f>IFERROR(IF(AE$3=VLOOKUP($E3157,Template!$AK$5:$AM$17,3,FALSE),$AD3157*$F3157,0),"0.00")</f>
        <v>0.00</v>
      </c>
      <c r="AF3157" s="46" t="str">
        <f>IFERROR(IF(AF$3=VLOOKUP($E3157,Template!$AK$5:$AM$17,3,FALSE),$AD3157*$F3157,0),"0.00")</f>
        <v>0.00</v>
      </c>
      <c r="AG3157" s="28">
        <f>SUM(AD3157:AF3157)</f>
        <v>0</v>
      </c>
      <c r="AH3157" s="13" t="s">
        <v>40</v>
      </c>
      <c r="AI3157" s="13" t="s">
        <v>41</v>
      </c>
      <c r="AK3157" s="14" t="s">
        <v>25</v>
      </c>
      <c r="AL3157" s="15">
        <v>0.05</v>
      </c>
      <c r="AM3157" s="16" t="s">
        <v>3</v>
      </c>
    </row>
    <row r="3158" spans="1:39" s="3" customFormat="1" ht="13.8" x14ac:dyDescent="0.25">
      <c r="A3158" s="7" t="str">
        <f>A3157</f>
        <v>(Enter Broadcasting Company Name)</v>
      </c>
      <c r="B3158" s="7" t="str">
        <f>B3157</f>
        <v>(Enter Call Letters)</v>
      </c>
      <c r="C3158" s="8" t="str">
        <f>C3157</f>
        <v>(Select AM/FM)</v>
      </c>
      <c r="D3158" s="30"/>
      <c r="E3158" s="8" t="str">
        <f>E3157</f>
        <v>(Select Station Province)</v>
      </c>
      <c r="F3158" s="9" t="str">
        <f>IFERROR(VLOOKUP(E3158,Template!$AK$5:$AL$17,2,FALSE),"")</f>
        <v/>
      </c>
      <c r="G3158" s="42" t="s">
        <v>8</v>
      </c>
      <c r="H3158" s="42" t="s">
        <v>9</v>
      </c>
      <c r="I3158" s="32" t="s">
        <v>65</v>
      </c>
      <c r="J3158" s="32" t="s">
        <v>66</v>
      </c>
      <c r="K3158" s="33">
        <f t="shared" ref="K3158:K3168" si="8837">IFERROR(I3158+J3158,0)</f>
        <v>0</v>
      </c>
      <c r="L3158" s="33">
        <f t="shared" ref="L3158:L3168" si="8838">IFERROR(L3157+K3158,"")</f>
        <v>0</v>
      </c>
      <c r="M3158" s="34">
        <f t="shared" si="8836"/>
        <v>0</v>
      </c>
      <c r="N3158" s="34">
        <f>IF(AND(L3158&gt;$N$4,L3158&lt;=$O$4),K3158-M3158,IF(AND(L3157&gt;$N$4,L3157&lt;=$O$4),$O$4-L3157,IF(L3157&gt;$O$4,0,IF(L3158&lt;$N$4,0,MIN(L3158-$N$4,$N$4)))))</f>
        <v>0</v>
      </c>
      <c r="O3158" s="34">
        <f t="shared" ref="O3158:O3168" si="8839">IF(L3158&gt;$O$4,K3158-M3158-N3158,0)</f>
        <v>0</v>
      </c>
      <c r="P3158" s="12" t="str">
        <f>P3157</f>
        <v>(Select Language)</v>
      </c>
      <c r="Q3158" s="12" t="str">
        <f>Q3157</f>
        <v>(Select Usage)</v>
      </c>
      <c r="R3158" s="33">
        <f t="shared" ref="R3158:R3168" si="8840">IF(AND($Q3158="LOW",$P3158="French"),M3158*R$4,0)</f>
        <v>0</v>
      </c>
      <c r="S3158" s="33">
        <f t="shared" ref="S3158:S3168" si="8841">IF(AND($Q3158="LOW",$P3158="French"),N3158*S$4,0)</f>
        <v>0</v>
      </c>
      <c r="T3158" s="33">
        <f t="shared" ref="T3158:T3168" si="8842">IF(AND($Q3158="LOW",$P3158="French"),O3158*T$4,0)</f>
        <v>0</v>
      </c>
      <c r="U3158" s="33">
        <f t="shared" ref="U3158:U3168" si="8843">IF(AND($Q3158="HIGH",$P3158="French"),M3158*U$4,0)</f>
        <v>0</v>
      </c>
      <c r="V3158" s="33">
        <f t="shared" ref="V3158:V3168" si="8844">IF(AND($Q3158="HIGH",$P3158="French"),N3158*V$4,0)</f>
        <v>0</v>
      </c>
      <c r="W3158" s="33">
        <f t="shared" ref="W3158:W3168" si="8845">IF(AND($Q3158="HIGH",$P3158="French"),O3158*W$4,0)</f>
        <v>0</v>
      </c>
      <c r="X3158" s="33">
        <f t="shared" ref="X3158:X3168" si="8846">IF(AND($Q3158="LOW",$P3158="English"),M3158*X$4,0)</f>
        <v>0</v>
      </c>
      <c r="Y3158" s="33">
        <f t="shared" ref="Y3158:Y3168" si="8847">IF(AND($Q3158="LOW",$P3158="English"),N3158*Y$4,0)</f>
        <v>0</v>
      </c>
      <c r="Z3158" s="33">
        <f t="shared" ref="Z3158:Z3168" si="8848">IF(AND($Q3158="LOW",$P3158="English"),O3158*Z$4,0)</f>
        <v>0</v>
      </c>
      <c r="AA3158" s="33">
        <f t="shared" ref="AA3158:AA3168" si="8849">IF(AND($Q3158="HIGH",$P3158="English"),M3158*AA$4,0)</f>
        <v>0</v>
      </c>
      <c r="AB3158" s="33">
        <f t="shared" ref="AB3158:AB3168" si="8850">IF(AND($Q3158="HIGH",$P3158="English"),N3158*AB$4,0)</f>
        <v>0</v>
      </c>
      <c r="AC3158" s="33">
        <f t="shared" ref="AC3158:AC3168" si="8851">IF(AND($Q3158="HIGH",$P3158="English"),O3158*AC$4,0)</f>
        <v>0</v>
      </c>
      <c r="AD3158" s="26">
        <f t="shared" ref="AD3158:AD3162" si="8852">SUM(R3158:AC3158)</f>
        <v>0</v>
      </c>
      <c r="AE3158" s="46" t="str">
        <f>IFERROR(IF(AE$3=VLOOKUP($E3158,Template!$AK$5:$AM$17,3,FALSE),$AD3158*$F3158,0),"0.00")</f>
        <v>0.00</v>
      </c>
      <c r="AF3158" s="46" t="str">
        <f>IFERROR(IF(AF$3=VLOOKUP($E3158,Template!$AK$5:$AM$17,3,FALSE),$AD3158*$F3158,0),"0.00")</f>
        <v>0.00</v>
      </c>
      <c r="AG3158" s="28">
        <f t="shared" ref="AG3158:AG3168" si="8853">SUM(AD3158:AF3158)</f>
        <v>0</v>
      </c>
      <c r="AH3158" s="13" t="s">
        <v>40</v>
      </c>
      <c r="AI3158" s="13" t="s">
        <v>41</v>
      </c>
      <c r="AK3158" s="14" t="s">
        <v>23</v>
      </c>
      <c r="AL3158" s="15">
        <v>0.05</v>
      </c>
      <c r="AM3158" s="16" t="s">
        <v>3</v>
      </c>
    </row>
    <row r="3159" spans="1:39" s="3" customFormat="1" ht="13.8" x14ac:dyDescent="0.25">
      <c r="A3159" s="7" t="str">
        <f t="shared" ref="A3159:C3159" si="8854">A3158</f>
        <v>(Enter Broadcasting Company Name)</v>
      </c>
      <c r="B3159" s="7" t="str">
        <f t="shared" si="8854"/>
        <v>(Enter Call Letters)</v>
      </c>
      <c r="C3159" s="8" t="str">
        <f t="shared" si="8854"/>
        <v>(Select AM/FM)</v>
      </c>
      <c r="D3159" s="30"/>
      <c r="E3159" s="8" t="str">
        <f t="shared" ref="E3159:E3168" si="8855">E3158</f>
        <v>(Select Station Province)</v>
      </c>
      <c r="F3159" s="9" t="str">
        <f>IFERROR(VLOOKUP(E3159,Template!$AK$5:$AL$17,2,FALSE),"")</f>
        <v/>
      </c>
      <c r="G3159" s="42" t="s">
        <v>6</v>
      </c>
      <c r="H3159" s="42" t="s">
        <v>10</v>
      </c>
      <c r="I3159" s="32" t="s">
        <v>65</v>
      </c>
      <c r="J3159" s="32" t="s">
        <v>66</v>
      </c>
      <c r="K3159" s="33">
        <f t="shared" si="8837"/>
        <v>0</v>
      </c>
      <c r="L3159" s="33">
        <f t="shared" si="8838"/>
        <v>0</v>
      </c>
      <c r="M3159" s="34">
        <f t="shared" si="8836"/>
        <v>0</v>
      </c>
      <c r="N3159" s="34">
        <f t="shared" ref="N3159:N3168" si="8856">IF(AND(L3159&gt;$N$4,L3159&lt;=$O$4),K3159-M3159,IF(AND(L3158&gt;$N$4,L3158&lt;=$O$4),$O$4-L3158,IF(L3158&gt;$O$4,0,IF(L3159&lt;$N$4,0,MIN(L3159-$N$4,$N$4)))))</f>
        <v>0</v>
      </c>
      <c r="O3159" s="34">
        <f t="shared" si="8839"/>
        <v>0</v>
      </c>
      <c r="P3159" s="12" t="str">
        <f t="shared" ref="P3159:Q3159" si="8857">P3158</f>
        <v>(Select Language)</v>
      </c>
      <c r="Q3159" s="12" t="str">
        <f t="shared" si="8857"/>
        <v>(Select Usage)</v>
      </c>
      <c r="R3159" s="33">
        <f t="shared" si="8840"/>
        <v>0</v>
      </c>
      <c r="S3159" s="33">
        <f t="shared" si="8841"/>
        <v>0</v>
      </c>
      <c r="T3159" s="33">
        <f t="shared" si="8842"/>
        <v>0</v>
      </c>
      <c r="U3159" s="33">
        <f t="shared" si="8843"/>
        <v>0</v>
      </c>
      <c r="V3159" s="33">
        <f t="shared" si="8844"/>
        <v>0</v>
      </c>
      <c r="W3159" s="33">
        <f t="shared" si="8845"/>
        <v>0</v>
      </c>
      <c r="X3159" s="33">
        <f t="shared" si="8846"/>
        <v>0</v>
      </c>
      <c r="Y3159" s="33">
        <f t="shared" si="8847"/>
        <v>0</v>
      </c>
      <c r="Z3159" s="33">
        <f t="shared" si="8848"/>
        <v>0</v>
      </c>
      <c r="AA3159" s="33">
        <f t="shared" si="8849"/>
        <v>0</v>
      </c>
      <c r="AB3159" s="33">
        <f t="shared" si="8850"/>
        <v>0</v>
      </c>
      <c r="AC3159" s="33">
        <f t="shared" si="8851"/>
        <v>0</v>
      </c>
      <c r="AD3159" s="26">
        <f t="shared" si="8852"/>
        <v>0</v>
      </c>
      <c r="AE3159" s="46" t="str">
        <f>IFERROR(IF(AE$3=VLOOKUP($E3159,Template!$AK$5:$AM$17,3,FALSE),$AD3159*$F3159,0),"0.00")</f>
        <v>0.00</v>
      </c>
      <c r="AF3159" s="46" t="str">
        <f>IFERROR(IF(AF$3=VLOOKUP($E3159,Template!$AK$5:$AM$17,3,FALSE),$AD3159*$F3159,0),"0.00")</f>
        <v>0.00</v>
      </c>
      <c r="AG3159" s="28">
        <f t="shared" si="8853"/>
        <v>0</v>
      </c>
      <c r="AH3159" s="13" t="s">
        <v>40</v>
      </c>
      <c r="AI3159" s="13" t="s">
        <v>41</v>
      </c>
      <c r="AK3159" s="14" t="s">
        <v>24</v>
      </c>
      <c r="AL3159" s="15">
        <v>0.05</v>
      </c>
      <c r="AM3159" s="16" t="s">
        <v>3</v>
      </c>
    </row>
    <row r="3160" spans="1:39" s="3" customFormat="1" ht="13.8" x14ac:dyDescent="0.25">
      <c r="A3160" s="7" t="str">
        <f t="shared" ref="A3160:C3160" si="8858">A3159</f>
        <v>(Enter Broadcasting Company Name)</v>
      </c>
      <c r="B3160" s="7" t="str">
        <f t="shared" si="8858"/>
        <v>(Enter Call Letters)</v>
      </c>
      <c r="C3160" s="8" t="str">
        <f t="shared" si="8858"/>
        <v>(Select AM/FM)</v>
      </c>
      <c r="D3160" s="30"/>
      <c r="E3160" s="8" t="str">
        <f t="shared" si="8855"/>
        <v>(Select Station Province)</v>
      </c>
      <c r="F3160" s="9" t="str">
        <f>IFERROR(VLOOKUP(E3160,Template!$AK$5:$AL$17,2,FALSE),"")</f>
        <v/>
      </c>
      <c r="G3160" s="42" t="s">
        <v>9</v>
      </c>
      <c r="H3160" s="42" t="s">
        <v>11</v>
      </c>
      <c r="I3160" s="32" t="s">
        <v>65</v>
      </c>
      <c r="J3160" s="32" t="s">
        <v>66</v>
      </c>
      <c r="K3160" s="33">
        <f t="shared" si="8837"/>
        <v>0</v>
      </c>
      <c r="L3160" s="33">
        <f t="shared" si="8838"/>
        <v>0</v>
      </c>
      <c r="M3160" s="34">
        <f t="shared" si="8836"/>
        <v>0</v>
      </c>
      <c r="N3160" s="34">
        <f t="shared" si="8856"/>
        <v>0</v>
      </c>
      <c r="O3160" s="34">
        <f t="shared" si="8839"/>
        <v>0</v>
      </c>
      <c r="P3160" s="12" t="str">
        <f t="shared" ref="P3160:Q3160" si="8859">P3159</f>
        <v>(Select Language)</v>
      </c>
      <c r="Q3160" s="12" t="str">
        <f t="shared" si="8859"/>
        <v>(Select Usage)</v>
      </c>
      <c r="R3160" s="33">
        <f t="shared" si="8840"/>
        <v>0</v>
      </c>
      <c r="S3160" s="33">
        <f t="shared" si="8841"/>
        <v>0</v>
      </c>
      <c r="T3160" s="33">
        <f t="shared" si="8842"/>
        <v>0</v>
      </c>
      <c r="U3160" s="33">
        <f t="shared" si="8843"/>
        <v>0</v>
      </c>
      <c r="V3160" s="33">
        <f t="shared" si="8844"/>
        <v>0</v>
      </c>
      <c r="W3160" s="33">
        <f t="shared" si="8845"/>
        <v>0</v>
      </c>
      <c r="X3160" s="33">
        <f t="shared" si="8846"/>
        <v>0</v>
      </c>
      <c r="Y3160" s="33">
        <f t="shared" si="8847"/>
        <v>0</v>
      </c>
      <c r="Z3160" s="33">
        <f t="shared" si="8848"/>
        <v>0</v>
      </c>
      <c r="AA3160" s="33">
        <f t="shared" si="8849"/>
        <v>0</v>
      </c>
      <c r="AB3160" s="33">
        <f t="shared" si="8850"/>
        <v>0</v>
      </c>
      <c r="AC3160" s="33">
        <f t="shared" si="8851"/>
        <v>0</v>
      </c>
      <c r="AD3160" s="26">
        <f t="shared" si="8852"/>
        <v>0</v>
      </c>
      <c r="AE3160" s="46" t="str">
        <f>IFERROR(IF(AE$3=VLOOKUP($E3160,Template!$AK$5:$AM$17,3,FALSE),$AD3160*$F3160,0),"0.00")</f>
        <v>0.00</v>
      </c>
      <c r="AF3160" s="46" t="str">
        <f>IFERROR(IF(AF$3=VLOOKUP($E3160,Template!$AK$5:$AM$17,3,FALSE),$AD3160*$F3160,0),"0.00")</f>
        <v>0.00</v>
      </c>
      <c r="AG3160" s="28">
        <f t="shared" si="8853"/>
        <v>0</v>
      </c>
      <c r="AH3160" s="13" t="s">
        <v>40</v>
      </c>
      <c r="AI3160" s="13" t="s">
        <v>41</v>
      </c>
      <c r="AK3160" s="14" t="s">
        <v>22</v>
      </c>
      <c r="AL3160" s="15">
        <v>0.15</v>
      </c>
      <c r="AM3160" s="16" t="s">
        <v>2</v>
      </c>
    </row>
    <row r="3161" spans="1:39" s="3" customFormat="1" ht="13.8" x14ac:dyDescent="0.25">
      <c r="A3161" s="7" t="str">
        <f t="shared" ref="A3161:C3161" si="8860">A3160</f>
        <v>(Enter Broadcasting Company Name)</v>
      </c>
      <c r="B3161" s="7" t="str">
        <f t="shared" si="8860"/>
        <v>(Enter Call Letters)</v>
      </c>
      <c r="C3161" s="8" t="str">
        <f t="shared" si="8860"/>
        <v>(Select AM/FM)</v>
      </c>
      <c r="D3161" s="30"/>
      <c r="E3161" s="8" t="str">
        <f t="shared" si="8855"/>
        <v>(Select Station Province)</v>
      </c>
      <c r="F3161" s="9" t="str">
        <f>IFERROR(VLOOKUP(E3161,Template!$AK$5:$AL$17,2,FALSE),"")</f>
        <v/>
      </c>
      <c r="G3161" s="42" t="s">
        <v>10</v>
      </c>
      <c r="H3161" s="42" t="s">
        <v>12</v>
      </c>
      <c r="I3161" s="32" t="s">
        <v>65</v>
      </c>
      <c r="J3161" s="32" t="s">
        <v>66</v>
      </c>
      <c r="K3161" s="33">
        <f t="shared" si="8837"/>
        <v>0</v>
      </c>
      <c r="L3161" s="33">
        <f t="shared" si="8838"/>
        <v>0</v>
      </c>
      <c r="M3161" s="34">
        <f t="shared" si="8836"/>
        <v>0</v>
      </c>
      <c r="N3161" s="34">
        <f t="shared" si="8856"/>
        <v>0</v>
      </c>
      <c r="O3161" s="34">
        <f t="shared" si="8839"/>
        <v>0</v>
      </c>
      <c r="P3161" s="12" t="str">
        <f t="shared" ref="P3161:Q3161" si="8861">P3160</f>
        <v>(Select Language)</v>
      </c>
      <c r="Q3161" s="12" t="str">
        <f t="shared" si="8861"/>
        <v>(Select Usage)</v>
      </c>
      <c r="R3161" s="33">
        <f t="shared" si="8840"/>
        <v>0</v>
      </c>
      <c r="S3161" s="33">
        <f t="shared" si="8841"/>
        <v>0</v>
      </c>
      <c r="T3161" s="33">
        <f t="shared" si="8842"/>
        <v>0</v>
      </c>
      <c r="U3161" s="33">
        <f t="shared" si="8843"/>
        <v>0</v>
      </c>
      <c r="V3161" s="33">
        <f t="shared" si="8844"/>
        <v>0</v>
      </c>
      <c r="W3161" s="33">
        <f t="shared" si="8845"/>
        <v>0</v>
      </c>
      <c r="X3161" s="33">
        <f t="shared" si="8846"/>
        <v>0</v>
      </c>
      <c r="Y3161" s="33">
        <f t="shared" si="8847"/>
        <v>0</v>
      </c>
      <c r="Z3161" s="33">
        <f t="shared" si="8848"/>
        <v>0</v>
      </c>
      <c r="AA3161" s="33">
        <f t="shared" si="8849"/>
        <v>0</v>
      </c>
      <c r="AB3161" s="33">
        <f t="shared" si="8850"/>
        <v>0</v>
      </c>
      <c r="AC3161" s="33">
        <f t="shared" si="8851"/>
        <v>0</v>
      </c>
      <c r="AD3161" s="26">
        <f t="shared" si="8852"/>
        <v>0</v>
      </c>
      <c r="AE3161" s="46" t="str">
        <f>IFERROR(IF(AE$3=VLOOKUP($E3161,Template!$AK$5:$AM$17,3,FALSE),$AD3161*$F3161,0),"0.00")</f>
        <v>0.00</v>
      </c>
      <c r="AF3161" s="46" t="str">
        <f>IFERROR(IF(AF$3=VLOOKUP($E3161,Template!$AK$5:$AM$17,3,FALSE),$AD3161*$F3161,0),"0.00")</f>
        <v>0.00</v>
      </c>
      <c r="AG3161" s="28">
        <f t="shared" si="8853"/>
        <v>0</v>
      </c>
      <c r="AH3161" s="13" t="s">
        <v>40</v>
      </c>
      <c r="AI3161" s="13" t="s">
        <v>41</v>
      </c>
      <c r="AK3161" s="14" t="s">
        <v>26</v>
      </c>
      <c r="AL3161" s="15">
        <v>0.15</v>
      </c>
      <c r="AM3161" s="16" t="s">
        <v>2</v>
      </c>
    </row>
    <row r="3162" spans="1:39" s="3" customFormat="1" ht="13.8" x14ac:dyDescent="0.25">
      <c r="A3162" s="7" t="str">
        <f t="shared" ref="A3162:C3162" si="8862">A3161</f>
        <v>(Enter Broadcasting Company Name)</v>
      </c>
      <c r="B3162" s="7" t="str">
        <f t="shared" si="8862"/>
        <v>(Enter Call Letters)</v>
      </c>
      <c r="C3162" s="8" t="str">
        <f t="shared" si="8862"/>
        <v>(Select AM/FM)</v>
      </c>
      <c r="D3162" s="30"/>
      <c r="E3162" s="8" t="str">
        <f t="shared" si="8855"/>
        <v>(Select Station Province)</v>
      </c>
      <c r="F3162" s="9" t="str">
        <f>IFERROR(VLOOKUP(E3162,Template!$AK$5:$AL$17,2,FALSE),"")</f>
        <v/>
      </c>
      <c r="G3162" s="42" t="s">
        <v>11</v>
      </c>
      <c r="H3162" s="42" t="s">
        <v>13</v>
      </c>
      <c r="I3162" s="32" t="s">
        <v>65</v>
      </c>
      <c r="J3162" s="32" t="s">
        <v>66</v>
      </c>
      <c r="K3162" s="33">
        <f t="shared" si="8837"/>
        <v>0</v>
      </c>
      <c r="L3162" s="33">
        <f t="shared" si="8838"/>
        <v>0</v>
      </c>
      <c r="M3162" s="34">
        <f t="shared" si="8836"/>
        <v>0</v>
      </c>
      <c r="N3162" s="34">
        <f t="shared" si="8856"/>
        <v>0</v>
      </c>
      <c r="O3162" s="34">
        <f t="shared" si="8839"/>
        <v>0</v>
      </c>
      <c r="P3162" s="12" t="str">
        <f t="shared" ref="P3162:Q3162" si="8863">P3161</f>
        <v>(Select Language)</v>
      </c>
      <c r="Q3162" s="12" t="str">
        <f t="shared" si="8863"/>
        <v>(Select Usage)</v>
      </c>
      <c r="R3162" s="33">
        <f t="shared" si="8840"/>
        <v>0</v>
      </c>
      <c r="S3162" s="33">
        <f t="shared" si="8841"/>
        <v>0</v>
      </c>
      <c r="T3162" s="33">
        <f t="shared" si="8842"/>
        <v>0</v>
      </c>
      <c r="U3162" s="33">
        <f t="shared" si="8843"/>
        <v>0</v>
      </c>
      <c r="V3162" s="33">
        <f t="shared" si="8844"/>
        <v>0</v>
      </c>
      <c r="W3162" s="33">
        <f t="shared" si="8845"/>
        <v>0</v>
      </c>
      <c r="X3162" s="33">
        <f t="shared" si="8846"/>
        <v>0</v>
      </c>
      <c r="Y3162" s="33">
        <f t="shared" si="8847"/>
        <v>0</v>
      </c>
      <c r="Z3162" s="33">
        <f t="shared" si="8848"/>
        <v>0</v>
      </c>
      <c r="AA3162" s="33">
        <f t="shared" si="8849"/>
        <v>0</v>
      </c>
      <c r="AB3162" s="33">
        <f t="shared" si="8850"/>
        <v>0</v>
      </c>
      <c r="AC3162" s="33">
        <f t="shared" si="8851"/>
        <v>0</v>
      </c>
      <c r="AD3162" s="26">
        <f t="shared" si="8852"/>
        <v>0</v>
      </c>
      <c r="AE3162" s="46" t="str">
        <f>IFERROR(IF(AE$3=VLOOKUP($E3162,Template!$AK$5:$AM$17,3,FALSE),$AD3162*$F3162,0),"0.00")</f>
        <v>0.00</v>
      </c>
      <c r="AF3162" s="46" t="str">
        <f>IFERROR(IF(AF$3=VLOOKUP($E3162,Template!$AK$5:$AM$17,3,FALSE),$AD3162*$F3162,0),"0.00")</f>
        <v>0.00</v>
      </c>
      <c r="AG3162" s="28">
        <f t="shared" si="8853"/>
        <v>0</v>
      </c>
      <c r="AH3162" s="13" t="s">
        <v>40</v>
      </c>
      <c r="AI3162" s="13" t="s">
        <v>41</v>
      </c>
      <c r="AK3162" s="14" t="s">
        <v>27</v>
      </c>
      <c r="AL3162" s="15">
        <v>0.15</v>
      </c>
      <c r="AM3162" s="16" t="s">
        <v>2</v>
      </c>
    </row>
    <row r="3163" spans="1:39" s="3" customFormat="1" ht="13.8" x14ac:dyDescent="0.25">
      <c r="A3163" s="7" t="str">
        <f t="shared" ref="A3163:C3163" si="8864">A3162</f>
        <v>(Enter Broadcasting Company Name)</v>
      </c>
      <c r="B3163" s="7" t="str">
        <f t="shared" si="8864"/>
        <v>(Enter Call Letters)</v>
      </c>
      <c r="C3163" s="8" t="str">
        <f t="shared" si="8864"/>
        <v>(Select AM/FM)</v>
      </c>
      <c r="D3163" s="30"/>
      <c r="E3163" s="8" t="str">
        <f t="shared" si="8855"/>
        <v>(Select Station Province)</v>
      </c>
      <c r="F3163" s="9" t="str">
        <f>IFERROR(VLOOKUP(E3163,Template!$AK$5:$AL$17,2,FALSE),"")</f>
        <v/>
      </c>
      <c r="G3163" s="42" t="s">
        <v>12</v>
      </c>
      <c r="H3163" s="42" t="s">
        <v>15</v>
      </c>
      <c r="I3163" s="32" t="s">
        <v>65</v>
      </c>
      <c r="J3163" s="32" t="s">
        <v>66</v>
      </c>
      <c r="K3163" s="33">
        <f t="shared" si="8837"/>
        <v>0</v>
      </c>
      <c r="L3163" s="33">
        <f t="shared" si="8838"/>
        <v>0</v>
      </c>
      <c r="M3163" s="34">
        <f t="shared" si="8836"/>
        <v>0</v>
      </c>
      <c r="N3163" s="34">
        <f t="shared" si="8856"/>
        <v>0</v>
      </c>
      <c r="O3163" s="34">
        <f t="shared" si="8839"/>
        <v>0</v>
      </c>
      <c r="P3163" s="12" t="str">
        <f t="shared" ref="P3163:Q3163" si="8865">P3162</f>
        <v>(Select Language)</v>
      </c>
      <c r="Q3163" s="12" t="str">
        <f t="shared" si="8865"/>
        <v>(Select Usage)</v>
      </c>
      <c r="R3163" s="33">
        <f t="shared" si="8840"/>
        <v>0</v>
      </c>
      <c r="S3163" s="33">
        <f t="shared" si="8841"/>
        <v>0</v>
      </c>
      <c r="T3163" s="33">
        <f t="shared" si="8842"/>
        <v>0</v>
      </c>
      <c r="U3163" s="33">
        <f t="shared" si="8843"/>
        <v>0</v>
      </c>
      <c r="V3163" s="33">
        <f t="shared" si="8844"/>
        <v>0</v>
      </c>
      <c r="W3163" s="33">
        <f t="shared" si="8845"/>
        <v>0</v>
      </c>
      <c r="X3163" s="33">
        <f t="shared" si="8846"/>
        <v>0</v>
      </c>
      <c r="Y3163" s="33">
        <f t="shared" si="8847"/>
        <v>0</v>
      </c>
      <c r="Z3163" s="33">
        <f t="shared" si="8848"/>
        <v>0</v>
      </c>
      <c r="AA3163" s="33">
        <f t="shared" si="8849"/>
        <v>0</v>
      </c>
      <c r="AB3163" s="33">
        <f t="shared" si="8850"/>
        <v>0</v>
      </c>
      <c r="AC3163" s="33">
        <f t="shared" si="8851"/>
        <v>0</v>
      </c>
      <c r="AD3163" s="26">
        <f>SUM(R3163:AC3163)</f>
        <v>0</v>
      </c>
      <c r="AE3163" s="46" t="str">
        <f>IFERROR(IF(AE$3=VLOOKUP($E3163,Template!$AK$5:$AM$17,3,FALSE),$AD3163*$F3163,0),"0.00")</f>
        <v>0.00</v>
      </c>
      <c r="AF3163" s="46" t="str">
        <f>IFERROR(IF(AF$3=VLOOKUP($E3163,Template!$AK$5:$AM$17,3,FALSE),$AD3163*$F3163,0),"0.00")</f>
        <v>0.00</v>
      </c>
      <c r="AG3163" s="28">
        <f t="shared" si="8853"/>
        <v>0</v>
      </c>
      <c r="AH3163" s="13" t="s">
        <v>40</v>
      </c>
      <c r="AI3163" s="13" t="s">
        <v>41</v>
      </c>
      <c r="AK3163" s="14" t="s">
        <v>28</v>
      </c>
      <c r="AL3163" s="15">
        <v>0.05</v>
      </c>
      <c r="AM3163" s="16" t="s">
        <v>3</v>
      </c>
    </row>
    <row r="3164" spans="1:39" s="3" customFormat="1" ht="13.8" x14ac:dyDescent="0.25">
      <c r="A3164" s="7" t="str">
        <f t="shared" ref="A3164:C3164" si="8866">A3163</f>
        <v>(Enter Broadcasting Company Name)</v>
      </c>
      <c r="B3164" s="7" t="str">
        <f t="shared" si="8866"/>
        <v>(Enter Call Letters)</v>
      </c>
      <c r="C3164" s="8" t="str">
        <f t="shared" si="8866"/>
        <v>(Select AM/FM)</v>
      </c>
      <c r="D3164" s="30"/>
      <c r="E3164" s="8" t="str">
        <f t="shared" si="8855"/>
        <v>(Select Station Province)</v>
      </c>
      <c r="F3164" s="9" t="str">
        <f>IFERROR(VLOOKUP(E3164,Template!$AK$5:$AL$17,2,FALSE),"")</f>
        <v/>
      </c>
      <c r="G3164" s="42" t="s">
        <v>13</v>
      </c>
      <c r="H3164" s="42" t="s">
        <v>16</v>
      </c>
      <c r="I3164" s="32" t="s">
        <v>65</v>
      </c>
      <c r="J3164" s="32" t="s">
        <v>66</v>
      </c>
      <c r="K3164" s="33">
        <f t="shared" si="8837"/>
        <v>0</v>
      </c>
      <c r="L3164" s="33">
        <f t="shared" si="8838"/>
        <v>0</v>
      </c>
      <c r="M3164" s="34">
        <f t="shared" si="8836"/>
        <v>0</v>
      </c>
      <c r="N3164" s="34">
        <f t="shared" si="8856"/>
        <v>0</v>
      </c>
      <c r="O3164" s="34">
        <f t="shared" si="8839"/>
        <v>0</v>
      </c>
      <c r="P3164" s="12" t="str">
        <f t="shared" ref="P3164:Q3164" si="8867">P3163</f>
        <v>(Select Language)</v>
      </c>
      <c r="Q3164" s="12" t="str">
        <f t="shared" si="8867"/>
        <v>(Select Usage)</v>
      </c>
      <c r="R3164" s="33">
        <f t="shared" si="8840"/>
        <v>0</v>
      </c>
      <c r="S3164" s="33">
        <f t="shared" si="8841"/>
        <v>0</v>
      </c>
      <c r="T3164" s="33">
        <f t="shared" si="8842"/>
        <v>0</v>
      </c>
      <c r="U3164" s="33">
        <f t="shared" si="8843"/>
        <v>0</v>
      </c>
      <c r="V3164" s="33">
        <f t="shared" si="8844"/>
        <v>0</v>
      </c>
      <c r="W3164" s="33">
        <f t="shared" si="8845"/>
        <v>0</v>
      </c>
      <c r="X3164" s="33">
        <f t="shared" si="8846"/>
        <v>0</v>
      </c>
      <c r="Y3164" s="33">
        <f t="shared" si="8847"/>
        <v>0</v>
      </c>
      <c r="Z3164" s="33">
        <f t="shared" si="8848"/>
        <v>0</v>
      </c>
      <c r="AA3164" s="33">
        <f t="shared" si="8849"/>
        <v>0</v>
      </c>
      <c r="AB3164" s="33">
        <f t="shared" si="8850"/>
        <v>0</v>
      </c>
      <c r="AC3164" s="33">
        <f t="shared" si="8851"/>
        <v>0</v>
      </c>
      <c r="AD3164" s="26">
        <f t="shared" ref="AD3164:AD3166" si="8868">SUM(R3164:AC3164)</f>
        <v>0</v>
      </c>
      <c r="AE3164" s="46" t="str">
        <f>IFERROR(IF(AE$3=VLOOKUP($E3164,Template!$AK$5:$AM$17,3,FALSE),$AD3164*$F3164,0),"0.00")</f>
        <v>0.00</v>
      </c>
      <c r="AF3164" s="46" t="str">
        <f>IFERROR(IF(AF$3=VLOOKUP($E3164,Template!$AK$5:$AM$17,3,FALSE),$AD3164*$F3164,0),"0.00")</f>
        <v>0.00</v>
      </c>
      <c r="AG3164" s="28">
        <f t="shared" si="8853"/>
        <v>0</v>
      </c>
      <c r="AH3164" s="13" t="s">
        <v>40</v>
      </c>
      <c r="AI3164" s="13" t="s">
        <v>41</v>
      </c>
      <c r="AK3164" s="14" t="s">
        <v>70</v>
      </c>
      <c r="AL3164" s="15">
        <v>0.05</v>
      </c>
      <c r="AM3164" s="16" t="s">
        <v>3</v>
      </c>
    </row>
    <row r="3165" spans="1:39" s="3" customFormat="1" ht="13.8" x14ac:dyDescent="0.25">
      <c r="A3165" s="7" t="str">
        <f t="shared" ref="A3165:C3165" si="8869">A3164</f>
        <v>(Enter Broadcasting Company Name)</v>
      </c>
      <c r="B3165" s="7" t="str">
        <f t="shared" si="8869"/>
        <v>(Enter Call Letters)</v>
      </c>
      <c r="C3165" s="8" t="str">
        <f t="shared" si="8869"/>
        <v>(Select AM/FM)</v>
      </c>
      <c r="D3165" s="30"/>
      <c r="E3165" s="8" t="str">
        <f t="shared" si="8855"/>
        <v>(Select Station Province)</v>
      </c>
      <c r="F3165" s="9" t="str">
        <f>IFERROR(VLOOKUP(E3165,Template!$AK$5:$AL$17,2,FALSE),"")</f>
        <v/>
      </c>
      <c r="G3165" s="42" t="s">
        <v>15</v>
      </c>
      <c r="H3165" s="42" t="s">
        <v>17</v>
      </c>
      <c r="I3165" s="32" t="s">
        <v>65</v>
      </c>
      <c r="J3165" s="32" t="s">
        <v>66</v>
      </c>
      <c r="K3165" s="33">
        <f t="shared" si="8837"/>
        <v>0</v>
      </c>
      <c r="L3165" s="33">
        <f t="shared" si="8838"/>
        <v>0</v>
      </c>
      <c r="M3165" s="34">
        <f t="shared" si="8836"/>
        <v>0</v>
      </c>
      <c r="N3165" s="34">
        <f t="shared" si="8856"/>
        <v>0</v>
      </c>
      <c r="O3165" s="34">
        <f t="shared" si="8839"/>
        <v>0</v>
      </c>
      <c r="P3165" s="12" t="str">
        <f t="shared" ref="P3165:Q3165" si="8870">P3164</f>
        <v>(Select Language)</v>
      </c>
      <c r="Q3165" s="12" t="str">
        <f t="shared" si="8870"/>
        <v>(Select Usage)</v>
      </c>
      <c r="R3165" s="33">
        <f t="shared" si="8840"/>
        <v>0</v>
      </c>
      <c r="S3165" s="33">
        <f t="shared" si="8841"/>
        <v>0</v>
      </c>
      <c r="T3165" s="33">
        <f t="shared" si="8842"/>
        <v>0</v>
      </c>
      <c r="U3165" s="33">
        <f t="shared" si="8843"/>
        <v>0</v>
      </c>
      <c r="V3165" s="33">
        <f t="shared" si="8844"/>
        <v>0</v>
      </c>
      <c r="W3165" s="33">
        <f t="shared" si="8845"/>
        <v>0</v>
      </c>
      <c r="X3165" s="33">
        <f t="shared" si="8846"/>
        <v>0</v>
      </c>
      <c r="Y3165" s="33">
        <f t="shared" si="8847"/>
        <v>0</v>
      </c>
      <c r="Z3165" s="33">
        <f t="shared" si="8848"/>
        <v>0</v>
      </c>
      <c r="AA3165" s="33">
        <f t="shared" si="8849"/>
        <v>0</v>
      </c>
      <c r="AB3165" s="33">
        <f t="shared" si="8850"/>
        <v>0</v>
      </c>
      <c r="AC3165" s="33">
        <f t="shared" si="8851"/>
        <v>0</v>
      </c>
      <c r="AD3165" s="26">
        <f t="shared" si="8868"/>
        <v>0</v>
      </c>
      <c r="AE3165" s="46" t="str">
        <f>IFERROR(IF(AE$3=VLOOKUP($E3165,Template!$AK$5:$AM$17,3,FALSE),$AD3165*$F3165,0),"0.00")</f>
        <v>0.00</v>
      </c>
      <c r="AF3165" s="46" t="str">
        <f>IFERROR(IF(AF$3=VLOOKUP($E3165,Template!$AK$5:$AM$17,3,FALSE),$AD3165*$F3165,0),"0.00")</f>
        <v>0.00</v>
      </c>
      <c r="AG3165" s="28">
        <f t="shared" si="8853"/>
        <v>0</v>
      </c>
      <c r="AH3165" s="13" t="s">
        <v>40</v>
      </c>
      <c r="AI3165" s="13" t="s">
        <v>41</v>
      </c>
      <c r="AK3165" s="14" t="s">
        <v>20</v>
      </c>
      <c r="AL3165" s="15">
        <v>0.13</v>
      </c>
      <c r="AM3165" s="16" t="s">
        <v>2</v>
      </c>
    </row>
    <row r="3166" spans="1:39" s="3" customFormat="1" ht="13.8" x14ac:dyDescent="0.25">
      <c r="A3166" s="7" t="str">
        <f t="shared" ref="A3166:C3166" si="8871">A3165</f>
        <v>(Enter Broadcasting Company Name)</v>
      </c>
      <c r="B3166" s="7" t="str">
        <f t="shared" si="8871"/>
        <v>(Enter Call Letters)</v>
      </c>
      <c r="C3166" s="8" t="str">
        <f t="shared" si="8871"/>
        <v>(Select AM/FM)</v>
      </c>
      <c r="D3166" s="30"/>
      <c r="E3166" s="8" t="str">
        <f t="shared" si="8855"/>
        <v>(Select Station Province)</v>
      </c>
      <c r="F3166" s="9" t="str">
        <f>IFERROR(VLOOKUP(E3166,Template!$AK$5:$AL$17,2,FALSE),"")</f>
        <v/>
      </c>
      <c r="G3166" s="42" t="s">
        <v>16</v>
      </c>
      <c r="H3166" s="42" t="s">
        <v>18</v>
      </c>
      <c r="I3166" s="32" t="s">
        <v>65</v>
      </c>
      <c r="J3166" s="32" t="s">
        <v>66</v>
      </c>
      <c r="K3166" s="33">
        <f t="shared" si="8837"/>
        <v>0</v>
      </c>
      <c r="L3166" s="33">
        <f t="shared" si="8838"/>
        <v>0</v>
      </c>
      <c r="M3166" s="34">
        <f t="shared" si="8836"/>
        <v>0</v>
      </c>
      <c r="N3166" s="34">
        <f t="shared" si="8856"/>
        <v>0</v>
      </c>
      <c r="O3166" s="34">
        <f t="shared" si="8839"/>
        <v>0</v>
      </c>
      <c r="P3166" s="12" t="str">
        <f t="shared" ref="P3166:Q3166" si="8872">P3165</f>
        <v>(Select Language)</v>
      </c>
      <c r="Q3166" s="12" t="str">
        <f t="shared" si="8872"/>
        <v>(Select Usage)</v>
      </c>
      <c r="R3166" s="33">
        <f t="shared" si="8840"/>
        <v>0</v>
      </c>
      <c r="S3166" s="33">
        <f t="shared" si="8841"/>
        <v>0</v>
      </c>
      <c r="T3166" s="33">
        <f t="shared" si="8842"/>
        <v>0</v>
      </c>
      <c r="U3166" s="33">
        <f t="shared" si="8843"/>
        <v>0</v>
      </c>
      <c r="V3166" s="33">
        <f t="shared" si="8844"/>
        <v>0</v>
      </c>
      <c r="W3166" s="33">
        <f t="shared" si="8845"/>
        <v>0</v>
      </c>
      <c r="X3166" s="33">
        <f t="shared" si="8846"/>
        <v>0</v>
      </c>
      <c r="Y3166" s="33">
        <f t="shared" si="8847"/>
        <v>0</v>
      </c>
      <c r="Z3166" s="33">
        <f t="shared" si="8848"/>
        <v>0</v>
      </c>
      <c r="AA3166" s="33">
        <f t="shared" si="8849"/>
        <v>0</v>
      </c>
      <c r="AB3166" s="33">
        <f t="shared" si="8850"/>
        <v>0</v>
      </c>
      <c r="AC3166" s="33">
        <f t="shared" si="8851"/>
        <v>0</v>
      </c>
      <c r="AD3166" s="26">
        <f t="shared" si="8868"/>
        <v>0</v>
      </c>
      <c r="AE3166" s="46" t="str">
        <f>IFERROR(IF(AE$3=VLOOKUP($E3166,Template!$AK$5:$AM$17,3,FALSE),$AD3166*$F3166,0),"0.00")</f>
        <v>0.00</v>
      </c>
      <c r="AF3166" s="46" t="str">
        <f>IFERROR(IF(AF$3=VLOOKUP($E3166,Template!$AK$5:$AM$17,3,FALSE),$AD3166*$F3166,0),"0.00")</f>
        <v>0.00</v>
      </c>
      <c r="AG3166" s="28">
        <f t="shared" si="8853"/>
        <v>0</v>
      </c>
      <c r="AH3166" s="13" t="s">
        <v>40</v>
      </c>
      <c r="AI3166" s="13" t="s">
        <v>41</v>
      </c>
      <c r="AK3166" s="14" t="s">
        <v>69</v>
      </c>
      <c r="AL3166" s="15">
        <v>0.15</v>
      </c>
      <c r="AM3166" s="16" t="s">
        <v>2</v>
      </c>
    </row>
    <row r="3167" spans="1:39" s="3" customFormat="1" ht="13.8" x14ac:dyDescent="0.25">
      <c r="A3167" s="7" t="str">
        <f t="shared" ref="A3167:C3167" si="8873">A3166</f>
        <v>(Enter Broadcasting Company Name)</v>
      </c>
      <c r="B3167" s="7" t="str">
        <f t="shared" si="8873"/>
        <v>(Enter Call Letters)</v>
      </c>
      <c r="C3167" s="8" t="str">
        <f t="shared" si="8873"/>
        <v>(Select AM/FM)</v>
      </c>
      <c r="D3167" s="30"/>
      <c r="E3167" s="8" t="str">
        <f t="shared" si="8855"/>
        <v>(Select Station Province)</v>
      </c>
      <c r="F3167" s="9" t="str">
        <f>IFERROR(VLOOKUP(E3167,Template!$AK$5:$AL$17,2,FALSE),"")</f>
        <v/>
      </c>
      <c r="G3167" s="42" t="s">
        <v>17</v>
      </c>
      <c r="H3167" s="42" t="s">
        <v>7</v>
      </c>
      <c r="I3167" s="32" t="s">
        <v>65</v>
      </c>
      <c r="J3167" s="32" t="s">
        <v>66</v>
      </c>
      <c r="K3167" s="33">
        <f t="shared" si="8837"/>
        <v>0</v>
      </c>
      <c r="L3167" s="33">
        <f t="shared" si="8838"/>
        <v>0</v>
      </c>
      <c r="M3167" s="34">
        <f t="shared" si="8836"/>
        <v>0</v>
      </c>
      <c r="N3167" s="34">
        <f t="shared" si="8856"/>
        <v>0</v>
      </c>
      <c r="O3167" s="34">
        <f t="shared" si="8839"/>
        <v>0</v>
      </c>
      <c r="P3167" s="12" t="str">
        <f t="shared" ref="P3167:Q3167" si="8874">P3166</f>
        <v>(Select Language)</v>
      </c>
      <c r="Q3167" s="12" t="str">
        <f t="shared" si="8874"/>
        <v>(Select Usage)</v>
      </c>
      <c r="R3167" s="33">
        <f t="shared" si="8840"/>
        <v>0</v>
      </c>
      <c r="S3167" s="33">
        <f t="shared" si="8841"/>
        <v>0</v>
      </c>
      <c r="T3167" s="33">
        <f t="shared" si="8842"/>
        <v>0</v>
      </c>
      <c r="U3167" s="33">
        <f t="shared" si="8843"/>
        <v>0</v>
      </c>
      <c r="V3167" s="33">
        <f t="shared" si="8844"/>
        <v>0</v>
      </c>
      <c r="W3167" s="33">
        <f t="shared" si="8845"/>
        <v>0</v>
      </c>
      <c r="X3167" s="33">
        <f t="shared" si="8846"/>
        <v>0</v>
      </c>
      <c r="Y3167" s="33">
        <f t="shared" si="8847"/>
        <v>0</v>
      </c>
      <c r="Z3167" s="33">
        <f t="shared" si="8848"/>
        <v>0</v>
      </c>
      <c r="AA3167" s="33">
        <f t="shared" si="8849"/>
        <v>0</v>
      </c>
      <c r="AB3167" s="33">
        <f t="shared" si="8850"/>
        <v>0</v>
      </c>
      <c r="AC3167" s="33">
        <f t="shared" si="8851"/>
        <v>0</v>
      </c>
      <c r="AD3167" s="26">
        <f>SUM(R3167:AC3167)</f>
        <v>0</v>
      </c>
      <c r="AE3167" s="46" t="str">
        <f>IFERROR(IF(AE$3=VLOOKUP($E3167,Template!$AK$5:$AM$17,3,FALSE),$AD3167*$F3167,0),"0.00")</f>
        <v>0.00</v>
      </c>
      <c r="AF3167" s="46" t="str">
        <f>IFERROR(IF(AF$3=VLOOKUP($E3167,Template!$AK$5:$AM$17,3,FALSE),$AD3167*$F3167,0),"0.00")</f>
        <v>0.00</v>
      </c>
      <c r="AG3167" s="28">
        <f t="shared" si="8853"/>
        <v>0</v>
      </c>
      <c r="AH3167" s="13" t="s">
        <v>40</v>
      </c>
      <c r="AI3167" s="13" t="s">
        <v>41</v>
      </c>
      <c r="AK3167" s="14" t="s">
        <v>29</v>
      </c>
      <c r="AL3167" s="15">
        <v>0.05</v>
      </c>
      <c r="AM3167" s="16" t="s">
        <v>3</v>
      </c>
    </row>
    <row r="3168" spans="1:39" s="3" customFormat="1" ht="13.8" x14ac:dyDescent="0.25">
      <c r="A3168" s="7" t="str">
        <f t="shared" ref="A3168:C3168" si="8875">A3167</f>
        <v>(Enter Broadcasting Company Name)</v>
      </c>
      <c r="B3168" s="7" t="str">
        <f t="shared" si="8875"/>
        <v>(Enter Call Letters)</v>
      </c>
      <c r="C3168" s="8" t="str">
        <f t="shared" si="8875"/>
        <v>(Select AM/FM)</v>
      </c>
      <c r="D3168" s="30"/>
      <c r="E3168" s="8" t="str">
        <f t="shared" si="8855"/>
        <v>(Select Station Province)</v>
      </c>
      <c r="F3168" s="9" t="str">
        <f>IFERROR(VLOOKUP(E3168,Template!$AK$5:$AL$17,2,FALSE),"")</f>
        <v/>
      </c>
      <c r="G3168" s="42" t="s">
        <v>18</v>
      </c>
      <c r="H3168" s="43" t="s">
        <v>8</v>
      </c>
      <c r="I3168" s="32" t="s">
        <v>65</v>
      </c>
      <c r="J3168" s="32" t="s">
        <v>66</v>
      </c>
      <c r="K3168" s="33">
        <f t="shared" si="8837"/>
        <v>0</v>
      </c>
      <c r="L3168" s="33">
        <f t="shared" si="8838"/>
        <v>0</v>
      </c>
      <c r="M3168" s="34">
        <f t="shared" si="8836"/>
        <v>0</v>
      </c>
      <c r="N3168" s="34">
        <f t="shared" si="8856"/>
        <v>0</v>
      </c>
      <c r="O3168" s="34">
        <f t="shared" si="8839"/>
        <v>0</v>
      </c>
      <c r="P3168" s="12" t="str">
        <f t="shared" ref="P3168:Q3168" si="8876">P3167</f>
        <v>(Select Language)</v>
      </c>
      <c r="Q3168" s="12" t="str">
        <f t="shared" si="8876"/>
        <v>(Select Usage)</v>
      </c>
      <c r="R3168" s="33">
        <f t="shared" si="8840"/>
        <v>0</v>
      </c>
      <c r="S3168" s="33">
        <f t="shared" si="8841"/>
        <v>0</v>
      </c>
      <c r="T3168" s="33">
        <f t="shared" si="8842"/>
        <v>0</v>
      </c>
      <c r="U3168" s="33">
        <f t="shared" si="8843"/>
        <v>0</v>
      </c>
      <c r="V3168" s="33">
        <f t="shared" si="8844"/>
        <v>0</v>
      </c>
      <c r="W3168" s="33">
        <f t="shared" si="8845"/>
        <v>0</v>
      </c>
      <c r="X3168" s="33">
        <f t="shared" si="8846"/>
        <v>0</v>
      </c>
      <c r="Y3168" s="33">
        <f t="shared" si="8847"/>
        <v>0</v>
      </c>
      <c r="Z3168" s="33">
        <f t="shared" si="8848"/>
        <v>0</v>
      </c>
      <c r="AA3168" s="33">
        <f t="shared" si="8849"/>
        <v>0</v>
      </c>
      <c r="AB3168" s="33">
        <f t="shared" si="8850"/>
        <v>0</v>
      </c>
      <c r="AC3168" s="33">
        <f t="shared" si="8851"/>
        <v>0</v>
      </c>
      <c r="AD3168" s="26">
        <f t="shared" ref="AD3168" si="8877">SUM(R3168:AC3168)</f>
        <v>0</v>
      </c>
      <c r="AE3168" s="46" t="str">
        <f>IFERROR(IF(AE$3=VLOOKUP($E3168,Template!$AK$5:$AM$17,3,FALSE),$AD3168*$F3168,0),"0.00")</f>
        <v>0.00</v>
      </c>
      <c r="AF3168" s="46" t="str">
        <f>IFERROR(IF(AF$3=VLOOKUP($E3168,Template!$AK$5:$AM$17,3,FALSE),$AD3168*$F3168,0),"0.00")</f>
        <v>0.00</v>
      </c>
      <c r="AG3168" s="28">
        <f t="shared" si="8853"/>
        <v>0</v>
      </c>
      <c r="AH3168" s="13" t="s">
        <v>40</v>
      </c>
      <c r="AI3168" s="13" t="s">
        <v>41</v>
      </c>
      <c r="AK3168" s="14" t="s">
        <v>21</v>
      </c>
      <c r="AL3168" s="15">
        <v>0.05</v>
      </c>
      <c r="AM3168" s="16" t="s">
        <v>3</v>
      </c>
    </row>
    <row r="3169" spans="1:39" ht="13.8" x14ac:dyDescent="0.25">
      <c r="A3169" s="19" t="s">
        <v>4</v>
      </c>
      <c r="B3169" s="19"/>
      <c r="C3169" s="20"/>
      <c r="D3169" s="20"/>
      <c r="E3169" s="20"/>
      <c r="F3169" s="20"/>
      <c r="G3169" s="44"/>
      <c r="H3169" s="44"/>
      <c r="I3169" s="21">
        <f t="shared" ref="I3169:K3169" si="8878">SUM(I3157:I3168)</f>
        <v>0</v>
      </c>
      <c r="J3169" s="21">
        <f t="shared" si="8878"/>
        <v>0</v>
      </c>
      <c r="K3169" s="21">
        <f t="shared" si="8878"/>
        <v>0</v>
      </c>
      <c r="L3169" s="21">
        <f>L3168</f>
        <v>0</v>
      </c>
      <c r="M3169" s="21">
        <f>SUM(M3157:M3168)</f>
        <v>0</v>
      </c>
      <c r="N3169" s="21">
        <f t="shared" ref="N3169:O3169" si="8879">SUM(N3157:N3168)</f>
        <v>0</v>
      </c>
      <c r="O3169" s="21">
        <f t="shared" si="8879"/>
        <v>0</v>
      </c>
      <c r="P3169" s="21"/>
      <c r="Q3169" s="22"/>
      <c r="R3169" s="21">
        <f t="shared" ref="R3169:AI3169" si="8880">SUM(R3157:R3168)</f>
        <v>0</v>
      </c>
      <c r="S3169" s="21">
        <f t="shared" si="8880"/>
        <v>0</v>
      </c>
      <c r="T3169" s="21">
        <f t="shared" si="8880"/>
        <v>0</v>
      </c>
      <c r="U3169" s="21">
        <f t="shared" si="8880"/>
        <v>0</v>
      </c>
      <c r="V3169" s="21">
        <f t="shared" si="8880"/>
        <v>0</v>
      </c>
      <c r="W3169" s="21">
        <f t="shared" si="8880"/>
        <v>0</v>
      </c>
      <c r="X3169" s="21">
        <f t="shared" si="8880"/>
        <v>0</v>
      </c>
      <c r="Y3169" s="21">
        <f t="shared" si="8880"/>
        <v>0</v>
      </c>
      <c r="Z3169" s="21">
        <f t="shared" si="8880"/>
        <v>0</v>
      </c>
      <c r="AA3169" s="21">
        <f t="shared" si="8880"/>
        <v>0</v>
      </c>
      <c r="AB3169" s="21">
        <f t="shared" si="8880"/>
        <v>0</v>
      </c>
      <c r="AC3169" s="21">
        <f t="shared" si="8880"/>
        <v>0</v>
      </c>
      <c r="AD3169" s="27">
        <f t="shared" si="8880"/>
        <v>0</v>
      </c>
      <c r="AE3169" s="21">
        <f t="shared" si="8880"/>
        <v>0</v>
      </c>
      <c r="AF3169" s="21">
        <f t="shared" si="8880"/>
        <v>0</v>
      </c>
      <c r="AG3169" s="27">
        <f t="shared" si="8880"/>
        <v>0</v>
      </c>
      <c r="AH3169" s="21">
        <f t="shared" si="8880"/>
        <v>0</v>
      </c>
      <c r="AI3169" s="21">
        <f t="shared" si="8880"/>
        <v>0</v>
      </c>
      <c r="AK3169" s="14" t="s">
        <v>71</v>
      </c>
      <c r="AL3169" s="15">
        <v>0.05</v>
      </c>
      <c r="AM3169" s="16" t="s">
        <v>3</v>
      </c>
    </row>
    <row r="3170" spans="1:39" x14ac:dyDescent="0.25">
      <c r="A3170" s="2"/>
      <c r="G3170" s="2"/>
      <c r="H3170" s="2"/>
      <c r="O3170" s="2"/>
      <c r="P3170" s="2"/>
    </row>
    <row r="3171" spans="1:39" ht="42" customHeight="1" x14ac:dyDescent="0.25">
      <c r="A3171" s="223" t="s">
        <v>63</v>
      </c>
      <c r="B3171" s="223" t="s">
        <v>43</v>
      </c>
      <c r="C3171" s="224" t="s">
        <v>19</v>
      </c>
      <c r="D3171" s="226"/>
      <c r="E3171" s="223" t="s">
        <v>14</v>
      </c>
      <c r="F3171" s="223" t="s">
        <v>38</v>
      </c>
      <c r="G3171" s="223" t="s">
        <v>1</v>
      </c>
      <c r="H3171" s="223" t="s">
        <v>5</v>
      </c>
      <c r="I3171" s="225" t="s">
        <v>31</v>
      </c>
      <c r="J3171" s="225" t="s">
        <v>32</v>
      </c>
      <c r="K3171" s="225" t="s">
        <v>48</v>
      </c>
      <c r="L3171" s="225" t="s">
        <v>0</v>
      </c>
      <c r="M3171" s="4" t="s">
        <v>45</v>
      </c>
      <c r="N3171" s="4" t="s">
        <v>46</v>
      </c>
      <c r="O3171" s="4" t="s">
        <v>47</v>
      </c>
      <c r="P3171" s="225" t="s">
        <v>50</v>
      </c>
      <c r="Q3171" s="225" t="s">
        <v>33</v>
      </c>
      <c r="R3171" s="4" t="s">
        <v>51</v>
      </c>
      <c r="S3171" s="4" t="s">
        <v>52</v>
      </c>
      <c r="T3171" s="4" t="s">
        <v>53</v>
      </c>
      <c r="U3171" s="4" t="s">
        <v>54</v>
      </c>
      <c r="V3171" s="4" t="s">
        <v>55</v>
      </c>
      <c r="W3171" s="4" t="s">
        <v>56</v>
      </c>
      <c r="X3171" s="4" t="s">
        <v>57</v>
      </c>
      <c r="Y3171" s="4" t="s">
        <v>58</v>
      </c>
      <c r="Z3171" s="4" t="s">
        <v>59</v>
      </c>
      <c r="AA3171" s="4" t="s">
        <v>62</v>
      </c>
      <c r="AB3171" s="4" t="s">
        <v>60</v>
      </c>
      <c r="AC3171" s="4" t="s">
        <v>61</v>
      </c>
      <c r="AD3171" s="233" t="s">
        <v>34</v>
      </c>
      <c r="AE3171" s="231" t="s">
        <v>2</v>
      </c>
      <c r="AF3171" s="231" t="s">
        <v>3</v>
      </c>
      <c r="AG3171" s="233" t="s">
        <v>35</v>
      </c>
      <c r="AH3171" s="223" t="s">
        <v>36</v>
      </c>
      <c r="AI3171" s="223" t="s">
        <v>37</v>
      </c>
      <c r="AK3171" s="229" t="s">
        <v>30</v>
      </c>
      <c r="AL3171" s="229"/>
      <c r="AM3171" s="229"/>
    </row>
    <row r="3172" spans="1:39" s="6" customFormat="1" ht="35.25" customHeight="1" x14ac:dyDescent="0.3">
      <c r="A3172" s="224"/>
      <c r="B3172" s="224"/>
      <c r="C3172" s="224"/>
      <c r="D3172" s="227"/>
      <c r="E3172" s="223"/>
      <c r="F3172" s="223"/>
      <c r="G3172" s="223"/>
      <c r="H3172" s="223"/>
      <c r="I3172" s="230"/>
      <c r="J3172" s="230"/>
      <c r="K3172" s="230"/>
      <c r="L3172" s="230"/>
      <c r="M3172" s="5">
        <v>0</v>
      </c>
      <c r="N3172" s="5">
        <v>625000</v>
      </c>
      <c r="O3172" s="5">
        <v>1250000</v>
      </c>
      <c r="P3172" s="225"/>
      <c r="Q3172" s="225"/>
      <c r="R3172" s="29">
        <v>4.95E-4</v>
      </c>
      <c r="S3172" s="29">
        <v>9.5200000000000005E-4</v>
      </c>
      <c r="T3172" s="29">
        <v>1.5900000000000001E-3</v>
      </c>
      <c r="U3172" s="29">
        <v>1.1169999999999999E-3</v>
      </c>
      <c r="V3172" s="29">
        <v>2.189E-3</v>
      </c>
      <c r="W3172" s="29">
        <v>4.5430000000000002E-3</v>
      </c>
      <c r="X3172" s="29">
        <v>8.8199999999999997E-4</v>
      </c>
      <c r="Y3172" s="29">
        <v>1.6949999999999999E-3</v>
      </c>
      <c r="Z3172" s="29">
        <v>2.8319999999999999E-3</v>
      </c>
      <c r="AA3172" s="29">
        <v>1.9889999999999999E-3</v>
      </c>
      <c r="AB3172" s="29">
        <v>3.8999999999999998E-3</v>
      </c>
      <c r="AC3172" s="29">
        <v>8.0949999999999998E-3</v>
      </c>
      <c r="AD3172" s="233"/>
      <c r="AE3172" s="232"/>
      <c r="AF3172" s="232"/>
      <c r="AG3172" s="234"/>
      <c r="AH3172" s="223"/>
      <c r="AI3172" s="223"/>
      <c r="AK3172" s="229"/>
      <c r="AL3172" s="229"/>
      <c r="AM3172" s="229"/>
    </row>
    <row r="3173" spans="1:39" s="3" customFormat="1" ht="13.8" x14ac:dyDescent="0.25">
      <c r="A3173" s="7" t="s">
        <v>44</v>
      </c>
      <c r="B3173" s="7" t="s">
        <v>42</v>
      </c>
      <c r="C3173" s="8" t="s">
        <v>39</v>
      </c>
      <c r="D3173" s="30"/>
      <c r="E3173" s="8" t="s">
        <v>64</v>
      </c>
      <c r="F3173" s="9" t="str">
        <f>IFERROR(VLOOKUP(E3173,Template!$AK$5:$AL$17,2,FALSE),"")</f>
        <v/>
      </c>
      <c r="G3173" s="41" t="s">
        <v>7</v>
      </c>
      <c r="H3173" s="41" t="s">
        <v>6</v>
      </c>
      <c r="I3173" s="32" t="s">
        <v>65</v>
      </c>
      <c r="J3173" s="32" t="s">
        <v>66</v>
      </c>
      <c r="K3173" s="33">
        <f>IFERROR(I3173+J3173,0)</f>
        <v>0</v>
      </c>
      <c r="L3173" s="33">
        <f>IFERROR(K3173,"")</f>
        <v>0</v>
      </c>
      <c r="M3173" s="34">
        <f t="shared" ref="M3173:M3184" si="8881">IF(L3173&lt;=$N$4,K3173,IF(L3172&gt;$N$4,0,$N$4-L3172))</f>
        <v>0</v>
      </c>
      <c r="N3173" s="34">
        <f>IF(AND(L3173&gt;$N$4,L3173&lt;=$O$4),K3173-M3173,IF(AND(L3172&gt;$N$4,L3172&lt;=$O$4),$O$4-L3172,IF(L3172&gt;$O$4,0,IF(L3173&lt;$N$4,0,MIN(L3173-$N$4,$N$4)))))</f>
        <v>0</v>
      </c>
      <c r="O3173" s="34">
        <f>IF(L3173&gt;$O$4,K3173-M3173-N3173,0)</f>
        <v>0</v>
      </c>
      <c r="P3173" s="12" t="s">
        <v>94</v>
      </c>
      <c r="Q3173" s="12" t="s">
        <v>68</v>
      </c>
      <c r="R3173" s="33">
        <f>IF(AND($Q3173="LOW",$P3173="French"),M3173*R$4,0)</f>
        <v>0</v>
      </c>
      <c r="S3173" s="33">
        <f>IF(AND($Q3173="LOW",$P3173="French"),N3173*S$4,0)</f>
        <v>0</v>
      </c>
      <c r="T3173" s="33">
        <f>IF(AND($Q3173="LOW",$P3173="French"),O3173*T$4,0)</f>
        <v>0</v>
      </c>
      <c r="U3173" s="33">
        <f>IF(AND($Q3173="HIGH",$P3173="French"),M3173*U$4,0)</f>
        <v>0</v>
      </c>
      <c r="V3173" s="33">
        <f>IF(AND($Q3173="HIGH",$P3173="French"),N3173*V$4,0)</f>
        <v>0</v>
      </c>
      <c r="W3173" s="33">
        <f>IF(AND($Q3173="HIGH",$P3173="French"),O3173*W$4,0)</f>
        <v>0</v>
      </c>
      <c r="X3173" s="33">
        <f>IF(AND($Q3173="LOW",$P3173="English"),M3173*X$4,0)</f>
        <v>0</v>
      </c>
      <c r="Y3173" s="33">
        <f>IF(AND($Q3173="LOW",$P3173="English"),N3173*Y$4,0)</f>
        <v>0</v>
      </c>
      <c r="Z3173" s="33">
        <f>IF(AND($Q3173="LOW",$P3173="English"),O3173*Z$4,0)</f>
        <v>0</v>
      </c>
      <c r="AA3173" s="33">
        <f>IF(AND($Q3173="HIGH",$P3173="English"),M3173*AA$4,0)</f>
        <v>0</v>
      </c>
      <c r="AB3173" s="33">
        <f>IF(AND($Q3173="HIGH",$P3173="English"),N3173*AB$4,0)</f>
        <v>0</v>
      </c>
      <c r="AC3173" s="33">
        <f>IF(AND($Q3173="HIGH",$P3173="English"),O3173*AC$4,0)</f>
        <v>0</v>
      </c>
      <c r="AD3173" s="26">
        <f>SUM(R3173:AC3173)</f>
        <v>0</v>
      </c>
      <c r="AE3173" s="46" t="str">
        <f>IFERROR(IF(AE$3=VLOOKUP($E3173,Template!$AK$5:$AM$17,3,FALSE),$AD3173*$F3173,0),"0.00")</f>
        <v>0.00</v>
      </c>
      <c r="AF3173" s="46" t="str">
        <f>IFERROR(IF(AF$3=VLOOKUP($E3173,Template!$AK$5:$AM$17,3,FALSE),$AD3173*$F3173,0),"0.00")</f>
        <v>0.00</v>
      </c>
      <c r="AG3173" s="28">
        <f>SUM(AD3173:AF3173)</f>
        <v>0</v>
      </c>
      <c r="AH3173" s="13" t="s">
        <v>40</v>
      </c>
      <c r="AI3173" s="13" t="s">
        <v>41</v>
      </c>
      <c r="AK3173" s="14" t="s">
        <v>25</v>
      </c>
      <c r="AL3173" s="15">
        <v>0.05</v>
      </c>
      <c r="AM3173" s="16" t="s">
        <v>3</v>
      </c>
    </row>
    <row r="3174" spans="1:39" s="3" customFormat="1" ht="13.8" x14ac:dyDescent="0.25">
      <c r="A3174" s="7" t="str">
        <f>A3173</f>
        <v>(Enter Broadcasting Company Name)</v>
      </c>
      <c r="B3174" s="7" t="str">
        <f>B3173</f>
        <v>(Enter Call Letters)</v>
      </c>
      <c r="C3174" s="8" t="str">
        <f>C3173</f>
        <v>(Select AM/FM)</v>
      </c>
      <c r="D3174" s="30"/>
      <c r="E3174" s="8" t="str">
        <f>E3173</f>
        <v>(Select Station Province)</v>
      </c>
      <c r="F3174" s="9" t="str">
        <f>IFERROR(VLOOKUP(E3174,Template!$AK$5:$AL$17,2,FALSE),"")</f>
        <v/>
      </c>
      <c r="G3174" s="42" t="s">
        <v>8</v>
      </c>
      <c r="H3174" s="42" t="s">
        <v>9</v>
      </c>
      <c r="I3174" s="32" t="s">
        <v>65</v>
      </c>
      <c r="J3174" s="32" t="s">
        <v>66</v>
      </c>
      <c r="K3174" s="33">
        <f t="shared" ref="K3174:K3184" si="8882">IFERROR(I3174+J3174,0)</f>
        <v>0</v>
      </c>
      <c r="L3174" s="33">
        <f t="shared" ref="L3174:L3184" si="8883">IFERROR(L3173+K3174,"")</f>
        <v>0</v>
      </c>
      <c r="M3174" s="34">
        <f t="shared" si="8881"/>
        <v>0</v>
      </c>
      <c r="N3174" s="34">
        <f>IF(AND(L3174&gt;$N$4,L3174&lt;=$O$4),K3174-M3174,IF(AND(L3173&gt;$N$4,L3173&lt;=$O$4),$O$4-L3173,IF(L3173&gt;$O$4,0,IF(L3174&lt;$N$4,0,MIN(L3174-$N$4,$N$4)))))</f>
        <v>0</v>
      </c>
      <c r="O3174" s="34">
        <f t="shared" ref="O3174:O3184" si="8884">IF(L3174&gt;$O$4,K3174-M3174-N3174,0)</f>
        <v>0</v>
      </c>
      <c r="P3174" s="12" t="str">
        <f>P3173</f>
        <v>(Select Language)</v>
      </c>
      <c r="Q3174" s="12" t="str">
        <f>Q3173</f>
        <v>(Select Usage)</v>
      </c>
      <c r="R3174" s="33">
        <f t="shared" ref="R3174:R3184" si="8885">IF(AND($Q3174="LOW",$P3174="French"),M3174*R$4,0)</f>
        <v>0</v>
      </c>
      <c r="S3174" s="33">
        <f t="shared" ref="S3174:S3184" si="8886">IF(AND($Q3174="LOW",$P3174="French"),N3174*S$4,0)</f>
        <v>0</v>
      </c>
      <c r="T3174" s="33">
        <f t="shared" ref="T3174:T3184" si="8887">IF(AND($Q3174="LOW",$P3174="French"),O3174*T$4,0)</f>
        <v>0</v>
      </c>
      <c r="U3174" s="33">
        <f t="shared" ref="U3174:U3184" si="8888">IF(AND($Q3174="HIGH",$P3174="French"),M3174*U$4,0)</f>
        <v>0</v>
      </c>
      <c r="V3174" s="33">
        <f t="shared" ref="V3174:V3184" si="8889">IF(AND($Q3174="HIGH",$P3174="French"),N3174*V$4,0)</f>
        <v>0</v>
      </c>
      <c r="W3174" s="33">
        <f t="shared" ref="W3174:W3184" si="8890">IF(AND($Q3174="HIGH",$P3174="French"),O3174*W$4,0)</f>
        <v>0</v>
      </c>
      <c r="X3174" s="33">
        <f t="shared" ref="X3174:X3184" si="8891">IF(AND($Q3174="LOW",$P3174="English"),M3174*X$4,0)</f>
        <v>0</v>
      </c>
      <c r="Y3174" s="33">
        <f t="shared" ref="Y3174:Y3184" si="8892">IF(AND($Q3174="LOW",$P3174="English"),N3174*Y$4,0)</f>
        <v>0</v>
      </c>
      <c r="Z3174" s="33">
        <f t="shared" ref="Z3174:Z3184" si="8893">IF(AND($Q3174="LOW",$P3174="English"),O3174*Z$4,0)</f>
        <v>0</v>
      </c>
      <c r="AA3174" s="33">
        <f t="shared" ref="AA3174:AA3184" si="8894">IF(AND($Q3174="HIGH",$P3174="English"),M3174*AA$4,0)</f>
        <v>0</v>
      </c>
      <c r="AB3174" s="33">
        <f t="shared" ref="AB3174:AB3184" si="8895">IF(AND($Q3174="HIGH",$P3174="English"),N3174*AB$4,0)</f>
        <v>0</v>
      </c>
      <c r="AC3174" s="33">
        <f t="shared" ref="AC3174:AC3184" si="8896">IF(AND($Q3174="HIGH",$P3174="English"),O3174*AC$4,0)</f>
        <v>0</v>
      </c>
      <c r="AD3174" s="26">
        <f t="shared" ref="AD3174:AD3178" si="8897">SUM(R3174:AC3174)</f>
        <v>0</v>
      </c>
      <c r="AE3174" s="46" t="str">
        <f>IFERROR(IF(AE$3=VLOOKUP($E3174,Template!$AK$5:$AM$17,3,FALSE),$AD3174*$F3174,0),"0.00")</f>
        <v>0.00</v>
      </c>
      <c r="AF3174" s="46" t="str">
        <f>IFERROR(IF(AF$3=VLOOKUP($E3174,Template!$AK$5:$AM$17,3,FALSE),$AD3174*$F3174,0),"0.00")</f>
        <v>0.00</v>
      </c>
      <c r="AG3174" s="28">
        <f t="shared" ref="AG3174:AG3184" si="8898">SUM(AD3174:AF3174)</f>
        <v>0</v>
      </c>
      <c r="AH3174" s="13" t="s">
        <v>40</v>
      </c>
      <c r="AI3174" s="13" t="s">
        <v>41</v>
      </c>
      <c r="AK3174" s="14" t="s">
        <v>23</v>
      </c>
      <c r="AL3174" s="15">
        <v>0.05</v>
      </c>
      <c r="AM3174" s="16" t="s">
        <v>3</v>
      </c>
    </row>
    <row r="3175" spans="1:39" s="3" customFormat="1" ht="13.8" x14ac:dyDescent="0.25">
      <c r="A3175" s="7" t="str">
        <f t="shared" ref="A3175:C3175" si="8899">A3174</f>
        <v>(Enter Broadcasting Company Name)</v>
      </c>
      <c r="B3175" s="7" t="str">
        <f t="shared" si="8899"/>
        <v>(Enter Call Letters)</v>
      </c>
      <c r="C3175" s="8" t="str">
        <f t="shared" si="8899"/>
        <v>(Select AM/FM)</v>
      </c>
      <c r="D3175" s="30"/>
      <c r="E3175" s="8" t="str">
        <f t="shared" ref="E3175:E3184" si="8900">E3174</f>
        <v>(Select Station Province)</v>
      </c>
      <c r="F3175" s="9" t="str">
        <f>IFERROR(VLOOKUP(E3175,Template!$AK$5:$AL$17,2,FALSE),"")</f>
        <v/>
      </c>
      <c r="G3175" s="42" t="s">
        <v>6</v>
      </c>
      <c r="H3175" s="42" t="s">
        <v>10</v>
      </c>
      <c r="I3175" s="32" t="s">
        <v>65</v>
      </c>
      <c r="J3175" s="32" t="s">
        <v>66</v>
      </c>
      <c r="K3175" s="33">
        <f t="shared" si="8882"/>
        <v>0</v>
      </c>
      <c r="L3175" s="33">
        <f t="shared" si="8883"/>
        <v>0</v>
      </c>
      <c r="M3175" s="34">
        <f t="shared" si="8881"/>
        <v>0</v>
      </c>
      <c r="N3175" s="34">
        <f t="shared" ref="N3175:N3184" si="8901">IF(AND(L3175&gt;$N$4,L3175&lt;=$O$4),K3175-M3175,IF(AND(L3174&gt;$N$4,L3174&lt;=$O$4),$O$4-L3174,IF(L3174&gt;$O$4,0,IF(L3175&lt;$N$4,0,MIN(L3175-$N$4,$N$4)))))</f>
        <v>0</v>
      </c>
      <c r="O3175" s="34">
        <f t="shared" si="8884"/>
        <v>0</v>
      </c>
      <c r="P3175" s="12" t="str">
        <f t="shared" ref="P3175:Q3175" si="8902">P3174</f>
        <v>(Select Language)</v>
      </c>
      <c r="Q3175" s="12" t="str">
        <f t="shared" si="8902"/>
        <v>(Select Usage)</v>
      </c>
      <c r="R3175" s="33">
        <f t="shared" si="8885"/>
        <v>0</v>
      </c>
      <c r="S3175" s="33">
        <f t="shared" si="8886"/>
        <v>0</v>
      </c>
      <c r="T3175" s="33">
        <f t="shared" si="8887"/>
        <v>0</v>
      </c>
      <c r="U3175" s="33">
        <f t="shared" si="8888"/>
        <v>0</v>
      </c>
      <c r="V3175" s="33">
        <f t="shared" si="8889"/>
        <v>0</v>
      </c>
      <c r="W3175" s="33">
        <f t="shared" si="8890"/>
        <v>0</v>
      </c>
      <c r="X3175" s="33">
        <f t="shared" si="8891"/>
        <v>0</v>
      </c>
      <c r="Y3175" s="33">
        <f t="shared" si="8892"/>
        <v>0</v>
      </c>
      <c r="Z3175" s="33">
        <f t="shared" si="8893"/>
        <v>0</v>
      </c>
      <c r="AA3175" s="33">
        <f t="shared" si="8894"/>
        <v>0</v>
      </c>
      <c r="AB3175" s="33">
        <f t="shared" si="8895"/>
        <v>0</v>
      </c>
      <c r="AC3175" s="33">
        <f t="shared" si="8896"/>
        <v>0</v>
      </c>
      <c r="AD3175" s="26">
        <f t="shared" si="8897"/>
        <v>0</v>
      </c>
      <c r="AE3175" s="46" t="str">
        <f>IFERROR(IF(AE$3=VLOOKUP($E3175,Template!$AK$5:$AM$17,3,FALSE),$AD3175*$F3175,0),"0.00")</f>
        <v>0.00</v>
      </c>
      <c r="AF3175" s="46" t="str">
        <f>IFERROR(IF(AF$3=VLOOKUP($E3175,Template!$AK$5:$AM$17,3,FALSE),$AD3175*$F3175,0),"0.00")</f>
        <v>0.00</v>
      </c>
      <c r="AG3175" s="28">
        <f t="shared" si="8898"/>
        <v>0</v>
      </c>
      <c r="AH3175" s="13" t="s">
        <v>40</v>
      </c>
      <c r="AI3175" s="13" t="s">
        <v>41</v>
      </c>
      <c r="AK3175" s="14" t="s">
        <v>24</v>
      </c>
      <c r="AL3175" s="15">
        <v>0.05</v>
      </c>
      <c r="AM3175" s="16" t="s">
        <v>3</v>
      </c>
    </row>
    <row r="3176" spans="1:39" s="3" customFormat="1" ht="13.8" x14ac:dyDescent="0.25">
      <c r="A3176" s="7" t="str">
        <f t="shared" ref="A3176:C3176" si="8903">A3175</f>
        <v>(Enter Broadcasting Company Name)</v>
      </c>
      <c r="B3176" s="7" t="str">
        <f t="shared" si="8903"/>
        <v>(Enter Call Letters)</v>
      </c>
      <c r="C3176" s="8" t="str">
        <f t="shared" si="8903"/>
        <v>(Select AM/FM)</v>
      </c>
      <c r="D3176" s="30"/>
      <c r="E3176" s="8" t="str">
        <f t="shared" si="8900"/>
        <v>(Select Station Province)</v>
      </c>
      <c r="F3176" s="9" t="str">
        <f>IFERROR(VLOOKUP(E3176,Template!$AK$5:$AL$17,2,FALSE),"")</f>
        <v/>
      </c>
      <c r="G3176" s="42" t="s">
        <v>9</v>
      </c>
      <c r="H3176" s="42" t="s">
        <v>11</v>
      </c>
      <c r="I3176" s="32" t="s">
        <v>65</v>
      </c>
      <c r="J3176" s="32" t="s">
        <v>66</v>
      </c>
      <c r="K3176" s="33">
        <f t="shared" si="8882"/>
        <v>0</v>
      </c>
      <c r="L3176" s="33">
        <f t="shared" si="8883"/>
        <v>0</v>
      </c>
      <c r="M3176" s="34">
        <f t="shared" si="8881"/>
        <v>0</v>
      </c>
      <c r="N3176" s="34">
        <f t="shared" si="8901"/>
        <v>0</v>
      </c>
      <c r="O3176" s="34">
        <f t="shared" si="8884"/>
        <v>0</v>
      </c>
      <c r="P3176" s="12" t="str">
        <f t="shared" ref="P3176:Q3176" si="8904">P3175</f>
        <v>(Select Language)</v>
      </c>
      <c r="Q3176" s="12" t="str">
        <f t="shared" si="8904"/>
        <v>(Select Usage)</v>
      </c>
      <c r="R3176" s="33">
        <f t="shared" si="8885"/>
        <v>0</v>
      </c>
      <c r="S3176" s="33">
        <f t="shared" si="8886"/>
        <v>0</v>
      </c>
      <c r="T3176" s="33">
        <f t="shared" si="8887"/>
        <v>0</v>
      </c>
      <c r="U3176" s="33">
        <f t="shared" si="8888"/>
        <v>0</v>
      </c>
      <c r="V3176" s="33">
        <f t="shared" si="8889"/>
        <v>0</v>
      </c>
      <c r="W3176" s="33">
        <f t="shared" si="8890"/>
        <v>0</v>
      </c>
      <c r="X3176" s="33">
        <f t="shared" si="8891"/>
        <v>0</v>
      </c>
      <c r="Y3176" s="33">
        <f t="shared" si="8892"/>
        <v>0</v>
      </c>
      <c r="Z3176" s="33">
        <f t="shared" si="8893"/>
        <v>0</v>
      </c>
      <c r="AA3176" s="33">
        <f t="shared" si="8894"/>
        <v>0</v>
      </c>
      <c r="AB3176" s="33">
        <f t="shared" si="8895"/>
        <v>0</v>
      </c>
      <c r="AC3176" s="33">
        <f t="shared" si="8896"/>
        <v>0</v>
      </c>
      <c r="AD3176" s="26">
        <f t="shared" si="8897"/>
        <v>0</v>
      </c>
      <c r="AE3176" s="46" t="str">
        <f>IFERROR(IF(AE$3=VLOOKUP($E3176,Template!$AK$5:$AM$17,3,FALSE),$AD3176*$F3176,0),"0.00")</f>
        <v>0.00</v>
      </c>
      <c r="AF3176" s="46" t="str">
        <f>IFERROR(IF(AF$3=VLOOKUP($E3176,Template!$AK$5:$AM$17,3,FALSE),$AD3176*$F3176,0),"0.00")</f>
        <v>0.00</v>
      </c>
      <c r="AG3176" s="28">
        <f t="shared" si="8898"/>
        <v>0</v>
      </c>
      <c r="AH3176" s="13" t="s">
        <v>40</v>
      </c>
      <c r="AI3176" s="13" t="s">
        <v>41</v>
      </c>
      <c r="AK3176" s="14" t="s">
        <v>22</v>
      </c>
      <c r="AL3176" s="15">
        <v>0.15</v>
      </c>
      <c r="AM3176" s="16" t="s">
        <v>2</v>
      </c>
    </row>
    <row r="3177" spans="1:39" s="3" customFormat="1" ht="13.8" x14ac:dyDescent="0.25">
      <c r="A3177" s="7" t="str">
        <f t="shared" ref="A3177:C3177" si="8905">A3176</f>
        <v>(Enter Broadcasting Company Name)</v>
      </c>
      <c r="B3177" s="7" t="str">
        <f t="shared" si="8905"/>
        <v>(Enter Call Letters)</v>
      </c>
      <c r="C3177" s="8" t="str">
        <f t="shared" si="8905"/>
        <v>(Select AM/FM)</v>
      </c>
      <c r="D3177" s="30"/>
      <c r="E3177" s="8" t="str">
        <f t="shared" si="8900"/>
        <v>(Select Station Province)</v>
      </c>
      <c r="F3177" s="9" t="str">
        <f>IFERROR(VLOOKUP(E3177,Template!$AK$5:$AL$17,2,FALSE),"")</f>
        <v/>
      </c>
      <c r="G3177" s="42" t="s">
        <v>10</v>
      </c>
      <c r="H3177" s="42" t="s">
        <v>12</v>
      </c>
      <c r="I3177" s="32" t="s">
        <v>65</v>
      </c>
      <c r="J3177" s="32" t="s">
        <v>66</v>
      </c>
      <c r="K3177" s="33">
        <f t="shared" si="8882"/>
        <v>0</v>
      </c>
      <c r="L3177" s="33">
        <f t="shared" si="8883"/>
        <v>0</v>
      </c>
      <c r="M3177" s="34">
        <f t="shared" si="8881"/>
        <v>0</v>
      </c>
      <c r="N3177" s="34">
        <f t="shared" si="8901"/>
        <v>0</v>
      </c>
      <c r="O3177" s="34">
        <f t="shared" si="8884"/>
        <v>0</v>
      </c>
      <c r="P3177" s="12" t="str">
        <f t="shared" ref="P3177:Q3177" si="8906">P3176</f>
        <v>(Select Language)</v>
      </c>
      <c r="Q3177" s="12" t="str">
        <f t="shared" si="8906"/>
        <v>(Select Usage)</v>
      </c>
      <c r="R3177" s="33">
        <f t="shared" si="8885"/>
        <v>0</v>
      </c>
      <c r="S3177" s="33">
        <f t="shared" si="8886"/>
        <v>0</v>
      </c>
      <c r="T3177" s="33">
        <f t="shared" si="8887"/>
        <v>0</v>
      </c>
      <c r="U3177" s="33">
        <f t="shared" si="8888"/>
        <v>0</v>
      </c>
      <c r="V3177" s="33">
        <f t="shared" si="8889"/>
        <v>0</v>
      </c>
      <c r="W3177" s="33">
        <f t="shared" si="8890"/>
        <v>0</v>
      </c>
      <c r="X3177" s="33">
        <f t="shared" si="8891"/>
        <v>0</v>
      </c>
      <c r="Y3177" s="33">
        <f t="shared" si="8892"/>
        <v>0</v>
      </c>
      <c r="Z3177" s="33">
        <f t="shared" si="8893"/>
        <v>0</v>
      </c>
      <c r="AA3177" s="33">
        <f t="shared" si="8894"/>
        <v>0</v>
      </c>
      <c r="AB3177" s="33">
        <f t="shared" si="8895"/>
        <v>0</v>
      </c>
      <c r="AC3177" s="33">
        <f t="shared" si="8896"/>
        <v>0</v>
      </c>
      <c r="AD3177" s="26">
        <f t="shared" si="8897"/>
        <v>0</v>
      </c>
      <c r="AE3177" s="46" t="str">
        <f>IFERROR(IF(AE$3=VLOOKUP($E3177,Template!$AK$5:$AM$17,3,FALSE),$AD3177*$F3177,0),"0.00")</f>
        <v>0.00</v>
      </c>
      <c r="AF3177" s="46" t="str">
        <f>IFERROR(IF(AF$3=VLOOKUP($E3177,Template!$AK$5:$AM$17,3,FALSE),$AD3177*$F3177,0),"0.00")</f>
        <v>0.00</v>
      </c>
      <c r="AG3177" s="28">
        <f t="shared" si="8898"/>
        <v>0</v>
      </c>
      <c r="AH3177" s="13" t="s">
        <v>40</v>
      </c>
      <c r="AI3177" s="13" t="s">
        <v>41</v>
      </c>
      <c r="AK3177" s="14" t="s">
        <v>26</v>
      </c>
      <c r="AL3177" s="15">
        <v>0.15</v>
      </c>
      <c r="AM3177" s="16" t="s">
        <v>2</v>
      </c>
    </row>
    <row r="3178" spans="1:39" s="3" customFormat="1" ht="13.8" x14ac:dyDescent="0.25">
      <c r="A3178" s="7" t="str">
        <f t="shared" ref="A3178:C3178" si="8907">A3177</f>
        <v>(Enter Broadcasting Company Name)</v>
      </c>
      <c r="B3178" s="7" t="str">
        <f t="shared" si="8907"/>
        <v>(Enter Call Letters)</v>
      </c>
      <c r="C3178" s="8" t="str">
        <f t="shared" si="8907"/>
        <v>(Select AM/FM)</v>
      </c>
      <c r="D3178" s="30"/>
      <c r="E3178" s="8" t="str">
        <f t="shared" si="8900"/>
        <v>(Select Station Province)</v>
      </c>
      <c r="F3178" s="9" t="str">
        <f>IFERROR(VLOOKUP(E3178,Template!$AK$5:$AL$17,2,FALSE),"")</f>
        <v/>
      </c>
      <c r="G3178" s="42" t="s">
        <v>11</v>
      </c>
      <c r="H3178" s="42" t="s">
        <v>13</v>
      </c>
      <c r="I3178" s="32" t="s">
        <v>65</v>
      </c>
      <c r="J3178" s="32" t="s">
        <v>66</v>
      </c>
      <c r="K3178" s="33">
        <f t="shared" si="8882"/>
        <v>0</v>
      </c>
      <c r="L3178" s="33">
        <f t="shared" si="8883"/>
        <v>0</v>
      </c>
      <c r="M3178" s="34">
        <f t="shared" si="8881"/>
        <v>0</v>
      </c>
      <c r="N3178" s="34">
        <f t="shared" si="8901"/>
        <v>0</v>
      </c>
      <c r="O3178" s="34">
        <f t="shared" si="8884"/>
        <v>0</v>
      </c>
      <c r="P3178" s="12" t="str">
        <f t="shared" ref="P3178:Q3178" si="8908">P3177</f>
        <v>(Select Language)</v>
      </c>
      <c r="Q3178" s="12" t="str">
        <f t="shared" si="8908"/>
        <v>(Select Usage)</v>
      </c>
      <c r="R3178" s="33">
        <f t="shared" si="8885"/>
        <v>0</v>
      </c>
      <c r="S3178" s="33">
        <f t="shared" si="8886"/>
        <v>0</v>
      </c>
      <c r="T3178" s="33">
        <f t="shared" si="8887"/>
        <v>0</v>
      </c>
      <c r="U3178" s="33">
        <f t="shared" si="8888"/>
        <v>0</v>
      </c>
      <c r="V3178" s="33">
        <f t="shared" si="8889"/>
        <v>0</v>
      </c>
      <c r="W3178" s="33">
        <f t="shared" si="8890"/>
        <v>0</v>
      </c>
      <c r="X3178" s="33">
        <f t="shared" si="8891"/>
        <v>0</v>
      </c>
      <c r="Y3178" s="33">
        <f t="shared" si="8892"/>
        <v>0</v>
      </c>
      <c r="Z3178" s="33">
        <f t="shared" si="8893"/>
        <v>0</v>
      </c>
      <c r="AA3178" s="33">
        <f t="shared" si="8894"/>
        <v>0</v>
      </c>
      <c r="AB3178" s="33">
        <f t="shared" si="8895"/>
        <v>0</v>
      </c>
      <c r="AC3178" s="33">
        <f t="shared" si="8896"/>
        <v>0</v>
      </c>
      <c r="AD3178" s="26">
        <f t="shared" si="8897"/>
        <v>0</v>
      </c>
      <c r="AE3178" s="46" t="str">
        <f>IFERROR(IF(AE$3=VLOOKUP($E3178,Template!$AK$5:$AM$17,3,FALSE),$AD3178*$F3178,0),"0.00")</f>
        <v>0.00</v>
      </c>
      <c r="AF3178" s="46" t="str">
        <f>IFERROR(IF(AF$3=VLOOKUP($E3178,Template!$AK$5:$AM$17,3,FALSE),$AD3178*$F3178,0),"0.00")</f>
        <v>0.00</v>
      </c>
      <c r="AG3178" s="28">
        <f t="shared" si="8898"/>
        <v>0</v>
      </c>
      <c r="AH3178" s="13" t="s">
        <v>40</v>
      </c>
      <c r="AI3178" s="13" t="s">
        <v>41</v>
      </c>
      <c r="AK3178" s="14" t="s">
        <v>27</v>
      </c>
      <c r="AL3178" s="15">
        <v>0.15</v>
      </c>
      <c r="AM3178" s="16" t="s">
        <v>2</v>
      </c>
    </row>
    <row r="3179" spans="1:39" s="3" customFormat="1" ht="13.8" x14ac:dyDescent="0.25">
      <c r="A3179" s="7" t="str">
        <f t="shared" ref="A3179:C3179" si="8909">A3178</f>
        <v>(Enter Broadcasting Company Name)</v>
      </c>
      <c r="B3179" s="7" t="str">
        <f t="shared" si="8909"/>
        <v>(Enter Call Letters)</v>
      </c>
      <c r="C3179" s="8" t="str">
        <f t="shared" si="8909"/>
        <v>(Select AM/FM)</v>
      </c>
      <c r="D3179" s="30"/>
      <c r="E3179" s="8" t="str">
        <f t="shared" si="8900"/>
        <v>(Select Station Province)</v>
      </c>
      <c r="F3179" s="9" t="str">
        <f>IFERROR(VLOOKUP(E3179,Template!$AK$5:$AL$17,2,FALSE),"")</f>
        <v/>
      </c>
      <c r="G3179" s="42" t="s">
        <v>12</v>
      </c>
      <c r="H3179" s="42" t="s">
        <v>15</v>
      </c>
      <c r="I3179" s="32" t="s">
        <v>65</v>
      </c>
      <c r="J3179" s="32" t="s">
        <v>66</v>
      </c>
      <c r="K3179" s="33">
        <f t="shared" si="8882"/>
        <v>0</v>
      </c>
      <c r="L3179" s="33">
        <f t="shared" si="8883"/>
        <v>0</v>
      </c>
      <c r="M3179" s="34">
        <f t="shared" si="8881"/>
        <v>0</v>
      </c>
      <c r="N3179" s="34">
        <f t="shared" si="8901"/>
        <v>0</v>
      </c>
      <c r="O3179" s="34">
        <f t="shared" si="8884"/>
        <v>0</v>
      </c>
      <c r="P3179" s="12" t="str">
        <f t="shared" ref="P3179:Q3179" si="8910">P3178</f>
        <v>(Select Language)</v>
      </c>
      <c r="Q3179" s="12" t="str">
        <f t="shared" si="8910"/>
        <v>(Select Usage)</v>
      </c>
      <c r="R3179" s="33">
        <f t="shared" si="8885"/>
        <v>0</v>
      </c>
      <c r="S3179" s="33">
        <f t="shared" si="8886"/>
        <v>0</v>
      </c>
      <c r="T3179" s="33">
        <f t="shared" si="8887"/>
        <v>0</v>
      </c>
      <c r="U3179" s="33">
        <f t="shared" si="8888"/>
        <v>0</v>
      </c>
      <c r="V3179" s="33">
        <f t="shared" si="8889"/>
        <v>0</v>
      </c>
      <c r="W3179" s="33">
        <f t="shared" si="8890"/>
        <v>0</v>
      </c>
      <c r="X3179" s="33">
        <f t="shared" si="8891"/>
        <v>0</v>
      </c>
      <c r="Y3179" s="33">
        <f t="shared" si="8892"/>
        <v>0</v>
      </c>
      <c r="Z3179" s="33">
        <f t="shared" si="8893"/>
        <v>0</v>
      </c>
      <c r="AA3179" s="33">
        <f t="shared" si="8894"/>
        <v>0</v>
      </c>
      <c r="AB3179" s="33">
        <f t="shared" si="8895"/>
        <v>0</v>
      </c>
      <c r="AC3179" s="33">
        <f t="shared" si="8896"/>
        <v>0</v>
      </c>
      <c r="AD3179" s="26">
        <f>SUM(R3179:AC3179)</f>
        <v>0</v>
      </c>
      <c r="AE3179" s="46" t="str">
        <f>IFERROR(IF(AE$3=VLOOKUP($E3179,Template!$AK$5:$AM$17,3,FALSE),$AD3179*$F3179,0),"0.00")</f>
        <v>0.00</v>
      </c>
      <c r="AF3179" s="46" t="str">
        <f>IFERROR(IF(AF$3=VLOOKUP($E3179,Template!$AK$5:$AM$17,3,FALSE),$AD3179*$F3179,0),"0.00")</f>
        <v>0.00</v>
      </c>
      <c r="AG3179" s="28">
        <f t="shared" si="8898"/>
        <v>0</v>
      </c>
      <c r="AH3179" s="13" t="s">
        <v>40</v>
      </c>
      <c r="AI3179" s="13" t="s">
        <v>41</v>
      </c>
      <c r="AK3179" s="14" t="s">
        <v>28</v>
      </c>
      <c r="AL3179" s="15">
        <v>0.05</v>
      </c>
      <c r="AM3179" s="16" t="s">
        <v>3</v>
      </c>
    </row>
    <row r="3180" spans="1:39" s="3" customFormat="1" ht="13.8" x14ac:dyDescent="0.25">
      <c r="A3180" s="7" t="str">
        <f t="shared" ref="A3180:C3180" si="8911">A3179</f>
        <v>(Enter Broadcasting Company Name)</v>
      </c>
      <c r="B3180" s="7" t="str">
        <f t="shared" si="8911"/>
        <v>(Enter Call Letters)</v>
      </c>
      <c r="C3180" s="8" t="str">
        <f t="shared" si="8911"/>
        <v>(Select AM/FM)</v>
      </c>
      <c r="D3180" s="30"/>
      <c r="E3180" s="8" t="str">
        <f t="shared" si="8900"/>
        <v>(Select Station Province)</v>
      </c>
      <c r="F3180" s="9" t="str">
        <f>IFERROR(VLOOKUP(E3180,Template!$AK$5:$AL$17,2,FALSE),"")</f>
        <v/>
      </c>
      <c r="G3180" s="42" t="s">
        <v>13</v>
      </c>
      <c r="H3180" s="42" t="s">
        <v>16</v>
      </c>
      <c r="I3180" s="32" t="s">
        <v>65</v>
      </c>
      <c r="J3180" s="32" t="s">
        <v>66</v>
      </c>
      <c r="K3180" s="33">
        <f t="shared" si="8882"/>
        <v>0</v>
      </c>
      <c r="L3180" s="33">
        <f t="shared" si="8883"/>
        <v>0</v>
      </c>
      <c r="M3180" s="34">
        <f t="shared" si="8881"/>
        <v>0</v>
      </c>
      <c r="N3180" s="34">
        <f t="shared" si="8901"/>
        <v>0</v>
      </c>
      <c r="O3180" s="34">
        <f t="shared" si="8884"/>
        <v>0</v>
      </c>
      <c r="P3180" s="12" t="str">
        <f t="shared" ref="P3180:Q3180" si="8912">P3179</f>
        <v>(Select Language)</v>
      </c>
      <c r="Q3180" s="12" t="str">
        <f t="shared" si="8912"/>
        <v>(Select Usage)</v>
      </c>
      <c r="R3180" s="33">
        <f t="shared" si="8885"/>
        <v>0</v>
      </c>
      <c r="S3180" s="33">
        <f t="shared" si="8886"/>
        <v>0</v>
      </c>
      <c r="T3180" s="33">
        <f t="shared" si="8887"/>
        <v>0</v>
      </c>
      <c r="U3180" s="33">
        <f t="shared" si="8888"/>
        <v>0</v>
      </c>
      <c r="V3180" s="33">
        <f t="shared" si="8889"/>
        <v>0</v>
      </c>
      <c r="W3180" s="33">
        <f t="shared" si="8890"/>
        <v>0</v>
      </c>
      <c r="X3180" s="33">
        <f t="shared" si="8891"/>
        <v>0</v>
      </c>
      <c r="Y3180" s="33">
        <f t="shared" si="8892"/>
        <v>0</v>
      </c>
      <c r="Z3180" s="33">
        <f t="shared" si="8893"/>
        <v>0</v>
      </c>
      <c r="AA3180" s="33">
        <f t="shared" si="8894"/>
        <v>0</v>
      </c>
      <c r="AB3180" s="33">
        <f t="shared" si="8895"/>
        <v>0</v>
      </c>
      <c r="AC3180" s="33">
        <f t="shared" si="8896"/>
        <v>0</v>
      </c>
      <c r="AD3180" s="26">
        <f t="shared" ref="AD3180:AD3182" si="8913">SUM(R3180:AC3180)</f>
        <v>0</v>
      </c>
      <c r="AE3180" s="46" t="str">
        <f>IFERROR(IF(AE$3=VLOOKUP($E3180,Template!$AK$5:$AM$17,3,FALSE),$AD3180*$F3180,0),"0.00")</f>
        <v>0.00</v>
      </c>
      <c r="AF3180" s="46" t="str">
        <f>IFERROR(IF(AF$3=VLOOKUP($E3180,Template!$AK$5:$AM$17,3,FALSE),$AD3180*$F3180,0),"0.00")</f>
        <v>0.00</v>
      </c>
      <c r="AG3180" s="28">
        <f t="shared" si="8898"/>
        <v>0</v>
      </c>
      <c r="AH3180" s="13" t="s">
        <v>40</v>
      </c>
      <c r="AI3180" s="13" t="s">
        <v>41</v>
      </c>
      <c r="AK3180" s="14" t="s">
        <v>70</v>
      </c>
      <c r="AL3180" s="15">
        <v>0.05</v>
      </c>
      <c r="AM3180" s="16" t="s">
        <v>3</v>
      </c>
    </row>
    <row r="3181" spans="1:39" s="3" customFormat="1" ht="13.8" x14ac:dyDescent="0.25">
      <c r="A3181" s="7" t="str">
        <f t="shared" ref="A3181:C3181" si="8914">A3180</f>
        <v>(Enter Broadcasting Company Name)</v>
      </c>
      <c r="B3181" s="7" t="str">
        <f t="shared" si="8914"/>
        <v>(Enter Call Letters)</v>
      </c>
      <c r="C3181" s="8" t="str">
        <f t="shared" si="8914"/>
        <v>(Select AM/FM)</v>
      </c>
      <c r="D3181" s="30"/>
      <c r="E3181" s="8" t="str">
        <f t="shared" si="8900"/>
        <v>(Select Station Province)</v>
      </c>
      <c r="F3181" s="9" t="str">
        <f>IFERROR(VLOOKUP(E3181,Template!$AK$5:$AL$17,2,FALSE),"")</f>
        <v/>
      </c>
      <c r="G3181" s="42" t="s">
        <v>15</v>
      </c>
      <c r="H3181" s="42" t="s">
        <v>17</v>
      </c>
      <c r="I3181" s="32" t="s">
        <v>65</v>
      </c>
      <c r="J3181" s="32" t="s">
        <v>66</v>
      </c>
      <c r="K3181" s="33">
        <f t="shared" si="8882"/>
        <v>0</v>
      </c>
      <c r="L3181" s="33">
        <f t="shared" si="8883"/>
        <v>0</v>
      </c>
      <c r="M3181" s="34">
        <f t="shared" si="8881"/>
        <v>0</v>
      </c>
      <c r="N3181" s="34">
        <f t="shared" si="8901"/>
        <v>0</v>
      </c>
      <c r="O3181" s="34">
        <f t="shared" si="8884"/>
        <v>0</v>
      </c>
      <c r="P3181" s="12" t="str">
        <f t="shared" ref="P3181:Q3181" si="8915">P3180</f>
        <v>(Select Language)</v>
      </c>
      <c r="Q3181" s="12" t="str">
        <f t="shared" si="8915"/>
        <v>(Select Usage)</v>
      </c>
      <c r="R3181" s="33">
        <f t="shared" si="8885"/>
        <v>0</v>
      </c>
      <c r="S3181" s="33">
        <f t="shared" si="8886"/>
        <v>0</v>
      </c>
      <c r="T3181" s="33">
        <f t="shared" si="8887"/>
        <v>0</v>
      </c>
      <c r="U3181" s="33">
        <f t="shared" si="8888"/>
        <v>0</v>
      </c>
      <c r="V3181" s="33">
        <f t="shared" si="8889"/>
        <v>0</v>
      </c>
      <c r="W3181" s="33">
        <f t="shared" si="8890"/>
        <v>0</v>
      </c>
      <c r="X3181" s="33">
        <f t="shared" si="8891"/>
        <v>0</v>
      </c>
      <c r="Y3181" s="33">
        <f t="shared" si="8892"/>
        <v>0</v>
      </c>
      <c r="Z3181" s="33">
        <f t="shared" si="8893"/>
        <v>0</v>
      </c>
      <c r="AA3181" s="33">
        <f t="shared" si="8894"/>
        <v>0</v>
      </c>
      <c r="AB3181" s="33">
        <f t="shared" si="8895"/>
        <v>0</v>
      </c>
      <c r="AC3181" s="33">
        <f t="shared" si="8896"/>
        <v>0</v>
      </c>
      <c r="AD3181" s="26">
        <f t="shared" si="8913"/>
        <v>0</v>
      </c>
      <c r="AE3181" s="46" t="str">
        <f>IFERROR(IF(AE$3=VLOOKUP($E3181,Template!$AK$5:$AM$17,3,FALSE),$AD3181*$F3181,0),"0.00")</f>
        <v>0.00</v>
      </c>
      <c r="AF3181" s="46" t="str">
        <f>IFERROR(IF(AF$3=VLOOKUP($E3181,Template!$AK$5:$AM$17,3,FALSE),$AD3181*$F3181,0),"0.00")</f>
        <v>0.00</v>
      </c>
      <c r="AG3181" s="28">
        <f t="shared" si="8898"/>
        <v>0</v>
      </c>
      <c r="AH3181" s="13" t="s">
        <v>40</v>
      </c>
      <c r="AI3181" s="13" t="s">
        <v>41</v>
      </c>
      <c r="AK3181" s="14" t="s">
        <v>20</v>
      </c>
      <c r="AL3181" s="15">
        <v>0.13</v>
      </c>
      <c r="AM3181" s="16" t="s">
        <v>2</v>
      </c>
    </row>
    <row r="3182" spans="1:39" s="3" customFormat="1" ht="13.8" x14ac:dyDescent="0.25">
      <c r="A3182" s="7" t="str">
        <f t="shared" ref="A3182:C3182" si="8916">A3181</f>
        <v>(Enter Broadcasting Company Name)</v>
      </c>
      <c r="B3182" s="7" t="str">
        <f t="shared" si="8916"/>
        <v>(Enter Call Letters)</v>
      </c>
      <c r="C3182" s="8" t="str">
        <f t="shared" si="8916"/>
        <v>(Select AM/FM)</v>
      </c>
      <c r="D3182" s="30"/>
      <c r="E3182" s="8" t="str">
        <f t="shared" si="8900"/>
        <v>(Select Station Province)</v>
      </c>
      <c r="F3182" s="9" t="str">
        <f>IFERROR(VLOOKUP(E3182,Template!$AK$5:$AL$17,2,FALSE),"")</f>
        <v/>
      </c>
      <c r="G3182" s="42" t="s">
        <v>16</v>
      </c>
      <c r="H3182" s="42" t="s">
        <v>18</v>
      </c>
      <c r="I3182" s="32" t="s">
        <v>65</v>
      </c>
      <c r="J3182" s="32" t="s">
        <v>66</v>
      </c>
      <c r="K3182" s="33">
        <f t="shared" si="8882"/>
        <v>0</v>
      </c>
      <c r="L3182" s="33">
        <f t="shared" si="8883"/>
        <v>0</v>
      </c>
      <c r="M3182" s="34">
        <f t="shared" si="8881"/>
        <v>0</v>
      </c>
      <c r="N3182" s="34">
        <f t="shared" si="8901"/>
        <v>0</v>
      </c>
      <c r="O3182" s="34">
        <f t="shared" si="8884"/>
        <v>0</v>
      </c>
      <c r="P3182" s="12" t="str">
        <f t="shared" ref="P3182:Q3182" si="8917">P3181</f>
        <v>(Select Language)</v>
      </c>
      <c r="Q3182" s="12" t="str">
        <f t="shared" si="8917"/>
        <v>(Select Usage)</v>
      </c>
      <c r="R3182" s="33">
        <f t="shared" si="8885"/>
        <v>0</v>
      </c>
      <c r="S3182" s="33">
        <f t="shared" si="8886"/>
        <v>0</v>
      </c>
      <c r="T3182" s="33">
        <f t="shared" si="8887"/>
        <v>0</v>
      </c>
      <c r="U3182" s="33">
        <f t="shared" si="8888"/>
        <v>0</v>
      </c>
      <c r="V3182" s="33">
        <f t="shared" si="8889"/>
        <v>0</v>
      </c>
      <c r="W3182" s="33">
        <f t="shared" si="8890"/>
        <v>0</v>
      </c>
      <c r="X3182" s="33">
        <f t="shared" si="8891"/>
        <v>0</v>
      </c>
      <c r="Y3182" s="33">
        <f t="shared" si="8892"/>
        <v>0</v>
      </c>
      <c r="Z3182" s="33">
        <f t="shared" si="8893"/>
        <v>0</v>
      </c>
      <c r="AA3182" s="33">
        <f t="shared" si="8894"/>
        <v>0</v>
      </c>
      <c r="AB3182" s="33">
        <f t="shared" si="8895"/>
        <v>0</v>
      </c>
      <c r="AC3182" s="33">
        <f t="shared" si="8896"/>
        <v>0</v>
      </c>
      <c r="AD3182" s="26">
        <f t="shared" si="8913"/>
        <v>0</v>
      </c>
      <c r="AE3182" s="46" t="str">
        <f>IFERROR(IF(AE$3=VLOOKUP($E3182,Template!$AK$5:$AM$17,3,FALSE),$AD3182*$F3182,0),"0.00")</f>
        <v>0.00</v>
      </c>
      <c r="AF3182" s="46" t="str">
        <f>IFERROR(IF(AF$3=VLOOKUP($E3182,Template!$AK$5:$AM$17,3,FALSE),$AD3182*$F3182,0),"0.00")</f>
        <v>0.00</v>
      </c>
      <c r="AG3182" s="28">
        <f t="shared" si="8898"/>
        <v>0</v>
      </c>
      <c r="AH3182" s="13" t="s">
        <v>40</v>
      </c>
      <c r="AI3182" s="13" t="s">
        <v>41</v>
      </c>
      <c r="AK3182" s="14" t="s">
        <v>69</v>
      </c>
      <c r="AL3182" s="15">
        <v>0.15</v>
      </c>
      <c r="AM3182" s="16" t="s">
        <v>2</v>
      </c>
    </row>
    <row r="3183" spans="1:39" s="3" customFormat="1" ht="13.8" x14ac:dyDescent="0.25">
      <c r="A3183" s="7" t="str">
        <f t="shared" ref="A3183:C3183" si="8918">A3182</f>
        <v>(Enter Broadcasting Company Name)</v>
      </c>
      <c r="B3183" s="7" t="str">
        <f t="shared" si="8918"/>
        <v>(Enter Call Letters)</v>
      </c>
      <c r="C3183" s="8" t="str">
        <f t="shared" si="8918"/>
        <v>(Select AM/FM)</v>
      </c>
      <c r="D3183" s="30"/>
      <c r="E3183" s="8" t="str">
        <f t="shared" si="8900"/>
        <v>(Select Station Province)</v>
      </c>
      <c r="F3183" s="9" t="str">
        <f>IFERROR(VLOOKUP(E3183,Template!$AK$5:$AL$17,2,FALSE),"")</f>
        <v/>
      </c>
      <c r="G3183" s="42" t="s">
        <v>17</v>
      </c>
      <c r="H3183" s="42" t="s">
        <v>7</v>
      </c>
      <c r="I3183" s="32" t="s">
        <v>65</v>
      </c>
      <c r="J3183" s="32" t="s">
        <v>66</v>
      </c>
      <c r="K3183" s="33">
        <f t="shared" si="8882"/>
        <v>0</v>
      </c>
      <c r="L3183" s="33">
        <f t="shared" si="8883"/>
        <v>0</v>
      </c>
      <c r="M3183" s="34">
        <f t="shared" si="8881"/>
        <v>0</v>
      </c>
      <c r="N3183" s="34">
        <f t="shared" si="8901"/>
        <v>0</v>
      </c>
      <c r="O3183" s="34">
        <f t="shared" si="8884"/>
        <v>0</v>
      </c>
      <c r="P3183" s="12" t="str">
        <f t="shared" ref="P3183:Q3183" si="8919">P3182</f>
        <v>(Select Language)</v>
      </c>
      <c r="Q3183" s="12" t="str">
        <f t="shared" si="8919"/>
        <v>(Select Usage)</v>
      </c>
      <c r="R3183" s="33">
        <f t="shared" si="8885"/>
        <v>0</v>
      </c>
      <c r="S3183" s="33">
        <f t="shared" si="8886"/>
        <v>0</v>
      </c>
      <c r="T3183" s="33">
        <f t="shared" si="8887"/>
        <v>0</v>
      </c>
      <c r="U3183" s="33">
        <f t="shared" si="8888"/>
        <v>0</v>
      </c>
      <c r="V3183" s="33">
        <f t="shared" si="8889"/>
        <v>0</v>
      </c>
      <c r="W3183" s="33">
        <f t="shared" si="8890"/>
        <v>0</v>
      </c>
      <c r="X3183" s="33">
        <f t="shared" si="8891"/>
        <v>0</v>
      </c>
      <c r="Y3183" s="33">
        <f t="shared" si="8892"/>
        <v>0</v>
      </c>
      <c r="Z3183" s="33">
        <f t="shared" si="8893"/>
        <v>0</v>
      </c>
      <c r="AA3183" s="33">
        <f t="shared" si="8894"/>
        <v>0</v>
      </c>
      <c r="AB3183" s="33">
        <f t="shared" si="8895"/>
        <v>0</v>
      </c>
      <c r="AC3183" s="33">
        <f t="shared" si="8896"/>
        <v>0</v>
      </c>
      <c r="AD3183" s="26">
        <f>SUM(R3183:AC3183)</f>
        <v>0</v>
      </c>
      <c r="AE3183" s="46" t="str">
        <f>IFERROR(IF(AE$3=VLOOKUP($E3183,Template!$AK$5:$AM$17,3,FALSE),$AD3183*$F3183,0),"0.00")</f>
        <v>0.00</v>
      </c>
      <c r="AF3183" s="46" t="str">
        <f>IFERROR(IF(AF$3=VLOOKUP($E3183,Template!$AK$5:$AM$17,3,FALSE),$AD3183*$F3183,0),"0.00")</f>
        <v>0.00</v>
      </c>
      <c r="AG3183" s="28">
        <f t="shared" si="8898"/>
        <v>0</v>
      </c>
      <c r="AH3183" s="13" t="s">
        <v>40</v>
      </c>
      <c r="AI3183" s="13" t="s">
        <v>41</v>
      </c>
      <c r="AK3183" s="14" t="s">
        <v>29</v>
      </c>
      <c r="AL3183" s="15">
        <v>0.05</v>
      </c>
      <c r="AM3183" s="16" t="s">
        <v>3</v>
      </c>
    </row>
    <row r="3184" spans="1:39" s="3" customFormat="1" ht="13.8" x14ac:dyDescent="0.25">
      <c r="A3184" s="7" t="str">
        <f t="shared" ref="A3184:C3184" si="8920">A3183</f>
        <v>(Enter Broadcasting Company Name)</v>
      </c>
      <c r="B3184" s="7" t="str">
        <f t="shared" si="8920"/>
        <v>(Enter Call Letters)</v>
      </c>
      <c r="C3184" s="8" t="str">
        <f t="shared" si="8920"/>
        <v>(Select AM/FM)</v>
      </c>
      <c r="D3184" s="30"/>
      <c r="E3184" s="8" t="str">
        <f t="shared" si="8900"/>
        <v>(Select Station Province)</v>
      </c>
      <c r="F3184" s="9" t="str">
        <f>IFERROR(VLOOKUP(E3184,Template!$AK$5:$AL$17,2,FALSE),"")</f>
        <v/>
      </c>
      <c r="G3184" s="42" t="s">
        <v>18</v>
      </c>
      <c r="H3184" s="43" t="s">
        <v>8</v>
      </c>
      <c r="I3184" s="32" t="s">
        <v>65</v>
      </c>
      <c r="J3184" s="32" t="s">
        <v>66</v>
      </c>
      <c r="K3184" s="33">
        <f t="shared" si="8882"/>
        <v>0</v>
      </c>
      <c r="L3184" s="33">
        <f t="shared" si="8883"/>
        <v>0</v>
      </c>
      <c r="M3184" s="34">
        <f t="shared" si="8881"/>
        <v>0</v>
      </c>
      <c r="N3184" s="34">
        <f t="shared" si="8901"/>
        <v>0</v>
      </c>
      <c r="O3184" s="34">
        <f t="shared" si="8884"/>
        <v>0</v>
      </c>
      <c r="P3184" s="12" t="str">
        <f t="shared" ref="P3184:Q3184" si="8921">P3183</f>
        <v>(Select Language)</v>
      </c>
      <c r="Q3184" s="12" t="str">
        <f t="shared" si="8921"/>
        <v>(Select Usage)</v>
      </c>
      <c r="R3184" s="33">
        <f t="shared" si="8885"/>
        <v>0</v>
      </c>
      <c r="S3184" s="33">
        <f t="shared" si="8886"/>
        <v>0</v>
      </c>
      <c r="T3184" s="33">
        <f t="shared" si="8887"/>
        <v>0</v>
      </c>
      <c r="U3184" s="33">
        <f t="shared" si="8888"/>
        <v>0</v>
      </c>
      <c r="V3184" s="33">
        <f t="shared" si="8889"/>
        <v>0</v>
      </c>
      <c r="W3184" s="33">
        <f t="shared" si="8890"/>
        <v>0</v>
      </c>
      <c r="X3184" s="33">
        <f t="shared" si="8891"/>
        <v>0</v>
      </c>
      <c r="Y3184" s="33">
        <f t="shared" si="8892"/>
        <v>0</v>
      </c>
      <c r="Z3184" s="33">
        <f t="shared" si="8893"/>
        <v>0</v>
      </c>
      <c r="AA3184" s="33">
        <f t="shared" si="8894"/>
        <v>0</v>
      </c>
      <c r="AB3184" s="33">
        <f t="shared" si="8895"/>
        <v>0</v>
      </c>
      <c r="AC3184" s="33">
        <f t="shared" si="8896"/>
        <v>0</v>
      </c>
      <c r="AD3184" s="26">
        <f t="shared" ref="AD3184" si="8922">SUM(R3184:AC3184)</f>
        <v>0</v>
      </c>
      <c r="AE3184" s="46" t="str">
        <f>IFERROR(IF(AE$3=VLOOKUP($E3184,Template!$AK$5:$AM$17,3,FALSE),$AD3184*$F3184,0),"0.00")</f>
        <v>0.00</v>
      </c>
      <c r="AF3184" s="46" t="str">
        <f>IFERROR(IF(AF$3=VLOOKUP($E3184,Template!$AK$5:$AM$17,3,FALSE),$AD3184*$F3184,0),"0.00")</f>
        <v>0.00</v>
      </c>
      <c r="AG3184" s="28">
        <f t="shared" si="8898"/>
        <v>0</v>
      </c>
      <c r="AH3184" s="13" t="s">
        <v>40</v>
      </c>
      <c r="AI3184" s="13" t="s">
        <v>41</v>
      </c>
      <c r="AK3184" s="14" t="s">
        <v>21</v>
      </c>
      <c r="AL3184" s="15">
        <v>0.05</v>
      </c>
      <c r="AM3184" s="16" t="s">
        <v>3</v>
      </c>
    </row>
    <row r="3185" spans="1:39" ht="13.8" x14ac:dyDescent="0.25">
      <c r="A3185" s="19" t="s">
        <v>4</v>
      </c>
      <c r="B3185" s="19"/>
      <c r="C3185" s="20"/>
      <c r="D3185" s="20"/>
      <c r="E3185" s="20"/>
      <c r="F3185" s="20"/>
      <c r="G3185" s="44"/>
      <c r="H3185" s="44"/>
      <c r="I3185" s="21">
        <f t="shared" ref="I3185:K3185" si="8923">SUM(I3173:I3184)</f>
        <v>0</v>
      </c>
      <c r="J3185" s="21">
        <f t="shared" si="8923"/>
        <v>0</v>
      </c>
      <c r="K3185" s="21">
        <f t="shared" si="8923"/>
        <v>0</v>
      </c>
      <c r="L3185" s="21">
        <f>L3184</f>
        <v>0</v>
      </c>
      <c r="M3185" s="21">
        <f>SUM(M3173:M3184)</f>
        <v>0</v>
      </c>
      <c r="N3185" s="21">
        <f t="shared" ref="N3185:O3185" si="8924">SUM(N3173:N3184)</f>
        <v>0</v>
      </c>
      <c r="O3185" s="21">
        <f t="shared" si="8924"/>
        <v>0</v>
      </c>
      <c r="P3185" s="21"/>
      <c r="Q3185" s="22"/>
      <c r="R3185" s="21">
        <f t="shared" ref="R3185:AI3185" si="8925">SUM(R3173:R3184)</f>
        <v>0</v>
      </c>
      <c r="S3185" s="21">
        <f t="shared" si="8925"/>
        <v>0</v>
      </c>
      <c r="T3185" s="21">
        <f t="shared" si="8925"/>
        <v>0</v>
      </c>
      <c r="U3185" s="21">
        <f t="shared" si="8925"/>
        <v>0</v>
      </c>
      <c r="V3185" s="21">
        <f t="shared" si="8925"/>
        <v>0</v>
      </c>
      <c r="W3185" s="21">
        <f t="shared" si="8925"/>
        <v>0</v>
      </c>
      <c r="X3185" s="21">
        <f t="shared" si="8925"/>
        <v>0</v>
      </c>
      <c r="Y3185" s="21">
        <f t="shared" si="8925"/>
        <v>0</v>
      </c>
      <c r="Z3185" s="21">
        <f t="shared" si="8925"/>
        <v>0</v>
      </c>
      <c r="AA3185" s="21">
        <f t="shared" si="8925"/>
        <v>0</v>
      </c>
      <c r="AB3185" s="21">
        <f t="shared" si="8925"/>
        <v>0</v>
      </c>
      <c r="AC3185" s="21">
        <f t="shared" si="8925"/>
        <v>0</v>
      </c>
      <c r="AD3185" s="27">
        <f t="shared" si="8925"/>
        <v>0</v>
      </c>
      <c r="AE3185" s="21">
        <f t="shared" si="8925"/>
        <v>0</v>
      </c>
      <c r="AF3185" s="21">
        <f t="shared" si="8925"/>
        <v>0</v>
      </c>
      <c r="AG3185" s="27">
        <f t="shared" si="8925"/>
        <v>0</v>
      </c>
      <c r="AH3185" s="21">
        <f t="shared" si="8925"/>
        <v>0</v>
      </c>
      <c r="AI3185" s="21">
        <f t="shared" si="8925"/>
        <v>0</v>
      </c>
      <c r="AK3185" s="14" t="s">
        <v>71</v>
      </c>
      <c r="AL3185" s="15">
        <v>0.05</v>
      </c>
      <c r="AM3185" s="16" t="s">
        <v>3</v>
      </c>
    </row>
    <row r="3186" spans="1:39" x14ac:dyDescent="0.25">
      <c r="A3186" s="2"/>
      <c r="G3186" s="2"/>
      <c r="H3186" s="2"/>
      <c r="O3186" s="2"/>
      <c r="P3186" s="2"/>
    </row>
    <row r="3187" spans="1:39" ht="42" customHeight="1" x14ac:dyDescent="0.25">
      <c r="A3187" s="223" t="s">
        <v>63</v>
      </c>
      <c r="B3187" s="223" t="s">
        <v>43</v>
      </c>
      <c r="C3187" s="224" t="s">
        <v>19</v>
      </c>
      <c r="D3187" s="226"/>
      <c r="E3187" s="223" t="s">
        <v>14</v>
      </c>
      <c r="F3187" s="223" t="s">
        <v>38</v>
      </c>
      <c r="G3187" s="223" t="s">
        <v>1</v>
      </c>
      <c r="H3187" s="223" t="s">
        <v>5</v>
      </c>
      <c r="I3187" s="225" t="s">
        <v>31</v>
      </c>
      <c r="J3187" s="225" t="s">
        <v>32</v>
      </c>
      <c r="K3187" s="225" t="s">
        <v>48</v>
      </c>
      <c r="L3187" s="225" t="s">
        <v>0</v>
      </c>
      <c r="M3187" s="4" t="s">
        <v>45</v>
      </c>
      <c r="N3187" s="4" t="s">
        <v>46</v>
      </c>
      <c r="O3187" s="4" t="s">
        <v>47</v>
      </c>
      <c r="P3187" s="225" t="s">
        <v>50</v>
      </c>
      <c r="Q3187" s="225" t="s">
        <v>33</v>
      </c>
      <c r="R3187" s="4" t="s">
        <v>51</v>
      </c>
      <c r="S3187" s="4" t="s">
        <v>52</v>
      </c>
      <c r="T3187" s="4" t="s">
        <v>53</v>
      </c>
      <c r="U3187" s="4" t="s">
        <v>54</v>
      </c>
      <c r="V3187" s="4" t="s">
        <v>55</v>
      </c>
      <c r="W3187" s="4" t="s">
        <v>56</v>
      </c>
      <c r="X3187" s="4" t="s">
        <v>57</v>
      </c>
      <c r="Y3187" s="4" t="s">
        <v>58</v>
      </c>
      <c r="Z3187" s="4" t="s">
        <v>59</v>
      </c>
      <c r="AA3187" s="4" t="s">
        <v>62</v>
      </c>
      <c r="AB3187" s="4" t="s">
        <v>60</v>
      </c>
      <c r="AC3187" s="4" t="s">
        <v>61</v>
      </c>
      <c r="AD3187" s="233" t="s">
        <v>34</v>
      </c>
      <c r="AE3187" s="231" t="s">
        <v>2</v>
      </c>
      <c r="AF3187" s="231" t="s">
        <v>3</v>
      </c>
      <c r="AG3187" s="233" t="s">
        <v>35</v>
      </c>
      <c r="AH3187" s="223" t="s">
        <v>36</v>
      </c>
      <c r="AI3187" s="223" t="s">
        <v>37</v>
      </c>
      <c r="AK3187" s="229" t="s">
        <v>30</v>
      </c>
      <c r="AL3187" s="229"/>
      <c r="AM3187" s="229"/>
    </row>
    <row r="3188" spans="1:39" s="6" customFormat="1" ht="35.25" customHeight="1" x14ac:dyDescent="0.3">
      <c r="A3188" s="224"/>
      <c r="B3188" s="224"/>
      <c r="C3188" s="224"/>
      <c r="D3188" s="227"/>
      <c r="E3188" s="223"/>
      <c r="F3188" s="223"/>
      <c r="G3188" s="223"/>
      <c r="H3188" s="223"/>
      <c r="I3188" s="230"/>
      <c r="J3188" s="230"/>
      <c r="K3188" s="230"/>
      <c r="L3188" s="230"/>
      <c r="M3188" s="5">
        <v>0</v>
      </c>
      <c r="N3188" s="5">
        <v>625000</v>
      </c>
      <c r="O3188" s="5">
        <v>1250000</v>
      </c>
      <c r="P3188" s="225"/>
      <c r="Q3188" s="225"/>
      <c r="R3188" s="29">
        <v>4.95E-4</v>
      </c>
      <c r="S3188" s="29">
        <v>9.5200000000000005E-4</v>
      </c>
      <c r="T3188" s="29">
        <v>1.5900000000000001E-3</v>
      </c>
      <c r="U3188" s="29">
        <v>1.1169999999999999E-3</v>
      </c>
      <c r="V3188" s="29">
        <v>2.189E-3</v>
      </c>
      <c r="W3188" s="29">
        <v>4.5430000000000002E-3</v>
      </c>
      <c r="X3188" s="29">
        <v>8.8199999999999997E-4</v>
      </c>
      <c r="Y3188" s="29">
        <v>1.6949999999999999E-3</v>
      </c>
      <c r="Z3188" s="29">
        <v>2.8319999999999999E-3</v>
      </c>
      <c r="AA3188" s="29">
        <v>1.9889999999999999E-3</v>
      </c>
      <c r="AB3188" s="29">
        <v>3.8999999999999998E-3</v>
      </c>
      <c r="AC3188" s="29">
        <v>8.0949999999999998E-3</v>
      </c>
      <c r="AD3188" s="233"/>
      <c r="AE3188" s="232"/>
      <c r="AF3188" s="232"/>
      <c r="AG3188" s="234"/>
      <c r="AH3188" s="223"/>
      <c r="AI3188" s="223"/>
      <c r="AK3188" s="229"/>
      <c r="AL3188" s="229"/>
      <c r="AM3188" s="229"/>
    </row>
    <row r="3189" spans="1:39" s="3" customFormat="1" ht="13.8" x14ac:dyDescent="0.25">
      <c r="A3189" s="7" t="s">
        <v>44</v>
      </c>
      <c r="B3189" s="7" t="s">
        <v>42</v>
      </c>
      <c r="C3189" s="8" t="s">
        <v>39</v>
      </c>
      <c r="D3189" s="30"/>
      <c r="E3189" s="8" t="s">
        <v>64</v>
      </c>
      <c r="F3189" s="9" t="str">
        <f>IFERROR(VLOOKUP(E3189,Template!$AK$5:$AL$17,2,FALSE),"")</f>
        <v/>
      </c>
      <c r="G3189" s="41" t="s">
        <v>7</v>
      </c>
      <c r="H3189" s="41" t="s">
        <v>6</v>
      </c>
      <c r="I3189" s="32" t="s">
        <v>65</v>
      </c>
      <c r="J3189" s="32" t="s">
        <v>66</v>
      </c>
      <c r="K3189" s="33">
        <f>IFERROR(I3189+J3189,0)</f>
        <v>0</v>
      </c>
      <c r="L3189" s="33">
        <f>IFERROR(K3189,"")</f>
        <v>0</v>
      </c>
      <c r="M3189" s="34">
        <f t="shared" ref="M3189:M3200" si="8926">IF(L3189&lt;=$N$4,K3189,IF(L3188&gt;$N$4,0,$N$4-L3188))</f>
        <v>0</v>
      </c>
      <c r="N3189" s="34">
        <f>IF(AND(L3189&gt;$N$4,L3189&lt;=$O$4),K3189-M3189,IF(AND(L3188&gt;$N$4,L3188&lt;=$O$4),$O$4-L3188,IF(L3188&gt;$O$4,0,IF(L3189&lt;$N$4,0,MIN(L3189-$N$4,$N$4)))))</f>
        <v>0</v>
      </c>
      <c r="O3189" s="34">
        <f>IF(L3189&gt;$O$4,K3189-M3189-N3189,0)</f>
        <v>0</v>
      </c>
      <c r="P3189" s="12" t="s">
        <v>94</v>
      </c>
      <c r="Q3189" s="12" t="s">
        <v>68</v>
      </c>
      <c r="R3189" s="33">
        <f>IF(AND($Q3189="LOW",$P3189="French"),M3189*R$4,0)</f>
        <v>0</v>
      </c>
      <c r="S3189" s="33">
        <f>IF(AND($Q3189="LOW",$P3189="French"),N3189*S$4,0)</f>
        <v>0</v>
      </c>
      <c r="T3189" s="33">
        <f>IF(AND($Q3189="LOW",$P3189="French"),O3189*T$4,0)</f>
        <v>0</v>
      </c>
      <c r="U3189" s="33">
        <f>IF(AND($Q3189="HIGH",$P3189="French"),M3189*U$4,0)</f>
        <v>0</v>
      </c>
      <c r="V3189" s="33">
        <f>IF(AND($Q3189="HIGH",$P3189="French"),N3189*V$4,0)</f>
        <v>0</v>
      </c>
      <c r="W3189" s="33">
        <f>IF(AND($Q3189="HIGH",$P3189="French"),O3189*W$4,0)</f>
        <v>0</v>
      </c>
      <c r="X3189" s="33">
        <f>IF(AND($Q3189="LOW",$P3189="English"),M3189*X$4,0)</f>
        <v>0</v>
      </c>
      <c r="Y3189" s="33">
        <f>IF(AND($Q3189="LOW",$P3189="English"),N3189*Y$4,0)</f>
        <v>0</v>
      </c>
      <c r="Z3189" s="33">
        <f>IF(AND($Q3189="LOW",$P3189="English"),O3189*Z$4,0)</f>
        <v>0</v>
      </c>
      <c r="AA3189" s="33">
        <f>IF(AND($Q3189="HIGH",$P3189="English"),M3189*AA$4,0)</f>
        <v>0</v>
      </c>
      <c r="AB3189" s="33">
        <f>IF(AND($Q3189="HIGH",$P3189="English"),N3189*AB$4,0)</f>
        <v>0</v>
      </c>
      <c r="AC3189" s="33">
        <f>IF(AND($Q3189="HIGH",$P3189="English"),O3189*AC$4,0)</f>
        <v>0</v>
      </c>
      <c r="AD3189" s="26">
        <f>SUM(R3189:AC3189)</f>
        <v>0</v>
      </c>
      <c r="AE3189" s="46" t="str">
        <f>IFERROR(IF(AE$3=VLOOKUP($E3189,Template!$AK$5:$AM$17,3,FALSE),$AD3189*$F3189,0),"0.00")</f>
        <v>0.00</v>
      </c>
      <c r="AF3189" s="46" t="str">
        <f>IFERROR(IF(AF$3=VLOOKUP($E3189,Template!$AK$5:$AM$17,3,FALSE),$AD3189*$F3189,0),"0.00")</f>
        <v>0.00</v>
      </c>
      <c r="AG3189" s="28">
        <f>SUM(AD3189:AF3189)</f>
        <v>0</v>
      </c>
      <c r="AH3189" s="13" t="s">
        <v>40</v>
      </c>
      <c r="AI3189" s="13" t="s">
        <v>41</v>
      </c>
      <c r="AK3189" s="14" t="s">
        <v>25</v>
      </c>
      <c r="AL3189" s="15">
        <v>0.05</v>
      </c>
      <c r="AM3189" s="16" t="s">
        <v>3</v>
      </c>
    </row>
    <row r="3190" spans="1:39" s="3" customFormat="1" ht="13.8" x14ac:dyDescent="0.25">
      <c r="A3190" s="7" t="str">
        <f>A3189</f>
        <v>(Enter Broadcasting Company Name)</v>
      </c>
      <c r="B3190" s="7" t="str">
        <f>B3189</f>
        <v>(Enter Call Letters)</v>
      </c>
      <c r="C3190" s="8" t="str">
        <f>C3189</f>
        <v>(Select AM/FM)</v>
      </c>
      <c r="D3190" s="30"/>
      <c r="E3190" s="8" t="str">
        <f>E3189</f>
        <v>(Select Station Province)</v>
      </c>
      <c r="F3190" s="9" t="str">
        <f>IFERROR(VLOOKUP(E3190,Template!$AK$5:$AL$17,2,FALSE),"")</f>
        <v/>
      </c>
      <c r="G3190" s="42" t="s">
        <v>8</v>
      </c>
      <c r="H3190" s="42" t="s">
        <v>9</v>
      </c>
      <c r="I3190" s="32" t="s">
        <v>65</v>
      </c>
      <c r="J3190" s="32" t="s">
        <v>66</v>
      </c>
      <c r="K3190" s="33">
        <f t="shared" ref="K3190:K3200" si="8927">IFERROR(I3190+J3190,0)</f>
        <v>0</v>
      </c>
      <c r="L3190" s="33">
        <f t="shared" ref="L3190:L3200" si="8928">IFERROR(L3189+K3190,"")</f>
        <v>0</v>
      </c>
      <c r="M3190" s="34">
        <f t="shared" si="8926"/>
        <v>0</v>
      </c>
      <c r="N3190" s="34">
        <f>IF(AND(L3190&gt;$N$4,L3190&lt;=$O$4),K3190-M3190,IF(AND(L3189&gt;$N$4,L3189&lt;=$O$4),$O$4-L3189,IF(L3189&gt;$O$4,0,IF(L3190&lt;$N$4,0,MIN(L3190-$N$4,$N$4)))))</f>
        <v>0</v>
      </c>
      <c r="O3190" s="34">
        <f t="shared" ref="O3190:O3200" si="8929">IF(L3190&gt;$O$4,K3190-M3190-N3190,0)</f>
        <v>0</v>
      </c>
      <c r="P3190" s="12" t="str">
        <f>P3189</f>
        <v>(Select Language)</v>
      </c>
      <c r="Q3190" s="12" t="str">
        <f>Q3189</f>
        <v>(Select Usage)</v>
      </c>
      <c r="R3190" s="33">
        <f t="shared" ref="R3190:R3200" si="8930">IF(AND($Q3190="LOW",$P3190="French"),M3190*R$4,0)</f>
        <v>0</v>
      </c>
      <c r="S3190" s="33">
        <f t="shared" ref="S3190:S3200" si="8931">IF(AND($Q3190="LOW",$P3190="French"),N3190*S$4,0)</f>
        <v>0</v>
      </c>
      <c r="T3190" s="33">
        <f t="shared" ref="T3190:T3200" si="8932">IF(AND($Q3190="LOW",$P3190="French"),O3190*T$4,0)</f>
        <v>0</v>
      </c>
      <c r="U3190" s="33">
        <f t="shared" ref="U3190:U3200" si="8933">IF(AND($Q3190="HIGH",$P3190="French"),M3190*U$4,0)</f>
        <v>0</v>
      </c>
      <c r="V3190" s="33">
        <f t="shared" ref="V3190:V3200" si="8934">IF(AND($Q3190="HIGH",$P3190="French"),N3190*V$4,0)</f>
        <v>0</v>
      </c>
      <c r="W3190" s="33">
        <f t="shared" ref="W3190:W3200" si="8935">IF(AND($Q3190="HIGH",$P3190="French"),O3190*W$4,0)</f>
        <v>0</v>
      </c>
      <c r="X3190" s="33">
        <f t="shared" ref="X3190:X3200" si="8936">IF(AND($Q3190="LOW",$P3190="English"),M3190*X$4,0)</f>
        <v>0</v>
      </c>
      <c r="Y3190" s="33">
        <f t="shared" ref="Y3190:Y3200" si="8937">IF(AND($Q3190="LOW",$P3190="English"),N3190*Y$4,0)</f>
        <v>0</v>
      </c>
      <c r="Z3190" s="33">
        <f t="shared" ref="Z3190:Z3200" si="8938">IF(AND($Q3190="LOW",$P3190="English"),O3190*Z$4,0)</f>
        <v>0</v>
      </c>
      <c r="AA3190" s="33">
        <f t="shared" ref="AA3190:AA3200" si="8939">IF(AND($Q3190="HIGH",$P3190="English"),M3190*AA$4,0)</f>
        <v>0</v>
      </c>
      <c r="AB3190" s="33">
        <f t="shared" ref="AB3190:AB3200" si="8940">IF(AND($Q3190="HIGH",$P3190="English"),N3190*AB$4,0)</f>
        <v>0</v>
      </c>
      <c r="AC3190" s="33">
        <f t="shared" ref="AC3190:AC3200" si="8941">IF(AND($Q3190="HIGH",$P3190="English"),O3190*AC$4,0)</f>
        <v>0</v>
      </c>
      <c r="AD3190" s="26">
        <f t="shared" ref="AD3190:AD3194" si="8942">SUM(R3190:AC3190)</f>
        <v>0</v>
      </c>
      <c r="AE3190" s="46" t="str">
        <f>IFERROR(IF(AE$3=VLOOKUP($E3190,Template!$AK$5:$AM$17,3,FALSE),$AD3190*$F3190,0),"0.00")</f>
        <v>0.00</v>
      </c>
      <c r="AF3190" s="46" t="str">
        <f>IFERROR(IF(AF$3=VLOOKUP($E3190,Template!$AK$5:$AM$17,3,FALSE),$AD3190*$F3190,0),"0.00")</f>
        <v>0.00</v>
      </c>
      <c r="AG3190" s="28">
        <f t="shared" ref="AG3190:AG3200" si="8943">SUM(AD3190:AF3190)</f>
        <v>0</v>
      </c>
      <c r="AH3190" s="13" t="s">
        <v>40</v>
      </c>
      <c r="AI3190" s="13" t="s">
        <v>41</v>
      </c>
      <c r="AK3190" s="14" t="s">
        <v>23</v>
      </c>
      <c r="AL3190" s="15">
        <v>0.05</v>
      </c>
      <c r="AM3190" s="16" t="s">
        <v>3</v>
      </c>
    </row>
    <row r="3191" spans="1:39" s="3" customFormat="1" ht="13.8" x14ac:dyDescent="0.25">
      <c r="A3191" s="7" t="str">
        <f t="shared" ref="A3191:C3191" si="8944">A3190</f>
        <v>(Enter Broadcasting Company Name)</v>
      </c>
      <c r="B3191" s="7" t="str">
        <f t="shared" si="8944"/>
        <v>(Enter Call Letters)</v>
      </c>
      <c r="C3191" s="8" t="str">
        <f t="shared" si="8944"/>
        <v>(Select AM/FM)</v>
      </c>
      <c r="D3191" s="30"/>
      <c r="E3191" s="8" t="str">
        <f t="shared" ref="E3191:E3200" si="8945">E3190</f>
        <v>(Select Station Province)</v>
      </c>
      <c r="F3191" s="9" t="str">
        <f>IFERROR(VLOOKUP(E3191,Template!$AK$5:$AL$17,2,FALSE),"")</f>
        <v/>
      </c>
      <c r="G3191" s="42" t="s">
        <v>6</v>
      </c>
      <c r="H3191" s="42" t="s">
        <v>10</v>
      </c>
      <c r="I3191" s="32" t="s">
        <v>65</v>
      </c>
      <c r="J3191" s="32" t="s">
        <v>66</v>
      </c>
      <c r="K3191" s="33">
        <f t="shared" si="8927"/>
        <v>0</v>
      </c>
      <c r="L3191" s="33">
        <f t="shared" si="8928"/>
        <v>0</v>
      </c>
      <c r="M3191" s="34">
        <f t="shared" si="8926"/>
        <v>0</v>
      </c>
      <c r="N3191" s="34">
        <f t="shared" ref="N3191:N3200" si="8946">IF(AND(L3191&gt;$N$4,L3191&lt;=$O$4),K3191-M3191,IF(AND(L3190&gt;$N$4,L3190&lt;=$O$4),$O$4-L3190,IF(L3190&gt;$O$4,0,IF(L3191&lt;$N$4,0,MIN(L3191-$N$4,$N$4)))))</f>
        <v>0</v>
      </c>
      <c r="O3191" s="34">
        <f t="shared" si="8929"/>
        <v>0</v>
      </c>
      <c r="P3191" s="12" t="str">
        <f t="shared" ref="P3191:Q3191" si="8947">P3190</f>
        <v>(Select Language)</v>
      </c>
      <c r="Q3191" s="12" t="str">
        <f t="shared" si="8947"/>
        <v>(Select Usage)</v>
      </c>
      <c r="R3191" s="33">
        <f t="shared" si="8930"/>
        <v>0</v>
      </c>
      <c r="S3191" s="33">
        <f t="shared" si="8931"/>
        <v>0</v>
      </c>
      <c r="T3191" s="33">
        <f t="shared" si="8932"/>
        <v>0</v>
      </c>
      <c r="U3191" s="33">
        <f t="shared" si="8933"/>
        <v>0</v>
      </c>
      <c r="V3191" s="33">
        <f t="shared" si="8934"/>
        <v>0</v>
      </c>
      <c r="W3191" s="33">
        <f t="shared" si="8935"/>
        <v>0</v>
      </c>
      <c r="X3191" s="33">
        <f t="shared" si="8936"/>
        <v>0</v>
      </c>
      <c r="Y3191" s="33">
        <f t="shared" si="8937"/>
        <v>0</v>
      </c>
      <c r="Z3191" s="33">
        <f t="shared" si="8938"/>
        <v>0</v>
      </c>
      <c r="AA3191" s="33">
        <f t="shared" si="8939"/>
        <v>0</v>
      </c>
      <c r="AB3191" s="33">
        <f t="shared" si="8940"/>
        <v>0</v>
      </c>
      <c r="AC3191" s="33">
        <f t="shared" si="8941"/>
        <v>0</v>
      </c>
      <c r="AD3191" s="26">
        <f t="shared" si="8942"/>
        <v>0</v>
      </c>
      <c r="AE3191" s="46" t="str">
        <f>IFERROR(IF(AE$3=VLOOKUP($E3191,Template!$AK$5:$AM$17,3,FALSE),$AD3191*$F3191,0),"0.00")</f>
        <v>0.00</v>
      </c>
      <c r="AF3191" s="46" t="str">
        <f>IFERROR(IF(AF$3=VLOOKUP($E3191,Template!$AK$5:$AM$17,3,FALSE),$AD3191*$F3191,0),"0.00")</f>
        <v>0.00</v>
      </c>
      <c r="AG3191" s="28">
        <f t="shared" si="8943"/>
        <v>0</v>
      </c>
      <c r="AH3191" s="13" t="s">
        <v>40</v>
      </c>
      <c r="AI3191" s="13" t="s">
        <v>41</v>
      </c>
      <c r="AK3191" s="14" t="s">
        <v>24</v>
      </c>
      <c r="AL3191" s="15">
        <v>0.05</v>
      </c>
      <c r="AM3191" s="16" t="s">
        <v>3</v>
      </c>
    </row>
    <row r="3192" spans="1:39" s="3" customFormat="1" ht="13.8" x14ac:dyDescent="0.25">
      <c r="A3192" s="7" t="str">
        <f t="shared" ref="A3192:C3192" si="8948">A3191</f>
        <v>(Enter Broadcasting Company Name)</v>
      </c>
      <c r="B3192" s="7" t="str">
        <f t="shared" si="8948"/>
        <v>(Enter Call Letters)</v>
      </c>
      <c r="C3192" s="8" t="str">
        <f t="shared" si="8948"/>
        <v>(Select AM/FM)</v>
      </c>
      <c r="D3192" s="30"/>
      <c r="E3192" s="8" t="str">
        <f t="shared" si="8945"/>
        <v>(Select Station Province)</v>
      </c>
      <c r="F3192" s="9" t="str">
        <f>IFERROR(VLOOKUP(E3192,Template!$AK$5:$AL$17,2,FALSE),"")</f>
        <v/>
      </c>
      <c r="G3192" s="42" t="s">
        <v>9</v>
      </c>
      <c r="H3192" s="42" t="s">
        <v>11</v>
      </c>
      <c r="I3192" s="32" t="s">
        <v>65</v>
      </c>
      <c r="J3192" s="32" t="s">
        <v>66</v>
      </c>
      <c r="K3192" s="33">
        <f t="shared" si="8927"/>
        <v>0</v>
      </c>
      <c r="L3192" s="33">
        <f t="shared" si="8928"/>
        <v>0</v>
      </c>
      <c r="M3192" s="34">
        <f t="shared" si="8926"/>
        <v>0</v>
      </c>
      <c r="N3192" s="34">
        <f t="shared" si="8946"/>
        <v>0</v>
      </c>
      <c r="O3192" s="34">
        <f t="shared" si="8929"/>
        <v>0</v>
      </c>
      <c r="P3192" s="12" t="str">
        <f t="shared" ref="P3192:Q3192" si="8949">P3191</f>
        <v>(Select Language)</v>
      </c>
      <c r="Q3192" s="12" t="str">
        <f t="shared" si="8949"/>
        <v>(Select Usage)</v>
      </c>
      <c r="R3192" s="33">
        <f t="shared" si="8930"/>
        <v>0</v>
      </c>
      <c r="S3192" s="33">
        <f t="shared" si="8931"/>
        <v>0</v>
      </c>
      <c r="T3192" s="33">
        <f t="shared" si="8932"/>
        <v>0</v>
      </c>
      <c r="U3192" s="33">
        <f t="shared" si="8933"/>
        <v>0</v>
      </c>
      <c r="V3192" s="33">
        <f t="shared" si="8934"/>
        <v>0</v>
      </c>
      <c r="W3192" s="33">
        <f t="shared" si="8935"/>
        <v>0</v>
      </c>
      <c r="X3192" s="33">
        <f t="shared" si="8936"/>
        <v>0</v>
      </c>
      <c r="Y3192" s="33">
        <f t="shared" si="8937"/>
        <v>0</v>
      </c>
      <c r="Z3192" s="33">
        <f t="shared" si="8938"/>
        <v>0</v>
      </c>
      <c r="AA3192" s="33">
        <f t="shared" si="8939"/>
        <v>0</v>
      </c>
      <c r="AB3192" s="33">
        <f t="shared" si="8940"/>
        <v>0</v>
      </c>
      <c r="AC3192" s="33">
        <f t="shared" si="8941"/>
        <v>0</v>
      </c>
      <c r="AD3192" s="26">
        <f t="shared" si="8942"/>
        <v>0</v>
      </c>
      <c r="AE3192" s="46" t="str">
        <f>IFERROR(IF(AE$3=VLOOKUP($E3192,Template!$AK$5:$AM$17,3,FALSE),$AD3192*$F3192,0),"0.00")</f>
        <v>0.00</v>
      </c>
      <c r="AF3192" s="46" t="str">
        <f>IFERROR(IF(AF$3=VLOOKUP($E3192,Template!$AK$5:$AM$17,3,FALSE),$AD3192*$F3192,0),"0.00")</f>
        <v>0.00</v>
      </c>
      <c r="AG3192" s="28">
        <f t="shared" si="8943"/>
        <v>0</v>
      </c>
      <c r="AH3192" s="13" t="s">
        <v>40</v>
      </c>
      <c r="AI3192" s="13" t="s">
        <v>41</v>
      </c>
      <c r="AK3192" s="14" t="s">
        <v>22</v>
      </c>
      <c r="AL3192" s="15">
        <v>0.15</v>
      </c>
      <c r="AM3192" s="16" t="s">
        <v>2</v>
      </c>
    </row>
    <row r="3193" spans="1:39" s="3" customFormat="1" ht="13.8" x14ac:dyDescent="0.25">
      <c r="A3193" s="7" t="str">
        <f t="shared" ref="A3193:C3193" si="8950">A3192</f>
        <v>(Enter Broadcasting Company Name)</v>
      </c>
      <c r="B3193" s="7" t="str">
        <f t="shared" si="8950"/>
        <v>(Enter Call Letters)</v>
      </c>
      <c r="C3193" s="8" t="str">
        <f t="shared" si="8950"/>
        <v>(Select AM/FM)</v>
      </c>
      <c r="D3193" s="30"/>
      <c r="E3193" s="8" t="str">
        <f t="shared" si="8945"/>
        <v>(Select Station Province)</v>
      </c>
      <c r="F3193" s="9" t="str">
        <f>IFERROR(VLOOKUP(E3193,Template!$AK$5:$AL$17,2,FALSE),"")</f>
        <v/>
      </c>
      <c r="G3193" s="42" t="s">
        <v>10</v>
      </c>
      <c r="H3193" s="42" t="s">
        <v>12</v>
      </c>
      <c r="I3193" s="32" t="s">
        <v>65</v>
      </c>
      <c r="J3193" s="32" t="s">
        <v>66</v>
      </c>
      <c r="K3193" s="33">
        <f t="shared" si="8927"/>
        <v>0</v>
      </c>
      <c r="L3193" s="33">
        <f t="shared" si="8928"/>
        <v>0</v>
      </c>
      <c r="M3193" s="34">
        <f t="shared" si="8926"/>
        <v>0</v>
      </c>
      <c r="N3193" s="34">
        <f t="shared" si="8946"/>
        <v>0</v>
      </c>
      <c r="O3193" s="34">
        <f t="shared" si="8929"/>
        <v>0</v>
      </c>
      <c r="P3193" s="12" t="str">
        <f t="shared" ref="P3193:Q3193" si="8951">P3192</f>
        <v>(Select Language)</v>
      </c>
      <c r="Q3193" s="12" t="str">
        <f t="shared" si="8951"/>
        <v>(Select Usage)</v>
      </c>
      <c r="R3193" s="33">
        <f t="shared" si="8930"/>
        <v>0</v>
      </c>
      <c r="S3193" s="33">
        <f t="shared" si="8931"/>
        <v>0</v>
      </c>
      <c r="T3193" s="33">
        <f t="shared" si="8932"/>
        <v>0</v>
      </c>
      <c r="U3193" s="33">
        <f t="shared" si="8933"/>
        <v>0</v>
      </c>
      <c r="V3193" s="33">
        <f t="shared" si="8934"/>
        <v>0</v>
      </c>
      <c r="W3193" s="33">
        <f t="shared" si="8935"/>
        <v>0</v>
      </c>
      <c r="X3193" s="33">
        <f t="shared" si="8936"/>
        <v>0</v>
      </c>
      <c r="Y3193" s="33">
        <f t="shared" si="8937"/>
        <v>0</v>
      </c>
      <c r="Z3193" s="33">
        <f t="shared" si="8938"/>
        <v>0</v>
      </c>
      <c r="AA3193" s="33">
        <f t="shared" si="8939"/>
        <v>0</v>
      </c>
      <c r="AB3193" s="33">
        <f t="shared" si="8940"/>
        <v>0</v>
      </c>
      <c r="AC3193" s="33">
        <f t="shared" si="8941"/>
        <v>0</v>
      </c>
      <c r="AD3193" s="26">
        <f t="shared" si="8942"/>
        <v>0</v>
      </c>
      <c r="AE3193" s="46" t="str">
        <f>IFERROR(IF(AE$3=VLOOKUP($E3193,Template!$AK$5:$AM$17,3,FALSE),$AD3193*$F3193,0),"0.00")</f>
        <v>0.00</v>
      </c>
      <c r="AF3193" s="46" t="str">
        <f>IFERROR(IF(AF$3=VLOOKUP($E3193,Template!$AK$5:$AM$17,3,FALSE),$AD3193*$F3193,0),"0.00")</f>
        <v>0.00</v>
      </c>
      <c r="AG3193" s="28">
        <f t="shared" si="8943"/>
        <v>0</v>
      </c>
      <c r="AH3193" s="13" t="s">
        <v>40</v>
      </c>
      <c r="AI3193" s="13" t="s">
        <v>41</v>
      </c>
      <c r="AK3193" s="14" t="s">
        <v>26</v>
      </c>
      <c r="AL3193" s="15">
        <v>0.15</v>
      </c>
      <c r="AM3193" s="16" t="s">
        <v>2</v>
      </c>
    </row>
    <row r="3194" spans="1:39" s="3" customFormat="1" ht="13.8" x14ac:dyDescent="0.25">
      <c r="A3194" s="7" t="str">
        <f t="shared" ref="A3194:C3194" si="8952">A3193</f>
        <v>(Enter Broadcasting Company Name)</v>
      </c>
      <c r="B3194" s="7" t="str">
        <f t="shared" si="8952"/>
        <v>(Enter Call Letters)</v>
      </c>
      <c r="C3194" s="8" t="str">
        <f t="shared" si="8952"/>
        <v>(Select AM/FM)</v>
      </c>
      <c r="D3194" s="30"/>
      <c r="E3194" s="8" t="str">
        <f t="shared" si="8945"/>
        <v>(Select Station Province)</v>
      </c>
      <c r="F3194" s="9" t="str">
        <f>IFERROR(VLOOKUP(E3194,Template!$AK$5:$AL$17,2,FALSE),"")</f>
        <v/>
      </c>
      <c r="G3194" s="42" t="s">
        <v>11</v>
      </c>
      <c r="H3194" s="42" t="s">
        <v>13</v>
      </c>
      <c r="I3194" s="32" t="s">
        <v>65</v>
      </c>
      <c r="J3194" s="32" t="s">
        <v>66</v>
      </c>
      <c r="K3194" s="33">
        <f t="shared" si="8927"/>
        <v>0</v>
      </c>
      <c r="L3194" s="33">
        <f t="shared" si="8928"/>
        <v>0</v>
      </c>
      <c r="M3194" s="34">
        <f t="shared" si="8926"/>
        <v>0</v>
      </c>
      <c r="N3194" s="34">
        <f t="shared" si="8946"/>
        <v>0</v>
      </c>
      <c r="O3194" s="34">
        <f t="shared" si="8929"/>
        <v>0</v>
      </c>
      <c r="P3194" s="12" t="str">
        <f t="shared" ref="P3194:Q3194" si="8953">P3193</f>
        <v>(Select Language)</v>
      </c>
      <c r="Q3194" s="12" t="str">
        <f t="shared" si="8953"/>
        <v>(Select Usage)</v>
      </c>
      <c r="R3194" s="33">
        <f t="shared" si="8930"/>
        <v>0</v>
      </c>
      <c r="S3194" s="33">
        <f t="shared" si="8931"/>
        <v>0</v>
      </c>
      <c r="T3194" s="33">
        <f t="shared" si="8932"/>
        <v>0</v>
      </c>
      <c r="U3194" s="33">
        <f t="shared" si="8933"/>
        <v>0</v>
      </c>
      <c r="V3194" s="33">
        <f t="shared" si="8934"/>
        <v>0</v>
      </c>
      <c r="W3194" s="33">
        <f t="shared" si="8935"/>
        <v>0</v>
      </c>
      <c r="X3194" s="33">
        <f t="shared" si="8936"/>
        <v>0</v>
      </c>
      <c r="Y3194" s="33">
        <f t="shared" si="8937"/>
        <v>0</v>
      </c>
      <c r="Z3194" s="33">
        <f t="shared" si="8938"/>
        <v>0</v>
      </c>
      <c r="AA3194" s="33">
        <f t="shared" si="8939"/>
        <v>0</v>
      </c>
      <c r="AB3194" s="33">
        <f t="shared" si="8940"/>
        <v>0</v>
      </c>
      <c r="AC3194" s="33">
        <f t="shared" si="8941"/>
        <v>0</v>
      </c>
      <c r="AD3194" s="26">
        <f t="shared" si="8942"/>
        <v>0</v>
      </c>
      <c r="AE3194" s="46" t="str">
        <f>IFERROR(IF(AE$3=VLOOKUP($E3194,Template!$AK$5:$AM$17,3,FALSE),$AD3194*$F3194,0),"0.00")</f>
        <v>0.00</v>
      </c>
      <c r="AF3194" s="46" t="str">
        <f>IFERROR(IF(AF$3=VLOOKUP($E3194,Template!$AK$5:$AM$17,3,FALSE),$AD3194*$F3194,0),"0.00")</f>
        <v>0.00</v>
      </c>
      <c r="AG3194" s="28">
        <f t="shared" si="8943"/>
        <v>0</v>
      </c>
      <c r="AH3194" s="13" t="s">
        <v>40</v>
      </c>
      <c r="AI3194" s="13" t="s">
        <v>41</v>
      </c>
      <c r="AK3194" s="14" t="s">
        <v>27</v>
      </c>
      <c r="AL3194" s="15">
        <v>0.15</v>
      </c>
      <c r="AM3194" s="16" t="s">
        <v>2</v>
      </c>
    </row>
    <row r="3195" spans="1:39" s="3" customFormat="1" ht="13.8" x14ac:dyDescent="0.25">
      <c r="A3195" s="7" t="str">
        <f t="shared" ref="A3195:C3195" si="8954">A3194</f>
        <v>(Enter Broadcasting Company Name)</v>
      </c>
      <c r="B3195" s="7" t="str">
        <f t="shared" si="8954"/>
        <v>(Enter Call Letters)</v>
      </c>
      <c r="C3195" s="8" t="str">
        <f t="shared" si="8954"/>
        <v>(Select AM/FM)</v>
      </c>
      <c r="D3195" s="30"/>
      <c r="E3195" s="8" t="str">
        <f t="shared" si="8945"/>
        <v>(Select Station Province)</v>
      </c>
      <c r="F3195" s="9" t="str">
        <f>IFERROR(VLOOKUP(E3195,Template!$AK$5:$AL$17,2,FALSE),"")</f>
        <v/>
      </c>
      <c r="G3195" s="42" t="s">
        <v>12</v>
      </c>
      <c r="H3195" s="42" t="s">
        <v>15</v>
      </c>
      <c r="I3195" s="32" t="s">
        <v>65</v>
      </c>
      <c r="J3195" s="32" t="s">
        <v>66</v>
      </c>
      <c r="K3195" s="33">
        <f t="shared" si="8927"/>
        <v>0</v>
      </c>
      <c r="L3195" s="33">
        <f t="shared" si="8928"/>
        <v>0</v>
      </c>
      <c r="M3195" s="34">
        <f t="shared" si="8926"/>
        <v>0</v>
      </c>
      <c r="N3195" s="34">
        <f t="shared" si="8946"/>
        <v>0</v>
      </c>
      <c r="O3195" s="34">
        <f t="shared" si="8929"/>
        <v>0</v>
      </c>
      <c r="P3195" s="12" t="str">
        <f t="shared" ref="P3195:Q3195" si="8955">P3194</f>
        <v>(Select Language)</v>
      </c>
      <c r="Q3195" s="12" t="str">
        <f t="shared" si="8955"/>
        <v>(Select Usage)</v>
      </c>
      <c r="R3195" s="33">
        <f t="shared" si="8930"/>
        <v>0</v>
      </c>
      <c r="S3195" s="33">
        <f t="shared" si="8931"/>
        <v>0</v>
      </c>
      <c r="T3195" s="33">
        <f t="shared" si="8932"/>
        <v>0</v>
      </c>
      <c r="U3195" s="33">
        <f t="shared" si="8933"/>
        <v>0</v>
      </c>
      <c r="V3195" s="33">
        <f t="shared" si="8934"/>
        <v>0</v>
      </c>
      <c r="W3195" s="33">
        <f t="shared" si="8935"/>
        <v>0</v>
      </c>
      <c r="X3195" s="33">
        <f t="shared" si="8936"/>
        <v>0</v>
      </c>
      <c r="Y3195" s="33">
        <f t="shared" si="8937"/>
        <v>0</v>
      </c>
      <c r="Z3195" s="33">
        <f t="shared" si="8938"/>
        <v>0</v>
      </c>
      <c r="AA3195" s="33">
        <f t="shared" si="8939"/>
        <v>0</v>
      </c>
      <c r="AB3195" s="33">
        <f t="shared" si="8940"/>
        <v>0</v>
      </c>
      <c r="AC3195" s="33">
        <f t="shared" si="8941"/>
        <v>0</v>
      </c>
      <c r="AD3195" s="26">
        <f>SUM(R3195:AC3195)</f>
        <v>0</v>
      </c>
      <c r="AE3195" s="46" t="str">
        <f>IFERROR(IF(AE$3=VLOOKUP($E3195,Template!$AK$5:$AM$17,3,FALSE),$AD3195*$F3195,0),"0.00")</f>
        <v>0.00</v>
      </c>
      <c r="AF3195" s="46" t="str">
        <f>IFERROR(IF(AF$3=VLOOKUP($E3195,Template!$AK$5:$AM$17,3,FALSE),$AD3195*$F3195,0),"0.00")</f>
        <v>0.00</v>
      </c>
      <c r="AG3195" s="28">
        <f t="shared" si="8943"/>
        <v>0</v>
      </c>
      <c r="AH3195" s="13" t="s">
        <v>40</v>
      </c>
      <c r="AI3195" s="13" t="s">
        <v>41</v>
      </c>
      <c r="AK3195" s="14" t="s">
        <v>28</v>
      </c>
      <c r="AL3195" s="15">
        <v>0.05</v>
      </c>
      <c r="AM3195" s="16" t="s">
        <v>3</v>
      </c>
    </row>
    <row r="3196" spans="1:39" s="3" customFormat="1" ht="13.8" x14ac:dyDescent="0.25">
      <c r="A3196" s="7" t="str">
        <f t="shared" ref="A3196:C3196" si="8956">A3195</f>
        <v>(Enter Broadcasting Company Name)</v>
      </c>
      <c r="B3196" s="7" t="str">
        <f t="shared" si="8956"/>
        <v>(Enter Call Letters)</v>
      </c>
      <c r="C3196" s="8" t="str">
        <f t="shared" si="8956"/>
        <v>(Select AM/FM)</v>
      </c>
      <c r="D3196" s="30"/>
      <c r="E3196" s="8" t="str">
        <f t="shared" si="8945"/>
        <v>(Select Station Province)</v>
      </c>
      <c r="F3196" s="9" t="str">
        <f>IFERROR(VLOOKUP(E3196,Template!$AK$5:$AL$17,2,FALSE),"")</f>
        <v/>
      </c>
      <c r="G3196" s="42" t="s">
        <v>13</v>
      </c>
      <c r="H3196" s="42" t="s">
        <v>16</v>
      </c>
      <c r="I3196" s="32" t="s">
        <v>65</v>
      </c>
      <c r="J3196" s="32" t="s">
        <v>66</v>
      </c>
      <c r="K3196" s="33">
        <f t="shared" si="8927"/>
        <v>0</v>
      </c>
      <c r="L3196" s="33">
        <f t="shared" si="8928"/>
        <v>0</v>
      </c>
      <c r="M3196" s="34">
        <f t="shared" si="8926"/>
        <v>0</v>
      </c>
      <c r="N3196" s="34">
        <f t="shared" si="8946"/>
        <v>0</v>
      </c>
      <c r="O3196" s="34">
        <f t="shared" si="8929"/>
        <v>0</v>
      </c>
      <c r="P3196" s="12" t="str">
        <f t="shared" ref="P3196:Q3196" si="8957">P3195</f>
        <v>(Select Language)</v>
      </c>
      <c r="Q3196" s="12" t="str">
        <f t="shared" si="8957"/>
        <v>(Select Usage)</v>
      </c>
      <c r="R3196" s="33">
        <f t="shared" si="8930"/>
        <v>0</v>
      </c>
      <c r="S3196" s="33">
        <f t="shared" si="8931"/>
        <v>0</v>
      </c>
      <c r="T3196" s="33">
        <f t="shared" si="8932"/>
        <v>0</v>
      </c>
      <c r="U3196" s="33">
        <f t="shared" si="8933"/>
        <v>0</v>
      </c>
      <c r="V3196" s="33">
        <f t="shared" si="8934"/>
        <v>0</v>
      </c>
      <c r="W3196" s="33">
        <f t="shared" si="8935"/>
        <v>0</v>
      </c>
      <c r="X3196" s="33">
        <f t="shared" si="8936"/>
        <v>0</v>
      </c>
      <c r="Y3196" s="33">
        <f t="shared" si="8937"/>
        <v>0</v>
      </c>
      <c r="Z3196" s="33">
        <f t="shared" si="8938"/>
        <v>0</v>
      </c>
      <c r="AA3196" s="33">
        <f t="shared" si="8939"/>
        <v>0</v>
      </c>
      <c r="AB3196" s="33">
        <f t="shared" si="8940"/>
        <v>0</v>
      </c>
      <c r="AC3196" s="33">
        <f t="shared" si="8941"/>
        <v>0</v>
      </c>
      <c r="AD3196" s="26">
        <f t="shared" ref="AD3196:AD3198" si="8958">SUM(R3196:AC3196)</f>
        <v>0</v>
      </c>
      <c r="AE3196" s="46" t="str">
        <f>IFERROR(IF(AE$3=VLOOKUP($E3196,Template!$AK$5:$AM$17,3,FALSE),$AD3196*$F3196,0),"0.00")</f>
        <v>0.00</v>
      </c>
      <c r="AF3196" s="46" t="str">
        <f>IFERROR(IF(AF$3=VLOOKUP($E3196,Template!$AK$5:$AM$17,3,FALSE),$AD3196*$F3196,0),"0.00")</f>
        <v>0.00</v>
      </c>
      <c r="AG3196" s="28">
        <f t="shared" si="8943"/>
        <v>0</v>
      </c>
      <c r="AH3196" s="13" t="s">
        <v>40</v>
      </c>
      <c r="AI3196" s="13" t="s">
        <v>41</v>
      </c>
      <c r="AK3196" s="14" t="s">
        <v>70</v>
      </c>
      <c r="AL3196" s="15">
        <v>0.05</v>
      </c>
      <c r="AM3196" s="16" t="s">
        <v>3</v>
      </c>
    </row>
    <row r="3197" spans="1:39" s="3" customFormat="1" ht="13.8" x14ac:dyDescent="0.25">
      <c r="A3197" s="7" t="str">
        <f t="shared" ref="A3197:C3197" si="8959">A3196</f>
        <v>(Enter Broadcasting Company Name)</v>
      </c>
      <c r="B3197" s="7" t="str">
        <f t="shared" si="8959"/>
        <v>(Enter Call Letters)</v>
      </c>
      <c r="C3197" s="8" t="str">
        <f t="shared" si="8959"/>
        <v>(Select AM/FM)</v>
      </c>
      <c r="D3197" s="30"/>
      <c r="E3197" s="8" t="str">
        <f t="shared" si="8945"/>
        <v>(Select Station Province)</v>
      </c>
      <c r="F3197" s="9" t="str">
        <f>IFERROR(VLOOKUP(E3197,Template!$AK$5:$AL$17,2,FALSE),"")</f>
        <v/>
      </c>
      <c r="G3197" s="42" t="s">
        <v>15</v>
      </c>
      <c r="H3197" s="42" t="s">
        <v>17</v>
      </c>
      <c r="I3197" s="32" t="s">
        <v>65</v>
      </c>
      <c r="J3197" s="32" t="s">
        <v>66</v>
      </c>
      <c r="K3197" s="33">
        <f t="shared" si="8927"/>
        <v>0</v>
      </c>
      <c r="L3197" s="33">
        <f t="shared" si="8928"/>
        <v>0</v>
      </c>
      <c r="M3197" s="34">
        <f t="shared" si="8926"/>
        <v>0</v>
      </c>
      <c r="N3197" s="34">
        <f t="shared" si="8946"/>
        <v>0</v>
      </c>
      <c r="O3197" s="34">
        <f t="shared" si="8929"/>
        <v>0</v>
      </c>
      <c r="P3197" s="12" t="str">
        <f t="shared" ref="P3197:Q3197" si="8960">P3196</f>
        <v>(Select Language)</v>
      </c>
      <c r="Q3197" s="12" t="str">
        <f t="shared" si="8960"/>
        <v>(Select Usage)</v>
      </c>
      <c r="R3197" s="33">
        <f t="shared" si="8930"/>
        <v>0</v>
      </c>
      <c r="S3197" s="33">
        <f t="shared" si="8931"/>
        <v>0</v>
      </c>
      <c r="T3197" s="33">
        <f t="shared" si="8932"/>
        <v>0</v>
      </c>
      <c r="U3197" s="33">
        <f t="shared" si="8933"/>
        <v>0</v>
      </c>
      <c r="V3197" s="33">
        <f t="shared" si="8934"/>
        <v>0</v>
      </c>
      <c r="W3197" s="33">
        <f t="shared" si="8935"/>
        <v>0</v>
      </c>
      <c r="X3197" s="33">
        <f t="shared" si="8936"/>
        <v>0</v>
      </c>
      <c r="Y3197" s="33">
        <f t="shared" si="8937"/>
        <v>0</v>
      </c>
      <c r="Z3197" s="33">
        <f t="shared" si="8938"/>
        <v>0</v>
      </c>
      <c r="AA3197" s="33">
        <f t="shared" si="8939"/>
        <v>0</v>
      </c>
      <c r="AB3197" s="33">
        <f t="shared" si="8940"/>
        <v>0</v>
      </c>
      <c r="AC3197" s="33">
        <f t="shared" si="8941"/>
        <v>0</v>
      </c>
      <c r="AD3197" s="26">
        <f t="shared" si="8958"/>
        <v>0</v>
      </c>
      <c r="AE3197" s="46" t="str">
        <f>IFERROR(IF(AE$3=VLOOKUP($E3197,Template!$AK$5:$AM$17,3,FALSE),$AD3197*$F3197,0),"0.00")</f>
        <v>0.00</v>
      </c>
      <c r="AF3197" s="46" t="str">
        <f>IFERROR(IF(AF$3=VLOOKUP($E3197,Template!$AK$5:$AM$17,3,FALSE),$AD3197*$F3197,0),"0.00")</f>
        <v>0.00</v>
      </c>
      <c r="AG3197" s="28">
        <f t="shared" si="8943"/>
        <v>0</v>
      </c>
      <c r="AH3197" s="13" t="s">
        <v>40</v>
      </c>
      <c r="AI3197" s="13" t="s">
        <v>41</v>
      </c>
      <c r="AK3197" s="14" t="s">
        <v>20</v>
      </c>
      <c r="AL3197" s="15">
        <v>0.13</v>
      </c>
      <c r="AM3197" s="16" t="s">
        <v>2</v>
      </c>
    </row>
    <row r="3198" spans="1:39" s="3" customFormat="1" ht="13.8" x14ac:dyDescent="0.25">
      <c r="A3198" s="7" t="str">
        <f t="shared" ref="A3198:C3198" si="8961">A3197</f>
        <v>(Enter Broadcasting Company Name)</v>
      </c>
      <c r="B3198" s="7" t="str">
        <f t="shared" si="8961"/>
        <v>(Enter Call Letters)</v>
      </c>
      <c r="C3198" s="8" t="str">
        <f t="shared" si="8961"/>
        <v>(Select AM/FM)</v>
      </c>
      <c r="D3198" s="30"/>
      <c r="E3198" s="8" t="str">
        <f t="shared" si="8945"/>
        <v>(Select Station Province)</v>
      </c>
      <c r="F3198" s="9" t="str">
        <f>IFERROR(VLOOKUP(E3198,Template!$AK$5:$AL$17,2,FALSE),"")</f>
        <v/>
      </c>
      <c r="G3198" s="42" t="s">
        <v>16</v>
      </c>
      <c r="H3198" s="42" t="s">
        <v>18</v>
      </c>
      <c r="I3198" s="32" t="s">
        <v>65</v>
      </c>
      <c r="J3198" s="32" t="s">
        <v>66</v>
      </c>
      <c r="K3198" s="33">
        <f t="shared" si="8927"/>
        <v>0</v>
      </c>
      <c r="L3198" s="33">
        <f t="shared" si="8928"/>
        <v>0</v>
      </c>
      <c r="M3198" s="34">
        <f t="shared" si="8926"/>
        <v>0</v>
      </c>
      <c r="N3198" s="34">
        <f t="shared" si="8946"/>
        <v>0</v>
      </c>
      <c r="O3198" s="34">
        <f t="shared" si="8929"/>
        <v>0</v>
      </c>
      <c r="P3198" s="12" t="str">
        <f t="shared" ref="P3198:Q3198" si="8962">P3197</f>
        <v>(Select Language)</v>
      </c>
      <c r="Q3198" s="12" t="str">
        <f t="shared" si="8962"/>
        <v>(Select Usage)</v>
      </c>
      <c r="R3198" s="33">
        <f t="shared" si="8930"/>
        <v>0</v>
      </c>
      <c r="S3198" s="33">
        <f t="shared" si="8931"/>
        <v>0</v>
      </c>
      <c r="T3198" s="33">
        <f t="shared" si="8932"/>
        <v>0</v>
      </c>
      <c r="U3198" s="33">
        <f t="shared" si="8933"/>
        <v>0</v>
      </c>
      <c r="V3198" s="33">
        <f t="shared" si="8934"/>
        <v>0</v>
      </c>
      <c r="W3198" s="33">
        <f t="shared" si="8935"/>
        <v>0</v>
      </c>
      <c r="X3198" s="33">
        <f t="shared" si="8936"/>
        <v>0</v>
      </c>
      <c r="Y3198" s="33">
        <f t="shared" si="8937"/>
        <v>0</v>
      </c>
      <c r="Z3198" s="33">
        <f t="shared" si="8938"/>
        <v>0</v>
      </c>
      <c r="AA3198" s="33">
        <f t="shared" si="8939"/>
        <v>0</v>
      </c>
      <c r="AB3198" s="33">
        <f t="shared" si="8940"/>
        <v>0</v>
      </c>
      <c r="AC3198" s="33">
        <f t="shared" si="8941"/>
        <v>0</v>
      </c>
      <c r="AD3198" s="26">
        <f t="shared" si="8958"/>
        <v>0</v>
      </c>
      <c r="AE3198" s="46" t="str">
        <f>IFERROR(IF(AE$3=VLOOKUP($E3198,Template!$AK$5:$AM$17,3,FALSE),$AD3198*$F3198,0),"0.00")</f>
        <v>0.00</v>
      </c>
      <c r="AF3198" s="46" t="str">
        <f>IFERROR(IF(AF$3=VLOOKUP($E3198,Template!$AK$5:$AM$17,3,FALSE),$AD3198*$F3198,0),"0.00")</f>
        <v>0.00</v>
      </c>
      <c r="AG3198" s="28">
        <f t="shared" si="8943"/>
        <v>0</v>
      </c>
      <c r="AH3198" s="13" t="s">
        <v>40</v>
      </c>
      <c r="AI3198" s="13" t="s">
        <v>41</v>
      </c>
      <c r="AK3198" s="14" t="s">
        <v>69</v>
      </c>
      <c r="AL3198" s="15">
        <v>0.15</v>
      </c>
      <c r="AM3198" s="16" t="s">
        <v>2</v>
      </c>
    </row>
    <row r="3199" spans="1:39" s="3" customFormat="1" ht="13.8" x14ac:dyDescent="0.25">
      <c r="A3199" s="7" t="str">
        <f t="shared" ref="A3199:C3199" si="8963">A3198</f>
        <v>(Enter Broadcasting Company Name)</v>
      </c>
      <c r="B3199" s="7" t="str">
        <f t="shared" si="8963"/>
        <v>(Enter Call Letters)</v>
      </c>
      <c r="C3199" s="8" t="str">
        <f t="shared" si="8963"/>
        <v>(Select AM/FM)</v>
      </c>
      <c r="D3199" s="30"/>
      <c r="E3199" s="8" t="str">
        <f t="shared" si="8945"/>
        <v>(Select Station Province)</v>
      </c>
      <c r="F3199" s="9" t="str">
        <f>IFERROR(VLOOKUP(E3199,Template!$AK$5:$AL$17,2,FALSE),"")</f>
        <v/>
      </c>
      <c r="G3199" s="42" t="s">
        <v>17</v>
      </c>
      <c r="H3199" s="42" t="s">
        <v>7</v>
      </c>
      <c r="I3199" s="32" t="s">
        <v>65</v>
      </c>
      <c r="J3199" s="32" t="s">
        <v>66</v>
      </c>
      <c r="K3199" s="33">
        <f t="shared" si="8927"/>
        <v>0</v>
      </c>
      <c r="L3199" s="33">
        <f t="shared" si="8928"/>
        <v>0</v>
      </c>
      <c r="M3199" s="34">
        <f t="shared" si="8926"/>
        <v>0</v>
      </c>
      <c r="N3199" s="34">
        <f t="shared" si="8946"/>
        <v>0</v>
      </c>
      <c r="O3199" s="34">
        <f t="shared" si="8929"/>
        <v>0</v>
      </c>
      <c r="P3199" s="12" t="str">
        <f t="shared" ref="P3199:Q3199" si="8964">P3198</f>
        <v>(Select Language)</v>
      </c>
      <c r="Q3199" s="12" t="str">
        <f t="shared" si="8964"/>
        <v>(Select Usage)</v>
      </c>
      <c r="R3199" s="33">
        <f t="shared" si="8930"/>
        <v>0</v>
      </c>
      <c r="S3199" s="33">
        <f t="shared" si="8931"/>
        <v>0</v>
      </c>
      <c r="T3199" s="33">
        <f t="shared" si="8932"/>
        <v>0</v>
      </c>
      <c r="U3199" s="33">
        <f t="shared" si="8933"/>
        <v>0</v>
      </c>
      <c r="V3199" s="33">
        <f t="shared" si="8934"/>
        <v>0</v>
      </c>
      <c r="W3199" s="33">
        <f t="shared" si="8935"/>
        <v>0</v>
      </c>
      <c r="X3199" s="33">
        <f t="shared" si="8936"/>
        <v>0</v>
      </c>
      <c r="Y3199" s="33">
        <f t="shared" si="8937"/>
        <v>0</v>
      </c>
      <c r="Z3199" s="33">
        <f t="shared" si="8938"/>
        <v>0</v>
      </c>
      <c r="AA3199" s="33">
        <f t="shared" si="8939"/>
        <v>0</v>
      </c>
      <c r="AB3199" s="33">
        <f t="shared" si="8940"/>
        <v>0</v>
      </c>
      <c r="AC3199" s="33">
        <f t="shared" si="8941"/>
        <v>0</v>
      </c>
      <c r="AD3199" s="26">
        <f>SUM(R3199:AC3199)</f>
        <v>0</v>
      </c>
      <c r="AE3199" s="46" t="str">
        <f>IFERROR(IF(AE$3=VLOOKUP($E3199,Template!$AK$5:$AM$17,3,FALSE),$AD3199*$F3199,0),"0.00")</f>
        <v>0.00</v>
      </c>
      <c r="AF3199" s="46" t="str">
        <f>IFERROR(IF(AF$3=VLOOKUP($E3199,Template!$AK$5:$AM$17,3,FALSE),$AD3199*$F3199,0),"0.00")</f>
        <v>0.00</v>
      </c>
      <c r="AG3199" s="28">
        <f t="shared" si="8943"/>
        <v>0</v>
      </c>
      <c r="AH3199" s="13" t="s">
        <v>40</v>
      </c>
      <c r="AI3199" s="13" t="s">
        <v>41</v>
      </c>
      <c r="AK3199" s="14" t="s">
        <v>29</v>
      </c>
      <c r="AL3199" s="15">
        <v>0.05</v>
      </c>
      <c r="AM3199" s="16" t="s">
        <v>3</v>
      </c>
    </row>
    <row r="3200" spans="1:39" s="3" customFormat="1" ht="13.8" x14ac:dyDescent="0.25">
      <c r="A3200" s="7" t="str">
        <f t="shared" ref="A3200:C3200" si="8965">A3199</f>
        <v>(Enter Broadcasting Company Name)</v>
      </c>
      <c r="B3200" s="7" t="str">
        <f t="shared" si="8965"/>
        <v>(Enter Call Letters)</v>
      </c>
      <c r="C3200" s="8" t="str">
        <f t="shared" si="8965"/>
        <v>(Select AM/FM)</v>
      </c>
      <c r="D3200" s="30"/>
      <c r="E3200" s="8" t="str">
        <f t="shared" si="8945"/>
        <v>(Select Station Province)</v>
      </c>
      <c r="F3200" s="9" t="str">
        <f>IFERROR(VLOOKUP(E3200,Template!$AK$5:$AL$17,2,FALSE),"")</f>
        <v/>
      </c>
      <c r="G3200" s="42" t="s">
        <v>18</v>
      </c>
      <c r="H3200" s="43" t="s">
        <v>8</v>
      </c>
      <c r="I3200" s="32" t="s">
        <v>65</v>
      </c>
      <c r="J3200" s="32" t="s">
        <v>66</v>
      </c>
      <c r="K3200" s="33">
        <f t="shared" si="8927"/>
        <v>0</v>
      </c>
      <c r="L3200" s="33">
        <f t="shared" si="8928"/>
        <v>0</v>
      </c>
      <c r="M3200" s="34">
        <f t="shared" si="8926"/>
        <v>0</v>
      </c>
      <c r="N3200" s="34">
        <f t="shared" si="8946"/>
        <v>0</v>
      </c>
      <c r="O3200" s="34">
        <f t="shared" si="8929"/>
        <v>0</v>
      </c>
      <c r="P3200" s="12" t="str">
        <f t="shared" ref="P3200:Q3200" si="8966">P3199</f>
        <v>(Select Language)</v>
      </c>
      <c r="Q3200" s="12" t="str">
        <f t="shared" si="8966"/>
        <v>(Select Usage)</v>
      </c>
      <c r="R3200" s="33">
        <f t="shared" si="8930"/>
        <v>0</v>
      </c>
      <c r="S3200" s="33">
        <f t="shared" si="8931"/>
        <v>0</v>
      </c>
      <c r="T3200" s="33">
        <f t="shared" si="8932"/>
        <v>0</v>
      </c>
      <c r="U3200" s="33">
        <f t="shared" si="8933"/>
        <v>0</v>
      </c>
      <c r="V3200" s="33">
        <f t="shared" si="8934"/>
        <v>0</v>
      </c>
      <c r="W3200" s="33">
        <f t="shared" si="8935"/>
        <v>0</v>
      </c>
      <c r="X3200" s="33">
        <f t="shared" si="8936"/>
        <v>0</v>
      </c>
      <c r="Y3200" s="33">
        <f t="shared" si="8937"/>
        <v>0</v>
      </c>
      <c r="Z3200" s="33">
        <f t="shared" si="8938"/>
        <v>0</v>
      </c>
      <c r="AA3200" s="33">
        <f t="shared" si="8939"/>
        <v>0</v>
      </c>
      <c r="AB3200" s="33">
        <f t="shared" si="8940"/>
        <v>0</v>
      </c>
      <c r="AC3200" s="33">
        <f t="shared" si="8941"/>
        <v>0</v>
      </c>
      <c r="AD3200" s="26">
        <f t="shared" ref="AD3200" si="8967">SUM(R3200:AC3200)</f>
        <v>0</v>
      </c>
      <c r="AE3200" s="46" t="str">
        <f>IFERROR(IF(AE$3=VLOOKUP($E3200,Template!$AK$5:$AM$17,3,FALSE),$AD3200*$F3200,0),"0.00")</f>
        <v>0.00</v>
      </c>
      <c r="AF3200" s="46" t="str">
        <f>IFERROR(IF(AF$3=VLOOKUP($E3200,Template!$AK$5:$AM$17,3,FALSE),$AD3200*$F3200,0),"0.00")</f>
        <v>0.00</v>
      </c>
      <c r="AG3200" s="28">
        <f t="shared" si="8943"/>
        <v>0</v>
      </c>
      <c r="AH3200" s="13" t="s">
        <v>40</v>
      </c>
      <c r="AI3200" s="13" t="s">
        <v>41</v>
      </c>
      <c r="AK3200" s="14" t="s">
        <v>21</v>
      </c>
      <c r="AL3200" s="15">
        <v>0.05</v>
      </c>
      <c r="AM3200" s="16" t="s">
        <v>3</v>
      </c>
    </row>
    <row r="3201" spans="1:39" ht="13.8" x14ac:dyDescent="0.25">
      <c r="A3201" s="19" t="s">
        <v>4</v>
      </c>
      <c r="B3201" s="19"/>
      <c r="C3201" s="20"/>
      <c r="D3201" s="20"/>
      <c r="E3201" s="20"/>
      <c r="F3201" s="20"/>
      <c r="G3201" s="44"/>
      <c r="H3201" s="44"/>
      <c r="I3201" s="21">
        <f t="shared" ref="I3201:K3201" si="8968">SUM(I3189:I3200)</f>
        <v>0</v>
      </c>
      <c r="J3201" s="21">
        <f t="shared" si="8968"/>
        <v>0</v>
      </c>
      <c r="K3201" s="21">
        <f t="shared" si="8968"/>
        <v>0</v>
      </c>
      <c r="L3201" s="21">
        <f>L3200</f>
        <v>0</v>
      </c>
      <c r="M3201" s="21">
        <f>SUM(M3189:M3200)</f>
        <v>0</v>
      </c>
      <c r="N3201" s="21">
        <f t="shared" ref="N3201:O3201" si="8969">SUM(N3189:N3200)</f>
        <v>0</v>
      </c>
      <c r="O3201" s="21">
        <f t="shared" si="8969"/>
        <v>0</v>
      </c>
      <c r="P3201" s="21"/>
      <c r="Q3201" s="22"/>
      <c r="R3201" s="21">
        <f t="shared" ref="R3201:AI3201" si="8970">SUM(R3189:R3200)</f>
        <v>0</v>
      </c>
      <c r="S3201" s="21">
        <f t="shared" si="8970"/>
        <v>0</v>
      </c>
      <c r="T3201" s="21">
        <f t="shared" si="8970"/>
        <v>0</v>
      </c>
      <c r="U3201" s="21">
        <f t="shared" si="8970"/>
        <v>0</v>
      </c>
      <c r="V3201" s="21">
        <f t="shared" si="8970"/>
        <v>0</v>
      </c>
      <c r="W3201" s="21">
        <f t="shared" si="8970"/>
        <v>0</v>
      </c>
      <c r="X3201" s="21">
        <f t="shared" si="8970"/>
        <v>0</v>
      </c>
      <c r="Y3201" s="21">
        <f t="shared" si="8970"/>
        <v>0</v>
      </c>
      <c r="Z3201" s="21">
        <f t="shared" si="8970"/>
        <v>0</v>
      </c>
      <c r="AA3201" s="21">
        <f t="shared" si="8970"/>
        <v>0</v>
      </c>
      <c r="AB3201" s="21">
        <f t="shared" si="8970"/>
        <v>0</v>
      </c>
      <c r="AC3201" s="21">
        <f t="shared" si="8970"/>
        <v>0</v>
      </c>
      <c r="AD3201" s="27">
        <f t="shared" si="8970"/>
        <v>0</v>
      </c>
      <c r="AE3201" s="21">
        <f t="shared" si="8970"/>
        <v>0</v>
      </c>
      <c r="AF3201" s="21">
        <f t="shared" si="8970"/>
        <v>0</v>
      </c>
      <c r="AG3201" s="27">
        <f t="shared" si="8970"/>
        <v>0</v>
      </c>
      <c r="AH3201" s="21">
        <f t="shared" si="8970"/>
        <v>0</v>
      </c>
      <c r="AI3201" s="21">
        <f t="shared" si="8970"/>
        <v>0</v>
      </c>
      <c r="AK3201" s="14" t="s">
        <v>71</v>
      </c>
      <c r="AL3201" s="15">
        <v>0.05</v>
      </c>
      <c r="AM3201" s="16" t="s">
        <v>3</v>
      </c>
    </row>
    <row r="3202" spans="1:39" x14ac:dyDescent="0.25">
      <c r="A3202" s="2"/>
      <c r="G3202" s="2"/>
      <c r="H3202" s="2"/>
      <c r="O3202" s="2"/>
      <c r="P3202" s="2"/>
    </row>
    <row r="3203" spans="1:39" ht="42" customHeight="1" x14ac:dyDescent="0.25">
      <c r="A3203" s="223" t="s">
        <v>63</v>
      </c>
      <c r="B3203" s="223" t="s">
        <v>43</v>
      </c>
      <c r="C3203" s="224" t="s">
        <v>19</v>
      </c>
      <c r="D3203" s="226"/>
      <c r="E3203" s="223" t="s">
        <v>14</v>
      </c>
      <c r="F3203" s="223" t="s">
        <v>38</v>
      </c>
      <c r="G3203" s="223" t="s">
        <v>1</v>
      </c>
      <c r="H3203" s="223" t="s">
        <v>5</v>
      </c>
      <c r="I3203" s="225" t="s">
        <v>31</v>
      </c>
      <c r="J3203" s="225" t="s">
        <v>32</v>
      </c>
      <c r="K3203" s="225" t="s">
        <v>48</v>
      </c>
      <c r="L3203" s="225" t="s">
        <v>0</v>
      </c>
      <c r="M3203" s="4" t="s">
        <v>45</v>
      </c>
      <c r="N3203" s="4" t="s">
        <v>46</v>
      </c>
      <c r="O3203" s="4" t="s">
        <v>47</v>
      </c>
      <c r="P3203" s="225" t="s">
        <v>50</v>
      </c>
      <c r="Q3203" s="225" t="s">
        <v>33</v>
      </c>
      <c r="R3203" s="4" t="s">
        <v>51</v>
      </c>
      <c r="S3203" s="4" t="s">
        <v>52</v>
      </c>
      <c r="T3203" s="4" t="s">
        <v>53</v>
      </c>
      <c r="U3203" s="4" t="s">
        <v>54</v>
      </c>
      <c r="V3203" s="4" t="s">
        <v>55</v>
      </c>
      <c r="W3203" s="4" t="s">
        <v>56</v>
      </c>
      <c r="X3203" s="4" t="s">
        <v>57</v>
      </c>
      <c r="Y3203" s="4" t="s">
        <v>58</v>
      </c>
      <c r="Z3203" s="4" t="s">
        <v>59</v>
      </c>
      <c r="AA3203" s="4" t="s">
        <v>62</v>
      </c>
      <c r="AB3203" s="4" t="s">
        <v>60</v>
      </c>
      <c r="AC3203" s="4" t="s">
        <v>61</v>
      </c>
      <c r="AD3203" s="233" t="s">
        <v>34</v>
      </c>
      <c r="AE3203" s="231" t="s">
        <v>2</v>
      </c>
      <c r="AF3203" s="231" t="s">
        <v>3</v>
      </c>
      <c r="AG3203" s="233" t="s">
        <v>35</v>
      </c>
      <c r="AH3203" s="223" t="s">
        <v>36</v>
      </c>
      <c r="AI3203" s="223" t="s">
        <v>37</v>
      </c>
      <c r="AK3203" s="229" t="s">
        <v>30</v>
      </c>
      <c r="AL3203" s="229"/>
      <c r="AM3203" s="229"/>
    </row>
    <row r="3204" spans="1:39" s="6" customFormat="1" ht="35.25" customHeight="1" x14ac:dyDescent="0.3">
      <c r="A3204" s="224"/>
      <c r="B3204" s="224"/>
      <c r="C3204" s="224"/>
      <c r="D3204" s="227"/>
      <c r="E3204" s="223"/>
      <c r="F3204" s="223"/>
      <c r="G3204" s="223"/>
      <c r="H3204" s="223"/>
      <c r="I3204" s="230"/>
      <c r="J3204" s="230"/>
      <c r="K3204" s="230"/>
      <c r="L3204" s="230"/>
      <c r="M3204" s="5">
        <v>0</v>
      </c>
      <c r="N3204" s="5">
        <v>625000</v>
      </c>
      <c r="O3204" s="5">
        <v>1250000</v>
      </c>
      <c r="P3204" s="225"/>
      <c r="Q3204" s="225"/>
      <c r="R3204" s="29">
        <v>4.95E-4</v>
      </c>
      <c r="S3204" s="29">
        <v>9.5200000000000005E-4</v>
      </c>
      <c r="T3204" s="29">
        <v>1.5900000000000001E-3</v>
      </c>
      <c r="U3204" s="29">
        <v>1.1169999999999999E-3</v>
      </c>
      <c r="V3204" s="29">
        <v>2.189E-3</v>
      </c>
      <c r="W3204" s="29">
        <v>4.5430000000000002E-3</v>
      </c>
      <c r="X3204" s="29">
        <v>8.8199999999999997E-4</v>
      </c>
      <c r="Y3204" s="29">
        <v>1.6949999999999999E-3</v>
      </c>
      <c r="Z3204" s="29">
        <v>2.8319999999999999E-3</v>
      </c>
      <c r="AA3204" s="29">
        <v>1.9889999999999999E-3</v>
      </c>
      <c r="AB3204" s="29">
        <v>3.8999999999999998E-3</v>
      </c>
      <c r="AC3204" s="29">
        <v>8.0949999999999998E-3</v>
      </c>
      <c r="AD3204" s="233"/>
      <c r="AE3204" s="232"/>
      <c r="AF3204" s="232"/>
      <c r="AG3204" s="234"/>
      <c r="AH3204" s="223"/>
      <c r="AI3204" s="223"/>
      <c r="AK3204" s="229"/>
      <c r="AL3204" s="229"/>
      <c r="AM3204" s="229"/>
    </row>
    <row r="3205" spans="1:39" s="3" customFormat="1" ht="13.8" x14ac:dyDescent="0.25">
      <c r="A3205" s="7" t="s">
        <v>44</v>
      </c>
      <c r="B3205" s="7" t="s">
        <v>42</v>
      </c>
      <c r="C3205" s="8" t="s">
        <v>39</v>
      </c>
      <c r="D3205" s="30"/>
      <c r="E3205" s="8" t="s">
        <v>64</v>
      </c>
      <c r="F3205" s="9" t="str">
        <f>IFERROR(VLOOKUP(E3205,Template!$AK$5:$AL$17,2,FALSE),"")</f>
        <v/>
      </c>
      <c r="G3205" s="41" t="s">
        <v>7</v>
      </c>
      <c r="H3205" s="41" t="s">
        <v>6</v>
      </c>
      <c r="I3205" s="32" t="s">
        <v>65</v>
      </c>
      <c r="J3205" s="32" t="s">
        <v>66</v>
      </c>
      <c r="K3205" s="33">
        <f>IFERROR(I3205+J3205,0)</f>
        <v>0</v>
      </c>
      <c r="L3205" s="33">
        <f>IFERROR(K3205,"")</f>
        <v>0</v>
      </c>
      <c r="M3205" s="34">
        <f t="shared" ref="M3205:M3216" si="8971">IF(L3205&lt;=$N$4,K3205,IF(L3204&gt;$N$4,0,$N$4-L3204))</f>
        <v>0</v>
      </c>
      <c r="N3205" s="34">
        <f>IF(AND(L3205&gt;$N$4,L3205&lt;=$O$4),K3205-M3205,IF(AND(L3204&gt;$N$4,L3204&lt;=$O$4),$O$4-L3204,IF(L3204&gt;$O$4,0,IF(L3205&lt;$N$4,0,MIN(L3205-$N$4,$N$4)))))</f>
        <v>0</v>
      </c>
      <c r="O3205" s="34">
        <f>IF(L3205&gt;$O$4,K3205-M3205-N3205,0)</f>
        <v>0</v>
      </c>
      <c r="P3205" s="12" t="s">
        <v>94</v>
      </c>
      <c r="Q3205" s="12" t="s">
        <v>68</v>
      </c>
      <c r="R3205" s="33">
        <f>IF(AND($Q3205="LOW",$P3205="French"),M3205*R$4,0)</f>
        <v>0</v>
      </c>
      <c r="S3205" s="33">
        <f>IF(AND($Q3205="LOW",$P3205="French"),N3205*S$4,0)</f>
        <v>0</v>
      </c>
      <c r="T3205" s="33">
        <f>IF(AND($Q3205="LOW",$P3205="French"),O3205*T$4,0)</f>
        <v>0</v>
      </c>
      <c r="U3205" s="33">
        <f>IF(AND($Q3205="HIGH",$P3205="French"),M3205*U$4,0)</f>
        <v>0</v>
      </c>
      <c r="V3205" s="33">
        <f>IF(AND($Q3205="HIGH",$P3205="French"),N3205*V$4,0)</f>
        <v>0</v>
      </c>
      <c r="W3205" s="33">
        <f>IF(AND($Q3205="HIGH",$P3205="French"),O3205*W$4,0)</f>
        <v>0</v>
      </c>
      <c r="X3205" s="33">
        <f>IF(AND($Q3205="LOW",$P3205="English"),M3205*X$4,0)</f>
        <v>0</v>
      </c>
      <c r="Y3205" s="33">
        <f>IF(AND($Q3205="LOW",$P3205="English"),N3205*Y$4,0)</f>
        <v>0</v>
      </c>
      <c r="Z3205" s="33">
        <f>IF(AND($Q3205="LOW",$P3205="English"),O3205*Z$4,0)</f>
        <v>0</v>
      </c>
      <c r="AA3205" s="33">
        <f>IF(AND($Q3205="HIGH",$P3205="English"),M3205*AA$4,0)</f>
        <v>0</v>
      </c>
      <c r="AB3205" s="33">
        <f>IF(AND($Q3205="HIGH",$P3205="English"),N3205*AB$4,0)</f>
        <v>0</v>
      </c>
      <c r="AC3205" s="33">
        <f>IF(AND($Q3205="HIGH",$P3205="English"),O3205*AC$4,0)</f>
        <v>0</v>
      </c>
      <c r="AD3205" s="26">
        <f>SUM(R3205:AC3205)</f>
        <v>0</v>
      </c>
      <c r="AE3205" s="46" t="str">
        <f>IFERROR(IF(AE$3=VLOOKUP($E3205,Template!$AK$5:$AM$17,3,FALSE),$AD3205*$F3205,0),"0.00")</f>
        <v>0.00</v>
      </c>
      <c r="AF3205" s="46" t="str">
        <f>IFERROR(IF(AF$3=VLOOKUP($E3205,Template!$AK$5:$AM$17,3,FALSE),$AD3205*$F3205,0),"0.00")</f>
        <v>0.00</v>
      </c>
      <c r="AG3205" s="28">
        <f>SUM(AD3205:AF3205)</f>
        <v>0</v>
      </c>
      <c r="AH3205" s="13" t="s">
        <v>40</v>
      </c>
      <c r="AI3205" s="13" t="s">
        <v>41</v>
      </c>
      <c r="AK3205" s="14" t="s">
        <v>25</v>
      </c>
      <c r="AL3205" s="15">
        <v>0.05</v>
      </c>
      <c r="AM3205" s="16" t="s">
        <v>3</v>
      </c>
    </row>
    <row r="3206" spans="1:39" s="3" customFormat="1" ht="13.8" x14ac:dyDescent="0.25">
      <c r="A3206" s="7" t="str">
        <f>A3205</f>
        <v>(Enter Broadcasting Company Name)</v>
      </c>
      <c r="B3206" s="7" t="str">
        <f>B3205</f>
        <v>(Enter Call Letters)</v>
      </c>
      <c r="C3206" s="8" t="str">
        <f>C3205</f>
        <v>(Select AM/FM)</v>
      </c>
      <c r="D3206" s="30"/>
      <c r="E3206" s="8" t="str">
        <f>E3205</f>
        <v>(Select Station Province)</v>
      </c>
      <c r="F3206" s="9" t="str">
        <f>IFERROR(VLOOKUP(E3206,Template!$AK$5:$AL$17,2,FALSE),"")</f>
        <v/>
      </c>
      <c r="G3206" s="42" t="s">
        <v>8</v>
      </c>
      <c r="H3206" s="42" t="s">
        <v>9</v>
      </c>
      <c r="I3206" s="32" t="s">
        <v>65</v>
      </c>
      <c r="J3206" s="32" t="s">
        <v>66</v>
      </c>
      <c r="K3206" s="33">
        <f t="shared" ref="K3206:K3216" si="8972">IFERROR(I3206+J3206,0)</f>
        <v>0</v>
      </c>
      <c r="L3206" s="33">
        <f t="shared" ref="L3206:L3216" si="8973">IFERROR(L3205+K3206,"")</f>
        <v>0</v>
      </c>
      <c r="M3206" s="34">
        <f t="shared" si="8971"/>
        <v>0</v>
      </c>
      <c r="N3206" s="34">
        <f>IF(AND(L3206&gt;$N$4,L3206&lt;=$O$4),K3206-M3206,IF(AND(L3205&gt;$N$4,L3205&lt;=$O$4),$O$4-L3205,IF(L3205&gt;$O$4,0,IF(L3206&lt;$N$4,0,MIN(L3206-$N$4,$N$4)))))</f>
        <v>0</v>
      </c>
      <c r="O3206" s="34">
        <f t="shared" ref="O3206:O3216" si="8974">IF(L3206&gt;$O$4,K3206-M3206-N3206,0)</f>
        <v>0</v>
      </c>
      <c r="P3206" s="12" t="str">
        <f>P3205</f>
        <v>(Select Language)</v>
      </c>
      <c r="Q3206" s="12" t="str">
        <f>Q3205</f>
        <v>(Select Usage)</v>
      </c>
      <c r="R3206" s="33">
        <f t="shared" ref="R3206:R3216" si="8975">IF(AND($Q3206="LOW",$P3206="French"),M3206*R$4,0)</f>
        <v>0</v>
      </c>
      <c r="S3206" s="33">
        <f t="shared" ref="S3206:S3216" si="8976">IF(AND($Q3206="LOW",$P3206="French"),N3206*S$4,0)</f>
        <v>0</v>
      </c>
      <c r="T3206" s="33">
        <f t="shared" ref="T3206:T3216" si="8977">IF(AND($Q3206="LOW",$P3206="French"),O3206*T$4,0)</f>
        <v>0</v>
      </c>
      <c r="U3206" s="33">
        <f t="shared" ref="U3206:U3216" si="8978">IF(AND($Q3206="HIGH",$P3206="French"),M3206*U$4,0)</f>
        <v>0</v>
      </c>
      <c r="V3206" s="33">
        <f t="shared" ref="V3206:V3216" si="8979">IF(AND($Q3206="HIGH",$P3206="French"),N3206*V$4,0)</f>
        <v>0</v>
      </c>
      <c r="W3206" s="33">
        <f t="shared" ref="W3206:W3216" si="8980">IF(AND($Q3206="HIGH",$P3206="French"),O3206*W$4,0)</f>
        <v>0</v>
      </c>
      <c r="X3206" s="33">
        <f t="shared" ref="X3206:X3216" si="8981">IF(AND($Q3206="LOW",$P3206="English"),M3206*X$4,0)</f>
        <v>0</v>
      </c>
      <c r="Y3206" s="33">
        <f t="shared" ref="Y3206:Y3216" si="8982">IF(AND($Q3206="LOW",$P3206="English"),N3206*Y$4,0)</f>
        <v>0</v>
      </c>
      <c r="Z3206" s="33">
        <f t="shared" ref="Z3206:Z3216" si="8983">IF(AND($Q3206="LOW",$P3206="English"),O3206*Z$4,0)</f>
        <v>0</v>
      </c>
      <c r="AA3206" s="33">
        <f t="shared" ref="AA3206:AA3216" si="8984">IF(AND($Q3206="HIGH",$P3206="English"),M3206*AA$4,0)</f>
        <v>0</v>
      </c>
      <c r="AB3206" s="33">
        <f t="shared" ref="AB3206:AB3216" si="8985">IF(AND($Q3206="HIGH",$P3206="English"),N3206*AB$4,0)</f>
        <v>0</v>
      </c>
      <c r="AC3206" s="33">
        <f t="shared" ref="AC3206:AC3216" si="8986">IF(AND($Q3206="HIGH",$P3206="English"),O3206*AC$4,0)</f>
        <v>0</v>
      </c>
      <c r="AD3206" s="26">
        <f t="shared" ref="AD3206:AD3210" si="8987">SUM(R3206:AC3206)</f>
        <v>0</v>
      </c>
      <c r="AE3206" s="46" t="str">
        <f>IFERROR(IF(AE$3=VLOOKUP($E3206,Template!$AK$5:$AM$17,3,FALSE),$AD3206*$F3206,0),"0.00")</f>
        <v>0.00</v>
      </c>
      <c r="AF3206" s="46" t="str">
        <f>IFERROR(IF(AF$3=VLOOKUP($E3206,Template!$AK$5:$AM$17,3,FALSE),$AD3206*$F3206,0),"0.00")</f>
        <v>0.00</v>
      </c>
      <c r="AG3206" s="28">
        <f t="shared" ref="AG3206:AG3216" si="8988">SUM(AD3206:AF3206)</f>
        <v>0</v>
      </c>
      <c r="AH3206" s="13" t="s">
        <v>40</v>
      </c>
      <c r="AI3206" s="13" t="s">
        <v>41</v>
      </c>
      <c r="AK3206" s="14" t="s">
        <v>23</v>
      </c>
      <c r="AL3206" s="15">
        <v>0.05</v>
      </c>
      <c r="AM3206" s="16" t="s">
        <v>3</v>
      </c>
    </row>
    <row r="3207" spans="1:39" s="3" customFormat="1" ht="13.8" x14ac:dyDescent="0.25">
      <c r="A3207" s="7" t="str">
        <f t="shared" ref="A3207:C3207" si="8989">A3206</f>
        <v>(Enter Broadcasting Company Name)</v>
      </c>
      <c r="B3207" s="7" t="str">
        <f t="shared" si="8989"/>
        <v>(Enter Call Letters)</v>
      </c>
      <c r="C3207" s="8" t="str">
        <f t="shared" si="8989"/>
        <v>(Select AM/FM)</v>
      </c>
      <c r="D3207" s="30"/>
      <c r="E3207" s="8" t="str">
        <f t="shared" ref="E3207:E3216" si="8990">E3206</f>
        <v>(Select Station Province)</v>
      </c>
      <c r="F3207" s="9" t="str">
        <f>IFERROR(VLOOKUP(E3207,Template!$AK$5:$AL$17,2,FALSE),"")</f>
        <v/>
      </c>
      <c r="G3207" s="42" t="s">
        <v>6</v>
      </c>
      <c r="H3207" s="42" t="s">
        <v>10</v>
      </c>
      <c r="I3207" s="32" t="s">
        <v>65</v>
      </c>
      <c r="J3207" s="32" t="s">
        <v>66</v>
      </c>
      <c r="K3207" s="33">
        <f t="shared" si="8972"/>
        <v>0</v>
      </c>
      <c r="L3207" s="33">
        <f t="shared" si="8973"/>
        <v>0</v>
      </c>
      <c r="M3207" s="34">
        <f t="shared" si="8971"/>
        <v>0</v>
      </c>
      <c r="N3207" s="34">
        <f t="shared" ref="N3207:N3216" si="8991">IF(AND(L3207&gt;$N$4,L3207&lt;=$O$4),K3207-M3207,IF(AND(L3206&gt;$N$4,L3206&lt;=$O$4),$O$4-L3206,IF(L3206&gt;$O$4,0,IF(L3207&lt;$N$4,0,MIN(L3207-$N$4,$N$4)))))</f>
        <v>0</v>
      </c>
      <c r="O3207" s="34">
        <f t="shared" si="8974"/>
        <v>0</v>
      </c>
      <c r="P3207" s="12" t="str">
        <f t="shared" ref="P3207:Q3207" si="8992">P3206</f>
        <v>(Select Language)</v>
      </c>
      <c r="Q3207" s="12" t="str">
        <f t="shared" si="8992"/>
        <v>(Select Usage)</v>
      </c>
      <c r="R3207" s="33">
        <f t="shared" si="8975"/>
        <v>0</v>
      </c>
      <c r="S3207" s="33">
        <f t="shared" si="8976"/>
        <v>0</v>
      </c>
      <c r="T3207" s="33">
        <f t="shared" si="8977"/>
        <v>0</v>
      </c>
      <c r="U3207" s="33">
        <f t="shared" si="8978"/>
        <v>0</v>
      </c>
      <c r="V3207" s="33">
        <f t="shared" si="8979"/>
        <v>0</v>
      </c>
      <c r="W3207" s="33">
        <f t="shared" si="8980"/>
        <v>0</v>
      </c>
      <c r="X3207" s="33">
        <f t="shared" si="8981"/>
        <v>0</v>
      </c>
      <c r="Y3207" s="33">
        <f t="shared" si="8982"/>
        <v>0</v>
      </c>
      <c r="Z3207" s="33">
        <f t="shared" si="8983"/>
        <v>0</v>
      </c>
      <c r="AA3207" s="33">
        <f t="shared" si="8984"/>
        <v>0</v>
      </c>
      <c r="AB3207" s="33">
        <f t="shared" si="8985"/>
        <v>0</v>
      </c>
      <c r="AC3207" s="33">
        <f t="shared" si="8986"/>
        <v>0</v>
      </c>
      <c r="AD3207" s="26">
        <f t="shared" si="8987"/>
        <v>0</v>
      </c>
      <c r="AE3207" s="46" t="str">
        <f>IFERROR(IF(AE$3=VLOOKUP($E3207,Template!$AK$5:$AM$17,3,FALSE),$AD3207*$F3207,0),"0.00")</f>
        <v>0.00</v>
      </c>
      <c r="AF3207" s="46" t="str">
        <f>IFERROR(IF(AF$3=VLOOKUP($E3207,Template!$AK$5:$AM$17,3,FALSE),$AD3207*$F3207,0),"0.00")</f>
        <v>0.00</v>
      </c>
      <c r="AG3207" s="28">
        <f t="shared" si="8988"/>
        <v>0</v>
      </c>
      <c r="AH3207" s="13" t="s">
        <v>40</v>
      </c>
      <c r="AI3207" s="13" t="s">
        <v>41</v>
      </c>
      <c r="AK3207" s="14" t="s">
        <v>24</v>
      </c>
      <c r="AL3207" s="15">
        <v>0.05</v>
      </c>
      <c r="AM3207" s="16" t="s">
        <v>3</v>
      </c>
    </row>
    <row r="3208" spans="1:39" s="3" customFormat="1" ht="13.8" x14ac:dyDescent="0.25">
      <c r="A3208" s="7" t="str">
        <f t="shared" ref="A3208:C3208" si="8993">A3207</f>
        <v>(Enter Broadcasting Company Name)</v>
      </c>
      <c r="B3208" s="7" t="str">
        <f t="shared" si="8993"/>
        <v>(Enter Call Letters)</v>
      </c>
      <c r="C3208" s="8" t="str">
        <f t="shared" si="8993"/>
        <v>(Select AM/FM)</v>
      </c>
      <c r="D3208" s="30"/>
      <c r="E3208" s="8" t="str">
        <f t="shared" si="8990"/>
        <v>(Select Station Province)</v>
      </c>
      <c r="F3208" s="9" t="str">
        <f>IFERROR(VLOOKUP(E3208,Template!$AK$5:$AL$17,2,FALSE),"")</f>
        <v/>
      </c>
      <c r="G3208" s="42" t="s">
        <v>9</v>
      </c>
      <c r="H3208" s="42" t="s">
        <v>11</v>
      </c>
      <c r="I3208" s="32" t="s">
        <v>65</v>
      </c>
      <c r="J3208" s="32" t="s">
        <v>66</v>
      </c>
      <c r="K3208" s="33">
        <f t="shared" si="8972"/>
        <v>0</v>
      </c>
      <c r="L3208" s="33">
        <f t="shared" si="8973"/>
        <v>0</v>
      </c>
      <c r="M3208" s="34">
        <f t="shared" si="8971"/>
        <v>0</v>
      </c>
      <c r="N3208" s="34">
        <f t="shared" si="8991"/>
        <v>0</v>
      </c>
      <c r="O3208" s="34">
        <f t="shared" si="8974"/>
        <v>0</v>
      </c>
      <c r="P3208" s="12" t="str">
        <f t="shared" ref="P3208:Q3208" si="8994">P3207</f>
        <v>(Select Language)</v>
      </c>
      <c r="Q3208" s="12" t="str">
        <f t="shared" si="8994"/>
        <v>(Select Usage)</v>
      </c>
      <c r="R3208" s="33">
        <f t="shared" si="8975"/>
        <v>0</v>
      </c>
      <c r="S3208" s="33">
        <f t="shared" si="8976"/>
        <v>0</v>
      </c>
      <c r="T3208" s="33">
        <f t="shared" si="8977"/>
        <v>0</v>
      </c>
      <c r="U3208" s="33">
        <f t="shared" si="8978"/>
        <v>0</v>
      </c>
      <c r="V3208" s="33">
        <f t="shared" si="8979"/>
        <v>0</v>
      </c>
      <c r="W3208" s="33">
        <f t="shared" si="8980"/>
        <v>0</v>
      </c>
      <c r="X3208" s="33">
        <f t="shared" si="8981"/>
        <v>0</v>
      </c>
      <c r="Y3208" s="33">
        <f t="shared" si="8982"/>
        <v>0</v>
      </c>
      <c r="Z3208" s="33">
        <f t="shared" si="8983"/>
        <v>0</v>
      </c>
      <c r="AA3208" s="33">
        <f t="shared" si="8984"/>
        <v>0</v>
      </c>
      <c r="AB3208" s="33">
        <f t="shared" si="8985"/>
        <v>0</v>
      </c>
      <c r="AC3208" s="33">
        <f t="shared" si="8986"/>
        <v>0</v>
      </c>
      <c r="AD3208" s="26">
        <f t="shared" si="8987"/>
        <v>0</v>
      </c>
      <c r="AE3208" s="46" t="str">
        <f>IFERROR(IF(AE$3=VLOOKUP($E3208,Template!$AK$5:$AM$17,3,FALSE),$AD3208*$F3208,0),"0.00")</f>
        <v>0.00</v>
      </c>
      <c r="AF3208" s="46" t="str">
        <f>IFERROR(IF(AF$3=VLOOKUP($E3208,Template!$AK$5:$AM$17,3,FALSE),$AD3208*$F3208,0),"0.00")</f>
        <v>0.00</v>
      </c>
      <c r="AG3208" s="28">
        <f t="shared" si="8988"/>
        <v>0</v>
      </c>
      <c r="AH3208" s="13" t="s">
        <v>40</v>
      </c>
      <c r="AI3208" s="13" t="s">
        <v>41</v>
      </c>
      <c r="AK3208" s="14" t="s">
        <v>22</v>
      </c>
      <c r="AL3208" s="15">
        <v>0.15</v>
      </c>
      <c r="AM3208" s="16" t="s">
        <v>2</v>
      </c>
    </row>
    <row r="3209" spans="1:39" s="3" customFormat="1" ht="13.8" x14ac:dyDescent="0.25">
      <c r="A3209" s="7" t="str">
        <f t="shared" ref="A3209:C3209" si="8995">A3208</f>
        <v>(Enter Broadcasting Company Name)</v>
      </c>
      <c r="B3209" s="7" t="str">
        <f t="shared" si="8995"/>
        <v>(Enter Call Letters)</v>
      </c>
      <c r="C3209" s="8" t="str">
        <f t="shared" si="8995"/>
        <v>(Select AM/FM)</v>
      </c>
      <c r="D3209" s="30"/>
      <c r="E3209" s="8" t="str">
        <f t="shared" si="8990"/>
        <v>(Select Station Province)</v>
      </c>
      <c r="F3209" s="9" t="str">
        <f>IFERROR(VLOOKUP(E3209,Template!$AK$5:$AL$17,2,FALSE),"")</f>
        <v/>
      </c>
      <c r="G3209" s="42" t="s">
        <v>10</v>
      </c>
      <c r="H3209" s="42" t="s">
        <v>12</v>
      </c>
      <c r="I3209" s="32" t="s">
        <v>65</v>
      </c>
      <c r="J3209" s="32" t="s">
        <v>66</v>
      </c>
      <c r="K3209" s="33">
        <f t="shared" si="8972"/>
        <v>0</v>
      </c>
      <c r="L3209" s="33">
        <f t="shared" si="8973"/>
        <v>0</v>
      </c>
      <c r="M3209" s="34">
        <f t="shared" si="8971"/>
        <v>0</v>
      </c>
      <c r="N3209" s="34">
        <f t="shared" si="8991"/>
        <v>0</v>
      </c>
      <c r="O3209" s="34">
        <f t="shared" si="8974"/>
        <v>0</v>
      </c>
      <c r="P3209" s="12" t="str">
        <f t="shared" ref="P3209:Q3209" si="8996">P3208</f>
        <v>(Select Language)</v>
      </c>
      <c r="Q3209" s="12" t="str">
        <f t="shared" si="8996"/>
        <v>(Select Usage)</v>
      </c>
      <c r="R3209" s="33">
        <f t="shared" si="8975"/>
        <v>0</v>
      </c>
      <c r="S3209" s="33">
        <f t="shared" si="8976"/>
        <v>0</v>
      </c>
      <c r="T3209" s="33">
        <f t="shared" si="8977"/>
        <v>0</v>
      </c>
      <c r="U3209" s="33">
        <f t="shared" si="8978"/>
        <v>0</v>
      </c>
      <c r="V3209" s="33">
        <f t="shared" si="8979"/>
        <v>0</v>
      </c>
      <c r="W3209" s="33">
        <f t="shared" si="8980"/>
        <v>0</v>
      </c>
      <c r="X3209" s="33">
        <f t="shared" si="8981"/>
        <v>0</v>
      </c>
      <c r="Y3209" s="33">
        <f t="shared" si="8982"/>
        <v>0</v>
      </c>
      <c r="Z3209" s="33">
        <f t="shared" si="8983"/>
        <v>0</v>
      </c>
      <c r="AA3209" s="33">
        <f t="shared" si="8984"/>
        <v>0</v>
      </c>
      <c r="AB3209" s="33">
        <f t="shared" si="8985"/>
        <v>0</v>
      </c>
      <c r="AC3209" s="33">
        <f t="shared" si="8986"/>
        <v>0</v>
      </c>
      <c r="AD3209" s="26">
        <f t="shared" si="8987"/>
        <v>0</v>
      </c>
      <c r="AE3209" s="46" t="str">
        <f>IFERROR(IF(AE$3=VLOOKUP($E3209,Template!$AK$5:$AM$17,3,FALSE),$AD3209*$F3209,0),"0.00")</f>
        <v>0.00</v>
      </c>
      <c r="AF3209" s="46" t="str">
        <f>IFERROR(IF(AF$3=VLOOKUP($E3209,Template!$AK$5:$AM$17,3,FALSE),$AD3209*$F3209,0),"0.00")</f>
        <v>0.00</v>
      </c>
      <c r="AG3209" s="28">
        <f t="shared" si="8988"/>
        <v>0</v>
      </c>
      <c r="AH3209" s="13" t="s">
        <v>40</v>
      </c>
      <c r="AI3209" s="13" t="s">
        <v>41</v>
      </c>
      <c r="AK3209" s="14" t="s">
        <v>26</v>
      </c>
      <c r="AL3209" s="15">
        <v>0.15</v>
      </c>
      <c r="AM3209" s="16" t="s">
        <v>2</v>
      </c>
    </row>
    <row r="3210" spans="1:39" s="3" customFormat="1" ht="13.8" x14ac:dyDescent="0.25">
      <c r="A3210" s="7" t="str">
        <f t="shared" ref="A3210:C3210" si="8997">A3209</f>
        <v>(Enter Broadcasting Company Name)</v>
      </c>
      <c r="B3210" s="7" t="str">
        <f t="shared" si="8997"/>
        <v>(Enter Call Letters)</v>
      </c>
      <c r="C3210" s="8" t="str">
        <f t="shared" si="8997"/>
        <v>(Select AM/FM)</v>
      </c>
      <c r="D3210" s="30"/>
      <c r="E3210" s="8" t="str">
        <f t="shared" si="8990"/>
        <v>(Select Station Province)</v>
      </c>
      <c r="F3210" s="9" t="str">
        <f>IFERROR(VLOOKUP(E3210,Template!$AK$5:$AL$17,2,FALSE),"")</f>
        <v/>
      </c>
      <c r="G3210" s="42" t="s">
        <v>11</v>
      </c>
      <c r="H3210" s="42" t="s">
        <v>13</v>
      </c>
      <c r="I3210" s="32" t="s">
        <v>65</v>
      </c>
      <c r="J3210" s="32" t="s">
        <v>66</v>
      </c>
      <c r="K3210" s="33">
        <f t="shared" si="8972"/>
        <v>0</v>
      </c>
      <c r="L3210" s="33">
        <f t="shared" si="8973"/>
        <v>0</v>
      </c>
      <c r="M3210" s="34">
        <f t="shared" si="8971"/>
        <v>0</v>
      </c>
      <c r="N3210" s="34">
        <f t="shared" si="8991"/>
        <v>0</v>
      </c>
      <c r="O3210" s="34">
        <f t="shared" si="8974"/>
        <v>0</v>
      </c>
      <c r="P3210" s="12" t="str">
        <f t="shared" ref="P3210:Q3210" si="8998">P3209</f>
        <v>(Select Language)</v>
      </c>
      <c r="Q3210" s="12" t="str">
        <f t="shared" si="8998"/>
        <v>(Select Usage)</v>
      </c>
      <c r="R3210" s="33">
        <f t="shared" si="8975"/>
        <v>0</v>
      </c>
      <c r="S3210" s="33">
        <f t="shared" si="8976"/>
        <v>0</v>
      </c>
      <c r="T3210" s="33">
        <f t="shared" si="8977"/>
        <v>0</v>
      </c>
      <c r="U3210" s="33">
        <f t="shared" si="8978"/>
        <v>0</v>
      </c>
      <c r="V3210" s="33">
        <f t="shared" si="8979"/>
        <v>0</v>
      </c>
      <c r="W3210" s="33">
        <f t="shared" si="8980"/>
        <v>0</v>
      </c>
      <c r="X3210" s="33">
        <f t="shared" si="8981"/>
        <v>0</v>
      </c>
      <c r="Y3210" s="33">
        <f t="shared" si="8982"/>
        <v>0</v>
      </c>
      <c r="Z3210" s="33">
        <f t="shared" si="8983"/>
        <v>0</v>
      </c>
      <c r="AA3210" s="33">
        <f t="shared" si="8984"/>
        <v>0</v>
      </c>
      <c r="AB3210" s="33">
        <f t="shared" si="8985"/>
        <v>0</v>
      </c>
      <c r="AC3210" s="33">
        <f t="shared" si="8986"/>
        <v>0</v>
      </c>
      <c r="AD3210" s="26">
        <f t="shared" si="8987"/>
        <v>0</v>
      </c>
      <c r="AE3210" s="46" t="str">
        <f>IFERROR(IF(AE$3=VLOOKUP($E3210,Template!$AK$5:$AM$17,3,FALSE),$AD3210*$F3210,0),"0.00")</f>
        <v>0.00</v>
      </c>
      <c r="AF3210" s="46" t="str">
        <f>IFERROR(IF(AF$3=VLOOKUP($E3210,Template!$AK$5:$AM$17,3,FALSE),$AD3210*$F3210,0),"0.00")</f>
        <v>0.00</v>
      </c>
      <c r="AG3210" s="28">
        <f t="shared" si="8988"/>
        <v>0</v>
      </c>
      <c r="AH3210" s="13" t="s">
        <v>40</v>
      </c>
      <c r="AI3210" s="13" t="s">
        <v>41</v>
      </c>
      <c r="AK3210" s="14" t="s">
        <v>27</v>
      </c>
      <c r="AL3210" s="15">
        <v>0.15</v>
      </c>
      <c r="AM3210" s="16" t="s">
        <v>2</v>
      </c>
    </row>
    <row r="3211" spans="1:39" s="3" customFormat="1" ht="13.8" x14ac:dyDescent="0.25">
      <c r="A3211" s="7" t="str">
        <f t="shared" ref="A3211:C3211" si="8999">A3210</f>
        <v>(Enter Broadcasting Company Name)</v>
      </c>
      <c r="B3211" s="7" t="str">
        <f t="shared" si="8999"/>
        <v>(Enter Call Letters)</v>
      </c>
      <c r="C3211" s="8" t="str">
        <f t="shared" si="8999"/>
        <v>(Select AM/FM)</v>
      </c>
      <c r="D3211" s="30"/>
      <c r="E3211" s="8" t="str">
        <f t="shared" si="8990"/>
        <v>(Select Station Province)</v>
      </c>
      <c r="F3211" s="9" t="str">
        <f>IFERROR(VLOOKUP(E3211,Template!$AK$5:$AL$17,2,FALSE),"")</f>
        <v/>
      </c>
      <c r="G3211" s="42" t="s">
        <v>12</v>
      </c>
      <c r="H3211" s="42" t="s">
        <v>15</v>
      </c>
      <c r="I3211" s="32" t="s">
        <v>65</v>
      </c>
      <c r="J3211" s="32" t="s">
        <v>66</v>
      </c>
      <c r="K3211" s="33">
        <f t="shared" si="8972"/>
        <v>0</v>
      </c>
      <c r="L3211" s="33">
        <f t="shared" si="8973"/>
        <v>0</v>
      </c>
      <c r="M3211" s="34">
        <f t="shared" si="8971"/>
        <v>0</v>
      </c>
      <c r="N3211" s="34">
        <f t="shared" si="8991"/>
        <v>0</v>
      </c>
      <c r="O3211" s="34">
        <f t="shared" si="8974"/>
        <v>0</v>
      </c>
      <c r="P3211" s="12" t="str">
        <f t="shared" ref="P3211:Q3211" si="9000">P3210</f>
        <v>(Select Language)</v>
      </c>
      <c r="Q3211" s="12" t="str">
        <f t="shared" si="9000"/>
        <v>(Select Usage)</v>
      </c>
      <c r="R3211" s="33">
        <f t="shared" si="8975"/>
        <v>0</v>
      </c>
      <c r="S3211" s="33">
        <f t="shared" si="8976"/>
        <v>0</v>
      </c>
      <c r="T3211" s="33">
        <f t="shared" si="8977"/>
        <v>0</v>
      </c>
      <c r="U3211" s="33">
        <f t="shared" si="8978"/>
        <v>0</v>
      </c>
      <c r="V3211" s="33">
        <f t="shared" si="8979"/>
        <v>0</v>
      </c>
      <c r="W3211" s="33">
        <f t="shared" si="8980"/>
        <v>0</v>
      </c>
      <c r="X3211" s="33">
        <f t="shared" si="8981"/>
        <v>0</v>
      </c>
      <c r="Y3211" s="33">
        <f t="shared" si="8982"/>
        <v>0</v>
      </c>
      <c r="Z3211" s="33">
        <f t="shared" si="8983"/>
        <v>0</v>
      </c>
      <c r="AA3211" s="33">
        <f t="shared" si="8984"/>
        <v>0</v>
      </c>
      <c r="AB3211" s="33">
        <f t="shared" si="8985"/>
        <v>0</v>
      </c>
      <c r="AC3211" s="33">
        <f t="shared" si="8986"/>
        <v>0</v>
      </c>
      <c r="AD3211" s="26">
        <f>SUM(R3211:AC3211)</f>
        <v>0</v>
      </c>
      <c r="AE3211" s="46" t="str">
        <f>IFERROR(IF(AE$3=VLOOKUP($E3211,Template!$AK$5:$AM$17,3,FALSE),$AD3211*$F3211,0),"0.00")</f>
        <v>0.00</v>
      </c>
      <c r="AF3211" s="46" t="str">
        <f>IFERROR(IF(AF$3=VLOOKUP($E3211,Template!$AK$5:$AM$17,3,FALSE),$AD3211*$F3211,0),"0.00")</f>
        <v>0.00</v>
      </c>
      <c r="AG3211" s="28">
        <f t="shared" si="8988"/>
        <v>0</v>
      </c>
      <c r="AH3211" s="13" t="s">
        <v>40</v>
      </c>
      <c r="AI3211" s="13" t="s">
        <v>41</v>
      </c>
      <c r="AK3211" s="14" t="s">
        <v>28</v>
      </c>
      <c r="AL3211" s="15">
        <v>0.05</v>
      </c>
      <c r="AM3211" s="16" t="s">
        <v>3</v>
      </c>
    </row>
    <row r="3212" spans="1:39" s="3" customFormat="1" ht="13.8" x14ac:dyDescent="0.25">
      <c r="A3212" s="7" t="str">
        <f t="shared" ref="A3212:C3212" si="9001">A3211</f>
        <v>(Enter Broadcasting Company Name)</v>
      </c>
      <c r="B3212" s="7" t="str">
        <f t="shared" si="9001"/>
        <v>(Enter Call Letters)</v>
      </c>
      <c r="C3212" s="8" t="str">
        <f t="shared" si="9001"/>
        <v>(Select AM/FM)</v>
      </c>
      <c r="D3212" s="30"/>
      <c r="E3212" s="8" t="str">
        <f t="shared" si="8990"/>
        <v>(Select Station Province)</v>
      </c>
      <c r="F3212" s="9" t="str">
        <f>IFERROR(VLOOKUP(E3212,Template!$AK$5:$AL$17,2,FALSE),"")</f>
        <v/>
      </c>
      <c r="G3212" s="42" t="s">
        <v>13</v>
      </c>
      <c r="H3212" s="42" t="s">
        <v>16</v>
      </c>
      <c r="I3212" s="32" t="s">
        <v>65</v>
      </c>
      <c r="J3212" s="32" t="s">
        <v>66</v>
      </c>
      <c r="K3212" s="33">
        <f t="shared" si="8972"/>
        <v>0</v>
      </c>
      <c r="L3212" s="33">
        <f t="shared" si="8973"/>
        <v>0</v>
      </c>
      <c r="M3212" s="34">
        <f t="shared" si="8971"/>
        <v>0</v>
      </c>
      <c r="N3212" s="34">
        <f t="shared" si="8991"/>
        <v>0</v>
      </c>
      <c r="O3212" s="34">
        <f t="shared" si="8974"/>
        <v>0</v>
      </c>
      <c r="P3212" s="12" t="str">
        <f t="shared" ref="P3212:Q3212" si="9002">P3211</f>
        <v>(Select Language)</v>
      </c>
      <c r="Q3212" s="12" t="str">
        <f t="shared" si="9002"/>
        <v>(Select Usage)</v>
      </c>
      <c r="R3212" s="33">
        <f t="shared" si="8975"/>
        <v>0</v>
      </c>
      <c r="S3212" s="33">
        <f t="shared" si="8976"/>
        <v>0</v>
      </c>
      <c r="T3212" s="33">
        <f t="shared" si="8977"/>
        <v>0</v>
      </c>
      <c r="U3212" s="33">
        <f t="shared" si="8978"/>
        <v>0</v>
      </c>
      <c r="V3212" s="33">
        <f t="shared" si="8979"/>
        <v>0</v>
      </c>
      <c r="W3212" s="33">
        <f t="shared" si="8980"/>
        <v>0</v>
      </c>
      <c r="X3212" s="33">
        <f t="shared" si="8981"/>
        <v>0</v>
      </c>
      <c r="Y3212" s="33">
        <f t="shared" si="8982"/>
        <v>0</v>
      </c>
      <c r="Z3212" s="33">
        <f t="shared" si="8983"/>
        <v>0</v>
      </c>
      <c r="AA3212" s="33">
        <f t="shared" si="8984"/>
        <v>0</v>
      </c>
      <c r="AB3212" s="33">
        <f t="shared" si="8985"/>
        <v>0</v>
      </c>
      <c r="AC3212" s="33">
        <f t="shared" si="8986"/>
        <v>0</v>
      </c>
      <c r="AD3212" s="26">
        <f t="shared" ref="AD3212:AD3214" si="9003">SUM(R3212:AC3212)</f>
        <v>0</v>
      </c>
      <c r="AE3212" s="46" t="str">
        <f>IFERROR(IF(AE$3=VLOOKUP($E3212,Template!$AK$5:$AM$17,3,FALSE),$AD3212*$F3212,0),"0.00")</f>
        <v>0.00</v>
      </c>
      <c r="AF3212" s="46" t="str">
        <f>IFERROR(IF(AF$3=VLOOKUP($E3212,Template!$AK$5:$AM$17,3,FALSE),$AD3212*$F3212,0),"0.00")</f>
        <v>0.00</v>
      </c>
      <c r="AG3212" s="28">
        <f t="shared" si="8988"/>
        <v>0</v>
      </c>
      <c r="AH3212" s="13" t="s">
        <v>40</v>
      </c>
      <c r="AI3212" s="13" t="s">
        <v>41</v>
      </c>
      <c r="AK3212" s="14" t="s">
        <v>70</v>
      </c>
      <c r="AL3212" s="15">
        <v>0.05</v>
      </c>
      <c r="AM3212" s="16" t="s">
        <v>3</v>
      </c>
    </row>
    <row r="3213" spans="1:39" s="3" customFormat="1" ht="13.8" x14ac:dyDescent="0.25">
      <c r="A3213" s="7" t="str">
        <f t="shared" ref="A3213:C3213" si="9004">A3212</f>
        <v>(Enter Broadcasting Company Name)</v>
      </c>
      <c r="B3213" s="7" t="str">
        <f t="shared" si="9004"/>
        <v>(Enter Call Letters)</v>
      </c>
      <c r="C3213" s="8" t="str">
        <f t="shared" si="9004"/>
        <v>(Select AM/FM)</v>
      </c>
      <c r="D3213" s="30"/>
      <c r="E3213" s="8" t="str">
        <f t="shared" si="8990"/>
        <v>(Select Station Province)</v>
      </c>
      <c r="F3213" s="9" t="str">
        <f>IFERROR(VLOOKUP(E3213,Template!$AK$5:$AL$17,2,FALSE),"")</f>
        <v/>
      </c>
      <c r="G3213" s="42" t="s">
        <v>15</v>
      </c>
      <c r="H3213" s="42" t="s">
        <v>17</v>
      </c>
      <c r="I3213" s="32" t="s">
        <v>65</v>
      </c>
      <c r="J3213" s="32" t="s">
        <v>66</v>
      </c>
      <c r="K3213" s="33">
        <f t="shared" si="8972"/>
        <v>0</v>
      </c>
      <c r="L3213" s="33">
        <f t="shared" si="8973"/>
        <v>0</v>
      </c>
      <c r="M3213" s="34">
        <f t="shared" si="8971"/>
        <v>0</v>
      </c>
      <c r="N3213" s="34">
        <f t="shared" si="8991"/>
        <v>0</v>
      </c>
      <c r="O3213" s="34">
        <f t="shared" si="8974"/>
        <v>0</v>
      </c>
      <c r="P3213" s="12" t="str">
        <f t="shared" ref="P3213:Q3213" si="9005">P3212</f>
        <v>(Select Language)</v>
      </c>
      <c r="Q3213" s="12" t="str">
        <f t="shared" si="9005"/>
        <v>(Select Usage)</v>
      </c>
      <c r="R3213" s="33">
        <f t="shared" si="8975"/>
        <v>0</v>
      </c>
      <c r="S3213" s="33">
        <f t="shared" si="8976"/>
        <v>0</v>
      </c>
      <c r="T3213" s="33">
        <f t="shared" si="8977"/>
        <v>0</v>
      </c>
      <c r="U3213" s="33">
        <f t="shared" si="8978"/>
        <v>0</v>
      </c>
      <c r="V3213" s="33">
        <f t="shared" si="8979"/>
        <v>0</v>
      </c>
      <c r="W3213" s="33">
        <f t="shared" si="8980"/>
        <v>0</v>
      </c>
      <c r="X3213" s="33">
        <f t="shared" si="8981"/>
        <v>0</v>
      </c>
      <c r="Y3213" s="33">
        <f t="shared" si="8982"/>
        <v>0</v>
      </c>
      <c r="Z3213" s="33">
        <f t="shared" si="8983"/>
        <v>0</v>
      </c>
      <c r="AA3213" s="33">
        <f t="shared" si="8984"/>
        <v>0</v>
      </c>
      <c r="AB3213" s="33">
        <f t="shared" si="8985"/>
        <v>0</v>
      </c>
      <c r="AC3213" s="33">
        <f t="shared" si="8986"/>
        <v>0</v>
      </c>
      <c r="AD3213" s="26">
        <f t="shared" si="9003"/>
        <v>0</v>
      </c>
      <c r="AE3213" s="46" t="str">
        <f>IFERROR(IF(AE$3=VLOOKUP($E3213,Template!$AK$5:$AM$17,3,FALSE),$AD3213*$F3213,0),"0.00")</f>
        <v>0.00</v>
      </c>
      <c r="AF3213" s="46" t="str">
        <f>IFERROR(IF(AF$3=VLOOKUP($E3213,Template!$AK$5:$AM$17,3,FALSE),$AD3213*$F3213,0),"0.00")</f>
        <v>0.00</v>
      </c>
      <c r="AG3213" s="28">
        <f t="shared" si="8988"/>
        <v>0</v>
      </c>
      <c r="AH3213" s="13" t="s">
        <v>40</v>
      </c>
      <c r="AI3213" s="13" t="s">
        <v>41</v>
      </c>
      <c r="AK3213" s="14" t="s">
        <v>20</v>
      </c>
      <c r="AL3213" s="15">
        <v>0.13</v>
      </c>
      <c r="AM3213" s="16" t="s">
        <v>2</v>
      </c>
    </row>
    <row r="3214" spans="1:39" s="3" customFormat="1" ht="13.8" x14ac:dyDescent="0.25">
      <c r="A3214" s="7" t="str">
        <f t="shared" ref="A3214:C3214" si="9006">A3213</f>
        <v>(Enter Broadcasting Company Name)</v>
      </c>
      <c r="B3214" s="7" t="str">
        <f t="shared" si="9006"/>
        <v>(Enter Call Letters)</v>
      </c>
      <c r="C3214" s="8" t="str">
        <f t="shared" si="9006"/>
        <v>(Select AM/FM)</v>
      </c>
      <c r="D3214" s="30"/>
      <c r="E3214" s="8" t="str">
        <f t="shared" si="8990"/>
        <v>(Select Station Province)</v>
      </c>
      <c r="F3214" s="9" t="str">
        <f>IFERROR(VLOOKUP(E3214,Template!$AK$5:$AL$17,2,FALSE),"")</f>
        <v/>
      </c>
      <c r="G3214" s="42" t="s">
        <v>16</v>
      </c>
      <c r="H3214" s="42" t="s">
        <v>18</v>
      </c>
      <c r="I3214" s="32" t="s">
        <v>65</v>
      </c>
      <c r="J3214" s="32" t="s">
        <v>66</v>
      </c>
      <c r="K3214" s="33">
        <f t="shared" si="8972"/>
        <v>0</v>
      </c>
      <c r="L3214" s="33">
        <f t="shared" si="8973"/>
        <v>0</v>
      </c>
      <c r="M3214" s="34">
        <f t="shared" si="8971"/>
        <v>0</v>
      </c>
      <c r="N3214" s="34">
        <f t="shared" si="8991"/>
        <v>0</v>
      </c>
      <c r="O3214" s="34">
        <f t="shared" si="8974"/>
        <v>0</v>
      </c>
      <c r="P3214" s="12" t="str">
        <f t="shared" ref="P3214:Q3214" si="9007">P3213</f>
        <v>(Select Language)</v>
      </c>
      <c r="Q3214" s="12" t="str">
        <f t="shared" si="9007"/>
        <v>(Select Usage)</v>
      </c>
      <c r="R3214" s="33">
        <f t="shared" si="8975"/>
        <v>0</v>
      </c>
      <c r="S3214" s="33">
        <f t="shared" si="8976"/>
        <v>0</v>
      </c>
      <c r="T3214" s="33">
        <f t="shared" si="8977"/>
        <v>0</v>
      </c>
      <c r="U3214" s="33">
        <f t="shared" si="8978"/>
        <v>0</v>
      </c>
      <c r="V3214" s="33">
        <f t="shared" si="8979"/>
        <v>0</v>
      </c>
      <c r="W3214" s="33">
        <f t="shared" si="8980"/>
        <v>0</v>
      </c>
      <c r="X3214" s="33">
        <f t="shared" si="8981"/>
        <v>0</v>
      </c>
      <c r="Y3214" s="33">
        <f t="shared" si="8982"/>
        <v>0</v>
      </c>
      <c r="Z3214" s="33">
        <f t="shared" si="8983"/>
        <v>0</v>
      </c>
      <c r="AA3214" s="33">
        <f t="shared" si="8984"/>
        <v>0</v>
      </c>
      <c r="AB3214" s="33">
        <f t="shared" si="8985"/>
        <v>0</v>
      </c>
      <c r="AC3214" s="33">
        <f t="shared" si="8986"/>
        <v>0</v>
      </c>
      <c r="AD3214" s="26">
        <f t="shared" si="9003"/>
        <v>0</v>
      </c>
      <c r="AE3214" s="46" t="str">
        <f>IFERROR(IF(AE$3=VLOOKUP($E3214,Template!$AK$5:$AM$17,3,FALSE),$AD3214*$F3214,0),"0.00")</f>
        <v>0.00</v>
      </c>
      <c r="AF3214" s="46" t="str">
        <f>IFERROR(IF(AF$3=VLOOKUP($E3214,Template!$AK$5:$AM$17,3,FALSE),$AD3214*$F3214,0),"0.00")</f>
        <v>0.00</v>
      </c>
      <c r="AG3214" s="28">
        <f t="shared" si="8988"/>
        <v>0</v>
      </c>
      <c r="AH3214" s="13" t="s">
        <v>40</v>
      </c>
      <c r="AI3214" s="13" t="s">
        <v>41</v>
      </c>
      <c r="AK3214" s="14" t="s">
        <v>69</v>
      </c>
      <c r="AL3214" s="15">
        <v>0.15</v>
      </c>
      <c r="AM3214" s="16" t="s">
        <v>2</v>
      </c>
    </row>
    <row r="3215" spans="1:39" s="3" customFormat="1" ht="13.8" x14ac:dyDescent="0.25">
      <c r="A3215" s="7" t="str">
        <f t="shared" ref="A3215:C3215" si="9008">A3214</f>
        <v>(Enter Broadcasting Company Name)</v>
      </c>
      <c r="B3215" s="7" t="str">
        <f t="shared" si="9008"/>
        <v>(Enter Call Letters)</v>
      </c>
      <c r="C3215" s="8" t="str">
        <f t="shared" si="9008"/>
        <v>(Select AM/FM)</v>
      </c>
      <c r="D3215" s="30"/>
      <c r="E3215" s="8" t="str">
        <f t="shared" si="8990"/>
        <v>(Select Station Province)</v>
      </c>
      <c r="F3215" s="9" t="str">
        <f>IFERROR(VLOOKUP(E3215,Template!$AK$5:$AL$17,2,FALSE),"")</f>
        <v/>
      </c>
      <c r="G3215" s="42" t="s">
        <v>17</v>
      </c>
      <c r="H3215" s="42" t="s">
        <v>7</v>
      </c>
      <c r="I3215" s="32" t="s">
        <v>65</v>
      </c>
      <c r="J3215" s="32" t="s">
        <v>66</v>
      </c>
      <c r="K3215" s="33">
        <f t="shared" si="8972"/>
        <v>0</v>
      </c>
      <c r="L3215" s="33">
        <f t="shared" si="8973"/>
        <v>0</v>
      </c>
      <c r="M3215" s="34">
        <f t="shared" si="8971"/>
        <v>0</v>
      </c>
      <c r="N3215" s="34">
        <f t="shared" si="8991"/>
        <v>0</v>
      </c>
      <c r="O3215" s="34">
        <f t="shared" si="8974"/>
        <v>0</v>
      </c>
      <c r="P3215" s="12" t="str">
        <f t="shared" ref="P3215:Q3215" si="9009">P3214</f>
        <v>(Select Language)</v>
      </c>
      <c r="Q3215" s="12" t="str">
        <f t="shared" si="9009"/>
        <v>(Select Usage)</v>
      </c>
      <c r="R3215" s="33">
        <f t="shared" si="8975"/>
        <v>0</v>
      </c>
      <c r="S3215" s="33">
        <f t="shared" si="8976"/>
        <v>0</v>
      </c>
      <c r="T3215" s="33">
        <f t="shared" si="8977"/>
        <v>0</v>
      </c>
      <c r="U3215" s="33">
        <f t="shared" si="8978"/>
        <v>0</v>
      </c>
      <c r="V3215" s="33">
        <f t="shared" si="8979"/>
        <v>0</v>
      </c>
      <c r="W3215" s="33">
        <f t="shared" si="8980"/>
        <v>0</v>
      </c>
      <c r="X3215" s="33">
        <f t="shared" si="8981"/>
        <v>0</v>
      </c>
      <c r="Y3215" s="33">
        <f t="shared" si="8982"/>
        <v>0</v>
      </c>
      <c r="Z3215" s="33">
        <f t="shared" si="8983"/>
        <v>0</v>
      </c>
      <c r="AA3215" s="33">
        <f t="shared" si="8984"/>
        <v>0</v>
      </c>
      <c r="AB3215" s="33">
        <f t="shared" si="8985"/>
        <v>0</v>
      </c>
      <c r="AC3215" s="33">
        <f t="shared" si="8986"/>
        <v>0</v>
      </c>
      <c r="AD3215" s="26">
        <f>SUM(R3215:AC3215)</f>
        <v>0</v>
      </c>
      <c r="AE3215" s="46" t="str">
        <f>IFERROR(IF(AE$3=VLOOKUP($E3215,Template!$AK$5:$AM$17,3,FALSE),$AD3215*$F3215,0),"0.00")</f>
        <v>0.00</v>
      </c>
      <c r="AF3215" s="46" t="str">
        <f>IFERROR(IF(AF$3=VLOOKUP($E3215,Template!$AK$5:$AM$17,3,FALSE),$AD3215*$F3215,0),"0.00")</f>
        <v>0.00</v>
      </c>
      <c r="AG3215" s="28">
        <f t="shared" si="8988"/>
        <v>0</v>
      </c>
      <c r="AH3215" s="13" t="s">
        <v>40</v>
      </c>
      <c r="AI3215" s="13" t="s">
        <v>41</v>
      </c>
      <c r="AK3215" s="14" t="s">
        <v>29</v>
      </c>
      <c r="AL3215" s="15">
        <v>0.05</v>
      </c>
      <c r="AM3215" s="16" t="s">
        <v>3</v>
      </c>
    </row>
    <row r="3216" spans="1:39" s="3" customFormat="1" ht="13.8" x14ac:dyDescent="0.25">
      <c r="A3216" s="7" t="str">
        <f t="shared" ref="A3216:C3216" si="9010">A3215</f>
        <v>(Enter Broadcasting Company Name)</v>
      </c>
      <c r="B3216" s="7" t="str">
        <f t="shared" si="9010"/>
        <v>(Enter Call Letters)</v>
      </c>
      <c r="C3216" s="8" t="str">
        <f t="shared" si="9010"/>
        <v>(Select AM/FM)</v>
      </c>
      <c r="D3216" s="30"/>
      <c r="E3216" s="8" t="str">
        <f t="shared" si="8990"/>
        <v>(Select Station Province)</v>
      </c>
      <c r="F3216" s="9" t="str">
        <f>IFERROR(VLOOKUP(E3216,Template!$AK$5:$AL$17,2,FALSE),"")</f>
        <v/>
      </c>
      <c r="G3216" s="42" t="s">
        <v>18</v>
      </c>
      <c r="H3216" s="43" t="s">
        <v>8</v>
      </c>
      <c r="I3216" s="32" t="s">
        <v>65</v>
      </c>
      <c r="J3216" s="32" t="s">
        <v>66</v>
      </c>
      <c r="K3216" s="33">
        <f t="shared" si="8972"/>
        <v>0</v>
      </c>
      <c r="L3216" s="33">
        <f t="shared" si="8973"/>
        <v>0</v>
      </c>
      <c r="M3216" s="34">
        <f t="shared" si="8971"/>
        <v>0</v>
      </c>
      <c r="N3216" s="34">
        <f t="shared" si="8991"/>
        <v>0</v>
      </c>
      <c r="O3216" s="34">
        <f t="shared" si="8974"/>
        <v>0</v>
      </c>
      <c r="P3216" s="12" t="str">
        <f t="shared" ref="P3216:Q3216" si="9011">P3215</f>
        <v>(Select Language)</v>
      </c>
      <c r="Q3216" s="12" t="str">
        <f t="shared" si="9011"/>
        <v>(Select Usage)</v>
      </c>
      <c r="R3216" s="33">
        <f t="shared" si="8975"/>
        <v>0</v>
      </c>
      <c r="S3216" s="33">
        <f t="shared" si="8976"/>
        <v>0</v>
      </c>
      <c r="T3216" s="33">
        <f t="shared" si="8977"/>
        <v>0</v>
      </c>
      <c r="U3216" s="33">
        <f t="shared" si="8978"/>
        <v>0</v>
      </c>
      <c r="V3216" s="33">
        <f t="shared" si="8979"/>
        <v>0</v>
      </c>
      <c r="W3216" s="33">
        <f t="shared" si="8980"/>
        <v>0</v>
      </c>
      <c r="X3216" s="33">
        <f t="shared" si="8981"/>
        <v>0</v>
      </c>
      <c r="Y3216" s="33">
        <f t="shared" si="8982"/>
        <v>0</v>
      </c>
      <c r="Z3216" s="33">
        <f t="shared" si="8983"/>
        <v>0</v>
      </c>
      <c r="AA3216" s="33">
        <f t="shared" si="8984"/>
        <v>0</v>
      </c>
      <c r="AB3216" s="33">
        <f t="shared" si="8985"/>
        <v>0</v>
      </c>
      <c r="AC3216" s="33">
        <f t="shared" si="8986"/>
        <v>0</v>
      </c>
      <c r="AD3216" s="26">
        <f t="shared" ref="AD3216" si="9012">SUM(R3216:AC3216)</f>
        <v>0</v>
      </c>
      <c r="AE3216" s="46" t="str">
        <f>IFERROR(IF(AE$3=VLOOKUP($E3216,Template!$AK$5:$AM$17,3,FALSE),$AD3216*$F3216,0),"0.00")</f>
        <v>0.00</v>
      </c>
      <c r="AF3216" s="46" t="str">
        <f>IFERROR(IF(AF$3=VLOOKUP($E3216,Template!$AK$5:$AM$17,3,FALSE),$AD3216*$F3216,0),"0.00")</f>
        <v>0.00</v>
      </c>
      <c r="AG3216" s="28">
        <f t="shared" si="8988"/>
        <v>0</v>
      </c>
      <c r="AH3216" s="13" t="s">
        <v>40</v>
      </c>
      <c r="AI3216" s="13" t="s">
        <v>41</v>
      </c>
      <c r="AK3216" s="14" t="s">
        <v>21</v>
      </c>
      <c r="AL3216" s="15">
        <v>0.05</v>
      </c>
      <c r="AM3216" s="16" t="s">
        <v>3</v>
      </c>
    </row>
    <row r="3217" spans="1:39" ht="13.8" x14ac:dyDescent="0.25">
      <c r="A3217" s="19" t="s">
        <v>4</v>
      </c>
      <c r="B3217" s="19"/>
      <c r="C3217" s="20"/>
      <c r="D3217" s="20"/>
      <c r="E3217" s="20"/>
      <c r="F3217" s="20"/>
      <c r="G3217" s="44"/>
      <c r="H3217" s="44"/>
      <c r="I3217" s="21">
        <f t="shared" ref="I3217:K3217" si="9013">SUM(I3205:I3216)</f>
        <v>0</v>
      </c>
      <c r="J3217" s="21">
        <f t="shared" si="9013"/>
        <v>0</v>
      </c>
      <c r="K3217" s="21">
        <f t="shared" si="9013"/>
        <v>0</v>
      </c>
      <c r="L3217" s="21">
        <f>L3216</f>
        <v>0</v>
      </c>
      <c r="M3217" s="21">
        <f>SUM(M3205:M3216)</f>
        <v>0</v>
      </c>
      <c r="N3217" s="21">
        <f t="shared" ref="N3217:O3217" si="9014">SUM(N3205:N3216)</f>
        <v>0</v>
      </c>
      <c r="O3217" s="21">
        <f t="shared" si="9014"/>
        <v>0</v>
      </c>
      <c r="P3217" s="21"/>
      <c r="Q3217" s="22"/>
      <c r="R3217" s="21">
        <f t="shared" ref="R3217:AI3217" si="9015">SUM(R3205:R3216)</f>
        <v>0</v>
      </c>
      <c r="S3217" s="21">
        <f t="shared" si="9015"/>
        <v>0</v>
      </c>
      <c r="T3217" s="21">
        <f t="shared" si="9015"/>
        <v>0</v>
      </c>
      <c r="U3217" s="21">
        <f t="shared" si="9015"/>
        <v>0</v>
      </c>
      <c r="V3217" s="21">
        <f t="shared" si="9015"/>
        <v>0</v>
      </c>
      <c r="W3217" s="21">
        <f t="shared" si="9015"/>
        <v>0</v>
      </c>
      <c r="X3217" s="21">
        <f t="shared" si="9015"/>
        <v>0</v>
      </c>
      <c r="Y3217" s="21">
        <f t="shared" si="9015"/>
        <v>0</v>
      </c>
      <c r="Z3217" s="21">
        <f t="shared" si="9015"/>
        <v>0</v>
      </c>
      <c r="AA3217" s="21">
        <f t="shared" si="9015"/>
        <v>0</v>
      </c>
      <c r="AB3217" s="21">
        <f t="shared" si="9015"/>
        <v>0</v>
      </c>
      <c r="AC3217" s="21">
        <f t="shared" si="9015"/>
        <v>0</v>
      </c>
      <c r="AD3217" s="27">
        <f t="shared" si="9015"/>
        <v>0</v>
      </c>
      <c r="AE3217" s="21">
        <f t="shared" si="9015"/>
        <v>0</v>
      </c>
      <c r="AF3217" s="21">
        <f t="shared" si="9015"/>
        <v>0</v>
      </c>
      <c r="AG3217" s="27">
        <f t="shared" si="9015"/>
        <v>0</v>
      </c>
      <c r="AH3217" s="21">
        <f t="shared" si="9015"/>
        <v>0</v>
      </c>
      <c r="AI3217" s="21">
        <f t="shared" si="9015"/>
        <v>0</v>
      </c>
      <c r="AK3217" s="14" t="s">
        <v>71</v>
      </c>
      <c r="AL3217" s="15">
        <v>0.05</v>
      </c>
      <c r="AM3217" s="16" t="s">
        <v>3</v>
      </c>
    </row>
    <row r="3218" spans="1:39" x14ac:dyDescent="0.25">
      <c r="N3218" s="24"/>
      <c r="AJ3218" s="6"/>
      <c r="AK3218" s="6"/>
      <c r="AL3218" s="6"/>
    </row>
    <row r="3219" spans="1:39" ht="42" customHeight="1" x14ac:dyDescent="0.25">
      <c r="A3219" s="223" t="s">
        <v>63</v>
      </c>
      <c r="B3219" s="223" t="s">
        <v>43</v>
      </c>
      <c r="C3219" s="224" t="s">
        <v>19</v>
      </c>
      <c r="D3219" s="226"/>
      <c r="E3219" s="223" t="s">
        <v>14</v>
      </c>
      <c r="F3219" s="223" t="s">
        <v>38</v>
      </c>
      <c r="G3219" s="223" t="s">
        <v>1</v>
      </c>
      <c r="H3219" s="223" t="s">
        <v>5</v>
      </c>
      <c r="I3219" s="225" t="s">
        <v>31</v>
      </c>
      <c r="J3219" s="225" t="s">
        <v>32</v>
      </c>
      <c r="K3219" s="225" t="s">
        <v>48</v>
      </c>
      <c r="L3219" s="225" t="s">
        <v>0</v>
      </c>
      <c r="M3219" s="4" t="s">
        <v>45</v>
      </c>
      <c r="N3219" s="4" t="s">
        <v>46</v>
      </c>
      <c r="O3219" s="4" t="s">
        <v>47</v>
      </c>
      <c r="P3219" s="225" t="s">
        <v>50</v>
      </c>
      <c r="Q3219" s="225" t="s">
        <v>33</v>
      </c>
      <c r="R3219" s="4" t="s">
        <v>51</v>
      </c>
      <c r="S3219" s="4" t="s">
        <v>52</v>
      </c>
      <c r="T3219" s="4" t="s">
        <v>53</v>
      </c>
      <c r="U3219" s="4" t="s">
        <v>54</v>
      </c>
      <c r="V3219" s="4" t="s">
        <v>55</v>
      </c>
      <c r="W3219" s="4" t="s">
        <v>56</v>
      </c>
      <c r="X3219" s="4" t="s">
        <v>57</v>
      </c>
      <c r="Y3219" s="4" t="s">
        <v>58</v>
      </c>
      <c r="Z3219" s="4" t="s">
        <v>59</v>
      </c>
      <c r="AA3219" s="4" t="s">
        <v>62</v>
      </c>
      <c r="AB3219" s="4" t="s">
        <v>60</v>
      </c>
      <c r="AC3219" s="4" t="s">
        <v>61</v>
      </c>
      <c r="AD3219" s="233" t="s">
        <v>34</v>
      </c>
      <c r="AE3219" s="231" t="s">
        <v>2</v>
      </c>
      <c r="AF3219" s="231" t="s">
        <v>3</v>
      </c>
      <c r="AG3219" s="233" t="s">
        <v>35</v>
      </c>
      <c r="AH3219" s="223" t="s">
        <v>36</v>
      </c>
      <c r="AI3219" s="223" t="s">
        <v>37</v>
      </c>
      <c r="AK3219" s="229" t="s">
        <v>30</v>
      </c>
      <c r="AL3219" s="229"/>
      <c r="AM3219" s="229"/>
    </row>
    <row r="3220" spans="1:39" s="6" customFormat="1" ht="35.25" customHeight="1" x14ac:dyDescent="0.3">
      <c r="A3220" s="224"/>
      <c r="B3220" s="224"/>
      <c r="C3220" s="224"/>
      <c r="D3220" s="227"/>
      <c r="E3220" s="223"/>
      <c r="F3220" s="223"/>
      <c r="G3220" s="223"/>
      <c r="H3220" s="223"/>
      <c r="I3220" s="230"/>
      <c r="J3220" s="230"/>
      <c r="K3220" s="230"/>
      <c r="L3220" s="230"/>
      <c r="M3220" s="5">
        <v>0</v>
      </c>
      <c r="N3220" s="5">
        <v>625000</v>
      </c>
      <c r="O3220" s="5">
        <v>1250000</v>
      </c>
      <c r="P3220" s="225"/>
      <c r="Q3220" s="225"/>
      <c r="R3220" s="29">
        <v>4.95E-4</v>
      </c>
      <c r="S3220" s="29">
        <v>9.5200000000000005E-4</v>
      </c>
      <c r="T3220" s="29">
        <v>1.5900000000000001E-3</v>
      </c>
      <c r="U3220" s="29">
        <v>1.1169999999999999E-3</v>
      </c>
      <c r="V3220" s="29">
        <v>2.189E-3</v>
      </c>
      <c r="W3220" s="29">
        <v>4.5430000000000002E-3</v>
      </c>
      <c r="X3220" s="29">
        <v>8.8199999999999997E-4</v>
      </c>
      <c r="Y3220" s="29">
        <v>1.6949999999999999E-3</v>
      </c>
      <c r="Z3220" s="29">
        <v>2.8319999999999999E-3</v>
      </c>
      <c r="AA3220" s="29">
        <v>1.9889999999999999E-3</v>
      </c>
      <c r="AB3220" s="29">
        <v>3.8999999999999998E-3</v>
      </c>
      <c r="AC3220" s="29">
        <v>8.0949999999999998E-3</v>
      </c>
      <c r="AD3220" s="233"/>
      <c r="AE3220" s="232"/>
      <c r="AF3220" s="232"/>
      <c r="AG3220" s="234"/>
      <c r="AH3220" s="223"/>
      <c r="AI3220" s="223"/>
      <c r="AK3220" s="229"/>
      <c r="AL3220" s="229"/>
      <c r="AM3220" s="229"/>
    </row>
    <row r="3221" spans="1:39" s="3" customFormat="1" ht="13.8" x14ac:dyDescent="0.25">
      <c r="A3221" s="7" t="s">
        <v>44</v>
      </c>
      <c r="B3221" s="7" t="s">
        <v>42</v>
      </c>
      <c r="C3221" s="8" t="s">
        <v>39</v>
      </c>
      <c r="D3221" s="30"/>
      <c r="E3221" s="8" t="s">
        <v>64</v>
      </c>
      <c r="F3221" s="9" t="str">
        <f>IFERROR(VLOOKUP(E3221,Template!$AK$5:$AL$17,2,FALSE),"")</f>
        <v/>
      </c>
      <c r="G3221" s="41" t="s">
        <v>7</v>
      </c>
      <c r="H3221" s="41" t="s">
        <v>6</v>
      </c>
      <c r="I3221" s="32" t="s">
        <v>65</v>
      </c>
      <c r="J3221" s="32" t="s">
        <v>66</v>
      </c>
      <c r="K3221" s="33">
        <f>IFERROR(I3221+J3221,0)</f>
        <v>0</v>
      </c>
      <c r="L3221" s="33">
        <f>IFERROR(K3221,"")</f>
        <v>0</v>
      </c>
      <c r="M3221" s="34">
        <f t="shared" ref="M3221:M3232" si="9016">IF(L3221&lt;=$N$4,K3221,IF(L3220&gt;$N$4,0,$N$4-L3220))</f>
        <v>0</v>
      </c>
      <c r="N3221" s="34">
        <f>IF(AND(L3221&gt;$N$4,L3221&lt;=$O$4),K3221-M3221,IF(AND(L3220&gt;$N$4,L3220&lt;=$O$4),$O$4-L3220,IF(L3220&gt;$O$4,0,IF(L3221&lt;$N$4,0,MIN(L3221-$N$4,$N$4)))))</f>
        <v>0</v>
      </c>
      <c r="O3221" s="34">
        <f>IF(L3221&gt;$O$4,K3221-M3221-N3221,0)</f>
        <v>0</v>
      </c>
      <c r="P3221" s="12" t="s">
        <v>94</v>
      </c>
      <c r="Q3221" s="12" t="s">
        <v>68</v>
      </c>
      <c r="R3221" s="33">
        <f>IF(AND($Q3221="LOW",$P3221="French"),M3221*R$4,0)</f>
        <v>0</v>
      </c>
      <c r="S3221" s="33">
        <f>IF(AND($Q3221="LOW",$P3221="French"),N3221*S$4,0)</f>
        <v>0</v>
      </c>
      <c r="T3221" s="33">
        <f>IF(AND($Q3221="LOW",$P3221="French"),O3221*T$4,0)</f>
        <v>0</v>
      </c>
      <c r="U3221" s="33">
        <f>IF(AND($Q3221="HIGH",$P3221="French"),M3221*U$4,0)</f>
        <v>0</v>
      </c>
      <c r="V3221" s="33">
        <f>IF(AND($Q3221="HIGH",$P3221="French"),N3221*V$4,0)</f>
        <v>0</v>
      </c>
      <c r="W3221" s="33">
        <f>IF(AND($Q3221="HIGH",$P3221="French"),O3221*W$4,0)</f>
        <v>0</v>
      </c>
      <c r="X3221" s="33">
        <f>IF(AND($Q3221="LOW",$P3221="English"),M3221*X$4,0)</f>
        <v>0</v>
      </c>
      <c r="Y3221" s="33">
        <f>IF(AND($Q3221="LOW",$P3221="English"),N3221*Y$4,0)</f>
        <v>0</v>
      </c>
      <c r="Z3221" s="33">
        <f>IF(AND($Q3221="LOW",$P3221="English"),O3221*Z$4,0)</f>
        <v>0</v>
      </c>
      <c r="AA3221" s="33">
        <f>IF(AND($Q3221="HIGH",$P3221="English"),M3221*AA$4,0)</f>
        <v>0</v>
      </c>
      <c r="AB3221" s="33">
        <f>IF(AND($Q3221="HIGH",$P3221="English"),N3221*AB$4,0)</f>
        <v>0</v>
      </c>
      <c r="AC3221" s="33">
        <f>IF(AND($Q3221="HIGH",$P3221="English"),O3221*AC$4,0)</f>
        <v>0</v>
      </c>
      <c r="AD3221" s="26">
        <f>SUM(R3221:AC3221)</f>
        <v>0</v>
      </c>
      <c r="AE3221" s="46" t="str">
        <f>IFERROR(IF(AE$3=VLOOKUP($E3221,Template!$AK$5:$AM$17,3,FALSE),$AD3221*$F3221,0),"0.00")</f>
        <v>0.00</v>
      </c>
      <c r="AF3221" s="46" t="str">
        <f>IFERROR(IF(AF$3=VLOOKUP($E3221,Template!$AK$5:$AM$17,3,FALSE),$AD3221*$F3221,0),"0.00")</f>
        <v>0.00</v>
      </c>
      <c r="AG3221" s="28">
        <f>SUM(AD3221:AF3221)</f>
        <v>0</v>
      </c>
      <c r="AH3221" s="13" t="s">
        <v>40</v>
      </c>
      <c r="AI3221" s="13" t="s">
        <v>41</v>
      </c>
      <c r="AK3221" s="14" t="s">
        <v>25</v>
      </c>
      <c r="AL3221" s="15">
        <v>0.05</v>
      </c>
      <c r="AM3221" s="16" t="s">
        <v>3</v>
      </c>
    </row>
    <row r="3222" spans="1:39" s="3" customFormat="1" ht="13.8" x14ac:dyDescent="0.25">
      <c r="A3222" s="7" t="str">
        <f>A3221</f>
        <v>(Enter Broadcasting Company Name)</v>
      </c>
      <c r="B3222" s="7" t="str">
        <f>B3221</f>
        <v>(Enter Call Letters)</v>
      </c>
      <c r="C3222" s="8" t="str">
        <f>C3221</f>
        <v>(Select AM/FM)</v>
      </c>
      <c r="D3222" s="30"/>
      <c r="E3222" s="8" t="str">
        <f>E3221</f>
        <v>(Select Station Province)</v>
      </c>
      <c r="F3222" s="9" t="str">
        <f>IFERROR(VLOOKUP(E3222,Template!$AK$5:$AL$17,2,FALSE),"")</f>
        <v/>
      </c>
      <c r="G3222" s="42" t="s">
        <v>8</v>
      </c>
      <c r="H3222" s="42" t="s">
        <v>9</v>
      </c>
      <c r="I3222" s="32" t="s">
        <v>65</v>
      </c>
      <c r="J3222" s="32" t="s">
        <v>66</v>
      </c>
      <c r="K3222" s="33">
        <f t="shared" ref="K3222:K3232" si="9017">IFERROR(I3222+J3222,0)</f>
        <v>0</v>
      </c>
      <c r="L3222" s="33">
        <f t="shared" ref="L3222:L3232" si="9018">IFERROR(L3221+K3222,"")</f>
        <v>0</v>
      </c>
      <c r="M3222" s="34">
        <f t="shared" si="9016"/>
        <v>0</v>
      </c>
      <c r="N3222" s="34">
        <f>IF(AND(L3222&gt;$N$4,L3222&lt;=$O$4),K3222-M3222,IF(AND(L3221&gt;$N$4,L3221&lt;=$O$4),$O$4-L3221,IF(L3221&gt;$O$4,0,IF(L3222&lt;$N$4,0,MIN(L3222-$N$4,$N$4)))))</f>
        <v>0</v>
      </c>
      <c r="O3222" s="34">
        <f t="shared" ref="O3222:O3232" si="9019">IF(L3222&gt;$O$4,K3222-M3222-N3222,0)</f>
        <v>0</v>
      </c>
      <c r="P3222" s="12" t="str">
        <f>P3221</f>
        <v>(Select Language)</v>
      </c>
      <c r="Q3222" s="12" t="str">
        <f>Q3221</f>
        <v>(Select Usage)</v>
      </c>
      <c r="R3222" s="33">
        <f t="shared" ref="R3222:R3232" si="9020">IF(AND($Q3222="LOW",$P3222="French"),M3222*R$4,0)</f>
        <v>0</v>
      </c>
      <c r="S3222" s="33">
        <f t="shared" ref="S3222:S3232" si="9021">IF(AND($Q3222="LOW",$P3222="French"),N3222*S$4,0)</f>
        <v>0</v>
      </c>
      <c r="T3222" s="33">
        <f t="shared" ref="T3222:T3232" si="9022">IF(AND($Q3222="LOW",$P3222="French"),O3222*T$4,0)</f>
        <v>0</v>
      </c>
      <c r="U3222" s="33">
        <f t="shared" ref="U3222:U3232" si="9023">IF(AND($Q3222="HIGH",$P3222="French"),M3222*U$4,0)</f>
        <v>0</v>
      </c>
      <c r="V3222" s="33">
        <f t="shared" ref="V3222:V3232" si="9024">IF(AND($Q3222="HIGH",$P3222="French"),N3222*V$4,0)</f>
        <v>0</v>
      </c>
      <c r="W3222" s="33">
        <f t="shared" ref="W3222:W3232" si="9025">IF(AND($Q3222="HIGH",$P3222="French"),O3222*W$4,0)</f>
        <v>0</v>
      </c>
      <c r="X3222" s="33">
        <f t="shared" ref="X3222:X3232" si="9026">IF(AND($Q3222="LOW",$P3222="English"),M3222*X$4,0)</f>
        <v>0</v>
      </c>
      <c r="Y3222" s="33">
        <f t="shared" ref="Y3222:Y3232" si="9027">IF(AND($Q3222="LOW",$P3222="English"),N3222*Y$4,0)</f>
        <v>0</v>
      </c>
      <c r="Z3222" s="33">
        <f t="shared" ref="Z3222:Z3232" si="9028">IF(AND($Q3222="LOW",$P3222="English"),O3222*Z$4,0)</f>
        <v>0</v>
      </c>
      <c r="AA3222" s="33">
        <f t="shared" ref="AA3222:AA3232" si="9029">IF(AND($Q3222="HIGH",$P3222="English"),M3222*AA$4,0)</f>
        <v>0</v>
      </c>
      <c r="AB3222" s="33">
        <f t="shared" ref="AB3222:AB3232" si="9030">IF(AND($Q3222="HIGH",$P3222="English"),N3222*AB$4,0)</f>
        <v>0</v>
      </c>
      <c r="AC3222" s="33">
        <f t="shared" ref="AC3222:AC3232" si="9031">IF(AND($Q3222="HIGH",$P3222="English"),O3222*AC$4,0)</f>
        <v>0</v>
      </c>
      <c r="AD3222" s="26">
        <f t="shared" ref="AD3222:AD3226" si="9032">SUM(R3222:AC3222)</f>
        <v>0</v>
      </c>
      <c r="AE3222" s="46" t="str">
        <f>IFERROR(IF(AE$3=VLOOKUP($E3222,Template!$AK$5:$AM$17,3,FALSE),$AD3222*$F3222,0),"0.00")</f>
        <v>0.00</v>
      </c>
      <c r="AF3222" s="46" t="str">
        <f>IFERROR(IF(AF$3=VLOOKUP($E3222,Template!$AK$5:$AM$17,3,FALSE),$AD3222*$F3222,0),"0.00")</f>
        <v>0.00</v>
      </c>
      <c r="AG3222" s="28">
        <f t="shared" ref="AG3222:AG3232" si="9033">SUM(AD3222:AF3222)</f>
        <v>0</v>
      </c>
      <c r="AH3222" s="13" t="s">
        <v>40</v>
      </c>
      <c r="AI3222" s="13" t="s">
        <v>41</v>
      </c>
      <c r="AK3222" s="14" t="s">
        <v>23</v>
      </c>
      <c r="AL3222" s="15">
        <v>0.05</v>
      </c>
      <c r="AM3222" s="16" t="s">
        <v>3</v>
      </c>
    </row>
    <row r="3223" spans="1:39" s="3" customFormat="1" ht="13.8" x14ac:dyDescent="0.25">
      <c r="A3223" s="7" t="str">
        <f t="shared" ref="A3223:C3223" si="9034">A3222</f>
        <v>(Enter Broadcasting Company Name)</v>
      </c>
      <c r="B3223" s="7" t="str">
        <f t="shared" si="9034"/>
        <v>(Enter Call Letters)</v>
      </c>
      <c r="C3223" s="8" t="str">
        <f t="shared" si="9034"/>
        <v>(Select AM/FM)</v>
      </c>
      <c r="D3223" s="30"/>
      <c r="E3223" s="8" t="str">
        <f t="shared" ref="E3223:E3232" si="9035">E3222</f>
        <v>(Select Station Province)</v>
      </c>
      <c r="F3223" s="9" t="str">
        <f>IFERROR(VLOOKUP(E3223,Template!$AK$5:$AL$17,2,FALSE),"")</f>
        <v/>
      </c>
      <c r="G3223" s="42" t="s">
        <v>6</v>
      </c>
      <c r="H3223" s="42" t="s">
        <v>10</v>
      </c>
      <c r="I3223" s="32" t="s">
        <v>65</v>
      </c>
      <c r="J3223" s="32" t="s">
        <v>66</v>
      </c>
      <c r="K3223" s="33">
        <f t="shared" si="9017"/>
        <v>0</v>
      </c>
      <c r="L3223" s="33">
        <f t="shared" si="9018"/>
        <v>0</v>
      </c>
      <c r="M3223" s="34">
        <f t="shared" si="9016"/>
        <v>0</v>
      </c>
      <c r="N3223" s="34">
        <f t="shared" ref="N3223:N3232" si="9036">IF(AND(L3223&gt;$N$4,L3223&lt;=$O$4),K3223-M3223,IF(AND(L3222&gt;$N$4,L3222&lt;=$O$4),$O$4-L3222,IF(L3222&gt;$O$4,0,IF(L3223&lt;$N$4,0,MIN(L3223-$N$4,$N$4)))))</f>
        <v>0</v>
      </c>
      <c r="O3223" s="34">
        <f t="shared" si="9019"/>
        <v>0</v>
      </c>
      <c r="P3223" s="12" t="str">
        <f t="shared" ref="P3223:Q3223" si="9037">P3222</f>
        <v>(Select Language)</v>
      </c>
      <c r="Q3223" s="12" t="str">
        <f t="shared" si="9037"/>
        <v>(Select Usage)</v>
      </c>
      <c r="R3223" s="33">
        <f t="shared" si="9020"/>
        <v>0</v>
      </c>
      <c r="S3223" s="33">
        <f t="shared" si="9021"/>
        <v>0</v>
      </c>
      <c r="T3223" s="33">
        <f t="shared" si="9022"/>
        <v>0</v>
      </c>
      <c r="U3223" s="33">
        <f t="shared" si="9023"/>
        <v>0</v>
      </c>
      <c r="V3223" s="33">
        <f t="shared" si="9024"/>
        <v>0</v>
      </c>
      <c r="W3223" s="33">
        <f t="shared" si="9025"/>
        <v>0</v>
      </c>
      <c r="X3223" s="33">
        <f t="shared" si="9026"/>
        <v>0</v>
      </c>
      <c r="Y3223" s="33">
        <f t="shared" si="9027"/>
        <v>0</v>
      </c>
      <c r="Z3223" s="33">
        <f t="shared" si="9028"/>
        <v>0</v>
      </c>
      <c r="AA3223" s="33">
        <f t="shared" si="9029"/>
        <v>0</v>
      </c>
      <c r="AB3223" s="33">
        <f t="shared" si="9030"/>
        <v>0</v>
      </c>
      <c r="AC3223" s="33">
        <f t="shared" si="9031"/>
        <v>0</v>
      </c>
      <c r="AD3223" s="26">
        <f t="shared" si="9032"/>
        <v>0</v>
      </c>
      <c r="AE3223" s="46" t="str">
        <f>IFERROR(IF(AE$3=VLOOKUP($E3223,Template!$AK$5:$AM$17,3,FALSE),$AD3223*$F3223,0),"0.00")</f>
        <v>0.00</v>
      </c>
      <c r="AF3223" s="46" t="str">
        <f>IFERROR(IF(AF$3=VLOOKUP($E3223,Template!$AK$5:$AM$17,3,FALSE),$AD3223*$F3223,0),"0.00")</f>
        <v>0.00</v>
      </c>
      <c r="AG3223" s="28">
        <f t="shared" si="9033"/>
        <v>0</v>
      </c>
      <c r="AH3223" s="13" t="s">
        <v>40</v>
      </c>
      <c r="AI3223" s="13" t="s">
        <v>41</v>
      </c>
      <c r="AK3223" s="14" t="s">
        <v>24</v>
      </c>
      <c r="AL3223" s="15">
        <v>0.05</v>
      </c>
      <c r="AM3223" s="16" t="s">
        <v>3</v>
      </c>
    </row>
    <row r="3224" spans="1:39" s="3" customFormat="1" ht="13.8" x14ac:dyDescent="0.25">
      <c r="A3224" s="7" t="str">
        <f t="shared" ref="A3224:C3224" si="9038">A3223</f>
        <v>(Enter Broadcasting Company Name)</v>
      </c>
      <c r="B3224" s="7" t="str">
        <f t="shared" si="9038"/>
        <v>(Enter Call Letters)</v>
      </c>
      <c r="C3224" s="8" t="str">
        <f t="shared" si="9038"/>
        <v>(Select AM/FM)</v>
      </c>
      <c r="D3224" s="30"/>
      <c r="E3224" s="8" t="str">
        <f t="shared" si="9035"/>
        <v>(Select Station Province)</v>
      </c>
      <c r="F3224" s="9" t="str">
        <f>IFERROR(VLOOKUP(E3224,Template!$AK$5:$AL$17,2,FALSE),"")</f>
        <v/>
      </c>
      <c r="G3224" s="42" t="s">
        <v>9</v>
      </c>
      <c r="H3224" s="42" t="s">
        <v>11</v>
      </c>
      <c r="I3224" s="32" t="s">
        <v>65</v>
      </c>
      <c r="J3224" s="32" t="s">
        <v>66</v>
      </c>
      <c r="K3224" s="33">
        <f t="shared" si="9017"/>
        <v>0</v>
      </c>
      <c r="L3224" s="33">
        <f t="shared" si="9018"/>
        <v>0</v>
      </c>
      <c r="M3224" s="34">
        <f t="shared" si="9016"/>
        <v>0</v>
      </c>
      <c r="N3224" s="34">
        <f t="shared" si="9036"/>
        <v>0</v>
      </c>
      <c r="O3224" s="34">
        <f t="shared" si="9019"/>
        <v>0</v>
      </c>
      <c r="P3224" s="12" t="str">
        <f t="shared" ref="P3224:Q3224" si="9039">P3223</f>
        <v>(Select Language)</v>
      </c>
      <c r="Q3224" s="12" t="str">
        <f t="shared" si="9039"/>
        <v>(Select Usage)</v>
      </c>
      <c r="R3224" s="33">
        <f t="shared" si="9020"/>
        <v>0</v>
      </c>
      <c r="S3224" s="33">
        <f t="shared" si="9021"/>
        <v>0</v>
      </c>
      <c r="T3224" s="33">
        <f t="shared" si="9022"/>
        <v>0</v>
      </c>
      <c r="U3224" s="33">
        <f t="shared" si="9023"/>
        <v>0</v>
      </c>
      <c r="V3224" s="33">
        <f t="shared" si="9024"/>
        <v>0</v>
      </c>
      <c r="W3224" s="33">
        <f t="shared" si="9025"/>
        <v>0</v>
      </c>
      <c r="X3224" s="33">
        <f t="shared" si="9026"/>
        <v>0</v>
      </c>
      <c r="Y3224" s="33">
        <f t="shared" si="9027"/>
        <v>0</v>
      </c>
      <c r="Z3224" s="33">
        <f t="shared" si="9028"/>
        <v>0</v>
      </c>
      <c r="AA3224" s="33">
        <f t="shared" si="9029"/>
        <v>0</v>
      </c>
      <c r="AB3224" s="33">
        <f t="shared" si="9030"/>
        <v>0</v>
      </c>
      <c r="AC3224" s="33">
        <f t="shared" si="9031"/>
        <v>0</v>
      </c>
      <c r="AD3224" s="26">
        <f t="shared" si="9032"/>
        <v>0</v>
      </c>
      <c r="AE3224" s="46" t="str">
        <f>IFERROR(IF(AE$3=VLOOKUP($E3224,Template!$AK$5:$AM$17,3,FALSE),$AD3224*$F3224,0),"0.00")</f>
        <v>0.00</v>
      </c>
      <c r="AF3224" s="46" t="str">
        <f>IFERROR(IF(AF$3=VLOOKUP($E3224,Template!$AK$5:$AM$17,3,FALSE),$AD3224*$F3224,0),"0.00")</f>
        <v>0.00</v>
      </c>
      <c r="AG3224" s="28">
        <f t="shared" si="9033"/>
        <v>0</v>
      </c>
      <c r="AH3224" s="13" t="s">
        <v>40</v>
      </c>
      <c r="AI3224" s="13" t="s">
        <v>41</v>
      </c>
      <c r="AK3224" s="14" t="s">
        <v>22</v>
      </c>
      <c r="AL3224" s="15">
        <v>0.15</v>
      </c>
      <c r="AM3224" s="16" t="s">
        <v>2</v>
      </c>
    </row>
    <row r="3225" spans="1:39" s="3" customFormat="1" ht="13.8" x14ac:dyDescent="0.25">
      <c r="A3225" s="7" t="str">
        <f t="shared" ref="A3225:C3225" si="9040">A3224</f>
        <v>(Enter Broadcasting Company Name)</v>
      </c>
      <c r="B3225" s="7" t="str">
        <f t="shared" si="9040"/>
        <v>(Enter Call Letters)</v>
      </c>
      <c r="C3225" s="8" t="str">
        <f t="shared" si="9040"/>
        <v>(Select AM/FM)</v>
      </c>
      <c r="D3225" s="30"/>
      <c r="E3225" s="8" t="str">
        <f t="shared" si="9035"/>
        <v>(Select Station Province)</v>
      </c>
      <c r="F3225" s="9" t="str">
        <f>IFERROR(VLOOKUP(E3225,Template!$AK$5:$AL$17,2,FALSE),"")</f>
        <v/>
      </c>
      <c r="G3225" s="42" t="s">
        <v>10</v>
      </c>
      <c r="H3225" s="42" t="s">
        <v>12</v>
      </c>
      <c r="I3225" s="32" t="s">
        <v>65</v>
      </c>
      <c r="J3225" s="32" t="s">
        <v>66</v>
      </c>
      <c r="K3225" s="33">
        <f t="shared" si="9017"/>
        <v>0</v>
      </c>
      <c r="L3225" s="33">
        <f t="shared" si="9018"/>
        <v>0</v>
      </c>
      <c r="M3225" s="34">
        <f t="shared" si="9016"/>
        <v>0</v>
      </c>
      <c r="N3225" s="34">
        <f t="shared" si="9036"/>
        <v>0</v>
      </c>
      <c r="O3225" s="34">
        <f t="shared" si="9019"/>
        <v>0</v>
      </c>
      <c r="P3225" s="12" t="str">
        <f t="shared" ref="P3225:Q3225" si="9041">P3224</f>
        <v>(Select Language)</v>
      </c>
      <c r="Q3225" s="12" t="str">
        <f t="shared" si="9041"/>
        <v>(Select Usage)</v>
      </c>
      <c r="R3225" s="33">
        <f t="shared" si="9020"/>
        <v>0</v>
      </c>
      <c r="S3225" s="33">
        <f t="shared" si="9021"/>
        <v>0</v>
      </c>
      <c r="T3225" s="33">
        <f t="shared" si="9022"/>
        <v>0</v>
      </c>
      <c r="U3225" s="33">
        <f t="shared" si="9023"/>
        <v>0</v>
      </c>
      <c r="V3225" s="33">
        <f t="shared" si="9024"/>
        <v>0</v>
      </c>
      <c r="W3225" s="33">
        <f t="shared" si="9025"/>
        <v>0</v>
      </c>
      <c r="X3225" s="33">
        <f t="shared" si="9026"/>
        <v>0</v>
      </c>
      <c r="Y3225" s="33">
        <f t="shared" si="9027"/>
        <v>0</v>
      </c>
      <c r="Z3225" s="33">
        <f t="shared" si="9028"/>
        <v>0</v>
      </c>
      <c r="AA3225" s="33">
        <f t="shared" si="9029"/>
        <v>0</v>
      </c>
      <c r="AB3225" s="33">
        <f t="shared" si="9030"/>
        <v>0</v>
      </c>
      <c r="AC3225" s="33">
        <f t="shared" si="9031"/>
        <v>0</v>
      </c>
      <c r="AD3225" s="26">
        <f t="shared" si="9032"/>
        <v>0</v>
      </c>
      <c r="AE3225" s="46" t="str">
        <f>IFERROR(IF(AE$3=VLOOKUP($E3225,Template!$AK$5:$AM$17,3,FALSE),$AD3225*$F3225,0),"0.00")</f>
        <v>0.00</v>
      </c>
      <c r="AF3225" s="46" t="str">
        <f>IFERROR(IF(AF$3=VLOOKUP($E3225,Template!$AK$5:$AM$17,3,FALSE),$AD3225*$F3225,0),"0.00")</f>
        <v>0.00</v>
      </c>
      <c r="AG3225" s="28">
        <f t="shared" si="9033"/>
        <v>0</v>
      </c>
      <c r="AH3225" s="13" t="s">
        <v>40</v>
      </c>
      <c r="AI3225" s="13" t="s">
        <v>41</v>
      </c>
      <c r="AK3225" s="14" t="s">
        <v>26</v>
      </c>
      <c r="AL3225" s="15">
        <v>0.15</v>
      </c>
      <c r="AM3225" s="16" t="s">
        <v>2</v>
      </c>
    </row>
    <row r="3226" spans="1:39" s="3" customFormat="1" ht="13.8" x14ac:dyDescent="0.25">
      <c r="A3226" s="7" t="str">
        <f t="shared" ref="A3226:C3226" si="9042">A3225</f>
        <v>(Enter Broadcasting Company Name)</v>
      </c>
      <c r="B3226" s="7" t="str">
        <f t="shared" si="9042"/>
        <v>(Enter Call Letters)</v>
      </c>
      <c r="C3226" s="8" t="str">
        <f t="shared" si="9042"/>
        <v>(Select AM/FM)</v>
      </c>
      <c r="D3226" s="30"/>
      <c r="E3226" s="8" t="str">
        <f t="shared" si="9035"/>
        <v>(Select Station Province)</v>
      </c>
      <c r="F3226" s="9" t="str">
        <f>IFERROR(VLOOKUP(E3226,Template!$AK$5:$AL$17,2,FALSE),"")</f>
        <v/>
      </c>
      <c r="G3226" s="42" t="s">
        <v>11</v>
      </c>
      <c r="H3226" s="42" t="s">
        <v>13</v>
      </c>
      <c r="I3226" s="32" t="s">
        <v>65</v>
      </c>
      <c r="J3226" s="32" t="s">
        <v>66</v>
      </c>
      <c r="K3226" s="33">
        <f t="shared" si="9017"/>
        <v>0</v>
      </c>
      <c r="L3226" s="33">
        <f t="shared" si="9018"/>
        <v>0</v>
      </c>
      <c r="M3226" s="34">
        <f t="shared" si="9016"/>
        <v>0</v>
      </c>
      <c r="N3226" s="34">
        <f t="shared" si="9036"/>
        <v>0</v>
      </c>
      <c r="O3226" s="34">
        <f t="shared" si="9019"/>
        <v>0</v>
      </c>
      <c r="P3226" s="12" t="str">
        <f t="shared" ref="P3226:Q3226" si="9043">P3225</f>
        <v>(Select Language)</v>
      </c>
      <c r="Q3226" s="12" t="str">
        <f t="shared" si="9043"/>
        <v>(Select Usage)</v>
      </c>
      <c r="R3226" s="33">
        <f t="shared" si="9020"/>
        <v>0</v>
      </c>
      <c r="S3226" s="33">
        <f t="shared" si="9021"/>
        <v>0</v>
      </c>
      <c r="T3226" s="33">
        <f t="shared" si="9022"/>
        <v>0</v>
      </c>
      <c r="U3226" s="33">
        <f t="shared" si="9023"/>
        <v>0</v>
      </c>
      <c r="V3226" s="33">
        <f t="shared" si="9024"/>
        <v>0</v>
      </c>
      <c r="W3226" s="33">
        <f t="shared" si="9025"/>
        <v>0</v>
      </c>
      <c r="X3226" s="33">
        <f t="shared" si="9026"/>
        <v>0</v>
      </c>
      <c r="Y3226" s="33">
        <f t="shared" si="9027"/>
        <v>0</v>
      </c>
      <c r="Z3226" s="33">
        <f t="shared" si="9028"/>
        <v>0</v>
      </c>
      <c r="AA3226" s="33">
        <f t="shared" si="9029"/>
        <v>0</v>
      </c>
      <c r="AB3226" s="33">
        <f t="shared" si="9030"/>
        <v>0</v>
      </c>
      <c r="AC3226" s="33">
        <f t="shared" si="9031"/>
        <v>0</v>
      </c>
      <c r="AD3226" s="26">
        <f t="shared" si="9032"/>
        <v>0</v>
      </c>
      <c r="AE3226" s="46" t="str">
        <f>IFERROR(IF(AE$3=VLOOKUP($E3226,Template!$AK$5:$AM$17,3,FALSE),$AD3226*$F3226,0),"0.00")</f>
        <v>0.00</v>
      </c>
      <c r="AF3226" s="46" t="str">
        <f>IFERROR(IF(AF$3=VLOOKUP($E3226,Template!$AK$5:$AM$17,3,FALSE),$AD3226*$F3226,0),"0.00")</f>
        <v>0.00</v>
      </c>
      <c r="AG3226" s="28">
        <f t="shared" si="9033"/>
        <v>0</v>
      </c>
      <c r="AH3226" s="13" t="s">
        <v>40</v>
      </c>
      <c r="AI3226" s="13" t="s">
        <v>41</v>
      </c>
      <c r="AK3226" s="14" t="s">
        <v>27</v>
      </c>
      <c r="AL3226" s="15">
        <v>0.15</v>
      </c>
      <c r="AM3226" s="16" t="s">
        <v>2</v>
      </c>
    </row>
    <row r="3227" spans="1:39" s="3" customFormat="1" ht="13.8" x14ac:dyDescent="0.25">
      <c r="A3227" s="7" t="str">
        <f t="shared" ref="A3227:C3227" si="9044">A3226</f>
        <v>(Enter Broadcasting Company Name)</v>
      </c>
      <c r="B3227" s="7" t="str">
        <f t="shared" si="9044"/>
        <v>(Enter Call Letters)</v>
      </c>
      <c r="C3227" s="8" t="str">
        <f t="shared" si="9044"/>
        <v>(Select AM/FM)</v>
      </c>
      <c r="D3227" s="30"/>
      <c r="E3227" s="8" t="str">
        <f t="shared" si="9035"/>
        <v>(Select Station Province)</v>
      </c>
      <c r="F3227" s="9" t="str">
        <f>IFERROR(VLOOKUP(E3227,Template!$AK$5:$AL$17,2,FALSE),"")</f>
        <v/>
      </c>
      <c r="G3227" s="42" t="s">
        <v>12</v>
      </c>
      <c r="H3227" s="42" t="s">
        <v>15</v>
      </c>
      <c r="I3227" s="32" t="s">
        <v>65</v>
      </c>
      <c r="J3227" s="32" t="s">
        <v>66</v>
      </c>
      <c r="K3227" s="33">
        <f t="shared" si="9017"/>
        <v>0</v>
      </c>
      <c r="L3227" s="33">
        <f t="shared" si="9018"/>
        <v>0</v>
      </c>
      <c r="M3227" s="34">
        <f t="shared" si="9016"/>
        <v>0</v>
      </c>
      <c r="N3227" s="34">
        <f t="shared" si="9036"/>
        <v>0</v>
      </c>
      <c r="O3227" s="34">
        <f t="shared" si="9019"/>
        <v>0</v>
      </c>
      <c r="P3227" s="12" t="str">
        <f t="shared" ref="P3227:Q3227" si="9045">P3226</f>
        <v>(Select Language)</v>
      </c>
      <c r="Q3227" s="12" t="str">
        <f t="shared" si="9045"/>
        <v>(Select Usage)</v>
      </c>
      <c r="R3227" s="33">
        <f t="shared" si="9020"/>
        <v>0</v>
      </c>
      <c r="S3227" s="33">
        <f t="shared" si="9021"/>
        <v>0</v>
      </c>
      <c r="T3227" s="33">
        <f t="shared" si="9022"/>
        <v>0</v>
      </c>
      <c r="U3227" s="33">
        <f t="shared" si="9023"/>
        <v>0</v>
      </c>
      <c r="V3227" s="33">
        <f t="shared" si="9024"/>
        <v>0</v>
      </c>
      <c r="W3227" s="33">
        <f t="shared" si="9025"/>
        <v>0</v>
      </c>
      <c r="X3227" s="33">
        <f t="shared" si="9026"/>
        <v>0</v>
      </c>
      <c r="Y3227" s="33">
        <f t="shared" si="9027"/>
        <v>0</v>
      </c>
      <c r="Z3227" s="33">
        <f t="shared" si="9028"/>
        <v>0</v>
      </c>
      <c r="AA3227" s="33">
        <f t="shared" si="9029"/>
        <v>0</v>
      </c>
      <c r="AB3227" s="33">
        <f t="shared" si="9030"/>
        <v>0</v>
      </c>
      <c r="AC3227" s="33">
        <f t="shared" si="9031"/>
        <v>0</v>
      </c>
      <c r="AD3227" s="26">
        <f>SUM(R3227:AC3227)</f>
        <v>0</v>
      </c>
      <c r="AE3227" s="46" t="str">
        <f>IFERROR(IF(AE$3=VLOOKUP($E3227,Template!$AK$5:$AM$17,3,FALSE),$AD3227*$F3227,0),"0.00")</f>
        <v>0.00</v>
      </c>
      <c r="AF3227" s="46" t="str">
        <f>IFERROR(IF(AF$3=VLOOKUP($E3227,Template!$AK$5:$AM$17,3,FALSE),$AD3227*$F3227,0),"0.00")</f>
        <v>0.00</v>
      </c>
      <c r="AG3227" s="28">
        <f t="shared" si="9033"/>
        <v>0</v>
      </c>
      <c r="AH3227" s="13" t="s">
        <v>40</v>
      </c>
      <c r="AI3227" s="13" t="s">
        <v>41</v>
      </c>
      <c r="AK3227" s="14" t="s">
        <v>28</v>
      </c>
      <c r="AL3227" s="15">
        <v>0.05</v>
      </c>
      <c r="AM3227" s="16" t="s">
        <v>3</v>
      </c>
    </row>
    <row r="3228" spans="1:39" s="3" customFormat="1" ht="13.8" x14ac:dyDescent="0.25">
      <c r="A3228" s="7" t="str">
        <f t="shared" ref="A3228:C3228" si="9046">A3227</f>
        <v>(Enter Broadcasting Company Name)</v>
      </c>
      <c r="B3228" s="7" t="str">
        <f t="shared" si="9046"/>
        <v>(Enter Call Letters)</v>
      </c>
      <c r="C3228" s="8" t="str">
        <f t="shared" si="9046"/>
        <v>(Select AM/FM)</v>
      </c>
      <c r="D3228" s="30"/>
      <c r="E3228" s="8" t="str">
        <f t="shared" si="9035"/>
        <v>(Select Station Province)</v>
      </c>
      <c r="F3228" s="9" t="str">
        <f>IFERROR(VLOOKUP(E3228,Template!$AK$5:$AL$17,2,FALSE),"")</f>
        <v/>
      </c>
      <c r="G3228" s="42" t="s">
        <v>13</v>
      </c>
      <c r="H3228" s="42" t="s">
        <v>16</v>
      </c>
      <c r="I3228" s="32" t="s">
        <v>65</v>
      </c>
      <c r="J3228" s="32" t="s">
        <v>66</v>
      </c>
      <c r="K3228" s="33">
        <f t="shared" si="9017"/>
        <v>0</v>
      </c>
      <c r="L3228" s="33">
        <f t="shared" si="9018"/>
        <v>0</v>
      </c>
      <c r="M3228" s="34">
        <f t="shared" si="9016"/>
        <v>0</v>
      </c>
      <c r="N3228" s="34">
        <f t="shared" si="9036"/>
        <v>0</v>
      </c>
      <c r="O3228" s="34">
        <f t="shared" si="9019"/>
        <v>0</v>
      </c>
      <c r="P3228" s="12" t="str">
        <f t="shared" ref="P3228:Q3228" si="9047">P3227</f>
        <v>(Select Language)</v>
      </c>
      <c r="Q3228" s="12" t="str">
        <f t="shared" si="9047"/>
        <v>(Select Usage)</v>
      </c>
      <c r="R3228" s="33">
        <f t="shared" si="9020"/>
        <v>0</v>
      </c>
      <c r="S3228" s="33">
        <f t="shared" si="9021"/>
        <v>0</v>
      </c>
      <c r="T3228" s="33">
        <f t="shared" si="9022"/>
        <v>0</v>
      </c>
      <c r="U3228" s="33">
        <f t="shared" si="9023"/>
        <v>0</v>
      </c>
      <c r="V3228" s="33">
        <f t="shared" si="9024"/>
        <v>0</v>
      </c>
      <c r="W3228" s="33">
        <f t="shared" si="9025"/>
        <v>0</v>
      </c>
      <c r="X3228" s="33">
        <f t="shared" si="9026"/>
        <v>0</v>
      </c>
      <c r="Y3228" s="33">
        <f t="shared" si="9027"/>
        <v>0</v>
      </c>
      <c r="Z3228" s="33">
        <f t="shared" si="9028"/>
        <v>0</v>
      </c>
      <c r="AA3228" s="33">
        <f t="shared" si="9029"/>
        <v>0</v>
      </c>
      <c r="AB3228" s="33">
        <f t="shared" si="9030"/>
        <v>0</v>
      </c>
      <c r="AC3228" s="33">
        <f t="shared" si="9031"/>
        <v>0</v>
      </c>
      <c r="AD3228" s="26">
        <f t="shared" ref="AD3228:AD3230" si="9048">SUM(R3228:AC3228)</f>
        <v>0</v>
      </c>
      <c r="AE3228" s="46" t="str">
        <f>IFERROR(IF(AE$3=VLOOKUP($E3228,Template!$AK$5:$AM$17,3,FALSE),$AD3228*$F3228,0),"0.00")</f>
        <v>0.00</v>
      </c>
      <c r="AF3228" s="46" t="str">
        <f>IFERROR(IF(AF$3=VLOOKUP($E3228,Template!$AK$5:$AM$17,3,FALSE),$AD3228*$F3228,0),"0.00")</f>
        <v>0.00</v>
      </c>
      <c r="AG3228" s="28">
        <f t="shared" si="9033"/>
        <v>0</v>
      </c>
      <c r="AH3228" s="13" t="s">
        <v>40</v>
      </c>
      <c r="AI3228" s="13" t="s">
        <v>41</v>
      </c>
      <c r="AK3228" s="14" t="s">
        <v>70</v>
      </c>
      <c r="AL3228" s="15">
        <v>0.05</v>
      </c>
      <c r="AM3228" s="16" t="s">
        <v>3</v>
      </c>
    </row>
    <row r="3229" spans="1:39" s="3" customFormat="1" ht="13.8" x14ac:dyDescent="0.25">
      <c r="A3229" s="7" t="str">
        <f t="shared" ref="A3229:C3229" si="9049">A3228</f>
        <v>(Enter Broadcasting Company Name)</v>
      </c>
      <c r="B3229" s="7" t="str">
        <f t="shared" si="9049"/>
        <v>(Enter Call Letters)</v>
      </c>
      <c r="C3229" s="8" t="str">
        <f t="shared" si="9049"/>
        <v>(Select AM/FM)</v>
      </c>
      <c r="D3229" s="30"/>
      <c r="E3229" s="8" t="str">
        <f t="shared" si="9035"/>
        <v>(Select Station Province)</v>
      </c>
      <c r="F3229" s="9" t="str">
        <f>IFERROR(VLOOKUP(E3229,Template!$AK$5:$AL$17,2,FALSE),"")</f>
        <v/>
      </c>
      <c r="G3229" s="42" t="s">
        <v>15</v>
      </c>
      <c r="H3229" s="42" t="s">
        <v>17</v>
      </c>
      <c r="I3229" s="32" t="s">
        <v>65</v>
      </c>
      <c r="J3229" s="32" t="s">
        <v>66</v>
      </c>
      <c r="K3229" s="33">
        <f t="shared" si="9017"/>
        <v>0</v>
      </c>
      <c r="L3229" s="33">
        <f t="shared" si="9018"/>
        <v>0</v>
      </c>
      <c r="M3229" s="34">
        <f t="shared" si="9016"/>
        <v>0</v>
      </c>
      <c r="N3229" s="34">
        <f t="shared" si="9036"/>
        <v>0</v>
      </c>
      <c r="O3229" s="34">
        <f t="shared" si="9019"/>
        <v>0</v>
      </c>
      <c r="P3229" s="12" t="str">
        <f t="shared" ref="P3229:Q3229" si="9050">P3228</f>
        <v>(Select Language)</v>
      </c>
      <c r="Q3229" s="12" t="str">
        <f t="shared" si="9050"/>
        <v>(Select Usage)</v>
      </c>
      <c r="R3229" s="33">
        <f t="shared" si="9020"/>
        <v>0</v>
      </c>
      <c r="S3229" s="33">
        <f t="shared" si="9021"/>
        <v>0</v>
      </c>
      <c r="T3229" s="33">
        <f t="shared" si="9022"/>
        <v>0</v>
      </c>
      <c r="U3229" s="33">
        <f t="shared" si="9023"/>
        <v>0</v>
      </c>
      <c r="V3229" s="33">
        <f t="shared" si="9024"/>
        <v>0</v>
      </c>
      <c r="W3229" s="33">
        <f t="shared" si="9025"/>
        <v>0</v>
      </c>
      <c r="X3229" s="33">
        <f t="shared" si="9026"/>
        <v>0</v>
      </c>
      <c r="Y3229" s="33">
        <f t="shared" si="9027"/>
        <v>0</v>
      </c>
      <c r="Z3229" s="33">
        <f t="shared" si="9028"/>
        <v>0</v>
      </c>
      <c r="AA3229" s="33">
        <f t="shared" si="9029"/>
        <v>0</v>
      </c>
      <c r="AB3229" s="33">
        <f t="shared" si="9030"/>
        <v>0</v>
      </c>
      <c r="AC3229" s="33">
        <f t="shared" si="9031"/>
        <v>0</v>
      </c>
      <c r="AD3229" s="26">
        <f t="shared" si="9048"/>
        <v>0</v>
      </c>
      <c r="AE3229" s="46" t="str">
        <f>IFERROR(IF(AE$3=VLOOKUP($E3229,Template!$AK$5:$AM$17,3,FALSE),$AD3229*$F3229,0),"0.00")</f>
        <v>0.00</v>
      </c>
      <c r="AF3229" s="46" t="str">
        <f>IFERROR(IF(AF$3=VLOOKUP($E3229,Template!$AK$5:$AM$17,3,FALSE),$AD3229*$F3229,0),"0.00")</f>
        <v>0.00</v>
      </c>
      <c r="AG3229" s="28">
        <f t="shared" si="9033"/>
        <v>0</v>
      </c>
      <c r="AH3229" s="13" t="s">
        <v>40</v>
      </c>
      <c r="AI3229" s="13" t="s">
        <v>41</v>
      </c>
      <c r="AK3229" s="14" t="s">
        <v>20</v>
      </c>
      <c r="AL3229" s="15">
        <v>0.13</v>
      </c>
      <c r="AM3229" s="16" t="s">
        <v>2</v>
      </c>
    </row>
    <row r="3230" spans="1:39" s="3" customFormat="1" ht="13.8" x14ac:dyDescent="0.25">
      <c r="A3230" s="7" t="str">
        <f t="shared" ref="A3230:C3230" si="9051">A3229</f>
        <v>(Enter Broadcasting Company Name)</v>
      </c>
      <c r="B3230" s="7" t="str">
        <f t="shared" si="9051"/>
        <v>(Enter Call Letters)</v>
      </c>
      <c r="C3230" s="8" t="str">
        <f t="shared" si="9051"/>
        <v>(Select AM/FM)</v>
      </c>
      <c r="D3230" s="30"/>
      <c r="E3230" s="8" t="str">
        <f t="shared" si="9035"/>
        <v>(Select Station Province)</v>
      </c>
      <c r="F3230" s="9" t="str">
        <f>IFERROR(VLOOKUP(E3230,Template!$AK$5:$AL$17,2,FALSE),"")</f>
        <v/>
      </c>
      <c r="G3230" s="42" t="s">
        <v>16</v>
      </c>
      <c r="H3230" s="42" t="s">
        <v>18</v>
      </c>
      <c r="I3230" s="32" t="s">
        <v>65</v>
      </c>
      <c r="J3230" s="32" t="s">
        <v>66</v>
      </c>
      <c r="K3230" s="33">
        <f t="shared" si="9017"/>
        <v>0</v>
      </c>
      <c r="L3230" s="33">
        <f t="shared" si="9018"/>
        <v>0</v>
      </c>
      <c r="M3230" s="34">
        <f t="shared" si="9016"/>
        <v>0</v>
      </c>
      <c r="N3230" s="34">
        <f t="shared" si="9036"/>
        <v>0</v>
      </c>
      <c r="O3230" s="34">
        <f t="shared" si="9019"/>
        <v>0</v>
      </c>
      <c r="P3230" s="12" t="str">
        <f t="shared" ref="P3230:Q3230" si="9052">P3229</f>
        <v>(Select Language)</v>
      </c>
      <c r="Q3230" s="12" t="str">
        <f t="shared" si="9052"/>
        <v>(Select Usage)</v>
      </c>
      <c r="R3230" s="33">
        <f t="shared" si="9020"/>
        <v>0</v>
      </c>
      <c r="S3230" s="33">
        <f t="shared" si="9021"/>
        <v>0</v>
      </c>
      <c r="T3230" s="33">
        <f t="shared" si="9022"/>
        <v>0</v>
      </c>
      <c r="U3230" s="33">
        <f t="shared" si="9023"/>
        <v>0</v>
      </c>
      <c r="V3230" s="33">
        <f t="shared" si="9024"/>
        <v>0</v>
      </c>
      <c r="W3230" s="33">
        <f t="shared" si="9025"/>
        <v>0</v>
      </c>
      <c r="X3230" s="33">
        <f t="shared" si="9026"/>
        <v>0</v>
      </c>
      <c r="Y3230" s="33">
        <f t="shared" si="9027"/>
        <v>0</v>
      </c>
      <c r="Z3230" s="33">
        <f t="shared" si="9028"/>
        <v>0</v>
      </c>
      <c r="AA3230" s="33">
        <f t="shared" si="9029"/>
        <v>0</v>
      </c>
      <c r="AB3230" s="33">
        <f t="shared" si="9030"/>
        <v>0</v>
      </c>
      <c r="AC3230" s="33">
        <f t="shared" si="9031"/>
        <v>0</v>
      </c>
      <c r="AD3230" s="26">
        <f t="shared" si="9048"/>
        <v>0</v>
      </c>
      <c r="AE3230" s="46" t="str">
        <f>IFERROR(IF(AE$3=VLOOKUP($E3230,Template!$AK$5:$AM$17,3,FALSE),$AD3230*$F3230,0),"0.00")</f>
        <v>0.00</v>
      </c>
      <c r="AF3230" s="46" t="str">
        <f>IFERROR(IF(AF$3=VLOOKUP($E3230,Template!$AK$5:$AM$17,3,FALSE),$AD3230*$F3230,0),"0.00")</f>
        <v>0.00</v>
      </c>
      <c r="AG3230" s="28">
        <f t="shared" si="9033"/>
        <v>0</v>
      </c>
      <c r="AH3230" s="13" t="s">
        <v>40</v>
      </c>
      <c r="AI3230" s="13" t="s">
        <v>41</v>
      </c>
      <c r="AK3230" s="14" t="s">
        <v>69</v>
      </c>
      <c r="AL3230" s="15">
        <v>0.15</v>
      </c>
      <c r="AM3230" s="16" t="s">
        <v>2</v>
      </c>
    </row>
    <row r="3231" spans="1:39" s="3" customFormat="1" ht="13.8" x14ac:dyDescent="0.25">
      <c r="A3231" s="7" t="str">
        <f t="shared" ref="A3231:C3231" si="9053">A3230</f>
        <v>(Enter Broadcasting Company Name)</v>
      </c>
      <c r="B3231" s="7" t="str">
        <f t="shared" si="9053"/>
        <v>(Enter Call Letters)</v>
      </c>
      <c r="C3231" s="8" t="str">
        <f t="shared" si="9053"/>
        <v>(Select AM/FM)</v>
      </c>
      <c r="D3231" s="30"/>
      <c r="E3231" s="8" t="str">
        <f t="shared" si="9035"/>
        <v>(Select Station Province)</v>
      </c>
      <c r="F3231" s="9" t="str">
        <f>IFERROR(VLOOKUP(E3231,Template!$AK$5:$AL$17,2,FALSE),"")</f>
        <v/>
      </c>
      <c r="G3231" s="42" t="s">
        <v>17</v>
      </c>
      <c r="H3231" s="42" t="s">
        <v>7</v>
      </c>
      <c r="I3231" s="32" t="s">
        <v>65</v>
      </c>
      <c r="J3231" s="32" t="s">
        <v>66</v>
      </c>
      <c r="K3231" s="33">
        <f t="shared" si="9017"/>
        <v>0</v>
      </c>
      <c r="L3231" s="33">
        <f t="shared" si="9018"/>
        <v>0</v>
      </c>
      <c r="M3231" s="34">
        <f t="shared" si="9016"/>
        <v>0</v>
      </c>
      <c r="N3231" s="34">
        <f t="shared" si="9036"/>
        <v>0</v>
      </c>
      <c r="O3231" s="34">
        <f t="shared" si="9019"/>
        <v>0</v>
      </c>
      <c r="P3231" s="12" t="str">
        <f t="shared" ref="P3231:Q3231" si="9054">P3230</f>
        <v>(Select Language)</v>
      </c>
      <c r="Q3231" s="12" t="str">
        <f t="shared" si="9054"/>
        <v>(Select Usage)</v>
      </c>
      <c r="R3231" s="33">
        <f t="shared" si="9020"/>
        <v>0</v>
      </c>
      <c r="S3231" s="33">
        <f t="shared" si="9021"/>
        <v>0</v>
      </c>
      <c r="T3231" s="33">
        <f t="shared" si="9022"/>
        <v>0</v>
      </c>
      <c r="U3231" s="33">
        <f t="shared" si="9023"/>
        <v>0</v>
      </c>
      <c r="V3231" s="33">
        <f t="shared" si="9024"/>
        <v>0</v>
      </c>
      <c r="W3231" s="33">
        <f t="shared" si="9025"/>
        <v>0</v>
      </c>
      <c r="X3231" s="33">
        <f t="shared" si="9026"/>
        <v>0</v>
      </c>
      <c r="Y3231" s="33">
        <f t="shared" si="9027"/>
        <v>0</v>
      </c>
      <c r="Z3231" s="33">
        <f t="shared" si="9028"/>
        <v>0</v>
      </c>
      <c r="AA3231" s="33">
        <f t="shared" si="9029"/>
        <v>0</v>
      </c>
      <c r="AB3231" s="33">
        <f t="shared" si="9030"/>
        <v>0</v>
      </c>
      <c r="AC3231" s="33">
        <f t="shared" si="9031"/>
        <v>0</v>
      </c>
      <c r="AD3231" s="26">
        <f>SUM(R3231:AC3231)</f>
        <v>0</v>
      </c>
      <c r="AE3231" s="46" t="str">
        <f>IFERROR(IF(AE$3=VLOOKUP($E3231,Template!$AK$5:$AM$17,3,FALSE),$AD3231*$F3231,0),"0.00")</f>
        <v>0.00</v>
      </c>
      <c r="AF3231" s="46" t="str">
        <f>IFERROR(IF(AF$3=VLOOKUP($E3231,Template!$AK$5:$AM$17,3,FALSE),$AD3231*$F3231,0),"0.00")</f>
        <v>0.00</v>
      </c>
      <c r="AG3231" s="28">
        <f t="shared" si="9033"/>
        <v>0</v>
      </c>
      <c r="AH3231" s="13" t="s">
        <v>40</v>
      </c>
      <c r="AI3231" s="13" t="s">
        <v>41</v>
      </c>
      <c r="AK3231" s="14" t="s">
        <v>29</v>
      </c>
      <c r="AL3231" s="15">
        <v>0.05</v>
      </c>
      <c r="AM3231" s="16" t="s">
        <v>3</v>
      </c>
    </row>
    <row r="3232" spans="1:39" s="3" customFormat="1" ht="13.8" x14ac:dyDescent="0.25">
      <c r="A3232" s="7" t="str">
        <f t="shared" ref="A3232:C3232" si="9055">A3231</f>
        <v>(Enter Broadcasting Company Name)</v>
      </c>
      <c r="B3232" s="7" t="str">
        <f t="shared" si="9055"/>
        <v>(Enter Call Letters)</v>
      </c>
      <c r="C3232" s="8" t="str">
        <f t="shared" si="9055"/>
        <v>(Select AM/FM)</v>
      </c>
      <c r="D3232" s="30"/>
      <c r="E3232" s="8" t="str">
        <f t="shared" si="9035"/>
        <v>(Select Station Province)</v>
      </c>
      <c r="F3232" s="9" t="str">
        <f>IFERROR(VLOOKUP(E3232,Template!$AK$5:$AL$17,2,FALSE),"")</f>
        <v/>
      </c>
      <c r="G3232" s="42" t="s">
        <v>18</v>
      </c>
      <c r="H3232" s="43" t="s">
        <v>8</v>
      </c>
      <c r="I3232" s="32" t="s">
        <v>65</v>
      </c>
      <c r="J3232" s="32" t="s">
        <v>66</v>
      </c>
      <c r="K3232" s="33">
        <f t="shared" si="9017"/>
        <v>0</v>
      </c>
      <c r="L3232" s="33">
        <f t="shared" si="9018"/>
        <v>0</v>
      </c>
      <c r="M3232" s="34">
        <f t="shared" si="9016"/>
        <v>0</v>
      </c>
      <c r="N3232" s="34">
        <f t="shared" si="9036"/>
        <v>0</v>
      </c>
      <c r="O3232" s="34">
        <f t="shared" si="9019"/>
        <v>0</v>
      </c>
      <c r="P3232" s="12" t="str">
        <f t="shared" ref="P3232:Q3232" si="9056">P3231</f>
        <v>(Select Language)</v>
      </c>
      <c r="Q3232" s="12" t="str">
        <f t="shared" si="9056"/>
        <v>(Select Usage)</v>
      </c>
      <c r="R3232" s="33">
        <f t="shared" si="9020"/>
        <v>0</v>
      </c>
      <c r="S3232" s="33">
        <f t="shared" si="9021"/>
        <v>0</v>
      </c>
      <c r="T3232" s="33">
        <f t="shared" si="9022"/>
        <v>0</v>
      </c>
      <c r="U3232" s="33">
        <f t="shared" si="9023"/>
        <v>0</v>
      </c>
      <c r="V3232" s="33">
        <f t="shared" si="9024"/>
        <v>0</v>
      </c>
      <c r="W3232" s="33">
        <f t="shared" si="9025"/>
        <v>0</v>
      </c>
      <c r="X3232" s="33">
        <f t="shared" si="9026"/>
        <v>0</v>
      </c>
      <c r="Y3232" s="33">
        <f t="shared" si="9027"/>
        <v>0</v>
      </c>
      <c r="Z3232" s="33">
        <f t="shared" si="9028"/>
        <v>0</v>
      </c>
      <c r="AA3232" s="33">
        <f t="shared" si="9029"/>
        <v>0</v>
      </c>
      <c r="AB3232" s="33">
        <f t="shared" si="9030"/>
        <v>0</v>
      </c>
      <c r="AC3232" s="33">
        <f t="shared" si="9031"/>
        <v>0</v>
      </c>
      <c r="AD3232" s="26">
        <f t="shared" ref="AD3232" si="9057">SUM(R3232:AC3232)</f>
        <v>0</v>
      </c>
      <c r="AE3232" s="46" t="str">
        <f>IFERROR(IF(AE$3=VLOOKUP($E3232,Template!$AK$5:$AM$17,3,FALSE),$AD3232*$F3232,0),"0.00")</f>
        <v>0.00</v>
      </c>
      <c r="AF3232" s="46" t="str">
        <f>IFERROR(IF(AF$3=VLOOKUP($E3232,Template!$AK$5:$AM$17,3,FALSE),$AD3232*$F3232,0),"0.00")</f>
        <v>0.00</v>
      </c>
      <c r="AG3232" s="28">
        <f t="shared" si="9033"/>
        <v>0</v>
      </c>
      <c r="AH3232" s="13" t="s">
        <v>40</v>
      </c>
      <c r="AI3232" s="13" t="s">
        <v>41</v>
      </c>
      <c r="AK3232" s="14" t="s">
        <v>21</v>
      </c>
      <c r="AL3232" s="15">
        <v>0.05</v>
      </c>
      <c r="AM3232" s="16" t="s">
        <v>3</v>
      </c>
    </row>
    <row r="3233" spans="1:39" ht="13.8" x14ac:dyDescent="0.25">
      <c r="A3233" s="19" t="s">
        <v>4</v>
      </c>
      <c r="B3233" s="19"/>
      <c r="C3233" s="20"/>
      <c r="D3233" s="20"/>
      <c r="E3233" s="20"/>
      <c r="F3233" s="20"/>
      <c r="G3233" s="44"/>
      <c r="H3233" s="44"/>
      <c r="I3233" s="21">
        <f t="shared" ref="I3233:K3233" si="9058">SUM(I3221:I3232)</f>
        <v>0</v>
      </c>
      <c r="J3233" s="21">
        <f t="shared" si="9058"/>
        <v>0</v>
      </c>
      <c r="K3233" s="21">
        <f t="shared" si="9058"/>
        <v>0</v>
      </c>
      <c r="L3233" s="21">
        <f>L3232</f>
        <v>0</v>
      </c>
      <c r="M3233" s="21">
        <f>SUM(M3221:M3232)</f>
        <v>0</v>
      </c>
      <c r="N3233" s="21">
        <f t="shared" ref="N3233:O3233" si="9059">SUM(N3221:N3232)</f>
        <v>0</v>
      </c>
      <c r="O3233" s="21">
        <f t="shared" si="9059"/>
        <v>0</v>
      </c>
      <c r="P3233" s="21"/>
      <c r="Q3233" s="22"/>
      <c r="R3233" s="21">
        <f t="shared" ref="R3233:AI3233" si="9060">SUM(R3221:R3232)</f>
        <v>0</v>
      </c>
      <c r="S3233" s="21">
        <f t="shared" si="9060"/>
        <v>0</v>
      </c>
      <c r="T3233" s="21">
        <f t="shared" si="9060"/>
        <v>0</v>
      </c>
      <c r="U3233" s="21">
        <f t="shared" si="9060"/>
        <v>0</v>
      </c>
      <c r="V3233" s="21">
        <f t="shared" si="9060"/>
        <v>0</v>
      </c>
      <c r="W3233" s="21">
        <f t="shared" si="9060"/>
        <v>0</v>
      </c>
      <c r="X3233" s="21">
        <f t="shared" si="9060"/>
        <v>0</v>
      </c>
      <c r="Y3233" s="21">
        <f t="shared" si="9060"/>
        <v>0</v>
      </c>
      <c r="Z3233" s="21">
        <f t="shared" si="9060"/>
        <v>0</v>
      </c>
      <c r="AA3233" s="21">
        <f t="shared" si="9060"/>
        <v>0</v>
      </c>
      <c r="AB3233" s="21">
        <f t="shared" si="9060"/>
        <v>0</v>
      </c>
      <c r="AC3233" s="21">
        <f t="shared" si="9060"/>
        <v>0</v>
      </c>
      <c r="AD3233" s="27">
        <f t="shared" si="9060"/>
        <v>0</v>
      </c>
      <c r="AE3233" s="21">
        <f t="shared" si="9060"/>
        <v>0</v>
      </c>
      <c r="AF3233" s="21">
        <f t="shared" si="9060"/>
        <v>0</v>
      </c>
      <c r="AG3233" s="27">
        <f t="shared" si="9060"/>
        <v>0</v>
      </c>
      <c r="AH3233" s="21">
        <f t="shared" si="9060"/>
        <v>0</v>
      </c>
      <c r="AI3233" s="21">
        <f t="shared" si="9060"/>
        <v>0</v>
      </c>
      <c r="AK3233" s="14" t="s">
        <v>71</v>
      </c>
      <c r="AL3233" s="15">
        <v>0.05</v>
      </c>
      <c r="AM3233" s="16" t="s">
        <v>3</v>
      </c>
    </row>
    <row r="3234" spans="1:39" x14ac:dyDescent="0.25">
      <c r="A3234" s="2"/>
      <c r="G3234" s="2"/>
      <c r="H3234" s="2"/>
      <c r="O3234" s="2"/>
      <c r="P3234" s="2"/>
    </row>
    <row r="3235" spans="1:39" ht="42" customHeight="1" x14ac:dyDescent="0.25">
      <c r="A3235" s="223" t="s">
        <v>63</v>
      </c>
      <c r="B3235" s="223" t="s">
        <v>43</v>
      </c>
      <c r="C3235" s="224" t="s">
        <v>19</v>
      </c>
      <c r="D3235" s="226"/>
      <c r="E3235" s="223" t="s">
        <v>14</v>
      </c>
      <c r="F3235" s="223" t="s">
        <v>38</v>
      </c>
      <c r="G3235" s="223" t="s">
        <v>1</v>
      </c>
      <c r="H3235" s="223" t="s">
        <v>5</v>
      </c>
      <c r="I3235" s="225" t="s">
        <v>31</v>
      </c>
      <c r="J3235" s="225" t="s">
        <v>32</v>
      </c>
      <c r="K3235" s="225" t="s">
        <v>48</v>
      </c>
      <c r="L3235" s="225" t="s">
        <v>0</v>
      </c>
      <c r="M3235" s="4" t="s">
        <v>45</v>
      </c>
      <c r="N3235" s="4" t="s">
        <v>46</v>
      </c>
      <c r="O3235" s="4" t="s">
        <v>47</v>
      </c>
      <c r="P3235" s="225" t="s">
        <v>50</v>
      </c>
      <c r="Q3235" s="225" t="s">
        <v>33</v>
      </c>
      <c r="R3235" s="4" t="s">
        <v>51</v>
      </c>
      <c r="S3235" s="4" t="s">
        <v>52</v>
      </c>
      <c r="T3235" s="4" t="s">
        <v>53</v>
      </c>
      <c r="U3235" s="4" t="s">
        <v>54</v>
      </c>
      <c r="V3235" s="4" t="s">
        <v>55</v>
      </c>
      <c r="W3235" s="4" t="s">
        <v>56</v>
      </c>
      <c r="X3235" s="4" t="s">
        <v>57</v>
      </c>
      <c r="Y3235" s="4" t="s">
        <v>58</v>
      </c>
      <c r="Z3235" s="4" t="s">
        <v>59</v>
      </c>
      <c r="AA3235" s="4" t="s">
        <v>62</v>
      </c>
      <c r="AB3235" s="4" t="s">
        <v>60</v>
      </c>
      <c r="AC3235" s="4" t="s">
        <v>61</v>
      </c>
      <c r="AD3235" s="233" t="s">
        <v>34</v>
      </c>
      <c r="AE3235" s="231" t="s">
        <v>2</v>
      </c>
      <c r="AF3235" s="231" t="s">
        <v>3</v>
      </c>
      <c r="AG3235" s="233" t="s">
        <v>35</v>
      </c>
      <c r="AH3235" s="223" t="s">
        <v>36</v>
      </c>
      <c r="AI3235" s="223" t="s">
        <v>37</v>
      </c>
      <c r="AK3235" s="229" t="s">
        <v>30</v>
      </c>
      <c r="AL3235" s="229"/>
      <c r="AM3235" s="229"/>
    </row>
    <row r="3236" spans="1:39" s="6" customFormat="1" ht="35.25" customHeight="1" x14ac:dyDescent="0.3">
      <c r="A3236" s="224"/>
      <c r="B3236" s="224"/>
      <c r="C3236" s="224"/>
      <c r="D3236" s="227"/>
      <c r="E3236" s="223"/>
      <c r="F3236" s="223"/>
      <c r="G3236" s="223"/>
      <c r="H3236" s="223"/>
      <c r="I3236" s="230"/>
      <c r="J3236" s="230"/>
      <c r="K3236" s="230"/>
      <c r="L3236" s="230"/>
      <c r="M3236" s="5">
        <v>0</v>
      </c>
      <c r="N3236" s="5">
        <v>625000</v>
      </c>
      <c r="O3236" s="5">
        <v>1250000</v>
      </c>
      <c r="P3236" s="225"/>
      <c r="Q3236" s="225"/>
      <c r="R3236" s="29">
        <v>4.95E-4</v>
      </c>
      <c r="S3236" s="29">
        <v>9.5200000000000005E-4</v>
      </c>
      <c r="T3236" s="29">
        <v>1.5900000000000001E-3</v>
      </c>
      <c r="U3236" s="29">
        <v>1.1169999999999999E-3</v>
      </c>
      <c r="V3236" s="29">
        <v>2.189E-3</v>
      </c>
      <c r="W3236" s="29">
        <v>4.5430000000000002E-3</v>
      </c>
      <c r="X3236" s="29">
        <v>8.8199999999999997E-4</v>
      </c>
      <c r="Y3236" s="29">
        <v>1.6949999999999999E-3</v>
      </c>
      <c r="Z3236" s="29">
        <v>2.8319999999999999E-3</v>
      </c>
      <c r="AA3236" s="29">
        <v>1.9889999999999999E-3</v>
      </c>
      <c r="AB3236" s="29">
        <v>3.8999999999999998E-3</v>
      </c>
      <c r="AC3236" s="29">
        <v>8.0949999999999998E-3</v>
      </c>
      <c r="AD3236" s="233"/>
      <c r="AE3236" s="232"/>
      <c r="AF3236" s="232"/>
      <c r="AG3236" s="234"/>
      <c r="AH3236" s="223"/>
      <c r="AI3236" s="223"/>
      <c r="AK3236" s="229"/>
      <c r="AL3236" s="229"/>
      <c r="AM3236" s="229"/>
    </row>
    <row r="3237" spans="1:39" s="3" customFormat="1" ht="13.8" x14ac:dyDescent="0.25">
      <c r="A3237" s="7" t="s">
        <v>44</v>
      </c>
      <c r="B3237" s="7" t="s">
        <v>42</v>
      </c>
      <c r="C3237" s="8" t="s">
        <v>39</v>
      </c>
      <c r="D3237" s="30"/>
      <c r="E3237" s="8" t="s">
        <v>64</v>
      </c>
      <c r="F3237" s="9" t="str">
        <f>IFERROR(VLOOKUP(E3237,Template!$AK$5:$AL$17,2,FALSE),"")</f>
        <v/>
      </c>
      <c r="G3237" s="41" t="s">
        <v>7</v>
      </c>
      <c r="H3237" s="41" t="s">
        <v>6</v>
      </c>
      <c r="I3237" s="32" t="s">
        <v>65</v>
      </c>
      <c r="J3237" s="32" t="s">
        <v>66</v>
      </c>
      <c r="K3237" s="33">
        <f>IFERROR(I3237+J3237,0)</f>
        <v>0</v>
      </c>
      <c r="L3237" s="33">
        <f>IFERROR(K3237,"")</f>
        <v>0</v>
      </c>
      <c r="M3237" s="34">
        <f t="shared" ref="M3237:M3248" si="9061">IF(L3237&lt;=$N$4,K3237,IF(L3236&gt;$N$4,0,$N$4-L3236))</f>
        <v>0</v>
      </c>
      <c r="N3237" s="34">
        <f>IF(AND(L3237&gt;$N$4,L3237&lt;=$O$4),K3237-M3237,IF(AND(L3236&gt;$N$4,L3236&lt;=$O$4),$O$4-L3236,IF(L3236&gt;$O$4,0,IF(L3237&lt;$N$4,0,MIN(L3237-$N$4,$N$4)))))</f>
        <v>0</v>
      </c>
      <c r="O3237" s="34">
        <f>IF(L3237&gt;$O$4,K3237-M3237-N3237,0)</f>
        <v>0</v>
      </c>
      <c r="P3237" s="12" t="s">
        <v>94</v>
      </c>
      <c r="Q3237" s="12" t="s">
        <v>68</v>
      </c>
      <c r="R3237" s="33">
        <f>IF(AND($Q3237="LOW",$P3237="French"),M3237*R$4,0)</f>
        <v>0</v>
      </c>
      <c r="S3237" s="33">
        <f>IF(AND($Q3237="LOW",$P3237="French"),N3237*S$4,0)</f>
        <v>0</v>
      </c>
      <c r="T3237" s="33">
        <f>IF(AND($Q3237="LOW",$P3237="French"),O3237*T$4,0)</f>
        <v>0</v>
      </c>
      <c r="U3237" s="33">
        <f>IF(AND($Q3237="HIGH",$P3237="French"),M3237*U$4,0)</f>
        <v>0</v>
      </c>
      <c r="V3237" s="33">
        <f>IF(AND($Q3237="HIGH",$P3237="French"),N3237*V$4,0)</f>
        <v>0</v>
      </c>
      <c r="W3237" s="33">
        <f>IF(AND($Q3237="HIGH",$P3237="French"),O3237*W$4,0)</f>
        <v>0</v>
      </c>
      <c r="X3237" s="33">
        <f>IF(AND($Q3237="LOW",$P3237="English"),M3237*X$4,0)</f>
        <v>0</v>
      </c>
      <c r="Y3237" s="33">
        <f>IF(AND($Q3237="LOW",$P3237="English"),N3237*Y$4,0)</f>
        <v>0</v>
      </c>
      <c r="Z3237" s="33">
        <f>IF(AND($Q3237="LOW",$P3237="English"),O3237*Z$4,0)</f>
        <v>0</v>
      </c>
      <c r="AA3237" s="33">
        <f>IF(AND($Q3237="HIGH",$P3237="English"),M3237*AA$4,0)</f>
        <v>0</v>
      </c>
      <c r="AB3237" s="33">
        <f>IF(AND($Q3237="HIGH",$P3237="English"),N3237*AB$4,0)</f>
        <v>0</v>
      </c>
      <c r="AC3237" s="33">
        <f>IF(AND($Q3237="HIGH",$P3237="English"),O3237*AC$4,0)</f>
        <v>0</v>
      </c>
      <c r="AD3237" s="26">
        <f>SUM(R3237:AC3237)</f>
        <v>0</v>
      </c>
      <c r="AE3237" s="46" t="str">
        <f>IFERROR(IF(AE$3=VLOOKUP($E3237,Template!$AK$5:$AM$17,3,FALSE),$AD3237*$F3237,0),"0.00")</f>
        <v>0.00</v>
      </c>
      <c r="AF3237" s="46" t="str">
        <f>IFERROR(IF(AF$3=VLOOKUP($E3237,Template!$AK$5:$AM$17,3,FALSE),$AD3237*$F3237,0),"0.00")</f>
        <v>0.00</v>
      </c>
      <c r="AG3237" s="28">
        <f>SUM(AD3237:AF3237)</f>
        <v>0</v>
      </c>
      <c r="AH3237" s="13" t="s">
        <v>40</v>
      </c>
      <c r="AI3237" s="13" t="s">
        <v>41</v>
      </c>
      <c r="AK3237" s="14" t="s">
        <v>25</v>
      </c>
      <c r="AL3237" s="15">
        <v>0.05</v>
      </c>
      <c r="AM3237" s="16" t="s">
        <v>3</v>
      </c>
    </row>
    <row r="3238" spans="1:39" s="3" customFormat="1" ht="13.8" x14ac:dyDescent="0.25">
      <c r="A3238" s="7" t="str">
        <f>A3237</f>
        <v>(Enter Broadcasting Company Name)</v>
      </c>
      <c r="B3238" s="7" t="str">
        <f>B3237</f>
        <v>(Enter Call Letters)</v>
      </c>
      <c r="C3238" s="8" t="str">
        <f>C3237</f>
        <v>(Select AM/FM)</v>
      </c>
      <c r="D3238" s="30"/>
      <c r="E3238" s="8" t="str">
        <f>E3237</f>
        <v>(Select Station Province)</v>
      </c>
      <c r="F3238" s="9" t="str">
        <f>IFERROR(VLOOKUP(E3238,Template!$AK$5:$AL$17,2,FALSE),"")</f>
        <v/>
      </c>
      <c r="G3238" s="42" t="s">
        <v>8</v>
      </c>
      <c r="H3238" s="42" t="s">
        <v>9</v>
      </c>
      <c r="I3238" s="32" t="s">
        <v>65</v>
      </c>
      <c r="J3238" s="32" t="s">
        <v>66</v>
      </c>
      <c r="K3238" s="33">
        <f t="shared" ref="K3238:K3248" si="9062">IFERROR(I3238+J3238,0)</f>
        <v>0</v>
      </c>
      <c r="L3238" s="33">
        <f t="shared" ref="L3238:L3248" si="9063">IFERROR(L3237+K3238,"")</f>
        <v>0</v>
      </c>
      <c r="M3238" s="34">
        <f t="shared" si="9061"/>
        <v>0</v>
      </c>
      <c r="N3238" s="34">
        <f>IF(AND(L3238&gt;$N$4,L3238&lt;=$O$4),K3238-M3238,IF(AND(L3237&gt;$N$4,L3237&lt;=$O$4),$O$4-L3237,IF(L3237&gt;$O$4,0,IF(L3238&lt;$N$4,0,MIN(L3238-$N$4,$N$4)))))</f>
        <v>0</v>
      </c>
      <c r="O3238" s="34">
        <f t="shared" ref="O3238:O3248" si="9064">IF(L3238&gt;$O$4,K3238-M3238-N3238,0)</f>
        <v>0</v>
      </c>
      <c r="P3238" s="12" t="str">
        <f>P3237</f>
        <v>(Select Language)</v>
      </c>
      <c r="Q3238" s="12" t="str">
        <f>Q3237</f>
        <v>(Select Usage)</v>
      </c>
      <c r="R3238" s="33">
        <f t="shared" ref="R3238:R3248" si="9065">IF(AND($Q3238="LOW",$P3238="French"),M3238*R$4,0)</f>
        <v>0</v>
      </c>
      <c r="S3238" s="33">
        <f t="shared" ref="S3238:S3248" si="9066">IF(AND($Q3238="LOW",$P3238="French"),N3238*S$4,0)</f>
        <v>0</v>
      </c>
      <c r="T3238" s="33">
        <f t="shared" ref="T3238:T3248" si="9067">IF(AND($Q3238="LOW",$P3238="French"),O3238*T$4,0)</f>
        <v>0</v>
      </c>
      <c r="U3238" s="33">
        <f t="shared" ref="U3238:U3248" si="9068">IF(AND($Q3238="HIGH",$P3238="French"),M3238*U$4,0)</f>
        <v>0</v>
      </c>
      <c r="V3238" s="33">
        <f t="shared" ref="V3238:V3248" si="9069">IF(AND($Q3238="HIGH",$P3238="French"),N3238*V$4,0)</f>
        <v>0</v>
      </c>
      <c r="W3238" s="33">
        <f t="shared" ref="W3238:W3248" si="9070">IF(AND($Q3238="HIGH",$P3238="French"),O3238*W$4,0)</f>
        <v>0</v>
      </c>
      <c r="X3238" s="33">
        <f t="shared" ref="X3238:X3248" si="9071">IF(AND($Q3238="LOW",$P3238="English"),M3238*X$4,0)</f>
        <v>0</v>
      </c>
      <c r="Y3238" s="33">
        <f t="shared" ref="Y3238:Y3248" si="9072">IF(AND($Q3238="LOW",$P3238="English"),N3238*Y$4,0)</f>
        <v>0</v>
      </c>
      <c r="Z3238" s="33">
        <f t="shared" ref="Z3238:Z3248" si="9073">IF(AND($Q3238="LOW",$P3238="English"),O3238*Z$4,0)</f>
        <v>0</v>
      </c>
      <c r="AA3238" s="33">
        <f t="shared" ref="AA3238:AA3248" si="9074">IF(AND($Q3238="HIGH",$P3238="English"),M3238*AA$4,0)</f>
        <v>0</v>
      </c>
      <c r="AB3238" s="33">
        <f t="shared" ref="AB3238:AB3248" si="9075">IF(AND($Q3238="HIGH",$P3238="English"),N3238*AB$4,0)</f>
        <v>0</v>
      </c>
      <c r="AC3238" s="33">
        <f t="shared" ref="AC3238:AC3248" si="9076">IF(AND($Q3238="HIGH",$P3238="English"),O3238*AC$4,0)</f>
        <v>0</v>
      </c>
      <c r="AD3238" s="26">
        <f t="shared" ref="AD3238:AD3242" si="9077">SUM(R3238:AC3238)</f>
        <v>0</v>
      </c>
      <c r="AE3238" s="46" t="str">
        <f>IFERROR(IF(AE$3=VLOOKUP($E3238,Template!$AK$5:$AM$17,3,FALSE),$AD3238*$F3238,0),"0.00")</f>
        <v>0.00</v>
      </c>
      <c r="AF3238" s="46" t="str">
        <f>IFERROR(IF(AF$3=VLOOKUP($E3238,Template!$AK$5:$AM$17,3,FALSE),$AD3238*$F3238,0),"0.00")</f>
        <v>0.00</v>
      </c>
      <c r="AG3238" s="28">
        <f t="shared" ref="AG3238:AG3248" si="9078">SUM(AD3238:AF3238)</f>
        <v>0</v>
      </c>
      <c r="AH3238" s="13" t="s">
        <v>40</v>
      </c>
      <c r="AI3238" s="13" t="s">
        <v>41</v>
      </c>
      <c r="AK3238" s="14" t="s">
        <v>23</v>
      </c>
      <c r="AL3238" s="15">
        <v>0.05</v>
      </c>
      <c r="AM3238" s="16" t="s">
        <v>3</v>
      </c>
    </row>
    <row r="3239" spans="1:39" s="3" customFormat="1" ht="13.8" x14ac:dyDescent="0.25">
      <c r="A3239" s="7" t="str">
        <f t="shared" ref="A3239:C3239" si="9079">A3238</f>
        <v>(Enter Broadcasting Company Name)</v>
      </c>
      <c r="B3239" s="7" t="str">
        <f t="shared" si="9079"/>
        <v>(Enter Call Letters)</v>
      </c>
      <c r="C3239" s="8" t="str">
        <f t="shared" si="9079"/>
        <v>(Select AM/FM)</v>
      </c>
      <c r="D3239" s="30"/>
      <c r="E3239" s="8" t="str">
        <f t="shared" ref="E3239:E3248" si="9080">E3238</f>
        <v>(Select Station Province)</v>
      </c>
      <c r="F3239" s="9" t="str">
        <f>IFERROR(VLOOKUP(E3239,Template!$AK$5:$AL$17,2,FALSE),"")</f>
        <v/>
      </c>
      <c r="G3239" s="42" t="s">
        <v>6</v>
      </c>
      <c r="H3239" s="42" t="s">
        <v>10</v>
      </c>
      <c r="I3239" s="32" t="s">
        <v>65</v>
      </c>
      <c r="J3239" s="32" t="s">
        <v>66</v>
      </c>
      <c r="K3239" s="33">
        <f t="shared" si="9062"/>
        <v>0</v>
      </c>
      <c r="L3239" s="33">
        <f t="shared" si="9063"/>
        <v>0</v>
      </c>
      <c r="M3239" s="34">
        <f t="shared" si="9061"/>
        <v>0</v>
      </c>
      <c r="N3239" s="34">
        <f t="shared" ref="N3239:N3248" si="9081">IF(AND(L3239&gt;$N$4,L3239&lt;=$O$4),K3239-M3239,IF(AND(L3238&gt;$N$4,L3238&lt;=$O$4),$O$4-L3238,IF(L3238&gt;$O$4,0,IF(L3239&lt;$N$4,0,MIN(L3239-$N$4,$N$4)))))</f>
        <v>0</v>
      </c>
      <c r="O3239" s="34">
        <f t="shared" si="9064"/>
        <v>0</v>
      </c>
      <c r="P3239" s="12" t="str">
        <f t="shared" ref="P3239:Q3239" si="9082">P3238</f>
        <v>(Select Language)</v>
      </c>
      <c r="Q3239" s="12" t="str">
        <f t="shared" si="9082"/>
        <v>(Select Usage)</v>
      </c>
      <c r="R3239" s="33">
        <f t="shared" si="9065"/>
        <v>0</v>
      </c>
      <c r="S3239" s="33">
        <f t="shared" si="9066"/>
        <v>0</v>
      </c>
      <c r="T3239" s="33">
        <f t="shared" si="9067"/>
        <v>0</v>
      </c>
      <c r="U3239" s="33">
        <f t="shared" si="9068"/>
        <v>0</v>
      </c>
      <c r="V3239" s="33">
        <f t="shared" si="9069"/>
        <v>0</v>
      </c>
      <c r="W3239" s="33">
        <f t="shared" si="9070"/>
        <v>0</v>
      </c>
      <c r="X3239" s="33">
        <f t="shared" si="9071"/>
        <v>0</v>
      </c>
      <c r="Y3239" s="33">
        <f t="shared" si="9072"/>
        <v>0</v>
      </c>
      <c r="Z3239" s="33">
        <f t="shared" si="9073"/>
        <v>0</v>
      </c>
      <c r="AA3239" s="33">
        <f t="shared" si="9074"/>
        <v>0</v>
      </c>
      <c r="AB3239" s="33">
        <f t="shared" si="9075"/>
        <v>0</v>
      </c>
      <c r="AC3239" s="33">
        <f t="shared" si="9076"/>
        <v>0</v>
      </c>
      <c r="AD3239" s="26">
        <f t="shared" si="9077"/>
        <v>0</v>
      </c>
      <c r="AE3239" s="46" t="str">
        <f>IFERROR(IF(AE$3=VLOOKUP($E3239,Template!$AK$5:$AM$17,3,FALSE),$AD3239*$F3239,0),"0.00")</f>
        <v>0.00</v>
      </c>
      <c r="AF3239" s="46" t="str">
        <f>IFERROR(IF(AF$3=VLOOKUP($E3239,Template!$AK$5:$AM$17,3,FALSE),$AD3239*$F3239,0),"0.00")</f>
        <v>0.00</v>
      </c>
      <c r="AG3239" s="28">
        <f t="shared" si="9078"/>
        <v>0</v>
      </c>
      <c r="AH3239" s="13" t="s">
        <v>40</v>
      </c>
      <c r="AI3239" s="13" t="s">
        <v>41</v>
      </c>
      <c r="AK3239" s="14" t="s">
        <v>24</v>
      </c>
      <c r="AL3239" s="15">
        <v>0.05</v>
      </c>
      <c r="AM3239" s="16" t="s">
        <v>3</v>
      </c>
    </row>
    <row r="3240" spans="1:39" s="3" customFormat="1" ht="13.8" x14ac:dyDescent="0.25">
      <c r="A3240" s="7" t="str">
        <f t="shared" ref="A3240:C3240" si="9083">A3239</f>
        <v>(Enter Broadcasting Company Name)</v>
      </c>
      <c r="B3240" s="7" t="str">
        <f t="shared" si="9083"/>
        <v>(Enter Call Letters)</v>
      </c>
      <c r="C3240" s="8" t="str">
        <f t="shared" si="9083"/>
        <v>(Select AM/FM)</v>
      </c>
      <c r="D3240" s="30"/>
      <c r="E3240" s="8" t="str">
        <f t="shared" si="9080"/>
        <v>(Select Station Province)</v>
      </c>
      <c r="F3240" s="9" t="str">
        <f>IFERROR(VLOOKUP(E3240,Template!$AK$5:$AL$17,2,FALSE),"")</f>
        <v/>
      </c>
      <c r="G3240" s="42" t="s">
        <v>9</v>
      </c>
      <c r="H3240" s="42" t="s">
        <v>11</v>
      </c>
      <c r="I3240" s="32" t="s">
        <v>65</v>
      </c>
      <c r="J3240" s="32" t="s">
        <v>66</v>
      </c>
      <c r="K3240" s="33">
        <f t="shared" si="9062"/>
        <v>0</v>
      </c>
      <c r="L3240" s="33">
        <f t="shared" si="9063"/>
        <v>0</v>
      </c>
      <c r="M3240" s="34">
        <f t="shared" si="9061"/>
        <v>0</v>
      </c>
      <c r="N3240" s="34">
        <f t="shared" si="9081"/>
        <v>0</v>
      </c>
      <c r="O3240" s="34">
        <f t="shared" si="9064"/>
        <v>0</v>
      </c>
      <c r="P3240" s="12" t="str">
        <f t="shared" ref="P3240:Q3240" si="9084">P3239</f>
        <v>(Select Language)</v>
      </c>
      <c r="Q3240" s="12" t="str">
        <f t="shared" si="9084"/>
        <v>(Select Usage)</v>
      </c>
      <c r="R3240" s="33">
        <f t="shared" si="9065"/>
        <v>0</v>
      </c>
      <c r="S3240" s="33">
        <f t="shared" si="9066"/>
        <v>0</v>
      </c>
      <c r="T3240" s="33">
        <f t="shared" si="9067"/>
        <v>0</v>
      </c>
      <c r="U3240" s="33">
        <f t="shared" si="9068"/>
        <v>0</v>
      </c>
      <c r="V3240" s="33">
        <f t="shared" si="9069"/>
        <v>0</v>
      </c>
      <c r="W3240" s="33">
        <f t="shared" si="9070"/>
        <v>0</v>
      </c>
      <c r="X3240" s="33">
        <f t="shared" si="9071"/>
        <v>0</v>
      </c>
      <c r="Y3240" s="33">
        <f t="shared" si="9072"/>
        <v>0</v>
      </c>
      <c r="Z3240" s="33">
        <f t="shared" si="9073"/>
        <v>0</v>
      </c>
      <c r="AA3240" s="33">
        <f t="shared" si="9074"/>
        <v>0</v>
      </c>
      <c r="AB3240" s="33">
        <f t="shared" si="9075"/>
        <v>0</v>
      </c>
      <c r="AC3240" s="33">
        <f t="shared" si="9076"/>
        <v>0</v>
      </c>
      <c r="AD3240" s="26">
        <f t="shared" si="9077"/>
        <v>0</v>
      </c>
      <c r="AE3240" s="46" t="str">
        <f>IFERROR(IF(AE$3=VLOOKUP($E3240,Template!$AK$5:$AM$17,3,FALSE),$AD3240*$F3240,0),"0.00")</f>
        <v>0.00</v>
      </c>
      <c r="AF3240" s="46" t="str">
        <f>IFERROR(IF(AF$3=VLOOKUP($E3240,Template!$AK$5:$AM$17,3,FALSE),$AD3240*$F3240,0),"0.00")</f>
        <v>0.00</v>
      </c>
      <c r="AG3240" s="28">
        <f t="shared" si="9078"/>
        <v>0</v>
      </c>
      <c r="AH3240" s="13" t="s">
        <v>40</v>
      </c>
      <c r="AI3240" s="13" t="s">
        <v>41</v>
      </c>
      <c r="AK3240" s="14" t="s">
        <v>22</v>
      </c>
      <c r="AL3240" s="15">
        <v>0.15</v>
      </c>
      <c r="AM3240" s="16" t="s">
        <v>2</v>
      </c>
    </row>
    <row r="3241" spans="1:39" s="3" customFormat="1" ht="13.8" x14ac:dyDescent="0.25">
      <c r="A3241" s="7" t="str">
        <f t="shared" ref="A3241:C3241" si="9085">A3240</f>
        <v>(Enter Broadcasting Company Name)</v>
      </c>
      <c r="B3241" s="7" t="str">
        <f t="shared" si="9085"/>
        <v>(Enter Call Letters)</v>
      </c>
      <c r="C3241" s="8" t="str">
        <f t="shared" si="9085"/>
        <v>(Select AM/FM)</v>
      </c>
      <c r="D3241" s="30"/>
      <c r="E3241" s="8" t="str">
        <f t="shared" si="9080"/>
        <v>(Select Station Province)</v>
      </c>
      <c r="F3241" s="9" t="str">
        <f>IFERROR(VLOOKUP(E3241,Template!$AK$5:$AL$17,2,FALSE),"")</f>
        <v/>
      </c>
      <c r="G3241" s="42" t="s">
        <v>10</v>
      </c>
      <c r="H3241" s="42" t="s">
        <v>12</v>
      </c>
      <c r="I3241" s="32" t="s">
        <v>65</v>
      </c>
      <c r="J3241" s="32" t="s">
        <v>66</v>
      </c>
      <c r="K3241" s="33">
        <f t="shared" si="9062"/>
        <v>0</v>
      </c>
      <c r="L3241" s="33">
        <f t="shared" si="9063"/>
        <v>0</v>
      </c>
      <c r="M3241" s="34">
        <f t="shared" si="9061"/>
        <v>0</v>
      </c>
      <c r="N3241" s="34">
        <f t="shared" si="9081"/>
        <v>0</v>
      </c>
      <c r="O3241" s="34">
        <f t="shared" si="9064"/>
        <v>0</v>
      </c>
      <c r="P3241" s="12" t="str">
        <f t="shared" ref="P3241:Q3241" si="9086">P3240</f>
        <v>(Select Language)</v>
      </c>
      <c r="Q3241" s="12" t="str">
        <f t="shared" si="9086"/>
        <v>(Select Usage)</v>
      </c>
      <c r="R3241" s="33">
        <f t="shared" si="9065"/>
        <v>0</v>
      </c>
      <c r="S3241" s="33">
        <f t="shared" si="9066"/>
        <v>0</v>
      </c>
      <c r="T3241" s="33">
        <f t="shared" si="9067"/>
        <v>0</v>
      </c>
      <c r="U3241" s="33">
        <f t="shared" si="9068"/>
        <v>0</v>
      </c>
      <c r="V3241" s="33">
        <f t="shared" si="9069"/>
        <v>0</v>
      </c>
      <c r="W3241" s="33">
        <f t="shared" si="9070"/>
        <v>0</v>
      </c>
      <c r="X3241" s="33">
        <f t="shared" si="9071"/>
        <v>0</v>
      </c>
      <c r="Y3241" s="33">
        <f t="shared" si="9072"/>
        <v>0</v>
      </c>
      <c r="Z3241" s="33">
        <f t="shared" si="9073"/>
        <v>0</v>
      </c>
      <c r="AA3241" s="33">
        <f t="shared" si="9074"/>
        <v>0</v>
      </c>
      <c r="AB3241" s="33">
        <f t="shared" si="9075"/>
        <v>0</v>
      </c>
      <c r="AC3241" s="33">
        <f t="shared" si="9076"/>
        <v>0</v>
      </c>
      <c r="AD3241" s="26">
        <f t="shared" si="9077"/>
        <v>0</v>
      </c>
      <c r="AE3241" s="46" t="str">
        <f>IFERROR(IF(AE$3=VLOOKUP($E3241,Template!$AK$5:$AM$17,3,FALSE),$AD3241*$F3241,0),"0.00")</f>
        <v>0.00</v>
      </c>
      <c r="AF3241" s="46" t="str">
        <f>IFERROR(IF(AF$3=VLOOKUP($E3241,Template!$AK$5:$AM$17,3,FALSE),$AD3241*$F3241,0),"0.00")</f>
        <v>0.00</v>
      </c>
      <c r="AG3241" s="28">
        <f t="shared" si="9078"/>
        <v>0</v>
      </c>
      <c r="AH3241" s="13" t="s">
        <v>40</v>
      </c>
      <c r="AI3241" s="13" t="s">
        <v>41</v>
      </c>
      <c r="AK3241" s="14" t="s">
        <v>26</v>
      </c>
      <c r="AL3241" s="15">
        <v>0.15</v>
      </c>
      <c r="AM3241" s="16" t="s">
        <v>2</v>
      </c>
    </row>
    <row r="3242" spans="1:39" s="3" customFormat="1" ht="13.8" x14ac:dyDescent="0.25">
      <c r="A3242" s="7" t="str">
        <f t="shared" ref="A3242:C3242" si="9087">A3241</f>
        <v>(Enter Broadcasting Company Name)</v>
      </c>
      <c r="B3242" s="7" t="str">
        <f t="shared" si="9087"/>
        <v>(Enter Call Letters)</v>
      </c>
      <c r="C3242" s="8" t="str">
        <f t="shared" si="9087"/>
        <v>(Select AM/FM)</v>
      </c>
      <c r="D3242" s="30"/>
      <c r="E3242" s="8" t="str">
        <f t="shared" si="9080"/>
        <v>(Select Station Province)</v>
      </c>
      <c r="F3242" s="9" t="str">
        <f>IFERROR(VLOOKUP(E3242,Template!$AK$5:$AL$17,2,FALSE),"")</f>
        <v/>
      </c>
      <c r="G3242" s="42" t="s">
        <v>11</v>
      </c>
      <c r="H3242" s="42" t="s">
        <v>13</v>
      </c>
      <c r="I3242" s="32" t="s">
        <v>65</v>
      </c>
      <c r="J3242" s="32" t="s">
        <v>66</v>
      </c>
      <c r="K3242" s="33">
        <f t="shared" si="9062"/>
        <v>0</v>
      </c>
      <c r="L3242" s="33">
        <f t="shared" si="9063"/>
        <v>0</v>
      </c>
      <c r="M3242" s="34">
        <f t="shared" si="9061"/>
        <v>0</v>
      </c>
      <c r="N3242" s="34">
        <f t="shared" si="9081"/>
        <v>0</v>
      </c>
      <c r="O3242" s="34">
        <f t="shared" si="9064"/>
        <v>0</v>
      </c>
      <c r="P3242" s="12" t="str">
        <f t="shared" ref="P3242:Q3242" si="9088">P3241</f>
        <v>(Select Language)</v>
      </c>
      <c r="Q3242" s="12" t="str">
        <f t="shared" si="9088"/>
        <v>(Select Usage)</v>
      </c>
      <c r="R3242" s="33">
        <f t="shared" si="9065"/>
        <v>0</v>
      </c>
      <c r="S3242" s="33">
        <f t="shared" si="9066"/>
        <v>0</v>
      </c>
      <c r="T3242" s="33">
        <f t="shared" si="9067"/>
        <v>0</v>
      </c>
      <c r="U3242" s="33">
        <f t="shared" si="9068"/>
        <v>0</v>
      </c>
      <c r="V3242" s="33">
        <f t="shared" si="9069"/>
        <v>0</v>
      </c>
      <c r="W3242" s="33">
        <f t="shared" si="9070"/>
        <v>0</v>
      </c>
      <c r="X3242" s="33">
        <f t="shared" si="9071"/>
        <v>0</v>
      </c>
      <c r="Y3242" s="33">
        <f t="shared" si="9072"/>
        <v>0</v>
      </c>
      <c r="Z3242" s="33">
        <f t="shared" si="9073"/>
        <v>0</v>
      </c>
      <c r="AA3242" s="33">
        <f t="shared" si="9074"/>
        <v>0</v>
      </c>
      <c r="AB3242" s="33">
        <f t="shared" si="9075"/>
        <v>0</v>
      </c>
      <c r="AC3242" s="33">
        <f t="shared" si="9076"/>
        <v>0</v>
      </c>
      <c r="AD3242" s="26">
        <f t="shared" si="9077"/>
        <v>0</v>
      </c>
      <c r="AE3242" s="46" t="str">
        <f>IFERROR(IF(AE$3=VLOOKUP($E3242,Template!$AK$5:$AM$17,3,FALSE),$AD3242*$F3242,0),"0.00")</f>
        <v>0.00</v>
      </c>
      <c r="AF3242" s="46" t="str">
        <f>IFERROR(IF(AF$3=VLOOKUP($E3242,Template!$AK$5:$AM$17,3,FALSE),$AD3242*$F3242,0),"0.00")</f>
        <v>0.00</v>
      </c>
      <c r="AG3242" s="28">
        <f t="shared" si="9078"/>
        <v>0</v>
      </c>
      <c r="AH3242" s="13" t="s">
        <v>40</v>
      </c>
      <c r="AI3242" s="13" t="s">
        <v>41</v>
      </c>
      <c r="AK3242" s="14" t="s">
        <v>27</v>
      </c>
      <c r="AL3242" s="15">
        <v>0.15</v>
      </c>
      <c r="AM3242" s="16" t="s">
        <v>2</v>
      </c>
    </row>
    <row r="3243" spans="1:39" s="3" customFormat="1" ht="13.8" x14ac:dyDescent="0.25">
      <c r="A3243" s="7" t="str">
        <f t="shared" ref="A3243:C3243" si="9089">A3242</f>
        <v>(Enter Broadcasting Company Name)</v>
      </c>
      <c r="B3243" s="7" t="str">
        <f t="shared" si="9089"/>
        <v>(Enter Call Letters)</v>
      </c>
      <c r="C3243" s="8" t="str">
        <f t="shared" si="9089"/>
        <v>(Select AM/FM)</v>
      </c>
      <c r="D3243" s="30"/>
      <c r="E3243" s="8" t="str">
        <f t="shared" si="9080"/>
        <v>(Select Station Province)</v>
      </c>
      <c r="F3243" s="9" t="str">
        <f>IFERROR(VLOOKUP(E3243,Template!$AK$5:$AL$17,2,FALSE),"")</f>
        <v/>
      </c>
      <c r="G3243" s="42" t="s">
        <v>12</v>
      </c>
      <c r="H3243" s="42" t="s">
        <v>15</v>
      </c>
      <c r="I3243" s="32" t="s">
        <v>65</v>
      </c>
      <c r="J3243" s="32" t="s">
        <v>66</v>
      </c>
      <c r="K3243" s="33">
        <f t="shared" si="9062"/>
        <v>0</v>
      </c>
      <c r="L3243" s="33">
        <f t="shared" si="9063"/>
        <v>0</v>
      </c>
      <c r="M3243" s="34">
        <f t="shared" si="9061"/>
        <v>0</v>
      </c>
      <c r="N3243" s="34">
        <f t="shared" si="9081"/>
        <v>0</v>
      </c>
      <c r="O3243" s="34">
        <f t="shared" si="9064"/>
        <v>0</v>
      </c>
      <c r="P3243" s="12" t="str">
        <f t="shared" ref="P3243:Q3243" si="9090">P3242</f>
        <v>(Select Language)</v>
      </c>
      <c r="Q3243" s="12" t="str">
        <f t="shared" si="9090"/>
        <v>(Select Usage)</v>
      </c>
      <c r="R3243" s="33">
        <f t="shared" si="9065"/>
        <v>0</v>
      </c>
      <c r="S3243" s="33">
        <f t="shared" si="9066"/>
        <v>0</v>
      </c>
      <c r="T3243" s="33">
        <f t="shared" si="9067"/>
        <v>0</v>
      </c>
      <c r="U3243" s="33">
        <f t="shared" si="9068"/>
        <v>0</v>
      </c>
      <c r="V3243" s="33">
        <f t="shared" si="9069"/>
        <v>0</v>
      </c>
      <c r="W3243" s="33">
        <f t="shared" si="9070"/>
        <v>0</v>
      </c>
      <c r="X3243" s="33">
        <f t="shared" si="9071"/>
        <v>0</v>
      </c>
      <c r="Y3243" s="33">
        <f t="shared" si="9072"/>
        <v>0</v>
      </c>
      <c r="Z3243" s="33">
        <f t="shared" si="9073"/>
        <v>0</v>
      </c>
      <c r="AA3243" s="33">
        <f t="shared" si="9074"/>
        <v>0</v>
      </c>
      <c r="AB3243" s="33">
        <f t="shared" si="9075"/>
        <v>0</v>
      </c>
      <c r="AC3243" s="33">
        <f t="shared" si="9076"/>
        <v>0</v>
      </c>
      <c r="AD3243" s="26">
        <f>SUM(R3243:AC3243)</f>
        <v>0</v>
      </c>
      <c r="AE3243" s="46" t="str">
        <f>IFERROR(IF(AE$3=VLOOKUP($E3243,Template!$AK$5:$AM$17,3,FALSE),$AD3243*$F3243,0),"0.00")</f>
        <v>0.00</v>
      </c>
      <c r="AF3243" s="46" t="str">
        <f>IFERROR(IF(AF$3=VLOOKUP($E3243,Template!$AK$5:$AM$17,3,FALSE),$AD3243*$F3243,0),"0.00")</f>
        <v>0.00</v>
      </c>
      <c r="AG3243" s="28">
        <f t="shared" si="9078"/>
        <v>0</v>
      </c>
      <c r="AH3243" s="13" t="s">
        <v>40</v>
      </c>
      <c r="AI3243" s="13" t="s">
        <v>41</v>
      </c>
      <c r="AK3243" s="14" t="s">
        <v>28</v>
      </c>
      <c r="AL3243" s="15">
        <v>0.05</v>
      </c>
      <c r="AM3243" s="16" t="s">
        <v>3</v>
      </c>
    </row>
    <row r="3244" spans="1:39" s="3" customFormat="1" ht="13.8" x14ac:dyDescent="0.25">
      <c r="A3244" s="7" t="str">
        <f t="shared" ref="A3244:C3244" si="9091">A3243</f>
        <v>(Enter Broadcasting Company Name)</v>
      </c>
      <c r="B3244" s="7" t="str">
        <f t="shared" si="9091"/>
        <v>(Enter Call Letters)</v>
      </c>
      <c r="C3244" s="8" t="str">
        <f t="shared" si="9091"/>
        <v>(Select AM/FM)</v>
      </c>
      <c r="D3244" s="30"/>
      <c r="E3244" s="8" t="str">
        <f t="shared" si="9080"/>
        <v>(Select Station Province)</v>
      </c>
      <c r="F3244" s="9" t="str">
        <f>IFERROR(VLOOKUP(E3244,Template!$AK$5:$AL$17,2,FALSE),"")</f>
        <v/>
      </c>
      <c r="G3244" s="42" t="s">
        <v>13</v>
      </c>
      <c r="H3244" s="42" t="s">
        <v>16</v>
      </c>
      <c r="I3244" s="32" t="s">
        <v>65</v>
      </c>
      <c r="J3244" s="32" t="s">
        <v>66</v>
      </c>
      <c r="K3244" s="33">
        <f t="shared" si="9062"/>
        <v>0</v>
      </c>
      <c r="L3244" s="33">
        <f t="shared" si="9063"/>
        <v>0</v>
      </c>
      <c r="M3244" s="34">
        <f t="shared" si="9061"/>
        <v>0</v>
      </c>
      <c r="N3244" s="34">
        <f t="shared" si="9081"/>
        <v>0</v>
      </c>
      <c r="O3244" s="34">
        <f t="shared" si="9064"/>
        <v>0</v>
      </c>
      <c r="P3244" s="12" t="str">
        <f t="shared" ref="P3244:Q3244" si="9092">P3243</f>
        <v>(Select Language)</v>
      </c>
      <c r="Q3244" s="12" t="str">
        <f t="shared" si="9092"/>
        <v>(Select Usage)</v>
      </c>
      <c r="R3244" s="33">
        <f t="shared" si="9065"/>
        <v>0</v>
      </c>
      <c r="S3244" s="33">
        <f t="shared" si="9066"/>
        <v>0</v>
      </c>
      <c r="T3244" s="33">
        <f t="shared" si="9067"/>
        <v>0</v>
      </c>
      <c r="U3244" s="33">
        <f t="shared" si="9068"/>
        <v>0</v>
      </c>
      <c r="V3244" s="33">
        <f t="shared" si="9069"/>
        <v>0</v>
      </c>
      <c r="W3244" s="33">
        <f t="shared" si="9070"/>
        <v>0</v>
      </c>
      <c r="X3244" s="33">
        <f t="shared" si="9071"/>
        <v>0</v>
      </c>
      <c r="Y3244" s="33">
        <f t="shared" si="9072"/>
        <v>0</v>
      </c>
      <c r="Z3244" s="33">
        <f t="shared" si="9073"/>
        <v>0</v>
      </c>
      <c r="AA3244" s="33">
        <f t="shared" si="9074"/>
        <v>0</v>
      </c>
      <c r="AB3244" s="33">
        <f t="shared" si="9075"/>
        <v>0</v>
      </c>
      <c r="AC3244" s="33">
        <f t="shared" si="9076"/>
        <v>0</v>
      </c>
      <c r="AD3244" s="26">
        <f t="shared" ref="AD3244:AD3246" si="9093">SUM(R3244:AC3244)</f>
        <v>0</v>
      </c>
      <c r="AE3244" s="46" t="str">
        <f>IFERROR(IF(AE$3=VLOOKUP($E3244,Template!$AK$5:$AM$17,3,FALSE),$AD3244*$F3244,0),"0.00")</f>
        <v>0.00</v>
      </c>
      <c r="AF3244" s="46" t="str">
        <f>IFERROR(IF(AF$3=VLOOKUP($E3244,Template!$AK$5:$AM$17,3,FALSE),$AD3244*$F3244,0),"0.00")</f>
        <v>0.00</v>
      </c>
      <c r="AG3244" s="28">
        <f t="shared" si="9078"/>
        <v>0</v>
      </c>
      <c r="AH3244" s="13" t="s">
        <v>40</v>
      </c>
      <c r="AI3244" s="13" t="s">
        <v>41</v>
      </c>
      <c r="AK3244" s="14" t="s">
        <v>70</v>
      </c>
      <c r="AL3244" s="15">
        <v>0.05</v>
      </c>
      <c r="AM3244" s="16" t="s">
        <v>3</v>
      </c>
    </row>
    <row r="3245" spans="1:39" s="3" customFormat="1" ht="13.8" x14ac:dyDescent="0.25">
      <c r="A3245" s="7" t="str">
        <f t="shared" ref="A3245:C3245" si="9094">A3244</f>
        <v>(Enter Broadcasting Company Name)</v>
      </c>
      <c r="B3245" s="7" t="str">
        <f t="shared" si="9094"/>
        <v>(Enter Call Letters)</v>
      </c>
      <c r="C3245" s="8" t="str">
        <f t="shared" si="9094"/>
        <v>(Select AM/FM)</v>
      </c>
      <c r="D3245" s="30"/>
      <c r="E3245" s="8" t="str">
        <f t="shared" si="9080"/>
        <v>(Select Station Province)</v>
      </c>
      <c r="F3245" s="9" t="str">
        <f>IFERROR(VLOOKUP(E3245,Template!$AK$5:$AL$17,2,FALSE),"")</f>
        <v/>
      </c>
      <c r="G3245" s="42" t="s">
        <v>15</v>
      </c>
      <c r="H3245" s="42" t="s">
        <v>17</v>
      </c>
      <c r="I3245" s="32" t="s">
        <v>65</v>
      </c>
      <c r="J3245" s="32" t="s">
        <v>66</v>
      </c>
      <c r="K3245" s="33">
        <f t="shared" si="9062"/>
        <v>0</v>
      </c>
      <c r="L3245" s="33">
        <f t="shared" si="9063"/>
        <v>0</v>
      </c>
      <c r="M3245" s="34">
        <f t="shared" si="9061"/>
        <v>0</v>
      </c>
      <c r="N3245" s="34">
        <f t="shared" si="9081"/>
        <v>0</v>
      </c>
      <c r="O3245" s="34">
        <f t="shared" si="9064"/>
        <v>0</v>
      </c>
      <c r="P3245" s="12" t="str">
        <f t="shared" ref="P3245:Q3245" si="9095">P3244</f>
        <v>(Select Language)</v>
      </c>
      <c r="Q3245" s="12" t="str">
        <f t="shared" si="9095"/>
        <v>(Select Usage)</v>
      </c>
      <c r="R3245" s="33">
        <f t="shared" si="9065"/>
        <v>0</v>
      </c>
      <c r="S3245" s="33">
        <f t="shared" si="9066"/>
        <v>0</v>
      </c>
      <c r="T3245" s="33">
        <f t="shared" si="9067"/>
        <v>0</v>
      </c>
      <c r="U3245" s="33">
        <f t="shared" si="9068"/>
        <v>0</v>
      </c>
      <c r="V3245" s="33">
        <f t="shared" si="9069"/>
        <v>0</v>
      </c>
      <c r="W3245" s="33">
        <f t="shared" si="9070"/>
        <v>0</v>
      </c>
      <c r="X3245" s="33">
        <f t="shared" si="9071"/>
        <v>0</v>
      </c>
      <c r="Y3245" s="33">
        <f t="shared" si="9072"/>
        <v>0</v>
      </c>
      <c r="Z3245" s="33">
        <f t="shared" si="9073"/>
        <v>0</v>
      </c>
      <c r="AA3245" s="33">
        <f t="shared" si="9074"/>
        <v>0</v>
      </c>
      <c r="AB3245" s="33">
        <f t="shared" si="9075"/>
        <v>0</v>
      </c>
      <c r="AC3245" s="33">
        <f t="shared" si="9076"/>
        <v>0</v>
      </c>
      <c r="AD3245" s="26">
        <f t="shared" si="9093"/>
        <v>0</v>
      </c>
      <c r="AE3245" s="46" t="str">
        <f>IFERROR(IF(AE$3=VLOOKUP($E3245,Template!$AK$5:$AM$17,3,FALSE),$AD3245*$F3245,0),"0.00")</f>
        <v>0.00</v>
      </c>
      <c r="AF3245" s="46" t="str">
        <f>IFERROR(IF(AF$3=VLOOKUP($E3245,Template!$AK$5:$AM$17,3,FALSE),$AD3245*$F3245,0),"0.00")</f>
        <v>0.00</v>
      </c>
      <c r="AG3245" s="28">
        <f t="shared" si="9078"/>
        <v>0</v>
      </c>
      <c r="AH3245" s="13" t="s">
        <v>40</v>
      </c>
      <c r="AI3245" s="13" t="s">
        <v>41</v>
      </c>
      <c r="AK3245" s="14" t="s">
        <v>20</v>
      </c>
      <c r="AL3245" s="15">
        <v>0.13</v>
      </c>
      <c r="AM3245" s="16" t="s">
        <v>2</v>
      </c>
    </row>
    <row r="3246" spans="1:39" s="3" customFormat="1" ht="13.8" x14ac:dyDescent="0.25">
      <c r="A3246" s="7" t="str">
        <f t="shared" ref="A3246:C3246" si="9096">A3245</f>
        <v>(Enter Broadcasting Company Name)</v>
      </c>
      <c r="B3246" s="7" t="str">
        <f t="shared" si="9096"/>
        <v>(Enter Call Letters)</v>
      </c>
      <c r="C3246" s="8" t="str">
        <f t="shared" si="9096"/>
        <v>(Select AM/FM)</v>
      </c>
      <c r="D3246" s="30"/>
      <c r="E3246" s="8" t="str">
        <f t="shared" si="9080"/>
        <v>(Select Station Province)</v>
      </c>
      <c r="F3246" s="9" t="str">
        <f>IFERROR(VLOOKUP(E3246,Template!$AK$5:$AL$17,2,FALSE),"")</f>
        <v/>
      </c>
      <c r="G3246" s="42" t="s">
        <v>16</v>
      </c>
      <c r="H3246" s="42" t="s">
        <v>18</v>
      </c>
      <c r="I3246" s="32" t="s">
        <v>65</v>
      </c>
      <c r="J3246" s="32" t="s">
        <v>66</v>
      </c>
      <c r="K3246" s="33">
        <f t="shared" si="9062"/>
        <v>0</v>
      </c>
      <c r="L3246" s="33">
        <f t="shared" si="9063"/>
        <v>0</v>
      </c>
      <c r="M3246" s="34">
        <f t="shared" si="9061"/>
        <v>0</v>
      </c>
      <c r="N3246" s="34">
        <f t="shared" si="9081"/>
        <v>0</v>
      </c>
      <c r="O3246" s="34">
        <f t="shared" si="9064"/>
        <v>0</v>
      </c>
      <c r="P3246" s="12" t="str">
        <f t="shared" ref="P3246:Q3246" si="9097">P3245</f>
        <v>(Select Language)</v>
      </c>
      <c r="Q3246" s="12" t="str">
        <f t="shared" si="9097"/>
        <v>(Select Usage)</v>
      </c>
      <c r="R3246" s="33">
        <f t="shared" si="9065"/>
        <v>0</v>
      </c>
      <c r="S3246" s="33">
        <f t="shared" si="9066"/>
        <v>0</v>
      </c>
      <c r="T3246" s="33">
        <f t="shared" si="9067"/>
        <v>0</v>
      </c>
      <c r="U3246" s="33">
        <f t="shared" si="9068"/>
        <v>0</v>
      </c>
      <c r="V3246" s="33">
        <f t="shared" si="9069"/>
        <v>0</v>
      </c>
      <c r="W3246" s="33">
        <f t="shared" si="9070"/>
        <v>0</v>
      </c>
      <c r="X3246" s="33">
        <f t="shared" si="9071"/>
        <v>0</v>
      </c>
      <c r="Y3246" s="33">
        <f t="shared" si="9072"/>
        <v>0</v>
      </c>
      <c r="Z3246" s="33">
        <f t="shared" si="9073"/>
        <v>0</v>
      </c>
      <c r="AA3246" s="33">
        <f t="shared" si="9074"/>
        <v>0</v>
      </c>
      <c r="AB3246" s="33">
        <f t="shared" si="9075"/>
        <v>0</v>
      </c>
      <c r="AC3246" s="33">
        <f t="shared" si="9076"/>
        <v>0</v>
      </c>
      <c r="AD3246" s="26">
        <f t="shared" si="9093"/>
        <v>0</v>
      </c>
      <c r="AE3246" s="46" t="str">
        <f>IFERROR(IF(AE$3=VLOOKUP($E3246,Template!$AK$5:$AM$17,3,FALSE),$AD3246*$F3246,0),"0.00")</f>
        <v>0.00</v>
      </c>
      <c r="AF3246" s="46" t="str">
        <f>IFERROR(IF(AF$3=VLOOKUP($E3246,Template!$AK$5:$AM$17,3,FALSE),$AD3246*$F3246,0),"0.00")</f>
        <v>0.00</v>
      </c>
      <c r="AG3246" s="28">
        <f t="shared" si="9078"/>
        <v>0</v>
      </c>
      <c r="AH3246" s="13" t="s">
        <v>40</v>
      </c>
      <c r="AI3246" s="13" t="s">
        <v>41</v>
      </c>
      <c r="AK3246" s="14" t="s">
        <v>69</v>
      </c>
      <c r="AL3246" s="15">
        <v>0.15</v>
      </c>
      <c r="AM3246" s="16" t="s">
        <v>2</v>
      </c>
    </row>
    <row r="3247" spans="1:39" s="3" customFormat="1" ht="13.8" x14ac:dyDescent="0.25">
      <c r="A3247" s="7" t="str">
        <f t="shared" ref="A3247:C3247" si="9098">A3246</f>
        <v>(Enter Broadcasting Company Name)</v>
      </c>
      <c r="B3247" s="7" t="str">
        <f t="shared" si="9098"/>
        <v>(Enter Call Letters)</v>
      </c>
      <c r="C3247" s="8" t="str">
        <f t="shared" si="9098"/>
        <v>(Select AM/FM)</v>
      </c>
      <c r="D3247" s="30"/>
      <c r="E3247" s="8" t="str">
        <f t="shared" si="9080"/>
        <v>(Select Station Province)</v>
      </c>
      <c r="F3247" s="9" t="str">
        <f>IFERROR(VLOOKUP(E3247,Template!$AK$5:$AL$17,2,FALSE),"")</f>
        <v/>
      </c>
      <c r="G3247" s="42" t="s">
        <v>17</v>
      </c>
      <c r="H3247" s="42" t="s">
        <v>7</v>
      </c>
      <c r="I3247" s="32" t="s">
        <v>65</v>
      </c>
      <c r="J3247" s="32" t="s">
        <v>66</v>
      </c>
      <c r="K3247" s="33">
        <f t="shared" si="9062"/>
        <v>0</v>
      </c>
      <c r="L3247" s="33">
        <f t="shared" si="9063"/>
        <v>0</v>
      </c>
      <c r="M3247" s="34">
        <f t="shared" si="9061"/>
        <v>0</v>
      </c>
      <c r="N3247" s="34">
        <f t="shared" si="9081"/>
        <v>0</v>
      </c>
      <c r="O3247" s="34">
        <f t="shared" si="9064"/>
        <v>0</v>
      </c>
      <c r="P3247" s="12" t="str">
        <f t="shared" ref="P3247:Q3247" si="9099">P3246</f>
        <v>(Select Language)</v>
      </c>
      <c r="Q3247" s="12" t="str">
        <f t="shared" si="9099"/>
        <v>(Select Usage)</v>
      </c>
      <c r="R3247" s="33">
        <f t="shared" si="9065"/>
        <v>0</v>
      </c>
      <c r="S3247" s="33">
        <f t="shared" si="9066"/>
        <v>0</v>
      </c>
      <c r="T3247" s="33">
        <f t="shared" si="9067"/>
        <v>0</v>
      </c>
      <c r="U3247" s="33">
        <f t="shared" si="9068"/>
        <v>0</v>
      </c>
      <c r="V3247" s="33">
        <f t="shared" si="9069"/>
        <v>0</v>
      </c>
      <c r="W3247" s="33">
        <f t="shared" si="9070"/>
        <v>0</v>
      </c>
      <c r="X3247" s="33">
        <f t="shared" si="9071"/>
        <v>0</v>
      </c>
      <c r="Y3247" s="33">
        <f t="shared" si="9072"/>
        <v>0</v>
      </c>
      <c r="Z3247" s="33">
        <f t="shared" si="9073"/>
        <v>0</v>
      </c>
      <c r="AA3247" s="33">
        <f t="shared" si="9074"/>
        <v>0</v>
      </c>
      <c r="AB3247" s="33">
        <f t="shared" si="9075"/>
        <v>0</v>
      </c>
      <c r="AC3247" s="33">
        <f t="shared" si="9076"/>
        <v>0</v>
      </c>
      <c r="AD3247" s="26">
        <f>SUM(R3247:AC3247)</f>
        <v>0</v>
      </c>
      <c r="AE3247" s="46" t="str">
        <f>IFERROR(IF(AE$3=VLOOKUP($E3247,Template!$AK$5:$AM$17,3,FALSE),$AD3247*$F3247,0),"0.00")</f>
        <v>0.00</v>
      </c>
      <c r="AF3247" s="46" t="str">
        <f>IFERROR(IF(AF$3=VLOOKUP($E3247,Template!$AK$5:$AM$17,3,FALSE),$AD3247*$F3247,0),"0.00")</f>
        <v>0.00</v>
      </c>
      <c r="AG3247" s="28">
        <f t="shared" si="9078"/>
        <v>0</v>
      </c>
      <c r="AH3247" s="13" t="s">
        <v>40</v>
      </c>
      <c r="AI3247" s="13" t="s">
        <v>41</v>
      </c>
      <c r="AK3247" s="14" t="s">
        <v>29</v>
      </c>
      <c r="AL3247" s="15">
        <v>0.05</v>
      </c>
      <c r="AM3247" s="16" t="s">
        <v>3</v>
      </c>
    </row>
    <row r="3248" spans="1:39" s="3" customFormat="1" ht="13.8" x14ac:dyDescent="0.25">
      <c r="A3248" s="7" t="str">
        <f t="shared" ref="A3248:C3248" si="9100">A3247</f>
        <v>(Enter Broadcasting Company Name)</v>
      </c>
      <c r="B3248" s="7" t="str">
        <f t="shared" si="9100"/>
        <v>(Enter Call Letters)</v>
      </c>
      <c r="C3248" s="8" t="str">
        <f t="shared" si="9100"/>
        <v>(Select AM/FM)</v>
      </c>
      <c r="D3248" s="30"/>
      <c r="E3248" s="8" t="str">
        <f t="shared" si="9080"/>
        <v>(Select Station Province)</v>
      </c>
      <c r="F3248" s="9" t="str">
        <f>IFERROR(VLOOKUP(E3248,Template!$AK$5:$AL$17,2,FALSE),"")</f>
        <v/>
      </c>
      <c r="G3248" s="42" t="s">
        <v>18</v>
      </c>
      <c r="H3248" s="43" t="s">
        <v>8</v>
      </c>
      <c r="I3248" s="32" t="s">
        <v>65</v>
      </c>
      <c r="J3248" s="32" t="s">
        <v>66</v>
      </c>
      <c r="K3248" s="33">
        <f t="shared" si="9062"/>
        <v>0</v>
      </c>
      <c r="L3248" s="33">
        <f t="shared" si="9063"/>
        <v>0</v>
      </c>
      <c r="M3248" s="34">
        <f t="shared" si="9061"/>
        <v>0</v>
      </c>
      <c r="N3248" s="34">
        <f t="shared" si="9081"/>
        <v>0</v>
      </c>
      <c r="O3248" s="34">
        <f t="shared" si="9064"/>
        <v>0</v>
      </c>
      <c r="P3248" s="12" t="str">
        <f t="shared" ref="P3248:Q3248" si="9101">P3247</f>
        <v>(Select Language)</v>
      </c>
      <c r="Q3248" s="12" t="str">
        <f t="shared" si="9101"/>
        <v>(Select Usage)</v>
      </c>
      <c r="R3248" s="33">
        <f t="shared" si="9065"/>
        <v>0</v>
      </c>
      <c r="S3248" s="33">
        <f t="shared" si="9066"/>
        <v>0</v>
      </c>
      <c r="T3248" s="33">
        <f t="shared" si="9067"/>
        <v>0</v>
      </c>
      <c r="U3248" s="33">
        <f t="shared" si="9068"/>
        <v>0</v>
      </c>
      <c r="V3248" s="33">
        <f t="shared" si="9069"/>
        <v>0</v>
      </c>
      <c r="W3248" s="33">
        <f t="shared" si="9070"/>
        <v>0</v>
      </c>
      <c r="X3248" s="33">
        <f t="shared" si="9071"/>
        <v>0</v>
      </c>
      <c r="Y3248" s="33">
        <f t="shared" si="9072"/>
        <v>0</v>
      </c>
      <c r="Z3248" s="33">
        <f t="shared" si="9073"/>
        <v>0</v>
      </c>
      <c r="AA3248" s="33">
        <f t="shared" si="9074"/>
        <v>0</v>
      </c>
      <c r="AB3248" s="33">
        <f t="shared" si="9075"/>
        <v>0</v>
      </c>
      <c r="AC3248" s="33">
        <f t="shared" si="9076"/>
        <v>0</v>
      </c>
      <c r="AD3248" s="26">
        <f t="shared" ref="AD3248" si="9102">SUM(R3248:AC3248)</f>
        <v>0</v>
      </c>
      <c r="AE3248" s="46" t="str">
        <f>IFERROR(IF(AE$3=VLOOKUP($E3248,Template!$AK$5:$AM$17,3,FALSE),$AD3248*$F3248,0),"0.00")</f>
        <v>0.00</v>
      </c>
      <c r="AF3248" s="46" t="str">
        <f>IFERROR(IF(AF$3=VLOOKUP($E3248,Template!$AK$5:$AM$17,3,FALSE),$AD3248*$F3248,0),"0.00")</f>
        <v>0.00</v>
      </c>
      <c r="AG3248" s="28">
        <f t="shared" si="9078"/>
        <v>0</v>
      </c>
      <c r="AH3248" s="13" t="s">
        <v>40</v>
      </c>
      <c r="AI3248" s="13" t="s">
        <v>41</v>
      </c>
      <c r="AK3248" s="14" t="s">
        <v>21</v>
      </c>
      <c r="AL3248" s="15">
        <v>0.05</v>
      </c>
      <c r="AM3248" s="16" t="s">
        <v>3</v>
      </c>
    </row>
    <row r="3249" spans="1:39" ht="13.8" x14ac:dyDescent="0.25">
      <c r="A3249" s="19" t="s">
        <v>4</v>
      </c>
      <c r="B3249" s="19"/>
      <c r="C3249" s="20"/>
      <c r="D3249" s="20"/>
      <c r="E3249" s="20"/>
      <c r="F3249" s="20"/>
      <c r="G3249" s="44"/>
      <c r="H3249" s="44"/>
      <c r="I3249" s="21">
        <f t="shared" ref="I3249:K3249" si="9103">SUM(I3237:I3248)</f>
        <v>0</v>
      </c>
      <c r="J3249" s="21">
        <f t="shared" si="9103"/>
        <v>0</v>
      </c>
      <c r="K3249" s="21">
        <f t="shared" si="9103"/>
        <v>0</v>
      </c>
      <c r="L3249" s="21">
        <f>L3248</f>
        <v>0</v>
      </c>
      <c r="M3249" s="21">
        <f>SUM(M3237:M3248)</f>
        <v>0</v>
      </c>
      <c r="N3249" s="21">
        <f t="shared" ref="N3249:O3249" si="9104">SUM(N3237:N3248)</f>
        <v>0</v>
      </c>
      <c r="O3249" s="21">
        <f t="shared" si="9104"/>
        <v>0</v>
      </c>
      <c r="P3249" s="21"/>
      <c r="Q3249" s="22"/>
      <c r="R3249" s="21">
        <f t="shared" ref="R3249:AI3249" si="9105">SUM(R3237:R3248)</f>
        <v>0</v>
      </c>
      <c r="S3249" s="21">
        <f t="shared" si="9105"/>
        <v>0</v>
      </c>
      <c r="T3249" s="21">
        <f t="shared" si="9105"/>
        <v>0</v>
      </c>
      <c r="U3249" s="21">
        <f t="shared" si="9105"/>
        <v>0</v>
      </c>
      <c r="V3249" s="21">
        <f t="shared" si="9105"/>
        <v>0</v>
      </c>
      <c r="W3249" s="21">
        <f t="shared" si="9105"/>
        <v>0</v>
      </c>
      <c r="X3249" s="21">
        <f t="shared" si="9105"/>
        <v>0</v>
      </c>
      <c r="Y3249" s="21">
        <f t="shared" si="9105"/>
        <v>0</v>
      </c>
      <c r="Z3249" s="21">
        <f t="shared" si="9105"/>
        <v>0</v>
      </c>
      <c r="AA3249" s="21">
        <f t="shared" si="9105"/>
        <v>0</v>
      </c>
      <c r="AB3249" s="21">
        <f t="shared" si="9105"/>
        <v>0</v>
      </c>
      <c r="AC3249" s="21">
        <f t="shared" si="9105"/>
        <v>0</v>
      </c>
      <c r="AD3249" s="27">
        <f t="shared" si="9105"/>
        <v>0</v>
      </c>
      <c r="AE3249" s="21">
        <f t="shared" si="9105"/>
        <v>0</v>
      </c>
      <c r="AF3249" s="21">
        <f t="shared" si="9105"/>
        <v>0</v>
      </c>
      <c r="AG3249" s="27">
        <f t="shared" si="9105"/>
        <v>0</v>
      </c>
      <c r="AH3249" s="21">
        <f t="shared" si="9105"/>
        <v>0</v>
      </c>
      <c r="AI3249" s="21">
        <f t="shared" si="9105"/>
        <v>0</v>
      </c>
      <c r="AK3249" s="14" t="s">
        <v>71</v>
      </c>
      <c r="AL3249" s="15">
        <v>0.05</v>
      </c>
      <c r="AM3249" s="16" t="s">
        <v>3</v>
      </c>
    </row>
    <row r="3250" spans="1:39" x14ac:dyDescent="0.25">
      <c r="A3250" s="2"/>
      <c r="G3250" s="2"/>
      <c r="H3250" s="2"/>
      <c r="O3250" s="2"/>
      <c r="P3250" s="2"/>
    </row>
    <row r="3251" spans="1:39" ht="42" customHeight="1" x14ac:dyDescent="0.25">
      <c r="A3251" s="223" t="s">
        <v>63</v>
      </c>
      <c r="B3251" s="223" t="s">
        <v>43</v>
      </c>
      <c r="C3251" s="224" t="s">
        <v>19</v>
      </c>
      <c r="D3251" s="226"/>
      <c r="E3251" s="223" t="s">
        <v>14</v>
      </c>
      <c r="F3251" s="223" t="s">
        <v>38</v>
      </c>
      <c r="G3251" s="223" t="s">
        <v>1</v>
      </c>
      <c r="H3251" s="223" t="s">
        <v>5</v>
      </c>
      <c r="I3251" s="225" t="s">
        <v>31</v>
      </c>
      <c r="J3251" s="225" t="s">
        <v>32</v>
      </c>
      <c r="K3251" s="225" t="s">
        <v>48</v>
      </c>
      <c r="L3251" s="225" t="s">
        <v>0</v>
      </c>
      <c r="M3251" s="4" t="s">
        <v>45</v>
      </c>
      <c r="N3251" s="4" t="s">
        <v>46</v>
      </c>
      <c r="O3251" s="4" t="s">
        <v>47</v>
      </c>
      <c r="P3251" s="225" t="s">
        <v>50</v>
      </c>
      <c r="Q3251" s="225" t="s">
        <v>33</v>
      </c>
      <c r="R3251" s="4" t="s">
        <v>51</v>
      </c>
      <c r="S3251" s="4" t="s">
        <v>52</v>
      </c>
      <c r="T3251" s="4" t="s">
        <v>53</v>
      </c>
      <c r="U3251" s="4" t="s">
        <v>54</v>
      </c>
      <c r="V3251" s="4" t="s">
        <v>55</v>
      </c>
      <c r="W3251" s="4" t="s">
        <v>56</v>
      </c>
      <c r="X3251" s="4" t="s">
        <v>57</v>
      </c>
      <c r="Y3251" s="4" t="s">
        <v>58</v>
      </c>
      <c r="Z3251" s="4" t="s">
        <v>59</v>
      </c>
      <c r="AA3251" s="4" t="s">
        <v>62</v>
      </c>
      <c r="AB3251" s="4" t="s">
        <v>60</v>
      </c>
      <c r="AC3251" s="4" t="s">
        <v>61</v>
      </c>
      <c r="AD3251" s="233" t="s">
        <v>34</v>
      </c>
      <c r="AE3251" s="231" t="s">
        <v>2</v>
      </c>
      <c r="AF3251" s="231" t="s">
        <v>3</v>
      </c>
      <c r="AG3251" s="233" t="s">
        <v>35</v>
      </c>
      <c r="AH3251" s="223" t="s">
        <v>36</v>
      </c>
      <c r="AI3251" s="223" t="s">
        <v>37</v>
      </c>
      <c r="AK3251" s="229" t="s">
        <v>30</v>
      </c>
      <c r="AL3251" s="229"/>
      <c r="AM3251" s="229"/>
    </row>
    <row r="3252" spans="1:39" s="6" customFormat="1" ht="35.25" customHeight="1" x14ac:dyDescent="0.3">
      <c r="A3252" s="224"/>
      <c r="B3252" s="224"/>
      <c r="C3252" s="224"/>
      <c r="D3252" s="227"/>
      <c r="E3252" s="223"/>
      <c r="F3252" s="223"/>
      <c r="G3252" s="223"/>
      <c r="H3252" s="223"/>
      <c r="I3252" s="230"/>
      <c r="J3252" s="230"/>
      <c r="K3252" s="230"/>
      <c r="L3252" s="230"/>
      <c r="M3252" s="5">
        <v>0</v>
      </c>
      <c r="N3252" s="5">
        <v>625000</v>
      </c>
      <c r="O3252" s="5">
        <v>1250000</v>
      </c>
      <c r="P3252" s="225"/>
      <c r="Q3252" s="225"/>
      <c r="R3252" s="29">
        <v>4.95E-4</v>
      </c>
      <c r="S3252" s="29">
        <v>9.5200000000000005E-4</v>
      </c>
      <c r="T3252" s="29">
        <v>1.5900000000000001E-3</v>
      </c>
      <c r="U3252" s="29">
        <v>1.1169999999999999E-3</v>
      </c>
      <c r="V3252" s="29">
        <v>2.189E-3</v>
      </c>
      <c r="W3252" s="29">
        <v>4.5430000000000002E-3</v>
      </c>
      <c r="X3252" s="29">
        <v>8.8199999999999997E-4</v>
      </c>
      <c r="Y3252" s="29">
        <v>1.6949999999999999E-3</v>
      </c>
      <c r="Z3252" s="29">
        <v>2.8319999999999999E-3</v>
      </c>
      <c r="AA3252" s="29">
        <v>1.9889999999999999E-3</v>
      </c>
      <c r="AB3252" s="29">
        <v>3.8999999999999998E-3</v>
      </c>
      <c r="AC3252" s="29">
        <v>8.0949999999999998E-3</v>
      </c>
      <c r="AD3252" s="233"/>
      <c r="AE3252" s="232"/>
      <c r="AF3252" s="232"/>
      <c r="AG3252" s="234"/>
      <c r="AH3252" s="223"/>
      <c r="AI3252" s="223"/>
      <c r="AK3252" s="229"/>
      <c r="AL3252" s="229"/>
      <c r="AM3252" s="229"/>
    </row>
    <row r="3253" spans="1:39" s="3" customFormat="1" ht="13.8" x14ac:dyDescent="0.25">
      <c r="A3253" s="7" t="s">
        <v>44</v>
      </c>
      <c r="B3253" s="7" t="s">
        <v>42</v>
      </c>
      <c r="C3253" s="8" t="s">
        <v>39</v>
      </c>
      <c r="D3253" s="30"/>
      <c r="E3253" s="8" t="s">
        <v>64</v>
      </c>
      <c r="F3253" s="9" t="str">
        <f>IFERROR(VLOOKUP(E3253,Template!$AK$5:$AL$17,2,FALSE),"")</f>
        <v/>
      </c>
      <c r="G3253" s="41" t="s">
        <v>7</v>
      </c>
      <c r="H3253" s="41" t="s">
        <v>6</v>
      </c>
      <c r="I3253" s="32" t="s">
        <v>65</v>
      </c>
      <c r="J3253" s="32" t="s">
        <v>66</v>
      </c>
      <c r="K3253" s="33">
        <f>IFERROR(I3253+J3253,0)</f>
        <v>0</v>
      </c>
      <c r="L3253" s="33">
        <f>IFERROR(K3253,"")</f>
        <v>0</v>
      </c>
      <c r="M3253" s="34">
        <f t="shared" ref="M3253:M3264" si="9106">IF(L3253&lt;=$N$4,K3253,IF(L3252&gt;$N$4,0,$N$4-L3252))</f>
        <v>0</v>
      </c>
      <c r="N3253" s="34">
        <f>IF(AND(L3253&gt;$N$4,L3253&lt;=$O$4),K3253-M3253,IF(AND(L3252&gt;$N$4,L3252&lt;=$O$4),$O$4-L3252,IF(L3252&gt;$O$4,0,IF(L3253&lt;$N$4,0,MIN(L3253-$N$4,$N$4)))))</f>
        <v>0</v>
      </c>
      <c r="O3253" s="34">
        <f>IF(L3253&gt;$O$4,K3253-M3253-N3253,0)</f>
        <v>0</v>
      </c>
      <c r="P3253" s="12" t="s">
        <v>94</v>
      </c>
      <c r="Q3253" s="12" t="s">
        <v>68</v>
      </c>
      <c r="R3253" s="33">
        <f>IF(AND($Q3253="LOW",$P3253="French"),M3253*R$4,0)</f>
        <v>0</v>
      </c>
      <c r="S3253" s="33">
        <f>IF(AND($Q3253="LOW",$P3253="French"),N3253*S$4,0)</f>
        <v>0</v>
      </c>
      <c r="T3253" s="33">
        <f>IF(AND($Q3253="LOW",$P3253="French"),O3253*T$4,0)</f>
        <v>0</v>
      </c>
      <c r="U3253" s="33">
        <f>IF(AND($Q3253="HIGH",$P3253="French"),M3253*U$4,0)</f>
        <v>0</v>
      </c>
      <c r="V3253" s="33">
        <f>IF(AND($Q3253="HIGH",$P3253="French"),N3253*V$4,0)</f>
        <v>0</v>
      </c>
      <c r="W3253" s="33">
        <f>IF(AND($Q3253="HIGH",$P3253="French"),O3253*W$4,0)</f>
        <v>0</v>
      </c>
      <c r="X3253" s="33">
        <f>IF(AND($Q3253="LOW",$P3253="English"),M3253*X$4,0)</f>
        <v>0</v>
      </c>
      <c r="Y3253" s="33">
        <f>IF(AND($Q3253="LOW",$P3253="English"),N3253*Y$4,0)</f>
        <v>0</v>
      </c>
      <c r="Z3253" s="33">
        <f>IF(AND($Q3253="LOW",$P3253="English"),O3253*Z$4,0)</f>
        <v>0</v>
      </c>
      <c r="AA3253" s="33">
        <f>IF(AND($Q3253="HIGH",$P3253="English"),M3253*AA$4,0)</f>
        <v>0</v>
      </c>
      <c r="AB3253" s="33">
        <f>IF(AND($Q3253="HIGH",$P3253="English"),N3253*AB$4,0)</f>
        <v>0</v>
      </c>
      <c r="AC3253" s="33">
        <f>IF(AND($Q3253="HIGH",$P3253="English"),O3253*AC$4,0)</f>
        <v>0</v>
      </c>
      <c r="AD3253" s="26">
        <f>SUM(R3253:AC3253)</f>
        <v>0</v>
      </c>
      <c r="AE3253" s="46" t="str">
        <f>IFERROR(IF(AE$3=VLOOKUP($E3253,Template!$AK$5:$AM$17,3,FALSE),$AD3253*$F3253,0),"0.00")</f>
        <v>0.00</v>
      </c>
      <c r="AF3253" s="46" t="str">
        <f>IFERROR(IF(AF$3=VLOOKUP($E3253,Template!$AK$5:$AM$17,3,FALSE),$AD3253*$F3253,0),"0.00")</f>
        <v>0.00</v>
      </c>
      <c r="AG3253" s="28">
        <f>SUM(AD3253:AF3253)</f>
        <v>0</v>
      </c>
      <c r="AH3253" s="13" t="s">
        <v>40</v>
      </c>
      <c r="AI3253" s="13" t="s">
        <v>41</v>
      </c>
      <c r="AK3253" s="14" t="s">
        <v>25</v>
      </c>
      <c r="AL3253" s="15">
        <v>0.05</v>
      </c>
      <c r="AM3253" s="16" t="s">
        <v>3</v>
      </c>
    </row>
    <row r="3254" spans="1:39" s="3" customFormat="1" ht="13.8" x14ac:dyDescent="0.25">
      <c r="A3254" s="7" t="str">
        <f>A3253</f>
        <v>(Enter Broadcasting Company Name)</v>
      </c>
      <c r="B3254" s="7" t="str">
        <f>B3253</f>
        <v>(Enter Call Letters)</v>
      </c>
      <c r="C3254" s="8" t="str">
        <f>C3253</f>
        <v>(Select AM/FM)</v>
      </c>
      <c r="D3254" s="30"/>
      <c r="E3254" s="8" t="str">
        <f>E3253</f>
        <v>(Select Station Province)</v>
      </c>
      <c r="F3254" s="9" t="str">
        <f>IFERROR(VLOOKUP(E3254,Template!$AK$5:$AL$17,2,FALSE),"")</f>
        <v/>
      </c>
      <c r="G3254" s="42" t="s">
        <v>8</v>
      </c>
      <c r="H3254" s="42" t="s">
        <v>9</v>
      </c>
      <c r="I3254" s="32" t="s">
        <v>65</v>
      </c>
      <c r="J3254" s="32" t="s">
        <v>66</v>
      </c>
      <c r="K3254" s="33">
        <f t="shared" ref="K3254:K3264" si="9107">IFERROR(I3254+J3254,0)</f>
        <v>0</v>
      </c>
      <c r="L3254" s="33">
        <f t="shared" ref="L3254:L3264" si="9108">IFERROR(L3253+K3254,"")</f>
        <v>0</v>
      </c>
      <c r="M3254" s="34">
        <f t="shared" si="9106"/>
        <v>0</v>
      </c>
      <c r="N3254" s="34">
        <f>IF(AND(L3254&gt;$N$4,L3254&lt;=$O$4),K3254-M3254,IF(AND(L3253&gt;$N$4,L3253&lt;=$O$4),$O$4-L3253,IF(L3253&gt;$O$4,0,IF(L3254&lt;$N$4,0,MIN(L3254-$N$4,$N$4)))))</f>
        <v>0</v>
      </c>
      <c r="O3254" s="34">
        <f t="shared" ref="O3254:O3264" si="9109">IF(L3254&gt;$O$4,K3254-M3254-N3254,0)</f>
        <v>0</v>
      </c>
      <c r="P3254" s="12" t="str">
        <f>P3253</f>
        <v>(Select Language)</v>
      </c>
      <c r="Q3254" s="12" t="str">
        <f>Q3253</f>
        <v>(Select Usage)</v>
      </c>
      <c r="R3254" s="33">
        <f t="shared" ref="R3254:R3264" si="9110">IF(AND($Q3254="LOW",$P3254="French"),M3254*R$4,0)</f>
        <v>0</v>
      </c>
      <c r="S3254" s="33">
        <f t="shared" ref="S3254:S3264" si="9111">IF(AND($Q3254="LOW",$P3254="French"),N3254*S$4,0)</f>
        <v>0</v>
      </c>
      <c r="T3254" s="33">
        <f t="shared" ref="T3254:T3264" si="9112">IF(AND($Q3254="LOW",$P3254="French"),O3254*T$4,0)</f>
        <v>0</v>
      </c>
      <c r="U3254" s="33">
        <f t="shared" ref="U3254:U3264" si="9113">IF(AND($Q3254="HIGH",$P3254="French"),M3254*U$4,0)</f>
        <v>0</v>
      </c>
      <c r="V3254" s="33">
        <f t="shared" ref="V3254:V3264" si="9114">IF(AND($Q3254="HIGH",$P3254="French"),N3254*V$4,0)</f>
        <v>0</v>
      </c>
      <c r="W3254" s="33">
        <f t="shared" ref="W3254:W3264" si="9115">IF(AND($Q3254="HIGH",$P3254="French"),O3254*W$4,0)</f>
        <v>0</v>
      </c>
      <c r="X3254" s="33">
        <f t="shared" ref="X3254:X3264" si="9116">IF(AND($Q3254="LOW",$P3254="English"),M3254*X$4,0)</f>
        <v>0</v>
      </c>
      <c r="Y3254" s="33">
        <f t="shared" ref="Y3254:Y3264" si="9117">IF(AND($Q3254="LOW",$P3254="English"),N3254*Y$4,0)</f>
        <v>0</v>
      </c>
      <c r="Z3254" s="33">
        <f t="shared" ref="Z3254:Z3264" si="9118">IF(AND($Q3254="LOW",$P3254="English"),O3254*Z$4,0)</f>
        <v>0</v>
      </c>
      <c r="AA3254" s="33">
        <f t="shared" ref="AA3254:AA3264" si="9119">IF(AND($Q3254="HIGH",$P3254="English"),M3254*AA$4,0)</f>
        <v>0</v>
      </c>
      <c r="AB3254" s="33">
        <f t="shared" ref="AB3254:AB3264" si="9120">IF(AND($Q3254="HIGH",$P3254="English"),N3254*AB$4,0)</f>
        <v>0</v>
      </c>
      <c r="AC3254" s="33">
        <f t="shared" ref="AC3254:AC3264" si="9121">IF(AND($Q3254="HIGH",$P3254="English"),O3254*AC$4,0)</f>
        <v>0</v>
      </c>
      <c r="AD3254" s="26">
        <f t="shared" ref="AD3254:AD3258" si="9122">SUM(R3254:AC3254)</f>
        <v>0</v>
      </c>
      <c r="AE3254" s="46" t="str">
        <f>IFERROR(IF(AE$3=VLOOKUP($E3254,Template!$AK$5:$AM$17,3,FALSE),$AD3254*$F3254,0),"0.00")</f>
        <v>0.00</v>
      </c>
      <c r="AF3254" s="46" t="str">
        <f>IFERROR(IF(AF$3=VLOOKUP($E3254,Template!$AK$5:$AM$17,3,FALSE),$AD3254*$F3254,0),"0.00")</f>
        <v>0.00</v>
      </c>
      <c r="AG3254" s="28">
        <f t="shared" ref="AG3254:AG3264" si="9123">SUM(AD3254:AF3254)</f>
        <v>0</v>
      </c>
      <c r="AH3254" s="13" t="s">
        <v>40</v>
      </c>
      <c r="AI3254" s="13" t="s">
        <v>41</v>
      </c>
      <c r="AK3254" s="14" t="s">
        <v>23</v>
      </c>
      <c r="AL3254" s="15">
        <v>0.05</v>
      </c>
      <c r="AM3254" s="16" t="s">
        <v>3</v>
      </c>
    </row>
    <row r="3255" spans="1:39" s="3" customFormat="1" ht="13.8" x14ac:dyDescent="0.25">
      <c r="A3255" s="7" t="str">
        <f t="shared" ref="A3255:C3255" si="9124">A3254</f>
        <v>(Enter Broadcasting Company Name)</v>
      </c>
      <c r="B3255" s="7" t="str">
        <f t="shared" si="9124"/>
        <v>(Enter Call Letters)</v>
      </c>
      <c r="C3255" s="8" t="str">
        <f t="shared" si="9124"/>
        <v>(Select AM/FM)</v>
      </c>
      <c r="D3255" s="30"/>
      <c r="E3255" s="8" t="str">
        <f t="shared" ref="E3255:E3264" si="9125">E3254</f>
        <v>(Select Station Province)</v>
      </c>
      <c r="F3255" s="9" t="str">
        <f>IFERROR(VLOOKUP(E3255,Template!$AK$5:$AL$17,2,FALSE),"")</f>
        <v/>
      </c>
      <c r="G3255" s="42" t="s">
        <v>6</v>
      </c>
      <c r="H3255" s="42" t="s">
        <v>10</v>
      </c>
      <c r="I3255" s="32" t="s">
        <v>65</v>
      </c>
      <c r="J3255" s="32" t="s">
        <v>66</v>
      </c>
      <c r="K3255" s="33">
        <f t="shared" si="9107"/>
        <v>0</v>
      </c>
      <c r="L3255" s="33">
        <f t="shared" si="9108"/>
        <v>0</v>
      </c>
      <c r="M3255" s="34">
        <f t="shared" si="9106"/>
        <v>0</v>
      </c>
      <c r="N3255" s="34">
        <f t="shared" ref="N3255:N3264" si="9126">IF(AND(L3255&gt;$N$4,L3255&lt;=$O$4),K3255-M3255,IF(AND(L3254&gt;$N$4,L3254&lt;=$O$4),$O$4-L3254,IF(L3254&gt;$O$4,0,IF(L3255&lt;$N$4,0,MIN(L3255-$N$4,$N$4)))))</f>
        <v>0</v>
      </c>
      <c r="O3255" s="34">
        <f t="shared" si="9109"/>
        <v>0</v>
      </c>
      <c r="P3255" s="12" t="str">
        <f t="shared" ref="P3255:Q3255" si="9127">P3254</f>
        <v>(Select Language)</v>
      </c>
      <c r="Q3255" s="12" t="str">
        <f t="shared" si="9127"/>
        <v>(Select Usage)</v>
      </c>
      <c r="R3255" s="33">
        <f t="shared" si="9110"/>
        <v>0</v>
      </c>
      <c r="S3255" s="33">
        <f t="shared" si="9111"/>
        <v>0</v>
      </c>
      <c r="T3255" s="33">
        <f t="shared" si="9112"/>
        <v>0</v>
      </c>
      <c r="U3255" s="33">
        <f t="shared" si="9113"/>
        <v>0</v>
      </c>
      <c r="V3255" s="33">
        <f t="shared" si="9114"/>
        <v>0</v>
      </c>
      <c r="W3255" s="33">
        <f t="shared" si="9115"/>
        <v>0</v>
      </c>
      <c r="X3255" s="33">
        <f t="shared" si="9116"/>
        <v>0</v>
      </c>
      <c r="Y3255" s="33">
        <f t="shared" si="9117"/>
        <v>0</v>
      </c>
      <c r="Z3255" s="33">
        <f t="shared" si="9118"/>
        <v>0</v>
      </c>
      <c r="AA3255" s="33">
        <f t="shared" si="9119"/>
        <v>0</v>
      </c>
      <c r="AB3255" s="33">
        <f t="shared" si="9120"/>
        <v>0</v>
      </c>
      <c r="AC3255" s="33">
        <f t="shared" si="9121"/>
        <v>0</v>
      </c>
      <c r="AD3255" s="26">
        <f t="shared" si="9122"/>
        <v>0</v>
      </c>
      <c r="AE3255" s="46" t="str">
        <f>IFERROR(IF(AE$3=VLOOKUP($E3255,Template!$AK$5:$AM$17,3,FALSE),$AD3255*$F3255,0),"0.00")</f>
        <v>0.00</v>
      </c>
      <c r="AF3255" s="46" t="str">
        <f>IFERROR(IF(AF$3=VLOOKUP($E3255,Template!$AK$5:$AM$17,3,FALSE),$AD3255*$F3255,0),"0.00")</f>
        <v>0.00</v>
      </c>
      <c r="AG3255" s="28">
        <f t="shared" si="9123"/>
        <v>0</v>
      </c>
      <c r="AH3255" s="13" t="s">
        <v>40</v>
      </c>
      <c r="AI3255" s="13" t="s">
        <v>41</v>
      </c>
      <c r="AK3255" s="14" t="s">
        <v>24</v>
      </c>
      <c r="AL3255" s="15">
        <v>0.05</v>
      </c>
      <c r="AM3255" s="16" t="s">
        <v>3</v>
      </c>
    </row>
    <row r="3256" spans="1:39" s="3" customFormat="1" ht="13.8" x14ac:dyDescent="0.25">
      <c r="A3256" s="7" t="str">
        <f t="shared" ref="A3256:C3256" si="9128">A3255</f>
        <v>(Enter Broadcasting Company Name)</v>
      </c>
      <c r="B3256" s="7" t="str">
        <f t="shared" si="9128"/>
        <v>(Enter Call Letters)</v>
      </c>
      <c r="C3256" s="8" t="str">
        <f t="shared" si="9128"/>
        <v>(Select AM/FM)</v>
      </c>
      <c r="D3256" s="30"/>
      <c r="E3256" s="8" t="str">
        <f t="shared" si="9125"/>
        <v>(Select Station Province)</v>
      </c>
      <c r="F3256" s="9" t="str">
        <f>IFERROR(VLOOKUP(E3256,Template!$AK$5:$AL$17,2,FALSE),"")</f>
        <v/>
      </c>
      <c r="G3256" s="42" t="s">
        <v>9</v>
      </c>
      <c r="H3256" s="42" t="s">
        <v>11</v>
      </c>
      <c r="I3256" s="32" t="s">
        <v>65</v>
      </c>
      <c r="J3256" s="32" t="s">
        <v>66</v>
      </c>
      <c r="K3256" s="33">
        <f t="shared" si="9107"/>
        <v>0</v>
      </c>
      <c r="L3256" s="33">
        <f t="shared" si="9108"/>
        <v>0</v>
      </c>
      <c r="M3256" s="34">
        <f t="shared" si="9106"/>
        <v>0</v>
      </c>
      <c r="N3256" s="34">
        <f t="shared" si="9126"/>
        <v>0</v>
      </c>
      <c r="O3256" s="34">
        <f t="shared" si="9109"/>
        <v>0</v>
      </c>
      <c r="P3256" s="12" t="str">
        <f t="shared" ref="P3256:Q3256" si="9129">P3255</f>
        <v>(Select Language)</v>
      </c>
      <c r="Q3256" s="12" t="str">
        <f t="shared" si="9129"/>
        <v>(Select Usage)</v>
      </c>
      <c r="R3256" s="33">
        <f t="shared" si="9110"/>
        <v>0</v>
      </c>
      <c r="S3256" s="33">
        <f t="shared" si="9111"/>
        <v>0</v>
      </c>
      <c r="T3256" s="33">
        <f t="shared" si="9112"/>
        <v>0</v>
      </c>
      <c r="U3256" s="33">
        <f t="shared" si="9113"/>
        <v>0</v>
      </c>
      <c r="V3256" s="33">
        <f t="shared" si="9114"/>
        <v>0</v>
      </c>
      <c r="W3256" s="33">
        <f t="shared" si="9115"/>
        <v>0</v>
      </c>
      <c r="X3256" s="33">
        <f t="shared" si="9116"/>
        <v>0</v>
      </c>
      <c r="Y3256" s="33">
        <f t="shared" si="9117"/>
        <v>0</v>
      </c>
      <c r="Z3256" s="33">
        <f t="shared" si="9118"/>
        <v>0</v>
      </c>
      <c r="AA3256" s="33">
        <f t="shared" si="9119"/>
        <v>0</v>
      </c>
      <c r="AB3256" s="33">
        <f t="shared" si="9120"/>
        <v>0</v>
      </c>
      <c r="AC3256" s="33">
        <f t="shared" si="9121"/>
        <v>0</v>
      </c>
      <c r="AD3256" s="26">
        <f t="shared" si="9122"/>
        <v>0</v>
      </c>
      <c r="AE3256" s="46" t="str">
        <f>IFERROR(IF(AE$3=VLOOKUP($E3256,Template!$AK$5:$AM$17,3,FALSE),$AD3256*$F3256,0),"0.00")</f>
        <v>0.00</v>
      </c>
      <c r="AF3256" s="46" t="str">
        <f>IFERROR(IF(AF$3=VLOOKUP($E3256,Template!$AK$5:$AM$17,3,FALSE),$AD3256*$F3256,0),"0.00")</f>
        <v>0.00</v>
      </c>
      <c r="AG3256" s="28">
        <f t="shared" si="9123"/>
        <v>0</v>
      </c>
      <c r="AH3256" s="13" t="s">
        <v>40</v>
      </c>
      <c r="AI3256" s="13" t="s">
        <v>41</v>
      </c>
      <c r="AK3256" s="14" t="s">
        <v>22</v>
      </c>
      <c r="AL3256" s="15">
        <v>0.15</v>
      </c>
      <c r="AM3256" s="16" t="s">
        <v>2</v>
      </c>
    </row>
    <row r="3257" spans="1:39" s="3" customFormat="1" ht="13.8" x14ac:dyDescent="0.25">
      <c r="A3257" s="7" t="str">
        <f t="shared" ref="A3257:C3257" si="9130">A3256</f>
        <v>(Enter Broadcasting Company Name)</v>
      </c>
      <c r="B3257" s="7" t="str">
        <f t="shared" si="9130"/>
        <v>(Enter Call Letters)</v>
      </c>
      <c r="C3257" s="8" t="str">
        <f t="shared" si="9130"/>
        <v>(Select AM/FM)</v>
      </c>
      <c r="D3257" s="30"/>
      <c r="E3257" s="8" t="str">
        <f t="shared" si="9125"/>
        <v>(Select Station Province)</v>
      </c>
      <c r="F3257" s="9" t="str">
        <f>IFERROR(VLOOKUP(E3257,Template!$AK$5:$AL$17,2,FALSE),"")</f>
        <v/>
      </c>
      <c r="G3257" s="42" t="s">
        <v>10</v>
      </c>
      <c r="H3257" s="42" t="s">
        <v>12</v>
      </c>
      <c r="I3257" s="32" t="s">
        <v>65</v>
      </c>
      <c r="J3257" s="32" t="s">
        <v>66</v>
      </c>
      <c r="K3257" s="33">
        <f t="shared" si="9107"/>
        <v>0</v>
      </c>
      <c r="L3257" s="33">
        <f t="shared" si="9108"/>
        <v>0</v>
      </c>
      <c r="M3257" s="34">
        <f t="shared" si="9106"/>
        <v>0</v>
      </c>
      <c r="N3257" s="34">
        <f t="shared" si="9126"/>
        <v>0</v>
      </c>
      <c r="O3257" s="34">
        <f t="shared" si="9109"/>
        <v>0</v>
      </c>
      <c r="P3257" s="12" t="str">
        <f t="shared" ref="P3257:Q3257" si="9131">P3256</f>
        <v>(Select Language)</v>
      </c>
      <c r="Q3257" s="12" t="str">
        <f t="shared" si="9131"/>
        <v>(Select Usage)</v>
      </c>
      <c r="R3257" s="33">
        <f t="shared" si="9110"/>
        <v>0</v>
      </c>
      <c r="S3257" s="33">
        <f t="shared" si="9111"/>
        <v>0</v>
      </c>
      <c r="T3257" s="33">
        <f t="shared" si="9112"/>
        <v>0</v>
      </c>
      <c r="U3257" s="33">
        <f t="shared" si="9113"/>
        <v>0</v>
      </c>
      <c r="V3257" s="33">
        <f t="shared" si="9114"/>
        <v>0</v>
      </c>
      <c r="W3257" s="33">
        <f t="shared" si="9115"/>
        <v>0</v>
      </c>
      <c r="X3257" s="33">
        <f t="shared" si="9116"/>
        <v>0</v>
      </c>
      <c r="Y3257" s="33">
        <f t="shared" si="9117"/>
        <v>0</v>
      </c>
      <c r="Z3257" s="33">
        <f t="shared" si="9118"/>
        <v>0</v>
      </c>
      <c r="AA3257" s="33">
        <f t="shared" si="9119"/>
        <v>0</v>
      </c>
      <c r="AB3257" s="33">
        <f t="shared" si="9120"/>
        <v>0</v>
      </c>
      <c r="AC3257" s="33">
        <f t="shared" si="9121"/>
        <v>0</v>
      </c>
      <c r="AD3257" s="26">
        <f t="shared" si="9122"/>
        <v>0</v>
      </c>
      <c r="AE3257" s="46" t="str">
        <f>IFERROR(IF(AE$3=VLOOKUP($E3257,Template!$AK$5:$AM$17,3,FALSE),$AD3257*$F3257,0),"0.00")</f>
        <v>0.00</v>
      </c>
      <c r="AF3257" s="46" t="str">
        <f>IFERROR(IF(AF$3=VLOOKUP($E3257,Template!$AK$5:$AM$17,3,FALSE),$AD3257*$F3257,0),"0.00")</f>
        <v>0.00</v>
      </c>
      <c r="AG3257" s="28">
        <f t="shared" si="9123"/>
        <v>0</v>
      </c>
      <c r="AH3257" s="13" t="s">
        <v>40</v>
      </c>
      <c r="AI3257" s="13" t="s">
        <v>41</v>
      </c>
      <c r="AK3257" s="14" t="s">
        <v>26</v>
      </c>
      <c r="AL3257" s="15">
        <v>0.15</v>
      </c>
      <c r="AM3257" s="16" t="s">
        <v>2</v>
      </c>
    </row>
    <row r="3258" spans="1:39" s="3" customFormat="1" ht="13.8" x14ac:dyDescent="0.25">
      <c r="A3258" s="7" t="str">
        <f t="shared" ref="A3258:C3258" si="9132">A3257</f>
        <v>(Enter Broadcasting Company Name)</v>
      </c>
      <c r="B3258" s="7" t="str">
        <f t="shared" si="9132"/>
        <v>(Enter Call Letters)</v>
      </c>
      <c r="C3258" s="8" t="str">
        <f t="shared" si="9132"/>
        <v>(Select AM/FM)</v>
      </c>
      <c r="D3258" s="30"/>
      <c r="E3258" s="8" t="str">
        <f t="shared" si="9125"/>
        <v>(Select Station Province)</v>
      </c>
      <c r="F3258" s="9" t="str">
        <f>IFERROR(VLOOKUP(E3258,Template!$AK$5:$AL$17,2,FALSE),"")</f>
        <v/>
      </c>
      <c r="G3258" s="42" t="s">
        <v>11</v>
      </c>
      <c r="H3258" s="42" t="s">
        <v>13</v>
      </c>
      <c r="I3258" s="32" t="s">
        <v>65</v>
      </c>
      <c r="J3258" s="32" t="s">
        <v>66</v>
      </c>
      <c r="K3258" s="33">
        <f t="shared" si="9107"/>
        <v>0</v>
      </c>
      <c r="L3258" s="33">
        <f t="shared" si="9108"/>
        <v>0</v>
      </c>
      <c r="M3258" s="34">
        <f t="shared" si="9106"/>
        <v>0</v>
      </c>
      <c r="N3258" s="34">
        <f t="shared" si="9126"/>
        <v>0</v>
      </c>
      <c r="O3258" s="34">
        <f t="shared" si="9109"/>
        <v>0</v>
      </c>
      <c r="P3258" s="12" t="str">
        <f t="shared" ref="P3258:Q3258" si="9133">P3257</f>
        <v>(Select Language)</v>
      </c>
      <c r="Q3258" s="12" t="str">
        <f t="shared" si="9133"/>
        <v>(Select Usage)</v>
      </c>
      <c r="R3258" s="33">
        <f t="shared" si="9110"/>
        <v>0</v>
      </c>
      <c r="S3258" s="33">
        <f t="shared" si="9111"/>
        <v>0</v>
      </c>
      <c r="T3258" s="33">
        <f t="shared" si="9112"/>
        <v>0</v>
      </c>
      <c r="U3258" s="33">
        <f t="shared" si="9113"/>
        <v>0</v>
      </c>
      <c r="V3258" s="33">
        <f t="shared" si="9114"/>
        <v>0</v>
      </c>
      <c r="W3258" s="33">
        <f t="shared" si="9115"/>
        <v>0</v>
      </c>
      <c r="X3258" s="33">
        <f t="shared" si="9116"/>
        <v>0</v>
      </c>
      <c r="Y3258" s="33">
        <f t="shared" si="9117"/>
        <v>0</v>
      </c>
      <c r="Z3258" s="33">
        <f t="shared" si="9118"/>
        <v>0</v>
      </c>
      <c r="AA3258" s="33">
        <f t="shared" si="9119"/>
        <v>0</v>
      </c>
      <c r="AB3258" s="33">
        <f t="shared" si="9120"/>
        <v>0</v>
      </c>
      <c r="AC3258" s="33">
        <f t="shared" si="9121"/>
        <v>0</v>
      </c>
      <c r="AD3258" s="26">
        <f t="shared" si="9122"/>
        <v>0</v>
      </c>
      <c r="AE3258" s="46" t="str">
        <f>IFERROR(IF(AE$3=VLOOKUP($E3258,Template!$AK$5:$AM$17,3,FALSE),$AD3258*$F3258,0),"0.00")</f>
        <v>0.00</v>
      </c>
      <c r="AF3258" s="46" t="str">
        <f>IFERROR(IF(AF$3=VLOOKUP($E3258,Template!$AK$5:$AM$17,3,FALSE),$AD3258*$F3258,0),"0.00")</f>
        <v>0.00</v>
      </c>
      <c r="AG3258" s="28">
        <f t="shared" si="9123"/>
        <v>0</v>
      </c>
      <c r="AH3258" s="13" t="s">
        <v>40</v>
      </c>
      <c r="AI3258" s="13" t="s">
        <v>41</v>
      </c>
      <c r="AK3258" s="14" t="s">
        <v>27</v>
      </c>
      <c r="AL3258" s="15">
        <v>0.15</v>
      </c>
      <c r="AM3258" s="16" t="s">
        <v>2</v>
      </c>
    </row>
    <row r="3259" spans="1:39" s="3" customFormat="1" ht="13.8" x14ac:dyDescent="0.25">
      <c r="A3259" s="7" t="str">
        <f t="shared" ref="A3259:C3259" si="9134">A3258</f>
        <v>(Enter Broadcasting Company Name)</v>
      </c>
      <c r="B3259" s="7" t="str">
        <f t="shared" si="9134"/>
        <v>(Enter Call Letters)</v>
      </c>
      <c r="C3259" s="8" t="str">
        <f t="shared" si="9134"/>
        <v>(Select AM/FM)</v>
      </c>
      <c r="D3259" s="30"/>
      <c r="E3259" s="8" t="str">
        <f t="shared" si="9125"/>
        <v>(Select Station Province)</v>
      </c>
      <c r="F3259" s="9" t="str">
        <f>IFERROR(VLOOKUP(E3259,Template!$AK$5:$AL$17,2,FALSE),"")</f>
        <v/>
      </c>
      <c r="G3259" s="42" t="s">
        <v>12</v>
      </c>
      <c r="H3259" s="42" t="s">
        <v>15</v>
      </c>
      <c r="I3259" s="32" t="s">
        <v>65</v>
      </c>
      <c r="J3259" s="32" t="s">
        <v>66</v>
      </c>
      <c r="K3259" s="33">
        <f t="shared" si="9107"/>
        <v>0</v>
      </c>
      <c r="L3259" s="33">
        <f t="shared" si="9108"/>
        <v>0</v>
      </c>
      <c r="M3259" s="34">
        <f t="shared" si="9106"/>
        <v>0</v>
      </c>
      <c r="N3259" s="34">
        <f t="shared" si="9126"/>
        <v>0</v>
      </c>
      <c r="O3259" s="34">
        <f t="shared" si="9109"/>
        <v>0</v>
      </c>
      <c r="P3259" s="12" t="str">
        <f t="shared" ref="P3259:Q3259" si="9135">P3258</f>
        <v>(Select Language)</v>
      </c>
      <c r="Q3259" s="12" t="str">
        <f t="shared" si="9135"/>
        <v>(Select Usage)</v>
      </c>
      <c r="R3259" s="33">
        <f t="shared" si="9110"/>
        <v>0</v>
      </c>
      <c r="S3259" s="33">
        <f t="shared" si="9111"/>
        <v>0</v>
      </c>
      <c r="T3259" s="33">
        <f t="shared" si="9112"/>
        <v>0</v>
      </c>
      <c r="U3259" s="33">
        <f t="shared" si="9113"/>
        <v>0</v>
      </c>
      <c r="V3259" s="33">
        <f t="shared" si="9114"/>
        <v>0</v>
      </c>
      <c r="W3259" s="33">
        <f t="shared" si="9115"/>
        <v>0</v>
      </c>
      <c r="X3259" s="33">
        <f t="shared" si="9116"/>
        <v>0</v>
      </c>
      <c r="Y3259" s="33">
        <f t="shared" si="9117"/>
        <v>0</v>
      </c>
      <c r="Z3259" s="33">
        <f t="shared" si="9118"/>
        <v>0</v>
      </c>
      <c r="AA3259" s="33">
        <f t="shared" si="9119"/>
        <v>0</v>
      </c>
      <c r="AB3259" s="33">
        <f t="shared" si="9120"/>
        <v>0</v>
      </c>
      <c r="AC3259" s="33">
        <f t="shared" si="9121"/>
        <v>0</v>
      </c>
      <c r="AD3259" s="26">
        <f>SUM(R3259:AC3259)</f>
        <v>0</v>
      </c>
      <c r="AE3259" s="46" t="str">
        <f>IFERROR(IF(AE$3=VLOOKUP($E3259,Template!$AK$5:$AM$17,3,FALSE),$AD3259*$F3259,0),"0.00")</f>
        <v>0.00</v>
      </c>
      <c r="AF3259" s="46" t="str">
        <f>IFERROR(IF(AF$3=VLOOKUP($E3259,Template!$AK$5:$AM$17,3,FALSE),$AD3259*$F3259,0),"0.00")</f>
        <v>0.00</v>
      </c>
      <c r="AG3259" s="28">
        <f t="shared" si="9123"/>
        <v>0</v>
      </c>
      <c r="AH3259" s="13" t="s">
        <v>40</v>
      </c>
      <c r="AI3259" s="13" t="s">
        <v>41</v>
      </c>
      <c r="AK3259" s="14" t="s">
        <v>28</v>
      </c>
      <c r="AL3259" s="15">
        <v>0.05</v>
      </c>
      <c r="AM3259" s="16" t="s">
        <v>3</v>
      </c>
    </row>
    <row r="3260" spans="1:39" s="3" customFormat="1" ht="13.8" x14ac:dyDescent="0.25">
      <c r="A3260" s="7" t="str">
        <f t="shared" ref="A3260:C3260" si="9136">A3259</f>
        <v>(Enter Broadcasting Company Name)</v>
      </c>
      <c r="B3260" s="7" t="str">
        <f t="shared" si="9136"/>
        <v>(Enter Call Letters)</v>
      </c>
      <c r="C3260" s="8" t="str">
        <f t="shared" si="9136"/>
        <v>(Select AM/FM)</v>
      </c>
      <c r="D3260" s="30"/>
      <c r="E3260" s="8" t="str">
        <f t="shared" si="9125"/>
        <v>(Select Station Province)</v>
      </c>
      <c r="F3260" s="9" t="str">
        <f>IFERROR(VLOOKUP(E3260,Template!$AK$5:$AL$17,2,FALSE),"")</f>
        <v/>
      </c>
      <c r="G3260" s="42" t="s">
        <v>13</v>
      </c>
      <c r="H3260" s="42" t="s">
        <v>16</v>
      </c>
      <c r="I3260" s="32" t="s">
        <v>65</v>
      </c>
      <c r="J3260" s="32" t="s">
        <v>66</v>
      </c>
      <c r="K3260" s="33">
        <f t="shared" si="9107"/>
        <v>0</v>
      </c>
      <c r="L3260" s="33">
        <f t="shared" si="9108"/>
        <v>0</v>
      </c>
      <c r="M3260" s="34">
        <f t="shared" si="9106"/>
        <v>0</v>
      </c>
      <c r="N3260" s="34">
        <f t="shared" si="9126"/>
        <v>0</v>
      </c>
      <c r="O3260" s="34">
        <f t="shared" si="9109"/>
        <v>0</v>
      </c>
      <c r="P3260" s="12" t="str">
        <f t="shared" ref="P3260:Q3260" si="9137">P3259</f>
        <v>(Select Language)</v>
      </c>
      <c r="Q3260" s="12" t="str">
        <f t="shared" si="9137"/>
        <v>(Select Usage)</v>
      </c>
      <c r="R3260" s="33">
        <f t="shared" si="9110"/>
        <v>0</v>
      </c>
      <c r="S3260" s="33">
        <f t="shared" si="9111"/>
        <v>0</v>
      </c>
      <c r="T3260" s="33">
        <f t="shared" si="9112"/>
        <v>0</v>
      </c>
      <c r="U3260" s="33">
        <f t="shared" si="9113"/>
        <v>0</v>
      </c>
      <c r="V3260" s="33">
        <f t="shared" si="9114"/>
        <v>0</v>
      </c>
      <c r="W3260" s="33">
        <f t="shared" si="9115"/>
        <v>0</v>
      </c>
      <c r="X3260" s="33">
        <f t="shared" si="9116"/>
        <v>0</v>
      </c>
      <c r="Y3260" s="33">
        <f t="shared" si="9117"/>
        <v>0</v>
      </c>
      <c r="Z3260" s="33">
        <f t="shared" si="9118"/>
        <v>0</v>
      </c>
      <c r="AA3260" s="33">
        <f t="shared" si="9119"/>
        <v>0</v>
      </c>
      <c r="AB3260" s="33">
        <f t="shared" si="9120"/>
        <v>0</v>
      </c>
      <c r="AC3260" s="33">
        <f t="shared" si="9121"/>
        <v>0</v>
      </c>
      <c r="AD3260" s="26">
        <f t="shared" ref="AD3260:AD3262" si="9138">SUM(R3260:AC3260)</f>
        <v>0</v>
      </c>
      <c r="AE3260" s="46" t="str">
        <f>IFERROR(IF(AE$3=VLOOKUP($E3260,Template!$AK$5:$AM$17,3,FALSE),$AD3260*$F3260,0),"0.00")</f>
        <v>0.00</v>
      </c>
      <c r="AF3260" s="46" t="str">
        <f>IFERROR(IF(AF$3=VLOOKUP($E3260,Template!$AK$5:$AM$17,3,FALSE),$AD3260*$F3260,0),"0.00")</f>
        <v>0.00</v>
      </c>
      <c r="AG3260" s="28">
        <f t="shared" si="9123"/>
        <v>0</v>
      </c>
      <c r="AH3260" s="13" t="s">
        <v>40</v>
      </c>
      <c r="AI3260" s="13" t="s">
        <v>41</v>
      </c>
      <c r="AK3260" s="14" t="s">
        <v>70</v>
      </c>
      <c r="AL3260" s="15">
        <v>0.05</v>
      </c>
      <c r="AM3260" s="16" t="s">
        <v>3</v>
      </c>
    </row>
    <row r="3261" spans="1:39" s="3" customFormat="1" ht="13.8" x14ac:dyDescent="0.25">
      <c r="A3261" s="7" t="str">
        <f t="shared" ref="A3261:C3261" si="9139">A3260</f>
        <v>(Enter Broadcasting Company Name)</v>
      </c>
      <c r="B3261" s="7" t="str">
        <f t="shared" si="9139"/>
        <v>(Enter Call Letters)</v>
      </c>
      <c r="C3261" s="8" t="str">
        <f t="shared" si="9139"/>
        <v>(Select AM/FM)</v>
      </c>
      <c r="D3261" s="30"/>
      <c r="E3261" s="8" t="str">
        <f t="shared" si="9125"/>
        <v>(Select Station Province)</v>
      </c>
      <c r="F3261" s="9" t="str">
        <f>IFERROR(VLOOKUP(E3261,Template!$AK$5:$AL$17,2,FALSE),"")</f>
        <v/>
      </c>
      <c r="G3261" s="42" t="s">
        <v>15</v>
      </c>
      <c r="H3261" s="42" t="s">
        <v>17</v>
      </c>
      <c r="I3261" s="32" t="s">
        <v>65</v>
      </c>
      <c r="J3261" s="32" t="s">
        <v>66</v>
      </c>
      <c r="K3261" s="33">
        <f t="shared" si="9107"/>
        <v>0</v>
      </c>
      <c r="L3261" s="33">
        <f t="shared" si="9108"/>
        <v>0</v>
      </c>
      <c r="M3261" s="34">
        <f t="shared" si="9106"/>
        <v>0</v>
      </c>
      <c r="N3261" s="34">
        <f t="shared" si="9126"/>
        <v>0</v>
      </c>
      <c r="O3261" s="34">
        <f t="shared" si="9109"/>
        <v>0</v>
      </c>
      <c r="P3261" s="12" t="str">
        <f t="shared" ref="P3261:Q3261" si="9140">P3260</f>
        <v>(Select Language)</v>
      </c>
      <c r="Q3261" s="12" t="str">
        <f t="shared" si="9140"/>
        <v>(Select Usage)</v>
      </c>
      <c r="R3261" s="33">
        <f t="shared" si="9110"/>
        <v>0</v>
      </c>
      <c r="S3261" s="33">
        <f t="shared" si="9111"/>
        <v>0</v>
      </c>
      <c r="T3261" s="33">
        <f t="shared" si="9112"/>
        <v>0</v>
      </c>
      <c r="U3261" s="33">
        <f t="shared" si="9113"/>
        <v>0</v>
      </c>
      <c r="V3261" s="33">
        <f t="shared" si="9114"/>
        <v>0</v>
      </c>
      <c r="W3261" s="33">
        <f t="shared" si="9115"/>
        <v>0</v>
      </c>
      <c r="X3261" s="33">
        <f t="shared" si="9116"/>
        <v>0</v>
      </c>
      <c r="Y3261" s="33">
        <f t="shared" si="9117"/>
        <v>0</v>
      </c>
      <c r="Z3261" s="33">
        <f t="shared" si="9118"/>
        <v>0</v>
      </c>
      <c r="AA3261" s="33">
        <f t="shared" si="9119"/>
        <v>0</v>
      </c>
      <c r="AB3261" s="33">
        <f t="shared" si="9120"/>
        <v>0</v>
      </c>
      <c r="AC3261" s="33">
        <f t="shared" si="9121"/>
        <v>0</v>
      </c>
      <c r="AD3261" s="26">
        <f t="shared" si="9138"/>
        <v>0</v>
      </c>
      <c r="AE3261" s="46" t="str">
        <f>IFERROR(IF(AE$3=VLOOKUP($E3261,Template!$AK$5:$AM$17,3,FALSE),$AD3261*$F3261,0),"0.00")</f>
        <v>0.00</v>
      </c>
      <c r="AF3261" s="46" t="str">
        <f>IFERROR(IF(AF$3=VLOOKUP($E3261,Template!$AK$5:$AM$17,3,FALSE),$AD3261*$F3261,0),"0.00")</f>
        <v>0.00</v>
      </c>
      <c r="AG3261" s="28">
        <f t="shared" si="9123"/>
        <v>0</v>
      </c>
      <c r="AH3261" s="13" t="s">
        <v>40</v>
      </c>
      <c r="AI3261" s="13" t="s">
        <v>41</v>
      </c>
      <c r="AK3261" s="14" t="s">
        <v>20</v>
      </c>
      <c r="AL3261" s="15">
        <v>0.13</v>
      </c>
      <c r="AM3261" s="16" t="s">
        <v>2</v>
      </c>
    </row>
    <row r="3262" spans="1:39" s="3" customFormat="1" ht="13.8" x14ac:dyDescent="0.25">
      <c r="A3262" s="7" t="str">
        <f t="shared" ref="A3262:C3262" si="9141">A3261</f>
        <v>(Enter Broadcasting Company Name)</v>
      </c>
      <c r="B3262" s="7" t="str">
        <f t="shared" si="9141"/>
        <v>(Enter Call Letters)</v>
      </c>
      <c r="C3262" s="8" t="str">
        <f t="shared" si="9141"/>
        <v>(Select AM/FM)</v>
      </c>
      <c r="D3262" s="30"/>
      <c r="E3262" s="8" t="str">
        <f t="shared" si="9125"/>
        <v>(Select Station Province)</v>
      </c>
      <c r="F3262" s="9" t="str">
        <f>IFERROR(VLOOKUP(E3262,Template!$AK$5:$AL$17,2,FALSE),"")</f>
        <v/>
      </c>
      <c r="G3262" s="42" t="s">
        <v>16</v>
      </c>
      <c r="H3262" s="42" t="s">
        <v>18</v>
      </c>
      <c r="I3262" s="32" t="s">
        <v>65</v>
      </c>
      <c r="J3262" s="32" t="s">
        <v>66</v>
      </c>
      <c r="K3262" s="33">
        <f t="shared" si="9107"/>
        <v>0</v>
      </c>
      <c r="L3262" s="33">
        <f t="shared" si="9108"/>
        <v>0</v>
      </c>
      <c r="M3262" s="34">
        <f t="shared" si="9106"/>
        <v>0</v>
      </c>
      <c r="N3262" s="34">
        <f t="shared" si="9126"/>
        <v>0</v>
      </c>
      <c r="O3262" s="34">
        <f t="shared" si="9109"/>
        <v>0</v>
      </c>
      <c r="P3262" s="12" t="str">
        <f t="shared" ref="P3262:Q3262" si="9142">P3261</f>
        <v>(Select Language)</v>
      </c>
      <c r="Q3262" s="12" t="str">
        <f t="shared" si="9142"/>
        <v>(Select Usage)</v>
      </c>
      <c r="R3262" s="33">
        <f t="shared" si="9110"/>
        <v>0</v>
      </c>
      <c r="S3262" s="33">
        <f t="shared" si="9111"/>
        <v>0</v>
      </c>
      <c r="T3262" s="33">
        <f t="shared" si="9112"/>
        <v>0</v>
      </c>
      <c r="U3262" s="33">
        <f t="shared" si="9113"/>
        <v>0</v>
      </c>
      <c r="V3262" s="33">
        <f t="shared" si="9114"/>
        <v>0</v>
      </c>
      <c r="W3262" s="33">
        <f t="shared" si="9115"/>
        <v>0</v>
      </c>
      <c r="X3262" s="33">
        <f t="shared" si="9116"/>
        <v>0</v>
      </c>
      <c r="Y3262" s="33">
        <f t="shared" si="9117"/>
        <v>0</v>
      </c>
      <c r="Z3262" s="33">
        <f t="shared" si="9118"/>
        <v>0</v>
      </c>
      <c r="AA3262" s="33">
        <f t="shared" si="9119"/>
        <v>0</v>
      </c>
      <c r="AB3262" s="33">
        <f t="shared" si="9120"/>
        <v>0</v>
      </c>
      <c r="AC3262" s="33">
        <f t="shared" si="9121"/>
        <v>0</v>
      </c>
      <c r="AD3262" s="26">
        <f t="shared" si="9138"/>
        <v>0</v>
      </c>
      <c r="AE3262" s="46" t="str">
        <f>IFERROR(IF(AE$3=VLOOKUP($E3262,Template!$AK$5:$AM$17,3,FALSE),$AD3262*$F3262,0),"0.00")</f>
        <v>0.00</v>
      </c>
      <c r="AF3262" s="46" t="str">
        <f>IFERROR(IF(AF$3=VLOOKUP($E3262,Template!$AK$5:$AM$17,3,FALSE),$AD3262*$F3262,0),"0.00")</f>
        <v>0.00</v>
      </c>
      <c r="AG3262" s="28">
        <f t="shared" si="9123"/>
        <v>0</v>
      </c>
      <c r="AH3262" s="13" t="s">
        <v>40</v>
      </c>
      <c r="AI3262" s="13" t="s">
        <v>41</v>
      </c>
      <c r="AK3262" s="14" t="s">
        <v>69</v>
      </c>
      <c r="AL3262" s="15">
        <v>0.15</v>
      </c>
      <c r="AM3262" s="16" t="s">
        <v>2</v>
      </c>
    </row>
    <row r="3263" spans="1:39" s="3" customFormat="1" ht="13.8" x14ac:dyDescent="0.25">
      <c r="A3263" s="7" t="str">
        <f t="shared" ref="A3263:C3263" si="9143">A3262</f>
        <v>(Enter Broadcasting Company Name)</v>
      </c>
      <c r="B3263" s="7" t="str">
        <f t="shared" si="9143"/>
        <v>(Enter Call Letters)</v>
      </c>
      <c r="C3263" s="8" t="str">
        <f t="shared" si="9143"/>
        <v>(Select AM/FM)</v>
      </c>
      <c r="D3263" s="30"/>
      <c r="E3263" s="8" t="str">
        <f t="shared" si="9125"/>
        <v>(Select Station Province)</v>
      </c>
      <c r="F3263" s="9" t="str">
        <f>IFERROR(VLOOKUP(E3263,Template!$AK$5:$AL$17,2,FALSE),"")</f>
        <v/>
      </c>
      <c r="G3263" s="42" t="s">
        <v>17</v>
      </c>
      <c r="H3263" s="42" t="s">
        <v>7</v>
      </c>
      <c r="I3263" s="32" t="s">
        <v>65</v>
      </c>
      <c r="J3263" s="32" t="s">
        <v>66</v>
      </c>
      <c r="K3263" s="33">
        <f t="shared" si="9107"/>
        <v>0</v>
      </c>
      <c r="L3263" s="33">
        <f t="shared" si="9108"/>
        <v>0</v>
      </c>
      <c r="M3263" s="34">
        <f t="shared" si="9106"/>
        <v>0</v>
      </c>
      <c r="N3263" s="34">
        <f t="shared" si="9126"/>
        <v>0</v>
      </c>
      <c r="O3263" s="34">
        <f t="shared" si="9109"/>
        <v>0</v>
      </c>
      <c r="P3263" s="12" t="str">
        <f t="shared" ref="P3263:Q3263" si="9144">P3262</f>
        <v>(Select Language)</v>
      </c>
      <c r="Q3263" s="12" t="str">
        <f t="shared" si="9144"/>
        <v>(Select Usage)</v>
      </c>
      <c r="R3263" s="33">
        <f t="shared" si="9110"/>
        <v>0</v>
      </c>
      <c r="S3263" s="33">
        <f t="shared" si="9111"/>
        <v>0</v>
      </c>
      <c r="T3263" s="33">
        <f t="shared" si="9112"/>
        <v>0</v>
      </c>
      <c r="U3263" s="33">
        <f t="shared" si="9113"/>
        <v>0</v>
      </c>
      <c r="V3263" s="33">
        <f t="shared" si="9114"/>
        <v>0</v>
      </c>
      <c r="W3263" s="33">
        <f t="shared" si="9115"/>
        <v>0</v>
      </c>
      <c r="X3263" s="33">
        <f t="shared" si="9116"/>
        <v>0</v>
      </c>
      <c r="Y3263" s="33">
        <f t="shared" si="9117"/>
        <v>0</v>
      </c>
      <c r="Z3263" s="33">
        <f t="shared" si="9118"/>
        <v>0</v>
      </c>
      <c r="AA3263" s="33">
        <f t="shared" si="9119"/>
        <v>0</v>
      </c>
      <c r="AB3263" s="33">
        <f t="shared" si="9120"/>
        <v>0</v>
      </c>
      <c r="AC3263" s="33">
        <f t="shared" si="9121"/>
        <v>0</v>
      </c>
      <c r="AD3263" s="26">
        <f>SUM(R3263:AC3263)</f>
        <v>0</v>
      </c>
      <c r="AE3263" s="46" t="str">
        <f>IFERROR(IF(AE$3=VLOOKUP($E3263,Template!$AK$5:$AM$17,3,FALSE),$AD3263*$F3263,0),"0.00")</f>
        <v>0.00</v>
      </c>
      <c r="AF3263" s="46" t="str">
        <f>IFERROR(IF(AF$3=VLOOKUP($E3263,Template!$AK$5:$AM$17,3,FALSE),$AD3263*$F3263,0),"0.00")</f>
        <v>0.00</v>
      </c>
      <c r="AG3263" s="28">
        <f t="shared" si="9123"/>
        <v>0</v>
      </c>
      <c r="AH3263" s="13" t="s">
        <v>40</v>
      </c>
      <c r="AI3263" s="13" t="s">
        <v>41</v>
      </c>
      <c r="AK3263" s="14" t="s">
        <v>29</v>
      </c>
      <c r="AL3263" s="15">
        <v>0.05</v>
      </c>
      <c r="AM3263" s="16" t="s">
        <v>3</v>
      </c>
    </row>
    <row r="3264" spans="1:39" s="3" customFormat="1" ht="13.8" x14ac:dyDescent="0.25">
      <c r="A3264" s="7" t="str">
        <f t="shared" ref="A3264:C3264" si="9145">A3263</f>
        <v>(Enter Broadcasting Company Name)</v>
      </c>
      <c r="B3264" s="7" t="str">
        <f t="shared" si="9145"/>
        <v>(Enter Call Letters)</v>
      </c>
      <c r="C3264" s="8" t="str">
        <f t="shared" si="9145"/>
        <v>(Select AM/FM)</v>
      </c>
      <c r="D3264" s="30"/>
      <c r="E3264" s="8" t="str">
        <f t="shared" si="9125"/>
        <v>(Select Station Province)</v>
      </c>
      <c r="F3264" s="9" t="str">
        <f>IFERROR(VLOOKUP(E3264,Template!$AK$5:$AL$17,2,FALSE),"")</f>
        <v/>
      </c>
      <c r="G3264" s="42" t="s">
        <v>18</v>
      </c>
      <c r="H3264" s="43" t="s">
        <v>8</v>
      </c>
      <c r="I3264" s="32" t="s">
        <v>65</v>
      </c>
      <c r="J3264" s="32" t="s">
        <v>66</v>
      </c>
      <c r="K3264" s="33">
        <f t="shared" si="9107"/>
        <v>0</v>
      </c>
      <c r="L3264" s="33">
        <f t="shared" si="9108"/>
        <v>0</v>
      </c>
      <c r="M3264" s="34">
        <f t="shared" si="9106"/>
        <v>0</v>
      </c>
      <c r="N3264" s="34">
        <f t="shared" si="9126"/>
        <v>0</v>
      </c>
      <c r="O3264" s="34">
        <f t="shared" si="9109"/>
        <v>0</v>
      </c>
      <c r="P3264" s="12" t="str">
        <f t="shared" ref="P3264:Q3264" si="9146">P3263</f>
        <v>(Select Language)</v>
      </c>
      <c r="Q3264" s="12" t="str">
        <f t="shared" si="9146"/>
        <v>(Select Usage)</v>
      </c>
      <c r="R3264" s="33">
        <f t="shared" si="9110"/>
        <v>0</v>
      </c>
      <c r="S3264" s="33">
        <f t="shared" si="9111"/>
        <v>0</v>
      </c>
      <c r="T3264" s="33">
        <f t="shared" si="9112"/>
        <v>0</v>
      </c>
      <c r="U3264" s="33">
        <f t="shared" si="9113"/>
        <v>0</v>
      </c>
      <c r="V3264" s="33">
        <f t="shared" si="9114"/>
        <v>0</v>
      </c>
      <c r="W3264" s="33">
        <f t="shared" si="9115"/>
        <v>0</v>
      </c>
      <c r="X3264" s="33">
        <f t="shared" si="9116"/>
        <v>0</v>
      </c>
      <c r="Y3264" s="33">
        <f t="shared" si="9117"/>
        <v>0</v>
      </c>
      <c r="Z3264" s="33">
        <f t="shared" si="9118"/>
        <v>0</v>
      </c>
      <c r="AA3264" s="33">
        <f t="shared" si="9119"/>
        <v>0</v>
      </c>
      <c r="AB3264" s="33">
        <f t="shared" si="9120"/>
        <v>0</v>
      </c>
      <c r="AC3264" s="33">
        <f t="shared" si="9121"/>
        <v>0</v>
      </c>
      <c r="AD3264" s="26">
        <f t="shared" ref="AD3264" si="9147">SUM(R3264:AC3264)</f>
        <v>0</v>
      </c>
      <c r="AE3264" s="46" t="str">
        <f>IFERROR(IF(AE$3=VLOOKUP($E3264,Template!$AK$5:$AM$17,3,FALSE),$AD3264*$F3264,0),"0.00")</f>
        <v>0.00</v>
      </c>
      <c r="AF3264" s="46" t="str">
        <f>IFERROR(IF(AF$3=VLOOKUP($E3264,Template!$AK$5:$AM$17,3,FALSE),$AD3264*$F3264,0),"0.00")</f>
        <v>0.00</v>
      </c>
      <c r="AG3264" s="28">
        <f t="shared" si="9123"/>
        <v>0</v>
      </c>
      <c r="AH3264" s="13" t="s">
        <v>40</v>
      </c>
      <c r="AI3264" s="13" t="s">
        <v>41</v>
      </c>
      <c r="AK3264" s="14" t="s">
        <v>21</v>
      </c>
      <c r="AL3264" s="15">
        <v>0.05</v>
      </c>
      <c r="AM3264" s="16" t="s">
        <v>3</v>
      </c>
    </row>
    <row r="3265" spans="1:39" ht="13.8" x14ac:dyDescent="0.25">
      <c r="A3265" s="19" t="s">
        <v>4</v>
      </c>
      <c r="B3265" s="19"/>
      <c r="C3265" s="20"/>
      <c r="D3265" s="20"/>
      <c r="E3265" s="20"/>
      <c r="F3265" s="20"/>
      <c r="G3265" s="44"/>
      <c r="H3265" s="44"/>
      <c r="I3265" s="21">
        <f t="shared" ref="I3265:K3265" si="9148">SUM(I3253:I3264)</f>
        <v>0</v>
      </c>
      <c r="J3265" s="21">
        <f t="shared" si="9148"/>
        <v>0</v>
      </c>
      <c r="K3265" s="21">
        <f t="shared" si="9148"/>
        <v>0</v>
      </c>
      <c r="L3265" s="21">
        <f>L3264</f>
        <v>0</v>
      </c>
      <c r="M3265" s="21">
        <f>SUM(M3253:M3264)</f>
        <v>0</v>
      </c>
      <c r="N3265" s="21">
        <f t="shared" ref="N3265:O3265" si="9149">SUM(N3253:N3264)</f>
        <v>0</v>
      </c>
      <c r="O3265" s="21">
        <f t="shared" si="9149"/>
        <v>0</v>
      </c>
      <c r="P3265" s="21"/>
      <c r="Q3265" s="22"/>
      <c r="R3265" s="21">
        <f t="shared" ref="R3265:AI3265" si="9150">SUM(R3253:R3264)</f>
        <v>0</v>
      </c>
      <c r="S3265" s="21">
        <f t="shared" si="9150"/>
        <v>0</v>
      </c>
      <c r="T3265" s="21">
        <f t="shared" si="9150"/>
        <v>0</v>
      </c>
      <c r="U3265" s="21">
        <f t="shared" si="9150"/>
        <v>0</v>
      </c>
      <c r="V3265" s="21">
        <f t="shared" si="9150"/>
        <v>0</v>
      </c>
      <c r="W3265" s="21">
        <f t="shared" si="9150"/>
        <v>0</v>
      </c>
      <c r="X3265" s="21">
        <f t="shared" si="9150"/>
        <v>0</v>
      </c>
      <c r="Y3265" s="21">
        <f t="shared" si="9150"/>
        <v>0</v>
      </c>
      <c r="Z3265" s="21">
        <f t="shared" si="9150"/>
        <v>0</v>
      </c>
      <c r="AA3265" s="21">
        <f t="shared" si="9150"/>
        <v>0</v>
      </c>
      <c r="AB3265" s="21">
        <f t="shared" si="9150"/>
        <v>0</v>
      </c>
      <c r="AC3265" s="21">
        <f t="shared" si="9150"/>
        <v>0</v>
      </c>
      <c r="AD3265" s="27">
        <f t="shared" si="9150"/>
        <v>0</v>
      </c>
      <c r="AE3265" s="21">
        <f t="shared" si="9150"/>
        <v>0</v>
      </c>
      <c r="AF3265" s="21">
        <f t="shared" si="9150"/>
        <v>0</v>
      </c>
      <c r="AG3265" s="27">
        <f t="shared" si="9150"/>
        <v>0</v>
      </c>
      <c r="AH3265" s="21">
        <f t="shared" si="9150"/>
        <v>0</v>
      </c>
      <c r="AI3265" s="21">
        <f t="shared" si="9150"/>
        <v>0</v>
      </c>
      <c r="AK3265" s="14" t="s">
        <v>71</v>
      </c>
      <c r="AL3265" s="15">
        <v>0.05</v>
      </c>
      <c r="AM3265" s="16" t="s">
        <v>3</v>
      </c>
    </row>
    <row r="3266" spans="1:39" x14ac:dyDescent="0.25">
      <c r="A3266" s="2"/>
      <c r="G3266" s="2"/>
      <c r="H3266" s="2"/>
      <c r="O3266" s="2"/>
      <c r="P3266" s="2"/>
    </row>
    <row r="3267" spans="1:39" ht="42" customHeight="1" x14ac:dyDescent="0.25">
      <c r="A3267" s="223" t="s">
        <v>63</v>
      </c>
      <c r="B3267" s="223" t="s">
        <v>43</v>
      </c>
      <c r="C3267" s="224" t="s">
        <v>19</v>
      </c>
      <c r="D3267" s="226"/>
      <c r="E3267" s="223" t="s">
        <v>14</v>
      </c>
      <c r="F3267" s="223" t="s">
        <v>38</v>
      </c>
      <c r="G3267" s="223" t="s">
        <v>1</v>
      </c>
      <c r="H3267" s="223" t="s">
        <v>5</v>
      </c>
      <c r="I3267" s="225" t="s">
        <v>31</v>
      </c>
      <c r="J3267" s="225" t="s">
        <v>32</v>
      </c>
      <c r="K3267" s="225" t="s">
        <v>48</v>
      </c>
      <c r="L3267" s="225" t="s">
        <v>0</v>
      </c>
      <c r="M3267" s="4" t="s">
        <v>45</v>
      </c>
      <c r="N3267" s="4" t="s">
        <v>46</v>
      </c>
      <c r="O3267" s="4" t="s">
        <v>47</v>
      </c>
      <c r="P3267" s="225" t="s">
        <v>50</v>
      </c>
      <c r="Q3267" s="225" t="s">
        <v>33</v>
      </c>
      <c r="R3267" s="4" t="s">
        <v>51</v>
      </c>
      <c r="S3267" s="4" t="s">
        <v>52</v>
      </c>
      <c r="T3267" s="4" t="s">
        <v>53</v>
      </c>
      <c r="U3267" s="4" t="s">
        <v>54</v>
      </c>
      <c r="V3267" s="4" t="s">
        <v>55</v>
      </c>
      <c r="W3267" s="4" t="s">
        <v>56</v>
      </c>
      <c r="X3267" s="4" t="s">
        <v>57</v>
      </c>
      <c r="Y3267" s="4" t="s">
        <v>58</v>
      </c>
      <c r="Z3267" s="4" t="s">
        <v>59</v>
      </c>
      <c r="AA3267" s="4" t="s">
        <v>62</v>
      </c>
      <c r="AB3267" s="4" t="s">
        <v>60</v>
      </c>
      <c r="AC3267" s="4" t="s">
        <v>61</v>
      </c>
      <c r="AD3267" s="233" t="s">
        <v>34</v>
      </c>
      <c r="AE3267" s="231" t="s">
        <v>2</v>
      </c>
      <c r="AF3267" s="231" t="s">
        <v>3</v>
      </c>
      <c r="AG3267" s="233" t="s">
        <v>35</v>
      </c>
      <c r="AH3267" s="223" t="s">
        <v>36</v>
      </c>
      <c r="AI3267" s="223" t="s">
        <v>37</v>
      </c>
      <c r="AK3267" s="229" t="s">
        <v>30</v>
      </c>
      <c r="AL3267" s="229"/>
      <c r="AM3267" s="229"/>
    </row>
    <row r="3268" spans="1:39" s="6" customFormat="1" ht="35.25" customHeight="1" x14ac:dyDescent="0.3">
      <c r="A3268" s="224"/>
      <c r="B3268" s="224"/>
      <c r="C3268" s="224"/>
      <c r="D3268" s="227"/>
      <c r="E3268" s="223"/>
      <c r="F3268" s="223"/>
      <c r="G3268" s="223"/>
      <c r="H3268" s="223"/>
      <c r="I3268" s="230"/>
      <c r="J3268" s="230"/>
      <c r="K3268" s="230"/>
      <c r="L3268" s="230"/>
      <c r="M3268" s="5">
        <v>0</v>
      </c>
      <c r="N3268" s="5">
        <v>625000</v>
      </c>
      <c r="O3268" s="5">
        <v>1250000</v>
      </c>
      <c r="P3268" s="225"/>
      <c r="Q3268" s="225"/>
      <c r="R3268" s="29">
        <v>4.95E-4</v>
      </c>
      <c r="S3268" s="29">
        <v>9.5200000000000005E-4</v>
      </c>
      <c r="T3268" s="29">
        <v>1.5900000000000001E-3</v>
      </c>
      <c r="U3268" s="29">
        <v>1.1169999999999999E-3</v>
      </c>
      <c r="V3268" s="29">
        <v>2.189E-3</v>
      </c>
      <c r="W3268" s="29">
        <v>4.5430000000000002E-3</v>
      </c>
      <c r="X3268" s="29">
        <v>8.8199999999999997E-4</v>
      </c>
      <c r="Y3268" s="29">
        <v>1.6949999999999999E-3</v>
      </c>
      <c r="Z3268" s="29">
        <v>2.8319999999999999E-3</v>
      </c>
      <c r="AA3268" s="29">
        <v>1.9889999999999999E-3</v>
      </c>
      <c r="AB3268" s="29">
        <v>3.8999999999999998E-3</v>
      </c>
      <c r="AC3268" s="29">
        <v>8.0949999999999998E-3</v>
      </c>
      <c r="AD3268" s="233"/>
      <c r="AE3268" s="232"/>
      <c r="AF3268" s="232"/>
      <c r="AG3268" s="234"/>
      <c r="AH3268" s="223"/>
      <c r="AI3268" s="223"/>
      <c r="AK3268" s="229"/>
      <c r="AL3268" s="229"/>
      <c r="AM3268" s="229"/>
    </row>
    <row r="3269" spans="1:39" s="3" customFormat="1" ht="13.8" x14ac:dyDescent="0.25">
      <c r="A3269" s="7" t="s">
        <v>44</v>
      </c>
      <c r="B3269" s="7" t="s">
        <v>42</v>
      </c>
      <c r="C3269" s="8" t="s">
        <v>39</v>
      </c>
      <c r="D3269" s="30"/>
      <c r="E3269" s="8" t="s">
        <v>64</v>
      </c>
      <c r="F3269" s="9" t="str">
        <f>IFERROR(VLOOKUP(E3269,Template!$AK$5:$AL$17,2,FALSE),"")</f>
        <v/>
      </c>
      <c r="G3269" s="41" t="s">
        <v>7</v>
      </c>
      <c r="H3269" s="41" t="s">
        <v>6</v>
      </c>
      <c r="I3269" s="32" t="s">
        <v>65</v>
      </c>
      <c r="J3269" s="32" t="s">
        <v>66</v>
      </c>
      <c r="K3269" s="33">
        <f>IFERROR(I3269+J3269,0)</f>
        <v>0</v>
      </c>
      <c r="L3269" s="33">
        <f>IFERROR(K3269,"")</f>
        <v>0</v>
      </c>
      <c r="M3269" s="34">
        <f t="shared" ref="M3269:M3280" si="9151">IF(L3269&lt;=$N$4,K3269,IF(L3268&gt;$N$4,0,$N$4-L3268))</f>
        <v>0</v>
      </c>
      <c r="N3269" s="34">
        <f>IF(AND(L3269&gt;$N$4,L3269&lt;=$O$4),K3269-M3269,IF(AND(L3268&gt;$N$4,L3268&lt;=$O$4),$O$4-L3268,IF(L3268&gt;$O$4,0,IF(L3269&lt;$N$4,0,MIN(L3269-$N$4,$N$4)))))</f>
        <v>0</v>
      </c>
      <c r="O3269" s="34">
        <f>IF(L3269&gt;$O$4,K3269-M3269-N3269,0)</f>
        <v>0</v>
      </c>
      <c r="P3269" s="12" t="s">
        <v>94</v>
      </c>
      <c r="Q3269" s="12" t="s">
        <v>68</v>
      </c>
      <c r="R3269" s="33">
        <f>IF(AND($Q3269="LOW",$P3269="French"),M3269*R$4,0)</f>
        <v>0</v>
      </c>
      <c r="S3269" s="33">
        <f>IF(AND($Q3269="LOW",$P3269="French"),N3269*S$4,0)</f>
        <v>0</v>
      </c>
      <c r="T3269" s="33">
        <f>IF(AND($Q3269="LOW",$P3269="French"),O3269*T$4,0)</f>
        <v>0</v>
      </c>
      <c r="U3269" s="33">
        <f>IF(AND($Q3269="HIGH",$P3269="French"),M3269*U$4,0)</f>
        <v>0</v>
      </c>
      <c r="V3269" s="33">
        <f>IF(AND($Q3269="HIGH",$P3269="French"),N3269*V$4,0)</f>
        <v>0</v>
      </c>
      <c r="W3269" s="33">
        <f>IF(AND($Q3269="HIGH",$P3269="French"),O3269*W$4,0)</f>
        <v>0</v>
      </c>
      <c r="X3269" s="33">
        <f>IF(AND($Q3269="LOW",$P3269="English"),M3269*X$4,0)</f>
        <v>0</v>
      </c>
      <c r="Y3269" s="33">
        <f>IF(AND($Q3269="LOW",$P3269="English"),N3269*Y$4,0)</f>
        <v>0</v>
      </c>
      <c r="Z3269" s="33">
        <f>IF(AND($Q3269="LOW",$P3269="English"),O3269*Z$4,0)</f>
        <v>0</v>
      </c>
      <c r="AA3269" s="33">
        <f>IF(AND($Q3269="HIGH",$P3269="English"),M3269*AA$4,0)</f>
        <v>0</v>
      </c>
      <c r="AB3269" s="33">
        <f>IF(AND($Q3269="HIGH",$P3269="English"),N3269*AB$4,0)</f>
        <v>0</v>
      </c>
      <c r="AC3269" s="33">
        <f>IF(AND($Q3269="HIGH",$P3269="English"),O3269*AC$4,0)</f>
        <v>0</v>
      </c>
      <c r="AD3269" s="26">
        <f>SUM(R3269:AC3269)</f>
        <v>0</v>
      </c>
      <c r="AE3269" s="46" t="str">
        <f>IFERROR(IF(AE$3=VLOOKUP($E3269,Template!$AK$5:$AM$17,3,FALSE),$AD3269*$F3269,0),"0.00")</f>
        <v>0.00</v>
      </c>
      <c r="AF3269" s="46" t="str">
        <f>IFERROR(IF(AF$3=VLOOKUP($E3269,Template!$AK$5:$AM$17,3,FALSE),$AD3269*$F3269,0),"0.00")</f>
        <v>0.00</v>
      </c>
      <c r="AG3269" s="28">
        <f>SUM(AD3269:AF3269)</f>
        <v>0</v>
      </c>
      <c r="AH3269" s="13" t="s">
        <v>40</v>
      </c>
      <c r="AI3269" s="13" t="s">
        <v>41</v>
      </c>
      <c r="AK3269" s="14" t="s">
        <v>25</v>
      </c>
      <c r="AL3269" s="15">
        <v>0.05</v>
      </c>
      <c r="AM3269" s="16" t="s">
        <v>3</v>
      </c>
    </row>
    <row r="3270" spans="1:39" s="3" customFormat="1" ht="13.8" x14ac:dyDescent="0.25">
      <c r="A3270" s="7" t="str">
        <f>A3269</f>
        <v>(Enter Broadcasting Company Name)</v>
      </c>
      <c r="B3270" s="7" t="str">
        <f>B3269</f>
        <v>(Enter Call Letters)</v>
      </c>
      <c r="C3270" s="8" t="str">
        <f>C3269</f>
        <v>(Select AM/FM)</v>
      </c>
      <c r="D3270" s="30"/>
      <c r="E3270" s="8" t="str">
        <f>E3269</f>
        <v>(Select Station Province)</v>
      </c>
      <c r="F3270" s="9" t="str">
        <f>IFERROR(VLOOKUP(E3270,Template!$AK$5:$AL$17,2,FALSE),"")</f>
        <v/>
      </c>
      <c r="G3270" s="42" t="s">
        <v>8</v>
      </c>
      <c r="H3270" s="42" t="s">
        <v>9</v>
      </c>
      <c r="I3270" s="32" t="s">
        <v>65</v>
      </c>
      <c r="J3270" s="32" t="s">
        <v>66</v>
      </c>
      <c r="K3270" s="33">
        <f t="shared" ref="K3270:K3280" si="9152">IFERROR(I3270+J3270,0)</f>
        <v>0</v>
      </c>
      <c r="L3270" s="33">
        <f t="shared" ref="L3270:L3280" si="9153">IFERROR(L3269+K3270,"")</f>
        <v>0</v>
      </c>
      <c r="M3270" s="34">
        <f t="shared" si="9151"/>
        <v>0</v>
      </c>
      <c r="N3270" s="34">
        <f>IF(AND(L3270&gt;$N$4,L3270&lt;=$O$4),K3270-M3270,IF(AND(L3269&gt;$N$4,L3269&lt;=$O$4),$O$4-L3269,IF(L3269&gt;$O$4,0,IF(L3270&lt;$N$4,0,MIN(L3270-$N$4,$N$4)))))</f>
        <v>0</v>
      </c>
      <c r="O3270" s="34">
        <f t="shared" ref="O3270:O3280" si="9154">IF(L3270&gt;$O$4,K3270-M3270-N3270,0)</f>
        <v>0</v>
      </c>
      <c r="P3270" s="12" t="str">
        <f>P3269</f>
        <v>(Select Language)</v>
      </c>
      <c r="Q3270" s="12" t="str">
        <f>Q3269</f>
        <v>(Select Usage)</v>
      </c>
      <c r="R3270" s="33">
        <f t="shared" ref="R3270:R3280" si="9155">IF(AND($Q3270="LOW",$P3270="French"),M3270*R$4,0)</f>
        <v>0</v>
      </c>
      <c r="S3270" s="33">
        <f t="shared" ref="S3270:S3280" si="9156">IF(AND($Q3270="LOW",$P3270="French"),N3270*S$4,0)</f>
        <v>0</v>
      </c>
      <c r="T3270" s="33">
        <f t="shared" ref="T3270:T3280" si="9157">IF(AND($Q3270="LOW",$P3270="French"),O3270*T$4,0)</f>
        <v>0</v>
      </c>
      <c r="U3270" s="33">
        <f t="shared" ref="U3270:U3280" si="9158">IF(AND($Q3270="HIGH",$P3270="French"),M3270*U$4,0)</f>
        <v>0</v>
      </c>
      <c r="V3270" s="33">
        <f t="shared" ref="V3270:V3280" si="9159">IF(AND($Q3270="HIGH",$P3270="French"),N3270*V$4,0)</f>
        <v>0</v>
      </c>
      <c r="W3270" s="33">
        <f t="shared" ref="W3270:W3280" si="9160">IF(AND($Q3270="HIGH",$P3270="French"),O3270*W$4,0)</f>
        <v>0</v>
      </c>
      <c r="X3270" s="33">
        <f t="shared" ref="X3270:X3280" si="9161">IF(AND($Q3270="LOW",$P3270="English"),M3270*X$4,0)</f>
        <v>0</v>
      </c>
      <c r="Y3270" s="33">
        <f t="shared" ref="Y3270:Y3280" si="9162">IF(AND($Q3270="LOW",$P3270="English"),N3270*Y$4,0)</f>
        <v>0</v>
      </c>
      <c r="Z3270" s="33">
        <f t="shared" ref="Z3270:Z3280" si="9163">IF(AND($Q3270="LOW",$P3270="English"),O3270*Z$4,0)</f>
        <v>0</v>
      </c>
      <c r="AA3270" s="33">
        <f t="shared" ref="AA3270:AA3280" si="9164">IF(AND($Q3270="HIGH",$P3270="English"),M3270*AA$4,0)</f>
        <v>0</v>
      </c>
      <c r="AB3270" s="33">
        <f t="shared" ref="AB3270:AB3280" si="9165">IF(AND($Q3270="HIGH",$P3270="English"),N3270*AB$4,0)</f>
        <v>0</v>
      </c>
      <c r="AC3270" s="33">
        <f t="shared" ref="AC3270:AC3280" si="9166">IF(AND($Q3270="HIGH",$P3270="English"),O3270*AC$4,0)</f>
        <v>0</v>
      </c>
      <c r="AD3270" s="26">
        <f t="shared" ref="AD3270:AD3274" si="9167">SUM(R3270:AC3270)</f>
        <v>0</v>
      </c>
      <c r="AE3270" s="46" t="str">
        <f>IFERROR(IF(AE$3=VLOOKUP($E3270,Template!$AK$5:$AM$17,3,FALSE),$AD3270*$F3270,0),"0.00")</f>
        <v>0.00</v>
      </c>
      <c r="AF3270" s="46" t="str">
        <f>IFERROR(IF(AF$3=VLOOKUP($E3270,Template!$AK$5:$AM$17,3,FALSE),$AD3270*$F3270,0),"0.00")</f>
        <v>0.00</v>
      </c>
      <c r="AG3270" s="28">
        <f t="shared" ref="AG3270:AG3280" si="9168">SUM(AD3270:AF3270)</f>
        <v>0</v>
      </c>
      <c r="AH3270" s="13" t="s">
        <v>40</v>
      </c>
      <c r="AI3270" s="13" t="s">
        <v>41</v>
      </c>
      <c r="AK3270" s="14" t="s">
        <v>23</v>
      </c>
      <c r="AL3270" s="15">
        <v>0.05</v>
      </c>
      <c r="AM3270" s="16" t="s">
        <v>3</v>
      </c>
    </row>
    <row r="3271" spans="1:39" s="3" customFormat="1" ht="13.8" x14ac:dyDescent="0.25">
      <c r="A3271" s="7" t="str">
        <f t="shared" ref="A3271:C3271" si="9169">A3270</f>
        <v>(Enter Broadcasting Company Name)</v>
      </c>
      <c r="B3271" s="7" t="str">
        <f t="shared" si="9169"/>
        <v>(Enter Call Letters)</v>
      </c>
      <c r="C3271" s="8" t="str">
        <f t="shared" si="9169"/>
        <v>(Select AM/FM)</v>
      </c>
      <c r="D3271" s="30"/>
      <c r="E3271" s="8" t="str">
        <f t="shared" ref="E3271:E3280" si="9170">E3270</f>
        <v>(Select Station Province)</v>
      </c>
      <c r="F3271" s="9" t="str">
        <f>IFERROR(VLOOKUP(E3271,Template!$AK$5:$AL$17,2,FALSE),"")</f>
        <v/>
      </c>
      <c r="G3271" s="42" t="s">
        <v>6</v>
      </c>
      <c r="H3271" s="42" t="s">
        <v>10</v>
      </c>
      <c r="I3271" s="32" t="s">
        <v>65</v>
      </c>
      <c r="J3271" s="32" t="s">
        <v>66</v>
      </c>
      <c r="K3271" s="33">
        <f t="shared" si="9152"/>
        <v>0</v>
      </c>
      <c r="L3271" s="33">
        <f t="shared" si="9153"/>
        <v>0</v>
      </c>
      <c r="M3271" s="34">
        <f t="shared" si="9151"/>
        <v>0</v>
      </c>
      <c r="N3271" s="34">
        <f t="shared" ref="N3271:N3280" si="9171">IF(AND(L3271&gt;$N$4,L3271&lt;=$O$4),K3271-M3271,IF(AND(L3270&gt;$N$4,L3270&lt;=$O$4),$O$4-L3270,IF(L3270&gt;$O$4,0,IF(L3271&lt;$N$4,0,MIN(L3271-$N$4,$N$4)))))</f>
        <v>0</v>
      </c>
      <c r="O3271" s="34">
        <f t="shared" si="9154"/>
        <v>0</v>
      </c>
      <c r="P3271" s="12" t="str">
        <f t="shared" ref="P3271:Q3271" si="9172">P3270</f>
        <v>(Select Language)</v>
      </c>
      <c r="Q3271" s="12" t="str">
        <f t="shared" si="9172"/>
        <v>(Select Usage)</v>
      </c>
      <c r="R3271" s="33">
        <f t="shared" si="9155"/>
        <v>0</v>
      </c>
      <c r="S3271" s="33">
        <f t="shared" si="9156"/>
        <v>0</v>
      </c>
      <c r="T3271" s="33">
        <f t="shared" si="9157"/>
        <v>0</v>
      </c>
      <c r="U3271" s="33">
        <f t="shared" si="9158"/>
        <v>0</v>
      </c>
      <c r="V3271" s="33">
        <f t="shared" si="9159"/>
        <v>0</v>
      </c>
      <c r="W3271" s="33">
        <f t="shared" si="9160"/>
        <v>0</v>
      </c>
      <c r="X3271" s="33">
        <f t="shared" si="9161"/>
        <v>0</v>
      </c>
      <c r="Y3271" s="33">
        <f t="shared" si="9162"/>
        <v>0</v>
      </c>
      <c r="Z3271" s="33">
        <f t="shared" si="9163"/>
        <v>0</v>
      </c>
      <c r="AA3271" s="33">
        <f t="shared" si="9164"/>
        <v>0</v>
      </c>
      <c r="AB3271" s="33">
        <f t="shared" si="9165"/>
        <v>0</v>
      </c>
      <c r="AC3271" s="33">
        <f t="shared" si="9166"/>
        <v>0</v>
      </c>
      <c r="AD3271" s="26">
        <f t="shared" si="9167"/>
        <v>0</v>
      </c>
      <c r="AE3271" s="46" t="str">
        <f>IFERROR(IF(AE$3=VLOOKUP($E3271,Template!$AK$5:$AM$17,3,FALSE),$AD3271*$F3271,0),"0.00")</f>
        <v>0.00</v>
      </c>
      <c r="AF3271" s="46" t="str">
        <f>IFERROR(IF(AF$3=VLOOKUP($E3271,Template!$AK$5:$AM$17,3,FALSE),$AD3271*$F3271,0),"0.00")</f>
        <v>0.00</v>
      </c>
      <c r="AG3271" s="28">
        <f t="shared" si="9168"/>
        <v>0</v>
      </c>
      <c r="AH3271" s="13" t="s">
        <v>40</v>
      </c>
      <c r="AI3271" s="13" t="s">
        <v>41</v>
      </c>
      <c r="AK3271" s="14" t="s">
        <v>24</v>
      </c>
      <c r="AL3271" s="15">
        <v>0.05</v>
      </c>
      <c r="AM3271" s="16" t="s">
        <v>3</v>
      </c>
    </row>
    <row r="3272" spans="1:39" s="3" customFormat="1" ht="13.8" x14ac:dyDescent="0.25">
      <c r="A3272" s="7" t="str">
        <f t="shared" ref="A3272:C3272" si="9173">A3271</f>
        <v>(Enter Broadcasting Company Name)</v>
      </c>
      <c r="B3272" s="7" t="str">
        <f t="shared" si="9173"/>
        <v>(Enter Call Letters)</v>
      </c>
      <c r="C3272" s="8" t="str">
        <f t="shared" si="9173"/>
        <v>(Select AM/FM)</v>
      </c>
      <c r="D3272" s="30"/>
      <c r="E3272" s="8" t="str">
        <f t="shared" si="9170"/>
        <v>(Select Station Province)</v>
      </c>
      <c r="F3272" s="9" t="str">
        <f>IFERROR(VLOOKUP(E3272,Template!$AK$5:$AL$17,2,FALSE),"")</f>
        <v/>
      </c>
      <c r="G3272" s="42" t="s">
        <v>9</v>
      </c>
      <c r="H3272" s="42" t="s">
        <v>11</v>
      </c>
      <c r="I3272" s="32" t="s">
        <v>65</v>
      </c>
      <c r="J3272" s="32" t="s">
        <v>66</v>
      </c>
      <c r="K3272" s="33">
        <f t="shared" si="9152"/>
        <v>0</v>
      </c>
      <c r="L3272" s="33">
        <f t="shared" si="9153"/>
        <v>0</v>
      </c>
      <c r="M3272" s="34">
        <f t="shared" si="9151"/>
        <v>0</v>
      </c>
      <c r="N3272" s="34">
        <f t="shared" si="9171"/>
        <v>0</v>
      </c>
      <c r="O3272" s="34">
        <f t="shared" si="9154"/>
        <v>0</v>
      </c>
      <c r="P3272" s="12" t="str">
        <f t="shared" ref="P3272:Q3272" si="9174">P3271</f>
        <v>(Select Language)</v>
      </c>
      <c r="Q3272" s="12" t="str">
        <f t="shared" si="9174"/>
        <v>(Select Usage)</v>
      </c>
      <c r="R3272" s="33">
        <f t="shared" si="9155"/>
        <v>0</v>
      </c>
      <c r="S3272" s="33">
        <f t="shared" si="9156"/>
        <v>0</v>
      </c>
      <c r="T3272" s="33">
        <f t="shared" si="9157"/>
        <v>0</v>
      </c>
      <c r="U3272" s="33">
        <f t="shared" si="9158"/>
        <v>0</v>
      </c>
      <c r="V3272" s="33">
        <f t="shared" si="9159"/>
        <v>0</v>
      </c>
      <c r="W3272" s="33">
        <f t="shared" si="9160"/>
        <v>0</v>
      </c>
      <c r="X3272" s="33">
        <f t="shared" si="9161"/>
        <v>0</v>
      </c>
      <c r="Y3272" s="33">
        <f t="shared" si="9162"/>
        <v>0</v>
      </c>
      <c r="Z3272" s="33">
        <f t="shared" si="9163"/>
        <v>0</v>
      </c>
      <c r="AA3272" s="33">
        <f t="shared" si="9164"/>
        <v>0</v>
      </c>
      <c r="AB3272" s="33">
        <f t="shared" si="9165"/>
        <v>0</v>
      </c>
      <c r="AC3272" s="33">
        <f t="shared" si="9166"/>
        <v>0</v>
      </c>
      <c r="AD3272" s="26">
        <f t="shared" si="9167"/>
        <v>0</v>
      </c>
      <c r="AE3272" s="46" t="str">
        <f>IFERROR(IF(AE$3=VLOOKUP($E3272,Template!$AK$5:$AM$17,3,FALSE),$AD3272*$F3272,0),"0.00")</f>
        <v>0.00</v>
      </c>
      <c r="AF3272" s="46" t="str">
        <f>IFERROR(IF(AF$3=VLOOKUP($E3272,Template!$AK$5:$AM$17,3,FALSE),$AD3272*$F3272,0),"0.00")</f>
        <v>0.00</v>
      </c>
      <c r="AG3272" s="28">
        <f t="shared" si="9168"/>
        <v>0</v>
      </c>
      <c r="AH3272" s="13" t="s">
        <v>40</v>
      </c>
      <c r="AI3272" s="13" t="s">
        <v>41</v>
      </c>
      <c r="AK3272" s="14" t="s">
        <v>22</v>
      </c>
      <c r="AL3272" s="15">
        <v>0.15</v>
      </c>
      <c r="AM3272" s="16" t="s">
        <v>2</v>
      </c>
    </row>
    <row r="3273" spans="1:39" s="3" customFormat="1" ht="13.8" x14ac:dyDescent="0.25">
      <c r="A3273" s="7" t="str">
        <f t="shared" ref="A3273:C3273" si="9175">A3272</f>
        <v>(Enter Broadcasting Company Name)</v>
      </c>
      <c r="B3273" s="7" t="str">
        <f t="shared" si="9175"/>
        <v>(Enter Call Letters)</v>
      </c>
      <c r="C3273" s="8" t="str">
        <f t="shared" si="9175"/>
        <v>(Select AM/FM)</v>
      </c>
      <c r="D3273" s="30"/>
      <c r="E3273" s="8" t="str">
        <f t="shared" si="9170"/>
        <v>(Select Station Province)</v>
      </c>
      <c r="F3273" s="9" t="str">
        <f>IFERROR(VLOOKUP(E3273,Template!$AK$5:$AL$17,2,FALSE),"")</f>
        <v/>
      </c>
      <c r="G3273" s="42" t="s">
        <v>10</v>
      </c>
      <c r="H3273" s="42" t="s">
        <v>12</v>
      </c>
      <c r="I3273" s="32" t="s">
        <v>65</v>
      </c>
      <c r="J3273" s="32" t="s">
        <v>66</v>
      </c>
      <c r="K3273" s="33">
        <f t="shared" si="9152"/>
        <v>0</v>
      </c>
      <c r="L3273" s="33">
        <f t="shared" si="9153"/>
        <v>0</v>
      </c>
      <c r="M3273" s="34">
        <f t="shared" si="9151"/>
        <v>0</v>
      </c>
      <c r="N3273" s="34">
        <f t="shared" si="9171"/>
        <v>0</v>
      </c>
      <c r="O3273" s="34">
        <f t="shared" si="9154"/>
        <v>0</v>
      </c>
      <c r="P3273" s="12" t="str">
        <f t="shared" ref="P3273:Q3273" si="9176">P3272</f>
        <v>(Select Language)</v>
      </c>
      <c r="Q3273" s="12" t="str">
        <f t="shared" si="9176"/>
        <v>(Select Usage)</v>
      </c>
      <c r="R3273" s="33">
        <f t="shared" si="9155"/>
        <v>0</v>
      </c>
      <c r="S3273" s="33">
        <f t="shared" si="9156"/>
        <v>0</v>
      </c>
      <c r="T3273" s="33">
        <f t="shared" si="9157"/>
        <v>0</v>
      </c>
      <c r="U3273" s="33">
        <f t="shared" si="9158"/>
        <v>0</v>
      </c>
      <c r="V3273" s="33">
        <f t="shared" si="9159"/>
        <v>0</v>
      </c>
      <c r="W3273" s="33">
        <f t="shared" si="9160"/>
        <v>0</v>
      </c>
      <c r="X3273" s="33">
        <f t="shared" si="9161"/>
        <v>0</v>
      </c>
      <c r="Y3273" s="33">
        <f t="shared" si="9162"/>
        <v>0</v>
      </c>
      <c r="Z3273" s="33">
        <f t="shared" si="9163"/>
        <v>0</v>
      </c>
      <c r="AA3273" s="33">
        <f t="shared" si="9164"/>
        <v>0</v>
      </c>
      <c r="AB3273" s="33">
        <f t="shared" si="9165"/>
        <v>0</v>
      </c>
      <c r="AC3273" s="33">
        <f t="shared" si="9166"/>
        <v>0</v>
      </c>
      <c r="AD3273" s="26">
        <f t="shared" si="9167"/>
        <v>0</v>
      </c>
      <c r="AE3273" s="46" t="str">
        <f>IFERROR(IF(AE$3=VLOOKUP($E3273,Template!$AK$5:$AM$17,3,FALSE),$AD3273*$F3273,0),"0.00")</f>
        <v>0.00</v>
      </c>
      <c r="AF3273" s="46" t="str">
        <f>IFERROR(IF(AF$3=VLOOKUP($E3273,Template!$AK$5:$AM$17,3,FALSE),$AD3273*$F3273,0),"0.00")</f>
        <v>0.00</v>
      </c>
      <c r="AG3273" s="28">
        <f t="shared" si="9168"/>
        <v>0</v>
      </c>
      <c r="AH3273" s="13" t="s">
        <v>40</v>
      </c>
      <c r="AI3273" s="13" t="s">
        <v>41</v>
      </c>
      <c r="AK3273" s="14" t="s">
        <v>26</v>
      </c>
      <c r="AL3273" s="15">
        <v>0.15</v>
      </c>
      <c r="AM3273" s="16" t="s">
        <v>2</v>
      </c>
    </row>
    <row r="3274" spans="1:39" s="3" customFormat="1" ht="13.8" x14ac:dyDescent="0.25">
      <c r="A3274" s="7" t="str">
        <f t="shared" ref="A3274:C3274" si="9177">A3273</f>
        <v>(Enter Broadcasting Company Name)</v>
      </c>
      <c r="B3274" s="7" t="str">
        <f t="shared" si="9177"/>
        <v>(Enter Call Letters)</v>
      </c>
      <c r="C3274" s="8" t="str">
        <f t="shared" si="9177"/>
        <v>(Select AM/FM)</v>
      </c>
      <c r="D3274" s="30"/>
      <c r="E3274" s="8" t="str">
        <f t="shared" si="9170"/>
        <v>(Select Station Province)</v>
      </c>
      <c r="F3274" s="9" t="str">
        <f>IFERROR(VLOOKUP(E3274,Template!$AK$5:$AL$17,2,FALSE),"")</f>
        <v/>
      </c>
      <c r="G3274" s="42" t="s">
        <v>11</v>
      </c>
      <c r="H3274" s="42" t="s">
        <v>13</v>
      </c>
      <c r="I3274" s="32" t="s">
        <v>65</v>
      </c>
      <c r="J3274" s="32" t="s">
        <v>66</v>
      </c>
      <c r="K3274" s="33">
        <f t="shared" si="9152"/>
        <v>0</v>
      </c>
      <c r="L3274" s="33">
        <f t="shared" si="9153"/>
        <v>0</v>
      </c>
      <c r="M3274" s="34">
        <f t="shared" si="9151"/>
        <v>0</v>
      </c>
      <c r="N3274" s="34">
        <f t="shared" si="9171"/>
        <v>0</v>
      </c>
      <c r="O3274" s="34">
        <f t="shared" si="9154"/>
        <v>0</v>
      </c>
      <c r="P3274" s="12" t="str">
        <f t="shared" ref="P3274:Q3274" si="9178">P3273</f>
        <v>(Select Language)</v>
      </c>
      <c r="Q3274" s="12" t="str">
        <f t="shared" si="9178"/>
        <v>(Select Usage)</v>
      </c>
      <c r="R3274" s="33">
        <f t="shared" si="9155"/>
        <v>0</v>
      </c>
      <c r="S3274" s="33">
        <f t="shared" si="9156"/>
        <v>0</v>
      </c>
      <c r="T3274" s="33">
        <f t="shared" si="9157"/>
        <v>0</v>
      </c>
      <c r="U3274" s="33">
        <f t="shared" si="9158"/>
        <v>0</v>
      </c>
      <c r="V3274" s="33">
        <f t="shared" si="9159"/>
        <v>0</v>
      </c>
      <c r="W3274" s="33">
        <f t="shared" si="9160"/>
        <v>0</v>
      </c>
      <c r="X3274" s="33">
        <f t="shared" si="9161"/>
        <v>0</v>
      </c>
      <c r="Y3274" s="33">
        <f t="shared" si="9162"/>
        <v>0</v>
      </c>
      <c r="Z3274" s="33">
        <f t="shared" si="9163"/>
        <v>0</v>
      </c>
      <c r="AA3274" s="33">
        <f t="shared" si="9164"/>
        <v>0</v>
      </c>
      <c r="AB3274" s="33">
        <f t="shared" si="9165"/>
        <v>0</v>
      </c>
      <c r="AC3274" s="33">
        <f t="shared" si="9166"/>
        <v>0</v>
      </c>
      <c r="AD3274" s="26">
        <f t="shared" si="9167"/>
        <v>0</v>
      </c>
      <c r="AE3274" s="46" t="str">
        <f>IFERROR(IF(AE$3=VLOOKUP($E3274,Template!$AK$5:$AM$17,3,FALSE),$AD3274*$F3274,0),"0.00")</f>
        <v>0.00</v>
      </c>
      <c r="AF3274" s="46" t="str">
        <f>IFERROR(IF(AF$3=VLOOKUP($E3274,Template!$AK$5:$AM$17,3,FALSE),$AD3274*$F3274,0),"0.00")</f>
        <v>0.00</v>
      </c>
      <c r="AG3274" s="28">
        <f t="shared" si="9168"/>
        <v>0</v>
      </c>
      <c r="AH3274" s="13" t="s">
        <v>40</v>
      </c>
      <c r="AI3274" s="13" t="s">
        <v>41</v>
      </c>
      <c r="AK3274" s="14" t="s">
        <v>27</v>
      </c>
      <c r="AL3274" s="15">
        <v>0.15</v>
      </c>
      <c r="AM3274" s="16" t="s">
        <v>2</v>
      </c>
    </row>
    <row r="3275" spans="1:39" s="3" customFormat="1" ht="13.8" x14ac:dyDescent="0.25">
      <c r="A3275" s="7" t="str">
        <f t="shared" ref="A3275:C3275" si="9179">A3274</f>
        <v>(Enter Broadcasting Company Name)</v>
      </c>
      <c r="B3275" s="7" t="str">
        <f t="shared" si="9179"/>
        <v>(Enter Call Letters)</v>
      </c>
      <c r="C3275" s="8" t="str">
        <f t="shared" si="9179"/>
        <v>(Select AM/FM)</v>
      </c>
      <c r="D3275" s="30"/>
      <c r="E3275" s="8" t="str">
        <f t="shared" si="9170"/>
        <v>(Select Station Province)</v>
      </c>
      <c r="F3275" s="9" t="str">
        <f>IFERROR(VLOOKUP(E3275,Template!$AK$5:$AL$17,2,FALSE),"")</f>
        <v/>
      </c>
      <c r="G3275" s="42" t="s">
        <v>12</v>
      </c>
      <c r="H3275" s="42" t="s">
        <v>15</v>
      </c>
      <c r="I3275" s="32" t="s">
        <v>65</v>
      </c>
      <c r="J3275" s="32" t="s">
        <v>66</v>
      </c>
      <c r="K3275" s="33">
        <f t="shared" si="9152"/>
        <v>0</v>
      </c>
      <c r="L3275" s="33">
        <f t="shared" si="9153"/>
        <v>0</v>
      </c>
      <c r="M3275" s="34">
        <f t="shared" si="9151"/>
        <v>0</v>
      </c>
      <c r="N3275" s="34">
        <f t="shared" si="9171"/>
        <v>0</v>
      </c>
      <c r="O3275" s="34">
        <f t="shared" si="9154"/>
        <v>0</v>
      </c>
      <c r="P3275" s="12" t="str">
        <f t="shared" ref="P3275:Q3275" si="9180">P3274</f>
        <v>(Select Language)</v>
      </c>
      <c r="Q3275" s="12" t="str">
        <f t="shared" si="9180"/>
        <v>(Select Usage)</v>
      </c>
      <c r="R3275" s="33">
        <f t="shared" si="9155"/>
        <v>0</v>
      </c>
      <c r="S3275" s="33">
        <f t="shared" si="9156"/>
        <v>0</v>
      </c>
      <c r="T3275" s="33">
        <f t="shared" si="9157"/>
        <v>0</v>
      </c>
      <c r="U3275" s="33">
        <f t="shared" si="9158"/>
        <v>0</v>
      </c>
      <c r="V3275" s="33">
        <f t="shared" si="9159"/>
        <v>0</v>
      </c>
      <c r="W3275" s="33">
        <f t="shared" si="9160"/>
        <v>0</v>
      </c>
      <c r="X3275" s="33">
        <f t="shared" si="9161"/>
        <v>0</v>
      </c>
      <c r="Y3275" s="33">
        <f t="shared" si="9162"/>
        <v>0</v>
      </c>
      <c r="Z3275" s="33">
        <f t="shared" si="9163"/>
        <v>0</v>
      </c>
      <c r="AA3275" s="33">
        <f t="shared" si="9164"/>
        <v>0</v>
      </c>
      <c r="AB3275" s="33">
        <f t="shared" si="9165"/>
        <v>0</v>
      </c>
      <c r="AC3275" s="33">
        <f t="shared" si="9166"/>
        <v>0</v>
      </c>
      <c r="AD3275" s="26">
        <f>SUM(R3275:AC3275)</f>
        <v>0</v>
      </c>
      <c r="AE3275" s="46" t="str">
        <f>IFERROR(IF(AE$3=VLOOKUP($E3275,Template!$AK$5:$AM$17,3,FALSE),$AD3275*$F3275,0),"0.00")</f>
        <v>0.00</v>
      </c>
      <c r="AF3275" s="46" t="str">
        <f>IFERROR(IF(AF$3=VLOOKUP($E3275,Template!$AK$5:$AM$17,3,FALSE),$AD3275*$F3275,0),"0.00")</f>
        <v>0.00</v>
      </c>
      <c r="AG3275" s="28">
        <f t="shared" si="9168"/>
        <v>0</v>
      </c>
      <c r="AH3275" s="13" t="s">
        <v>40</v>
      </c>
      <c r="AI3275" s="13" t="s">
        <v>41</v>
      </c>
      <c r="AK3275" s="14" t="s">
        <v>28</v>
      </c>
      <c r="AL3275" s="15">
        <v>0.05</v>
      </c>
      <c r="AM3275" s="16" t="s">
        <v>3</v>
      </c>
    </row>
    <row r="3276" spans="1:39" s="3" customFormat="1" ht="13.8" x14ac:dyDescent="0.25">
      <c r="A3276" s="7" t="str">
        <f t="shared" ref="A3276:C3276" si="9181">A3275</f>
        <v>(Enter Broadcasting Company Name)</v>
      </c>
      <c r="B3276" s="7" t="str">
        <f t="shared" si="9181"/>
        <v>(Enter Call Letters)</v>
      </c>
      <c r="C3276" s="8" t="str">
        <f t="shared" si="9181"/>
        <v>(Select AM/FM)</v>
      </c>
      <c r="D3276" s="30"/>
      <c r="E3276" s="8" t="str">
        <f t="shared" si="9170"/>
        <v>(Select Station Province)</v>
      </c>
      <c r="F3276" s="9" t="str">
        <f>IFERROR(VLOOKUP(E3276,Template!$AK$5:$AL$17,2,FALSE),"")</f>
        <v/>
      </c>
      <c r="G3276" s="42" t="s">
        <v>13</v>
      </c>
      <c r="H3276" s="42" t="s">
        <v>16</v>
      </c>
      <c r="I3276" s="32" t="s">
        <v>65</v>
      </c>
      <c r="J3276" s="32" t="s">
        <v>66</v>
      </c>
      <c r="K3276" s="33">
        <f t="shared" si="9152"/>
        <v>0</v>
      </c>
      <c r="L3276" s="33">
        <f t="shared" si="9153"/>
        <v>0</v>
      </c>
      <c r="M3276" s="34">
        <f t="shared" si="9151"/>
        <v>0</v>
      </c>
      <c r="N3276" s="34">
        <f t="shared" si="9171"/>
        <v>0</v>
      </c>
      <c r="O3276" s="34">
        <f t="shared" si="9154"/>
        <v>0</v>
      </c>
      <c r="P3276" s="12" t="str">
        <f t="shared" ref="P3276:Q3276" si="9182">P3275</f>
        <v>(Select Language)</v>
      </c>
      <c r="Q3276" s="12" t="str">
        <f t="shared" si="9182"/>
        <v>(Select Usage)</v>
      </c>
      <c r="R3276" s="33">
        <f t="shared" si="9155"/>
        <v>0</v>
      </c>
      <c r="S3276" s="33">
        <f t="shared" si="9156"/>
        <v>0</v>
      </c>
      <c r="T3276" s="33">
        <f t="shared" si="9157"/>
        <v>0</v>
      </c>
      <c r="U3276" s="33">
        <f t="shared" si="9158"/>
        <v>0</v>
      </c>
      <c r="V3276" s="33">
        <f t="shared" si="9159"/>
        <v>0</v>
      </c>
      <c r="W3276" s="33">
        <f t="shared" si="9160"/>
        <v>0</v>
      </c>
      <c r="X3276" s="33">
        <f t="shared" si="9161"/>
        <v>0</v>
      </c>
      <c r="Y3276" s="33">
        <f t="shared" si="9162"/>
        <v>0</v>
      </c>
      <c r="Z3276" s="33">
        <f t="shared" si="9163"/>
        <v>0</v>
      </c>
      <c r="AA3276" s="33">
        <f t="shared" si="9164"/>
        <v>0</v>
      </c>
      <c r="AB3276" s="33">
        <f t="shared" si="9165"/>
        <v>0</v>
      </c>
      <c r="AC3276" s="33">
        <f t="shared" si="9166"/>
        <v>0</v>
      </c>
      <c r="AD3276" s="26">
        <f t="shared" ref="AD3276:AD3278" si="9183">SUM(R3276:AC3276)</f>
        <v>0</v>
      </c>
      <c r="AE3276" s="46" t="str">
        <f>IFERROR(IF(AE$3=VLOOKUP($E3276,Template!$AK$5:$AM$17,3,FALSE),$AD3276*$F3276,0),"0.00")</f>
        <v>0.00</v>
      </c>
      <c r="AF3276" s="46" t="str">
        <f>IFERROR(IF(AF$3=VLOOKUP($E3276,Template!$AK$5:$AM$17,3,FALSE),$AD3276*$F3276,0),"0.00")</f>
        <v>0.00</v>
      </c>
      <c r="AG3276" s="28">
        <f t="shared" si="9168"/>
        <v>0</v>
      </c>
      <c r="AH3276" s="13" t="s">
        <v>40</v>
      </c>
      <c r="AI3276" s="13" t="s">
        <v>41</v>
      </c>
      <c r="AK3276" s="14" t="s">
        <v>70</v>
      </c>
      <c r="AL3276" s="15">
        <v>0.05</v>
      </c>
      <c r="AM3276" s="16" t="s">
        <v>3</v>
      </c>
    </row>
    <row r="3277" spans="1:39" s="3" customFormat="1" ht="13.8" x14ac:dyDescent="0.25">
      <c r="A3277" s="7" t="str">
        <f t="shared" ref="A3277:C3277" si="9184">A3276</f>
        <v>(Enter Broadcasting Company Name)</v>
      </c>
      <c r="B3277" s="7" t="str">
        <f t="shared" si="9184"/>
        <v>(Enter Call Letters)</v>
      </c>
      <c r="C3277" s="8" t="str">
        <f t="shared" si="9184"/>
        <v>(Select AM/FM)</v>
      </c>
      <c r="D3277" s="30"/>
      <c r="E3277" s="8" t="str">
        <f t="shared" si="9170"/>
        <v>(Select Station Province)</v>
      </c>
      <c r="F3277" s="9" t="str">
        <f>IFERROR(VLOOKUP(E3277,Template!$AK$5:$AL$17,2,FALSE),"")</f>
        <v/>
      </c>
      <c r="G3277" s="42" t="s">
        <v>15</v>
      </c>
      <c r="H3277" s="42" t="s">
        <v>17</v>
      </c>
      <c r="I3277" s="32" t="s">
        <v>65</v>
      </c>
      <c r="J3277" s="32" t="s">
        <v>66</v>
      </c>
      <c r="K3277" s="33">
        <f t="shared" si="9152"/>
        <v>0</v>
      </c>
      <c r="L3277" s="33">
        <f t="shared" si="9153"/>
        <v>0</v>
      </c>
      <c r="M3277" s="34">
        <f t="shared" si="9151"/>
        <v>0</v>
      </c>
      <c r="N3277" s="34">
        <f t="shared" si="9171"/>
        <v>0</v>
      </c>
      <c r="O3277" s="34">
        <f t="shared" si="9154"/>
        <v>0</v>
      </c>
      <c r="P3277" s="12" t="str">
        <f t="shared" ref="P3277:Q3277" si="9185">P3276</f>
        <v>(Select Language)</v>
      </c>
      <c r="Q3277" s="12" t="str">
        <f t="shared" si="9185"/>
        <v>(Select Usage)</v>
      </c>
      <c r="R3277" s="33">
        <f t="shared" si="9155"/>
        <v>0</v>
      </c>
      <c r="S3277" s="33">
        <f t="shared" si="9156"/>
        <v>0</v>
      </c>
      <c r="T3277" s="33">
        <f t="shared" si="9157"/>
        <v>0</v>
      </c>
      <c r="U3277" s="33">
        <f t="shared" si="9158"/>
        <v>0</v>
      </c>
      <c r="V3277" s="33">
        <f t="shared" si="9159"/>
        <v>0</v>
      </c>
      <c r="W3277" s="33">
        <f t="shared" si="9160"/>
        <v>0</v>
      </c>
      <c r="X3277" s="33">
        <f t="shared" si="9161"/>
        <v>0</v>
      </c>
      <c r="Y3277" s="33">
        <f t="shared" si="9162"/>
        <v>0</v>
      </c>
      <c r="Z3277" s="33">
        <f t="shared" si="9163"/>
        <v>0</v>
      </c>
      <c r="AA3277" s="33">
        <f t="shared" si="9164"/>
        <v>0</v>
      </c>
      <c r="AB3277" s="33">
        <f t="shared" si="9165"/>
        <v>0</v>
      </c>
      <c r="AC3277" s="33">
        <f t="shared" si="9166"/>
        <v>0</v>
      </c>
      <c r="AD3277" s="26">
        <f t="shared" si="9183"/>
        <v>0</v>
      </c>
      <c r="AE3277" s="46" t="str">
        <f>IFERROR(IF(AE$3=VLOOKUP($E3277,Template!$AK$5:$AM$17,3,FALSE),$AD3277*$F3277,0),"0.00")</f>
        <v>0.00</v>
      </c>
      <c r="AF3277" s="46" t="str">
        <f>IFERROR(IF(AF$3=VLOOKUP($E3277,Template!$AK$5:$AM$17,3,FALSE),$AD3277*$F3277,0),"0.00")</f>
        <v>0.00</v>
      </c>
      <c r="AG3277" s="28">
        <f t="shared" si="9168"/>
        <v>0</v>
      </c>
      <c r="AH3277" s="13" t="s">
        <v>40</v>
      </c>
      <c r="AI3277" s="13" t="s">
        <v>41</v>
      </c>
      <c r="AK3277" s="14" t="s">
        <v>20</v>
      </c>
      <c r="AL3277" s="15">
        <v>0.13</v>
      </c>
      <c r="AM3277" s="16" t="s">
        <v>2</v>
      </c>
    </row>
    <row r="3278" spans="1:39" s="3" customFormat="1" ht="13.8" x14ac:dyDescent="0.25">
      <c r="A3278" s="7" t="str">
        <f t="shared" ref="A3278:C3278" si="9186">A3277</f>
        <v>(Enter Broadcasting Company Name)</v>
      </c>
      <c r="B3278" s="7" t="str">
        <f t="shared" si="9186"/>
        <v>(Enter Call Letters)</v>
      </c>
      <c r="C3278" s="8" t="str">
        <f t="shared" si="9186"/>
        <v>(Select AM/FM)</v>
      </c>
      <c r="D3278" s="30"/>
      <c r="E3278" s="8" t="str">
        <f t="shared" si="9170"/>
        <v>(Select Station Province)</v>
      </c>
      <c r="F3278" s="9" t="str">
        <f>IFERROR(VLOOKUP(E3278,Template!$AK$5:$AL$17,2,FALSE),"")</f>
        <v/>
      </c>
      <c r="G3278" s="42" t="s">
        <v>16</v>
      </c>
      <c r="H3278" s="42" t="s">
        <v>18</v>
      </c>
      <c r="I3278" s="32" t="s">
        <v>65</v>
      </c>
      <c r="J3278" s="32" t="s">
        <v>66</v>
      </c>
      <c r="K3278" s="33">
        <f t="shared" si="9152"/>
        <v>0</v>
      </c>
      <c r="L3278" s="33">
        <f t="shared" si="9153"/>
        <v>0</v>
      </c>
      <c r="M3278" s="34">
        <f t="shared" si="9151"/>
        <v>0</v>
      </c>
      <c r="N3278" s="34">
        <f t="shared" si="9171"/>
        <v>0</v>
      </c>
      <c r="O3278" s="34">
        <f t="shared" si="9154"/>
        <v>0</v>
      </c>
      <c r="P3278" s="12" t="str">
        <f t="shared" ref="P3278:Q3278" si="9187">P3277</f>
        <v>(Select Language)</v>
      </c>
      <c r="Q3278" s="12" t="str">
        <f t="shared" si="9187"/>
        <v>(Select Usage)</v>
      </c>
      <c r="R3278" s="33">
        <f t="shared" si="9155"/>
        <v>0</v>
      </c>
      <c r="S3278" s="33">
        <f t="shared" si="9156"/>
        <v>0</v>
      </c>
      <c r="T3278" s="33">
        <f t="shared" si="9157"/>
        <v>0</v>
      </c>
      <c r="U3278" s="33">
        <f t="shared" si="9158"/>
        <v>0</v>
      </c>
      <c r="V3278" s="33">
        <f t="shared" si="9159"/>
        <v>0</v>
      </c>
      <c r="W3278" s="33">
        <f t="shared" si="9160"/>
        <v>0</v>
      </c>
      <c r="X3278" s="33">
        <f t="shared" si="9161"/>
        <v>0</v>
      </c>
      <c r="Y3278" s="33">
        <f t="shared" si="9162"/>
        <v>0</v>
      </c>
      <c r="Z3278" s="33">
        <f t="shared" si="9163"/>
        <v>0</v>
      </c>
      <c r="AA3278" s="33">
        <f t="shared" si="9164"/>
        <v>0</v>
      </c>
      <c r="AB3278" s="33">
        <f t="shared" si="9165"/>
        <v>0</v>
      </c>
      <c r="AC3278" s="33">
        <f t="shared" si="9166"/>
        <v>0</v>
      </c>
      <c r="AD3278" s="26">
        <f t="shared" si="9183"/>
        <v>0</v>
      </c>
      <c r="AE3278" s="46" t="str">
        <f>IFERROR(IF(AE$3=VLOOKUP($E3278,Template!$AK$5:$AM$17,3,FALSE),$AD3278*$F3278,0),"0.00")</f>
        <v>0.00</v>
      </c>
      <c r="AF3278" s="46" t="str">
        <f>IFERROR(IF(AF$3=VLOOKUP($E3278,Template!$AK$5:$AM$17,3,FALSE),$AD3278*$F3278,0),"0.00")</f>
        <v>0.00</v>
      </c>
      <c r="AG3278" s="28">
        <f t="shared" si="9168"/>
        <v>0</v>
      </c>
      <c r="AH3278" s="13" t="s">
        <v>40</v>
      </c>
      <c r="AI3278" s="13" t="s">
        <v>41</v>
      </c>
      <c r="AK3278" s="14" t="s">
        <v>69</v>
      </c>
      <c r="AL3278" s="15">
        <v>0.15</v>
      </c>
      <c r="AM3278" s="16" t="s">
        <v>2</v>
      </c>
    </row>
    <row r="3279" spans="1:39" s="3" customFormat="1" ht="13.8" x14ac:dyDescent="0.25">
      <c r="A3279" s="7" t="str">
        <f t="shared" ref="A3279:C3279" si="9188">A3278</f>
        <v>(Enter Broadcasting Company Name)</v>
      </c>
      <c r="B3279" s="7" t="str">
        <f t="shared" si="9188"/>
        <v>(Enter Call Letters)</v>
      </c>
      <c r="C3279" s="8" t="str">
        <f t="shared" si="9188"/>
        <v>(Select AM/FM)</v>
      </c>
      <c r="D3279" s="30"/>
      <c r="E3279" s="8" t="str">
        <f t="shared" si="9170"/>
        <v>(Select Station Province)</v>
      </c>
      <c r="F3279" s="9" t="str">
        <f>IFERROR(VLOOKUP(E3279,Template!$AK$5:$AL$17,2,FALSE),"")</f>
        <v/>
      </c>
      <c r="G3279" s="42" t="s">
        <v>17</v>
      </c>
      <c r="H3279" s="42" t="s">
        <v>7</v>
      </c>
      <c r="I3279" s="32" t="s">
        <v>65</v>
      </c>
      <c r="J3279" s="32" t="s">
        <v>66</v>
      </c>
      <c r="K3279" s="33">
        <f t="shared" si="9152"/>
        <v>0</v>
      </c>
      <c r="L3279" s="33">
        <f t="shared" si="9153"/>
        <v>0</v>
      </c>
      <c r="M3279" s="34">
        <f t="shared" si="9151"/>
        <v>0</v>
      </c>
      <c r="N3279" s="34">
        <f t="shared" si="9171"/>
        <v>0</v>
      </c>
      <c r="O3279" s="34">
        <f t="shared" si="9154"/>
        <v>0</v>
      </c>
      <c r="P3279" s="12" t="str">
        <f t="shared" ref="P3279:Q3279" si="9189">P3278</f>
        <v>(Select Language)</v>
      </c>
      <c r="Q3279" s="12" t="str">
        <f t="shared" si="9189"/>
        <v>(Select Usage)</v>
      </c>
      <c r="R3279" s="33">
        <f t="shared" si="9155"/>
        <v>0</v>
      </c>
      <c r="S3279" s="33">
        <f t="shared" si="9156"/>
        <v>0</v>
      </c>
      <c r="T3279" s="33">
        <f t="shared" si="9157"/>
        <v>0</v>
      </c>
      <c r="U3279" s="33">
        <f t="shared" si="9158"/>
        <v>0</v>
      </c>
      <c r="V3279" s="33">
        <f t="shared" si="9159"/>
        <v>0</v>
      </c>
      <c r="W3279" s="33">
        <f t="shared" si="9160"/>
        <v>0</v>
      </c>
      <c r="X3279" s="33">
        <f t="shared" si="9161"/>
        <v>0</v>
      </c>
      <c r="Y3279" s="33">
        <f t="shared" si="9162"/>
        <v>0</v>
      </c>
      <c r="Z3279" s="33">
        <f t="shared" si="9163"/>
        <v>0</v>
      </c>
      <c r="AA3279" s="33">
        <f t="shared" si="9164"/>
        <v>0</v>
      </c>
      <c r="AB3279" s="33">
        <f t="shared" si="9165"/>
        <v>0</v>
      </c>
      <c r="AC3279" s="33">
        <f t="shared" si="9166"/>
        <v>0</v>
      </c>
      <c r="AD3279" s="26">
        <f>SUM(R3279:AC3279)</f>
        <v>0</v>
      </c>
      <c r="AE3279" s="46" t="str">
        <f>IFERROR(IF(AE$3=VLOOKUP($E3279,Template!$AK$5:$AM$17,3,FALSE),$AD3279*$F3279,0),"0.00")</f>
        <v>0.00</v>
      </c>
      <c r="AF3279" s="46" t="str">
        <f>IFERROR(IF(AF$3=VLOOKUP($E3279,Template!$AK$5:$AM$17,3,FALSE),$AD3279*$F3279,0),"0.00")</f>
        <v>0.00</v>
      </c>
      <c r="AG3279" s="28">
        <f t="shared" si="9168"/>
        <v>0</v>
      </c>
      <c r="AH3279" s="13" t="s">
        <v>40</v>
      </c>
      <c r="AI3279" s="13" t="s">
        <v>41</v>
      </c>
      <c r="AK3279" s="14" t="s">
        <v>29</v>
      </c>
      <c r="AL3279" s="15">
        <v>0.05</v>
      </c>
      <c r="AM3279" s="16" t="s">
        <v>3</v>
      </c>
    </row>
    <row r="3280" spans="1:39" s="3" customFormat="1" ht="13.8" x14ac:dyDescent="0.25">
      <c r="A3280" s="7" t="str">
        <f t="shared" ref="A3280:C3280" si="9190">A3279</f>
        <v>(Enter Broadcasting Company Name)</v>
      </c>
      <c r="B3280" s="7" t="str">
        <f t="shared" si="9190"/>
        <v>(Enter Call Letters)</v>
      </c>
      <c r="C3280" s="8" t="str">
        <f t="shared" si="9190"/>
        <v>(Select AM/FM)</v>
      </c>
      <c r="D3280" s="30"/>
      <c r="E3280" s="8" t="str">
        <f t="shared" si="9170"/>
        <v>(Select Station Province)</v>
      </c>
      <c r="F3280" s="9" t="str">
        <f>IFERROR(VLOOKUP(E3280,Template!$AK$5:$AL$17,2,FALSE),"")</f>
        <v/>
      </c>
      <c r="G3280" s="42" t="s">
        <v>18</v>
      </c>
      <c r="H3280" s="43" t="s">
        <v>8</v>
      </c>
      <c r="I3280" s="32" t="s">
        <v>65</v>
      </c>
      <c r="J3280" s="32" t="s">
        <v>66</v>
      </c>
      <c r="K3280" s="33">
        <f t="shared" si="9152"/>
        <v>0</v>
      </c>
      <c r="L3280" s="33">
        <f t="shared" si="9153"/>
        <v>0</v>
      </c>
      <c r="M3280" s="34">
        <f t="shared" si="9151"/>
        <v>0</v>
      </c>
      <c r="N3280" s="34">
        <f t="shared" si="9171"/>
        <v>0</v>
      </c>
      <c r="O3280" s="34">
        <f t="shared" si="9154"/>
        <v>0</v>
      </c>
      <c r="P3280" s="12" t="str">
        <f t="shared" ref="P3280:Q3280" si="9191">P3279</f>
        <v>(Select Language)</v>
      </c>
      <c r="Q3280" s="12" t="str">
        <f t="shared" si="9191"/>
        <v>(Select Usage)</v>
      </c>
      <c r="R3280" s="33">
        <f t="shared" si="9155"/>
        <v>0</v>
      </c>
      <c r="S3280" s="33">
        <f t="shared" si="9156"/>
        <v>0</v>
      </c>
      <c r="T3280" s="33">
        <f t="shared" si="9157"/>
        <v>0</v>
      </c>
      <c r="U3280" s="33">
        <f t="shared" si="9158"/>
        <v>0</v>
      </c>
      <c r="V3280" s="33">
        <f t="shared" si="9159"/>
        <v>0</v>
      </c>
      <c r="W3280" s="33">
        <f t="shared" si="9160"/>
        <v>0</v>
      </c>
      <c r="X3280" s="33">
        <f t="shared" si="9161"/>
        <v>0</v>
      </c>
      <c r="Y3280" s="33">
        <f t="shared" si="9162"/>
        <v>0</v>
      </c>
      <c r="Z3280" s="33">
        <f t="shared" si="9163"/>
        <v>0</v>
      </c>
      <c r="AA3280" s="33">
        <f t="shared" si="9164"/>
        <v>0</v>
      </c>
      <c r="AB3280" s="33">
        <f t="shared" si="9165"/>
        <v>0</v>
      </c>
      <c r="AC3280" s="33">
        <f t="shared" si="9166"/>
        <v>0</v>
      </c>
      <c r="AD3280" s="26">
        <f t="shared" ref="AD3280" si="9192">SUM(R3280:AC3280)</f>
        <v>0</v>
      </c>
      <c r="AE3280" s="46" t="str">
        <f>IFERROR(IF(AE$3=VLOOKUP($E3280,Template!$AK$5:$AM$17,3,FALSE),$AD3280*$F3280,0),"0.00")</f>
        <v>0.00</v>
      </c>
      <c r="AF3280" s="46" t="str">
        <f>IFERROR(IF(AF$3=VLOOKUP($E3280,Template!$AK$5:$AM$17,3,FALSE),$AD3280*$F3280,0),"0.00")</f>
        <v>0.00</v>
      </c>
      <c r="AG3280" s="28">
        <f t="shared" si="9168"/>
        <v>0</v>
      </c>
      <c r="AH3280" s="13" t="s">
        <v>40</v>
      </c>
      <c r="AI3280" s="13" t="s">
        <v>41</v>
      </c>
      <c r="AK3280" s="14" t="s">
        <v>21</v>
      </c>
      <c r="AL3280" s="15">
        <v>0.05</v>
      </c>
      <c r="AM3280" s="16" t="s">
        <v>3</v>
      </c>
    </row>
    <row r="3281" spans="1:39" ht="13.8" x14ac:dyDescent="0.25">
      <c r="A3281" s="19" t="s">
        <v>4</v>
      </c>
      <c r="B3281" s="19"/>
      <c r="C3281" s="20"/>
      <c r="D3281" s="20"/>
      <c r="E3281" s="20"/>
      <c r="F3281" s="20"/>
      <c r="G3281" s="44"/>
      <c r="H3281" s="44"/>
      <c r="I3281" s="21">
        <f t="shared" ref="I3281:K3281" si="9193">SUM(I3269:I3280)</f>
        <v>0</v>
      </c>
      <c r="J3281" s="21">
        <f t="shared" si="9193"/>
        <v>0</v>
      </c>
      <c r="K3281" s="21">
        <f t="shared" si="9193"/>
        <v>0</v>
      </c>
      <c r="L3281" s="21">
        <f>L3280</f>
        <v>0</v>
      </c>
      <c r="M3281" s="21">
        <f>SUM(M3269:M3280)</f>
        <v>0</v>
      </c>
      <c r="N3281" s="21">
        <f t="shared" ref="N3281:O3281" si="9194">SUM(N3269:N3280)</f>
        <v>0</v>
      </c>
      <c r="O3281" s="21">
        <f t="shared" si="9194"/>
        <v>0</v>
      </c>
      <c r="P3281" s="21"/>
      <c r="Q3281" s="22"/>
      <c r="R3281" s="21">
        <f t="shared" ref="R3281:AI3281" si="9195">SUM(R3269:R3280)</f>
        <v>0</v>
      </c>
      <c r="S3281" s="21">
        <f t="shared" si="9195"/>
        <v>0</v>
      </c>
      <c r="T3281" s="21">
        <f t="shared" si="9195"/>
        <v>0</v>
      </c>
      <c r="U3281" s="21">
        <f t="shared" si="9195"/>
        <v>0</v>
      </c>
      <c r="V3281" s="21">
        <f t="shared" si="9195"/>
        <v>0</v>
      </c>
      <c r="W3281" s="21">
        <f t="shared" si="9195"/>
        <v>0</v>
      </c>
      <c r="X3281" s="21">
        <f t="shared" si="9195"/>
        <v>0</v>
      </c>
      <c r="Y3281" s="21">
        <f t="shared" si="9195"/>
        <v>0</v>
      </c>
      <c r="Z3281" s="21">
        <f t="shared" si="9195"/>
        <v>0</v>
      </c>
      <c r="AA3281" s="21">
        <f t="shared" si="9195"/>
        <v>0</v>
      </c>
      <c r="AB3281" s="21">
        <f t="shared" si="9195"/>
        <v>0</v>
      </c>
      <c r="AC3281" s="21">
        <f t="shared" si="9195"/>
        <v>0</v>
      </c>
      <c r="AD3281" s="27">
        <f t="shared" si="9195"/>
        <v>0</v>
      </c>
      <c r="AE3281" s="21">
        <f t="shared" si="9195"/>
        <v>0</v>
      </c>
      <c r="AF3281" s="21">
        <f t="shared" si="9195"/>
        <v>0</v>
      </c>
      <c r="AG3281" s="27">
        <f t="shared" si="9195"/>
        <v>0</v>
      </c>
      <c r="AH3281" s="21">
        <f t="shared" si="9195"/>
        <v>0</v>
      </c>
      <c r="AI3281" s="21">
        <f t="shared" si="9195"/>
        <v>0</v>
      </c>
      <c r="AK3281" s="14" t="s">
        <v>71</v>
      </c>
      <c r="AL3281" s="15">
        <v>0.05</v>
      </c>
      <c r="AM3281" s="16" t="s">
        <v>3</v>
      </c>
    </row>
    <row r="3282" spans="1:39" x14ac:dyDescent="0.25">
      <c r="A3282" s="2"/>
      <c r="G3282" s="2"/>
      <c r="H3282" s="2"/>
      <c r="O3282" s="2"/>
      <c r="P3282" s="2"/>
    </row>
    <row r="3283" spans="1:39" ht="42" customHeight="1" x14ac:dyDescent="0.25">
      <c r="A3283" s="223" t="s">
        <v>63</v>
      </c>
      <c r="B3283" s="223" t="s">
        <v>43</v>
      </c>
      <c r="C3283" s="224" t="s">
        <v>19</v>
      </c>
      <c r="D3283" s="226"/>
      <c r="E3283" s="223" t="s">
        <v>14</v>
      </c>
      <c r="F3283" s="223" t="s">
        <v>38</v>
      </c>
      <c r="G3283" s="223" t="s">
        <v>1</v>
      </c>
      <c r="H3283" s="223" t="s">
        <v>5</v>
      </c>
      <c r="I3283" s="225" t="s">
        <v>31</v>
      </c>
      <c r="J3283" s="225" t="s">
        <v>32</v>
      </c>
      <c r="K3283" s="225" t="s">
        <v>48</v>
      </c>
      <c r="L3283" s="225" t="s">
        <v>0</v>
      </c>
      <c r="M3283" s="4" t="s">
        <v>45</v>
      </c>
      <c r="N3283" s="4" t="s">
        <v>46</v>
      </c>
      <c r="O3283" s="4" t="s">
        <v>47</v>
      </c>
      <c r="P3283" s="225" t="s">
        <v>50</v>
      </c>
      <c r="Q3283" s="225" t="s">
        <v>33</v>
      </c>
      <c r="R3283" s="4" t="s">
        <v>51</v>
      </c>
      <c r="S3283" s="4" t="s">
        <v>52</v>
      </c>
      <c r="T3283" s="4" t="s">
        <v>53</v>
      </c>
      <c r="U3283" s="4" t="s">
        <v>54</v>
      </c>
      <c r="V3283" s="4" t="s">
        <v>55</v>
      </c>
      <c r="W3283" s="4" t="s">
        <v>56</v>
      </c>
      <c r="X3283" s="4" t="s">
        <v>57</v>
      </c>
      <c r="Y3283" s="4" t="s">
        <v>58</v>
      </c>
      <c r="Z3283" s="4" t="s">
        <v>59</v>
      </c>
      <c r="AA3283" s="4" t="s">
        <v>62</v>
      </c>
      <c r="AB3283" s="4" t="s">
        <v>60</v>
      </c>
      <c r="AC3283" s="4" t="s">
        <v>61</v>
      </c>
      <c r="AD3283" s="233" t="s">
        <v>34</v>
      </c>
      <c r="AE3283" s="231" t="s">
        <v>2</v>
      </c>
      <c r="AF3283" s="231" t="s">
        <v>3</v>
      </c>
      <c r="AG3283" s="233" t="s">
        <v>35</v>
      </c>
      <c r="AH3283" s="223" t="s">
        <v>36</v>
      </c>
      <c r="AI3283" s="223" t="s">
        <v>37</v>
      </c>
      <c r="AK3283" s="229" t="s">
        <v>30</v>
      </c>
      <c r="AL3283" s="229"/>
      <c r="AM3283" s="229"/>
    </row>
    <row r="3284" spans="1:39" s="6" customFormat="1" ht="35.25" customHeight="1" x14ac:dyDescent="0.3">
      <c r="A3284" s="224"/>
      <c r="B3284" s="224"/>
      <c r="C3284" s="224"/>
      <c r="D3284" s="227"/>
      <c r="E3284" s="223"/>
      <c r="F3284" s="223"/>
      <c r="G3284" s="223"/>
      <c r="H3284" s="223"/>
      <c r="I3284" s="230"/>
      <c r="J3284" s="230"/>
      <c r="K3284" s="230"/>
      <c r="L3284" s="230"/>
      <c r="M3284" s="5">
        <v>0</v>
      </c>
      <c r="N3284" s="5">
        <v>625000</v>
      </c>
      <c r="O3284" s="5">
        <v>1250000</v>
      </c>
      <c r="P3284" s="225"/>
      <c r="Q3284" s="225"/>
      <c r="R3284" s="29">
        <v>4.95E-4</v>
      </c>
      <c r="S3284" s="29">
        <v>9.5200000000000005E-4</v>
      </c>
      <c r="T3284" s="29">
        <v>1.5900000000000001E-3</v>
      </c>
      <c r="U3284" s="29">
        <v>1.1169999999999999E-3</v>
      </c>
      <c r="V3284" s="29">
        <v>2.189E-3</v>
      </c>
      <c r="W3284" s="29">
        <v>4.5430000000000002E-3</v>
      </c>
      <c r="X3284" s="29">
        <v>8.8199999999999997E-4</v>
      </c>
      <c r="Y3284" s="29">
        <v>1.6949999999999999E-3</v>
      </c>
      <c r="Z3284" s="29">
        <v>2.8319999999999999E-3</v>
      </c>
      <c r="AA3284" s="29">
        <v>1.9889999999999999E-3</v>
      </c>
      <c r="AB3284" s="29">
        <v>3.8999999999999998E-3</v>
      </c>
      <c r="AC3284" s="29">
        <v>8.0949999999999998E-3</v>
      </c>
      <c r="AD3284" s="233"/>
      <c r="AE3284" s="232"/>
      <c r="AF3284" s="232"/>
      <c r="AG3284" s="234"/>
      <c r="AH3284" s="223"/>
      <c r="AI3284" s="223"/>
      <c r="AK3284" s="229"/>
      <c r="AL3284" s="229"/>
      <c r="AM3284" s="229"/>
    </row>
    <row r="3285" spans="1:39" s="3" customFormat="1" ht="13.8" x14ac:dyDescent="0.25">
      <c r="A3285" s="7" t="s">
        <v>44</v>
      </c>
      <c r="B3285" s="7" t="s">
        <v>42</v>
      </c>
      <c r="C3285" s="8" t="s">
        <v>39</v>
      </c>
      <c r="D3285" s="30"/>
      <c r="E3285" s="8" t="s">
        <v>64</v>
      </c>
      <c r="F3285" s="9" t="str">
        <f>IFERROR(VLOOKUP(E3285,Template!$AK$5:$AL$17,2,FALSE),"")</f>
        <v/>
      </c>
      <c r="G3285" s="41" t="s">
        <v>7</v>
      </c>
      <c r="H3285" s="41" t="s">
        <v>6</v>
      </c>
      <c r="I3285" s="32" t="s">
        <v>65</v>
      </c>
      <c r="J3285" s="32" t="s">
        <v>66</v>
      </c>
      <c r="K3285" s="33">
        <f>IFERROR(I3285+J3285,0)</f>
        <v>0</v>
      </c>
      <c r="L3285" s="33">
        <f>IFERROR(K3285,"")</f>
        <v>0</v>
      </c>
      <c r="M3285" s="34">
        <f t="shared" ref="M3285:M3296" si="9196">IF(L3285&lt;=$N$4,K3285,IF(L3284&gt;$N$4,0,$N$4-L3284))</f>
        <v>0</v>
      </c>
      <c r="N3285" s="34">
        <f>IF(AND(L3285&gt;$N$4,L3285&lt;=$O$4),K3285-M3285,IF(AND(L3284&gt;$N$4,L3284&lt;=$O$4),$O$4-L3284,IF(L3284&gt;$O$4,0,IF(L3285&lt;$N$4,0,MIN(L3285-$N$4,$N$4)))))</f>
        <v>0</v>
      </c>
      <c r="O3285" s="34">
        <f>IF(L3285&gt;$O$4,K3285-M3285-N3285,0)</f>
        <v>0</v>
      </c>
      <c r="P3285" s="12" t="s">
        <v>94</v>
      </c>
      <c r="Q3285" s="12" t="s">
        <v>68</v>
      </c>
      <c r="R3285" s="33">
        <f>IF(AND($Q3285="LOW",$P3285="French"),M3285*R$4,0)</f>
        <v>0</v>
      </c>
      <c r="S3285" s="33">
        <f>IF(AND($Q3285="LOW",$P3285="French"),N3285*S$4,0)</f>
        <v>0</v>
      </c>
      <c r="T3285" s="33">
        <f>IF(AND($Q3285="LOW",$P3285="French"),O3285*T$4,0)</f>
        <v>0</v>
      </c>
      <c r="U3285" s="33">
        <f>IF(AND($Q3285="HIGH",$P3285="French"),M3285*U$4,0)</f>
        <v>0</v>
      </c>
      <c r="V3285" s="33">
        <f>IF(AND($Q3285="HIGH",$P3285="French"),N3285*V$4,0)</f>
        <v>0</v>
      </c>
      <c r="W3285" s="33">
        <f>IF(AND($Q3285="HIGH",$P3285="French"),O3285*W$4,0)</f>
        <v>0</v>
      </c>
      <c r="X3285" s="33">
        <f>IF(AND($Q3285="LOW",$P3285="English"),M3285*X$4,0)</f>
        <v>0</v>
      </c>
      <c r="Y3285" s="33">
        <f>IF(AND($Q3285="LOW",$P3285="English"),N3285*Y$4,0)</f>
        <v>0</v>
      </c>
      <c r="Z3285" s="33">
        <f>IF(AND($Q3285="LOW",$P3285="English"),O3285*Z$4,0)</f>
        <v>0</v>
      </c>
      <c r="AA3285" s="33">
        <f>IF(AND($Q3285="HIGH",$P3285="English"),M3285*AA$4,0)</f>
        <v>0</v>
      </c>
      <c r="AB3285" s="33">
        <f>IF(AND($Q3285="HIGH",$P3285="English"),N3285*AB$4,0)</f>
        <v>0</v>
      </c>
      <c r="AC3285" s="33">
        <f>IF(AND($Q3285="HIGH",$P3285="English"),O3285*AC$4,0)</f>
        <v>0</v>
      </c>
      <c r="AD3285" s="26">
        <f>SUM(R3285:AC3285)</f>
        <v>0</v>
      </c>
      <c r="AE3285" s="46" t="str">
        <f>IFERROR(IF(AE$3=VLOOKUP($E3285,Template!$AK$5:$AM$17,3,FALSE),$AD3285*$F3285,0),"0.00")</f>
        <v>0.00</v>
      </c>
      <c r="AF3285" s="46" t="str">
        <f>IFERROR(IF(AF$3=VLOOKUP($E3285,Template!$AK$5:$AM$17,3,FALSE),$AD3285*$F3285,0),"0.00")</f>
        <v>0.00</v>
      </c>
      <c r="AG3285" s="28">
        <f>SUM(AD3285:AF3285)</f>
        <v>0</v>
      </c>
      <c r="AH3285" s="13" t="s">
        <v>40</v>
      </c>
      <c r="AI3285" s="13" t="s">
        <v>41</v>
      </c>
      <c r="AK3285" s="14" t="s">
        <v>25</v>
      </c>
      <c r="AL3285" s="15">
        <v>0.05</v>
      </c>
      <c r="AM3285" s="16" t="s">
        <v>3</v>
      </c>
    </row>
    <row r="3286" spans="1:39" s="3" customFormat="1" ht="13.8" x14ac:dyDescent="0.25">
      <c r="A3286" s="7" t="str">
        <f>A3285</f>
        <v>(Enter Broadcasting Company Name)</v>
      </c>
      <c r="B3286" s="7" t="str">
        <f>B3285</f>
        <v>(Enter Call Letters)</v>
      </c>
      <c r="C3286" s="8" t="str">
        <f>C3285</f>
        <v>(Select AM/FM)</v>
      </c>
      <c r="D3286" s="30"/>
      <c r="E3286" s="8" t="str">
        <f>E3285</f>
        <v>(Select Station Province)</v>
      </c>
      <c r="F3286" s="9" t="str">
        <f>IFERROR(VLOOKUP(E3286,Template!$AK$5:$AL$17,2,FALSE),"")</f>
        <v/>
      </c>
      <c r="G3286" s="42" t="s">
        <v>8</v>
      </c>
      <c r="H3286" s="42" t="s">
        <v>9</v>
      </c>
      <c r="I3286" s="32" t="s">
        <v>65</v>
      </c>
      <c r="J3286" s="32" t="s">
        <v>66</v>
      </c>
      <c r="K3286" s="33">
        <f t="shared" ref="K3286:K3296" si="9197">IFERROR(I3286+J3286,0)</f>
        <v>0</v>
      </c>
      <c r="L3286" s="33">
        <f t="shared" ref="L3286:L3296" si="9198">IFERROR(L3285+K3286,"")</f>
        <v>0</v>
      </c>
      <c r="M3286" s="34">
        <f t="shared" si="9196"/>
        <v>0</v>
      </c>
      <c r="N3286" s="34">
        <f>IF(AND(L3286&gt;$N$4,L3286&lt;=$O$4),K3286-M3286,IF(AND(L3285&gt;$N$4,L3285&lt;=$O$4),$O$4-L3285,IF(L3285&gt;$O$4,0,IF(L3286&lt;$N$4,0,MIN(L3286-$N$4,$N$4)))))</f>
        <v>0</v>
      </c>
      <c r="O3286" s="34">
        <f t="shared" ref="O3286:O3296" si="9199">IF(L3286&gt;$O$4,K3286-M3286-N3286,0)</f>
        <v>0</v>
      </c>
      <c r="P3286" s="12" t="str">
        <f>P3285</f>
        <v>(Select Language)</v>
      </c>
      <c r="Q3286" s="12" t="str">
        <f>Q3285</f>
        <v>(Select Usage)</v>
      </c>
      <c r="R3286" s="33">
        <f t="shared" ref="R3286:R3296" si="9200">IF(AND($Q3286="LOW",$P3286="French"),M3286*R$4,0)</f>
        <v>0</v>
      </c>
      <c r="S3286" s="33">
        <f t="shared" ref="S3286:S3296" si="9201">IF(AND($Q3286="LOW",$P3286="French"),N3286*S$4,0)</f>
        <v>0</v>
      </c>
      <c r="T3286" s="33">
        <f t="shared" ref="T3286:T3296" si="9202">IF(AND($Q3286="LOW",$P3286="French"),O3286*T$4,0)</f>
        <v>0</v>
      </c>
      <c r="U3286" s="33">
        <f t="shared" ref="U3286:U3296" si="9203">IF(AND($Q3286="HIGH",$P3286="French"),M3286*U$4,0)</f>
        <v>0</v>
      </c>
      <c r="V3286" s="33">
        <f t="shared" ref="V3286:V3296" si="9204">IF(AND($Q3286="HIGH",$P3286="French"),N3286*V$4,0)</f>
        <v>0</v>
      </c>
      <c r="W3286" s="33">
        <f t="shared" ref="W3286:W3296" si="9205">IF(AND($Q3286="HIGH",$P3286="French"),O3286*W$4,0)</f>
        <v>0</v>
      </c>
      <c r="X3286" s="33">
        <f t="shared" ref="X3286:X3296" si="9206">IF(AND($Q3286="LOW",$P3286="English"),M3286*X$4,0)</f>
        <v>0</v>
      </c>
      <c r="Y3286" s="33">
        <f t="shared" ref="Y3286:Y3296" si="9207">IF(AND($Q3286="LOW",$P3286="English"),N3286*Y$4,0)</f>
        <v>0</v>
      </c>
      <c r="Z3286" s="33">
        <f t="shared" ref="Z3286:Z3296" si="9208">IF(AND($Q3286="LOW",$P3286="English"),O3286*Z$4,0)</f>
        <v>0</v>
      </c>
      <c r="AA3286" s="33">
        <f t="shared" ref="AA3286:AA3296" si="9209">IF(AND($Q3286="HIGH",$P3286="English"),M3286*AA$4,0)</f>
        <v>0</v>
      </c>
      <c r="AB3286" s="33">
        <f t="shared" ref="AB3286:AB3296" si="9210">IF(AND($Q3286="HIGH",$P3286="English"),N3286*AB$4,0)</f>
        <v>0</v>
      </c>
      <c r="AC3286" s="33">
        <f t="shared" ref="AC3286:AC3296" si="9211">IF(AND($Q3286="HIGH",$P3286="English"),O3286*AC$4,0)</f>
        <v>0</v>
      </c>
      <c r="AD3286" s="26">
        <f t="shared" ref="AD3286:AD3290" si="9212">SUM(R3286:AC3286)</f>
        <v>0</v>
      </c>
      <c r="AE3286" s="46" t="str">
        <f>IFERROR(IF(AE$3=VLOOKUP($E3286,Template!$AK$5:$AM$17,3,FALSE),$AD3286*$F3286,0),"0.00")</f>
        <v>0.00</v>
      </c>
      <c r="AF3286" s="46" t="str">
        <f>IFERROR(IF(AF$3=VLOOKUP($E3286,Template!$AK$5:$AM$17,3,FALSE),$AD3286*$F3286,0),"0.00")</f>
        <v>0.00</v>
      </c>
      <c r="AG3286" s="28">
        <f t="shared" ref="AG3286:AG3296" si="9213">SUM(AD3286:AF3286)</f>
        <v>0</v>
      </c>
      <c r="AH3286" s="13" t="s">
        <v>40</v>
      </c>
      <c r="AI3286" s="13" t="s">
        <v>41</v>
      </c>
      <c r="AK3286" s="14" t="s">
        <v>23</v>
      </c>
      <c r="AL3286" s="15">
        <v>0.05</v>
      </c>
      <c r="AM3286" s="16" t="s">
        <v>3</v>
      </c>
    </row>
    <row r="3287" spans="1:39" s="3" customFormat="1" ht="13.8" x14ac:dyDescent="0.25">
      <c r="A3287" s="7" t="str">
        <f t="shared" ref="A3287:C3287" si="9214">A3286</f>
        <v>(Enter Broadcasting Company Name)</v>
      </c>
      <c r="B3287" s="7" t="str">
        <f t="shared" si="9214"/>
        <v>(Enter Call Letters)</v>
      </c>
      <c r="C3287" s="8" t="str">
        <f t="shared" si="9214"/>
        <v>(Select AM/FM)</v>
      </c>
      <c r="D3287" s="30"/>
      <c r="E3287" s="8" t="str">
        <f t="shared" ref="E3287:E3296" si="9215">E3286</f>
        <v>(Select Station Province)</v>
      </c>
      <c r="F3287" s="9" t="str">
        <f>IFERROR(VLOOKUP(E3287,Template!$AK$5:$AL$17,2,FALSE),"")</f>
        <v/>
      </c>
      <c r="G3287" s="42" t="s">
        <v>6</v>
      </c>
      <c r="H3287" s="42" t="s">
        <v>10</v>
      </c>
      <c r="I3287" s="32" t="s">
        <v>65</v>
      </c>
      <c r="J3287" s="32" t="s">
        <v>66</v>
      </c>
      <c r="K3287" s="33">
        <f t="shared" si="9197"/>
        <v>0</v>
      </c>
      <c r="L3287" s="33">
        <f t="shared" si="9198"/>
        <v>0</v>
      </c>
      <c r="M3287" s="34">
        <f t="shared" si="9196"/>
        <v>0</v>
      </c>
      <c r="N3287" s="34">
        <f t="shared" ref="N3287:N3296" si="9216">IF(AND(L3287&gt;$N$4,L3287&lt;=$O$4),K3287-M3287,IF(AND(L3286&gt;$N$4,L3286&lt;=$O$4),$O$4-L3286,IF(L3286&gt;$O$4,0,IF(L3287&lt;$N$4,0,MIN(L3287-$N$4,$N$4)))))</f>
        <v>0</v>
      </c>
      <c r="O3287" s="34">
        <f t="shared" si="9199"/>
        <v>0</v>
      </c>
      <c r="P3287" s="12" t="str">
        <f t="shared" ref="P3287:Q3287" si="9217">P3286</f>
        <v>(Select Language)</v>
      </c>
      <c r="Q3287" s="12" t="str">
        <f t="shared" si="9217"/>
        <v>(Select Usage)</v>
      </c>
      <c r="R3287" s="33">
        <f t="shared" si="9200"/>
        <v>0</v>
      </c>
      <c r="S3287" s="33">
        <f t="shared" si="9201"/>
        <v>0</v>
      </c>
      <c r="T3287" s="33">
        <f t="shared" si="9202"/>
        <v>0</v>
      </c>
      <c r="U3287" s="33">
        <f t="shared" si="9203"/>
        <v>0</v>
      </c>
      <c r="V3287" s="33">
        <f t="shared" si="9204"/>
        <v>0</v>
      </c>
      <c r="W3287" s="33">
        <f t="shared" si="9205"/>
        <v>0</v>
      </c>
      <c r="X3287" s="33">
        <f t="shared" si="9206"/>
        <v>0</v>
      </c>
      <c r="Y3287" s="33">
        <f t="shared" si="9207"/>
        <v>0</v>
      </c>
      <c r="Z3287" s="33">
        <f t="shared" si="9208"/>
        <v>0</v>
      </c>
      <c r="AA3287" s="33">
        <f t="shared" si="9209"/>
        <v>0</v>
      </c>
      <c r="AB3287" s="33">
        <f t="shared" si="9210"/>
        <v>0</v>
      </c>
      <c r="AC3287" s="33">
        <f t="shared" si="9211"/>
        <v>0</v>
      </c>
      <c r="AD3287" s="26">
        <f t="shared" si="9212"/>
        <v>0</v>
      </c>
      <c r="AE3287" s="46" t="str">
        <f>IFERROR(IF(AE$3=VLOOKUP($E3287,Template!$AK$5:$AM$17,3,FALSE),$AD3287*$F3287,0),"0.00")</f>
        <v>0.00</v>
      </c>
      <c r="AF3287" s="46" t="str">
        <f>IFERROR(IF(AF$3=VLOOKUP($E3287,Template!$AK$5:$AM$17,3,FALSE),$AD3287*$F3287,0),"0.00")</f>
        <v>0.00</v>
      </c>
      <c r="AG3287" s="28">
        <f t="shared" si="9213"/>
        <v>0</v>
      </c>
      <c r="AH3287" s="13" t="s">
        <v>40</v>
      </c>
      <c r="AI3287" s="13" t="s">
        <v>41</v>
      </c>
      <c r="AK3287" s="14" t="s">
        <v>24</v>
      </c>
      <c r="AL3287" s="15">
        <v>0.05</v>
      </c>
      <c r="AM3287" s="16" t="s">
        <v>3</v>
      </c>
    </row>
    <row r="3288" spans="1:39" s="3" customFormat="1" ht="13.8" x14ac:dyDescent="0.25">
      <c r="A3288" s="7" t="str">
        <f t="shared" ref="A3288:C3288" si="9218">A3287</f>
        <v>(Enter Broadcasting Company Name)</v>
      </c>
      <c r="B3288" s="7" t="str">
        <f t="shared" si="9218"/>
        <v>(Enter Call Letters)</v>
      </c>
      <c r="C3288" s="8" t="str">
        <f t="shared" si="9218"/>
        <v>(Select AM/FM)</v>
      </c>
      <c r="D3288" s="30"/>
      <c r="E3288" s="8" t="str">
        <f t="shared" si="9215"/>
        <v>(Select Station Province)</v>
      </c>
      <c r="F3288" s="9" t="str">
        <f>IFERROR(VLOOKUP(E3288,Template!$AK$5:$AL$17,2,FALSE),"")</f>
        <v/>
      </c>
      <c r="G3288" s="42" t="s">
        <v>9</v>
      </c>
      <c r="H3288" s="42" t="s">
        <v>11</v>
      </c>
      <c r="I3288" s="32" t="s">
        <v>65</v>
      </c>
      <c r="J3288" s="32" t="s">
        <v>66</v>
      </c>
      <c r="K3288" s="33">
        <f t="shared" si="9197"/>
        <v>0</v>
      </c>
      <c r="L3288" s="33">
        <f t="shared" si="9198"/>
        <v>0</v>
      </c>
      <c r="M3288" s="34">
        <f t="shared" si="9196"/>
        <v>0</v>
      </c>
      <c r="N3288" s="34">
        <f t="shared" si="9216"/>
        <v>0</v>
      </c>
      <c r="O3288" s="34">
        <f t="shared" si="9199"/>
        <v>0</v>
      </c>
      <c r="P3288" s="12" t="str">
        <f t="shared" ref="P3288:Q3288" si="9219">P3287</f>
        <v>(Select Language)</v>
      </c>
      <c r="Q3288" s="12" t="str">
        <f t="shared" si="9219"/>
        <v>(Select Usage)</v>
      </c>
      <c r="R3288" s="33">
        <f t="shared" si="9200"/>
        <v>0</v>
      </c>
      <c r="S3288" s="33">
        <f t="shared" si="9201"/>
        <v>0</v>
      </c>
      <c r="T3288" s="33">
        <f t="shared" si="9202"/>
        <v>0</v>
      </c>
      <c r="U3288" s="33">
        <f t="shared" si="9203"/>
        <v>0</v>
      </c>
      <c r="V3288" s="33">
        <f t="shared" si="9204"/>
        <v>0</v>
      </c>
      <c r="W3288" s="33">
        <f t="shared" si="9205"/>
        <v>0</v>
      </c>
      <c r="X3288" s="33">
        <f t="shared" si="9206"/>
        <v>0</v>
      </c>
      <c r="Y3288" s="33">
        <f t="shared" si="9207"/>
        <v>0</v>
      </c>
      <c r="Z3288" s="33">
        <f t="shared" si="9208"/>
        <v>0</v>
      </c>
      <c r="AA3288" s="33">
        <f t="shared" si="9209"/>
        <v>0</v>
      </c>
      <c r="AB3288" s="33">
        <f t="shared" si="9210"/>
        <v>0</v>
      </c>
      <c r="AC3288" s="33">
        <f t="shared" si="9211"/>
        <v>0</v>
      </c>
      <c r="AD3288" s="26">
        <f t="shared" si="9212"/>
        <v>0</v>
      </c>
      <c r="AE3288" s="46" t="str">
        <f>IFERROR(IF(AE$3=VLOOKUP($E3288,Template!$AK$5:$AM$17,3,FALSE),$AD3288*$F3288,0),"0.00")</f>
        <v>0.00</v>
      </c>
      <c r="AF3288" s="46" t="str">
        <f>IFERROR(IF(AF$3=VLOOKUP($E3288,Template!$AK$5:$AM$17,3,FALSE),$AD3288*$F3288,0),"0.00")</f>
        <v>0.00</v>
      </c>
      <c r="AG3288" s="28">
        <f t="shared" si="9213"/>
        <v>0</v>
      </c>
      <c r="AH3288" s="13" t="s">
        <v>40</v>
      </c>
      <c r="AI3288" s="13" t="s">
        <v>41</v>
      </c>
      <c r="AK3288" s="14" t="s">
        <v>22</v>
      </c>
      <c r="AL3288" s="15">
        <v>0.15</v>
      </c>
      <c r="AM3288" s="16" t="s">
        <v>2</v>
      </c>
    </row>
    <row r="3289" spans="1:39" s="3" customFormat="1" ht="13.8" x14ac:dyDescent="0.25">
      <c r="A3289" s="7" t="str">
        <f t="shared" ref="A3289:C3289" si="9220">A3288</f>
        <v>(Enter Broadcasting Company Name)</v>
      </c>
      <c r="B3289" s="7" t="str">
        <f t="shared" si="9220"/>
        <v>(Enter Call Letters)</v>
      </c>
      <c r="C3289" s="8" t="str">
        <f t="shared" si="9220"/>
        <v>(Select AM/FM)</v>
      </c>
      <c r="D3289" s="30"/>
      <c r="E3289" s="8" t="str">
        <f t="shared" si="9215"/>
        <v>(Select Station Province)</v>
      </c>
      <c r="F3289" s="9" t="str">
        <f>IFERROR(VLOOKUP(E3289,Template!$AK$5:$AL$17,2,FALSE),"")</f>
        <v/>
      </c>
      <c r="G3289" s="42" t="s">
        <v>10</v>
      </c>
      <c r="H3289" s="42" t="s">
        <v>12</v>
      </c>
      <c r="I3289" s="32" t="s">
        <v>65</v>
      </c>
      <c r="J3289" s="32" t="s">
        <v>66</v>
      </c>
      <c r="K3289" s="33">
        <f t="shared" si="9197"/>
        <v>0</v>
      </c>
      <c r="L3289" s="33">
        <f t="shared" si="9198"/>
        <v>0</v>
      </c>
      <c r="M3289" s="34">
        <f t="shared" si="9196"/>
        <v>0</v>
      </c>
      <c r="N3289" s="34">
        <f t="shared" si="9216"/>
        <v>0</v>
      </c>
      <c r="O3289" s="34">
        <f t="shared" si="9199"/>
        <v>0</v>
      </c>
      <c r="P3289" s="12" t="str">
        <f t="shared" ref="P3289:Q3289" si="9221">P3288</f>
        <v>(Select Language)</v>
      </c>
      <c r="Q3289" s="12" t="str">
        <f t="shared" si="9221"/>
        <v>(Select Usage)</v>
      </c>
      <c r="R3289" s="33">
        <f t="shared" si="9200"/>
        <v>0</v>
      </c>
      <c r="S3289" s="33">
        <f t="shared" si="9201"/>
        <v>0</v>
      </c>
      <c r="T3289" s="33">
        <f t="shared" si="9202"/>
        <v>0</v>
      </c>
      <c r="U3289" s="33">
        <f t="shared" si="9203"/>
        <v>0</v>
      </c>
      <c r="V3289" s="33">
        <f t="shared" si="9204"/>
        <v>0</v>
      </c>
      <c r="W3289" s="33">
        <f t="shared" si="9205"/>
        <v>0</v>
      </c>
      <c r="X3289" s="33">
        <f t="shared" si="9206"/>
        <v>0</v>
      </c>
      <c r="Y3289" s="33">
        <f t="shared" si="9207"/>
        <v>0</v>
      </c>
      <c r="Z3289" s="33">
        <f t="shared" si="9208"/>
        <v>0</v>
      </c>
      <c r="AA3289" s="33">
        <f t="shared" si="9209"/>
        <v>0</v>
      </c>
      <c r="AB3289" s="33">
        <f t="shared" si="9210"/>
        <v>0</v>
      </c>
      <c r="AC3289" s="33">
        <f t="shared" si="9211"/>
        <v>0</v>
      </c>
      <c r="AD3289" s="26">
        <f t="shared" si="9212"/>
        <v>0</v>
      </c>
      <c r="AE3289" s="46" t="str">
        <f>IFERROR(IF(AE$3=VLOOKUP($E3289,Template!$AK$5:$AM$17,3,FALSE),$AD3289*$F3289,0),"0.00")</f>
        <v>0.00</v>
      </c>
      <c r="AF3289" s="46" t="str">
        <f>IFERROR(IF(AF$3=VLOOKUP($E3289,Template!$AK$5:$AM$17,3,FALSE),$AD3289*$F3289,0),"0.00")</f>
        <v>0.00</v>
      </c>
      <c r="AG3289" s="28">
        <f t="shared" si="9213"/>
        <v>0</v>
      </c>
      <c r="AH3289" s="13" t="s">
        <v>40</v>
      </c>
      <c r="AI3289" s="13" t="s">
        <v>41</v>
      </c>
      <c r="AK3289" s="14" t="s">
        <v>26</v>
      </c>
      <c r="AL3289" s="15">
        <v>0.15</v>
      </c>
      <c r="AM3289" s="16" t="s">
        <v>2</v>
      </c>
    </row>
    <row r="3290" spans="1:39" s="3" customFormat="1" ht="13.8" x14ac:dyDescent="0.25">
      <c r="A3290" s="7" t="str">
        <f t="shared" ref="A3290:C3290" si="9222">A3289</f>
        <v>(Enter Broadcasting Company Name)</v>
      </c>
      <c r="B3290" s="7" t="str">
        <f t="shared" si="9222"/>
        <v>(Enter Call Letters)</v>
      </c>
      <c r="C3290" s="8" t="str">
        <f t="shared" si="9222"/>
        <v>(Select AM/FM)</v>
      </c>
      <c r="D3290" s="30"/>
      <c r="E3290" s="8" t="str">
        <f t="shared" si="9215"/>
        <v>(Select Station Province)</v>
      </c>
      <c r="F3290" s="9" t="str">
        <f>IFERROR(VLOOKUP(E3290,Template!$AK$5:$AL$17,2,FALSE),"")</f>
        <v/>
      </c>
      <c r="G3290" s="42" t="s">
        <v>11</v>
      </c>
      <c r="H3290" s="42" t="s">
        <v>13</v>
      </c>
      <c r="I3290" s="32" t="s">
        <v>65</v>
      </c>
      <c r="J3290" s="32" t="s">
        <v>66</v>
      </c>
      <c r="K3290" s="33">
        <f t="shared" si="9197"/>
        <v>0</v>
      </c>
      <c r="L3290" s="33">
        <f t="shared" si="9198"/>
        <v>0</v>
      </c>
      <c r="M3290" s="34">
        <f t="shared" si="9196"/>
        <v>0</v>
      </c>
      <c r="N3290" s="34">
        <f t="shared" si="9216"/>
        <v>0</v>
      </c>
      <c r="O3290" s="34">
        <f t="shared" si="9199"/>
        <v>0</v>
      </c>
      <c r="P3290" s="12" t="str">
        <f t="shared" ref="P3290:Q3290" si="9223">P3289</f>
        <v>(Select Language)</v>
      </c>
      <c r="Q3290" s="12" t="str">
        <f t="shared" si="9223"/>
        <v>(Select Usage)</v>
      </c>
      <c r="R3290" s="33">
        <f t="shared" si="9200"/>
        <v>0</v>
      </c>
      <c r="S3290" s="33">
        <f t="shared" si="9201"/>
        <v>0</v>
      </c>
      <c r="T3290" s="33">
        <f t="shared" si="9202"/>
        <v>0</v>
      </c>
      <c r="U3290" s="33">
        <f t="shared" si="9203"/>
        <v>0</v>
      </c>
      <c r="V3290" s="33">
        <f t="shared" si="9204"/>
        <v>0</v>
      </c>
      <c r="W3290" s="33">
        <f t="shared" si="9205"/>
        <v>0</v>
      </c>
      <c r="X3290" s="33">
        <f t="shared" si="9206"/>
        <v>0</v>
      </c>
      <c r="Y3290" s="33">
        <f t="shared" si="9207"/>
        <v>0</v>
      </c>
      <c r="Z3290" s="33">
        <f t="shared" si="9208"/>
        <v>0</v>
      </c>
      <c r="AA3290" s="33">
        <f t="shared" si="9209"/>
        <v>0</v>
      </c>
      <c r="AB3290" s="33">
        <f t="shared" si="9210"/>
        <v>0</v>
      </c>
      <c r="AC3290" s="33">
        <f t="shared" si="9211"/>
        <v>0</v>
      </c>
      <c r="AD3290" s="26">
        <f t="shared" si="9212"/>
        <v>0</v>
      </c>
      <c r="AE3290" s="46" t="str">
        <f>IFERROR(IF(AE$3=VLOOKUP($E3290,Template!$AK$5:$AM$17,3,FALSE),$AD3290*$F3290,0),"0.00")</f>
        <v>0.00</v>
      </c>
      <c r="AF3290" s="46" t="str">
        <f>IFERROR(IF(AF$3=VLOOKUP($E3290,Template!$AK$5:$AM$17,3,FALSE),$AD3290*$F3290,0),"0.00")</f>
        <v>0.00</v>
      </c>
      <c r="AG3290" s="28">
        <f t="shared" si="9213"/>
        <v>0</v>
      </c>
      <c r="AH3290" s="13" t="s">
        <v>40</v>
      </c>
      <c r="AI3290" s="13" t="s">
        <v>41</v>
      </c>
      <c r="AK3290" s="14" t="s">
        <v>27</v>
      </c>
      <c r="AL3290" s="15">
        <v>0.15</v>
      </c>
      <c r="AM3290" s="16" t="s">
        <v>2</v>
      </c>
    </row>
    <row r="3291" spans="1:39" s="3" customFormat="1" ht="13.8" x14ac:dyDescent="0.25">
      <c r="A3291" s="7" t="str">
        <f t="shared" ref="A3291:C3291" si="9224">A3290</f>
        <v>(Enter Broadcasting Company Name)</v>
      </c>
      <c r="B3291" s="7" t="str">
        <f t="shared" si="9224"/>
        <v>(Enter Call Letters)</v>
      </c>
      <c r="C3291" s="8" t="str">
        <f t="shared" si="9224"/>
        <v>(Select AM/FM)</v>
      </c>
      <c r="D3291" s="30"/>
      <c r="E3291" s="8" t="str">
        <f t="shared" si="9215"/>
        <v>(Select Station Province)</v>
      </c>
      <c r="F3291" s="9" t="str">
        <f>IFERROR(VLOOKUP(E3291,Template!$AK$5:$AL$17,2,FALSE),"")</f>
        <v/>
      </c>
      <c r="G3291" s="42" t="s">
        <v>12</v>
      </c>
      <c r="H3291" s="42" t="s">
        <v>15</v>
      </c>
      <c r="I3291" s="32" t="s">
        <v>65</v>
      </c>
      <c r="J3291" s="32" t="s">
        <v>66</v>
      </c>
      <c r="K3291" s="33">
        <f t="shared" si="9197"/>
        <v>0</v>
      </c>
      <c r="L3291" s="33">
        <f t="shared" si="9198"/>
        <v>0</v>
      </c>
      <c r="M3291" s="34">
        <f t="shared" si="9196"/>
        <v>0</v>
      </c>
      <c r="N3291" s="34">
        <f t="shared" si="9216"/>
        <v>0</v>
      </c>
      <c r="O3291" s="34">
        <f t="shared" si="9199"/>
        <v>0</v>
      </c>
      <c r="P3291" s="12" t="str">
        <f t="shared" ref="P3291:Q3291" si="9225">P3290</f>
        <v>(Select Language)</v>
      </c>
      <c r="Q3291" s="12" t="str">
        <f t="shared" si="9225"/>
        <v>(Select Usage)</v>
      </c>
      <c r="R3291" s="33">
        <f t="shared" si="9200"/>
        <v>0</v>
      </c>
      <c r="S3291" s="33">
        <f t="shared" si="9201"/>
        <v>0</v>
      </c>
      <c r="T3291" s="33">
        <f t="shared" si="9202"/>
        <v>0</v>
      </c>
      <c r="U3291" s="33">
        <f t="shared" si="9203"/>
        <v>0</v>
      </c>
      <c r="V3291" s="33">
        <f t="shared" si="9204"/>
        <v>0</v>
      </c>
      <c r="W3291" s="33">
        <f t="shared" si="9205"/>
        <v>0</v>
      </c>
      <c r="X3291" s="33">
        <f t="shared" si="9206"/>
        <v>0</v>
      </c>
      <c r="Y3291" s="33">
        <f t="shared" si="9207"/>
        <v>0</v>
      </c>
      <c r="Z3291" s="33">
        <f t="shared" si="9208"/>
        <v>0</v>
      </c>
      <c r="AA3291" s="33">
        <f t="shared" si="9209"/>
        <v>0</v>
      </c>
      <c r="AB3291" s="33">
        <f t="shared" si="9210"/>
        <v>0</v>
      </c>
      <c r="AC3291" s="33">
        <f t="shared" si="9211"/>
        <v>0</v>
      </c>
      <c r="AD3291" s="26">
        <f>SUM(R3291:AC3291)</f>
        <v>0</v>
      </c>
      <c r="AE3291" s="46" t="str">
        <f>IFERROR(IF(AE$3=VLOOKUP($E3291,Template!$AK$5:$AM$17,3,FALSE),$AD3291*$F3291,0),"0.00")</f>
        <v>0.00</v>
      </c>
      <c r="AF3291" s="46" t="str">
        <f>IFERROR(IF(AF$3=VLOOKUP($E3291,Template!$AK$5:$AM$17,3,FALSE),$AD3291*$F3291,0),"0.00")</f>
        <v>0.00</v>
      </c>
      <c r="AG3291" s="28">
        <f t="shared" si="9213"/>
        <v>0</v>
      </c>
      <c r="AH3291" s="13" t="s">
        <v>40</v>
      </c>
      <c r="AI3291" s="13" t="s">
        <v>41</v>
      </c>
      <c r="AK3291" s="14" t="s">
        <v>28</v>
      </c>
      <c r="AL3291" s="15">
        <v>0.05</v>
      </c>
      <c r="AM3291" s="16" t="s">
        <v>3</v>
      </c>
    </row>
    <row r="3292" spans="1:39" s="3" customFormat="1" ht="13.8" x14ac:dyDescent="0.25">
      <c r="A3292" s="7" t="str">
        <f t="shared" ref="A3292:C3292" si="9226">A3291</f>
        <v>(Enter Broadcasting Company Name)</v>
      </c>
      <c r="B3292" s="7" t="str">
        <f t="shared" si="9226"/>
        <v>(Enter Call Letters)</v>
      </c>
      <c r="C3292" s="8" t="str">
        <f t="shared" si="9226"/>
        <v>(Select AM/FM)</v>
      </c>
      <c r="D3292" s="30"/>
      <c r="E3292" s="8" t="str">
        <f t="shared" si="9215"/>
        <v>(Select Station Province)</v>
      </c>
      <c r="F3292" s="9" t="str">
        <f>IFERROR(VLOOKUP(E3292,Template!$AK$5:$AL$17,2,FALSE),"")</f>
        <v/>
      </c>
      <c r="G3292" s="42" t="s">
        <v>13</v>
      </c>
      <c r="H3292" s="42" t="s">
        <v>16</v>
      </c>
      <c r="I3292" s="32" t="s">
        <v>65</v>
      </c>
      <c r="J3292" s="32" t="s">
        <v>66</v>
      </c>
      <c r="K3292" s="33">
        <f t="shared" si="9197"/>
        <v>0</v>
      </c>
      <c r="L3292" s="33">
        <f t="shared" si="9198"/>
        <v>0</v>
      </c>
      <c r="M3292" s="34">
        <f t="shared" si="9196"/>
        <v>0</v>
      </c>
      <c r="N3292" s="34">
        <f t="shared" si="9216"/>
        <v>0</v>
      </c>
      <c r="O3292" s="34">
        <f t="shared" si="9199"/>
        <v>0</v>
      </c>
      <c r="P3292" s="12" t="str">
        <f t="shared" ref="P3292:Q3292" si="9227">P3291</f>
        <v>(Select Language)</v>
      </c>
      <c r="Q3292" s="12" t="str">
        <f t="shared" si="9227"/>
        <v>(Select Usage)</v>
      </c>
      <c r="R3292" s="33">
        <f t="shared" si="9200"/>
        <v>0</v>
      </c>
      <c r="S3292" s="33">
        <f t="shared" si="9201"/>
        <v>0</v>
      </c>
      <c r="T3292" s="33">
        <f t="shared" si="9202"/>
        <v>0</v>
      </c>
      <c r="U3292" s="33">
        <f t="shared" si="9203"/>
        <v>0</v>
      </c>
      <c r="V3292" s="33">
        <f t="shared" si="9204"/>
        <v>0</v>
      </c>
      <c r="W3292" s="33">
        <f t="shared" si="9205"/>
        <v>0</v>
      </c>
      <c r="X3292" s="33">
        <f t="shared" si="9206"/>
        <v>0</v>
      </c>
      <c r="Y3292" s="33">
        <f t="shared" si="9207"/>
        <v>0</v>
      </c>
      <c r="Z3292" s="33">
        <f t="shared" si="9208"/>
        <v>0</v>
      </c>
      <c r="AA3292" s="33">
        <f t="shared" si="9209"/>
        <v>0</v>
      </c>
      <c r="AB3292" s="33">
        <f t="shared" si="9210"/>
        <v>0</v>
      </c>
      <c r="AC3292" s="33">
        <f t="shared" si="9211"/>
        <v>0</v>
      </c>
      <c r="AD3292" s="26">
        <f t="shared" ref="AD3292:AD3294" si="9228">SUM(R3292:AC3292)</f>
        <v>0</v>
      </c>
      <c r="AE3292" s="46" t="str">
        <f>IFERROR(IF(AE$3=VLOOKUP($E3292,Template!$AK$5:$AM$17,3,FALSE),$AD3292*$F3292,0),"0.00")</f>
        <v>0.00</v>
      </c>
      <c r="AF3292" s="46" t="str">
        <f>IFERROR(IF(AF$3=VLOOKUP($E3292,Template!$AK$5:$AM$17,3,FALSE),$AD3292*$F3292,0),"0.00")</f>
        <v>0.00</v>
      </c>
      <c r="AG3292" s="28">
        <f t="shared" si="9213"/>
        <v>0</v>
      </c>
      <c r="AH3292" s="13" t="s">
        <v>40</v>
      </c>
      <c r="AI3292" s="13" t="s">
        <v>41</v>
      </c>
      <c r="AK3292" s="14" t="s">
        <v>70</v>
      </c>
      <c r="AL3292" s="15">
        <v>0.05</v>
      </c>
      <c r="AM3292" s="16" t="s">
        <v>3</v>
      </c>
    </row>
    <row r="3293" spans="1:39" s="3" customFormat="1" ht="13.8" x14ac:dyDescent="0.25">
      <c r="A3293" s="7" t="str">
        <f t="shared" ref="A3293:C3293" si="9229">A3292</f>
        <v>(Enter Broadcasting Company Name)</v>
      </c>
      <c r="B3293" s="7" t="str">
        <f t="shared" si="9229"/>
        <v>(Enter Call Letters)</v>
      </c>
      <c r="C3293" s="8" t="str">
        <f t="shared" si="9229"/>
        <v>(Select AM/FM)</v>
      </c>
      <c r="D3293" s="30"/>
      <c r="E3293" s="8" t="str">
        <f t="shared" si="9215"/>
        <v>(Select Station Province)</v>
      </c>
      <c r="F3293" s="9" t="str">
        <f>IFERROR(VLOOKUP(E3293,Template!$AK$5:$AL$17,2,FALSE),"")</f>
        <v/>
      </c>
      <c r="G3293" s="42" t="s">
        <v>15</v>
      </c>
      <c r="H3293" s="42" t="s">
        <v>17</v>
      </c>
      <c r="I3293" s="32" t="s">
        <v>65</v>
      </c>
      <c r="J3293" s="32" t="s">
        <v>66</v>
      </c>
      <c r="K3293" s="33">
        <f t="shared" si="9197"/>
        <v>0</v>
      </c>
      <c r="L3293" s="33">
        <f t="shared" si="9198"/>
        <v>0</v>
      </c>
      <c r="M3293" s="34">
        <f t="shared" si="9196"/>
        <v>0</v>
      </c>
      <c r="N3293" s="34">
        <f t="shared" si="9216"/>
        <v>0</v>
      </c>
      <c r="O3293" s="34">
        <f t="shared" si="9199"/>
        <v>0</v>
      </c>
      <c r="P3293" s="12" t="str">
        <f t="shared" ref="P3293:Q3293" si="9230">P3292</f>
        <v>(Select Language)</v>
      </c>
      <c r="Q3293" s="12" t="str">
        <f t="shared" si="9230"/>
        <v>(Select Usage)</v>
      </c>
      <c r="R3293" s="33">
        <f t="shared" si="9200"/>
        <v>0</v>
      </c>
      <c r="S3293" s="33">
        <f t="shared" si="9201"/>
        <v>0</v>
      </c>
      <c r="T3293" s="33">
        <f t="shared" si="9202"/>
        <v>0</v>
      </c>
      <c r="U3293" s="33">
        <f t="shared" si="9203"/>
        <v>0</v>
      </c>
      <c r="V3293" s="33">
        <f t="shared" si="9204"/>
        <v>0</v>
      </c>
      <c r="W3293" s="33">
        <f t="shared" si="9205"/>
        <v>0</v>
      </c>
      <c r="X3293" s="33">
        <f t="shared" si="9206"/>
        <v>0</v>
      </c>
      <c r="Y3293" s="33">
        <f t="shared" si="9207"/>
        <v>0</v>
      </c>
      <c r="Z3293" s="33">
        <f t="shared" si="9208"/>
        <v>0</v>
      </c>
      <c r="AA3293" s="33">
        <f t="shared" si="9209"/>
        <v>0</v>
      </c>
      <c r="AB3293" s="33">
        <f t="shared" si="9210"/>
        <v>0</v>
      </c>
      <c r="AC3293" s="33">
        <f t="shared" si="9211"/>
        <v>0</v>
      </c>
      <c r="AD3293" s="26">
        <f t="shared" si="9228"/>
        <v>0</v>
      </c>
      <c r="AE3293" s="46" t="str">
        <f>IFERROR(IF(AE$3=VLOOKUP($E3293,Template!$AK$5:$AM$17,3,FALSE),$AD3293*$F3293,0),"0.00")</f>
        <v>0.00</v>
      </c>
      <c r="AF3293" s="46" t="str">
        <f>IFERROR(IF(AF$3=VLOOKUP($E3293,Template!$AK$5:$AM$17,3,FALSE),$AD3293*$F3293,0),"0.00")</f>
        <v>0.00</v>
      </c>
      <c r="AG3293" s="28">
        <f t="shared" si="9213"/>
        <v>0</v>
      </c>
      <c r="AH3293" s="13" t="s">
        <v>40</v>
      </c>
      <c r="AI3293" s="13" t="s">
        <v>41</v>
      </c>
      <c r="AK3293" s="14" t="s">
        <v>20</v>
      </c>
      <c r="AL3293" s="15">
        <v>0.13</v>
      </c>
      <c r="AM3293" s="16" t="s">
        <v>2</v>
      </c>
    </row>
    <row r="3294" spans="1:39" s="3" customFormat="1" ht="13.8" x14ac:dyDescent="0.25">
      <c r="A3294" s="7" t="str">
        <f t="shared" ref="A3294:C3294" si="9231">A3293</f>
        <v>(Enter Broadcasting Company Name)</v>
      </c>
      <c r="B3294" s="7" t="str">
        <f t="shared" si="9231"/>
        <v>(Enter Call Letters)</v>
      </c>
      <c r="C3294" s="8" t="str">
        <f t="shared" si="9231"/>
        <v>(Select AM/FM)</v>
      </c>
      <c r="D3294" s="30"/>
      <c r="E3294" s="8" t="str">
        <f t="shared" si="9215"/>
        <v>(Select Station Province)</v>
      </c>
      <c r="F3294" s="9" t="str">
        <f>IFERROR(VLOOKUP(E3294,Template!$AK$5:$AL$17,2,FALSE),"")</f>
        <v/>
      </c>
      <c r="G3294" s="42" t="s">
        <v>16</v>
      </c>
      <c r="H3294" s="42" t="s">
        <v>18</v>
      </c>
      <c r="I3294" s="32" t="s">
        <v>65</v>
      </c>
      <c r="J3294" s="32" t="s">
        <v>66</v>
      </c>
      <c r="K3294" s="33">
        <f t="shared" si="9197"/>
        <v>0</v>
      </c>
      <c r="L3294" s="33">
        <f t="shared" si="9198"/>
        <v>0</v>
      </c>
      <c r="M3294" s="34">
        <f t="shared" si="9196"/>
        <v>0</v>
      </c>
      <c r="N3294" s="34">
        <f t="shared" si="9216"/>
        <v>0</v>
      </c>
      <c r="O3294" s="34">
        <f t="shared" si="9199"/>
        <v>0</v>
      </c>
      <c r="P3294" s="12" t="str">
        <f t="shared" ref="P3294:Q3294" si="9232">P3293</f>
        <v>(Select Language)</v>
      </c>
      <c r="Q3294" s="12" t="str">
        <f t="shared" si="9232"/>
        <v>(Select Usage)</v>
      </c>
      <c r="R3294" s="33">
        <f t="shared" si="9200"/>
        <v>0</v>
      </c>
      <c r="S3294" s="33">
        <f t="shared" si="9201"/>
        <v>0</v>
      </c>
      <c r="T3294" s="33">
        <f t="shared" si="9202"/>
        <v>0</v>
      </c>
      <c r="U3294" s="33">
        <f t="shared" si="9203"/>
        <v>0</v>
      </c>
      <c r="V3294" s="33">
        <f t="shared" si="9204"/>
        <v>0</v>
      </c>
      <c r="W3294" s="33">
        <f t="shared" si="9205"/>
        <v>0</v>
      </c>
      <c r="X3294" s="33">
        <f t="shared" si="9206"/>
        <v>0</v>
      </c>
      <c r="Y3294" s="33">
        <f t="shared" si="9207"/>
        <v>0</v>
      </c>
      <c r="Z3294" s="33">
        <f t="shared" si="9208"/>
        <v>0</v>
      </c>
      <c r="AA3294" s="33">
        <f t="shared" si="9209"/>
        <v>0</v>
      </c>
      <c r="AB3294" s="33">
        <f t="shared" si="9210"/>
        <v>0</v>
      </c>
      <c r="AC3294" s="33">
        <f t="shared" si="9211"/>
        <v>0</v>
      </c>
      <c r="AD3294" s="26">
        <f t="shared" si="9228"/>
        <v>0</v>
      </c>
      <c r="AE3294" s="46" t="str">
        <f>IFERROR(IF(AE$3=VLOOKUP($E3294,Template!$AK$5:$AM$17,3,FALSE),$AD3294*$F3294,0),"0.00")</f>
        <v>0.00</v>
      </c>
      <c r="AF3294" s="46" t="str">
        <f>IFERROR(IF(AF$3=VLOOKUP($E3294,Template!$AK$5:$AM$17,3,FALSE),$AD3294*$F3294,0),"0.00")</f>
        <v>0.00</v>
      </c>
      <c r="AG3294" s="28">
        <f t="shared" si="9213"/>
        <v>0</v>
      </c>
      <c r="AH3294" s="13" t="s">
        <v>40</v>
      </c>
      <c r="AI3294" s="13" t="s">
        <v>41</v>
      </c>
      <c r="AK3294" s="14" t="s">
        <v>69</v>
      </c>
      <c r="AL3294" s="15">
        <v>0.15</v>
      </c>
      <c r="AM3294" s="16" t="s">
        <v>2</v>
      </c>
    </row>
    <row r="3295" spans="1:39" s="3" customFormat="1" ht="13.8" x14ac:dyDescent="0.25">
      <c r="A3295" s="7" t="str">
        <f t="shared" ref="A3295:C3295" si="9233">A3294</f>
        <v>(Enter Broadcasting Company Name)</v>
      </c>
      <c r="B3295" s="7" t="str">
        <f t="shared" si="9233"/>
        <v>(Enter Call Letters)</v>
      </c>
      <c r="C3295" s="8" t="str">
        <f t="shared" si="9233"/>
        <v>(Select AM/FM)</v>
      </c>
      <c r="D3295" s="30"/>
      <c r="E3295" s="8" t="str">
        <f t="shared" si="9215"/>
        <v>(Select Station Province)</v>
      </c>
      <c r="F3295" s="9" t="str">
        <f>IFERROR(VLOOKUP(E3295,Template!$AK$5:$AL$17,2,FALSE),"")</f>
        <v/>
      </c>
      <c r="G3295" s="42" t="s">
        <v>17</v>
      </c>
      <c r="H3295" s="42" t="s">
        <v>7</v>
      </c>
      <c r="I3295" s="32" t="s">
        <v>65</v>
      </c>
      <c r="J3295" s="32" t="s">
        <v>66</v>
      </c>
      <c r="K3295" s="33">
        <f t="shared" si="9197"/>
        <v>0</v>
      </c>
      <c r="L3295" s="33">
        <f t="shared" si="9198"/>
        <v>0</v>
      </c>
      <c r="M3295" s="34">
        <f t="shared" si="9196"/>
        <v>0</v>
      </c>
      <c r="N3295" s="34">
        <f t="shared" si="9216"/>
        <v>0</v>
      </c>
      <c r="O3295" s="34">
        <f t="shared" si="9199"/>
        <v>0</v>
      </c>
      <c r="P3295" s="12" t="str">
        <f t="shared" ref="P3295:Q3295" si="9234">P3294</f>
        <v>(Select Language)</v>
      </c>
      <c r="Q3295" s="12" t="str">
        <f t="shared" si="9234"/>
        <v>(Select Usage)</v>
      </c>
      <c r="R3295" s="33">
        <f t="shared" si="9200"/>
        <v>0</v>
      </c>
      <c r="S3295" s="33">
        <f t="shared" si="9201"/>
        <v>0</v>
      </c>
      <c r="T3295" s="33">
        <f t="shared" si="9202"/>
        <v>0</v>
      </c>
      <c r="U3295" s="33">
        <f t="shared" si="9203"/>
        <v>0</v>
      </c>
      <c r="V3295" s="33">
        <f t="shared" si="9204"/>
        <v>0</v>
      </c>
      <c r="W3295" s="33">
        <f t="shared" si="9205"/>
        <v>0</v>
      </c>
      <c r="X3295" s="33">
        <f t="shared" si="9206"/>
        <v>0</v>
      </c>
      <c r="Y3295" s="33">
        <f t="shared" si="9207"/>
        <v>0</v>
      </c>
      <c r="Z3295" s="33">
        <f t="shared" si="9208"/>
        <v>0</v>
      </c>
      <c r="AA3295" s="33">
        <f t="shared" si="9209"/>
        <v>0</v>
      </c>
      <c r="AB3295" s="33">
        <f t="shared" si="9210"/>
        <v>0</v>
      </c>
      <c r="AC3295" s="33">
        <f t="shared" si="9211"/>
        <v>0</v>
      </c>
      <c r="AD3295" s="26">
        <f>SUM(R3295:AC3295)</f>
        <v>0</v>
      </c>
      <c r="AE3295" s="46" t="str">
        <f>IFERROR(IF(AE$3=VLOOKUP($E3295,Template!$AK$5:$AM$17,3,FALSE),$AD3295*$F3295,0),"0.00")</f>
        <v>0.00</v>
      </c>
      <c r="AF3295" s="46" t="str">
        <f>IFERROR(IF(AF$3=VLOOKUP($E3295,Template!$AK$5:$AM$17,3,FALSE),$AD3295*$F3295,0),"0.00")</f>
        <v>0.00</v>
      </c>
      <c r="AG3295" s="28">
        <f t="shared" si="9213"/>
        <v>0</v>
      </c>
      <c r="AH3295" s="13" t="s">
        <v>40</v>
      </c>
      <c r="AI3295" s="13" t="s">
        <v>41</v>
      </c>
      <c r="AK3295" s="14" t="s">
        <v>29</v>
      </c>
      <c r="AL3295" s="15">
        <v>0.05</v>
      </c>
      <c r="AM3295" s="16" t="s">
        <v>3</v>
      </c>
    </row>
    <row r="3296" spans="1:39" s="3" customFormat="1" ht="13.8" x14ac:dyDescent="0.25">
      <c r="A3296" s="7" t="str">
        <f t="shared" ref="A3296:C3296" si="9235">A3295</f>
        <v>(Enter Broadcasting Company Name)</v>
      </c>
      <c r="B3296" s="7" t="str">
        <f t="shared" si="9235"/>
        <v>(Enter Call Letters)</v>
      </c>
      <c r="C3296" s="8" t="str">
        <f t="shared" si="9235"/>
        <v>(Select AM/FM)</v>
      </c>
      <c r="D3296" s="30"/>
      <c r="E3296" s="8" t="str">
        <f t="shared" si="9215"/>
        <v>(Select Station Province)</v>
      </c>
      <c r="F3296" s="9" t="str">
        <f>IFERROR(VLOOKUP(E3296,Template!$AK$5:$AL$17,2,FALSE),"")</f>
        <v/>
      </c>
      <c r="G3296" s="42" t="s">
        <v>18</v>
      </c>
      <c r="H3296" s="43" t="s">
        <v>8</v>
      </c>
      <c r="I3296" s="32" t="s">
        <v>65</v>
      </c>
      <c r="J3296" s="32" t="s">
        <v>66</v>
      </c>
      <c r="K3296" s="33">
        <f t="shared" si="9197"/>
        <v>0</v>
      </c>
      <c r="L3296" s="33">
        <f t="shared" si="9198"/>
        <v>0</v>
      </c>
      <c r="M3296" s="34">
        <f t="shared" si="9196"/>
        <v>0</v>
      </c>
      <c r="N3296" s="34">
        <f t="shared" si="9216"/>
        <v>0</v>
      </c>
      <c r="O3296" s="34">
        <f t="shared" si="9199"/>
        <v>0</v>
      </c>
      <c r="P3296" s="12" t="str">
        <f t="shared" ref="P3296:Q3296" si="9236">P3295</f>
        <v>(Select Language)</v>
      </c>
      <c r="Q3296" s="12" t="str">
        <f t="shared" si="9236"/>
        <v>(Select Usage)</v>
      </c>
      <c r="R3296" s="33">
        <f t="shared" si="9200"/>
        <v>0</v>
      </c>
      <c r="S3296" s="33">
        <f t="shared" si="9201"/>
        <v>0</v>
      </c>
      <c r="T3296" s="33">
        <f t="shared" si="9202"/>
        <v>0</v>
      </c>
      <c r="U3296" s="33">
        <f t="shared" si="9203"/>
        <v>0</v>
      </c>
      <c r="V3296" s="33">
        <f t="shared" si="9204"/>
        <v>0</v>
      </c>
      <c r="W3296" s="33">
        <f t="shared" si="9205"/>
        <v>0</v>
      </c>
      <c r="X3296" s="33">
        <f t="shared" si="9206"/>
        <v>0</v>
      </c>
      <c r="Y3296" s="33">
        <f t="shared" si="9207"/>
        <v>0</v>
      </c>
      <c r="Z3296" s="33">
        <f t="shared" si="9208"/>
        <v>0</v>
      </c>
      <c r="AA3296" s="33">
        <f t="shared" si="9209"/>
        <v>0</v>
      </c>
      <c r="AB3296" s="33">
        <f t="shared" si="9210"/>
        <v>0</v>
      </c>
      <c r="AC3296" s="33">
        <f t="shared" si="9211"/>
        <v>0</v>
      </c>
      <c r="AD3296" s="26">
        <f t="shared" ref="AD3296" si="9237">SUM(R3296:AC3296)</f>
        <v>0</v>
      </c>
      <c r="AE3296" s="46" t="str">
        <f>IFERROR(IF(AE$3=VLOOKUP($E3296,Template!$AK$5:$AM$17,3,FALSE),$AD3296*$F3296,0),"0.00")</f>
        <v>0.00</v>
      </c>
      <c r="AF3296" s="46" t="str">
        <f>IFERROR(IF(AF$3=VLOOKUP($E3296,Template!$AK$5:$AM$17,3,FALSE),$AD3296*$F3296,0),"0.00")</f>
        <v>0.00</v>
      </c>
      <c r="AG3296" s="28">
        <f t="shared" si="9213"/>
        <v>0</v>
      </c>
      <c r="AH3296" s="13" t="s">
        <v>40</v>
      </c>
      <c r="AI3296" s="13" t="s">
        <v>41</v>
      </c>
      <c r="AK3296" s="14" t="s">
        <v>21</v>
      </c>
      <c r="AL3296" s="15">
        <v>0.05</v>
      </c>
      <c r="AM3296" s="16" t="s">
        <v>3</v>
      </c>
    </row>
    <row r="3297" spans="1:39" ht="13.8" x14ac:dyDescent="0.25">
      <c r="A3297" s="19" t="s">
        <v>4</v>
      </c>
      <c r="B3297" s="19"/>
      <c r="C3297" s="20"/>
      <c r="D3297" s="20"/>
      <c r="E3297" s="20"/>
      <c r="F3297" s="20"/>
      <c r="G3297" s="44"/>
      <c r="H3297" s="44"/>
      <c r="I3297" s="21">
        <f t="shared" ref="I3297:K3297" si="9238">SUM(I3285:I3296)</f>
        <v>0</v>
      </c>
      <c r="J3297" s="21">
        <f t="shared" si="9238"/>
        <v>0</v>
      </c>
      <c r="K3297" s="21">
        <f t="shared" si="9238"/>
        <v>0</v>
      </c>
      <c r="L3297" s="21">
        <f>L3296</f>
        <v>0</v>
      </c>
      <c r="M3297" s="21">
        <f>SUM(M3285:M3296)</f>
        <v>0</v>
      </c>
      <c r="N3297" s="21">
        <f t="shared" ref="N3297:O3297" si="9239">SUM(N3285:N3296)</f>
        <v>0</v>
      </c>
      <c r="O3297" s="21">
        <f t="shared" si="9239"/>
        <v>0</v>
      </c>
      <c r="P3297" s="21"/>
      <c r="Q3297" s="22"/>
      <c r="R3297" s="21">
        <f t="shared" ref="R3297:AI3297" si="9240">SUM(R3285:R3296)</f>
        <v>0</v>
      </c>
      <c r="S3297" s="21">
        <f t="shared" si="9240"/>
        <v>0</v>
      </c>
      <c r="T3297" s="21">
        <f t="shared" si="9240"/>
        <v>0</v>
      </c>
      <c r="U3297" s="21">
        <f t="shared" si="9240"/>
        <v>0</v>
      </c>
      <c r="V3297" s="21">
        <f t="shared" si="9240"/>
        <v>0</v>
      </c>
      <c r="W3297" s="21">
        <f t="shared" si="9240"/>
        <v>0</v>
      </c>
      <c r="X3297" s="21">
        <f t="shared" si="9240"/>
        <v>0</v>
      </c>
      <c r="Y3297" s="21">
        <f t="shared" si="9240"/>
        <v>0</v>
      </c>
      <c r="Z3297" s="21">
        <f t="shared" si="9240"/>
        <v>0</v>
      </c>
      <c r="AA3297" s="21">
        <f t="shared" si="9240"/>
        <v>0</v>
      </c>
      <c r="AB3297" s="21">
        <f t="shared" si="9240"/>
        <v>0</v>
      </c>
      <c r="AC3297" s="21">
        <f t="shared" si="9240"/>
        <v>0</v>
      </c>
      <c r="AD3297" s="27">
        <f t="shared" si="9240"/>
        <v>0</v>
      </c>
      <c r="AE3297" s="21">
        <f t="shared" si="9240"/>
        <v>0</v>
      </c>
      <c r="AF3297" s="21">
        <f t="shared" si="9240"/>
        <v>0</v>
      </c>
      <c r="AG3297" s="27">
        <f t="shared" si="9240"/>
        <v>0</v>
      </c>
      <c r="AH3297" s="21">
        <f t="shared" si="9240"/>
        <v>0</v>
      </c>
      <c r="AI3297" s="21">
        <f t="shared" si="9240"/>
        <v>0</v>
      </c>
      <c r="AK3297" s="14" t="s">
        <v>71</v>
      </c>
      <c r="AL3297" s="15">
        <v>0.05</v>
      </c>
      <c r="AM3297" s="16" t="s">
        <v>3</v>
      </c>
    </row>
    <row r="3298" spans="1:39" x14ac:dyDescent="0.25">
      <c r="A3298" s="2"/>
      <c r="G3298" s="2"/>
      <c r="H3298" s="2"/>
      <c r="O3298" s="2"/>
      <c r="P3298" s="2"/>
    </row>
    <row r="3299" spans="1:39" ht="42" customHeight="1" x14ac:dyDescent="0.25">
      <c r="A3299" s="223" t="s">
        <v>63</v>
      </c>
      <c r="B3299" s="223" t="s">
        <v>43</v>
      </c>
      <c r="C3299" s="224" t="s">
        <v>19</v>
      </c>
      <c r="D3299" s="226"/>
      <c r="E3299" s="223" t="s">
        <v>14</v>
      </c>
      <c r="F3299" s="223" t="s">
        <v>38</v>
      </c>
      <c r="G3299" s="223" t="s">
        <v>1</v>
      </c>
      <c r="H3299" s="223" t="s">
        <v>5</v>
      </c>
      <c r="I3299" s="225" t="s">
        <v>31</v>
      </c>
      <c r="J3299" s="225" t="s">
        <v>32</v>
      </c>
      <c r="K3299" s="225" t="s">
        <v>48</v>
      </c>
      <c r="L3299" s="225" t="s">
        <v>0</v>
      </c>
      <c r="M3299" s="4" t="s">
        <v>45</v>
      </c>
      <c r="N3299" s="4" t="s">
        <v>46</v>
      </c>
      <c r="O3299" s="4" t="s">
        <v>47</v>
      </c>
      <c r="P3299" s="225" t="s">
        <v>50</v>
      </c>
      <c r="Q3299" s="225" t="s">
        <v>33</v>
      </c>
      <c r="R3299" s="4" t="s">
        <v>51</v>
      </c>
      <c r="S3299" s="4" t="s">
        <v>52</v>
      </c>
      <c r="T3299" s="4" t="s">
        <v>53</v>
      </c>
      <c r="U3299" s="4" t="s">
        <v>54</v>
      </c>
      <c r="V3299" s="4" t="s">
        <v>55</v>
      </c>
      <c r="W3299" s="4" t="s">
        <v>56</v>
      </c>
      <c r="X3299" s="4" t="s">
        <v>57</v>
      </c>
      <c r="Y3299" s="4" t="s">
        <v>58</v>
      </c>
      <c r="Z3299" s="4" t="s">
        <v>59</v>
      </c>
      <c r="AA3299" s="4" t="s">
        <v>62</v>
      </c>
      <c r="AB3299" s="4" t="s">
        <v>60</v>
      </c>
      <c r="AC3299" s="4" t="s">
        <v>61</v>
      </c>
      <c r="AD3299" s="233" t="s">
        <v>34</v>
      </c>
      <c r="AE3299" s="231" t="s">
        <v>2</v>
      </c>
      <c r="AF3299" s="231" t="s">
        <v>3</v>
      </c>
      <c r="AG3299" s="233" t="s">
        <v>35</v>
      </c>
      <c r="AH3299" s="223" t="s">
        <v>36</v>
      </c>
      <c r="AI3299" s="223" t="s">
        <v>37</v>
      </c>
      <c r="AK3299" s="229" t="s">
        <v>30</v>
      </c>
      <c r="AL3299" s="229"/>
      <c r="AM3299" s="229"/>
    </row>
    <row r="3300" spans="1:39" s="6" customFormat="1" ht="35.25" customHeight="1" x14ac:dyDescent="0.3">
      <c r="A3300" s="224"/>
      <c r="B3300" s="224"/>
      <c r="C3300" s="224"/>
      <c r="D3300" s="227"/>
      <c r="E3300" s="223"/>
      <c r="F3300" s="223"/>
      <c r="G3300" s="223"/>
      <c r="H3300" s="223"/>
      <c r="I3300" s="230"/>
      <c r="J3300" s="230"/>
      <c r="K3300" s="230"/>
      <c r="L3300" s="230"/>
      <c r="M3300" s="5">
        <v>0</v>
      </c>
      <c r="N3300" s="5">
        <v>625000</v>
      </c>
      <c r="O3300" s="5">
        <v>1250000</v>
      </c>
      <c r="P3300" s="225"/>
      <c r="Q3300" s="225"/>
      <c r="R3300" s="29">
        <v>4.95E-4</v>
      </c>
      <c r="S3300" s="29">
        <v>9.5200000000000005E-4</v>
      </c>
      <c r="T3300" s="29">
        <v>1.5900000000000001E-3</v>
      </c>
      <c r="U3300" s="29">
        <v>1.1169999999999999E-3</v>
      </c>
      <c r="V3300" s="29">
        <v>2.189E-3</v>
      </c>
      <c r="W3300" s="29">
        <v>4.5430000000000002E-3</v>
      </c>
      <c r="X3300" s="29">
        <v>8.8199999999999997E-4</v>
      </c>
      <c r="Y3300" s="29">
        <v>1.6949999999999999E-3</v>
      </c>
      <c r="Z3300" s="29">
        <v>2.8319999999999999E-3</v>
      </c>
      <c r="AA3300" s="29">
        <v>1.9889999999999999E-3</v>
      </c>
      <c r="AB3300" s="29">
        <v>3.8999999999999998E-3</v>
      </c>
      <c r="AC3300" s="29">
        <v>8.0949999999999998E-3</v>
      </c>
      <c r="AD3300" s="233"/>
      <c r="AE3300" s="232"/>
      <c r="AF3300" s="232"/>
      <c r="AG3300" s="234"/>
      <c r="AH3300" s="223"/>
      <c r="AI3300" s="223"/>
      <c r="AK3300" s="229"/>
      <c r="AL3300" s="229"/>
      <c r="AM3300" s="229"/>
    </row>
    <row r="3301" spans="1:39" s="3" customFormat="1" ht="13.8" x14ac:dyDescent="0.25">
      <c r="A3301" s="7" t="s">
        <v>44</v>
      </c>
      <c r="B3301" s="7" t="s">
        <v>42</v>
      </c>
      <c r="C3301" s="8" t="s">
        <v>39</v>
      </c>
      <c r="D3301" s="30"/>
      <c r="E3301" s="8" t="s">
        <v>64</v>
      </c>
      <c r="F3301" s="9" t="str">
        <f>IFERROR(VLOOKUP(E3301,Template!$AK$5:$AL$17,2,FALSE),"")</f>
        <v/>
      </c>
      <c r="G3301" s="41" t="s">
        <v>7</v>
      </c>
      <c r="H3301" s="41" t="s">
        <v>6</v>
      </c>
      <c r="I3301" s="32" t="s">
        <v>65</v>
      </c>
      <c r="J3301" s="32" t="s">
        <v>66</v>
      </c>
      <c r="K3301" s="33">
        <f>IFERROR(I3301+J3301,0)</f>
        <v>0</v>
      </c>
      <c r="L3301" s="33">
        <f>IFERROR(K3301,"")</f>
        <v>0</v>
      </c>
      <c r="M3301" s="34">
        <f t="shared" ref="M3301:M3312" si="9241">IF(L3301&lt;=$N$4,K3301,IF(L3300&gt;$N$4,0,$N$4-L3300))</f>
        <v>0</v>
      </c>
      <c r="N3301" s="34">
        <f>IF(AND(L3301&gt;$N$4,L3301&lt;=$O$4),K3301-M3301,IF(AND(L3300&gt;$N$4,L3300&lt;=$O$4),$O$4-L3300,IF(L3300&gt;$O$4,0,IF(L3301&lt;$N$4,0,MIN(L3301-$N$4,$N$4)))))</f>
        <v>0</v>
      </c>
      <c r="O3301" s="34">
        <f>IF(L3301&gt;$O$4,K3301-M3301-N3301,0)</f>
        <v>0</v>
      </c>
      <c r="P3301" s="12" t="s">
        <v>94</v>
      </c>
      <c r="Q3301" s="12" t="s">
        <v>68</v>
      </c>
      <c r="R3301" s="33">
        <f>IF(AND($Q3301="LOW",$P3301="French"),M3301*R$4,0)</f>
        <v>0</v>
      </c>
      <c r="S3301" s="33">
        <f>IF(AND($Q3301="LOW",$P3301="French"),N3301*S$4,0)</f>
        <v>0</v>
      </c>
      <c r="T3301" s="33">
        <f>IF(AND($Q3301="LOW",$P3301="French"),O3301*T$4,0)</f>
        <v>0</v>
      </c>
      <c r="U3301" s="33">
        <f>IF(AND($Q3301="HIGH",$P3301="French"),M3301*U$4,0)</f>
        <v>0</v>
      </c>
      <c r="V3301" s="33">
        <f>IF(AND($Q3301="HIGH",$P3301="French"),N3301*V$4,0)</f>
        <v>0</v>
      </c>
      <c r="W3301" s="33">
        <f>IF(AND($Q3301="HIGH",$P3301="French"),O3301*W$4,0)</f>
        <v>0</v>
      </c>
      <c r="X3301" s="33">
        <f>IF(AND($Q3301="LOW",$P3301="English"),M3301*X$4,0)</f>
        <v>0</v>
      </c>
      <c r="Y3301" s="33">
        <f>IF(AND($Q3301="LOW",$P3301="English"),N3301*Y$4,0)</f>
        <v>0</v>
      </c>
      <c r="Z3301" s="33">
        <f>IF(AND($Q3301="LOW",$P3301="English"),O3301*Z$4,0)</f>
        <v>0</v>
      </c>
      <c r="AA3301" s="33">
        <f>IF(AND($Q3301="HIGH",$P3301="English"),M3301*AA$4,0)</f>
        <v>0</v>
      </c>
      <c r="AB3301" s="33">
        <f>IF(AND($Q3301="HIGH",$P3301="English"),N3301*AB$4,0)</f>
        <v>0</v>
      </c>
      <c r="AC3301" s="33">
        <f>IF(AND($Q3301="HIGH",$P3301="English"),O3301*AC$4,0)</f>
        <v>0</v>
      </c>
      <c r="AD3301" s="26">
        <f>SUM(R3301:AC3301)</f>
        <v>0</v>
      </c>
      <c r="AE3301" s="46" t="str">
        <f>IFERROR(IF(AE$3=VLOOKUP($E3301,Template!$AK$5:$AM$17,3,FALSE),$AD3301*$F3301,0),"0.00")</f>
        <v>0.00</v>
      </c>
      <c r="AF3301" s="46" t="str">
        <f>IFERROR(IF(AF$3=VLOOKUP($E3301,Template!$AK$5:$AM$17,3,FALSE),$AD3301*$F3301,0),"0.00")</f>
        <v>0.00</v>
      </c>
      <c r="AG3301" s="28">
        <f>SUM(AD3301:AF3301)</f>
        <v>0</v>
      </c>
      <c r="AH3301" s="13" t="s">
        <v>40</v>
      </c>
      <c r="AI3301" s="13" t="s">
        <v>41</v>
      </c>
      <c r="AK3301" s="14" t="s">
        <v>25</v>
      </c>
      <c r="AL3301" s="15">
        <v>0.05</v>
      </c>
      <c r="AM3301" s="16" t="s">
        <v>3</v>
      </c>
    </row>
    <row r="3302" spans="1:39" s="3" customFormat="1" ht="13.8" x14ac:dyDescent="0.25">
      <c r="A3302" s="7" t="str">
        <f>A3301</f>
        <v>(Enter Broadcasting Company Name)</v>
      </c>
      <c r="B3302" s="7" t="str">
        <f>B3301</f>
        <v>(Enter Call Letters)</v>
      </c>
      <c r="C3302" s="8" t="str">
        <f>C3301</f>
        <v>(Select AM/FM)</v>
      </c>
      <c r="D3302" s="30"/>
      <c r="E3302" s="8" t="str">
        <f>E3301</f>
        <v>(Select Station Province)</v>
      </c>
      <c r="F3302" s="9" t="str">
        <f>IFERROR(VLOOKUP(E3302,Template!$AK$5:$AL$17,2,FALSE),"")</f>
        <v/>
      </c>
      <c r="G3302" s="42" t="s">
        <v>8</v>
      </c>
      <c r="H3302" s="42" t="s">
        <v>9</v>
      </c>
      <c r="I3302" s="32" t="s">
        <v>65</v>
      </c>
      <c r="J3302" s="32" t="s">
        <v>66</v>
      </c>
      <c r="K3302" s="33">
        <f t="shared" ref="K3302:K3312" si="9242">IFERROR(I3302+J3302,0)</f>
        <v>0</v>
      </c>
      <c r="L3302" s="33">
        <f t="shared" ref="L3302:L3312" si="9243">IFERROR(L3301+K3302,"")</f>
        <v>0</v>
      </c>
      <c r="M3302" s="34">
        <f t="shared" si="9241"/>
        <v>0</v>
      </c>
      <c r="N3302" s="34">
        <f>IF(AND(L3302&gt;$N$4,L3302&lt;=$O$4),K3302-M3302,IF(AND(L3301&gt;$N$4,L3301&lt;=$O$4),$O$4-L3301,IF(L3301&gt;$O$4,0,IF(L3302&lt;$N$4,0,MIN(L3302-$N$4,$N$4)))))</f>
        <v>0</v>
      </c>
      <c r="O3302" s="34">
        <f t="shared" ref="O3302:O3312" si="9244">IF(L3302&gt;$O$4,K3302-M3302-N3302,0)</f>
        <v>0</v>
      </c>
      <c r="P3302" s="12" t="str">
        <f>P3301</f>
        <v>(Select Language)</v>
      </c>
      <c r="Q3302" s="12" t="str">
        <f>Q3301</f>
        <v>(Select Usage)</v>
      </c>
      <c r="R3302" s="33">
        <f t="shared" ref="R3302:R3312" si="9245">IF(AND($Q3302="LOW",$P3302="French"),M3302*R$4,0)</f>
        <v>0</v>
      </c>
      <c r="S3302" s="33">
        <f t="shared" ref="S3302:S3312" si="9246">IF(AND($Q3302="LOW",$P3302="French"),N3302*S$4,0)</f>
        <v>0</v>
      </c>
      <c r="T3302" s="33">
        <f t="shared" ref="T3302:T3312" si="9247">IF(AND($Q3302="LOW",$P3302="French"),O3302*T$4,0)</f>
        <v>0</v>
      </c>
      <c r="U3302" s="33">
        <f t="shared" ref="U3302:U3312" si="9248">IF(AND($Q3302="HIGH",$P3302="French"),M3302*U$4,0)</f>
        <v>0</v>
      </c>
      <c r="V3302" s="33">
        <f t="shared" ref="V3302:V3312" si="9249">IF(AND($Q3302="HIGH",$P3302="French"),N3302*V$4,0)</f>
        <v>0</v>
      </c>
      <c r="W3302" s="33">
        <f t="shared" ref="W3302:W3312" si="9250">IF(AND($Q3302="HIGH",$P3302="French"),O3302*W$4,0)</f>
        <v>0</v>
      </c>
      <c r="X3302" s="33">
        <f t="shared" ref="X3302:X3312" si="9251">IF(AND($Q3302="LOW",$P3302="English"),M3302*X$4,0)</f>
        <v>0</v>
      </c>
      <c r="Y3302" s="33">
        <f t="shared" ref="Y3302:Y3312" si="9252">IF(AND($Q3302="LOW",$P3302="English"),N3302*Y$4,0)</f>
        <v>0</v>
      </c>
      <c r="Z3302" s="33">
        <f t="shared" ref="Z3302:Z3312" si="9253">IF(AND($Q3302="LOW",$P3302="English"),O3302*Z$4,0)</f>
        <v>0</v>
      </c>
      <c r="AA3302" s="33">
        <f t="shared" ref="AA3302:AA3312" si="9254">IF(AND($Q3302="HIGH",$P3302="English"),M3302*AA$4,0)</f>
        <v>0</v>
      </c>
      <c r="AB3302" s="33">
        <f t="shared" ref="AB3302:AB3312" si="9255">IF(AND($Q3302="HIGH",$P3302="English"),N3302*AB$4,0)</f>
        <v>0</v>
      </c>
      <c r="AC3302" s="33">
        <f t="shared" ref="AC3302:AC3312" si="9256">IF(AND($Q3302="HIGH",$P3302="English"),O3302*AC$4,0)</f>
        <v>0</v>
      </c>
      <c r="AD3302" s="26">
        <f t="shared" ref="AD3302:AD3306" si="9257">SUM(R3302:AC3302)</f>
        <v>0</v>
      </c>
      <c r="AE3302" s="46" t="str">
        <f>IFERROR(IF(AE$3=VLOOKUP($E3302,Template!$AK$5:$AM$17,3,FALSE),$AD3302*$F3302,0),"0.00")</f>
        <v>0.00</v>
      </c>
      <c r="AF3302" s="46" t="str">
        <f>IFERROR(IF(AF$3=VLOOKUP($E3302,Template!$AK$5:$AM$17,3,FALSE),$AD3302*$F3302,0),"0.00")</f>
        <v>0.00</v>
      </c>
      <c r="AG3302" s="28">
        <f t="shared" ref="AG3302:AG3312" si="9258">SUM(AD3302:AF3302)</f>
        <v>0</v>
      </c>
      <c r="AH3302" s="13" t="s">
        <v>40</v>
      </c>
      <c r="AI3302" s="13" t="s">
        <v>41</v>
      </c>
      <c r="AK3302" s="14" t="s">
        <v>23</v>
      </c>
      <c r="AL3302" s="15">
        <v>0.05</v>
      </c>
      <c r="AM3302" s="16" t="s">
        <v>3</v>
      </c>
    </row>
    <row r="3303" spans="1:39" s="3" customFormat="1" ht="13.8" x14ac:dyDescent="0.25">
      <c r="A3303" s="7" t="str">
        <f t="shared" ref="A3303:C3303" si="9259">A3302</f>
        <v>(Enter Broadcasting Company Name)</v>
      </c>
      <c r="B3303" s="7" t="str">
        <f t="shared" si="9259"/>
        <v>(Enter Call Letters)</v>
      </c>
      <c r="C3303" s="8" t="str">
        <f t="shared" si="9259"/>
        <v>(Select AM/FM)</v>
      </c>
      <c r="D3303" s="30"/>
      <c r="E3303" s="8" t="str">
        <f t="shared" ref="E3303:E3312" si="9260">E3302</f>
        <v>(Select Station Province)</v>
      </c>
      <c r="F3303" s="9" t="str">
        <f>IFERROR(VLOOKUP(E3303,Template!$AK$5:$AL$17,2,FALSE),"")</f>
        <v/>
      </c>
      <c r="G3303" s="42" t="s">
        <v>6</v>
      </c>
      <c r="H3303" s="42" t="s">
        <v>10</v>
      </c>
      <c r="I3303" s="32" t="s">
        <v>65</v>
      </c>
      <c r="J3303" s="32" t="s">
        <v>66</v>
      </c>
      <c r="K3303" s="33">
        <f t="shared" si="9242"/>
        <v>0</v>
      </c>
      <c r="L3303" s="33">
        <f t="shared" si="9243"/>
        <v>0</v>
      </c>
      <c r="M3303" s="34">
        <f t="shared" si="9241"/>
        <v>0</v>
      </c>
      <c r="N3303" s="34">
        <f t="shared" ref="N3303:N3312" si="9261">IF(AND(L3303&gt;$N$4,L3303&lt;=$O$4),K3303-M3303,IF(AND(L3302&gt;$N$4,L3302&lt;=$O$4),$O$4-L3302,IF(L3302&gt;$O$4,0,IF(L3303&lt;$N$4,0,MIN(L3303-$N$4,$N$4)))))</f>
        <v>0</v>
      </c>
      <c r="O3303" s="34">
        <f t="shared" si="9244"/>
        <v>0</v>
      </c>
      <c r="P3303" s="12" t="str">
        <f t="shared" ref="P3303:Q3303" si="9262">P3302</f>
        <v>(Select Language)</v>
      </c>
      <c r="Q3303" s="12" t="str">
        <f t="shared" si="9262"/>
        <v>(Select Usage)</v>
      </c>
      <c r="R3303" s="33">
        <f t="shared" si="9245"/>
        <v>0</v>
      </c>
      <c r="S3303" s="33">
        <f t="shared" si="9246"/>
        <v>0</v>
      </c>
      <c r="T3303" s="33">
        <f t="shared" si="9247"/>
        <v>0</v>
      </c>
      <c r="U3303" s="33">
        <f t="shared" si="9248"/>
        <v>0</v>
      </c>
      <c r="V3303" s="33">
        <f t="shared" si="9249"/>
        <v>0</v>
      </c>
      <c r="W3303" s="33">
        <f t="shared" si="9250"/>
        <v>0</v>
      </c>
      <c r="X3303" s="33">
        <f t="shared" si="9251"/>
        <v>0</v>
      </c>
      <c r="Y3303" s="33">
        <f t="shared" si="9252"/>
        <v>0</v>
      </c>
      <c r="Z3303" s="33">
        <f t="shared" si="9253"/>
        <v>0</v>
      </c>
      <c r="AA3303" s="33">
        <f t="shared" si="9254"/>
        <v>0</v>
      </c>
      <c r="AB3303" s="33">
        <f t="shared" si="9255"/>
        <v>0</v>
      </c>
      <c r="AC3303" s="33">
        <f t="shared" si="9256"/>
        <v>0</v>
      </c>
      <c r="AD3303" s="26">
        <f t="shared" si="9257"/>
        <v>0</v>
      </c>
      <c r="AE3303" s="46" t="str">
        <f>IFERROR(IF(AE$3=VLOOKUP($E3303,Template!$AK$5:$AM$17,3,FALSE),$AD3303*$F3303,0),"0.00")</f>
        <v>0.00</v>
      </c>
      <c r="AF3303" s="46" t="str">
        <f>IFERROR(IF(AF$3=VLOOKUP($E3303,Template!$AK$5:$AM$17,3,FALSE),$AD3303*$F3303,0),"0.00")</f>
        <v>0.00</v>
      </c>
      <c r="AG3303" s="28">
        <f t="shared" si="9258"/>
        <v>0</v>
      </c>
      <c r="AH3303" s="13" t="s">
        <v>40</v>
      </c>
      <c r="AI3303" s="13" t="s">
        <v>41</v>
      </c>
      <c r="AK3303" s="14" t="s">
        <v>24</v>
      </c>
      <c r="AL3303" s="15">
        <v>0.05</v>
      </c>
      <c r="AM3303" s="16" t="s">
        <v>3</v>
      </c>
    </row>
    <row r="3304" spans="1:39" s="3" customFormat="1" ht="13.8" x14ac:dyDescent="0.25">
      <c r="A3304" s="7" t="str">
        <f t="shared" ref="A3304:C3304" si="9263">A3303</f>
        <v>(Enter Broadcasting Company Name)</v>
      </c>
      <c r="B3304" s="7" t="str">
        <f t="shared" si="9263"/>
        <v>(Enter Call Letters)</v>
      </c>
      <c r="C3304" s="8" t="str">
        <f t="shared" si="9263"/>
        <v>(Select AM/FM)</v>
      </c>
      <c r="D3304" s="30"/>
      <c r="E3304" s="8" t="str">
        <f t="shared" si="9260"/>
        <v>(Select Station Province)</v>
      </c>
      <c r="F3304" s="9" t="str">
        <f>IFERROR(VLOOKUP(E3304,Template!$AK$5:$AL$17,2,FALSE),"")</f>
        <v/>
      </c>
      <c r="G3304" s="42" t="s">
        <v>9</v>
      </c>
      <c r="H3304" s="42" t="s">
        <v>11</v>
      </c>
      <c r="I3304" s="32" t="s">
        <v>65</v>
      </c>
      <c r="J3304" s="32" t="s">
        <v>66</v>
      </c>
      <c r="K3304" s="33">
        <f t="shared" si="9242"/>
        <v>0</v>
      </c>
      <c r="L3304" s="33">
        <f t="shared" si="9243"/>
        <v>0</v>
      </c>
      <c r="M3304" s="34">
        <f t="shared" si="9241"/>
        <v>0</v>
      </c>
      <c r="N3304" s="34">
        <f t="shared" si="9261"/>
        <v>0</v>
      </c>
      <c r="O3304" s="34">
        <f t="shared" si="9244"/>
        <v>0</v>
      </c>
      <c r="P3304" s="12" t="str">
        <f t="shared" ref="P3304:Q3304" si="9264">P3303</f>
        <v>(Select Language)</v>
      </c>
      <c r="Q3304" s="12" t="str">
        <f t="shared" si="9264"/>
        <v>(Select Usage)</v>
      </c>
      <c r="R3304" s="33">
        <f t="shared" si="9245"/>
        <v>0</v>
      </c>
      <c r="S3304" s="33">
        <f t="shared" si="9246"/>
        <v>0</v>
      </c>
      <c r="T3304" s="33">
        <f t="shared" si="9247"/>
        <v>0</v>
      </c>
      <c r="U3304" s="33">
        <f t="shared" si="9248"/>
        <v>0</v>
      </c>
      <c r="V3304" s="33">
        <f t="shared" si="9249"/>
        <v>0</v>
      </c>
      <c r="W3304" s="33">
        <f t="shared" si="9250"/>
        <v>0</v>
      </c>
      <c r="X3304" s="33">
        <f t="shared" si="9251"/>
        <v>0</v>
      </c>
      <c r="Y3304" s="33">
        <f t="shared" si="9252"/>
        <v>0</v>
      </c>
      <c r="Z3304" s="33">
        <f t="shared" si="9253"/>
        <v>0</v>
      </c>
      <c r="AA3304" s="33">
        <f t="shared" si="9254"/>
        <v>0</v>
      </c>
      <c r="AB3304" s="33">
        <f t="shared" si="9255"/>
        <v>0</v>
      </c>
      <c r="AC3304" s="33">
        <f t="shared" si="9256"/>
        <v>0</v>
      </c>
      <c r="AD3304" s="26">
        <f t="shared" si="9257"/>
        <v>0</v>
      </c>
      <c r="AE3304" s="46" t="str">
        <f>IFERROR(IF(AE$3=VLOOKUP($E3304,Template!$AK$5:$AM$17,3,FALSE),$AD3304*$F3304,0),"0.00")</f>
        <v>0.00</v>
      </c>
      <c r="AF3304" s="46" t="str">
        <f>IFERROR(IF(AF$3=VLOOKUP($E3304,Template!$AK$5:$AM$17,3,FALSE),$AD3304*$F3304,0),"0.00")</f>
        <v>0.00</v>
      </c>
      <c r="AG3304" s="28">
        <f t="shared" si="9258"/>
        <v>0</v>
      </c>
      <c r="AH3304" s="13" t="s">
        <v>40</v>
      </c>
      <c r="AI3304" s="13" t="s">
        <v>41</v>
      </c>
      <c r="AK3304" s="14" t="s">
        <v>22</v>
      </c>
      <c r="AL3304" s="15">
        <v>0.15</v>
      </c>
      <c r="AM3304" s="16" t="s">
        <v>2</v>
      </c>
    </row>
    <row r="3305" spans="1:39" s="3" customFormat="1" ht="13.8" x14ac:dyDescent="0.25">
      <c r="A3305" s="7" t="str">
        <f t="shared" ref="A3305:C3305" si="9265">A3304</f>
        <v>(Enter Broadcasting Company Name)</v>
      </c>
      <c r="B3305" s="7" t="str">
        <f t="shared" si="9265"/>
        <v>(Enter Call Letters)</v>
      </c>
      <c r="C3305" s="8" t="str">
        <f t="shared" si="9265"/>
        <v>(Select AM/FM)</v>
      </c>
      <c r="D3305" s="30"/>
      <c r="E3305" s="8" t="str">
        <f t="shared" si="9260"/>
        <v>(Select Station Province)</v>
      </c>
      <c r="F3305" s="9" t="str">
        <f>IFERROR(VLOOKUP(E3305,Template!$AK$5:$AL$17,2,FALSE),"")</f>
        <v/>
      </c>
      <c r="G3305" s="42" t="s">
        <v>10</v>
      </c>
      <c r="H3305" s="42" t="s">
        <v>12</v>
      </c>
      <c r="I3305" s="32" t="s">
        <v>65</v>
      </c>
      <c r="J3305" s="32" t="s">
        <v>66</v>
      </c>
      <c r="K3305" s="33">
        <f t="shared" si="9242"/>
        <v>0</v>
      </c>
      <c r="L3305" s="33">
        <f t="shared" si="9243"/>
        <v>0</v>
      </c>
      <c r="M3305" s="34">
        <f t="shared" si="9241"/>
        <v>0</v>
      </c>
      <c r="N3305" s="34">
        <f t="shared" si="9261"/>
        <v>0</v>
      </c>
      <c r="O3305" s="34">
        <f t="shared" si="9244"/>
        <v>0</v>
      </c>
      <c r="P3305" s="12" t="str">
        <f t="shared" ref="P3305:Q3305" si="9266">P3304</f>
        <v>(Select Language)</v>
      </c>
      <c r="Q3305" s="12" t="str">
        <f t="shared" si="9266"/>
        <v>(Select Usage)</v>
      </c>
      <c r="R3305" s="33">
        <f t="shared" si="9245"/>
        <v>0</v>
      </c>
      <c r="S3305" s="33">
        <f t="shared" si="9246"/>
        <v>0</v>
      </c>
      <c r="T3305" s="33">
        <f t="shared" si="9247"/>
        <v>0</v>
      </c>
      <c r="U3305" s="33">
        <f t="shared" si="9248"/>
        <v>0</v>
      </c>
      <c r="V3305" s="33">
        <f t="shared" si="9249"/>
        <v>0</v>
      </c>
      <c r="W3305" s="33">
        <f t="shared" si="9250"/>
        <v>0</v>
      </c>
      <c r="X3305" s="33">
        <f t="shared" si="9251"/>
        <v>0</v>
      </c>
      <c r="Y3305" s="33">
        <f t="shared" si="9252"/>
        <v>0</v>
      </c>
      <c r="Z3305" s="33">
        <f t="shared" si="9253"/>
        <v>0</v>
      </c>
      <c r="AA3305" s="33">
        <f t="shared" si="9254"/>
        <v>0</v>
      </c>
      <c r="AB3305" s="33">
        <f t="shared" si="9255"/>
        <v>0</v>
      </c>
      <c r="AC3305" s="33">
        <f t="shared" si="9256"/>
        <v>0</v>
      </c>
      <c r="AD3305" s="26">
        <f t="shared" si="9257"/>
        <v>0</v>
      </c>
      <c r="AE3305" s="46" t="str">
        <f>IFERROR(IF(AE$3=VLOOKUP($E3305,Template!$AK$5:$AM$17,3,FALSE),$AD3305*$F3305,0),"0.00")</f>
        <v>0.00</v>
      </c>
      <c r="AF3305" s="46" t="str">
        <f>IFERROR(IF(AF$3=VLOOKUP($E3305,Template!$AK$5:$AM$17,3,FALSE),$AD3305*$F3305,0),"0.00")</f>
        <v>0.00</v>
      </c>
      <c r="AG3305" s="28">
        <f t="shared" si="9258"/>
        <v>0</v>
      </c>
      <c r="AH3305" s="13" t="s">
        <v>40</v>
      </c>
      <c r="AI3305" s="13" t="s">
        <v>41</v>
      </c>
      <c r="AK3305" s="14" t="s">
        <v>26</v>
      </c>
      <c r="AL3305" s="15">
        <v>0.15</v>
      </c>
      <c r="AM3305" s="16" t="s">
        <v>2</v>
      </c>
    </row>
    <row r="3306" spans="1:39" s="3" customFormat="1" ht="13.8" x14ac:dyDescent="0.25">
      <c r="A3306" s="7" t="str">
        <f t="shared" ref="A3306:C3306" si="9267">A3305</f>
        <v>(Enter Broadcasting Company Name)</v>
      </c>
      <c r="B3306" s="7" t="str">
        <f t="shared" si="9267"/>
        <v>(Enter Call Letters)</v>
      </c>
      <c r="C3306" s="8" t="str">
        <f t="shared" si="9267"/>
        <v>(Select AM/FM)</v>
      </c>
      <c r="D3306" s="30"/>
      <c r="E3306" s="8" t="str">
        <f t="shared" si="9260"/>
        <v>(Select Station Province)</v>
      </c>
      <c r="F3306" s="9" t="str">
        <f>IFERROR(VLOOKUP(E3306,Template!$AK$5:$AL$17,2,FALSE),"")</f>
        <v/>
      </c>
      <c r="G3306" s="42" t="s">
        <v>11</v>
      </c>
      <c r="H3306" s="42" t="s">
        <v>13</v>
      </c>
      <c r="I3306" s="32" t="s">
        <v>65</v>
      </c>
      <c r="J3306" s="32" t="s">
        <v>66</v>
      </c>
      <c r="K3306" s="33">
        <f t="shared" si="9242"/>
        <v>0</v>
      </c>
      <c r="L3306" s="33">
        <f t="shared" si="9243"/>
        <v>0</v>
      </c>
      <c r="M3306" s="34">
        <f t="shared" si="9241"/>
        <v>0</v>
      </c>
      <c r="N3306" s="34">
        <f t="shared" si="9261"/>
        <v>0</v>
      </c>
      <c r="O3306" s="34">
        <f t="shared" si="9244"/>
        <v>0</v>
      </c>
      <c r="P3306" s="12" t="str">
        <f t="shared" ref="P3306:Q3306" si="9268">P3305</f>
        <v>(Select Language)</v>
      </c>
      <c r="Q3306" s="12" t="str">
        <f t="shared" si="9268"/>
        <v>(Select Usage)</v>
      </c>
      <c r="R3306" s="33">
        <f t="shared" si="9245"/>
        <v>0</v>
      </c>
      <c r="S3306" s="33">
        <f t="shared" si="9246"/>
        <v>0</v>
      </c>
      <c r="T3306" s="33">
        <f t="shared" si="9247"/>
        <v>0</v>
      </c>
      <c r="U3306" s="33">
        <f t="shared" si="9248"/>
        <v>0</v>
      </c>
      <c r="V3306" s="33">
        <f t="shared" si="9249"/>
        <v>0</v>
      </c>
      <c r="W3306" s="33">
        <f t="shared" si="9250"/>
        <v>0</v>
      </c>
      <c r="X3306" s="33">
        <f t="shared" si="9251"/>
        <v>0</v>
      </c>
      <c r="Y3306" s="33">
        <f t="shared" si="9252"/>
        <v>0</v>
      </c>
      <c r="Z3306" s="33">
        <f t="shared" si="9253"/>
        <v>0</v>
      </c>
      <c r="AA3306" s="33">
        <f t="shared" si="9254"/>
        <v>0</v>
      </c>
      <c r="AB3306" s="33">
        <f t="shared" si="9255"/>
        <v>0</v>
      </c>
      <c r="AC3306" s="33">
        <f t="shared" si="9256"/>
        <v>0</v>
      </c>
      <c r="AD3306" s="26">
        <f t="shared" si="9257"/>
        <v>0</v>
      </c>
      <c r="AE3306" s="46" t="str">
        <f>IFERROR(IF(AE$3=VLOOKUP($E3306,Template!$AK$5:$AM$17,3,FALSE),$AD3306*$F3306,0),"0.00")</f>
        <v>0.00</v>
      </c>
      <c r="AF3306" s="46" t="str">
        <f>IFERROR(IF(AF$3=VLOOKUP($E3306,Template!$AK$5:$AM$17,3,FALSE),$AD3306*$F3306,0),"0.00")</f>
        <v>0.00</v>
      </c>
      <c r="AG3306" s="28">
        <f t="shared" si="9258"/>
        <v>0</v>
      </c>
      <c r="AH3306" s="13" t="s">
        <v>40</v>
      </c>
      <c r="AI3306" s="13" t="s">
        <v>41</v>
      </c>
      <c r="AK3306" s="14" t="s">
        <v>27</v>
      </c>
      <c r="AL3306" s="15">
        <v>0.15</v>
      </c>
      <c r="AM3306" s="16" t="s">
        <v>2</v>
      </c>
    </row>
    <row r="3307" spans="1:39" s="3" customFormat="1" ht="13.8" x14ac:dyDescent="0.25">
      <c r="A3307" s="7" t="str">
        <f t="shared" ref="A3307:C3307" si="9269">A3306</f>
        <v>(Enter Broadcasting Company Name)</v>
      </c>
      <c r="B3307" s="7" t="str">
        <f t="shared" si="9269"/>
        <v>(Enter Call Letters)</v>
      </c>
      <c r="C3307" s="8" t="str">
        <f t="shared" si="9269"/>
        <v>(Select AM/FM)</v>
      </c>
      <c r="D3307" s="30"/>
      <c r="E3307" s="8" t="str">
        <f t="shared" si="9260"/>
        <v>(Select Station Province)</v>
      </c>
      <c r="F3307" s="9" t="str">
        <f>IFERROR(VLOOKUP(E3307,Template!$AK$5:$AL$17,2,FALSE),"")</f>
        <v/>
      </c>
      <c r="G3307" s="42" t="s">
        <v>12</v>
      </c>
      <c r="H3307" s="42" t="s">
        <v>15</v>
      </c>
      <c r="I3307" s="32" t="s">
        <v>65</v>
      </c>
      <c r="J3307" s="32" t="s">
        <v>66</v>
      </c>
      <c r="K3307" s="33">
        <f t="shared" si="9242"/>
        <v>0</v>
      </c>
      <c r="L3307" s="33">
        <f t="shared" si="9243"/>
        <v>0</v>
      </c>
      <c r="M3307" s="34">
        <f t="shared" si="9241"/>
        <v>0</v>
      </c>
      <c r="N3307" s="34">
        <f t="shared" si="9261"/>
        <v>0</v>
      </c>
      <c r="O3307" s="34">
        <f t="shared" si="9244"/>
        <v>0</v>
      </c>
      <c r="P3307" s="12" t="str">
        <f t="shared" ref="P3307:Q3307" si="9270">P3306</f>
        <v>(Select Language)</v>
      </c>
      <c r="Q3307" s="12" t="str">
        <f t="shared" si="9270"/>
        <v>(Select Usage)</v>
      </c>
      <c r="R3307" s="33">
        <f t="shared" si="9245"/>
        <v>0</v>
      </c>
      <c r="S3307" s="33">
        <f t="shared" si="9246"/>
        <v>0</v>
      </c>
      <c r="T3307" s="33">
        <f t="shared" si="9247"/>
        <v>0</v>
      </c>
      <c r="U3307" s="33">
        <f t="shared" si="9248"/>
        <v>0</v>
      </c>
      <c r="V3307" s="33">
        <f t="shared" si="9249"/>
        <v>0</v>
      </c>
      <c r="W3307" s="33">
        <f t="shared" si="9250"/>
        <v>0</v>
      </c>
      <c r="X3307" s="33">
        <f t="shared" si="9251"/>
        <v>0</v>
      </c>
      <c r="Y3307" s="33">
        <f t="shared" si="9252"/>
        <v>0</v>
      </c>
      <c r="Z3307" s="33">
        <f t="shared" si="9253"/>
        <v>0</v>
      </c>
      <c r="AA3307" s="33">
        <f t="shared" si="9254"/>
        <v>0</v>
      </c>
      <c r="AB3307" s="33">
        <f t="shared" si="9255"/>
        <v>0</v>
      </c>
      <c r="AC3307" s="33">
        <f t="shared" si="9256"/>
        <v>0</v>
      </c>
      <c r="AD3307" s="26">
        <f>SUM(R3307:AC3307)</f>
        <v>0</v>
      </c>
      <c r="AE3307" s="46" t="str">
        <f>IFERROR(IF(AE$3=VLOOKUP($E3307,Template!$AK$5:$AM$17,3,FALSE),$AD3307*$F3307,0),"0.00")</f>
        <v>0.00</v>
      </c>
      <c r="AF3307" s="46" t="str">
        <f>IFERROR(IF(AF$3=VLOOKUP($E3307,Template!$AK$5:$AM$17,3,FALSE),$AD3307*$F3307,0),"0.00")</f>
        <v>0.00</v>
      </c>
      <c r="AG3307" s="28">
        <f t="shared" si="9258"/>
        <v>0</v>
      </c>
      <c r="AH3307" s="13" t="s">
        <v>40</v>
      </c>
      <c r="AI3307" s="13" t="s">
        <v>41</v>
      </c>
      <c r="AK3307" s="14" t="s">
        <v>28</v>
      </c>
      <c r="AL3307" s="15">
        <v>0.05</v>
      </c>
      <c r="AM3307" s="16" t="s">
        <v>3</v>
      </c>
    </row>
    <row r="3308" spans="1:39" s="3" customFormat="1" ht="13.8" x14ac:dyDescent="0.25">
      <c r="A3308" s="7" t="str">
        <f t="shared" ref="A3308:C3308" si="9271">A3307</f>
        <v>(Enter Broadcasting Company Name)</v>
      </c>
      <c r="B3308" s="7" t="str">
        <f t="shared" si="9271"/>
        <v>(Enter Call Letters)</v>
      </c>
      <c r="C3308" s="8" t="str">
        <f t="shared" si="9271"/>
        <v>(Select AM/FM)</v>
      </c>
      <c r="D3308" s="30"/>
      <c r="E3308" s="8" t="str">
        <f t="shared" si="9260"/>
        <v>(Select Station Province)</v>
      </c>
      <c r="F3308" s="9" t="str">
        <f>IFERROR(VLOOKUP(E3308,Template!$AK$5:$AL$17,2,FALSE),"")</f>
        <v/>
      </c>
      <c r="G3308" s="42" t="s">
        <v>13</v>
      </c>
      <c r="H3308" s="42" t="s">
        <v>16</v>
      </c>
      <c r="I3308" s="32" t="s">
        <v>65</v>
      </c>
      <c r="J3308" s="32" t="s">
        <v>66</v>
      </c>
      <c r="K3308" s="33">
        <f t="shared" si="9242"/>
        <v>0</v>
      </c>
      <c r="L3308" s="33">
        <f t="shared" si="9243"/>
        <v>0</v>
      </c>
      <c r="M3308" s="34">
        <f t="shared" si="9241"/>
        <v>0</v>
      </c>
      <c r="N3308" s="34">
        <f t="shared" si="9261"/>
        <v>0</v>
      </c>
      <c r="O3308" s="34">
        <f t="shared" si="9244"/>
        <v>0</v>
      </c>
      <c r="P3308" s="12" t="str">
        <f t="shared" ref="P3308:Q3308" si="9272">P3307</f>
        <v>(Select Language)</v>
      </c>
      <c r="Q3308" s="12" t="str">
        <f t="shared" si="9272"/>
        <v>(Select Usage)</v>
      </c>
      <c r="R3308" s="33">
        <f t="shared" si="9245"/>
        <v>0</v>
      </c>
      <c r="S3308" s="33">
        <f t="shared" si="9246"/>
        <v>0</v>
      </c>
      <c r="T3308" s="33">
        <f t="shared" si="9247"/>
        <v>0</v>
      </c>
      <c r="U3308" s="33">
        <f t="shared" si="9248"/>
        <v>0</v>
      </c>
      <c r="V3308" s="33">
        <f t="shared" si="9249"/>
        <v>0</v>
      </c>
      <c r="W3308" s="33">
        <f t="shared" si="9250"/>
        <v>0</v>
      </c>
      <c r="X3308" s="33">
        <f t="shared" si="9251"/>
        <v>0</v>
      </c>
      <c r="Y3308" s="33">
        <f t="shared" si="9252"/>
        <v>0</v>
      </c>
      <c r="Z3308" s="33">
        <f t="shared" si="9253"/>
        <v>0</v>
      </c>
      <c r="AA3308" s="33">
        <f t="shared" si="9254"/>
        <v>0</v>
      </c>
      <c r="AB3308" s="33">
        <f t="shared" si="9255"/>
        <v>0</v>
      </c>
      <c r="AC3308" s="33">
        <f t="shared" si="9256"/>
        <v>0</v>
      </c>
      <c r="AD3308" s="26">
        <f t="shared" ref="AD3308:AD3310" si="9273">SUM(R3308:AC3308)</f>
        <v>0</v>
      </c>
      <c r="AE3308" s="46" t="str">
        <f>IFERROR(IF(AE$3=VLOOKUP($E3308,Template!$AK$5:$AM$17,3,FALSE),$AD3308*$F3308,0),"0.00")</f>
        <v>0.00</v>
      </c>
      <c r="AF3308" s="46" t="str">
        <f>IFERROR(IF(AF$3=VLOOKUP($E3308,Template!$AK$5:$AM$17,3,FALSE),$AD3308*$F3308,0),"0.00")</f>
        <v>0.00</v>
      </c>
      <c r="AG3308" s="28">
        <f t="shared" si="9258"/>
        <v>0</v>
      </c>
      <c r="AH3308" s="13" t="s">
        <v>40</v>
      </c>
      <c r="AI3308" s="13" t="s">
        <v>41</v>
      </c>
      <c r="AK3308" s="14" t="s">
        <v>70</v>
      </c>
      <c r="AL3308" s="15">
        <v>0.05</v>
      </c>
      <c r="AM3308" s="16" t="s">
        <v>3</v>
      </c>
    </row>
    <row r="3309" spans="1:39" s="3" customFormat="1" ht="13.8" x14ac:dyDescent="0.25">
      <c r="A3309" s="7" t="str">
        <f t="shared" ref="A3309:C3309" si="9274">A3308</f>
        <v>(Enter Broadcasting Company Name)</v>
      </c>
      <c r="B3309" s="7" t="str">
        <f t="shared" si="9274"/>
        <v>(Enter Call Letters)</v>
      </c>
      <c r="C3309" s="8" t="str">
        <f t="shared" si="9274"/>
        <v>(Select AM/FM)</v>
      </c>
      <c r="D3309" s="30"/>
      <c r="E3309" s="8" t="str">
        <f t="shared" si="9260"/>
        <v>(Select Station Province)</v>
      </c>
      <c r="F3309" s="9" t="str">
        <f>IFERROR(VLOOKUP(E3309,Template!$AK$5:$AL$17,2,FALSE),"")</f>
        <v/>
      </c>
      <c r="G3309" s="42" t="s">
        <v>15</v>
      </c>
      <c r="H3309" s="42" t="s">
        <v>17</v>
      </c>
      <c r="I3309" s="32" t="s">
        <v>65</v>
      </c>
      <c r="J3309" s="32" t="s">
        <v>66</v>
      </c>
      <c r="K3309" s="33">
        <f t="shared" si="9242"/>
        <v>0</v>
      </c>
      <c r="L3309" s="33">
        <f t="shared" si="9243"/>
        <v>0</v>
      </c>
      <c r="M3309" s="34">
        <f t="shared" si="9241"/>
        <v>0</v>
      </c>
      <c r="N3309" s="34">
        <f t="shared" si="9261"/>
        <v>0</v>
      </c>
      <c r="O3309" s="34">
        <f t="shared" si="9244"/>
        <v>0</v>
      </c>
      <c r="P3309" s="12" t="str">
        <f t="shared" ref="P3309:Q3309" si="9275">P3308</f>
        <v>(Select Language)</v>
      </c>
      <c r="Q3309" s="12" t="str">
        <f t="shared" si="9275"/>
        <v>(Select Usage)</v>
      </c>
      <c r="R3309" s="33">
        <f t="shared" si="9245"/>
        <v>0</v>
      </c>
      <c r="S3309" s="33">
        <f t="shared" si="9246"/>
        <v>0</v>
      </c>
      <c r="T3309" s="33">
        <f t="shared" si="9247"/>
        <v>0</v>
      </c>
      <c r="U3309" s="33">
        <f t="shared" si="9248"/>
        <v>0</v>
      </c>
      <c r="V3309" s="33">
        <f t="shared" si="9249"/>
        <v>0</v>
      </c>
      <c r="W3309" s="33">
        <f t="shared" si="9250"/>
        <v>0</v>
      </c>
      <c r="X3309" s="33">
        <f t="shared" si="9251"/>
        <v>0</v>
      </c>
      <c r="Y3309" s="33">
        <f t="shared" si="9252"/>
        <v>0</v>
      </c>
      <c r="Z3309" s="33">
        <f t="shared" si="9253"/>
        <v>0</v>
      </c>
      <c r="AA3309" s="33">
        <f t="shared" si="9254"/>
        <v>0</v>
      </c>
      <c r="AB3309" s="33">
        <f t="shared" si="9255"/>
        <v>0</v>
      </c>
      <c r="AC3309" s="33">
        <f t="shared" si="9256"/>
        <v>0</v>
      </c>
      <c r="AD3309" s="26">
        <f t="shared" si="9273"/>
        <v>0</v>
      </c>
      <c r="AE3309" s="46" t="str">
        <f>IFERROR(IF(AE$3=VLOOKUP($E3309,Template!$AK$5:$AM$17,3,FALSE),$AD3309*$F3309,0),"0.00")</f>
        <v>0.00</v>
      </c>
      <c r="AF3309" s="46" t="str">
        <f>IFERROR(IF(AF$3=VLOOKUP($E3309,Template!$AK$5:$AM$17,3,FALSE),$AD3309*$F3309,0),"0.00")</f>
        <v>0.00</v>
      </c>
      <c r="AG3309" s="28">
        <f t="shared" si="9258"/>
        <v>0</v>
      </c>
      <c r="AH3309" s="13" t="s">
        <v>40</v>
      </c>
      <c r="AI3309" s="13" t="s">
        <v>41</v>
      </c>
      <c r="AK3309" s="14" t="s">
        <v>20</v>
      </c>
      <c r="AL3309" s="15">
        <v>0.13</v>
      </c>
      <c r="AM3309" s="16" t="s">
        <v>2</v>
      </c>
    </row>
    <row r="3310" spans="1:39" s="3" customFormat="1" ht="13.8" x14ac:dyDescent="0.25">
      <c r="A3310" s="7" t="str">
        <f t="shared" ref="A3310:C3310" si="9276">A3309</f>
        <v>(Enter Broadcasting Company Name)</v>
      </c>
      <c r="B3310" s="7" t="str">
        <f t="shared" si="9276"/>
        <v>(Enter Call Letters)</v>
      </c>
      <c r="C3310" s="8" t="str">
        <f t="shared" si="9276"/>
        <v>(Select AM/FM)</v>
      </c>
      <c r="D3310" s="30"/>
      <c r="E3310" s="8" t="str">
        <f t="shared" si="9260"/>
        <v>(Select Station Province)</v>
      </c>
      <c r="F3310" s="9" t="str">
        <f>IFERROR(VLOOKUP(E3310,Template!$AK$5:$AL$17,2,FALSE),"")</f>
        <v/>
      </c>
      <c r="G3310" s="42" t="s">
        <v>16</v>
      </c>
      <c r="H3310" s="42" t="s">
        <v>18</v>
      </c>
      <c r="I3310" s="32" t="s">
        <v>65</v>
      </c>
      <c r="J3310" s="32" t="s">
        <v>66</v>
      </c>
      <c r="K3310" s="33">
        <f t="shared" si="9242"/>
        <v>0</v>
      </c>
      <c r="L3310" s="33">
        <f t="shared" si="9243"/>
        <v>0</v>
      </c>
      <c r="M3310" s="34">
        <f t="shared" si="9241"/>
        <v>0</v>
      </c>
      <c r="N3310" s="34">
        <f t="shared" si="9261"/>
        <v>0</v>
      </c>
      <c r="O3310" s="34">
        <f t="shared" si="9244"/>
        <v>0</v>
      </c>
      <c r="P3310" s="12" t="str">
        <f t="shared" ref="P3310:Q3310" si="9277">P3309</f>
        <v>(Select Language)</v>
      </c>
      <c r="Q3310" s="12" t="str">
        <f t="shared" si="9277"/>
        <v>(Select Usage)</v>
      </c>
      <c r="R3310" s="33">
        <f t="shared" si="9245"/>
        <v>0</v>
      </c>
      <c r="S3310" s="33">
        <f t="shared" si="9246"/>
        <v>0</v>
      </c>
      <c r="T3310" s="33">
        <f t="shared" si="9247"/>
        <v>0</v>
      </c>
      <c r="U3310" s="33">
        <f t="shared" si="9248"/>
        <v>0</v>
      </c>
      <c r="V3310" s="33">
        <f t="shared" si="9249"/>
        <v>0</v>
      </c>
      <c r="W3310" s="33">
        <f t="shared" si="9250"/>
        <v>0</v>
      </c>
      <c r="X3310" s="33">
        <f t="shared" si="9251"/>
        <v>0</v>
      </c>
      <c r="Y3310" s="33">
        <f t="shared" si="9252"/>
        <v>0</v>
      </c>
      <c r="Z3310" s="33">
        <f t="shared" si="9253"/>
        <v>0</v>
      </c>
      <c r="AA3310" s="33">
        <f t="shared" si="9254"/>
        <v>0</v>
      </c>
      <c r="AB3310" s="33">
        <f t="shared" si="9255"/>
        <v>0</v>
      </c>
      <c r="AC3310" s="33">
        <f t="shared" si="9256"/>
        <v>0</v>
      </c>
      <c r="AD3310" s="26">
        <f t="shared" si="9273"/>
        <v>0</v>
      </c>
      <c r="AE3310" s="46" t="str">
        <f>IFERROR(IF(AE$3=VLOOKUP($E3310,Template!$AK$5:$AM$17,3,FALSE),$AD3310*$F3310,0),"0.00")</f>
        <v>0.00</v>
      </c>
      <c r="AF3310" s="46" t="str">
        <f>IFERROR(IF(AF$3=VLOOKUP($E3310,Template!$AK$5:$AM$17,3,FALSE),$AD3310*$F3310,0),"0.00")</f>
        <v>0.00</v>
      </c>
      <c r="AG3310" s="28">
        <f t="shared" si="9258"/>
        <v>0</v>
      </c>
      <c r="AH3310" s="13" t="s">
        <v>40</v>
      </c>
      <c r="AI3310" s="13" t="s">
        <v>41</v>
      </c>
      <c r="AK3310" s="14" t="s">
        <v>69</v>
      </c>
      <c r="AL3310" s="15">
        <v>0.15</v>
      </c>
      <c r="AM3310" s="16" t="s">
        <v>2</v>
      </c>
    </row>
    <row r="3311" spans="1:39" s="3" customFormat="1" ht="13.8" x14ac:dyDescent="0.25">
      <c r="A3311" s="7" t="str">
        <f t="shared" ref="A3311:C3311" si="9278">A3310</f>
        <v>(Enter Broadcasting Company Name)</v>
      </c>
      <c r="B3311" s="7" t="str">
        <f t="shared" si="9278"/>
        <v>(Enter Call Letters)</v>
      </c>
      <c r="C3311" s="8" t="str">
        <f t="shared" si="9278"/>
        <v>(Select AM/FM)</v>
      </c>
      <c r="D3311" s="30"/>
      <c r="E3311" s="8" t="str">
        <f t="shared" si="9260"/>
        <v>(Select Station Province)</v>
      </c>
      <c r="F3311" s="9" t="str">
        <f>IFERROR(VLOOKUP(E3311,Template!$AK$5:$AL$17,2,FALSE),"")</f>
        <v/>
      </c>
      <c r="G3311" s="42" t="s">
        <v>17</v>
      </c>
      <c r="H3311" s="42" t="s">
        <v>7</v>
      </c>
      <c r="I3311" s="32" t="s">
        <v>65</v>
      </c>
      <c r="J3311" s="32" t="s">
        <v>66</v>
      </c>
      <c r="K3311" s="33">
        <f t="shared" si="9242"/>
        <v>0</v>
      </c>
      <c r="L3311" s="33">
        <f t="shared" si="9243"/>
        <v>0</v>
      </c>
      <c r="M3311" s="34">
        <f t="shared" si="9241"/>
        <v>0</v>
      </c>
      <c r="N3311" s="34">
        <f t="shared" si="9261"/>
        <v>0</v>
      </c>
      <c r="O3311" s="34">
        <f t="shared" si="9244"/>
        <v>0</v>
      </c>
      <c r="P3311" s="12" t="str">
        <f t="shared" ref="P3311:Q3311" si="9279">P3310</f>
        <v>(Select Language)</v>
      </c>
      <c r="Q3311" s="12" t="str">
        <f t="shared" si="9279"/>
        <v>(Select Usage)</v>
      </c>
      <c r="R3311" s="33">
        <f t="shared" si="9245"/>
        <v>0</v>
      </c>
      <c r="S3311" s="33">
        <f t="shared" si="9246"/>
        <v>0</v>
      </c>
      <c r="T3311" s="33">
        <f t="shared" si="9247"/>
        <v>0</v>
      </c>
      <c r="U3311" s="33">
        <f t="shared" si="9248"/>
        <v>0</v>
      </c>
      <c r="V3311" s="33">
        <f t="shared" si="9249"/>
        <v>0</v>
      </c>
      <c r="W3311" s="33">
        <f t="shared" si="9250"/>
        <v>0</v>
      </c>
      <c r="X3311" s="33">
        <f t="shared" si="9251"/>
        <v>0</v>
      </c>
      <c r="Y3311" s="33">
        <f t="shared" si="9252"/>
        <v>0</v>
      </c>
      <c r="Z3311" s="33">
        <f t="shared" si="9253"/>
        <v>0</v>
      </c>
      <c r="AA3311" s="33">
        <f t="shared" si="9254"/>
        <v>0</v>
      </c>
      <c r="AB3311" s="33">
        <f t="shared" si="9255"/>
        <v>0</v>
      </c>
      <c r="AC3311" s="33">
        <f t="shared" si="9256"/>
        <v>0</v>
      </c>
      <c r="AD3311" s="26">
        <f>SUM(R3311:AC3311)</f>
        <v>0</v>
      </c>
      <c r="AE3311" s="46" t="str">
        <f>IFERROR(IF(AE$3=VLOOKUP($E3311,Template!$AK$5:$AM$17,3,FALSE),$AD3311*$F3311,0),"0.00")</f>
        <v>0.00</v>
      </c>
      <c r="AF3311" s="46" t="str">
        <f>IFERROR(IF(AF$3=VLOOKUP($E3311,Template!$AK$5:$AM$17,3,FALSE),$AD3311*$F3311,0),"0.00")</f>
        <v>0.00</v>
      </c>
      <c r="AG3311" s="28">
        <f t="shared" si="9258"/>
        <v>0</v>
      </c>
      <c r="AH3311" s="13" t="s">
        <v>40</v>
      </c>
      <c r="AI3311" s="13" t="s">
        <v>41</v>
      </c>
      <c r="AK3311" s="14" t="s">
        <v>29</v>
      </c>
      <c r="AL3311" s="15">
        <v>0.05</v>
      </c>
      <c r="AM3311" s="16" t="s">
        <v>3</v>
      </c>
    </row>
    <row r="3312" spans="1:39" s="3" customFormat="1" ht="13.8" x14ac:dyDescent="0.25">
      <c r="A3312" s="7" t="str">
        <f t="shared" ref="A3312:C3312" si="9280">A3311</f>
        <v>(Enter Broadcasting Company Name)</v>
      </c>
      <c r="B3312" s="7" t="str">
        <f t="shared" si="9280"/>
        <v>(Enter Call Letters)</v>
      </c>
      <c r="C3312" s="8" t="str">
        <f t="shared" si="9280"/>
        <v>(Select AM/FM)</v>
      </c>
      <c r="D3312" s="30"/>
      <c r="E3312" s="8" t="str">
        <f t="shared" si="9260"/>
        <v>(Select Station Province)</v>
      </c>
      <c r="F3312" s="9" t="str">
        <f>IFERROR(VLOOKUP(E3312,Template!$AK$5:$AL$17,2,FALSE),"")</f>
        <v/>
      </c>
      <c r="G3312" s="42" t="s">
        <v>18</v>
      </c>
      <c r="H3312" s="43" t="s">
        <v>8</v>
      </c>
      <c r="I3312" s="32" t="s">
        <v>65</v>
      </c>
      <c r="J3312" s="32" t="s">
        <v>66</v>
      </c>
      <c r="K3312" s="33">
        <f t="shared" si="9242"/>
        <v>0</v>
      </c>
      <c r="L3312" s="33">
        <f t="shared" si="9243"/>
        <v>0</v>
      </c>
      <c r="M3312" s="34">
        <f t="shared" si="9241"/>
        <v>0</v>
      </c>
      <c r="N3312" s="34">
        <f t="shared" si="9261"/>
        <v>0</v>
      </c>
      <c r="O3312" s="34">
        <f t="shared" si="9244"/>
        <v>0</v>
      </c>
      <c r="P3312" s="12" t="str">
        <f t="shared" ref="P3312:Q3312" si="9281">P3311</f>
        <v>(Select Language)</v>
      </c>
      <c r="Q3312" s="12" t="str">
        <f t="shared" si="9281"/>
        <v>(Select Usage)</v>
      </c>
      <c r="R3312" s="33">
        <f t="shared" si="9245"/>
        <v>0</v>
      </c>
      <c r="S3312" s="33">
        <f t="shared" si="9246"/>
        <v>0</v>
      </c>
      <c r="T3312" s="33">
        <f t="shared" si="9247"/>
        <v>0</v>
      </c>
      <c r="U3312" s="33">
        <f t="shared" si="9248"/>
        <v>0</v>
      </c>
      <c r="V3312" s="33">
        <f t="shared" si="9249"/>
        <v>0</v>
      </c>
      <c r="W3312" s="33">
        <f t="shared" si="9250"/>
        <v>0</v>
      </c>
      <c r="X3312" s="33">
        <f t="shared" si="9251"/>
        <v>0</v>
      </c>
      <c r="Y3312" s="33">
        <f t="shared" si="9252"/>
        <v>0</v>
      </c>
      <c r="Z3312" s="33">
        <f t="shared" si="9253"/>
        <v>0</v>
      </c>
      <c r="AA3312" s="33">
        <f t="shared" si="9254"/>
        <v>0</v>
      </c>
      <c r="AB3312" s="33">
        <f t="shared" si="9255"/>
        <v>0</v>
      </c>
      <c r="AC3312" s="33">
        <f t="shared" si="9256"/>
        <v>0</v>
      </c>
      <c r="AD3312" s="26">
        <f t="shared" ref="AD3312" si="9282">SUM(R3312:AC3312)</f>
        <v>0</v>
      </c>
      <c r="AE3312" s="46" t="str">
        <f>IFERROR(IF(AE$3=VLOOKUP($E3312,Template!$AK$5:$AM$17,3,FALSE),$AD3312*$F3312,0),"0.00")</f>
        <v>0.00</v>
      </c>
      <c r="AF3312" s="46" t="str">
        <f>IFERROR(IF(AF$3=VLOOKUP($E3312,Template!$AK$5:$AM$17,3,FALSE),$AD3312*$F3312,0),"0.00")</f>
        <v>0.00</v>
      </c>
      <c r="AG3312" s="28">
        <f t="shared" si="9258"/>
        <v>0</v>
      </c>
      <c r="AH3312" s="13" t="s">
        <v>40</v>
      </c>
      <c r="AI3312" s="13" t="s">
        <v>41</v>
      </c>
      <c r="AK3312" s="14" t="s">
        <v>21</v>
      </c>
      <c r="AL3312" s="15">
        <v>0.05</v>
      </c>
      <c r="AM3312" s="16" t="s">
        <v>3</v>
      </c>
    </row>
    <row r="3313" spans="1:39" ht="13.8" x14ac:dyDescent="0.25">
      <c r="A3313" s="19" t="s">
        <v>4</v>
      </c>
      <c r="B3313" s="19"/>
      <c r="C3313" s="20"/>
      <c r="D3313" s="20"/>
      <c r="E3313" s="20"/>
      <c r="F3313" s="20"/>
      <c r="G3313" s="44"/>
      <c r="H3313" s="44"/>
      <c r="I3313" s="21">
        <f t="shared" ref="I3313:K3313" si="9283">SUM(I3301:I3312)</f>
        <v>0</v>
      </c>
      <c r="J3313" s="21">
        <f t="shared" si="9283"/>
        <v>0</v>
      </c>
      <c r="K3313" s="21">
        <f t="shared" si="9283"/>
        <v>0</v>
      </c>
      <c r="L3313" s="21">
        <f>L3312</f>
        <v>0</v>
      </c>
      <c r="M3313" s="21">
        <f>SUM(M3301:M3312)</f>
        <v>0</v>
      </c>
      <c r="N3313" s="21">
        <f t="shared" ref="N3313:O3313" si="9284">SUM(N3301:N3312)</f>
        <v>0</v>
      </c>
      <c r="O3313" s="21">
        <f t="shared" si="9284"/>
        <v>0</v>
      </c>
      <c r="P3313" s="21"/>
      <c r="Q3313" s="22"/>
      <c r="R3313" s="21">
        <f t="shared" ref="R3313:AI3313" si="9285">SUM(R3301:R3312)</f>
        <v>0</v>
      </c>
      <c r="S3313" s="21">
        <f t="shared" si="9285"/>
        <v>0</v>
      </c>
      <c r="T3313" s="21">
        <f t="shared" si="9285"/>
        <v>0</v>
      </c>
      <c r="U3313" s="21">
        <f t="shared" si="9285"/>
        <v>0</v>
      </c>
      <c r="V3313" s="21">
        <f t="shared" si="9285"/>
        <v>0</v>
      </c>
      <c r="W3313" s="21">
        <f t="shared" si="9285"/>
        <v>0</v>
      </c>
      <c r="X3313" s="21">
        <f t="shared" si="9285"/>
        <v>0</v>
      </c>
      <c r="Y3313" s="21">
        <f t="shared" si="9285"/>
        <v>0</v>
      </c>
      <c r="Z3313" s="21">
        <f t="shared" si="9285"/>
        <v>0</v>
      </c>
      <c r="AA3313" s="21">
        <f t="shared" si="9285"/>
        <v>0</v>
      </c>
      <c r="AB3313" s="21">
        <f t="shared" si="9285"/>
        <v>0</v>
      </c>
      <c r="AC3313" s="21">
        <f t="shared" si="9285"/>
        <v>0</v>
      </c>
      <c r="AD3313" s="27">
        <f t="shared" si="9285"/>
        <v>0</v>
      </c>
      <c r="AE3313" s="21">
        <f t="shared" si="9285"/>
        <v>0</v>
      </c>
      <c r="AF3313" s="21">
        <f t="shared" si="9285"/>
        <v>0</v>
      </c>
      <c r="AG3313" s="27">
        <f t="shared" si="9285"/>
        <v>0</v>
      </c>
      <c r="AH3313" s="21">
        <f t="shared" si="9285"/>
        <v>0</v>
      </c>
      <c r="AI3313" s="21">
        <f t="shared" si="9285"/>
        <v>0</v>
      </c>
      <c r="AK3313" s="14" t="s">
        <v>71</v>
      </c>
      <c r="AL3313" s="15">
        <v>0.05</v>
      </c>
      <c r="AM3313" s="16" t="s">
        <v>3</v>
      </c>
    </row>
    <row r="3314" spans="1:39" x14ac:dyDescent="0.25">
      <c r="A3314" s="2"/>
      <c r="G3314" s="2"/>
      <c r="H3314" s="2"/>
      <c r="O3314" s="2"/>
      <c r="P3314" s="2"/>
    </row>
    <row r="3315" spans="1:39" ht="42" customHeight="1" x14ac:dyDescent="0.25">
      <c r="A3315" s="223" t="s">
        <v>63</v>
      </c>
      <c r="B3315" s="223" t="s">
        <v>43</v>
      </c>
      <c r="C3315" s="224" t="s">
        <v>19</v>
      </c>
      <c r="D3315" s="226"/>
      <c r="E3315" s="223" t="s">
        <v>14</v>
      </c>
      <c r="F3315" s="223" t="s">
        <v>38</v>
      </c>
      <c r="G3315" s="223" t="s">
        <v>1</v>
      </c>
      <c r="H3315" s="223" t="s">
        <v>5</v>
      </c>
      <c r="I3315" s="225" t="s">
        <v>31</v>
      </c>
      <c r="J3315" s="225" t="s">
        <v>32</v>
      </c>
      <c r="K3315" s="225" t="s">
        <v>48</v>
      </c>
      <c r="L3315" s="225" t="s">
        <v>0</v>
      </c>
      <c r="M3315" s="4" t="s">
        <v>45</v>
      </c>
      <c r="N3315" s="4" t="s">
        <v>46</v>
      </c>
      <c r="O3315" s="4" t="s">
        <v>47</v>
      </c>
      <c r="P3315" s="225" t="s">
        <v>50</v>
      </c>
      <c r="Q3315" s="225" t="s">
        <v>33</v>
      </c>
      <c r="R3315" s="4" t="s">
        <v>51</v>
      </c>
      <c r="S3315" s="4" t="s">
        <v>52</v>
      </c>
      <c r="T3315" s="4" t="s">
        <v>53</v>
      </c>
      <c r="U3315" s="4" t="s">
        <v>54</v>
      </c>
      <c r="V3315" s="4" t="s">
        <v>55</v>
      </c>
      <c r="W3315" s="4" t="s">
        <v>56</v>
      </c>
      <c r="X3315" s="4" t="s">
        <v>57</v>
      </c>
      <c r="Y3315" s="4" t="s">
        <v>58</v>
      </c>
      <c r="Z3315" s="4" t="s">
        <v>59</v>
      </c>
      <c r="AA3315" s="4" t="s">
        <v>62</v>
      </c>
      <c r="AB3315" s="4" t="s">
        <v>60</v>
      </c>
      <c r="AC3315" s="4" t="s">
        <v>61</v>
      </c>
      <c r="AD3315" s="233" t="s">
        <v>34</v>
      </c>
      <c r="AE3315" s="231" t="s">
        <v>2</v>
      </c>
      <c r="AF3315" s="231" t="s">
        <v>3</v>
      </c>
      <c r="AG3315" s="233" t="s">
        <v>35</v>
      </c>
      <c r="AH3315" s="223" t="s">
        <v>36</v>
      </c>
      <c r="AI3315" s="223" t="s">
        <v>37</v>
      </c>
      <c r="AK3315" s="229" t="s">
        <v>30</v>
      </c>
      <c r="AL3315" s="229"/>
      <c r="AM3315" s="229"/>
    </row>
    <row r="3316" spans="1:39" s="6" customFormat="1" ht="35.25" customHeight="1" x14ac:dyDescent="0.3">
      <c r="A3316" s="224"/>
      <c r="B3316" s="224"/>
      <c r="C3316" s="224"/>
      <c r="D3316" s="227"/>
      <c r="E3316" s="223"/>
      <c r="F3316" s="223"/>
      <c r="G3316" s="223"/>
      <c r="H3316" s="223"/>
      <c r="I3316" s="230"/>
      <c r="J3316" s="230"/>
      <c r="K3316" s="230"/>
      <c r="L3316" s="230"/>
      <c r="M3316" s="5">
        <v>0</v>
      </c>
      <c r="N3316" s="5">
        <v>625000</v>
      </c>
      <c r="O3316" s="5">
        <v>1250000</v>
      </c>
      <c r="P3316" s="225"/>
      <c r="Q3316" s="225"/>
      <c r="R3316" s="29">
        <v>4.95E-4</v>
      </c>
      <c r="S3316" s="29">
        <v>9.5200000000000005E-4</v>
      </c>
      <c r="T3316" s="29">
        <v>1.5900000000000001E-3</v>
      </c>
      <c r="U3316" s="29">
        <v>1.1169999999999999E-3</v>
      </c>
      <c r="V3316" s="29">
        <v>2.189E-3</v>
      </c>
      <c r="W3316" s="29">
        <v>4.5430000000000002E-3</v>
      </c>
      <c r="X3316" s="29">
        <v>8.8199999999999997E-4</v>
      </c>
      <c r="Y3316" s="29">
        <v>1.6949999999999999E-3</v>
      </c>
      <c r="Z3316" s="29">
        <v>2.8319999999999999E-3</v>
      </c>
      <c r="AA3316" s="29">
        <v>1.9889999999999999E-3</v>
      </c>
      <c r="AB3316" s="29">
        <v>3.8999999999999998E-3</v>
      </c>
      <c r="AC3316" s="29">
        <v>8.0949999999999998E-3</v>
      </c>
      <c r="AD3316" s="233"/>
      <c r="AE3316" s="232"/>
      <c r="AF3316" s="232"/>
      <c r="AG3316" s="234"/>
      <c r="AH3316" s="223"/>
      <c r="AI3316" s="223"/>
      <c r="AK3316" s="229"/>
      <c r="AL3316" s="229"/>
      <c r="AM3316" s="229"/>
    </row>
    <row r="3317" spans="1:39" s="3" customFormat="1" ht="13.8" x14ac:dyDescent="0.25">
      <c r="A3317" s="7" t="s">
        <v>44</v>
      </c>
      <c r="B3317" s="7" t="s">
        <v>42</v>
      </c>
      <c r="C3317" s="8" t="s">
        <v>39</v>
      </c>
      <c r="D3317" s="30"/>
      <c r="E3317" s="8" t="s">
        <v>64</v>
      </c>
      <c r="F3317" s="9" t="str">
        <f>IFERROR(VLOOKUP(E3317,Template!$AK$5:$AL$17,2,FALSE),"")</f>
        <v/>
      </c>
      <c r="G3317" s="41" t="s">
        <v>7</v>
      </c>
      <c r="H3317" s="41" t="s">
        <v>6</v>
      </c>
      <c r="I3317" s="32" t="s">
        <v>65</v>
      </c>
      <c r="J3317" s="32" t="s">
        <v>66</v>
      </c>
      <c r="K3317" s="33">
        <f>IFERROR(I3317+J3317,0)</f>
        <v>0</v>
      </c>
      <c r="L3317" s="33">
        <f>IFERROR(K3317,"")</f>
        <v>0</v>
      </c>
      <c r="M3317" s="34">
        <f t="shared" ref="M3317:M3328" si="9286">IF(L3317&lt;=$N$4,K3317,IF(L3316&gt;$N$4,0,$N$4-L3316))</f>
        <v>0</v>
      </c>
      <c r="N3317" s="34">
        <f>IF(AND(L3317&gt;$N$4,L3317&lt;=$O$4),K3317-M3317,IF(AND(L3316&gt;$N$4,L3316&lt;=$O$4),$O$4-L3316,IF(L3316&gt;$O$4,0,IF(L3317&lt;$N$4,0,MIN(L3317-$N$4,$N$4)))))</f>
        <v>0</v>
      </c>
      <c r="O3317" s="34">
        <f>IF(L3317&gt;$O$4,K3317-M3317-N3317,0)</f>
        <v>0</v>
      </c>
      <c r="P3317" s="12" t="s">
        <v>94</v>
      </c>
      <c r="Q3317" s="12" t="s">
        <v>68</v>
      </c>
      <c r="R3317" s="33">
        <f>IF(AND($Q3317="LOW",$P3317="French"),M3317*R$4,0)</f>
        <v>0</v>
      </c>
      <c r="S3317" s="33">
        <f>IF(AND($Q3317="LOW",$P3317="French"),N3317*S$4,0)</f>
        <v>0</v>
      </c>
      <c r="T3317" s="33">
        <f>IF(AND($Q3317="LOW",$P3317="French"),O3317*T$4,0)</f>
        <v>0</v>
      </c>
      <c r="U3317" s="33">
        <f>IF(AND($Q3317="HIGH",$P3317="French"),M3317*U$4,0)</f>
        <v>0</v>
      </c>
      <c r="V3317" s="33">
        <f>IF(AND($Q3317="HIGH",$P3317="French"),N3317*V$4,0)</f>
        <v>0</v>
      </c>
      <c r="W3317" s="33">
        <f>IF(AND($Q3317="HIGH",$P3317="French"),O3317*W$4,0)</f>
        <v>0</v>
      </c>
      <c r="X3317" s="33">
        <f>IF(AND($Q3317="LOW",$P3317="English"),M3317*X$4,0)</f>
        <v>0</v>
      </c>
      <c r="Y3317" s="33">
        <f>IF(AND($Q3317="LOW",$P3317="English"),N3317*Y$4,0)</f>
        <v>0</v>
      </c>
      <c r="Z3317" s="33">
        <f>IF(AND($Q3317="LOW",$P3317="English"),O3317*Z$4,0)</f>
        <v>0</v>
      </c>
      <c r="AA3317" s="33">
        <f>IF(AND($Q3317="HIGH",$P3317="English"),M3317*AA$4,0)</f>
        <v>0</v>
      </c>
      <c r="AB3317" s="33">
        <f>IF(AND($Q3317="HIGH",$P3317="English"),N3317*AB$4,0)</f>
        <v>0</v>
      </c>
      <c r="AC3317" s="33">
        <f>IF(AND($Q3317="HIGH",$P3317="English"),O3317*AC$4,0)</f>
        <v>0</v>
      </c>
      <c r="AD3317" s="26">
        <f>SUM(R3317:AC3317)</f>
        <v>0</v>
      </c>
      <c r="AE3317" s="46" t="str">
        <f>IFERROR(IF(AE$3=VLOOKUP($E3317,Template!$AK$5:$AM$17,3,FALSE),$AD3317*$F3317,0),"0.00")</f>
        <v>0.00</v>
      </c>
      <c r="AF3317" s="46" t="str">
        <f>IFERROR(IF(AF$3=VLOOKUP($E3317,Template!$AK$5:$AM$17,3,FALSE),$AD3317*$F3317,0),"0.00")</f>
        <v>0.00</v>
      </c>
      <c r="AG3317" s="28">
        <f>SUM(AD3317:AF3317)</f>
        <v>0</v>
      </c>
      <c r="AH3317" s="13" t="s">
        <v>40</v>
      </c>
      <c r="AI3317" s="13" t="s">
        <v>41</v>
      </c>
      <c r="AK3317" s="14" t="s">
        <v>25</v>
      </c>
      <c r="AL3317" s="15">
        <v>0.05</v>
      </c>
      <c r="AM3317" s="16" t="s">
        <v>3</v>
      </c>
    </row>
    <row r="3318" spans="1:39" s="3" customFormat="1" ht="13.8" x14ac:dyDescent="0.25">
      <c r="A3318" s="7" t="str">
        <f>A3317</f>
        <v>(Enter Broadcasting Company Name)</v>
      </c>
      <c r="B3318" s="7" t="str">
        <f>B3317</f>
        <v>(Enter Call Letters)</v>
      </c>
      <c r="C3318" s="8" t="str">
        <f>C3317</f>
        <v>(Select AM/FM)</v>
      </c>
      <c r="D3318" s="30"/>
      <c r="E3318" s="8" t="str">
        <f>E3317</f>
        <v>(Select Station Province)</v>
      </c>
      <c r="F3318" s="9" t="str">
        <f>IFERROR(VLOOKUP(E3318,Template!$AK$5:$AL$17,2,FALSE),"")</f>
        <v/>
      </c>
      <c r="G3318" s="42" t="s">
        <v>8</v>
      </c>
      <c r="H3318" s="42" t="s">
        <v>9</v>
      </c>
      <c r="I3318" s="32" t="s">
        <v>65</v>
      </c>
      <c r="J3318" s="32" t="s">
        <v>66</v>
      </c>
      <c r="K3318" s="33">
        <f t="shared" ref="K3318:K3328" si="9287">IFERROR(I3318+J3318,0)</f>
        <v>0</v>
      </c>
      <c r="L3318" s="33">
        <f t="shared" ref="L3318:L3328" si="9288">IFERROR(L3317+K3318,"")</f>
        <v>0</v>
      </c>
      <c r="M3318" s="34">
        <f t="shared" si="9286"/>
        <v>0</v>
      </c>
      <c r="N3318" s="34">
        <f>IF(AND(L3318&gt;$N$4,L3318&lt;=$O$4),K3318-M3318,IF(AND(L3317&gt;$N$4,L3317&lt;=$O$4),$O$4-L3317,IF(L3317&gt;$O$4,0,IF(L3318&lt;$N$4,0,MIN(L3318-$N$4,$N$4)))))</f>
        <v>0</v>
      </c>
      <c r="O3318" s="34">
        <f t="shared" ref="O3318:O3328" si="9289">IF(L3318&gt;$O$4,K3318-M3318-N3318,0)</f>
        <v>0</v>
      </c>
      <c r="P3318" s="12" t="str">
        <f>P3317</f>
        <v>(Select Language)</v>
      </c>
      <c r="Q3318" s="12" t="str">
        <f>Q3317</f>
        <v>(Select Usage)</v>
      </c>
      <c r="R3318" s="33">
        <f t="shared" ref="R3318:R3328" si="9290">IF(AND($Q3318="LOW",$P3318="French"),M3318*R$4,0)</f>
        <v>0</v>
      </c>
      <c r="S3318" s="33">
        <f t="shared" ref="S3318:S3328" si="9291">IF(AND($Q3318="LOW",$P3318="French"),N3318*S$4,0)</f>
        <v>0</v>
      </c>
      <c r="T3318" s="33">
        <f t="shared" ref="T3318:T3328" si="9292">IF(AND($Q3318="LOW",$P3318="French"),O3318*T$4,0)</f>
        <v>0</v>
      </c>
      <c r="U3318" s="33">
        <f t="shared" ref="U3318:U3328" si="9293">IF(AND($Q3318="HIGH",$P3318="French"),M3318*U$4,0)</f>
        <v>0</v>
      </c>
      <c r="V3318" s="33">
        <f t="shared" ref="V3318:V3328" si="9294">IF(AND($Q3318="HIGH",$P3318="French"),N3318*V$4,0)</f>
        <v>0</v>
      </c>
      <c r="W3318" s="33">
        <f t="shared" ref="W3318:W3328" si="9295">IF(AND($Q3318="HIGH",$P3318="French"),O3318*W$4,0)</f>
        <v>0</v>
      </c>
      <c r="X3318" s="33">
        <f t="shared" ref="X3318:X3328" si="9296">IF(AND($Q3318="LOW",$P3318="English"),M3318*X$4,0)</f>
        <v>0</v>
      </c>
      <c r="Y3318" s="33">
        <f t="shared" ref="Y3318:Y3328" si="9297">IF(AND($Q3318="LOW",$P3318="English"),N3318*Y$4,0)</f>
        <v>0</v>
      </c>
      <c r="Z3318" s="33">
        <f t="shared" ref="Z3318:Z3328" si="9298">IF(AND($Q3318="LOW",$P3318="English"),O3318*Z$4,0)</f>
        <v>0</v>
      </c>
      <c r="AA3318" s="33">
        <f t="shared" ref="AA3318:AA3328" si="9299">IF(AND($Q3318="HIGH",$P3318="English"),M3318*AA$4,0)</f>
        <v>0</v>
      </c>
      <c r="AB3318" s="33">
        <f t="shared" ref="AB3318:AB3328" si="9300">IF(AND($Q3318="HIGH",$P3318="English"),N3318*AB$4,0)</f>
        <v>0</v>
      </c>
      <c r="AC3318" s="33">
        <f t="shared" ref="AC3318:AC3328" si="9301">IF(AND($Q3318="HIGH",$P3318="English"),O3318*AC$4,0)</f>
        <v>0</v>
      </c>
      <c r="AD3318" s="26">
        <f t="shared" ref="AD3318:AD3322" si="9302">SUM(R3318:AC3318)</f>
        <v>0</v>
      </c>
      <c r="AE3318" s="46" t="str">
        <f>IFERROR(IF(AE$3=VLOOKUP($E3318,Template!$AK$5:$AM$17,3,FALSE),$AD3318*$F3318,0),"0.00")</f>
        <v>0.00</v>
      </c>
      <c r="AF3318" s="46" t="str">
        <f>IFERROR(IF(AF$3=VLOOKUP($E3318,Template!$AK$5:$AM$17,3,FALSE),$AD3318*$F3318,0),"0.00")</f>
        <v>0.00</v>
      </c>
      <c r="AG3318" s="28">
        <f t="shared" ref="AG3318:AG3328" si="9303">SUM(AD3318:AF3318)</f>
        <v>0</v>
      </c>
      <c r="AH3318" s="13" t="s">
        <v>40</v>
      </c>
      <c r="AI3318" s="13" t="s">
        <v>41</v>
      </c>
      <c r="AK3318" s="14" t="s">
        <v>23</v>
      </c>
      <c r="AL3318" s="15">
        <v>0.05</v>
      </c>
      <c r="AM3318" s="16" t="s">
        <v>3</v>
      </c>
    </row>
    <row r="3319" spans="1:39" s="3" customFormat="1" ht="13.8" x14ac:dyDescent="0.25">
      <c r="A3319" s="7" t="str">
        <f t="shared" ref="A3319:C3319" si="9304">A3318</f>
        <v>(Enter Broadcasting Company Name)</v>
      </c>
      <c r="B3319" s="7" t="str">
        <f t="shared" si="9304"/>
        <v>(Enter Call Letters)</v>
      </c>
      <c r="C3319" s="8" t="str">
        <f t="shared" si="9304"/>
        <v>(Select AM/FM)</v>
      </c>
      <c r="D3319" s="30"/>
      <c r="E3319" s="8" t="str">
        <f t="shared" ref="E3319:E3328" si="9305">E3318</f>
        <v>(Select Station Province)</v>
      </c>
      <c r="F3319" s="9" t="str">
        <f>IFERROR(VLOOKUP(E3319,Template!$AK$5:$AL$17,2,FALSE),"")</f>
        <v/>
      </c>
      <c r="G3319" s="42" t="s">
        <v>6</v>
      </c>
      <c r="H3319" s="42" t="s">
        <v>10</v>
      </c>
      <c r="I3319" s="32" t="s">
        <v>65</v>
      </c>
      <c r="J3319" s="32" t="s">
        <v>66</v>
      </c>
      <c r="K3319" s="33">
        <f t="shared" si="9287"/>
        <v>0</v>
      </c>
      <c r="L3319" s="33">
        <f t="shared" si="9288"/>
        <v>0</v>
      </c>
      <c r="M3319" s="34">
        <f t="shared" si="9286"/>
        <v>0</v>
      </c>
      <c r="N3319" s="34">
        <f t="shared" ref="N3319:N3328" si="9306">IF(AND(L3319&gt;$N$4,L3319&lt;=$O$4),K3319-M3319,IF(AND(L3318&gt;$N$4,L3318&lt;=$O$4),$O$4-L3318,IF(L3318&gt;$O$4,0,IF(L3319&lt;$N$4,0,MIN(L3319-$N$4,$N$4)))))</f>
        <v>0</v>
      </c>
      <c r="O3319" s="34">
        <f t="shared" si="9289"/>
        <v>0</v>
      </c>
      <c r="P3319" s="12" t="str">
        <f t="shared" ref="P3319:Q3319" si="9307">P3318</f>
        <v>(Select Language)</v>
      </c>
      <c r="Q3319" s="12" t="str">
        <f t="shared" si="9307"/>
        <v>(Select Usage)</v>
      </c>
      <c r="R3319" s="33">
        <f t="shared" si="9290"/>
        <v>0</v>
      </c>
      <c r="S3319" s="33">
        <f t="shared" si="9291"/>
        <v>0</v>
      </c>
      <c r="T3319" s="33">
        <f t="shared" si="9292"/>
        <v>0</v>
      </c>
      <c r="U3319" s="33">
        <f t="shared" si="9293"/>
        <v>0</v>
      </c>
      <c r="V3319" s="33">
        <f t="shared" si="9294"/>
        <v>0</v>
      </c>
      <c r="W3319" s="33">
        <f t="shared" si="9295"/>
        <v>0</v>
      </c>
      <c r="X3319" s="33">
        <f t="shared" si="9296"/>
        <v>0</v>
      </c>
      <c r="Y3319" s="33">
        <f t="shared" si="9297"/>
        <v>0</v>
      </c>
      <c r="Z3319" s="33">
        <f t="shared" si="9298"/>
        <v>0</v>
      </c>
      <c r="AA3319" s="33">
        <f t="shared" si="9299"/>
        <v>0</v>
      </c>
      <c r="AB3319" s="33">
        <f t="shared" si="9300"/>
        <v>0</v>
      </c>
      <c r="AC3319" s="33">
        <f t="shared" si="9301"/>
        <v>0</v>
      </c>
      <c r="AD3319" s="26">
        <f t="shared" si="9302"/>
        <v>0</v>
      </c>
      <c r="AE3319" s="46" t="str">
        <f>IFERROR(IF(AE$3=VLOOKUP($E3319,Template!$AK$5:$AM$17,3,FALSE),$AD3319*$F3319,0),"0.00")</f>
        <v>0.00</v>
      </c>
      <c r="AF3319" s="46" t="str">
        <f>IFERROR(IF(AF$3=VLOOKUP($E3319,Template!$AK$5:$AM$17,3,FALSE),$AD3319*$F3319,0),"0.00")</f>
        <v>0.00</v>
      </c>
      <c r="AG3319" s="28">
        <f t="shared" si="9303"/>
        <v>0</v>
      </c>
      <c r="AH3319" s="13" t="s">
        <v>40</v>
      </c>
      <c r="AI3319" s="13" t="s">
        <v>41</v>
      </c>
      <c r="AK3319" s="14" t="s">
        <v>24</v>
      </c>
      <c r="AL3319" s="15">
        <v>0.05</v>
      </c>
      <c r="AM3319" s="16" t="s">
        <v>3</v>
      </c>
    </row>
    <row r="3320" spans="1:39" s="3" customFormat="1" ht="13.8" x14ac:dyDescent="0.25">
      <c r="A3320" s="7" t="str">
        <f t="shared" ref="A3320:C3320" si="9308">A3319</f>
        <v>(Enter Broadcasting Company Name)</v>
      </c>
      <c r="B3320" s="7" t="str">
        <f t="shared" si="9308"/>
        <v>(Enter Call Letters)</v>
      </c>
      <c r="C3320" s="8" t="str">
        <f t="shared" si="9308"/>
        <v>(Select AM/FM)</v>
      </c>
      <c r="D3320" s="30"/>
      <c r="E3320" s="8" t="str">
        <f t="shared" si="9305"/>
        <v>(Select Station Province)</v>
      </c>
      <c r="F3320" s="9" t="str">
        <f>IFERROR(VLOOKUP(E3320,Template!$AK$5:$AL$17,2,FALSE),"")</f>
        <v/>
      </c>
      <c r="G3320" s="42" t="s">
        <v>9</v>
      </c>
      <c r="H3320" s="42" t="s">
        <v>11</v>
      </c>
      <c r="I3320" s="32" t="s">
        <v>65</v>
      </c>
      <c r="J3320" s="32" t="s">
        <v>66</v>
      </c>
      <c r="K3320" s="33">
        <f t="shared" si="9287"/>
        <v>0</v>
      </c>
      <c r="L3320" s="33">
        <f t="shared" si="9288"/>
        <v>0</v>
      </c>
      <c r="M3320" s="34">
        <f t="shared" si="9286"/>
        <v>0</v>
      </c>
      <c r="N3320" s="34">
        <f t="shared" si="9306"/>
        <v>0</v>
      </c>
      <c r="O3320" s="34">
        <f t="shared" si="9289"/>
        <v>0</v>
      </c>
      <c r="P3320" s="12" t="str">
        <f t="shared" ref="P3320:Q3320" si="9309">P3319</f>
        <v>(Select Language)</v>
      </c>
      <c r="Q3320" s="12" t="str">
        <f t="shared" si="9309"/>
        <v>(Select Usage)</v>
      </c>
      <c r="R3320" s="33">
        <f t="shared" si="9290"/>
        <v>0</v>
      </c>
      <c r="S3320" s="33">
        <f t="shared" si="9291"/>
        <v>0</v>
      </c>
      <c r="T3320" s="33">
        <f t="shared" si="9292"/>
        <v>0</v>
      </c>
      <c r="U3320" s="33">
        <f t="shared" si="9293"/>
        <v>0</v>
      </c>
      <c r="V3320" s="33">
        <f t="shared" si="9294"/>
        <v>0</v>
      </c>
      <c r="W3320" s="33">
        <f t="shared" si="9295"/>
        <v>0</v>
      </c>
      <c r="X3320" s="33">
        <f t="shared" si="9296"/>
        <v>0</v>
      </c>
      <c r="Y3320" s="33">
        <f t="shared" si="9297"/>
        <v>0</v>
      </c>
      <c r="Z3320" s="33">
        <f t="shared" si="9298"/>
        <v>0</v>
      </c>
      <c r="AA3320" s="33">
        <f t="shared" si="9299"/>
        <v>0</v>
      </c>
      <c r="AB3320" s="33">
        <f t="shared" si="9300"/>
        <v>0</v>
      </c>
      <c r="AC3320" s="33">
        <f t="shared" si="9301"/>
        <v>0</v>
      </c>
      <c r="AD3320" s="26">
        <f t="shared" si="9302"/>
        <v>0</v>
      </c>
      <c r="AE3320" s="46" t="str">
        <f>IFERROR(IF(AE$3=VLOOKUP($E3320,Template!$AK$5:$AM$17,3,FALSE),$AD3320*$F3320,0),"0.00")</f>
        <v>0.00</v>
      </c>
      <c r="AF3320" s="46" t="str">
        <f>IFERROR(IF(AF$3=VLOOKUP($E3320,Template!$AK$5:$AM$17,3,FALSE),$AD3320*$F3320,0),"0.00")</f>
        <v>0.00</v>
      </c>
      <c r="AG3320" s="28">
        <f t="shared" si="9303"/>
        <v>0</v>
      </c>
      <c r="AH3320" s="13" t="s">
        <v>40</v>
      </c>
      <c r="AI3320" s="13" t="s">
        <v>41</v>
      </c>
      <c r="AK3320" s="14" t="s">
        <v>22</v>
      </c>
      <c r="AL3320" s="15">
        <v>0.15</v>
      </c>
      <c r="AM3320" s="16" t="s">
        <v>2</v>
      </c>
    </row>
    <row r="3321" spans="1:39" s="3" customFormat="1" ht="13.8" x14ac:dyDescent="0.25">
      <c r="A3321" s="7" t="str">
        <f t="shared" ref="A3321:C3321" si="9310">A3320</f>
        <v>(Enter Broadcasting Company Name)</v>
      </c>
      <c r="B3321" s="7" t="str">
        <f t="shared" si="9310"/>
        <v>(Enter Call Letters)</v>
      </c>
      <c r="C3321" s="8" t="str">
        <f t="shared" si="9310"/>
        <v>(Select AM/FM)</v>
      </c>
      <c r="D3321" s="30"/>
      <c r="E3321" s="8" t="str">
        <f t="shared" si="9305"/>
        <v>(Select Station Province)</v>
      </c>
      <c r="F3321" s="9" t="str">
        <f>IFERROR(VLOOKUP(E3321,Template!$AK$5:$AL$17,2,FALSE),"")</f>
        <v/>
      </c>
      <c r="G3321" s="42" t="s">
        <v>10</v>
      </c>
      <c r="H3321" s="42" t="s">
        <v>12</v>
      </c>
      <c r="I3321" s="32" t="s">
        <v>65</v>
      </c>
      <c r="J3321" s="32" t="s">
        <v>66</v>
      </c>
      <c r="K3321" s="33">
        <f t="shared" si="9287"/>
        <v>0</v>
      </c>
      <c r="L3321" s="33">
        <f t="shared" si="9288"/>
        <v>0</v>
      </c>
      <c r="M3321" s="34">
        <f t="shared" si="9286"/>
        <v>0</v>
      </c>
      <c r="N3321" s="34">
        <f t="shared" si="9306"/>
        <v>0</v>
      </c>
      <c r="O3321" s="34">
        <f t="shared" si="9289"/>
        <v>0</v>
      </c>
      <c r="P3321" s="12" t="str">
        <f t="shared" ref="P3321:Q3321" si="9311">P3320</f>
        <v>(Select Language)</v>
      </c>
      <c r="Q3321" s="12" t="str">
        <f t="shared" si="9311"/>
        <v>(Select Usage)</v>
      </c>
      <c r="R3321" s="33">
        <f t="shared" si="9290"/>
        <v>0</v>
      </c>
      <c r="S3321" s="33">
        <f t="shared" si="9291"/>
        <v>0</v>
      </c>
      <c r="T3321" s="33">
        <f t="shared" si="9292"/>
        <v>0</v>
      </c>
      <c r="U3321" s="33">
        <f t="shared" si="9293"/>
        <v>0</v>
      </c>
      <c r="V3321" s="33">
        <f t="shared" si="9294"/>
        <v>0</v>
      </c>
      <c r="W3321" s="33">
        <f t="shared" si="9295"/>
        <v>0</v>
      </c>
      <c r="X3321" s="33">
        <f t="shared" si="9296"/>
        <v>0</v>
      </c>
      <c r="Y3321" s="33">
        <f t="shared" si="9297"/>
        <v>0</v>
      </c>
      <c r="Z3321" s="33">
        <f t="shared" si="9298"/>
        <v>0</v>
      </c>
      <c r="AA3321" s="33">
        <f t="shared" si="9299"/>
        <v>0</v>
      </c>
      <c r="AB3321" s="33">
        <f t="shared" si="9300"/>
        <v>0</v>
      </c>
      <c r="AC3321" s="33">
        <f t="shared" si="9301"/>
        <v>0</v>
      </c>
      <c r="AD3321" s="26">
        <f t="shared" si="9302"/>
        <v>0</v>
      </c>
      <c r="AE3321" s="46" t="str">
        <f>IFERROR(IF(AE$3=VLOOKUP($E3321,Template!$AK$5:$AM$17,3,FALSE),$AD3321*$F3321,0),"0.00")</f>
        <v>0.00</v>
      </c>
      <c r="AF3321" s="46" t="str">
        <f>IFERROR(IF(AF$3=VLOOKUP($E3321,Template!$AK$5:$AM$17,3,FALSE),$AD3321*$F3321,0),"0.00")</f>
        <v>0.00</v>
      </c>
      <c r="AG3321" s="28">
        <f t="shared" si="9303"/>
        <v>0</v>
      </c>
      <c r="AH3321" s="13" t="s">
        <v>40</v>
      </c>
      <c r="AI3321" s="13" t="s">
        <v>41</v>
      </c>
      <c r="AK3321" s="14" t="s">
        <v>26</v>
      </c>
      <c r="AL3321" s="15">
        <v>0.15</v>
      </c>
      <c r="AM3321" s="16" t="s">
        <v>2</v>
      </c>
    </row>
    <row r="3322" spans="1:39" s="3" customFormat="1" ht="13.8" x14ac:dyDescent="0.25">
      <c r="A3322" s="7" t="str">
        <f t="shared" ref="A3322:C3322" si="9312">A3321</f>
        <v>(Enter Broadcasting Company Name)</v>
      </c>
      <c r="B3322" s="7" t="str">
        <f t="shared" si="9312"/>
        <v>(Enter Call Letters)</v>
      </c>
      <c r="C3322" s="8" t="str">
        <f t="shared" si="9312"/>
        <v>(Select AM/FM)</v>
      </c>
      <c r="D3322" s="30"/>
      <c r="E3322" s="8" t="str">
        <f t="shared" si="9305"/>
        <v>(Select Station Province)</v>
      </c>
      <c r="F3322" s="9" t="str">
        <f>IFERROR(VLOOKUP(E3322,Template!$AK$5:$AL$17,2,FALSE),"")</f>
        <v/>
      </c>
      <c r="G3322" s="42" t="s">
        <v>11</v>
      </c>
      <c r="H3322" s="42" t="s">
        <v>13</v>
      </c>
      <c r="I3322" s="32" t="s">
        <v>65</v>
      </c>
      <c r="J3322" s="32" t="s">
        <v>66</v>
      </c>
      <c r="K3322" s="33">
        <f t="shared" si="9287"/>
        <v>0</v>
      </c>
      <c r="L3322" s="33">
        <f t="shared" si="9288"/>
        <v>0</v>
      </c>
      <c r="M3322" s="34">
        <f t="shared" si="9286"/>
        <v>0</v>
      </c>
      <c r="N3322" s="34">
        <f t="shared" si="9306"/>
        <v>0</v>
      </c>
      <c r="O3322" s="34">
        <f t="shared" si="9289"/>
        <v>0</v>
      </c>
      <c r="P3322" s="12" t="str">
        <f t="shared" ref="P3322:Q3322" si="9313">P3321</f>
        <v>(Select Language)</v>
      </c>
      <c r="Q3322" s="12" t="str">
        <f t="shared" si="9313"/>
        <v>(Select Usage)</v>
      </c>
      <c r="R3322" s="33">
        <f t="shared" si="9290"/>
        <v>0</v>
      </c>
      <c r="S3322" s="33">
        <f t="shared" si="9291"/>
        <v>0</v>
      </c>
      <c r="T3322" s="33">
        <f t="shared" si="9292"/>
        <v>0</v>
      </c>
      <c r="U3322" s="33">
        <f t="shared" si="9293"/>
        <v>0</v>
      </c>
      <c r="V3322" s="33">
        <f t="shared" si="9294"/>
        <v>0</v>
      </c>
      <c r="W3322" s="33">
        <f t="shared" si="9295"/>
        <v>0</v>
      </c>
      <c r="X3322" s="33">
        <f t="shared" si="9296"/>
        <v>0</v>
      </c>
      <c r="Y3322" s="33">
        <f t="shared" si="9297"/>
        <v>0</v>
      </c>
      <c r="Z3322" s="33">
        <f t="shared" si="9298"/>
        <v>0</v>
      </c>
      <c r="AA3322" s="33">
        <f t="shared" si="9299"/>
        <v>0</v>
      </c>
      <c r="AB3322" s="33">
        <f t="shared" si="9300"/>
        <v>0</v>
      </c>
      <c r="AC3322" s="33">
        <f t="shared" si="9301"/>
        <v>0</v>
      </c>
      <c r="AD3322" s="26">
        <f t="shared" si="9302"/>
        <v>0</v>
      </c>
      <c r="AE3322" s="46" t="str">
        <f>IFERROR(IF(AE$3=VLOOKUP($E3322,Template!$AK$5:$AM$17,3,FALSE),$AD3322*$F3322,0),"0.00")</f>
        <v>0.00</v>
      </c>
      <c r="AF3322" s="46" t="str">
        <f>IFERROR(IF(AF$3=VLOOKUP($E3322,Template!$AK$5:$AM$17,3,FALSE),$AD3322*$F3322,0),"0.00")</f>
        <v>0.00</v>
      </c>
      <c r="AG3322" s="28">
        <f t="shared" si="9303"/>
        <v>0</v>
      </c>
      <c r="AH3322" s="13" t="s">
        <v>40</v>
      </c>
      <c r="AI3322" s="13" t="s">
        <v>41</v>
      </c>
      <c r="AK3322" s="14" t="s">
        <v>27</v>
      </c>
      <c r="AL3322" s="15">
        <v>0.15</v>
      </c>
      <c r="AM3322" s="16" t="s">
        <v>2</v>
      </c>
    </row>
    <row r="3323" spans="1:39" s="3" customFormat="1" ht="13.8" x14ac:dyDescent="0.25">
      <c r="A3323" s="7" t="str">
        <f t="shared" ref="A3323:C3323" si="9314">A3322</f>
        <v>(Enter Broadcasting Company Name)</v>
      </c>
      <c r="B3323" s="7" t="str">
        <f t="shared" si="9314"/>
        <v>(Enter Call Letters)</v>
      </c>
      <c r="C3323" s="8" t="str">
        <f t="shared" si="9314"/>
        <v>(Select AM/FM)</v>
      </c>
      <c r="D3323" s="30"/>
      <c r="E3323" s="8" t="str">
        <f t="shared" si="9305"/>
        <v>(Select Station Province)</v>
      </c>
      <c r="F3323" s="9" t="str">
        <f>IFERROR(VLOOKUP(E3323,Template!$AK$5:$AL$17,2,FALSE),"")</f>
        <v/>
      </c>
      <c r="G3323" s="42" t="s">
        <v>12</v>
      </c>
      <c r="H3323" s="42" t="s">
        <v>15</v>
      </c>
      <c r="I3323" s="32" t="s">
        <v>65</v>
      </c>
      <c r="J3323" s="32" t="s">
        <v>66</v>
      </c>
      <c r="K3323" s="33">
        <f t="shared" si="9287"/>
        <v>0</v>
      </c>
      <c r="L3323" s="33">
        <f t="shared" si="9288"/>
        <v>0</v>
      </c>
      <c r="M3323" s="34">
        <f t="shared" si="9286"/>
        <v>0</v>
      </c>
      <c r="N3323" s="34">
        <f t="shared" si="9306"/>
        <v>0</v>
      </c>
      <c r="O3323" s="34">
        <f t="shared" si="9289"/>
        <v>0</v>
      </c>
      <c r="P3323" s="12" t="str">
        <f t="shared" ref="P3323:Q3323" si="9315">P3322</f>
        <v>(Select Language)</v>
      </c>
      <c r="Q3323" s="12" t="str">
        <f t="shared" si="9315"/>
        <v>(Select Usage)</v>
      </c>
      <c r="R3323" s="33">
        <f t="shared" si="9290"/>
        <v>0</v>
      </c>
      <c r="S3323" s="33">
        <f t="shared" si="9291"/>
        <v>0</v>
      </c>
      <c r="T3323" s="33">
        <f t="shared" si="9292"/>
        <v>0</v>
      </c>
      <c r="U3323" s="33">
        <f t="shared" si="9293"/>
        <v>0</v>
      </c>
      <c r="V3323" s="33">
        <f t="shared" si="9294"/>
        <v>0</v>
      </c>
      <c r="W3323" s="33">
        <f t="shared" si="9295"/>
        <v>0</v>
      </c>
      <c r="X3323" s="33">
        <f t="shared" si="9296"/>
        <v>0</v>
      </c>
      <c r="Y3323" s="33">
        <f t="shared" si="9297"/>
        <v>0</v>
      </c>
      <c r="Z3323" s="33">
        <f t="shared" si="9298"/>
        <v>0</v>
      </c>
      <c r="AA3323" s="33">
        <f t="shared" si="9299"/>
        <v>0</v>
      </c>
      <c r="AB3323" s="33">
        <f t="shared" si="9300"/>
        <v>0</v>
      </c>
      <c r="AC3323" s="33">
        <f t="shared" si="9301"/>
        <v>0</v>
      </c>
      <c r="AD3323" s="26">
        <f>SUM(R3323:AC3323)</f>
        <v>0</v>
      </c>
      <c r="AE3323" s="46" t="str">
        <f>IFERROR(IF(AE$3=VLOOKUP($E3323,Template!$AK$5:$AM$17,3,FALSE),$AD3323*$F3323,0),"0.00")</f>
        <v>0.00</v>
      </c>
      <c r="AF3323" s="46" t="str">
        <f>IFERROR(IF(AF$3=VLOOKUP($E3323,Template!$AK$5:$AM$17,3,FALSE),$AD3323*$F3323,0),"0.00")</f>
        <v>0.00</v>
      </c>
      <c r="AG3323" s="28">
        <f t="shared" si="9303"/>
        <v>0</v>
      </c>
      <c r="AH3323" s="13" t="s">
        <v>40</v>
      </c>
      <c r="AI3323" s="13" t="s">
        <v>41</v>
      </c>
      <c r="AK3323" s="14" t="s">
        <v>28</v>
      </c>
      <c r="AL3323" s="15">
        <v>0.05</v>
      </c>
      <c r="AM3323" s="16" t="s">
        <v>3</v>
      </c>
    </row>
    <row r="3324" spans="1:39" s="3" customFormat="1" ht="13.8" x14ac:dyDescent="0.25">
      <c r="A3324" s="7" t="str">
        <f t="shared" ref="A3324:C3324" si="9316">A3323</f>
        <v>(Enter Broadcasting Company Name)</v>
      </c>
      <c r="B3324" s="7" t="str">
        <f t="shared" si="9316"/>
        <v>(Enter Call Letters)</v>
      </c>
      <c r="C3324" s="8" t="str">
        <f t="shared" si="9316"/>
        <v>(Select AM/FM)</v>
      </c>
      <c r="D3324" s="30"/>
      <c r="E3324" s="8" t="str">
        <f t="shared" si="9305"/>
        <v>(Select Station Province)</v>
      </c>
      <c r="F3324" s="9" t="str">
        <f>IFERROR(VLOOKUP(E3324,Template!$AK$5:$AL$17,2,FALSE),"")</f>
        <v/>
      </c>
      <c r="G3324" s="42" t="s">
        <v>13</v>
      </c>
      <c r="H3324" s="42" t="s">
        <v>16</v>
      </c>
      <c r="I3324" s="32" t="s">
        <v>65</v>
      </c>
      <c r="J3324" s="32" t="s">
        <v>66</v>
      </c>
      <c r="K3324" s="33">
        <f t="shared" si="9287"/>
        <v>0</v>
      </c>
      <c r="L3324" s="33">
        <f t="shared" si="9288"/>
        <v>0</v>
      </c>
      <c r="M3324" s="34">
        <f t="shared" si="9286"/>
        <v>0</v>
      </c>
      <c r="N3324" s="34">
        <f t="shared" si="9306"/>
        <v>0</v>
      </c>
      <c r="O3324" s="34">
        <f t="shared" si="9289"/>
        <v>0</v>
      </c>
      <c r="P3324" s="12" t="str">
        <f t="shared" ref="P3324:Q3324" si="9317">P3323</f>
        <v>(Select Language)</v>
      </c>
      <c r="Q3324" s="12" t="str">
        <f t="shared" si="9317"/>
        <v>(Select Usage)</v>
      </c>
      <c r="R3324" s="33">
        <f t="shared" si="9290"/>
        <v>0</v>
      </c>
      <c r="S3324" s="33">
        <f t="shared" si="9291"/>
        <v>0</v>
      </c>
      <c r="T3324" s="33">
        <f t="shared" si="9292"/>
        <v>0</v>
      </c>
      <c r="U3324" s="33">
        <f t="shared" si="9293"/>
        <v>0</v>
      </c>
      <c r="V3324" s="33">
        <f t="shared" si="9294"/>
        <v>0</v>
      </c>
      <c r="W3324" s="33">
        <f t="shared" si="9295"/>
        <v>0</v>
      </c>
      <c r="X3324" s="33">
        <f t="shared" si="9296"/>
        <v>0</v>
      </c>
      <c r="Y3324" s="33">
        <f t="shared" si="9297"/>
        <v>0</v>
      </c>
      <c r="Z3324" s="33">
        <f t="shared" si="9298"/>
        <v>0</v>
      </c>
      <c r="AA3324" s="33">
        <f t="shared" si="9299"/>
        <v>0</v>
      </c>
      <c r="AB3324" s="33">
        <f t="shared" si="9300"/>
        <v>0</v>
      </c>
      <c r="AC3324" s="33">
        <f t="shared" si="9301"/>
        <v>0</v>
      </c>
      <c r="AD3324" s="26">
        <f t="shared" ref="AD3324:AD3326" si="9318">SUM(R3324:AC3324)</f>
        <v>0</v>
      </c>
      <c r="AE3324" s="46" t="str">
        <f>IFERROR(IF(AE$3=VLOOKUP($E3324,Template!$AK$5:$AM$17,3,FALSE),$AD3324*$F3324,0),"0.00")</f>
        <v>0.00</v>
      </c>
      <c r="AF3324" s="46" t="str">
        <f>IFERROR(IF(AF$3=VLOOKUP($E3324,Template!$AK$5:$AM$17,3,FALSE),$AD3324*$F3324,0),"0.00")</f>
        <v>0.00</v>
      </c>
      <c r="AG3324" s="28">
        <f t="shared" si="9303"/>
        <v>0</v>
      </c>
      <c r="AH3324" s="13" t="s">
        <v>40</v>
      </c>
      <c r="AI3324" s="13" t="s">
        <v>41</v>
      </c>
      <c r="AK3324" s="14" t="s">
        <v>70</v>
      </c>
      <c r="AL3324" s="15">
        <v>0.05</v>
      </c>
      <c r="AM3324" s="16" t="s">
        <v>3</v>
      </c>
    </row>
    <row r="3325" spans="1:39" s="3" customFormat="1" ht="13.8" x14ac:dyDescent="0.25">
      <c r="A3325" s="7" t="str">
        <f t="shared" ref="A3325:C3325" si="9319">A3324</f>
        <v>(Enter Broadcasting Company Name)</v>
      </c>
      <c r="B3325" s="7" t="str">
        <f t="shared" si="9319"/>
        <v>(Enter Call Letters)</v>
      </c>
      <c r="C3325" s="8" t="str">
        <f t="shared" si="9319"/>
        <v>(Select AM/FM)</v>
      </c>
      <c r="D3325" s="30"/>
      <c r="E3325" s="8" t="str">
        <f t="shared" si="9305"/>
        <v>(Select Station Province)</v>
      </c>
      <c r="F3325" s="9" t="str">
        <f>IFERROR(VLOOKUP(E3325,Template!$AK$5:$AL$17,2,FALSE),"")</f>
        <v/>
      </c>
      <c r="G3325" s="42" t="s">
        <v>15</v>
      </c>
      <c r="H3325" s="42" t="s">
        <v>17</v>
      </c>
      <c r="I3325" s="32" t="s">
        <v>65</v>
      </c>
      <c r="J3325" s="32" t="s">
        <v>66</v>
      </c>
      <c r="K3325" s="33">
        <f t="shared" si="9287"/>
        <v>0</v>
      </c>
      <c r="L3325" s="33">
        <f t="shared" si="9288"/>
        <v>0</v>
      </c>
      <c r="M3325" s="34">
        <f t="shared" si="9286"/>
        <v>0</v>
      </c>
      <c r="N3325" s="34">
        <f t="shared" si="9306"/>
        <v>0</v>
      </c>
      <c r="O3325" s="34">
        <f t="shared" si="9289"/>
        <v>0</v>
      </c>
      <c r="P3325" s="12" t="str">
        <f t="shared" ref="P3325:Q3325" si="9320">P3324</f>
        <v>(Select Language)</v>
      </c>
      <c r="Q3325" s="12" t="str">
        <f t="shared" si="9320"/>
        <v>(Select Usage)</v>
      </c>
      <c r="R3325" s="33">
        <f t="shared" si="9290"/>
        <v>0</v>
      </c>
      <c r="S3325" s="33">
        <f t="shared" si="9291"/>
        <v>0</v>
      </c>
      <c r="T3325" s="33">
        <f t="shared" si="9292"/>
        <v>0</v>
      </c>
      <c r="U3325" s="33">
        <f t="shared" si="9293"/>
        <v>0</v>
      </c>
      <c r="V3325" s="33">
        <f t="shared" si="9294"/>
        <v>0</v>
      </c>
      <c r="W3325" s="33">
        <f t="shared" si="9295"/>
        <v>0</v>
      </c>
      <c r="X3325" s="33">
        <f t="shared" si="9296"/>
        <v>0</v>
      </c>
      <c r="Y3325" s="33">
        <f t="shared" si="9297"/>
        <v>0</v>
      </c>
      <c r="Z3325" s="33">
        <f t="shared" si="9298"/>
        <v>0</v>
      </c>
      <c r="AA3325" s="33">
        <f t="shared" si="9299"/>
        <v>0</v>
      </c>
      <c r="AB3325" s="33">
        <f t="shared" si="9300"/>
        <v>0</v>
      </c>
      <c r="AC3325" s="33">
        <f t="shared" si="9301"/>
        <v>0</v>
      </c>
      <c r="AD3325" s="26">
        <f t="shared" si="9318"/>
        <v>0</v>
      </c>
      <c r="AE3325" s="46" t="str">
        <f>IFERROR(IF(AE$3=VLOOKUP($E3325,Template!$AK$5:$AM$17,3,FALSE),$AD3325*$F3325,0),"0.00")</f>
        <v>0.00</v>
      </c>
      <c r="AF3325" s="46" t="str">
        <f>IFERROR(IF(AF$3=VLOOKUP($E3325,Template!$AK$5:$AM$17,3,FALSE),$AD3325*$F3325,0),"0.00")</f>
        <v>0.00</v>
      </c>
      <c r="AG3325" s="28">
        <f t="shared" si="9303"/>
        <v>0</v>
      </c>
      <c r="AH3325" s="13" t="s">
        <v>40</v>
      </c>
      <c r="AI3325" s="13" t="s">
        <v>41</v>
      </c>
      <c r="AK3325" s="14" t="s">
        <v>20</v>
      </c>
      <c r="AL3325" s="15">
        <v>0.13</v>
      </c>
      <c r="AM3325" s="16" t="s">
        <v>2</v>
      </c>
    </row>
    <row r="3326" spans="1:39" s="3" customFormat="1" ht="13.8" x14ac:dyDescent="0.25">
      <c r="A3326" s="7" t="str">
        <f t="shared" ref="A3326:C3326" si="9321">A3325</f>
        <v>(Enter Broadcasting Company Name)</v>
      </c>
      <c r="B3326" s="7" t="str">
        <f t="shared" si="9321"/>
        <v>(Enter Call Letters)</v>
      </c>
      <c r="C3326" s="8" t="str">
        <f t="shared" si="9321"/>
        <v>(Select AM/FM)</v>
      </c>
      <c r="D3326" s="30"/>
      <c r="E3326" s="8" t="str">
        <f t="shared" si="9305"/>
        <v>(Select Station Province)</v>
      </c>
      <c r="F3326" s="9" t="str">
        <f>IFERROR(VLOOKUP(E3326,Template!$AK$5:$AL$17,2,FALSE),"")</f>
        <v/>
      </c>
      <c r="G3326" s="42" t="s">
        <v>16</v>
      </c>
      <c r="H3326" s="42" t="s">
        <v>18</v>
      </c>
      <c r="I3326" s="32" t="s">
        <v>65</v>
      </c>
      <c r="J3326" s="32" t="s">
        <v>66</v>
      </c>
      <c r="K3326" s="33">
        <f t="shared" si="9287"/>
        <v>0</v>
      </c>
      <c r="L3326" s="33">
        <f t="shared" si="9288"/>
        <v>0</v>
      </c>
      <c r="M3326" s="34">
        <f t="shared" si="9286"/>
        <v>0</v>
      </c>
      <c r="N3326" s="34">
        <f t="shared" si="9306"/>
        <v>0</v>
      </c>
      <c r="O3326" s="34">
        <f t="shared" si="9289"/>
        <v>0</v>
      </c>
      <c r="P3326" s="12" t="str">
        <f t="shared" ref="P3326:Q3326" si="9322">P3325</f>
        <v>(Select Language)</v>
      </c>
      <c r="Q3326" s="12" t="str">
        <f t="shared" si="9322"/>
        <v>(Select Usage)</v>
      </c>
      <c r="R3326" s="33">
        <f t="shared" si="9290"/>
        <v>0</v>
      </c>
      <c r="S3326" s="33">
        <f t="shared" si="9291"/>
        <v>0</v>
      </c>
      <c r="T3326" s="33">
        <f t="shared" si="9292"/>
        <v>0</v>
      </c>
      <c r="U3326" s="33">
        <f t="shared" si="9293"/>
        <v>0</v>
      </c>
      <c r="V3326" s="33">
        <f t="shared" si="9294"/>
        <v>0</v>
      </c>
      <c r="W3326" s="33">
        <f t="shared" si="9295"/>
        <v>0</v>
      </c>
      <c r="X3326" s="33">
        <f t="shared" si="9296"/>
        <v>0</v>
      </c>
      <c r="Y3326" s="33">
        <f t="shared" si="9297"/>
        <v>0</v>
      </c>
      <c r="Z3326" s="33">
        <f t="shared" si="9298"/>
        <v>0</v>
      </c>
      <c r="AA3326" s="33">
        <f t="shared" si="9299"/>
        <v>0</v>
      </c>
      <c r="AB3326" s="33">
        <f t="shared" si="9300"/>
        <v>0</v>
      </c>
      <c r="AC3326" s="33">
        <f t="shared" si="9301"/>
        <v>0</v>
      </c>
      <c r="AD3326" s="26">
        <f t="shared" si="9318"/>
        <v>0</v>
      </c>
      <c r="AE3326" s="46" t="str">
        <f>IFERROR(IF(AE$3=VLOOKUP($E3326,Template!$AK$5:$AM$17,3,FALSE),$AD3326*$F3326,0),"0.00")</f>
        <v>0.00</v>
      </c>
      <c r="AF3326" s="46" t="str">
        <f>IFERROR(IF(AF$3=VLOOKUP($E3326,Template!$AK$5:$AM$17,3,FALSE),$AD3326*$F3326,0),"0.00")</f>
        <v>0.00</v>
      </c>
      <c r="AG3326" s="28">
        <f t="shared" si="9303"/>
        <v>0</v>
      </c>
      <c r="AH3326" s="13" t="s">
        <v>40</v>
      </c>
      <c r="AI3326" s="13" t="s">
        <v>41</v>
      </c>
      <c r="AK3326" s="14" t="s">
        <v>69</v>
      </c>
      <c r="AL3326" s="15">
        <v>0.15</v>
      </c>
      <c r="AM3326" s="16" t="s">
        <v>2</v>
      </c>
    </row>
    <row r="3327" spans="1:39" s="3" customFormat="1" ht="13.8" x14ac:dyDescent="0.25">
      <c r="A3327" s="7" t="str">
        <f t="shared" ref="A3327:C3327" si="9323">A3326</f>
        <v>(Enter Broadcasting Company Name)</v>
      </c>
      <c r="B3327" s="7" t="str">
        <f t="shared" si="9323"/>
        <v>(Enter Call Letters)</v>
      </c>
      <c r="C3327" s="8" t="str">
        <f t="shared" si="9323"/>
        <v>(Select AM/FM)</v>
      </c>
      <c r="D3327" s="30"/>
      <c r="E3327" s="8" t="str">
        <f t="shared" si="9305"/>
        <v>(Select Station Province)</v>
      </c>
      <c r="F3327" s="9" t="str">
        <f>IFERROR(VLOOKUP(E3327,Template!$AK$5:$AL$17,2,FALSE),"")</f>
        <v/>
      </c>
      <c r="G3327" s="42" t="s">
        <v>17</v>
      </c>
      <c r="H3327" s="42" t="s">
        <v>7</v>
      </c>
      <c r="I3327" s="32" t="s">
        <v>65</v>
      </c>
      <c r="J3327" s="32" t="s">
        <v>66</v>
      </c>
      <c r="K3327" s="33">
        <f t="shared" si="9287"/>
        <v>0</v>
      </c>
      <c r="L3327" s="33">
        <f t="shared" si="9288"/>
        <v>0</v>
      </c>
      <c r="M3327" s="34">
        <f t="shared" si="9286"/>
        <v>0</v>
      </c>
      <c r="N3327" s="34">
        <f t="shared" si="9306"/>
        <v>0</v>
      </c>
      <c r="O3327" s="34">
        <f t="shared" si="9289"/>
        <v>0</v>
      </c>
      <c r="P3327" s="12" t="str">
        <f t="shared" ref="P3327:Q3327" si="9324">P3326</f>
        <v>(Select Language)</v>
      </c>
      <c r="Q3327" s="12" t="str">
        <f t="shared" si="9324"/>
        <v>(Select Usage)</v>
      </c>
      <c r="R3327" s="33">
        <f t="shared" si="9290"/>
        <v>0</v>
      </c>
      <c r="S3327" s="33">
        <f t="shared" si="9291"/>
        <v>0</v>
      </c>
      <c r="T3327" s="33">
        <f t="shared" si="9292"/>
        <v>0</v>
      </c>
      <c r="U3327" s="33">
        <f t="shared" si="9293"/>
        <v>0</v>
      </c>
      <c r="V3327" s="33">
        <f t="shared" si="9294"/>
        <v>0</v>
      </c>
      <c r="W3327" s="33">
        <f t="shared" si="9295"/>
        <v>0</v>
      </c>
      <c r="X3327" s="33">
        <f t="shared" si="9296"/>
        <v>0</v>
      </c>
      <c r="Y3327" s="33">
        <f t="shared" si="9297"/>
        <v>0</v>
      </c>
      <c r="Z3327" s="33">
        <f t="shared" si="9298"/>
        <v>0</v>
      </c>
      <c r="AA3327" s="33">
        <f t="shared" si="9299"/>
        <v>0</v>
      </c>
      <c r="AB3327" s="33">
        <f t="shared" si="9300"/>
        <v>0</v>
      </c>
      <c r="AC3327" s="33">
        <f t="shared" si="9301"/>
        <v>0</v>
      </c>
      <c r="AD3327" s="26">
        <f>SUM(R3327:AC3327)</f>
        <v>0</v>
      </c>
      <c r="AE3327" s="46" t="str">
        <f>IFERROR(IF(AE$3=VLOOKUP($E3327,Template!$AK$5:$AM$17,3,FALSE),$AD3327*$F3327,0),"0.00")</f>
        <v>0.00</v>
      </c>
      <c r="AF3327" s="46" t="str">
        <f>IFERROR(IF(AF$3=VLOOKUP($E3327,Template!$AK$5:$AM$17,3,FALSE),$AD3327*$F3327,0),"0.00")</f>
        <v>0.00</v>
      </c>
      <c r="AG3327" s="28">
        <f t="shared" si="9303"/>
        <v>0</v>
      </c>
      <c r="AH3327" s="13" t="s">
        <v>40</v>
      </c>
      <c r="AI3327" s="13" t="s">
        <v>41</v>
      </c>
      <c r="AK3327" s="14" t="s">
        <v>29</v>
      </c>
      <c r="AL3327" s="15">
        <v>0.05</v>
      </c>
      <c r="AM3327" s="16" t="s">
        <v>3</v>
      </c>
    </row>
    <row r="3328" spans="1:39" s="3" customFormat="1" ht="13.8" x14ac:dyDescent="0.25">
      <c r="A3328" s="7" t="str">
        <f t="shared" ref="A3328:C3328" si="9325">A3327</f>
        <v>(Enter Broadcasting Company Name)</v>
      </c>
      <c r="B3328" s="7" t="str">
        <f t="shared" si="9325"/>
        <v>(Enter Call Letters)</v>
      </c>
      <c r="C3328" s="8" t="str">
        <f t="shared" si="9325"/>
        <v>(Select AM/FM)</v>
      </c>
      <c r="D3328" s="30"/>
      <c r="E3328" s="8" t="str">
        <f t="shared" si="9305"/>
        <v>(Select Station Province)</v>
      </c>
      <c r="F3328" s="9" t="str">
        <f>IFERROR(VLOOKUP(E3328,Template!$AK$5:$AL$17,2,FALSE),"")</f>
        <v/>
      </c>
      <c r="G3328" s="42" t="s">
        <v>18</v>
      </c>
      <c r="H3328" s="43" t="s">
        <v>8</v>
      </c>
      <c r="I3328" s="32" t="s">
        <v>65</v>
      </c>
      <c r="J3328" s="32" t="s">
        <v>66</v>
      </c>
      <c r="K3328" s="33">
        <f t="shared" si="9287"/>
        <v>0</v>
      </c>
      <c r="L3328" s="33">
        <f t="shared" si="9288"/>
        <v>0</v>
      </c>
      <c r="M3328" s="34">
        <f t="shared" si="9286"/>
        <v>0</v>
      </c>
      <c r="N3328" s="34">
        <f t="shared" si="9306"/>
        <v>0</v>
      </c>
      <c r="O3328" s="34">
        <f t="shared" si="9289"/>
        <v>0</v>
      </c>
      <c r="P3328" s="12" t="str">
        <f t="shared" ref="P3328:Q3328" si="9326">P3327</f>
        <v>(Select Language)</v>
      </c>
      <c r="Q3328" s="12" t="str">
        <f t="shared" si="9326"/>
        <v>(Select Usage)</v>
      </c>
      <c r="R3328" s="33">
        <f t="shared" si="9290"/>
        <v>0</v>
      </c>
      <c r="S3328" s="33">
        <f t="shared" si="9291"/>
        <v>0</v>
      </c>
      <c r="T3328" s="33">
        <f t="shared" si="9292"/>
        <v>0</v>
      </c>
      <c r="U3328" s="33">
        <f t="shared" si="9293"/>
        <v>0</v>
      </c>
      <c r="V3328" s="33">
        <f t="shared" si="9294"/>
        <v>0</v>
      </c>
      <c r="W3328" s="33">
        <f t="shared" si="9295"/>
        <v>0</v>
      </c>
      <c r="X3328" s="33">
        <f t="shared" si="9296"/>
        <v>0</v>
      </c>
      <c r="Y3328" s="33">
        <f t="shared" si="9297"/>
        <v>0</v>
      </c>
      <c r="Z3328" s="33">
        <f t="shared" si="9298"/>
        <v>0</v>
      </c>
      <c r="AA3328" s="33">
        <f t="shared" si="9299"/>
        <v>0</v>
      </c>
      <c r="AB3328" s="33">
        <f t="shared" si="9300"/>
        <v>0</v>
      </c>
      <c r="AC3328" s="33">
        <f t="shared" si="9301"/>
        <v>0</v>
      </c>
      <c r="AD3328" s="26">
        <f t="shared" ref="AD3328" si="9327">SUM(R3328:AC3328)</f>
        <v>0</v>
      </c>
      <c r="AE3328" s="46" t="str">
        <f>IFERROR(IF(AE$3=VLOOKUP($E3328,Template!$AK$5:$AM$17,3,FALSE),$AD3328*$F3328,0),"0.00")</f>
        <v>0.00</v>
      </c>
      <c r="AF3328" s="46" t="str">
        <f>IFERROR(IF(AF$3=VLOOKUP($E3328,Template!$AK$5:$AM$17,3,FALSE),$AD3328*$F3328,0),"0.00")</f>
        <v>0.00</v>
      </c>
      <c r="AG3328" s="28">
        <f t="shared" si="9303"/>
        <v>0</v>
      </c>
      <c r="AH3328" s="13" t="s">
        <v>40</v>
      </c>
      <c r="AI3328" s="13" t="s">
        <v>41</v>
      </c>
      <c r="AK3328" s="14" t="s">
        <v>21</v>
      </c>
      <c r="AL3328" s="15">
        <v>0.05</v>
      </c>
      <c r="AM3328" s="16" t="s">
        <v>3</v>
      </c>
    </row>
    <row r="3329" spans="1:39" ht="13.8" x14ac:dyDescent="0.25">
      <c r="A3329" s="19" t="s">
        <v>4</v>
      </c>
      <c r="B3329" s="19"/>
      <c r="C3329" s="20"/>
      <c r="D3329" s="20"/>
      <c r="E3329" s="20"/>
      <c r="F3329" s="20"/>
      <c r="G3329" s="44"/>
      <c r="H3329" s="44"/>
      <c r="I3329" s="21">
        <f t="shared" ref="I3329:K3329" si="9328">SUM(I3317:I3328)</f>
        <v>0</v>
      </c>
      <c r="J3329" s="21">
        <f t="shared" si="9328"/>
        <v>0</v>
      </c>
      <c r="K3329" s="21">
        <f t="shared" si="9328"/>
        <v>0</v>
      </c>
      <c r="L3329" s="21">
        <f>L3328</f>
        <v>0</v>
      </c>
      <c r="M3329" s="21">
        <f>SUM(M3317:M3328)</f>
        <v>0</v>
      </c>
      <c r="N3329" s="21">
        <f t="shared" ref="N3329:O3329" si="9329">SUM(N3317:N3328)</f>
        <v>0</v>
      </c>
      <c r="O3329" s="21">
        <f t="shared" si="9329"/>
        <v>0</v>
      </c>
      <c r="P3329" s="21"/>
      <c r="Q3329" s="22"/>
      <c r="R3329" s="21">
        <f t="shared" ref="R3329:AI3329" si="9330">SUM(R3317:R3328)</f>
        <v>0</v>
      </c>
      <c r="S3329" s="21">
        <f t="shared" si="9330"/>
        <v>0</v>
      </c>
      <c r="T3329" s="21">
        <f t="shared" si="9330"/>
        <v>0</v>
      </c>
      <c r="U3329" s="21">
        <f t="shared" si="9330"/>
        <v>0</v>
      </c>
      <c r="V3329" s="21">
        <f t="shared" si="9330"/>
        <v>0</v>
      </c>
      <c r="W3329" s="21">
        <f t="shared" si="9330"/>
        <v>0</v>
      </c>
      <c r="X3329" s="21">
        <f t="shared" si="9330"/>
        <v>0</v>
      </c>
      <c r="Y3329" s="21">
        <f t="shared" si="9330"/>
        <v>0</v>
      </c>
      <c r="Z3329" s="21">
        <f t="shared" si="9330"/>
        <v>0</v>
      </c>
      <c r="AA3329" s="21">
        <f t="shared" si="9330"/>
        <v>0</v>
      </c>
      <c r="AB3329" s="21">
        <f t="shared" si="9330"/>
        <v>0</v>
      </c>
      <c r="AC3329" s="21">
        <f t="shared" si="9330"/>
        <v>0</v>
      </c>
      <c r="AD3329" s="27">
        <f t="shared" si="9330"/>
        <v>0</v>
      </c>
      <c r="AE3329" s="21">
        <f t="shared" si="9330"/>
        <v>0</v>
      </c>
      <c r="AF3329" s="21">
        <f t="shared" si="9330"/>
        <v>0</v>
      </c>
      <c r="AG3329" s="27">
        <f t="shared" si="9330"/>
        <v>0</v>
      </c>
      <c r="AH3329" s="21">
        <f t="shared" si="9330"/>
        <v>0</v>
      </c>
      <c r="AI3329" s="21">
        <f t="shared" si="9330"/>
        <v>0</v>
      </c>
      <c r="AK3329" s="14" t="s">
        <v>71</v>
      </c>
      <c r="AL3329" s="15">
        <v>0.05</v>
      </c>
      <c r="AM3329" s="16" t="s">
        <v>3</v>
      </c>
    </row>
    <row r="3330" spans="1:39" x14ac:dyDescent="0.25">
      <c r="A3330" s="2"/>
      <c r="G3330" s="2"/>
      <c r="H3330" s="2"/>
      <c r="O3330" s="2"/>
      <c r="P3330" s="2"/>
    </row>
    <row r="3331" spans="1:39" ht="42" customHeight="1" x14ac:dyDescent="0.25">
      <c r="A3331" s="223" t="s">
        <v>63</v>
      </c>
      <c r="B3331" s="223" t="s">
        <v>43</v>
      </c>
      <c r="C3331" s="224" t="s">
        <v>19</v>
      </c>
      <c r="D3331" s="226"/>
      <c r="E3331" s="223" t="s">
        <v>14</v>
      </c>
      <c r="F3331" s="223" t="s">
        <v>38</v>
      </c>
      <c r="G3331" s="223" t="s">
        <v>1</v>
      </c>
      <c r="H3331" s="223" t="s">
        <v>5</v>
      </c>
      <c r="I3331" s="225" t="s">
        <v>31</v>
      </c>
      <c r="J3331" s="225" t="s">
        <v>32</v>
      </c>
      <c r="K3331" s="225" t="s">
        <v>48</v>
      </c>
      <c r="L3331" s="225" t="s">
        <v>0</v>
      </c>
      <c r="M3331" s="4" t="s">
        <v>45</v>
      </c>
      <c r="N3331" s="4" t="s">
        <v>46</v>
      </c>
      <c r="O3331" s="4" t="s">
        <v>47</v>
      </c>
      <c r="P3331" s="225" t="s">
        <v>50</v>
      </c>
      <c r="Q3331" s="225" t="s">
        <v>33</v>
      </c>
      <c r="R3331" s="4" t="s">
        <v>51</v>
      </c>
      <c r="S3331" s="4" t="s">
        <v>52</v>
      </c>
      <c r="T3331" s="4" t="s">
        <v>53</v>
      </c>
      <c r="U3331" s="4" t="s">
        <v>54</v>
      </c>
      <c r="V3331" s="4" t="s">
        <v>55</v>
      </c>
      <c r="W3331" s="4" t="s">
        <v>56</v>
      </c>
      <c r="X3331" s="4" t="s">
        <v>57</v>
      </c>
      <c r="Y3331" s="4" t="s">
        <v>58</v>
      </c>
      <c r="Z3331" s="4" t="s">
        <v>59</v>
      </c>
      <c r="AA3331" s="4" t="s">
        <v>62</v>
      </c>
      <c r="AB3331" s="4" t="s">
        <v>60</v>
      </c>
      <c r="AC3331" s="4" t="s">
        <v>61</v>
      </c>
      <c r="AD3331" s="233" t="s">
        <v>34</v>
      </c>
      <c r="AE3331" s="231" t="s">
        <v>2</v>
      </c>
      <c r="AF3331" s="231" t="s">
        <v>3</v>
      </c>
      <c r="AG3331" s="233" t="s">
        <v>35</v>
      </c>
      <c r="AH3331" s="223" t="s">
        <v>36</v>
      </c>
      <c r="AI3331" s="223" t="s">
        <v>37</v>
      </c>
      <c r="AK3331" s="229" t="s">
        <v>30</v>
      </c>
      <c r="AL3331" s="229"/>
      <c r="AM3331" s="229"/>
    </row>
    <row r="3332" spans="1:39" s="6" customFormat="1" ht="35.25" customHeight="1" x14ac:dyDescent="0.3">
      <c r="A3332" s="224"/>
      <c r="B3332" s="224"/>
      <c r="C3332" s="224"/>
      <c r="D3332" s="227"/>
      <c r="E3332" s="223"/>
      <c r="F3332" s="223"/>
      <c r="G3332" s="223"/>
      <c r="H3332" s="223"/>
      <c r="I3332" s="230"/>
      <c r="J3332" s="230"/>
      <c r="K3332" s="230"/>
      <c r="L3332" s="230"/>
      <c r="M3332" s="5">
        <v>0</v>
      </c>
      <c r="N3332" s="5">
        <v>625000</v>
      </c>
      <c r="O3332" s="5">
        <v>1250000</v>
      </c>
      <c r="P3332" s="225"/>
      <c r="Q3332" s="225"/>
      <c r="R3332" s="29">
        <v>4.95E-4</v>
      </c>
      <c r="S3332" s="29">
        <v>9.5200000000000005E-4</v>
      </c>
      <c r="T3332" s="29">
        <v>1.5900000000000001E-3</v>
      </c>
      <c r="U3332" s="29">
        <v>1.1169999999999999E-3</v>
      </c>
      <c r="V3332" s="29">
        <v>2.189E-3</v>
      </c>
      <c r="W3332" s="29">
        <v>4.5430000000000002E-3</v>
      </c>
      <c r="X3332" s="29">
        <v>8.8199999999999997E-4</v>
      </c>
      <c r="Y3332" s="29">
        <v>1.6949999999999999E-3</v>
      </c>
      <c r="Z3332" s="29">
        <v>2.8319999999999999E-3</v>
      </c>
      <c r="AA3332" s="29">
        <v>1.9889999999999999E-3</v>
      </c>
      <c r="AB3332" s="29">
        <v>3.8999999999999998E-3</v>
      </c>
      <c r="AC3332" s="29">
        <v>8.0949999999999998E-3</v>
      </c>
      <c r="AD3332" s="233"/>
      <c r="AE3332" s="232"/>
      <c r="AF3332" s="232"/>
      <c r="AG3332" s="234"/>
      <c r="AH3332" s="223"/>
      <c r="AI3332" s="223"/>
      <c r="AK3332" s="229"/>
      <c r="AL3332" s="229"/>
      <c r="AM3332" s="229"/>
    </row>
    <row r="3333" spans="1:39" s="3" customFormat="1" ht="13.8" x14ac:dyDescent="0.25">
      <c r="A3333" s="7" t="s">
        <v>44</v>
      </c>
      <c r="B3333" s="7" t="s">
        <v>42</v>
      </c>
      <c r="C3333" s="8" t="s">
        <v>39</v>
      </c>
      <c r="D3333" s="30"/>
      <c r="E3333" s="8" t="s">
        <v>64</v>
      </c>
      <c r="F3333" s="9" t="str">
        <f>IFERROR(VLOOKUP(E3333,Template!$AK$5:$AL$17,2,FALSE),"")</f>
        <v/>
      </c>
      <c r="G3333" s="41" t="s">
        <v>7</v>
      </c>
      <c r="H3333" s="41" t="s">
        <v>6</v>
      </c>
      <c r="I3333" s="32" t="s">
        <v>65</v>
      </c>
      <c r="J3333" s="32" t="s">
        <v>66</v>
      </c>
      <c r="K3333" s="33">
        <f>IFERROR(I3333+J3333,0)</f>
        <v>0</v>
      </c>
      <c r="L3333" s="33">
        <f>IFERROR(K3333,"")</f>
        <v>0</v>
      </c>
      <c r="M3333" s="34">
        <f t="shared" ref="M3333:M3344" si="9331">IF(L3333&lt;=$N$4,K3333,IF(L3332&gt;$N$4,0,$N$4-L3332))</f>
        <v>0</v>
      </c>
      <c r="N3333" s="34">
        <f>IF(AND(L3333&gt;$N$4,L3333&lt;=$O$4),K3333-M3333,IF(AND(L3332&gt;$N$4,L3332&lt;=$O$4),$O$4-L3332,IF(L3332&gt;$O$4,0,IF(L3333&lt;$N$4,0,MIN(L3333-$N$4,$N$4)))))</f>
        <v>0</v>
      </c>
      <c r="O3333" s="34">
        <f>IF(L3333&gt;$O$4,K3333-M3333-N3333,0)</f>
        <v>0</v>
      </c>
      <c r="P3333" s="12" t="s">
        <v>94</v>
      </c>
      <c r="Q3333" s="12" t="s">
        <v>68</v>
      </c>
      <c r="R3333" s="33">
        <f>IF(AND($Q3333="LOW",$P3333="French"),M3333*R$4,0)</f>
        <v>0</v>
      </c>
      <c r="S3333" s="33">
        <f>IF(AND($Q3333="LOW",$P3333="French"),N3333*S$4,0)</f>
        <v>0</v>
      </c>
      <c r="T3333" s="33">
        <f>IF(AND($Q3333="LOW",$P3333="French"),O3333*T$4,0)</f>
        <v>0</v>
      </c>
      <c r="U3333" s="33">
        <f>IF(AND($Q3333="HIGH",$P3333="French"),M3333*U$4,0)</f>
        <v>0</v>
      </c>
      <c r="V3333" s="33">
        <f>IF(AND($Q3333="HIGH",$P3333="French"),N3333*V$4,0)</f>
        <v>0</v>
      </c>
      <c r="W3333" s="33">
        <f>IF(AND($Q3333="HIGH",$P3333="French"),O3333*W$4,0)</f>
        <v>0</v>
      </c>
      <c r="X3333" s="33">
        <f>IF(AND($Q3333="LOW",$P3333="English"),M3333*X$4,0)</f>
        <v>0</v>
      </c>
      <c r="Y3333" s="33">
        <f>IF(AND($Q3333="LOW",$P3333="English"),N3333*Y$4,0)</f>
        <v>0</v>
      </c>
      <c r="Z3333" s="33">
        <f>IF(AND($Q3333="LOW",$P3333="English"),O3333*Z$4,0)</f>
        <v>0</v>
      </c>
      <c r="AA3333" s="33">
        <f>IF(AND($Q3333="HIGH",$P3333="English"),M3333*AA$4,0)</f>
        <v>0</v>
      </c>
      <c r="AB3333" s="33">
        <f>IF(AND($Q3333="HIGH",$P3333="English"),N3333*AB$4,0)</f>
        <v>0</v>
      </c>
      <c r="AC3333" s="33">
        <f>IF(AND($Q3333="HIGH",$P3333="English"),O3333*AC$4,0)</f>
        <v>0</v>
      </c>
      <c r="AD3333" s="26">
        <f>SUM(R3333:AC3333)</f>
        <v>0</v>
      </c>
      <c r="AE3333" s="46" t="str">
        <f>IFERROR(IF(AE$3=VLOOKUP($E3333,Template!$AK$5:$AM$17,3,FALSE),$AD3333*$F3333,0),"0.00")</f>
        <v>0.00</v>
      </c>
      <c r="AF3333" s="46" t="str">
        <f>IFERROR(IF(AF$3=VLOOKUP($E3333,Template!$AK$5:$AM$17,3,FALSE),$AD3333*$F3333,0),"0.00")</f>
        <v>0.00</v>
      </c>
      <c r="AG3333" s="28">
        <f>SUM(AD3333:AF3333)</f>
        <v>0</v>
      </c>
      <c r="AH3333" s="13" t="s">
        <v>40</v>
      </c>
      <c r="AI3333" s="13" t="s">
        <v>41</v>
      </c>
      <c r="AK3333" s="14" t="s">
        <v>25</v>
      </c>
      <c r="AL3333" s="15">
        <v>0.05</v>
      </c>
      <c r="AM3333" s="16" t="s">
        <v>3</v>
      </c>
    </row>
    <row r="3334" spans="1:39" s="3" customFormat="1" ht="13.8" x14ac:dyDescent="0.25">
      <c r="A3334" s="7" t="str">
        <f>A3333</f>
        <v>(Enter Broadcasting Company Name)</v>
      </c>
      <c r="B3334" s="7" t="str">
        <f>B3333</f>
        <v>(Enter Call Letters)</v>
      </c>
      <c r="C3334" s="8" t="str">
        <f>C3333</f>
        <v>(Select AM/FM)</v>
      </c>
      <c r="D3334" s="30"/>
      <c r="E3334" s="8" t="str">
        <f>E3333</f>
        <v>(Select Station Province)</v>
      </c>
      <c r="F3334" s="9" t="str">
        <f>IFERROR(VLOOKUP(E3334,Template!$AK$5:$AL$17,2,FALSE),"")</f>
        <v/>
      </c>
      <c r="G3334" s="42" t="s">
        <v>8</v>
      </c>
      <c r="H3334" s="42" t="s">
        <v>9</v>
      </c>
      <c r="I3334" s="32" t="s">
        <v>65</v>
      </c>
      <c r="J3334" s="32" t="s">
        <v>66</v>
      </c>
      <c r="K3334" s="33">
        <f t="shared" ref="K3334:K3344" si="9332">IFERROR(I3334+J3334,0)</f>
        <v>0</v>
      </c>
      <c r="L3334" s="33">
        <f t="shared" ref="L3334:L3344" si="9333">IFERROR(L3333+K3334,"")</f>
        <v>0</v>
      </c>
      <c r="M3334" s="34">
        <f t="shared" si="9331"/>
        <v>0</v>
      </c>
      <c r="N3334" s="34">
        <f>IF(AND(L3334&gt;$N$4,L3334&lt;=$O$4),K3334-M3334,IF(AND(L3333&gt;$N$4,L3333&lt;=$O$4),$O$4-L3333,IF(L3333&gt;$O$4,0,IF(L3334&lt;$N$4,0,MIN(L3334-$N$4,$N$4)))))</f>
        <v>0</v>
      </c>
      <c r="O3334" s="34">
        <f t="shared" ref="O3334:O3344" si="9334">IF(L3334&gt;$O$4,K3334-M3334-N3334,0)</f>
        <v>0</v>
      </c>
      <c r="P3334" s="12" t="str">
        <f>P3333</f>
        <v>(Select Language)</v>
      </c>
      <c r="Q3334" s="12" t="str">
        <f>Q3333</f>
        <v>(Select Usage)</v>
      </c>
      <c r="R3334" s="33">
        <f t="shared" ref="R3334:R3344" si="9335">IF(AND($Q3334="LOW",$P3334="French"),M3334*R$4,0)</f>
        <v>0</v>
      </c>
      <c r="S3334" s="33">
        <f t="shared" ref="S3334:S3344" si="9336">IF(AND($Q3334="LOW",$P3334="French"),N3334*S$4,0)</f>
        <v>0</v>
      </c>
      <c r="T3334" s="33">
        <f t="shared" ref="T3334:T3344" si="9337">IF(AND($Q3334="LOW",$P3334="French"),O3334*T$4,0)</f>
        <v>0</v>
      </c>
      <c r="U3334" s="33">
        <f t="shared" ref="U3334:U3344" si="9338">IF(AND($Q3334="HIGH",$P3334="French"),M3334*U$4,0)</f>
        <v>0</v>
      </c>
      <c r="V3334" s="33">
        <f t="shared" ref="V3334:V3344" si="9339">IF(AND($Q3334="HIGH",$P3334="French"),N3334*V$4,0)</f>
        <v>0</v>
      </c>
      <c r="W3334" s="33">
        <f t="shared" ref="W3334:W3344" si="9340">IF(AND($Q3334="HIGH",$P3334="French"),O3334*W$4,0)</f>
        <v>0</v>
      </c>
      <c r="X3334" s="33">
        <f t="shared" ref="X3334:X3344" si="9341">IF(AND($Q3334="LOW",$P3334="English"),M3334*X$4,0)</f>
        <v>0</v>
      </c>
      <c r="Y3334" s="33">
        <f t="shared" ref="Y3334:Y3344" si="9342">IF(AND($Q3334="LOW",$P3334="English"),N3334*Y$4,0)</f>
        <v>0</v>
      </c>
      <c r="Z3334" s="33">
        <f t="shared" ref="Z3334:Z3344" si="9343">IF(AND($Q3334="LOW",$P3334="English"),O3334*Z$4,0)</f>
        <v>0</v>
      </c>
      <c r="AA3334" s="33">
        <f t="shared" ref="AA3334:AA3344" si="9344">IF(AND($Q3334="HIGH",$P3334="English"),M3334*AA$4,0)</f>
        <v>0</v>
      </c>
      <c r="AB3334" s="33">
        <f t="shared" ref="AB3334:AB3344" si="9345">IF(AND($Q3334="HIGH",$P3334="English"),N3334*AB$4,0)</f>
        <v>0</v>
      </c>
      <c r="AC3334" s="33">
        <f t="shared" ref="AC3334:AC3344" si="9346">IF(AND($Q3334="HIGH",$P3334="English"),O3334*AC$4,0)</f>
        <v>0</v>
      </c>
      <c r="AD3334" s="26">
        <f t="shared" ref="AD3334:AD3338" si="9347">SUM(R3334:AC3334)</f>
        <v>0</v>
      </c>
      <c r="AE3334" s="46" t="str">
        <f>IFERROR(IF(AE$3=VLOOKUP($E3334,Template!$AK$5:$AM$17,3,FALSE),$AD3334*$F3334,0),"0.00")</f>
        <v>0.00</v>
      </c>
      <c r="AF3334" s="46" t="str">
        <f>IFERROR(IF(AF$3=VLOOKUP($E3334,Template!$AK$5:$AM$17,3,FALSE),$AD3334*$F3334,0),"0.00")</f>
        <v>0.00</v>
      </c>
      <c r="AG3334" s="28">
        <f t="shared" ref="AG3334:AG3344" si="9348">SUM(AD3334:AF3334)</f>
        <v>0</v>
      </c>
      <c r="AH3334" s="13" t="s">
        <v>40</v>
      </c>
      <c r="AI3334" s="13" t="s">
        <v>41</v>
      </c>
      <c r="AK3334" s="14" t="s">
        <v>23</v>
      </c>
      <c r="AL3334" s="15">
        <v>0.05</v>
      </c>
      <c r="AM3334" s="16" t="s">
        <v>3</v>
      </c>
    </row>
    <row r="3335" spans="1:39" s="3" customFormat="1" ht="13.8" x14ac:dyDescent="0.25">
      <c r="A3335" s="7" t="str">
        <f t="shared" ref="A3335:C3335" si="9349">A3334</f>
        <v>(Enter Broadcasting Company Name)</v>
      </c>
      <c r="B3335" s="7" t="str">
        <f t="shared" si="9349"/>
        <v>(Enter Call Letters)</v>
      </c>
      <c r="C3335" s="8" t="str">
        <f t="shared" si="9349"/>
        <v>(Select AM/FM)</v>
      </c>
      <c r="D3335" s="30"/>
      <c r="E3335" s="8" t="str">
        <f t="shared" ref="E3335:E3344" si="9350">E3334</f>
        <v>(Select Station Province)</v>
      </c>
      <c r="F3335" s="9" t="str">
        <f>IFERROR(VLOOKUP(E3335,Template!$AK$5:$AL$17,2,FALSE),"")</f>
        <v/>
      </c>
      <c r="G3335" s="42" t="s">
        <v>6</v>
      </c>
      <c r="H3335" s="42" t="s">
        <v>10</v>
      </c>
      <c r="I3335" s="32" t="s">
        <v>65</v>
      </c>
      <c r="J3335" s="32" t="s">
        <v>66</v>
      </c>
      <c r="K3335" s="33">
        <f t="shared" si="9332"/>
        <v>0</v>
      </c>
      <c r="L3335" s="33">
        <f t="shared" si="9333"/>
        <v>0</v>
      </c>
      <c r="M3335" s="34">
        <f t="shared" si="9331"/>
        <v>0</v>
      </c>
      <c r="N3335" s="34">
        <f t="shared" ref="N3335:N3344" si="9351">IF(AND(L3335&gt;$N$4,L3335&lt;=$O$4),K3335-M3335,IF(AND(L3334&gt;$N$4,L3334&lt;=$O$4),$O$4-L3334,IF(L3334&gt;$O$4,0,IF(L3335&lt;$N$4,0,MIN(L3335-$N$4,$N$4)))))</f>
        <v>0</v>
      </c>
      <c r="O3335" s="34">
        <f t="shared" si="9334"/>
        <v>0</v>
      </c>
      <c r="P3335" s="12" t="str">
        <f t="shared" ref="P3335:Q3335" si="9352">P3334</f>
        <v>(Select Language)</v>
      </c>
      <c r="Q3335" s="12" t="str">
        <f t="shared" si="9352"/>
        <v>(Select Usage)</v>
      </c>
      <c r="R3335" s="33">
        <f t="shared" si="9335"/>
        <v>0</v>
      </c>
      <c r="S3335" s="33">
        <f t="shared" si="9336"/>
        <v>0</v>
      </c>
      <c r="T3335" s="33">
        <f t="shared" si="9337"/>
        <v>0</v>
      </c>
      <c r="U3335" s="33">
        <f t="shared" si="9338"/>
        <v>0</v>
      </c>
      <c r="V3335" s="33">
        <f t="shared" si="9339"/>
        <v>0</v>
      </c>
      <c r="W3335" s="33">
        <f t="shared" si="9340"/>
        <v>0</v>
      </c>
      <c r="X3335" s="33">
        <f t="shared" si="9341"/>
        <v>0</v>
      </c>
      <c r="Y3335" s="33">
        <f t="shared" si="9342"/>
        <v>0</v>
      </c>
      <c r="Z3335" s="33">
        <f t="shared" si="9343"/>
        <v>0</v>
      </c>
      <c r="AA3335" s="33">
        <f t="shared" si="9344"/>
        <v>0</v>
      </c>
      <c r="AB3335" s="33">
        <f t="shared" si="9345"/>
        <v>0</v>
      </c>
      <c r="AC3335" s="33">
        <f t="shared" si="9346"/>
        <v>0</v>
      </c>
      <c r="AD3335" s="26">
        <f t="shared" si="9347"/>
        <v>0</v>
      </c>
      <c r="AE3335" s="46" t="str">
        <f>IFERROR(IF(AE$3=VLOOKUP($E3335,Template!$AK$5:$AM$17,3,FALSE),$AD3335*$F3335,0),"0.00")</f>
        <v>0.00</v>
      </c>
      <c r="AF3335" s="46" t="str">
        <f>IFERROR(IF(AF$3=VLOOKUP($E3335,Template!$AK$5:$AM$17,3,FALSE),$AD3335*$F3335,0),"0.00")</f>
        <v>0.00</v>
      </c>
      <c r="AG3335" s="28">
        <f t="shared" si="9348"/>
        <v>0</v>
      </c>
      <c r="AH3335" s="13" t="s">
        <v>40</v>
      </c>
      <c r="AI3335" s="13" t="s">
        <v>41</v>
      </c>
      <c r="AK3335" s="14" t="s">
        <v>24</v>
      </c>
      <c r="AL3335" s="15">
        <v>0.05</v>
      </c>
      <c r="AM3335" s="16" t="s">
        <v>3</v>
      </c>
    </row>
    <row r="3336" spans="1:39" s="3" customFormat="1" ht="13.8" x14ac:dyDescent="0.25">
      <c r="A3336" s="7" t="str">
        <f t="shared" ref="A3336:C3336" si="9353">A3335</f>
        <v>(Enter Broadcasting Company Name)</v>
      </c>
      <c r="B3336" s="7" t="str">
        <f t="shared" si="9353"/>
        <v>(Enter Call Letters)</v>
      </c>
      <c r="C3336" s="8" t="str">
        <f t="shared" si="9353"/>
        <v>(Select AM/FM)</v>
      </c>
      <c r="D3336" s="30"/>
      <c r="E3336" s="8" t="str">
        <f t="shared" si="9350"/>
        <v>(Select Station Province)</v>
      </c>
      <c r="F3336" s="9" t="str">
        <f>IFERROR(VLOOKUP(E3336,Template!$AK$5:$AL$17,2,FALSE),"")</f>
        <v/>
      </c>
      <c r="G3336" s="42" t="s">
        <v>9</v>
      </c>
      <c r="H3336" s="42" t="s">
        <v>11</v>
      </c>
      <c r="I3336" s="32" t="s">
        <v>65</v>
      </c>
      <c r="J3336" s="32" t="s">
        <v>66</v>
      </c>
      <c r="K3336" s="33">
        <f t="shared" si="9332"/>
        <v>0</v>
      </c>
      <c r="L3336" s="33">
        <f t="shared" si="9333"/>
        <v>0</v>
      </c>
      <c r="M3336" s="34">
        <f t="shared" si="9331"/>
        <v>0</v>
      </c>
      <c r="N3336" s="34">
        <f t="shared" si="9351"/>
        <v>0</v>
      </c>
      <c r="O3336" s="34">
        <f t="shared" si="9334"/>
        <v>0</v>
      </c>
      <c r="P3336" s="12" t="str">
        <f t="shared" ref="P3336:Q3336" si="9354">P3335</f>
        <v>(Select Language)</v>
      </c>
      <c r="Q3336" s="12" t="str">
        <f t="shared" si="9354"/>
        <v>(Select Usage)</v>
      </c>
      <c r="R3336" s="33">
        <f t="shared" si="9335"/>
        <v>0</v>
      </c>
      <c r="S3336" s="33">
        <f t="shared" si="9336"/>
        <v>0</v>
      </c>
      <c r="T3336" s="33">
        <f t="shared" si="9337"/>
        <v>0</v>
      </c>
      <c r="U3336" s="33">
        <f t="shared" si="9338"/>
        <v>0</v>
      </c>
      <c r="V3336" s="33">
        <f t="shared" si="9339"/>
        <v>0</v>
      </c>
      <c r="W3336" s="33">
        <f t="shared" si="9340"/>
        <v>0</v>
      </c>
      <c r="X3336" s="33">
        <f t="shared" si="9341"/>
        <v>0</v>
      </c>
      <c r="Y3336" s="33">
        <f t="shared" si="9342"/>
        <v>0</v>
      </c>
      <c r="Z3336" s="33">
        <f t="shared" si="9343"/>
        <v>0</v>
      </c>
      <c r="AA3336" s="33">
        <f t="shared" si="9344"/>
        <v>0</v>
      </c>
      <c r="AB3336" s="33">
        <f t="shared" si="9345"/>
        <v>0</v>
      </c>
      <c r="AC3336" s="33">
        <f t="shared" si="9346"/>
        <v>0</v>
      </c>
      <c r="AD3336" s="26">
        <f t="shared" si="9347"/>
        <v>0</v>
      </c>
      <c r="AE3336" s="46" t="str">
        <f>IFERROR(IF(AE$3=VLOOKUP($E3336,Template!$AK$5:$AM$17,3,FALSE),$AD3336*$F3336,0),"0.00")</f>
        <v>0.00</v>
      </c>
      <c r="AF3336" s="46" t="str">
        <f>IFERROR(IF(AF$3=VLOOKUP($E3336,Template!$AK$5:$AM$17,3,FALSE),$AD3336*$F3336,0),"0.00")</f>
        <v>0.00</v>
      </c>
      <c r="AG3336" s="28">
        <f t="shared" si="9348"/>
        <v>0</v>
      </c>
      <c r="AH3336" s="13" t="s">
        <v>40</v>
      </c>
      <c r="AI3336" s="13" t="s">
        <v>41</v>
      </c>
      <c r="AK3336" s="14" t="s">
        <v>22</v>
      </c>
      <c r="AL3336" s="15">
        <v>0.15</v>
      </c>
      <c r="AM3336" s="16" t="s">
        <v>2</v>
      </c>
    </row>
    <row r="3337" spans="1:39" s="3" customFormat="1" ht="13.8" x14ac:dyDescent="0.25">
      <c r="A3337" s="7" t="str">
        <f t="shared" ref="A3337:C3337" si="9355">A3336</f>
        <v>(Enter Broadcasting Company Name)</v>
      </c>
      <c r="B3337" s="7" t="str">
        <f t="shared" si="9355"/>
        <v>(Enter Call Letters)</v>
      </c>
      <c r="C3337" s="8" t="str">
        <f t="shared" si="9355"/>
        <v>(Select AM/FM)</v>
      </c>
      <c r="D3337" s="30"/>
      <c r="E3337" s="8" t="str">
        <f t="shared" si="9350"/>
        <v>(Select Station Province)</v>
      </c>
      <c r="F3337" s="9" t="str">
        <f>IFERROR(VLOOKUP(E3337,Template!$AK$5:$AL$17,2,FALSE),"")</f>
        <v/>
      </c>
      <c r="G3337" s="42" t="s">
        <v>10</v>
      </c>
      <c r="H3337" s="42" t="s">
        <v>12</v>
      </c>
      <c r="I3337" s="32" t="s">
        <v>65</v>
      </c>
      <c r="J3337" s="32" t="s">
        <v>66</v>
      </c>
      <c r="K3337" s="33">
        <f t="shared" si="9332"/>
        <v>0</v>
      </c>
      <c r="L3337" s="33">
        <f t="shared" si="9333"/>
        <v>0</v>
      </c>
      <c r="M3337" s="34">
        <f t="shared" si="9331"/>
        <v>0</v>
      </c>
      <c r="N3337" s="34">
        <f t="shared" si="9351"/>
        <v>0</v>
      </c>
      <c r="O3337" s="34">
        <f t="shared" si="9334"/>
        <v>0</v>
      </c>
      <c r="P3337" s="12" t="str">
        <f t="shared" ref="P3337:Q3337" si="9356">P3336</f>
        <v>(Select Language)</v>
      </c>
      <c r="Q3337" s="12" t="str">
        <f t="shared" si="9356"/>
        <v>(Select Usage)</v>
      </c>
      <c r="R3337" s="33">
        <f t="shared" si="9335"/>
        <v>0</v>
      </c>
      <c r="S3337" s="33">
        <f t="shared" si="9336"/>
        <v>0</v>
      </c>
      <c r="T3337" s="33">
        <f t="shared" si="9337"/>
        <v>0</v>
      </c>
      <c r="U3337" s="33">
        <f t="shared" si="9338"/>
        <v>0</v>
      </c>
      <c r="V3337" s="33">
        <f t="shared" si="9339"/>
        <v>0</v>
      </c>
      <c r="W3337" s="33">
        <f t="shared" si="9340"/>
        <v>0</v>
      </c>
      <c r="X3337" s="33">
        <f t="shared" si="9341"/>
        <v>0</v>
      </c>
      <c r="Y3337" s="33">
        <f t="shared" si="9342"/>
        <v>0</v>
      </c>
      <c r="Z3337" s="33">
        <f t="shared" si="9343"/>
        <v>0</v>
      </c>
      <c r="AA3337" s="33">
        <f t="shared" si="9344"/>
        <v>0</v>
      </c>
      <c r="AB3337" s="33">
        <f t="shared" si="9345"/>
        <v>0</v>
      </c>
      <c r="AC3337" s="33">
        <f t="shared" si="9346"/>
        <v>0</v>
      </c>
      <c r="AD3337" s="26">
        <f t="shared" si="9347"/>
        <v>0</v>
      </c>
      <c r="AE3337" s="46" t="str">
        <f>IFERROR(IF(AE$3=VLOOKUP($E3337,Template!$AK$5:$AM$17,3,FALSE),$AD3337*$F3337,0),"0.00")</f>
        <v>0.00</v>
      </c>
      <c r="AF3337" s="46" t="str">
        <f>IFERROR(IF(AF$3=VLOOKUP($E3337,Template!$AK$5:$AM$17,3,FALSE),$AD3337*$F3337,0),"0.00")</f>
        <v>0.00</v>
      </c>
      <c r="AG3337" s="28">
        <f t="shared" si="9348"/>
        <v>0</v>
      </c>
      <c r="AH3337" s="13" t="s">
        <v>40</v>
      </c>
      <c r="AI3337" s="13" t="s">
        <v>41</v>
      </c>
      <c r="AK3337" s="14" t="s">
        <v>26</v>
      </c>
      <c r="AL3337" s="15">
        <v>0.15</v>
      </c>
      <c r="AM3337" s="16" t="s">
        <v>2</v>
      </c>
    </row>
    <row r="3338" spans="1:39" s="3" customFormat="1" ht="13.8" x14ac:dyDescent="0.25">
      <c r="A3338" s="7" t="str">
        <f t="shared" ref="A3338:C3338" si="9357">A3337</f>
        <v>(Enter Broadcasting Company Name)</v>
      </c>
      <c r="B3338" s="7" t="str">
        <f t="shared" si="9357"/>
        <v>(Enter Call Letters)</v>
      </c>
      <c r="C3338" s="8" t="str">
        <f t="shared" si="9357"/>
        <v>(Select AM/FM)</v>
      </c>
      <c r="D3338" s="30"/>
      <c r="E3338" s="8" t="str">
        <f t="shared" si="9350"/>
        <v>(Select Station Province)</v>
      </c>
      <c r="F3338" s="9" t="str">
        <f>IFERROR(VLOOKUP(E3338,Template!$AK$5:$AL$17,2,FALSE),"")</f>
        <v/>
      </c>
      <c r="G3338" s="42" t="s">
        <v>11</v>
      </c>
      <c r="H3338" s="42" t="s">
        <v>13</v>
      </c>
      <c r="I3338" s="32" t="s">
        <v>65</v>
      </c>
      <c r="J3338" s="32" t="s">
        <v>66</v>
      </c>
      <c r="K3338" s="33">
        <f t="shared" si="9332"/>
        <v>0</v>
      </c>
      <c r="L3338" s="33">
        <f t="shared" si="9333"/>
        <v>0</v>
      </c>
      <c r="M3338" s="34">
        <f t="shared" si="9331"/>
        <v>0</v>
      </c>
      <c r="N3338" s="34">
        <f t="shared" si="9351"/>
        <v>0</v>
      </c>
      <c r="O3338" s="34">
        <f t="shared" si="9334"/>
        <v>0</v>
      </c>
      <c r="P3338" s="12" t="str">
        <f t="shared" ref="P3338:Q3338" si="9358">P3337</f>
        <v>(Select Language)</v>
      </c>
      <c r="Q3338" s="12" t="str">
        <f t="shared" si="9358"/>
        <v>(Select Usage)</v>
      </c>
      <c r="R3338" s="33">
        <f t="shared" si="9335"/>
        <v>0</v>
      </c>
      <c r="S3338" s="33">
        <f t="shared" si="9336"/>
        <v>0</v>
      </c>
      <c r="T3338" s="33">
        <f t="shared" si="9337"/>
        <v>0</v>
      </c>
      <c r="U3338" s="33">
        <f t="shared" si="9338"/>
        <v>0</v>
      </c>
      <c r="V3338" s="33">
        <f t="shared" si="9339"/>
        <v>0</v>
      </c>
      <c r="W3338" s="33">
        <f t="shared" si="9340"/>
        <v>0</v>
      </c>
      <c r="X3338" s="33">
        <f t="shared" si="9341"/>
        <v>0</v>
      </c>
      <c r="Y3338" s="33">
        <f t="shared" si="9342"/>
        <v>0</v>
      </c>
      <c r="Z3338" s="33">
        <f t="shared" si="9343"/>
        <v>0</v>
      </c>
      <c r="AA3338" s="33">
        <f t="shared" si="9344"/>
        <v>0</v>
      </c>
      <c r="AB3338" s="33">
        <f t="shared" si="9345"/>
        <v>0</v>
      </c>
      <c r="AC3338" s="33">
        <f t="shared" si="9346"/>
        <v>0</v>
      </c>
      <c r="AD3338" s="26">
        <f t="shared" si="9347"/>
        <v>0</v>
      </c>
      <c r="AE3338" s="46" t="str">
        <f>IFERROR(IF(AE$3=VLOOKUP($E3338,Template!$AK$5:$AM$17,3,FALSE),$AD3338*$F3338,0),"0.00")</f>
        <v>0.00</v>
      </c>
      <c r="AF3338" s="46" t="str">
        <f>IFERROR(IF(AF$3=VLOOKUP($E3338,Template!$AK$5:$AM$17,3,FALSE),$AD3338*$F3338,0),"0.00")</f>
        <v>0.00</v>
      </c>
      <c r="AG3338" s="28">
        <f t="shared" si="9348"/>
        <v>0</v>
      </c>
      <c r="AH3338" s="13" t="s">
        <v>40</v>
      </c>
      <c r="AI3338" s="13" t="s">
        <v>41</v>
      </c>
      <c r="AK3338" s="14" t="s">
        <v>27</v>
      </c>
      <c r="AL3338" s="15">
        <v>0.15</v>
      </c>
      <c r="AM3338" s="16" t="s">
        <v>2</v>
      </c>
    </row>
    <row r="3339" spans="1:39" s="3" customFormat="1" ht="13.8" x14ac:dyDescent="0.25">
      <c r="A3339" s="7" t="str">
        <f t="shared" ref="A3339:C3339" si="9359">A3338</f>
        <v>(Enter Broadcasting Company Name)</v>
      </c>
      <c r="B3339" s="7" t="str">
        <f t="shared" si="9359"/>
        <v>(Enter Call Letters)</v>
      </c>
      <c r="C3339" s="8" t="str">
        <f t="shared" si="9359"/>
        <v>(Select AM/FM)</v>
      </c>
      <c r="D3339" s="30"/>
      <c r="E3339" s="8" t="str">
        <f t="shared" si="9350"/>
        <v>(Select Station Province)</v>
      </c>
      <c r="F3339" s="9" t="str">
        <f>IFERROR(VLOOKUP(E3339,Template!$AK$5:$AL$17,2,FALSE),"")</f>
        <v/>
      </c>
      <c r="G3339" s="42" t="s">
        <v>12</v>
      </c>
      <c r="H3339" s="42" t="s">
        <v>15</v>
      </c>
      <c r="I3339" s="32" t="s">
        <v>65</v>
      </c>
      <c r="J3339" s="32" t="s">
        <v>66</v>
      </c>
      <c r="K3339" s="33">
        <f t="shared" si="9332"/>
        <v>0</v>
      </c>
      <c r="L3339" s="33">
        <f t="shared" si="9333"/>
        <v>0</v>
      </c>
      <c r="M3339" s="34">
        <f t="shared" si="9331"/>
        <v>0</v>
      </c>
      <c r="N3339" s="34">
        <f t="shared" si="9351"/>
        <v>0</v>
      </c>
      <c r="O3339" s="34">
        <f t="shared" si="9334"/>
        <v>0</v>
      </c>
      <c r="P3339" s="12" t="str">
        <f t="shared" ref="P3339:Q3339" si="9360">P3338</f>
        <v>(Select Language)</v>
      </c>
      <c r="Q3339" s="12" t="str">
        <f t="shared" si="9360"/>
        <v>(Select Usage)</v>
      </c>
      <c r="R3339" s="33">
        <f t="shared" si="9335"/>
        <v>0</v>
      </c>
      <c r="S3339" s="33">
        <f t="shared" si="9336"/>
        <v>0</v>
      </c>
      <c r="T3339" s="33">
        <f t="shared" si="9337"/>
        <v>0</v>
      </c>
      <c r="U3339" s="33">
        <f t="shared" si="9338"/>
        <v>0</v>
      </c>
      <c r="V3339" s="33">
        <f t="shared" si="9339"/>
        <v>0</v>
      </c>
      <c r="W3339" s="33">
        <f t="shared" si="9340"/>
        <v>0</v>
      </c>
      <c r="X3339" s="33">
        <f t="shared" si="9341"/>
        <v>0</v>
      </c>
      <c r="Y3339" s="33">
        <f t="shared" si="9342"/>
        <v>0</v>
      </c>
      <c r="Z3339" s="33">
        <f t="shared" si="9343"/>
        <v>0</v>
      </c>
      <c r="AA3339" s="33">
        <f t="shared" si="9344"/>
        <v>0</v>
      </c>
      <c r="AB3339" s="33">
        <f t="shared" si="9345"/>
        <v>0</v>
      </c>
      <c r="AC3339" s="33">
        <f t="shared" si="9346"/>
        <v>0</v>
      </c>
      <c r="AD3339" s="26">
        <f>SUM(R3339:AC3339)</f>
        <v>0</v>
      </c>
      <c r="AE3339" s="46" t="str">
        <f>IFERROR(IF(AE$3=VLOOKUP($E3339,Template!$AK$5:$AM$17,3,FALSE),$AD3339*$F3339,0),"0.00")</f>
        <v>0.00</v>
      </c>
      <c r="AF3339" s="46" t="str">
        <f>IFERROR(IF(AF$3=VLOOKUP($E3339,Template!$AK$5:$AM$17,3,FALSE),$AD3339*$F3339,0),"0.00")</f>
        <v>0.00</v>
      </c>
      <c r="AG3339" s="28">
        <f t="shared" si="9348"/>
        <v>0</v>
      </c>
      <c r="AH3339" s="13" t="s">
        <v>40</v>
      </c>
      <c r="AI3339" s="13" t="s">
        <v>41</v>
      </c>
      <c r="AK3339" s="14" t="s">
        <v>28</v>
      </c>
      <c r="AL3339" s="15">
        <v>0.05</v>
      </c>
      <c r="AM3339" s="16" t="s">
        <v>3</v>
      </c>
    </row>
    <row r="3340" spans="1:39" s="3" customFormat="1" ht="13.8" x14ac:dyDescent="0.25">
      <c r="A3340" s="7" t="str">
        <f t="shared" ref="A3340:C3340" si="9361">A3339</f>
        <v>(Enter Broadcasting Company Name)</v>
      </c>
      <c r="B3340" s="7" t="str">
        <f t="shared" si="9361"/>
        <v>(Enter Call Letters)</v>
      </c>
      <c r="C3340" s="8" t="str">
        <f t="shared" si="9361"/>
        <v>(Select AM/FM)</v>
      </c>
      <c r="D3340" s="30"/>
      <c r="E3340" s="8" t="str">
        <f t="shared" si="9350"/>
        <v>(Select Station Province)</v>
      </c>
      <c r="F3340" s="9" t="str">
        <f>IFERROR(VLOOKUP(E3340,Template!$AK$5:$AL$17,2,FALSE),"")</f>
        <v/>
      </c>
      <c r="G3340" s="42" t="s">
        <v>13</v>
      </c>
      <c r="H3340" s="42" t="s">
        <v>16</v>
      </c>
      <c r="I3340" s="32" t="s">
        <v>65</v>
      </c>
      <c r="J3340" s="32" t="s">
        <v>66</v>
      </c>
      <c r="K3340" s="33">
        <f t="shared" si="9332"/>
        <v>0</v>
      </c>
      <c r="L3340" s="33">
        <f t="shared" si="9333"/>
        <v>0</v>
      </c>
      <c r="M3340" s="34">
        <f t="shared" si="9331"/>
        <v>0</v>
      </c>
      <c r="N3340" s="34">
        <f t="shared" si="9351"/>
        <v>0</v>
      </c>
      <c r="O3340" s="34">
        <f t="shared" si="9334"/>
        <v>0</v>
      </c>
      <c r="P3340" s="12" t="str">
        <f t="shared" ref="P3340:Q3340" si="9362">P3339</f>
        <v>(Select Language)</v>
      </c>
      <c r="Q3340" s="12" t="str">
        <f t="shared" si="9362"/>
        <v>(Select Usage)</v>
      </c>
      <c r="R3340" s="33">
        <f t="shared" si="9335"/>
        <v>0</v>
      </c>
      <c r="S3340" s="33">
        <f t="shared" si="9336"/>
        <v>0</v>
      </c>
      <c r="T3340" s="33">
        <f t="shared" si="9337"/>
        <v>0</v>
      </c>
      <c r="U3340" s="33">
        <f t="shared" si="9338"/>
        <v>0</v>
      </c>
      <c r="V3340" s="33">
        <f t="shared" si="9339"/>
        <v>0</v>
      </c>
      <c r="W3340" s="33">
        <f t="shared" si="9340"/>
        <v>0</v>
      </c>
      <c r="X3340" s="33">
        <f t="shared" si="9341"/>
        <v>0</v>
      </c>
      <c r="Y3340" s="33">
        <f t="shared" si="9342"/>
        <v>0</v>
      </c>
      <c r="Z3340" s="33">
        <f t="shared" si="9343"/>
        <v>0</v>
      </c>
      <c r="AA3340" s="33">
        <f t="shared" si="9344"/>
        <v>0</v>
      </c>
      <c r="AB3340" s="33">
        <f t="shared" si="9345"/>
        <v>0</v>
      </c>
      <c r="AC3340" s="33">
        <f t="shared" si="9346"/>
        <v>0</v>
      </c>
      <c r="AD3340" s="26">
        <f t="shared" ref="AD3340:AD3342" si="9363">SUM(R3340:AC3340)</f>
        <v>0</v>
      </c>
      <c r="AE3340" s="46" t="str">
        <f>IFERROR(IF(AE$3=VLOOKUP($E3340,Template!$AK$5:$AM$17,3,FALSE),$AD3340*$F3340,0),"0.00")</f>
        <v>0.00</v>
      </c>
      <c r="AF3340" s="46" t="str">
        <f>IFERROR(IF(AF$3=VLOOKUP($E3340,Template!$AK$5:$AM$17,3,FALSE),$AD3340*$F3340,0),"0.00")</f>
        <v>0.00</v>
      </c>
      <c r="AG3340" s="28">
        <f t="shared" si="9348"/>
        <v>0</v>
      </c>
      <c r="AH3340" s="13" t="s">
        <v>40</v>
      </c>
      <c r="AI3340" s="13" t="s">
        <v>41</v>
      </c>
      <c r="AK3340" s="14" t="s">
        <v>70</v>
      </c>
      <c r="AL3340" s="15">
        <v>0.05</v>
      </c>
      <c r="AM3340" s="16" t="s">
        <v>3</v>
      </c>
    </row>
    <row r="3341" spans="1:39" s="3" customFormat="1" ht="13.8" x14ac:dyDescent="0.25">
      <c r="A3341" s="7" t="str">
        <f t="shared" ref="A3341:C3341" si="9364">A3340</f>
        <v>(Enter Broadcasting Company Name)</v>
      </c>
      <c r="B3341" s="7" t="str">
        <f t="shared" si="9364"/>
        <v>(Enter Call Letters)</v>
      </c>
      <c r="C3341" s="8" t="str">
        <f t="shared" si="9364"/>
        <v>(Select AM/FM)</v>
      </c>
      <c r="D3341" s="30"/>
      <c r="E3341" s="8" t="str">
        <f t="shared" si="9350"/>
        <v>(Select Station Province)</v>
      </c>
      <c r="F3341" s="9" t="str">
        <f>IFERROR(VLOOKUP(E3341,Template!$AK$5:$AL$17,2,FALSE),"")</f>
        <v/>
      </c>
      <c r="G3341" s="42" t="s">
        <v>15</v>
      </c>
      <c r="H3341" s="42" t="s">
        <v>17</v>
      </c>
      <c r="I3341" s="32" t="s">
        <v>65</v>
      </c>
      <c r="J3341" s="32" t="s">
        <v>66</v>
      </c>
      <c r="K3341" s="33">
        <f t="shared" si="9332"/>
        <v>0</v>
      </c>
      <c r="L3341" s="33">
        <f t="shared" si="9333"/>
        <v>0</v>
      </c>
      <c r="M3341" s="34">
        <f t="shared" si="9331"/>
        <v>0</v>
      </c>
      <c r="N3341" s="34">
        <f t="shared" si="9351"/>
        <v>0</v>
      </c>
      <c r="O3341" s="34">
        <f t="shared" si="9334"/>
        <v>0</v>
      </c>
      <c r="P3341" s="12" t="str">
        <f t="shared" ref="P3341:Q3341" si="9365">P3340</f>
        <v>(Select Language)</v>
      </c>
      <c r="Q3341" s="12" t="str">
        <f t="shared" si="9365"/>
        <v>(Select Usage)</v>
      </c>
      <c r="R3341" s="33">
        <f t="shared" si="9335"/>
        <v>0</v>
      </c>
      <c r="S3341" s="33">
        <f t="shared" si="9336"/>
        <v>0</v>
      </c>
      <c r="T3341" s="33">
        <f t="shared" si="9337"/>
        <v>0</v>
      </c>
      <c r="U3341" s="33">
        <f t="shared" si="9338"/>
        <v>0</v>
      </c>
      <c r="V3341" s="33">
        <f t="shared" si="9339"/>
        <v>0</v>
      </c>
      <c r="W3341" s="33">
        <f t="shared" si="9340"/>
        <v>0</v>
      </c>
      <c r="X3341" s="33">
        <f t="shared" si="9341"/>
        <v>0</v>
      </c>
      <c r="Y3341" s="33">
        <f t="shared" si="9342"/>
        <v>0</v>
      </c>
      <c r="Z3341" s="33">
        <f t="shared" si="9343"/>
        <v>0</v>
      </c>
      <c r="AA3341" s="33">
        <f t="shared" si="9344"/>
        <v>0</v>
      </c>
      <c r="AB3341" s="33">
        <f t="shared" si="9345"/>
        <v>0</v>
      </c>
      <c r="AC3341" s="33">
        <f t="shared" si="9346"/>
        <v>0</v>
      </c>
      <c r="AD3341" s="26">
        <f t="shared" si="9363"/>
        <v>0</v>
      </c>
      <c r="AE3341" s="46" t="str">
        <f>IFERROR(IF(AE$3=VLOOKUP($E3341,Template!$AK$5:$AM$17,3,FALSE),$AD3341*$F3341,0),"0.00")</f>
        <v>0.00</v>
      </c>
      <c r="AF3341" s="46" t="str">
        <f>IFERROR(IF(AF$3=VLOOKUP($E3341,Template!$AK$5:$AM$17,3,FALSE),$AD3341*$F3341,0),"0.00")</f>
        <v>0.00</v>
      </c>
      <c r="AG3341" s="28">
        <f t="shared" si="9348"/>
        <v>0</v>
      </c>
      <c r="AH3341" s="13" t="s">
        <v>40</v>
      </c>
      <c r="AI3341" s="13" t="s">
        <v>41</v>
      </c>
      <c r="AK3341" s="14" t="s">
        <v>20</v>
      </c>
      <c r="AL3341" s="15">
        <v>0.13</v>
      </c>
      <c r="AM3341" s="16" t="s">
        <v>2</v>
      </c>
    </row>
    <row r="3342" spans="1:39" s="3" customFormat="1" ht="13.8" x14ac:dyDescent="0.25">
      <c r="A3342" s="7" t="str">
        <f t="shared" ref="A3342:C3342" si="9366">A3341</f>
        <v>(Enter Broadcasting Company Name)</v>
      </c>
      <c r="B3342" s="7" t="str">
        <f t="shared" si="9366"/>
        <v>(Enter Call Letters)</v>
      </c>
      <c r="C3342" s="8" t="str">
        <f t="shared" si="9366"/>
        <v>(Select AM/FM)</v>
      </c>
      <c r="D3342" s="30"/>
      <c r="E3342" s="8" t="str">
        <f t="shared" si="9350"/>
        <v>(Select Station Province)</v>
      </c>
      <c r="F3342" s="9" t="str">
        <f>IFERROR(VLOOKUP(E3342,Template!$AK$5:$AL$17,2,FALSE),"")</f>
        <v/>
      </c>
      <c r="G3342" s="42" t="s">
        <v>16</v>
      </c>
      <c r="H3342" s="42" t="s">
        <v>18</v>
      </c>
      <c r="I3342" s="32" t="s">
        <v>65</v>
      </c>
      <c r="J3342" s="32" t="s">
        <v>66</v>
      </c>
      <c r="K3342" s="33">
        <f t="shared" si="9332"/>
        <v>0</v>
      </c>
      <c r="L3342" s="33">
        <f t="shared" si="9333"/>
        <v>0</v>
      </c>
      <c r="M3342" s="34">
        <f t="shared" si="9331"/>
        <v>0</v>
      </c>
      <c r="N3342" s="34">
        <f t="shared" si="9351"/>
        <v>0</v>
      </c>
      <c r="O3342" s="34">
        <f t="shared" si="9334"/>
        <v>0</v>
      </c>
      <c r="P3342" s="12" t="str">
        <f t="shared" ref="P3342:Q3342" si="9367">P3341</f>
        <v>(Select Language)</v>
      </c>
      <c r="Q3342" s="12" t="str">
        <f t="shared" si="9367"/>
        <v>(Select Usage)</v>
      </c>
      <c r="R3342" s="33">
        <f t="shared" si="9335"/>
        <v>0</v>
      </c>
      <c r="S3342" s="33">
        <f t="shared" si="9336"/>
        <v>0</v>
      </c>
      <c r="T3342" s="33">
        <f t="shared" si="9337"/>
        <v>0</v>
      </c>
      <c r="U3342" s="33">
        <f t="shared" si="9338"/>
        <v>0</v>
      </c>
      <c r="V3342" s="33">
        <f t="shared" si="9339"/>
        <v>0</v>
      </c>
      <c r="W3342" s="33">
        <f t="shared" si="9340"/>
        <v>0</v>
      </c>
      <c r="X3342" s="33">
        <f t="shared" si="9341"/>
        <v>0</v>
      </c>
      <c r="Y3342" s="33">
        <f t="shared" si="9342"/>
        <v>0</v>
      </c>
      <c r="Z3342" s="33">
        <f t="shared" si="9343"/>
        <v>0</v>
      </c>
      <c r="AA3342" s="33">
        <f t="shared" si="9344"/>
        <v>0</v>
      </c>
      <c r="AB3342" s="33">
        <f t="shared" si="9345"/>
        <v>0</v>
      </c>
      <c r="AC3342" s="33">
        <f t="shared" si="9346"/>
        <v>0</v>
      </c>
      <c r="AD3342" s="26">
        <f t="shared" si="9363"/>
        <v>0</v>
      </c>
      <c r="AE3342" s="46" t="str">
        <f>IFERROR(IF(AE$3=VLOOKUP($E3342,Template!$AK$5:$AM$17,3,FALSE),$AD3342*$F3342,0),"0.00")</f>
        <v>0.00</v>
      </c>
      <c r="AF3342" s="46" t="str">
        <f>IFERROR(IF(AF$3=VLOOKUP($E3342,Template!$AK$5:$AM$17,3,FALSE),$AD3342*$F3342,0),"0.00")</f>
        <v>0.00</v>
      </c>
      <c r="AG3342" s="28">
        <f t="shared" si="9348"/>
        <v>0</v>
      </c>
      <c r="AH3342" s="13" t="s">
        <v>40</v>
      </c>
      <c r="AI3342" s="13" t="s">
        <v>41</v>
      </c>
      <c r="AK3342" s="14" t="s">
        <v>69</v>
      </c>
      <c r="AL3342" s="15">
        <v>0.15</v>
      </c>
      <c r="AM3342" s="16" t="s">
        <v>2</v>
      </c>
    </row>
    <row r="3343" spans="1:39" s="3" customFormat="1" ht="13.8" x14ac:dyDescent="0.25">
      <c r="A3343" s="7" t="str">
        <f t="shared" ref="A3343:C3343" si="9368">A3342</f>
        <v>(Enter Broadcasting Company Name)</v>
      </c>
      <c r="B3343" s="7" t="str">
        <f t="shared" si="9368"/>
        <v>(Enter Call Letters)</v>
      </c>
      <c r="C3343" s="8" t="str">
        <f t="shared" si="9368"/>
        <v>(Select AM/FM)</v>
      </c>
      <c r="D3343" s="30"/>
      <c r="E3343" s="8" t="str">
        <f t="shared" si="9350"/>
        <v>(Select Station Province)</v>
      </c>
      <c r="F3343" s="9" t="str">
        <f>IFERROR(VLOOKUP(E3343,Template!$AK$5:$AL$17,2,FALSE),"")</f>
        <v/>
      </c>
      <c r="G3343" s="42" t="s">
        <v>17</v>
      </c>
      <c r="H3343" s="42" t="s">
        <v>7</v>
      </c>
      <c r="I3343" s="32" t="s">
        <v>65</v>
      </c>
      <c r="J3343" s="32" t="s">
        <v>66</v>
      </c>
      <c r="K3343" s="33">
        <f t="shared" si="9332"/>
        <v>0</v>
      </c>
      <c r="L3343" s="33">
        <f t="shared" si="9333"/>
        <v>0</v>
      </c>
      <c r="M3343" s="34">
        <f t="shared" si="9331"/>
        <v>0</v>
      </c>
      <c r="N3343" s="34">
        <f t="shared" si="9351"/>
        <v>0</v>
      </c>
      <c r="O3343" s="34">
        <f t="shared" si="9334"/>
        <v>0</v>
      </c>
      <c r="P3343" s="12" t="str">
        <f t="shared" ref="P3343:Q3343" si="9369">P3342</f>
        <v>(Select Language)</v>
      </c>
      <c r="Q3343" s="12" t="str">
        <f t="shared" si="9369"/>
        <v>(Select Usage)</v>
      </c>
      <c r="R3343" s="33">
        <f t="shared" si="9335"/>
        <v>0</v>
      </c>
      <c r="S3343" s="33">
        <f t="shared" si="9336"/>
        <v>0</v>
      </c>
      <c r="T3343" s="33">
        <f t="shared" si="9337"/>
        <v>0</v>
      </c>
      <c r="U3343" s="33">
        <f t="shared" si="9338"/>
        <v>0</v>
      </c>
      <c r="V3343" s="33">
        <f t="shared" si="9339"/>
        <v>0</v>
      </c>
      <c r="W3343" s="33">
        <f t="shared" si="9340"/>
        <v>0</v>
      </c>
      <c r="X3343" s="33">
        <f t="shared" si="9341"/>
        <v>0</v>
      </c>
      <c r="Y3343" s="33">
        <f t="shared" si="9342"/>
        <v>0</v>
      </c>
      <c r="Z3343" s="33">
        <f t="shared" si="9343"/>
        <v>0</v>
      </c>
      <c r="AA3343" s="33">
        <f t="shared" si="9344"/>
        <v>0</v>
      </c>
      <c r="AB3343" s="33">
        <f t="shared" si="9345"/>
        <v>0</v>
      </c>
      <c r="AC3343" s="33">
        <f t="shared" si="9346"/>
        <v>0</v>
      </c>
      <c r="AD3343" s="26">
        <f>SUM(R3343:AC3343)</f>
        <v>0</v>
      </c>
      <c r="AE3343" s="46" t="str">
        <f>IFERROR(IF(AE$3=VLOOKUP($E3343,Template!$AK$5:$AM$17,3,FALSE),$AD3343*$F3343,0),"0.00")</f>
        <v>0.00</v>
      </c>
      <c r="AF3343" s="46" t="str">
        <f>IFERROR(IF(AF$3=VLOOKUP($E3343,Template!$AK$5:$AM$17,3,FALSE),$AD3343*$F3343,0),"0.00")</f>
        <v>0.00</v>
      </c>
      <c r="AG3343" s="28">
        <f t="shared" si="9348"/>
        <v>0</v>
      </c>
      <c r="AH3343" s="13" t="s">
        <v>40</v>
      </c>
      <c r="AI3343" s="13" t="s">
        <v>41</v>
      </c>
      <c r="AK3343" s="14" t="s">
        <v>29</v>
      </c>
      <c r="AL3343" s="15">
        <v>0.05</v>
      </c>
      <c r="AM3343" s="16" t="s">
        <v>3</v>
      </c>
    </row>
    <row r="3344" spans="1:39" s="3" customFormat="1" ht="13.8" x14ac:dyDescent="0.25">
      <c r="A3344" s="7" t="str">
        <f t="shared" ref="A3344:C3344" si="9370">A3343</f>
        <v>(Enter Broadcasting Company Name)</v>
      </c>
      <c r="B3344" s="7" t="str">
        <f t="shared" si="9370"/>
        <v>(Enter Call Letters)</v>
      </c>
      <c r="C3344" s="8" t="str">
        <f t="shared" si="9370"/>
        <v>(Select AM/FM)</v>
      </c>
      <c r="D3344" s="30"/>
      <c r="E3344" s="8" t="str">
        <f t="shared" si="9350"/>
        <v>(Select Station Province)</v>
      </c>
      <c r="F3344" s="9" t="str">
        <f>IFERROR(VLOOKUP(E3344,Template!$AK$5:$AL$17,2,FALSE),"")</f>
        <v/>
      </c>
      <c r="G3344" s="42" t="s">
        <v>18</v>
      </c>
      <c r="H3344" s="43" t="s">
        <v>8</v>
      </c>
      <c r="I3344" s="32" t="s">
        <v>65</v>
      </c>
      <c r="J3344" s="32" t="s">
        <v>66</v>
      </c>
      <c r="K3344" s="33">
        <f t="shared" si="9332"/>
        <v>0</v>
      </c>
      <c r="L3344" s="33">
        <f t="shared" si="9333"/>
        <v>0</v>
      </c>
      <c r="M3344" s="34">
        <f t="shared" si="9331"/>
        <v>0</v>
      </c>
      <c r="N3344" s="34">
        <f t="shared" si="9351"/>
        <v>0</v>
      </c>
      <c r="O3344" s="34">
        <f t="shared" si="9334"/>
        <v>0</v>
      </c>
      <c r="P3344" s="12" t="str">
        <f t="shared" ref="P3344:Q3344" si="9371">P3343</f>
        <v>(Select Language)</v>
      </c>
      <c r="Q3344" s="12" t="str">
        <f t="shared" si="9371"/>
        <v>(Select Usage)</v>
      </c>
      <c r="R3344" s="33">
        <f t="shared" si="9335"/>
        <v>0</v>
      </c>
      <c r="S3344" s="33">
        <f t="shared" si="9336"/>
        <v>0</v>
      </c>
      <c r="T3344" s="33">
        <f t="shared" si="9337"/>
        <v>0</v>
      </c>
      <c r="U3344" s="33">
        <f t="shared" si="9338"/>
        <v>0</v>
      </c>
      <c r="V3344" s="33">
        <f t="shared" si="9339"/>
        <v>0</v>
      </c>
      <c r="W3344" s="33">
        <f t="shared" si="9340"/>
        <v>0</v>
      </c>
      <c r="X3344" s="33">
        <f t="shared" si="9341"/>
        <v>0</v>
      </c>
      <c r="Y3344" s="33">
        <f t="shared" si="9342"/>
        <v>0</v>
      </c>
      <c r="Z3344" s="33">
        <f t="shared" si="9343"/>
        <v>0</v>
      </c>
      <c r="AA3344" s="33">
        <f t="shared" si="9344"/>
        <v>0</v>
      </c>
      <c r="AB3344" s="33">
        <f t="shared" si="9345"/>
        <v>0</v>
      </c>
      <c r="AC3344" s="33">
        <f t="shared" si="9346"/>
        <v>0</v>
      </c>
      <c r="AD3344" s="26">
        <f t="shared" ref="AD3344" si="9372">SUM(R3344:AC3344)</f>
        <v>0</v>
      </c>
      <c r="AE3344" s="46" t="str">
        <f>IFERROR(IF(AE$3=VLOOKUP($E3344,Template!$AK$5:$AM$17,3,FALSE),$AD3344*$F3344,0),"0.00")</f>
        <v>0.00</v>
      </c>
      <c r="AF3344" s="46" t="str">
        <f>IFERROR(IF(AF$3=VLOOKUP($E3344,Template!$AK$5:$AM$17,3,FALSE),$AD3344*$F3344,0),"0.00")</f>
        <v>0.00</v>
      </c>
      <c r="AG3344" s="28">
        <f t="shared" si="9348"/>
        <v>0</v>
      </c>
      <c r="AH3344" s="13" t="s">
        <v>40</v>
      </c>
      <c r="AI3344" s="13" t="s">
        <v>41</v>
      </c>
      <c r="AK3344" s="14" t="s">
        <v>21</v>
      </c>
      <c r="AL3344" s="15">
        <v>0.05</v>
      </c>
      <c r="AM3344" s="16" t="s">
        <v>3</v>
      </c>
    </row>
    <row r="3345" spans="1:39" ht="13.8" x14ac:dyDescent="0.25">
      <c r="A3345" s="19" t="s">
        <v>4</v>
      </c>
      <c r="B3345" s="19"/>
      <c r="C3345" s="20"/>
      <c r="D3345" s="20"/>
      <c r="E3345" s="20"/>
      <c r="F3345" s="20"/>
      <c r="G3345" s="44"/>
      <c r="H3345" s="44"/>
      <c r="I3345" s="21">
        <f t="shared" ref="I3345:K3345" si="9373">SUM(I3333:I3344)</f>
        <v>0</v>
      </c>
      <c r="J3345" s="21">
        <f t="shared" si="9373"/>
        <v>0</v>
      </c>
      <c r="K3345" s="21">
        <f t="shared" si="9373"/>
        <v>0</v>
      </c>
      <c r="L3345" s="21">
        <f>L3344</f>
        <v>0</v>
      </c>
      <c r="M3345" s="21">
        <f>SUM(M3333:M3344)</f>
        <v>0</v>
      </c>
      <c r="N3345" s="21">
        <f t="shared" ref="N3345:O3345" si="9374">SUM(N3333:N3344)</f>
        <v>0</v>
      </c>
      <c r="O3345" s="21">
        <f t="shared" si="9374"/>
        <v>0</v>
      </c>
      <c r="P3345" s="21"/>
      <c r="Q3345" s="22"/>
      <c r="R3345" s="21">
        <f t="shared" ref="R3345:AI3345" si="9375">SUM(R3333:R3344)</f>
        <v>0</v>
      </c>
      <c r="S3345" s="21">
        <f t="shared" si="9375"/>
        <v>0</v>
      </c>
      <c r="T3345" s="21">
        <f t="shared" si="9375"/>
        <v>0</v>
      </c>
      <c r="U3345" s="21">
        <f t="shared" si="9375"/>
        <v>0</v>
      </c>
      <c r="V3345" s="21">
        <f t="shared" si="9375"/>
        <v>0</v>
      </c>
      <c r="W3345" s="21">
        <f t="shared" si="9375"/>
        <v>0</v>
      </c>
      <c r="X3345" s="21">
        <f t="shared" si="9375"/>
        <v>0</v>
      </c>
      <c r="Y3345" s="21">
        <f t="shared" si="9375"/>
        <v>0</v>
      </c>
      <c r="Z3345" s="21">
        <f t="shared" si="9375"/>
        <v>0</v>
      </c>
      <c r="AA3345" s="21">
        <f t="shared" si="9375"/>
        <v>0</v>
      </c>
      <c r="AB3345" s="21">
        <f t="shared" si="9375"/>
        <v>0</v>
      </c>
      <c r="AC3345" s="21">
        <f t="shared" si="9375"/>
        <v>0</v>
      </c>
      <c r="AD3345" s="27">
        <f t="shared" si="9375"/>
        <v>0</v>
      </c>
      <c r="AE3345" s="21">
        <f t="shared" si="9375"/>
        <v>0</v>
      </c>
      <c r="AF3345" s="21">
        <f t="shared" si="9375"/>
        <v>0</v>
      </c>
      <c r="AG3345" s="27">
        <f t="shared" si="9375"/>
        <v>0</v>
      </c>
      <c r="AH3345" s="21">
        <f t="shared" si="9375"/>
        <v>0</v>
      </c>
      <c r="AI3345" s="21">
        <f t="shared" si="9375"/>
        <v>0</v>
      </c>
      <c r="AK3345" s="14" t="s">
        <v>71</v>
      </c>
      <c r="AL3345" s="15">
        <v>0.05</v>
      </c>
      <c r="AM3345" s="16" t="s">
        <v>3</v>
      </c>
    </row>
    <row r="3346" spans="1:39" x14ac:dyDescent="0.25">
      <c r="A3346" s="2"/>
      <c r="G3346" s="2"/>
      <c r="H3346" s="2"/>
      <c r="O3346" s="2"/>
      <c r="P3346" s="2"/>
    </row>
    <row r="3347" spans="1:39" ht="42" customHeight="1" x14ac:dyDescent="0.25">
      <c r="A3347" s="223" t="s">
        <v>63</v>
      </c>
      <c r="B3347" s="223" t="s">
        <v>43</v>
      </c>
      <c r="C3347" s="224" t="s">
        <v>19</v>
      </c>
      <c r="D3347" s="226"/>
      <c r="E3347" s="223" t="s">
        <v>14</v>
      </c>
      <c r="F3347" s="223" t="s">
        <v>38</v>
      </c>
      <c r="G3347" s="223" t="s">
        <v>1</v>
      </c>
      <c r="H3347" s="223" t="s">
        <v>5</v>
      </c>
      <c r="I3347" s="225" t="s">
        <v>31</v>
      </c>
      <c r="J3347" s="225" t="s">
        <v>32</v>
      </c>
      <c r="K3347" s="225" t="s">
        <v>48</v>
      </c>
      <c r="L3347" s="225" t="s">
        <v>0</v>
      </c>
      <c r="M3347" s="4" t="s">
        <v>45</v>
      </c>
      <c r="N3347" s="4" t="s">
        <v>46</v>
      </c>
      <c r="O3347" s="4" t="s">
        <v>47</v>
      </c>
      <c r="P3347" s="225" t="s">
        <v>50</v>
      </c>
      <c r="Q3347" s="225" t="s">
        <v>33</v>
      </c>
      <c r="R3347" s="4" t="s">
        <v>51</v>
      </c>
      <c r="S3347" s="4" t="s">
        <v>52</v>
      </c>
      <c r="T3347" s="4" t="s">
        <v>53</v>
      </c>
      <c r="U3347" s="4" t="s">
        <v>54</v>
      </c>
      <c r="V3347" s="4" t="s">
        <v>55</v>
      </c>
      <c r="W3347" s="4" t="s">
        <v>56</v>
      </c>
      <c r="X3347" s="4" t="s">
        <v>57</v>
      </c>
      <c r="Y3347" s="4" t="s">
        <v>58</v>
      </c>
      <c r="Z3347" s="4" t="s">
        <v>59</v>
      </c>
      <c r="AA3347" s="4" t="s">
        <v>62</v>
      </c>
      <c r="AB3347" s="4" t="s">
        <v>60</v>
      </c>
      <c r="AC3347" s="4" t="s">
        <v>61</v>
      </c>
      <c r="AD3347" s="233" t="s">
        <v>34</v>
      </c>
      <c r="AE3347" s="231" t="s">
        <v>2</v>
      </c>
      <c r="AF3347" s="231" t="s">
        <v>3</v>
      </c>
      <c r="AG3347" s="233" t="s">
        <v>35</v>
      </c>
      <c r="AH3347" s="223" t="s">
        <v>36</v>
      </c>
      <c r="AI3347" s="223" t="s">
        <v>37</v>
      </c>
      <c r="AK3347" s="229" t="s">
        <v>30</v>
      </c>
      <c r="AL3347" s="229"/>
      <c r="AM3347" s="229"/>
    </row>
    <row r="3348" spans="1:39" s="6" customFormat="1" ht="35.25" customHeight="1" x14ac:dyDescent="0.3">
      <c r="A3348" s="224"/>
      <c r="B3348" s="224"/>
      <c r="C3348" s="224"/>
      <c r="D3348" s="227"/>
      <c r="E3348" s="223"/>
      <c r="F3348" s="223"/>
      <c r="G3348" s="223"/>
      <c r="H3348" s="223"/>
      <c r="I3348" s="230"/>
      <c r="J3348" s="230"/>
      <c r="K3348" s="230"/>
      <c r="L3348" s="230"/>
      <c r="M3348" s="5">
        <v>0</v>
      </c>
      <c r="N3348" s="5">
        <v>625000</v>
      </c>
      <c r="O3348" s="5">
        <v>1250000</v>
      </c>
      <c r="P3348" s="225"/>
      <c r="Q3348" s="225"/>
      <c r="R3348" s="29">
        <v>4.95E-4</v>
      </c>
      <c r="S3348" s="29">
        <v>9.5200000000000005E-4</v>
      </c>
      <c r="T3348" s="29">
        <v>1.5900000000000001E-3</v>
      </c>
      <c r="U3348" s="29">
        <v>1.1169999999999999E-3</v>
      </c>
      <c r="V3348" s="29">
        <v>2.189E-3</v>
      </c>
      <c r="W3348" s="29">
        <v>4.5430000000000002E-3</v>
      </c>
      <c r="X3348" s="29">
        <v>8.8199999999999997E-4</v>
      </c>
      <c r="Y3348" s="29">
        <v>1.6949999999999999E-3</v>
      </c>
      <c r="Z3348" s="29">
        <v>2.8319999999999999E-3</v>
      </c>
      <c r="AA3348" s="29">
        <v>1.9889999999999999E-3</v>
      </c>
      <c r="AB3348" s="29">
        <v>3.8999999999999998E-3</v>
      </c>
      <c r="AC3348" s="29">
        <v>8.0949999999999998E-3</v>
      </c>
      <c r="AD3348" s="233"/>
      <c r="AE3348" s="232"/>
      <c r="AF3348" s="232"/>
      <c r="AG3348" s="234"/>
      <c r="AH3348" s="223"/>
      <c r="AI3348" s="223"/>
      <c r="AK3348" s="229"/>
      <c r="AL3348" s="229"/>
      <c r="AM3348" s="229"/>
    </row>
    <row r="3349" spans="1:39" s="3" customFormat="1" ht="13.8" x14ac:dyDescent="0.25">
      <c r="A3349" s="7" t="s">
        <v>44</v>
      </c>
      <c r="B3349" s="7" t="s">
        <v>42</v>
      </c>
      <c r="C3349" s="8" t="s">
        <v>39</v>
      </c>
      <c r="D3349" s="30"/>
      <c r="E3349" s="8" t="s">
        <v>64</v>
      </c>
      <c r="F3349" s="9" t="str">
        <f>IFERROR(VLOOKUP(E3349,Template!$AK$5:$AL$17,2,FALSE),"")</f>
        <v/>
      </c>
      <c r="G3349" s="41" t="s">
        <v>7</v>
      </c>
      <c r="H3349" s="41" t="s">
        <v>6</v>
      </c>
      <c r="I3349" s="32" t="s">
        <v>65</v>
      </c>
      <c r="J3349" s="32" t="s">
        <v>66</v>
      </c>
      <c r="K3349" s="33">
        <f>IFERROR(I3349+J3349,0)</f>
        <v>0</v>
      </c>
      <c r="L3349" s="33">
        <f>IFERROR(K3349,"")</f>
        <v>0</v>
      </c>
      <c r="M3349" s="34">
        <f t="shared" ref="M3349:M3360" si="9376">IF(L3349&lt;=$N$4,K3349,IF(L3348&gt;$N$4,0,$N$4-L3348))</f>
        <v>0</v>
      </c>
      <c r="N3349" s="34">
        <f>IF(AND(L3349&gt;$N$4,L3349&lt;=$O$4),K3349-M3349,IF(AND(L3348&gt;$N$4,L3348&lt;=$O$4),$O$4-L3348,IF(L3348&gt;$O$4,0,IF(L3349&lt;$N$4,0,MIN(L3349-$N$4,$N$4)))))</f>
        <v>0</v>
      </c>
      <c r="O3349" s="34">
        <f>IF(L3349&gt;$O$4,K3349-M3349-N3349,0)</f>
        <v>0</v>
      </c>
      <c r="P3349" s="12" t="s">
        <v>94</v>
      </c>
      <c r="Q3349" s="12" t="s">
        <v>68</v>
      </c>
      <c r="R3349" s="33">
        <f>IF(AND($Q3349="LOW",$P3349="French"),M3349*R$4,0)</f>
        <v>0</v>
      </c>
      <c r="S3349" s="33">
        <f>IF(AND($Q3349="LOW",$P3349="French"),N3349*S$4,0)</f>
        <v>0</v>
      </c>
      <c r="T3349" s="33">
        <f>IF(AND($Q3349="LOW",$P3349="French"),O3349*T$4,0)</f>
        <v>0</v>
      </c>
      <c r="U3349" s="33">
        <f>IF(AND($Q3349="HIGH",$P3349="French"),M3349*U$4,0)</f>
        <v>0</v>
      </c>
      <c r="V3349" s="33">
        <f>IF(AND($Q3349="HIGH",$P3349="French"),N3349*V$4,0)</f>
        <v>0</v>
      </c>
      <c r="W3349" s="33">
        <f>IF(AND($Q3349="HIGH",$P3349="French"),O3349*W$4,0)</f>
        <v>0</v>
      </c>
      <c r="X3349" s="33">
        <f>IF(AND($Q3349="LOW",$P3349="English"),M3349*X$4,0)</f>
        <v>0</v>
      </c>
      <c r="Y3349" s="33">
        <f>IF(AND($Q3349="LOW",$P3349="English"),N3349*Y$4,0)</f>
        <v>0</v>
      </c>
      <c r="Z3349" s="33">
        <f>IF(AND($Q3349="LOW",$P3349="English"),O3349*Z$4,0)</f>
        <v>0</v>
      </c>
      <c r="AA3349" s="33">
        <f>IF(AND($Q3349="HIGH",$P3349="English"),M3349*AA$4,0)</f>
        <v>0</v>
      </c>
      <c r="AB3349" s="33">
        <f>IF(AND($Q3349="HIGH",$P3349="English"),N3349*AB$4,0)</f>
        <v>0</v>
      </c>
      <c r="AC3349" s="33">
        <f>IF(AND($Q3349="HIGH",$P3349="English"),O3349*AC$4,0)</f>
        <v>0</v>
      </c>
      <c r="AD3349" s="26">
        <f>SUM(R3349:AC3349)</f>
        <v>0</v>
      </c>
      <c r="AE3349" s="46" t="str">
        <f>IFERROR(IF(AE$3=VLOOKUP($E3349,Template!$AK$5:$AM$17,3,FALSE),$AD3349*$F3349,0),"0.00")</f>
        <v>0.00</v>
      </c>
      <c r="AF3349" s="46" t="str">
        <f>IFERROR(IF(AF$3=VLOOKUP($E3349,Template!$AK$5:$AM$17,3,FALSE),$AD3349*$F3349,0),"0.00")</f>
        <v>0.00</v>
      </c>
      <c r="AG3349" s="28">
        <f>SUM(AD3349:AF3349)</f>
        <v>0</v>
      </c>
      <c r="AH3349" s="13" t="s">
        <v>40</v>
      </c>
      <c r="AI3349" s="13" t="s">
        <v>41</v>
      </c>
      <c r="AK3349" s="14" t="s">
        <v>25</v>
      </c>
      <c r="AL3349" s="15">
        <v>0.05</v>
      </c>
      <c r="AM3349" s="16" t="s">
        <v>3</v>
      </c>
    </row>
    <row r="3350" spans="1:39" s="3" customFormat="1" ht="13.8" x14ac:dyDescent="0.25">
      <c r="A3350" s="7" t="str">
        <f>A3349</f>
        <v>(Enter Broadcasting Company Name)</v>
      </c>
      <c r="B3350" s="7" t="str">
        <f>B3349</f>
        <v>(Enter Call Letters)</v>
      </c>
      <c r="C3350" s="8" t="str">
        <f>C3349</f>
        <v>(Select AM/FM)</v>
      </c>
      <c r="D3350" s="30"/>
      <c r="E3350" s="8" t="str">
        <f>E3349</f>
        <v>(Select Station Province)</v>
      </c>
      <c r="F3350" s="9" t="str">
        <f>IFERROR(VLOOKUP(E3350,Template!$AK$5:$AL$17,2,FALSE),"")</f>
        <v/>
      </c>
      <c r="G3350" s="42" t="s">
        <v>8</v>
      </c>
      <c r="H3350" s="42" t="s">
        <v>9</v>
      </c>
      <c r="I3350" s="32" t="s">
        <v>65</v>
      </c>
      <c r="J3350" s="32" t="s">
        <v>66</v>
      </c>
      <c r="K3350" s="33">
        <f t="shared" ref="K3350:K3360" si="9377">IFERROR(I3350+J3350,0)</f>
        <v>0</v>
      </c>
      <c r="L3350" s="33">
        <f t="shared" ref="L3350:L3360" si="9378">IFERROR(L3349+K3350,"")</f>
        <v>0</v>
      </c>
      <c r="M3350" s="34">
        <f t="shared" si="9376"/>
        <v>0</v>
      </c>
      <c r="N3350" s="34">
        <f>IF(AND(L3350&gt;$N$4,L3350&lt;=$O$4),K3350-M3350,IF(AND(L3349&gt;$N$4,L3349&lt;=$O$4),$O$4-L3349,IF(L3349&gt;$O$4,0,IF(L3350&lt;$N$4,0,MIN(L3350-$N$4,$N$4)))))</f>
        <v>0</v>
      </c>
      <c r="O3350" s="34">
        <f t="shared" ref="O3350:O3360" si="9379">IF(L3350&gt;$O$4,K3350-M3350-N3350,0)</f>
        <v>0</v>
      </c>
      <c r="P3350" s="12" t="str">
        <f>P3349</f>
        <v>(Select Language)</v>
      </c>
      <c r="Q3350" s="12" t="str">
        <f>Q3349</f>
        <v>(Select Usage)</v>
      </c>
      <c r="R3350" s="33">
        <f t="shared" ref="R3350:R3360" si="9380">IF(AND($Q3350="LOW",$P3350="French"),M3350*R$4,0)</f>
        <v>0</v>
      </c>
      <c r="S3350" s="33">
        <f t="shared" ref="S3350:S3360" si="9381">IF(AND($Q3350="LOW",$P3350="French"),N3350*S$4,0)</f>
        <v>0</v>
      </c>
      <c r="T3350" s="33">
        <f t="shared" ref="T3350:T3360" si="9382">IF(AND($Q3350="LOW",$P3350="French"),O3350*T$4,0)</f>
        <v>0</v>
      </c>
      <c r="U3350" s="33">
        <f t="shared" ref="U3350:U3360" si="9383">IF(AND($Q3350="HIGH",$P3350="French"),M3350*U$4,0)</f>
        <v>0</v>
      </c>
      <c r="V3350" s="33">
        <f t="shared" ref="V3350:V3360" si="9384">IF(AND($Q3350="HIGH",$P3350="French"),N3350*V$4,0)</f>
        <v>0</v>
      </c>
      <c r="W3350" s="33">
        <f t="shared" ref="W3350:W3360" si="9385">IF(AND($Q3350="HIGH",$P3350="French"),O3350*W$4,0)</f>
        <v>0</v>
      </c>
      <c r="X3350" s="33">
        <f t="shared" ref="X3350:X3360" si="9386">IF(AND($Q3350="LOW",$P3350="English"),M3350*X$4,0)</f>
        <v>0</v>
      </c>
      <c r="Y3350" s="33">
        <f t="shared" ref="Y3350:Y3360" si="9387">IF(AND($Q3350="LOW",$P3350="English"),N3350*Y$4,0)</f>
        <v>0</v>
      </c>
      <c r="Z3350" s="33">
        <f t="shared" ref="Z3350:Z3360" si="9388">IF(AND($Q3350="LOW",$P3350="English"),O3350*Z$4,0)</f>
        <v>0</v>
      </c>
      <c r="AA3350" s="33">
        <f t="shared" ref="AA3350:AA3360" si="9389">IF(AND($Q3350="HIGH",$P3350="English"),M3350*AA$4,0)</f>
        <v>0</v>
      </c>
      <c r="AB3350" s="33">
        <f t="shared" ref="AB3350:AB3360" si="9390">IF(AND($Q3350="HIGH",$P3350="English"),N3350*AB$4,0)</f>
        <v>0</v>
      </c>
      <c r="AC3350" s="33">
        <f t="shared" ref="AC3350:AC3360" si="9391">IF(AND($Q3350="HIGH",$P3350="English"),O3350*AC$4,0)</f>
        <v>0</v>
      </c>
      <c r="AD3350" s="26">
        <f t="shared" ref="AD3350:AD3354" si="9392">SUM(R3350:AC3350)</f>
        <v>0</v>
      </c>
      <c r="AE3350" s="46" t="str">
        <f>IFERROR(IF(AE$3=VLOOKUP($E3350,Template!$AK$5:$AM$17,3,FALSE),$AD3350*$F3350,0),"0.00")</f>
        <v>0.00</v>
      </c>
      <c r="AF3350" s="46" t="str">
        <f>IFERROR(IF(AF$3=VLOOKUP($E3350,Template!$AK$5:$AM$17,3,FALSE),$AD3350*$F3350,0),"0.00")</f>
        <v>0.00</v>
      </c>
      <c r="AG3350" s="28">
        <f t="shared" ref="AG3350:AG3360" si="9393">SUM(AD3350:AF3350)</f>
        <v>0</v>
      </c>
      <c r="AH3350" s="13" t="s">
        <v>40</v>
      </c>
      <c r="AI3350" s="13" t="s">
        <v>41</v>
      </c>
      <c r="AK3350" s="14" t="s">
        <v>23</v>
      </c>
      <c r="AL3350" s="15">
        <v>0.05</v>
      </c>
      <c r="AM3350" s="16" t="s">
        <v>3</v>
      </c>
    </row>
    <row r="3351" spans="1:39" s="3" customFormat="1" ht="13.8" x14ac:dyDescent="0.25">
      <c r="A3351" s="7" t="str">
        <f t="shared" ref="A3351:C3351" si="9394">A3350</f>
        <v>(Enter Broadcasting Company Name)</v>
      </c>
      <c r="B3351" s="7" t="str">
        <f t="shared" si="9394"/>
        <v>(Enter Call Letters)</v>
      </c>
      <c r="C3351" s="8" t="str">
        <f t="shared" si="9394"/>
        <v>(Select AM/FM)</v>
      </c>
      <c r="D3351" s="30"/>
      <c r="E3351" s="8" t="str">
        <f t="shared" ref="E3351:E3360" si="9395">E3350</f>
        <v>(Select Station Province)</v>
      </c>
      <c r="F3351" s="9" t="str">
        <f>IFERROR(VLOOKUP(E3351,Template!$AK$5:$AL$17,2,FALSE),"")</f>
        <v/>
      </c>
      <c r="G3351" s="42" t="s">
        <v>6</v>
      </c>
      <c r="H3351" s="42" t="s">
        <v>10</v>
      </c>
      <c r="I3351" s="32" t="s">
        <v>65</v>
      </c>
      <c r="J3351" s="32" t="s">
        <v>66</v>
      </c>
      <c r="K3351" s="33">
        <f t="shared" si="9377"/>
        <v>0</v>
      </c>
      <c r="L3351" s="33">
        <f t="shared" si="9378"/>
        <v>0</v>
      </c>
      <c r="M3351" s="34">
        <f t="shared" si="9376"/>
        <v>0</v>
      </c>
      <c r="N3351" s="34">
        <f t="shared" ref="N3351:N3360" si="9396">IF(AND(L3351&gt;$N$4,L3351&lt;=$O$4),K3351-M3351,IF(AND(L3350&gt;$N$4,L3350&lt;=$O$4),$O$4-L3350,IF(L3350&gt;$O$4,0,IF(L3351&lt;$N$4,0,MIN(L3351-$N$4,$N$4)))))</f>
        <v>0</v>
      </c>
      <c r="O3351" s="34">
        <f t="shared" si="9379"/>
        <v>0</v>
      </c>
      <c r="P3351" s="12" t="str">
        <f t="shared" ref="P3351:Q3351" si="9397">P3350</f>
        <v>(Select Language)</v>
      </c>
      <c r="Q3351" s="12" t="str">
        <f t="shared" si="9397"/>
        <v>(Select Usage)</v>
      </c>
      <c r="R3351" s="33">
        <f t="shared" si="9380"/>
        <v>0</v>
      </c>
      <c r="S3351" s="33">
        <f t="shared" si="9381"/>
        <v>0</v>
      </c>
      <c r="T3351" s="33">
        <f t="shared" si="9382"/>
        <v>0</v>
      </c>
      <c r="U3351" s="33">
        <f t="shared" si="9383"/>
        <v>0</v>
      </c>
      <c r="V3351" s="33">
        <f t="shared" si="9384"/>
        <v>0</v>
      </c>
      <c r="W3351" s="33">
        <f t="shared" si="9385"/>
        <v>0</v>
      </c>
      <c r="X3351" s="33">
        <f t="shared" si="9386"/>
        <v>0</v>
      </c>
      <c r="Y3351" s="33">
        <f t="shared" si="9387"/>
        <v>0</v>
      </c>
      <c r="Z3351" s="33">
        <f t="shared" si="9388"/>
        <v>0</v>
      </c>
      <c r="AA3351" s="33">
        <f t="shared" si="9389"/>
        <v>0</v>
      </c>
      <c r="AB3351" s="33">
        <f t="shared" si="9390"/>
        <v>0</v>
      </c>
      <c r="AC3351" s="33">
        <f t="shared" si="9391"/>
        <v>0</v>
      </c>
      <c r="AD3351" s="26">
        <f t="shared" si="9392"/>
        <v>0</v>
      </c>
      <c r="AE3351" s="46" t="str">
        <f>IFERROR(IF(AE$3=VLOOKUP($E3351,Template!$AK$5:$AM$17,3,FALSE),$AD3351*$F3351,0),"0.00")</f>
        <v>0.00</v>
      </c>
      <c r="AF3351" s="46" t="str">
        <f>IFERROR(IF(AF$3=VLOOKUP($E3351,Template!$AK$5:$AM$17,3,FALSE),$AD3351*$F3351,0),"0.00")</f>
        <v>0.00</v>
      </c>
      <c r="AG3351" s="28">
        <f t="shared" si="9393"/>
        <v>0</v>
      </c>
      <c r="AH3351" s="13" t="s">
        <v>40</v>
      </c>
      <c r="AI3351" s="13" t="s">
        <v>41</v>
      </c>
      <c r="AK3351" s="14" t="s">
        <v>24</v>
      </c>
      <c r="AL3351" s="15">
        <v>0.05</v>
      </c>
      <c r="AM3351" s="16" t="s">
        <v>3</v>
      </c>
    </row>
    <row r="3352" spans="1:39" s="3" customFormat="1" ht="13.8" x14ac:dyDescent="0.25">
      <c r="A3352" s="7" t="str">
        <f t="shared" ref="A3352:C3352" si="9398">A3351</f>
        <v>(Enter Broadcasting Company Name)</v>
      </c>
      <c r="B3352" s="7" t="str">
        <f t="shared" si="9398"/>
        <v>(Enter Call Letters)</v>
      </c>
      <c r="C3352" s="8" t="str">
        <f t="shared" si="9398"/>
        <v>(Select AM/FM)</v>
      </c>
      <c r="D3352" s="30"/>
      <c r="E3352" s="8" t="str">
        <f t="shared" si="9395"/>
        <v>(Select Station Province)</v>
      </c>
      <c r="F3352" s="9" t="str">
        <f>IFERROR(VLOOKUP(E3352,Template!$AK$5:$AL$17,2,FALSE),"")</f>
        <v/>
      </c>
      <c r="G3352" s="42" t="s">
        <v>9</v>
      </c>
      <c r="H3352" s="42" t="s">
        <v>11</v>
      </c>
      <c r="I3352" s="32" t="s">
        <v>65</v>
      </c>
      <c r="J3352" s="32" t="s">
        <v>66</v>
      </c>
      <c r="K3352" s="33">
        <f t="shared" si="9377"/>
        <v>0</v>
      </c>
      <c r="L3352" s="33">
        <f t="shared" si="9378"/>
        <v>0</v>
      </c>
      <c r="M3352" s="34">
        <f t="shared" si="9376"/>
        <v>0</v>
      </c>
      <c r="N3352" s="34">
        <f t="shared" si="9396"/>
        <v>0</v>
      </c>
      <c r="O3352" s="34">
        <f t="shared" si="9379"/>
        <v>0</v>
      </c>
      <c r="P3352" s="12" t="str">
        <f t="shared" ref="P3352:Q3352" si="9399">P3351</f>
        <v>(Select Language)</v>
      </c>
      <c r="Q3352" s="12" t="str">
        <f t="shared" si="9399"/>
        <v>(Select Usage)</v>
      </c>
      <c r="R3352" s="33">
        <f t="shared" si="9380"/>
        <v>0</v>
      </c>
      <c r="S3352" s="33">
        <f t="shared" si="9381"/>
        <v>0</v>
      </c>
      <c r="T3352" s="33">
        <f t="shared" si="9382"/>
        <v>0</v>
      </c>
      <c r="U3352" s="33">
        <f t="shared" si="9383"/>
        <v>0</v>
      </c>
      <c r="V3352" s="33">
        <f t="shared" si="9384"/>
        <v>0</v>
      </c>
      <c r="W3352" s="33">
        <f t="shared" si="9385"/>
        <v>0</v>
      </c>
      <c r="X3352" s="33">
        <f t="shared" si="9386"/>
        <v>0</v>
      </c>
      <c r="Y3352" s="33">
        <f t="shared" si="9387"/>
        <v>0</v>
      </c>
      <c r="Z3352" s="33">
        <f t="shared" si="9388"/>
        <v>0</v>
      </c>
      <c r="AA3352" s="33">
        <f t="shared" si="9389"/>
        <v>0</v>
      </c>
      <c r="AB3352" s="33">
        <f t="shared" si="9390"/>
        <v>0</v>
      </c>
      <c r="AC3352" s="33">
        <f t="shared" si="9391"/>
        <v>0</v>
      </c>
      <c r="AD3352" s="26">
        <f t="shared" si="9392"/>
        <v>0</v>
      </c>
      <c r="AE3352" s="46" t="str">
        <f>IFERROR(IF(AE$3=VLOOKUP($E3352,Template!$AK$5:$AM$17,3,FALSE),$AD3352*$F3352,0),"0.00")</f>
        <v>0.00</v>
      </c>
      <c r="AF3352" s="46" t="str">
        <f>IFERROR(IF(AF$3=VLOOKUP($E3352,Template!$AK$5:$AM$17,3,FALSE),$AD3352*$F3352,0),"0.00")</f>
        <v>0.00</v>
      </c>
      <c r="AG3352" s="28">
        <f t="shared" si="9393"/>
        <v>0</v>
      </c>
      <c r="AH3352" s="13" t="s">
        <v>40</v>
      </c>
      <c r="AI3352" s="13" t="s">
        <v>41</v>
      </c>
      <c r="AK3352" s="14" t="s">
        <v>22</v>
      </c>
      <c r="AL3352" s="15">
        <v>0.15</v>
      </c>
      <c r="AM3352" s="16" t="s">
        <v>2</v>
      </c>
    </row>
    <row r="3353" spans="1:39" s="3" customFormat="1" ht="13.8" x14ac:dyDescent="0.25">
      <c r="A3353" s="7" t="str">
        <f t="shared" ref="A3353:C3353" si="9400">A3352</f>
        <v>(Enter Broadcasting Company Name)</v>
      </c>
      <c r="B3353" s="7" t="str">
        <f t="shared" si="9400"/>
        <v>(Enter Call Letters)</v>
      </c>
      <c r="C3353" s="8" t="str">
        <f t="shared" si="9400"/>
        <v>(Select AM/FM)</v>
      </c>
      <c r="D3353" s="30"/>
      <c r="E3353" s="8" t="str">
        <f t="shared" si="9395"/>
        <v>(Select Station Province)</v>
      </c>
      <c r="F3353" s="9" t="str">
        <f>IFERROR(VLOOKUP(E3353,Template!$AK$5:$AL$17,2,FALSE),"")</f>
        <v/>
      </c>
      <c r="G3353" s="42" t="s">
        <v>10</v>
      </c>
      <c r="H3353" s="42" t="s">
        <v>12</v>
      </c>
      <c r="I3353" s="32" t="s">
        <v>65</v>
      </c>
      <c r="J3353" s="32" t="s">
        <v>66</v>
      </c>
      <c r="K3353" s="33">
        <f t="shared" si="9377"/>
        <v>0</v>
      </c>
      <c r="L3353" s="33">
        <f t="shared" si="9378"/>
        <v>0</v>
      </c>
      <c r="M3353" s="34">
        <f t="shared" si="9376"/>
        <v>0</v>
      </c>
      <c r="N3353" s="34">
        <f t="shared" si="9396"/>
        <v>0</v>
      </c>
      <c r="O3353" s="34">
        <f t="shared" si="9379"/>
        <v>0</v>
      </c>
      <c r="P3353" s="12" t="str">
        <f t="shared" ref="P3353:Q3353" si="9401">P3352</f>
        <v>(Select Language)</v>
      </c>
      <c r="Q3353" s="12" t="str">
        <f t="shared" si="9401"/>
        <v>(Select Usage)</v>
      </c>
      <c r="R3353" s="33">
        <f t="shared" si="9380"/>
        <v>0</v>
      </c>
      <c r="S3353" s="33">
        <f t="shared" si="9381"/>
        <v>0</v>
      </c>
      <c r="T3353" s="33">
        <f t="shared" si="9382"/>
        <v>0</v>
      </c>
      <c r="U3353" s="33">
        <f t="shared" si="9383"/>
        <v>0</v>
      </c>
      <c r="V3353" s="33">
        <f t="shared" si="9384"/>
        <v>0</v>
      </c>
      <c r="W3353" s="33">
        <f t="shared" si="9385"/>
        <v>0</v>
      </c>
      <c r="X3353" s="33">
        <f t="shared" si="9386"/>
        <v>0</v>
      </c>
      <c r="Y3353" s="33">
        <f t="shared" si="9387"/>
        <v>0</v>
      </c>
      <c r="Z3353" s="33">
        <f t="shared" si="9388"/>
        <v>0</v>
      </c>
      <c r="AA3353" s="33">
        <f t="shared" si="9389"/>
        <v>0</v>
      </c>
      <c r="AB3353" s="33">
        <f t="shared" si="9390"/>
        <v>0</v>
      </c>
      <c r="AC3353" s="33">
        <f t="shared" si="9391"/>
        <v>0</v>
      </c>
      <c r="AD3353" s="26">
        <f t="shared" si="9392"/>
        <v>0</v>
      </c>
      <c r="AE3353" s="46" t="str">
        <f>IFERROR(IF(AE$3=VLOOKUP($E3353,Template!$AK$5:$AM$17,3,FALSE),$AD3353*$F3353,0),"0.00")</f>
        <v>0.00</v>
      </c>
      <c r="AF3353" s="46" t="str">
        <f>IFERROR(IF(AF$3=VLOOKUP($E3353,Template!$AK$5:$AM$17,3,FALSE),$AD3353*$F3353,0),"0.00")</f>
        <v>0.00</v>
      </c>
      <c r="AG3353" s="28">
        <f t="shared" si="9393"/>
        <v>0</v>
      </c>
      <c r="AH3353" s="13" t="s">
        <v>40</v>
      </c>
      <c r="AI3353" s="13" t="s">
        <v>41</v>
      </c>
      <c r="AK3353" s="14" t="s">
        <v>26</v>
      </c>
      <c r="AL3353" s="15">
        <v>0.15</v>
      </c>
      <c r="AM3353" s="16" t="s">
        <v>2</v>
      </c>
    </row>
    <row r="3354" spans="1:39" s="3" customFormat="1" ht="13.8" x14ac:dyDescent="0.25">
      <c r="A3354" s="7" t="str">
        <f t="shared" ref="A3354:C3354" si="9402">A3353</f>
        <v>(Enter Broadcasting Company Name)</v>
      </c>
      <c r="B3354" s="7" t="str">
        <f t="shared" si="9402"/>
        <v>(Enter Call Letters)</v>
      </c>
      <c r="C3354" s="8" t="str">
        <f t="shared" si="9402"/>
        <v>(Select AM/FM)</v>
      </c>
      <c r="D3354" s="30"/>
      <c r="E3354" s="8" t="str">
        <f t="shared" si="9395"/>
        <v>(Select Station Province)</v>
      </c>
      <c r="F3354" s="9" t="str">
        <f>IFERROR(VLOOKUP(E3354,Template!$AK$5:$AL$17,2,FALSE),"")</f>
        <v/>
      </c>
      <c r="G3354" s="42" t="s">
        <v>11</v>
      </c>
      <c r="H3354" s="42" t="s">
        <v>13</v>
      </c>
      <c r="I3354" s="32" t="s">
        <v>65</v>
      </c>
      <c r="J3354" s="32" t="s">
        <v>66</v>
      </c>
      <c r="K3354" s="33">
        <f t="shared" si="9377"/>
        <v>0</v>
      </c>
      <c r="L3354" s="33">
        <f t="shared" si="9378"/>
        <v>0</v>
      </c>
      <c r="M3354" s="34">
        <f t="shared" si="9376"/>
        <v>0</v>
      </c>
      <c r="N3354" s="34">
        <f t="shared" si="9396"/>
        <v>0</v>
      </c>
      <c r="O3354" s="34">
        <f t="shared" si="9379"/>
        <v>0</v>
      </c>
      <c r="P3354" s="12" t="str">
        <f t="shared" ref="P3354:Q3354" si="9403">P3353</f>
        <v>(Select Language)</v>
      </c>
      <c r="Q3354" s="12" t="str">
        <f t="shared" si="9403"/>
        <v>(Select Usage)</v>
      </c>
      <c r="R3354" s="33">
        <f t="shared" si="9380"/>
        <v>0</v>
      </c>
      <c r="S3354" s="33">
        <f t="shared" si="9381"/>
        <v>0</v>
      </c>
      <c r="T3354" s="33">
        <f t="shared" si="9382"/>
        <v>0</v>
      </c>
      <c r="U3354" s="33">
        <f t="shared" si="9383"/>
        <v>0</v>
      </c>
      <c r="V3354" s="33">
        <f t="shared" si="9384"/>
        <v>0</v>
      </c>
      <c r="W3354" s="33">
        <f t="shared" si="9385"/>
        <v>0</v>
      </c>
      <c r="X3354" s="33">
        <f t="shared" si="9386"/>
        <v>0</v>
      </c>
      <c r="Y3354" s="33">
        <f t="shared" si="9387"/>
        <v>0</v>
      </c>
      <c r="Z3354" s="33">
        <f t="shared" si="9388"/>
        <v>0</v>
      </c>
      <c r="AA3354" s="33">
        <f t="shared" si="9389"/>
        <v>0</v>
      </c>
      <c r="AB3354" s="33">
        <f t="shared" si="9390"/>
        <v>0</v>
      </c>
      <c r="AC3354" s="33">
        <f t="shared" si="9391"/>
        <v>0</v>
      </c>
      <c r="AD3354" s="26">
        <f t="shared" si="9392"/>
        <v>0</v>
      </c>
      <c r="AE3354" s="46" t="str">
        <f>IFERROR(IF(AE$3=VLOOKUP($E3354,Template!$AK$5:$AM$17,3,FALSE),$AD3354*$F3354,0),"0.00")</f>
        <v>0.00</v>
      </c>
      <c r="AF3354" s="46" t="str">
        <f>IFERROR(IF(AF$3=VLOOKUP($E3354,Template!$AK$5:$AM$17,3,FALSE),$AD3354*$F3354,0),"0.00")</f>
        <v>0.00</v>
      </c>
      <c r="AG3354" s="28">
        <f t="shared" si="9393"/>
        <v>0</v>
      </c>
      <c r="AH3354" s="13" t="s">
        <v>40</v>
      </c>
      <c r="AI3354" s="13" t="s">
        <v>41</v>
      </c>
      <c r="AK3354" s="14" t="s">
        <v>27</v>
      </c>
      <c r="AL3354" s="15">
        <v>0.15</v>
      </c>
      <c r="AM3354" s="16" t="s">
        <v>2</v>
      </c>
    </row>
    <row r="3355" spans="1:39" s="3" customFormat="1" ht="13.8" x14ac:dyDescent="0.25">
      <c r="A3355" s="7" t="str">
        <f t="shared" ref="A3355:C3355" si="9404">A3354</f>
        <v>(Enter Broadcasting Company Name)</v>
      </c>
      <c r="B3355" s="7" t="str">
        <f t="shared" si="9404"/>
        <v>(Enter Call Letters)</v>
      </c>
      <c r="C3355" s="8" t="str">
        <f t="shared" si="9404"/>
        <v>(Select AM/FM)</v>
      </c>
      <c r="D3355" s="30"/>
      <c r="E3355" s="8" t="str">
        <f t="shared" si="9395"/>
        <v>(Select Station Province)</v>
      </c>
      <c r="F3355" s="9" t="str">
        <f>IFERROR(VLOOKUP(E3355,Template!$AK$5:$AL$17,2,FALSE),"")</f>
        <v/>
      </c>
      <c r="G3355" s="42" t="s">
        <v>12</v>
      </c>
      <c r="H3355" s="42" t="s">
        <v>15</v>
      </c>
      <c r="I3355" s="32" t="s">
        <v>65</v>
      </c>
      <c r="J3355" s="32" t="s">
        <v>66</v>
      </c>
      <c r="K3355" s="33">
        <f t="shared" si="9377"/>
        <v>0</v>
      </c>
      <c r="L3355" s="33">
        <f t="shared" si="9378"/>
        <v>0</v>
      </c>
      <c r="M3355" s="34">
        <f t="shared" si="9376"/>
        <v>0</v>
      </c>
      <c r="N3355" s="34">
        <f t="shared" si="9396"/>
        <v>0</v>
      </c>
      <c r="O3355" s="34">
        <f t="shared" si="9379"/>
        <v>0</v>
      </c>
      <c r="P3355" s="12" t="str">
        <f t="shared" ref="P3355:Q3355" si="9405">P3354</f>
        <v>(Select Language)</v>
      </c>
      <c r="Q3355" s="12" t="str">
        <f t="shared" si="9405"/>
        <v>(Select Usage)</v>
      </c>
      <c r="R3355" s="33">
        <f t="shared" si="9380"/>
        <v>0</v>
      </c>
      <c r="S3355" s="33">
        <f t="shared" si="9381"/>
        <v>0</v>
      </c>
      <c r="T3355" s="33">
        <f t="shared" si="9382"/>
        <v>0</v>
      </c>
      <c r="U3355" s="33">
        <f t="shared" si="9383"/>
        <v>0</v>
      </c>
      <c r="V3355" s="33">
        <f t="shared" si="9384"/>
        <v>0</v>
      </c>
      <c r="W3355" s="33">
        <f t="shared" si="9385"/>
        <v>0</v>
      </c>
      <c r="X3355" s="33">
        <f t="shared" si="9386"/>
        <v>0</v>
      </c>
      <c r="Y3355" s="33">
        <f t="shared" si="9387"/>
        <v>0</v>
      </c>
      <c r="Z3355" s="33">
        <f t="shared" si="9388"/>
        <v>0</v>
      </c>
      <c r="AA3355" s="33">
        <f t="shared" si="9389"/>
        <v>0</v>
      </c>
      <c r="AB3355" s="33">
        <f t="shared" si="9390"/>
        <v>0</v>
      </c>
      <c r="AC3355" s="33">
        <f t="shared" si="9391"/>
        <v>0</v>
      </c>
      <c r="AD3355" s="26">
        <f>SUM(R3355:AC3355)</f>
        <v>0</v>
      </c>
      <c r="AE3355" s="46" t="str">
        <f>IFERROR(IF(AE$3=VLOOKUP($E3355,Template!$AK$5:$AM$17,3,FALSE),$AD3355*$F3355,0),"0.00")</f>
        <v>0.00</v>
      </c>
      <c r="AF3355" s="46" t="str">
        <f>IFERROR(IF(AF$3=VLOOKUP($E3355,Template!$AK$5:$AM$17,3,FALSE),$AD3355*$F3355,0),"0.00")</f>
        <v>0.00</v>
      </c>
      <c r="AG3355" s="28">
        <f t="shared" si="9393"/>
        <v>0</v>
      </c>
      <c r="AH3355" s="13" t="s">
        <v>40</v>
      </c>
      <c r="AI3355" s="13" t="s">
        <v>41</v>
      </c>
      <c r="AK3355" s="14" t="s">
        <v>28</v>
      </c>
      <c r="AL3355" s="15">
        <v>0.05</v>
      </c>
      <c r="AM3355" s="16" t="s">
        <v>3</v>
      </c>
    </row>
    <row r="3356" spans="1:39" s="3" customFormat="1" ht="13.8" x14ac:dyDescent="0.25">
      <c r="A3356" s="7" t="str">
        <f t="shared" ref="A3356:C3356" si="9406">A3355</f>
        <v>(Enter Broadcasting Company Name)</v>
      </c>
      <c r="B3356" s="7" t="str">
        <f t="shared" si="9406"/>
        <v>(Enter Call Letters)</v>
      </c>
      <c r="C3356" s="8" t="str">
        <f t="shared" si="9406"/>
        <v>(Select AM/FM)</v>
      </c>
      <c r="D3356" s="30"/>
      <c r="E3356" s="8" t="str">
        <f t="shared" si="9395"/>
        <v>(Select Station Province)</v>
      </c>
      <c r="F3356" s="9" t="str">
        <f>IFERROR(VLOOKUP(E3356,Template!$AK$5:$AL$17,2,FALSE),"")</f>
        <v/>
      </c>
      <c r="G3356" s="42" t="s">
        <v>13</v>
      </c>
      <c r="H3356" s="42" t="s">
        <v>16</v>
      </c>
      <c r="I3356" s="32" t="s">
        <v>65</v>
      </c>
      <c r="J3356" s="32" t="s">
        <v>66</v>
      </c>
      <c r="K3356" s="33">
        <f t="shared" si="9377"/>
        <v>0</v>
      </c>
      <c r="L3356" s="33">
        <f t="shared" si="9378"/>
        <v>0</v>
      </c>
      <c r="M3356" s="34">
        <f t="shared" si="9376"/>
        <v>0</v>
      </c>
      <c r="N3356" s="34">
        <f t="shared" si="9396"/>
        <v>0</v>
      </c>
      <c r="O3356" s="34">
        <f t="shared" si="9379"/>
        <v>0</v>
      </c>
      <c r="P3356" s="12" t="str">
        <f t="shared" ref="P3356:Q3356" si="9407">P3355</f>
        <v>(Select Language)</v>
      </c>
      <c r="Q3356" s="12" t="str">
        <f t="shared" si="9407"/>
        <v>(Select Usage)</v>
      </c>
      <c r="R3356" s="33">
        <f t="shared" si="9380"/>
        <v>0</v>
      </c>
      <c r="S3356" s="33">
        <f t="shared" si="9381"/>
        <v>0</v>
      </c>
      <c r="T3356" s="33">
        <f t="shared" si="9382"/>
        <v>0</v>
      </c>
      <c r="U3356" s="33">
        <f t="shared" si="9383"/>
        <v>0</v>
      </c>
      <c r="V3356" s="33">
        <f t="shared" si="9384"/>
        <v>0</v>
      </c>
      <c r="W3356" s="33">
        <f t="shared" si="9385"/>
        <v>0</v>
      </c>
      <c r="X3356" s="33">
        <f t="shared" si="9386"/>
        <v>0</v>
      </c>
      <c r="Y3356" s="33">
        <f t="shared" si="9387"/>
        <v>0</v>
      </c>
      <c r="Z3356" s="33">
        <f t="shared" si="9388"/>
        <v>0</v>
      </c>
      <c r="AA3356" s="33">
        <f t="shared" si="9389"/>
        <v>0</v>
      </c>
      <c r="AB3356" s="33">
        <f t="shared" si="9390"/>
        <v>0</v>
      </c>
      <c r="AC3356" s="33">
        <f t="shared" si="9391"/>
        <v>0</v>
      </c>
      <c r="AD3356" s="26">
        <f t="shared" ref="AD3356:AD3358" si="9408">SUM(R3356:AC3356)</f>
        <v>0</v>
      </c>
      <c r="AE3356" s="46" t="str">
        <f>IFERROR(IF(AE$3=VLOOKUP($E3356,Template!$AK$5:$AM$17,3,FALSE),$AD3356*$F3356,0),"0.00")</f>
        <v>0.00</v>
      </c>
      <c r="AF3356" s="46" t="str">
        <f>IFERROR(IF(AF$3=VLOOKUP($E3356,Template!$AK$5:$AM$17,3,FALSE),$AD3356*$F3356,0),"0.00")</f>
        <v>0.00</v>
      </c>
      <c r="AG3356" s="28">
        <f t="shared" si="9393"/>
        <v>0</v>
      </c>
      <c r="AH3356" s="13" t="s">
        <v>40</v>
      </c>
      <c r="AI3356" s="13" t="s">
        <v>41</v>
      </c>
      <c r="AK3356" s="14" t="s">
        <v>70</v>
      </c>
      <c r="AL3356" s="15">
        <v>0.05</v>
      </c>
      <c r="AM3356" s="16" t="s">
        <v>3</v>
      </c>
    </row>
    <row r="3357" spans="1:39" s="3" customFormat="1" ht="13.8" x14ac:dyDescent="0.25">
      <c r="A3357" s="7" t="str">
        <f t="shared" ref="A3357:C3357" si="9409">A3356</f>
        <v>(Enter Broadcasting Company Name)</v>
      </c>
      <c r="B3357" s="7" t="str">
        <f t="shared" si="9409"/>
        <v>(Enter Call Letters)</v>
      </c>
      <c r="C3357" s="8" t="str">
        <f t="shared" si="9409"/>
        <v>(Select AM/FM)</v>
      </c>
      <c r="D3357" s="30"/>
      <c r="E3357" s="8" t="str">
        <f t="shared" si="9395"/>
        <v>(Select Station Province)</v>
      </c>
      <c r="F3357" s="9" t="str">
        <f>IFERROR(VLOOKUP(E3357,Template!$AK$5:$AL$17,2,FALSE),"")</f>
        <v/>
      </c>
      <c r="G3357" s="42" t="s">
        <v>15</v>
      </c>
      <c r="H3357" s="42" t="s">
        <v>17</v>
      </c>
      <c r="I3357" s="32" t="s">
        <v>65</v>
      </c>
      <c r="J3357" s="32" t="s">
        <v>66</v>
      </c>
      <c r="K3357" s="33">
        <f t="shared" si="9377"/>
        <v>0</v>
      </c>
      <c r="L3357" s="33">
        <f t="shared" si="9378"/>
        <v>0</v>
      </c>
      <c r="M3357" s="34">
        <f t="shared" si="9376"/>
        <v>0</v>
      </c>
      <c r="N3357" s="34">
        <f t="shared" si="9396"/>
        <v>0</v>
      </c>
      <c r="O3357" s="34">
        <f t="shared" si="9379"/>
        <v>0</v>
      </c>
      <c r="P3357" s="12" t="str">
        <f t="shared" ref="P3357:Q3357" si="9410">P3356</f>
        <v>(Select Language)</v>
      </c>
      <c r="Q3357" s="12" t="str">
        <f t="shared" si="9410"/>
        <v>(Select Usage)</v>
      </c>
      <c r="R3357" s="33">
        <f t="shared" si="9380"/>
        <v>0</v>
      </c>
      <c r="S3357" s="33">
        <f t="shared" si="9381"/>
        <v>0</v>
      </c>
      <c r="T3357" s="33">
        <f t="shared" si="9382"/>
        <v>0</v>
      </c>
      <c r="U3357" s="33">
        <f t="shared" si="9383"/>
        <v>0</v>
      </c>
      <c r="V3357" s="33">
        <f t="shared" si="9384"/>
        <v>0</v>
      </c>
      <c r="W3357" s="33">
        <f t="shared" si="9385"/>
        <v>0</v>
      </c>
      <c r="X3357" s="33">
        <f t="shared" si="9386"/>
        <v>0</v>
      </c>
      <c r="Y3357" s="33">
        <f t="shared" si="9387"/>
        <v>0</v>
      </c>
      <c r="Z3357" s="33">
        <f t="shared" si="9388"/>
        <v>0</v>
      </c>
      <c r="AA3357" s="33">
        <f t="shared" si="9389"/>
        <v>0</v>
      </c>
      <c r="AB3357" s="33">
        <f t="shared" si="9390"/>
        <v>0</v>
      </c>
      <c r="AC3357" s="33">
        <f t="shared" si="9391"/>
        <v>0</v>
      </c>
      <c r="AD3357" s="26">
        <f t="shared" si="9408"/>
        <v>0</v>
      </c>
      <c r="AE3357" s="46" t="str">
        <f>IFERROR(IF(AE$3=VLOOKUP($E3357,Template!$AK$5:$AM$17,3,FALSE),$AD3357*$F3357,0),"0.00")</f>
        <v>0.00</v>
      </c>
      <c r="AF3357" s="46" t="str">
        <f>IFERROR(IF(AF$3=VLOOKUP($E3357,Template!$AK$5:$AM$17,3,FALSE),$AD3357*$F3357,0),"0.00")</f>
        <v>0.00</v>
      </c>
      <c r="AG3357" s="28">
        <f t="shared" si="9393"/>
        <v>0</v>
      </c>
      <c r="AH3357" s="13" t="s">
        <v>40</v>
      </c>
      <c r="AI3357" s="13" t="s">
        <v>41</v>
      </c>
      <c r="AK3357" s="14" t="s">
        <v>20</v>
      </c>
      <c r="AL3357" s="15">
        <v>0.13</v>
      </c>
      <c r="AM3357" s="16" t="s">
        <v>2</v>
      </c>
    </row>
    <row r="3358" spans="1:39" s="3" customFormat="1" ht="13.8" x14ac:dyDescent="0.25">
      <c r="A3358" s="7" t="str">
        <f t="shared" ref="A3358:C3358" si="9411">A3357</f>
        <v>(Enter Broadcasting Company Name)</v>
      </c>
      <c r="B3358" s="7" t="str">
        <f t="shared" si="9411"/>
        <v>(Enter Call Letters)</v>
      </c>
      <c r="C3358" s="8" t="str">
        <f t="shared" si="9411"/>
        <v>(Select AM/FM)</v>
      </c>
      <c r="D3358" s="30"/>
      <c r="E3358" s="8" t="str">
        <f t="shared" si="9395"/>
        <v>(Select Station Province)</v>
      </c>
      <c r="F3358" s="9" t="str">
        <f>IFERROR(VLOOKUP(E3358,Template!$AK$5:$AL$17,2,FALSE),"")</f>
        <v/>
      </c>
      <c r="G3358" s="42" t="s">
        <v>16</v>
      </c>
      <c r="H3358" s="42" t="s">
        <v>18</v>
      </c>
      <c r="I3358" s="32" t="s">
        <v>65</v>
      </c>
      <c r="J3358" s="32" t="s">
        <v>66</v>
      </c>
      <c r="K3358" s="33">
        <f t="shared" si="9377"/>
        <v>0</v>
      </c>
      <c r="L3358" s="33">
        <f t="shared" si="9378"/>
        <v>0</v>
      </c>
      <c r="M3358" s="34">
        <f t="shared" si="9376"/>
        <v>0</v>
      </c>
      <c r="N3358" s="34">
        <f t="shared" si="9396"/>
        <v>0</v>
      </c>
      <c r="O3358" s="34">
        <f t="shared" si="9379"/>
        <v>0</v>
      </c>
      <c r="P3358" s="12" t="str">
        <f t="shared" ref="P3358:Q3358" si="9412">P3357</f>
        <v>(Select Language)</v>
      </c>
      <c r="Q3358" s="12" t="str">
        <f t="shared" si="9412"/>
        <v>(Select Usage)</v>
      </c>
      <c r="R3358" s="33">
        <f t="shared" si="9380"/>
        <v>0</v>
      </c>
      <c r="S3358" s="33">
        <f t="shared" si="9381"/>
        <v>0</v>
      </c>
      <c r="T3358" s="33">
        <f t="shared" si="9382"/>
        <v>0</v>
      </c>
      <c r="U3358" s="33">
        <f t="shared" si="9383"/>
        <v>0</v>
      </c>
      <c r="V3358" s="33">
        <f t="shared" si="9384"/>
        <v>0</v>
      </c>
      <c r="W3358" s="33">
        <f t="shared" si="9385"/>
        <v>0</v>
      </c>
      <c r="X3358" s="33">
        <f t="shared" si="9386"/>
        <v>0</v>
      </c>
      <c r="Y3358" s="33">
        <f t="shared" si="9387"/>
        <v>0</v>
      </c>
      <c r="Z3358" s="33">
        <f t="shared" si="9388"/>
        <v>0</v>
      </c>
      <c r="AA3358" s="33">
        <f t="shared" si="9389"/>
        <v>0</v>
      </c>
      <c r="AB3358" s="33">
        <f t="shared" si="9390"/>
        <v>0</v>
      </c>
      <c r="AC3358" s="33">
        <f t="shared" si="9391"/>
        <v>0</v>
      </c>
      <c r="AD3358" s="26">
        <f t="shared" si="9408"/>
        <v>0</v>
      </c>
      <c r="AE3358" s="46" t="str">
        <f>IFERROR(IF(AE$3=VLOOKUP($E3358,Template!$AK$5:$AM$17,3,FALSE),$AD3358*$F3358,0),"0.00")</f>
        <v>0.00</v>
      </c>
      <c r="AF3358" s="46" t="str">
        <f>IFERROR(IF(AF$3=VLOOKUP($E3358,Template!$AK$5:$AM$17,3,FALSE),$AD3358*$F3358,0),"0.00")</f>
        <v>0.00</v>
      </c>
      <c r="AG3358" s="28">
        <f t="shared" si="9393"/>
        <v>0</v>
      </c>
      <c r="AH3358" s="13" t="s">
        <v>40</v>
      </c>
      <c r="AI3358" s="13" t="s">
        <v>41</v>
      </c>
      <c r="AK3358" s="14" t="s">
        <v>69</v>
      </c>
      <c r="AL3358" s="15">
        <v>0.15</v>
      </c>
      <c r="AM3358" s="16" t="s">
        <v>2</v>
      </c>
    </row>
    <row r="3359" spans="1:39" s="3" customFormat="1" ht="13.8" x14ac:dyDescent="0.25">
      <c r="A3359" s="7" t="str">
        <f t="shared" ref="A3359:C3359" si="9413">A3358</f>
        <v>(Enter Broadcasting Company Name)</v>
      </c>
      <c r="B3359" s="7" t="str">
        <f t="shared" si="9413"/>
        <v>(Enter Call Letters)</v>
      </c>
      <c r="C3359" s="8" t="str">
        <f t="shared" si="9413"/>
        <v>(Select AM/FM)</v>
      </c>
      <c r="D3359" s="30"/>
      <c r="E3359" s="8" t="str">
        <f t="shared" si="9395"/>
        <v>(Select Station Province)</v>
      </c>
      <c r="F3359" s="9" t="str">
        <f>IFERROR(VLOOKUP(E3359,Template!$AK$5:$AL$17,2,FALSE),"")</f>
        <v/>
      </c>
      <c r="G3359" s="42" t="s">
        <v>17</v>
      </c>
      <c r="H3359" s="42" t="s">
        <v>7</v>
      </c>
      <c r="I3359" s="32" t="s">
        <v>65</v>
      </c>
      <c r="J3359" s="32" t="s">
        <v>66</v>
      </c>
      <c r="K3359" s="33">
        <f t="shared" si="9377"/>
        <v>0</v>
      </c>
      <c r="L3359" s="33">
        <f t="shared" si="9378"/>
        <v>0</v>
      </c>
      <c r="M3359" s="34">
        <f t="shared" si="9376"/>
        <v>0</v>
      </c>
      <c r="N3359" s="34">
        <f t="shared" si="9396"/>
        <v>0</v>
      </c>
      <c r="O3359" s="34">
        <f t="shared" si="9379"/>
        <v>0</v>
      </c>
      <c r="P3359" s="12" t="str">
        <f t="shared" ref="P3359:Q3359" si="9414">P3358</f>
        <v>(Select Language)</v>
      </c>
      <c r="Q3359" s="12" t="str">
        <f t="shared" si="9414"/>
        <v>(Select Usage)</v>
      </c>
      <c r="R3359" s="33">
        <f t="shared" si="9380"/>
        <v>0</v>
      </c>
      <c r="S3359" s="33">
        <f t="shared" si="9381"/>
        <v>0</v>
      </c>
      <c r="T3359" s="33">
        <f t="shared" si="9382"/>
        <v>0</v>
      </c>
      <c r="U3359" s="33">
        <f t="shared" si="9383"/>
        <v>0</v>
      </c>
      <c r="V3359" s="33">
        <f t="shared" si="9384"/>
        <v>0</v>
      </c>
      <c r="W3359" s="33">
        <f t="shared" si="9385"/>
        <v>0</v>
      </c>
      <c r="X3359" s="33">
        <f t="shared" si="9386"/>
        <v>0</v>
      </c>
      <c r="Y3359" s="33">
        <f t="shared" si="9387"/>
        <v>0</v>
      </c>
      <c r="Z3359" s="33">
        <f t="shared" si="9388"/>
        <v>0</v>
      </c>
      <c r="AA3359" s="33">
        <f t="shared" si="9389"/>
        <v>0</v>
      </c>
      <c r="AB3359" s="33">
        <f t="shared" si="9390"/>
        <v>0</v>
      </c>
      <c r="AC3359" s="33">
        <f t="shared" si="9391"/>
        <v>0</v>
      </c>
      <c r="AD3359" s="26">
        <f>SUM(R3359:AC3359)</f>
        <v>0</v>
      </c>
      <c r="AE3359" s="46" t="str">
        <f>IFERROR(IF(AE$3=VLOOKUP($E3359,Template!$AK$5:$AM$17,3,FALSE),$AD3359*$F3359,0),"0.00")</f>
        <v>0.00</v>
      </c>
      <c r="AF3359" s="46" t="str">
        <f>IFERROR(IF(AF$3=VLOOKUP($E3359,Template!$AK$5:$AM$17,3,FALSE),$AD3359*$F3359,0),"0.00")</f>
        <v>0.00</v>
      </c>
      <c r="AG3359" s="28">
        <f t="shared" si="9393"/>
        <v>0</v>
      </c>
      <c r="AH3359" s="13" t="s">
        <v>40</v>
      </c>
      <c r="AI3359" s="13" t="s">
        <v>41</v>
      </c>
      <c r="AK3359" s="14" t="s">
        <v>29</v>
      </c>
      <c r="AL3359" s="15">
        <v>0.05</v>
      </c>
      <c r="AM3359" s="16" t="s">
        <v>3</v>
      </c>
    </row>
    <row r="3360" spans="1:39" s="3" customFormat="1" ht="13.8" x14ac:dyDescent="0.25">
      <c r="A3360" s="7" t="str">
        <f t="shared" ref="A3360:C3360" si="9415">A3359</f>
        <v>(Enter Broadcasting Company Name)</v>
      </c>
      <c r="B3360" s="7" t="str">
        <f t="shared" si="9415"/>
        <v>(Enter Call Letters)</v>
      </c>
      <c r="C3360" s="8" t="str">
        <f t="shared" si="9415"/>
        <v>(Select AM/FM)</v>
      </c>
      <c r="D3360" s="30"/>
      <c r="E3360" s="8" t="str">
        <f t="shared" si="9395"/>
        <v>(Select Station Province)</v>
      </c>
      <c r="F3360" s="9" t="str">
        <f>IFERROR(VLOOKUP(E3360,Template!$AK$5:$AL$17,2,FALSE),"")</f>
        <v/>
      </c>
      <c r="G3360" s="42" t="s">
        <v>18</v>
      </c>
      <c r="H3360" s="43" t="s">
        <v>8</v>
      </c>
      <c r="I3360" s="32" t="s">
        <v>65</v>
      </c>
      <c r="J3360" s="32" t="s">
        <v>66</v>
      </c>
      <c r="K3360" s="33">
        <f t="shared" si="9377"/>
        <v>0</v>
      </c>
      <c r="L3360" s="33">
        <f t="shared" si="9378"/>
        <v>0</v>
      </c>
      <c r="M3360" s="34">
        <f t="shared" si="9376"/>
        <v>0</v>
      </c>
      <c r="N3360" s="34">
        <f t="shared" si="9396"/>
        <v>0</v>
      </c>
      <c r="O3360" s="34">
        <f t="shared" si="9379"/>
        <v>0</v>
      </c>
      <c r="P3360" s="12" t="str">
        <f t="shared" ref="P3360:Q3360" si="9416">P3359</f>
        <v>(Select Language)</v>
      </c>
      <c r="Q3360" s="12" t="str">
        <f t="shared" si="9416"/>
        <v>(Select Usage)</v>
      </c>
      <c r="R3360" s="33">
        <f t="shared" si="9380"/>
        <v>0</v>
      </c>
      <c r="S3360" s="33">
        <f t="shared" si="9381"/>
        <v>0</v>
      </c>
      <c r="T3360" s="33">
        <f t="shared" si="9382"/>
        <v>0</v>
      </c>
      <c r="U3360" s="33">
        <f t="shared" si="9383"/>
        <v>0</v>
      </c>
      <c r="V3360" s="33">
        <f t="shared" si="9384"/>
        <v>0</v>
      </c>
      <c r="W3360" s="33">
        <f t="shared" si="9385"/>
        <v>0</v>
      </c>
      <c r="X3360" s="33">
        <f t="shared" si="9386"/>
        <v>0</v>
      </c>
      <c r="Y3360" s="33">
        <f t="shared" si="9387"/>
        <v>0</v>
      </c>
      <c r="Z3360" s="33">
        <f t="shared" si="9388"/>
        <v>0</v>
      </c>
      <c r="AA3360" s="33">
        <f t="shared" si="9389"/>
        <v>0</v>
      </c>
      <c r="AB3360" s="33">
        <f t="shared" si="9390"/>
        <v>0</v>
      </c>
      <c r="AC3360" s="33">
        <f t="shared" si="9391"/>
        <v>0</v>
      </c>
      <c r="AD3360" s="26">
        <f t="shared" ref="AD3360" si="9417">SUM(R3360:AC3360)</f>
        <v>0</v>
      </c>
      <c r="AE3360" s="46" t="str">
        <f>IFERROR(IF(AE$3=VLOOKUP($E3360,Template!$AK$5:$AM$17,3,FALSE),$AD3360*$F3360,0),"0.00")</f>
        <v>0.00</v>
      </c>
      <c r="AF3360" s="46" t="str">
        <f>IFERROR(IF(AF$3=VLOOKUP($E3360,Template!$AK$5:$AM$17,3,FALSE),$AD3360*$F3360,0),"0.00")</f>
        <v>0.00</v>
      </c>
      <c r="AG3360" s="28">
        <f t="shared" si="9393"/>
        <v>0</v>
      </c>
      <c r="AH3360" s="13" t="s">
        <v>40</v>
      </c>
      <c r="AI3360" s="13" t="s">
        <v>41</v>
      </c>
      <c r="AK3360" s="14" t="s">
        <v>21</v>
      </c>
      <c r="AL3360" s="15">
        <v>0.05</v>
      </c>
      <c r="AM3360" s="16" t="s">
        <v>3</v>
      </c>
    </row>
    <row r="3361" spans="1:39" ht="13.8" x14ac:dyDescent="0.25">
      <c r="A3361" s="19" t="s">
        <v>4</v>
      </c>
      <c r="B3361" s="19"/>
      <c r="C3361" s="20"/>
      <c r="D3361" s="20"/>
      <c r="E3361" s="20"/>
      <c r="F3361" s="20"/>
      <c r="G3361" s="44"/>
      <c r="H3361" s="44"/>
      <c r="I3361" s="21">
        <f t="shared" ref="I3361:K3361" si="9418">SUM(I3349:I3360)</f>
        <v>0</v>
      </c>
      <c r="J3361" s="21">
        <f t="shared" si="9418"/>
        <v>0</v>
      </c>
      <c r="K3361" s="21">
        <f t="shared" si="9418"/>
        <v>0</v>
      </c>
      <c r="L3361" s="21">
        <f>L3360</f>
        <v>0</v>
      </c>
      <c r="M3361" s="21">
        <f>SUM(M3349:M3360)</f>
        <v>0</v>
      </c>
      <c r="N3361" s="21">
        <f t="shared" ref="N3361:O3361" si="9419">SUM(N3349:N3360)</f>
        <v>0</v>
      </c>
      <c r="O3361" s="21">
        <f t="shared" si="9419"/>
        <v>0</v>
      </c>
      <c r="P3361" s="21"/>
      <c r="Q3361" s="22"/>
      <c r="R3361" s="21">
        <f t="shared" ref="R3361:AI3361" si="9420">SUM(R3349:R3360)</f>
        <v>0</v>
      </c>
      <c r="S3361" s="21">
        <f t="shared" si="9420"/>
        <v>0</v>
      </c>
      <c r="T3361" s="21">
        <f t="shared" si="9420"/>
        <v>0</v>
      </c>
      <c r="U3361" s="21">
        <f t="shared" si="9420"/>
        <v>0</v>
      </c>
      <c r="V3361" s="21">
        <f t="shared" si="9420"/>
        <v>0</v>
      </c>
      <c r="W3361" s="21">
        <f t="shared" si="9420"/>
        <v>0</v>
      </c>
      <c r="X3361" s="21">
        <f t="shared" si="9420"/>
        <v>0</v>
      </c>
      <c r="Y3361" s="21">
        <f t="shared" si="9420"/>
        <v>0</v>
      </c>
      <c r="Z3361" s="21">
        <f t="shared" si="9420"/>
        <v>0</v>
      </c>
      <c r="AA3361" s="21">
        <f t="shared" si="9420"/>
        <v>0</v>
      </c>
      <c r="AB3361" s="21">
        <f t="shared" si="9420"/>
        <v>0</v>
      </c>
      <c r="AC3361" s="21">
        <f t="shared" si="9420"/>
        <v>0</v>
      </c>
      <c r="AD3361" s="27">
        <f t="shared" si="9420"/>
        <v>0</v>
      </c>
      <c r="AE3361" s="21">
        <f t="shared" si="9420"/>
        <v>0</v>
      </c>
      <c r="AF3361" s="21">
        <f t="shared" si="9420"/>
        <v>0</v>
      </c>
      <c r="AG3361" s="27">
        <f t="shared" si="9420"/>
        <v>0</v>
      </c>
      <c r="AH3361" s="21">
        <f t="shared" si="9420"/>
        <v>0</v>
      </c>
      <c r="AI3361" s="21">
        <f t="shared" si="9420"/>
        <v>0</v>
      </c>
      <c r="AK3361" s="14" t="s">
        <v>71</v>
      </c>
      <c r="AL3361" s="15">
        <v>0.05</v>
      </c>
      <c r="AM3361" s="16" t="s">
        <v>3</v>
      </c>
    </row>
    <row r="3362" spans="1:39" x14ac:dyDescent="0.25">
      <c r="A3362" s="2"/>
      <c r="G3362" s="2"/>
      <c r="H3362" s="2"/>
      <c r="O3362" s="2"/>
      <c r="P3362" s="2"/>
    </row>
    <row r="3363" spans="1:39" ht="42" customHeight="1" x14ac:dyDescent="0.25">
      <c r="A3363" s="223" t="s">
        <v>63</v>
      </c>
      <c r="B3363" s="223" t="s">
        <v>43</v>
      </c>
      <c r="C3363" s="224" t="s">
        <v>19</v>
      </c>
      <c r="D3363" s="226"/>
      <c r="E3363" s="223" t="s">
        <v>14</v>
      </c>
      <c r="F3363" s="223" t="s">
        <v>38</v>
      </c>
      <c r="G3363" s="223" t="s">
        <v>1</v>
      </c>
      <c r="H3363" s="223" t="s">
        <v>5</v>
      </c>
      <c r="I3363" s="225" t="s">
        <v>31</v>
      </c>
      <c r="J3363" s="225" t="s">
        <v>32</v>
      </c>
      <c r="K3363" s="225" t="s">
        <v>48</v>
      </c>
      <c r="L3363" s="225" t="s">
        <v>0</v>
      </c>
      <c r="M3363" s="4" t="s">
        <v>45</v>
      </c>
      <c r="N3363" s="4" t="s">
        <v>46</v>
      </c>
      <c r="O3363" s="4" t="s">
        <v>47</v>
      </c>
      <c r="P3363" s="225" t="s">
        <v>50</v>
      </c>
      <c r="Q3363" s="225" t="s">
        <v>33</v>
      </c>
      <c r="R3363" s="4" t="s">
        <v>51</v>
      </c>
      <c r="S3363" s="4" t="s">
        <v>52</v>
      </c>
      <c r="T3363" s="4" t="s">
        <v>53</v>
      </c>
      <c r="U3363" s="4" t="s">
        <v>54</v>
      </c>
      <c r="V3363" s="4" t="s">
        <v>55</v>
      </c>
      <c r="W3363" s="4" t="s">
        <v>56</v>
      </c>
      <c r="X3363" s="4" t="s">
        <v>57</v>
      </c>
      <c r="Y3363" s="4" t="s">
        <v>58</v>
      </c>
      <c r="Z3363" s="4" t="s">
        <v>59</v>
      </c>
      <c r="AA3363" s="4" t="s">
        <v>62</v>
      </c>
      <c r="AB3363" s="4" t="s">
        <v>60</v>
      </c>
      <c r="AC3363" s="4" t="s">
        <v>61</v>
      </c>
      <c r="AD3363" s="233" t="s">
        <v>34</v>
      </c>
      <c r="AE3363" s="231" t="s">
        <v>2</v>
      </c>
      <c r="AF3363" s="231" t="s">
        <v>3</v>
      </c>
      <c r="AG3363" s="233" t="s">
        <v>35</v>
      </c>
      <c r="AH3363" s="223" t="s">
        <v>36</v>
      </c>
      <c r="AI3363" s="223" t="s">
        <v>37</v>
      </c>
      <c r="AK3363" s="229" t="s">
        <v>30</v>
      </c>
      <c r="AL3363" s="229"/>
      <c r="AM3363" s="229"/>
    </row>
    <row r="3364" spans="1:39" s="6" customFormat="1" ht="35.25" customHeight="1" x14ac:dyDescent="0.3">
      <c r="A3364" s="224"/>
      <c r="B3364" s="224"/>
      <c r="C3364" s="224"/>
      <c r="D3364" s="227"/>
      <c r="E3364" s="223"/>
      <c r="F3364" s="223"/>
      <c r="G3364" s="223"/>
      <c r="H3364" s="223"/>
      <c r="I3364" s="230"/>
      <c r="J3364" s="230"/>
      <c r="K3364" s="230"/>
      <c r="L3364" s="230"/>
      <c r="M3364" s="5">
        <v>0</v>
      </c>
      <c r="N3364" s="5">
        <v>625000</v>
      </c>
      <c r="O3364" s="5">
        <v>1250000</v>
      </c>
      <c r="P3364" s="225"/>
      <c r="Q3364" s="225"/>
      <c r="R3364" s="29">
        <v>4.95E-4</v>
      </c>
      <c r="S3364" s="29">
        <v>9.5200000000000005E-4</v>
      </c>
      <c r="T3364" s="29">
        <v>1.5900000000000001E-3</v>
      </c>
      <c r="U3364" s="29">
        <v>1.1169999999999999E-3</v>
      </c>
      <c r="V3364" s="29">
        <v>2.189E-3</v>
      </c>
      <c r="W3364" s="29">
        <v>4.5430000000000002E-3</v>
      </c>
      <c r="X3364" s="29">
        <v>8.8199999999999997E-4</v>
      </c>
      <c r="Y3364" s="29">
        <v>1.6949999999999999E-3</v>
      </c>
      <c r="Z3364" s="29">
        <v>2.8319999999999999E-3</v>
      </c>
      <c r="AA3364" s="29">
        <v>1.9889999999999999E-3</v>
      </c>
      <c r="AB3364" s="29">
        <v>3.8999999999999998E-3</v>
      </c>
      <c r="AC3364" s="29">
        <v>8.0949999999999998E-3</v>
      </c>
      <c r="AD3364" s="233"/>
      <c r="AE3364" s="232"/>
      <c r="AF3364" s="232"/>
      <c r="AG3364" s="234"/>
      <c r="AH3364" s="223"/>
      <c r="AI3364" s="223"/>
      <c r="AK3364" s="229"/>
      <c r="AL3364" s="229"/>
      <c r="AM3364" s="229"/>
    </row>
    <row r="3365" spans="1:39" s="3" customFormat="1" ht="13.8" x14ac:dyDescent="0.25">
      <c r="A3365" s="7" t="s">
        <v>44</v>
      </c>
      <c r="B3365" s="7" t="s">
        <v>42</v>
      </c>
      <c r="C3365" s="8" t="s">
        <v>39</v>
      </c>
      <c r="D3365" s="30"/>
      <c r="E3365" s="8" t="s">
        <v>64</v>
      </c>
      <c r="F3365" s="9" t="str">
        <f>IFERROR(VLOOKUP(E3365,Template!$AK$5:$AL$17,2,FALSE),"")</f>
        <v/>
      </c>
      <c r="G3365" s="41" t="s">
        <v>7</v>
      </c>
      <c r="H3365" s="41" t="s">
        <v>6</v>
      </c>
      <c r="I3365" s="32" t="s">
        <v>65</v>
      </c>
      <c r="J3365" s="32" t="s">
        <v>66</v>
      </c>
      <c r="K3365" s="33">
        <f>IFERROR(I3365+J3365,0)</f>
        <v>0</v>
      </c>
      <c r="L3365" s="33">
        <f>IFERROR(K3365,"")</f>
        <v>0</v>
      </c>
      <c r="M3365" s="34">
        <f t="shared" ref="M3365:M3376" si="9421">IF(L3365&lt;=$N$4,K3365,IF(L3364&gt;$N$4,0,$N$4-L3364))</f>
        <v>0</v>
      </c>
      <c r="N3365" s="34">
        <f>IF(AND(L3365&gt;$N$4,L3365&lt;=$O$4),K3365-M3365,IF(AND(L3364&gt;$N$4,L3364&lt;=$O$4),$O$4-L3364,IF(L3364&gt;$O$4,0,IF(L3365&lt;$N$4,0,MIN(L3365-$N$4,$N$4)))))</f>
        <v>0</v>
      </c>
      <c r="O3365" s="34">
        <f>IF(L3365&gt;$O$4,K3365-M3365-N3365,0)</f>
        <v>0</v>
      </c>
      <c r="P3365" s="12" t="s">
        <v>94</v>
      </c>
      <c r="Q3365" s="12" t="s">
        <v>68</v>
      </c>
      <c r="R3365" s="33">
        <f>IF(AND($Q3365="LOW",$P3365="French"),M3365*R$4,0)</f>
        <v>0</v>
      </c>
      <c r="S3365" s="33">
        <f>IF(AND($Q3365="LOW",$P3365="French"),N3365*S$4,0)</f>
        <v>0</v>
      </c>
      <c r="T3365" s="33">
        <f>IF(AND($Q3365="LOW",$P3365="French"),O3365*T$4,0)</f>
        <v>0</v>
      </c>
      <c r="U3365" s="33">
        <f>IF(AND($Q3365="HIGH",$P3365="French"),M3365*U$4,0)</f>
        <v>0</v>
      </c>
      <c r="V3365" s="33">
        <f>IF(AND($Q3365="HIGH",$P3365="French"),N3365*V$4,0)</f>
        <v>0</v>
      </c>
      <c r="W3365" s="33">
        <f>IF(AND($Q3365="HIGH",$P3365="French"),O3365*W$4,0)</f>
        <v>0</v>
      </c>
      <c r="X3365" s="33">
        <f>IF(AND($Q3365="LOW",$P3365="English"),M3365*X$4,0)</f>
        <v>0</v>
      </c>
      <c r="Y3365" s="33">
        <f>IF(AND($Q3365="LOW",$P3365="English"),N3365*Y$4,0)</f>
        <v>0</v>
      </c>
      <c r="Z3365" s="33">
        <f>IF(AND($Q3365="LOW",$P3365="English"),O3365*Z$4,0)</f>
        <v>0</v>
      </c>
      <c r="AA3365" s="33">
        <f>IF(AND($Q3365="HIGH",$P3365="English"),M3365*AA$4,0)</f>
        <v>0</v>
      </c>
      <c r="AB3365" s="33">
        <f>IF(AND($Q3365="HIGH",$P3365="English"),N3365*AB$4,0)</f>
        <v>0</v>
      </c>
      <c r="AC3365" s="33">
        <f>IF(AND($Q3365="HIGH",$P3365="English"),O3365*AC$4,0)</f>
        <v>0</v>
      </c>
      <c r="AD3365" s="26">
        <f>SUM(R3365:AC3365)</f>
        <v>0</v>
      </c>
      <c r="AE3365" s="46" t="str">
        <f>IFERROR(IF(AE$3=VLOOKUP($E3365,Template!$AK$5:$AM$17,3,FALSE),$AD3365*$F3365,0),"0.00")</f>
        <v>0.00</v>
      </c>
      <c r="AF3365" s="46" t="str">
        <f>IFERROR(IF(AF$3=VLOOKUP($E3365,Template!$AK$5:$AM$17,3,FALSE),$AD3365*$F3365,0),"0.00")</f>
        <v>0.00</v>
      </c>
      <c r="AG3365" s="28">
        <f>SUM(AD3365:AF3365)</f>
        <v>0</v>
      </c>
      <c r="AH3365" s="13" t="s">
        <v>40</v>
      </c>
      <c r="AI3365" s="13" t="s">
        <v>41</v>
      </c>
      <c r="AK3365" s="14" t="s">
        <v>25</v>
      </c>
      <c r="AL3365" s="15">
        <v>0.05</v>
      </c>
      <c r="AM3365" s="16" t="s">
        <v>3</v>
      </c>
    </row>
    <row r="3366" spans="1:39" s="3" customFormat="1" ht="13.8" x14ac:dyDescent="0.25">
      <c r="A3366" s="7" t="str">
        <f>A3365</f>
        <v>(Enter Broadcasting Company Name)</v>
      </c>
      <c r="B3366" s="7" t="str">
        <f>B3365</f>
        <v>(Enter Call Letters)</v>
      </c>
      <c r="C3366" s="8" t="str">
        <f>C3365</f>
        <v>(Select AM/FM)</v>
      </c>
      <c r="D3366" s="30"/>
      <c r="E3366" s="8" t="str">
        <f>E3365</f>
        <v>(Select Station Province)</v>
      </c>
      <c r="F3366" s="9" t="str">
        <f>IFERROR(VLOOKUP(E3366,Template!$AK$5:$AL$17,2,FALSE),"")</f>
        <v/>
      </c>
      <c r="G3366" s="42" t="s">
        <v>8</v>
      </c>
      <c r="H3366" s="42" t="s">
        <v>9</v>
      </c>
      <c r="I3366" s="32" t="s">
        <v>65</v>
      </c>
      <c r="J3366" s="32" t="s">
        <v>66</v>
      </c>
      <c r="K3366" s="33">
        <f t="shared" ref="K3366:K3376" si="9422">IFERROR(I3366+J3366,0)</f>
        <v>0</v>
      </c>
      <c r="L3366" s="33">
        <f t="shared" ref="L3366:L3376" si="9423">IFERROR(L3365+K3366,"")</f>
        <v>0</v>
      </c>
      <c r="M3366" s="34">
        <f t="shared" si="9421"/>
        <v>0</v>
      </c>
      <c r="N3366" s="34">
        <f>IF(AND(L3366&gt;$N$4,L3366&lt;=$O$4),K3366-M3366,IF(AND(L3365&gt;$N$4,L3365&lt;=$O$4),$O$4-L3365,IF(L3365&gt;$O$4,0,IF(L3366&lt;$N$4,0,MIN(L3366-$N$4,$N$4)))))</f>
        <v>0</v>
      </c>
      <c r="O3366" s="34">
        <f t="shared" ref="O3366:O3376" si="9424">IF(L3366&gt;$O$4,K3366-M3366-N3366,0)</f>
        <v>0</v>
      </c>
      <c r="P3366" s="12" t="str">
        <f>P3365</f>
        <v>(Select Language)</v>
      </c>
      <c r="Q3366" s="12" t="str">
        <f>Q3365</f>
        <v>(Select Usage)</v>
      </c>
      <c r="R3366" s="33">
        <f t="shared" ref="R3366:R3376" si="9425">IF(AND($Q3366="LOW",$P3366="French"),M3366*R$4,0)</f>
        <v>0</v>
      </c>
      <c r="S3366" s="33">
        <f t="shared" ref="S3366:S3376" si="9426">IF(AND($Q3366="LOW",$P3366="French"),N3366*S$4,0)</f>
        <v>0</v>
      </c>
      <c r="T3366" s="33">
        <f t="shared" ref="T3366:T3376" si="9427">IF(AND($Q3366="LOW",$P3366="French"),O3366*T$4,0)</f>
        <v>0</v>
      </c>
      <c r="U3366" s="33">
        <f t="shared" ref="U3366:U3376" si="9428">IF(AND($Q3366="HIGH",$P3366="French"),M3366*U$4,0)</f>
        <v>0</v>
      </c>
      <c r="V3366" s="33">
        <f t="shared" ref="V3366:V3376" si="9429">IF(AND($Q3366="HIGH",$P3366="French"),N3366*V$4,0)</f>
        <v>0</v>
      </c>
      <c r="W3366" s="33">
        <f t="shared" ref="W3366:W3376" si="9430">IF(AND($Q3366="HIGH",$P3366="French"),O3366*W$4,0)</f>
        <v>0</v>
      </c>
      <c r="X3366" s="33">
        <f t="shared" ref="X3366:X3376" si="9431">IF(AND($Q3366="LOW",$P3366="English"),M3366*X$4,0)</f>
        <v>0</v>
      </c>
      <c r="Y3366" s="33">
        <f t="shared" ref="Y3366:Y3376" si="9432">IF(AND($Q3366="LOW",$P3366="English"),N3366*Y$4,0)</f>
        <v>0</v>
      </c>
      <c r="Z3366" s="33">
        <f t="shared" ref="Z3366:Z3376" si="9433">IF(AND($Q3366="LOW",$P3366="English"),O3366*Z$4,0)</f>
        <v>0</v>
      </c>
      <c r="AA3366" s="33">
        <f t="shared" ref="AA3366:AA3376" si="9434">IF(AND($Q3366="HIGH",$P3366="English"),M3366*AA$4,0)</f>
        <v>0</v>
      </c>
      <c r="AB3366" s="33">
        <f t="shared" ref="AB3366:AB3376" si="9435">IF(AND($Q3366="HIGH",$P3366="English"),N3366*AB$4,0)</f>
        <v>0</v>
      </c>
      <c r="AC3366" s="33">
        <f t="shared" ref="AC3366:AC3376" si="9436">IF(AND($Q3366="HIGH",$P3366="English"),O3366*AC$4,0)</f>
        <v>0</v>
      </c>
      <c r="AD3366" s="26">
        <f t="shared" ref="AD3366:AD3370" si="9437">SUM(R3366:AC3366)</f>
        <v>0</v>
      </c>
      <c r="AE3366" s="46" t="str">
        <f>IFERROR(IF(AE$3=VLOOKUP($E3366,Template!$AK$5:$AM$17,3,FALSE),$AD3366*$F3366,0),"0.00")</f>
        <v>0.00</v>
      </c>
      <c r="AF3366" s="46" t="str">
        <f>IFERROR(IF(AF$3=VLOOKUP($E3366,Template!$AK$5:$AM$17,3,FALSE),$AD3366*$F3366,0),"0.00")</f>
        <v>0.00</v>
      </c>
      <c r="AG3366" s="28">
        <f t="shared" ref="AG3366:AG3376" si="9438">SUM(AD3366:AF3366)</f>
        <v>0</v>
      </c>
      <c r="AH3366" s="13" t="s">
        <v>40</v>
      </c>
      <c r="AI3366" s="13" t="s">
        <v>41</v>
      </c>
      <c r="AK3366" s="14" t="s">
        <v>23</v>
      </c>
      <c r="AL3366" s="15">
        <v>0.05</v>
      </c>
      <c r="AM3366" s="16" t="s">
        <v>3</v>
      </c>
    </row>
    <row r="3367" spans="1:39" s="3" customFormat="1" ht="13.8" x14ac:dyDescent="0.25">
      <c r="A3367" s="7" t="str">
        <f t="shared" ref="A3367:C3367" si="9439">A3366</f>
        <v>(Enter Broadcasting Company Name)</v>
      </c>
      <c r="B3367" s="7" t="str">
        <f t="shared" si="9439"/>
        <v>(Enter Call Letters)</v>
      </c>
      <c r="C3367" s="8" t="str">
        <f t="shared" si="9439"/>
        <v>(Select AM/FM)</v>
      </c>
      <c r="D3367" s="30"/>
      <c r="E3367" s="8" t="str">
        <f t="shared" ref="E3367:E3376" si="9440">E3366</f>
        <v>(Select Station Province)</v>
      </c>
      <c r="F3367" s="9" t="str">
        <f>IFERROR(VLOOKUP(E3367,Template!$AK$5:$AL$17,2,FALSE),"")</f>
        <v/>
      </c>
      <c r="G3367" s="42" t="s">
        <v>6</v>
      </c>
      <c r="H3367" s="42" t="s">
        <v>10</v>
      </c>
      <c r="I3367" s="32" t="s">
        <v>65</v>
      </c>
      <c r="J3367" s="32" t="s">
        <v>66</v>
      </c>
      <c r="K3367" s="33">
        <f t="shared" si="9422"/>
        <v>0</v>
      </c>
      <c r="L3367" s="33">
        <f t="shared" si="9423"/>
        <v>0</v>
      </c>
      <c r="M3367" s="34">
        <f t="shared" si="9421"/>
        <v>0</v>
      </c>
      <c r="N3367" s="34">
        <f t="shared" ref="N3367:N3376" si="9441">IF(AND(L3367&gt;$N$4,L3367&lt;=$O$4),K3367-M3367,IF(AND(L3366&gt;$N$4,L3366&lt;=$O$4),$O$4-L3366,IF(L3366&gt;$O$4,0,IF(L3367&lt;$N$4,0,MIN(L3367-$N$4,$N$4)))))</f>
        <v>0</v>
      </c>
      <c r="O3367" s="34">
        <f t="shared" si="9424"/>
        <v>0</v>
      </c>
      <c r="P3367" s="12" t="str">
        <f t="shared" ref="P3367:Q3367" si="9442">P3366</f>
        <v>(Select Language)</v>
      </c>
      <c r="Q3367" s="12" t="str">
        <f t="shared" si="9442"/>
        <v>(Select Usage)</v>
      </c>
      <c r="R3367" s="33">
        <f t="shared" si="9425"/>
        <v>0</v>
      </c>
      <c r="S3367" s="33">
        <f t="shared" si="9426"/>
        <v>0</v>
      </c>
      <c r="T3367" s="33">
        <f t="shared" si="9427"/>
        <v>0</v>
      </c>
      <c r="U3367" s="33">
        <f t="shared" si="9428"/>
        <v>0</v>
      </c>
      <c r="V3367" s="33">
        <f t="shared" si="9429"/>
        <v>0</v>
      </c>
      <c r="W3367" s="33">
        <f t="shared" si="9430"/>
        <v>0</v>
      </c>
      <c r="X3367" s="33">
        <f t="shared" si="9431"/>
        <v>0</v>
      </c>
      <c r="Y3367" s="33">
        <f t="shared" si="9432"/>
        <v>0</v>
      </c>
      <c r="Z3367" s="33">
        <f t="shared" si="9433"/>
        <v>0</v>
      </c>
      <c r="AA3367" s="33">
        <f t="shared" si="9434"/>
        <v>0</v>
      </c>
      <c r="AB3367" s="33">
        <f t="shared" si="9435"/>
        <v>0</v>
      </c>
      <c r="AC3367" s="33">
        <f t="shared" si="9436"/>
        <v>0</v>
      </c>
      <c r="AD3367" s="26">
        <f t="shared" si="9437"/>
        <v>0</v>
      </c>
      <c r="AE3367" s="46" t="str">
        <f>IFERROR(IF(AE$3=VLOOKUP($E3367,Template!$AK$5:$AM$17,3,FALSE),$AD3367*$F3367,0),"0.00")</f>
        <v>0.00</v>
      </c>
      <c r="AF3367" s="46" t="str">
        <f>IFERROR(IF(AF$3=VLOOKUP($E3367,Template!$AK$5:$AM$17,3,FALSE),$AD3367*$F3367,0),"0.00")</f>
        <v>0.00</v>
      </c>
      <c r="AG3367" s="28">
        <f t="shared" si="9438"/>
        <v>0</v>
      </c>
      <c r="AH3367" s="13" t="s">
        <v>40</v>
      </c>
      <c r="AI3367" s="13" t="s">
        <v>41</v>
      </c>
      <c r="AK3367" s="14" t="s">
        <v>24</v>
      </c>
      <c r="AL3367" s="15">
        <v>0.05</v>
      </c>
      <c r="AM3367" s="16" t="s">
        <v>3</v>
      </c>
    </row>
    <row r="3368" spans="1:39" s="3" customFormat="1" ht="13.8" x14ac:dyDescent="0.25">
      <c r="A3368" s="7" t="str">
        <f t="shared" ref="A3368:C3368" si="9443">A3367</f>
        <v>(Enter Broadcasting Company Name)</v>
      </c>
      <c r="B3368" s="7" t="str">
        <f t="shared" si="9443"/>
        <v>(Enter Call Letters)</v>
      </c>
      <c r="C3368" s="8" t="str">
        <f t="shared" si="9443"/>
        <v>(Select AM/FM)</v>
      </c>
      <c r="D3368" s="30"/>
      <c r="E3368" s="8" t="str">
        <f t="shared" si="9440"/>
        <v>(Select Station Province)</v>
      </c>
      <c r="F3368" s="9" t="str">
        <f>IFERROR(VLOOKUP(E3368,Template!$AK$5:$AL$17,2,FALSE),"")</f>
        <v/>
      </c>
      <c r="G3368" s="42" t="s">
        <v>9</v>
      </c>
      <c r="H3368" s="42" t="s">
        <v>11</v>
      </c>
      <c r="I3368" s="32" t="s">
        <v>65</v>
      </c>
      <c r="J3368" s="32" t="s">
        <v>66</v>
      </c>
      <c r="K3368" s="33">
        <f t="shared" si="9422"/>
        <v>0</v>
      </c>
      <c r="L3368" s="33">
        <f t="shared" si="9423"/>
        <v>0</v>
      </c>
      <c r="M3368" s="34">
        <f t="shared" si="9421"/>
        <v>0</v>
      </c>
      <c r="N3368" s="34">
        <f t="shared" si="9441"/>
        <v>0</v>
      </c>
      <c r="O3368" s="34">
        <f t="shared" si="9424"/>
        <v>0</v>
      </c>
      <c r="P3368" s="12" t="str">
        <f t="shared" ref="P3368:Q3368" si="9444">P3367</f>
        <v>(Select Language)</v>
      </c>
      <c r="Q3368" s="12" t="str">
        <f t="shared" si="9444"/>
        <v>(Select Usage)</v>
      </c>
      <c r="R3368" s="33">
        <f t="shared" si="9425"/>
        <v>0</v>
      </c>
      <c r="S3368" s="33">
        <f t="shared" si="9426"/>
        <v>0</v>
      </c>
      <c r="T3368" s="33">
        <f t="shared" si="9427"/>
        <v>0</v>
      </c>
      <c r="U3368" s="33">
        <f t="shared" si="9428"/>
        <v>0</v>
      </c>
      <c r="V3368" s="33">
        <f t="shared" si="9429"/>
        <v>0</v>
      </c>
      <c r="W3368" s="33">
        <f t="shared" si="9430"/>
        <v>0</v>
      </c>
      <c r="X3368" s="33">
        <f t="shared" si="9431"/>
        <v>0</v>
      </c>
      <c r="Y3368" s="33">
        <f t="shared" si="9432"/>
        <v>0</v>
      </c>
      <c r="Z3368" s="33">
        <f t="shared" si="9433"/>
        <v>0</v>
      </c>
      <c r="AA3368" s="33">
        <f t="shared" si="9434"/>
        <v>0</v>
      </c>
      <c r="AB3368" s="33">
        <f t="shared" si="9435"/>
        <v>0</v>
      </c>
      <c r="AC3368" s="33">
        <f t="shared" si="9436"/>
        <v>0</v>
      </c>
      <c r="AD3368" s="26">
        <f t="shared" si="9437"/>
        <v>0</v>
      </c>
      <c r="AE3368" s="46" t="str">
        <f>IFERROR(IF(AE$3=VLOOKUP($E3368,Template!$AK$5:$AM$17,3,FALSE),$AD3368*$F3368,0),"0.00")</f>
        <v>0.00</v>
      </c>
      <c r="AF3368" s="46" t="str">
        <f>IFERROR(IF(AF$3=VLOOKUP($E3368,Template!$AK$5:$AM$17,3,FALSE),$AD3368*$F3368,0),"0.00")</f>
        <v>0.00</v>
      </c>
      <c r="AG3368" s="28">
        <f t="shared" si="9438"/>
        <v>0</v>
      </c>
      <c r="AH3368" s="13" t="s">
        <v>40</v>
      </c>
      <c r="AI3368" s="13" t="s">
        <v>41</v>
      </c>
      <c r="AK3368" s="14" t="s">
        <v>22</v>
      </c>
      <c r="AL3368" s="15">
        <v>0.15</v>
      </c>
      <c r="AM3368" s="16" t="s">
        <v>2</v>
      </c>
    </row>
    <row r="3369" spans="1:39" s="3" customFormat="1" ht="13.8" x14ac:dyDescent="0.25">
      <c r="A3369" s="7" t="str">
        <f t="shared" ref="A3369:C3369" si="9445">A3368</f>
        <v>(Enter Broadcasting Company Name)</v>
      </c>
      <c r="B3369" s="7" t="str">
        <f t="shared" si="9445"/>
        <v>(Enter Call Letters)</v>
      </c>
      <c r="C3369" s="8" t="str">
        <f t="shared" si="9445"/>
        <v>(Select AM/FM)</v>
      </c>
      <c r="D3369" s="30"/>
      <c r="E3369" s="8" t="str">
        <f t="shared" si="9440"/>
        <v>(Select Station Province)</v>
      </c>
      <c r="F3369" s="9" t="str">
        <f>IFERROR(VLOOKUP(E3369,Template!$AK$5:$AL$17,2,FALSE),"")</f>
        <v/>
      </c>
      <c r="G3369" s="42" t="s">
        <v>10</v>
      </c>
      <c r="H3369" s="42" t="s">
        <v>12</v>
      </c>
      <c r="I3369" s="32" t="s">
        <v>65</v>
      </c>
      <c r="J3369" s="32" t="s">
        <v>66</v>
      </c>
      <c r="K3369" s="33">
        <f t="shared" si="9422"/>
        <v>0</v>
      </c>
      <c r="L3369" s="33">
        <f t="shared" si="9423"/>
        <v>0</v>
      </c>
      <c r="M3369" s="34">
        <f t="shared" si="9421"/>
        <v>0</v>
      </c>
      <c r="N3369" s="34">
        <f t="shared" si="9441"/>
        <v>0</v>
      </c>
      <c r="O3369" s="34">
        <f t="shared" si="9424"/>
        <v>0</v>
      </c>
      <c r="P3369" s="12" t="str">
        <f t="shared" ref="P3369:Q3369" si="9446">P3368</f>
        <v>(Select Language)</v>
      </c>
      <c r="Q3369" s="12" t="str">
        <f t="shared" si="9446"/>
        <v>(Select Usage)</v>
      </c>
      <c r="R3369" s="33">
        <f t="shared" si="9425"/>
        <v>0</v>
      </c>
      <c r="S3369" s="33">
        <f t="shared" si="9426"/>
        <v>0</v>
      </c>
      <c r="T3369" s="33">
        <f t="shared" si="9427"/>
        <v>0</v>
      </c>
      <c r="U3369" s="33">
        <f t="shared" si="9428"/>
        <v>0</v>
      </c>
      <c r="V3369" s="33">
        <f t="shared" si="9429"/>
        <v>0</v>
      </c>
      <c r="W3369" s="33">
        <f t="shared" si="9430"/>
        <v>0</v>
      </c>
      <c r="X3369" s="33">
        <f t="shared" si="9431"/>
        <v>0</v>
      </c>
      <c r="Y3369" s="33">
        <f t="shared" si="9432"/>
        <v>0</v>
      </c>
      <c r="Z3369" s="33">
        <f t="shared" si="9433"/>
        <v>0</v>
      </c>
      <c r="AA3369" s="33">
        <f t="shared" si="9434"/>
        <v>0</v>
      </c>
      <c r="AB3369" s="33">
        <f t="shared" si="9435"/>
        <v>0</v>
      </c>
      <c r="AC3369" s="33">
        <f t="shared" si="9436"/>
        <v>0</v>
      </c>
      <c r="AD3369" s="26">
        <f t="shared" si="9437"/>
        <v>0</v>
      </c>
      <c r="AE3369" s="46" t="str">
        <f>IFERROR(IF(AE$3=VLOOKUP($E3369,Template!$AK$5:$AM$17,3,FALSE),$AD3369*$F3369,0),"0.00")</f>
        <v>0.00</v>
      </c>
      <c r="AF3369" s="46" t="str">
        <f>IFERROR(IF(AF$3=VLOOKUP($E3369,Template!$AK$5:$AM$17,3,FALSE),$AD3369*$F3369,0),"0.00")</f>
        <v>0.00</v>
      </c>
      <c r="AG3369" s="28">
        <f t="shared" si="9438"/>
        <v>0</v>
      </c>
      <c r="AH3369" s="13" t="s">
        <v>40</v>
      </c>
      <c r="AI3369" s="13" t="s">
        <v>41</v>
      </c>
      <c r="AK3369" s="14" t="s">
        <v>26</v>
      </c>
      <c r="AL3369" s="15">
        <v>0.15</v>
      </c>
      <c r="AM3369" s="16" t="s">
        <v>2</v>
      </c>
    </row>
    <row r="3370" spans="1:39" s="3" customFormat="1" ht="13.8" x14ac:dyDescent="0.25">
      <c r="A3370" s="7" t="str">
        <f t="shared" ref="A3370:C3370" si="9447">A3369</f>
        <v>(Enter Broadcasting Company Name)</v>
      </c>
      <c r="B3370" s="7" t="str">
        <f t="shared" si="9447"/>
        <v>(Enter Call Letters)</v>
      </c>
      <c r="C3370" s="8" t="str">
        <f t="shared" si="9447"/>
        <v>(Select AM/FM)</v>
      </c>
      <c r="D3370" s="30"/>
      <c r="E3370" s="8" t="str">
        <f t="shared" si="9440"/>
        <v>(Select Station Province)</v>
      </c>
      <c r="F3370" s="9" t="str">
        <f>IFERROR(VLOOKUP(E3370,Template!$AK$5:$AL$17,2,FALSE),"")</f>
        <v/>
      </c>
      <c r="G3370" s="42" t="s">
        <v>11</v>
      </c>
      <c r="H3370" s="42" t="s">
        <v>13</v>
      </c>
      <c r="I3370" s="32" t="s">
        <v>65</v>
      </c>
      <c r="J3370" s="32" t="s">
        <v>66</v>
      </c>
      <c r="K3370" s="33">
        <f t="shared" si="9422"/>
        <v>0</v>
      </c>
      <c r="L3370" s="33">
        <f t="shared" si="9423"/>
        <v>0</v>
      </c>
      <c r="M3370" s="34">
        <f t="shared" si="9421"/>
        <v>0</v>
      </c>
      <c r="N3370" s="34">
        <f t="shared" si="9441"/>
        <v>0</v>
      </c>
      <c r="O3370" s="34">
        <f t="shared" si="9424"/>
        <v>0</v>
      </c>
      <c r="P3370" s="12" t="str">
        <f t="shared" ref="P3370:Q3370" si="9448">P3369</f>
        <v>(Select Language)</v>
      </c>
      <c r="Q3370" s="12" t="str">
        <f t="shared" si="9448"/>
        <v>(Select Usage)</v>
      </c>
      <c r="R3370" s="33">
        <f t="shared" si="9425"/>
        <v>0</v>
      </c>
      <c r="S3370" s="33">
        <f t="shared" si="9426"/>
        <v>0</v>
      </c>
      <c r="T3370" s="33">
        <f t="shared" si="9427"/>
        <v>0</v>
      </c>
      <c r="U3370" s="33">
        <f t="shared" si="9428"/>
        <v>0</v>
      </c>
      <c r="V3370" s="33">
        <f t="shared" si="9429"/>
        <v>0</v>
      </c>
      <c r="W3370" s="33">
        <f t="shared" si="9430"/>
        <v>0</v>
      </c>
      <c r="X3370" s="33">
        <f t="shared" si="9431"/>
        <v>0</v>
      </c>
      <c r="Y3370" s="33">
        <f t="shared" si="9432"/>
        <v>0</v>
      </c>
      <c r="Z3370" s="33">
        <f t="shared" si="9433"/>
        <v>0</v>
      </c>
      <c r="AA3370" s="33">
        <f t="shared" si="9434"/>
        <v>0</v>
      </c>
      <c r="AB3370" s="33">
        <f t="shared" si="9435"/>
        <v>0</v>
      </c>
      <c r="AC3370" s="33">
        <f t="shared" si="9436"/>
        <v>0</v>
      </c>
      <c r="AD3370" s="26">
        <f t="shared" si="9437"/>
        <v>0</v>
      </c>
      <c r="AE3370" s="46" t="str">
        <f>IFERROR(IF(AE$3=VLOOKUP($E3370,Template!$AK$5:$AM$17,3,FALSE),$AD3370*$F3370,0),"0.00")</f>
        <v>0.00</v>
      </c>
      <c r="AF3370" s="46" t="str">
        <f>IFERROR(IF(AF$3=VLOOKUP($E3370,Template!$AK$5:$AM$17,3,FALSE),$AD3370*$F3370,0),"0.00")</f>
        <v>0.00</v>
      </c>
      <c r="AG3370" s="28">
        <f t="shared" si="9438"/>
        <v>0</v>
      </c>
      <c r="AH3370" s="13" t="s">
        <v>40</v>
      </c>
      <c r="AI3370" s="13" t="s">
        <v>41</v>
      </c>
      <c r="AK3370" s="14" t="s">
        <v>27</v>
      </c>
      <c r="AL3370" s="15">
        <v>0.15</v>
      </c>
      <c r="AM3370" s="16" t="s">
        <v>2</v>
      </c>
    </row>
    <row r="3371" spans="1:39" s="3" customFormat="1" ht="13.8" x14ac:dyDescent="0.25">
      <c r="A3371" s="7" t="str">
        <f t="shared" ref="A3371:C3371" si="9449">A3370</f>
        <v>(Enter Broadcasting Company Name)</v>
      </c>
      <c r="B3371" s="7" t="str">
        <f t="shared" si="9449"/>
        <v>(Enter Call Letters)</v>
      </c>
      <c r="C3371" s="8" t="str">
        <f t="shared" si="9449"/>
        <v>(Select AM/FM)</v>
      </c>
      <c r="D3371" s="30"/>
      <c r="E3371" s="8" t="str">
        <f t="shared" si="9440"/>
        <v>(Select Station Province)</v>
      </c>
      <c r="F3371" s="9" t="str">
        <f>IFERROR(VLOOKUP(E3371,Template!$AK$5:$AL$17,2,FALSE),"")</f>
        <v/>
      </c>
      <c r="G3371" s="42" t="s">
        <v>12</v>
      </c>
      <c r="H3371" s="42" t="s">
        <v>15</v>
      </c>
      <c r="I3371" s="32" t="s">
        <v>65</v>
      </c>
      <c r="J3371" s="32" t="s">
        <v>66</v>
      </c>
      <c r="K3371" s="33">
        <f t="shared" si="9422"/>
        <v>0</v>
      </c>
      <c r="L3371" s="33">
        <f t="shared" si="9423"/>
        <v>0</v>
      </c>
      <c r="M3371" s="34">
        <f t="shared" si="9421"/>
        <v>0</v>
      </c>
      <c r="N3371" s="34">
        <f t="shared" si="9441"/>
        <v>0</v>
      </c>
      <c r="O3371" s="34">
        <f t="shared" si="9424"/>
        <v>0</v>
      </c>
      <c r="P3371" s="12" t="str">
        <f t="shared" ref="P3371:Q3371" si="9450">P3370</f>
        <v>(Select Language)</v>
      </c>
      <c r="Q3371" s="12" t="str">
        <f t="shared" si="9450"/>
        <v>(Select Usage)</v>
      </c>
      <c r="R3371" s="33">
        <f t="shared" si="9425"/>
        <v>0</v>
      </c>
      <c r="S3371" s="33">
        <f t="shared" si="9426"/>
        <v>0</v>
      </c>
      <c r="T3371" s="33">
        <f t="shared" si="9427"/>
        <v>0</v>
      </c>
      <c r="U3371" s="33">
        <f t="shared" si="9428"/>
        <v>0</v>
      </c>
      <c r="V3371" s="33">
        <f t="shared" si="9429"/>
        <v>0</v>
      </c>
      <c r="W3371" s="33">
        <f t="shared" si="9430"/>
        <v>0</v>
      </c>
      <c r="X3371" s="33">
        <f t="shared" si="9431"/>
        <v>0</v>
      </c>
      <c r="Y3371" s="33">
        <f t="shared" si="9432"/>
        <v>0</v>
      </c>
      <c r="Z3371" s="33">
        <f t="shared" si="9433"/>
        <v>0</v>
      </c>
      <c r="AA3371" s="33">
        <f t="shared" si="9434"/>
        <v>0</v>
      </c>
      <c r="AB3371" s="33">
        <f t="shared" si="9435"/>
        <v>0</v>
      </c>
      <c r="AC3371" s="33">
        <f t="shared" si="9436"/>
        <v>0</v>
      </c>
      <c r="AD3371" s="26">
        <f>SUM(R3371:AC3371)</f>
        <v>0</v>
      </c>
      <c r="AE3371" s="46" t="str">
        <f>IFERROR(IF(AE$3=VLOOKUP($E3371,Template!$AK$5:$AM$17,3,FALSE),$AD3371*$F3371,0),"0.00")</f>
        <v>0.00</v>
      </c>
      <c r="AF3371" s="46" t="str">
        <f>IFERROR(IF(AF$3=VLOOKUP($E3371,Template!$AK$5:$AM$17,3,FALSE),$AD3371*$F3371,0),"0.00")</f>
        <v>0.00</v>
      </c>
      <c r="AG3371" s="28">
        <f t="shared" si="9438"/>
        <v>0</v>
      </c>
      <c r="AH3371" s="13" t="s">
        <v>40</v>
      </c>
      <c r="AI3371" s="13" t="s">
        <v>41</v>
      </c>
      <c r="AK3371" s="14" t="s">
        <v>28</v>
      </c>
      <c r="AL3371" s="15">
        <v>0.05</v>
      </c>
      <c r="AM3371" s="16" t="s">
        <v>3</v>
      </c>
    </row>
    <row r="3372" spans="1:39" s="3" customFormat="1" ht="13.8" x14ac:dyDescent="0.25">
      <c r="A3372" s="7" t="str">
        <f t="shared" ref="A3372:C3372" si="9451">A3371</f>
        <v>(Enter Broadcasting Company Name)</v>
      </c>
      <c r="B3372" s="7" t="str">
        <f t="shared" si="9451"/>
        <v>(Enter Call Letters)</v>
      </c>
      <c r="C3372" s="8" t="str">
        <f t="shared" si="9451"/>
        <v>(Select AM/FM)</v>
      </c>
      <c r="D3372" s="30"/>
      <c r="E3372" s="8" t="str">
        <f t="shared" si="9440"/>
        <v>(Select Station Province)</v>
      </c>
      <c r="F3372" s="9" t="str">
        <f>IFERROR(VLOOKUP(E3372,Template!$AK$5:$AL$17,2,FALSE),"")</f>
        <v/>
      </c>
      <c r="G3372" s="42" t="s">
        <v>13</v>
      </c>
      <c r="H3372" s="42" t="s">
        <v>16</v>
      </c>
      <c r="I3372" s="32" t="s">
        <v>65</v>
      </c>
      <c r="J3372" s="32" t="s">
        <v>66</v>
      </c>
      <c r="K3372" s="33">
        <f t="shared" si="9422"/>
        <v>0</v>
      </c>
      <c r="L3372" s="33">
        <f t="shared" si="9423"/>
        <v>0</v>
      </c>
      <c r="M3372" s="34">
        <f t="shared" si="9421"/>
        <v>0</v>
      </c>
      <c r="N3372" s="34">
        <f t="shared" si="9441"/>
        <v>0</v>
      </c>
      <c r="O3372" s="34">
        <f t="shared" si="9424"/>
        <v>0</v>
      </c>
      <c r="P3372" s="12" t="str">
        <f t="shared" ref="P3372:Q3372" si="9452">P3371</f>
        <v>(Select Language)</v>
      </c>
      <c r="Q3372" s="12" t="str">
        <f t="shared" si="9452"/>
        <v>(Select Usage)</v>
      </c>
      <c r="R3372" s="33">
        <f t="shared" si="9425"/>
        <v>0</v>
      </c>
      <c r="S3372" s="33">
        <f t="shared" si="9426"/>
        <v>0</v>
      </c>
      <c r="T3372" s="33">
        <f t="shared" si="9427"/>
        <v>0</v>
      </c>
      <c r="U3372" s="33">
        <f t="shared" si="9428"/>
        <v>0</v>
      </c>
      <c r="V3372" s="33">
        <f t="shared" si="9429"/>
        <v>0</v>
      </c>
      <c r="W3372" s="33">
        <f t="shared" si="9430"/>
        <v>0</v>
      </c>
      <c r="X3372" s="33">
        <f t="shared" si="9431"/>
        <v>0</v>
      </c>
      <c r="Y3372" s="33">
        <f t="shared" si="9432"/>
        <v>0</v>
      </c>
      <c r="Z3372" s="33">
        <f t="shared" si="9433"/>
        <v>0</v>
      </c>
      <c r="AA3372" s="33">
        <f t="shared" si="9434"/>
        <v>0</v>
      </c>
      <c r="AB3372" s="33">
        <f t="shared" si="9435"/>
        <v>0</v>
      </c>
      <c r="AC3372" s="33">
        <f t="shared" si="9436"/>
        <v>0</v>
      </c>
      <c r="AD3372" s="26">
        <f t="shared" ref="AD3372:AD3374" si="9453">SUM(R3372:AC3372)</f>
        <v>0</v>
      </c>
      <c r="AE3372" s="46" t="str">
        <f>IFERROR(IF(AE$3=VLOOKUP($E3372,Template!$AK$5:$AM$17,3,FALSE),$AD3372*$F3372,0),"0.00")</f>
        <v>0.00</v>
      </c>
      <c r="AF3372" s="46" t="str">
        <f>IFERROR(IF(AF$3=VLOOKUP($E3372,Template!$AK$5:$AM$17,3,FALSE),$AD3372*$F3372,0),"0.00")</f>
        <v>0.00</v>
      </c>
      <c r="AG3372" s="28">
        <f t="shared" si="9438"/>
        <v>0</v>
      </c>
      <c r="AH3372" s="13" t="s">
        <v>40</v>
      </c>
      <c r="AI3372" s="13" t="s">
        <v>41</v>
      </c>
      <c r="AK3372" s="14" t="s">
        <v>70</v>
      </c>
      <c r="AL3372" s="15">
        <v>0.05</v>
      </c>
      <c r="AM3372" s="16" t="s">
        <v>3</v>
      </c>
    </row>
    <row r="3373" spans="1:39" s="3" customFormat="1" ht="13.8" x14ac:dyDescent="0.25">
      <c r="A3373" s="7" t="str">
        <f t="shared" ref="A3373:C3373" si="9454">A3372</f>
        <v>(Enter Broadcasting Company Name)</v>
      </c>
      <c r="B3373" s="7" t="str">
        <f t="shared" si="9454"/>
        <v>(Enter Call Letters)</v>
      </c>
      <c r="C3373" s="8" t="str">
        <f t="shared" si="9454"/>
        <v>(Select AM/FM)</v>
      </c>
      <c r="D3373" s="30"/>
      <c r="E3373" s="8" t="str">
        <f t="shared" si="9440"/>
        <v>(Select Station Province)</v>
      </c>
      <c r="F3373" s="9" t="str">
        <f>IFERROR(VLOOKUP(E3373,Template!$AK$5:$AL$17,2,FALSE),"")</f>
        <v/>
      </c>
      <c r="G3373" s="42" t="s">
        <v>15</v>
      </c>
      <c r="H3373" s="42" t="s">
        <v>17</v>
      </c>
      <c r="I3373" s="32" t="s">
        <v>65</v>
      </c>
      <c r="J3373" s="32" t="s">
        <v>66</v>
      </c>
      <c r="K3373" s="33">
        <f t="shared" si="9422"/>
        <v>0</v>
      </c>
      <c r="L3373" s="33">
        <f t="shared" si="9423"/>
        <v>0</v>
      </c>
      <c r="M3373" s="34">
        <f t="shared" si="9421"/>
        <v>0</v>
      </c>
      <c r="N3373" s="34">
        <f t="shared" si="9441"/>
        <v>0</v>
      </c>
      <c r="O3373" s="34">
        <f t="shared" si="9424"/>
        <v>0</v>
      </c>
      <c r="P3373" s="12" t="str">
        <f t="shared" ref="P3373:Q3373" si="9455">P3372</f>
        <v>(Select Language)</v>
      </c>
      <c r="Q3373" s="12" t="str">
        <f t="shared" si="9455"/>
        <v>(Select Usage)</v>
      </c>
      <c r="R3373" s="33">
        <f t="shared" si="9425"/>
        <v>0</v>
      </c>
      <c r="S3373" s="33">
        <f t="shared" si="9426"/>
        <v>0</v>
      </c>
      <c r="T3373" s="33">
        <f t="shared" si="9427"/>
        <v>0</v>
      </c>
      <c r="U3373" s="33">
        <f t="shared" si="9428"/>
        <v>0</v>
      </c>
      <c r="V3373" s="33">
        <f t="shared" si="9429"/>
        <v>0</v>
      </c>
      <c r="W3373" s="33">
        <f t="shared" si="9430"/>
        <v>0</v>
      </c>
      <c r="X3373" s="33">
        <f t="shared" si="9431"/>
        <v>0</v>
      </c>
      <c r="Y3373" s="33">
        <f t="shared" si="9432"/>
        <v>0</v>
      </c>
      <c r="Z3373" s="33">
        <f t="shared" si="9433"/>
        <v>0</v>
      </c>
      <c r="AA3373" s="33">
        <f t="shared" si="9434"/>
        <v>0</v>
      </c>
      <c r="AB3373" s="33">
        <f t="shared" si="9435"/>
        <v>0</v>
      </c>
      <c r="AC3373" s="33">
        <f t="shared" si="9436"/>
        <v>0</v>
      </c>
      <c r="AD3373" s="26">
        <f t="shared" si="9453"/>
        <v>0</v>
      </c>
      <c r="AE3373" s="46" t="str">
        <f>IFERROR(IF(AE$3=VLOOKUP($E3373,Template!$AK$5:$AM$17,3,FALSE),$AD3373*$F3373,0),"0.00")</f>
        <v>0.00</v>
      </c>
      <c r="AF3373" s="46" t="str">
        <f>IFERROR(IF(AF$3=VLOOKUP($E3373,Template!$AK$5:$AM$17,3,FALSE),$AD3373*$F3373,0),"0.00")</f>
        <v>0.00</v>
      </c>
      <c r="AG3373" s="28">
        <f t="shared" si="9438"/>
        <v>0</v>
      </c>
      <c r="AH3373" s="13" t="s">
        <v>40</v>
      </c>
      <c r="AI3373" s="13" t="s">
        <v>41</v>
      </c>
      <c r="AK3373" s="14" t="s">
        <v>20</v>
      </c>
      <c r="AL3373" s="15">
        <v>0.13</v>
      </c>
      <c r="AM3373" s="16" t="s">
        <v>2</v>
      </c>
    </row>
    <row r="3374" spans="1:39" s="3" customFormat="1" ht="13.8" x14ac:dyDescent="0.25">
      <c r="A3374" s="7" t="str">
        <f t="shared" ref="A3374:C3374" si="9456">A3373</f>
        <v>(Enter Broadcasting Company Name)</v>
      </c>
      <c r="B3374" s="7" t="str">
        <f t="shared" si="9456"/>
        <v>(Enter Call Letters)</v>
      </c>
      <c r="C3374" s="8" t="str">
        <f t="shared" si="9456"/>
        <v>(Select AM/FM)</v>
      </c>
      <c r="D3374" s="30"/>
      <c r="E3374" s="8" t="str">
        <f t="shared" si="9440"/>
        <v>(Select Station Province)</v>
      </c>
      <c r="F3374" s="9" t="str">
        <f>IFERROR(VLOOKUP(E3374,Template!$AK$5:$AL$17,2,FALSE),"")</f>
        <v/>
      </c>
      <c r="G3374" s="42" t="s">
        <v>16</v>
      </c>
      <c r="H3374" s="42" t="s">
        <v>18</v>
      </c>
      <c r="I3374" s="32" t="s">
        <v>65</v>
      </c>
      <c r="J3374" s="32" t="s">
        <v>66</v>
      </c>
      <c r="K3374" s="33">
        <f t="shared" si="9422"/>
        <v>0</v>
      </c>
      <c r="L3374" s="33">
        <f t="shared" si="9423"/>
        <v>0</v>
      </c>
      <c r="M3374" s="34">
        <f t="shared" si="9421"/>
        <v>0</v>
      </c>
      <c r="N3374" s="34">
        <f t="shared" si="9441"/>
        <v>0</v>
      </c>
      <c r="O3374" s="34">
        <f t="shared" si="9424"/>
        <v>0</v>
      </c>
      <c r="P3374" s="12" t="str">
        <f t="shared" ref="P3374:Q3374" si="9457">P3373</f>
        <v>(Select Language)</v>
      </c>
      <c r="Q3374" s="12" t="str">
        <f t="shared" si="9457"/>
        <v>(Select Usage)</v>
      </c>
      <c r="R3374" s="33">
        <f t="shared" si="9425"/>
        <v>0</v>
      </c>
      <c r="S3374" s="33">
        <f t="shared" si="9426"/>
        <v>0</v>
      </c>
      <c r="T3374" s="33">
        <f t="shared" si="9427"/>
        <v>0</v>
      </c>
      <c r="U3374" s="33">
        <f t="shared" si="9428"/>
        <v>0</v>
      </c>
      <c r="V3374" s="33">
        <f t="shared" si="9429"/>
        <v>0</v>
      </c>
      <c r="W3374" s="33">
        <f t="shared" si="9430"/>
        <v>0</v>
      </c>
      <c r="X3374" s="33">
        <f t="shared" si="9431"/>
        <v>0</v>
      </c>
      <c r="Y3374" s="33">
        <f t="shared" si="9432"/>
        <v>0</v>
      </c>
      <c r="Z3374" s="33">
        <f t="shared" si="9433"/>
        <v>0</v>
      </c>
      <c r="AA3374" s="33">
        <f t="shared" si="9434"/>
        <v>0</v>
      </c>
      <c r="AB3374" s="33">
        <f t="shared" si="9435"/>
        <v>0</v>
      </c>
      <c r="AC3374" s="33">
        <f t="shared" si="9436"/>
        <v>0</v>
      </c>
      <c r="AD3374" s="26">
        <f t="shared" si="9453"/>
        <v>0</v>
      </c>
      <c r="AE3374" s="46" t="str">
        <f>IFERROR(IF(AE$3=VLOOKUP($E3374,Template!$AK$5:$AM$17,3,FALSE),$AD3374*$F3374,0),"0.00")</f>
        <v>0.00</v>
      </c>
      <c r="AF3374" s="46" t="str">
        <f>IFERROR(IF(AF$3=VLOOKUP($E3374,Template!$AK$5:$AM$17,3,FALSE),$AD3374*$F3374,0),"0.00")</f>
        <v>0.00</v>
      </c>
      <c r="AG3374" s="28">
        <f t="shared" si="9438"/>
        <v>0</v>
      </c>
      <c r="AH3374" s="13" t="s">
        <v>40</v>
      </c>
      <c r="AI3374" s="13" t="s">
        <v>41</v>
      </c>
      <c r="AK3374" s="14" t="s">
        <v>69</v>
      </c>
      <c r="AL3374" s="15">
        <v>0.15</v>
      </c>
      <c r="AM3374" s="16" t="s">
        <v>2</v>
      </c>
    </row>
    <row r="3375" spans="1:39" s="3" customFormat="1" ht="13.8" x14ac:dyDescent="0.25">
      <c r="A3375" s="7" t="str">
        <f t="shared" ref="A3375:C3375" si="9458">A3374</f>
        <v>(Enter Broadcasting Company Name)</v>
      </c>
      <c r="B3375" s="7" t="str">
        <f t="shared" si="9458"/>
        <v>(Enter Call Letters)</v>
      </c>
      <c r="C3375" s="8" t="str">
        <f t="shared" si="9458"/>
        <v>(Select AM/FM)</v>
      </c>
      <c r="D3375" s="30"/>
      <c r="E3375" s="8" t="str">
        <f t="shared" si="9440"/>
        <v>(Select Station Province)</v>
      </c>
      <c r="F3375" s="9" t="str">
        <f>IFERROR(VLOOKUP(E3375,Template!$AK$5:$AL$17,2,FALSE),"")</f>
        <v/>
      </c>
      <c r="G3375" s="42" t="s">
        <v>17</v>
      </c>
      <c r="H3375" s="42" t="s">
        <v>7</v>
      </c>
      <c r="I3375" s="32" t="s">
        <v>65</v>
      </c>
      <c r="J3375" s="32" t="s">
        <v>66</v>
      </c>
      <c r="K3375" s="33">
        <f t="shared" si="9422"/>
        <v>0</v>
      </c>
      <c r="L3375" s="33">
        <f t="shared" si="9423"/>
        <v>0</v>
      </c>
      <c r="M3375" s="34">
        <f t="shared" si="9421"/>
        <v>0</v>
      </c>
      <c r="N3375" s="34">
        <f t="shared" si="9441"/>
        <v>0</v>
      </c>
      <c r="O3375" s="34">
        <f t="shared" si="9424"/>
        <v>0</v>
      </c>
      <c r="P3375" s="12" t="str">
        <f t="shared" ref="P3375:Q3375" si="9459">P3374</f>
        <v>(Select Language)</v>
      </c>
      <c r="Q3375" s="12" t="str">
        <f t="shared" si="9459"/>
        <v>(Select Usage)</v>
      </c>
      <c r="R3375" s="33">
        <f t="shared" si="9425"/>
        <v>0</v>
      </c>
      <c r="S3375" s="33">
        <f t="shared" si="9426"/>
        <v>0</v>
      </c>
      <c r="T3375" s="33">
        <f t="shared" si="9427"/>
        <v>0</v>
      </c>
      <c r="U3375" s="33">
        <f t="shared" si="9428"/>
        <v>0</v>
      </c>
      <c r="V3375" s="33">
        <f t="shared" si="9429"/>
        <v>0</v>
      </c>
      <c r="W3375" s="33">
        <f t="shared" si="9430"/>
        <v>0</v>
      </c>
      <c r="X3375" s="33">
        <f t="shared" si="9431"/>
        <v>0</v>
      </c>
      <c r="Y3375" s="33">
        <f t="shared" si="9432"/>
        <v>0</v>
      </c>
      <c r="Z3375" s="33">
        <f t="shared" si="9433"/>
        <v>0</v>
      </c>
      <c r="AA3375" s="33">
        <f t="shared" si="9434"/>
        <v>0</v>
      </c>
      <c r="AB3375" s="33">
        <f t="shared" si="9435"/>
        <v>0</v>
      </c>
      <c r="AC3375" s="33">
        <f t="shared" si="9436"/>
        <v>0</v>
      </c>
      <c r="AD3375" s="26">
        <f>SUM(R3375:AC3375)</f>
        <v>0</v>
      </c>
      <c r="AE3375" s="46" t="str">
        <f>IFERROR(IF(AE$3=VLOOKUP($E3375,Template!$AK$5:$AM$17,3,FALSE),$AD3375*$F3375,0),"0.00")</f>
        <v>0.00</v>
      </c>
      <c r="AF3375" s="46" t="str">
        <f>IFERROR(IF(AF$3=VLOOKUP($E3375,Template!$AK$5:$AM$17,3,FALSE),$AD3375*$F3375,0),"0.00")</f>
        <v>0.00</v>
      </c>
      <c r="AG3375" s="28">
        <f t="shared" si="9438"/>
        <v>0</v>
      </c>
      <c r="AH3375" s="13" t="s">
        <v>40</v>
      </c>
      <c r="AI3375" s="13" t="s">
        <v>41</v>
      </c>
      <c r="AK3375" s="14" t="s">
        <v>29</v>
      </c>
      <c r="AL3375" s="15">
        <v>0.05</v>
      </c>
      <c r="AM3375" s="16" t="s">
        <v>3</v>
      </c>
    </row>
    <row r="3376" spans="1:39" s="3" customFormat="1" ht="13.8" x14ac:dyDescent="0.25">
      <c r="A3376" s="7" t="str">
        <f t="shared" ref="A3376:C3376" si="9460">A3375</f>
        <v>(Enter Broadcasting Company Name)</v>
      </c>
      <c r="B3376" s="7" t="str">
        <f t="shared" si="9460"/>
        <v>(Enter Call Letters)</v>
      </c>
      <c r="C3376" s="8" t="str">
        <f t="shared" si="9460"/>
        <v>(Select AM/FM)</v>
      </c>
      <c r="D3376" s="30"/>
      <c r="E3376" s="8" t="str">
        <f t="shared" si="9440"/>
        <v>(Select Station Province)</v>
      </c>
      <c r="F3376" s="9" t="str">
        <f>IFERROR(VLOOKUP(E3376,Template!$AK$5:$AL$17,2,FALSE),"")</f>
        <v/>
      </c>
      <c r="G3376" s="42" t="s">
        <v>18</v>
      </c>
      <c r="H3376" s="43" t="s">
        <v>8</v>
      </c>
      <c r="I3376" s="32" t="s">
        <v>65</v>
      </c>
      <c r="J3376" s="32" t="s">
        <v>66</v>
      </c>
      <c r="K3376" s="33">
        <f t="shared" si="9422"/>
        <v>0</v>
      </c>
      <c r="L3376" s="33">
        <f t="shared" si="9423"/>
        <v>0</v>
      </c>
      <c r="M3376" s="34">
        <f t="shared" si="9421"/>
        <v>0</v>
      </c>
      <c r="N3376" s="34">
        <f t="shared" si="9441"/>
        <v>0</v>
      </c>
      <c r="O3376" s="34">
        <f t="shared" si="9424"/>
        <v>0</v>
      </c>
      <c r="P3376" s="12" t="str">
        <f t="shared" ref="P3376:Q3376" si="9461">P3375</f>
        <v>(Select Language)</v>
      </c>
      <c r="Q3376" s="12" t="str">
        <f t="shared" si="9461"/>
        <v>(Select Usage)</v>
      </c>
      <c r="R3376" s="33">
        <f t="shared" si="9425"/>
        <v>0</v>
      </c>
      <c r="S3376" s="33">
        <f t="shared" si="9426"/>
        <v>0</v>
      </c>
      <c r="T3376" s="33">
        <f t="shared" si="9427"/>
        <v>0</v>
      </c>
      <c r="U3376" s="33">
        <f t="shared" si="9428"/>
        <v>0</v>
      </c>
      <c r="V3376" s="33">
        <f t="shared" si="9429"/>
        <v>0</v>
      </c>
      <c r="W3376" s="33">
        <f t="shared" si="9430"/>
        <v>0</v>
      </c>
      <c r="X3376" s="33">
        <f t="shared" si="9431"/>
        <v>0</v>
      </c>
      <c r="Y3376" s="33">
        <f t="shared" si="9432"/>
        <v>0</v>
      </c>
      <c r="Z3376" s="33">
        <f t="shared" si="9433"/>
        <v>0</v>
      </c>
      <c r="AA3376" s="33">
        <f t="shared" si="9434"/>
        <v>0</v>
      </c>
      <c r="AB3376" s="33">
        <f t="shared" si="9435"/>
        <v>0</v>
      </c>
      <c r="AC3376" s="33">
        <f t="shared" si="9436"/>
        <v>0</v>
      </c>
      <c r="AD3376" s="26">
        <f t="shared" ref="AD3376" si="9462">SUM(R3376:AC3376)</f>
        <v>0</v>
      </c>
      <c r="AE3376" s="46" t="str">
        <f>IFERROR(IF(AE$3=VLOOKUP($E3376,Template!$AK$5:$AM$17,3,FALSE),$AD3376*$F3376,0),"0.00")</f>
        <v>0.00</v>
      </c>
      <c r="AF3376" s="46" t="str">
        <f>IFERROR(IF(AF$3=VLOOKUP($E3376,Template!$AK$5:$AM$17,3,FALSE),$AD3376*$F3376,0),"0.00")</f>
        <v>0.00</v>
      </c>
      <c r="AG3376" s="28">
        <f t="shared" si="9438"/>
        <v>0</v>
      </c>
      <c r="AH3376" s="13" t="s">
        <v>40</v>
      </c>
      <c r="AI3376" s="13" t="s">
        <v>41</v>
      </c>
      <c r="AK3376" s="14" t="s">
        <v>21</v>
      </c>
      <c r="AL3376" s="15">
        <v>0.05</v>
      </c>
      <c r="AM3376" s="16" t="s">
        <v>3</v>
      </c>
    </row>
    <row r="3377" spans="1:39" ht="13.8" x14ac:dyDescent="0.25">
      <c r="A3377" s="19" t="s">
        <v>4</v>
      </c>
      <c r="B3377" s="19"/>
      <c r="C3377" s="20"/>
      <c r="D3377" s="20"/>
      <c r="E3377" s="20"/>
      <c r="F3377" s="20"/>
      <c r="G3377" s="44"/>
      <c r="H3377" s="44"/>
      <c r="I3377" s="21">
        <f t="shared" ref="I3377:K3377" si="9463">SUM(I3365:I3376)</f>
        <v>0</v>
      </c>
      <c r="J3377" s="21">
        <f t="shared" si="9463"/>
        <v>0</v>
      </c>
      <c r="K3377" s="21">
        <f t="shared" si="9463"/>
        <v>0</v>
      </c>
      <c r="L3377" s="21">
        <f>L3376</f>
        <v>0</v>
      </c>
      <c r="M3377" s="21">
        <f>SUM(M3365:M3376)</f>
        <v>0</v>
      </c>
      <c r="N3377" s="21">
        <f t="shared" ref="N3377:O3377" si="9464">SUM(N3365:N3376)</f>
        <v>0</v>
      </c>
      <c r="O3377" s="21">
        <f t="shared" si="9464"/>
        <v>0</v>
      </c>
      <c r="P3377" s="21"/>
      <c r="Q3377" s="22"/>
      <c r="R3377" s="21">
        <f t="shared" ref="R3377:AI3377" si="9465">SUM(R3365:R3376)</f>
        <v>0</v>
      </c>
      <c r="S3377" s="21">
        <f t="shared" si="9465"/>
        <v>0</v>
      </c>
      <c r="T3377" s="21">
        <f t="shared" si="9465"/>
        <v>0</v>
      </c>
      <c r="U3377" s="21">
        <f t="shared" si="9465"/>
        <v>0</v>
      </c>
      <c r="V3377" s="21">
        <f t="shared" si="9465"/>
        <v>0</v>
      </c>
      <c r="W3377" s="21">
        <f t="shared" si="9465"/>
        <v>0</v>
      </c>
      <c r="X3377" s="21">
        <f t="shared" si="9465"/>
        <v>0</v>
      </c>
      <c r="Y3377" s="21">
        <f t="shared" si="9465"/>
        <v>0</v>
      </c>
      <c r="Z3377" s="21">
        <f t="shared" si="9465"/>
        <v>0</v>
      </c>
      <c r="AA3377" s="21">
        <f t="shared" si="9465"/>
        <v>0</v>
      </c>
      <c r="AB3377" s="21">
        <f t="shared" si="9465"/>
        <v>0</v>
      </c>
      <c r="AC3377" s="21">
        <f t="shared" si="9465"/>
        <v>0</v>
      </c>
      <c r="AD3377" s="27">
        <f t="shared" si="9465"/>
        <v>0</v>
      </c>
      <c r="AE3377" s="21">
        <f t="shared" si="9465"/>
        <v>0</v>
      </c>
      <c r="AF3377" s="21">
        <f t="shared" si="9465"/>
        <v>0</v>
      </c>
      <c r="AG3377" s="27">
        <f t="shared" si="9465"/>
        <v>0</v>
      </c>
      <c r="AH3377" s="21">
        <f t="shared" si="9465"/>
        <v>0</v>
      </c>
      <c r="AI3377" s="21">
        <f t="shared" si="9465"/>
        <v>0</v>
      </c>
      <c r="AK3377" s="14" t="s">
        <v>71</v>
      </c>
      <c r="AL3377" s="15">
        <v>0.05</v>
      </c>
      <c r="AM3377" s="16" t="s">
        <v>3</v>
      </c>
    </row>
    <row r="3378" spans="1:39" x14ac:dyDescent="0.25">
      <c r="N3378" s="24"/>
      <c r="AJ3378" s="6"/>
      <c r="AK3378" s="6"/>
      <c r="AL3378" s="6"/>
    </row>
    <row r="3379" spans="1:39" ht="42" customHeight="1" x14ac:dyDescent="0.25">
      <c r="A3379" s="223" t="s">
        <v>63</v>
      </c>
      <c r="B3379" s="223" t="s">
        <v>43</v>
      </c>
      <c r="C3379" s="224" t="s">
        <v>19</v>
      </c>
      <c r="D3379" s="226"/>
      <c r="E3379" s="223" t="s">
        <v>14</v>
      </c>
      <c r="F3379" s="223" t="s">
        <v>38</v>
      </c>
      <c r="G3379" s="223" t="s">
        <v>1</v>
      </c>
      <c r="H3379" s="223" t="s">
        <v>5</v>
      </c>
      <c r="I3379" s="225" t="s">
        <v>31</v>
      </c>
      <c r="J3379" s="225" t="s">
        <v>32</v>
      </c>
      <c r="K3379" s="225" t="s">
        <v>48</v>
      </c>
      <c r="L3379" s="225" t="s">
        <v>0</v>
      </c>
      <c r="M3379" s="4" t="s">
        <v>45</v>
      </c>
      <c r="N3379" s="4" t="s">
        <v>46</v>
      </c>
      <c r="O3379" s="4" t="s">
        <v>47</v>
      </c>
      <c r="P3379" s="225" t="s">
        <v>50</v>
      </c>
      <c r="Q3379" s="225" t="s">
        <v>33</v>
      </c>
      <c r="R3379" s="4" t="s">
        <v>51</v>
      </c>
      <c r="S3379" s="4" t="s">
        <v>52</v>
      </c>
      <c r="T3379" s="4" t="s">
        <v>53</v>
      </c>
      <c r="U3379" s="4" t="s">
        <v>54</v>
      </c>
      <c r="V3379" s="4" t="s">
        <v>55</v>
      </c>
      <c r="W3379" s="4" t="s">
        <v>56</v>
      </c>
      <c r="X3379" s="4" t="s">
        <v>57</v>
      </c>
      <c r="Y3379" s="4" t="s">
        <v>58</v>
      </c>
      <c r="Z3379" s="4" t="s">
        <v>59</v>
      </c>
      <c r="AA3379" s="4" t="s">
        <v>62</v>
      </c>
      <c r="AB3379" s="4" t="s">
        <v>60</v>
      </c>
      <c r="AC3379" s="4" t="s">
        <v>61</v>
      </c>
      <c r="AD3379" s="233" t="s">
        <v>34</v>
      </c>
      <c r="AE3379" s="231" t="s">
        <v>2</v>
      </c>
      <c r="AF3379" s="231" t="s">
        <v>3</v>
      </c>
      <c r="AG3379" s="233" t="s">
        <v>35</v>
      </c>
      <c r="AH3379" s="223" t="s">
        <v>36</v>
      </c>
      <c r="AI3379" s="223" t="s">
        <v>37</v>
      </c>
      <c r="AK3379" s="229" t="s">
        <v>30</v>
      </c>
      <c r="AL3379" s="229"/>
      <c r="AM3379" s="229"/>
    </row>
    <row r="3380" spans="1:39" s="6" customFormat="1" ht="35.25" customHeight="1" x14ac:dyDescent="0.3">
      <c r="A3380" s="224"/>
      <c r="B3380" s="224"/>
      <c r="C3380" s="224"/>
      <c r="D3380" s="227"/>
      <c r="E3380" s="223"/>
      <c r="F3380" s="223"/>
      <c r="G3380" s="223"/>
      <c r="H3380" s="223"/>
      <c r="I3380" s="230"/>
      <c r="J3380" s="230"/>
      <c r="K3380" s="230"/>
      <c r="L3380" s="230"/>
      <c r="M3380" s="5">
        <v>0</v>
      </c>
      <c r="N3380" s="5">
        <v>625000</v>
      </c>
      <c r="O3380" s="5">
        <v>1250000</v>
      </c>
      <c r="P3380" s="225"/>
      <c r="Q3380" s="225"/>
      <c r="R3380" s="29">
        <v>4.95E-4</v>
      </c>
      <c r="S3380" s="29">
        <v>9.5200000000000005E-4</v>
      </c>
      <c r="T3380" s="29">
        <v>1.5900000000000001E-3</v>
      </c>
      <c r="U3380" s="29">
        <v>1.1169999999999999E-3</v>
      </c>
      <c r="V3380" s="29">
        <v>2.189E-3</v>
      </c>
      <c r="W3380" s="29">
        <v>4.5430000000000002E-3</v>
      </c>
      <c r="X3380" s="29">
        <v>8.8199999999999997E-4</v>
      </c>
      <c r="Y3380" s="29">
        <v>1.6949999999999999E-3</v>
      </c>
      <c r="Z3380" s="29">
        <v>2.8319999999999999E-3</v>
      </c>
      <c r="AA3380" s="29">
        <v>1.9889999999999999E-3</v>
      </c>
      <c r="AB3380" s="29">
        <v>3.8999999999999998E-3</v>
      </c>
      <c r="AC3380" s="29">
        <v>8.0949999999999998E-3</v>
      </c>
      <c r="AD3380" s="233"/>
      <c r="AE3380" s="232"/>
      <c r="AF3380" s="232"/>
      <c r="AG3380" s="234"/>
      <c r="AH3380" s="223"/>
      <c r="AI3380" s="223"/>
      <c r="AK3380" s="229"/>
      <c r="AL3380" s="229"/>
      <c r="AM3380" s="229"/>
    </row>
    <row r="3381" spans="1:39" s="3" customFormat="1" ht="13.8" x14ac:dyDescent="0.25">
      <c r="A3381" s="7" t="s">
        <v>44</v>
      </c>
      <c r="B3381" s="7" t="s">
        <v>42</v>
      </c>
      <c r="C3381" s="8" t="s">
        <v>39</v>
      </c>
      <c r="D3381" s="30"/>
      <c r="E3381" s="8" t="s">
        <v>64</v>
      </c>
      <c r="F3381" s="9" t="str">
        <f>IFERROR(VLOOKUP(E3381,Template!$AK$5:$AL$17,2,FALSE),"")</f>
        <v/>
      </c>
      <c r="G3381" s="41" t="s">
        <v>7</v>
      </c>
      <c r="H3381" s="41" t="s">
        <v>6</v>
      </c>
      <c r="I3381" s="32" t="s">
        <v>65</v>
      </c>
      <c r="J3381" s="32" t="s">
        <v>66</v>
      </c>
      <c r="K3381" s="33">
        <f>IFERROR(I3381+J3381,0)</f>
        <v>0</v>
      </c>
      <c r="L3381" s="33">
        <f>IFERROR(K3381,"")</f>
        <v>0</v>
      </c>
      <c r="M3381" s="34">
        <f t="shared" ref="M3381:M3392" si="9466">IF(L3381&lt;=$N$4,K3381,IF(L3380&gt;$N$4,0,$N$4-L3380))</f>
        <v>0</v>
      </c>
      <c r="N3381" s="34">
        <f>IF(AND(L3381&gt;$N$4,L3381&lt;=$O$4),K3381-M3381,IF(AND(L3380&gt;$N$4,L3380&lt;=$O$4),$O$4-L3380,IF(L3380&gt;$O$4,0,IF(L3381&lt;$N$4,0,MIN(L3381-$N$4,$N$4)))))</f>
        <v>0</v>
      </c>
      <c r="O3381" s="34">
        <f>IF(L3381&gt;$O$4,K3381-M3381-N3381,0)</f>
        <v>0</v>
      </c>
      <c r="P3381" s="12" t="s">
        <v>94</v>
      </c>
      <c r="Q3381" s="12" t="s">
        <v>68</v>
      </c>
      <c r="R3381" s="33">
        <f>IF(AND($Q3381="LOW",$P3381="French"),M3381*R$4,0)</f>
        <v>0</v>
      </c>
      <c r="S3381" s="33">
        <f>IF(AND($Q3381="LOW",$P3381="French"),N3381*S$4,0)</f>
        <v>0</v>
      </c>
      <c r="T3381" s="33">
        <f>IF(AND($Q3381="LOW",$P3381="French"),O3381*T$4,0)</f>
        <v>0</v>
      </c>
      <c r="U3381" s="33">
        <f>IF(AND($Q3381="HIGH",$P3381="French"),M3381*U$4,0)</f>
        <v>0</v>
      </c>
      <c r="V3381" s="33">
        <f>IF(AND($Q3381="HIGH",$P3381="French"),N3381*V$4,0)</f>
        <v>0</v>
      </c>
      <c r="W3381" s="33">
        <f>IF(AND($Q3381="HIGH",$P3381="French"),O3381*W$4,0)</f>
        <v>0</v>
      </c>
      <c r="X3381" s="33">
        <f>IF(AND($Q3381="LOW",$P3381="English"),M3381*X$4,0)</f>
        <v>0</v>
      </c>
      <c r="Y3381" s="33">
        <f>IF(AND($Q3381="LOW",$P3381="English"),N3381*Y$4,0)</f>
        <v>0</v>
      </c>
      <c r="Z3381" s="33">
        <f>IF(AND($Q3381="LOW",$P3381="English"),O3381*Z$4,0)</f>
        <v>0</v>
      </c>
      <c r="AA3381" s="33">
        <f>IF(AND($Q3381="HIGH",$P3381="English"),M3381*AA$4,0)</f>
        <v>0</v>
      </c>
      <c r="AB3381" s="33">
        <f>IF(AND($Q3381="HIGH",$P3381="English"),N3381*AB$4,0)</f>
        <v>0</v>
      </c>
      <c r="AC3381" s="33">
        <f>IF(AND($Q3381="HIGH",$P3381="English"),O3381*AC$4,0)</f>
        <v>0</v>
      </c>
      <c r="AD3381" s="26">
        <f>SUM(R3381:AC3381)</f>
        <v>0</v>
      </c>
      <c r="AE3381" s="46" t="str">
        <f>IFERROR(IF(AE$3=VLOOKUP($E3381,Template!$AK$5:$AM$17,3,FALSE),$AD3381*$F3381,0),"0.00")</f>
        <v>0.00</v>
      </c>
      <c r="AF3381" s="46" t="str">
        <f>IFERROR(IF(AF$3=VLOOKUP($E3381,Template!$AK$5:$AM$17,3,FALSE),$AD3381*$F3381,0),"0.00")</f>
        <v>0.00</v>
      </c>
      <c r="AG3381" s="28">
        <f>SUM(AD3381:AF3381)</f>
        <v>0</v>
      </c>
      <c r="AH3381" s="13" t="s">
        <v>40</v>
      </c>
      <c r="AI3381" s="13" t="s">
        <v>41</v>
      </c>
      <c r="AK3381" s="14" t="s">
        <v>25</v>
      </c>
      <c r="AL3381" s="15">
        <v>0.05</v>
      </c>
      <c r="AM3381" s="16" t="s">
        <v>3</v>
      </c>
    </row>
    <row r="3382" spans="1:39" s="3" customFormat="1" ht="13.8" x14ac:dyDescent="0.25">
      <c r="A3382" s="7" t="str">
        <f>A3381</f>
        <v>(Enter Broadcasting Company Name)</v>
      </c>
      <c r="B3382" s="7" t="str">
        <f>B3381</f>
        <v>(Enter Call Letters)</v>
      </c>
      <c r="C3382" s="8" t="str">
        <f>C3381</f>
        <v>(Select AM/FM)</v>
      </c>
      <c r="D3382" s="30"/>
      <c r="E3382" s="8" t="str">
        <f>E3381</f>
        <v>(Select Station Province)</v>
      </c>
      <c r="F3382" s="9" t="str">
        <f>IFERROR(VLOOKUP(E3382,Template!$AK$5:$AL$17,2,FALSE),"")</f>
        <v/>
      </c>
      <c r="G3382" s="42" t="s">
        <v>8</v>
      </c>
      <c r="H3382" s="42" t="s">
        <v>9</v>
      </c>
      <c r="I3382" s="32" t="s">
        <v>65</v>
      </c>
      <c r="J3382" s="32" t="s">
        <v>66</v>
      </c>
      <c r="K3382" s="33">
        <f t="shared" ref="K3382:K3392" si="9467">IFERROR(I3382+J3382,0)</f>
        <v>0</v>
      </c>
      <c r="L3382" s="33">
        <f t="shared" ref="L3382:L3392" si="9468">IFERROR(L3381+K3382,"")</f>
        <v>0</v>
      </c>
      <c r="M3382" s="34">
        <f t="shared" si="9466"/>
        <v>0</v>
      </c>
      <c r="N3382" s="34">
        <f>IF(AND(L3382&gt;$N$4,L3382&lt;=$O$4),K3382-M3382,IF(AND(L3381&gt;$N$4,L3381&lt;=$O$4),$O$4-L3381,IF(L3381&gt;$O$4,0,IF(L3382&lt;$N$4,0,MIN(L3382-$N$4,$N$4)))))</f>
        <v>0</v>
      </c>
      <c r="O3382" s="34">
        <f t="shared" ref="O3382:O3392" si="9469">IF(L3382&gt;$O$4,K3382-M3382-N3382,0)</f>
        <v>0</v>
      </c>
      <c r="P3382" s="12" t="str">
        <f>P3381</f>
        <v>(Select Language)</v>
      </c>
      <c r="Q3382" s="12" t="str">
        <f>Q3381</f>
        <v>(Select Usage)</v>
      </c>
      <c r="R3382" s="33">
        <f t="shared" ref="R3382:R3392" si="9470">IF(AND($Q3382="LOW",$P3382="French"),M3382*R$4,0)</f>
        <v>0</v>
      </c>
      <c r="S3382" s="33">
        <f t="shared" ref="S3382:S3392" si="9471">IF(AND($Q3382="LOW",$P3382="French"),N3382*S$4,0)</f>
        <v>0</v>
      </c>
      <c r="T3382" s="33">
        <f t="shared" ref="T3382:T3392" si="9472">IF(AND($Q3382="LOW",$P3382="French"),O3382*T$4,0)</f>
        <v>0</v>
      </c>
      <c r="U3382" s="33">
        <f t="shared" ref="U3382:U3392" si="9473">IF(AND($Q3382="HIGH",$P3382="French"),M3382*U$4,0)</f>
        <v>0</v>
      </c>
      <c r="V3382" s="33">
        <f t="shared" ref="V3382:V3392" si="9474">IF(AND($Q3382="HIGH",$P3382="French"),N3382*V$4,0)</f>
        <v>0</v>
      </c>
      <c r="W3382" s="33">
        <f t="shared" ref="W3382:W3392" si="9475">IF(AND($Q3382="HIGH",$P3382="French"),O3382*W$4,0)</f>
        <v>0</v>
      </c>
      <c r="X3382" s="33">
        <f t="shared" ref="X3382:X3392" si="9476">IF(AND($Q3382="LOW",$P3382="English"),M3382*X$4,0)</f>
        <v>0</v>
      </c>
      <c r="Y3382" s="33">
        <f t="shared" ref="Y3382:Y3392" si="9477">IF(AND($Q3382="LOW",$P3382="English"),N3382*Y$4,0)</f>
        <v>0</v>
      </c>
      <c r="Z3382" s="33">
        <f t="shared" ref="Z3382:Z3392" si="9478">IF(AND($Q3382="LOW",$P3382="English"),O3382*Z$4,0)</f>
        <v>0</v>
      </c>
      <c r="AA3382" s="33">
        <f t="shared" ref="AA3382:AA3392" si="9479">IF(AND($Q3382="HIGH",$P3382="English"),M3382*AA$4,0)</f>
        <v>0</v>
      </c>
      <c r="AB3382" s="33">
        <f t="shared" ref="AB3382:AB3392" si="9480">IF(AND($Q3382="HIGH",$P3382="English"),N3382*AB$4,0)</f>
        <v>0</v>
      </c>
      <c r="AC3382" s="33">
        <f t="shared" ref="AC3382:AC3392" si="9481">IF(AND($Q3382="HIGH",$P3382="English"),O3382*AC$4,0)</f>
        <v>0</v>
      </c>
      <c r="AD3382" s="26">
        <f t="shared" ref="AD3382:AD3386" si="9482">SUM(R3382:AC3382)</f>
        <v>0</v>
      </c>
      <c r="AE3382" s="46" t="str">
        <f>IFERROR(IF(AE$3=VLOOKUP($E3382,Template!$AK$5:$AM$17,3,FALSE),$AD3382*$F3382,0),"0.00")</f>
        <v>0.00</v>
      </c>
      <c r="AF3382" s="46" t="str">
        <f>IFERROR(IF(AF$3=VLOOKUP($E3382,Template!$AK$5:$AM$17,3,FALSE),$AD3382*$F3382,0),"0.00")</f>
        <v>0.00</v>
      </c>
      <c r="AG3382" s="28">
        <f t="shared" ref="AG3382:AG3392" si="9483">SUM(AD3382:AF3382)</f>
        <v>0</v>
      </c>
      <c r="AH3382" s="13" t="s">
        <v>40</v>
      </c>
      <c r="AI3382" s="13" t="s">
        <v>41</v>
      </c>
      <c r="AK3382" s="14" t="s">
        <v>23</v>
      </c>
      <c r="AL3382" s="15">
        <v>0.05</v>
      </c>
      <c r="AM3382" s="16" t="s">
        <v>3</v>
      </c>
    </row>
    <row r="3383" spans="1:39" s="3" customFormat="1" ht="13.8" x14ac:dyDescent="0.25">
      <c r="A3383" s="7" t="str">
        <f t="shared" ref="A3383:C3383" si="9484">A3382</f>
        <v>(Enter Broadcasting Company Name)</v>
      </c>
      <c r="B3383" s="7" t="str">
        <f t="shared" si="9484"/>
        <v>(Enter Call Letters)</v>
      </c>
      <c r="C3383" s="8" t="str">
        <f t="shared" si="9484"/>
        <v>(Select AM/FM)</v>
      </c>
      <c r="D3383" s="30"/>
      <c r="E3383" s="8" t="str">
        <f t="shared" ref="E3383:E3392" si="9485">E3382</f>
        <v>(Select Station Province)</v>
      </c>
      <c r="F3383" s="9" t="str">
        <f>IFERROR(VLOOKUP(E3383,Template!$AK$5:$AL$17,2,FALSE),"")</f>
        <v/>
      </c>
      <c r="G3383" s="42" t="s">
        <v>6</v>
      </c>
      <c r="H3383" s="42" t="s">
        <v>10</v>
      </c>
      <c r="I3383" s="32" t="s">
        <v>65</v>
      </c>
      <c r="J3383" s="32" t="s">
        <v>66</v>
      </c>
      <c r="K3383" s="33">
        <f t="shared" si="9467"/>
        <v>0</v>
      </c>
      <c r="L3383" s="33">
        <f t="shared" si="9468"/>
        <v>0</v>
      </c>
      <c r="M3383" s="34">
        <f t="shared" si="9466"/>
        <v>0</v>
      </c>
      <c r="N3383" s="34">
        <f t="shared" ref="N3383:N3392" si="9486">IF(AND(L3383&gt;$N$4,L3383&lt;=$O$4),K3383-M3383,IF(AND(L3382&gt;$N$4,L3382&lt;=$O$4),$O$4-L3382,IF(L3382&gt;$O$4,0,IF(L3383&lt;$N$4,0,MIN(L3383-$N$4,$N$4)))))</f>
        <v>0</v>
      </c>
      <c r="O3383" s="34">
        <f t="shared" si="9469"/>
        <v>0</v>
      </c>
      <c r="P3383" s="12" t="str">
        <f t="shared" ref="P3383:Q3383" si="9487">P3382</f>
        <v>(Select Language)</v>
      </c>
      <c r="Q3383" s="12" t="str">
        <f t="shared" si="9487"/>
        <v>(Select Usage)</v>
      </c>
      <c r="R3383" s="33">
        <f t="shared" si="9470"/>
        <v>0</v>
      </c>
      <c r="S3383" s="33">
        <f t="shared" si="9471"/>
        <v>0</v>
      </c>
      <c r="T3383" s="33">
        <f t="shared" si="9472"/>
        <v>0</v>
      </c>
      <c r="U3383" s="33">
        <f t="shared" si="9473"/>
        <v>0</v>
      </c>
      <c r="V3383" s="33">
        <f t="shared" si="9474"/>
        <v>0</v>
      </c>
      <c r="W3383" s="33">
        <f t="shared" si="9475"/>
        <v>0</v>
      </c>
      <c r="X3383" s="33">
        <f t="shared" si="9476"/>
        <v>0</v>
      </c>
      <c r="Y3383" s="33">
        <f t="shared" si="9477"/>
        <v>0</v>
      </c>
      <c r="Z3383" s="33">
        <f t="shared" si="9478"/>
        <v>0</v>
      </c>
      <c r="AA3383" s="33">
        <f t="shared" si="9479"/>
        <v>0</v>
      </c>
      <c r="AB3383" s="33">
        <f t="shared" si="9480"/>
        <v>0</v>
      </c>
      <c r="AC3383" s="33">
        <f t="shared" si="9481"/>
        <v>0</v>
      </c>
      <c r="AD3383" s="26">
        <f t="shared" si="9482"/>
        <v>0</v>
      </c>
      <c r="AE3383" s="46" t="str">
        <f>IFERROR(IF(AE$3=VLOOKUP($E3383,Template!$AK$5:$AM$17,3,FALSE),$AD3383*$F3383,0),"0.00")</f>
        <v>0.00</v>
      </c>
      <c r="AF3383" s="46" t="str">
        <f>IFERROR(IF(AF$3=VLOOKUP($E3383,Template!$AK$5:$AM$17,3,FALSE),$AD3383*$F3383,0),"0.00")</f>
        <v>0.00</v>
      </c>
      <c r="AG3383" s="28">
        <f t="shared" si="9483"/>
        <v>0</v>
      </c>
      <c r="AH3383" s="13" t="s">
        <v>40</v>
      </c>
      <c r="AI3383" s="13" t="s">
        <v>41</v>
      </c>
      <c r="AK3383" s="14" t="s">
        <v>24</v>
      </c>
      <c r="AL3383" s="15">
        <v>0.05</v>
      </c>
      <c r="AM3383" s="16" t="s">
        <v>3</v>
      </c>
    </row>
    <row r="3384" spans="1:39" s="3" customFormat="1" ht="13.8" x14ac:dyDescent="0.25">
      <c r="A3384" s="7" t="str">
        <f t="shared" ref="A3384:C3384" si="9488">A3383</f>
        <v>(Enter Broadcasting Company Name)</v>
      </c>
      <c r="B3384" s="7" t="str">
        <f t="shared" si="9488"/>
        <v>(Enter Call Letters)</v>
      </c>
      <c r="C3384" s="8" t="str">
        <f t="shared" si="9488"/>
        <v>(Select AM/FM)</v>
      </c>
      <c r="D3384" s="30"/>
      <c r="E3384" s="8" t="str">
        <f t="shared" si="9485"/>
        <v>(Select Station Province)</v>
      </c>
      <c r="F3384" s="9" t="str">
        <f>IFERROR(VLOOKUP(E3384,Template!$AK$5:$AL$17,2,FALSE),"")</f>
        <v/>
      </c>
      <c r="G3384" s="42" t="s">
        <v>9</v>
      </c>
      <c r="H3384" s="42" t="s">
        <v>11</v>
      </c>
      <c r="I3384" s="32" t="s">
        <v>65</v>
      </c>
      <c r="J3384" s="32" t="s">
        <v>66</v>
      </c>
      <c r="K3384" s="33">
        <f t="shared" si="9467"/>
        <v>0</v>
      </c>
      <c r="L3384" s="33">
        <f t="shared" si="9468"/>
        <v>0</v>
      </c>
      <c r="M3384" s="34">
        <f t="shared" si="9466"/>
        <v>0</v>
      </c>
      <c r="N3384" s="34">
        <f t="shared" si="9486"/>
        <v>0</v>
      </c>
      <c r="O3384" s="34">
        <f t="shared" si="9469"/>
        <v>0</v>
      </c>
      <c r="P3384" s="12" t="str">
        <f t="shared" ref="P3384:Q3384" si="9489">P3383</f>
        <v>(Select Language)</v>
      </c>
      <c r="Q3384" s="12" t="str">
        <f t="shared" si="9489"/>
        <v>(Select Usage)</v>
      </c>
      <c r="R3384" s="33">
        <f t="shared" si="9470"/>
        <v>0</v>
      </c>
      <c r="S3384" s="33">
        <f t="shared" si="9471"/>
        <v>0</v>
      </c>
      <c r="T3384" s="33">
        <f t="shared" si="9472"/>
        <v>0</v>
      </c>
      <c r="U3384" s="33">
        <f t="shared" si="9473"/>
        <v>0</v>
      </c>
      <c r="V3384" s="33">
        <f t="shared" si="9474"/>
        <v>0</v>
      </c>
      <c r="W3384" s="33">
        <f t="shared" si="9475"/>
        <v>0</v>
      </c>
      <c r="X3384" s="33">
        <f t="shared" si="9476"/>
        <v>0</v>
      </c>
      <c r="Y3384" s="33">
        <f t="shared" si="9477"/>
        <v>0</v>
      </c>
      <c r="Z3384" s="33">
        <f t="shared" si="9478"/>
        <v>0</v>
      </c>
      <c r="AA3384" s="33">
        <f t="shared" si="9479"/>
        <v>0</v>
      </c>
      <c r="AB3384" s="33">
        <f t="shared" si="9480"/>
        <v>0</v>
      </c>
      <c r="AC3384" s="33">
        <f t="shared" si="9481"/>
        <v>0</v>
      </c>
      <c r="AD3384" s="26">
        <f t="shared" si="9482"/>
        <v>0</v>
      </c>
      <c r="AE3384" s="46" t="str">
        <f>IFERROR(IF(AE$3=VLOOKUP($E3384,Template!$AK$5:$AM$17,3,FALSE),$AD3384*$F3384,0),"0.00")</f>
        <v>0.00</v>
      </c>
      <c r="AF3384" s="46" t="str">
        <f>IFERROR(IF(AF$3=VLOOKUP($E3384,Template!$AK$5:$AM$17,3,FALSE),$AD3384*$F3384,0),"0.00")</f>
        <v>0.00</v>
      </c>
      <c r="AG3384" s="28">
        <f t="shared" si="9483"/>
        <v>0</v>
      </c>
      <c r="AH3384" s="13" t="s">
        <v>40</v>
      </c>
      <c r="AI3384" s="13" t="s">
        <v>41</v>
      </c>
      <c r="AK3384" s="14" t="s">
        <v>22</v>
      </c>
      <c r="AL3384" s="15">
        <v>0.15</v>
      </c>
      <c r="AM3384" s="16" t="s">
        <v>2</v>
      </c>
    </row>
    <row r="3385" spans="1:39" s="3" customFormat="1" ht="13.8" x14ac:dyDescent="0.25">
      <c r="A3385" s="7" t="str">
        <f t="shared" ref="A3385:C3385" si="9490">A3384</f>
        <v>(Enter Broadcasting Company Name)</v>
      </c>
      <c r="B3385" s="7" t="str">
        <f t="shared" si="9490"/>
        <v>(Enter Call Letters)</v>
      </c>
      <c r="C3385" s="8" t="str">
        <f t="shared" si="9490"/>
        <v>(Select AM/FM)</v>
      </c>
      <c r="D3385" s="30"/>
      <c r="E3385" s="8" t="str">
        <f t="shared" si="9485"/>
        <v>(Select Station Province)</v>
      </c>
      <c r="F3385" s="9" t="str">
        <f>IFERROR(VLOOKUP(E3385,Template!$AK$5:$AL$17,2,FALSE),"")</f>
        <v/>
      </c>
      <c r="G3385" s="42" t="s">
        <v>10</v>
      </c>
      <c r="H3385" s="42" t="s">
        <v>12</v>
      </c>
      <c r="I3385" s="32" t="s">
        <v>65</v>
      </c>
      <c r="J3385" s="32" t="s">
        <v>66</v>
      </c>
      <c r="K3385" s="33">
        <f t="shared" si="9467"/>
        <v>0</v>
      </c>
      <c r="L3385" s="33">
        <f t="shared" si="9468"/>
        <v>0</v>
      </c>
      <c r="M3385" s="34">
        <f t="shared" si="9466"/>
        <v>0</v>
      </c>
      <c r="N3385" s="34">
        <f t="shared" si="9486"/>
        <v>0</v>
      </c>
      <c r="O3385" s="34">
        <f t="shared" si="9469"/>
        <v>0</v>
      </c>
      <c r="P3385" s="12" t="str">
        <f t="shared" ref="P3385:Q3385" si="9491">P3384</f>
        <v>(Select Language)</v>
      </c>
      <c r="Q3385" s="12" t="str">
        <f t="shared" si="9491"/>
        <v>(Select Usage)</v>
      </c>
      <c r="R3385" s="33">
        <f t="shared" si="9470"/>
        <v>0</v>
      </c>
      <c r="S3385" s="33">
        <f t="shared" si="9471"/>
        <v>0</v>
      </c>
      <c r="T3385" s="33">
        <f t="shared" si="9472"/>
        <v>0</v>
      </c>
      <c r="U3385" s="33">
        <f t="shared" si="9473"/>
        <v>0</v>
      </c>
      <c r="V3385" s="33">
        <f t="shared" si="9474"/>
        <v>0</v>
      </c>
      <c r="W3385" s="33">
        <f t="shared" si="9475"/>
        <v>0</v>
      </c>
      <c r="X3385" s="33">
        <f t="shared" si="9476"/>
        <v>0</v>
      </c>
      <c r="Y3385" s="33">
        <f t="shared" si="9477"/>
        <v>0</v>
      </c>
      <c r="Z3385" s="33">
        <f t="shared" si="9478"/>
        <v>0</v>
      </c>
      <c r="AA3385" s="33">
        <f t="shared" si="9479"/>
        <v>0</v>
      </c>
      <c r="AB3385" s="33">
        <f t="shared" si="9480"/>
        <v>0</v>
      </c>
      <c r="AC3385" s="33">
        <f t="shared" si="9481"/>
        <v>0</v>
      </c>
      <c r="AD3385" s="26">
        <f t="shared" si="9482"/>
        <v>0</v>
      </c>
      <c r="AE3385" s="46" t="str">
        <f>IFERROR(IF(AE$3=VLOOKUP($E3385,Template!$AK$5:$AM$17,3,FALSE),$AD3385*$F3385,0),"0.00")</f>
        <v>0.00</v>
      </c>
      <c r="AF3385" s="46" t="str">
        <f>IFERROR(IF(AF$3=VLOOKUP($E3385,Template!$AK$5:$AM$17,3,FALSE),$AD3385*$F3385,0),"0.00")</f>
        <v>0.00</v>
      </c>
      <c r="AG3385" s="28">
        <f t="shared" si="9483"/>
        <v>0</v>
      </c>
      <c r="AH3385" s="13" t="s">
        <v>40</v>
      </c>
      <c r="AI3385" s="13" t="s">
        <v>41</v>
      </c>
      <c r="AK3385" s="14" t="s">
        <v>26</v>
      </c>
      <c r="AL3385" s="15">
        <v>0.15</v>
      </c>
      <c r="AM3385" s="16" t="s">
        <v>2</v>
      </c>
    </row>
    <row r="3386" spans="1:39" s="3" customFormat="1" ht="13.8" x14ac:dyDescent="0.25">
      <c r="A3386" s="7" t="str">
        <f t="shared" ref="A3386:C3386" si="9492">A3385</f>
        <v>(Enter Broadcasting Company Name)</v>
      </c>
      <c r="B3386" s="7" t="str">
        <f t="shared" si="9492"/>
        <v>(Enter Call Letters)</v>
      </c>
      <c r="C3386" s="8" t="str">
        <f t="shared" si="9492"/>
        <v>(Select AM/FM)</v>
      </c>
      <c r="D3386" s="30"/>
      <c r="E3386" s="8" t="str">
        <f t="shared" si="9485"/>
        <v>(Select Station Province)</v>
      </c>
      <c r="F3386" s="9" t="str">
        <f>IFERROR(VLOOKUP(E3386,Template!$AK$5:$AL$17,2,FALSE),"")</f>
        <v/>
      </c>
      <c r="G3386" s="42" t="s">
        <v>11</v>
      </c>
      <c r="H3386" s="42" t="s">
        <v>13</v>
      </c>
      <c r="I3386" s="32" t="s">
        <v>65</v>
      </c>
      <c r="J3386" s="32" t="s">
        <v>66</v>
      </c>
      <c r="K3386" s="33">
        <f t="shared" si="9467"/>
        <v>0</v>
      </c>
      <c r="L3386" s="33">
        <f t="shared" si="9468"/>
        <v>0</v>
      </c>
      <c r="M3386" s="34">
        <f t="shared" si="9466"/>
        <v>0</v>
      </c>
      <c r="N3386" s="34">
        <f t="shared" si="9486"/>
        <v>0</v>
      </c>
      <c r="O3386" s="34">
        <f t="shared" si="9469"/>
        <v>0</v>
      </c>
      <c r="P3386" s="12" t="str">
        <f t="shared" ref="P3386:Q3386" si="9493">P3385</f>
        <v>(Select Language)</v>
      </c>
      <c r="Q3386" s="12" t="str">
        <f t="shared" si="9493"/>
        <v>(Select Usage)</v>
      </c>
      <c r="R3386" s="33">
        <f t="shared" si="9470"/>
        <v>0</v>
      </c>
      <c r="S3386" s="33">
        <f t="shared" si="9471"/>
        <v>0</v>
      </c>
      <c r="T3386" s="33">
        <f t="shared" si="9472"/>
        <v>0</v>
      </c>
      <c r="U3386" s="33">
        <f t="shared" si="9473"/>
        <v>0</v>
      </c>
      <c r="V3386" s="33">
        <f t="shared" si="9474"/>
        <v>0</v>
      </c>
      <c r="W3386" s="33">
        <f t="shared" si="9475"/>
        <v>0</v>
      </c>
      <c r="X3386" s="33">
        <f t="shared" si="9476"/>
        <v>0</v>
      </c>
      <c r="Y3386" s="33">
        <f t="shared" si="9477"/>
        <v>0</v>
      </c>
      <c r="Z3386" s="33">
        <f t="shared" si="9478"/>
        <v>0</v>
      </c>
      <c r="AA3386" s="33">
        <f t="shared" si="9479"/>
        <v>0</v>
      </c>
      <c r="AB3386" s="33">
        <f t="shared" si="9480"/>
        <v>0</v>
      </c>
      <c r="AC3386" s="33">
        <f t="shared" si="9481"/>
        <v>0</v>
      </c>
      <c r="AD3386" s="26">
        <f t="shared" si="9482"/>
        <v>0</v>
      </c>
      <c r="AE3386" s="46" t="str">
        <f>IFERROR(IF(AE$3=VLOOKUP($E3386,Template!$AK$5:$AM$17,3,FALSE),$AD3386*$F3386,0),"0.00")</f>
        <v>0.00</v>
      </c>
      <c r="AF3386" s="46" t="str">
        <f>IFERROR(IF(AF$3=VLOOKUP($E3386,Template!$AK$5:$AM$17,3,FALSE),$AD3386*$F3386,0),"0.00")</f>
        <v>0.00</v>
      </c>
      <c r="AG3386" s="28">
        <f t="shared" si="9483"/>
        <v>0</v>
      </c>
      <c r="AH3386" s="13" t="s">
        <v>40</v>
      </c>
      <c r="AI3386" s="13" t="s">
        <v>41</v>
      </c>
      <c r="AK3386" s="14" t="s">
        <v>27</v>
      </c>
      <c r="AL3386" s="15">
        <v>0.15</v>
      </c>
      <c r="AM3386" s="16" t="s">
        <v>2</v>
      </c>
    </row>
    <row r="3387" spans="1:39" s="3" customFormat="1" ht="13.8" x14ac:dyDescent="0.25">
      <c r="A3387" s="7" t="str">
        <f t="shared" ref="A3387:C3387" si="9494">A3386</f>
        <v>(Enter Broadcasting Company Name)</v>
      </c>
      <c r="B3387" s="7" t="str">
        <f t="shared" si="9494"/>
        <v>(Enter Call Letters)</v>
      </c>
      <c r="C3387" s="8" t="str">
        <f t="shared" si="9494"/>
        <v>(Select AM/FM)</v>
      </c>
      <c r="D3387" s="30"/>
      <c r="E3387" s="8" t="str">
        <f t="shared" si="9485"/>
        <v>(Select Station Province)</v>
      </c>
      <c r="F3387" s="9" t="str">
        <f>IFERROR(VLOOKUP(E3387,Template!$AK$5:$AL$17,2,FALSE),"")</f>
        <v/>
      </c>
      <c r="G3387" s="42" t="s">
        <v>12</v>
      </c>
      <c r="H3387" s="42" t="s">
        <v>15</v>
      </c>
      <c r="I3387" s="32" t="s">
        <v>65</v>
      </c>
      <c r="J3387" s="32" t="s">
        <v>66</v>
      </c>
      <c r="K3387" s="33">
        <f t="shared" si="9467"/>
        <v>0</v>
      </c>
      <c r="L3387" s="33">
        <f t="shared" si="9468"/>
        <v>0</v>
      </c>
      <c r="M3387" s="34">
        <f t="shared" si="9466"/>
        <v>0</v>
      </c>
      <c r="N3387" s="34">
        <f t="shared" si="9486"/>
        <v>0</v>
      </c>
      <c r="O3387" s="34">
        <f t="shared" si="9469"/>
        <v>0</v>
      </c>
      <c r="P3387" s="12" t="str">
        <f t="shared" ref="P3387:Q3387" si="9495">P3386</f>
        <v>(Select Language)</v>
      </c>
      <c r="Q3387" s="12" t="str">
        <f t="shared" si="9495"/>
        <v>(Select Usage)</v>
      </c>
      <c r="R3387" s="33">
        <f t="shared" si="9470"/>
        <v>0</v>
      </c>
      <c r="S3387" s="33">
        <f t="shared" si="9471"/>
        <v>0</v>
      </c>
      <c r="T3387" s="33">
        <f t="shared" si="9472"/>
        <v>0</v>
      </c>
      <c r="U3387" s="33">
        <f t="shared" si="9473"/>
        <v>0</v>
      </c>
      <c r="V3387" s="33">
        <f t="shared" si="9474"/>
        <v>0</v>
      </c>
      <c r="W3387" s="33">
        <f t="shared" si="9475"/>
        <v>0</v>
      </c>
      <c r="X3387" s="33">
        <f t="shared" si="9476"/>
        <v>0</v>
      </c>
      <c r="Y3387" s="33">
        <f t="shared" si="9477"/>
        <v>0</v>
      </c>
      <c r="Z3387" s="33">
        <f t="shared" si="9478"/>
        <v>0</v>
      </c>
      <c r="AA3387" s="33">
        <f t="shared" si="9479"/>
        <v>0</v>
      </c>
      <c r="AB3387" s="33">
        <f t="shared" si="9480"/>
        <v>0</v>
      </c>
      <c r="AC3387" s="33">
        <f t="shared" si="9481"/>
        <v>0</v>
      </c>
      <c r="AD3387" s="26">
        <f>SUM(R3387:AC3387)</f>
        <v>0</v>
      </c>
      <c r="AE3387" s="46" t="str">
        <f>IFERROR(IF(AE$3=VLOOKUP($E3387,Template!$AK$5:$AM$17,3,FALSE),$AD3387*$F3387,0),"0.00")</f>
        <v>0.00</v>
      </c>
      <c r="AF3387" s="46" t="str">
        <f>IFERROR(IF(AF$3=VLOOKUP($E3387,Template!$AK$5:$AM$17,3,FALSE),$AD3387*$F3387,0),"0.00")</f>
        <v>0.00</v>
      </c>
      <c r="AG3387" s="28">
        <f t="shared" si="9483"/>
        <v>0</v>
      </c>
      <c r="AH3387" s="13" t="s">
        <v>40</v>
      </c>
      <c r="AI3387" s="13" t="s">
        <v>41</v>
      </c>
      <c r="AK3387" s="14" t="s">
        <v>28</v>
      </c>
      <c r="AL3387" s="15">
        <v>0.05</v>
      </c>
      <c r="AM3387" s="16" t="s">
        <v>3</v>
      </c>
    </row>
    <row r="3388" spans="1:39" s="3" customFormat="1" ht="13.8" x14ac:dyDescent="0.25">
      <c r="A3388" s="7" t="str">
        <f t="shared" ref="A3388:C3388" si="9496">A3387</f>
        <v>(Enter Broadcasting Company Name)</v>
      </c>
      <c r="B3388" s="7" t="str">
        <f t="shared" si="9496"/>
        <v>(Enter Call Letters)</v>
      </c>
      <c r="C3388" s="8" t="str">
        <f t="shared" si="9496"/>
        <v>(Select AM/FM)</v>
      </c>
      <c r="D3388" s="30"/>
      <c r="E3388" s="8" t="str">
        <f t="shared" si="9485"/>
        <v>(Select Station Province)</v>
      </c>
      <c r="F3388" s="9" t="str">
        <f>IFERROR(VLOOKUP(E3388,Template!$AK$5:$AL$17,2,FALSE),"")</f>
        <v/>
      </c>
      <c r="G3388" s="42" t="s">
        <v>13</v>
      </c>
      <c r="H3388" s="42" t="s">
        <v>16</v>
      </c>
      <c r="I3388" s="32" t="s">
        <v>65</v>
      </c>
      <c r="J3388" s="32" t="s">
        <v>66</v>
      </c>
      <c r="K3388" s="33">
        <f t="shared" si="9467"/>
        <v>0</v>
      </c>
      <c r="L3388" s="33">
        <f t="shared" si="9468"/>
        <v>0</v>
      </c>
      <c r="M3388" s="34">
        <f t="shared" si="9466"/>
        <v>0</v>
      </c>
      <c r="N3388" s="34">
        <f t="shared" si="9486"/>
        <v>0</v>
      </c>
      <c r="O3388" s="34">
        <f t="shared" si="9469"/>
        <v>0</v>
      </c>
      <c r="P3388" s="12" t="str">
        <f t="shared" ref="P3388:Q3388" si="9497">P3387</f>
        <v>(Select Language)</v>
      </c>
      <c r="Q3388" s="12" t="str">
        <f t="shared" si="9497"/>
        <v>(Select Usage)</v>
      </c>
      <c r="R3388" s="33">
        <f t="shared" si="9470"/>
        <v>0</v>
      </c>
      <c r="S3388" s="33">
        <f t="shared" si="9471"/>
        <v>0</v>
      </c>
      <c r="T3388" s="33">
        <f t="shared" si="9472"/>
        <v>0</v>
      </c>
      <c r="U3388" s="33">
        <f t="shared" si="9473"/>
        <v>0</v>
      </c>
      <c r="V3388" s="33">
        <f t="shared" si="9474"/>
        <v>0</v>
      </c>
      <c r="W3388" s="33">
        <f t="shared" si="9475"/>
        <v>0</v>
      </c>
      <c r="X3388" s="33">
        <f t="shared" si="9476"/>
        <v>0</v>
      </c>
      <c r="Y3388" s="33">
        <f t="shared" si="9477"/>
        <v>0</v>
      </c>
      <c r="Z3388" s="33">
        <f t="shared" si="9478"/>
        <v>0</v>
      </c>
      <c r="AA3388" s="33">
        <f t="shared" si="9479"/>
        <v>0</v>
      </c>
      <c r="AB3388" s="33">
        <f t="shared" si="9480"/>
        <v>0</v>
      </c>
      <c r="AC3388" s="33">
        <f t="shared" si="9481"/>
        <v>0</v>
      </c>
      <c r="AD3388" s="26">
        <f t="shared" ref="AD3388:AD3390" si="9498">SUM(R3388:AC3388)</f>
        <v>0</v>
      </c>
      <c r="AE3388" s="46" t="str">
        <f>IFERROR(IF(AE$3=VLOOKUP($E3388,Template!$AK$5:$AM$17,3,FALSE),$AD3388*$F3388,0),"0.00")</f>
        <v>0.00</v>
      </c>
      <c r="AF3388" s="46" t="str">
        <f>IFERROR(IF(AF$3=VLOOKUP($E3388,Template!$AK$5:$AM$17,3,FALSE),$AD3388*$F3388,0),"0.00")</f>
        <v>0.00</v>
      </c>
      <c r="AG3388" s="28">
        <f t="shared" si="9483"/>
        <v>0</v>
      </c>
      <c r="AH3388" s="13" t="s">
        <v>40</v>
      </c>
      <c r="AI3388" s="13" t="s">
        <v>41</v>
      </c>
      <c r="AK3388" s="14" t="s">
        <v>70</v>
      </c>
      <c r="AL3388" s="15">
        <v>0.05</v>
      </c>
      <c r="AM3388" s="16" t="s">
        <v>3</v>
      </c>
    </row>
    <row r="3389" spans="1:39" s="3" customFormat="1" ht="13.8" x14ac:dyDescent="0.25">
      <c r="A3389" s="7" t="str">
        <f t="shared" ref="A3389:C3389" si="9499">A3388</f>
        <v>(Enter Broadcasting Company Name)</v>
      </c>
      <c r="B3389" s="7" t="str">
        <f t="shared" si="9499"/>
        <v>(Enter Call Letters)</v>
      </c>
      <c r="C3389" s="8" t="str">
        <f t="shared" si="9499"/>
        <v>(Select AM/FM)</v>
      </c>
      <c r="D3389" s="30"/>
      <c r="E3389" s="8" t="str">
        <f t="shared" si="9485"/>
        <v>(Select Station Province)</v>
      </c>
      <c r="F3389" s="9" t="str">
        <f>IFERROR(VLOOKUP(E3389,Template!$AK$5:$AL$17,2,FALSE),"")</f>
        <v/>
      </c>
      <c r="G3389" s="42" t="s">
        <v>15</v>
      </c>
      <c r="H3389" s="42" t="s">
        <v>17</v>
      </c>
      <c r="I3389" s="32" t="s">
        <v>65</v>
      </c>
      <c r="J3389" s="32" t="s">
        <v>66</v>
      </c>
      <c r="K3389" s="33">
        <f t="shared" si="9467"/>
        <v>0</v>
      </c>
      <c r="L3389" s="33">
        <f t="shared" si="9468"/>
        <v>0</v>
      </c>
      <c r="M3389" s="34">
        <f t="shared" si="9466"/>
        <v>0</v>
      </c>
      <c r="N3389" s="34">
        <f t="shared" si="9486"/>
        <v>0</v>
      </c>
      <c r="O3389" s="34">
        <f t="shared" si="9469"/>
        <v>0</v>
      </c>
      <c r="P3389" s="12" t="str">
        <f t="shared" ref="P3389:Q3389" si="9500">P3388</f>
        <v>(Select Language)</v>
      </c>
      <c r="Q3389" s="12" t="str">
        <f t="shared" si="9500"/>
        <v>(Select Usage)</v>
      </c>
      <c r="R3389" s="33">
        <f t="shared" si="9470"/>
        <v>0</v>
      </c>
      <c r="S3389" s="33">
        <f t="shared" si="9471"/>
        <v>0</v>
      </c>
      <c r="T3389" s="33">
        <f t="shared" si="9472"/>
        <v>0</v>
      </c>
      <c r="U3389" s="33">
        <f t="shared" si="9473"/>
        <v>0</v>
      </c>
      <c r="V3389" s="33">
        <f t="shared" si="9474"/>
        <v>0</v>
      </c>
      <c r="W3389" s="33">
        <f t="shared" si="9475"/>
        <v>0</v>
      </c>
      <c r="X3389" s="33">
        <f t="shared" si="9476"/>
        <v>0</v>
      </c>
      <c r="Y3389" s="33">
        <f t="shared" si="9477"/>
        <v>0</v>
      </c>
      <c r="Z3389" s="33">
        <f t="shared" si="9478"/>
        <v>0</v>
      </c>
      <c r="AA3389" s="33">
        <f t="shared" si="9479"/>
        <v>0</v>
      </c>
      <c r="AB3389" s="33">
        <f t="shared" si="9480"/>
        <v>0</v>
      </c>
      <c r="AC3389" s="33">
        <f t="shared" si="9481"/>
        <v>0</v>
      </c>
      <c r="AD3389" s="26">
        <f t="shared" si="9498"/>
        <v>0</v>
      </c>
      <c r="AE3389" s="46" t="str">
        <f>IFERROR(IF(AE$3=VLOOKUP($E3389,Template!$AK$5:$AM$17,3,FALSE),$AD3389*$F3389,0),"0.00")</f>
        <v>0.00</v>
      </c>
      <c r="AF3389" s="46" t="str">
        <f>IFERROR(IF(AF$3=VLOOKUP($E3389,Template!$AK$5:$AM$17,3,FALSE),$AD3389*$F3389,0),"0.00")</f>
        <v>0.00</v>
      </c>
      <c r="AG3389" s="28">
        <f t="shared" si="9483"/>
        <v>0</v>
      </c>
      <c r="AH3389" s="13" t="s">
        <v>40</v>
      </c>
      <c r="AI3389" s="13" t="s">
        <v>41</v>
      </c>
      <c r="AK3389" s="14" t="s">
        <v>20</v>
      </c>
      <c r="AL3389" s="15">
        <v>0.13</v>
      </c>
      <c r="AM3389" s="16" t="s">
        <v>2</v>
      </c>
    </row>
    <row r="3390" spans="1:39" s="3" customFormat="1" ht="13.8" x14ac:dyDescent="0.25">
      <c r="A3390" s="7" t="str">
        <f t="shared" ref="A3390:C3390" si="9501">A3389</f>
        <v>(Enter Broadcasting Company Name)</v>
      </c>
      <c r="B3390" s="7" t="str">
        <f t="shared" si="9501"/>
        <v>(Enter Call Letters)</v>
      </c>
      <c r="C3390" s="8" t="str">
        <f t="shared" si="9501"/>
        <v>(Select AM/FM)</v>
      </c>
      <c r="D3390" s="30"/>
      <c r="E3390" s="8" t="str">
        <f t="shared" si="9485"/>
        <v>(Select Station Province)</v>
      </c>
      <c r="F3390" s="9" t="str">
        <f>IFERROR(VLOOKUP(E3390,Template!$AK$5:$AL$17,2,FALSE),"")</f>
        <v/>
      </c>
      <c r="G3390" s="42" t="s">
        <v>16</v>
      </c>
      <c r="H3390" s="42" t="s">
        <v>18</v>
      </c>
      <c r="I3390" s="32" t="s">
        <v>65</v>
      </c>
      <c r="J3390" s="32" t="s">
        <v>66</v>
      </c>
      <c r="K3390" s="33">
        <f t="shared" si="9467"/>
        <v>0</v>
      </c>
      <c r="L3390" s="33">
        <f t="shared" si="9468"/>
        <v>0</v>
      </c>
      <c r="M3390" s="34">
        <f t="shared" si="9466"/>
        <v>0</v>
      </c>
      <c r="N3390" s="34">
        <f t="shared" si="9486"/>
        <v>0</v>
      </c>
      <c r="O3390" s="34">
        <f t="shared" si="9469"/>
        <v>0</v>
      </c>
      <c r="P3390" s="12" t="str">
        <f t="shared" ref="P3390:Q3390" si="9502">P3389</f>
        <v>(Select Language)</v>
      </c>
      <c r="Q3390" s="12" t="str">
        <f t="shared" si="9502"/>
        <v>(Select Usage)</v>
      </c>
      <c r="R3390" s="33">
        <f t="shared" si="9470"/>
        <v>0</v>
      </c>
      <c r="S3390" s="33">
        <f t="shared" si="9471"/>
        <v>0</v>
      </c>
      <c r="T3390" s="33">
        <f t="shared" si="9472"/>
        <v>0</v>
      </c>
      <c r="U3390" s="33">
        <f t="shared" si="9473"/>
        <v>0</v>
      </c>
      <c r="V3390" s="33">
        <f t="shared" si="9474"/>
        <v>0</v>
      </c>
      <c r="W3390" s="33">
        <f t="shared" si="9475"/>
        <v>0</v>
      </c>
      <c r="X3390" s="33">
        <f t="shared" si="9476"/>
        <v>0</v>
      </c>
      <c r="Y3390" s="33">
        <f t="shared" si="9477"/>
        <v>0</v>
      </c>
      <c r="Z3390" s="33">
        <f t="shared" si="9478"/>
        <v>0</v>
      </c>
      <c r="AA3390" s="33">
        <f t="shared" si="9479"/>
        <v>0</v>
      </c>
      <c r="AB3390" s="33">
        <f t="shared" si="9480"/>
        <v>0</v>
      </c>
      <c r="AC3390" s="33">
        <f t="shared" si="9481"/>
        <v>0</v>
      </c>
      <c r="AD3390" s="26">
        <f t="shared" si="9498"/>
        <v>0</v>
      </c>
      <c r="AE3390" s="46" t="str">
        <f>IFERROR(IF(AE$3=VLOOKUP($E3390,Template!$AK$5:$AM$17,3,FALSE),$AD3390*$F3390,0),"0.00")</f>
        <v>0.00</v>
      </c>
      <c r="AF3390" s="46" t="str">
        <f>IFERROR(IF(AF$3=VLOOKUP($E3390,Template!$AK$5:$AM$17,3,FALSE),$AD3390*$F3390,0),"0.00")</f>
        <v>0.00</v>
      </c>
      <c r="AG3390" s="28">
        <f t="shared" si="9483"/>
        <v>0</v>
      </c>
      <c r="AH3390" s="13" t="s">
        <v>40</v>
      </c>
      <c r="AI3390" s="13" t="s">
        <v>41</v>
      </c>
      <c r="AK3390" s="14" t="s">
        <v>69</v>
      </c>
      <c r="AL3390" s="15">
        <v>0.15</v>
      </c>
      <c r="AM3390" s="16" t="s">
        <v>2</v>
      </c>
    </row>
    <row r="3391" spans="1:39" s="3" customFormat="1" ht="13.8" x14ac:dyDescent="0.25">
      <c r="A3391" s="7" t="str">
        <f t="shared" ref="A3391:C3391" si="9503">A3390</f>
        <v>(Enter Broadcasting Company Name)</v>
      </c>
      <c r="B3391" s="7" t="str">
        <f t="shared" si="9503"/>
        <v>(Enter Call Letters)</v>
      </c>
      <c r="C3391" s="8" t="str">
        <f t="shared" si="9503"/>
        <v>(Select AM/FM)</v>
      </c>
      <c r="D3391" s="30"/>
      <c r="E3391" s="8" t="str">
        <f t="shared" si="9485"/>
        <v>(Select Station Province)</v>
      </c>
      <c r="F3391" s="9" t="str">
        <f>IFERROR(VLOOKUP(E3391,Template!$AK$5:$AL$17,2,FALSE),"")</f>
        <v/>
      </c>
      <c r="G3391" s="42" t="s">
        <v>17</v>
      </c>
      <c r="H3391" s="42" t="s">
        <v>7</v>
      </c>
      <c r="I3391" s="32" t="s">
        <v>65</v>
      </c>
      <c r="J3391" s="32" t="s">
        <v>66</v>
      </c>
      <c r="K3391" s="33">
        <f t="shared" si="9467"/>
        <v>0</v>
      </c>
      <c r="L3391" s="33">
        <f t="shared" si="9468"/>
        <v>0</v>
      </c>
      <c r="M3391" s="34">
        <f t="shared" si="9466"/>
        <v>0</v>
      </c>
      <c r="N3391" s="34">
        <f t="shared" si="9486"/>
        <v>0</v>
      </c>
      <c r="O3391" s="34">
        <f t="shared" si="9469"/>
        <v>0</v>
      </c>
      <c r="P3391" s="12" t="str">
        <f t="shared" ref="P3391:Q3391" si="9504">P3390</f>
        <v>(Select Language)</v>
      </c>
      <c r="Q3391" s="12" t="str">
        <f t="shared" si="9504"/>
        <v>(Select Usage)</v>
      </c>
      <c r="R3391" s="33">
        <f t="shared" si="9470"/>
        <v>0</v>
      </c>
      <c r="S3391" s="33">
        <f t="shared" si="9471"/>
        <v>0</v>
      </c>
      <c r="T3391" s="33">
        <f t="shared" si="9472"/>
        <v>0</v>
      </c>
      <c r="U3391" s="33">
        <f t="shared" si="9473"/>
        <v>0</v>
      </c>
      <c r="V3391" s="33">
        <f t="shared" si="9474"/>
        <v>0</v>
      </c>
      <c r="W3391" s="33">
        <f t="shared" si="9475"/>
        <v>0</v>
      </c>
      <c r="X3391" s="33">
        <f t="shared" si="9476"/>
        <v>0</v>
      </c>
      <c r="Y3391" s="33">
        <f t="shared" si="9477"/>
        <v>0</v>
      </c>
      <c r="Z3391" s="33">
        <f t="shared" si="9478"/>
        <v>0</v>
      </c>
      <c r="AA3391" s="33">
        <f t="shared" si="9479"/>
        <v>0</v>
      </c>
      <c r="AB3391" s="33">
        <f t="shared" si="9480"/>
        <v>0</v>
      </c>
      <c r="AC3391" s="33">
        <f t="shared" si="9481"/>
        <v>0</v>
      </c>
      <c r="AD3391" s="26">
        <f>SUM(R3391:AC3391)</f>
        <v>0</v>
      </c>
      <c r="AE3391" s="46" t="str">
        <f>IFERROR(IF(AE$3=VLOOKUP($E3391,Template!$AK$5:$AM$17,3,FALSE),$AD3391*$F3391,0),"0.00")</f>
        <v>0.00</v>
      </c>
      <c r="AF3391" s="46" t="str">
        <f>IFERROR(IF(AF$3=VLOOKUP($E3391,Template!$AK$5:$AM$17,3,FALSE),$AD3391*$F3391,0),"0.00")</f>
        <v>0.00</v>
      </c>
      <c r="AG3391" s="28">
        <f t="shared" si="9483"/>
        <v>0</v>
      </c>
      <c r="AH3391" s="13" t="s">
        <v>40</v>
      </c>
      <c r="AI3391" s="13" t="s">
        <v>41</v>
      </c>
      <c r="AK3391" s="14" t="s">
        <v>29</v>
      </c>
      <c r="AL3391" s="15">
        <v>0.05</v>
      </c>
      <c r="AM3391" s="16" t="s">
        <v>3</v>
      </c>
    </row>
    <row r="3392" spans="1:39" s="3" customFormat="1" ht="13.8" x14ac:dyDescent="0.25">
      <c r="A3392" s="7" t="str">
        <f t="shared" ref="A3392:C3392" si="9505">A3391</f>
        <v>(Enter Broadcasting Company Name)</v>
      </c>
      <c r="B3392" s="7" t="str">
        <f t="shared" si="9505"/>
        <v>(Enter Call Letters)</v>
      </c>
      <c r="C3392" s="8" t="str">
        <f t="shared" si="9505"/>
        <v>(Select AM/FM)</v>
      </c>
      <c r="D3392" s="30"/>
      <c r="E3392" s="8" t="str">
        <f t="shared" si="9485"/>
        <v>(Select Station Province)</v>
      </c>
      <c r="F3392" s="9" t="str">
        <f>IFERROR(VLOOKUP(E3392,Template!$AK$5:$AL$17,2,FALSE),"")</f>
        <v/>
      </c>
      <c r="G3392" s="42" t="s">
        <v>18</v>
      </c>
      <c r="H3392" s="43" t="s">
        <v>8</v>
      </c>
      <c r="I3392" s="32" t="s">
        <v>65</v>
      </c>
      <c r="J3392" s="32" t="s">
        <v>66</v>
      </c>
      <c r="K3392" s="33">
        <f t="shared" si="9467"/>
        <v>0</v>
      </c>
      <c r="L3392" s="33">
        <f t="shared" si="9468"/>
        <v>0</v>
      </c>
      <c r="M3392" s="34">
        <f t="shared" si="9466"/>
        <v>0</v>
      </c>
      <c r="N3392" s="34">
        <f t="shared" si="9486"/>
        <v>0</v>
      </c>
      <c r="O3392" s="34">
        <f t="shared" si="9469"/>
        <v>0</v>
      </c>
      <c r="P3392" s="12" t="str">
        <f t="shared" ref="P3392:Q3392" si="9506">P3391</f>
        <v>(Select Language)</v>
      </c>
      <c r="Q3392" s="12" t="str">
        <f t="shared" si="9506"/>
        <v>(Select Usage)</v>
      </c>
      <c r="R3392" s="33">
        <f t="shared" si="9470"/>
        <v>0</v>
      </c>
      <c r="S3392" s="33">
        <f t="shared" si="9471"/>
        <v>0</v>
      </c>
      <c r="T3392" s="33">
        <f t="shared" si="9472"/>
        <v>0</v>
      </c>
      <c r="U3392" s="33">
        <f t="shared" si="9473"/>
        <v>0</v>
      </c>
      <c r="V3392" s="33">
        <f t="shared" si="9474"/>
        <v>0</v>
      </c>
      <c r="W3392" s="33">
        <f t="shared" si="9475"/>
        <v>0</v>
      </c>
      <c r="X3392" s="33">
        <f t="shared" si="9476"/>
        <v>0</v>
      </c>
      <c r="Y3392" s="33">
        <f t="shared" si="9477"/>
        <v>0</v>
      </c>
      <c r="Z3392" s="33">
        <f t="shared" si="9478"/>
        <v>0</v>
      </c>
      <c r="AA3392" s="33">
        <f t="shared" si="9479"/>
        <v>0</v>
      </c>
      <c r="AB3392" s="33">
        <f t="shared" si="9480"/>
        <v>0</v>
      </c>
      <c r="AC3392" s="33">
        <f t="shared" si="9481"/>
        <v>0</v>
      </c>
      <c r="AD3392" s="26">
        <f t="shared" ref="AD3392" si="9507">SUM(R3392:AC3392)</f>
        <v>0</v>
      </c>
      <c r="AE3392" s="46" t="str">
        <f>IFERROR(IF(AE$3=VLOOKUP($E3392,Template!$AK$5:$AM$17,3,FALSE),$AD3392*$F3392,0),"0.00")</f>
        <v>0.00</v>
      </c>
      <c r="AF3392" s="46" t="str">
        <f>IFERROR(IF(AF$3=VLOOKUP($E3392,Template!$AK$5:$AM$17,3,FALSE),$AD3392*$F3392,0),"0.00")</f>
        <v>0.00</v>
      </c>
      <c r="AG3392" s="28">
        <f t="shared" si="9483"/>
        <v>0</v>
      </c>
      <c r="AH3392" s="13" t="s">
        <v>40</v>
      </c>
      <c r="AI3392" s="13" t="s">
        <v>41</v>
      </c>
      <c r="AK3392" s="14" t="s">
        <v>21</v>
      </c>
      <c r="AL3392" s="15">
        <v>0.05</v>
      </c>
      <c r="AM3392" s="16" t="s">
        <v>3</v>
      </c>
    </row>
    <row r="3393" spans="1:39" ht="13.8" x14ac:dyDescent="0.25">
      <c r="A3393" s="19" t="s">
        <v>4</v>
      </c>
      <c r="B3393" s="19"/>
      <c r="C3393" s="20"/>
      <c r="D3393" s="20"/>
      <c r="E3393" s="20"/>
      <c r="F3393" s="20"/>
      <c r="G3393" s="44"/>
      <c r="H3393" s="44"/>
      <c r="I3393" s="21">
        <f t="shared" ref="I3393:K3393" si="9508">SUM(I3381:I3392)</f>
        <v>0</v>
      </c>
      <c r="J3393" s="21">
        <f t="shared" si="9508"/>
        <v>0</v>
      </c>
      <c r="K3393" s="21">
        <f t="shared" si="9508"/>
        <v>0</v>
      </c>
      <c r="L3393" s="21">
        <f>L3392</f>
        <v>0</v>
      </c>
      <c r="M3393" s="21">
        <f>SUM(M3381:M3392)</f>
        <v>0</v>
      </c>
      <c r="N3393" s="21">
        <f t="shared" ref="N3393:O3393" si="9509">SUM(N3381:N3392)</f>
        <v>0</v>
      </c>
      <c r="O3393" s="21">
        <f t="shared" si="9509"/>
        <v>0</v>
      </c>
      <c r="P3393" s="21"/>
      <c r="Q3393" s="22"/>
      <c r="R3393" s="21">
        <f t="shared" ref="R3393:AI3393" si="9510">SUM(R3381:R3392)</f>
        <v>0</v>
      </c>
      <c r="S3393" s="21">
        <f t="shared" si="9510"/>
        <v>0</v>
      </c>
      <c r="T3393" s="21">
        <f t="shared" si="9510"/>
        <v>0</v>
      </c>
      <c r="U3393" s="21">
        <f t="shared" si="9510"/>
        <v>0</v>
      </c>
      <c r="V3393" s="21">
        <f t="shared" si="9510"/>
        <v>0</v>
      </c>
      <c r="W3393" s="21">
        <f t="shared" si="9510"/>
        <v>0</v>
      </c>
      <c r="X3393" s="21">
        <f t="shared" si="9510"/>
        <v>0</v>
      </c>
      <c r="Y3393" s="21">
        <f t="shared" si="9510"/>
        <v>0</v>
      </c>
      <c r="Z3393" s="21">
        <f t="shared" si="9510"/>
        <v>0</v>
      </c>
      <c r="AA3393" s="21">
        <f t="shared" si="9510"/>
        <v>0</v>
      </c>
      <c r="AB3393" s="21">
        <f t="shared" si="9510"/>
        <v>0</v>
      </c>
      <c r="AC3393" s="21">
        <f t="shared" si="9510"/>
        <v>0</v>
      </c>
      <c r="AD3393" s="27">
        <f t="shared" si="9510"/>
        <v>0</v>
      </c>
      <c r="AE3393" s="21">
        <f t="shared" si="9510"/>
        <v>0</v>
      </c>
      <c r="AF3393" s="21">
        <f t="shared" si="9510"/>
        <v>0</v>
      </c>
      <c r="AG3393" s="27">
        <f t="shared" si="9510"/>
        <v>0</v>
      </c>
      <c r="AH3393" s="21">
        <f t="shared" si="9510"/>
        <v>0</v>
      </c>
      <c r="AI3393" s="21">
        <f t="shared" si="9510"/>
        <v>0</v>
      </c>
      <c r="AK3393" s="14" t="s">
        <v>71</v>
      </c>
      <c r="AL3393" s="15">
        <v>0.05</v>
      </c>
      <c r="AM3393" s="16" t="s">
        <v>3</v>
      </c>
    </row>
    <row r="3394" spans="1:39" x14ac:dyDescent="0.25">
      <c r="A3394" s="2"/>
      <c r="G3394" s="2"/>
      <c r="H3394" s="2"/>
      <c r="O3394" s="2"/>
      <c r="P3394" s="2"/>
    </row>
    <row r="3395" spans="1:39" ht="42" customHeight="1" x14ac:dyDescent="0.25">
      <c r="A3395" s="223" t="s">
        <v>63</v>
      </c>
      <c r="B3395" s="223" t="s">
        <v>43</v>
      </c>
      <c r="C3395" s="224" t="s">
        <v>19</v>
      </c>
      <c r="D3395" s="226"/>
      <c r="E3395" s="223" t="s">
        <v>14</v>
      </c>
      <c r="F3395" s="223" t="s">
        <v>38</v>
      </c>
      <c r="G3395" s="223" t="s">
        <v>1</v>
      </c>
      <c r="H3395" s="223" t="s">
        <v>5</v>
      </c>
      <c r="I3395" s="225" t="s">
        <v>31</v>
      </c>
      <c r="J3395" s="225" t="s">
        <v>32</v>
      </c>
      <c r="K3395" s="225" t="s">
        <v>48</v>
      </c>
      <c r="L3395" s="225" t="s">
        <v>0</v>
      </c>
      <c r="M3395" s="4" t="s">
        <v>45</v>
      </c>
      <c r="N3395" s="4" t="s">
        <v>46</v>
      </c>
      <c r="O3395" s="4" t="s">
        <v>47</v>
      </c>
      <c r="P3395" s="225" t="s">
        <v>50</v>
      </c>
      <c r="Q3395" s="225" t="s">
        <v>33</v>
      </c>
      <c r="R3395" s="4" t="s">
        <v>51</v>
      </c>
      <c r="S3395" s="4" t="s">
        <v>52</v>
      </c>
      <c r="T3395" s="4" t="s">
        <v>53</v>
      </c>
      <c r="U3395" s="4" t="s">
        <v>54</v>
      </c>
      <c r="V3395" s="4" t="s">
        <v>55</v>
      </c>
      <c r="W3395" s="4" t="s">
        <v>56</v>
      </c>
      <c r="X3395" s="4" t="s">
        <v>57</v>
      </c>
      <c r="Y3395" s="4" t="s">
        <v>58</v>
      </c>
      <c r="Z3395" s="4" t="s">
        <v>59</v>
      </c>
      <c r="AA3395" s="4" t="s">
        <v>62</v>
      </c>
      <c r="AB3395" s="4" t="s">
        <v>60</v>
      </c>
      <c r="AC3395" s="4" t="s">
        <v>61</v>
      </c>
      <c r="AD3395" s="233" t="s">
        <v>34</v>
      </c>
      <c r="AE3395" s="231" t="s">
        <v>2</v>
      </c>
      <c r="AF3395" s="231" t="s">
        <v>3</v>
      </c>
      <c r="AG3395" s="233" t="s">
        <v>35</v>
      </c>
      <c r="AH3395" s="223" t="s">
        <v>36</v>
      </c>
      <c r="AI3395" s="223" t="s">
        <v>37</v>
      </c>
      <c r="AK3395" s="229" t="s">
        <v>30</v>
      </c>
      <c r="AL3395" s="229"/>
      <c r="AM3395" s="229"/>
    </row>
    <row r="3396" spans="1:39" s="6" customFormat="1" ht="35.25" customHeight="1" x14ac:dyDescent="0.3">
      <c r="A3396" s="224"/>
      <c r="B3396" s="224"/>
      <c r="C3396" s="224"/>
      <c r="D3396" s="227"/>
      <c r="E3396" s="223"/>
      <c r="F3396" s="223"/>
      <c r="G3396" s="223"/>
      <c r="H3396" s="223"/>
      <c r="I3396" s="230"/>
      <c r="J3396" s="230"/>
      <c r="K3396" s="230"/>
      <c r="L3396" s="230"/>
      <c r="M3396" s="5">
        <v>0</v>
      </c>
      <c r="N3396" s="5">
        <v>625000</v>
      </c>
      <c r="O3396" s="5">
        <v>1250000</v>
      </c>
      <c r="P3396" s="225"/>
      <c r="Q3396" s="225"/>
      <c r="R3396" s="29">
        <v>4.95E-4</v>
      </c>
      <c r="S3396" s="29">
        <v>9.5200000000000005E-4</v>
      </c>
      <c r="T3396" s="29">
        <v>1.5900000000000001E-3</v>
      </c>
      <c r="U3396" s="29">
        <v>1.1169999999999999E-3</v>
      </c>
      <c r="V3396" s="29">
        <v>2.189E-3</v>
      </c>
      <c r="W3396" s="29">
        <v>4.5430000000000002E-3</v>
      </c>
      <c r="X3396" s="29">
        <v>8.8199999999999997E-4</v>
      </c>
      <c r="Y3396" s="29">
        <v>1.6949999999999999E-3</v>
      </c>
      <c r="Z3396" s="29">
        <v>2.8319999999999999E-3</v>
      </c>
      <c r="AA3396" s="29">
        <v>1.9889999999999999E-3</v>
      </c>
      <c r="AB3396" s="29">
        <v>3.8999999999999998E-3</v>
      </c>
      <c r="AC3396" s="29">
        <v>8.0949999999999998E-3</v>
      </c>
      <c r="AD3396" s="233"/>
      <c r="AE3396" s="232"/>
      <c r="AF3396" s="232"/>
      <c r="AG3396" s="234"/>
      <c r="AH3396" s="223"/>
      <c r="AI3396" s="223"/>
      <c r="AK3396" s="229"/>
      <c r="AL3396" s="229"/>
      <c r="AM3396" s="229"/>
    </row>
    <row r="3397" spans="1:39" s="3" customFormat="1" ht="13.8" x14ac:dyDescent="0.25">
      <c r="A3397" s="7" t="s">
        <v>44</v>
      </c>
      <c r="B3397" s="7" t="s">
        <v>42</v>
      </c>
      <c r="C3397" s="8" t="s">
        <v>39</v>
      </c>
      <c r="D3397" s="30"/>
      <c r="E3397" s="8" t="s">
        <v>64</v>
      </c>
      <c r="F3397" s="9" t="str">
        <f>IFERROR(VLOOKUP(E3397,Template!$AK$5:$AL$17,2,FALSE),"")</f>
        <v/>
      </c>
      <c r="G3397" s="41" t="s">
        <v>7</v>
      </c>
      <c r="H3397" s="41" t="s">
        <v>6</v>
      </c>
      <c r="I3397" s="32" t="s">
        <v>65</v>
      </c>
      <c r="J3397" s="32" t="s">
        <v>66</v>
      </c>
      <c r="K3397" s="33">
        <f>IFERROR(I3397+J3397,0)</f>
        <v>0</v>
      </c>
      <c r="L3397" s="33">
        <f>IFERROR(K3397,"")</f>
        <v>0</v>
      </c>
      <c r="M3397" s="34">
        <f t="shared" ref="M3397:M3408" si="9511">IF(L3397&lt;=$N$4,K3397,IF(L3396&gt;$N$4,0,$N$4-L3396))</f>
        <v>0</v>
      </c>
      <c r="N3397" s="34">
        <f>IF(AND(L3397&gt;$N$4,L3397&lt;=$O$4),K3397-M3397,IF(AND(L3396&gt;$N$4,L3396&lt;=$O$4),$O$4-L3396,IF(L3396&gt;$O$4,0,IF(L3397&lt;$N$4,0,MIN(L3397-$N$4,$N$4)))))</f>
        <v>0</v>
      </c>
      <c r="O3397" s="34">
        <f>IF(L3397&gt;$O$4,K3397-M3397-N3397,0)</f>
        <v>0</v>
      </c>
      <c r="P3397" s="12" t="s">
        <v>94</v>
      </c>
      <c r="Q3397" s="12" t="s">
        <v>68</v>
      </c>
      <c r="R3397" s="33">
        <f>IF(AND($Q3397="LOW",$P3397="French"),M3397*R$4,0)</f>
        <v>0</v>
      </c>
      <c r="S3397" s="33">
        <f>IF(AND($Q3397="LOW",$P3397="French"),N3397*S$4,0)</f>
        <v>0</v>
      </c>
      <c r="T3397" s="33">
        <f>IF(AND($Q3397="LOW",$P3397="French"),O3397*T$4,0)</f>
        <v>0</v>
      </c>
      <c r="U3397" s="33">
        <f>IF(AND($Q3397="HIGH",$P3397="French"),M3397*U$4,0)</f>
        <v>0</v>
      </c>
      <c r="V3397" s="33">
        <f>IF(AND($Q3397="HIGH",$P3397="French"),N3397*V$4,0)</f>
        <v>0</v>
      </c>
      <c r="W3397" s="33">
        <f>IF(AND($Q3397="HIGH",$P3397="French"),O3397*W$4,0)</f>
        <v>0</v>
      </c>
      <c r="X3397" s="33">
        <f>IF(AND($Q3397="LOW",$P3397="English"),M3397*X$4,0)</f>
        <v>0</v>
      </c>
      <c r="Y3397" s="33">
        <f>IF(AND($Q3397="LOW",$P3397="English"),N3397*Y$4,0)</f>
        <v>0</v>
      </c>
      <c r="Z3397" s="33">
        <f>IF(AND($Q3397="LOW",$P3397="English"),O3397*Z$4,0)</f>
        <v>0</v>
      </c>
      <c r="AA3397" s="33">
        <f>IF(AND($Q3397="HIGH",$P3397="English"),M3397*AA$4,0)</f>
        <v>0</v>
      </c>
      <c r="AB3397" s="33">
        <f>IF(AND($Q3397="HIGH",$P3397="English"),N3397*AB$4,0)</f>
        <v>0</v>
      </c>
      <c r="AC3397" s="33">
        <f>IF(AND($Q3397="HIGH",$P3397="English"),O3397*AC$4,0)</f>
        <v>0</v>
      </c>
      <c r="AD3397" s="26">
        <f>SUM(R3397:AC3397)</f>
        <v>0</v>
      </c>
      <c r="AE3397" s="46" t="str">
        <f>IFERROR(IF(AE$3=VLOOKUP($E3397,Template!$AK$5:$AM$17,3,FALSE),$AD3397*$F3397,0),"0.00")</f>
        <v>0.00</v>
      </c>
      <c r="AF3397" s="46" t="str">
        <f>IFERROR(IF(AF$3=VLOOKUP($E3397,Template!$AK$5:$AM$17,3,FALSE),$AD3397*$F3397,0),"0.00")</f>
        <v>0.00</v>
      </c>
      <c r="AG3397" s="28">
        <f>SUM(AD3397:AF3397)</f>
        <v>0</v>
      </c>
      <c r="AH3397" s="13" t="s">
        <v>40</v>
      </c>
      <c r="AI3397" s="13" t="s">
        <v>41</v>
      </c>
      <c r="AK3397" s="14" t="s">
        <v>25</v>
      </c>
      <c r="AL3397" s="15">
        <v>0.05</v>
      </c>
      <c r="AM3397" s="16" t="s">
        <v>3</v>
      </c>
    </row>
    <row r="3398" spans="1:39" s="3" customFormat="1" ht="13.8" x14ac:dyDescent="0.25">
      <c r="A3398" s="7" t="str">
        <f>A3397</f>
        <v>(Enter Broadcasting Company Name)</v>
      </c>
      <c r="B3398" s="7" t="str">
        <f>B3397</f>
        <v>(Enter Call Letters)</v>
      </c>
      <c r="C3398" s="8" t="str">
        <f>C3397</f>
        <v>(Select AM/FM)</v>
      </c>
      <c r="D3398" s="30"/>
      <c r="E3398" s="8" t="str">
        <f>E3397</f>
        <v>(Select Station Province)</v>
      </c>
      <c r="F3398" s="9" t="str">
        <f>IFERROR(VLOOKUP(E3398,Template!$AK$5:$AL$17,2,FALSE),"")</f>
        <v/>
      </c>
      <c r="G3398" s="42" t="s">
        <v>8</v>
      </c>
      <c r="H3398" s="42" t="s">
        <v>9</v>
      </c>
      <c r="I3398" s="32" t="s">
        <v>65</v>
      </c>
      <c r="J3398" s="32" t="s">
        <v>66</v>
      </c>
      <c r="K3398" s="33">
        <f t="shared" ref="K3398:K3408" si="9512">IFERROR(I3398+J3398,0)</f>
        <v>0</v>
      </c>
      <c r="L3398" s="33">
        <f t="shared" ref="L3398:L3408" si="9513">IFERROR(L3397+K3398,"")</f>
        <v>0</v>
      </c>
      <c r="M3398" s="34">
        <f t="shared" si="9511"/>
        <v>0</v>
      </c>
      <c r="N3398" s="34">
        <f>IF(AND(L3398&gt;$N$4,L3398&lt;=$O$4),K3398-M3398,IF(AND(L3397&gt;$N$4,L3397&lt;=$O$4),$O$4-L3397,IF(L3397&gt;$O$4,0,IF(L3398&lt;$N$4,0,MIN(L3398-$N$4,$N$4)))))</f>
        <v>0</v>
      </c>
      <c r="O3398" s="34">
        <f t="shared" ref="O3398:O3408" si="9514">IF(L3398&gt;$O$4,K3398-M3398-N3398,0)</f>
        <v>0</v>
      </c>
      <c r="P3398" s="12" t="str">
        <f>P3397</f>
        <v>(Select Language)</v>
      </c>
      <c r="Q3398" s="12" t="str">
        <f>Q3397</f>
        <v>(Select Usage)</v>
      </c>
      <c r="R3398" s="33">
        <f t="shared" ref="R3398:R3408" si="9515">IF(AND($Q3398="LOW",$P3398="French"),M3398*R$4,0)</f>
        <v>0</v>
      </c>
      <c r="S3398" s="33">
        <f t="shared" ref="S3398:S3408" si="9516">IF(AND($Q3398="LOW",$P3398="French"),N3398*S$4,0)</f>
        <v>0</v>
      </c>
      <c r="T3398" s="33">
        <f t="shared" ref="T3398:T3408" si="9517">IF(AND($Q3398="LOW",$P3398="French"),O3398*T$4,0)</f>
        <v>0</v>
      </c>
      <c r="U3398" s="33">
        <f t="shared" ref="U3398:U3408" si="9518">IF(AND($Q3398="HIGH",$P3398="French"),M3398*U$4,0)</f>
        <v>0</v>
      </c>
      <c r="V3398" s="33">
        <f t="shared" ref="V3398:V3408" si="9519">IF(AND($Q3398="HIGH",$P3398="French"),N3398*V$4,0)</f>
        <v>0</v>
      </c>
      <c r="W3398" s="33">
        <f t="shared" ref="W3398:W3408" si="9520">IF(AND($Q3398="HIGH",$P3398="French"),O3398*W$4,0)</f>
        <v>0</v>
      </c>
      <c r="X3398" s="33">
        <f t="shared" ref="X3398:X3408" si="9521">IF(AND($Q3398="LOW",$P3398="English"),M3398*X$4,0)</f>
        <v>0</v>
      </c>
      <c r="Y3398" s="33">
        <f t="shared" ref="Y3398:Y3408" si="9522">IF(AND($Q3398="LOW",$P3398="English"),N3398*Y$4,0)</f>
        <v>0</v>
      </c>
      <c r="Z3398" s="33">
        <f t="shared" ref="Z3398:Z3408" si="9523">IF(AND($Q3398="LOW",$P3398="English"),O3398*Z$4,0)</f>
        <v>0</v>
      </c>
      <c r="AA3398" s="33">
        <f t="shared" ref="AA3398:AA3408" si="9524">IF(AND($Q3398="HIGH",$P3398="English"),M3398*AA$4,0)</f>
        <v>0</v>
      </c>
      <c r="AB3398" s="33">
        <f t="shared" ref="AB3398:AB3408" si="9525">IF(AND($Q3398="HIGH",$P3398="English"),N3398*AB$4,0)</f>
        <v>0</v>
      </c>
      <c r="AC3398" s="33">
        <f t="shared" ref="AC3398:AC3408" si="9526">IF(AND($Q3398="HIGH",$P3398="English"),O3398*AC$4,0)</f>
        <v>0</v>
      </c>
      <c r="AD3398" s="26">
        <f t="shared" ref="AD3398:AD3402" si="9527">SUM(R3398:AC3398)</f>
        <v>0</v>
      </c>
      <c r="AE3398" s="46" t="str">
        <f>IFERROR(IF(AE$3=VLOOKUP($E3398,Template!$AK$5:$AM$17,3,FALSE),$AD3398*$F3398,0),"0.00")</f>
        <v>0.00</v>
      </c>
      <c r="AF3398" s="46" t="str">
        <f>IFERROR(IF(AF$3=VLOOKUP($E3398,Template!$AK$5:$AM$17,3,FALSE),$AD3398*$F3398,0),"0.00")</f>
        <v>0.00</v>
      </c>
      <c r="AG3398" s="28">
        <f t="shared" ref="AG3398:AG3408" si="9528">SUM(AD3398:AF3398)</f>
        <v>0</v>
      </c>
      <c r="AH3398" s="13" t="s">
        <v>40</v>
      </c>
      <c r="AI3398" s="13" t="s">
        <v>41</v>
      </c>
      <c r="AK3398" s="14" t="s">
        <v>23</v>
      </c>
      <c r="AL3398" s="15">
        <v>0.05</v>
      </c>
      <c r="AM3398" s="16" t="s">
        <v>3</v>
      </c>
    </row>
    <row r="3399" spans="1:39" s="3" customFormat="1" ht="13.8" x14ac:dyDescent="0.25">
      <c r="A3399" s="7" t="str">
        <f t="shared" ref="A3399:C3399" si="9529">A3398</f>
        <v>(Enter Broadcasting Company Name)</v>
      </c>
      <c r="B3399" s="7" t="str">
        <f t="shared" si="9529"/>
        <v>(Enter Call Letters)</v>
      </c>
      <c r="C3399" s="8" t="str">
        <f t="shared" si="9529"/>
        <v>(Select AM/FM)</v>
      </c>
      <c r="D3399" s="30"/>
      <c r="E3399" s="8" t="str">
        <f t="shared" ref="E3399:E3408" si="9530">E3398</f>
        <v>(Select Station Province)</v>
      </c>
      <c r="F3399" s="9" t="str">
        <f>IFERROR(VLOOKUP(E3399,Template!$AK$5:$AL$17,2,FALSE),"")</f>
        <v/>
      </c>
      <c r="G3399" s="42" t="s">
        <v>6</v>
      </c>
      <c r="H3399" s="42" t="s">
        <v>10</v>
      </c>
      <c r="I3399" s="32" t="s">
        <v>65</v>
      </c>
      <c r="J3399" s="32" t="s">
        <v>66</v>
      </c>
      <c r="K3399" s="33">
        <f t="shared" si="9512"/>
        <v>0</v>
      </c>
      <c r="L3399" s="33">
        <f t="shared" si="9513"/>
        <v>0</v>
      </c>
      <c r="M3399" s="34">
        <f t="shared" si="9511"/>
        <v>0</v>
      </c>
      <c r="N3399" s="34">
        <f t="shared" ref="N3399:N3408" si="9531">IF(AND(L3399&gt;$N$4,L3399&lt;=$O$4),K3399-M3399,IF(AND(L3398&gt;$N$4,L3398&lt;=$O$4),$O$4-L3398,IF(L3398&gt;$O$4,0,IF(L3399&lt;$N$4,0,MIN(L3399-$N$4,$N$4)))))</f>
        <v>0</v>
      </c>
      <c r="O3399" s="34">
        <f t="shared" si="9514"/>
        <v>0</v>
      </c>
      <c r="P3399" s="12" t="str">
        <f t="shared" ref="P3399:Q3399" si="9532">P3398</f>
        <v>(Select Language)</v>
      </c>
      <c r="Q3399" s="12" t="str">
        <f t="shared" si="9532"/>
        <v>(Select Usage)</v>
      </c>
      <c r="R3399" s="33">
        <f t="shared" si="9515"/>
        <v>0</v>
      </c>
      <c r="S3399" s="33">
        <f t="shared" si="9516"/>
        <v>0</v>
      </c>
      <c r="T3399" s="33">
        <f t="shared" si="9517"/>
        <v>0</v>
      </c>
      <c r="U3399" s="33">
        <f t="shared" si="9518"/>
        <v>0</v>
      </c>
      <c r="V3399" s="33">
        <f t="shared" si="9519"/>
        <v>0</v>
      </c>
      <c r="W3399" s="33">
        <f t="shared" si="9520"/>
        <v>0</v>
      </c>
      <c r="X3399" s="33">
        <f t="shared" si="9521"/>
        <v>0</v>
      </c>
      <c r="Y3399" s="33">
        <f t="shared" si="9522"/>
        <v>0</v>
      </c>
      <c r="Z3399" s="33">
        <f t="shared" si="9523"/>
        <v>0</v>
      </c>
      <c r="AA3399" s="33">
        <f t="shared" si="9524"/>
        <v>0</v>
      </c>
      <c r="AB3399" s="33">
        <f t="shared" si="9525"/>
        <v>0</v>
      </c>
      <c r="AC3399" s="33">
        <f t="shared" si="9526"/>
        <v>0</v>
      </c>
      <c r="AD3399" s="26">
        <f t="shared" si="9527"/>
        <v>0</v>
      </c>
      <c r="AE3399" s="46" t="str">
        <f>IFERROR(IF(AE$3=VLOOKUP($E3399,Template!$AK$5:$AM$17,3,FALSE),$AD3399*$F3399,0),"0.00")</f>
        <v>0.00</v>
      </c>
      <c r="AF3399" s="46" t="str">
        <f>IFERROR(IF(AF$3=VLOOKUP($E3399,Template!$AK$5:$AM$17,3,FALSE),$AD3399*$F3399,0),"0.00")</f>
        <v>0.00</v>
      </c>
      <c r="AG3399" s="28">
        <f t="shared" si="9528"/>
        <v>0</v>
      </c>
      <c r="AH3399" s="13" t="s">
        <v>40</v>
      </c>
      <c r="AI3399" s="13" t="s">
        <v>41</v>
      </c>
      <c r="AK3399" s="14" t="s">
        <v>24</v>
      </c>
      <c r="AL3399" s="15">
        <v>0.05</v>
      </c>
      <c r="AM3399" s="16" t="s">
        <v>3</v>
      </c>
    </row>
    <row r="3400" spans="1:39" s="3" customFormat="1" ht="13.8" x14ac:dyDescent="0.25">
      <c r="A3400" s="7" t="str">
        <f t="shared" ref="A3400:C3400" si="9533">A3399</f>
        <v>(Enter Broadcasting Company Name)</v>
      </c>
      <c r="B3400" s="7" t="str">
        <f t="shared" si="9533"/>
        <v>(Enter Call Letters)</v>
      </c>
      <c r="C3400" s="8" t="str">
        <f t="shared" si="9533"/>
        <v>(Select AM/FM)</v>
      </c>
      <c r="D3400" s="30"/>
      <c r="E3400" s="8" t="str">
        <f t="shared" si="9530"/>
        <v>(Select Station Province)</v>
      </c>
      <c r="F3400" s="9" t="str">
        <f>IFERROR(VLOOKUP(E3400,Template!$AK$5:$AL$17,2,FALSE),"")</f>
        <v/>
      </c>
      <c r="G3400" s="42" t="s">
        <v>9</v>
      </c>
      <c r="H3400" s="42" t="s">
        <v>11</v>
      </c>
      <c r="I3400" s="32" t="s">
        <v>65</v>
      </c>
      <c r="J3400" s="32" t="s">
        <v>66</v>
      </c>
      <c r="K3400" s="33">
        <f t="shared" si="9512"/>
        <v>0</v>
      </c>
      <c r="L3400" s="33">
        <f t="shared" si="9513"/>
        <v>0</v>
      </c>
      <c r="M3400" s="34">
        <f t="shared" si="9511"/>
        <v>0</v>
      </c>
      <c r="N3400" s="34">
        <f t="shared" si="9531"/>
        <v>0</v>
      </c>
      <c r="O3400" s="34">
        <f t="shared" si="9514"/>
        <v>0</v>
      </c>
      <c r="P3400" s="12" t="str">
        <f t="shared" ref="P3400:Q3400" si="9534">P3399</f>
        <v>(Select Language)</v>
      </c>
      <c r="Q3400" s="12" t="str">
        <f t="shared" si="9534"/>
        <v>(Select Usage)</v>
      </c>
      <c r="R3400" s="33">
        <f t="shared" si="9515"/>
        <v>0</v>
      </c>
      <c r="S3400" s="33">
        <f t="shared" si="9516"/>
        <v>0</v>
      </c>
      <c r="T3400" s="33">
        <f t="shared" si="9517"/>
        <v>0</v>
      </c>
      <c r="U3400" s="33">
        <f t="shared" si="9518"/>
        <v>0</v>
      </c>
      <c r="V3400" s="33">
        <f t="shared" si="9519"/>
        <v>0</v>
      </c>
      <c r="W3400" s="33">
        <f t="shared" si="9520"/>
        <v>0</v>
      </c>
      <c r="X3400" s="33">
        <f t="shared" si="9521"/>
        <v>0</v>
      </c>
      <c r="Y3400" s="33">
        <f t="shared" si="9522"/>
        <v>0</v>
      </c>
      <c r="Z3400" s="33">
        <f t="shared" si="9523"/>
        <v>0</v>
      </c>
      <c r="AA3400" s="33">
        <f t="shared" si="9524"/>
        <v>0</v>
      </c>
      <c r="AB3400" s="33">
        <f t="shared" si="9525"/>
        <v>0</v>
      </c>
      <c r="AC3400" s="33">
        <f t="shared" si="9526"/>
        <v>0</v>
      </c>
      <c r="AD3400" s="26">
        <f t="shared" si="9527"/>
        <v>0</v>
      </c>
      <c r="AE3400" s="46" t="str">
        <f>IFERROR(IF(AE$3=VLOOKUP($E3400,Template!$AK$5:$AM$17,3,FALSE),$AD3400*$F3400,0),"0.00")</f>
        <v>0.00</v>
      </c>
      <c r="AF3400" s="46" t="str">
        <f>IFERROR(IF(AF$3=VLOOKUP($E3400,Template!$AK$5:$AM$17,3,FALSE),$AD3400*$F3400,0),"0.00")</f>
        <v>0.00</v>
      </c>
      <c r="AG3400" s="28">
        <f t="shared" si="9528"/>
        <v>0</v>
      </c>
      <c r="AH3400" s="13" t="s">
        <v>40</v>
      </c>
      <c r="AI3400" s="13" t="s">
        <v>41</v>
      </c>
      <c r="AK3400" s="14" t="s">
        <v>22</v>
      </c>
      <c r="AL3400" s="15">
        <v>0.15</v>
      </c>
      <c r="AM3400" s="16" t="s">
        <v>2</v>
      </c>
    </row>
    <row r="3401" spans="1:39" s="3" customFormat="1" ht="13.8" x14ac:dyDescent="0.25">
      <c r="A3401" s="7" t="str">
        <f t="shared" ref="A3401:C3401" si="9535">A3400</f>
        <v>(Enter Broadcasting Company Name)</v>
      </c>
      <c r="B3401" s="7" t="str">
        <f t="shared" si="9535"/>
        <v>(Enter Call Letters)</v>
      </c>
      <c r="C3401" s="8" t="str">
        <f t="shared" si="9535"/>
        <v>(Select AM/FM)</v>
      </c>
      <c r="D3401" s="30"/>
      <c r="E3401" s="8" t="str">
        <f t="shared" si="9530"/>
        <v>(Select Station Province)</v>
      </c>
      <c r="F3401" s="9" t="str">
        <f>IFERROR(VLOOKUP(E3401,Template!$AK$5:$AL$17,2,FALSE),"")</f>
        <v/>
      </c>
      <c r="G3401" s="42" t="s">
        <v>10</v>
      </c>
      <c r="H3401" s="42" t="s">
        <v>12</v>
      </c>
      <c r="I3401" s="32" t="s">
        <v>65</v>
      </c>
      <c r="J3401" s="32" t="s">
        <v>66</v>
      </c>
      <c r="K3401" s="33">
        <f t="shared" si="9512"/>
        <v>0</v>
      </c>
      <c r="L3401" s="33">
        <f t="shared" si="9513"/>
        <v>0</v>
      </c>
      <c r="M3401" s="34">
        <f t="shared" si="9511"/>
        <v>0</v>
      </c>
      <c r="N3401" s="34">
        <f t="shared" si="9531"/>
        <v>0</v>
      </c>
      <c r="O3401" s="34">
        <f t="shared" si="9514"/>
        <v>0</v>
      </c>
      <c r="P3401" s="12" t="str">
        <f t="shared" ref="P3401:Q3401" si="9536">P3400</f>
        <v>(Select Language)</v>
      </c>
      <c r="Q3401" s="12" t="str">
        <f t="shared" si="9536"/>
        <v>(Select Usage)</v>
      </c>
      <c r="R3401" s="33">
        <f t="shared" si="9515"/>
        <v>0</v>
      </c>
      <c r="S3401" s="33">
        <f t="shared" si="9516"/>
        <v>0</v>
      </c>
      <c r="T3401" s="33">
        <f t="shared" si="9517"/>
        <v>0</v>
      </c>
      <c r="U3401" s="33">
        <f t="shared" si="9518"/>
        <v>0</v>
      </c>
      <c r="V3401" s="33">
        <f t="shared" si="9519"/>
        <v>0</v>
      </c>
      <c r="W3401" s="33">
        <f t="shared" si="9520"/>
        <v>0</v>
      </c>
      <c r="X3401" s="33">
        <f t="shared" si="9521"/>
        <v>0</v>
      </c>
      <c r="Y3401" s="33">
        <f t="shared" si="9522"/>
        <v>0</v>
      </c>
      <c r="Z3401" s="33">
        <f t="shared" si="9523"/>
        <v>0</v>
      </c>
      <c r="AA3401" s="33">
        <f t="shared" si="9524"/>
        <v>0</v>
      </c>
      <c r="AB3401" s="33">
        <f t="shared" si="9525"/>
        <v>0</v>
      </c>
      <c r="AC3401" s="33">
        <f t="shared" si="9526"/>
        <v>0</v>
      </c>
      <c r="AD3401" s="26">
        <f t="shared" si="9527"/>
        <v>0</v>
      </c>
      <c r="AE3401" s="46" t="str">
        <f>IFERROR(IF(AE$3=VLOOKUP($E3401,Template!$AK$5:$AM$17,3,FALSE),$AD3401*$F3401,0),"0.00")</f>
        <v>0.00</v>
      </c>
      <c r="AF3401" s="46" t="str">
        <f>IFERROR(IF(AF$3=VLOOKUP($E3401,Template!$AK$5:$AM$17,3,FALSE),$AD3401*$F3401,0),"0.00")</f>
        <v>0.00</v>
      </c>
      <c r="AG3401" s="28">
        <f t="shared" si="9528"/>
        <v>0</v>
      </c>
      <c r="AH3401" s="13" t="s">
        <v>40</v>
      </c>
      <c r="AI3401" s="13" t="s">
        <v>41</v>
      </c>
      <c r="AK3401" s="14" t="s">
        <v>26</v>
      </c>
      <c r="AL3401" s="15">
        <v>0.15</v>
      </c>
      <c r="AM3401" s="16" t="s">
        <v>2</v>
      </c>
    </row>
    <row r="3402" spans="1:39" s="3" customFormat="1" ht="13.8" x14ac:dyDescent="0.25">
      <c r="A3402" s="7" t="str">
        <f t="shared" ref="A3402:C3402" si="9537">A3401</f>
        <v>(Enter Broadcasting Company Name)</v>
      </c>
      <c r="B3402" s="7" t="str">
        <f t="shared" si="9537"/>
        <v>(Enter Call Letters)</v>
      </c>
      <c r="C3402" s="8" t="str">
        <f t="shared" si="9537"/>
        <v>(Select AM/FM)</v>
      </c>
      <c r="D3402" s="30"/>
      <c r="E3402" s="8" t="str">
        <f t="shared" si="9530"/>
        <v>(Select Station Province)</v>
      </c>
      <c r="F3402" s="9" t="str">
        <f>IFERROR(VLOOKUP(E3402,Template!$AK$5:$AL$17,2,FALSE),"")</f>
        <v/>
      </c>
      <c r="G3402" s="42" t="s">
        <v>11</v>
      </c>
      <c r="H3402" s="42" t="s">
        <v>13</v>
      </c>
      <c r="I3402" s="32" t="s">
        <v>65</v>
      </c>
      <c r="J3402" s="32" t="s">
        <v>66</v>
      </c>
      <c r="K3402" s="33">
        <f t="shared" si="9512"/>
        <v>0</v>
      </c>
      <c r="L3402" s="33">
        <f t="shared" si="9513"/>
        <v>0</v>
      </c>
      <c r="M3402" s="34">
        <f t="shared" si="9511"/>
        <v>0</v>
      </c>
      <c r="N3402" s="34">
        <f t="shared" si="9531"/>
        <v>0</v>
      </c>
      <c r="O3402" s="34">
        <f t="shared" si="9514"/>
        <v>0</v>
      </c>
      <c r="P3402" s="12" t="str">
        <f t="shared" ref="P3402:Q3402" si="9538">P3401</f>
        <v>(Select Language)</v>
      </c>
      <c r="Q3402" s="12" t="str">
        <f t="shared" si="9538"/>
        <v>(Select Usage)</v>
      </c>
      <c r="R3402" s="33">
        <f t="shared" si="9515"/>
        <v>0</v>
      </c>
      <c r="S3402" s="33">
        <f t="shared" si="9516"/>
        <v>0</v>
      </c>
      <c r="T3402" s="33">
        <f t="shared" si="9517"/>
        <v>0</v>
      </c>
      <c r="U3402" s="33">
        <f t="shared" si="9518"/>
        <v>0</v>
      </c>
      <c r="V3402" s="33">
        <f t="shared" si="9519"/>
        <v>0</v>
      </c>
      <c r="W3402" s="33">
        <f t="shared" si="9520"/>
        <v>0</v>
      </c>
      <c r="X3402" s="33">
        <f t="shared" si="9521"/>
        <v>0</v>
      </c>
      <c r="Y3402" s="33">
        <f t="shared" si="9522"/>
        <v>0</v>
      </c>
      <c r="Z3402" s="33">
        <f t="shared" si="9523"/>
        <v>0</v>
      </c>
      <c r="AA3402" s="33">
        <f t="shared" si="9524"/>
        <v>0</v>
      </c>
      <c r="AB3402" s="33">
        <f t="shared" si="9525"/>
        <v>0</v>
      </c>
      <c r="AC3402" s="33">
        <f t="shared" si="9526"/>
        <v>0</v>
      </c>
      <c r="AD3402" s="26">
        <f t="shared" si="9527"/>
        <v>0</v>
      </c>
      <c r="AE3402" s="46" t="str">
        <f>IFERROR(IF(AE$3=VLOOKUP($E3402,Template!$AK$5:$AM$17,3,FALSE),$AD3402*$F3402,0),"0.00")</f>
        <v>0.00</v>
      </c>
      <c r="AF3402" s="46" t="str">
        <f>IFERROR(IF(AF$3=VLOOKUP($E3402,Template!$AK$5:$AM$17,3,FALSE),$AD3402*$F3402,0),"0.00")</f>
        <v>0.00</v>
      </c>
      <c r="AG3402" s="28">
        <f t="shared" si="9528"/>
        <v>0</v>
      </c>
      <c r="AH3402" s="13" t="s">
        <v>40</v>
      </c>
      <c r="AI3402" s="13" t="s">
        <v>41</v>
      </c>
      <c r="AK3402" s="14" t="s">
        <v>27</v>
      </c>
      <c r="AL3402" s="15">
        <v>0.15</v>
      </c>
      <c r="AM3402" s="16" t="s">
        <v>2</v>
      </c>
    </row>
    <row r="3403" spans="1:39" s="3" customFormat="1" ht="13.8" x14ac:dyDescent="0.25">
      <c r="A3403" s="7" t="str">
        <f t="shared" ref="A3403:C3403" si="9539">A3402</f>
        <v>(Enter Broadcasting Company Name)</v>
      </c>
      <c r="B3403" s="7" t="str">
        <f t="shared" si="9539"/>
        <v>(Enter Call Letters)</v>
      </c>
      <c r="C3403" s="8" t="str">
        <f t="shared" si="9539"/>
        <v>(Select AM/FM)</v>
      </c>
      <c r="D3403" s="30"/>
      <c r="E3403" s="8" t="str">
        <f t="shared" si="9530"/>
        <v>(Select Station Province)</v>
      </c>
      <c r="F3403" s="9" t="str">
        <f>IFERROR(VLOOKUP(E3403,Template!$AK$5:$AL$17,2,FALSE),"")</f>
        <v/>
      </c>
      <c r="G3403" s="42" t="s">
        <v>12</v>
      </c>
      <c r="H3403" s="42" t="s">
        <v>15</v>
      </c>
      <c r="I3403" s="32" t="s">
        <v>65</v>
      </c>
      <c r="J3403" s="32" t="s">
        <v>66</v>
      </c>
      <c r="K3403" s="33">
        <f t="shared" si="9512"/>
        <v>0</v>
      </c>
      <c r="L3403" s="33">
        <f t="shared" si="9513"/>
        <v>0</v>
      </c>
      <c r="M3403" s="34">
        <f t="shared" si="9511"/>
        <v>0</v>
      </c>
      <c r="N3403" s="34">
        <f t="shared" si="9531"/>
        <v>0</v>
      </c>
      <c r="O3403" s="34">
        <f t="shared" si="9514"/>
        <v>0</v>
      </c>
      <c r="P3403" s="12" t="str">
        <f t="shared" ref="P3403:Q3403" si="9540">P3402</f>
        <v>(Select Language)</v>
      </c>
      <c r="Q3403" s="12" t="str">
        <f t="shared" si="9540"/>
        <v>(Select Usage)</v>
      </c>
      <c r="R3403" s="33">
        <f t="shared" si="9515"/>
        <v>0</v>
      </c>
      <c r="S3403" s="33">
        <f t="shared" si="9516"/>
        <v>0</v>
      </c>
      <c r="T3403" s="33">
        <f t="shared" si="9517"/>
        <v>0</v>
      </c>
      <c r="U3403" s="33">
        <f t="shared" si="9518"/>
        <v>0</v>
      </c>
      <c r="V3403" s="33">
        <f t="shared" si="9519"/>
        <v>0</v>
      </c>
      <c r="W3403" s="33">
        <f t="shared" si="9520"/>
        <v>0</v>
      </c>
      <c r="X3403" s="33">
        <f t="shared" si="9521"/>
        <v>0</v>
      </c>
      <c r="Y3403" s="33">
        <f t="shared" si="9522"/>
        <v>0</v>
      </c>
      <c r="Z3403" s="33">
        <f t="shared" si="9523"/>
        <v>0</v>
      </c>
      <c r="AA3403" s="33">
        <f t="shared" si="9524"/>
        <v>0</v>
      </c>
      <c r="AB3403" s="33">
        <f t="shared" si="9525"/>
        <v>0</v>
      </c>
      <c r="AC3403" s="33">
        <f t="shared" si="9526"/>
        <v>0</v>
      </c>
      <c r="AD3403" s="26">
        <f>SUM(R3403:AC3403)</f>
        <v>0</v>
      </c>
      <c r="AE3403" s="46" t="str">
        <f>IFERROR(IF(AE$3=VLOOKUP($E3403,Template!$AK$5:$AM$17,3,FALSE),$AD3403*$F3403,0),"0.00")</f>
        <v>0.00</v>
      </c>
      <c r="AF3403" s="46" t="str">
        <f>IFERROR(IF(AF$3=VLOOKUP($E3403,Template!$AK$5:$AM$17,3,FALSE),$AD3403*$F3403,0),"0.00")</f>
        <v>0.00</v>
      </c>
      <c r="AG3403" s="28">
        <f t="shared" si="9528"/>
        <v>0</v>
      </c>
      <c r="AH3403" s="13" t="s">
        <v>40</v>
      </c>
      <c r="AI3403" s="13" t="s">
        <v>41</v>
      </c>
      <c r="AK3403" s="14" t="s">
        <v>28</v>
      </c>
      <c r="AL3403" s="15">
        <v>0.05</v>
      </c>
      <c r="AM3403" s="16" t="s">
        <v>3</v>
      </c>
    </row>
    <row r="3404" spans="1:39" s="3" customFormat="1" ht="13.8" x14ac:dyDescent="0.25">
      <c r="A3404" s="7" t="str">
        <f t="shared" ref="A3404:C3404" si="9541">A3403</f>
        <v>(Enter Broadcasting Company Name)</v>
      </c>
      <c r="B3404" s="7" t="str">
        <f t="shared" si="9541"/>
        <v>(Enter Call Letters)</v>
      </c>
      <c r="C3404" s="8" t="str">
        <f t="shared" si="9541"/>
        <v>(Select AM/FM)</v>
      </c>
      <c r="D3404" s="30"/>
      <c r="E3404" s="8" t="str">
        <f t="shared" si="9530"/>
        <v>(Select Station Province)</v>
      </c>
      <c r="F3404" s="9" t="str">
        <f>IFERROR(VLOOKUP(E3404,Template!$AK$5:$AL$17,2,FALSE),"")</f>
        <v/>
      </c>
      <c r="G3404" s="42" t="s">
        <v>13</v>
      </c>
      <c r="H3404" s="42" t="s">
        <v>16</v>
      </c>
      <c r="I3404" s="32" t="s">
        <v>65</v>
      </c>
      <c r="J3404" s="32" t="s">
        <v>66</v>
      </c>
      <c r="K3404" s="33">
        <f t="shared" si="9512"/>
        <v>0</v>
      </c>
      <c r="L3404" s="33">
        <f t="shared" si="9513"/>
        <v>0</v>
      </c>
      <c r="M3404" s="34">
        <f t="shared" si="9511"/>
        <v>0</v>
      </c>
      <c r="N3404" s="34">
        <f t="shared" si="9531"/>
        <v>0</v>
      </c>
      <c r="O3404" s="34">
        <f t="shared" si="9514"/>
        <v>0</v>
      </c>
      <c r="P3404" s="12" t="str">
        <f t="shared" ref="P3404:Q3404" si="9542">P3403</f>
        <v>(Select Language)</v>
      </c>
      <c r="Q3404" s="12" t="str">
        <f t="shared" si="9542"/>
        <v>(Select Usage)</v>
      </c>
      <c r="R3404" s="33">
        <f t="shared" si="9515"/>
        <v>0</v>
      </c>
      <c r="S3404" s="33">
        <f t="shared" si="9516"/>
        <v>0</v>
      </c>
      <c r="T3404" s="33">
        <f t="shared" si="9517"/>
        <v>0</v>
      </c>
      <c r="U3404" s="33">
        <f t="shared" si="9518"/>
        <v>0</v>
      </c>
      <c r="V3404" s="33">
        <f t="shared" si="9519"/>
        <v>0</v>
      </c>
      <c r="W3404" s="33">
        <f t="shared" si="9520"/>
        <v>0</v>
      </c>
      <c r="X3404" s="33">
        <f t="shared" si="9521"/>
        <v>0</v>
      </c>
      <c r="Y3404" s="33">
        <f t="shared" si="9522"/>
        <v>0</v>
      </c>
      <c r="Z3404" s="33">
        <f t="shared" si="9523"/>
        <v>0</v>
      </c>
      <c r="AA3404" s="33">
        <f t="shared" si="9524"/>
        <v>0</v>
      </c>
      <c r="AB3404" s="33">
        <f t="shared" si="9525"/>
        <v>0</v>
      </c>
      <c r="AC3404" s="33">
        <f t="shared" si="9526"/>
        <v>0</v>
      </c>
      <c r="AD3404" s="26">
        <f t="shared" ref="AD3404:AD3406" si="9543">SUM(R3404:AC3404)</f>
        <v>0</v>
      </c>
      <c r="AE3404" s="46" t="str">
        <f>IFERROR(IF(AE$3=VLOOKUP($E3404,Template!$AK$5:$AM$17,3,FALSE),$AD3404*$F3404,0),"0.00")</f>
        <v>0.00</v>
      </c>
      <c r="AF3404" s="46" t="str">
        <f>IFERROR(IF(AF$3=VLOOKUP($E3404,Template!$AK$5:$AM$17,3,FALSE),$AD3404*$F3404,0),"0.00")</f>
        <v>0.00</v>
      </c>
      <c r="AG3404" s="28">
        <f t="shared" si="9528"/>
        <v>0</v>
      </c>
      <c r="AH3404" s="13" t="s">
        <v>40</v>
      </c>
      <c r="AI3404" s="13" t="s">
        <v>41</v>
      </c>
      <c r="AK3404" s="14" t="s">
        <v>70</v>
      </c>
      <c r="AL3404" s="15">
        <v>0.05</v>
      </c>
      <c r="AM3404" s="16" t="s">
        <v>3</v>
      </c>
    </row>
    <row r="3405" spans="1:39" s="3" customFormat="1" ht="13.8" x14ac:dyDescent="0.25">
      <c r="A3405" s="7" t="str">
        <f t="shared" ref="A3405:C3405" si="9544">A3404</f>
        <v>(Enter Broadcasting Company Name)</v>
      </c>
      <c r="B3405" s="7" t="str">
        <f t="shared" si="9544"/>
        <v>(Enter Call Letters)</v>
      </c>
      <c r="C3405" s="8" t="str">
        <f t="shared" si="9544"/>
        <v>(Select AM/FM)</v>
      </c>
      <c r="D3405" s="30"/>
      <c r="E3405" s="8" t="str">
        <f t="shared" si="9530"/>
        <v>(Select Station Province)</v>
      </c>
      <c r="F3405" s="9" t="str">
        <f>IFERROR(VLOOKUP(E3405,Template!$AK$5:$AL$17,2,FALSE),"")</f>
        <v/>
      </c>
      <c r="G3405" s="42" t="s">
        <v>15</v>
      </c>
      <c r="H3405" s="42" t="s">
        <v>17</v>
      </c>
      <c r="I3405" s="32" t="s">
        <v>65</v>
      </c>
      <c r="J3405" s="32" t="s">
        <v>66</v>
      </c>
      <c r="K3405" s="33">
        <f t="shared" si="9512"/>
        <v>0</v>
      </c>
      <c r="L3405" s="33">
        <f t="shared" si="9513"/>
        <v>0</v>
      </c>
      <c r="M3405" s="34">
        <f t="shared" si="9511"/>
        <v>0</v>
      </c>
      <c r="N3405" s="34">
        <f t="shared" si="9531"/>
        <v>0</v>
      </c>
      <c r="O3405" s="34">
        <f t="shared" si="9514"/>
        <v>0</v>
      </c>
      <c r="P3405" s="12" t="str">
        <f t="shared" ref="P3405:Q3405" si="9545">P3404</f>
        <v>(Select Language)</v>
      </c>
      <c r="Q3405" s="12" t="str">
        <f t="shared" si="9545"/>
        <v>(Select Usage)</v>
      </c>
      <c r="R3405" s="33">
        <f t="shared" si="9515"/>
        <v>0</v>
      </c>
      <c r="S3405" s="33">
        <f t="shared" si="9516"/>
        <v>0</v>
      </c>
      <c r="T3405" s="33">
        <f t="shared" si="9517"/>
        <v>0</v>
      </c>
      <c r="U3405" s="33">
        <f t="shared" si="9518"/>
        <v>0</v>
      </c>
      <c r="V3405" s="33">
        <f t="shared" si="9519"/>
        <v>0</v>
      </c>
      <c r="W3405" s="33">
        <f t="shared" si="9520"/>
        <v>0</v>
      </c>
      <c r="X3405" s="33">
        <f t="shared" si="9521"/>
        <v>0</v>
      </c>
      <c r="Y3405" s="33">
        <f t="shared" si="9522"/>
        <v>0</v>
      </c>
      <c r="Z3405" s="33">
        <f t="shared" si="9523"/>
        <v>0</v>
      </c>
      <c r="AA3405" s="33">
        <f t="shared" si="9524"/>
        <v>0</v>
      </c>
      <c r="AB3405" s="33">
        <f t="shared" si="9525"/>
        <v>0</v>
      </c>
      <c r="AC3405" s="33">
        <f t="shared" si="9526"/>
        <v>0</v>
      </c>
      <c r="AD3405" s="26">
        <f t="shared" si="9543"/>
        <v>0</v>
      </c>
      <c r="AE3405" s="46" t="str">
        <f>IFERROR(IF(AE$3=VLOOKUP($E3405,Template!$AK$5:$AM$17,3,FALSE),$AD3405*$F3405,0),"0.00")</f>
        <v>0.00</v>
      </c>
      <c r="AF3405" s="46" t="str">
        <f>IFERROR(IF(AF$3=VLOOKUP($E3405,Template!$AK$5:$AM$17,3,FALSE),$AD3405*$F3405,0),"0.00")</f>
        <v>0.00</v>
      </c>
      <c r="AG3405" s="28">
        <f t="shared" si="9528"/>
        <v>0</v>
      </c>
      <c r="AH3405" s="13" t="s">
        <v>40</v>
      </c>
      <c r="AI3405" s="13" t="s">
        <v>41</v>
      </c>
      <c r="AK3405" s="14" t="s">
        <v>20</v>
      </c>
      <c r="AL3405" s="15">
        <v>0.13</v>
      </c>
      <c r="AM3405" s="16" t="s">
        <v>2</v>
      </c>
    </row>
    <row r="3406" spans="1:39" s="3" customFormat="1" ht="13.8" x14ac:dyDescent="0.25">
      <c r="A3406" s="7" t="str">
        <f t="shared" ref="A3406:C3406" si="9546">A3405</f>
        <v>(Enter Broadcasting Company Name)</v>
      </c>
      <c r="B3406" s="7" t="str">
        <f t="shared" si="9546"/>
        <v>(Enter Call Letters)</v>
      </c>
      <c r="C3406" s="8" t="str">
        <f t="shared" si="9546"/>
        <v>(Select AM/FM)</v>
      </c>
      <c r="D3406" s="30"/>
      <c r="E3406" s="8" t="str">
        <f t="shared" si="9530"/>
        <v>(Select Station Province)</v>
      </c>
      <c r="F3406" s="9" t="str">
        <f>IFERROR(VLOOKUP(E3406,Template!$AK$5:$AL$17,2,FALSE),"")</f>
        <v/>
      </c>
      <c r="G3406" s="42" t="s">
        <v>16</v>
      </c>
      <c r="H3406" s="42" t="s">
        <v>18</v>
      </c>
      <c r="I3406" s="32" t="s">
        <v>65</v>
      </c>
      <c r="J3406" s="32" t="s">
        <v>66</v>
      </c>
      <c r="K3406" s="33">
        <f t="shared" si="9512"/>
        <v>0</v>
      </c>
      <c r="L3406" s="33">
        <f t="shared" si="9513"/>
        <v>0</v>
      </c>
      <c r="M3406" s="34">
        <f t="shared" si="9511"/>
        <v>0</v>
      </c>
      <c r="N3406" s="34">
        <f t="shared" si="9531"/>
        <v>0</v>
      </c>
      <c r="O3406" s="34">
        <f t="shared" si="9514"/>
        <v>0</v>
      </c>
      <c r="P3406" s="12" t="str">
        <f t="shared" ref="P3406:Q3406" si="9547">P3405</f>
        <v>(Select Language)</v>
      </c>
      <c r="Q3406" s="12" t="str">
        <f t="shared" si="9547"/>
        <v>(Select Usage)</v>
      </c>
      <c r="R3406" s="33">
        <f t="shared" si="9515"/>
        <v>0</v>
      </c>
      <c r="S3406" s="33">
        <f t="shared" si="9516"/>
        <v>0</v>
      </c>
      <c r="T3406" s="33">
        <f t="shared" si="9517"/>
        <v>0</v>
      </c>
      <c r="U3406" s="33">
        <f t="shared" si="9518"/>
        <v>0</v>
      </c>
      <c r="V3406" s="33">
        <f t="shared" si="9519"/>
        <v>0</v>
      </c>
      <c r="W3406" s="33">
        <f t="shared" si="9520"/>
        <v>0</v>
      </c>
      <c r="X3406" s="33">
        <f t="shared" si="9521"/>
        <v>0</v>
      </c>
      <c r="Y3406" s="33">
        <f t="shared" si="9522"/>
        <v>0</v>
      </c>
      <c r="Z3406" s="33">
        <f t="shared" si="9523"/>
        <v>0</v>
      </c>
      <c r="AA3406" s="33">
        <f t="shared" si="9524"/>
        <v>0</v>
      </c>
      <c r="AB3406" s="33">
        <f t="shared" si="9525"/>
        <v>0</v>
      </c>
      <c r="AC3406" s="33">
        <f t="shared" si="9526"/>
        <v>0</v>
      </c>
      <c r="AD3406" s="26">
        <f t="shared" si="9543"/>
        <v>0</v>
      </c>
      <c r="AE3406" s="46" t="str">
        <f>IFERROR(IF(AE$3=VLOOKUP($E3406,Template!$AK$5:$AM$17,3,FALSE),$AD3406*$F3406,0),"0.00")</f>
        <v>0.00</v>
      </c>
      <c r="AF3406" s="46" t="str">
        <f>IFERROR(IF(AF$3=VLOOKUP($E3406,Template!$AK$5:$AM$17,3,FALSE),$AD3406*$F3406,0),"0.00")</f>
        <v>0.00</v>
      </c>
      <c r="AG3406" s="28">
        <f t="shared" si="9528"/>
        <v>0</v>
      </c>
      <c r="AH3406" s="13" t="s">
        <v>40</v>
      </c>
      <c r="AI3406" s="13" t="s">
        <v>41</v>
      </c>
      <c r="AK3406" s="14" t="s">
        <v>69</v>
      </c>
      <c r="AL3406" s="15">
        <v>0.15</v>
      </c>
      <c r="AM3406" s="16" t="s">
        <v>2</v>
      </c>
    </row>
    <row r="3407" spans="1:39" s="3" customFormat="1" ht="13.8" x14ac:dyDescent="0.25">
      <c r="A3407" s="7" t="str">
        <f t="shared" ref="A3407:C3407" si="9548">A3406</f>
        <v>(Enter Broadcasting Company Name)</v>
      </c>
      <c r="B3407" s="7" t="str">
        <f t="shared" si="9548"/>
        <v>(Enter Call Letters)</v>
      </c>
      <c r="C3407" s="8" t="str">
        <f t="shared" si="9548"/>
        <v>(Select AM/FM)</v>
      </c>
      <c r="D3407" s="30"/>
      <c r="E3407" s="8" t="str">
        <f t="shared" si="9530"/>
        <v>(Select Station Province)</v>
      </c>
      <c r="F3407" s="9" t="str">
        <f>IFERROR(VLOOKUP(E3407,Template!$AK$5:$AL$17,2,FALSE),"")</f>
        <v/>
      </c>
      <c r="G3407" s="42" t="s">
        <v>17</v>
      </c>
      <c r="H3407" s="42" t="s">
        <v>7</v>
      </c>
      <c r="I3407" s="32" t="s">
        <v>65</v>
      </c>
      <c r="J3407" s="32" t="s">
        <v>66</v>
      </c>
      <c r="K3407" s="33">
        <f t="shared" si="9512"/>
        <v>0</v>
      </c>
      <c r="L3407" s="33">
        <f t="shared" si="9513"/>
        <v>0</v>
      </c>
      <c r="M3407" s="34">
        <f t="shared" si="9511"/>
        <v>0</v>
      </c>
      <c r="N3407" s="34">
        <f t="shared" si="9531"/>
        <v>0</v>
      </c>
      <c r="O3407" s="34">
        <f t="shared" si="9514"/>
        <v>0</v>
      </c>
      <c r="P3407" s="12" t="str">
        <f t="shared" ref="P3407:Q3407" si="9549">P3406</f>
        <v>(Select Language)</v>
      </c>
      <c r="Q3407" s="12" t="str">
        <f t="shared" si="9549"/>
        <v>(Select Usage)</v>
      </c>
      <c r="R3407" s="33">
        <f t="shared" si="9515"/>
        <v>0</v>
      </c>
      <c r="S3407" s="33">
        <f t="shared" si="9516"/>
        <v>0</v>
      </c>
      <c r="T3407" s="33">
        <f t="shared" si="9517"/>
        <v>0</v>
      </c>
      <c r="U3407" s="33">
        <f t="shared" si="9518"/>
        <v>0</v>
      </c>
      <c r="V3407" s="33">
        <f t="shared" si="9519"/>
        <v>0</v>
      </c>
      <c r="W3407" s="33">
        <f t="shared" si="9520"/>
        <v>0</v>
      </c>
      <c r="X3407" s="33">
        <f t="shared" si="9521"/>
        <v>0</v>
      </c>
      <c r="Y3407" s="33">
        <f t="shared" si="9522"/>
        <v>0</v>
      </c>
      <c r="Z3407" s="33">
        <f t="shared" si="9523"/>
        <v>0</v>
      </c>
      <c r="AA3407" s="33">
        <f t="shared" si="9524"/>
        <v>0</v>
      </c>
      <c r="AB3407" s="33">
        <f t="shared" si="9525"/>
        <v>0</v>
      </c>
      <c r="AC3407" s="33">
        <f t="shared" si="9526"/>
        <v>0</v>
      </c>
      <c r="AD3407" s="26">
        <f>SUM(R3407:AC3407)</f>
        <v>0</v>
      </c>
      <c r="AE3407" s="46" t="str">
        <f>IFERROR(IF(AE$3=VLOOKUP($E3407,Template!$AK$5:$AM$17,3,FALSE),$AD3407*$F3407,0),"0.00")</f>
        <v>0.00</v>
      </c>
      <c r="AF3407" s="46" t="str">
        <f>IFERROR(IF(AF$3=VLOOKUP($E3407,Template!$AK$5:$AM$17,3,FALSE),$AD3407*$F3407,0),"0.00")</f>
        <v>0.00</v>
      </c>
      <c r="AG3407" s="28">
        <f t="shared" si="9528"/>
        <v>0</v>
      </c>
      <c r="AH3407" s="13" t="s">
        <v>40</v>
      </c>
      <c r="AI3407" s="13" t="s">
        <v>41</v>
      </c>
      <c r="AK3407" s="14" t="s">
        <v>29</v>
      </c>
      <c r="AL3407" s="15">
        <v>0.05</v>
      </c>
      <c r="AM3407" s="16" t="s">
        <v>3</v>
      </c>
    </row>
    <row r="3408" spans="1:39" s="3" customFormat="1" ht="13.8" x14ac:dyDescent="0.25">
      <c r="A3408" s="7" t="str">
        <f t="shared" ref="A3408:C3408" si="9550">A3407</f>
        <v>(Enter Broadcasting Company Name)</v>
      </c>
      <c r="B3408" s="7" t="str">
        <f t="shared" si="9550"/>
        <v>(Enter Call Letters)</v>
      </c>
      <c r="C3408" s="8" t="str">
        <f t="shared" si="9550"/>
        <v>(Select AM/FM)</v>
      </c>
      <c r="D3408" s="30"/>
      <c r="E3408" s="8" t="str">
        <f t="shared" si="9530"/>
        <v>(Select Station Province)</v>
      </c>
      <c r="F3408" s="9" t="str">
        <f>IFERROR(VLOOKUP(E3408,Template!$AK$5:$AL$17,2,FALSE),"")</f>
        <v/>
      </c>
      <c r="G3408" s="42" t="s">
        <v>18</v>
      </c>
      <c r="H3408" s="43" t="s">
        <v>8</v>
      </c>
      <c r="I3408" s="32" t="s">
        <v>65</v>
      </c>
      <c r="J3408" s="32" t="s">
        <v>66</v>
      </c>
      <c r="K3408" s="33">
        <f t="shared" si="9512"/>
        <v>0</v>
      </c>
      <c r="L3408" s="33">
        <f t="shared" si="9513"/>
        <v>0</v>
      </c>
      <c r="M3408" s="34">
        <f t="shared" si="9511"/>
        <v>0</v>
      </c>
      <c r="N3408" s="34">
        <f t="shared" si="9531"/>
        <v>0</v>
      </c>
      <c r="O3408" s="34">
        <f t="shared" si="9514"/>
        <v>0</v>
      </c>
      <c r="P3408" s="12" t="str">
        <f t="shared" ref="P3408:Q3408" si="9551">P3407</f>
        <v>(Select Language)</v>
      </c>
      <c r="Q3408" s="12" t="str">
        <f t="shared" si="9551"/>
        <v>(Select Usage)</v>
      </c>
      <c r="R3408" s="33">
        <f t="shared" si="9515"/>
        <v>0</v>
      </c>
      <c r="S3408" s="33">
        <f t="shared" si="9516"/>
        <v>0</v>
      </c>
      <c r="T3408" s="33">
        <f t="shared" si="9517"/>
        <v>0</v>
      </c>
      <c r="U3408" s="33">
        <f t="shared" si="9518"/>
        <v>0</v>
      </c>
      <c r="V3408" s="33">
        <f t="shared" si="9519"/>
        <v>0</v>
      </c>
      <c r="W3408" s="33">
        <f t="shared" si="9520"/>
        <v>0</v>
      </c>
      <c r="X3408" s="33">
        <f t="shared" si="9521"/>
        <v>0</v>
      </c>
      <c r="Y3408" s="33">
        <f t="shared" si="9522"/>
        <v>0</v>
      </c>
      <c r="Z3408" s="33">
        <f t="shared" si="9523"/>
        <v>0</v>
      </c>
      <c r="AA3408" s="33">
        <f t="shared" si="9524"/>
        <v>0</v>
      </c>
      <c r="AB3408" s="33">
        <f t="shared" si="9525"/>
        <v>0</v>
      </c>
      <c r="AC3408" s="33">
        <f t="shared" si="9526"/>
        <v>0</v>
      </c>
      <c r="AD3408" s="26">
        <f t="shared" ref="AD3408" si="9552">SUM(R3408:AC3408)</f>
        <v>0</v>
      </c>
      <c r="AE3408" s="46" t="str">
        <f>IFERROR(IF(AE$3=VLOOKUP($E3408,Template!$AK$5:$AM$17,3,FALSE),$AD3408*$F3408,0),"0.00")</f>
        <v>0.00</v>
      </c>
      <c r="AF3408" s="46" t="str">
        <f>IFERROR(IF(AF$3=VLOOKUP($E3408,Template!$AK$5:$AM$17,3,FALSE),$AD3408*$F3408,0),"0.00")</f>
        <v>0.00</v>
      </c>
      <c r="AG3408" s="28">
        <f t="shared" si="9528"/>
        <v>0</v>
      </c>
      <c r="AH3408" s="13" t="s">
        <v>40</v>
      </c>
      <c r="AI3408" s="13" t="s">
        <v>41</v>
      </c>
      <c r="AK3408" s="14" t="s">
        <v>21</v>
      </c>
      <c r="AL3408" s="15">
        <v>0.05</v>
      </c>
      <c r="AM3408" s="16" t="s">
        <v>3</v>
      </c>
    </row>
    <row r="3409" spans="1:39" ht="13.8" x14ac:dyDescent="0.25">
      <c r="A3409" s="19" t="s">
        <v>4</v>
      </c>
      <c r="B3409" s="19"/>
      <c r="C3409" s="20"/>
      <c r="D3409" s="20"/>
      <c r="E3409" s="20"/>
      <c r="F3409" s="20"/>
      <c r="G3409" s="44"/>
      <c r="H3409" s="44"/>
      <c r="I3409" s="21">
        <f t="shared" ref="I3409:K3409" si="9553">SUM(I3397:I3408)</f>
        <v>0</v>
      </c>
      <c r="J3409" s="21">
        <f t="shared" si="9553"/>
        <v>0</v>
      </c>
      <c r="K3409" s="21">
        <f t="shared" si="9553"/>
        <v>0</v>
      </c>
      <c r="L3409" s="21">
        <f>L3408</f>
        <v>0</v>
      </c>
      <c r="M3409" s="21">
        <f>SUM(M3397:M3408)</f>
        <v>0</v>
      </c>
      <c r="N3409" s="21">
        <f t="shared" ref="N3409:O3409" si="9554">SUM(N3397:N3408)</f>
        <v>0</v>
      </c>
      <c r="O3409" s="21">
        <f t="shared" si="9554"/>
        <v>0</v>
      </c>
      <c r="P3409" s="21"/>
      <c r="Q3409" s="22"/>
      <c r="R3409" s="21">
        <f t="shared" ref="R3409:AI3409" si="9555">SUM(R3397:R3408)</f>
        <v>0</v>
      </c>
      <c r="S3409" s="21">
        <f t="shared" si="9555"/>
        <v>0</v>
      </c>
      <c r="T3409" s="21">
        <f t="shared" si="9555"/>
        <v>0</v>
      </c>
      <c r="U3409" s="21">
        <f t="shared" si="9555"/>
        <v>0</v>
      </c>
      <c r="V3409" s="21">
        <f t="shared" si="9555"/>
        <v>0</v>
      </c>
      <c r="W3409" s="21">
        <f t="shared" si="9555"/>
        <v>0</v>
      </c>
      <c r="X3409" s="21">
        <f t="shared" si="9555"/>
        <v>0</v>
      </c>
      <c r="Y3409" s="21">
        <f t="shared" si="9555"/>
        <v>0</v>
      </c>
      <c r="Z3409" s="21">
        <f t="shared" si="9555"/>
        <v>0</v>
      </c>
      <c r="AA3409" s="21">
        <f t="shared" si="9555"/>
        <v>0</v>
      </c>
      <c r="AB3409" s="21">
        <f t="shared" si="9555"/>
        <v>0</v>
      </c>
      <c r="AC3409" s="21">
        <f t="shared" si="9555"/>
        <v>0</v>
      </c>
      <c r="AD3409" s="27">
        <f t="shared" si="9555"/>
        <v>0</v>
      </c>
      <c r="AE3409" s="21">
        <f t="shared" si="9555"/>
        <v>0</v>
      </c>
      <c r="AF3409" s="21">
        <f t="shared" si="9555"/>
        <v>0</v>
      </c>
      <c r="AG3409" s="27">
        <f t="shared" si="9555"/>
        <v>0</v>
      </c>
      <c r="AH3409" s="21">
        <f t="shared" si="9555"/>
        <v>0</v>
      </c>
      <c r="AI3409" s="21">
        <f t="shared" si="9555"/>
        <v>0</v>
      </c>
      <c r="AK3409" s="14" t="s">
        <v>71</v>
      </c>
      <c r="AL3409" s="15">
        <v>0.05</v>
      </c>
      <c r="AM3409" s="16" t="s">
        <v>3</v>
      </c>
    </row>
    <row r="3410" spans="1:39" x14ac:dyDescent="0.25">
      <c r="A3410" s="2"/>
      <c r="G3410" s="2"/>
      <c r="H3410" s="2"/>
      <c r="O3410" s="2"/>
      <c r="P3410" s="2"/>
    </row>
    <row r="3411" spans="1:39" ht="42" customHeight="1" x14ac:dyDescent="0.25">
      <c r="A3411" s="223" t="s">
        <v>63</v>
      </c>
      <c r="B3411" s="223" t="s">
        <v>43</v>
      </c>
      <c r="C3411" s="224" t="s">
        <v>19</v>
      </c>
      <c r="D3411" s="226"/>
      <c r="E3411" s="223" t="s">
        <v>14</v>
      </c>
      <c r="F3411" s="223" t="s">
        <v>38</v>
      </c>
      <c r="G3411" s="223" t="s">
        <v>1</v>
      </c>
      <c r="H3411" s="223" t="s">
        <v>5</v>
      </c>
      <c r="I3411" s="225" t="s">
        <v>31</v>
      </c>
      <c r="J3411" s="225" t="s">
        <v>32</v>
      </c>
      <c r="K3411" s="225" t="s">
        <v>48</v>
      </c>
      <c r="L3411" s="225" t="s">
        <v>0</v>
      </c>
      <c r="M3411" s="4" t="s">
        <v>45</v>
      </c>
      <c r="N3411" s="4" t="s">
        <v>46</v>
      </c>
      <c r="O3411" s="4" t="s">
        <v>47</v>
      </c>
      <c r="P3411" s="225" t="s">
        <v>50</v>
      </c>
      <c r="Q3411" s="225" t="s">
        <v>33</v>
      </c>
      <c r="R3411" s="4" t="s">
        <v>51</v>
      </c>
      <c r="S3411" s="4" t="s">
        <v>52</v>
      </c>
      <c r="T3411" s="4" t="s">
        <v>53</v>
      </c>
      <c r="U3411" s="4" t="s">
        <v>54</v>
      </c>
      <c r="V3411" s="4" t="s">
        <v>55</v>
      </c>
      <c r="W3411" s="4" t="s">
        <v>56</v>
      </c>
      <c r="X3411" s="4" t="s">
        <v>57</v>
      </c>
      <c r="Y3411" s="4" t="s">
        <v>58</v>
      </c>
      <c r="Z3411" s="4" t="s">
        <v>59</v>
      </c>
      <c r="AA3411" s="4" t="s">
        <v>62</v>
      </c>
      <c r="AB3411" s="4" t="s">
        <v>60</v>
      </c>
      <c r="AC3411" s="4" t="s">
        <v>61</v>
      </c>
      <c r="AD3411" s="233" t="s">
        <v>34</v>
      </c>
      <c r="AE3411" s="231" t="s">
        <v>2</v>
      </c>
      <c r="AF3411" s="231" t="s">
        <v>3</v>
      </c>
      <c r="AG3411" s="233" t="s">
        <v>35</v>
      </c>
      <c r="AH3411" s="223" t="s">
        <v>36</v>
      </c>
      <c r="AI3411" s="223" t="s">
        <v>37</v>
      </c>
      <c r="AK3411" s="229" t="s">
        <v>30</v>
      </c>
      <c r="AL3411" s="229"/>
      <c r="AM3411" s="229"/>
    </row>
    <row r="3412" spans="1:39" s="6" customFormat="1" ht="35.25" customHeight="1" x14ac:dyDescent="0.3">
      <c r="A3412" s="224"/>
      <c r="B3412" s="224"/>
      <c r="C3412" s="224"/>
      <c r="D3412" s="227"/>
      <c r="E3412" s="223"/>
      <c r="F3412" s="223"/>
      <c r="G3412" s="223"/>
      <c r="H3412" s="223"/>
      <c r="I3412" s="230"/>
      <c r="J3412" s="230"/>
      <c r="K3412" s="230"/>
      <c r="L3412" s="230"/>
      <c r="M3412" s="5">
        <v>0</v>
      </c>
      <c r="N3412" s="5">
        <v>625000</v>
      </c>
      <c r="O3412" s="5">
        <v>1250000</v>
      </c>
      <c r="P3412" s="225"/>
      <c r="Q3412" s="225"/>
      <c r="R3412" s="29">
        <v>4.95E-4</v>
      </c>
      <c r="S3412" s="29">
        <v>9.5200000000000005E-4</v>
      </c>
      <c r="T3412" s="29">
        <v>1.5900000000000001E-3</v>
      </c>
      <c r="U3412" s="29">
        <v>1.1169999999999999E-3</v>
      </c>
      <c r="V3412" s="29">
        <v>2.189E-3</v>
      </c>
      <c r="W3412" s="29">
        <v>4.5430000000000002E-3</v>
      </c>
      <c r="X3412" s="29">
        <v>8.8199999999999997E-4</v>
      </c>
      <c r="Y3412" s="29">
        <v>1.6949999999999999E-3</v>
      </c>
      <c r="Z3412" s="29">
        <v>2.8319999999999999E-3</v>
      </c>
      <c r="AA3412" s="29">
        <v>1.9889999999999999E-3</v>
      </c>
      <c r="AB3412" s="29">
        <v>3.8999999999999998E-3</v>
      </c>
      <c r="AC3412" s="29">
        <v>8.0949999999999998E-3</v>
      </c>
      <c r="AD3412" s="233"/>
      <c r="AE3412" s="232"/>
      <c r="AF3412" s="232"/>
      <c r="AG3412" s="234"/>
      <c r="AH3412" s="223"/>
      <c r="AI3412" s="223"/>
      <c r="AK3412" s="229"/>
      <c r="AL3412" s="229"/>
      <c r="AM3412" s="229"/>
    </row>
    <row r="3413" spans="1:39" s="3" customFormat="1" ht="13.8" x14ac:dyDescent="0.25">
      <c r="A3413" s="7" t="s">
        <v>44</v>
      </c>
      <c r="B3413" s="7" t="s">
        <v>42</v>
      </c>
      <c r="C3413" s="8" t="s">
        <v>39</v>
      </c>
      <c r="D3413" s="30"/>
      <c r="E3413" s="8" t="s">
        <v>64</v>
      </c>
      <c r="F3413" s="9" t="str">
        <f>IFERROR(VLOOKUP(E3413,Template!$AK$5:$AL$17,2,FALSE),"")</f>
        <v/>
      </c>
      <c r="G3413" s="41" t="s">
        <v>7</v>
      </c>
      <c r="H3413" s="41" t="s">
        <v>6</v>
      </c>
      <c r="I3413" s="32" t="s">
        <v>65</v>
      </c>
      <c r="J3413" s="32" t="s">
        <v>66</v>
      </c>
      <c r="K3413" s="33">
        <f>IFERROR(I3413+J3413,0)</f>
        <v>0</v>
      </c>
      <c r="L3413" s="33">
        <f>IFERROR(K3413,"")</f>
        <v>0</v>
      </c>
      <c r="M3413" s="34">
        <f t="shared" ref="M3413:M3424" si="9556">IF(L3413&lt;=$N$4,K3413,IF(L3412&gt;$N$4,0,$N$4-L3412))</f>
        <v>0</v>
      </c>
      <c r="N3413" s="34">
        <f>IF(AND(L3413&gt;$N$4,L3413&lt;=$O$4),K3413-M3413,IF(AND(L3412&gt;$N$4,L3412&lt;=$O$4),$O$4-L3412,IF(L3412&gt;$O$4,0,IF(L3413&lt;$N$4,0,MIN(L3413-$N$4,$N$4)))))</f>
        <v>0</v>
      </c>
      <c r="O3413" s="34">
        <f>IF(L3413&gt;$O$4,K3413-M3413-N3413,0)</f>
        <v>0</v>
      </c>
      <c r="P3413" s="12" t="s">
        <v>94</v>
      </c>
      <c r="Q3413" s="12" t="s">
        <v>68</v>
      </c>
      <c r="R3413" s="33">
        <f>IF(AND($Q3413="LOW",$P3413="French"),M3413*R$4,0)</f>
        <v>0</v>
      </c>
      <c r="S3413" s="33">
        <f>IF(AND($Q3413="LOW",$P3413="French"),N3413*S$4,0)</f>
        <v>0</v>
      </c>
      <c r="T3413" s="33">
        <f>IF(AND($Q3413="LOW",$P3413="French"),O3413*T$4,0)</f>
        <v>0</v>
      </c>
      <c r="U3413" s="33">
        <f>IF(AND($Q3413="HIGH",$P3413="French"),M3413*U$4,0)</f>
        <v>0</v>
      </c>
      <c r="V3413" s="33">
        <f>IF(AND($Q3413="HIGH",$P3413="French"),N3413*V$4,0)</f>
        <v>0</v>
      </c>
      <c r="W3413" s="33">
        <f>IF(AND($Q3413="HIGH",$P3413="French"),O3413*W$4,0)</f>
        <v>0</v>
      </c>
      <c r="X3413" s="33">
        <f>IF(AND($Q3413="LOW",$P3413="English"),M3413*X$4,0)</f>
        <v>0</v>
      </c>
      <c r="Y3413" s="33">
        <f>IF(AND($Q3413="LOW",$P3413="English"),N3413*Y$4,0)</f>
        <v>0</v>
      </c>
      <c r="Z3413" s="33">
        <f>IF(AND($Q3413="LOW",$P3413="English"),O3413*Z$4,0)</f>
        <v>0</v>
      </c>
      <c r="AA3413" s="33">
        <f>IF(AND($Q3413="HIGH",$P3413="English"),M3413*AA$4,0)</f>
        <v>0</v>
      </c>
      <c r="AB3413" s="33">
        <f>IF(AND($Q3413="HIGH",$P3413="English"),N3413*AB$4,0)</f>
        <v>0</v>
      </c>
      <c r="AC3413" s="33">
        <f>IF(AND($Q3413="HIGH",$P3413="English"),O3413*AC$4,0)</f>
        <v>0</v>
      </c>
      <c r="AD3413" s="26">
        <f>SUM(R3413:AC3413)</f>
        <v>0</v>
      </c>
      <c r="AE3413" s="46" t="str">
        <f>IFERROR(IF(AE$3=VLOOKUP($E3413,Template!$AK$5:$AM$17,3,FALSE),$AD3413*$F3413,0),"0.00")</f>
        <v>0.00</v>
      </c>
      <c r="AF3413" s="46" t="str">
        <f>IFERROR(IF(AF$3=VLOOKUP($E3413,Template!$AK$5:$AM$17,3,FALSE),$AD3413*$F3413,0),"0.00")</f>
        <v>0.00</v>
      </c>
      <c r="AG3413" s="28">
        <f>SUM(AD3413:AF3413)</f>
        <v>0</v>
      </c>
      <c r="AH3413" s="13" t="s">
        <v>40</v>
      </c>
      <c r="AI3413" s="13" t="s">
        <v>41</v>
      </c>
      <c r="AK3413" s="14" t="s">
        <v>25</v>
      </c>
      <c r="AL3413" s="15">
        <v>0.05</v>
      </c>
      <c r="AM3413" s="16" t="s">
        <v>3</v>
      </c>
    </row>
    <row r="3414" spans="1:39" s="3" customFormat="1" ht="13.8" x14ac:dyDescent="0.25">
      <c r="A3414" s="7" t="str">
        <f>A3413</f>
        <v>(Enter Broadcasting Company Name)</v>
      </c>
      <c r="B3414" s="7" t="str">
        <f>B3413</f>
        <v>(Enter Call Letters)</v>
      </c>
      <c r="C3414" s="8" t="str">
        <f>C3413</f>
        <v>(Select AM/FM)</v>
      </c>
      <c r="D3414" s="30"/>
      <c r="E3414" s="8" t="str">
        <f>E3413</f>
        <v>(Select Station Province)</v>
      </c>
      <c r="F3414" s="9" t="str">
        <f>IFERROR(VLOOKUP(E3414,Template!$AK$5:$AL$17,2,FALSE),"")</f>
        <v/>
      </c>
      <c r="G3414" s="42" t="s">
        <v>8</v>
      </c>
      <c r="H3414" s="42" t="s">
        <v>9</v>
      </c>
      <c r="I3414" s="32" t="s">
        <v>65</v>
      </c>
      <c r="J3414" s="32" t="s">
        <v>66</v>
      </c>
      <c r="K3414" s="33">
        <f t="shared" ref="K3414:K3424" si="9557">IFERROR(I3414+J3414,0)</f>
        <v>0</v>
      </c>
      <c r="L3414" s="33">
        <f t="shared" ref="L3414:L3424" si="9558">IFERROR(L3413+K3414,"")</f>
        <v>0</v>
      </c>
      <c r="M3414" s="34">
        <f t="shared" si="9556"/>
        <v>0</v>
      </c>
      <c r="N3414" s="34">
        <f>IF(AND(L3414&gt;$N$4,L3414&lt;=$O$4),K3414-M3414,IF(AND(L3413&gt;$N$4,L3413&lt;=$O$4),$O$4-L3413,IF(L3413&gt;$O$4,0,IF(L3414&lt;$N$4,0,MIN(L3414-$N$4,$N$4)))))</f>
        <v>0</v>
      </c>
      <c r="O3414" s="34">
        <f t="shared" ref="O3414:O3424" si="9559">IF(L3414&gt;$O$4,K3414-M3414-N3414,0)</f>
        <v>0</v>
      </c>
      <c r="P3414" s="12" t="str">
        <f>P3413</f>
        <v>(Select Language)</v>
      </c>
      <c r="Q3414" s="12" t="str">
        <f>Q3413</f>
        <v>(Select Usage)</v>
      </c>
      <c r="R3414" s="33">
        <f t="shared" ref="R3414:R3424" si="9560">IF(AND($Q3414="LOW",$P3414="French"),M3414*R$4,0)</f>
        <v>0</v>
      </c>
      <c r="S3414" s="33">
        <f t="shared" ref="S3414:S3424" si="9561">IF(AND($Q3414="LOW",$P3414="French"),N3414*S$4,0)</f>
        <v>0</v>
      </c>
      <c r="T3414" s="33">
        <f t="shared" ref="T3414:T3424" si="9562">IF(AND($Q3414="LOW",$P3414="French"),O3414*T$4,0)</f>
        <v>0</v>
      </c>
      <c r="U3414" s="33">
        <f t="shared" ref="U3414:U3424" si="9563">IF(AND($Q3414="HIGH",$P3414="French"),M3414*U$4,0)</f>
        <v>0</v>
      </c>
      <c r="V3414" s="33">
        <f t="shared" ref="V3414:V3424" si="9564">IF(AND($Q3414="HIGH",$P3414="French"),N3414*V$4,0)</f>
        <v>0</v>
      </c>
      <c r="W3414" s="33">
        <f t="shared" ref="W3414:W3424" si="9565">IF(AND($Q3414="HIGH",$P3414="French"),O3414*W$4,0)</f>
        <v>0</v>
      </c>
      <c r="X3414" s="33">
        <f t="shared" ref="X3414:X3424" si="9566">IF(AND($Q3414="LOW",$P3414="English"),M3414*X$4,0)</f>
        <v>0</v>
      </c>
      <c r="Y3414" s="33">
        <f t="shared" ref="Y3414:Y3424" si="9567">IF(AND($Q3414="LOW",$P3414="English"),N3414*Y$4,0)</f>
        <v>0</v>
      </c>
      <c r="Z3414" s="33">
        <f t="shared" ref="Z3414:Z3424" si="9568">IF(AND($Q3414="LOW",$P3414="English"),O3414*Z$4,0)</f>
        <v>0</v>
      </c>
      <c r="AA3414" s="33">
        <f t="shared" ref="AA3414:AA3424" si="9569">IF(AND($Q3414="HIGH",$P3414="English"),M3414*AA$4,0)</f>
        <v>0</v>
      </c>
      <c r="AB3414" s="33">
        <f t="shared" ref="AB3414:AB3424" si="9570">IF(AND($Q3414="HIGH",$P3414="English"),N3414*AB$4,0)</f>
        <v>0</v>
      </c>
      <c r="AC3414" s="33">
        <f t="shared" ref="AC3414:AC3424" si="9571">IF(AND($Q3414="HIGH",$P3414="English"),O3414*AC$4,0)</f>
        <v>0</v>
      </c>
      <c r="AD3414" s="26">
        <f t="shared" ref="AD3414:AD3418" si="9572">SUM(R3414:AC3414)</f>
        <v>0</v>
      </c>
      <c r="AE3414" s="46" t="str">
        <f>IFERROR(IF(AE$3=VLOOKUP($E3414,Template!$AK$5:$AM$17,3,FALSE),$AD3414*$F3414,0),"0.00")</f>
        <v>0.00</v>
      </c>
      <c r="AF3414" s="46" t="str">
        <f>IFERROR(IF(AF$3=VLOOKUP($E3414,Template!$AK$5:$AM$17,3,FALSE),$AD3414*$F3414,0),"0.00")</f>
        <v>0.00</v>
      </c>
      <c r="AG3414" s="28">
        <f t="shared" ref="AG3414:AG3424" si="9573">SUM(AD3414:AF3414)</f>
        <v>0</v>
      </c>
      <c r="AH3414" s="13" t="s">
        <v>40</v>
      </c>
      <c r="AI3414" s="13" t="s">
        <v>41</v>
      </c>
      <c r="AK3414" s="14" t="s">
        <v>23</v>
      </c>
      <c r="AL3414" s="15">
        <v>0.05</v>
      </c>
      <c r="AM3414" s="16" t="s">
        <v>3</v>
      </c>
    </row>
    <row r="3415" spans="1:39" s="3" customFormat="1" ht="13.8" x14ac:dyDescent="0.25">
      <c r="A3415" s="7" t="str">
        <f t="shared" ref="A3415:C3415" si="9574">A3414</f>
        <v>(Enter Broadcasting Company Name)</v>
      </c>
      <c r="B3415" s="7" t="str">
        <f t="shared" si="9574"/>
        <v>(Enter Call Letters)</v>
      </c>
      <c r="C3415" s="8" t="str">
        <f t="shared" si="9574"/>
        <v>(Select AM/FM)</v>
      </c>
      <c r="D3415" s="30"/>
      <c r="E3415" s="8" t="str">
        <f t="shared" ref="E3415:E3424" si="9575">E3414</f>
        <v>(Select Station Province)</v>
      </c>
      <c r="F3415" s="9" t="str">
        <f>IFERROR(VLOOKUP(E3415,Template!$AK$5:$AL$17,2,FALSE),"")</f>
        <v/>
      </c>
      <c r="G3415" s="42" t="s">
        <v>6</v>
      </c>
      <c r="H3415" s="42" t="s">
        <v>10</v>
      </c>
      <c r="I3415" s="32" t="s">
        <v>65</v>
      </c>
      <c r="J3415" s="32" t="s">
        <v>66</v>
      </c>
      <c r="K3415" s="33">
        <f t="shared" si="9557"/>
        <v>0</v>
      </c>
      <c r="L3415" s="33">
        <f t="shared" si="9558"/>
        <v>0</v>
      </c>
      <c r="M3415" s="34">
        <f t="shared" si="9556"/>
        <v>0</v>
      </c>
      <c r="N3415" s="34">
        <f t="shared" ref="N3415:N3424" si="9576">IF(AND(L3415&gt;$N$4,L3415&lt;=$O$4),K3415-M3415,IF(AND(L3414&gt;$N$4,L3414&lt;=$O$4),$O$4-L3414,IF(L3414&gt;$O$4,0,IF(L3415&lt;$N$4,0,MIN(L3415-$N$4,$N$4)))))</f>
        <v>0</v>
      </c>
      <c r="O3415" s="34">
        <f t="shared" si="9559"/>
        <v>0</v>
      </c>
      <c r="P3415" s="12" t="str">
        <f t="shared" ref="P3415:Q3415" si="9577">P3414</f>
        <v>(Select Language)</v>
      </c>
      <c r="Q3415" s="12" t="str">
        <f t="shared" si="9577"/>
        <v>(Select Usage)</v>
      </c>
      <c r="R3415" s="33">
        <f t="shared" si="9560"/>
        <v>0</v>
      </c>
      <c r="S3415" s="33">
        <f t="shared" si="9561"/>
        <v>0</v>
      </c>
      <c r="T3415" s="33">
        <f t="shared" si="9562"/>
        <v>0</v>
      </c>
      <c r="U3415" s="33">
        <f t="shared" si="9563"/>
        <v>0</v>
      </c>
      <c r="V3415" s="33">
        <f t="shared" si="9564"/>
        <v>0</v>
      </c>
      <c r="W3415" s="33">
        <f t="shared" si="9565"/>
        <v>0</v>
      </c>
      <c r="X3415" s="33">
        <f t="shared" si="9566"/>
        <v>0</v>
      </c>
      <c r="Y3415" s="33">
        <f t="shared" si="9567"/>
        <v>0</v>
      </c>
      <c r="Z3415" s="33">
        <f t="shared" si="9568"/>
        <v>0</v>
      </c>
      <c r="AA3415" s="33">
        <f t="shared" si="9569"/>
        <v>0</v>
      </c>
      <c r="AB3415" s="33">
        <f t="shared" si="9570"/>
        <v>0</v>
      </c>
      <c r="AC3415" s="33">
        <f t="shared" si="9571"/>
        <v>0</v>
      </c>
      <c r="AD3415" s="26">
        <f t="shared" si="9572"/>
        <v>0</v>
      </c>
      <c r="AE3415" s="46" t="str">
        <f>IFERROR(IF(AE$3=VLOOKUP($E3415,Template!$AK$5:$AM$17,3,FALSE),$AD3415*$F3415,0),"0.00")</f>
        <v>0.00</v>
      </c>
      <c r="AF3415" s="46" t="str">
        <f>IFERROR(IF(AF$3=VLOOKUP($E3415,Template!$AK$5:$AM$17,3,FALSE),$AD3415*$F3415,0),"0.00")</f>
        <v>0.00</v>
      </c>
      <c r="AG3415" s="28">
        <f t="shared" si="9573"/>
        <v>0</v>
      </c>
      <c r="AH3415" s="13" t="s">
        <v>40</v>
      </c>
      <c r="AI3415" s="13" t="s">
        <v>41</v>
      </c>
      <c r="AK3415" s="14" t="s">
        <v>24</v>
      </c>
      <c r="AL3415" s="15">
        <v>0.05</v>
      </c>
      <c r="AM3415" s="16" t="s">
        <v>3</v>
      </c>
    </row>
    <row r="3416" spans="1:39" s="3" customFormat="1" ht="13.8" x14ac:dyDescent="0.25">
      <c r="A3416" s="7" t="str">
        <f t="shared" ref="A3416:C3416" si="9578">A3415</f>
        <v>(Enter Broadcasting Company Name)</v>
      </c>
      <c r="B3416" s="7" t="str">
        <f t="shared" si="9578"/>
        <v>(Enter Call Letters)</v>
      </c>
      <c r="C3416" s="8" t="str">
        <f t="shared" si="9578"/>
        <v>(Select AM/FM)</v>
      </c>
      <c r="D3416" s="30"/>
      <c r="E3416" s="8" t="str">
        <f t="shared" si="9575"/>
        <v>(Select Station Province)</v>
      </c>
      <c r="F3416" s="9" t="str">
        <f>IFERROR(VLOOKUP(E3416,Template!$AK$5:$AL$17,2,FALSE),"")</f>
        <v/>
      </c>
      <c r="G3416" s="42" t="s">
        <v>9</v>
      </c>
      <c r="H3416" s="42" t="s">
        <v>11</v>
      </c>
      <c r="I3416" s="32" t="s">
        <v>65</v>
      </c>
      <c r="J3416" s="32" t="s">
        <v>66</v>
      </c>
      <c r="K3416" s="33">
        <f t="shared" si="9557"/>
        <v>0</v>
      </c>
      <c r="L3416" s="33">
        <f t="shared" si="9558"/>
        <v>0</v>
      </c>
      <c r="M3416" s="34">
        <f t="shared" si="9556"/>
        <v>0</v>
      </c>
      <c r="N3416" s="34">
        <f t="shared" si="9576"/>
        <v>0</v>
      </c>
      <c r="O3416" s="34">
        <f t="shared" si="9559"/>
        <v>0</v>
      </c>
      <c r="P3416" s="12" t="str">
        <f t="shared" ref="P3416:Q3416" si="9579">P3415</f>
        <v>(Select Language)</v>
      </c>
      <c r="Q3416" s="12" t="str">
        <f t="shared" si="9579"/>
        <v>(Select Usage)</v>
      </c>
      <c r="R3416" s="33">
        <f t="shared" si="9560"/>
        <v>0</v>
      </c>
      <c r="S3416" s="33">
        <f t="shared" si="9561"/>
        <v>0</v>
      </c>
      <c r="T3416" s="33">
        <f t="shared" si="9562"/>
        <v>0</v>
      </c>
      <c r="U3416" s="33">
        <f t="shared" si="9563"/>
        <v>0</v>
      </c>
      <c r="V3416" s="33">
        <f t="shared" si="9564"/>
        <v>0</v>
      </c>
      <c r="W3416" s="33">
        <f t="shared" si="9565"/>
        <v>0</v>
      </c>
      <c r="X3416" s="33">
        <f t="shared" si="9566"/>
        <v>0</v>
      </c>
      <c r="Y3416" s="33">
        <f t="shared" si="9567"/>
        <v>0</v>
      </c>
      <c r="Z3416" s="33">
        <f t="shared" si="9568"/>
        <v>0</v>
      </c>
      <c r="AA3416" s="33">
        <f t="shared" si="9569"/>
        <v>0</v>
      </c>
      <c r="AB3416" s="33">
        <f t="shared" si="9570"/>
        <v>0</v>
      </c>
      <c r="AC3416" s="33">
        <f t="shared" si="9571"/>
        <v>0</v>
      </c>
      <c r="AD3416" s="26">
        <f t="shared" si="9572"/>
        <v>0</v>
      </c>
      <c r="AE3416" s="46" t="str">
        <f>IFERROR(IF(AE$3=VLOOKUP($E3416,Template!$AK$5:$AM$17,3,FALSE),$AD3416*$F3416,0),"0.00")</f>
        <v>0.00</v>
      </c>
      <c r="AF3416" s="46" t="str">
        <f>IFERROR(IF(AF$3=VLOOKUP($E3416,Template!$AK$5:$AM$17,3,FALSE),$AD3416*$F3416,0),"0.00")</f>
        <v>0.00</v>
      </c>
      <c r="AG3416" s="28">
        <f t="shared" si="9573"/>
        <v>0</v>
      </c>
      <c r="AH3416" s="13" t="s">
        <v>40</v>
      </c>
      <c r="AI3416" s="13" t="s">
        <v>41</v>
      </c>
      <c r="AK3416" s="14" t="s">
        <v>22</v>
      </c>
      <c r="AL3416" s="15">
        <v>0.15</v>
      </c>
      <c r="AM3416" s="16" t="s">
        <v>2</v>
      </c>
    </row>
    <row r="3417" spans="1:39" s="3" customFormat="1" ht="13.8" x14ac:dyDescent="0.25">
      <c r="A3417" s="7" t="str">
        <f t="shared" ref="A3417:C3417" si="9580">A3416</f>
        <v>(Enter Broadcasting Company Name)</v>
      </c>
      <c r="B3417" s="7" t="str">
        <f t="shared" si="9580"/>
        <v>(Enter Call Letters)</v>
      </c>
      <c r="C3417" s="8" t="str">
        <f t="shared" si="9580"/>
        <v>(Select AM/FM)</v>
      </c>
      <c r="D3417" s="30"/>
      <c r="E3417" s="8" t="str">
        <f t="shared" si="9575"/>
        <v>(Select Station Province)</v>
      </c>
      <c r="F3417" s="9" t="str">
        <f>IFERROR(VLOOKUP(E3417,Template!$AK$5:$AL$17,2,FALSE),"")</f>
        <v/>
      </c>
      <c r="G3417" s="42" t="s">
        <v>10</v>
      </c>
      <c r="H3417" s="42" t="s">
        <v>12</v>
      </c>
      <c r="I3417" s="32" t="s">
        <v>65</v>
      </c>
      <c r="J3417" s="32" t="s">
        <v>66</v>
      </c>
      <c r="K3417" s="33">
        <f t="shared" si="9557"/>
        <v>0</v>
      </c>
      <c r="L3417" s="33">
        <f t="shared" si="9558"/>
        <v>0</v>
      </c>
      <c r="M3417" s="34">
        <f t="shared" si="9556"/>
        <v>0</v>
      </c>
      <c r="N3417" s="34">
        <f t="shared" si="9576"/>
        <v>0</v>
      </c>
      <c r="O3417" s="34">
        <f t="shared" si="9559"/>
        <v>0</v>
      </c>
      <c r="P3417" s="12" t="str">
        <f t="shared" ref="P3417:Q3417" si="9581">P3416</f>
        <v>(Select Language)</v>
      </c>
      <c r="Q3417" s="12" t="str">
        <f t="shared" si="9581"/>
        <v>(Select Usage)</v>
      </c>
      <c r="R3417" s="33">
        <f t="shared" si="9560"/>
        <v>0</v>
      </c>
      <c r="S3417" s="33">
        <f t="shared" si="9561"/>
        <v>0</v>
      </c>
      <c r="T3417" s="33">
        <f t="shared" si="9562"/>
        <v>0</v>
      </c>
      <c r="U3417" s="33">
        <f t="shared" si="9563"/>
        <v>0</v>
      </c>
      <c r="V3417" s="33">
        <f t="shared" si="9564"/>
        <v>0</v>
      </c>
      <c r="W3417" s="33">
        <f t="shared" si="9565"/>
        <v>0</v>
      </c>
      <c r="X3417" s="33">
        <f t="shared" si="9566"/>
        <v>0</v>
      </c>
      <c r="Y3417" s="33">
        <f t="shared" si="9567"/>
        <v>0</v>
      </c>
      <c r="Z3417" s="33">
        <f t="shared" si="9568"/>
        <v>0</v>
      </c>
      <c r="AA3417" s="33">
        <f t="shared" si="9569"/>
        <v>0</v>
      </c>
      <c r="AB3417" s="33">
        <f t="shared" si="9570"/>
        <v>0</v>
      </c>
      <c r="AC3417" s="33">
        <f t="shared" si="9571"/>
        <v>0</v>
      </c>
      <c r="AD3417" s="26">
        <f t="shared" si="9572"/>
        <v>0</v>
      </c>
      <c r="AE3417" s="46" t="str">
        <f>IFERROR(IF(AE$3=VLOOKUP($E3417,Template!$AK$5:$AM$17,3,FALSE),$AD3417*$F3417,0),"0.00")</f>
        <v>0.00</v>
      </c>
      <c r="AF3417" s="46" t="str">
        <f>IFERROR(IF(AF$3=VLOOKUP($E3417,Template!$AK$5:$AM$17,3,FALSE),$AD3417*$F3417,0),"0.00")</f>
        <v>0.00</v>
      </c>
      <c r="AG3417" s="28">
        <f t="shared" si="9573"/>
        <v>0</v>
      </c>
      <c r="AH3417" s="13" t="s">
        <v>40</v>
      </c>
      <c r="AI3417" s="13" t="s">
        <v>41</v>
      </c>
      <c r="AK3417" s="14" t="s">
        <v>26</v>
      </c>
      <c r="AL3417" s="15">
        <v>0.15</v>
      </c>
      <c r="AM3417" s="16" t="s">
        <v>2</v>
      </c>
    </row>
    <row r="3418" spans="1:39" s="3" customFormat="1" ht="13.8" x14ac:dyDescent="0.25">
      <c r="A3418" s="7" t="str">
        <f t="shared" ref="A3418:C3418" si="9582">A3417</f>
        <v>(Enter Broadcasting Company Name)</v>
      </c>
      <c r="B3418" s="7" t="str">
        <f t="shared" si="9582"/>
        <v>(Enter Call Letters)</v>
      </c>
      <c r="C3418" s="8" t="str">
        <f t="shared" si="9582"/>
        <v>(Select AM/FM)</v>
      </c>
      <c r="D3418" s="30"/>
      <c r="E3418" s="8" t="str">
        <f t="shared" si="9575"/>
        <v>(Select Station Province)</v>
      </c>
      <c r="F3418" s="9" t="str">
        <f>IFERROR(VLOOKUP(E3418,Template!$AK$5:$AL$17,2,FALSE),"")</f>
        <v/>
      </c>
      <c r="G3418" s="42" t="s">
        <v>11</v>
      </c>
      <c r="H3418" s="42" t="s">
        <v>13</v>
      </c>
      <c r="I3418" s="32" t="s">
        <v>65</v>
      </c>
      <c r="J3418" s="32" t="s">
        <v>66</v>
      </c>
      <c r="K3418" s="33">
        <f t="shared" si="9557"/>
        <v>0</v>
      </c>
      <c r="L3418" s="33">
        <f t="shared" si="9558"/>
        <v>0</v>
      </c>
      <c r="M3418" s="34">
        <f t="shared" si="9556"/>
        <v>0</v>
      </c>
      <c r="N3418" s="34">
        <f t="shared" si="9576"/>
        <v>0</v>
      </c>
      <c r="O3418" s="34">
        <f t="shared" si="9559"/>
        <v>0</v>
      </c>
      <c r="P3418" s="12" t="str">
        <f t="shared" ref="P3418:Q3418" si="9583">P3417</f>
        <v>(Select Language)</v>
      </c>
      <c r="Q3418" s="12" t="str">
        <f t="shared" si="9583"/>
        <v>(Select Usage)</v>
      </c>
      <c r="R3418" s="33">
        <f t="shared" si="9560"/>
        <v>0</v>
      </c>
      <c r="S3418" s="33">
        <f t="shared" si="9561"/>
        <v>0</v>
      </c>
      <c r="T3418" s="33">
        <f t="shared" si="9562"/>
        <v>0</v>
      </c>
      <c r="U3418" s="33">
        <f t="shared" si="9563"/>
        <v>0</v>
      </c>
      <c r="V3418" s="33">
        <f t="shared" si="9564"/>
        <v>0</v>
      </c>
      <c r="W3418" s="33">
        <f t="shared" si="9565"/>
        <v>0</v>
      </c>
      <c r="X3418" s="33">
        <f t="shared" si="9566"/>
        <v>0</v>
      </c>
      <c r="Y3418" s="33">
        <f t="shared" si="9567"/>
        <v>0</v>
      </c>
      <c r="Z3418" s="33">
        <f t="shared" si="9568"/>
        <v>0</v>
      </c>
      <c r="AA3418" s="33">
        <f t="shared" si="9569"/>
        <v>0</v>
      </c>
      <c r="AB3418" s="33">
        <f t="shared" si="9570"/>
        <v>0</v>
      </c>
      <c r="AC3418" s="33">
        <f t="shared" si="9571"/>
        <v>0</v>
      </c>
      <c r="AD3418" s="26">
        <f t="shared" si="9572"/>
        <v>0</v>
      </c>
      <c r="AE3418" s="46" t="str">
        <f>IFERROR(IF(AE$3=VLOOKUP($E3418,Template!$AK$5:$AM$17,3,FALSE),$AD3418*$F3418,0),"0.00")</f>
        <v>0.00</v>
      </c>
      <c r="AF3418" s="46" t="str">
        <f>IFERROR(IF(AF$3=VLOOKUP($E3418,Template!$AK$5:$AM$17,3,FALSE),$AD3418*$F3418,0),"0.00")</f>
        <v>0.00</v>
      </c>
      <c r="AG3418" s="28">
        <f t="shared" si="9573"/>
        <v>0</v>
      </c>
      <c r="AH3418" s="13" t="s">
        <v>40</v>
      </c>
      <c r="AI3418" s="13" t="s">
        <v>41</v>
      </c>
      <c r="AK3418" s="14" t="s">
        <v>27</v>
      </c>
      <c r="AL3418" s="15">
        <v>0.15</v>
      </c>
      <c r="AM3418" s="16" t="s">
        <v>2</v>
      </c>
    </row>
    <row r="3419" spans="1:39" s="3" customFormat="1" ht="13.8" x14ac:dyDescent="0.25">
      <c r="A3419" s="7" t="str">
        <f t="shared" ref="A3419:C3419" si="9584">A3418</f>
        <v>(Enter Broadcasting Company Name)</v>
      </c>
      <c r="B3419" s="7" t="str">
        <f t="shared" si="9584"/>
        <v>(Enter Call Letters)</v>
      </c>
      <c r="C3419" s="8" t="str">
        <f t="shared" si="9584"/>
        <v>(Select AM/FM)</v>
      </c>
      <c r="D3419" s="30"/>
      <c r="E3419" s="8" t="str">
        <f t="shared" si="9575"/>
        <v>(Select Station Province)</v>
      </c>
      <c r="F3419" s="9" t="str">
        <f>IFERROR(VLOOKUP(E3419,Template!$AK$5:$AL$17,2,FALSE),"")</f>
        <v/>
      </c>
      <c r="G3419" s="42" t="s">
        <v>12</v>
      </c>
      <c r="H3419" s="42" t="s">
        <v>15</v>
      </c>
      <c r="I3419" s="32" t="s">
        <v>65</v>
      </c>
      <c r="J3419" s="32" t="s">
        <v>66</v>
      </c>
      <c r="K3419" s="33">
        <f t="shared" si="9557"/>
        <v>0</v>
      </c>
      <c r="L3419" s="33">
        <f t="shared" si="9558"/>
        <v>0</v>
      </c>
      <c r="M3419" s="34">
        <f t="shared" si="9556"/>
        <v>0</v>
      </c>
      <c r="N3419" s="34">
        <f t="shared" si="9576"/>
        <v>0</v>
      </c>
      <c r="O3419" s="34">
        <f t="shared" si="9559"/>
        <v>0</v>
      </c>
      <c r="P3419" s="12" t="str">
        <f t="shared" ref="P3419:Q3419" si="9585">P3418</f>
        <v>(Select Language)</v>
      </c>
      <c r="Q3419" s="12" t="str">
        <f t="shared" si="9585"/>
        <v>(Select Usage)</v>
      </c>
      <c r="R3419" s="33">
        <f t="shared" si="9560"/>
        <v>0</v>
      </c>
      <c r="S3419" s="33">
        <f t="shared" si="9561"/>
        <v>0</v>
      </c>
      <c r="T3419" s="33">
        <f t="shared" si="9562"/>
        <v>0</v>
      </c>
      <c r="U3419" s="33">
        <f t="shared" si="9563"/>
        <v>0</v>
      </c>
      <c r="V3419" s="33">
        <f t="shared" si="9564"/>
        <v>0</v>
      </c>
      <c r="W3419" s="33">
        <f t="shared" si="9565"/>
        <v>0</v>
      </c>
      <c r="X3419" s="33">
        <f t="shared" si="9566"/>
        <v>0</v>
      </c>
      <c r="Y3419" s="33">
        <f t="shared" si="9567"/>
        <v>0</v>
      </c>
      <c r="Z3419" s="33">
        <f t="shared" si="9568"/>
        <v>0</v>
      </c>
      <c r="AA3419" s="33">
        <f t="shared" si="9569"/>
        <v>0</v>
      </c>
      <c r="AB3419" s="33">
        <f t="shared" si="9570"/>
        <v>0</v>
      </c>
      <c r="AC3419" s="33">
        <f t="shared" si="9571"/>
        <v>0</v>
      </c>
      <c r="AD3419" s="26">
        <f>SUM(R3419:AC3419)</f>
        <v>0</v>
      </c>
      <c r="AE3419" s="46" t="str">
        <f>IFERROR(IF(AE$3=VLOOKUP($E3419,Template!$AK$5:$AM$17,3,FALSE),$AD3419*$F3419,0),"0.00")</f>
        <v>0.00</v>
      </c>
      <c r="AF3419" s="46" t="str">
        <f>IFERROR(IF(AF$3=VLOOKUP($E3419,Template!$AK$5:$AM$17,3,FALSE),$AD3419*$F3419,0),"0.00")</f>
        <v>0.00</v>
      </c>
      <c r="AG3419" s="28">
        <f t="shared" si="9573"/>
        <v>0</v>
      </c>
      <c r="AH3419" s="13" t="s">
        <v>40</v>
      </c>
      <c r="AI3419" s="13" t="s">
        <v>41</v>
      </c>
      <c r="AK3419" s="14" t="s">
        <v>28</v>
      </c>
      <c r="AL3419" s="15">
        <v>0.05</v>
      </c>
      <c r="AM3419" s="16" t="s">
        <v>3</v>
      </c>
    </row>
    <row r="3420" spans="1:39" s="3" customFormat="1" ht="13.8" x14ac:dyDescent="0.25">
      <c r="A3420" s="7" t="str">
        <f t="shared" ref="A3420:C3420" si="9586">A3419</f>
        <v>(Enter Broadcasting Company Name)</v>
      </c>
      <c r="B3420" s="7" t="str">
        <f t="shared" si="9586"/>
        <v>(Enter Call Letters)</v>
      </c>
      <c r="C3420" s="8" t="str">
        <f t="shared" si="9586"/>
        <v>(Select AM/FM)</v>
      </c>
      <c r="D3420" s="30"/>
      <c r="E3420" s="8" t="str">
        <f t="shared" si="9575"/>
        <v>(Select Station Province)</v>
      </c>
      <c r="F3420" s="9" t="str">
        <f>IFERROR(VLOOKUP(E3420,Template!$AK$5:$AL$17,2,FALSE),"")</f>
        <v/>
      </c>
      <c r="G3420" s="42" t="s">
        <v>13</v>
      </c>
      <c r="H3420" s="42" t="s">
        <v>16</v>
      </c>
      <c r="I3420" s="32" t="s">
        <v>65</v>
      </c>
      <c r="J3420" s="32" t="s">
        <v>66</v>
      </c>
      <c r="K3420" s="33">
        <f t="shared" si="9557"/>
        <v>0</v>
      </c>
      <c r="L3420" s="33">
        <f t="shared" si="9558"/>
        <v>0</v>
      </c>
      <c r="M3420" s="34">
        <f t="shared" si="9556"/>
        <v>0</v>
      </c>
      <c r="N3420" s="34">
        <f t="shared" si="9576"/>
        <v>0</v>
      </c>
      <c r="O3420" s="34">
        <f t="shared" si="9559"/>
        <v>0</v>
      </c>
      <c r="P3420" s="12" t="str">
        <f t="shared" ref="P3420:Q3420" si="9587">P3419</f>
        <v>(Select Language)</v>
      </c>
      <c r="Q3420" s="12" t="str">
        <f t="shared" si="9587"/>
        <v>(Select Usage)</v>
      </c>
      <c r="R3420" s="33">
        <f t="shared" si="9560"/>
        <v>0</v>
      </c>
      <c r="S3420" s="33">
        <f t="shared" si="9561"/>
        <v>0</v>
      </c>
      <c r="T3420" s="33">
        <f t="shared" si="9562"/>
        <v>0</v>
      </c>
      <c r="U3420" s="33">
        <f t="shared" si="9563"/>
        <v>0</v>
      </c>
      <c r="V3420" s="33">
        <f t="shared" si="9564"/>
        <v>0</v>
      </c>
      <c r="W3420" s="33">
        <f t="shared" si="9565"/>
        <v>0</v>
      </c>
      <c r="X3420" s="33">
        <f t="shared" si="9566"/>
        <v>0</v>
      </c>
      <c r="Y3420" s="33">
        <f t="shared" si="9567"/>
        <v>0</v>
      </c>
      <c r="Z3420" s="33">
        <f t="shared" si="9568"/>
        <v>0</v>
      </c>
      <c r="AA3420" s="33">
        <f t="shared" si="9569"/>
        <v>0</v>
      </c>
      <c r="AB3420" s="33">
        <f t="shared" si="9570"/>
        <v>0</v>
      </c>
      <c r="AC3420" s="33">
        <f t="shared" si="9571"/>
        <v>0</v>
      </c>
      <c r="AD3420" s="26">
        <f t="shared" ref="AD3420:AD3422" si="9588">SUM(R3420:AC3420)</f>
        <v>0</v>
      </c>
      <c r="AE3420" s="46" t="str">
        <f>IFERROR(IF(AE$3=VLOOKUP($E3420,Template!$AK$5:$AM$17,3,FALSE),$AD3420*$F3420,0),"0.00")</f>
        <v>0.00</v>
      </c>
      <c r="AF3420" s="46" t="str">
        <f>IFERROR(IF(AF$3=VLOOKUP($E3420,Template!$AK$5:$AM$17,3,FALSE),$AD3420*$F3420,0),"0.00")</f>
        <v>0.00</v>
      </c>
      <c r="AG3420" s="28">
        <f t="shared" si="9573"/>
        <v>0</v>
      </c>
      <c r="AH3420" s="13" t="s">
        <v>40</v>
      </c>
      <c r="AI3420" s="13" t="s">
        <v>41</v>
      </c>
      <c r="AK3420" s="14" t="s">
        <v>70</v>
      </c>
      <c r="AL3420" s="15">
        <v>0.05</v>
      </c>
      <c r="AM3420" s="16" t="s">
        <v>3</v>
      </c>
    </row>
    <row r="3421" spans="1:39" s="3" customFormat="1" ht="13.8" x14ac:dyDescent="0.25">
      <c r="A3421" s="7" t="str">
        <f t="shared" ref="A3421:C3421" si="9589">A3420</f>
        <v>(Enter Broadcasting Company Name)</v>
      </c>
      <c r="B3421" s="7" t="str">
        <f t="shared" si="9589"/>
        <v>(Enter Call Letters)</v>
      </c>
      <c r="C3421" s="8" t="str">
        <f t="shared" si="9589"/>
        <v>(Select AM/FM)</v>
      </c>
      <c r="D3421" s="30"/>
      <c r="E3421" s="8" t="str">
        <f t="shared" si="9575"/>
        <v>(Select Station Province)</v>
      </c>
      <c r="F3421" s="9" t="str">
        <f>IFERROR(VLOOKUP(E3421,Template!$AK$5:$AL$17,2,FALSE),"")</f>
        <v/>
      </c>
      <c r="G3421" s="42" t="s">
        <v>15</v>
      </c>
      <c r="H3421" s="42" t="s">
        <v>17</v>
      </c>
      <c r="I3421" s="32" t="s">
        <v>65</v>
      </c>
      <c r="J3421" s="32" t="s">
        <v>66</v>
      </c>
      <c r="K3421" s="33">
        <f t="shared" si="9557"/>
        <v>0</v>
      </c>
      <c r="L3421" s="33">
        <f t="shared" si="9558"/>
        <v>0</v>
      </c>
      <c r="M3421" s="34">
        <f t="shared" si="9556"/>
        <v>0</v>
      </c>
      <c r="N3421" s="34">
        <f t="shared" si="9576"/>
        <v>0</v>
      </c>
      <c r="O3421" s="34">
        <f t="shared" si="9559"/>
        <v>0</v>
      </c>
      <c r="P3421" s="12" t="str">
        <f t="shared" ref="P3421:Q3421" si="9590">P3420</f>
        <v>(Select Language)</v>
      </c>
      <c r="Q3421" s="12" t="str">
        <f t="shared" si="9590"/>
        <v>(Select Usage)</v>
      </c>
      <c r="R3421" s="33">
        <f t="shared" si="9560"/>
        <v>0</v>
      </c>
      <c r="S3421" s="33">
        <f t="shared" si="9561"/>
        <v>0</v>
      </c>
      <c r="T3421" s="33">
        <f t="shared" si="9562"/>
        <v>0</v>
      </c>
      <c r="U3421" s="33">
        <f t="shared" si="9563"/>
        <v>0</v>
      </c>
      <c r="V3421" s="33">
        <f t="shared" si="9564"/>
        <v>0</v>
      </c>
      <c r="W3421" s="33">
        <f t="shared" si="9565"/>
        <v>0</v>
      </c>
      <c r="X3421" s="33">
        <f t="shared" si="9566"/>
        <v>0</v>
      </c>
      <c r="Y3421" s="33">
        <f t="shared" si="9567"/>
        <v>0</v>
      </c>
      <c r="Z3421" s="33">
        <f t="shared" si="9568"/>
        <v>0</v>
      </c>
      <c r="AA3421" s="33">
        <f t="shared" si="9569"/>
        <v>0</v>
      </c>
      <c r="AB3421" s="33">
        <f t="shared" si="9570"/>
        <v>0</v>
      </c>
      <c r="AC3421" s="33">
        <f t="shared" si="9571"/>
        <v>0</v>
      </c>
      <c r="AD3421" s="26">
        <f t="shared" si="9588"/>
        <v>0</v>
      </c>
      <c r="AE3421" s="46" t="str">
        <f>IFERROR(IF(AE$3=VLOOKUP($E3421,Template!$AK$5:$AM$17,3,FALSE),$AD3421*$F3421,0),"0.00")</f>
        <v>0.00</v>
      </c>
      <c r="AF3421" s="46" t="str">
        <f>IFERROR(IF(AF$3=VLOOKUP($E3421,Template!$AK$5:$AM$17,3,FALSE),$AD3421*$F3421,0),"0.00")</f>
        <v>0.00</v>
      </c>
      <c r="AG3421" s="28">
        <f t="shared" si="9573"/>
        <v>0</v>
      </c>
      <c r="AH3421" s="13" t="s">
        <v>40</v>
      </c>
      <c r="AI3421" s="13" t="s">
        <v>41</v>
      </c>
      <c r="AK3421" s="14" t="s">
        <v>20</v>
      </c>
      <c r="AL3421" s="15">
        <v>0.13</v>
      </c>
      <c r="AM3421" s="16" t="s">
        <v>2</v>
      </c>
    </row>
    <row r="3422" spans="1:39" s="3" customFormat="1" ht="13.8" x14ac:dyDescent="0.25">
      <c r="A3422" s="7" t="str">
        <f t="shared" ref="A3422:C3422" si="9591">A3421</f>
        <v>(Enter Broadcasting Company Name)</v>
      </c>
      <c r="B3422" s="7" t="str">
        <f t="shared" si="9591"/>
        <v>(Enter Call Letters)</v>
      </c>
      <c r="C3422" s="8" t="str">
        <f t="shared" si="9591"/>
        <v>(Select AM/FM)</v>
      </c>
      <c r="D3422" s="30"/>
      <c r="E3422" s="8" t="str">
        <f t="shared" si="9575"/>
        <v>(Select Station Province)</v>
      </c>
      <c r="F3422" s="9" t="str">
        <f>IFERROR(VLOOKUP(E3422,Template!$AK$5:$AL$17,2,FALSE),"")</f>
        <v/>
      </c>
      <c r="G3422" s="42" t="s">
        <v>16</v>
      </c>
      <c r="H3422" s="42" t="s">
        <v>18</v>
      </c>
      <c r="I3422" s="32" t="s">
        <v>65</v>
      </c>
      <c r="J3422" s="32" t="s">
        <v>66</v>
      </c>
      <c r="K3422" s="33">
        <f t="shared" si="9557"/>
        <v>0</v>
      </c>
      <c r="L3422" s="33">
        <f t="shared" si="9558"/>
        <v>0</v>
      </c>
      <c r="M3422" s="34">
        <f t="shared" si="9556"/>
        <v>0</v>
      </c>
      <c r="N3422" s="34">
        <f t="shared" si="9576"/>
        <v>0</v>
      </c>
      <c r="O3422" s="34">
        <f t="shared" si="9559"/>
        <v>0</v>
      </c>
      <c r="P3422" s="12" t="str">
        <f t="shared" ref="P3422:Q3422" si="9592">P3421</f>
        <v>(Select Language)</v>
      </c>
      <c r="Q3422" s="12" t="str">
        <f t="shared" si="9592"/>
        <v>(Select Usage)</v>
      </c>
      <c r="R3422" s="33">
        <f t="shared" si="9560"/>
        <v>0</v>
      </c>
      <c r="S3422" s="33">
        <f t="shared" si="9561"/>
        <v>0</v>
      </c>
      <c r="T3422" s="33">
        <f t="shared" si="9562"/>
        <v>0</v>
      </c>
      <c r="U3422" s="33">
        <f t="shared" si="9563"/>
        <v>0</v>
      </c>
      <c r="V3422" s="33">
        <f t="shared" si="9564"/>
        <v>0</v>
      </c>
      <c r="W3422" s="33">
        <f t="shared" si="9565"/>
        <v>0</v>
      </c>
      <c r="X3422" s="33">
        <f t="shared" si="9566"/>
        <v>0</v>
      </c>
      <c r="Y3422" s="33">
        <f t="shared" si="9567"/>
        <v>0</v>
      </c>
      <c r="Z3422" s="33">
        <f t="shared" si="9568"/>
        <v>0</v>
      </c>
      <c r="AA3422" s="33">
        <f t="shared" si="9569"/>
        <v>0</v>
      </c>
      <c r="AB3422" s="33">
        <f t="shared" si="9570"/>
        <v>0</v>
      </c>
      <c r="AC3422" s="33">
        <f t="shared" si="9571"/>
        <v>0</v>
      </c>
      <c r="AD3422" s="26">
        <f t="shared" si="9588"/>
        <v>0</v>
      </c>
      <c r="AE3422" s="46" t="str">
        <f>IFERROR(IF(AE$3=VLOOKUP($E3422,Template!$AK$5:$AM$17,3,FALSE),$AD3422*$F3422,0),"0.00")</f>
        <v>0.00</v>
      </c>
      <c r="AF3422" s="46" t="str">
        <f>IFERROR(IF(AF$3=VLOOKUP($E3422,Template!$AK$5:$AM$17,3,FALSE),$AD3422*$F3422,0),"0.00")</f>
        <v>0.00</v>
      </c>
      <c r="AG3422" s="28">
        <f t="shared" si="9573"/>
        <v>0</v>
      </c>
      <c r="AH3422" s="13" t="s">
        <v>40</v>
      </c>
      <c r="AI3422" s="13" t="s">
        <v>41</v>
      </c>
      <c r="AK3422" s="14" t="s">
        <v>69</v>
      </c>
      <c r="AL3422" s="15">
        <v>0.15</v>
      </c>
      <c r="AM3422" s="16" t="s">
        <v>2</v>
      </c>
    </row>
    <row r="3423" spans="1:39" s="3" customFormat="1" ht="13.8" x14ac:dyDescent="0.25">
      <c r="A3423" s="7" t="str">
        <f t="shared" ref="A3423:C3423" si="9593">A3422</f>
        <v>(Enter Broadcasting Company Name)</v>
      </c>
      <c r="B3423" s="7" t="str">
        <f t="shared" si="9593"/>
        <v>(Enter Call Letters)</v>
      </c>
      <c r="C3423" s="8" t="str">
        <f t="shared" si="9593"/>
        <v>(Select AM/FM)</v>
      </c>
      <c r="D3423" s="30"/>
      <c r="E3423" s="8" t="str">
        <f t="shared" si="9575"/>
        <v>(Select Station Province)</v>
      </c>
      <c r="F3423" s="9" t="str">
        <f>IFERROR(VLOOKUP(E3423,Template!$AK$5:$AL$17,2,FALSE),"")</f>
        <v/>
      </c>
      <c r="G3423" s="42" t="s">
        <v>17</v>
      </c>
      <c r="H3423" s="42" t="s">
        <v>7</v>
      </c>
      <c r="I3423" s="32" t="s">
        <v>65</v>
      </c>
      <c r="J3423" s="32" t="s">
        <v>66</v>
      </c>
      <c r="K3423" s="33">
        <f t="shared" si="9557"/>
        <v>0</v>
      </c>
      <c r="L3423" s="33">
        <f t="shared" si="9558"/>
        <v>0</v>
      </c>
      <c r="M3423" s="34">
        <f t="shared" si="9556"/>
        <v>0</v>
      </c>
      <c r="N3423" s="34">
        <f t="shared" si="9576"/>
        <v>0</v>
      </c>
      <c r="O3423" s="34">
        <f t="shared" si="9559"/>
        <v>0</v>
      </c>
      <c r="P3423" s="12" t="str">
        <f t="shared" ref="P3423:Q3423" si="9594">P3422</f>
        <v>(Select Language)</v>
      </c>
      <c r="Q3423" s="12" t="str">
        <f t="shared" si="9594"/>
        <v>(Select Usage)</v>
      </c>
      <c r="R3423" s="33">
        <f t="shared" si="9560"/>
        <v>0</v>
      </c>
      <c r="S3423" s="33">
        <f t="shared" si="9561"/>
        <v>0</v>
      </c>
      <c r="T3423" s="33">
        <f t="shared" si="9562"/>
        <v>0</v>
      </c>
      <c r="U3423" s="33">
        <f t="shared" si="9563"/>
        <v>0</v>
      </c>
      <c r="V3423" s="33">
        <f t="shared" si="9564"/>
        <v>0</v>
      </c>
      <c r="W3423" s="33">
        <f t="shared" si="9565"/>
        <v>0</v>
      </c>
      <c r="X3423" s="33">
        <f t="shared" si="9566"/>
        <v>0</v>
      </c>
      <c r="Y3423" s="33">
        <f t="shared" si="9567"/>
        <v>0</v>
      </c>
      <c r="Z3423" s="33">
        <f t="shared" si="9568"/>
        <v>0</v>
      </c>
      <c r="AA3423" s="33">
        <f t="shared" si="9569"/>
        <v>0</v>
      </c>
      <c r="AB3423" s="33">
        <f t="shared" si="9570"/>
        <v>0</v>
      </c>
      <c r="AC3423" s="33">
        <f t="shared" si="9571"/>
        <v>0</v>
      </c>
      <c r="AD3423" s="26">
        <f>SUM(R3423:AC3423)</f>
        <v>0</v>
      </c>
      <c r="AE3423" s="46" t="str">
        <f>IFERROR(IF(AE$3=VLOOKUP($E3423,Template!$AK$5:$AM$17,3,FALSE),$AD3423*$F3423,0),"0.00")</f>
        <v>0.00</v>
      </c>
      <c r="AF3423" s="46" t="str">
        <f>IFERROR(IF(AF$3=VLOOKUP($E3423,Template!$AK$5:$AM$17,3,FALSE),$AD3423*$F3423,0),"0.00")</f>
        <v>0.00</v>
      </c>
      <c r="AG3423" s="28">
        <f t="shared" si="9573"/>
        <v>0</v>
      </c>
      <c r="AH3423" s="13" t="s">
        <v>40</v>
      </c>
      <c r="AI3423" s="13" t="s">
        <v>41</v>
      </c>
      <c r="AK3423" s="14" t="s">
        <v>29</v>
      </c>
      <c r="AL3423" s="15">
        <v>0.05</v>
      </c>
      <c r="AM3423" s="16" t="s">
        <v>3</v>
      </c>
    </row>
    <row r="3424" spans="1:39" s="3" customFormat="1" ht="13.8" x14ac:dyDescent="0.25">
      <c r="A3424" s="7" t="str">
        <f t="shared" ref="A3424:C3424" si="9595">A3423</f>
        <v>(Enter Broadcasting Company Name)</v>
      </c>
      <c r="B3424" s="7" t="str">
        <f t="shared" si="9595"/>
        <v>(Enter Call Letters)</v>
      </c>
      <c r="C3424" s="8" t="str">
        <f t="shared" si="9595"/>
        <v>(Select AM/FM)</v>
      </c>
      <c r="D3424" s="30"/>
      <c r="E3424" s="8" t="str">
        <f t="shared" si="9575"/>
        <v>(Select Station Province)</v>
      </c>
      <c r="F3424" s="9" t="str">
        <f>IFERROR(VLOOKUP(E3424,Template!$AK$5:$AL$17,2,FALSE),"")</f>
        <v/>
      </c>
      <c r="G3424" s="42" t="s">
        <v>18</v>
      </c>
      <c r="H3424" s="43" t="s">
        <v>8</v>
      </c>
      <c r="I3424" s="32" t="s">
        <v>65</v>
      </c>
      <c r="J3424" s="32" t="s">
        <v>66</v>
      </c>
      <c r="K3424" s="33">
        <f t="shared" si="9557"/>
        <v>0</v>
      </c>
      <c r="L3424" s="33">
        <f t="shared" si="9558"/>
        <v>0</v>
      </c>
      <c r="M3424" s="34">
        <f t="shared" si="9556"/>
        <v>0</v>
      </c>
      <c r="N3424" s="34">
        <f t="shared" si="9576"/>
        <v>0</v>
      </c>
      <c r="O3424" s="34">
        <f t="shared" si="9559"/>
        <v>0</v>
      </c>
      <c r="P3424" s="12" t="str">
        <f t="shared" ref="P3424:Q3424" si="9596">P3423</f>
        <v>(Select Language)</v>
      </c>
      <c r="Q3424" s="12" t="str">
        <f t="shared" si="9596"/>
        <v>(Select Usage)</v>
      </c>
      <c r="R3424" s="33">
        <f t="shared" si="9560"/>
        <v>0</v>
      </c>
      <c r="S3424" s="33">
        <f t="shared" si="9561"/>
        <v>0</v>
      </c>
      <c r="T3424" s="33">
        <f t="shared" si="9562"/>
        <v>0</v>
      </c>
      <c r="U3424" s="33">
        <f t="shared" si="9563"/>
        <v>0</v>
      </c>
      <c r="V3424" s="33">
        <f t="shared" si="9564"/>
        <v>0</v>
      </c>
      <c r="W3424" s="33">
        <f t="shared" si="9565"/>
        <v>0</v>
      </c>
      <c r="X3424" s="33">
        <f t="shared" si="9566"/>
        <v>0</v>
      </c>
      <c r="Y3424" s="33">
        <f t="shared" si="9567"/>
        <v>0</v>
      </c>
      <c r="Z3424" s="33">
        <f t="shared" si="9568"/>
        <v>0</v>
      </c>
      <c r="AA3424" s="33">
        <f t="shared" si="9569"/>
        <v>0</v>
      </c>
      <c r="AB3424" s="33">
        <f t="shared" si="9570"/>
        <v>0</v>
      </c>
      <c r="AC3424" s="33">
        <f t="shared" si="9571"/>
        <v>0</v>
      </c>
      <c r="AD3424" s="26">
        <f t="shared" ref="AD3424" si="9597">SUM(R3424:AC3424)</f>
        <v>0</v>
      </c>
      <c r="AE3424" s="46" t="str">
        <f>IFERROR(IF(AE$3=VLOOKUP($E3424,Template!$AK$5:$AM$17,3,FALSE),$AD3424*$F3424,0),"0.00")</f>
        <v>0.00</v>
      </c>
      <c r="AF3424" s="46" t="str">
        <f>IFERROR(IF(AF$3=VLOOKUP($E3424,Template!$AK$5:$AM$17,3,FALSE),$AD3424*$F3424,0),"0.00")</f>
        <v>0.00</v>
      </c>
      <c r="AG3424" s="28">
        <f t="shared" si="9573"/>
        <v>0</v>
      </c>
      <c r="AH3424" s="13" t="s">
        <v>40</v>
      </c>
      <c r="AI3424" s="13" t="s">
        <v>41</v>
      </c>
      <c r="AK3424" s="14" t="s">
        <v>21</v>
      </c>
      <c r="AL3424" s="15">
        <v>0.05</v>
      </c>
      <c r="AM3424" s="16" t="s">
        <v>3</v>
      </c>
    </row>
    <row r="3425" spans="1:39" ht="13.8" x14ac:dyDescent="0.25">
      <c r="A3425" s="19" t="s">
        <v>4</v>
      </c>
      <c r="B3425" s="19"/>
      <c r="C3425" s="20"/>
      <c r="D3425" s="20"/>
      <c r="E3425" s="20"/>
      <c r="F3425" s="20"/>
      <c r="G3425" s="44"/>
      <c r="H3425" s="44"/>
      <c r="I3425" s="21">
        <f t="shared" ref="I3425:K3425" si="9598">SUM(I3413:I3424)</f>
        <v>0</v>
      </c>
      <c r="J3425" s="21">
        <f t="shared" si="9598"/>
        <v>0</v>
      </c>
      <c r="K3425" s="21">
        <f t="shared" si="9598"/>
        <v>0</v>
      </c>
      <c r="L3425" s="21">
        <f>L3424</f>
        <v>0</v>
      </c>
      <c r="M3425" s="21">
        <f>SUM(M3413:M3424)</f>
        <v>0</v>
      </c>
      <c r="N3425" s="21">
        <f t="shared" ref="N3425:O3425" si="9599">SUM(N3413:N3424)</f>
        <v>0</v>
      </c>
      <c r="O3425" s="21">
        <f t="shared" si="9599"/>
        <v>0</v>
      </c>
      <c r="P3425" s="21"/>
      <c r="Q3425" s="22"/>
      <c r="R3425" s="21">
        <f t="shared" ref="R3425:AI3425" si="9600">SUM(R3413:R3424)</f>
        <v>0</v>
      </c>
      <c r="S3425" s="21">
        <f t="shared" si="9600"/>
        <v>0</v>
      </c>
      <c r="T3425" s="21">
        <f t="shared" si="9600"/>
        <v>0</v>
      </c>
      <c r="U3425" s="21">
        <f t="shared" si="9600"/>
        <v>0</v>
      </c>
      <c r="V3425" s="21">
        <f t="shared" si="9600"/>
        <v>0</v>
      </c>
      <c r="W3425" s="21">
        <f t="shared" si="9600"/>
        <v>0</v>
      </c>
      <c r="X3425" s="21">
        <f t="shared" si="9600"/>
        <v>0</v>
      </c>
      <c r="Y3425" s="21">
        <f t="shared" si="9600"/>
        <v>0</v>
      </c>
      <c r="Z3425" s="21">
        <f t="shared" si="9600"/>
        <v>0</v>
      </c>
      <c r="AA3425" s="21">
        <f t="shared" si="9600"/>
        <v>0</v>
      </c>
      <c r="AB3425" s="21">
        <f t="shared" si="9600"/>
        <v>0</v>
      </c>
      <c r="AC3425" s="21">
        <f t="shared" si="9600"/>
        <v>0</v>
      </c>
      <c r="AD3425" s="27">
        <f t="shared" si="9600"/>
        <v>0</v>
      </c>
      <c r="AE3425" s="21">
        <f t="shared" si="9600"/>
        <v>0</v>
      </c>
      <c r="AF3425" s="21">
        <f t="shared" si="9600"/>
        <v>0</v>
      </c>
      <c r="AG3425" s="27">
        <f t="shared" si="9600"/>
        <v>0</v>
      </c>
      <c r="AH3425" s="21">
        <f t="shared" si="9600"/>
        <v>0</v>
      </c>
      <c r="AI3425" s="21">
        <f t="shared" si="9600"/>
        <v>0</v>
      </c>
      <c r="AK3425" s="14" t="s">
        <v>71</v>
      </c>
      <c r="AL3425" s="15">
        <v>0.05</v>
      </c>
      <c r="AM3425" s="16" t="s">
        <v>3</v>
      </c>
    </row>
    <row r="3426" spans="1:39" x14ac:dyDescent="0.25">
      <c r="A3426" s="2"/>
      <c r="G3426" s="2"/>
      <c r="H3426" s="2"/>
      <c r="O3426" s="2"/>
      <c r="P3426" s="2"/>
    </row>
    <row r="3427" spans="1:39" ht="42" customHeight="1" x14ac:dyDescent="0.25">
      <c r="A3427" s="223" t="s">
        <v>63</v>
      </c>
      <c r="B3427" s="223" t="s">
        <v>43</v>
      </c>
      <c r="C3427" s="224" t="s">
        <v>19</v>
      </c>
      <c r="D3427" s="226"/>
      <c r="E3427" s="223" t="s">
        <v>14</v>
      </c>
      <c r="F3427" s="223" t="s">
        <v>38</v>
      </c>
      <c r="G3427" s="223" t="s">
        <v>1</v>
      </c>
      <c r="H3427" s="223" t="s">
        <v>5</v>
      </c>
      <c r="I3427" s="225" t="s">
        <v>31</v>
      </c>
      <c r="J3427" s="225" t="s">
        <v>32</v>
      </c>
      <c r="K3427" s="225" t="s">
        <v>48</v>
      </c>
      <c r="L3427" s="225" t="s">
        <v>0</v>
      </c>
      <c r="M3427" s="4" t="s">
        <v>45</v>
      </c>
      <c r="N3427" s="4" t="s">
        <v>46</v>
      </c>
      <c r="O3427" s="4" t="s">
        <v>47</v>
      </c>
      <c r="P3427" s="225" t="s">
        <v>50</v>
      </c>
      <c r="Q3427" s="225" t="s">
        <v>33</v>
      </c>
      <c r="R3427" s="4" t="s">
        <v>51</v>
      </c>
      <c r="S3427" s="4" t="s">
        <v>52</v>
      </c>
      <c r="T3427" s="4" t="s">
        <v>53</v>
      </c>
      <c r="U3427" s="4" t="s">
        <v>54</v>
      </c>
      <c r="V3427" s="4" t="s">
        <v>55</v>
      </c>
      <c r="W3427" s="4" t="s">
        <v>56</v>
      </c>
      <c r="X3427" s="4" t="s">
        <v>57</v>
      </c>
      <c r="Y3427" s="4" t="s">
        <v>58</v>
      </c>
      <c r="Z3427" s="4" t="s">
        <v>59</v>
      </c>
      <c r="AA3427" s="4" t="s">
        <v>62</v>
      </c>
      <c r="AB3427" s="4" t="s">
        <v>60</v>
      </c>
      <c r="AC3427" s="4" t="s">
        <v>61</v>
      </c>
      <c r="AD3427" s="233" t="s">
        <v>34</v>
      </c>
      <c r="AE3427" s="231" t="s">
        <v>2</v>
      </c>
      <c r="AF3427" s="231" t="s">
        <v>3</v>
      </c>
      <c r="AG3427" s="233" t="s">
        <v>35</v>
      </c>
      <c r="AH3427" s="223" t="s">
        <v>36</v>
      </c>
      <c r="AI3427" s="223" t="s">
        <v>37</v>
      </c>
      <c r="AK3427" s="229" t="s">
        <v>30</v>
      </c>
      <c r="AL3427" s="229"/>
      <c r="AM3427" s="229"/>
    </row>
    <row r="3428" spans="1:39" s="6" customFormat="1" ht="35.25" customHeight="1" x14ac:dyDescent="0.3">
      <c r="A3428" s="224"/>
      <c r="B3428" s="224"/>
      <c r="C3428" s="224"/>
      <c r="D3428" s="227"/>
      <c r="E3428" s="223"/>
      <c r="F3428" s="223"/>
      <c r="G3428" s="223"/>
      <c r="H3428" s="223"/>
      <c r="I3428" s="230"/>
      <c r="J3428" s="230"/>
      <c r="K3428" s="230"/>
      <c r="L3428" s="230"/>
      <c r="M3428" s="5">
        <v>0</v>
      </c>
      <c r="N3428" s="5">
        <v>625000</v>
      </c>
      <c r="O3428" s="5">
        <v>1250000</v>
      </c>
      <c r="P3428" s="225"/>
      <c r="Q3428" s="225"/>
      <c r="R3428" s="29">
        <v>4.95E-4</v>
      </c>
      <c r="S3428" s="29">
        <v>9.5200000000000005E-4</v>
      </c>
      <c r="T3428" s="29">
        <v>1.5900000000000001E-3</v>
      </c>
      <c r="U3428" s="29">
        <v>1.1169999999999999E-3</v>
      </c>
      <c r="V3428" s="29">
        <v>2.189E-3</v>
      </c>
      <c r="W3428" s="29">
        <v>4.5430000000000002E-3</v>
      </c>
      <c r="X3428" s="29">
        <v>8.8199999999999997E-4</v>
      </c>
      <c r="Y3428" s="29">
        <v>1.6949999999999999E-3</v>
      </c>
      <c r="Z3428" s="29">
        <v>2.8319999999999999E-3</v>
      </c>
      <c r="AA3428" s="29">
        <v>1.9889999999999999E-3</v>
      </c>
      <c r="AB3428" s="29">
        <v>3.8999999999999998E-3</v>
      </c>
      <c r="AC3428" s="29">
        <v>8.0949999999999998E-3</v>
      </c>
      <c r="AD3428" s="233"/>
      <c r="AE3428" s="232"/>
      <c r="AF3428" s="232"/>
      <c r="AG3428" s="234"/>
      <c r="AH3428" s="223"/>
      <c r="AI3428" s="223"/>
      <c r="AK3428" s="229"/>
      <c r="AL3428" s="229"/>
      <c r="AM3428" s="229"/>
    </row>
    <row r="3429" spans="1:39" s="3" customFormat="1" ht="13.8" x14ac:dyDescent="0.25">
      <c r="A3429" s="7" t="s">
        <v>44</v>
      </c>
      <c r="B3429" s="7" t="s">
        <v>42</v>
      </c>
      <c r="C3429" s="8" t="s">
        <v>39</v>
      </c>
      <c r="D3429" s="30"/>
      <c r="E3429" s="8" t="s">
        <v>64</v>
      </c>
      <c r="F3429" s="9" t="str">
        <f>IFERROR(VLOOKUP(E3429,Template!$AK$5:$AL$17,2,FALSE),"")</f>
        <v/>
      </c>
      <c r="G3429" s="41" t="s">
        <v>7</v>
      </c>
      <c r="H3429" s="41" t="s">
        <v>6</v>
      </c>
      <c r="I3429" s="32" t="s">
        <v>65</v>
      </c>
      <c r="J3429" s="32" t="s">
        <v>66</v>
      </c>
      <c r="K3429" s="33">
        <f>IFERROR(I3429+J3429,0)</f>
        <v>0</v>
      </c>
      <c r="L3429" s="33">
        <f>IFERROR(K3429,"")</f>
        <v>0</v>
      </c>
      <c r="M3429" s="34">
        <f t="shared" ref="M3429:M3440" si="9601">IF(L3429&lt;=$N$4,K3429,IF(L3428&gt;$N$4,0,$N$4-L3428))</f>
        <v>0</v>
      </c>
      <c r="N3429" s="34">
        <f>IF(AND(L3429&gt;$N$4,L3429&lt;=$O$4),K3429-M3429,IF(AND(L3428&gt;$N$4,L3428&lt;=$O$4),$O$4-L3428,IF(L3428&gt;$O$4,0,IF(L3429&lt;$N$4,0,MIN(L3429-$N$4,$N$4)))))</f>
        <v>0</v>
      </c>
      <c r="O3429" s="34">
        <f>IF(L3429&gt;$O$4,K3429-M3429-N3429,0)</f>
        <v>0</v>
      </c>
      <c r="P3429" s="12" t="s">
        <v>94</v>
      </c>
      <c r="Q3429" s="12" t="s">
        <v>68</v>
      </c>
      <c r="R3429" s="33">
        <f>IF(AND($Q3429="LOW",$P3429="French"),M3429*R$4,0)</f>
        <v>0</v>
      </c>
      <c r="S3429" s="33">
        <f>IF(AND($Q3429="LOW",$P3429="French"),N3429*S$4,0)</f>
        <v>0</v>
      </c>
      <c r="T3429" s="33">
        <f>IF(AND($Q3429="LOW",$P3429="French"),O3429*T$4,0)</f>
        <v>0</v>
      </c>
      <c r="U3429" s="33">
        <f>IF(AND($Q3429="HIGH",$P3429="French"),M3429*U$4,0)</f>
        <v>0</v>
      </c>
      <c r="V3429" s="33">
        <f>IF(AND($Q3429="HIGH",$P3429="French"),N3429*V$4,0)</f>
        <v>0</v>
      </c>
      <c r="W3429" s="33">
        <f>IF(AND($Q3429="HIGH",$P3429="French"),O3429*W$4,0)</f>
        <v>0</v>
      </c>
      <c r="X3429" s="33">
        <f>IF(AND($Q3429="LOW",$P3429="English"),M3429*X$4,0)</f>
        <v>0</v>
      </c>
      <c r="Y3429" s="33">
        <f>IF(AND($Q3429="LOW",$P3429="English"),N3429*Y$4,0)</f>
        <v>0</v>
      </c>
      <c r="Z3429" s="33">
        <f>IF(AND($Q3429="LOW",$P3429="English"),O3429*Z$4,0)</f>
        <v>0</v>
      </c>
      <c r="AA3429" s="33">
        <f>IF(AND($Q3429="HIGH",$P3429="English"),M3429*AA$4,0)</f>
        <v>0</v>
      </c>
      <c r="AB3429" s="33">
        <f>IF(AND($Q3429="HIGH",$P3429="English"),N3429*AB$4,0)</f>
        <v>0</v>
      </c>
      <c r="AC3429" s="33">
        <f>IF(AND($Q3429="HIGH",$P3429="English"),O3429*AC$4,0)</f>
        <v>0</v>
      </c>
      <c r="AD3429" s="26">
        <f>SUM(R3429:AC3429)</f>
        <v>0</v>
      </c>
      <c r="AE3429" s="46" t="str">
        <f>IFERROR(IF(AE$3=VLOOKUP($E3429,Template!$AK$5:$AM$17,3,FALSE),$AD3429*$F3429,0),"0.00")</f>
        <v>0.00</v>
      </c>
      <c r="AF3429" s="46" t="str">
        <f>IFERROR(IF(AF$3=VLOOKUP($E3429,Template!$AK$5:$AM$17,3,FALSE),$AD3429*$F3429,0),"0.00")</f>
        <v>0.00</v>
      </c>
      <c r="AG3429" s="28">
        <f>SUM(AD3429:AF3429)</f>
        <v>0</v>
      </c>
      <c r="AH3429" s="13" t="s">
        <v>40</v>
      </c>
      <c r="AI3429" s="13" t="s">
        <v>41</v>
      </c>
      <c r="AK3429" s="14" t="s">
        <v>25</v>
      </c>
      <c r="AL3429" s="15">
        <v>0.05</v>
      </c>
      <c r="AM3429" s="16" t="s">
        <v>3</v>
      </c>
    </row>
    <row r="3430" spans="1:39" s="3" customFormat="1" ht="13.8" x14ac:dyDescent="0.25">
      <c r="A3430" s="7" t="str">
        <f>A3429</f>
        <v>(Enter Broadcasting Company Name)</v>
      </c>
      <c r="B3430" s="7" t="str">
        <f>B3429</f>
        <v>(Enter Call Letters)</v>
      </c>
      <c r="C3430" s="8" t="str">
        <f>C3429</f>
        <v>(Select AM/FM)</v>
      </c>
      <c r="D3430" s="30"/>
      <c r="E3430" s="8" t="str">
        <f>E3429</f>
        <v>(Select Station Province)</v>
      </c>
      <c r="F3430" s="9" t="str">
        <f>IFERROR(VLOOKUP(E3430,Template!$AK$5:$AL$17,2,FALSE),"")</f>
        <v/>
      </c>
      <c r="G3430" s="42" t="s">
        <v>8</v>
      </c>
      <c r="H3430" s="42" t="s">
        <v>9</v>
      </c>
      <c r="I3430" s="32" t="s">
        <v>65</v>
      </c>
      <c r="J3430" s="32" t="s">
        <v>66</v>
      </c>
      <c r="K3430" s="33">
        <f t="shared" ref="K3430:K3440" si="9602">IFERROR(I3430+J3430,0)</f>
        <v>0</v>
      </c>
      <c r="L3430" s="33">
        <f t="shared" ref="L3430:L3440" si="9603">IFERROR(L3429+K3430,"")</f>
        <v>0</v>
      </c>
      <c r="M3430" s="34">
        <f t="shared" si="9601"/>
        <v>0</v>
      </c>
      <c r="N3430" s="34">
        <f>IF(AND(L3430&gt;$N$4,L3430&lt;=$O$4),K3430-M3430,IF(AND(L3429&gt;$N$4,L3429&lt;=$O$4),$O$4-L3429,IF(L3429&gt;$O$4,0,IF(L3430&lt;$N$4,0,MIN(L3430-$N$4,$N$4)))))</f>
        <v>0</v>
      </c>
      <c r="O3430" s="34">
        <f t="shared" ref="O3430:O3440" si="9604">IF(L3430&gt;$O$4,K3430-M3430-N3430,0)</f>
        <v>0</v>
      </c>
      <c r="P3430" s="12" t="str">
        <f>P3429</f>
        <v>(Select Language)</v>
      </c>
      <c r="Q3430" s="12" t="str">
        <f>Q3429</f>
        <v>(Select Usage)</v>
      </c>
      <c r="R3430" s="33">
        <f t="shared" ref="R3430:R3440" si="9605">IF(AND($Q3430="LOW",$P3430="French"),M3430*R$4,0)</f>
        <v>0</v>
      </c>
      <c r="S3430" s="33">
        <f t="shared" ref="S3430:S3440" si="9606">IF(AND($Q3430="LOW",$P3430="French"),N3430*S$4,0)</f>
        <v>0</v>
      </c>
      <c r="T3430" s="33">
        <f t="shared" ref="T3430:T3440" si="9607">IF(AND($Q3430="LOW",$P3430="French"),O3430*T$4,0)</f>
        <v>0</v>
      </c>
      <c r="U3430" s="33">
        <f t="shared" ref="U3430:U3440" si="9608">IF(AND($Q3430="HIGH",$P3430="French"),M3430*U$4,0)</f>
        <v>0</v>
      </c>
      <c r="V3430" s="33">
        <f t="shared" ref="V3430:V3440" si="9609">IF(AND($Q3430="HIGH",$P3430="French"),N3430*V$4,0)</f>
        <v>0</v>
      </c>
      <c r="W3430" s="33">
        <f t="shared" ref="W3430:W3440" si="9610">IF(AND($Q3430="HIGH",$P3430="French"),O3430*W$4,0)</f>
        <v>0</v>
      </c>
      <c r="X3430" s="33">
        <f t="shared" ref="X3430:X3440" si="9611">IF(AND($Q3430="LOW",$P3430="English"),M3430*X$4,0)</f>
        <v>0</v>
      </c>
      <c r="Y3430" s="33">
        <f t="shared" ref="Y3430:Y3440" si="9612">IF(AND($Q3430="LOW",$P3430="English"),N3430*Y$4,0)</f>
        <v>0</v>
      </c>
      <c r="Z3430" s="33">
        <f t="shared" ref="Z3430:Z3440" si="9613">IF(AND($Q3430="LOW",$P3430="English"),O3430*Z$4,0)</f>
        <v>0</v>
      </c>
      <c r="AA3430" s="33">
        <f t="shared" ref="AA3430:AA3440" si="9614">IF(AND($Q3430="HIGH",$P3430="English"),M3430*AA$4,0)</f>
        <v>0</v>
      </c>
      <c r="AB3430" s="33">
        <f t="shared" ref="AB3430:AB3440" si="9615">IF(AND($Q3430="HIGH",$P3430="English"),N3430*AB$4,0)</f>
        <v>0</v>
      </c>
      <c r="AC3430" s="33">
        <f t="shared" ref="AC3430:AC3440" si="9616">IF(AND($Q3430="HIGH",$P3430="English"),O3430*AC$4,0)</f>
        <v>0</v>
      </c>
      <c r="AD3430" s="26">
        <f t="shared" ref="AD3430:AD3434" si="9617">SUM(R3430:AC3430)</f>
        <v>0</v>
      </c>
      <c r="AE3430" s="46" t="str">
        <f>IFERROR(IF(AE$3=VLOOKUP($E3430,Template!$AK$5:$AM$17,3,FALSE),$AD3430*$F3430,0),"0.00")</f>
        <v>0.00</v>
      </c>
      <c r="AF3430" s="46" t="str">
        <f>IFERROR(IF(AF$3=VLOOKUP($E3430,Template!$AK$5:$AM$17,3,FALSE),$AD3430*$F3430,0),"0.00")</f>
        <v>0.00</v>
      </c>
      <c r="AG3430" s="28">
        <f t="shared" ref="AG3430:AG3440" si="9618">SUM(AD3430:AF3430)</f>
        <v>0</v>
      </c>
      <c r="AH3430" s="13" t="s">
        <v>40</v>
      </c>
      <c r="AI3430" s="13" t="s">
        <v>41</v>
      </c>
      <c r="AK3430" s="14" t="s">
        <v>23</v>
      </c>
      <c r="AL3430" s="15">
        <v>0.05</v>
      </c>
      <c r="AM3430" s="16" t="s">
        <v>3</v>
      </c>
    </row>
    <row r="3431" spans="1:39" s="3" customFormat="1" ht="13.8" x14ac:dyDescent="0.25">
      <c r="A3431" s="7" t="str">
        <f t="shared" ref="A3431:C3431" si="9619">A3430</f>
        <v>(Enter Broadcasting Company Name)</v>
      </c>
      <c r="B3431" s="7" t="str">
        <f t="shared" si="9619"/>
        <v>(Enter Call Letters)</v>
      </c>
      <c r="C3431" s="8" t="str">
        <f t="shared" si="9619"/>
        <v>(Select AM/FM)</v>
      </c>
      <c r="D3431" s="30"/>
      <c r="E3431" s="8" t="str">
        <f t="shared" ref="E3431:E3440" si="9620">E3430</f>
        <v>(Select Station Province)</v>
      </c>
      <c r="F3431" s="9" t="str">
        <f>IFERROR(VLOOKUP(E3431,Template!$AK$5:$AL$17,2,FALSE),"")</f>
        <v/>
      </c>
      <c r="G3431" s="42" t="s">
        <v>6</v>
      </c>
      <c r="H3431" s="42" t="s">
        <v>10</v>
      </c>
      <c r="I3431" s="32" t="s">
        <v>65</v>
      </c>
      <c r="J3431" s="32" t="s">
        <v>66</v>
      </c>
      <c r="K3431" s="33">
        <f t="shared" si="9602"/>
        <v>0</v>
      </c>
      <c r="L3431" s="33">
        <f t="shared" si="9603"/>
        <v>0</v>
      </c>
      <c r="M3431" s="34">
        <f t="shared" si="9601"/>
        <v>0</v>
      </c>
      <c r="N3431" s="34">
        <f t="shared" ref="N3431:N3440" si="9621">IF(AND(L3431&gt;$N$4,L3431&lt;=$O$4),K3431-M3431,IF(AND(L3430&gt;$N$4,L3430&lt;=$O$4),$O$4-L3430,IF(L3430&gt;$O$4,0,IF(L3431&lt;$N$4,0,MIN(L3431-$N$4,$N$4)))))</f>
        <v>0</v>
      </c>
      <c r="O3431" s="34">
        <f t="shared" si="9604"/>
        <v>0</v>
      </c>
      <c r="P3431" s="12" t="str">
        <f t="shared" ref="P3431:Q3431" si="9622">P3430</f>
        <v>(Select Language)</v>
      </c>
      <c r="Q3431" s="12" t="str">
        <f t="shared" si="9622"/>
        <v>(Select Usage)</v>
      </c>
      <c r="R3431" s="33">
        <f t="shared" si="9605"/>
        <v>0</v>
      </c>
      <c r="S3431" s="33">
        <f t="shared" si="9606"/>
        <v>0</v>
      </c>
      <c r="T3431" s="33">
        <f t="shared" si="9607"/>
        <v>0</v>
      </c>
      <c r="U3431" s="33">
        <f t="shared" si="9608"/>
        <v>0</v>
      </c>
      <c r="V3431" s="33">
        <f t="shared" si="9609"/>
        <v>0</v>
      </c>
      <c r="W3431" s="33">
        <f t="shared" si="9610"/>
        <v>0</v>
      </c>
      <c r="X3431" s="33">
        <f t="shared" si="9611"/>
        <v>0</v>
      </c>
      <c r="Y3431" s="33">
        <f t="shared" si="9612"/>
        <v>0</v>
      </c>
      <c r="Z3431" s="33">
        <f t="shared" si="9613"/>
        <v>0</v>
      </c>
      <c r="AA3431" s="33">
        <f t="shared" si="9614"/>
        <v>0</v>
      </c>
      <c r="AB3431" s="33">
        <f t="shared" si="9615"/>
        <v>0</v>
      </c>
      <c r="AC3431" s="33">
        <f t="shared" si="9616"/>
        <v>0</v>
      </c>
      <c r="AD3431" s="26">
        <f t="shared" si="9617"/>
        <v>0</v>
      </c>
      <c r="AE3431" s="46" t="str">
        <f>IFERROR(IF(AE$3=VLOOKUP($E3431,Template!$AK$5:$AM$17,3,FALSE),$AD3431*$F3431,0),"0.00")</f>
        <v>0.00</v>
      </c>
      <c r="AF3431" s="46" t="str">
        <f>IFERROR(IF(AF$3=VLOOKUP($E3431,Template!$AK$5:$AM$17,3,FALSE),$AD3431*$F3431,0),"0.00")</f>
        <v>0.00</v>
      </c>
      <c r="AG3431" s="28">
        <f t="shared" si="9618"/>
        <v>0</v>
      </c>
      <c r="AH3431" s="13" t="s">
        <v>40</v>
      </c>
      <c r="AI3431" s="13" t="s">
        <v>41</v>
      </c>
      <c r="AK3431" s="14" t="s">
        <v>24</v>
      </c>
      <c r="AL3431" s="15">
        <v>0.05</v>
      </c>
      <c r="AM3431" s="16" t="s">
        <v>3</v>
      </c>
    </row>
    <row r="3432" spans="1:39" s="3" customFormat="1" ht="13.8" x14ac:dyDescent="0.25">
      <c r="A3432" s="7" t="str">
        <f t="shared" ref="A3432:C3432" si="9623">A3431</f>
        <v>(Enter Broadcasting Company Name)</v>
      </c>
      <c r="B3432" s="7" t="str">
        <f t="shared" si="9623"/>
        <v>(Enter Call Letters)</v>
      </c>
      <c r="C3432" s="8" t="str">
        <f t="shared" si="9623"/>
        <v>(Select AM/FM)</v>
      </c>
      <c r="D3432" s="30"/>
      <c r="E3432" s="8" t="str">
        <f t="shared" si="9620"/>
        <v>(Select Station Province)</v>
      </c>
      <c r="F3432" s="9" t="str">
        <f>IFERROR(VLOOKUP(E3432,Template!$AK$5:$AL$17,2,FALSE),"")</f>
        <v/>
      </c>
      <c r="G3432" s="42" t="s">
        <v>9</v>
      </c>
      <c r="H3432" s="42" t="s">
        <v>11</v>
      </c>
      <c r="I3432" s="32" t="s">
        <v>65</v>
      </c>
      <c r="J3432" s="32" t="s">
        <v>66</v>
      </c>
      <c r="K3432" s="33">
        <f t="shared" si="9602"/>
        <v>0</v>
      </c>
      <c r="L3432" s="33">
        <f t="shared" si="9603"/>
        <v>0</v>
      </c>
      <c r="M3432" s="34">
        <f t="shared" si="9601"/>
        <v>0</v>
      </c>
      <c r="N3432" s="34">
        <f t="shared" si="9621"/>
        <v>0</v>
      </c>
      <c r="O3432" s="34">
        <f t="shared" si="9604"/>
        <v>0</v>
      </c>
      <c r="P3432" s="12" t="str">
        <f t="shared" ref="P3432:Q3432" si="9624">P3431</f>
        <v>(Select Language)</v>
      </c>
      <c r="Q3432" s="12" t="str">
        <f t="shared" si="9624"/>
        <v>(Select Usage)</v>
      </c>
      <c r="R3432" s="33">
        <f t="shared" si="9605"/>
        <v>0</v>
      </c>
      <c r="S3432" s="33">
        <f t="shared" si="9606"/>
        <v>0</v>
      </c>
      <c r="T3432" s="33">
        <f t="shared" si="9607"/>
        <v>0</v>
      </c>
      <c r="U3432" s="33">
        <f t="shared" si="9608"/>
        <v>0</v>
      </c>
      <c r="V3432" s="33">
        <f t="shared" si="9609"/>
        <v>0</v>
      </c>
      <c r="W3432" s="33">
        <f t="shared" si="9610"/>
        <v>0</v>
      </c>
      <c r="X3432" s="33">
        <f t="shared" si="9611"/>
        <v>0</v>
      </c>
      <c r="Y3432" s="33">
        <f t="shared" si="9612"/>
        <v>0</v>
      </c>
      <c r="Z3432" s="33">
        <f t="shared" si="9613"/>
        <v>0</v>
      </c>
      <c r="AA3432" s="33">
        <f t="shared" si="9614"/>
        <v>0</v>
      </c>
      <c r="AB3432" s="33">
        <f t="shared" si="9615"/>
        <v>0</v>
      </c>
      <c r="AC3432" s="33">
        <f t="shared" si="9616"/>
        <v>0</v>
      </c>
      <c r="AD3432" s="26">
        <f t="shared" si="9617"/>
        <v>0</v>
      </c>
      <c r="AE3432" s="46" t="str">
        <f>IFERROR(IF(AE$3=VLOOKUP($E3432,Template!$AK$5:$AM$17,3,FALSE),$AD3432*$F3432,0),"0.00")</f>
        <v>0.00</v>
      </c>
      <c r="AF3432" s="46" t="str">
        <f>IFERROR(IF(AF$3=VLOOKUP($E3432,Template!$AK$5:$AM$17,3,FALSE),$AD3432*$F3432,0),"0.00")</f>
        <v>0.00</v>
      </c>
      <c r="AG3432" s="28">
        <f t="shared" si="9618"/>
        <v>0</v>
      </c>
      <c r="AH3432" s="13" t="s">
        <v>40</v>
      </c>
      <c r="AI3432" s="13" t="s">
        <v>41</v>
      </c>
      <c r="AK3432" s="14" t="s">
        <v>22</v>
      </c>
      <c r="AL3432" s="15">
        <v>0.15</v>
      </c>
      <c r="AM3432" s="16" t="s">
        <v>2</v>
      </c>
    </row>
    <row r="3433" spans="1:39" s="3" customFormat="1" ht="13.8" x14ac:dyDescent="0.25">
      <c r="A3433" s="7" t="str">
        <f t="shared" ref="A3433:C3433" si="9625">A3432</f>
        <v>(Enter Broadcasting Company Name)</v>
      </c>
      <c r="B3433" s="7" t="str">
        <f t="shared" si="9625"/>
        <v>(Enter Call Letters)</v>
      </c>
      <c r="C3433" s="8" t="str">
        <f t="shared" si="9625"/>
        <v>(Select AM/FM)</v>
      </c>
      <c r="D3433" s="30"/>
      <c r="E3433" s="8" t="str">
        <f t="shared" si="9620"/>
        <v>(Select Station Province)</v>
      </c>
      <c r="F3433" s="9" t="str">
        <f>IFERROR(VLOOKUP(E3433,Template!$AK$5:$AL$17,2,FALSE),"")</f>
        <v/>
      </c>
      <c r="G3433" s="42" t="s">
        <v>10</v>
      </c>
      <c r="H3433" s="42" t="s">
        <v>12</v>
      </c>
      <c r="I3433" s="32" t="s">
        <v>65</v>
      </c>
      <c r="J3433" s="32" t="s">
        <v>66</v>
      </c>
      <c r="K3433" s="33">
        <f t="shared" si="9602"/>
        <v>0</v>
      </c>
      <c r="L3433" s="33">
        <f t="shared" si="9603"/>
        <v>0</v>
      </c>
      <c r="M3433" s="34">
        <f t="shared" si="9601"/>
        <v>0</v>
      </c>
      <c r="N3433" s="34">
        <f t="shared" si="9621"/>
        <v>0</v>
      </c>
      <c r="O3433" s="34">
        <f t="shared" si="9604"/>
        <v>0</v>
      </c>
      <c r="P3433" s="12" t="str">
        <f t="shared" ref="P3433:Q3433" si="9626">P3432</f>
        <v>(Select Language)</v>
      </c>
      <c r="Q3433" s="12" t="str">
        <f t="shared" si="9626"/>
        <v>(Select Usage)</v>
      </c>
      <c r="R3433" s="33">
        <f t="shared" si="9605"/>
        <v>0</v>
      </c>
      <c r="S3433" s="33">
        <f t="shared" si="9606"/>
        <v>0</v>
      </c>
      <c r="T3433" s="33">
        <f t="shared" si="9607"/>
        <v>0</v>
      </c>
      <c r="U3433" s="33">
        <f t="shared" si="9608"/>
        <v>0</v>
      </c>
      <c r="V3433" s="33">
        <f t="shared" si="9609"/>
        <v>0</v>
      </c>
      <c r="W3433" s="33">
        <f t="shared" si="9610"/>
        <v>0</v>
      </c>
      <c r="X3433" s="33">
        <f t="shared" si="9611"/>
        <v>0</v>
      </c>
      <c r="Y3433" s="33">
        <f t="shared" si="9612"/>
        <v>0</v>
      </c>
      <c r="Z3433" s="33">
        <f t="shared" si="9613"/>
        <v>0</v>
      </c>
      <c r="AA3433" s="33">
        <f t="shared" si="9614"/>
        <v>0</v>
      </c>
      <c r="AB3433" s="33">
        <f t="shared" si="9615"/>
        <v>0</v>
      </c>
      <c r="AC3433" s="33">
        <f t="shared" si="9616"/>
        <v>0</v>
      </c>
      <c r="AD3433" s="26">
        <f t="shared" si="9617"/>
        <v>0</v>
      </c>
      <c r="AE3433" s="46" t="str">
        <f>IFERROR(IF(AE$3=VLOOKUP($E3433,Template!$AK$5:$AM$17,3,FALSE),$AD3433*$F3433,0),"0.00")</f>
        <v>0.00</v>
      </c>
      <c r="AF3433" s="46" t="str">
        <f>IFERROR(IF(AF$3=VLOOKUP($E3433,Template!$AK$5:$AM$17,3,FALSE),$AD3433*$F3433,0),"0.00")</f>
        <v>0.00</v>
      </c>
      <c r="AG3433" s="28">
        <f t="shared" si="9618"/>
        <v>0</v>
      </c>
      <c r="AH3433" s="13" t="s">
        <v>40</v>
      </c>
      <c r="AI3433" s="13" t="s">
        <v>41</v>
      </c>
      <c r="AK3433" s="14" t="s">
        <v>26</v>
      </c>
      <c r="AL3433" s="15">
        <v>0.15</v>
      </c>
      <c r="AM3433" s="16" t="s">
        <v>2</v>
      </c>
    </row>
    <row r="3434" spans="1:39" s="3" customFormat="1" ht="13.8" x14ac:dyDescent="0.25">
      <c r="A3434" s="7" t="str">
        <f t="shared" ref="A3434:C3434" si="9627">A3433</f>
        <v>(Enter Broadcasting Company Name)</v>
      </c>
      <c r="B3434" s="7" t="str">
        <f t="shared" si="9627"/>
        <v>(Enter Call Letters)</v>
      </c>
      <c r="C3434" s="8" t="str">
        <f t="shared" si="9627"/>
        <v>(Select AM/FM)</v>
      </c>
      <c r="D3434" s="30"/>
      <c r="E3434" s="8" t="str">
        <f t="shared" si="9620"/>
        <v>(Select Station Province)</v>
      </c>
      <c r="F3434" s="9" t="str">
        <f>IFERROR(VLOOKUP(E3434,Template!$AK$5:$AL$17,2,FALSE),"")</f>
        <v/>
      </c>
      <c r="G3434" s="42" t="s">
        <v>11</v>
      </c>
      <c r="H3434" s="42" t="s">
        <v>13</v>
      </c>
      <c r="I3434" s="32" t="s">
        <v>65</v>
      </c>
      <c r="J3434" s="32" t="s">
        <v>66</v>
      </c>
      <c r="K3434" s="33">
        <f t="shared" si="9602"/>
        <v>0</v>
      </c>
      <c r="L3434" s="33">
        <f t="shared" si="9603"/>
        <v>0</v>
      </c>
      <c r="M3434" s="34">
        <f t="shared" si="9601"/>
        <v>0</v>
      </c>
      <c r="N3434" s="34">
        <f t="shared" si="9621"/>
        <v>0</v>
      </c>
      <c r="O3434" s="34">
        <f t="shared" si="9604"/>
        <v>0</v>
      </c>
      <c r="P3434" s="12" t="str">
        <f t="shared" ref="P3434:Q3434" si="9628">P3433</f>
        <v>(Select Language)</v>
      </c>
      <c r="Q3434" s="12" t="str">
        <f t="shared" si="9628"/>
        <v>(Select Usage)</v>
      </c>
      <c r="R3434" s="33">
        <f t="shared" si="9605"/>
        <v>0</v>
      </c>
      <c r="S3434" s="33">
        <f t="shared" si="9606"/>
        <v>0</v>
      </c>
      <c r="T3434" s="33">
        <f t="shared" si="9607"/>
        <v>0</v>
      </c>
      <c r="U3434" s="33">
        <f t="shared" si="9608"/>
        <v>0</v>
      </c>
      <c r="V3434" s="33">
        <f t="shared" si="9609"/>
        <v>0</v>
      </c>
      <c r="W3434" s="33">
        <f t="shared" si="9610"/>
        <v>0</v>
      </c>
      <c r="X3434" s="33">
        <f t="shared" si="9611"/>
        <v>0</v>
      </c>
      <c r="Y3434" s="33">
        <f t="shared" si="9612"/>
        <v>0</v>
      </c>
      <c r="Z3434" s="33">
        <f t="shared" si="9613"/>
        <v>0</v>
      </c>
      <c r="AA3434" s="33">
        <f t="shared" si="9614"/>
        <v>0</v>
      </c>
      <c r="AB3434" s="33">
        <f t="shared" si="9615"/>
        <v>0</v>
      </c>
      <c r="AC3434" s="33">
        <f t="shared" si="9616"/>
        <v>0</v>
      </c>
      <c r="AD3434" s="26">
        <f t="shared" si="9617"/>
        <v>0</v>
      </c>
      <c r="AE3434" s="46" t="str">
        <f>IFERROR(IF(AE$3=VLOOKUP($E3434,Template!$AK$5:$AM$17,3,FALSE),$AD3434*$F3434,0),"0.00")</f>
        <v>0.00</v>
      </c>
      <c r="AF3434" s="46" t="str">
        <f>IFERROR(IF(AF$3=VLOOKUP($E3434,Template!$AK$5:$AM$17,3,FALSE),$AD3434*$F3434,0),"0.00")</f>
        <v>0.00</v>
      </c>
      <c r="AG3434" s="28">
        <f t="shared" si="9618"/>
        <v>0</v>
      </c>
      <c r="AH3434" s="13" t="s">
        <v>40</v>
      </c>
      <c r="AI3434" s="13" t="s">
        <v>41</v>
      </c>
      <c r="AK3434" s="14" t="s">
        <v>27</v>
      </c>
      <c r="AL3434" s="15">
        <v>0.15</v>
      </c>
      <c r="AM3434" s="16" t="s">
        <v>2</v>
      </c>
    </row>
    <row r="3435" spans="1:39" s="3" customFormat="1" ht="13.8" x14ac:dyDescent="0.25">
      <c r="A3435" s="7" t="str">
        <f t="shared" ref="A3435:C3435" si="9629">A3434</f>
        <v>(Enter Broadcasting Company Name)</v>
      </c>
      <c r="B3435" s="7" t="str">
        <f t="shared" si="9629"/>
        <v>(Enter Call Letters)</v>
      </c>
      <c r="C3435" s="8" t="str">
        <f t="shared" si="9629"/>
        <v>(Select AM/FM)</v>
      </c>
      <c r="D3435" s="30"/>
      <c r="E3435" s="8" t="str">
        <f t="shared" si="9620"/>
        <v>(Select Station Province)</v>
      </c>
      <c r="F3435" s="9" t="str">
        <f>IFERROR(VLOOKUP(E3435,Template!$AK$5:$AL$17,2,FALSE),"")</f>
        <v/>
      </c>
      <c r="G3435" s="42" t="s">
        <v>12</v>
      </c>
      <c r="H3435" s="42" t="s">
        <v>15</v>
      </c>
      <c r="I3435" s="32" t="s">
        <v>65</v>
      </c>
      <c r="J3435" s="32" t="s">
        <v>66</v>
      </c>
      <c r="K3435" s="33">
        <f t="shared" si="9602"/>
        <v>0</v>
      </c>
      <c r="L3435" s="33">
        <f t="shared" si="9603"/>
        <v>0</v>
      </c>
      <c r="M3435" s="34">
        <f t="shared" si="9601"/>
        <v>0</v>
      </c>
      <c r="N3435" s="34">
        <f t="shared" si="9621"/>
        <v>0</v>
      </c>
      <c r="O3435" s="34">
        <f t="shared" si="9604"/>
        <v>0</v>
      </c>
      <c r="P3435" s="12" t="str">
        <f t="shared" ref="P3435:Q3435" si="9630">P3434</f>
        <v>(Select Language)</v>
      </c>
      <c r="Q3435" s="12" t="str">
        <f t="shared" si="9630"/>
        <v>(Select Usage)</v>
      </c>
      <c r="R3435" s="33">
        <f t="shared" si="9605"/>
        <v>0</v>
      </c>
      <c r="S3435" s="33">
        <f t="shared" si="9606"/>
        <v>0</v>
      </c>
      <c r="T3435" s="33">
        <f t="shared" si="9607"/>
        <v>0</v>
      </c>
      <c r="U3435" s="33">
        <f t="shared" si="9608"/>
        <v>0</v>
      </c>
      <c r="V3435" s="33">
        <f t="shared" si="9609"/>
        <v>0</v>
      </c>
      <c r="W3435" s="33">
        <f t="shared" si="9610"/>
        <v>0</v>
      </c>
      <c r="X3435" s="33">
        <f t="shared" si="9611"/>
        <v>0</v>
      </c>
      <c r="Y3435" s="33">
        <f t="shared" si="9612"/>
        <v>0</v>
      </c>
      <c r="Z3435" s="33">
        <f t="shared" si="9613"/>
        <v>0</v>
      </c>
      <c r="AA3435" s="33">
        <f t="shared" si="9614"/>
        <v>0</v>
      </c>
      <c r="AB3435" s="33">
        <f t="shared" si="9615"/>
        <v>0</v>
      </c>
      <c r="AC3435" s="33">
        <f t="shared" si="9616"/>
        <v>0</v>
      </c>
      <c r="AD3435" s="26">
        <f>SUM(R3435:AC3435)</f>
        <v>0</v>
      </c>
      <c r="AE3435" s="46" t="str">
        <f>IFERROR(IF(AE$3=VLOOKUP($E3435,Template!$AK$5:$AM$17,3,FALSE),$AD3435*$F3435,0),"0.00")</f>
        <v>0.00</v>
      </c>
      <c r="AF3435" s="46" t="str">
        <f>IFERROR(IF(AF$3=VLOOKUP($E3435,Template!$AK$5:$AM$17,3,FALSE),$AD3435*$F3435,0),"0.00")</f>
        <v>0.00</v>
      </c>
      <c r="AG3435" s="28">
        <f t="shared" si="9618"/>
        <v>0</v>
      </c>
      <c r="AH3435" s="13" t="s">
        <v>40</v>
      </c>
      <c r="AI3435" s="13" t="s">
        <v>41</v>
      </c>
      <c r="AK3435" s="14" t="s">
        <v>28</v>
      </c>
      <c r="AL3435" s="15">
        <v>0.05</v>
      </c>
      <c r="AM3435" s="16" t="s">
        <v>3</v>
      </c>
    </row>
    <row r="3436" spans="1:39" s="3" customFormat="1" ht="13.8" x14ac:dyDescent="0.25">
      <c r="A3436" s="7" t="str">
        <f t="shared" ref="A3436:C3436" si="9631">A3435</f>
        <v>(Enter Broadcasting Company Name)</v>
      </c>
      <c r="B3436" s="7" t="str">
        <f t="shared" si="9631"/>
        <v>(Enter Call Letters)</v>
      </c>
      <c r="C3436" s="8" t="str">
        <f t="shared" si="9631"/>
        <v>(Select AM/FM)</v>
      </c>
      <c r="D3436" s="30"/>
      <c r="E3436" s="8" t="str">
        <f t="shared" si="9620"/>
        <v>(Select Station Province)</v>
      </c>
      <c r="F3436" s="9" t="str">
        <f>IFERROR(VLOOKUP(E3436,Template!$AK$5:$AL$17,2,FALSE),"")</f>
        <v/>
      </c>
      <c r="G3436" s="42" t="s">
        <v>13</v>
      </c>
      <c r="H3436" s="42" t="s">
        <v>16</v>
      </c>
      <c r="I3436" s="32" t="s">
        <v>65</v>
      </c>
      <c r="J3436" s="32" t="s">
        <v>66</v>
      </c>
      <c r="K3436" s="33">
        <f t="shared" si="9602"/>
        <v>0</v>
      </c>
      <c r="L3436" s="33">
        <f t="shared" si="9603"/>
        <v>0</v>
      </c>
      <c r="M3436" s="34">
        <f t="shared" si="9601"/>
        <v>0</v>
      </c>
      <c r="N3436" s="34">
        <f t="shared" si="9621"/>
        <v>0</v>
      </c>
      <c r="O3436" s="34">
        <f t="shared" si="9604"/>
        <v>0</v>
      </c>
      <c r="P3436" s="12" t="str">
        <f t="shared" ref="P3436:Q3436" si="9632">P3435</f>
        <v>(Select Language)</v>
      </c>
      <c r="Q3436" s="12" t="str">
        <f t="shared" si="9632"/>
        <v>(Select Usage)</v>
      </c>
      <c r="R3436" s="33">
        <f t="shared" si="9605"/>
        <v>0</v>
      </c>
      <c r="S3436" s="33">
        <f t="shared" si="9606"/>
        <v>0</v>
      </c>
      <c r="T3436" s="33">
        <f t="shared" si="9607"/>
        <v>0</v>
      </c>
      <c r="U3436" s="33">
        <f t="shared" si="9608"/>
        <v>0</v>
      </c>
      <c r="V3436" s="33">
        <f t="shared" si="9609"/>
        <v>0</v>
      </c>
      <c r="W3436" s="33">
        <f t="shared" si="9610"/>
        <v>0</v>
      </c>
      <c r="X3436" s="33">
        <f t="shared" si="9611"/>
        <v>0</v>
      </c>
      <c r="Y3436" s="33">
        <f t="shared" si="9612"/>
        <v>0</v>
      </c>
      <c r="Z3436" s="33">
        <f t="shared" si="9613"/>
        <v>0</v>
      </c>
      <c r="AA3436" s="33">
        <f t="shared" si="9614"/>
        <v>0</v>
      </c>
      <c r="AB3436" s="33">
        <f t="shared" si="9615"/>
        <v>0</v>
      </c>
      <c r="AC3436" s="33">
        <f t="shared" si="9616"/>
        <v>0</v>
      </c>
      <c r="AD3436" s="26">
        <f t="shared" ref="AD3436:AD3438" si="9633">SUM(R3436:AC3436)</f>
        <v>0</v>
      </c>
      <c r="AE3436" s="46" t="str">
        <f>IFERROR(IF(AE$3=VLOOKUP($E3436,Template!$AK$5:$AM$17,3,FALSE),$AD3436*$F3436,0),"0.00")</f>
        <v>0.00</v>
      </c>
      <c r="AF3436" s="46" t="str">
        <f>IFERROR(IF(AF$3=VLOOKUP($E3436,Template!$AK$5:$AM$17,3,FALSE),$AD3436*$F3436,0),"0.00")</f>
        <v>0.00</v>
      </c>
      <c r="AG3436" s="28">
        <f t="shared" si="9618"/>
        <v>0</v>
      </c>
      <c r="AH3436" s="13" t="s">
        <v>40</v>
      </c>
      <c r="AI3436" s="13" t="s">
        <v>41</v>
      </c>
      <c r="AK3436" s="14" t="s">
        <v>70</v>
      </c>
      <c r="AL3436" s="15">
        <v>0.05</v>
      </c>
      <c r="AM3436" s="16" t="s">
        <v>3</v>
      </c>
    </row>
    <row r="3437" spans="1:39" s="3" customFormat="1" ht="13.8" x14ac:dyDescent="0.25">
      <c r="A3437" s="7" t="str">
        <f t="shared" ref="A3437:C3437" si="9634">A3436</f>
        <v>(Enter Broadcasting Company Name)</v>
      </c>
      <c r="B3437" s="7" t="str">
        <f t="shared" si="9634"/>
        <v>(Enter Call Letters)</v>
      </c>
      <c r="C3437" s="8" t="str">
        <f t="shared" si="9634"/>
        <v>(Select AM/FM)</v>
      </c>
      <c r="D3437" s="30"/>
      <c r="E3437" s="8" t="str">
        <f t="shared" si="9620"/>
        <v>(Select Station Province)</v>
      </c>
      <c r="F3437" s="9" t="str">
        <f>IFERROR(VLOOKUP(E3437,Template!$AK$5:$AL$17,2,FALSE),"")</f>
        <v/>
      </c>
      <c r="G3437" s="42" t="s">
        <v>15</v>
      </c>
      <c r="H3437" s="42" t="s">
        <v>17</v>
      </c>
      <c r="I3437" s="32" t="s">
        <v>65</v>
      </c>
      <c r="J3437" s="32" t="s">
        <v>66</v>
      </c>
      <c r="K3437" s="33">
        <f t="shared" si="9602"/>
        <v>0</v>
      </c>
      <c r="L3437" s="33">
        <f t="shared" si="9603"/>
        <v>0</v>
      </c>
      <c r="M3437" s="34">
        <f t="shared" si="9601"/>
        <v>0</v>
      </c>
      <c r="N3437" s="34">
        <f t="shared" si="9621"/>
        <v>0</v>
      </c>
      <c r="O3437" s="34">
        <f t="shared" si="9604"/>
        <v>0</v>
      </c>
      <c r="P3437" s="12" t="str">
        <f t="shared" ref="P3437:Q3437" si="9635">P3436</f>
        <v>(Select Language)</v>
      </c>
      <c r="Q3437" s="12" t="str">
        <f t="shared" si="9635"/>
        <v>(Select Usage)</v>
      </c>
      <c r="R3437" s="33">
        <f t="shared" si="9605"/>
        <v>0</v>
      </c>
      <c r="S3437" s="33">
        <f t="shared" si="9606"/>
        <v>0</v>
      </c>
      <c r="T3437" s="33">
        <f t="shared" si="9607"/>
        <v>0</v>
      </c>
      <c r="U3437" s="33">
        <f t="shared" si="9608"/>
        <v>0</v>
      </c>
      <c r="V3437" s="33">
        <f t="shared" si="9609"/>
        <v>0</v>
      </c>
      <c r="W3437" s="33">
        <f t="shared" si="9610"/>
        <v>0</v>
      </c>
      <c r="X3437" s="33">
        <f t="shared" si="9611"/>
        <v>0</v>
      </c>
      <c r="Y3437" s="33">
        <f t="shared" si="9612"/>
        <v>0</v>
      </c>
      <c r="Z3437" s="33">
        <f t="shared" si="9613"/>
        <v>0</v>
      </c>
      <c r="AA3437" s="33">
        <f t="shared" si="9614"/>
        <v>0</v>
      </c>
      <c r="AB3437" s="33">
        <f t="shared" si="9615"/>
        <v>0</v>
      </c>
      <c r="AC3437" s="33">
        <f t="shared" si="9616"/>
        <v>0</v>
      </c>
      <c r="AD3437" s="26">
        <f t="shared" si="9633"/>
        <v>0</v>
      </c>
      <c r="AE3437" s="46" t="str">
        <f>IFERROR(IF(AE$3=VLOOKUP($E3437,Template!$AK$5:$AM$17,3,FALSE),$AD3437*$F3437,0),"0.00")</f>
        <v>0.00</v>
      </c>
      <c r="AF3437" s="46" t="str">
        <f>IFERROR(IF(AF$3=VLOOKUP($E3437,Template!$AK$5:$AM$17,3,FALSE),$AD3437*$F3437,0),"0.00")</f>
        <v>0.00</v>
      </c>
      <c r="AG3437" s="28">
        <f t="shared" si="9618"/>
        <v>0</v>
      </c>
      <c r="AH3437" s="13" t="s">
        <v>40</v>
      </c>
      <c r="AI3437" s="13" t="s">
        <v>41</v>
      </c>
      <c r="AK3437" s="14" t="s">
        <v>20</v>
      </c>
      <c r="AL3437" s="15">
        <v>0.13</v>
      </c>
      <c r="AM3437" s="16" t="s">
        <v>2</v>
      </c>
    </row>
    <row r="3438" spans="1:39" s="3" customFormat="1" ht="13.8" x14ac:dyDescent="0.25">
      <c r="A3438" s="7" t="str">
        <f t="shared" ref="A3438:C3438" si="9636">A3437</f>
        <v>(Enter Broadcasting Company Name)</v>
      </c>
      <c r="B3438" s="7" t="str">
        <f t="shared" si="9636"/>
        <v>(Enter Call Letters)</v>
      </c>
      <c r="C3438" s="8" t="str">
        <f t="shared" si="9636"/>
        <v>(Select AM/FM)</v>
      </c>
      <c r="D3438" s="30"/>
      <c r="E3438" s="8" t="str">
        <f t="shared" si="9620"/>
        <v>(Select Station Province)</v>
      </c>
      <c r="F3438" s="9" t="str">
        <f>IFERROR(VLOOKUP(E3438,Template!$AK$5:$AL$17,2,FALSE),"")</f>
        <v/>
      </c>
      <c r="G3438" s="42" t="s">
        <v>16</v>
      </c>
      <c r="H3438" s="42" t="s">
        <v>18</v>
      </c>
      <c r="I3438" s="32" t="s">
        <v>65</v>
      </c>
      <c r="J3438" s="32" t="s">
        <v>66</v>
      </c>
      <c r="K3438" s="33">
        <f t="shared" si="9602"/>
        <v>0</v>
      </c>
      <c r="L3438" s="33">
        <f t="shared" si="9603"/>
        <v>0</v>
      </c>
      <c r="M3438" s="34">
        <f t="shared" si="9601"/>
        <v>0</v>
      </c>
      <c r="N3438" s="34">
        <f t="shared" si="9621"/>
        <v>0</v>
      </c>
      <c r="O3438" s="34">
        <f t="shared" si="9604"/>
        <v>0</v>
      </c>
      <c r="P3438" s="12" t="str">
        <f t="shared" ref="P3438:Q3438" si="9637">P3437</f>
        <v>(Select Language)</v>
      </c>
      <c r="Q3438" s="12" t="str">
        <f t="shared" si="9637"/>
        <v>(Select Usage)</v>
      </c>
      <c r="R3438" s="33">
        <f t="shared" si="9605"/>
        <v>0</v>
      </c>
      <c r="S3438" s="33">
        <f t="shared" si="9606"/>
        <v>0</v>
      </c>
      <c r="T3438" s="33">
        <f t="shared" si="9607"/>
        <v>0</v>
      </c>
      <c r="U3438" s="33">
        <f t="shared" si="9608"/>
        <v>0</v>
      </c>
      <c r="V3438" s="33">
        <f t="shared" si="9609"/>
        <v>0</v>
      </c>
      <c r="W3438" s="33">
        <f t="shared" si="9610"/>
        <v>0</v>
      </c>
      <c r="X3438" s="33">
        <f t="shared" si="9611"/>
        <v>0</v>
      </c>
      <c r="Y3438" s="33">
        <f t="shared" si="9612"/>
        <v>0</v>
      </c>
      <c r="Z3438" s="33">
        <f t="shared" si="9613"/>
        <v>0</v>
      </c>
      <c r="AA3438" s="33">
        <f t="shared" si="9614"/>
        <v>0</v>
      </c>
      <c r="AB3438" s="33">
        <f t="shared" si="9615"/>
        <v>0</v>
      </c>
      <c r="AC3438" s="33">
        <f t="shared" si="9616"/>
        <v>0</v>
      </c>
      <c r="AD3438" s="26">
        <f t="shared" si="9633"/>
        <v>0</v>
      </c>
      <c r="AE3438" s="46" t="str">
        <f>IFERROR(IF(AE$3=VLOOKUP($E3438,Template!$AK$5:$AM$17,3,FALSE),$AD3438*$F3438,0),"0.00")</f>
        <v>0.00</v>
      </c>
      <c r="AF3438" s="46" t="str">
        <f>IFERROR(IF(AF$3=VLOOKUP($E3438,Template!$AK$5:$AM$17,3,FALSE),$AD3438*$F3438,0),"0.00")</f>
        <v>0.00</v>
      </c>
      <c r="AG3438" s="28">
        <f t="shared" si="9618"/>
        <v>0</v>
      </c>
      <c r="AH3438" s="13" t="s">
        <v>40</v>
      </c>
      <c r="AI3438" s="13" t="s">
        <v>41</v>
      </c>
      <c r="AK3438" s="14" t="s">
        <v>69</v>
      </c>
      <c r="AL3438" s="15">
        <v>0.15</v>
      </c>
      <c r="AM3438" s="16" t="s">
        <v>2</v>
      </c>
    </row>
    <row r="3439" spans="1:39" s="3" customFormat="1" ht="13.8" x14ac:dyDescent="0.25">
      <c r="A3439" s="7" t="str">
        <f t="shared" ref="A3439:C3439" si="9638">A3438</f>
        <v>(Enter Broadcasting Company Name)</v>
      </c>
      <c r="B3439" s="7" t="str">
        <f t="shared" si="9638"/>
        <v>(Enter Call Letters)</v>
      </c>
      <c r="C3439" s="8" t="str">
        <f t="shared" si="9638"/>
        <v>(Select AM/FM)</v>
      </c>
      <c r="D3439" s="30"/>
      <c r="E3439" s="8" t="str">
        <f t="shared" si="9620"/>
        <v>(Select Station Province)</v>
      </c>
      <c r="F3439" s="9" t="str">
        <f>IFERROR(VLOOKUP(E3439,Template!$AK$5:$AL$17,2,FALSE),"")</f>
        <v/>
      </c>
      <c r="G3439" s="42" t="s">
        <v>17</v>
      </c>
      <c r="H3439" s="42" t="s">
        <v>7</v>
      </c>
      <c r="I3439" s="32" t="s">
        <v>65</v>
      </c>
      <c r="J3439" s="32" t="s">
        <v>66</v>
      </c>
      <c r="K3439" s="33">
        <f t="shared" si="9602"/>
        <v>0</v>
      </c>
      <c r="L3439" s="33">
        <f t="shared" si="9603"/>
        <v>0</v>
      </c>
      <c r="M3439" s="34">
        <f t="shared" si="9601"/>
        <v>0</v>
      </c>
      <c r="N3439" s="34">
        <f t="shared" si="9621"/>
        <v>0</v>
      </c>
      <c r="O3439" s="34">
        <f t="shared" si="9604"/>
        <v>0</v>
      </c>
      <c r="P3439" s="12" t="str">
        <f t="shared" ref="P3439:Q3439" si="9639">P3438</f>
        <v>(Select Language)</v>
      </c>
      <c r="Q3439" s="12" t="str">
        <f t="shared" si="9639"/>
        <v>(Select Usage)</v>
      </c>
      <c r="R3439" s="33">
        <f t="shared" si="9605"/>
        <v>0</v>
      </c>
      <c r="S3439" s="33">
        <f t="shared" si="9606"/>
        <v>0</v>
      </c>
      <c r="T3439" s="33">
        <f t="shared" si="9607"/>
        <v>0</v>
      </c>
      <c r="U3439" s="33">
        <f t="shared" si="9608"/>
        <v>0</v>
      </c>
      <c r="V3439" s="33">
        <f t="shared" si="9609"/>
        <v>0</v>
      </c>
      <c r="W3439" s="33">
        <f t="shared" si="9610"/>
        <v>0</v>
      </c>
      <c r="X3439" s="33">
        <f t="shared" si="9611"/>
        <v>0</v>
      </c>
      <c r="Y3439" s="33">
        <f t="shared" si="9612"/>
        <v>0</v>
      </c>
      <c r="Z3439" s="33">
        <f t="shared" si="9613"/>
        <v>0</v>
      </c>
      <c r="AA3439" s="33">
        <f t="shared" si="9614"/>
        <v>0</v>
      </c>
      <c r="AB3439" s="33">
        <f t="shared" si="9615"/>
        <v>0</v>
      </c>
      <c r="AC3439" s="33">
        <f t="shared" si="9616"/>
        <v>0</v>
      </c>
      <c r="AD3439" s="26">
        <f>SUM(R3439:AC3439)</f>
        <v>0</v>
      </c>
      <c r="AE3439" s="46" t="str">
        <f>IFERROR(IF(AE$3=VLOOKUP($E3439,Template!$AK$5:$AM$17,3,FALSE),$AD3439*$F3439,0),"0.00")</f>
        <v>0.00</v>
      </c>
      <c r="AF3439" s="46" t="str">
        <f>IFERROR(IF(AF$3=VLOOKUP($E3439,Template!$AK$5:$AM$17,3,FALSE),$AD3439*$F3439,0),"0.00")</f>
        <v>0.00</v>
      </c>
      <c r="AG3439" s="28">
        <f t="shared" si="9618"/>
        <v>0</v>
      </c>
      <c r="AH3439" s="13" t="s">
        <v>40</v>
      </c>
      <c r="AI3439" s="13" t="s">
        <v>41</v>
      </c>
      <c r="AK3439" s="14" t="s">
        <v>29</v>
      </c>
      <c r="AL3439" s="15">
        <v>0.05</v>
      </c>
      <c r="AM3439" s="16" t="s">
        <v>3</v>
      </c>
    </row>
    <row r="3440" spans="1:39" s="3" customFormat="1" ht="13.8" x14ac:dyDescent="0.25">
      <c r="A3440" s="7" t="str">
        <f t="shared" ref="A3440:C3440" si="9640">A3439</f>
        <v>(Enter Broadcasting Company Name)</v>
      </c>
      <c r="B3440" s="7" t="str">
        <f t="shared" si="9640"/>
        <v>(Enter Call Letters)</v>
      </c>
      <c r="C3440" s="8" t="str">
        <f t="shared" si="9640"/>
        <v>(Select AM/FM)</v>
      </c>
      <c r="D3440" s="30"/>
      <c r="E3440" s="8" t="str">
        <f t="shared" si="9620"/>
        <v>(Select Station Province)</v>
      </c>
      <c r="F3440" s="9" t="str">
        <f>IFERROR(VLOOKUP(E3440,Template!$AK$5:$AL$17,2,FALSE),"")</f>
        <v/>
      </c>
      <c r="G3440" s="42" t="s">
        <v>18</v>
      </c>
      <c r="H3440" s="43" t="s">
        <v>8</v>
      </c>
      <c r="I3440" s="32" t="s">
        <v>65</v>
      </c>
      <c r="J3440" s="32" t="s">
        <v>66</v>
      </c>
      <c r="K3440" s="33">
        <f t="shared" si="9602"/>
        <v>0</v>
      </c>
      <c r="L3440" s="33">
        <f t="shared" si="9603"/>
        <v>0</v>
      </c>
      <c r="M3440" s="34">
        <f t="shared" si="9601"/>
        <v>0</v>
      </c>
      <c r="N3440" s="34">
        <f t="shared" si="9621"/>
        <v>0</v>
      </c>
      <c r="O3440" s="34">
        <f t="shared" si="9604"/>
        <v>0</v>
      </c>
      <c r="P3440" s="12" t="str">
        <f t="shared" ref="P3440:Q3440" si="9641">P3439</f>
        <v>(Select Language)</v>
      </c>
      <c r="Q3440" s="12" t="str">
        <f t="shared" si="9641"/>
        <v>(Select Usage)</v>
      </c>
      <c r="R3440" s="33">
        <f t="shared" si="9605"/>
        <v>0</v>
      </c>
      <c r="S3440" s="33">
        <f t="shared" si="9606"/>
        <v>0</v>
      </c>
      <c r="T3440" s="33">
        <f t="shared" si="9607"/>
        <v>0</v>
      </c>
      <c r="U3440" s="33">
        <f t="shared" si="9608"/>
        <v>0</v>
      </c>
      <c r="V3440" s="33">
        <f t="shared" si="9609"/>
        <v>0</v>
      </c>
      <c r="W3440" s="33">
        <f t="shared" si="9610"/>
        <v>0</v>
      </c>
      <c r="X3440" s="33">
        <f t="shared" si="9611"/>
        <v>0</v>
      </c>
      <c r="Y3440" s="33">
        <f t="shared" si="9612"/>
        <v>0</v>
      </c>
      <c r="Z3440" s="33">
        <f t="shared" si="9613"/>
        <v>0</v>
      </c>
      <c r="AA3440" s="33">
        <f t="shared" si="9614"/>
        <v>0</v>
      </c>
      <c r="AB3440" s="33">
        <f t="shared" si="9615"/>
        <v>0</v>
      </c>
      <c r="AC3440" s="33">
        <f t="shared" si="9616"/>
        <v>0</v>
      </c>
      <c r="AD3440" s="26">
        <f t="shared" ref="AD3440" si="9642">SUM(R3440:AC3440)</f>
        <v>0</v>
      </c>
      <c r="AE3440" s="46" t="str">
        <f>IFERROR(IF(AE$3=VLOOKUP($E3440,Template!$AK$5:$AM$17,3,FALSE),$AD3440*$F3440,0),"0.00")</f>
        <v>0.00</v>
      </c>
      <c r="AF3440" s="46" t="str">
        <f>IFERROR(IF(AF$3=VLOOKUP($E3440,Template!$AK$5:$AM$17,3,FALSE),$AD3440*$F3440,0),"0.00")</f>
        <v>0.00</v>
      </c>
      <c r="AG3440" s="28">
        <f t="shared" si="9618"/>
        <v>0</v>
      </c>
      <c r="AH3440" s="13" t="s">
        <v>40</v>
      </c>
      <c r="AI3440" s="13" t="s">
        <v>41</v>
      </c>
      <c r="AK3440" s="14" t="s">
        <v>21</v>
      </c>
      <c r="AL3440" s="15">
        <v>0.05</v>
      </c>
      <c r="AM3440" s="16" t="s">
        <v>3</v>
      </c>
    </row>
    <row r="3441" spans="1:39" ht="13.8" x14ac:dyDescent="0.25">
      <c r="A3441" s="19" t="s">
        <v>4</v>
      </c>
      <c r="B3441" s="19"/>
      <c r="C3441" s="20"/>
      <c r="D3441" s="20"/>
      <c r="E3441" s="20"/>
      <c r="F3441" s="20"/>
      <c r="G3441" s="44"/>
      <c r="H3441" s="44"/>
      <c r="I3441" s="21">
        <f t="shared" ref="I3441:K3441" si="9643">SUM(I3429:I3440)</f>
        <v>0</v>
      </c>
      <c r="J3441" s="21">
        <f t="shared" si="9643"/>
        <v>0</v>
      </c>
      <c r="K3441" s="21">
        <f t="shared" si="9643"/>
        <v>0</v>
      </c>
      <c r="L3441" s="21">
        <f>L3440</f>
        <v>0</v>
      </c>
      <c r="M3441" s="21">
        <f>SUM(M3429:M3440)</f>
        <v>0</v>
      </c>
      <c r="N3441" s="21">
        <f t="shared" ref="N3441:O3441" si="9644">SUM(N3429:N3440)</f>
        <v>0</v>
      </c>
      <c r="O3441" s="21">
        <f t="shared" si="9644"/>
        <v>0</v>
      </c>
      <c r="P3441" s="21"/>
      <c r="Q3441" s="22"/>
      <c r="R3441" s="21">
        <f t="shared" ref="R3441:AI3441" si="9645">SUM(R3429:R3440)</f>
        <v>0</v>
      </c>
      <c r="S3441" s="21">
        <f t="shared" si="9645"/>
        <v>0</v>
      </c>
      <c r="T3441" s="21">
        <f t="shared" si="9645"/>
        <v>0</v>
      </c>
      <c r="U3441" s="21">
        <f t="shared" si="9645"/>
        <v>0</v>
      </c>
      <c r="V3441" s="21">
        <f t="shared" si="9645"/>
        <v>0</v>
      </c>
      <c r="W3441" s="21">
        <f t="shared" si="9645"/>
        <v>0</v>
      </c>
      <c r="X3441" s="21">
        <f t="shared" si="9645"/>
        <v>0</v>
      </c>
      <c r="Y3441" s="21">
        <f t="shared" si="9645"/>
        <v>0</v>
      </c>
      <c r="Z3441" s="21">
        <f t="shared" si="9645"/>
        <v>0</v>
      </c>
      <c r="AA3441" s="21">
        <f t="shared" si="9645"/>
        <v>0</v>
      </c>
      <c r="AB3441" s="21">
        <f t="shared" si="9645"/>
        <v>0</v>
      </c>
      <c r="AC3441" s="21">
        <f t="shared" si="9645"/>
        <v>0</v>
      </c>
      <c r="AD3441" s="27">
        <f t="shared" si="9645"/>
        <v>0</v>
      </c>
      <c r="AE3441" s="21">
        <f t="shared" si="9645"/>
        <v>0</v>
      </c>
      <c r="AF3441" s="21">
        <f t="shared" si="9645"/>
        <v>0</v>
      </c>
      <c r="AG3441" s="27">
        <f t="shared" si="9645"/>
        <v>0</v>
      </c>
      <c r="AH3441" s="21">
        <f t="shared" si="9645"/>
        <v>0</v>
      </c>
      <c r="AI3441" s="21">
        <f t="shared" si="9645"/>
        <v>0</v>
      </c>
      <c r="AK3441" s="14" t="s">
        <v>71</v>
      </c>
      <c r="AL3441" s="15">
        <v>0.05</v>
      </c>
      <c r="AM3441" s="16" t="s">
        <v>3</v>
      </c>
    </row>
    <row r="3442" spans="1:39" x14ac:dyDescent="0.25">
      <c r="A3442" s="2"/>
      <c r="G3442" s="2"/>
      <c r="H3442" s="2"/>
      <c r="O3442" s="2"/>
      <c r="P3442" s="2"/>
    </row>
    <row r="3443" spans="1:39" ht="42" customHeight="1" x14ac:dyDescent="0.25">
      <c r="A3443" s="223" t="s">
        <v>63</v>
      </c>
      <c r="B3443" s="223" t="s">
        <v>43</v>
      </c>
      <c r="C3443" s="224" t="s">
        <v>19</v>
      </c>
      <c r="D3443" s="226"/>
      <c r="E3443" s="223" t="s">
        <v>14</v>
      </c>
      <c r="F3443" s="223" t="s">
        <v>38</v>
      </c>
      <c r="G3443" s="223" t="s">
        <v>1</v>
      </c>
      <c r="H3443" s="223" t="s">
        <v>5</v>
      </c>
      <c r="I3443" s="225" t="s">
        <v>31</v>
      </c>
      <c r="J3443" s="225" t="s">
        <v>32</v>
      </c>
      <c r="K3443" s="225" t="s">
        <v>48</v>
      </c>
      <c r="L3443" s="225" t="s">
        <v>0</v>
      </c>
      <c r="M3443" s="4" t="s">
        <v>45</v>
      </c>
      <c r="N3443" s="4" t="s">
        <v>46</v>
      </c>
      <c r="O3443" s="4" t="s">
        <v>47</v>
      </c>
      <c r="P3443" s="225" t="s">
        <v>50</v>
      </c>
      <c r="Q3443" s="225" t="s">
        <v>33</v>
      </c>
      <c r="R3443" s="4" t="s">
        <v>51</v>
      </c>
      <c r="S3443" s="4" t="s">
        <v>52</v>
      </c>
      <c r="T3443" s="4" t="s">
        <v>53</v>
      </c>
      <c r="U3443" s="4" t="s">
        <v>54</v>
      </c>
      <c r="V3443" s="4" t="s">
        <v>55</v>
      </c>
      <c r="W3443" s="4" t="s">
        <v>56</v>
      </c>
      <c r="X3443" s="4" t="s">
        <v>57</v>
      </c>
      <c r="Y3443" s="4" t="s">
        <v>58</v>
      </c>
      <c r="Z3443" s="4" t="s">
        <v>59</v>
      </c>
      <c r="AA3443" s="4" t="s">
        <v>62</v>
      </c>
      <c r="AB3443" s="4" t="s">
        <v>60</v>
      </c>
      <c r="AC3443" s="4" t="s">
        <v>61</v>
      </c>
      <c r="AD3443" s="233" t="s">
        <v>34</v>
      </c>
      <c r="AE3443" s="231" t="s">
        <v>2</v>
      </c>
      <c r="AF3443" s="231" t="s">
        <v>3</v>
      </c>
      <c r="AG3443" s="233" t="s">
        <v>35</v>
      </c>
      <c r="AH3443" s="223" t="s">
        <v>36</v>
      </c>
      <c r="AI3443" s="223" t="s">
        <v>37</v>
      </c>
      <c r="AK3443" s="229" t="s">
        <v>30</v>
      </c>
      <c r="AL3443" s="229"/>
      <c r="AM3443" s="229"/>
    </row>
    <row r="3444" spans="1:39" s="6" customFormat="1" ht="35.25" customHeight="1" x14ac:dyDescent="0.3">
      <c r="A3444" s="224"/>
      <c r="B3444" s="224"/>
      <c r="C3444" s="224"/>
      <c r="D3444" s="227"/>
      <c r="E3444" s="223"/>
      <c r="F3444" s="223"/>
      <c r="G3444" s="223"/>
      <c r="H3444" s="223"/>
      <c r="I3444" s="230"/>
      <c r="J3444" s="230"/>
      <c r="K3444" s="230"/>
      <c r="L3444" s="230"/>
      <c r="M3444" s="5">
        <v>0</v>
      </c>
      <c r="N3444" s="5">
        <v>625000</v>
      </c>
      <c r="O3444" s="5">
        <v>1250000</v>
      </c>
      <c r="P3444" s="225"/>
      <c r="Q3444" s="225"/>
      <c r="R3444" s="29">
        <v>4.95E-4</v>
      </c>
      <c r="S3444" s="29">
        <v>9.5200000000000005E-4</v>
      </c>
      <c r="T3444" s="29">
        <v>1.5900000000000001E-3</v>
      </c>
      <c r="U3444" s="29">
        <v>1.1169999999999999E-3</v>
      </c>
      <c r="V3444" s="29">
        <v>2.189E-3</v>
      </c>
      <c r="W3444" s="29">
        <v>4.5430000000000002E-3</v>
      </c>
      <c r="X3444" s="29">
        <v>8.8199999999999997E-4</v>
      </c>
      <c r="Y3444" s="29">
        <v>1.6949999999999999E-3</v>
      </c>
      <c r="Z3444" s="29">
        <v>2.8319999999999999E-3</v>
      </c>
      <c r="AA3444" s="29">
        <v>1.9889999999999999E-3</v>
      </c>
      <c r="AB3444" s="29">
        <v>3.8999999999999998E-3</v>
      </c>
      <c r="AC3444" s="29">
        <v>8.0949999999999998E-3</v>
      </c>
      <c r="AD3444" s="233"/>
      <c r="AE3444" s="232"/>
      <c r="AF3444" s="232"/>
      <c r="AG3444" s="234"/>
      <c r="AH3444" s="223"/>
      <c r="AI3444" s="223"/>
      <c r="AK3444" s="229"/>
      <c r="AL3444" s="229"/>
      <c r="AM3444" s="229"/>
    </row>
    <row r="3445" spans="1:39" s="3" customFormat="1" ht="13.8" x14ac:dyDescent="0.25">
      <c r="A3445" s="7" t="s">
        <v>44</v>
      </c>
      <c r="B3445" s="7" t="s">
        <v>42</v>
      </c>
      <c r="C3445" s="8" t="s">
        <v>39</v>
      </c>
      <c r="D3445" s="30"/>
      <c r="E3445" s="8" t="s">
        <v>64</v>
      </c>
      <c r="F3445" s="9" t="str">
        <f>IFERROR(VLOOKUP(E3445,Template!$AK$5:$AL$17,2,FALSE),"")</f>
        <v/>
      </c>
      <c r="G3445" s="41" t="s">
        <v>7</v>
      </c>
      <c r="H3445" s="41" t="s">
        <v>6</v>
      </c>
      <c r="I3445" s="32" t="s">
        <v>65</v>
      </c>
      <c r="J3445" s="32" t="s">
        <v>66</v>
      </c>
      <c r="K3445" s="33">
        <f>IFERROR(I3445+J3445,0)</f>
        <v>0</v>
      </c>
      <c r="L3445" s="33">
        <f>IFERROR(K3445,"")</f>
        <v>0</v>
      </c>
      <c r="M3445" s="34">
        <f t="shared" ref="M3445:M3456" si="9646">IF(L3445&lt;=$N$4,K3445,IF(L3444&gt;$N$4,0,$N$4-L3444))</f>
        <v>0</v>
      </c>
      <c r="N3445" s="34">
        <f>IF(AND(L3445&gt;$N$4,L3445&lt;=$O$4),K3445-M3445,IF(AND(L3444&gt;$N$4,L3444&lt;=$O$4),$O$4-L3444,IF(L3444&gt;$O$4,0,IF(L3445&lt;$N$4,0,MIN(L3445-$N$4,$N$4)))))</f>
        <v>0</v>
      </c>
      <c r="O3445" s="34">
        <f>IF(L3445&gt;$O$4,K3445-M3445-N3445,0)</f>
        <v>0</v>
      </c>
      <c r="P3445" s="12" t="s">
        <v>94</v>
      </c>
      <c r="Q3445" s="12" t="s">
        <v>68</v>
      </c>
      <c r="R3445" s="33">
        <f>IF(AND($Q3445="LOW",$P3445="French"),M3445*R$4,0)</f>
        <v>0</v>
      </c>
      <c r="S3445" s="33">
        <f>IF(AND($Q3445="LOW",$P3445="French"),N3445*S$4,0)</f>
        <v>0</v>
      </c>
      <c r="T3445" s="33">
        <f>IF(AND($Q3445="LOW",$P3445="French"),O3445*T$4,0)</f>
        <v>0</v>
      </c>
      <c r="U3445" s="33">
        <f>IF(AND($Q3445="HIGH",$P3445="French"),M3445*U$4,0)</f>
        <v>0</v>
      </c>
      <c r="V3445" s="33">
        <f>IF(AND($Q3445="HIGH",$P3445="French"),N3445*V$4,0)</f>
        <v>0</v>
      </c>
      <c r="W3445" s="33">
        <f>IF(AND($Q3445="HIGH",$P3445="French"),O3445*W$4,0)</f>
        <v>0</v>
      </c>
      <c r="X3445" s="33">
        <f>IF(AND($Q3445="LOW",$P3445="English"),M3445*X$4,0)</f>
        <v>0</v>
      </c>
      <c r="Y3445" s="33">
        <f>IF(AND($Q3445="LOW",$P3445="English"),N3445*Y$4,0)</f>
        <v>0</v>
      </c>
      <c r="Z3445" s="33">
        <f>IF(AND($Q3445="LOW",$P3445="English"),O3445*Z$4,0)</f>
        <v>0</v>
      </c>
      <c r="AA3445" s="33">
        <f>IF(AND($Q3445="HIGH",$P3445="English"),M3445*AA$4,0)</f>
        <v>0</v>
      </c>
      <c r="AB3445" s="33">
        <f>IF(AND($Q3445="HIGH",$P3445="English"),N3445*AB$4,0)</f>
        <v>0</v>
      </c>
      <c r="AC3445" s="33">
        <f>IF(AND($Q3445="HIGH",$P3445="English"),O3445*AC$4,0)</f>
        <v>0</v>
      </c>
      <c r="AD3445" s="26">
        <f>SUM(R3445:AC3445)</f>
        <v>0</v>
      </c>
      <c r="AE3445" s="46" t="str">
        <f>IFERROR(IF(AE$3=VLOOKUP($E3445,Template!$AK$5:$AM$17,3,FALSE),$AD3445*$F3445,0),"0.00")</f>
        <v>0.00</v>
      </c>
      <c r="AF3445" s="46" t="str">
        <f>IFERROR(IF(AF$3=VLOOKUP($E3445,Template!$AK$5:$AM$17,3,FALSE),$AD3445*$F3445,0),"0.00")</f>
        <v>0.00</v>
      </c>
      <c r="AG3445" s="28">
        <f>SUM(AD3445:AF3445)</f>
        <v>0</v>
      </c>
      <c r="AH3445" s="13" t="s">
        <v>40</v>
      </c>
      <c r="AI3445" s="13" t="s">
        <v>41</v>
      </c>
      <c r="AK3445" s="14" t="s">
        <v>25</v>
      </c>
      <c r="AL3445" s="15">
        <v>0.05</v>
      </c>
      <c r="AM3445" s="16" t="s">
        <v>3</v>
      </c>
    </row>
    <row r="3446" spans="1:39" s="3" customFormat="1" ht="13.8" x14ac:dyDescent="0.25">
      <c r="A3446" s="7" t="str">
        <f>A3445</f>
        <v>(Enter Broadcasting Company Name)</v>
      </c>
      <c r="B3446" s="7" t="str">
        <f>B3445</f>
        <v>(Enter Call Letters)</v>
      </c>
      <c r="C3446" s="8" t="str">
        <f>C3445</f>
        <v>(Select AM/FM)</v>
      </c>
      <c r="D3446" s="30"/>
      <c r="E3446" s="8" t="str">
        <f>E3445</f>
        <v>(Select Station Province)</v>
      </c>
      <c r="F3446" s="9" t="str">
        <f>IFERROR(VLOOKUP(E3446,Template!$AK$5:$AL$17,2,FALSE),"")</f>
        <v/>
      </c>
      <c r="G3446" s="42" t="s">
        <v>8</v>
      </c>
      <c r="H3446" s="42" t="s">
        <v>9</v>
      </c>
      <c r="I3446" s="32" t="s">
        <v>65</v>
      </c>
      <c r="J3446" s="32" t="s">
        <v>66</v>
      </c>
      <c r="K3446" s="33">
        <f t="shared" ref="K3446:K3456" si="9647">IFERROR(I3446+J3446,0)</f>
        <v>0</v>
      </c>
      <c r="L3446" s="33">
        <f t="shared" ref="L3446:L3456" si="9648">IFERROR(L3445+K3446,"")</f>
        <v>0</v>
      </c>
      <c r="M3446" s="34">
        <f t="shared" si="9646"/>
        <v>0</v>
      </c>
      <c r="N3446" s="34">
        <f>IF(AND(L3446&gt;$N$4,L3446&lt;=$O$4),K3446-M3446,IF(AND(L3445&gt;$N$4,L3445&lt;=$O$4),$O$4-L3445,IF(L3445&gt;$O$4,0,IF(L3446&lt;$N$4,0,MIN(L3446-$N$4,$N$4)))))</f>
        <v>0</v>
      </c>
      <c r="O3446" s="34">
        <f t="shared" ref="O3446:O3456" si="9649">IF(L3446&gt;$O$4,K3446-M3446-N3446,0)</f>
        <v>0</v>
      </c>
      <c r="P3446" s="12" t="str">
        <f>P3445</f>
        <v>(Select Language)</v>
      </c>
      <c r="Q3446" s="12" t="str">
        <f>Q3445</f>
        <v>(Select Usage)</v>
      </c>
      <c r="R3446" s="33">
        <f t="shared" ref="R3446:R3456" si="9650">IF(AND($Q3446="LOW",$P3446="French"),M3446*R$4,0)</f>
        <v>0</v>
      </c>
      <c r="S3446" s="33">
        <f t="shared" ref="S3446:S3456" si="9651">IF(AND($Q3446="LOW",$P3446="French"),N3446*S$4,0)</f>
        <v>0</v>
      </c>
      <c r="T3446" s="33">
        <f t="shared" ref="T3446:T3456" si="9652">IF(AND($Q3446="LOW",$P3446="French"),O3446*T$4,0)</f>
        <v>0</v>
      </c>
      <c r="U3446" s="33">
        <f t="shared" ref="U3446:U3456" si="9653">IF(AND($Q3446="HIGH",$P3446="French"),M3446*U$4,0)</f>
        <v>0</v>
      </c>
      <c r="V3446" s="33">
        <f t="shared" ref="V3446:V3456" si="9654">IF(AND($Q3446="HIGH",$P3446="French"),N3446*V$4,0)</f>
        <v>0</v>
      </c>
      <c r="W3446" s="33">
        <f t="shared" ref="W3446:W3456" si="9655">IF(AND($Q3446="HIGH",$P3446="French"),O3446*W$4,0)</f>
        <v>0</v>
      </c>
      <c r="X3446" s="33">
        <f t="shared" ref="X3446:X3456" si="9656">IF(AND($Q3446="LOW",$P3446="English"),M3446*X$4,0)</f>
        <v>0</v>
      </c>
      <c r="Y3446" s="33">
        <f t="shared" ref="Y3446:Y3456" si="9657">IF(AND($Q3446="LOW",$P3446="English"),N3446*Y$4,0)</f>
        <v>0</v>
      </c>
      <c r="Z3446" s="33">
        <f t="shared" ref="Z3446:Z3456" si="9658">IF(AND($Q3446="LOW",$P3446="English"),O3446*Z$4,0)</f>
        <v>0</v>
      </c>
      <c r="AA3446" s="33">
        <f t="shared" ref="AA3446:AA3456" si="9659">IF(AND($Q3446="HIGH",$P3446="English"),M3446*AA$4,0)</f>
        <v>0</v>
      </c>
      <c r="AB3446" s="33">
        <f t="shared" ref="AB3446:AB3456" si="9660">IF(AND($Q3446="HIGH",$P3446="English"),N3446*AB$4,0)</f>
        <v>0</v>
      </c>
      <c r="AC3446" s="33">
        <f t="shared" ref="AC3446:AC3456" si="9661">IF(AND($Q3446="HIGH",$P3446="English"),O3446*AC$4,0)</f>
        <v>0</v>
      </c>
      <c r="AD3446" s="26">
        <f t="shared" ref="AD3446:AD3450" si="9662">SUM(R3446:AC3446)</f>
        <v>0</v>
      </c>
      <c r="AE3446" s="46" t="str">
        <f>IFERROR(IF(AE$3=VLOOKUP($E3446,Template!$AK$5:$AM$17,3,FALSE),$AD3446*$F3446,0),"0.00")</f>
        <v>0.00</v>
      </c>
      <c r="AF3446" s="46" t="str">
        <f>IFERROR(IF(AF$3=VLOOKUP($E3446,Template!$AK$5:$AM$17,3,FALSE),$AD3446*$F3446,0),"0.00")</f>
        <v>0.00</v>
      </c>
      <c r="AG3446" s="28">
        <f t="shared" ref="AG3446:AG3456" si="9663">SUM(AD3446:AF3446)</f>
        <v>0</v>
      </c>
      <c r="AH3446" s="13" t="s">
        <v>40</v>
      </c>
      <c r="AI3446" s="13" t="s">
        <v>41</v>
      </c>
      <c r="AK3446" s="14" t="s">
        <v>23</v>
      </c>
      <c r="AL3446" s="15">
        <v>0.05</v>
      </c>
      <c r="AM3446" s="16" t="s">
        <v>3</v>
      </c>
    </row>
    <row r="3447" spans="1:39" s="3" customFormat="1" ht="13.8" x14ac:dyDescent="0.25">
      <c r="A3447" s="7" t="str">
        <f t="shared" ref="A3447:C3447" si="9664">A3446</f>
        <v>(Enter Broadcasting Company Name)</v>
      </c>
      <c r="B3447" s="7" t="str">
        <f t="shared" si="9664"/>
        <v>(Enter Call Letters)</v>
      </c>
      <c r="C3447" s="8" t="str">
        <f t="shared" si="9664"/>
        <v>(Select AM/FM)</v>
      </c>
      <c r="D3447" s="30"/>
      <c r="E3447" s="8" t="str">
        <f t="shared" ref="E3447:E3456" si="9665">E3446</f>
        <v>(Select Station Province)</v>
      </c>
      <c r="F3447" s="9" t="str">
        <f>IFERROR(VLOOKUP(E3447,Template!$AK$5:$AL$17,2,FALSE),"")</f>
        <v/>
      </c>
      <c r="G3447" s="42" t="s">
        <v>6</v>
      </c>
      <c r="H3447" s="42" t="s">
        <v>10</v>
      </c>
      <c r="I3447" s="32" t="s">
        <v>65</v>
      </c>
      <c r="J3447" s="32" t="s">
        <v>66</v>
      </c>
      <c r="K3447" s="33">
        <f t="shared" si="9647"/>
        <v>0</v>
      </c>
      <c r="L3447" s="33">
        <f t="shared" si="9648"/>
        <v>0</v>
      </c>
      <c r="M3447" s="34">
        <f t="shared" si="9646"/>
        <v>0</v>
      </c>
      <c r="N3447" s="34">
        <f t="shared" ref="N3447:N3456" si="9666">IF(AND(L3447&gt;$N$4,L3447&lt;=$O$4),K3447-M3447,IF(AND(L3446&gt;$N$4,L3446&lt;=$O$4),$O$4-L3446,IF(L3446&gt;$O$4,0,IF(L3447&lt;$N$4,0,MIN(L3447-$N$4,$N$4)))))</f>
        <v>0</v>
      </c>
      <c r="O3447" s="34">
        <f t="shared" si="9649"/>
        <v>0</v>
      </c>
      <c r="P3447" s="12" t="str">
        <f t="shared" ref="P3447:Q3447" si="9667">P3446</f>
        <v>(Select Language)</v>
      </c>
      <c r="Q3447" s="12" t="str">
        <f t="shared" si="9667"/>
        <v>(Select Usage)</v>
      </c>
      <c r="R3447" s="33">
        <f t="shared" si="9650"/>
        <v>0</v>
      </c>
      <c r="S3447" s="33">
        <f t="shared" si="9651"/>
        <v>0</v>
      </c>
      <c r="T3447" s="33">
        <f t="shared" si="9652"/>
        <v>0</v>
      </c>
      <c r="U3447" s="33">
        <f t="shared" si="9653"/>
        <v>0</v>
      </c>
      <c r="V3447" s="33">
        <f t="shared" si="9654"/>
        <v>0</v>
      </c>
      <c r="W3447" s="33">
        <f t="shared" si="9655"/>
        <v>0</v>
      </c>
      <c r="X3447" s="33">
        <f t="shared" si="9656"/>
        <v>0</v>
      </c>
      <c r="Y3447" s="33">
        <f t="shared" si="9657"/>
        <v>0</v>
      </c>
      <c r="Z3447" s="33">
        <f t="shared" si="9658"/>
        <v>0</v>
      </c>
      <c r="AA3447" s="33">
        <f t="shared" si="9659"/>
        <v>0</v>
      </c>
      <c r="AB3447" s="33">
        <f t="shared" si="9660"/>
        <v>0</v>
      </c>
      <c r="AC3447" s="33">
        <f t="shared" si="9661"/>
        <v>0</v>
      </c>
      <c r="AD3447" s="26">
        <f t="shared" si="9662"/>
        <v>0</v>
      </c>
      <c r="AE3447" s="46" t="str">
        <f>IFERROR(IF(AE$3=VLOOKUP($E3447,Template!$AK$5:$AM$17,3,FALSE),$AD3447*$F3447,0),"0.00")</f>
        <v>0.00</v>
      </c>
      <c r="AF3447" s="46" t="str">
        <f>IFERROR(IF(AF$3=VLOOKUP($E3447,Template!$AK$5:$AM$17,3,FALSE),$AD3447*$F3447,0),"0.00")</f>
        <v>0.00</v>
      </c>
      <c r="AG3447" s="28">
        <f t="shared" si="9663"/>
        <v>0</v>
      </c>
      <c r="AH3447" s="13" t="s">
        <v>40</v>
      </c>
      <c r="AI3447" s="13" t="s">
        <v>41</v>
      </c>
      <c r="AK3447" s="14" t="s">
        <v>24</v>
      </c>
      <c r="AL3447" s="15">
        <v>0.05</v>
      </c>
      <c r="AM3447" s="16" t="s">
        <v>3</v>
      </c>
    </row>
    <row r="3448" spans="1:39" s="3" customFormat="1" ht="13.8" x14ac:dyDescent="0.25">
      <c r="A3448" s="7" t="str">
        <f t="shared" ref="A3448:C3448" si="9668">A3447</f>
        <v>(Enter Broadcasting Company Name)</v>
      </c>
      <c r="B3448" s="7" t="str">
        <f t="shared" si="9668"/>
        <v>(Enter Call Letters)</v>
      </c>
      <c r="C3448" s="8" t="str">
        <f t="shared" si="9668"/>
        <v>(Select AM/FM)</v>
      </c>
      <c r="D3448" s="30"/>
      <c r="E3448" s="8" t="str">
        <f t="shared" si="9665"/>
        <v>(Select Station Province)</v>
      </c>
      <c r="F3448" s="9" t="str">
        <f>IFERROR(VLOOKUP(E3448,Template!$AK$5:$AL$17,2,FALSE),"")</f>
        <v/>
      </c>
      <c r="G3448" s="42" t="s">
        <v>9</v>
      </c>
      <c r="H3448" s="42" t="s">
        <v>11</v>
      </c>
      <c r="I3448" s="32" t="s">
        <v>65</v>
      </c>
      <c r="J3448" s="32" t="s">
        <v>66</v>
      </c>
      <c r="K3448" s="33">
        <f t="shared" si="9647"/>
        <v>0</v>
      </c>
      <c r="L3448" s="33">
        <f t="shared" si="9648"/>
        <v>0</v>
      </c>
      <c r="M3448" s="34">
        <f t="shared" si="9646"/>
        <v>0</v>
      </c>
      <c r="N3448" s="34">
        <f t="shared" si="9666"/>
        <v>0</v>
      </c>
      <c r="O3448" s="34">
        <f t="shared" si="9649"/>
        <v>0</v>
      </c>
      <c r="P3448" s="12" t="str">
        <f t="shared" ref="P3448:Q3448" si="9669">P3447</f>
        <v>(Select Language)</v>
      </c>
      <c r="Q3448" s="12" t="str">
        <f t="shared" si="9669"/>
        <v>(Select Usage)</v>
      </c>
      <c r="R3448" s="33">
        <f t="shared" si="9650"/>
        <v>0</v>
      </c>
      <c r="S3448" s="33">
        <f t="shared" si="9651"/>
        <v>0</v>
      </c>
      <c r="T3448" s="33">
        <f t="shared" si="9652"/>
        <v>0</v>
      </c>
      <c r="U3448" s="33">
        <f t="shared" si="9653"/>
        <v>0</v>
      </c>
      <c r="V3448" s="33">
        <f t="shared" si="9654"/>
        <v>0</v>
      </c>
      <c r="W3448" s="33">
        <f t="shared" si="9655"/>
        <v>0</v>
      </c>
      <c r="X3448" s="33">
        <f t="shared" si="9656"/>
        <v>0</v>
      </c>
      <c r="Y3448" s="33">
        <f t="shared" si="9657"/>
        <v>0</v>
      </c>
      <c r="Z3448" s="33">
        <f t="shared" si="9658"/>
        <v>0</v>
      </c>
      <c r="AA3448" s="33">
        <f t="shared" si="9659"/>
        <v>0</v>
      </c>
      <c r="AB3448" s="33">
        <f t="shared" si="9660"/>
        <v>0</v>
      </c>
      <c r="AC3448" s="33">
        <f t="shared" si="9661"/>
        <v>0</v>
      </c>
      <c r="AD3448" s="26">
        <f t="shared" si="9662"/>
        <v>0</v>
      </c>
      <c r="AE3448" s="46" t="str">
        <f>IFERROR(IF(AE$3=VLOOKUP($E3448,Template!$AK$5:$AM$17,3,FALSE),$AD3448*$F3448,0),"0.00")</f>
        <v>0.00</v>
      </c>
      <c r="AF3448" s="46" t="str">
        <f>IFERROR(IF(AF$3=VLOOKUP($E3448,Template!$AK$5:$AM$17,3,FALSE),$AD3448*$F3448,0),"0.00")</f>
        <v>0.00</v>
      </c>
      <c r="AG3448" s="28">
        <f t="shared" si="9663"/>
        <v>0</v>
      </c>
      <c r="AH3448" s="13" t="s">
        <v>40</v>
      </c>
      <c r="AI3448" s="13" t="s">
        <v>41</v>
      </c>
      <c r="AK3448" s="14" t="s">
        <v>22</v>
      </c>
      <c r="AL3448" s="15">
        <v>0.15</v>
      </c>
      <c r="AM3448" s="16" t="s">
        <v>2</v>
      </c>
    </row>
    <row r="3449" spans="1:39" s="3" customFormat="1" ht="13.8" x14ac:dyDescent="0.25">
      <c r="A3449" s="7" t="str">
        <f t="shared" ref="A3449:C3449" si="9670">A3448</f>
        <v>(Enter Broadcasting Company Name)</v>
      </c>
      <c r="B3449" s="7" t="str">
        <f t="shared" si="9670"/>
        <v>(Enter Call Letters)</v>
      </c>
      <c r="C3449" s="8" t="str">
        <f t="shared" si="9670"/>
        <v>(Select AM/FM)</v>
      </c>
      <c r="D3449" s="30"/>
      <c r="E3449" s="8" t="str">
        <f t="shared" si="9665"/>
        <v>(Select Station Province)</v>
      </c>
      <c r="F3449" s="9" t="str">
        <f>IFERROR(VLOOKUP(E3449,Template!$AK$5:$AL$17,2,FALSE),"")</f>
        <v/>
      </c>
      <c r="G3449" s="42" t="s">
        <v>10</v>
      </c>
      <c r="H3449" s="42" t="s">
        <v>12</v>
      </c>
      <c r="I3449" s="32" t="s">
        <v>65</v>
      </c>
      <c r="J3449" s="32" t="s">
        <v>66</v>
      </c>
      <c r="K3449" s="33">
        <f t="shared" si="9647"/>
        <v>0</v>
      </c>
      <c r="L3449" s="33">
        <f t="shared" si="9648"/>
        <v>0</v>
      </c>
      <c r="M3449" s="34">
        <f t="shared" si="9646"/>
        <v>0</v>
      </c>
      <c r="N3449" s="34">
        <f t="shared" si="9666"/>
        <v>0</v>
      </c>
      <c r="O3449" s="34">
        <f t="shared" si="9649"/>
        <v>0</v>
      </c>
      <c r="P3449" s="12" t="str">
        <f t="shared" ref="P3449:Q3449" si="9671">P3448</f>
        <v>(Select Language)</v>
      </c>
      <c r="Q3449" s="12" t="str">
        <f t="shared" si="9671"/>
        <v>(Select Usage)</v>
      </c>
      <c r="R3449" s="33">
        <f t="shared" si="9650"/>
        <v>0</v>
      </c>
      <c r="S3449" s="33">
        <f t="shared" si="9651"/>
        <v>0</v>
      </c>
      <c r="T3449" s="33">
        <f t="shared" si="9652"/>
        <v>0</v>
      </c>
      <c r="U3449" s="33">
        <f t="shared" si="9653"/>
        <v>0</v>
      </c>
      <c r="V3449" s="33">
        <f t="shared" si="9654"/>
        <v>0</v>
      </c>
      <c r="W3449" s="33">
        <f t="shared" si="9655"/>
        <v>0</v>
      </c>
      <c r="X3449" s="33">
        <f t="shared" si="9656"/>
        <v>0</v>
      </c>
      <c r="Y3449" s="33">
        <f t="shared" si="9657"/>
        <v>0</v>
      </c>
      <c r="Z3449" s="33">
        <f t="shared" si="9658"/>
        <v>0</v>
      </c>
      <c r="AA3449" s="33">
        <f t="shared" si="9659"/>
        <v>0</v>
      </c>
      <c r="AB3449" s="33">
        <f t="shared" si="9660"/>
        <v>0</v>
      </c>
      <c r="AC3449" s="33">
        <f t="shared" si="9661"/>
        <v>0</v>
      </c>
      <c r="AD3449" s="26">
        <f t="shared" si="9662"/>
        <v>0</v>
      </c>
      <c r="AE3449" s="46" t="str">
        <f>IFERROR(IF(AE$3=VLOOKUP($E3449,Template!$AK$5:$AM$17,3,FALSE),$AD3449*$F3449,0),"0.00")</f>
        <v>0.00</v>
      </c>
      <c r="AF3449" s="46" t="str">
        <f>IFERROR(IF(AF$3=VLOOKUP($E3449,Template!$AK$5:$AM$17,3,FALSE),$AD3449*$F3449,0),"0.00")</f>
        <v>0.00</v>
      </c>
      <c r="AG3449" s="28">
        <f t="shared" si="9663"/>
        <v>0</v>
      </c>
      <c r="AH3449" s="13" t="s">
        <v>40</v>
      </c>
      <c r="AI3449" s="13" t="s">
        <v>41</v>
      </c>
      <c r="AK3449" s="14" t="s">
        <v>26</v>
      </c>
      <c r="AL3449" s="15">
        <v>0.15</v>
      </c>
      <c r="AM3449" s="16" t="s">
        <v>2</v>
      </c>
    </row>
    <row r="3450" spans="1:39" s="3" customFormat="1" ht="13.8" x14ac:dyDescent="0.25">
      <c r="A3450" s="7" t="str">
        <f t="shared" ref="A3450:C3450" si="9672">A3449</f>
        <v>(Enter Broadcasting Company Name)</v>
      </c>
      <c r="B3450" s="7" t="str">
        <f t="shared" si="9672"/>
        <v>(Enter Call Letters)</v>
      </c>
      <c r="C3450" s="8" t="str">
        <f t="shared" si="9672"/>
        <v>(Select AM/FM)</v>
      </c>
      <c r="D3450" s="30"/>
      <c r="E3450" s="8" t="str">
        <f t="shared" si="9665"/>
        <v>(Select Station Province)</v>
      </c>
      <c r="F3450" s="9" t="str">
        <f>IFERROR(VLOOKUP(E3450,Template!$AK$5:$AL$17,2,FALSE),"")</f>
        <v/>
      </c>
      <c r="G3450" s="42" t="s">
        <v>11</v>
      </c>
      <c r="H3450" s="42" t="s">
        <v>13</v>
      </c>
      <c r="I3450" s="32" t="s">
        <v>65</v>
      </c>
      <c r="J3450" s="32" t="s">
        <v>66</v>
      </c>
      <c r="K3450" s="33">
        <f t="shared" si="9647"/>
        <v>0</v>
      </c>
      <c r="L3450" s="33">
        <f t="shared" si="9648"/>
        <v>0</v>
      </c>
      <c r="M3450" s="34">
        <f t="shared" si="9646"/>
        <v>0</v>
      </c>
      <c r="N3450" s="34">
        <f t="shared" si="9666"/>
        <v>0</v>
      </c>
      <c r="O3450" s="34">
        <f t="shared" si="9649"/>
        <v>0</v>
      </c>
      <c r="P3450" s="12" t="str">
        <f t="shared" ref="P3450:Q3450" si="9673">P3449</f>
        <v>(Select Language)</v>
      </c>
      <c r="Q3450" s="12" t="str">
        <f t="shared" si="9673"/>
        <v>(Select Usage)</v>
      </c>
      <c r="R3450" s="33">
        <f t="shared" si="9650"/>
        <v>0</v>
      </c>
      <c r="S3450" s="33">
        <f t="shared" si="9651"/>
        <v>0</v>
      </c>
      <c r="T3450" s="33">
        <f t="shared" si="9652"/>
        <v>0</v>
      </c>
      <c r="U3450" s="33">
        <f t="shared" si="9653"/>
        <v>0</v>
      </c>
      <c r="V3450" s="33">
        <f t="shared" si="9654"/>
        <v>0</v>
      </c>
      <c r="W3450" s="33">
        <f t="shared" si="9655"/>
        <v>0</v>
      </c>
      <c r="X3450" s="33">
        <f t="shared" si="9656"/>
        <v>0</v>
      </c>
      <c r="Y3450" s="33">
        <f t="shared" si="9657"/>
        <v>0</v>
      </c>
      <c r="Z3450" s="33">
        <f t="shared" si="9658"/>
        <v>0</v>
      </c>
      <c r="AA3450" s="33">
        <f t="shared" si="9659"/>
        <v>0</v>
      </c>
      <c r="AB3450" s="33">
        <f t="shared" si="9660"/>
        <v>0</v>
      </c>
      <c r="AC3450" s="33">
        <f t="shared" si="9661"/>
        <v>0</v>
      </c>
      <c r="AD3450" s="26">
        <f t="shared" si="9662"/>
        <v>0</v>
      </c>
      <c r="AE3450" s="46" t="str">
        <f>IFERROR(IF(AE$3=VLOOKUP($E3450,Template!$AK$5:$AM$17,3,FALSE),$AD3450*$F3450,0),"0.00")</f>
        <v>0.00</v>
      </c>
      <c r="AF3450" s="46" t="str">
        <f>IFERROR(IF(AF$3=VLOOKUP($E3450,Template!$AK$5:$AM$17,3,FALSE),$AD3450*$F3450,0),"0.00")</f>
        <v>0.00</v>
      </c>
      <c r="AG3450" s="28">
        <f t="shared" si="9663"/>
        <v>0</v>
      </c>
      <c r="AH3450" s="13" t="s">
        <v>40</v>
      </c>
      <c r="AI3450" s="13" t="s">
        <v>41</v>
      </c>
      <c r="AK3450" s="14" t="s">
        <v>27</v>
      </c>
      <c r="AL3450" s="15">
        <v>0.15</v>
      </c>
      <c r="AM3450" s="16" t="s">
        <v>2</v>
      </c>
    </row>
    <row r="3451" spans="1:39" s="3" customFormat="1" ht="13.8" x14ac:dyDescent="0.25">
      <c r="A3451" s="7" t="str">
        <f t="shared" ref="A3451:C3451" si="9674">A3450</f>
        <v>(Enter Broadcasting Company Name)</v>
      </c>
      <c r="B3451" s="7" t="str">
        <f t="shared" si="9674"/>
        <v>(Enter Call Letters)</v>
      </c>
      <c r="C3451" s="8" t="str">
        <f t="shared" si="9674"/>
        <v>(Select AM/FM)</v>
      </c>
      <c r="D3451" s="30"/>
      <c r="E3451" s="8" t="str">
        <f t="shared" si="9665"/>
        <v>(Select Station Province)</v>
      </c>
      <c r="F3451" s="9" t="str">
        <f>IFERROR(VLOOKUP(E3451,Template!$AK$5:$AL$17,2,FALSE),"")</f>
        <v/>
      </c>
      <c r="G3451" s="42" t="s">
        <v>12</v>
      </c>
      <c r="H3451" s="42" t="s">
        <v>15</v>
      </c>
      <c r="I3451" s="32" t="s">
        <v>65</v>
      </c>
      <c r="J3451" s="32" t="s">
        <v>66</v>
      </c>
      <c r="K3451" s="33">
        <f t="shared" si="9647"/>
        <v>0</v>
      </c>
      <c r="L3451" s="33">
        <f t="shared" si="9648"/>
        <v>0</v>
      </c>
      <c r="M3451" s="34">
        <f t="shared" si="9646"/>
        <v>0</v>
      </c>
      <c r="N3451" s="34">
        <f t="shared" si="9666"/>
        <v>0</v>
      </c>
      <c r="O3451" s="34">
        <f t="shared" si="9649"/>
        <v>0</v>
      </c>
      <c r="P3451" s="12" t="str">
        <f t="shared" ref="P3451:Q3451" si="9675">P3450</f>
        <v>(Select Language)</v>
      </c>
      <c r="Q3451" s="12" t="str">
        <f t="shared" si="9675"/>
        <v>(Select Usage)</v>
      </c>
      <c r="R3451" s="33">
        <f t="shared" si="9650"/>
        <v>0</v>
      </c>
      <c r="S3451" s="33">
        <f t="shared" si="9651"/>
        <v>0</v>
      </c>
      <c r="T3451" s="33">
        <f t="shared" si="9652"/>
        <v>0</v>
      </c>
      <c r="U3451" s="33">
        <f t="shared" si="9653"/>
        <v>0</v>
      </c>
      <c r="V3451" s="33">
        <f t="shared" si="9654"/>
        <v>0</v>
      </c>
      <c r="W3451" s="33">
        <f t="shared" si="9655"/>
        <v>0</v>
      </c>
      <c r="X3451" s="33">
        <f t="shared" si="9656"/>
        <v>0</v>
      </c>
      <c r="Y3451" s="33">
        <f t="shared" si="9657"/>
        <v>0</v>
      </c>
      <c r="Z3451" s="33">
        <f t="shared" si="9658"/>
        <v>0</v>
      </c>
      <c r="AA3451" s="33">
        <f t="shared" si="9659"/>
        <v>0</v>
      </c>
      <c r="AB3451" s="33">
        <f t="shared" si="9660"/>
        <v>0</v>
      </c>
      <c r="AC3451" s="33">
        <f t="shared" si="9661"/>
        <v>0</v>
      </c>
      <c r="AD3451" s="26">
        <f>SUM(R3451:AC3451)</f>
        <v>0</v>
      </c>
      <c r="AE3451" s="46" t="str">
        <f>IFERROR(IF(AE$3=VLOOKUP($E3451,Template!$AK$5:$AM$17,3,FALSE),$AD3451*$F3451,0),"0.00")</f>
        <v>0.00</v>
      </c>
      <c r="AF3451" s="46" t="str">
        <f>IFERROR(IF(AF$3=VLOOKUP($E3451,Template!$AK$5:$AM$17,3,FALSE),$AD3451*$F3451,0),"0.00")</f>
        <v>0.00</v>
      </c>
      <c r="AG3451" s="28">
        <f t="shared" si="9663"/>
        <v>0</v>
      </c>
      <c r="AH3451" s="13" t="s">
        <v>40</v>
      </c>
      <c r="AI3451" s="13" t="s">
        <v>41</v>
      </c>
      <c r="AK3451" s="14" t="s">
        <v>28</v>
      </c>
      <c r="AL3451" s="15">
        <v>0.05</v>
      </c>
      <c r="AM3451" s="16" t="s">
        <v>3</v>
      </c>
    </row>
    <row r="3452" spans="1:39" s="3" customFormat="1" ht="13.8" x14ac:dyDescent="0.25">
      <c r="A3452" s="7" t="str">
        <f t="shared" ref="A3452:C3452" si="9676">A3451</f>
        <v>(Enter Broadcasting Company Name)</v>
      </c>
      <c r="B3452" s="7" t="str">
        <f t="shared" si="9676"/>
        <v>(Enter Call Letters)</v>
      </c>
      <c r="C3452" s="8" t="str">
        <f t="shared" si="9676"/>
        <v>(Select AM/FM)</v>
      </c>
      <c r="D3452" s="30"/>
      <c r="E3452" s="8" t="str">
        <f t="shared" si="9665"/>
        <v>(Select Station Province)</v>
      </c>
      <c r="F3452" s="9" t="str">
        <f>IFERROR(VLOOKUP(E3452,Template!$AK$5:$AL$17,2,FALSE),"")</f>
        <v/>
      </c>
      <c r="G3452" s="42" t="s">
        <v>13</v>
      </c>
      <c r="H3452" s="42" t="s">
        <v>16</v>
      </c>
      <c r="I3452" s="32" t="s">
        <v>65</v>
      </c>
      <c r="J3452" s="32" t="s">
        <v>66</v>
      </c>
      <c r="K3452" s="33">
        <f t="shared" si="9647"/>
        <v>0</v>
      </c>
      <c r="L3452" s="33">
        <f t="shared" si="9648"/>
        <v>0</v>
      </c>
      <c r="M3452" s="34">
        <f t="shared" si="9646"/>
        <v>0</v>
      </c>
      <c r="N3452" s="34">
        <f t="shared" si="9666"/>
        <v>0</v>
      </c>
      <c r="O3452" s="34">
        <f t="shared" si="9649"/>
        <v>0</v>
      </c>
      <c r="P3452" s="12" t="str">
        <f t="shared" ref="P3452:Q3452" si="9677">P3451</f>
        <v>(Select Language)</v>
      </c>
      <c r="Q3452" s="12" t="str">
        <f t="shared" si="9677"/>
        <v>(Select Usage)</v>
      </c>
      <c r="R3452" s="33">
        <f t="shared" si="9650"/>
        <v>0</v>
      </c>
      <c r="S3452" s="33">
        <f t="shared" si="9651"/>
        <v>0</v>
      </c>
      <c r="T3452" s="33">
        <f t="shared" si="9652"/>
        <v>0</v>
      </c>
      <c r="U3452" s="33">
        <f t="shared" si="9653"/>
        <v>0</v>
      </c>
      <c r="V3452" s="33">
        <f t="shared" si="9654"/>
        <v>0</v>
      </c>
      <c r="W3452" s="33">
        <f t="shared" si="9655"/>
        <v>0</v>
      </c>
      <c r="X3452" s="33">
        <f t="shared" si="9656"/>
        <v>0</v>
      </c>
      <c r="Y3452" s="33">
        <f t="shared" si="9657"/>
        <v>0</v>
      </c>
      <c r="Z3452" s="33">
        <f t="shared" si="9658"/>
        <v>0</v>
      </c>
      <c r="AA3452" s="33">
        <f t="shared" si="9659"/>
        <v>0</v>
      </c>
      <c r="AB3452" s="33">
        <f t="shared" si="9660"/>
        <v>0</v>
      </c>
      <c r="AC3452" s="33">
        <f t="shared" si="9661"/>
        <v>0</v>
      </c>
      <c r="AD3452" s="26">
        <f t="shared" ref="AD3452:AD3454" si="9678">SUM(R3452:AC3452)</f>
        <v>0</v>
      </c>
      <c r="AE3452" s="46" t="str">
        <f>IFERROR(IF(AE$3=VLOOKUP($E3452,Template!$AK$5:$AM$17,3,FALSE),$AD3452*$F3452,0),"0.00")</f>
        <v>0.00</v>
      </c>
      <c r="AF3452" s="46" t="str">
        <f>IFERROR(IF(AF$3=VLOOKUP($E3452,Template!$AK$5:$AM$17,3,FALSE),$AD3452*$F3452,0),"0.00")</f>
        <v>0.00</v>
      </c>
      <c r="AG3452" s="28">
        <f t="shared" si="9663"/>
        <v>0</v>
      </c>
      <c r="AH3452" s="13" t="s">
        <v>40</v>
      </c>
      <c r="AI3452" s="13" t="s">
        <v>41</v>
      </c>
      <c r="AK3452" s="14" t="s">
        <v>70</v>
      </c>
      <c r="AL3452" s="15">
        <v>0.05</v>
      </c>
      <c r="AM3452" s="16" t="s">
        <v>3</v>
      </c>
    </row>
    <row r="3453" spans="1:39" s="3" customFormat="1" ht="13.8" x14ac:dyDescent="0.25">
      <c r="A3453" s="7" t="str">
        <f t="shared" ref="A3453:C3453" si="9679">A3452</f>
        <v>(Enter Broadcasting Company Name)</v>
      </c>
      <c r="B3453" s="7" t="str">
        <f t="shared" si="9679"/>
        <v>(Enter Call Letters)</v>
      </c>
      <c r="C3453" s="8" t="str">
        <f t="shared" si="9679"/>
        <v>(Select AM/FM)</v>
      </c>
      <c r="D3453" s="30"/>
      <c r="E3453" s="8" t="str">
        <f t="shared" si="9665"/>
        <v>(Select Station Province)</v>
      </c>
      <c r="F3453" s="9" t="str">
        <f>IFERROR(VLOOKUP(E3453,Template!$AK$5:$AL$17,2,FALSE),"")</f>
        <v/>
      </c>
      <c r="G3453" s="42" t="s">
        <v>15</v>
      </c>
      <c r="H3453" s="42" t="s">
        <v>17</v>
      </c>
      <c r="I3453" s="32" t="s">
        <v>65</v>
      </c>
      <c r="J3453" s="32" t="s">
        <v>66</v>
      </c>
      <c r="K3453" s="33">
        <f t="shared" si="9647"/>
        <v>0</v>
      </c>
      <c r="L3453" s="33">
        <f t="shared" si="9648"/>
        <v>0</v>
      </c>
      <c r="M3453" s="34">
        <f t="shared" si="9646"/>
        <v>0</v>
      </c>
      <c r="N3453" s="34">
        <f t="shared" si="9666"/>
        <v>0</v>
      </c>
      <c r="O3453" s="34">
        <f t="shared" si="9649"/>
        <v>0</v>
      </c>
      <c r="P3453" s="12" t="str">
        <f t="shared" ref="P3453:Q3453" si="9680">P3452</f>
        <v>(Select Language)</v>
      </c>
      <c r="Q3453" s="12" t="str">
        <f t="shared" si="9680"/>
        <v>(Select Usage)</v>
      </c>
      <c r="R3453" s="33">
        <f t="shared" si="9650"/>
        <v>0</v>
      </c>
      <c r="S3453" s="33">
        <f t="shared" si="9651"/>
        <v>0</v>
      </c>
      <c r="T3453" s="33">
        <f t="shared" si="9652"/>
        <v>0</v>
      </c>
      <c r="U3453" s="33">
        <f t="shared" si="9653"/>
        <v>0</v>
      </c>
      <c r="V3453" s="33">
        <f t="shared" si="9654"/>
        <v>0</v>
      </c>
      <c r="W3453" s="33">
        <f t="shared" si="9655"/>
        <v>0</v>
      </c>
      <c r="X3453" s="33">
        <f t="shared" si="9656"/>
        <v>0</v>
      </c>
      <c r="Y3453" s="33">
        <f t="shared" si="9657"/>
        <v>0</v>
      </c>
      <c r="Z3453" s="33">
        <f t="shared" si="9658"/>
        <v>0</v>
      </c>
      <c r="AA3453" s="33">
        <f t="shared" si="9659"/>
        <v>0</v>
      </c>
      <c r="AB3453" s="33">
        <f t="shared" si="9660"/>
        <v>0</v>
      </c>
      <c r="AC3453" s="33">
        <f t="shared" si="9661"/>
        <v>0</v>
      </c>
      <c r="AD3453" s="26">
        <f t="shared" si="9678"/>
        <v>0</v>
      </c>
      <c r="AE3453" s="46" t="str">
        <f>IFERROR(IF(AE$3=VLOOKUP($E3453,Template!$AK$5:$AM$17,3,FALSE),$AD3453*$F3453,0),"0.00")</f>
        <v>0.00</v>
      </c>
      <c r="AF3453" s="46" t="str">
        <f>IFERROR(IF(AF$3=VLOOKUP($E3453,Template!$AK$5:$AM$17,3,FALSE),$AD3453*$F3453,0),"0.00")</f>
        <v>0.00</v>
      </c>
      <c r="AG3453" s="28">
        <f t="shared" si="9663"/>
        <v>0</v>
      </c>
      <c r="AH3453" s="13" t="s">
        <v>40</v>
      </c>
      <c r="AI3453" s="13" t="s">
        <v>41</v>
      </c>
      <c r="AK3453" s="14" t="s">
        <v>20</v>
      </c>
      <c r="AL3453" s="15">
        <v>0.13</v>
      </c>
      <c r="AM3453" s="16" t="s">
        <v>2</v>
      </c>
    </row>
    <row r="3454" spans="1:39" s="3" customFormat="1" ht="13.8" x14ac:dyDescent="0.25">
      <c r="A3454" s="7" t="str">
        <f t="shared" ref="A3454:C3454" si="9681">A3453</f>
        <v>(Enter Broadcasting Company Name)</v>
      </c>
      <c r="B3454" s="7" t="str">
        <f t="shared" si="9681"/>
        <v>(Enter Call Letters)</v>
      </c>
      <c r="C3454" s="8" t="str">
        <f t="shared" si="9681"/>
        <v>(Select AM/FM)</v>
      </c>
      <c r="D3454" s="30"/>
      <c r="E3454" s="8" t="str">
        <f t="shared" si="9665"/>
        <v>(Select Station Province)</v>
      </c>
      <c r="F3454" s="9" t="str">
        <f>IFERROR(VLOOKUP(E3454,Template!$AK$5:$AL$17,2,FALSE),"")</f>
        <v/>
      </c>
      <c r="G3454" s="42" t="s">
        <v>16</v>
      </c>
      <c r="H3454" s="42" t="s">
        <v>18</v>
      </c>
      <c r="I3454" s="32" t="s">
        <v>65</v>
      </c>
      <c r="J3454" s="32" t="s">
        <v>66</v>
      </c>
      <c r="K3454" s="33">
        <f t="shared" si="9647"/>
        <v>0</v>
      </c>
      <c r="L3454" s="33">
        <f t="shared" si="9648"/>
        <v>0</v>
      </c>
      <c r="M3454" s="34">
        <f t="shared" si="9646"/>
        <v>0</v>
      </c>
      <c r="N3454" s="34">
        <f t="shared" si="9666"/>
        <v>0</v>
      </c>
      <c r="O3454" s="34">
        <f t="shared" si="9649"/>
        <v>0</v>
      </c>
      <c r="P3454" s="12" t="str">
        <f t="shared" ref="P3454:Q3454" si="9682">P3453</f>
        <v>(Select Language)</v>
      </c>
      <c r="Q3454" s="12" t="str">
        <f t="shared" si="9682"/>
        <v>(Select Usage)</v>
      </c>
      <c r="R3454" s="33">
        <f t="shared" si="9650"/>
        <v>0</v>
      </c>
      <c r="S3454" s="33">
        <f t="shared" si="9651"/>
        <v>0</v>
      </c>
      <c r="T3454" s="33">
        <f t="shared" si="9652"/>
        <v>0</v>
      </c>
      <c r="U3454" s="33">
        <f t="shared" si="9653"/>
        <v>0</v>
      </c>
      <c r="V3454" s="33">
        <f t="shared" si="9654"/>
        <v>0</v>
      </c>
      <c r="W3454" s="33">
        <f t="shared" si="9655"/>
        <v>0</v>
      </c>
      <c r="X3454" s="33">
        <f t="shared" si="9656"/>
        <v>0</v>
      </c>
      <c r="Y3454" s="33">
        <f t="shared" si="9657"/>
        <v>0</v>
      </c>
      <c r="Z3454" s="33">
        <f t="shared" si="9658"/>
        <v>0</v>
      </c>
      <c r="AA3454" s="33">
        <f t="shared" si="9659"/>
        <v>0</v>
      </c>
      <c r="AB3454" s="33">
        <f t="shared" si="9660"/>
        <v>0</v>
      </c>
      <c r="AC3454" s="33">
        <f t="shared" si="9661"/>
        <v>0</v>
      </c>
      <c r="AD3454" s="26">
        <f t="shared" si="9678"/>
        <v>0</v>
      </c>
      <c r="AE3454" s="46" t="str">
        <f>IFERROR(IF(AE$3=VLOOKUP($E3454,Template!$AK$5:$AM$17,3,FALSE),$AD3454*$F3454,0),"0.00")</f>
        <v>0.00</v>
      </c>
      <c r="AF3454" s="46" t="str">
        <f>IFERROR(IF(AF$3=VLOOKUP($E3454,Template!$AK$5:$AM$17,3,FALSE),$AD3454*$F3454,0),"0.00")</f>
        <v>0.00</v>
      </c>
      <c r="AG3454" s="28">
        <f t="shared" si="9663"/>
        <v>0</v>
      </c>
      <c r="AH3454" s="13" t="s">
        <v>40</v>
      </c>
      <c r="AI3454" s="13" t="s">
        <v>41</v>
      </c>
      <c r="AK3454" s="14" t="s">
        <v>69</v>
      </c>
      <c r="AL3454" s="15">
        <v>0.15</v>
      </c>
      <c r="AM3454" s="16" t="s">
        <v>2</v>
      </c>
    </row>
    <row r="3455" spans="1:39" s="3" customFormat="1" ht="13.8" x14ac:dyDescent="0.25">
      <c r="A3455" s="7" t="str">
        <f t="shared" ref="A3455:C3455" si="9683">A3454</f>
        <v>(Enter Broadcasting Company Name)</v>
      </c>
      <c r="B3455" s="7" t="str">
        <f t="shared" si="9683"/>
        <v>(Enter Call Letters)</v>
      </c>
      <c r="C3455" s="8" t="str">
        <f t="shared" si="9683"/>
        <v>(Select AM/FM)</v>
      </c>
      <c r="D3455" s="30"/>
      <c r="E3455" s="8" t="str">
        <f t="shared" si="9665"/>
        <v>(Select Station Province)</v>
      </c>
      <c r="F3455" s="9" t="str">
        <f>IFERROR(VLOOKUP(E3455,Template!$AK$5:$AL$17,2,FALSE),"")</f>
        <v/>
      </c>
      <c r="G3455" s="42" t="s">
        <v>17</v>
      </c>
      <c r="H3455" s="42" t="s">
        <v>7</v>
      </c>
      <c r="I3455" s="32" t="s">
        <v>65</v>
      </c>
      <c r="J3455" s="32" t="s">
        <v>66</v>
      </c>
      <c r="K3455" s="33">
        <f t="shared" si="9647"/>
        <v>0</v>
      </c>
      <c r="L3455" s="33">
        <f t="shared" si="9648"/>
        <v>0</v>
      </c>
      <c r="M3455" s="34">
        <f t="shared" si="9646"/>
        <v>0</v>
      </c>
      <c r="N3455" s="34">
        <f t="shared" si="9666"/>
        <v>0</v>
      </c>
      <c r="O3455" s="34">
        <f t="shared" si="9649"/>
        <v>0</v>
      </c>
      <c r="P3455" s="12" t="str">
        <f t="shared" ref="P3455:Q3455" si="9684">P3454</f>
        <v>(Select Language)</v>
      </c>
      <c r="Q3455" s="12" t="str">
        <f t="shared" si="9684"/>
        <v>(Select Usage)</v>
      </c>
      <c r="R3455" s="33">
        <f t="shared" si="9650"/>
        <v>0</v>
      </c>
      <c r="S3455" s="33">
        <f t="shared" si="9651"/>
        <v>0</v>
      </c>
      <c r="T3455" s="33">
        <f t="shared" si="9652"/>
        <v>0</v>
      </c>
      <c r="U3455" s="33">
        <f t="shared" si="9653"/>
        <v>0</v>
      </c>
      <c r="V3455" s="33">
        <f t="shared" si="9654"/>
        <v>0</v>
      </c>
      <c r="W3455" s="33">
        <f t="shared" si="9655"/>
        <v>0</v>
      </c>
      <c r="X3455" s="33">
        <f t="shared" si="9656"/>
        <v>0</v>
      </c>
      <c r="Y3455" s="33">
        <f t="shared" si="9657"/>
        <v>0</v>
      </c>
      <c r="Z3455" s="33">
        <f t="shared" si="9658"/>
        <v>0</v>
      </c>
      <c r="AA3455" s="33">
        <f t="shared" si="9659"/>
        <v>0</v>
      </c>
      <c r="AB3455" s="33">
        <f t="shared" si="9660"/>
        <v>0</v>
      </c>
      <c r="AC3455" s="33">
        <f t="shared" si="9661"/>
        <v>0</v>
      </c>
      <c r="AD3455" s="26">
        <f>SUM(R3455:AC3455)</f>
        <v>0</v>
      </c>
      <c r="AE3455" s="46" t="str">
        <f>IFERROR(IF(AE$3=VLOOKUP($E3455,Template!$AK$5:$AM$17,3,FALSE),$AD3455*$F3455,0),"0.00")</f>
        <v>0.00</v>
      </c>
      <c r="AF3455" s="46" t="str">
        <f>IFERROR(IF(AF$3=VLOOKUP($E3455,Template!$AK$5:$AM$17,3,FALSE),$AD3455*$F3455,0),"0.00")</f>
        <v>0.00</v>
      </c>
      <c r="AG3455" s="28">
        <f t="shared" si="9663"/>
        <v>0</v>
      </c>
      <c r="AH3455" s="13" t="s">
        <v>40</v>
      </c>
      <c r="AI3455" s="13" t="s">
        <v>41</v>
      </c>
      <c r="AK3455" s="14" t="s">
        <v>29</v>
      </c>
      <c r="AL3455" s="15">
        <v>0.05</v>
      </c>
      <c r="AM3455" s="16" t="s">
        <v>3</v>
      </c>
    </row>
    <row r="3456" spans="1:39" s="3" customFormat="1" ht="13.8" x14ac:dyDescent="0.25">
      <c r="A3456" s="7" t="str">
        <f t="shared" ref="A3456:C3456" si="9685">A3455</f>
        <v>(Enter Broadcasting Company Name)</v>
      </c>
      <c r="B3456" s="7" t="str">
        <f t="shared" si="9685"/>
        <v>(Enter Call Letters)</v>
      </c>
      <c r="C3456" s="8" t="str">
        <f t="shared" si="9685"/>
        <v>(Select AM/FM)</v>
      </c>
      <c r="D3456" s="30"/>
      <c r="E3456" s="8" t="str">
        <f t="shared" si="9665"/>
        <v>(Select Station Province)</v>
      </c>
      <c r="F3456" s="9" t="str">
        <f>IFERROR(VLOOKUP(E3456,Template!$AK$5:$AL$17,2,FALSE),"")</f>
        <v/>
      </c>
      <c r="G3456" s="42" t="s">
        <v>18</v>
      </c>
      <c r="H3456" s="43" t="s">
        <v>8</v>
      </c>
      <c r="I3456" s="32" t="s">
        <v>65</v>
      </c>
      <c r="J3456" s="32" t="s">
        <v>66</v>
      </c>
      <c r="K3456" s="33">
        <f t="shared" si="9647"/>
        <v>0</v>
      </c>
      <c r="L3456" s="33">
        <f t="shared" si="9648"/>
        <v>0</v>
      </c>
      <c r="M3456" s="34">
        <f t="shared" si="9646"/>
        <v>0</v>
      </c>
      <c r="N3456" s="34">
        <f t="shared" si="9666"/>
        <v>0</v>
      </c>
      <c r="O3456" s="34">
        <f t="shared" si="9649"/>
        <v>0</v>
      </c>
      <c r="P3456" s="12" t="str">
        <f t="shared" ref="P3456:Q3456" si="9686">P3455</f>
        <v>(Select Language)</v>
      </c>
      <c r="Q3456" s="12" t="str">
        <f t="shared" si="9686"/>
        <v>(Select Usage)</v>
      </c>
      <c r="R3456" s="33">
        <f t="shared" si="9650"/>
        <v>0</v>
      </c>
      <c r="S3456" s="33">
        <f t="shared" si="9651"/>
        <v>0</v>
      </c>
      <c r="T3456" s="33">
        <f t="shared" si="9652"/>
        <v>0</v>
      </c>
      <c r="U3456" s="33">
        <f t="shared" si="9653"/>
        <v>0</v>
      </c>
      <c r="V3456" s="33">
        <f t="shared" si="9654"/>
        <v>0</v>
      </c>
      <c r="W3456" s="33">
        <f t="shared" si="9655"/>
        <v>0</v>
      </c>
      <c r="X3456" s="33">
        <f t="shared" si="9656"/>
        <v>0</v>
      </c>
      <c r="Y3456" s="33">
        <f t="shared" si="9657"/>
        <v>0</v>
      </c>
      <c r="Z3456" s="33">
        <f t="shared" si="9658"/>
        <v>0</v>
      </c>
      <c r="AA3456" s="33">
        <f t="shared" si="9659"/>
        <v>0</v>
      </c>
      <c r="AB3456" s="33">
        <f t="shared" si="9660"/>
        <v>0</v>
      </c>
      <c r="AC3456" s="33">
        <f t="shared" si="9661"/>
        <v>0</v>
      </c>
      <c r="AD3456" s="26">
        <f t="shared" ref="AD3456" si="9687">SUM(R3456:AC3456)</f>
        <v>0</v>
      </c>
      <c r="AE3456" s="46" t="str">
        <f>IFERROR(IF(AE$3=VLOOKUP($E3456,Template!$AK$5:$AM$17,3,FALSE),$AD3456*$F3456,0),"0.00")</f>
        <v>0.00</v>
      </c>
      <c r="AF3456" s="46" t="str">
        <f>IFERROR(IF(AF$3=VLOOKUP($E3456,Template!$AK$5:$AM$17,3,FALSE),$AD3456*$F3456,0),"0.00")</f>
        <v>0.00</v>
      </c>
      <c r="AG3456" s="28">
        <f t="shared" si="9663"/>
        <v>0</v>
      </c>
      <c r="AH3456" s="13" t="s">
        <v>40</v>
      </c>
      <c r="AI3456" s="13" t="s">
        <v>41</v>
      </c>
      <c r="AK3456" s="14" t="s">
        <v>21</v>
      </c>
      <c r="AL3456" s="15">
        <v>0.05</v>
      </c>
      <c r="AM3456" s="16" t="s">
        <v>3</v>
      </c>
    </row>
    <row r="3457" spans="1:39" ht="13.8" x14ac:dyDescent="0.25">
      <c r="A3457" s="19" t="s">
        <v>4</v>
      </c>
      <c r="B3457" s="19"/>
      <c r="C3457" s="20"/>
      <c r="D3457" s="20"/>
      <c r="E3457" s="20"/>
      <c r="F3457" s="20"/>
      <c r="G3457" s="44"/>
      <c r="H3457" s="44"/>
      <c r="I3457" s="21">
        <f t="shared" ref="I3457:K3457" si="9688">SUM(I3445:I3456)</f>
        <v>0</v>
      </c>
      <c r="J3457" s="21">
        <f t="shared" si="9688"/>
        <v>0</v>
      </c>
      <c r="K3457" s="21">
        <f t="shared" si="9688"/>
        <v>0</v>
      </c>
      <c r="L3457" s="21">
        <f>L3456</f>
        <v>0</v>
      </c>
      <c r="M3457" s="21">
        <f>SUM(M3445:M3456)</f>
        <v>0</v>
      </c>
      <c r="N3457" s="21">
        <f t="shared" ref="N3457:O3457" si="9689">SUM(N3445:N3456)</f>
        <v>0</v>
      </c>
      <c r="O3457" s="21">
        <f t="shared" si="9689"/>
        <v>0</v>
      </c>
      <c r="P3457" s="21"/>
      <c r="Q3457" s="22"/>
      <c r="R3457" s="21">
        <f t="shared" ref="R3457:AI3457" si="9690">SUM(R3445:R3456)</f>
        <v>0</v>
      </c>
      <c r="S3457" s="21">
        <f t="shared" si="9690"/>
        <v>0</v>
      </c>
      <c r="T3457" s="21">
        <f t="shared" si="9690"/>
        <v>0</v>
      </c>
      <c r="U3457" s="21">
        <f t="shared" si="9690"/>
        <v>0</v>
      </c>
      <c r="V3457" s="21">
        <f t="shared" si="9690"/>
        <v>0</v>
      </c>
      <c r="W3457" s="21">
        <f t="shared" si="9690"/>
        <v>0</v>
      </c>
      <c r="X3457" s="21">
        <f t="shared" si="9690"/>
        <v>0</v>
      </c>
      <c r="Y3457" s="21">
        <f t="shared" si="9690"/>
        <v>0</v>
      </c>
      <c r="Z3457" s="21">
        <f t="shared" si="9690"/>
        <v>0</v>
      </c>
      <c r="AA3457" s="21">
        <f t="shared" si="9690"/>
        <v>0</v>
      </c>
      <c r="AB3457" s="21">
        <f t="shared" si="9690"/>
        <v>0</v>
      </c>
      <c r="AC3457" s="21">
        <f t="shared" si="9690"/>
        <v>0</v>
      </c>
      <c r="AD3457" s="27">
        <f t="shared" si="9690"/>
        <v>0</v>
      </c>
      <c r="AE3457" s="21">
        <f t="shared" si="9690"/>
        <v>0</v>
      </c>
      <c r="AF3457" s="21">
        <f t="shared" si="9690"/>
        <v>0</v>
      </c>
      <c r="AG3457" s="27">
        <f t="shared" si="9690"/>
        <v>0</v>
      </c>
      <c r="AH3457" s="21">
        <f t="shared" si="9690"/>
        <v>0</v>
      </c>
      <c r="AI3457" s="21">
        <f t="shared" si="9690"/>
        <v>0</v>
      </c>
      <c r="AK3457" s="14" t="s">
        <v>71</v>
      </c>
      <c r="AL3457" s="15">
        <v>0.05</v>
      </c>
      <c r="AM3457" s="16" t="s">
        <v>3</v>
      </c>
    </row>
    <row r="3458" spans="1:39" x14ac:dyDescent="0.25">
      <c r="A3458" s="2"/>
      <c r="G3458" s="2"/>
      <c r="H3458" s="2"/>
      <c r="O3458" s="2"/>
      <c r="P3458" s="2"/>
    </row>
    <row r="3459" spans="1:39" ht="42" customHeight="1" x14ac:dyDescent="0.25">
      <c r="A3459" s="223" t="s">
        <v>63</v>
      </c>
      <c r="B3459" s="223" t="s">
        <v>43</v>
      </c>
      <c r="C3459" s="224" t="s">
        <v>19</v>
      </c>
      <c r="D3459" s="226"/>
      <c r="E3459" s="223" t="s">
        <v>14</v>
      </c>
      <c r="F3459" s="223" t="s">
        <v>38</v>
      </c>
      <c r="G3459" s="223" t="s">
        <v>1</v>
      </c>
      <c r="H3459" s="223" t="s">
        <v>5</v>
      </c>
      <c r="I3459" s="225" t="s">
        <v>31</v>
      </c>
      <c r="J3459" s="225" t="s">
        <v>32</v>
      </c>
      <c r="K3459" s="225" t="s">
        <v>48</v>
      </c>
      <c r="L3459" s="225" t="s">
        <v>0</v>
      </c>
      <c r="M3459" s="4" t="s">
        <v>45</v>
      </c>
      <c r="N3459" s="4" t="s">
        <v>46</v>
      </c>
      <c r="O3459" s="4" t="s">
        <v>47</v>
      </c>
      <c r="P3459" s="225" t="s">
        <v>50</v>
      </c>
      <c r="Q3459" s="225" t="s">
        <v>33</v>
      </c>
      <c r="R3459" s="4" t="s">
        <v>51</v>
      </c>
      <c r="S3459" s="4" t="s">
        <v>52</v>
      </c>
      <c r="T3459" s="4" t="s">
        <v>53</v>
      </c>
      <c r="U3459" s="4" t="s">
        <v>54</v>
      </c>
      <c r="V3459" s="4" t="s">
        <v>55</v>
      </c>
      <c r="W3459" s="4" t="s">
        <v>56</v>
      </c>
      <c r="X3459" s="4" t="s">
        <v>57</v>
      </c>
      <c r="Y3459" s="4" t="s">
        <v>58</v>
      </c>
      <c r="Z3459" s="4" t="s">
        <v>59</v>
      </c>
      <c r="AA3459" s="4" t="s">
        <v>62</v>
      </c>
      <c r="AB3459" s="4" t="s">
        <v>60</v>
      </c>
      <c r="AC3459" s="4" t="s">
        <v>61</v>
      </c>
      <c r="AD3459" s="233" t="s">
        <v>34</v>
      </c>
      <c r="AE3459" s="231" t="s">
        <v>2</v>
      </c>
      <c r="AF3459" s="231" t="s">
        <v>3</v>
      </c>
      <c r="AG3459" s="233" t="s">
        <v>35</v>
      </c>
      <c r="AH3459" s="223" t="s">
        <v>36</v>
      </c>
      <c r="AI3459" s="223" t="s">
        <v>37</v>
      </c>
      <c r="AK3459" s="229" t="s">
        <v>30</v>
      </c>
      <c r="AL3459" s="229"/>
      <c r="AM3459" s="229"/>
    </row>
    <row r="3460" spans="1:39" s="6" customFormat="1" ht="35.25" customHeight="1" x14ac:dyDescent="0.3">
      <c r="A3460" s="224"/>
      <c r="B3460" s="224"/>
      <c r="C3460" s="224"/>
      <c r="D3460" s="227"/>
      <c r="E3460" s="223"/>
      <c r="F3460" s="223"/>
      <c r="G3460" s="223"/>
      <c r="H3460" s="223"/>
      <c r="I3460" s="230"/>
      <c r="J3460" s="230"/>
      <c r="K3460" s="230"/>
      <c r="L3460" s="230"/>
      <c r="M3460" s="5">
        <v>0</v>
      </c>
      <c r="N3460" s="5">
        <v>625000</v>
      </c>
      <c r="O3460" s="5">
        <v>1250000</v>
      </c>
      <c r="P3460" s="225"/>
      <c r="Q3460" s="225"/>
      <c r="R3460" s="29">
        <v>4.95E-4</v>
      </c>
      <c r="S3460" s="29">
        <v>9.5200000000000005E-4</v>
      </c>
      <c r="T3460" s="29">
        <v>1.5900000000000001E-3</v>
      </c>
      <c r="U3460" s="29">
        <v>1.1169999999999999E-3</v>
      </c>
      <c r="V3460" s="29">
        <v>2.189E-3</v>
      </c>
      <c r="W3460" s="29">
        <v>4.5430000000000002E-3</v>
      </c>
      <c r="X3460" s="29">
        <v>8.8199999999999997E-4</v>
      </c>
      <c r="Y3460" s="29">
        <v>1.6949999999999999E-3</v>
      </c>
      <c r="Z3460" s="29">
        <v>2.8319999999999999E-3</v>
      </c>
      <c r="AA3460" s="29">
        <v>1.9889999999999999E-3</v>
      </c>
      <c r="AB3460" s="29">
        <v>3.8999999999999998E-3</v>
      </c>
      <c r="AC3460" s="29">
        <v>8.0949999999999998E-3</v>
      </c>
      <c r="AD3460" s="233"/>
      <c r="AE3460" s="232"/>
      <c r="AF3460" s="232"/>
      <c r="AG3460" s="234"/>
      <c r="AH3460" s="223"/>
      <c r="AI3460" s="223"/>
      <c r="AK3460" s="229"/>
      <c r="AL3460" s="229"/>
      <c r="AM3460" s="229"/>
    </row>
    <row r="3461" spans="1:39" s="3" customFormat="1" ht="13.8" x14ac:dyDescent="0.25">
      <c r="A3461" s="7" t="s">
        <v>44</v>
      </c>
      <c r="B3461" s="7" t="s">
        <v>42</v>
      </c>
      <c r="C3461" s="8" t="s">
        <v>39</v>
      </c>
      <c r="D3461" s="30"/>
      <c r="E3461" s="8" t="s">
        <v>64</v>
      </c>
      <c r="F3461" s="9" t="str">
        <f>IFERROR(VLOOKUP(E3461,Template!$AK$5:$AL$17,2,FALSE),"")</f>
        <v/>
      </c>
      <c r="G3461" s="41" t="s">
        <v>7</v>
      </c>
      <c r="H3461" s="41" t="s">
        <v>6</v>
      </c>
      <c r="I3461" s="32" t="s">
        <v>65</v>
      </c>
      <c r="J3461" s="32" t="s">
        <v>66</v>
      </c>
      <c r="K3461" s="33">
        <f>IFERROR(I3461+J3461,0)</f>
        <v>0</v>
      </c>
      <c r="L3461" s="33">
        <f>IFERROR(K3461,"")</f>
        <v>0</v>
      </c>
      <c r="M3461" s="34">
        <f t="shared" ref="M3461:M3472" si="9691">IF(L3461&lt;=$N$4,K3461,IF(L3460&gt;$N$4,0,$N$4-L3460))</f>
        <v>0</v>
      </c>
      <c r="N3461" s="34">
        <f>IF(AND(L3461&gt;$N$4,L3461&lt;=$O$4),K3461-M3461,IF(AND(L3460&gt;$N$4,L3460&lt;=$O$4),$O$4-L3460,IF(L3460&gt;$O$4,0,IF(L3461&lt;$N$4,0,MIN(L3461-$N$4,$N$4)))))</f>
        <v>0</v>
      </c>
      <c r="O3461" s="34">
        <f>IF(L3461&gt;$O$4,K3461-M3461-N3461,0)</f>
        <v>0</v>
      </c>
      <c r="P3461" s="12" t="s">
        <v>94</v>
      </c>
      <c r="Q3461" s="12" t="s">
        <v>68</v>
      </c>
      <c r="R3461" s="33">
        <f>IF(AND($Q3461="LOW",$P3461="French"),M3461*R$4,0)</f>
        <v>0</v>
      </c>
      <c r="S3461" s="33">
        <f>IF(AND($Q3461="LOW",$P3461="French"),N3461*S$4,0)</f>
        <v>0</v>
      </c>
      <c r="T3461" s="33">
        <f>IF(AND($Q3461="LOW",$P3461="French"),O3461*T$4,0)</f>
        <v>0</v>
      </c>
      <c r="U3461" s="33">
        <f>IF(AND($Q3461="HIGH",$P3461="French"),M3461*U$4,0)</f>
        <v>0</v>
      </c>
      <c r="V3461" s="33">
        <f>IF(AND($Q3461="HIGH",$P3461="French"),N3461*V$4,0)</f>
        <v>0</v>
      </c>
      <c r="W3461" s="33">
        <f>IF(AND($Q3461="HIGH",$P3461="French"),O3461*W$4,0)</f>
        <v>0</v>
      </c>
      <c r="X3461" s="33">
        <f>IF(AND($Q3461="LOW",$P3461="English"),M3461*X$4,0)</f>
        <v>0</v>
      </c>
      <c r="Y3461" s="33">
        <f>IF(AND($Q3461="LOW",$P3461="English"),N3461*Y$4,0)</f>
        <v>0</v>
      </c>
      <c r="Z3461" s="33">
        <f>IF(AND($Q3461="LOW",$P3461="English"),O3461*Z$4,0)</f>
        <v>0</v>
      </c>
      <c r="AA3461" s="33">
        <f>IF(AND($Q3461="HIGH",$P3461="English"),M3461*AA$4,0)</f>
        <v>0</v>
      </c>
      <c r="AB3461" s="33">
        <f>IF(AND($Q3461="HIGH",$P3461="English"),N3461*AB$4,0)</f>
        <v>0</v>
      </c>
      <c r="AC3461" s="33">
        <f>IF(AND($Q3461="HIGH",$P3461="English"),O3461*AC$4,0)</f>
        <v>0</v>
      </c>
      <c r="AD3461" s="26">
        <f>SUM(R3461:AC3461)</f>
        <v>0</v>
      </c>
      <c r="AE3461" s="46" t="str">
        <f>IFERROR(IF(AE$3=VLOOKUP($E3461,Template!$AK$5:$AM$17,3,FALSE),$AD3461*$F3461,0),"0.00")</f>
        <v>0.00</v>
      </c>
      <c r="AF3461" s="46" t="str">
        <f>IFERROR(IF(AF$3=VLOOKUP($E3461,Template!$AK$5:$AM$17,3,FALSE),$AD3461*$F3461,0),"0.00")</f>
        <v>0.00</v>
      </c>
      <c r="AG3461" s="28">
        <f>SUM(AD3461:AF3461)</f>
        <v>0</v>
      </c>
      <c r="AH3461" s="13" t="s">
        <v>40</v>
      </c>
      <c r="AI3461" s="13" t="s">
        <v>41</v>
      </c>
      <c r="AK3461" s="14" t="s">
        <v>25</v>
      </c>
      <c r="AL3461" s="15">
        <v>0.05</v>
      </c>
      <c r="AM3461" s="16" t="s">
        <v>3</v>
      </c>
    </row>
    <row r="3462" spans="1:39" s="3" customFormat="1" ht="13.8" x14ac:dyDescent="0.25">
      <c r="A3462" s="7" t="str">
        <f>A3461</f>
        <v>(Enter Broadcasting Company Name)</v>
      </c>
      <c r="B3462" s="7" t="str">
        <f>B3461</f>
        <v>(Enter Call Letters)</v>
      </c>
      <c r="C3462" s="8" t="str">
        <f>C3461</f>
        <v>(Select AM/FM)</v>
      </c>
      <c r="D3462" s="30"/>
      <c r="E3462" s="8" t="str">
        <f>E3461</f>
        <v>(Select Station Province)</v>
      </c>
      <c r="F3462" s="9" t="str">
        <f>IFERROR(VLOOKUP(E3462,Template!$AK$5:$AL$17,2,FALSE),"")</f>
        <v/>
      </c>
      <c r="G3462" s="42" t="s">
        <v>8</v>
      </c>
      <c r="H3462" s="42" t="s">
        <v>9</v>
      </c>
      <c r="I3462" s="32" t="s">
        <v>65</v>
      </c>
      <c r="J3462" s="32" t="s">
        <v>66</v>
      </c>
      <c r="K3462" s="33">
        <f t="shared" ref="K3462:K3472" si="9692">IFERROR(I3462+J3462,0)</f>
        <v>0</v>
      </c>
      <c r="L3462" s="33">
        <f t="shared" ref="L3462:L3472" si="9693">IFERROR(L3461+K3462,"")</f>
        <v>0</v>
      </c>
      <c r="M3462" s="34">
        <f t="shared" si="9691"/>
        <v>0</v>
      </c>
      <c r="N3462" s="34">
        <f>IF(AND(L3462&gt;$N$4,L3462&lt;=$O$4),K3462-M3462,IF(AND(L3461&gt;$N$4,L3461&lt;=$O$4),$O$4-L3461,IF(L3461&gt;$O$4,0,IF(L3462&lt;$N$4,0,MIN(L3462-$N$4,$N$4)))))</f>
        <v>0</v>
      </c>
      <c r="O3462" s="34">
        <f t="shared" ref="O3462:O3472" si="9694">IF(L3462&gt;$O$4,K3462-M3462-N3462,0)</f>
        <v>0</v>
      </c>
      <c r="P3462" s="12" t="str">
        <f>P3461</f>
        <v>(Select Language)</v>
      </c>
      <c r="Q3462" s="12" t="str">
        <f>Q3461</f>
        <v>(Select Usage)</v>
      </c>
      <c r="R3462" s="33">
        <f t="shared" ref="R3462:R3472" si="9695">IF(AND($Q3462="LOW",$P3462="French"),M3462*R$4,0)</f>
        <v>0</v>
      </c>
      <c r="S3462" s="33">
        <f t="shared" ref="S3462:S3472" si="9696">IF(AND($Q3462="LOW",$P3462="French"),N3462*S$4,0)</f>
        <v>0</v>
      </c>
      <c r="T3462" s="33">
        <f t="shared" ref="T3462:T3472" si="9697">IF(AND($Q3462="LOW",$P3462="French"),O3462*T$4,0)</f>
        <v>0</v>
      </c>
      <c r="U3462" s="33">
        <f t="shared" ref="U3462:U3472" si="9698">IF(AND($Q3462="HIGH",$P3462="French"),M3462*U$4,0)</f>
        <v>0</v>
      </c>
      <c r="V3462" s="33">
        <f t="shared" ref="V3462:V3472" si="9699">IF(AND($Q3462="HIGH",$P3462="French"),N3462*V$4,0)</f>
        <v>0</v>
      </c>
      <c r="W3462" s="33">
        <f t="shared" ref="W3462:W3472" si="9700">IF(AND($Q3462="HIGH",$P3462="French"),O3462*W$4,0)</f>
        <v>0</v>
      </c>
      <c r="X3462" s="33">
        <f t="shared" ref="X3462:X3472" si="9701">IF(AND($Q3462="LOW",$P3462="English"),M3462*X$4,0)</f>
        <v>0</v>
      </c>
      <c r="Y3462" s="33">
        <f t="shared" ref="Y3462:Y3472" si="9702">IF(AND($Q3462="LOW",$P3462="English"),N3462*Y$4,0)</f>
        <v>0</v>
      </c>
      <c r="Z3462" s="33">
        <f t="shared" ref="Z3462:Z3472" si="9703">IF(AND($Q3462="LOW",$P3462="English"),O3462*Z$4,0)</f>
        <v>0</v>
      </c>
      <c r="AA3462" s="33">
        <f t="shared" ref="AA3462:AA3472" si="9704">IF(AND($Q3462="HIGH",$P3462="English"),M3462*AA$4,0)</f>
        <v>0</v>
      </c>
      <c r="AB3462" s="33">
        <f t="shared" ref="AB3462:AB3472" si="9705">IF(AND($Q3462="HIGH",$P3462="English"),N3462*AB$4,0)</f>
        <v>0</v>
      </c>
      <c r="AC3462" s="33">
        <f t="shared" ref="AC3462:AC3472" si="9706">IF(AND($Q3462="HIGH",$P3462="English"),O3462*AC$4,0)</f>
        <v>0</v>
      </c>
      <c r="AD3462" s="26">
        <f t="shared" ref="AD3462:AD3466" si="9707">SUM(R3462:AC3462)</f>
        <v>0</v>
      </c>
      <c r="AE3462" s="46" t="str">
        <f>IFERROR(IF(AE$3=VLOOKUP($E3462,Template!$AK$5:$AM$17,3,FALSE),$AD3462*$F3462,0),"0.00")</f>
        <v>0.00</v>
      </c>
      <c r="AF3462" s="46" t="str">
        <f>IFERROR(IF(AF$3=VLOOKUP($E3462,Template!$AK$5:$AM$17,3,FALSE),$AD3462*$F3462,0),"0.00")</f>
        <v>0.00</v>
      </c>
      <c r="AG3462" s="28">
        <f t="shared" ref="AG3462:AG3472" si="9708">SUM(AD3462:AF3462)</f>
        <v>0</v>
      </c>
      <c r="AH3462" s="13" t="s">
        <v>40</v>
      </c>
      <c r="AI3462" s="13" t="s">
        <v>41</v>
      </c>
      <c r="AK3462" s="14" t="s">
        <v>23</v>
      </c>
      <c r="AL3462" s="15">
        <v>0.05</v>
      </c>
      <c r="AM3462" s="16" t="s">
        <v>3</v>
      </c>
    </row>
    <row r="3463" spans="1:39" s="3" customFormat="1" ht="13.8" x14ac:dyDescent="0.25">
      <c r="A3463" s="7" t="str">
        <f t="shared" ref="A3463:C3463" si="9709">A3462</f>
        <v>(Enter Broadcasting Company Name)</v>
      </c>
      <c r="B3463" s="7" t="str">
        <f t="shared" si="9709"/>
        <v>(Enter Call Letters)</v>
      </c>
      <c r="C3463" s="8" t="str">
        <f t="shared" si="9709"/>
        <v>(Select AM/FM)</v>
      </c>
      <c r="D3463" s="30"/>
      <c r="E3463" s="8" t="str">
        <f t="shared" ref="E3463:E3472" si="9710">E3462</f>
        <v>(Select Station Province)</v>
      </c>
      <c r="F3463" s="9" t="str">
        <f>IFERROR(VLOOKUP(E3463,Template!$AK$5:$AL$17,2,FALSE),"")</f>
        <v/>
      </c>
      <c r="G3463" s="42" t="s">
        <v>6</v>
      </c>
      <c r="H3463" s="42" t="s">
        <v>10</v>
      </c>
      <c r="I3463" s="32" t="s">
        <v>65</v>
      </c>
      <c r="J3463" s="32" t="s">
        <v>66</v>
      </c>
      <c r="K3463" s="33">
        <f t="shared" si="9692"/>
        <v>0</v>
      </c>
      <c r="L3463" s="33">
        <f t="shared" si="9693"/>
        <v>0</v>
      </c>
      <c r="M3463" s="34">
        <f t="shared" si="9691"/>
        <v>0</v>
      </c>
      <c r="N3463" s="34">
        <f t="shared" ref="N3463:N3472" si="9711">IF(AND(L3463&gt;$N$4,L3463&lt;=$O$4),K3463-M3463,IF(AND(L3462&gt;$N$4,L3462&lt;=$O$4),$O$4-L3462,IF(L3462&gt;$O$4,0,IF(L3463&lt;$N$4,0,MIN(L3463-$N$4,$N$4)))))</f>
        <v>0</v>
      </c>
      <c r="O3463" s="34">
        <f t="shared" si="9694"/>
        <v>0</v>
      </c>
      <c r="P3463" s="12" t="str">
        <f t="shared" ref="P3463:Q3463" si="9712">P3462</f>
        <v>(Select Language)</v>
      </c>
      <c r="Q3463" s="12" t="str">
        <f t="shared" si="9712"/>
        <v>(Select Usage)</v>
      </c>
      <c r="R3463" s="33">
        <f t="shared" si="9695"/>
        <v>0</v>
      </c>
      <c r="S3463" s="33">
        <f t="shared" si="9696"/>
        <v>0</v>
      </c>
      <c r="T3463" s="33">
        <f t="shared" si="9697"/>
        <v>0</v>
      </c>
      <c r="U3463" s="33">
        <f t="shared" si="9698"/>
        <v>0</v>
      </c>
      <c r="V3463" s="33">
        <f t="shared" si="9699"/>
        <v>0</v>
      </c>
      <c r="W3463" s="33">
        <f t="shared" si="9700"/>
        <v>0</v>
      </c>
      <c r="X3463" s="33">
        <f t="shared" si="9701"/>
        <v>0</v>
      </c>
      <c r="Y3463" s="33">
        <f t="shared" si="9702"/>
        <v>0</v>
      </c>
      <c r="Z3463" s="33">
        <f t="shared" si="9703"/>
        <v>0</v>
      </c>
      <c r="AA3463" s="33">
        <f t="shared" si="9704"/>
        <v>0</v>
      </c>
      <c r="AB3463" s="33">
        <f t="shared" si="9705"/>
        <v>0</v>
      </c>
      <c r="AC3463" s="33">
        <f t="shared" si="9706"/>
        <v>0</v>
      </c>
      <c r="AD3463" s="26">
        <f t="shared" si="9707"/>
        <v>0</v>
      </c>
      <c r="AE3463" s="46" t="str">
        <f>IFERROR(IF(AE$3=VLOOKUP($E3463,Template!$AK$5:$AM$17,3,FALSE),$AD3463*$F3463,0),"0.00")</f>
        <v>0.00</v>
      </c>
      <c r="AF3463" s="46" t="str">
        <f>IFERROR(IF(AF$3=VLOOKUP($E3463,Template!$AK$5:$AM$17,3,FALSE),$AD3463*$F3463,0),"0.00")</f>
        <v>0.00</v>
      </c>
      <c r="AG3463" s="28">
        <f t="shared" si="9708"/>
        <v>0</v>
      </c>
      <c r="AH3463" s="13" t="s">
        <v>40</v>
      </c>
      <c r="AI3463" s="13" t="s">
        <v>41</v>
      </c>
      <c r="AK3463" s="14" t="s">
        <v>24</v>
      </c>
      <c r="AL3463" s="15">
        <v>0.05</v>
      </c>
      <c r="AM3463" s="16" t="s">
        <v>3</v>
      </c>
    </row>
    <row r="3464" spans="1:39" s="3" customFormat="1" ht="13.8" x14ac:dyDescent="0.25">
      <c r="A3464" s="7" t="str">
        <f t="shared" ref="A3464:C3464" si="9713">A3463</f>
        <v>(Enter Broadcasting Company Name)</v>
      </c>
      <c r="B3464" s="7" t="str">
        <f t="shared" si="9713"/>
        <v>(Enter Call Letters)</v>
      </c>
      <c r="C3464" s="8" t="str">
        <f t="shared" si="9713"/>
        <v>(Select AM/FM)</v>
      </c>
      <c r="D3464" s="30"/>
      <c r="E3464" s="8" t="str">
        <f t="shared" si="9710"/>
        <v>(Select Station Province)</v>
      </c>
      <c r="F3464" s="9" t="str">
        <f>IFERROR(VLOOKUP(E3464,Template!$AK$5:$AL$17,2,FALSE),"")</f>
        <v/>
      </c>
      <c r="G3464" s="42" t="s">
        <v>9</v>
      </c>
      <c r="H3464" s="42" t="s">
        <v>11</v>
      </c>
      <c r="I3464" s="32" t="s">
        <v>65</v>
      </c>
      <c r="J3464" s="32" t="s">
        <v>66</v>
      </c>
      <c r="K3464" s="33">
        <f t="shared" si="9692"/>
        <v>0</v>
      </c>
      <c r="L3464" s="33">
        <f t="shared" si="9693"/>
        <v>0</v>
      </c>
      <c r="M3464" s="34">
        <f t="shared" si="9691"/>
        <v>0</v>
      </c>
      <c r="N3464" s="34">
        <f t="shared" si="9711"/>
        <v>0</v>
      </c>
      <c r="O3464" s="34">
        <f t="shared" si="9694"/>
        <v>0</v>
      </c>
      <c r="P3464" s="12" t="str">
        <f t="shared" ref="P3464:Q3464" si="9714">P3463</f>
        <v>(Select Language)</v>
      </c>
      <c r="Q3464" s="12" t="str">
        <f t="shared" si="9714"/>
        <v>(Select Usage)</v>
      </c>
      <c r="R3464" s="33">
        <f t="shared" si="9695"/>
        <v>0</v>
      </c>
      <c r="S3464" s="33">
        <f t="shared" si="9696"/>
        <v>0</v>
      </c>
      <c r="T3464" s="33">
        <f t="shared" si="9697"/>
        <v>0</v>
      </c>
      <c r="U3464" s="33">
        <f t="shared" si="9698"/>
        <v>0</v>
      </c>
      <c r="V3464" s="33">
        <f t="shared" si="9699"/>
        <v>0</v>
      </c>
      <c r="W3464" s="33">
        <f t="shared" si="9700"/>
        <v>0</v>
      </c>
      <c r="X3464" s="33">
        <f t="shared" si="9701"/>
        <v>0</v>
      </c>
      <c r="Y3464" s="33">
        <f t="shared" si="9702"/>
        <v>0</v>
      </c>
      <c r="Z3464" s="33">
        <f t="shared" si="9703"/>
        <v>0</v>
      </c>
      <c r="AA3464" s="33">
        <f t="shared" si="9704"/>
        <v>0</v>
      </c>
      <c r="AB3464" s="33">
        <f t="shared" si="9705"/>
        <v>0</v>
      </c>
      <c r="AC3464" s="33">
        <f t="shared" si="9706"/>
        <v>0</v>
      </c>
      <c r="AD3464" s="26">
        <f t="shared" si="9707"/>
        <v>0</v>
      </c>
      <c r="AE3464" s="46" t="str">
        <f>IFERROR(IF(AE$3=VLOOKUP($E3464,Template!$AK$5:$AM$17,3,FALSE),$AD3464*$F3464,0),"0.00")</f>
        <v>0.00</v>
      </c>
      <c r="AF3464" s="46" t="str">
        <f>IFERROR(IF(AF$3=VLOOKUP($E3464,Template!$AK$5:$AM$17,3,FALSE),$AD3464*$F3464,0),"0.00")</f>
        <v>0.00</v>
      </c>
      <c r="AG3464" s="28">
        <f t="shared" si="9708"/>
        <v>0</v>
      </c>
      <c r="AH3464" s="13" t="s">
        <v>40</v>
      </c>
      <c r="AI3464" s="13" t="s">
        <v>41</v>
      </c>
      <c r="AK3464" s="14" t="s">
        <v>22</v>
      </c>
      <c r="AL3464" s="15">
        <v>0.15</v>
      </c>
      <c r="AM3464" s="16" t="s">
        <v>2</v>
      </c>
    </row>
    <row r="3465" spans="1:39" s="3" customFormat="1" ht="13.8" x14ac:dyDescent="0.25">
      <c r="A3465" s="7" t="str">
        <f t="shared" ref="A3465:C3465" si="9715">A3464</f>
        <v>(Enter Broadcasting Company Name)</v>
      </c>
      <c r="B3465" s="7" t="str">
        <f t="shared" si="9715"/>
        <v>(Enter Call Letters)</v>
      </c>
      <c r="C3465" s="8" t="str">
        <f t="shared" si="9715"/>
        <v>(Select AM/FM)</v>
      </c>
      <c r="D3465" s="30"/>
      <c r="E3465" s="8" t="str">
        <f t="shared" si="9710"/>
        <v>(Select Station Province)</v>
      </c>
      <c r="F3465" s="9" t="str">
        <f>IFERROR(VLOOKUP(E3465,Template!$AK$5:$AL$17,2,FALSE),"")</f>
        <v/>
      </c>
      <c r="G3465" s="42" t="s">
        <v>10</v>
      </c>
      <c r="H3465" s="42" t="s">
        <v>12</v>
      </c>
      <c r="I3465" s="32" t="s">
        <v>65</v>
      </c>
      <c r="J3465" s="32" t="s">
        <v>66</v>
      </c>
      <c r="K3465" s="33">
        <f t="shared" si="9692"/>
        <v>0</v>
      </c>
      <c r="L3465" s="33">
        <f t="shared" si="9693"/>
        <v>0</v>
      </c>
      <c r="M3465" s="34">
        <f t="shared" si="9691"/>
        <v>0</v>
      </c>
      <c r="N3465" s="34">
        <f t="shared" si="9711"/>
        <v>0</v>
      </c>
      <c r="O3465" s="34">
        <f t="shared" si="9694"/>
        <v>0</v>
      </c>
      <c r="P3465" s="12" t="str">
        <f t="shared" ref="P3465:Q3465" si="9716">P3464</f>
        <v>(Select Language)</v>
      </c>
      <c r="Q3465" s="12" t="str">
        <f t="shared" si="9716"/>
        <v>(Select Usage)</v>
      </c>
      <c r="R3465" s="33">
        <f t="shared" si="9695"/>
        <v>0</v>
      </c>
      <c r="S3465" s="33">
        <f t="shared" si="9696"/>
        <v>0</v>
      </c>
      <c r="T3465" s="33">
        <f t="shared" si="9697"/>
        <v>0</v>
      </c>
      <c r="U3465" s="33">
        <f t="shared" si="9698"/>
        <v>0</v>
      </c>
      <c r="V3465" s="33">
        <f t="shared" si="9699"/>
        <v>0</v>
      </c>
      <c r="W3465" s="33">
        <f t="shared" si="9700"/>
        <v>0</v>
      </c>
      <c r="X3465" s="33">
        <f t="shared" si="9701"/>
        <v>0</v>
      </c>
      <c r="Y3465" s="33">
        <f t="shared" si="9702"/>
        <v>0</v>
      </c>
      <c r="Z3465" s="33">
        <f t="shared" si="9703"/>
        <v>0</v>
      </c>
      <c r="AA3465" s="33">
        <f t="shared" si="9704"/>
        <v>0</v>
      </c>
      <c r="AB3465" s="33">
        <f t="shared" si="9705"/>
        <v>0</v>
      </c>
      <c r="AC3465" s="33">
        <f t="shared" si="9706"/>
        <v>0</v>
      </c>
      <c r="AD3465" s="26">
        <f t="shared" si="9707"/>
        <v>0</v>
      </c>
      <c r="AE3465" s="46" t="str">
        <f>IFERROR(IF(AE$3=VLOOKUP($E3465,Template!$AK$5:$AM$17,3,FALSE),$AD3465*$F3465,0),"0.00")</f>
        <v>0.00</v>
      </c>
      <c r="AF3465" s="46" t="str">
        <f>IFERROR(IF(AF$3=VLOOKUP($E3465,Template!$AK$5:$AM$17,3,FALSE),$AD3465*$F3465,0),"0.00")</f>
        <v>0.00</v>
      </c>
      <c r="AG3465" s="28">
        <f t="shared" si="9708"/>
        <v>0</v>
      </c>
      <c r="AH3465" s="13" t="s">
        <v>40</v>
      </c>
      <c r="AI3465" s="13" t="s">
        <v>41</v>
      </c>
      <c r="AK3465" s="14" t="s">
        <v>26</v>
      </c>
      <c r="AL3465" s="15">
        <v>0.15</v>
      </c>
      <c r="AM3465" s="16" t="s">
        <v>2</v>
      </c>
    </row>
    <row r="3466" spans="1:39" s="3" customFormat="1" ht="13.8" x14ac:dyDescent="0.25">
      <c r="A3466" s="7" t="str">
        <f t="shared" ref="A3466:C3466" si="9717">A3465</f>
        <v>(Enter Broadcasting Company Name)</v>
      </c>
      <c r="B3466" s="7" t="str">
        <f t="shared" si="9717"/>
        <v>(Enter Call Letters)</v>
      </c>
      <c r="C3466" s="8" t="str">
        <f t="shared" si="9717"/>
        <v>(Select AM/FM)</v>
      </c>
      <c r="D3466" s="30"/>
      <c r="E3466" s="8" t="str">
        <f t="shared" si="9710"/>
        <v>(Select Station Province)</v>
      </c>
      <c r="F3466" s="9" t="str">
        <f>IFERROR(VLOOKUP(E3466,Template!$AK$5:$AL$17,2,FALSE),"")</f>
        <v/>
      </c>
      <c r="G3466" s="42" t="s">
        <v>11</v>
      </c>
      <c r="H3466" s="42" t="s">
        <v>13</v>
      </c>
      <c r="I3466" s="32" t="s">
        <v>65</v>
      </c>
      <c r="J3466" s="32" t="s">
        <v>66</v>
      </c>
      <c r="K3466" s="33">
        <f t="shared" si="9692"/>
        <v>0</v>
      </c>
      <c r="L3466" s="33">
        <f t="shared" si="9693"/>
        <v>0</v>
      </c>
      <c r="M3466" s="34">
        <f t="shared" si="9691"/>
        <v>0</v>
      </c>
      <c r="N3466" s="34">
        <f t="shared" si="9711"/>
        <v>0</v>
      </c>
      <c r="O3466" s="34">
        <f t="shared" si="9694"/>
        <v>0</v>
      </c>
      <c r="P3466" s="12" t="str">
        <f t="shared" ref="P3466:Q3466" si="9718">P3465</f>
        <v>(Select Language)</v>
      </c>
      <c r="Q3466" s="12" t="str">
        <f t="shared" si="9718"/>
        <v>(Select Usage)</v>
      </c>
      <c r="R3466" s="33">
        <f t="shared" si="9695"/>
        <v>0</v>
      </c>
      <c r="S3466" s="33">
        <f t="shared" si="9696"/>
        <v>0</v>
      </c>
      <c r="T3466" s="33">
        <f t="shared" si="9697"/>
        <v>0</v>
      </c>
      <c r="U3466" s="33">
        <f t="shared" si="9698"/>
        <v>0</v>
      </c>
      <c r="V3466" s="33">
        <f t="shared" si="9699"/>
        <v>0</v>
      </c>
      <c r="W3466" s="33">
        <f t="shared" si="9700"/>
        <v>0</v>
      </c>
      <c r="X3466" s="33">
        <f t="shared" si="9701"/>
        <v>0</v>
      </c>
      <c r="Y3466" s="33">
        <f t="shared" si="9702"/>
        <v>0</v>
      </c>
      <c r="Z3466" s="33">
        <f t="shared" si="9703"/>
        <v>0</v>
      </c>
      <c r="AA3466" s="33">
        <f t="shared" si="9704"/>
        <v>0</v>
      </c>
      <c r="AB3466" s="33">
        <f t="shared" si="9705"/>
        <v>0</v>
      </c>
      <c r="AC3466" s="33">
        <f t="shared" si="9706"/>
        <v>0</v>
      </c>
      <c r="AD3466" s="26">
        <f t="shared" si="9707"/>
        <v>0</v>
      </c>
      <c r="AE3466" s="46" t="str">
        <f>IFERROR(IF(AE$3=VLOOKUP($E3466,Template!$AK$5:$AM$17,3,FALSE),$AD3466*$F3466,0),"0.00")</f>
        <v>0.00</v>
      </c>
      <c r="AF3466" s="46" t="str">
        <f>IFERROR(IF(AF$3=VLOOKUP($E3466,Template!$AK$5:$AM$17,3,FALSE),$AD3466*$F3466,0),"0.00")</f>
        <v>0.00</v>
      </c>
      <c r="AG3466" s="28">
        <f t="shared" si="9708"/>
        <v>0</v>
      </c>
      <c r="AH3466" s="13" t="s">
        <v>40</v>
      </c>
      <c r="AI3466" s="13" t="s">
        <v>41</v>
      </c>
      <c r="AK3466" s="14" t="s">
        <v>27</v>
      </c>
      <c r="AL3466" s="15">
        <v>0.15</v>
      </c>
      <c r="AM3466" s="16" t="s">
        <v>2</v>
      </c>
    </row>
    <row r="3467" spans="1:39" s="3" customFormat="1" ht="13.8" x14ac:dyDescent="0.25">
      <c r="A3467" s="7" t="str">
        <f t="shared" ref="A3467:C3467" si="9719">A3466</f>
        <v>(Enter Broadcasting Company Name)</v>
      </c>
      <c r="B3467" s="7" t="str">
        <f t="shared" si="9719"/>
        <v>(Enter Call Letters)</v>
      </c>
      <c r="C3467" s="8" t="str">
        <f t="shared" si="9719"/>
        <v>(Select AM/FM)</v>
      </c>
      <c r="D3467" s="30"/>
      <c r="E3467" s="8" t="str">
        <f t="shared" si="9710"/>
        <v>(Select Station Province)</v>
      </c>
      <c r="F3467" s="9" t="str">
        <f>IFERROR(VLOOKUP(E3467,Template!$AK$5:$AL$17,2,FALSE),"")</f>
        <v/>
      </c>
      <c r="G3467" s="42" t="s">
        <v>12</v>
      </c>
      <c r="H3467" s="42" t="s">
        <v>15</v>
      </c>
      <c r="I3467" s="32" t="s">
        <v>65</v>
      </c>
      <c r="J3467" s="32" t="s">
        <v>66</v>
      </c>
      <c r="K3467" s="33">
        <f t="shared" si="9692"/>
        <v>0</v>
      </c>
      <c r="L3467" s="33">
        <f t="shared" si="9693"/>
        <v>0</v>
      </c>
      <c r="M3467" s="34">
        <f t="shared" si="9691"/>
        <v>0</v>
      </c>
      <c r="N3467" s="34">
        <f t="shared" si="9711"/>
        <v>0</v>
      </c>
      <c r="O3467" s="34">
        <f t="shared" si="9694"/>
        <v>0</v>
      </c>
      <c r="P3467" s="12" t="str">
        <f t="shared" ref="P3467:Q3467" si="9720">P3466</f>
        <v>(Select Language)</v>
      </c>
      <c r="Q3467" s="12" t="str">
        <f t="shared" si="9720"/>
        <v>(Select Usage)</v>
      </c>
      <c r="R3467" s="33">
        <f t="shared" si="9695"/>
        <v>0</v>
      </c>
      <c r="S3467" s="33">
        <f t="shared" si="9696"/>
        <v>0</v>
      </c>
      <c r="T3467" s="33">
        <f t="shared" si="9697"/>
        <v>0</v>
      </c>
      <c r="U3467" s="33">
        <f t="shared" si="9698"/>
        <v>0</v>
      </c>
      <c r="V3467" s="33">
        <f t="shared" si="9699"/>
        <v>0</v>
      </c>
      <c r="W3467" s="33">
        <f t="shared" si="9700"/>
        <v>0</v>
      </c>
      <c r="X3467" s="33">
        <f t="shared" si="9701"/>
        <v>0</v>
      </c>
      <c r="Y3467" s="33">
        <f t="shared" si="9702"/>
        <v>0</v>
      </c>
      <c r="Z3467" s="33">
        <f t="shared" si="9703"/>
        <v>0</v>
      </c>
      <c r="AA3467" s="33">
        <f t="shared" si="9704"/>
        <v>0</v>
      </c>
      <c r="AB3467" s="33">
        <f t="shared" si="9705"/>
        <v>0</v>
      </c>
      <c r="AC3467" s="33">
        <f t="shared" si="9706"/>
        <v>0</v>
      </c>
      <c r="AD3467" s="26">
        <f>SUM(R3467:AC3467)</f>
        <v>0</v>
      </c>
      <c r="AE3467" s="46" t="str">
        <f>IFERROR(IF(AE$3=VLOOKUP($E3467,Template!$AK$5:$AM$17,3,FALSE),$AD3467*$F3467,0),"0.00")</f>
        <v>0.00</v>
      </c>
      <c r="AF3467" s="46" t="str">
        <f>IFERROR(IF(AF$3=VLOOKUP($E3467,Template!$AK$5:$AM$17,3,FALSE),$AD3467*$F3467,0),"0.00")</f>
        <v>0.00</v>
      </c>
      <c r="AG3467" s="28">
        <f t="shared" si="9708"/>
        <v>0</v>
      </c>
      <c r="AH3467" s="13" t="s">
        <v>40</v>
      </c>
      <c r="AI3467" s="13" t="s">
        <v>41</v>
      </c>
      <c r="AK3467" s="14" t="s">
        <v>28</v>
      </c>
      <c r="AL3467" s="15">
        <v>0.05</v>
      </c>
      <c r="AM3467" s="16" t="s">
        <v>3</v>
      </c>
    </row>
    <row r="3468" spans="1:39" s="3" customFormat="1" ht="13.8" x14ac:dyDescent="0.25">
      <c r="A3468" s="7" t="str">
        <f t="shared" ref="A3468:C3468" si="9721">A3467</f>
        <v>(Enter Broadcasting Company Name)</v>
      </c>
      <c r="B3468" s="7" t="str">
        <f t="shared" si="9721"/>
        <v>(Enter Call Letters)</v>
      </c>
      <c r="C3468" s="8" t="str">
        <f t="shared" si="9721"/>
        <v>(Select AM/FM)</v>
      </c>
      <c r="D3468" s="30"/>
      <c r="E3468" s="8" t="str">
        <f t="shared" si="9710"/>
        <v>(Select Station Province)</v>
      </c>
      <c r="F3468" s="9" t="str">
        <f>IFERROR(VLOOKUP(E3468,Template!$AK$5:$AL$17,2,FALSE),"")</f>
        <v/>
      </c>
      <c r="G3468" s="42" t="s">
        <v>13</v>
      </c>
      <c r="H3468" s="42" t="s">
        <v>16</v>
      </c>
      <c r="I3468" s="32" t="s">
        <v>65</v>
      </c>
      <c r="J3468" s="32" t="s">
        <v>66</v>
      </c>
      <c r="K3468" s="33">
        <f t="shared" si="9692"/>
        <v>0</v>
      </c>
      <c r="L3468" s="33">
        <f t="shared" si="9693"/>
        <v>0</v>
      </c>
      <c r="M3468" s="34">
        <f t="shared" si="9691"/>
        <v>0</v>
      </c>
      <c r="N3468" s="34">
        <f t="shared" si="9711"/>
        <v>0</v>
      </c>
      <c r="O3468" s="34">
        <f t="shared" si="9694"/>
        <v>0</v>
      </c>
      <c r="P3468" s="12" t="str">
        <f t="shared" ref="P3468:Q3468" si="9722">P3467</f>
        <v>(Select Language)</v>
      </c>
      <c r="Q3468" s="12" t="str">
        <f t="shared" si="9722"/>
        <v>(Select Usage)</v>
      </c>
      <c r="R3468" s="33">
        <f t="shared" si="9695"/>
        <v>0</v>
      </c>
      <c r="S3468" s="33">
        <f t="shared" si="9696"/>
        <v>0</v>
      </c>
      <c r="T3468" s="33">
        <f t="shared" si="9697"/>
        <v>0</v>
      </c>
      <c r="U3468" s="33">
        <f t="shared" si="9698"/>
        <v>0</v>
      </c>
      <c r="V3468" s="33">
        <f t="shared" si="9699"/>
        <v>0</v>
      </c>
      <c r="W3468" s="33">
        <f t="shared" si="9700"/>
        <v>0</v>
      </c>
      <c r="X3468" s="33">
        <f t="shared" si="9701"/>
        <v>0</v>
      </c>
      <c r="Y3468" s="33">
        <f t="shared" si="9702"/>
        <v>0</v>
      </c>
      <c r="Z3468" s="33">
        <f t="shared" si="9703"/>
        <v>0</v>
      </c>
      <c r="AA3468" s="33">
        <f t="shared" si="9704"/>
        <v>0</v>
      </c>
      <c r="AB3468" s="33">
        <f t="shared" si="9705"/>
        <v>0</v>
      </c>
      <c r="AC3468" s="33">
        <f t="shared" si="9706"/>
        <v>0</v>
      </c>
      <c r="AD3468" s="26">
        <f t="shared" ref="AD3468:AD3470" si="9723">SUM(R3468:AC3468)</f>
        <v>0</v>
      </c>
      <c r="AE3468" s="46" t="str">
        <f>IFERROR(IF(AE$3=VLOOKUP($E3468,Template!$AK$5:$AM$17,3,FALSE),$AD3468*$F3468,0),"0.00")</f>
        <v>0.00</v>
      </c>
      <c r="AF3468" s="46" t="str">
        <f>IFERROR(IF(AF$3=VLOOKUP($E3468,Template!$AK$5:$AM$17,3,FALSE),$AD3468*$F3468,0),"0.00")</f>
        <v>0.00</v>
      </c>
      <c r="AG3468" s="28">
        <f t="shared" si="9708"/>
        <v>0</v>
      </c>
      <c r="AH3468" s="13" t="s">
        <v>40</v>
      </c>
      <c r="AI3468" s="13" t="s">
        <v>41</v>
      </c>
      <c r="AK3468" s="14" t="s">
        <v>70</v>
      </c>
      <c r="AL3468" s="15">
        <v>0.05</v>
      </c>
      <c r="AM3468" s="16" t="s">
        <v>3</v>
      </c>
    </row>
    <row r="3469" spans="1:39" s="3" customFormat="1" ht="13.8" x14ac:dyDescent="0.25">
      <c r="A3469" s="7" t="str">
        <f t="shared" ref="A3469:C3469" si="9724">A3468</f>
        <v>(Enter Broadcasting Company Name)</v>
      </c>
      <c r="B3469" s="7" t="str">
        <f t="shared" si="9724"/>
        <v>(Enter Call Letters)</v>
      </c>
      <c r="C3469" s="8" t="str">
        <f t="shared" si="9724"/>
        <v>(Select AM/FM)</v>
      </c>
      <c r="D3469" s="30"/>
      <c r="E3469" s="8" t="str">
        <f t="shared" si="9710"/>
        <v>(Select Station Province)</v>
      </c>
      <c r="F3469" s="9" t="str">
        <f>IFERROR(VLOOKUP(E3469,Template!$AK$5:$AL$17,2,FALSE),"")</f>
        <v/>
      </c>
      <c r="G3469" s="42" t="s">
        <v>15</v>
      </c>
      <c r="H3469" s="42" t="s">
        <v>17</v>
      </c>
      <c r="I3469" s="32" t="s">
        <v>65</v>
      </c>
      <c r="J3469" s="32" t="s">
        <v>66</v>
      </c>
      <c r="K3469" s="33">
        <f t="shared" si="9692"/>
        <v>0</v>
      </c>
      <c r="L3469" s="33">
        <f t="shared" si="9693"/>
        <v>0</v>
      </c>
      <c r="M3469" s="34">
        <f t="shared" si="9691"/>
        <v>0</v>
      </c>
      <c r="N3469" s="34">
        <f t="shared" si="9711"/>
        <v>0</v>
      </c>
      <c r="O3469" s="34">
        <f t="shared" si="9694"/>
        <v>0</v>
      </c>
      <c r="P3469" s="12" t="str">
        <f t="shared" ref="P3469:Q3469" si="9725">P3468</f>
        <v>(Select Language)</v>
      </c>
      <c r="Q3469" s="12" t="str">
        <f t="shared" si="9725"/>
        <v>(Select Usage)</v>
      </c>
      <c r="R3469" s="33">
        <f t="shared" si="9695"/>
        <v>0</v>
      </c>
      <c r="S3469" s="33">
        <f t="shared" si="9696"/>
        <v>0</v>
      </c>
      <c r="T3469" s="33">
        <f t="shared" si="9697"/>
        <v>0</v>
      </c>
      <c r="U3469" s="33">
        <f t="shared" si="9698"/>
        <v>0</v>
      </c>
      <c r="V3469" s="33">
        <f t="shared" si="9699"/>
        <v>0</v>
      </c>
      <c r="W3469" s="33">
        <f t="shared" si="9700"/>
        <v>0</v>
      </c>
      <c r="X3469" s="33">
        <f t="shared" si="9701"/>
        <v>0</v>
      </c>
      <c r="Y3469" s="33">
        <f t="shared" si="9702"/>
        <v>0</v>
      </c>
      <c r="Z3469" s="33">
        <f t="shared" si="9703"/>
        <v>0</v>
      </c>
      <c r="AA3469" s="33">
        <f t="shared" si="9704"/>
        <v>0</v>
      </c>
      <c r="AB3469" s="33">
        <f t="shared" si="9705"/>
        <v>0</v>
      </c>
      <c r="AC3469" s="33">
        <f t="shared" si="9706"/>
        <v>0</v>
      </c>
      <c r="AD3469" s="26">
        <f t="shared" si="9723"/>
        <v>0</v>
      </c>
      <c r="AE3469" s="46" t="str">
        <f>IFERROR(IF(AE$3=VLOOKUP($E3469,Template!$AK$5:$AM$17,3,FALSE),$AD3469*$F3469,0),"0.00")</f>
        <v>0.00</v>
      </c>
      <c r="AF3469" s="46" t="str">
        <f>IFERROR(IF(AF$3=VLOOKUP($E3469,Template!$AK$5:$AM$17,3,FALSE),$AD3469*$F3469,0),"0.00")</f>
        <v>0.00</v>
      </c>
      <c r="AG3469" s="28">
        <f t="shared" si="9708"/>
        <v>0</v>
      </c>
      <c r="AH3469" s="13" t="s">
        <v>40</v>
      </c>
      <c r="AI3469" s="13" t="s">
        <v>41</v>
      </c>
      <c r="AK3469" s="14" t="s">
        <v>20</v>
      </c>
      <c r="AL3469" s="15">
        <v>0.13</v>
      </c>
      <c r="AM3469" s="16" t="s">
        <v>2</v>
      </c>
    </row>
    <row r="3470" spans="1:39" s="3" customFormat="1" ht="13.8" x14ac:dyDescent="0.25">
      <c r="A3470" s="7" t="str">
        <f t="shared" ref="A3470:C3470" si="9726">A3469</f>
        <v>(Enter Broadcasting Company Name)</v>
      </c>
      <c r="B3470" s="7" t="str">
        <f t="shared" si="9726"/>
        <v>(Enter Call Letters)</v>
      </c>
      <c r="C3470" s="8" t="str">
        <f t="shared" si="9726"/>
        <v>(Select AM/FM)</v>
      </c>
      <c r="D3470" s="30"/>
      <c r="E3470" s="8" t="str">
        <f t="shared" si="9710"/>
        <v>(Select Station Province)</v>
      </c>
      <c r="F3470" s="9" t="str">
        <f>IFERROR(VLOOKUP(E3470,Template!$AK$5:$AL$17,2,FALSE),"")</f>
        <v/>
      </c>
      <c r="G3470" s="42" t="s">
        <v>16</v>
      </c>
      <c r="H3470" s="42" t="s">
        <v>18</v>
      </c>
      <c r="I3470" s="32" t="s">
        <v>65</v>
      </c>
      <c r="J3470" s="32" t="s">
        <v>66</v>
      </c>
      <c r="K3470" s="33">
        <f t="shared" si="9692"/>
        <v>0</v>
      </c>
      <c r="L3470" s="33">
        <f t="shared" si="9693"/>
        <v>0</v>
      </c>
      <c r="M3470" s="34">
        <f t="shared" si="9691"/>
        <v>0</v>
      </c>
      <c r="N3470" s="34">
        <f t="shared" si="9711"/>
        <v>0</v>
      </c>
      <c r="O3470" s="34">
        <f t="shared" si="9694"/>
        <v>0</v>
      </c>
      <c r="P3470" s="12" t="str">
        <f t="shared" ref="P3470:Q3470" si="9727">P3469</f>
        <v>(Select Language)</v>
      </c>
      <c r="Q3470" s="12" t="str">
        <f t="shared" si="9727"/>
        <v>(Select Usage)</v>
      </c>
      <c r="R3470" s="33">
        <f t="shared" si="9695"/>
        <v>0</v>
      </c>
      <c r="S3470" s="33">
        <f t="shared" si="9696"/>
        <v>0</v>
      </c>
      <c r="T3470" s="33">
        <f t="shared" si="9697"/>
        <v>0</v>
      </c>
      <c r="U3470" s="33">
        <f t="shared" si="9698"/>
        <v>0</v>
      </c>
      <c r="V3470" s="33">
        <f t="shared" si="9699"/>
        <v>0</v>
      </c>
      <c r="W3470" s="33">
        <f t="shared" si="9700"/>
        <v>0</v>
      </c>
      <c r="X3470" s="33">
        <f t="shared" si="9701"/>
        <v>0</v>
      </c>
      <c r="Y3470" s="33">
        <f t="shared" si="9702"/>
        <v>0</v>
      </c>
      <c r="Z3470" s="33">
        <f t="shared" si="9703"/>
        <v>0</v>
      </c>
      <c r="AA3470" s="33">
        <f t="shared" si="9704"/>
        <v>0</v>
      </c>
      <c r="AB3470" s="33">
        <f t="shared" si="9705"/>
        <v>0</v>
      </c>
      <c r="AC3470" s="33">
        <f t="shared" si="9706"/>
        <v>0</v>
      </c>
      <c r="AD3470" s="26">
        <f t="shared" si="9723"/>
        <v>0</v>
      </c>
      <c r="AE3470" s="46" t="str">
        <f>IFERROR(IF(AE$3=VLOOKUP($E3470,Template!$AK$5:$AM$17,3,FALSE),$AD3470*$F3470,0),"0.00")</f>
        <v>0.00</v>
      </c>
      <c r="AF3470" s="46" t="str">
        <f>IFERROR(IF(AF$3=VLOOKUP($E3470,Template!$AK$5:$AM$17,3,FALSE),$AD3470*$F3470,0),"0.00")</f>
        <v>0.00</v>
      </c>
      <c r="AG3470" s="28">
        <f t="shared" si="9708"/>
        <v>0</v>
      </c>
      <c r="AH3470" s="13" t="s">
        <v>40</v>
      </c>
      <c r="AI3470" s="13" t="s">
        <v>41</v>
      </c>
      <c r="AK3470" s="14" t="s">
        <v>69</v>
      </c>
      <c r="AL3470" s="15">
        <v>0.15</v>
      </c>
      <c r="AM3470" s="16" t="s">
        <v>2</v>
      </c>
    </row>
    <row r="3471" spans="1:39" s="3" customFormat="1" ht="13.8" x14ac:dyDescent="0.25">
      <c r="A3471" s="7" t="str">
        <f t="shared" ref="A3471:C3471" si="9728">A3470</f>
        <v>(Enter Broadcasting Company Name)</v>
      </c>
      <c r="B3471" s="7" t="str">
        <f t="shared" si="9728"/>
        <v>(Enter Call Letters)</v>
      </c>
      <c r="C3471" s="8" t="str">
        <f t="shared" si="9728"/>
        <v>(Select AM/FM)</v>
      </c>
      <c r="D3471" s="30"/>
      <c r="E3471" s="8" t="str">
        <f t="shared" si="9710"/>
        <v>(Select Station Province)</v>
      </c>
      <c r="F3471" s="9" t="str">
        <f>IFERROR(VLOOKUP(E3471,Template!$AK$5:$AL$17,2,FALSE),"")</f>
        <v/>
      </c>
      <c r="G3471" s="42" t="s">
        <v>17</v>
      </c>
      <c r="H3471" s="42" t="s">
        <v>7</v>
      </c>
      <c r="I3471" s="32" t="s">
        <v>65</v>
      </c>
      <c r="J3471" s="32" t="s">
        <v>66</v>
      </c>
      <c r="K3471" s="33">
        <f t="shared" si="9692"/>
        <v>0</v>
      </c>
      <c r="L3471" s="33">
        <f t="shared" si="9693"/>
        <v>0</v>
      </c>
      <c r="M3471" s="34">
        <f t="shared" si="9691"/>
        <v>0</v>
      </c>
      <c r="N3471" s="34">
        <f t="shared" si="9711"/>
        <v>0</v>
      </c>
      <c r="O3471" s="34">
        <f t="shared" si="9694"/>
        <v>0</v>
      </c>
      <c r="P3471" s="12" t="str">
        <f t="shared" ref="P3471:Q3471" si="9729">P3470</f>
        <v>(Select Language)</v>
      </c>
      <c r="Q3471" s="12" t="str">
        <f t="shared" si="9729"/>
        <v>(Select Usage)</v>
      </c>
      <c r="R3471" s="33">
        <f t="shared" si="9695"/>
        <v>0</v>
      </c>
      <c r="S3471" s="33">
        <f t="shared" si="9696"/>
        <v>0</v>
      </c>
      <c r="T3471" s="33">
        <f t="shared" si="9697"/>
        <v>0</v>
      </c>
      <c r="U3471" s="33">
        <f t="shared" si="9698"/>
        <v>0</v>
      </c>
      <c r="V3471" s="33">
        <f t="shared" si="9699"/>
        <v>0</v>
      </c>
      <c r="W3471" s="33">
        <f t="shared" si="9700"/>
        <v>0</v>
      </c>
      <c r="X3471" s="33">
        <f t="shared" si="9701"/>
        <v>0</v>
      </c>
      <c r="Y3471" s="33">
        <f t="shared" si="9702"/>
        <v>0</v>
      </c>
      <c r="Z3471" s="33">
        <f t="shared" si="9703"/>
        <v>0</v>
      </c>
      <c r="AA3471" s="33">
        <f t="shared" si="9704"/>
        <v>0</v>
      </c>
      <c r="AB3471" s="33">
        <f t="shared" si="9705"/>
        <v>0</v>
      </c>
      <c r="AC3471" s="33">
        <f t="shared" si="9706"/>
        <v>0</v>
      </c>
      <c r="AD3471" s="26">
        <f>SUM(R3471:AC3471)</f>
        <v>0</v>
      </c>
      <c r="AE3471" s="46" t="str">
        <f>IFERROR(IF(AE$3=VLOOKUP($E3471,Template!$AK$5:$AM$17,3,FALSE),$AD3471*$F3471,0),"0.00")</f>
        <v>0.00</v>
      </c>
      <c r="AF3471" s="46" t="str">
        <f>IFERROR(IF(AF$3=VLOOKUP($E3471,Template!$AK$5:$AM$17,3,FALSE),$AD3471*$F3471,0),"0.00")</f>
        <v>0.00</v>
      </c>
      <c r="AG3471" s="28">
        <f t="shared" si="9708"/>
        <v>0</v>
      </c>
      <c r="AH3471" s="13" t="s">
        <v>40</v>
      </c>
      <c r="AI3471" s="13" t="s">
        <v>41</v>
      </c>
      <c r="AK3471" s="14" t="s">
        <v>29</v>
      </c>
      <c r="AL3471" s="15">
        <v>0.05</v>
      </c>
      <c r="AM3471" s="16" t="s">
        <v>3</v>
      </c>
    </row>
    <row r="3472" spans="1:39" s="3" customFormat="1" ht="13.8" x14ac:dyDescent="0.25">
      <c r="A3472" s="7" t="str">
        <f t="shared" ref="A3472:C3472" si="9730">A3471</f>
        <v>(Enter Broadcasting Company Name)</v>
      </c>
      <c r="B3472" s="7" t="str">
        <f t="shared" si="9730"/>
        <v>(Enter Call Letters)</v>
      </c>
      <c r="C3472" s="8" t="str">
        <f t="shared" si="9730"/>
        <v>(Select AM/FM)</v>
      </c>
      <c r="D3472" s="30"/>
      <c r="E3472" s="8" t="str">
        <f t="shared" si="9710"/>
        <v>(Select Station Province)</v>
      </c>
      <c r="F3472" s="9" t="str">
        <f>IFERROR(VLOOKUP(E3472,Template!$AK$5:$AL$17,2,FALSE),"")</f>
        <v/>
      </c>
      <c r="G3472" s="42" t="s">
        <v>18</v>
      </c>
      <c r="H3472" s="43" t="s">
        <v>8</v>
      </c>
      <c r="I3472" s="32" t="s">
        <v>65</v>
      </c>
      <c r="J3472" s="32" t="s">
        <v>66</v>
      </c>
      <c r="K3472" s="33">
        <f t="shared" si="9692"/>
        <v>0</v>
      </c>
      <c r="L3472" s="33">
        <f t="shared" si="9693"/>
        <v>0</v>
      </c>
      <c r="M3472" s="34">
        <f t="shared" si="9691"/>
        <v>0</v>
      </c>
      <c r="N3472" s="34">
        <f t="shared" si="9711"/>
        <v>0</v>
      </c>
      <c r="O3472" s="34">
        <f t="shared" si="9694"/>
        <v>0</v>
      </c>
      <c r="P3472" s="12" t="str">
        <f t="shared" ref="P3472:Q3472" si="9731">P3471</f>
        <v>(Select Language)</v>
      </c>
      <c r="Q3472" s="12" t="str">
        <f t="shared" si="9731"/>
        <v>(Select Usage)</v>
      </c>
      <c r="R3472" s="33">
        <f t="shared" si="9695"/>
        <v>0</v>
      </c>
      <c r="S3472" s="33">
        <f t="shared" si="9696"/>
        <v>0</v>
      </c>
      <c r="T3472" s="33">
        <f t="shared" si="9697"/>
        <v>0</v>
      </c>
      <c r="U3472" s="33">
        <f t="shared" si="9698"/>
        <v>0</v>
      </c>
      <c r="V3472" s="33">
        <f t="shared" si="9699"/>
        <v>0</v>
      </c>
      <c r="W3472" s="33">
        <f t="shared" si="9700"/>
        <v>0</v>
      </c>
      <c r="X3472" s="33">
        <f t="shared" si="9701"/>
        <v>0</v>
      </c>
      <c r="Y3472" s="33">
        <f t="shared" si="9702"/>
        <v>0</v>
      </c>
      <c r="Z3472" s="33">
        <f t="shared" si="9703"/>
        <v>0</v>
      </c>
      <c r="AA3472" s="33">
        <f t="shared" si="9704"/>
        <v>0</v>
      </c>
      <c r="AB3472" s="33">
        <f t="shared" si="9705"/>
        <v>0</v>
      </c>
      <c r="AC3472" s="33">
        <f t="shared" si="9706"/>
        <v>0</v>
      </c>
      <c r="AD3472" s="26">
        <f t="shared" ref="AD3472" si="9732">SUM(R3472:AC3472)</f>
        <v>0</v>
      </c>
      <c r="AE3472" s="46" t="str">
        <f>IFERROR(IF(AE$3=VLOOKUP($E3472,Template!$AK$5:$AM$17,3,FALSE),$AD3472*$F3472,0),"0.00")</f>
        <v>0.00</v>
      </c>
      <c r="AF3472" s="46" t="str">
        <f>IFERROR(IF(AF$3=VLOOKUP($E3472,Template!$AK$5:$AM$17,3,FALSE),$AD3472*$F3472,0),"0.00")</f>
        <v>0.00</v>
      </c>
      <c r="AG3472" s="28">
        <f t="shared" si="9708"/>
        <v>0</v>
      </c>
      <c r="AH3472" s="13" t="s">
        <v>40</v>
      </c>
      <c r="AI3472" s="13" t="s">
        <v>41</v>
      </c>
      <c r="AK3472" s="14" t="s">
        <v>21</v>
      </c>
      <c r="AL3472" s="15">
        <v>0.05</v>
      </c>
      <c r="AM3472" s="16" t="s">
        <v>3</v>
      </c>
    </row>
    <row r="3473" spans="1:39" ht="13.8" x14ac:dyDescent="0.25">
      <c r="A3473" s="19" t="s">
        <v>4</v>
      </c>
      <c r="B3473" s="19"/>
      <c r="C3473" s="20"/>
      <c r="D3473" s="20"/>
      <c r="E3473" s="20"/>
      <c r="F3473" s="20"/>
      <c r="G3473" s="44"/>
      <c r="H3473" s="44"/>
      <c r="I3473" s="21">
        <f t="shared" ref="I3473:K3473" si="9733">SUM(I3461:I3472)</f>
        <v>0</v>
      </c>
      <c r="J3473" s="21">
        <f t="shared" si="9733"/>
        <v>0</v>
      </c>
      <c r="K3473" s="21">
        <f t="shared" si="9733"/>
        <v>0</v>
      </c>
      <c r="L3473" s="21">
        <f>L3472</f>
        <v>0</v>
      </c>
      <c r="M3473" s="21">
        <f>SUM(M3461:M3472)</f>
        <v>0</v>
      </c>
      <c r="N3473" s="21">
        <f t="shared" ref="N3473:O3473" si="9734">SUM(N3461:N3472)</f>
        <v>0</v>
      </c>
      <c r="O3473" s="21">
        <f t="shared" si="9734"/>
        <v>0</v>
      </c>
      <c r="P3473" s="21"/>
      <c r="Q3473" s="22"/>
      <c r="R3473" s="21">
        <f t="shared" ref="R3473:AI3473" si="9735">SUM(R3461:R3472)</f>
        <v>0</v>
      </c>
      <c r="S3473" s="21">
        <f t="shared" si="9735"/>
        <v>0</v>
      </c>
      <c r="T3473" s="21">
        <f t="shared" si="9735"/>
        <v>0</v>
      </c>
      <c r="U3473" s="21">
        <f t="shared" si="9735"/>
        <v>0</v>
      </c>
      <c r="V3473" s="21">
        <f t="shared" si="9735"/>
        <v>0</v>
      </c>
      <c r="W3473" s="21">
        <f t="shared" si="9735"/>
        <v>0</v>
      </c>
      <c r="X3473" s="21">
        <f t="shared" si="9735"/>
        <v>0</v>
      </c>
      <c r="Y3473" s="21">
        <f t="shared" si="9735"/>
        <v>0</v>
      </c>
      <c r="Z3473" s="21">
        <f t="shared" si="9735"/>
        <v>0</v>
      </c>
      <c r="AA3473" s="21">
        <f t="shared" si="9735"/>
        <v>0</v>
      </c>
      <c r="AB3473" s="21">
        <f t="shared" si="9735"/>
        <v>0</v>
      </c>
      <c r="AC3473" s="21">
        <f t="shared" si="9735"/>
        <v>0</v>
      </c>
      <c r="AD3473" s="27">
        <f t="shared" si="9735"/>
        <v>0</v>
      </c>
      <c r="AE3473" s="21">
        <f t="shared" si="9735"/>
        <v>0</v>
      </c>
      <c r="AF3473" s="21">
        <f t="shared" si="9735"/>
        <v>0</v>
      </c>
      <c r="AG3473" s="27">
        <f t="shared" si="9735"/>
        <v>0</v>
      </c>
      <c r="AH3473" s="21">
        <f t="shared" si="9735"/>
        <v>0</v>
      </c>
      <c r="AI3473" s="21">
        <f t="shared" si="9735"/>
        <v>0</v>
      </c>
      <c r="AK3473" s="14" t="s">
        <v>71</v>
      </c>
      <c r="AL3473" s="15">
        <v>0.05</v>
      </c>
      <c r="AM3473" s="16" t="s">
        <v>3</v>
      </c>
    </row>
    <row r="3474" spans="1:39" x14ac:dyDescent="0.25">
      <c r="A3474" s="2"/>
      <c r="G3474" s="2"/>
      <c r="H3474" s="2"/>
      <c r="O3474" s="2"/>
      <c r="P3474" s="2"/>
    </row>
    <row r="3475" spans="1:39" ht="42" customHeight="1" x14ac:dyDescent="0.25">
      <c r="A3475" s="223" t="s">
        <v>63</v>
      </c>
      <c r="B3475" s="223" t="s">
        <v>43</v>
      </c>
      <c r="C3475" s="224" t="s">
        <v>19</v>
      </c>
      <c r="D3475" s="226"/>
      <c r="E3475" s="223" t="s">
        <v>14</v>
      </c>
      <c r="F3475" s="223" t="s">
        <v>38</v>
      </c>
      <c r="G3475" s="223" t="s">
        <v>1</v>
      </c>
      <c r="H3475" s="223" t="s">
        <v>5</v>
      </c>
      <c r="I3475" s="225" t="s">
        <v>31</v>
      </c>
      <c r="J3475" s="225" t="s">
        <v>32</v>
      </c>
      <c r="K3475" s="225" t="s">
        <v>48</v>
      </c>
      <c r="L3475" s="225" t="s">
        <v>0</v>
      </c>
      <c r="M3475" s="4" t="s">
        <v>45</v>
      </c>
      <c r="N3475" s="4" t="s">
        <v>46</v>
      </c>
      <c r="O3475" s="4" t="s">
        <v>47</v>
      </c>
      <c r="P3475" s="225" t="s">
        <v>50</v>
      </c>
      <c r="Q3475" s="225" t="s">
        <v>33</v>
      </c>
      <c r="R3475" s="4" t="s">
        <v>51</v>
      </c>
      <c r="S3475" s="4" t="s">
        <v>52</v>
      </c>
      <c r="T3475" s="4" t="s">
        <v>53</v>
      </c>
      <c r="U3475" s="4" t="s">
        <v>54</v>
      </c>
      <c r="V3475" s="4" t="s">
        <v>55</v>
      </c>
      <c r="W3475" s="4" t="s">
        <v>56</v>
      </c>
      <c r="X3475" s="4" t="s">
        <v>57</v>
      </c>
      <c r="Y3475" s="4" t="s">
        <v>58</v>
      </c>
      <c r="Z3475" s="4" t="s">
        <v>59</v>
      </c>
      <c r="AA3475" s="4" t="s">
        <v>62</v>
      </c>
      <c r="AB3475" s="4" t="s">
        <v>60</v>
      </c>
      <c r="AC3475" s="4" t="s">
        <v>61</v>
      </c>
      <c r="AD3475" s="233" t="s">
        <v>34</v>
      </c>
      <c r="AE3475" s="231" t="s">
        <v>2</v>
      </c>
      <c r="AF3475" s="231" t="s">
        <v>3</v>
      </c>
      <c r="AG3475" s="233" t="s">
        <v>35</v>
      </c>
      <c r="AH3475" s="223" t="s">
        <v>36</v>
      </c>
      <c r="AI3475" s="223" t="s">
        <v>37</v>
      </c>
      <c r="AK3475" s="229" t="s">
        <v>30</v>
      </c>
      <c r="AL3475" s="229"/>
      <c r="AM3475" s="229"/>
    </row>
    <row r="3476" spans="1:39" s="6" customFormat="1" ht="35.25" customHeight="1" x14ac:dyDescent="0.3">
      <c r="A3476" s="224"/>
      <c r="B3476" s="224"/>
      <c r="C3476" s="224"/>
      <c r="D3476" s="227"/>
      <c r="E3476" s="223"/>
      <c r="F3476" s="223"/>
      <c r="G3476" s="223"/>
      <c r="H3476" s="223"/>
      <c r="I3476" s="230"/>
      <c r="J3476" s="230"/>
      <c r="K3476" s="230"/>
      <c r="L3476" s="230"/>
      <c r="M3476" s="5">
        <v>0</v>
      </c>
      <c r="N3476" s="5">
        <v>625000</v>
      </c>
      <c r="O3476" s="5">
        <v>1250000</v>
      </c>
      <c r="P3476" s="225"/>
      <c r="Q3476" s="225"/>
      <c r="R3476" s="29">
        <v>4.95E-4</v>
      </c>
      <c r="S3476" s="29">
        <v>9.5200000000000005E-4</v>
      </c>
      <c r="T3476" s="29">
        <v>1.5900000000000001E-3</v>
      </c>
      <c r="U3476" s="29">
        <v>1.1169999999999999E-3</v>
      </c>
      <c r="V3476" s="29">
        <v>2.189E-3</v>
      </c>
      <c r="W3476" s="29">
        <v>4.5430000000000002E-3</v>
      </c>
      <c r="X3476" s="29">
        <v>8.8199999999999997E-4</v>
      </c>
      <c r="Y3476" s="29">
        <v>1.6949999999999999E-3</v>
      </c>
      <c r="Z3476" s="29">
        <v>2.8319999999999999E-3</v>
      </c>
      <c r="AA3476" s="29">
        <v>1.9889999999999999E-3</v>
      </c>
      <c r="AB3476" s="29">
        <v>3.8999999999999998E-3</v>
      </c>
      <c r="AC3476" s="29">
        <v>8.0949999999999998E-3</v>
      </c>
      <c r="AD3476" s="233"/>
      <c r="AE3476" s="232"/>
      <c r="AF3476" s="232"/>
      <c r="AG3476" s="234"/>
      <c r="AH3476" s="223"/>
      <c r="AI3476" s="223"/>
      <c r="AK3476" s="229"/>
      <c r="AL3476" s="229"/>
      <c r="AM3476" s="229"/>
    </row>
    <row r="3477" spans="1:39" s="3" customFormat="1" ht="13.8" x14ac:dyDescent="0.25">
      <c r="A3477" s="7" t="s">
        <v>44</v>
      </c>
      <c r="B3477" s="7" t="s">
        <v>42</v>
      </c>
      <c r="C3477" s="8" t="s">
        <v>39</v>
      </c>
      <c r="D3477" s="30"/>
      <c r="E3477" s="8" t="s">
        <v>64</v>
      </c>
      <c r="F3477" s="9" t="str">
        <f>IFERROR(VLOOKUP(E3477,Template!$AK$5:$AL$17,2,FALSE),"")</f>
        <v/>
      </c>
      <c r="G3477" s="41" t="s">
        <v>7</v>
      </c>
      <c r="H3477" s="41" t="s">
        <v>6</v>
      </c>
      <c r="I3477" s="32" t="s">
        <v>65</v>
      </c>
      <c r="J3477" s="32" t="s">
        <v>66</v>
      </c>
      <c r="K3477" s="33">
        <f>IFERROR(I3477+J3477,0)</f>
        <v>0</v>
      </c>
      <c r="L3477" s="33">
        <f>IFERROR(K3477,"")</f>
        <v>0</v>
      </c>
      <c r="M3477" s="34">
        <f t="shared" ref="M3477:M3488" si="9736">IF(L3477&lt;=$N$4,K3477,IF(L3476&gt;$N$4,0,$N$4-L3476))</f>
        <v>0</v>
      </c>
      <c r="N3477" s="34">
        <f>IF(AND(L3477&gt;$N$4,L3477&lt;=$O$4),K3477-M3477,IF(AND(L3476&gt;$N$4,L3476&lt;=$O$4),$O$4-L3476,IF(L3476&gt;$O$4,0,IF(L3477&lt;$N$4,0,MIN(L3477-$N$4,$N$4)))))</f>
        <v>0</v>
      </c>
      <c r="O3477" s="34">
        <f>IF(L3477&gt;$O$4,K3477-M3477-N3477,0)</f>
        <v>0</v>
      </c>
      <c r="P3477" s="12" t="s">
        <v>94</v>
      </c>
      <c r="Q3477" s="12" t="s">
        <v>68</v>
      </c>
      <c r="R3477" s="33">
        <f>IF(AND($Q3477="LOW",$P3477="French"),M3477*R$4,0)</f>
        <v>0</v>
      </c>
      <c r="S3477" s="33">
        <f>IF(AND($Q3477="LOW",$P3477="French"),N3477*S$4,0)</f>
        <v>0</v>
      </c>
      <c r="T3477" s="33">
        <f>IF(AND($Q3477="LOW",$P3477="French"),O3477*T$4,0)</f>
        <v>0</v>
      </c>
      <c r="U3477" s="33">
        <f>IF(AND($Q3477="HIGH",$P3477="French"),M3477*U$4,0)</f>
        <v>0</v>
      </c>
      <c r="V3477" s="33">
        <f>IF(AND($Q3477="HIGH",$P3477="French"),N3477*V$4,0)</f>
        <v>0</v>
      </c>
      <c r="W3477" s="33">
        <f>IF(AND($Q3477="HIGH",$P3477="French"),O3477*W$4,0)</f>
        <v>0</v>
      </c>
      <c r="X3477" s="33">
        <f>IF(AND($Q3477="LOW",$P3477="English"),M3477*X$4,0)</f>
        <v>0</v>
      </c>
      <c r="Y3477" s="33">
        <f>IF(AND($Q3477="LOW",$P3477="English"),N3477*Y$4,0)</f>
        <v>0</v>
      </c>
      <c r="Z3477" s="33">
        <f>IF(AND($Q3477="LOW",$P3477="English"),O3477*Z$4,0)</f>
        <v>0</v>
      </c>
      <c r="AA3477" s="33">
        <f>IF(AND($Q3477="HIGH",$P3477="English"),M3477*AA$4,0)</f>
        <v>0</v>
      </c>
      <c r="AB3477" s="33">
        <f>IF(AND($Q3477="HIGH",$P3477="English"),N3477*AB$4,0)</f>
        <v>0</v>
      </c>
      <c r="AC3477" s="33">
        <f>IF(AND($Q3477="HIGH",$P3477="English"),O3477*AC$4,0)</f>
        <v>0</v>
      </c>
      <c r="AD3477" s="26">
        <f>SUM(R3477:AC3477)</f>
        <v>0</v>
      </c>
      <c r="AE3477" s="46" t="str">
        <f>IFERROR(IF(AE$3=VLOOKUP($E3477,Template!$AK$5:$AM$17,3,FALSE),$AD3477*$F3477,0),"0.00")</f>
        <v>0.00</v>
      </c>
      <c r="AF3477" s="46" t="str">
        <f>IFERROR(IF(AF$3=VLOOKUP($E3477,Template!$AK$5:$AM$17,3,FALSE),$AD3477*$F3477,0),"0.00")</f>
        <v>0.00</v>
      </c>
      <c r="AG3477" s="28">
        <f>SUM(AD3477:AF3477)</f>
        <v>0</v>
      </c>
      <c r="AH3477" s="13" t="s">
        <v>40</v>
      </c>
      <c r="AI3477" s="13" t="s">
        <v>41</v>
      </c>
      <c r="AK3477" s="14" t="s">
        <v>25</v>
      </c>
      <c r="AL3477" s="15">
        <v>0.05</v>
      </c>
      <c r="AM3477" s="16" t="s">
        <v>3</v>
      </c>
    </row>
    <row r="3478" spans="1:39" s="3" customFormat="1" ht="13.8" x14ac:dyDescent="0.25">
      <c r="A3478" s="7" t="str">
        <f>A3477</f>
        <v>(Enter Broadcasting Company Name)</v>
      </c>
      <c r="B3478" s="7" t="str">
        <f>B3477</f>
        <v>(Enter Call Letters)</v>
      </c>
      <c r="C3478" s="8" t="str">
        <f>C3477</f>
        <v>(Select AM/FM)</v>
      </c>
      <c r="D3478" s="30"/>
      <c r="E3478" s="8" t="str">
        <f>E3477</f>
        <v>(Select Station Province)</v>
      </c>
      <c r="F3478" s="9" t="str">
        <f>IFERROR(VLOOKUP(E3478,Template!$AK$5:$AL$17,2,FALSE),"")</f>
        <v/>
      </c>
      <c r="G3478" s="42" t="s">
        <v>8</v>
      </c>
      <c r="H3478" s="42" t="s">
        <v>9</v>
      </c>
      <c r="I3478" s="32" t="s">
        <v>65</v>
      </c>
      <c r="J3478" s="32" t="s">
        <v>66</v>
      </c>
      <c r="K3478" s="33">
        <f t="shared" ref="K3478:K3488" si="9737">IFERROR(I3478+J3478,0)</f>
        <v>0</v>
      </c>
      <c r="L3478" s="33">
        <f t="shared" ref="L3478:L3488" si="9738">IFERROR(L3477+K3478,"")</f>
        <v>0</v>
      </c>
      <c r="M3478" s="34">
        <f t="shared" si="9736"/>
        <v>0</v>
      </c>
      <c r="N3478" s="34">
        <f>IF(AND(L3478&gt;$N$4,L3478&lt;=$O$4),K3478-M3478,IF(AND(L3477&gt;$N$4,L3477&lt;=$O$4),$O$4-L3477,IF(L3477&gt;$O$4,0,IF(L3478&lt;$N$4,0,MIN(L3478-$N$4,$N$4)))))</f>
        <v>0</v>
      </c>
      <c r="O3478" s="34">
        <f t="shared" ref="O3478:O3488" si="9739">IF(L3478&gt;$O$4,K3478-M3478-N3478,0)</f>
        <v>0</v>
      </c>
      <c r="P3478" s="12" t="str">
        <f>P3477</f>
        <v>(Select Language)</v>
      </c>
      <c r="Q3478" s="12" t="str">
        <f>Q3477</f>
        <v>(Select Usage)</v>
      </c>
      <c r="R3478" s="33">
        <f t="shared" ref="R3478:R3488" si="9740">IF(AND($Q3478="LOW",$P3478="French"),M3478*R$4,0)</f>
        <v>0</v>
      </c>
      <c r="S3478" s="33">
        <f t="shared" ref="S3478:S3488" si="9741">IF(AND($Q3478="LOW",$P3478="French"),N3478*S$4,0)</f>
        <v>0</v>
      </c>
      <c r="T3478" s="33">
        <f t="shared" ref="T3478:T3488" si="9742">IF(AND($Q3478="LOW",$P3478="French"),O3478*T$4,0)</f>
        <v>0</v>
      </c>
      <c r="U3478" s="33">
        <f t="shared" ref="U3478:U3488" si="9743">IF(AND($Q3478="HIGH",$P3478="French"),M3478*U$4,0)</f>
        <v>0</v>
      </c>
      <c r="V3478" s="33">
        <f t="shared" ref="V3478:V3488" si="9744">IF(AND($Q3478="HIGH",$P3478="French"),N3478*V$4,0)</f>
        <v>0</v>
      </c>
      <c r="W3478" s="33">
        <f t="shared" ref="W3478:W3488" si="9745">IF(AND($Q3478="HIGH",$P3478="French"),O3478*W$4,0)</f>
        <v>0</v>
      </c>
      <c r="X3478" s="33">
        <f t="shared" ref="X3478:X3488" si="9746">IF(AND($Q3478="LOW",$P3478="English"),M3478*X$4,0)</f>
        <v>0</v>
      </c>
      <c r="Y3478" s="33">
        <f t="shared" ref="Y3478:Y3488" si="9747">IF(AND($Q3478="LOW",$P3478="English"),N3478*Y$4,0)</f>
        <v>0</v>
      </c>
      <c r="Z3478" s="33">
        <f t="shared" ref="Z3478:Z3488" si="9748">IF(AND($Q3478="LOW",$P3478="English"),O3478*Z$4,0)</f>
        <v>0</v>
      </c>
      <c r="AA3478" s="33">
        <f t="shared" ref="AA3478:AA3488" si="9749">IF(AND($Q3478="HIGH",$P3478="English"),M3478*AA$4,0)</f>
        <v>0</v>
      </c>
      <c r="AB3478" s="33">
        <f t="shared" ref="AB3478:AB3488" si="9750">IF(AND($Q3478="HIGH",$P3478="English"),N3478*AB$4,0)</f>
        <v>0</v>
      </c>
      <c r="AC3478" s="33">
        <f t="shared" ref="AC3478:AC3488" si="9751">IF(AND($Q3478="HIGH",$P3478="English"),O3478*AC$4,0)</f>
        <v>0</v>
      </c>
      <c r="AD3478" s="26">
        <f t="shared" ref="AD3478:AD3482" si="9752">SUM(R3478:AC3478)</f>
        <v>0</v>
      </c>
      <c r="AE3478" s="46" t="str">
        <f>IFERROR(IF(AE$3=VLOOKUP($E3478,Template!$AK$5:$AM$17,3,FALSE),$AD3478*$F3478,0),"0.00")</f>
        <v>0.00</v>
      </c>
      <c r="AF3478" s="46" t="str">
        <f>IFERROR(IF(AF$3=VLOOKUP($E3478,Template!$AK$5:$AM$17,3,FALSE),$AD3478*$F3478,0),"0.00")</f>
        <v>0.00</v>
      </c>
      <c r="AG3478" s="28">
        <f t="shared" ref="AG3478:AG3488" si="9753">SUM(AD3478:AF3478)</f>
        <v>0</v>
      </c>
      <c r="AH3478" s="13" t="s">
        <v>40</v>
      </c>
      <c r="AI3478" s="13" t="s">
        <v>41</v>
      </c>
      <c r="AK3478" s="14" t="s">
        <v>23</v>
      </c>
      <c r="AL3478" s="15">
        <v>0.05</v>
      </c>
      <c r="AM3478" s="16" t="s">
        <v>3</v>
      </c>
    </row>
    <row r="3479" spans="1:39" s="3" customFormat="1" ht="13.8" x14ac:dyDescent="0.25">
      <c r="A3479" s="7" t="str">
        <f t="shared" ref="A3479:C3479" si="9754">A3478</f>
        <v>(Enter Broadcasting Company Name)</v>
      </c>
      <c r="B3479" s="7" t="str">
        <f t="shared" si="9754"/>
        <v>(Enter Call Letters)</v>
      </c>
      <c r="C3479" s="8" t="str">
        <f t="shared" si="9754"/>
        <v>(Select AM/FM)</v>
      </c>
      <c r="D3479" s="30"/>
      <c r="E3479" s="8" t="str">
        <f t="shared" ref="E3479:E3488" si="9755">E3478</f>
        <v>(Select Station Province)</v>
      </c>
      <c r="F3479" s="9" t="str">
        <f>IFERROR(VLOOKUP(E3479,Template!$AK$5:$AL$17,2,FALSE),"")</f>
        <v/>
      </c>
      <c r="G3479" s="42" t="s">
        <v>6</v>
      </c>
      <c r="H3479" s="42" t="s">
        <v>10</v>
      </c>
      <c r="I3479" s="32" t="s">
        <v>65</v>
      </c>
      <c r="J3479" s="32" t="s">
        <v>66</v>
      </c>
      <c r="K3479" s="33">
        <f t="shared" si="9737"/>
        <v>0</v>
      </c>
      <c r="L3479" s="33">
        <f t="shared" si="9738"/>
        <v>0</v>
      </c>
      <c r="M3479" s="34">
        <f t="shared" si="9736"/>
        <v>0</v>
      </c>
      <c r="N3479" s="34">
        <f t="shared" ref="N3479:N3488" si="9756">IF(AND(L3479&gt;$N$4,L3479&lt;=$O$4),K3479-M3479,IF(AND(L3478&gt;$N$4,L3478&lt;=$O$4),$O$4-L3478,IF(L3478&gt;$O$4,0,IF(L3479&lt;$N$4,0,MIN(L3479-$N$4,$N$4)))))</f>
        <v>0</v>
      </c>
      <c r="O3479" s="34">
        <f t="shared" si="9739"/>
        <v>0</v>
      </c>
      <c r="P3479" s="12" t="str">
        <f t="shared" ref="P3479:Q3479" si="9757">P3478</f>
        <v>(Select Language)</v>
      </c>
      <c r="Q3479" s="12" t="str">
        <f t="shared" si="9757"/>
        <v>(Select Usage)</v>
      </c>
      <c r="R3479" s="33">
        <f t="shared" si="9740"/>
        <v>0</v>
      </c>
      <c r="S3479" s="33">
        <f t="shared" si="9741"/>
        <v>0</v>
      </c>
      <c r="T3479" s="33">
        <f t="shared" si="9742"/>
        <v>0</v>
      </c>
      <c r="U3479" s="33">
        <f t="shared" si="9743"/>
        <v>0</v>
      </c>
      <c r="V3479" s="33">
        <f t="shared" si="9744"/>
        <v>0</v>
      </c>
      <c r="W3479" s="33">
        <f t="shared" si="9745"/>
        <v>0</v>
      </c>
      <c r="X3479" s="33">
        <f t="shared" si="9746"/>
        <v>0</v>
      </c>
      <c r="Y3479" s="33">
        <f t="shared" si="9747"/>
        <v>0</v>
      </c>
      <c r="Z3479" s="33">
        <f t="shared" si="9748"/>
        <v>0</v>
      </c>
      <c r="AA3479" s="33">
        <f t="shared" si="9749"/>
        <v>0</v>
      </c>
      <c r="AB3479" s="33">
        <f t="shared" si="9750"/>
        <v>0</v>
      </c>
      <c r="AC3479" s="33">
        <f t="shared" si="9751"/>
        <v>0</v>
      </c>
      <c r="AD3479" s="26">
        <f t="shared" si="9752"/>
        <v>0</v>
      </c>
      <c r="AE3479" s="46" t="str">
        <f>IFERROR(IF(AE$3=VLOOKUP($E3479,Template!$AK$5:$AM$17,3,FALSE),$AD3479*$F3479,0),"0.00")</f>
        <v>0.00</v>
      </c>
      <c r="AF3479" s="46" t="str">
        <f>IFERROR(IF(AF$3=VLOOKUP($E3479,Template!$AK$5:$AM$17,3,FALSE),$AD3479*$F3479,0),"0.00")</f>
        <v>0.00</v>
      </c>
      <c r="AG3479" s="28">
        <f t="shared" si="9753"/>
        <v>0</v>
      </c>
      <c r="AH3479" s="13" t="s">
        <v>40</v>
      </c>
      <c r="AI3479" s="13" t="s">
        <v>41</v>
      </c>
      <c r="AK3479" s="14" t="s">
        <v>24</v>
      </c>
      <c r="AL3479" s="15">
        <v>0.05</v>
      </c>
      <c r="AM3479" s="16" t="s">
        <v>3</v>
      </c>
    </row>
    <row r="3480" spans="1:39" s="3" customFormat="1" ht="13.8" x14ac:dyDescent="0.25">
      <c r="A3480" s="7" t="str">
        <f t="shared" ref="A3480:C3480" si="9758">A3479</f>
        <v>(Enter Broadcasting Company Name)</v>
      </c>
      <c r="B3480" s="7" t="str">
        <f t="shared" si="9758"/>
        <v>(Enter Call Letters)</v>
      </c>
      <c r="C3480" s="8" t="str">
        <f t="shared" si="9758"/>
        <v>(Select AM/FM)</v>
      </c>
      <c r="D3480" s="30"/>
      <c r="E3480" s="8" t="str">
        <f t="shared" si="9755"/>
        <v>(Select Station Province)</v>
      </c>
      <c r="F3480" s="9" t="str">
        <f>IFERROR(VLOOKUP(E3480,Template!$AK$5:$AL$17,2,FALSE),"")</f>
        <v/>
      </c>
      <c r="G3480" s="42" t="s">
        <v>9</v>
      </c>
      <c r="H3480" s="42" t="s">
        <v>11</v>
      </c>
      <c r="I3480" s="32" t="s">
        <v>65</v>
      </c>
      <c r="J3480" s="32" t="s">
        <v>66</v>
      </c>
      <c r="K3480" s="33">
        <f t="shared" si="9737"/>
        <v>0</v>
      </c>
      <c r="L3480" s="33">
        <f t="shared" si="9738"/>
        <v>0</v>
      </c>
      <c r="M3480" s="34">
        <f t="shared" si="9736"/>
        <v>0</v>
      </c>
      <c r="N3480" s="34">
        <f t="shared" si="9756"/>
        <v>0</v>
      </c>
      <c r="O3480" s="34">
        <f t="shared" si="9739"/>
        <v>0</v>
      </c>
      <c r="P3480" s="12" t="str">
        <f t="shared" ref="P3480:Q3480" si="9759">P3479</f>
        <v>(Select Language)</v>
      </c>
      <c r="Q3480" s="12" t="str">
        <f t="shared" si="9759"/>
        <v>(Select Usage)</v>
      </c>
      <c r="R3480" s="33">
        <f t="shared" si="9740"/>
        <v>0</v>
      </c>
      <c r="S3480" s="33">
        <f t="shared" si="9741"/>
        <v>0</v>
      </c>
      <c r="T3480" s="33">
        <f t="shared" si="9742"/>
        <v>0</v>
      </c>
      <c r="U3480" s="33">
        <f t="shared" si="9743"/>
        <v>0</v>
      </c>
      <c r="V3480" s="33">
        <f t="shared" si="9744"/>
        <v>0</v>
      </c>
      <c r="W3480" s="33">
        <f t="shared" si="9745"/>
        <v>0</v>
      </c>
      <c r="X3480" s="33">
        <f t="shared" si="9746"/>
        <v>0</v>
      </c>
      <c r="Y3480" s="33">
        <f t="shared" si="9747"/>
        <v>0</v>
      </c>
      <c r="Z3480" s="33">
        <f t="shared" si="9748"/>
        <v>0</v>
      </c>
      <c r="AA3480" s="33">
        <f t="shared" si="9749"/>
        <v>0</v>
      </c>
      <c r="AB3480" s="33">
        <f t="shared" si="9750"/>
        <v>0</v>
      </c>
      <c r="AC3480" s="33">
        <f t="shared" si="9751"/>
        <v>0</v>
      </c>
      <c r="AD3480" s="26">
        <f t="shared" si="9752"/>
        <v>0</v>
      </c>
      <c r="AE3480" s="46" t="str">
        <f>IFERROR(IF(AE$3=VLOOKUP($E3480,Template!$AK$5:$AM$17,3,FALSE),$AD3480*$F3480,0),"0.00")</f>
        <v>0.00</v>
      </c>
      <c r="AF3480" s="46" t="str">
        <f>IFERROR(IF(AF$3=VLOOKUP($E3480,Template!$AK$5:$AM$17,3,FALSE),$AD3480*$F3480,0),"0.00")</f>
        <v>0.00</v>
      </c>
      <c r="AG3480" s="28">
        <f t="shared" si="9753"/>
        <v>0</v>
      </c>
      <c r="AH3480" s="13" t="s">
        <v>40</v>
      </c>
      <c r="AI3480" s="13" t="s">
        <v>41</v>
      </c>
      <c r="AK3480" s="14" t="s">
        <v>22</v>
      </c>
      <c r="AL3480" s="15">
        <v>0.15</v>
      </c>
      <c r="AM3480" s="16" t="s">
        <v>2</v>
      </c>
    </row>
    <row r="3481" spans="1:39" s="3" customFormat="1" ht="13.8" x14ac:dyDescent="0.25">
      <c r="A3481" s="7" t="str">
        <f t="shared" ref="A3481:C3481" si="9760">A3480</f>
        <v>(Enter Broadcasting Company Name)</v>
      </c>
      <c r="B3481" s="7" t="str">
        <f t="shared" si="9760"/>
        <v>(Enter Call Letters)</v>
      </c>
      <c r="C3481" s="8" t="str">
        <f t="shared" si="9760"/>
        <v>(Select AM/FM)</v>
      </c>
      <c r="D3481" s="30"/>
      <c r="E3481" s="8" t="str">
        <f t="shared" si="9755"/>
        <v>(Select Station Province)</v>
      </c>
      <c r="F3481" s="9" t="str">
        <f>IFERROR(VLOOKUP(E3481,Template!$AK$5:$AL$17,2,FALSE),"")</f>
        <v/>
      </c>
      <c r="G3481" s="42" t="s">
        <v>10</v>
      </c>
      <c r="H3481" s="42" t="s">
        <v>12</v>
      </c>
      <c r="I3481" s="32" t="s">
        <v>65</v>
      </c>
      <c r="J3481" s="32" t="s">
        <v>66</v>
      </c>
      <c r="K3481" s="33">
        <f t="shared" si="9737"/>
        <v>0</v>
      </c>
      <c r="L3481" s="33">
        <f t="shared" si="9738"/>
        <v>0</v>
      </c>
      <c r="M3481" s="34">
        <f t="shared" si="9736"/>
        <v>0</v>
      </c>
      <c r="N3481" s="34">
        <f t="shared" si="9756"/>
        <v>0</v>
      </c>
      <c r="O3481" s="34">
        <f t="shared" si="9739"/>
        <v>0</v>
      </c>
      <c r="P3481" s="12" t="str">
        <f t="shared" ref="P3481:Q3481" si="9761">P3480</f>
        <v>(Select Language)</v>
      </c>
      <c r="Q3481" s="12" t="str">
        <f t="shared" si="9761"/>
        <v>(Select Usage)</v>
      </c>
      <c r="R3481" s="33">
        <f t="shared" si="9740"/>
        <v>0</v>
      </c>
      <c r="S3481" s="33">
        <f t="shared" si="9741"/>
        <v>0</v>
      </c>
      <c r="T3481" s="33">
        <f t="shared" si="9742"/>
        <v>0</v>
      </c>
      <c r="U3481" s="33">
        <f t="shared" si="9743"/>
        <v>0</v>
      </c>
      <c r="V3481" s="33">
        <f t="shared" si="9744"/>
        <v>0</v>
      </c>
      <c r="W3481" s="33">
        <f t="shared" si="9745"/>
        <v>0</v>
      </c>
      <c r="X3481" s="33">
        <f t="shared" si="9746"/>
        <v>0</v>
      </c>
      <c r="Y3481" s="33">
        <f t="shared" si="9747"/>
        <v>0</v>
      </c>
      <c r="Z3481" s="33">
        <f t="shared" si="9748"/>
        <v>0</v>
      </c>
      <c r="AA3481" s="33">
        <f t="shared" si="9749"/>
        <v>0</v>
      </c>
      <c r="AB3481" s="33">
        <f t="shared" si="9750"/>
        <v>0</v>
      </c>
      <c r="AC3481" s="33">
        <f t="shared" si="9751"/>
        <v>0</v>
      </c>
      <c r="AD3481" s="26">
        <f t="shared" si="9752"/>
        <v>0</v>
      </c>
      <c r="AE3481" s="46" t="str">
        <f>IFERROR(IF(AE$3=VLOOKUP($E3481,Template!$AK$5:$AM$17,3,FALSE),$AD3481*$F3481,0),"0.00")</f>
        <v>0.00</v>
      </c>
      <c r="AF3481" s="46" t="str">
        <f>IFERROR(IF(AF$3=VLOOKUP($E3481,Template!$AK$5:$AM$17,3,FALSE),$AD3481*$F3481,0),"0.00")</f>
        <v>0.00</v>
      </c>
      <c r="AG3481" s="28">
        <f t="shared" si="9753"/>
        <v>0</v>
      </c>
      <c r="AH3481" s="13" t="s">
        <v>40</v>
      </c>
      <c r="AI3481" s="13" t="s">
        <v>41</v>
      </c>
      <c r="AK3481" s="14" t="s">
        <v>26</v>
      </c>
      <c r="AL3481" s="15">
        <v>0.15</v>
      </c>
      <c r="AM3481" s="16" t="s">
        <v>2</v>
      </c>
    </row>
    <row r="3482" spans="1:39" s="3" customFormat="1" ht="13.8" x14ac:dyDescent="0.25">
      <c r="A3482" s="7" t="str">
        <f t="shared" ref="A3482:C3482" si="9762">A3481</f>
        <v>(Enter Broadcasting Company Name)</v>
      </c>
      <c r="B3482" s="7" t="str">
        <f t="shared" si="9762"/>
        <v>(Enter Call Letters)</v>
      </c>
      <c r="C3482" s="8" t="str">
        <f t="shared" si="9762"/>
        <v>(Select AM/FM)</v>
      </c>
      <c r="D3482" s="30"/>
      <c r="E3482" s="8" t="str">
        <f t="shared" si="9755"/>
        <v>(Select Station Province)</v>
      </c>
      <c r="F3482" s="9" t="str">
        <f>IFERROR(VLOOKUP(E3482,Template!$AK$5:$AL$17,2,FALSE),"")</f>
        <v/>
      </c>
      <c r="G3482" s="42" t="s">
        <v>11</v>
      </c>
      <c r="H3482" s="42" t="s">
        <v>13</v>
      </c>
      <c r="I3482" s="32" t="s">
        <v>65</v>
      </c>
      <c r="J3482" s="32" t="s">
        <v>66</v>
      </c>
      <c r="K3482" s="33">
        <f t="shared" si="9737"/>
        <v>0</v>
      </c>
      <c r="L3482" s="33">
        <f t="shared" si="9738"/>
        <v>0</v>
      </c>
      <c r="M3482" s="34">
        <f t="shared" si="9736"/>
        <v>0</v>
      </c>
      <c r="N3482" s="34">
        <f t="shared" si="9756"/>
        <v>0</v>
      </c>
      <c r="O3482" s="34">
        <f t="shared" si="9739"/>
        <v>0</v>
      </c>
      <c r="P3482" s="12" t="str">
        <f t="shared" ref="P3482:Q3482" si="9763">P3481</f>
        <v>(Select Language)</v>
      </c>
      <c r="Q3482" s="12" t="str">
        <f t="shared" si="9763"/>
        <v>(Select Usage)</v>
      </c>
      <c r="R3482" s="33">
        <f t="shared" si="9740"/>
        <v>0</v>
      </c>
      <c r="S3482" s="33">
        <f t="shared" si="9741"/>
        <v>0</v>
      </c>
      <c r="T3482" s="33">
        <f t="shared" si="9742"/>
        <v>0</v>
      </c>
      <c r="U3482" s="33">
        <f t="shared" si="9743"/>
        <v>0</v>
      </c>
      <c r="V3482" s="33">
        <f t="shared" si="9744"/>
        <v>0</v>
      </c>
      <c r="W3482" s="33">
        <f t="shared" si="9745"/>
        <v>0</v>
      </c>
      <c r="X3482" s="33">
        <f t="shared" si="9746"/>
        <v>0</v>
      </c>
      <c r="Y3482" s="33">
        <f t="shared" si="9747"/>
        <v>0</v>
      </c>
      <c r="Z3482" s="33">
        <f t="shared" si="9748"/>
        <v>0</v>
      </c>
      <c r="AA3482" s="33">
        <f t="shared" si="9749"/>
        <v>0</v>
      </c>
      <c r="AB3482" s="33">
        <f t="shared" si="9750"/>
        <v>0</v>
      </c>
      <c r="AC3482" s="33">
        <f t="shared" si="9751"/>
        <v>0</v>
      </c>
      <c r="AD3482" s="26">
        <f t="shared" si="9752"/>
        <v>0</v>
      </c>
      <c r="AE3482" s="46" t="str">
        <f>IFERROR(IF(AE$3=VLOOKUP($E3482,Template!$AK$5:$AM$17,3,FALSE),$AD3482*$F3482,0),"0.00")</f>
        <v>0.00</v>
      </c>
      <c r="AF3482" s="46" t="str">
        <f>IFERROR(IF(AF$3=VLOOKUP($E3482,Template!$AK$5:$AM$17,3,FALSE),$AD3482*$F3482,0),"0.00")</f>
        <v>0.00</v>
      </c>
      <c r="AG3482" s="28">
        <f t="shared" si="9753"/>
        <v>0</v>
      </c>
      <c r="AH3482" s="13" t="s">
        <v>40</v>
      </c>
      <c r="AI3482" s="13" t="s">
        <v>41</v>
      </c>
      <c r="AK3482" s="14" t="s">
        <v>27</v>
      </c>
      <c r="AL3482" s="15">
        <v>0.15</v>
      </c>
      <c r="AM3482" s="16" t="s">
        <v>2</v>
      </c>
    </row>
    <row r="3483" spans="1:39" s="3" customFormat="1" ht="13.8" x14ac:dyDescent="0.25">
      <c r="A3483" s="7" t="str">
        <f t="shared" ref="A3483:C3483" si="9764">A3482</f>
        <v>(Enter Broadcasting Company Name)</v>
      </c>
      <c r="B3483" s="7" t="str">
        <f t="shared" si="9764"/>
        <v>(Enter Call Letters)</v>
      </c>
      <c r="C3483" s="8" t="str">
        <f t="shared" si="9764"/>
        <v>(Select AM/FM)</v>
      </c>
      <c r="D3483" s="30"/>
      <c r="E3483" s="8" t="str">
        <f t="shared" si="9755"/>
        <v>(Select Station Province)</v>
      </c>
      <c r="F3483" s="9" t="str">
        <f>IFERROR(VLOOKUP(E3483,Template!$AK$5:$AL$17,2,FALSE),"")</f>
        <v/>
      </c>
      <c r="G3483" s="42" t="s">
        <v>12</v>
      </c>
      <c r="H3483" s="42" t="s">
        <v>15</v>
      </c>
      <c r="I3483" s="32" t="s">
        <v>65</v>
      </c>
      <c r="J3483" s="32" t="s">
        <v>66</v>
      </c>
      <c r="K3483" s="33">
        <f t="shared" si="9737"/>
        <v>0</v>
      </c>
      <c r="L3483" s="33">
        <f t="shared" si="9738"/>
        <v>0</v>
      </c>
      <c r="M3483" s="34">
        <f t="shared" si="9736"/>
        <v>0</v>
      </c>
      <c r="N3483" s="34">
        <f t="shared" si="9756"/>
        <v>0</v>
      </c>
      <c r="O3483" s="34">
        <f t="shared" si="9739"/>
        <v>0</v>
      </c>
      <c r="P3483" s="12" t="str">
        <f t="shared" ref="P3483:Q3483" si="9765">P3482</f>
        <v>(Select Language)</v>
      </c>
      <c r="Q3483" s="12" t="str">
        <f t="shared" si="9765"/>
        <v>(Select Usage)</v>
      </c>
      <c r="R3483" s="33">
        <f t="shared" si="9740"/>
        <v>0</v>
      </c>
      <c r="S3483" s="33">
        <f t="shared" si="9741"/>
        <v>0</v>
      </c>
      <c r="T3483" s="33">
        <f t="shared" si="9742"/>
        <v>0</v>
      </c>
      <c r="U3483" s="33">
        <f t="shared" si="9743"/>
        <v>0</v>
      </c>
      <c r="V3483" s="33">
        <f t="shared" si="9744"/>
        <v>0</v>
      </c>
      <c r="W3483" s="33">
        <f t="shared" si="9745"/>
        <v>0</v>
      </c>
      <c r="X3483" s="33">
        <f t="shared" si="9746"/>
        <v>0</v>
      </c>
      <c r="Y3483" s="33">
        <f t="shared" si="9747"/>
        <v>0</v>
      </c>
      <c r="Z3483" s="33">
        <f t="shared" si="9748"/>
        <v>0</v>
      </c>
      <c r="AA3483" s="33">
        <f t="shared" si="9749"/>
        <v>0</v>
      </c>
      <c r="AB3483" s="33">
        <f t="shared" si="9750"/>
        <v>0</v>
      </c>
      <c r="AC3483" s="33">
        <f t="shared" si="9751"/>
        <v>0</v>
      </c>
      <c r="AD3483" s="26">
        <f>SUM(R3483:AC3483)</f>
        <v>0</v>
      </c>
      <c r="AE3483" s="46" t="str">
        <f>IFERROR(IF(AE$3=VLOOKUP($E3483,Template!$AK$5:$AM$17,3,FALSE),$AD3483*$F3483,0),"0.00")</f>
        <v>0.00</v>
      </c>
      <c r="AF3483" s="46" t="str">
        <f>IFERROR(IF(AF$3=VLOOKUP($E3483,Template!$AK$5:$AM$17,3,FALSE),$AD3483*$F3483,0),"0.00")</f>
        <v>0.00</v>
      </c>
      <c r="AG3483" s="28">
        <f t="shared" si="9753"/>
        <v>0</v>
      </c>
      <c r="AH3483" s="13" t="s">
        <v>40</v>
      </c>
      <c r="AI3483" s="13" t="s">
        <v>41</v>
      </c>
      <c r="AK3483" s="14" t="s">
        <v>28</v>
      </c>
      <c r="AL3483" s="15">
        <v>0.05</v>
      </c>
      <c r="AM3483" s="16" t="s">
        <v>3</v>
      </c>
    </row>
    <row r="3484" spans="1:39" s="3" customFormat="1" ht="13.8" x14ac:dyDescent="0.25">
      <c r="A3484" s="7" t="str">
        <f t="shared" ref="A3484:C3484" si="9766">A3483</f>
        <v>(Enter Broadcasting Company Name)</v>
      </c>
      <c r="B3484" s="7" t="str">
        <f t="shared" si="9766"/>
        <v>(Enter Call Letters)</v>
      </c>
      <c r="C3484" s="8" t="str">
        <f t="shared" si="9766"/>
        <v>(Select AM/FM)</v>
      </c>
      <c r="D3484" s="30"/>
      <c r="E3484" s="8" t="str">
        <f t="shared" si="9755"/>
        <v>(Select Station Province)</v>
      </c>
      <c r="F3484" s="9" t="str">
        <f>IFERROR(VLOOKUP(E3484,Template!$AK$5:$AL$17,2,FALSE),"")</f>
        <v/>
      </c>
      <c r="G3484" s="42" t="s">
        <v>13</v>
      </c>
      <c r="H3484" s="42" t="s">
        <v>16</v>
      </c>
      <c r="I3484" s="32" t="s">
        <v>65</v>
      </c>
      <c r="J3484" s="32" t="s">
        <v>66</v>
      </c>
      <c r="K3484" s="33">
        <f t="shared" si="9737"/>
        <v>0</v>
      </c>
      <c r="L3484" s="33">
        <f t="shared" si="9738"/>
        <v>0</v>
      </c>
      <c r="M3484" s="34">
        <f t="shared" si="9736"/>
        <v>0</v>
      </c>
      <c r="N3484" s="34">
        <f t="shared" si="9756"/>
        <v>0</v>
      </c>
      <c r="O3484" s="34">
        <f t="shared" si="9739"/>
        <v>0</v>
      </c>
      <c r="P3484" s="12" t="str">
        <f t="shared" ref="P3484:Q3484" si="9767">P3483</f>
        <v>(Select Language)</v>
      </c>
      <c r="Q3484" s="12" t="str">
        <f t="shared" si="9767"/>
        <v>(Select Usage)</v>
      </c>
      <c r="R3484" s="33">
        <f t="shared" si="9740"/>
        <v>0</v>
      </c>
      <c r="S3484" s="33">
        <f t="shared" si="9741"/>
        <v>0</v>
      </c>
      <c r="T3484" s="33">
        <f t="shared" si="9742"/>
        <v>0</v>
      </c>
      <c r="U3484" s="33">
        <f t="shared" si="9743"/>
        <v>0</v>
      </c>
      <c r="V3484" s="33">
        <f t="shared" si="9744"/>
        <v>0</v>
      </c>
      <c r="W3484" s="33">
        <f t="shared" si="9745"/>
        <v>0</v>
      </c>
      <c r="X3484" s="33">
        <f t="shared" si="9746"/>
        <v>0</v>
      </c>
      <c r="Y3484" s="33">
        <f t="shared" si="9747"/>
        <v>0</v>
      </c>
      <c r="Z3484" s="33">
        <f t="shared" si="9748"/>
        <v>0</v>
      </c>
      <c r="AA3484" s="33">
        <f t="shared" si="9749"/>
        <v>0</v>
      </c>
      <c r="AB3484" s="33">
        <f t="shared" si="9750"/>
        <v>0</v>
      </c>
      <c r="AC3484" s="33">
        <f t="shared" si="9751"/>
        <v>0</v>
      </c>
      <c r="AD3484" s="26">
        <f t="shared" ref="AD3484:AD3486" si="9768">SUM(R3484:AC3484)</f>
        <v>0</v>
      </c>
      <c r="AE3484" s="46" t="str">
        <f>IFERROR(IF(AE$3=VLOOKUP($E3484,Template!$AK$5:$AM$17,3,FALSE),$AD3484*$F3484,0),"0.00")</f>
        <v>0.00</v>
      </c>
      <c r="AF3484" s="46" t="str">
        <f>IFERROR(IF(AF$3=VLOOKUP($E3484,Template!$AK$5:$AM$17,3,FALSE),$AD3484*$F3484,0),"0.00")</f>
        <v>0.00</v>
      </c>
      <c r="AG3484" s="28">
        <f t="shared" si="9753"/>
        <v>0</v>
      </c>
      <c r="AH3484" s="13" t="s">
        <v>40</v>
      </c>
      <c r="AI3484" s="13" t="s">
        <v>41</v>
      </c>
      <c r="AK3484" s="14" t="s">
        <v>70</v>
      </c>
      <c r="AL3484" s="15">
        <v>0.05</v>
      </c>
      <c r="AM3484" s="16" t="s">
        <v>3</v>
      </c>
    </row>
    <row r="3485" spans="1:39" s="3" customFormat="1" ht="13.8" x14ac:dyDescent="0.25">
      <c r="A3485" s="7" t="str">
        <f t="shared" ref="A3485:C3485" si="9769">A3484</f>
        <v>(Enter Broadcasting Company Name)</v>
      </c>
      <c r="B3485" s="7" t="str">
        <f t="shared" si="9769"/>
        <v>(Enter Call Letters)</v>
      </c>
      <c r="C3485" s="8" t="str">
        <f t="shared" si="9769"/>
        <v>(Select AM/FM)</v>
      </c>
      <c r="D3485" s="30"/>
      <c r="E3485" s="8" t="str">
        <f t="shared" si="9755"/>
        <v>(Select Station Province)</v>
      </c>
      <c r="F3485" s="9" t="str">
        <f>IFERROR(VLOOKUP(E3485,Template!$AK$5:$AL$17,2,FALSE),"")</f>
        <v/>
      </c>
      <c r="G3485" s="42" t="s">
        <v>15</v>
      </c>
      <c r="H3485" s="42" t="s">
        <v>17</v>
      </c>
      <c r="I3485" s="32" t="s">
        <v>65</v>
      </c>
      <c r="J3485" s="32" t="s">
        <v>66</v>
      </c>
      <c r="K3485" s="33">
        <f t="shared" si="9737"/>
        <v>0</v>
      </c>
      <c r="L3485" s="33">
        <f t="shared" si="9738"/>
        <v>0</v>
      </c>
      <c r="M3485" s="34">
        <f t="shared" si="9736"/>
        <v>0</v>
      </c>
      <c r="N3485" s="34">
        <f t="shared" si="9756"/>
        <v>0</v>
      </c>
      <c r="O3485" s="34">
        <f t="shared" si="9739"/>
        <v>0</v>
      </c>
      <c r="P3485" s="12" t="str">
        <f t="shared" ref="P3485:Q3485" si="9770">P3484</f>
        <v>(Select Language)</v>
      </c>
      <c r="Q3485" s="12" t="str">
        <f t="shared" si="9770"/>
        <v>(Select Usage)</v>
      </c>
      <c r="R3485" s="33">
        <f t="shared" si="9740"/>
        <v>0</v>
      </c>
      <c r="S3485" s="33">
        <f t="shared" si="9741"/>
        <v>0</v>
      </c>
      <c r="T3485" s="33">
        <f t="shared" si="9742"/>
        <v>0</v>
      </c>
      <c r="U3485" s="33">
        <f t="shared" si="9743"/>
        <v>0</v>
      </c>
      <c r="V3485" s="33">
        <f t="shared" si="9744"/>
        <v>0</v>
      </c>
      <c r="W3485" s="33">
        <f t="shared" si="9745"/>
        <v>0</v>
      </c>
      <c r="X3485" s="33">
        <f t="shared" si="9746"/>
        <v>0</v>
      </c>
      <c r="Y3485" s="33">
        <f t="shared" si="9747"/>
        <v>0</v>
      </c>
      <c r="Z3485" s="33">
        <f t="shared" si="9748"/>
        <v>0</v>
      </c>
      <c r="AA3485" s="33">
        <f t="shared" si="9749"/>
        <v>0</v>
      </c>
      <c r="AB3485" s="33">
        <f t="shared" si="9750"/>
        <v>0</v>
      </c>
      <c r="AC3485" s="33">
        <f t="shared" si="9751"/>
        <v>0</v>
      </c>
      <c r="AD3485" s="26">
        <f t="shared" si="9768"/>
        <v>0</v>
      </c>
      <c r="AE3485" s="46" t="str">
        <f>IFERROR(IF(AE$3=VLOOKUP($E3485,Template!$AK$5:$AM$17,3,FALSE),$AD3485*$F3485,0),"0.00")</f>
        <v>0.00</v>
      </c>
      <c r="AF3485" s="46" t="str">
        <f>IFERROR(IF(AF$3=VLOOKUP($E3485,Template!$AK$5:$AM$17,3,FALSE),$AD3485*$F3485,0),"0.00")</f>
        <v>0.00</v>
      </c>
      <c r="AG3485" s="28">
        <f t="shared" si="9753"/>
        <v>0</v>
      </c>
      <c r="AH3485" s="13" t="s">
        <v>40</v>
      </c>
      <c r="AI3485" s="13" t="s">
        <v>41</v>
      </c>
      <c r="AK3485" s="14" t="s">
        <v>20</v>
      </c>
      <c r="AL3485" s="15">
        <v>0.13</v>
      </c>
      <c r="AM3485" s="16" t="s">
        <v>2</v>
      </c>
    </row>
    <row r="3486" spans="1:39" s="3" customFormat="1" ht="13.8" x14ac:dyDescent="0.25">
      <c r="A3486" s="7" t="str">
        <f t="shared" ref="A3486:C3486" si="9771">A3485</f>
        <v>(Enter Broadcasting Company Name)</v>
      </c>
      <c r="B3486" s="7" t="str">
        <f t="shared" si="9771"/>
        <v>(Enter Call Letters)</v>
      </c>
      <c r="C3486" s="8" t="str">
        <f t="shared" si="9771"/>
        <v>(Select AM/FM)</v>
      </c>
      <c r="D3486" s="30"/>
      <c r="E3486" s="8" t="str">
        <f t="shared" si="9755"/>
        <v>(Select Station Province)</v>
      </c>
      <c r="F3486" s="9" t="str">
        <f>IFERROR(VLOOKUP(E3486,Template!$AK$5:$AL$17,2,FALSE),"")</f>
        <v/>
      </c>
      <c r="G3486" s="42" t="s">
        <v>16</v>
      </c>
      <c r="H3486" s="42" t="s">
        <v>18</v>
      </c>
      <c r="I3486" s="32" t="s">
        <v>65</v>
      </c>
      <c r="J3486" s="32" t="s">
        <v>66</v>
      </c>
      <c r="K3486" s="33">
        <f t="shared" si="9737"/>
        <v>0</v>
      </c>
      <c r="L3486" s="33">
        <f t="shared" si="9738"/>
        <v>0</v>
      </c>
      <c r="M3486" s="34">
        <f t="shared" si="9736"/>
        <v>0</v>
      </c>
      <c r="N3486" s="34">
        <f t="shared" si="9756"/>
        <v>0</v>
      </c>
      <c r="O3486" s="34">
        <f t="shared" si="9739"/>
        <v>0</v>
      </c>
      <c r="P3486" s="12" t="str">
        <f t="shared" ref="P3486:Q3486" si="9772">P3485</f>
        <v>(Select Language)</v>
      </c>
      <c r="Q3486" s="12" t="str">
        <f t="shared" si="9772"/>
        <v>(Select Usage)</v>
      </c>
      <c r="R3486" s="33">
        <f t="shared" si="9740"/>
        <v>0</v>
      </c>
      <c r="S3486" s="33">
        <f t="shared" si="9741"/>
        <v>0</v>
      </c>
      <c r="T3486" s="33">
        <f t="shared" si="9742"/>
        <v>0</v>
      </c>
      <c r="U3486" s="33">
        <f t="shared" si="9743"/>
        <v>0</v>
      </c>
      <c r="V3486" s="33">
        <f t="shared" si="9744"/>
        <v>0</v>
      </c>
      <c r="W3486" s="33">
        <f t="shared" si="9745"/>
        <v>0</v>
      </c>
      <c r="X3486" s="33">
        <f t="shared" si="9746"/>
        <v>0</v>
      </c>
      <c r="Y3486" s="33">
        <f t="shared" si="9747"/>
        <v>0</v>
      </c>
      <c r="Z3486" s="33">
        <f t="shared" si="9748"/>
        <v>0</v>
      </c>
      <c r="AA3486" s="33">
        <f t="shared" si="9749"/>
        <v>0</v>
      </c>
      <c r="AB3486" s="33">
        <f t="shared" si="9750"/>
        <v>0</v>
      </c>
      <c r="AC3486" s="33">
        <f t="shared" si="9751"/>
        <v>0</v>
      </c>
      <c r="AD3486" s="26">
        <f t="shared" si="9768"/>
        <v>0</v>
      </c>
      <c r="AE3486" s="46" t="str">
        <f>IFERROR(IF(AE$3=VLOOKUP($E3486,Template!$AK$5:$AM$17,3,FALSE),$AD3486*$F3486,0),"0.00")</f>
        <v>0.00</v>
      </c>
      <c r="AF3486" s="46" t="str">
        <f>IFERROR(IF(AF$3=VLOOKUP($E3486,Template!$AK$5:$AM$17,3,FALSE),$AD3486*$F3486,0),"0.00")</f>
        <v>0.00</v>
      </c>
      <c r="AG3486" s="28">
        <f t="shared" si="9753"/>
        <v>0</v>
      </c>
      <c r="AH3486" s="13" t="s">
        <v>40</v>
      </c>
      <c r="AI3486" s="13" t="s">
        <v>41</v>
      </c>
      <c r="AK3486" s="14" t="s">
        <v>69</v>
      </c>
      <c r="AL3486" s="15">
        <v>0.15</v>
      </c>
      <c r="AM3486" s="16" t="s">
        <v>2</v>
      </c>
    </row>
    <row r="3487" spans="1:39" s="3" customFormat="1" ht="13.8" x14ac:dyDescent="0.25">
      <c r="A3487" s="7" t="str">
        <f t="shared" ref="A3487:C3487" si="9773">A3486</f>
        <v>(Enter Broadcasting Company Name)</v>
      </c>
      <c r="B3487" s="7" t="str">
        <f t="shared" si="9773"/>
        <v>(Enter Call Letters)</v>
      </c>
      <c r="C3487" s="8" t="str">
        <f t="shared" si="9773"/>
        <v>(Select AM/FM)</v>
      </c>
      <c r="D3487" s="30"/>
      <c r="E3487" s="8" t="str">
        <f t="shared" si="9755"/>
        <v>(Select Station Province)</v>
      </c>
      <c r="F3487" s="9" t="str">
        <f>IFERROR(VLOOKUP(E3487,Template!$AK$5:$AL$17,2,FALSE),"")</f>
        <v/>
      </c>
      <c r="G3487" s="42" t="s">
        <v>17</v>
      </c>
      <c r="H3487" s="42" t="s">
        <v>7</v>
      </c>
      <c r="I3487" s="32" t="s">
        <v>65</v>
      </c>
      <c r="J3487" s="32" t="s">
        <v>66</v>
      </c>
      <c r="K3487" s="33">
        <f t="shared" si="9737"/>
        <v>0</v>
      </c>
      <c r="L3487" s="33">
        <f t="shared" si="9738"/>
        <v>0</v>
      </c>
      <c r="M3487" s="34">
        <f t="shared" si="9736"/>
        <v>0</v>
      </c>
      <c r="N3487" s="34">
        <f t="shared" si="9756"/>
        <v>0</v>
      </c>
      <c r="O3487" s="34">
        <f t="shared" si="9739"/>
        <v>0</v>
      </c>
      <c r="P3487" s="12" t="str">
        <f t="shared" ref="P3487:Q3487" si="9774">P3486</f>
        <v>(Select Language)</v>
      </c>
      <c r="Q3487" s="12" t="str">
        <f t="shared" si="9774"/>
        <v>(Select Usage)</v>
      </c>
      <c r="R3487" s="33">
        <f t="shared" si="9740"/>
        <v>0</v>
      </c>
      <c r="S3487" s="33">
        <f t="shared" si="9741"/>
        <v>0</v>
      </c>
      <c r="T3487" s="33">
        <f t="shared" si="9742"/>
        <v>0</v>
      </c>
      <c r="U3487" s="33">
        <f t="shared" si="9743"/>
        <v>0</v>
      </c>
      <c r="V3487" s="33">
        <f t="shared" si="9744"/>
        <v>0</v>
      </c>
      <c r="W3487" s="33">
        <f t="shared" si="9745"/>
        <v>0</v>
      </c>
      <c r="X3487" s="33">
        <f t="shared" si="9746"/>
        <v>0</v>
      </c>
      <c r="Y3487" s="33">
        <f t="shared" si="9747"/>
        <v>0</v>
      </c>
      <c r="Z3487" s="33">
        <f t="shared" si="9748"/>
        <v>0</v>
      </c>
      <c r="AA3487" s="33">
        <f t="shared" si="9749"/>
        <v>0</v>
      </c>
      <c r="AB3487" s="33">
        <f t="shared" si="9750"/>
        <v>0</v>
      </c>
      <c r="AC3487" s="33">
        <f t="shared" si="9751"/>
        <v>0</v>
      </c>
      <c r="AD3487" s="26">
        <f>SUM(R3487:AC3487)</f>
        <v>0</v>
      </c>
      <c r="AE3487" s="46" t="str">
        <f>IFERROR(IF(AE$3=VLOOKUP($E3487,Template!$AK$5:$AM$17,3,FALSE),$AD3487*$F3487,0),"0.00")</f>
        <v>0.00</v>
      </c>
      <c r="AF3487" s="46" t="str">
        <f>IFERROR(IF(AF$3=VLOOKUP($E3487,Template!$AK$5:$AM$17,3,FALSE),$AD3487*$F3487,0),"0.00")</f>
        <v>0.00</v>
      </c>
      <c r="AG3487" s="28">
        <f t="shared" si="9753"/>
        <v>0</v>
      </c>
      <c r="AH3487" s="13" t="s">
        <v>40</v>
      </c>
      <c r="AI3487" s="13" t="s">
        <v>41</v>
      </c>
      <c r="AK3487" s="14" t="s">
        <v>29</v>
      </c>
      <c r="AL3487" s="15">
        <v>0.05</v>
      </c>
      <c r="AM3487" s="16" t="s">
        <v>3</v>
      </c>
    </row>
    <row r="3488" spans="1:39" s="3" customFormat="1" ht="13.8" x14ac:dyDescent="0.25">
      <c r="A3488" s="7" t="str">
        <f t="shared" ref="A3488:C3488" si="9775">A3487</f>
        <v>(Enter Broadcasting Company Name)</v>
      </c>
      <c r="B3488" s="7" t="str">
        <f t="shared" si="9775"/>
        <v>(Enter Call Letters)</v>
      </c>
      <c r="C3488" s="8" t="str">
        <f t="shared" si="9775"/>
        <v>(Select AM/FM)</v>
      </c>
      <c r="D3488" s="30"/>
      <c r="E3488" s="8" t="str">
        <f t="shared" si="9755"/>
        <v>(Select Station Province)</v>
      </c>
      <c r="F3488" s="9" t="str">
        <f>IFERROR(VLOOKUP(E3488,Template!$AK$5:$AL$17,2,FALSE),"")</f>
        <v/>
      </c>
      <c r="G3488" s="42" t="s">
        <v>18</v>
      </c>
      <c r="H3488" s="43" t="s">
        <v>8</v>
      </c>
      <c r="I3488" s="32" t="s">
        <v>65</v>
      </c>
      <c r="J3488" s="32" t="s">
        <v>66</v>
      </c>
      <c r="K3488" s="33">
        <f t="shared" si="9737"/>
        <v>0</v>
      </c>
      <c r="L3488" s="33">
        <f t="shared" si="9738"/>
        <v>0</v>
      </c>
      <c r="M3488" s="34">
        <f t="shared" si="9736"/>
        <v>0</v>
      </c>
      <c r="N3488" s="34">
        <f t="shared" si="9756"/>
        <v>0</v>
      </c>
      <c r="O3488" s="34">
        <f t="shared" si="9739"/>
        <v>0</v>
      </c>
      <c r="P3488" s="12" t="str">
        <f t="shared" ref="P3488:Q3488" si="9776">P3487</f>
        <v>(Select Language)</v>
      </c>
      <c r="Q3488" s="12" t="str">
        <f t="shared" si="9776"/>
        <v>(Select Usage)</v>
      </c>
      <c r="R3488" s="33">
        <f t="shared" si="9740"/>
        <v>0</v>
      </c>
      <c r="S3488" s="33">
        <f t="shared" si="9741"/>
        <v>0</v>
      </c>
      <c r="T3488" s="33">
        <f t="shared" si="9742"/>
        <v>0</v>
      </c>
      <c r="U3488" s="33">
        <f t="shared" si="9743"/>
        <v>0</v>
      </c>
      <c r="V3488" s="33">
        <f t="shared" si="9744"/>
        <v>0</v>
      </c>
      <c r="W3488" s="33">
        <f t="shared" si="9745"/>
        <v>0</v>
      </c>
      <c r="X3488" s="33">
        <f t="shared" si="9746"/>
        <v>0</v>
      </c>
      <c r="Y3488" s="33">
        <f t="shared" si="9747"/>
        <v>0</v>
      </c>
      <c r="Z3488" s="33">
        <f t="shared" si="9748"/>
        <v>0</v>
      </c>
      <c r="AA3488" s="33">
        <f t="shared" si="9749"/>
        <v>0</v>
      </c>
      <c r="AB3488" s="33">
        <f t="shared" si="9750"/>
        <v>0</v>
      </c>
      <c r="AC3488" s="33">
        <f t="shared" si="9751"/>
        <v>0</v>
      </c>
      <c r="AD3488" s="26">
        <f t="shared" ref="AD3488" si="9777">SUM(R3488:AC3488)</f>
        <v>0</v>
      </c>
      <c r="AE3488" s="46" t="str">
        <f>IFERROR(IF(AE$3=VLOOKUP($E3488,Template!$AK$5:$AM$17,3,FALSE),$AD3488*$F3488,0),"0.00")</f>
        <v>0.00</v>
      </c>
      <c r="AF3488" s="46" t="str">
        <f>IFERROR(IF(AF$3=VLOOKUP($E3488,Template!$AK$5:$AM$17,3,FALSE),$AD3488*$F3488,0),"0.00")</f>
        <v>0.00</v>
      </c>
      <c r="AG3488" s="28">
        <f t="shared" si="9753"/>
        <v>0</v>
      </c>
      <c r="AH3488" s="13" t="s">
        <v>40</v>
      </c>
      <c r="AI3488" s="13" t="s">
        <v>41</v>
      </c>
      <c r="AK3488" s="14" t="s">
        <v>21</v>
      </c>
      <c r="AL3488" s="15">
        <v>0.05</v>
      </c>
      <c r="AM3488" s="16" t="s">
        <v>3</v>
      </c>
    </row>
    <row r="3489" spans="1:39" ht="13.8" x14ac:dyDescent="0.25">
      <c r="A3489" s="19" t="s">
        <v>4</v>
      </c>
      <c r="B3489" s="19"/>
      <c r="C3489" s="20"/>
      <c r="D3489" s="20"/>
      <c r="E3489" s="20"/>
      <c r="F3489" s="20"/>
      <c r="G3489" s="44"/>
      <c r="H3489" s="44"/>
      <c r="I3489" s="21">
        <f t="shared" ref="I3489:K3489" si="9778">SUM(I3477:I3488)</f>
        <v>0</v>
      </c>
      <c r="J3489" s="21">
        <f t="shared" si="9778"/>
        <v>0</v>
      </c>
      <c r="K3489" s="21">
        <f t="shared" si="9778"/>
        <v>0</v>
      </c>
      <c r="L3489" s="21">
        <f>L3488</f>
        <v>0</v>
      </c>
      <c r="M3489" s="21">
        <f>SUM(M3477:M3488)</f>
        <v>0</v>
      </c>
      <c r="N3489" s="21">
        <f t="shared" ref="N3489:O3489" si="9779">SUM(N3477:N3488)</f>
        <v>0</v>
      </c>
      <c r="O3489" s="21">
        <f t="shared" si="9779"/>
        <v>0</v>
      </c>
      <c r="P3489" s="21"/>
      <c r="Q3489" s="22"/>
      <c r="R3489" s="21">
        <f t="shared" ref="R3489:AI3489" si="9780">SUM(R3477:R3488)</f>
        <v>0</v>
      </c>
      <c r="S3489" s="21">
        <f t="shared" si="9780"/>
        <v>0</v>
      </c>
      <c r="T3489" s="21">
        <f t="shared" si="9780"/>
        <v>0</v>
      </c>
      <c r="U3489" s="21">
        <f t="shared" si="9780"/>
        <v>0</v>
      </c>
      <c r="V3489" s="21">
        <f t="shared" si="9780"/>
        <v>0</v>
      </c>
      <c r="W3489" s="21">
        <f t="shared" si="9780"/>
        <v>0</v>
      </c>
      <c r="X3489" s="21">
        <f t="shared" si="9780"/>
        <v>0</v>
      </c>
      <c r="Y3489" s="21">
        <f t="shared" si="9780"/>
        <v>0</v>
      </c>
      <c r="Z3489" s="21">
        <f t="shared" si="9780"/>
        <v>0</v>
      </c>
      <c r="AA3489" s="21">
        <f t="shared" si="9780"/>
        <v>0</v>
      </c>
      <c r="AB3489" s="21">
        <f t="shared" si="9780"/>
        <v>0</v>
      </c>
      <c r="AC3489" s="21">
        <f t="shared" si="9780"/>
        <v>0</v>
      </c>
      <c r="AD3489" s="27">
        <f t="shared" si="9780"/>
        <v>0</v>
      </c>
      <c r="AE3489" s="21">
        <f t="shared" si="9780"/>
        <v>0</v>
      </c>
      <c r="AF3489" s="21">
        <f t="shared" si="9780"/>
        <v>0</v>
      </c>
      <c r="AG3489" s="27">
        <f t="shared" si="9780"/>
        <v>0</v>
      </c>
      <c r="AH3489" s="21">
        <f t="shared" si="9780"/>
        <v>0</v>
      </c>
      <c r="AI3489" s="21">
        <f t="shared" si="9780"/>
        <v>0</v>
      </c>
      <c r="AK3489" s="14" t="s">
        <v>71</v>
      </c>
      <c r="AL3489" s="15">
        <v>0.05</v>
      </c>
      <c r="AM3489" s="16" t="s">
        <v>3</v>
      </c>
    </row>
    <row r="3490" spans="1:39" x14ac:dyDescent="0.25">
      <c r="A3490" s="2"/>
      <c r="G3490" s="2"/>
      <c r="H3490" s="2"/>
      <c r="O3490" s="2"/>
      <c r="P3490" s="2"/>
    </row>
    <row r="3491" spans="1:39" ht="42" customHeight="1" x14ac:dyDescent="0.25">
      <c r="A3491" s="223" t="s">
        <v>63</v>
      </c>
      <c r="B3491" s="223" t="s">
        <v>43</v>
      </c>
      <c r="C3491" s="224" t="s">
        <v>19</v>
      </c>
      <c r="D3491" s="226"/>
      <c r="E3491" s="223" t="s">
        <v>14</v>
      </c>
      <c r="F3491" s="223" t="s">
        <v>38</v>
      </c>
      <c r="G3491" s="223" t="s">
        <v>1</v>
      </c>
      <c r="H3491" s="223" t="s">
        <v>5</v>
      </c>
      <c r="I3491" s="225" t="s">
        <v>31</v>
      </c>
      <c r="J3491" s="225" t="s">
        <v>32</v>
      </c>
      <c r="K3491" s="225" t="s">
        <v>48</v>
      </c>
      <c r="L3491" s="225" t="s">
        <v>0</v>
      </c>
      <c r="M3491" s="4" t="s">
        <v>45</v>
      </c>
      <c r="N3491" s="4" t="s">
        <v>46</v>
      </c>
      <c r="O3491" s="4" t="s">
        <v>47</v>
      </c>
      <c r="P3491" s="225" t="s">
        <v>50</v>
      </c>
      <c r="Q3491" s="225" t="s">
        <v>33</v>
      </c>
      <c r="R3491" s="4" t="s">
        <v>51</v>
      </c>
      <c r="S3491" s="4" t="s">
        <v>52</v>
      </c>
      <c r="T3491" s="4" t="s">
        <v>53</v>
      </c>
      <c r="U3491" s="4" t="s">
        <v>54</v>
      </c>
      <c r="V3491" s="4" t="s">
        <v>55</v>
      </c>
      <c r="W3491" s="4" t="s">
        <v>56</v>
      </c>
      <c r="X3491" s="4" t="s">
        <v>57</v>
      </c>
      <c r="Y3491" s="4" t="s">
        <v>58</v>
      </c>
      <c r="Z3491" s="4" t="s">
        <v>59</v>
      </c>
      <c r="AA3491" s="4" t="s">
        <v>62</v>
      </c>
      <c r="AB3491" s="4" t="s">
        <v>60</v>
      </c>
      <c r="AC3491" s="4" t="s">
        <v>61</v>
      </c>
      <c r="AD3491" s="233" t="s">
        <v>34</v>
      </c>
      <c r="AE3491" s="231" t="s">
        <v>2</v>
      </c>
      <c r="AF3491" s="231" t="s">
        <v>3</v>
      </c>
      <c r="AG3491" s="233" t="s">
        <v>35</v>
      </c>
      <c r="AH3491" s="223" t="s">
        <v>36</v>
      </c>
      <c r="AI3491" s="223" t="s">
        <v>37</v>
      </c>
      <c r="AK3491" s="229" t="s">
        <v>30</v>
      </c>
      <c r="AL3491" s="229"/>
      <c r="AM3491" s="229"/>
    </row>
    <row r="3492" spans="1:39" s="6" customFormat="1" ht="35.25" customHeight="1" x14ac:dyDescent="0.3">
      <c r="A3492" s="224"/>
      <c r="B3492" s="224"/>
      <c r="C3492" s="224"/>
      <c r="D3492" s="227"/>
      <c r="E3492" s="223"/>
      <c r="F3492" s="223"/>
      <c r="G3492" s="223"/>
      <c r="H3492" s="223"/>
      <c r="I3492" s="230"/>
      <c r="J3492" s="230"/>
      <c r="K3492" s="230"/>
      <c r="L3492" s="230"/>
      <c r="M3492" s="5">
        <v>0</v>
      </c>
      <c r="N3492" s="5">
        <v>625000</v>
      </c>
      <c r="O3492" s="5">
        <v>1250000</v>
      </c>
      <c r="P3492" s="225"/>
      <c r="Q3492" s="225"/>
      <c r="R3492" s="29">
        <v>4.95E-4</v>
      </c>
      <c r="S3492" s="29">
        <v>9.5200000000000005E-4</v>
      </c>
      <c r="T3492" s="29">
        <v>1.5900000000000001E-3</v>
      </c>
      <c r="U3492" s="29">
        <v>1.1169999999999999E-3</v>
      </c>
      <c r="V3492" s="29">
        <v>2.189E-3</v>
      </c>
      <c r="W3492" s="29">
        <v>4.5430000000000002E-3</v>
      </c>
      <c r="X3492" s="29">
        <v>8.8199999999999997E-4</v>
      </c>
      <c r="Y3492" s="29">
        <v>1.6949999999999999E-3</v>
      </c>
      <c r="Z3492" s="29">
        <v>2.8319999999999999E-3</v>
      </c>
      <c r="AA3492" s="29">
        <v>1.9889999999999999E-3</v>
      </c>
      <c r="AB3492" s="29">
        <v>3.8999999999999998E-3</v>
      </c>
      <c r="AC3492" s="29">
        <v>8.0949999999999998E-3</v>
      </c>
      <c r="AD3492" s="233"/>
      <c r="AE3492" s="232"/>
      <c r="AF3492" s="232"/>
      <c r="AG3492" s="234"/>
      <c r="AH3492" s="223"/>
      <c r="AI3492" s="223"/>
      <c r="AK3492" s="229"/>
      <c r="AL3492" s="229"/>
      <c r="AM3492" s="229"/>
    </row>
    <row r="3493" spans="1:39" s="3" customFormat="1" ht="13.8" x14ac:dyDescent="0.25">
      <c r="A3493" s="7" t="s">
        <v>44</v>
      </c>
      <c r="B3493" s="7" t="s">
        <v>42</v>
      </c>
      <c r="C3493" s="8" t="s">
        <v>39</v>
      </c>
      <c r="D3493" s="30"/>
      <c r="E3493" s="8" t="s">
        <v>64</v>
      </c>
      <c r="F3493" s="9" t="str">
        <f>IFERROR(VLOOKUP(E3493,Template!$AK$5:$AL$17,2,FALSE),"")</f>
        <v/>
      </c>
      <c r="G3493" s="41" t="s">
        <v>7</v>
      </c>
      <c r="H3493" s="41" t="s">
        <v>6</v>
      </c>
      <c r="I3493" s="32" t="s">
        <v>65</v>
      </c>
      <c r="J3493" s="32" t="s">
        <v>66</v>
      </c>
      <c r="K3493" s="33">
        <f>IFERROR(I3493+J3493,0)</f>
        <v>0</v>
      </c>
      <c r="L3493" s="33">
        <f>IFERROR(K3493,"")</f>
        <v>0</v>
      </c>
      <c r="M3493" s="34">
        <f t="shared" ref="M3493:M3504" si="9781">IF(L3493&lt;=$N$4,K3493,IF(L3492&gt;$N$4,0,$N$4-L3492))</f>
        <v>0</v>
      </c>
      <c r="N3493" s="34">
        <f>IF(AND(L3493&gt;$N$4,L3493&lt;=$O$4),K3493-M3493,IF(AND(L3492&gt;$N$4,L3492&lt;=$O$4),$O$4-L3492,IF(L3492&gt;$O$4,0,IF(L3493&lt;$N$4,0,MIN(L3493-$N$4,$N$4)))))</f>
        <v>0</v>
      </c>
      <c r="O3493" s="34">
        <f>IF(L3493&gt;$O$4,K3493-M3493-N3493,0)</f>
        <v>0</v>
      </c>
      <c r="P3493" s="12" t="s">
        <v>94</v>
      </c>
      <c r="Q3493" s="12" t="s">
        <v>68</v>
      </c>
      <c r="R3493" s="33">
        <f>IF(AND($Q3493="LOW",$P3493="French"),M3493*R$4,0)</f>
        <v>0</v>
      </c>
      <c r="S3493" s="33">
        <f>IF(AND($Q3493="LOW",$P3493="French"),N3493*S$4,0)</f>
        <v>0</v>
      </c>
      <c r="T3493" s="33">
        <f>IF(AND($Q3493="LOW",$P3493="French"),O3493*T$4,0)</f>
        <v>0</v>
      </c>
      <c r="U3493" s="33">
        <f>IF(AND($Q3493="HIGH",$P3493="French"),M3493*U$4,0)</f>
        <v>0</v>
      </c>
      <c r="V3493" s="33">
        <f>IF(AND($Q3493="HIGH",$P3493="French"),N3493*V$4,0)</f>
        <v>0</v>
      </c>
      <c r="W3493" s="33">
        <f>IF(AND($Q3493="HIGH",$P3493="French"),O3493*W$4,0)</f>
        <v>0</v>
      </c>
      <c r="X3493" s="33">
        <f>IF(AND($Q3493="LOW",$P3493="English"),M3493*X$4,0)</f>
        <v>0</v>
      </c>
      <c r="Y3493" s="33">
        <f>IF(AND($Q3493="LOW",$P3493="English"),N3493*Y$4,0)</f>
        <v>0</v>
      </c>
      <c r="Z3493" s="33">
        <f>IF(AND($Q3493="LOW",$P3493="English"),O3493*Z$4,0)</f>
        <v>0</v>
      </c>
      <c r="AA3493" s="33">
        <f>IF(AND($Q3493="HIGH",$P3493="English"),M3493*AA$4,0)</f>
        <v>0</v>
      </c>
      <c r="AB3493" s="33">
        <f>IF(AND($Q3493="HIGH",$P3493="English"),N3493*AB$4,0)</f>
        <v>0</v>
      </c>
      <c r="AC3493" s="33">
        <f>IF(AND($Q3493="HIGH",$P3493="English"),O3493*AC$4,0)</f>
        <v>0</v>
      </c>
      <c r="AD3493" s="26">
        <f>SUM(R3493:AC3493)</f>
        <v>0</v>
      </c>
      <c r="AE3493" s="46" t="str">
        <f>IFERROR(IF(AE$3=VLOOKUP($E3493,Template!$AK$5:$AM$17,3,FALSE),$AD3493*$F3493,0),"0.00")</f>
        <v>0.00</v>
      </c>
      <c r="AF3493" s="46" t="str">
        <f>IFERROR(IF(AF$3=VLOOKUP($E3493,Template!$AK$5:$AM$17,3,FALSE),$AD3493*$F3493,0),"0.00")</f>
        <v>0.00</v>
      </c>
      <c r="AG3493" s="28">
        <f>SUM(AD3493:AF3493)</f>
        <v>0</v>
      </c>
      <c r="AH3493" s="13" t="s">
        <v>40</v>
      </c>
      <c r="AI3493" s="13" t="s">
        <v>41</v>
      </c>
      <c r="AK3493" s="14" t="s">
        <v>25</v>
      </c>
      <c r="AL3493" s="15">
        <v>0.05</v>
      </c>
      <c r="AM3493" s="16" t="s">
        <v>3</v>
      </c>
    </row>
    <row r="3494" spans="1:39" s="3" customFormat="1" ht="13.8" x14ac:dyDescent="0.25">
      <c r="A3494" s="7" t="str">
        <f>A3493</f>
        <v>(Enter Broadcasting Company Name)</v>
      </c>
      <c r="B3494" s="7" t="str">
        <f>B3493</f>
        <v>(Enter Call Letters)</v>
      </c>
      <c r="C3494" s="8" t="str">
        <f>C3493</f>
        <v>(Select AM/FM)</v>
      </c>
      <c r="D3494" s="30"/>
      <c r="E3494" s="8" t="str">
        <f>E3493</f>
        <v>(Select Station Province)</v>
      </c>
      <c r="F3494" s="9" t="str">
        <f>IFERROR(VLOOKUP(E3494,Template!$AK$5:$AL$17,2,FALSE),"")</f>
        <v/>
      </c>
      <c r="G3494" s="42" t="s">
        <v>8</v>
      </c>
      <c r="H3494" s="42" t="s">
        <v>9</v>
      </c>
      <c r="I3494" s="32" t="s">
        <v>65</v>
      </c>
      <c r="J3494" s="32" t="s">
        <v>66</v>
      </c>
      <c r="K3494" s="33">
        <f t="shared" ref="K3494:K3504" si="9782">IFERROR(I3494+J3494,0)</f>
        <v>0</v>
      </c>
      <c r="L3494" s="33">
        <f t="shared" ref="L3494:L3504" si="9783">IFERROR(L3493+K3494,"")</f>
        <v>0</v>
      </c>
      <c r="M3494" s="34">
        <f t="shared" si="9781"/>
        <v>0</v>
      </c>
      <c r="N3494" s="34">
        <f>IF(AND(L3494&gt;$N$4,L3494&lt;=$O$4),K3494-M3494,IF(AND(L3493&gt;$N$4,L3493&lt;=$O$4),$O$4-L3493,IF(L3493&gt;$O$4,0,IF(L3494&lt;$N$4,0,MIN(L3494-$N$4,$N$4)))))</f>
        <v>0</v>
      </c>
      <c r="O3494" s="34">
        <f t="shared" ref="O3494:O3504" si="9784">IF(L3494&gt;$O$4,K3494-M3494-N3494,0)</f>
        <v>0</v>
      </c>
      <c r="P3494" s="12" t="str">
        <f>P3493</f>
        <v>(Select Language)</v>
      </c>
      <c r="Q3494" s="12" t="str">
        <f>Q3493</f>
        <v>(Select Usage)</v>
      </c>
      <c r="R3494" s="33">
        <f t="shared" ref="R3494:R3504" si="9785">IF(AND($Q3494="LOW",$P3494="French"),M3494*R$4,0)</f>
        <v>0</v>
      </c>
      <c r="S3494" s="33">
        <f t="shared" ref="S3494:S3504" si="9786">IF(AND($Q3494="LOW",$P3494="French"),N3494*S$4,0)</f>
        <v>0</v>
      </c>
      <c r="T3494" s="33">
        <f t="shared" ref="T3494:T3504" si="9787">IF(AND($Q3494="LOW",$P3494="French"),O3494*T$4,0)</f>
        <v>0</v>
      </c>
      <c r="U3494" s="33">
        <f t="shared" ref="U3494:U3504" si="9788">IF(AND($Q3494="HIGH",$P3494="French"),M3494*U$4,0)</f>
        <v>0</v>
      </c>
      <c r="V3494" s="33">
        <f t="shared" ref="V3494:V3504" si="9789">IF(AND($Q3494="HIGH",$P3494="French"),N3494*V$4,0)</f>
        <v>0</v>
      </c>
      <c r="W3494" s="33">
        <f t="shared" ref="W3494:W3504" si="9790">IF(AND($Q3494="HIGH",$P3494="French"),O3494*W$4,0)</f>
        <v>0</v>
      </c>
      <c r="X3494" s="33">
        <f t="shared" ref="X3494:X3504" si="9791">IF(AND($Q3494="LOW",$P3494="English"),M3494*X$4,0)</f>
        <v>0</v>
      </c>
      <c r="Y3494" s="33">
        <f t="shared" ref="Y3494:Y3504" si="9792">IF(AND($Q3494="LOW",$P3494="English"),N3494*Y$4,0)</f>
        <v>0</v>
      </c>
      <c r="Z3494" s="33">
        <f t="shared" ref="Z3494:Z3504" si="9793">IF(AND($Q3494="LOW",$P3494="English"),O3494*Z$4,0)</f>
        <v>0</v>
      </c>
      <c r="AA3494" s="33">
        <f t="shared" ref="AA3494:AA3504" si="9794">IF(AND($Q3494="HIGH",$P3494="English"),M3494*AA$4,0)</f>
        <v>0</v>
      </c>
      <c r="AB3494" s="33">
        <f t="shared" ref="AB3494:AB3504" si="9795">IF(AND($Q3494="HIGH",$P3494="English"),N3494*AB$4,0)</f>
        <v>0</v>
      </c>
      <c r="AC3494" s="33">
        <f t="shared" ref="AC3494:AC3504" si="9796">IF(AND($Q3494="HIGH",$P3494="English"),O3494*AC$4,0)</f>
        <v>0</v>
      </c>
      <c r="AD3494" s="26">
        <f t="shared" ref="AD3494:AD3498" si="9797">SUM(R3494:AC3494)</f>
        <v>0</v>
      </c>
      <c r="AE3494" s="46" t="str">
        <f>IFERROR(IF(AE$3=VLOOKUP($E3494,Template!$AK$5:$AM$17,3,FALSE),$AD3494*$F3494,0),"0.00")</f>
        <v>0.00</v>
      </c>
      <c r="AF3494" s="46" t="str">
        <f>IFERROR(IF(AF$3=VLOOKUP($E3494,Template!$AK$5:$AM$17,3,FALSE),$AD3494*$F3494,0),"0.00")</f>
        <v>0.00</v>
      </c>
      <c r="AG3494" s="28">
        <f t="shared" ref="AG3494:AG3504" si="9798">SUM(AD3494:AF3494)</f>
        <v>0</v>
      </c>
      <c r="AH3494" s="13" t="s">
        <v>40</v>
      </c>
      <c r="AI3494" s="13" t="s">
        <v>41</v>
      </c>
      <c r="AK3494" s="14" t="s">
        <v>23</v>
      </c>
      <c r="AL3494" s="15">
        <v>0.05</v>
      </c>
      <c r="AM3494" s="16" t="s">
        <v>3</v>
      </c>
    </row>
    <row r="3495" spans="1:39" s="3" customFormat="1" ht="13.8" x14ac:dyDescent="0.25">
      <c r="A3495" s="7" t="str">
        <f t="shared" ref="A3495:C3495" si="9799">A3494</f>
        <v>(Enter Broadcasting Company Name)</v>
      </c>
      <c r="B3495" s="7" t="str">
        <f t="shared" si="9799"/>
        <v>(Enter Call Letters)</v>
      </c>
      <c r="C3495" s="8" t="str">
        <f t="shared" si="9799"/>
        <v>(Select AM/FM)</v>
      </c>
      <c r="D3495" s="30"/>
      <c r="E3495" s="8" t="str">
        <f t="shared" ref="E3495:E3504" si="9800">E3494</f>
        <v>(Select Station Province)</v>
      </c>
      <c r="F3495" s="9" t="str">
        <f>IFERROR(VLOOKUP(E3495,Template!$AK$5:$AL$17,2,FALSE),"")</f>
        <v/>
      </c>
      <c r="G3495" s="42" t="s">
        <v>6</v>
      </c>
      <c r="H3495" s="42" t="s">
        <v>10</v>
      </c>
      <c r="I3495" s="32" t="s">
        <v>65</v>
      </c>
      <c r="J3495" s="32" t="s">
        <v>66</v>
      </c>
      <c r="K3495" s="33">
        <f t="shared" si="9782"/>
        <v>0</v>
      </c>
      <c r="L3495" s="33">
        <f t="shared" si="9783"/>
        <v>0</v>
      </c>
      <c r="M3495" s="34">
        <f t="shared" si="9781"/>
        <v>0</v>
      </c>
      <c r="N3495" s="34">
        <f t="shared" ref="N3495:N3504" si="9801">IF(AND(L3495&gt;$N$4,L3495&lt;=$O$4),K3495-M3495,IF(AND(L3494&gt;$N$4,L3494&lt;=$O$4),$O$4-L3494,IF(L3494&gt;$O$4,0,IF(L3495&lt;$N$4,0,MIN(L3495-$N$4,$N$4)))))</f>
        <v>0</v>
      </c>
      <c r="O3495" s="34">
        <f t="shared" si="9784"/>
        <v>0</v>
      </c>
      <c r="P3495" s="12" t="str">
        <f t="shared" ref="P3495:Q3495" si="9802">P3494</f>
        <v>(Select Language)</v>
      </c>
      <c r="Q3495" s="12" t="str">
        <f t="shared" si="9802"/>
        <v>(Select Usage)</v>
      </c>
      <c r="R3495" s="33">
        <f t="shared" si="9785"/>
        <v>0</v>
      </c>
      <c r="S3495" s="33">
        <f t="shared" si="9786"/>
        <v>0</v>
      </c>
      <c r="T3495" s="33">
        <f t="shared" si="9787"/>
        <v>0</v>
      </c>
      <c r="U3495" s="33">
        <f t="shared" si="9788"/>
        <v>0</v>
      </c>
      <c r="V3495" s="33">
        <f t="shared" si="9789"/>
        <v>0</v>
      </c>
      <c r="W3495" s="33">
        <f t="shared" si="9790"/>
        <v>0</v>
      </c>
      <c r="X3495" s="33">
        <f t="shared" si="9791"/>
        <v>0</v>
      </c>
      <c r="Y3495" s="33">
        <f t="shared" si="9792"/>
        <v>0</v>
      </c>
      <c r="Z3495" s="33">
        <f t="shared" si="9793"/>
        <v>0</v>
      </c>
      <c r="AA3495" s="33">
        <f t="shared" si="9794"/>
        <v>0</v>
      </c>
      <c r="AB3495" s="33">
        <f t="shared" si="9795"/>
        <v>0</v>
      </c>
      <c r="AC3495" s="33">
        <f t="shared" si="9796"/>
        <v>0</v>
      </c>
      <c r="AD3495" s="26">
        <f t="shared" si="9797"/>
        <v>0</v>
      </c>
      <c r="AE3495" s="46" t="str">
        <f>IFERROR(IF(AE$3=VLOOKUP($E3495,Template!$AK$5:$AM$17,3,FALSE),$AD3495*$F3495,0),"0.00")</f>
        <v>0.00</v>
      </c>
      <c r="AF3495" s="46" t="str">
        <f>IFERROR(IF(AF$3=VLOOKUP($E3495,Template!$AK$5:$AM$17,3,FALSE),$AD3495*$F3495,0),"0.00")</f>
        <v>0.00</v>
      </c>
      <c r="AG3495" s="28">
        <f t="shared" si="9798"/>
        <v>0</v>
      </c>
      <c r="AH3495" s="13" t="s">
        <v>40</v>
      </c>
      <c r="AI3495" s="13" t="s">
        <v>41</v>
      </c>
      <c r="AK3495" s="14" t="s">
        <v>24</v>
      </c>
      <c r="AL3495" s="15">
        <v>0.05</v>
      </c>
      <c r="AM3495" s="16" t="s">
        <v>3</v>
      </c>
    </row>
    <row r="3496" spans="1:39" s="3" customFormat="1" ht="13.8" x14ac:dyDescent="0.25">
      <c r="A3496" s="7" t="str">
        <f t="shared" ref="A3496:C3496" si="9803">A3495</f>
        <v>(Enter Broadcasting Company Name)</v>
      </c>
      <c r="B3496" s="7" t="str">
        <f t="shared" si="9803"/>
        <v>(Enter Call Letters)</v>
      </c>
      <c r="C3496" s="8" t="str">
        <f t="shared" si="9803"/>
        <v>(Select AM/FM)</v>
      </c>
      <c r="D3496" s="30"/>
      <c r="E3496" s="8" t="str">
        <f t="shared" si="9800"/>
        <v>(Select Station Province)</v>
      </c>
      <c r="F3496" s="9" t="str">
        <f>IFERROR(VLOOKUP(E3496,Template!$AK$5:$AL$17,2,FALSE),"")</f>
        <v/>
      </c>
      <c r="G3496" s="42" t="s">
        <v>9</v>
      </c>
      <c r="H3496" s="42" t="s">
        <v>11</v>
      </c>
      <c r="I3496" s="32" t="s">
        <v>65</v>
      </c>
      <c r="J3496" s="32" t="s">
        <v>66</v>
      </c>
      <c r="K3496" s="33">
        <f t="shared" si="9782"/>
        <v>0</v>
      </c>
      <c r="L3496" s="33">
        <f t="shared" si="9783"/>
        <v>0</v>
      </c>
      <c r="M3496" s="34">
        <f t="shared" si="9781"/>
        <v>0</v>
      </c>
      <c r="N3496" s="34">
        <f t="shared" si="9801"/>
        <v>0</v>
      </c>
      <c r="O3496" s="34">
        <f t="shared" si="9784"/>
        <v>0</v>
      </c>
      <c r="P3496" s="12" t="str">
        <f t="shared" ref="P3496:Q3496" si="9804">P3495</f>
        <v>(Select Language)</v>
      </c>
      <c r="Q3496" s="12" t="str">
        <f t="shared" si="9804"/>
        <v>(Select Usage)</v>
      </c>
      <c r="R3496" s="33">
        <f t="shared" si="9785"/>
        <v>0</v>
      </c>
      <c r="S3496" s="33">
        <f t="shared" si="9786"/>
        <v>0</v>
      </c>
      <c r="T3496" s="33">
        <f t="shared" si="9787"/>
        <v>0</v>
      </c>
      <c r="U3496" s="33">
        <f t="shared" si="9788"/>
        <v>0</v>
      </c>
      <c r="V3496" s="33">
        <f t="shared" si="9789"/>
        <v>0</v>
      </c>
      <c r="W3496" s="33">
        <f t="shared" si="9790"/>
        <v>0</v>
      </c>
      <c r="X3496" s="33">
        <f t="shared" si="9791"/>
        <v>0</v>
      </c>
      <c r="Y3496" s="33">
        <f t="shared" si="9792"/>
        <v>0</v>
      </c>
      <c r="Z3496" s="33">
        <f t="shared" si="9793"/>
        <v>0</v>
      </c>
      <c r="AA3496" s="33">
        <f t="shared" si="9794"/>
        <v>0</v>
      </c>
      <c r="AB3496" s="33">
        <f t="shared" si="9795"/>
        <v>0</v>
      </c>
      <c r="AC3496" s="33">
        <f t="shared" si="9796"/>
        <v>0</v>
      </c>
      <c r="AD3496" s="26">
        <f t="shared" si="9797"/>
        <v>0</v>
      </c>
      <c r="AE3496" s="46" t="str">
        <f>IFERROR(IF(AE$3=VLOOKUP($E3496,Template!$AK$5:$AM$17,3,FALSE),$AD3496*$F3496,0),"0.00")</f>
        <v>0.00</v>
      </c>
      <c r="AF3496" s="46" t="str">
        <f>IFERROR(IF(AF$3=VLOOKUP($E3496,Template!$AK$5:$AM$17,3,FALSE),$AD3496*$F3496,0),"0.00")</f>
        <v>0.00</v>
      </c>
      <c r="AG3496" s="28">
        <f t="shared" si="9798"/>
        <v>0</v>
      </c>
      <c r="AH3496" s="13" t="s">
        <v>40</v>
      </c>
      <c r="AI3496" s="13" t="s">
        <v>41</v>
      </c>
      <c r="AK3496" s="14" t="s">
        <v>22</v>
      </c>
      <c r="AL3496" s="15">
        <v>0.15</v>
      </c>
      <c r="AM3496" s="16" t="s">
        <v>2</v>
      </c>
    </row>
    <row r="3497" spans="1:39" s="3" customFormat="1" ht="13.8" x14ac:dyDescent="0.25">
      <c r="A3497" s="7" t="str">
        <f t="shared" ref="A3497:C3497" si="9805">A3496</f>
        <v>(Enter Broadcasting Company Name)</v>
      </c>
      <c r="B3497" s="7" t="str">
        <f t="shared" si="9805"/>
        <v>(Enter Call Letters)</v>
      </c>
      <c r="C3497" s="8" t="str">
        <f t="shared" si="9805"/>
        <v>(Select AM/FM)</v>
      </c>
      <c r="D3497" s="30"/>
      <c r="E3497" s="8" t="str">
        <f t="shared" si="9800"/>
        <v>(Select Station Province)</v>
      </c>
      <c r="F3497" s="9" t="str">
        <f>IFERROR(VLOOKUP(E3497,Template!$AK$5:$AL$17,2,FALSE),"")</f>
        <v/>
      </c>
      <c r="G3497" s="42" t="s">
        <v>10</v>
      </c>
      <c r="H3497" s="42" t="s">
        <v>12</v>
      </c>
      <c r="I3497" s="32" t="s">
        <v>65</v>
      </c>
      <c r="J3497" s="32" t="s">
        <v>66</v>
      </c>
      <c r="K3497" s="33">
        <f t="shared" si="9782"/>
        <v>0</v>
      </c>
      <c r="L3497" s="33">
        <f t="shared" si="9783"/>
        <v>0</v>
      </c>
      <c r="M3497" s="34">
        <f t="shared" si="9781"/>
        <v>0</v>
      </c>
      <c r="N3497" s="34">
        <f t="shared" si="9801"/>
        <v>0</v>
      </c>
      <c r="O3497" s="34">
        <f t="shared" si="9784"/>
        <v>0</v>
      </c>
      <c r="P3497" s="12" t="str">
        <f t="shared" ref="P3497:Q3497" si="9806">P3496</f>
        <v>(Select Language)</v>
      </c>
      <c r="Q3497" s="12" t="str">
        <f t="shared" si="9806"/>
        <v>(Select Usage)</v>
      </c>
      <c r="R3497" s="33">
        <f t="shared" si="9785"/>
        <v>0</v>
      </c>
      <c r="S3497" s="33">
        <f t="shared" si="9786"/>
        <v>0</v>
      </c>
      <c r="T3497" s="33">
        <f t="shared" si="9787"/>
        <v>0</v>
      </c>
      <c r="U3497" s="33">
        <f t="shared" si="9788"/>
        <v>0</v>
      </c>
      <c r="V3497" s="33">
        <f t="shared" si="9789"/>
        <v>0</v>
      </c>
      <c r="W3497" s="33">
        <f t="shared" si="9790"/>
        <v>0</v>
      </c>
      <c r="X3497" s="33">
        <f t="shared" si="9791"/>
        <v>0</v>
      </c>
      <c r="Y3497" s="33">
        <f t="shared" si="9792"/>
        <v>0</v>
      </c>
      <c r="Z3497" s="33">
        <f t="shared" si="9793"/>
        <v>0</v>
      </c>
      <c r="AA3497" s="33">
        <f t="shared" si="9794"/>
        <v>0</v>
      </c>
      <c r="AB3497" s="33">
        <f t="shared" si="9795"/>
        <v>0</v>
      </c>
      <c r="AC3497" s="33">
        <f t="shared" si="9796"/>
        <v>0</v>
      </c>
      <c r="AD3497" s="26">
        <f t="shared" si="9797"/>
        <v>0</v>
      </c>
      <c r="AE3497" s="46" t="str">
        <f>IFERROR(IF(AE$3=VLOOKUP($E3497,Template!$AK$5:$AM$17,3,FALSE),$AD3497*$F3497,0),"0.00")</f>
        <v>0.00</v>
      </c>
      <c r="AF3497" s="46" t="str">
        <f>IFERROR(IF(AF$3=VLOOKUP($E3497,Template!$AK$5:$AM$17,3,FALSE),$AD3497*$F3497,0),"0.00")</f>
        <v>0.00</v>
      </c>
      <c r="AG3497" s="28">
        <f t="shared" si="9798"/>
        <v>0</v>
      </c>
      <c r="AH3497" s="13" t="s">
        <v>40</v>
      </c>
      <c r="AI3497" s="13" t="s">
        <v>41</v>
      </c>
      <c r="AK3497" s="14" t="s">
        <v>26</v>
      </c>
      <c r="AL3497" s="15">
        <v>0.15</v>
      </c>
      <c r="AM3497" s="16" t="s">
        <v>2</v>
      </c>
    </row>
    <row r="3498" spans="1:39" s="3" customFormat="1" ht="13.8" x14ac:dyDescent="0.25">
      <c r="A3498" s="7" t="str">
        <f t="shared" ref="A3498:C3498" si="9807">A3497</f>
        <v>(Enter Broadcasting Company Name)</v>
      </c>
      <c r="B3498" s="7" t="str">
        <f t="shared" si="9807"/>
        <v>(Enter Call Letters)</v>
      </c>
      <c r="C3498" s="8" t="str">
        <f t="shared" si="9807"/>
        <v>(Select AM/FM)</v>
      </c>
      <c r="D3498" s="30"/>
      <c r="E3498" s="8" t="str">
        <f t="shared" si="9800"/>
        <v>(Select Station Province)</v>
      </c>
      <c r="F3498" s="9" t="str">
        <f>IFERROR(VLOOKUP(E3498,Template!$AK$5:$AL$17,2,FALSE),"")</f>
        <v/>
      </c>
      <c r="G3498" s="42" t="s">
        <v>11</v>
      </c>
      <c r="H3498" s="42" t="s">
        <v>13</v>
      </c>
      <c r="I3498" s="32" t="s">
        <v>65</v>
      </c>
      <c r="J3498" s="32" t="s">
        <v>66</v>
      </c>
      <c r="K3498" s="33">
        <f t="shared" si="9782"/>
        <v>0</v>
      </c>
      <c r="L3498" s="33">
        <f t="shared" si="9783"/>
        <v>0</v>
      </c>
      <c r="M3498" s="34">
        <f t="shared" si="9781"/>
        <v>0</v>
      </c>
      <c r="N3498" s="34">
        <f t="shared" si="9801"/>
        <v>0</v>
      </c>
      <c r="O3498" s="34">
        <f t="shared" si="9784"/>
        <v>0</v>
      </c>
      <c r="P3498" s="12" t="str">
        <f t="shared" ref="P3498:Q3498" si="9808">P3497</f>
        <v>(Select Language)</v>
      </c>
      <c r="Q3498" s="12" t="str">
        <f t="shared" si="9808"/>
        <v>(Select Usage)</v>
      </c>
      <c r="R3498" s="33">
        <f t="shared" si="9785"/>
        <v>0</v>
      </c>
      <c r="S3498" s="33">
        <f t="shared" si="9786"/>
        <v>0</v>
      </c>
      <c r="T3498" s="33">
        <f t="shared" si="9787"/>
        <v>0</v>
      </c>
      <c r="U3498" s="33">
        <f t="shared" si="9788"/>
        <v>0</v>
      </c>
      <c r="V3498" s="33">
        <f t="shared" si="9789"/>
        <v>0</v>
      </c>
      <c r="W3498" s="33">
        <f t="shared" si="9790"/>
        <v>0</v>
      </c>
      <c r="X3498" s="33">
        <f t="shared" si="9791"/>
        <v>0</v>
      </c>
      <c r="Y3498" s="33">
        <f t="shared" si="9792"/>
        <v>0</v>
      </c>
      <c r="Z3498" s="33">
        <f t="shared" si="9793"/>
        <v>0</v>
      </c>
      <c r="AA3498" s="33">
        <f t="shared" si="9794"/>
        <v>0</v>
      </c>
      <c r="AB3498" s="33">
        <f t="shared" si="9795"/>
        <v>0</v>
      </c>
      <c r="AC3498" s="33">
        <f t="shared" si="9796"/>
        <v>0</v>
      </c>
      <c r="AD3498" s="26">
        <f t="shared" si="9797"/>
        <v>0</v>
      </c>
      <c r="AE3498" s="46" t="str">
        <f>IFERROR(IF(AE$3=VLOOKUP($E3498,Template!$AK$5:$AM$17,3,FALSE),$AD3498*$F3498,0),"0.00")</f>
        <v>0.00</v>
      </c>
      <c r="AF3498" s="46" t="str">
        <f>IFERROR(IF(AF$3=VLOOKUP($E3498,Template!$AK$5:$AM$17,3,FALSE),$AD3498*$F3498,0),"0.00")</f>
        <v>0.00</v>
      </c>
      <c r="AG3498" s="28">
        <f t="shared" si="9798"/>
        <v>0</v>
      </c>
      <c r="AH3498" s="13" t="s">
        <v>40</v>
      </c>
      <c r="AI3498" s="13" t="s">
        <v>41</v>
      </c>
      <c r="AK3498" s="14" t="s">
        <v>27</v>
      </c>
      <c r="AL3498" s="15">
        <v>0.15</v>
      </c>
      <c r="AM3498" s="16" t="s">
        <v>2</v>
      </c>
    </row>
    <row r="3499" spans="1:39" s="3" customFormat="1" ht="13.8" x14ac:dyDescent="0.25">
      <c r="A3499" s="7" t="str">
        <f t="shared" ref="A3499:C3499" si="9809">A3498</f>
        <v>(Enter Broadcasting Company Name)</v>
      </c>
      <c r="B3499" s="7" t="str">
        <f t="shared" si="9809"/>
        <v>(Enter Call Letters)</v>
      </c>
      <c r="C3499" s="8" t="str">
        <f t="shared" si="9809"/>
        <v>(Select AM/FM)</v>
      </c>
      <c r="D3499" s="30"/>
      <c r="E3499" s="8" t="str">
        <f t="shared" si="9800"/>
        <v>(Select Station Province)</v>
      </c>
      <c r="F3499" s="9" t="str">
        <f>IFERROR(VLOOKUP(E3499,Template!$AK$5:$AL$17,2,FALSE),"")</f>
        <v/>
      </c>
      <c r="G3499" s="42" t="s">
        <v>12</v>
      </c>
      <c r="H3499" s="42" t="s">
        <v>15</v>
      </c>
      <c r="I3499" s="32" t="s">
        <v>65</v>
      </c>
      <c r="J3499" s="32" t="s">
        <v>66</v>
      </c>
      <c r="K3499" s="33">
        <f t="shared" si="9782"/>
        <v>0</v>
      </c>
      <c r="L3499" s="33">
        <f t="shared" si="9783"/>
        <v>0</v>
      </c>
      <c r="M3499" s="34">
        <f t="shared" si="9781"/>
        <v>0</v>
      </c>
      <c r="N3499" s="34">
        <f t="shared" si="9801"/>
        <v>0</v>
      </c>
      <c r="O3499" s="34">
        <f t="shared" si="9784"/>
        <v>0</v>
      </c>
      <c r="P3499" s="12" t="str">
        <f t="shared" ref="P3499:Q3499" si="9810">P3498</f>
        <v>(Select Language)</v>
      </c>
      <c r="Q3499" s="12" t="str">
        <f t="shared" si="9810"/>
        <v>(Select Usage)</v>
      </c>
      <c r="R3499" s="33">
        <f t="shared" si="9785"/>
        <v>0</v>
      </c>
      <c r="S3499" s="33">
        <f t="shared" si="9786"/>
        <v>0</v>
      </c>
      <c r="T3499" s="33">
        <f t="shared" si="9787"/>
        <v>0</v>
      </c>
      <c r="U3499" s="33">
        <f t="shared" si="9788"/>
        <v>0</v>
      </c>
      <c r="V3499" s="33">
        <f t="shared" si="9789"/>
        <v>0</v>
      </c>
      <c r="W3499" s="33">
        <f t="shared" si="9790"/>
        <v>0</v>
      </c>
      <c r="X3499" s="33">
        <f t="shared" si="9791"/>
        <v>0</v>
      </c>
      <c r="Y3499" s="33">
        <f t="shared" si="9792"/>
        <v>0</v>
      </c>
      <c r="Z3499" s="33">
        <f t="shared" si="9793"/>
        <v>0</v>
      </c>
      <c r="AA3499" s="33">
        <f t="shared" si="9794"/>
        <v>0</v>
      </c>
      <c r="AB3499" s="33">
        <f t="shared" si="9795"/>
        <v>0</v>
      </c>
      <c r="AC3499" s="33">
        <f t="shared" si="9796"/>
        <v>0</v>
      </c>
      <c r="AD3499" s="26">
        <f>SUM(R3499:AC3499)</f>
        <v>0</v>
      </c>
      <c r="AE3499" s="46" t="str">
        <f>IFERROR(IF(AE$3=VLOOKUP($E3499,Template!$AK$5:$AM$17,3,FALSE),$AD3499*$F3499,0),"0.00")</f>
        <v>0.00</v>
      </c>
      <c r="AF3499" s="46" t="str">
        <f>IFERROR(IF(AF$3=VLOOKUP($E3499,Template!$AK$5:$AM$17,3,FALSE),$AD3499*$F3499,0),"0.00")</f>
        <v>0.00</v>
      </c>
      <c r="AG3499" s="28">
        <f t="shared" si="9798"/>
        <v>0</v>
      </c>
      <c r="AH3499" s="13" t="s">
        <v>40</v>
      </c>
      <c r="AI3499" s="13" t="s">
        <v>41</v>
      </c>
      <c r="AK3499" s="14" t="s">
        <v>28</v>
      </c>
      <c r="AL3499" s="15">
        <v>0.05</v>
      </c>
      <c r="AM3499" s="16" t="s">
        <v>3</v>
      </c>
    </row>
    <row r="3500" spans="1:39" s="3" customFormat="1" ht="13.8" x14ac:dyDescent="0.25">
      <c r="A3500" s="7" t="str">
        <f t="shared" ref="A3500:C3500" si="9811">A3499</f>
        <v>(Enter Broadcasting Company Name)</v>
      </c>
      <c r="B3500" s="7" t="str">
        <f t="shared" si="9811"/>
        <v>(Enter Call Letters)</v>
      </c>
      <c r="C3500" s="8" t="str">
        <f t="shared" si="9811"/>
        <v>(Select AM/FM)</v>
      </c>
      <c r="D3500" s="30"/>
      <c r="E3500" s="8" t="str">
        <f t="shared" si="9800"/>
        <v>(Select Station Province)</v>
      </c>
      <c r="F3500" s="9" t="str">
        <f>IFERROR(VLOOKUP(E3500,Template!$AK$5:$AL$17,2,FALSE),"")</f>
        <v/>
      </c>
      <c r="G3500" s="42" t="s">
        <v>13</v>
      </c>
      <c r="H3500" s="42" t="s">
        <v>16</v>
      </c>
      <c r="I3500" s="32" t="s">
        <v>65</v>
      </c>
      <c r="J3500" s="32" t="s">
        <v>66</v>
      </c>
      <c r="K3500" s="33">
        <f t="shared" si="9782"/>
        <v>0</v>
      </c>
      <c r="L3500" s="33">
        <f t="shared" si="9783"/>
        <v>0</v>
      </c>
      <c r="M3500" s="34">
        <f t="shared" si="9781"/>
        <v>0</v>
      </c>
      <c r="N3500" s="34">
        <f t="shared" si="9801"/>
        <v>0</v>
      </c>
      <c r="O3500" s="34">
        <f t="shared" si="9784"/>
        <v>0</v>
      </c>
      <c r="P3500" s="12" t="str">
        <f t="shared" ref="P3500:Q3500" si="9812">P3499</f>
        <v>(Select Language)</v>
      </c>
      <c r="Q3500" s="12" t="str">
        <f t="shared" si="9812"/>
        <v>(Select Usage)</v>
      </c>
      <c r="R3500" s="33">
        <f t="shared" si="9785"/>
        <v>0</v>
      </c>
      <c r="S3500" s="33">
        <f t="shared" si="9786"/>
        <v>0</v>
      </c>
      <c r="T3500" s="33">
        <f t="shared" si="9787"/>
        <v>0</v>
      </c>
      <c r="U3500" s="33">
        <f t="shared" si="9788"/>
        <v>0</v>
      </c>
      <c r="V3500" s="33">
        <f t="shared" si="9789"/>
        <v>0</v>
      </c>
      <c r="W3500" s="33">
        <f t="shared" si="9790"/>
        <v>0</v>
      </c>
      <c r="X3500" s="33">
        <f t="shared" si="9791"/>
        <v>0</v>
      </c>
      <c r="Y3500" s="33">
        <f t="shared" si="9792"/>
        <v>0</v>
      </c>
      <c r="Z3500" s="33">
        <f t="shared" si="9793"/>
        <v>0</v>
      </c>
      <c r="AA3500" s="33">
        <f t="shared" si="9794"/>
        <v>0</v>
      </c>
      <c r="AB3500" s="33">
        <f t="shared" si="9795"/>
        <v>0</v>
      </c>
      <c r="AC3500" s="33">
        <f t="shared" si="9796"/>
        <v>0</v>
      </c>
      <c r="AD3500" s="26">
        <f t="shared" ref="AD3500:AD3502" si="9813">SUM(R3500:AC3500)</f>
        <v>0</v>
      </c>
      <c r="AE3500" s="46" t="str">
        <f>IFERROR(IF(AE$3=VLOOKUP($E3500,Template!$AK$5:$AM$17,3,FALSE),$AD3500*$F3500,0),"0.00")</f>
        <v>0.00</v>
      </c>
      <c r="AF3500" s="46" t="str">
        <f>IFERROR(IF(AF$3=VLOOKUP($E3500,Template!$AK$5:$AM$17,3,FALSE),$AD3500*$F3500,0),"0.00")</f>
        <v>0.00</v>
      </c>
      <c r="AG3500" s="28">
        <f t="shared" si="9798"/>
        <v>0</v>
      </c>
      <c r="AH3500" s="13" t="s">
        <v>40</v>
      </c>
      <c r="AI3500" s="13" t="s">
        <v>41</v>
      </c>
      <c r="AK3500" s="14" t="s">
        <v>70</v>
      </c>
      <c r="AL3500" s="15">
        <v>0.05</v>
      </c>
      <c r="AM3500" s="16" t="s">
        <v>3</v>
      </c>
    </row>
    <row r="3501" spans="1:39" s="3" customFormat="1" ht="13.8" x14ac:dyDescent="0.25">
      <c r="A3501" s="7" t="str">
        <f t="shared" ref="A3501:C3501" si="9814">A3500</f>
        <v>(Enter Broadcasting Company Name)</v>
      </c>
      <c r="B3501" s="7" t="str">
        <f t="shared" si="9814"/>
        <v>(Enter Call Letters)</v>
      </c>
      <c r="C3501" s="8" t="str">
        <f t="shared" si="9814"/>
        <v>(Select AM/FM)</v>
      </c>
      <c r="D3501" s="30"/>
      <c r="E3501" s="8" t="str">
        <f t="shared" si="9800"/>
        <v>(Select Station Province)</v>
      </c>
      <c r="F3501" s="9" t="str">
        <f>IFERROR(VLOOKUP(E3501,Template!$AK$5:$AL$17,2,FALSE),"")</f>
        <v/>
      </c>
      <c r="G3501" s="42" t="s">
        <v>15</v>
      </c>
      <c r="H3501" s="42" t="s">
        <v>17</v>
      </c>
      <c r="I3501" s="32" t="s">
        <v>65</v>
      </c>
      <c r="J3501" s="32" t="s">
        <v>66</v>
      </c>
      <c r="K3501" s="33">
        <f t="shared" si="9782"/>
        <v>0</v>
      </c>
      <c r="L3501" s="33">
        <f t="shared" si="9783"/>
        <v>0</v>
      </c>
      <c r="M3501" s="34">
        <f t="shared" si="9781"/>
        <v>0</v>
      </c>
      <c r="N3501" s="34">
        <f t="shared" si="9801"/>
        <v>0</v>
      </c>
      <c r="O3501" s="34">
        <f t="shared" si="9784"/>
        <v>0</v>
      </c>
      <c r="P3501" s="12" t="str">
        <f t="shared" ref="P3501:Q3501" si="9815">P3500</f>
        <v>(Select Language)</v>
      </c>
      <c r="Q3501" s="12" t="str">
        <f t="shared" si="9815"/>
        <v>(Select Usage)</v>
      </c>
      <c r="R3501" s="33">
        <f t="shared" si="9785"/>
        <v>0</v>
      </c>
      <c r="S3501" s="33">
        <f t="shared" si="9786"/>
        <v>0</v>
      </c>
      <c r="T3501" s="33">
        <f t="shared" si="9787"/>
        <v>0</v>
      </c>
      <c r="U3501" s="33">
        <f t="shared" si="9788"/>
        <v>0</v>
      </c>
      <c r="V3501" s="33">
        <f t="shared" si="9789"/>
        <v>0</v>
      </c>
      <c r="W3501" s="33">
        <f t="shared" si="9790"/>
        <v>0</v>
      </c>
      <c r="X3501" s="33">
        <f t="shared" si="9791"/>
        <v>0</v>
      </c>
      <c r="Y3501" s="33">
        <f t="shared" si="9792"/>
        <v>0</v>
      </c>
      <c r="Z3501" s="33">
        <f t="shared" si="9793"/>
        <v>0</v>
      </c>
      <c r="AA3501" s="33">
        <f t="shared" si="9794"/>
        <v>0</v>
      </c>
      <c r="AB3501" s="33">
        <f t="shared" si="9795"/>
        <v>0</v>
      </c>
      <c r="AC3501" s="33">
        <f t="shared" si="9796"/>
        <v>0</v>
      </c>
      <c r="AD3501" s="26">
        <f t="shared" si="9813"/>
        <v>0</v>
      </c>
      <c r="AE3501" s="46" t="str">
        <f>IFERROR(IF(AE$3=VLOOKUP($E3501,Template!$AK$5:$AM$17,3,FALSE),$AD3501*$F3501,0),"0.00")</f>
        <v>0.00</v>
      </c>
      <c r="AF3501" s="46" t="str">
        <f>IFERROR(IF(AF$3=VLOOKUP($E3501,Template!$AK$5:$AM$17,3,FALSE),$AD3501*$F3501,0),"0.00")</f>
        <v>0.00</v>
      </c>
      <c r="AG3501" s="28">
        <f t="shared" si="9798"/>
        <v>0</v>
      </c>
      <c r="AH3501" s="13" t="s">
        <v>40</v>
      </c>
      <c r="AI3501" s="13" t="s">
        <v>41</v>
      </c>
      <c r="AK3501" s="14" t="s">
        <v>20</v>
      </c>
      <c r="AL3501" s="15">
        <v>0.13</v>
      </c>
      <c r="AM3501" s="16" t="s">
        <v>2</v>
      </c>
    </row>
    <row r="3502" spans="1:39" s="3" customFormat="1" ht="13.8" x14ac:dyDescent="0.25">
      <c r="A3502" s="7" t="str">
        <f t="shared" ref="A3502:C3502" si="9816">A3501</f>
        <v>(Enter Broadcasting Company Name)</v>
      </c>
      <c r="B3502" s="7" t="str">
        <f t="shared" si="9816"/>
        <v>(Enter Call Letters)</v>
      </c>
      <c r="C3502" s="8" t="str">
        <f t="shared" si="9816"/>
        <v>(Select AM/FM)</v>
      </c>
      <c r="D3502" s="30"/>
      <c r="E3502" s="8" t="str">
        <f t="shared" si="9800"/>
        <v>(Select Station Province)</v>
      </c>
      <c r="F3502" s="9" t="str">
        <f>IFERROR(VLOOKUP(E3502,Template!$AK$5:$AL$17,2,FALSE),"")</f>
        <v/>
      </c>
      <c r="G3502" s="42" t="s">
        <v>16</v>
      </c>
      <c r="H3502" s="42" t="s">
        <v>18</v>
      </c>
      <c r="I3502" s="32" t="s">
        <v>65</v>
      </c>
      <c r="J3502" s="32" t="s">
        <v>66</v>
      </c>
      <c r="K3502" s="33">
        <f t="shared" si="9782"/>
        <v>0</v>
      </c>
      <c r="L3502" s="33">
        <f t="shared" si="9783"/>
        <v>0</v>
      </c>
      <c r="M3502" s="34">
        <f t="shared" si="9781"/>
        <v>0</v>
      </c>
      <c r="N3502" s="34">
        <f t="shared" si="9801"/>
        <v>0</v>
      </c>
      <c r="O3502" s="34">
        <f t="shared" si="9784"/>
        <v>0</v>
      </c>
      <c r="P3502" s="12" t="str">
        <f t="shared" ref="P3502:Q3502" si="9817">P3501</f>
        <v>(Select Language)</v>
      </c>
      <c r="Q3502" s="12" t="str">
        <f t="shared" si="9817"/>
        <v>(Select Usage)</v>
      </c>
      <c r="R3502" s="33">
        <f t="shared" si="9785"/>
        <v>0</v>
      </c>
      <c r="S3502" s="33">
        <f t="shared" si="9786"/>
        <v>0</v>
      </c>
      <c r="T3502" s="33">
        <f t="shared" si="9787"/>
        <v>0</v>
      </c>
      <c r="U3502" s="33">
        <f t="shared" si="9788"/>
        <v>0</v>
      </c>
      <c r="V3502" s="33">
        <f t="shared" si="9789"/>
        <v>0</v>
      </c>
      <c r="W3502" s="33">
        <f t="shared" si="9790"/>
        <v>0</v>
      </c>
      <c r="X3502" s="33">
        <f t="shared" si="9791"/>
        <v>0</v>
      </c>
      <c r="Y3502" s="33">
        <f t="shared" si="9792"/>
        <v>0</v>
      </c>
      <c r="Z3502" s="33">
        <f t="shared" si="9793"/>
        <v>0</v>
      </c>
      <c r="AA3502" s="33">
        <f t="shared" si="9794"/>
        <v>0</v>
      </c>
      <c r="AB3502" s="33">
        <f t="shared" si="9795"/>
        <v>0</v>
      </c>
      <c r="AC3502" s="33">
        <f t="shared" si="9796"/>
        <v>0</v>
      </c>
      <c r="AD3502" s="26">
        <f t="shared" si="9813"/>
        <v>0</v>
      </c>
      <c r="AE3502" s="46" t="str">
        <f>IFERROR(IF(AE$3=VLOOKUP($E3502,Template!$AK$5:$AM$17,3,FALSE),$AD3502*$F3502,0),"0.00")</f>
        <v>0.00</v>
      </c>
      <c r="AF3502" s="46" t="str">
        <f>IFERROR(IF(AF$3=VLOOKUP($E3502,Template!$AK$5:$AM$17,3,FALSE),$AD3502*$F3502,0),"0.00")</f>
        <v>0.00</v>
      </c>
      <c r="AG3502" s="28">
        <f t="shared" si="9798"/>
        <v>0</v>
      </c>
      <c r="AH3502" s="13" t="s">
        <v>40</v>
      </c>
      <c r="AI3502" s="13" t="s">
        <v>41</v>
      </c>
      <c r="AK3502" s="14" t="s">
        <v>69</v>
      </c>
      <c r="AL3502" s="15">
        <v>0.15</v>
      </c>
      <c r="AM3502" s="16" t="s">
        <v>2</v>
      </c>
    </row>
    <row r="3503" spans="1:39" s="3" customFormat="1" ht="13.8" x14ac:dyDescent="0.25">
      <c r="A3503" s="7" t="str">
        <f t="shared" ref="A3503:C3503" si="9818">A3502</f>
        <v>(Enter Broadcasting Company Name)</v>
      </c>
      <c r="B3503" s="7" t="str">
        <f t="shared" si="9818"/>
        <v>(Enter Call Letters)</v>
      </c>
      <c r="C3503" s="8" t="str">
        <f t="shared" si="9818"/>
        <v>(Select AM/FM)</v>
      </c>
      <c r="D3503" s="30"/>
      <c r="E3503" s="8" t="str">
        <f t="shared" si="9800"/>
        <v>(Select Station Province)</v>
      </c>
      <c r="F3503" s="9" t="str">
        <f>IFERROR(VLOOKUP(E3503,Template!$AK$5:$AL$17,2,FALSE),"")</f>
        <v/>
      </c>
      <c r="G3503" s="42" t="s">
        <v>17</v>
      </c>
      <c r="H3503" s="42" t="s">
        <v>7</v>
      </c>
      <c r="I3503" s="32" t="s">
        <v>65</v>
      </c>
      <c r="J3503" s="32" t="s">
        <v>66</v>
      </c>
      <c r="K3503" s="33">
        <f t="shared" si="9782"/>
        <v>0</v>
      </c>
      <c r="L3503" s="33">
        <f t="shared" si="9783"/>
        <v>0</v>
      </c>
      <c r="M3503" s="34">
        <f t="shared" si="9781"/>
        <v>0</v>
      </c>
      <c r="N3503" s="34">
        <f t="shared" si="9801"/>
        <v>0</v>
      </c>
      <c r="O3503" s="34">
        <f t="shared" si="9784"/>
        <v>0</v>
      </c>
      <c r="P3503" s="12" t="str">
        <f t="shared" ref="P3503:Q3503" si="9819">P3502</f>
        <v>(Select Language)</v>
      </c>
      <c r="Q3503" s="12" t="str">
        <f t="shared" si="9819"/>
        <v>(Select Usage)</v>
      </c>
      <c r="R3503" s="33">
        <f t="shared" si="9785"/>
        <v>0</v>
      </c>
      <c r="S3503" s="33">
        <f t="shared" si="9786"/>
        <v>0</v>
      </c>
      <c r="T3503" s="33">
        <f t="shared" si="9787"/>
        <v>0</v>
      </c>
      <c r="U3503" s="33">
        <f t="shared" si="9788"/>
        <v>0</v>
      </c>
      <c r="V3503" s="33">
        <f t="shared" si="9789"/>
        <v>0</v>
      </c>
      <c r="W3503" s="33">
        <f t="shared" si="9790"/>
        <v>0</v>
      </c>
      <c r="X3503" s="33">
        <f t="shared" si="9791"/>
        <v>0</v>
      </c>
      <c r="Y3503" s="33">
        <f t="shared" si="9792"/>
        <v>0</v>
      </c>
      <c r="Z3503" s="33">
        <f t="shared" si="9793"/>
        <v>0</v>
      </c>
      <c r="AA3503" s="33">
        <f t="shared" si="9794"/>
        <v>0</v>
      </c>
      <c r="AB3503" s="33">
        <f t="shared" si="9795"/>
        <v>0</v>
      </c>
      <c r="AC3503" s="33">
        <f t="shared" si="9796"/>
        <v>0</v>
      </c>
      <c r="AD3503" s="26">
        <f>SUM(R3503:AC3503)</f>
        <v>0</v>
      </c>
      <c r="AE3503" s="46" t="str">
        <f>IFERROR(IF(AE$3=VLOOKUP($E3503,Template!$AK$5:$AM$17,3,FALSE),$AD3503*$F3503,0),"0.00")</f>
        <v>0.00</v>
      </c>
      <c r="AF3503" s="46" t="str">
        <f>IFERROR(IF(AF$3=VLOOKUP($E3503,Template!$AK$5:$AM$17,3,FALSE),$AD3503*$F3503,0),"0.00")</f>
        <v>0.00</v>
      </c>
      <c r="AG3503" s="28">
        <f t="shared" si="9798"/>
        <v>0</v>
      </c>
      <c r="AH3503" s="13" t="s">
        <v>40</v>
      </c>
      <c r="AI3503" s="13" t="s">
        <v>41</v>
      </c>
      <c r="AK3503" s="14" t="s">
        <v>29</v>
      </c>
      <c r="AL3503" s="15">
        <v>0.05</v>
      </c>
      <c r="AM3503" s="16" t="s">
        <v>3</v>
      </c>
    </row>
    <row r="3504" spans="1:39" s="3" customFormat="1" ht="13.8" x14ac:dyDescent="0.25">
      <c r="A3504" s="7" t="str">
        <f t="shared" ref="A3504:C3504" si="9820">A3503</f>
        <v>(Enter Broadcasting Company Name)</v>
      </c>
      <c r="B3504" s="7" t="str">
        <f t="shared" si="9820"/>
        <v>(Enter Call Letters)</v>
      </c>
      <c r="C3504" s="8" t="str">
        <f t="shared" si="9820"/>
        <v>(Select AM/FM)</v>
      </c>
      <c r="D3504" s="30"/>
      <c r="E3504" s="8" t="str">
        <f t="shared" si="9800"/>
        <v>(Select Station Province)</v>
      </c>
      <c r="F3504" s="9" t="str">
        <f>IFERROR(VLOOKUP(E3504,Template!$AK$5:$AL$17,2,FALSE),"")</f>
        <v/>
      </c>
      <c r="G3504" s="42" t="s">
        <v>18</v>
      </c>
      <c r="H3504" s="43" t="s">
        <v>8</v>
      </c>
      <c r="I3504" s="32" t="s">
        <v>65</v>
      </c>
      <c r="J3504" s="32" t="s">
        <v>66</v>
      </c>
      <c r="K3504" s="33">
        <f t="shared" si="9782"/>
        <v>0</v>
      </c>
      <c r="L3504" s="33">
        <f t="shared" si="9783"/>
        <v>0</v>
      </c>
      <c r="M3504" s="34">
        <f t="shared" si="9781"/>
        <v>0</v>
      </c>
      <c r="N3504" s="34">
        <f t="shared" si="9801"/>
        <v>0</v>
      </c>
      <c r="O3504" s="34">
        <f t="shared" si="9784"/>
        <v>0</v>
      </c>
      <c r="P3504" s="12" t="str">
        <f t="shared" ref="P3504:Q3504" si="9821">P3503</f>
        <v>(Select Language)</v>
      </c>
      <c r="Q3504" s="12" t="str">
        <f t="shared" si="9821"/>
        <v>(Select Usage)</v>
      </c>
      <c r="R3504" s="33">
        <f t="shared" si="9785"/>
        <v>0</v>
      </c>
      <c r="S3504" s="33">
        <f t="shared" si="9786"/>
        <v>0</v>
      </c>
      <c r="T3504" s="33">
        <f t="shared" si="9787"/>
        <v>0</v>
      </c>
      <c r="U3504" s="33">
        <f t="shared" si="9788"/>
        <v>0</v>
      </c>
      <c r="V3504" s="33">
        <f t="shared" si="9789"/>
        <v>0</v>
      </c>
      <c r="W3504" s="33">
        <f t="shared" si="9790"/>
        <v>0</v>
      </c>
      <c r="X3504" s="33">
        <f t="shared" si="9791"/>
        <v>0</v>
      </c>
      <c r="Y3504" s="33">
        <f t="shared" si="9792"/>
        <v>0</v>
      </c>
      <c r="Z3504" s="33">
        <f t="shared" si="9793"/>
        <v>0</v>
      </c>
      <c r="AA3504" s="33">
        <f t="shared" si="9794"/>
        <v>0</v>
      </c>
      <c r="AB3504" s="33">
        <f t="shared" si="9795"/>
        <v>0</v>
      </c>
      <c r="AC3504" s="33">
        <f t="shared" si="9796"/>
        <v>0</v>
      </c>
      <c r="AD3504" s="26">
        <f t="shared" ref="AD3504" si="9822">SUM(R3504:AC3504)</f>
        <v>0</v>
      </c>
      <c r="AE3504" s="46" t="str">
        <f>IFERROR(IF(AE$3=VLOOKUP($E3504,Template!$AK$5:$AM$17,3,FALSE),$AD3504*$F3504,0),"0.00")</f>
        <v>0.00</v>
      </c>
      <c r="AF3504" s="46" t="str">
        <f>IFERROR(IF(AF$3=VLOOKUP($E3504,Template!$AK$5:$AM$17,3,FALSE),$AD3504*$F3504,0),"0.00")</f>
        <v>0.00</v>
      </c>
      <c r="AG3504" s="28">
        <f t="shared" si="9798"/>
        <v>0</v>
      </c>
      <c r="AH3504" s="13" t="s">
        <v>40</v>
      </c>
      <c r="AI3504" s="13" t="s">
        <v>41</v>
      </c>
      <c r="AK3504" s="14" t="s">
        <v>21</v>
      </c>
      <c r="AL3504" s="15">
        <v>0.05</v>
      </c>
      <c r="AM3504" s="16" t="s">
        <v>3</v>
      </c>
    </row>
    <row r="3505" spans="1:39" ht="13.8" x14ac:dyDescent="0.25">
      <c r="A3505" s="19" t="s">
        <v>4</v>
      </c>
      <c r="B3505" s="19"/>
      <c r="C3505" s="20"/>
      <c r="D3505" s="20"/>
      <c r="E3505" s="20"/>
      <c r="F3505" s="20"/>
      <c r="G3505" s="44"/>
      <c r="H3505" s="44"/>
      <c r="I3505" s="21">
        <f t="shared" ref="I3505:K3505" si="9823">SUM(I3493:I3504)</f>
        <v>0</v>
      </c>
      <c r="J3505" s="21">
        <f t="shared" si="9823"/>
        <v>0</v>
      </c>
      <c r="K3505" s="21">
        <f t="shared" si="9823"/>
        <v>0</v>
      </c>
      <c r="L3505" s="21">
        <f>L3504</f>
        <v>0</v>
      </c>
      <c r="M3505" s="21">
        <f>SUM(M3493:M3504)</f>
        <v>0</v>
      </c>
      <c r="N3505" s="21">
        <f t="shared" ref="N3505:O3505" si="9824">SUM(N3493:N3504)</f>
        <v>0</v>
      </c>
      <c r="O3505" s="21">
        <f t="shared" si="9824"/>
        <v>0</v>
      </c>
      <c r="P3505" s="21"/>
      <c r="Q3505" s="22"/>
      <c r="R3505" s="21">
        <f t="shared" ref="R3505:AI3505" si="9825">SUM(R3493:R3504)</f>
        <v>0</v>
      </c>
      <c r="S3505" s="21">
        <f t="shared" si="9825"/>
        <v>0</v>
      </c>
      <c r="T3505" s="21">
        <f t="shared" si="9825"/>
        <v>0</v>
      </c>
      <c r="U3505" s="21">
        <f t="shared" si="9825"/>
        <v>0</v>
      </c>
      <c r="V3505" s="21">
        <f t="shared" si="9825"/>
        <v>0</v>
      </c>
      <c r="W3505" s="21">
        <f t="shared" si="9825"/>
        <v>0</v>
      </c>
      <c r="X3505" s="21">
        <f t="shared" si="9825"/>
        <v>0</v>
      </c>
      <c r="Y3505" s="21">
        <f t="shared" si="9825"/>
        <v>0</v>
      </c>
      <c r="Z3505" s="21">
        <f t="shared" si="9825"/>
        <v>0</v>
      </c>
      <c r="AA3505" s="21">
        <f t="shared" si="9825"/>
        <v>0</v>
      </c>
      <c r="AB3505" s="21">
        <f t="shared" si="9825"/>
        <v>0</v>
      </c>
      <c r="AC3505" s="21">
        <f t="shared" si="9825"/>
        <v>0</v>
      </c>
      <c r="AD3505" s="27">
        <f t="shared" si="9825"/>
        <v>0</v>
      </c>
      <c r="AE3505" s="21">
        <f t="shared" si="9825"/>
        <v>0</v>
      </c>
      <c r="AF3505" s="21">
        <f t="shared" si="9825"/>
        <v>0</v>
      </c>
      <c r="AG3505" s="27">
        <f t="shared" si="9825"/>
        <v>0</v>
      </c>
      <c r="AH3505" s="21">
        <f t="shared" si="9825"/>
        <v>0</v>
      </c>
      <c r="AI3505" s="21">
        <f t="shared" si="9825"/>
        <v>0</v>
      </c>
      <c r="AK3505" s="14" t="s">
        <v>71</v>
      </c>
      <c r="AL3505" s="15">
        <v>0.05</v>
      </c>
      <c r="AM3505" s="16" t="s">
        <v>3</v>
      </c>
    </row>
    <row r="3506" spans="1:39" x14ac:dyDescent="0.25">
      <c r="A3506" s="2"/>
      <c r="G3506" s="2"/>
      <c r="H3506" s="2"/>
      <c r="O3506" s="2"/>
      <c r="P3506" s="2"/>
    </row>
    <row r="3507" spans="1:39" ht="42" customHeight="1" x14ac:dyDescent="0.25">
      <c r="A3507" s="223" t="s">
        <v>63</v>
      </c>
      <c r="B3507" s="223" t="s">
        <v>43</v>
      </c>
      <c r="C3507" s="224" t="s">
        <v>19</v>
      </c>
      <c r="D3507" s="226"/>
      <c r="E3507" s="223" t="s">
        <v>14</v>
      </c>
      <c r="F3507" s="223" t="s">
        <v>38</v>
      </c>
      <c r="G3507" s="223" t="s">
        <v>1</v>
      </c>
      <c r="H3507" s="223" t="s">
        <v>5</v>
      </c>
      <c r="I3507" s="225" t="s">
        <v>31</v>
      </c>
      <c r="J3507" s="225" t="s">
        <v>32</v>
      </c>
      <c r="K3507" s="225" t="s">
        <v>48</v>
      </c>
      <c r="L3507" s="225" t="s">
        <v>0</v>
      </c>
      <c r="M3507" s="4" t="s">
        <v>45</v>
      </c>
      <c r="N3507" s="4" t="s">
        <v>46</v>
      </c>
      <c r="O3507" s="4" t="s">
        <v>47</v>
      </c>
      <c r="P3507" s="225" t="s">
        <v>50</v>
      </c>
      <c r="Q3507" s="225" t="s">
        <v>33</v>
      </c>
      <c r="R3507" s="4" t="s">
        <v>51</v>
      </c>
      <c r="S3507" s="4" t="s">
        <v>52</v>
      </c>
      <c r="T3507" s="4" t="s">
        <v>53</v>
      </c>
      <c r="U3507" s="4" t="s">
        <v>54</v>
      </c>
      <c r="V3507" s="4" t="s">
        <v>55</v>
      </c>
      <c r="W3507" s="4" t="s">
        <v>56</v>
      </c>
      <c r="X3507" s="4" t="s">
        <v>57</v>
      </c>
      <c r="Y3507" s="4" t="s">
        <v>58</v>
      </c>
      <c r="Z3507" s="4" t="s">
        <v>59</v>
      </c>
      <c r="AA3507" s="4" t="s">
        <v>62</v>
      </c>
      <c r="AB3507" s="4" t="s">
        <v>60</v>
      </c>
      <c r="AC3507" s="4" t="s">
        <v>61</v>
      </c>
      <c r="AD3507" s="233" t="s">
        <v>34</v>
      </c>
      <c r="AE3507" s="231" t="s">
        <v>2</v>
      </c>
      <c r="AF3507" s="231" t="s">
        <v>3</v>
      </c>
      <c r="AG3507" s="233" t="s">
        <v>35</v>
      </c>
      <c r="AH3507" s="223" t="s">
        <v>36</v>
      </c>
      <c r="AI3507" s="223" t="s">
        <v>37</v>
      </c>
      <c r="AK3507" s="229" t="s">
        <v>30</v>
      </c>
      <c r="AL3507" s="229"/>
      <c r="AM3507" s="229"/>
    </row>
    <row r="3508" spans="1:39" s="6" customFormat="1" ht="35.25" customHeight="1" x14ac:dyDescent="0.3">
      <c r="A3508" s="224"/>
      <c r="B3508" s="224"/>
      <c r="C3508" s="224"/>
      <c r="D3508" s="227"/>
      <c r="E3508" s="223"/>
      <c r="F3508" s="223"/>
      <c r="G3508" s="223"/>
      <c r="H3508" s="223"/>
      <c r="I3508" s="230"/>
      <c r="J3508" s="230"/>
      <c r="K3508" s="230"/>
      <c r="L3508" s="230"/>
      <c r="M3508" s="5">
        <v>0</v>
      </c>
      <c r="N3508" s="5">
        <v>625000</v>
      </c>
      <c r="O3508" s="5">
        <v>1250000</v>
      </c>
      <c r="P3508" s="225"/>
      <c r="Q3508" s="225"/>
      <c r="R3508" s="29">
        <v>4.95E-4</v>
      </c>
      <c r="S3508" s="29">
        <v>9.5200000000000005E-4</v>
      </c>
      <c r="T3508" s="29">
        <v>1.5900000000000001E-3</v>
      </c>
      <c r="U3508" s="29">
        <v>1.1169999999999999E-3</v>
      </c>
      <c r="V3508" s="29">
        <v>2.189E-3</v>
      </c>
      <c r="W3508" s="29">
        <v>4.5430000000000002E-3</v>
      </c>
      <c r="X3508" s="29">
        <v>8.8199999999999997E-4</v>
      </c>
      <c r="Y3508" s="29">
        <v>1.6949999999999999E-3</v>
      </c>
      <c r="Z3508" s="29">
        <v>2.8319999999999999E-3</v>
      </c>
      <c r="AA3508" s="29">
        <v>1.9889999999999999E-3</v>
      </c>
      <c r="AB3508" s="29">
        <v>3.8999999999999998E-3</v>
      </c>
      <c r="AC3508" s="29">
        <v>8.0949999999999998E-3</v>
      </c>
      <c r="AD3508" s="233"/>
      <c r="AE3508" s="232"/>
      <c r="AF3508" s="232"/>
      <c r="AG3508" s="234"/>
      <c r="AH3508" s="223"/>
      <c r="AI3508" s="223"/>
      <c r="AK3508" s="229"/>
      <c r="AL3508" s="229"/>
      <c r="AM3508" s="229"/>
    </row>
    <row r="3509" spans="1:39" s="3" customFormat="1" ht="13.8" x14ac:dyDescent="0.25">
      <c r="A3509" s="7" t="s">
        <v>44</v>
      </c>
      <c r="B3509" s="7" t="s">
        <v>42</v>
      </c>
      <c r="C3509" s="8" t="s">
        <v>39</v>
      </c>
      <c r="D3509" s="30"/>
      <c r="E3509" s="8" t="s">
        <v>64</v>
      </c>
      <c r="F3509" s="9" t="str">
        <f>IFERROR(VLOOKUP(E3509,Template!$AK$5:$AL$17,2,FALSE),"")</f>
        <v/>
      </c>
      <c r="G3509" s="41" t="s">
        <v>7</v>
      </c>
      <c r="H3509" s="41" t="s">
        <v>6</v>
      </c>
      <c r="I3509" s="32" t="s">
        <v>65</v>
      </c>
      <c r="J3509" s="32" t="s">
        <v>66</v>
      </c>
      <c r="K3509" s="33">
        <f>IFERROR(I3509+J3509,0)</f>
        <v>0</v>
      </c>
      <c r="L3509" s="33">
        <f>IFERROR(K3509,"")</f>
        <v>0</v>
      </c>
      <c r="M3509" s="34">
        <f t="shared" ref="M3509:M3520" si="9826">IF(L3509&lt;=$N$4,K3509,IF(L3508&gt;$N$4,0,$N$4-L3508))</f>
        <v>0</v>
      </c>
      <c r="N3509" s="34">
        <f>IF(AND(L3509&gt;$N$4,L3509&lt;=$O$4),K3509-M3509,IF(AND(L3508&gt;$N$4,L3508&lt;=$O$4),$O$4-L3508,IF(L3508&gt;$O$4,0,IF(L3509&lt;$N$4,0,MIN(L3509-$N$4,$N$4)))))</f>
        <v>0</v>
      </c>
      <c r="O3509" s="34">
        <f>IF(L3509&gt;$O$4,K3509-M3509-N3509,0)</f>
        <v>0</v>
      </c>
      <c r="P3509" s="12" t="s">
        <v>94</v>
      </c>
      <c r="Q3509" s="12" t="s">
        <v>68</v>
      </c>
      <c r="R3509" s="33">
        <f>IF(AND($Q3509="LOW",$P3509="French"),M3509*R$4,0)</f>
        <v>0</v>
      </c>
      <c r="S3509" s="33">
        <f>IF(AND($Q3509="LOW",$P3509="French"),N3509*S$4,0)</f>
        <v>0</v>
      </c>
      <c r="T3509" s="33">
        <f>IF(AND($Q3509="LOW",$P3509="French"),O3509*T$4,0)</f>
        <v>0</v>
      </c>
      <c r="U3509" s="33">
        <f>IF(AND($Q3509="HIGH",$P3509="French"),M3509*U$4,0)</f>
        <v>0</v>
      </c>
      <c r="V3509" s="33">
        <f>IF(AND($Q3509="HIGH",$P3509="French"),N3509*V$4,0)</f>
        <v>0</v>
      </c>
      <c r="W3509" s="33">
        <f>IF(AND($Q3509="HIGH",$P3509="French"),O3509*W$4,0)</f>
        <v>0</v>
      </c>
      <c r="X3509" s="33">
        <f>IF(AND($Q3509="LOW",$P3509="English"),M3509*X$4,0)</f>
        <v>0</v>
      </c>
      <c r="Y3509" s="33">
        <f>IF(AND($Q3509="LOW",$P3509="English"),N3509*Y$4,0)</f>
        <v>0</v>
      </c>
      <c r="Z3509" s="33">
        <f>IF(AND($Q3509="LOW",$P3509="English"),O3509*Z$4,0)</f>
        <v>0</v>
      </c>
      <c r="AA3509" s="33">
        <f>IF(AND($Q3509="HIGH",$P3509="English"),M3509*AA$4,0)</f>
        <v>0</v>
      </c>
      <c r="AB3509" s="33">
        <f>IF(AND($Q3509="HIGH",$P3509="English"),N3509*AB$4,0)</f>
        <v>0</v>
      </c>
      <c r="AC3509" s="33">
        <f>IF(AND($Q3509="HIGH",$P3509="English"),O3509*AC$4,0)</f>
        <v>0</v>
      </c>
      <c r="AD3509" s="26">
        <f>SUM(R3509:AC3509)</f>
        <v>0</v>
      </c>
      <c r="AE3509" s="46" t="str">
        <f>IFERROR(IF(AE$3=VLOOKUP($E3509,Template!$AK$5:$AM$17,3,FALSE),$AD3509*$F3509,0),"0.00")</f>
        <v>0.00</v>
      </c>
      <c r="AF3509" s="46" t="str">
        <f>IFERROR(IF(AF$3=VLOOKUP($E3509,Template!$AK$5:$AM$17,3,FALSE),$AD3509*$F3509,0),"0.00")</f>
        <v>0.00</v>
      </c>
      <c r="AG3509" s="28">
        <f>SUM(AD3509:AF3509)</f>
        <v>0</v>
      </c>
      <c r="AH3509" s="13" t="s">
        <v>40</v>
      </c>
      <c r="AI3509" s="13" t="s">
        <v>41</v>
      </c>
      <c r="AK3509" s="14" t="s">
        <v>25</v>
      </c>
      <c r="AL3509" s="15">
        <v>0.05</v>
      </c>
      <c r="AM3509" s="16" t="s">
        <v>3</v>
      </c>
    </row>
    <row r="3510" spans="1:39" s="3" customFormat="1" ht="13.8" x14ac:dyDescent="0.25">
      <c r="A3510" s="7" t="str">
        <f>A3509</f>
        <v>(Enter Broadcasting Company Name)</v>
      </c>
      <c r="B3510" s="7" t="str">
        <f>B3509</f>
        <v>(Enter Call Letters)</v>
      </c>
      <c r="C3510" s="8" t="str">
        <f>C3509</f>
        <v>(Select AM/FM)</v>
      </c>
      <c r="D3510" s="30"/>
      <c r="E3510" s="8" t="str">
        <f>E3509</f>
        <v>(Select Station Province)</v>
      </c>
      <c r="F3510" s="9" t="str">
        <f>IFERROR(VLOOKUP(E3510,Template!$AK$5:$AL$17,2,FALSE),"")</f>
        <v/>
      </c>
      <c r="G3510" s="42" t="s">
        <v>8</v>
      </c>
      <c r="H3510" s="42" t="s">
        <v>9</v>
      </c>
      <c r="I3510" s="32" t="s">
        <v>65</v>
      </c>
      <c r="J3510" s="32" t="s">
        <v>66</v>
      </c>
      <c r="K3510" s="33">
        <f t="shared" ref="K3510:K3520" si="9827">IFERROR(I3510+J3510,0)</f>
        <v>0</v>
      </c>
      <c r="L3510" s="33">
        <f t="shared" ref="L3510:L3520" si="9828">IFERROR(L3509+K3510,"")</f>
        <v>0</v>
      </c>
      <c r="M3510" s="34">
        <f t="shared" si="9826"/>
        <v>0</v>
      </c>
      <c r="N3510" s="34">
        <f>IF(AND(L3510&gt;$N$4,L3510&lt;=$O$4),K3510-M3510,IF(AND(L3509&gt;$N$4,L3509&lt;=$O$4),$O$4-L3509,IF(L3509&gt;$O$4,0,IF(L3510&lt;$N$4,0,MIN(L3510-$N$4,$N$4)))))</f>
        <v>0</v>
      </c>
      <c r="O3510" s="34">
        <f t="shared" ref="O3510:O3520" si="9829">IF(L3510&gt;$O$4,K3510-M3510-N3510,0)</f>
        <v>0</v>
      </c>
      <c r="P3510" s="12" t="str">
        <f>P3509</f>
        <v>(Select Language)</v>
      </c>
      <c r="Q3510" s="12" t="str">
        <f>Q3509</f>
        <v>(Select Usage)</v>
      </c>
      <c r="R3510" s="33">
        <f t="shared" ref="R3510:R3520" si="9830">IF(AND($Q3510="LOW",$P3510="French"),M3510*R$4,0)</f>
        <v>0</v>
      </c>
      <c r="S3510" s="33">
        <f t="shared" ref="S3510:S3520" si="9831">IF(AND($Q3510="LOW",$P3510="French"),N3510*S$4,0)</f>
        <v>0</v>
      </c>
      <c r="T3510" s="33">
        <f t="shared" ref="T3510:T3520" si="9832">IF(AND($Q3510="LOW",$P3510="French"),O3510*T$4,0)</f>
        <v>0</v>
      </c>
      <c r="U3510" s="33">
        <f t="shared" ref="U3510:U3520" si="9833">IF(AND($Q3510="HIGH",$P3510="French"),M3510*U$4,0)</f>
        <v>0</v>
      </c>
      <c r="V3510" s="33">
        <f t="shared" ref="V3510:V3520" si="9834">IF(AND($Q3510="HIGH",$P3510="French"),N3510*V$4,0)</f>
        <v>0</v>
      </c>
      <c r="W3510" s="33">
        <f t="shared" ref="W3510:W3520" si="9835">IF(AND($Q3510="HIGH",$P3510="French"),O3510*W$4,0)</f>
        <v>0</v>
      </c>
      <c r="X3510" s="33">
        <f t="shared" ref="X3510:X3520" si="9836">IF(AND($Q3510="LOW",$P3510="English"),M3510*X$4,0)</f>
        <v>0</v>
      </c>
      <c r="Y3510" s="33">
        <f t="shared" ref="Y3510:Y3520" si="9837">IF(AND($Q3510="LOW",$P3510="English"),N3510*Y$4,0)</f>
        <v>0</v>
      </c>
      <c r="Z3510" s="33">
        <f t="shared" ref="Z3510:Z3520" si="9838">IF(AND($Q3510="LOW",$P3510="English"),O3510*Z$4,0)</f>
        <v>0</v>
      </c>
      <c r="AA3510" s="33">
        <f t="shared" ref="AA3510:AA3520" si="9839">IF(AND($Q3510="HIGH",$P3510="English"),M3510*AA$4,0)</f>
        <v>0</v>
      </c>
      <c r="AB3510" s="33">
        <f t="shared" ref="AB3510:AB3520" si="9840">IF(AND($Q3510="HIGH",$P3510="English"),N3510*AB$4,0)</f>
        <v>0</v>
      </c>
      <c r="AC3510" s="33">
        <f t="shared" ref="AC3510:AC3520" si="9841">IF(AND($Q3510="HIGH",$P3510="English"),O3510*AC$4,0)</f>
        <v>0</v>
      </c>
      <c r="AD3510" s="26">
        <f t="shared" ref="AD3510:AD3514" si="9842">SUM(R3510:AC3510)</f>
        <v>0</v>
      </c>
      <c r="AE3510" s="46" t="str">
        <f>IFERROR(IF(AE$3=VLOOKUP($E3510,Template!$AK$5:$AM$17,3,FALSE),$AD3510*$F3510,0),"0.00")</f>
        <v>0.00</v>
      </c>
      <c r="AF3510" s="46" t="str">
        <f>IFERROR(IF(AF$3=VLOOKUP($E3510,Template!$AK$5:$AM$17,3,FALSE),$AD3510*$F3510,0),"0.00")</f>
        <v>0.00</v>
      </c>
      <c r="AG3510" s="28">
        <f t="shared" ref="AG3510:AG3520" si="9843">SUM(AD3510:AF3510)</f>
        <v>0</v>
      </c>
      <c r="AH3510" s="13" t="s">
        <v>40</v>
      </c>
      <c r="AI3510" s="13" t="s">
        <v>41</v>
      </c>
      <c r="AK3510" s="14" t="s">
        <v>23</v>
      </c>
      <c r="AL3510" s="15">
        <v>0.05</v>
      </c>
      <c r="AM3510" s="16" t="s">
        <v>3</v>
      </c>
    </row>
    <row r="3511" spans="1:39" s="3" customFormat="1" ht="13.8" x14ac:dyDescent="0.25">
      <c r="A3511" s="7" t="str">
        <f t="shared" ref="A3511:C3511" si="9844">A3510</f>
        <v>(Enter Broadcasting Company Name)</v>
      </c>
      <c r="B3511" s="7" t="str">
        <f t="shared" si="9844"/>
        <v>(Enter Call Letters)</v>
      </c>
      <c r="C3511" s="8" t="str">
        <f t="shared" si="9844"/>
        <v>(Select AM/FM)</v>
      </c>
      <c r="D3511" s="30"/>
      <c r="E3511" s="8" t="str">
        <f t="shared" ref="E3511:E3520" si="9845">E3510</f>
        <v>(Select Station Province)</v>
      </c>
      <c r="F3511" s="9" t="str">
        <f>IFERROR(VLOOKUP(E3511,Template!$AK$5:$AL$17,2,FALSE),"")</f>
        <v/>
      </c>
      <c r="G3511" s="42" t="s">
        <v>6</v>
      </c>
      <c r="H3511" s="42" t="s">
        <v>10</v>
      </c>
      <c r="I3511" s="32" t="s">
        <v>65</v>
      </c>
      <c r="J3511" s="32" t="s">
        <v>66</v>
      </c>
      <c r="K3511" s="33">
        <f t="shared" si="9827"/>
        <v>0</v>
      </c>
      <c r="L3511" s="33">
        <f t="shared" si="9828"/>
        <v>0</v>
      </c>
      <c r="M3511" s="34">
        <f t="shared" si="9826"/>
        <v>0</v>
      </c>
      <c r="N3511" s="34">
        <f t="shared" ref="N3511:N3520" si="9846">IF(AND(L3511&gt;$N$4,L3511&lt;=$O$4),K3511-M3511,IF(AND(L3510&gt;$N$4,L3510&lt;=$O$4),$O$4-L3510,IF(L3510&gt;$O$4,0,IF(L3511&lt;$N$4,0,MIN(L3511-$N$4,$N$4)))))</f>
        <v>0</v>
      </c>
      <c r="O3511" s="34">
        <f t="shared" si="9829"/>
        <v>0</v>
      </c>
      <c r="P3511" s="12" t="str">
        <f t="shared" ref="P3511:Q3511" si="9847">P3510</f>
        <v>(Select Language)</v>
      </c>
      <c r="Q3511" s="12" t="str">
        <f t="shared" si="9847"/>
        <v>(Select Usage)</v>
      </c>
      <c r="R3511" s="33">
        <f t="shared" si="9830"/>
        <v>0</v>
      </c>
      <c r="S3511" s="33">
        <f t="shared" si="9831"/>
        <v>0</v>
      </c>
      <c r="T3511" s="33">
        <f t="shared" si="9832"/>
        <v>0</v>
      </c>
      <c r="U3511" s="33">
        <f t="shared" si="9833"/>
        <v>0</v>
      </c>
      <c r="V3511" s="33">
        <f t="shared" si="9834"/>
        <v>0</v>
      </c>
      <c r="W3511" s="33">
        <f t="shared" si="9835"/>
        <v>0</v>
      </c>
      <c r="X3511" s="33">
        <f t="shared" si="9836"/>
        <v>0</v>
      </c>
      <c r="Y3511" s="33">
        <f t="shared" si="9837"/>
        <v>0</v>
      </c>
      <c r="Z3511" s="33">
        <f t="shared" si="9838"/>
        <v>0</v>
      </c>
      <c r="AA3511" s="33">
        <f t="shared" si="9839"/>
        <v>0</v>
      </c>
      <c r="AB3511" s="33">
        <f t="shared" si="9840"/>
        <v>0</v>
      </c>
      <c r="AC3511" s="33">
        <f t="shared" si="9841"/>
        <v>0</v>
      </c>
      <c r="AD3511" s="26">
        <f t="shared" si="9842"/>
        <v>0</v>
      </c>
      <c r="AE3511" s="46" t="str">
        <f>IFERROR(IF(AE$3=VLOOKUP($E3511,Template!$AK$5:$AM$17,3,FALSE),$AD3511*$F3511,0),"0.00")</f>
        <v>0.00</v>
      </c>
      <c r="AF3511" s="46" t="str">
        <f>IFERROR(IF(AF$3=VLOOKUP($E3511,Template!$AK$5:$AM$17,3,FALSE),$AD3511*$F3511,0),"0.00")</f>
        <v>0.00</v>
      </c>
      <c r="AG3511" s="28">
        <f t="shared" si="9843"/>
        <v>0</v>
      </c>
      <c r="AH3511" s="13" t="s">
        <v>40</v>
      </c>
      <c r="AI3511" s="13" t="s">
        <v>41</v>
      </c>
      <c r="AK3511" s="14" t="s">
        <v>24</v>
      </c>
      <c r="AL3511" s="15">
        <v>0.05</v>
      </c>
      <c r="AM3511" s="16" t="s">
        <v>3</v>
      </c>
    </row>
    <row r="3512" spans="1:39" s="3" customFormat="1" ht="13.8" x14ac:dyDescent="0.25">
      <c r="A3512" s="7" t="str">
        <f t="shared" ref="A3512:C3512" si="9848">A3511</f>
        <v>(Enter Broadcasting Company Name)</v>
      </c>
      <c r="B3512" s="7" t="str">
        <f t="shared" si="9848"/>
        <v>(Enter Call Letters)</v>
      </c>
      <c r="C3512" s="8" t="str">
        <f t="shared" si="9848"/>
        <v>(Select AM/FM)</v>
      </c>
      <c r="D3512" s="30"/>
      <c r="E3512" s="8" t="str">
        <f t="shared" si="9845"/>
        <v>(Select Station Province)</v>
      </c>
      <c r="F3512" s="9" t="str">
        <f>IFERROR(VLOOKUP(E3512,Template!$AK$5:$AL$17,2,FALSE),"")</f>
        <v/>
      </c>
      <c r="G3512" s="42" t="s">
        <v>9</v>
      </c>
      <c r="H3512" s="42" t="s">
        <v>11</v>
      </c>
      <c r="I3512" s="32" t="s">
        <v>65</v>
      </c>
      <c r="J3512" s="32" t="s">
        <v>66</v>
      </c>
      <c r="K3512" s="33">
        <f t="shared" si="9827"/>
        <v>0</v>
      </c>
      <c r="L3512" s="33">
        <f t="shared" si="9828"/>
        <v>0</v>
      </c>
      <c r="M3512" s="34">
        <f t="shared" si="9826"/>
        <v>0</v>
      </c>
      <c r="N3512" s="34">
        <f t="shared" si="9846"/>
        <v>0</v>
      </c>
      <c r="O3512" s="34">
        <f t="shared" si="9829"/>
        <v>0</v>
      </c>
      <c r="P3512" s="12" t="str">
        <f t="shared" ref="P3512:Q3512" si="9849">P3511</f>
        <v>(Select Language)</v>
      </c>
      <c r="Q3512" s="12" t="str">
        <f t="shared" si="9849"/>
        <v>(Select Usage)</v>
      </c>
      <c r="R3512" s="33">
        <f t="shared" si="9830"/>
        <v>0</v>
      </c>
      <c r="S3512" s="33">
        <f t="shared" si="9831"/>
        <v>0</v>
      </c>
      <c r="T3512" s="33">
        <f t="shared" si="9832"/>
        <v>0</v>
      </c>
      <c r="U3512" s="33">
        <f t="shared" si="9833"/>
        <v>0</v>
      </c>
      <c r="V3512" s="33">
        <f t="shared" si="9834"/>
        <v>0</v>
      </c>
      <c r="W3512" s="33">
        <f t="shared" si="9835"/>
        <v>0</v>
      </c>
      <c r="X3512" s="33">
        <f t="shared" si="9836"/>
        <v>0</v>
      </c>
      <c r="Y3512" s="33">
        <f t="shared" si="9837"/>
        <v>0</v>
      </c>
      <c r="Z3512" s="33">
        <f t="shared" si="9838"/>
        <v>0</v>
      </c>
      <c r="AA3512" s="33">
        <f t="shared" si="9839"/>
        <v>0</v>
      </c>
      <c r="AB3512" s="33">
        <f t="shared" si="9840"/>
        <v>0</v>
      </c>
      <c r="AC3512" s="33">
        <f t="shared" si="9841"/>
        <v>0</v>
      </c>
      <c r="AD3512" s="26">
        <f t="shared" si="9842"/>
        <v>0</v>
      </c>
      <c r="AE3512" s="46" t="str">
        <f>IFERROR(IF(AE$3=VLOOKUP($E3512,Template!$AK$5:$AM$17,3,FALSE),$AD3512*$F3512,0),"0.00")</f>
        <v>0.00</v>
      </c>
      <c r="AF3512" s="46" t="str">
        <f>IFERROR(IF(AF$3=VLOOKUP($E3512,Template!$AK$5:$AM$17,3,FALSE),$AD3512*$F3512,0),"0.00")</f>
        <v>0.00</v>
      </c>
      <c r="AG3512" s="28">
        <f t="shared" si="9843"/>
        <v>0</v>
      </c>
      <c r="AH3512" s="13" t="s">
        <v>40</v>
      </c>
      <c r="AI3512" s="13" t="s">
        <v>41</v>
      </c>
      <c r="AK3512" s="14" t="s">
        <v>22</v>
      </c>
      <c r="AL3512" s="15">
        <v>0.15</v>
      </c>
      <c r="AM3512" s="16" t="s">
        <v>2</v>
      </c>
    </row>
    <row r="3513" spans="1:39" s="3" customFormat="1" ht="13.8" x14ac:dyDescent="0.25">
      <c r="A3513" s="7" t="str">
        <f t="shared" ref="A3513:C3513" si="9850">A3512</f>
        <v>(Enter Broadcasting Company Name)</v>
      </c>
      <c r="B3513" s="7" t="str">
        <f t="shared" si="9850"/>
        <v>(Enter Call Letters)</v>
      </c>
      <c r="C3513" s="8" t="str">
        <f t="shared" si="9850"/>
        <v>(Select AM/FM)</v>
      </c>
      <c r="D3513" s="30"/>
      <c r="E3513" s="8" t="str">
        <f t="shared" si="9845"/>
        <v>(Select Station Province)</v>
      </c>
      <c r="F3513" s="9" t="str">
        <f>IFERROR(VLOOKUP(E3513,Template!$AK$5:$AL$17,2,FALSE),"")</f>
        <v/>
      </c>
      <c r="G3513" s="42" t="s">
        <v>10</v>
      </c>
      <c r="H3513" s="42" t="s">
        <v>12</v>
      </c>
      <c r="I3513" s="32" t="s">
        <v>65</v>
      </c>
      <c r="J3513" s="32" t="s">
        <v>66</v>
      </c>
      <c r="K3513" s="33">
        <f t="shared" si="9827"/>
        <v>0</v>
      </c>
      <c r="L3513" s="33">
        <f t="shared" si="9828"/>
        <v>0</v>
      </c>
      <c r="M3513" s="34">
        <f t="shared" si="9826"/>
        <v>0</v>
      </c>
      <c r="N3513" s="34">
        <f t="shared" si="9846"/>
        <v>0</v>
      </c>
      <c r="O3513" s="34">
        <f t="shared" si="9829"/>
        <v>0</v>
      </c>
      <c r="P3513" s="12" t="str">
        <f t="shared" ref="P3513:Q3513" si="9851">P3512</f>
        <v>(Select Language)</v>
      </c>
      <c r="Q3513" s="12" t="str">
        <f t="shared" si="9851"/>
        <v>(Select Usage)</v>
      </c>
      <c r="R3513" s="33">
        <f t="shared" si="9830"/>
        <v>0</v>
      </c>
      <c r="S3513" s="33">
        <f t="shared" si="9831"/>
        <v>0</v>
      </c>
      <c r="T3513" s="33">
        <f t="shared" si="9832"/>
        <v>0</v>
      </c>
      <c r="U3513" s="33">
        <f t="shared" si="9833"/>
        <v>0</v>
      </c>
      <c r="V3513" s="33">
        <f t="shared" si="9834"/>
        <v>0</v>
      </c>
      <c r="W3513" s="33">
        <f t="shared" si="9835"/>
        <v>0</v>
      </c>
      <c r="X3513" s="33">
        <f t="shared" si="9836"/>
        <v>0</v>
      </c>
      <c r="Y3513" s="33">
        <f t="shared" si="9837"/>
        <v>0</v>
      </c>
      <c r="Z3513" s="33">
        <f t="shared" si="9838"/>
        <v>0</v>
      </c>
      <c r="AA3513" s="33">
        <f t="shared" si="9839"/>
        <v>0</v>
      </c>
      <c r="AB3513" s="33">
        <f t="shared" si="9840"/>
        <v>0</v>
      </c>
      <c r="AC3513" s="33">
        <f t="shared" si="9841"/>
        <v>0</v>
      </c>
      <c r="AD3513" s="26">
        <f t="shared" si="9842"/>
        <v>0</v>
      </c>
      <c r="AE3513" s="46" t="str">
        <f>IFERROR(IF(AE$3=VLOOKUP($E3513,Template!$AK$5:$AM$17,3,FALSE),$AD3513*$F3513,0),"0.00")</f>
        <v>0.00</v>
      </c>
      <c r="AF3513" s="46" t="str">
        <f>IFERROR(IF(AF$3=VLOOKUP($E3513,Template!$AK$5:$AM$17,3,FALSE),$AD3513*$F3513,0),"0.00")</f>
        <v>0.00</v>
      </c>
      <c r="AG3513" s="28">
        <f t="shared" si="9843"/>
        <v>0</v>
      </c>
      <c r="AH3513" s="13" t="s">
        <v>40</v>
      </c>
      <c r="AI3513" s="13" t="s">
        <v>41</v>
      </c>
      <c r="AK3513" s="14" t="s">
        <v>26</v>
      </c>
      <c r="AL3513" s="15">
        <v>0.15</v>
      </c>
      <c r="AM3513" s="16" t="s">
        <v>2</v>
      </c>
    </row>
    <row r="3514" spans="1:39" s="3" customFormat="1" ht="13.8" x14ac:dyDescent="0.25">
      <c r="A3514" s="7" t="str">
        <f t="shared" ref="A3514:C3514" si="9852">A3513</f>
        <v>(Enter Broadcasting Company Name)</v>
      </c>
      <c r="B3514" s="7" t="str">
        <f t="shared" si="9852"/>
        <v>(Enter Call Letters)</v>
      </c>
      <c r="C3514" s="8" t="str">
        <f t="shared" si="9852"/>
        <v>(Select AM/FM)</v>
      </c>
      <c r="D3514" s="30"/>
      <c r="E3514" s="8" t="str">
        <f t="shared" si="9845"/>
        <v>(Select Station Province)</v>
      </c>
      <c r="F3514" s="9" t="str">
        <f>IFERROR(VLOOKUP(E3514,Template!$AK$5:$AL$17,2,FALSE),"")</f>
        <v/>
      </c>
      <c r="G3514" s="42" t="s">
        <v>11</v>
      </c>
      <c r="H3514" s="42" t="s">
        <v>13</v>
      </c>
      <c r="I3514" s="32" t="s">
        <v>65</v>
      </c>
      <c r="J3514" s="32" t="s">
        <v>66</v>
      </c>
      <c r="K3514" s="33">
        <f t="shared" si="9827"/>
        <v>0</v>
      </c>
      <c r="L3514" s="33">
        <f t="shared" si="9828"/>
        <v>0</v>
      </c>
      <c r="M3514" s="34">
        <f t="shared" si="9826"/>
        <v>0</v>
      </c>
      <c r="N3514" s="34">
        <f t="shared" si="9846"/>
        <v>0</v>
      </c>
      <c r="O3514" s="34">
        <f t="shared" si="9829"/>
        <v>0</v>
      </c>
      <c r="P3514" s="12" t="str">
        <f t="shared" ref="P3514:Q3514" si="9853">P3513</f>
        <v>(Select Language)</v>
      </c>
      <c r="Q3514" s="12" t="str">
        <f t="shared" si="9853"/>
        <v>(Select Usage)</v>
      </c>
      <c r="R3514" s="33">
        <f t="shared" si="9830"/>
        <v>0</v>
      </c>
      <c r="S3514" s="33">
        <f t="shared" si="9831"/>
        <v>0</v>
      </c>
      <c r="T3514" s="33">
        <f t="shared" si="9832"/>
        <v>0</v>
      </c>
      <c r="U3514" s="33">
        <f t="shared" si="9833"/>
        <v>0</v>
      </c>
      <c r="V3514" s="33">
        <f t="shared" si="9834"/>
        <v>0</v>
      </c>
      <c r="W3514" s="33">
        <f t="shared" si="9835"/>
        <v>0</v>
      </c>
      <c r="X3514" s="33">
        <f t="shared" si="9836"/>
        <v>0</v>
      </c>
      <c r="Y3514" s="33">
        <f t="shared" si="9837"/>
        <v>0</v>
      </c>
      <c r="Z3514" s="33">
        <f t="shared" si="9838"/>
        <v>0</v>
      </c>
      <c r="AA3514" s="33">
        <f t="shared" si="9839"/>
        <v>0</v>
      </c>
      <c r="AB3514" s="33">
        <f t="shared" si="9840"/>
        <v>0</v>
      </c>
      <c r="AC3514" s="33">
        <f t="shared" si="9841"/>
        <v>0</v>
      </c>
      <c r="AD3514" s="26">
        <f t="shared" si="9842"/>
        <v>0</v>
      </c>
      <c r="AE3514" s="46" t="str">
        <f>IFERROR(IF(AE$3=VLOOKUP($E3514,Template!$AK$5:$AM$17,3,FALSE),$AD3514*$F3514,0),"0.00")</f>
        <v>0.00</v>
      </c>
      <c r="AF3514" s="46" t="str">
        <f>IFERROR(IF(AF$3=VLOOKUP($E3514,Template!$AK$5:$AM$17,3,FALSE),$AD3514*$F3514,0),"0.00")</f>
        <v>0.00</v>
      </c>
      <c r="AG3514" s="28">
        <f t="shared" si="9843"/>
        <v>0</v>
      </c>
      <c r="AH3514" s="13" t="s">
        <v>40</v>
      </c>
      <c r="AI3514" s="13" t="s">
        <v>41</v>
      </c>
      <c r="AK3514" s="14" t="s">
        <v>27</v>
      </c>
      <c r="AL3514" s="15">
        <v>0.15</v>
      </c>
      <c r="AM3514" s="16" t="s">
        <v>2</v>
      </c>
    </row>
    <row r="3515" spans="1:39" s="3" customFormat="1" ht="13.8" x14ac:dyDescent="0.25">
      <c r="A3515" s="7" t="str">
        <f t="shared" ref="A3515:C3515" si="9854">A3514</f>
        <v>(Enter Broadcasting Company Name)</v>
      </c>
      <c r="B3515" s="7" t="str">
        <f t="shared" si="9854"/>
        <v>(Enter Call Letters)</v>
      </c>
      <c r="C3515" s="8" t="str">
        <f t="shared" si="9854"/>
        <v>(Select AM/FM)</v>
      </c>
      <c r="D3515" s="30"/>
      <c r="E3515" s="8" t="str">
        <f t="shared" si="9845"/>
        <v>(Select Station Province)</v>
      </c>
      <c r="F3515" s="9" t="str">
        <f>IFERROR(VLOOKUP(E3515,Template!$AK$5:$AL$17,2,FALSE),"")</f>
        <v/>
      </c>
      <c r="G3515" s="42" t="s">
        <v>12</v>
      </c>
      <c r="H3515" s="42" t="s">
        <v>15</v>
      </c>
      <c r="I3515" s="32" t="s">
        <v>65</v>
      </c>
      <c r="J3515" s="32" t="s">
        <v>66</v>
      </c>
      <c r="K3515" s="33">
        <f t="shared" si="9827"/>
        <v>0</v>
      </c>
      <c r="L3515" s="33">
        <f t="shared" si="9828"/>
        <v>0</v>
      </c>
      <c r="M3515" s="34">
        <f t="shared" si="9826"/>
        <v>0</v>
      </c>
      <c r="N3515" s="34">
        <f t="shared" si="9846"/>
        <v>0</v>
      </c>
      <c r="O3515" s="34">
        <f t="shared" si="9829"/>
        <v>0</v>
      </c>
      <c r="P3515" s="12" t="str">
        <f t="shared" ref="P3515:Q3515" si="9855">P3514</f>
        <v>(Select Language)</v>
      </c>
      <c r="Q3515" s="12" t="str">
        <f t="shared" si="9855"/>
        <v>(Select Usage)</v>
      </c>
      <c r="R3515" s="33">
        <f t="shared" si="9830"/>
        <v>0</v>
      </c>
      <c r="S3515" s="33">
        <f t="shared" si="9831"/>
        <v>0</v>
      </c>
      <c r="T3515" s="33">
        <f t="shared" si="9832"/>
        <v>0</v>
      </c>
      <c r="U3515" s="33">
        <f t="shared" si="9833"/>
        <v>0</v>
      </c>
      <c r="V3515" s="33">
        <f t="shared" si="9834"/>
        <v>0</v>
      </c>
      <c r="W3515" s="33">
        <f t="shared" si="9835"/>
        <v>0</v>
      </c>
      <c r="X3515" s="33">
        <f t="shared" si="9836"/>
        <v>0</v>
      </c>
      <c r="Y3515" s="33">
        <f t="shared" si="9837"/>
        <v>0</v>
      </c>
      <c r="Z3515" s="33">
        <f t="shared" si="9838"/>
        <v>0</v>
      </c>
      <c r="AA3515" s="33">
        <f t="shared" si="9839"/>
        <v>0</v>
      </c>
      <c r="AB3515" s="33">
        <f t="shared" si="9840"/>
        <v>0</v>
      </c>
      <c r="AC3515" s="33">
        <f t="shared" si="9841"/>
        <v>0</v>
      </c>
      <c r="AD3515" s="26">
        <f>SUM(R3515:AC3515)</f>
        <v>0</v>
      </c>
      <c r="AE3515" s="46" t="str">
        <f>IFERROR(IF(AE$3=VLOOKUP($E3515,Template!$AK$5:$AM$17,3,FALSE),$AD3515*$F3515,0),"0.00")</f>
        <v>0.00</v>
      </c>
      <c r="AF3515" s="46" t="str">
        <f>IFERROR(IF(AF$3=VLOOKUP($E3515,Template!$AK$5:$AM$17,3,FALSE),$AD3515*$F3515,0),"0.00")</f>
        <v>0.00</v>
      </c>
      <c r="AG3515" s="28">
        <f t="shared" si="9843"/>
        <v>0</v>
      </c>
      <c r="AH3515" s="13" t="s">
        <v>40</v>
      </c>
      <c r="AI3515" s="13" t="s">
        <v>41</v>
      </c>
      <c r="AK3515" s="14" t="s">
        <v>28</v>
      </c>
      <c r="AL3515" s="15">
        <v>0.05</v>
      </c>
      <c r="AM3515" s="16" t="s">
        <v>3</v>
      </c>
    </row>
    <row r="3516" spans="1:39" s="3" customFormat="1" ht="13.8" x14ac:dyDescent="0.25">
      <c r="A3516" s="7" t="str">
        <f t="shared" ref="A3516:C3516" si="9856">A3515</f>
        <v>(Enter Broadcasting Company Name)</v>
      </c>
      <c r="B3516" s="7" t="str">
        <f t="shared" si="9856"/>
        <v>(Enter Call Letters)</v>
      </c>
      <c r="C3516" s="8" t="str">
        <f t="shared" si="9856"/>
        <v>(Select AM/FM)</v>
      </c>
      <c r="D3516" s="30"/>
      <c r="E3516" s="8" t="str">
        <f t="shared" si="9845"/>
        <v>(Select Station Province)</v>
      </c>
      <c r="F3516" s="9" t="str">
        <f>IFERROR(VLOOKUP(E3516,Template!$AK$5:$AL$17,2,FALSE),"")</f>
        <v/>
      </c>
      <c r="G3516" s="42" t="s">
        <v>13</v>
      </c>
      <c r="H3516" s="42" t="s">
        <v>16</v>
      </c>
      <c r="I3516" s="32" t="s">
        <v>65</v>
      </c>
      <c r="J3516" s="32" t="s">
        <v>66</v>
      </c>
      <c r="K3516" s="33">
        <f t="shared" si="9827"/>
        <v>0</v>
      </c>
      <c r="L3516" s="33">
        <f t="shared" si="9828"/>
        <v>0</v>
      </c>
      <c r="M3516" s="34">
        <f t="shared" si="9826"/>
        <v>0</v>
      </c>
      <c r="N3516" s="34">
        <f t="shared" si="9846"/>
        <v>0</v>
      </c>
      <c r="O3516" s="34">
        <f t="shared" si="9829"/>
        <v>0</v>
      </c>
      <c r="P3516" s="12" t="str">
        <f t="shared" ref="P3516:Q3516" si="9857">P3515</f>
        <v>(Select Language)</v>
      </c>
      <c r="Q3516" s="12" t="str">
        <f t="shared" si="9857"/>
        <v>(Select Usage)</v>
      </c>
      <c r="R3516" s="33">
        <f t="shared" si="9830"/>
        <v>0</v>
      </c>
      <c r="S3516" s="33">
        <f t="shared" si="9831"/>
        <v>0</v>
      </c>
      <c r="T3516" s="33">
        <f t="shared" si="9832"/>
        <v>0</v>
      </c>
      <c r="U3516" s="33">
        <f t="shared" si="9833"/>
        <v>0</v>
      </c>
      <c r="V3516" s="33">
        <f t="shared" si="9834"/>
        <v>0</v>
      </c>
      <c r="W3516" s="33">
        <f t="shared" si="9835"/>
        <v>0</v>
      </c>
      <c r="X3516" s="33">
        <f t="shared" si="9836"/>
        <v>0</v>
      </c>
      <c r="Y3516" s="33">
        <f t="shared" si="9837"/>
        <v>0</v>
      </c>
      <c r="Z3516" s="33">
        <f t="shared" si="9838"/>
        <v>0</v>
      </c>
      <c r="AA3516" s="33">
        <f t="shared" si="9839"/>
        <v>0</v>
      </c>
      <c r="AB3516" s="33">
        <f t="shared" si="9840"/>
        <v>0</v>
      </c>
      <c r="AC3516" s="33">
        <f t="shared" si="9841"/>
        <v>0</v>
      </c>
      <c r="AD3516" s="26">
        <f t="shared" ref="AD3516:AD3518" si="9858">SUM(R3516:AC3516)</f>
        <v>0</v>
      </c>
      <c r="AE3516" s="46" t="str">
        <f>IFERROR(IF(AE$3=VLOOKUP($E3516,Template!$AK$5:$AM$17,3,FALSE),$AD3516*$F3516,0),"0.00")</f>
        <v>0.00</v>
      </c>
      <c r="AF3516" s="46" t="str">
        <f>IFERROR(IF(AF$3=VLOOKUP($E3516,Template!$AK$5:$AM$17,3,FALSE),$AD3516*$F3516,0),"0.00")</f>
        <v>0.00</v>
      </c>
      <c r="AG3516" s="28">
        <f t="shared" si="9843"/>
        <v>0</v>
      </c>
      <c r="AH3516" s="13" t="s">
        <v>40</v>
      </c>
      <c r="AI3516" s="13" t="s">
        <v>41</v>
      </c>
      <c r="AK3516" s="14" t="s">
        <v>70</v>
      </c>
      <c r="AL3516" s="15">
        <v>0.05</v>
      </c>
      <c r="AM3516" s="16" t="s">
        <v>3</v>
      </c>
    </row>
    <row r="3517" spans="1:39" s="3" customFormat="1" ht="13.8" x14ac:dyDescent="0.25">
      <c r="A3517" s="7" t="str">
        <f t="shared" ref="A3517:C3517" si="9859">A3516</f>
        <v>(Enter Broadcasting Company Name)</v>
      </c>
      <c r="B3517" s="7" t="str">
        <f t="shared" si="9859"/>
        <v>(Enter Call Letters)</v>
      </c>
      <c r="C3517" s="8" t="str">
        <f t="shared" si="9859"/>
        <v>(Select AM/FM)</v>
      </c>
      <c r="D3517" s="30"/>
      <c r="E3517" s="8" t="str">
        <f t="shared" si="9845"/>
        <v>(Select Station Province)</v>
      </c>
      <c r="F3517" s="9" t="str">
        <f>IFERROR(VLOOKUP(E3517,Template!$AK$5:$AL$17,2,FALSE),"")</f>
        <v/>
      </c>
      <c r="G3517" s="42" t="s">
        <v>15</v>
      </c>
      <c r="H3517" s="42" t="s">
        <v>17</v>
      </c>
      <c r="I3517" s="32" t="s">
        <v>65</v>
      </c>
      <c r="J3517" s="32" t="s">
        <v>66</v>
      </c>
      <c r="K3517" s="33">
        <f t="shared" si="9827"/>
        <v>0</v>
      </c>
      <c r="L3517" s="33">
        <f t="shared" si="9828"/>
        <v>0</v>
      </c>
      <c r="M3517" s="34">
        <f t="shared" si="9826"/>
        <v>0</v>
      </c>
      <c r="N3517" s="34">
        <f t="shared" si="9846"/>
        <v>0</v>
      </c>
      <c r="O3517" s="34">
        <f t="shared" si="9829"/>
        <v>0</v>
      </c>
      <c r="P3517" s="12" t="str">
        <f t="shared" ref="P3517:Q3517" si="9860">P3516</f>
        <v>(Select Language)</v>
      </c>
      <c r="Q3517" s="12" t="str">
        <f t="shared" si="9860"/>
        <v>(Select Usage)</v>
      </c>
      <c r="R3517" s="33">
        <f t="shared" si="9830"/>
        <v>0</v>
      </c>
      <c r="S3517" s="33">
        <f t="shared" si="9831"/>
        <v>0</v>
      </c>
      <c r="T3517" s="33">
        <f t="shared" si="9832"/>
        <v>0</v>
      </c>
      <c r="U3517" s="33">
        <f t="shared" si="9833"/>
        <v>0</v>
      </c>
      <c r="V3517" s="33">
        <f t="shared" si="9834"/>
        <v>0</v>
      </c>
      <c r="W3517" s="33">
        <f t="shared" si="9835"/>
        <v>0</v>
      </c>
      <c r="X3517" s="33">
        <f t="shared" si="9836"/>
        <v>0</v>
      </c>
      <c r="Y3517" s="33">
        <f t="shared" si="9837"/>
        <v>0</v>
      </c>
      <c r="Z3517" s="33">
        <f t="shared" si="9838"/>
        <v>0</v>
      </c>
      <c r="AA3517" s="33">
        <f t="shared" si="9839"/>
        <v>0</v>
      </c>
      <c r="AB3517" s="33">
        <f t="shared" si="9840"/>
        <v>0</v>
      </c>
      <c r="AC3517" s="33">
        <f t="shared" si="9841"/>
        <v>0</v>
      </c>
      <c r="AD3517" s="26">
        <f t="shared" si="9858"/>
        <v>0</v>
      </c>
      <c r="AE3517" s="46" t="str">
        <f>IFERROR(IF(AE$3=VLOOKUP($E3517,Template!$AK$5:$AM$17,3,FALSE),$AD3517*$F3517,0),"0.00")</f>
        <v>0.00</v>
      </c>
      <c r="AF3517" s="46" t="str">
        <f>IFERROR(IF(AF$3=VLOOKUP($E3517,Template!$AK$5:$AM$17,3,FALSE),$AD3517*$F3517,0),"0.00")</f>
        <v>0.00</v>
      </c>
      <c r="AG3517" s="28">
        <f t="shared" si="9843"/>
        <v>0</v>
      </c>
      <c r="AH3517" s="13" t="s">
        <v>40</v>
      </c>
      <c r="AI3517" s="13" t="s">
        <v>41</v>
      </c>
      <c r="AK3517" s="14" t="s">
        <v>20</v>
      </c>
      <c r="AL3517" s="15">
        <v>0.13</v>
      </c>
      <c r="AM3517" s="16" t="s">
        <v>2</v>
      </c>
    </row>
    <row r="3518" spans="1:39" s="3" customFormat="1" ht="13.8" x14ac:dyDescent="0.25">
      <c r="A3518" s="7" t="str">
        <f t="shared" ref="A3518:C3518" si="9861">A3517</f>
        <v>(Enter Broadcasting Company Name)</v>
      </c>
      <c r="B3518" s="7" t="str">
        <f t="shared" si="9861"/>
        <v>(Enter Call Letters)</v>
      </c>
      <c r="C3518" s="8" t="str">
        <f t="shared" si="9861"/>
        <v>(Select AM/FM)</v>
      </c>
      <c r="D3518" s="30"/>
      <c r="E3518" s="8" t="str">
        <f t="shared" si="9845"/>
        <v>(Select Station Province)</v>
      </c>
      <c r="F3518" s="9" t="str">
        <f>IFERROR(VLOOKUP(E3518,Template!$AK$5:$AL$17,2,FALSE),"")</f>
        <v/>
      </c>
      <c r="G3518" s="42" t="s">
        <v>16</v>
      </c>
      <c r="H3518" s="42" t="s">
        <v>18</v>
      </c>
      <c r="I3518" s="32" t="s">
        <v>65</v>
      </c>
      <c r="J3518" s="32" t="s">
        <v>66</v>
      </c>
      <c r="K3518" s="33">
        <f t="shared" si="9827"/>
        <v>0</v>
      </c>
      <c r="L3518" s="33">
        <f t="shared" si="9828"/>
        <v>0</v>
      </c>
      <c r="M3518" s="34">
        <f t="shared" si="9826"/>
        <v>0</v>
      </c>
      <c r="N3518" s="34">
        <f t="shared" si="9846"/>
        <v>0</v>
      </c>
      <c r="O3518" s="34">
        <f t="shared" si="9829"/>
        <v>0</v>
      </c>
      <c r="P3518" s="12" t="str">
        <f t="shared" ref="P3518:Q3518" si="9862">P3517</f>
        <v>(Select Language)</v>
      </c>
      <c r="Q3518" s="12" t="str">
        <f t="shared" si="9862"/>
        <v>(Select Usage)</v>
      </c>
      <c r="R3518" s="33">
        <f t="shared" si="9830"/>
        <v>0</v>
      </c>
      <c r="S3518" s="33">
        <f t="shared" si="9831"/>
        <v>0</v>
      </c>
      <c r="T3518" s="33">
        <f t="shared" si="9832"/>
        <v>0</v>
      </c>
      <c r="U3518" s="33">
        <f t="shared" si="9833"/>
        <v>0</v>
      </c>
      <c r="V3518" s="33">
        <f t="shared" si="9834"/>
        <v>0</v>
      </c>
      <c r="W3518" s="33">
        <f t="shared" si="9835"/>
        <v>0</v>
      </c>
      <c r="X3518" s="33">
        <f t="shared" si="9836"/>
        <v>0</v>
      </c>
      <c r="Y3518" s="33">
        <f t="shared" si="9837"/>
        <v>0</v>
      </c>
      <c r="Z3518" s="33">
        <f t="shared" si="9838"/>
        <v>0</v>
      </c>
      <c r="AA3518" s="33">
        <f t="shared" si="9839"/>
        <v>0</v>
      </c>
      <c r="AB3518" s="33">
        <f t="shared" si="9840"/>
        <v>0</v>
      </c>
      <c r="AC3518" s="33">
        <f t="shared" si="9841"/>
        <v>0</v>
      </c>
      <c r="AD3518" s="26">
        <f t="shared" si="9858"/>
        <v>0</v>
      </c>
      <c r="AE3518" s="46" t="str">
        <f>IFERROR(IF(AE$3=VLOOKUP($E3518,Template!$AK$5:$AM$17,3,FALSE),$AD3518*$F3518,0),"0.00")</f>
        <v>0.00</v>
      </c>
      <c r="AF3518" s="46" t="str">
        <f>IFERROR(IF(AF$3=VLOOKUP($E3518,Template!$AK$5:$AM$17,3,FALSE),$AD3518*$F3518,0),"0.00")</f>
        <v>0.00</v>
      </c>
      <c r="AG3518" s="28">
        <f t="shared" si="9843"/>
        <v>0</v>
      </c>
      <c r="AH3518" s="13" t="s">
        <v>40</v>
      </c>
      <c r="AI3518" s="13" t="s">
        <v>41</v>
      </c>
      <c r="AK3518" s="14" t="s">
        <v>69</v>
      </c>
      <c r="AL3518" s="15">
        <v>0.15</v>
      </c>
      <c r="AM3518" s="16" t="s">
        <v>2</v>
      </c>
    </row>
    <row r="3519" spans="1:39" s="3" customFormat="1" ht="13.8" x14ac:dyDescent="0.25">
      <c r="A3519" s="7" t="str">
        <f t="shared" ref="A3519:C3519" si="9863">A3518</f>
        <v>(Enter Broadcasting Company Name)</v>
      </c>
      <c r="B3519" s="7" t="str">
        <f t="shared" si="9863"/>
        <v>(Enter Call Letters)</v>
      </c>
      <c r="C3519" s="8" t="str">
        <f t="shared" si="9863"/>
        <v>(Select AM/FM)</v>
      </c>
      <c r="D3519" s="30"/>
      <c r="E3519" s="8" t="str">
        <f t="shared" si="9845"/>
        <v>(Select Station Province)</v>
      </c>
      <c r="F3519" s="9" t="str">
        <f>IFERROR(VLOOKUP(E3519,Template!$AK$5:$AL$17,2,FALSE),"")</f>
        <v/>
      </c>
      <c r="G3519" s="42" t="s">
        <v>17</v>
      </c>
      <c r="H3519" s="42" t="s">
        <v>7</v>
      </c>
      <c r="I3519" s="32" t="s">
        <v>65</v>
      </c>
      <c r="J3519" s="32" t="s">
        <v>66</v>
      </c>
      <c r="K3519" s="33">
        <f t="shared" si="9827"/>
        <v>0</v>
      </c>
      <c r="L3519" s="33">
        <f t="shared" si="9828"/>
        <v>0</v>
      </c>
      <c r="M3519" s="34">
        <f t="shared" si="9826"/>
        <v>0</v>
      </c>
      <c r="N3519" s="34">
        <f t="shared" si="9846"/>
        <v>0</v>
      </c>
      <c r="O3519" s="34">
        <f t="shared" si="9829"/>
        <v>0</v>
      </c>
      <c r="P3519" s="12" t="str">
        <f t="shared" ref="P3519:Q3519" si="9864">P3518</f>
        <v>(Select Language)</v>
      </c>
      <c r="Q3519" s="12" t="str">
        <f t="shared" si="9864"/>
        <v>(Select Usage)</v>
      </c>
      <c r="R3519" s="33">
        <f t="shared" si="9830"/>
        <v>0</v>
      </c>
      <c r="S3519" s="33">
        <f t="shared" si="9831"/>
        <v>0</v>
      </c>
      <c r="T3519" s="33">
        <f t="shared" si="9832"/>
        <v>0</v>
      </c>
      <c r="U3519" s="33">
        <f t="shared" si="9833"/>
        <v>0</v>
      </c>
      <c r="V3519" s="33">
        <f t="shared" si="9834"/>
        <v>0</v>
      </c>
      <c r="W3519" s="33">
        <f t="shared" si="9835"/>
        <v>0</v>
      </c>
      <c r="X3519" s="33">
        <f t="shared" si="9836"/>
        <v>0</v>
      </c>
      <c r="Y3519" s="33">
        <f t="shared" si="9837"/>
        <v>0</v>
      </c>
      <c r="Z3519" s="33">
        <f t="shared" si="9838"/>
        <v>0</v>
      </c>
      <c r="AA3519" s="33">
        <f t="shared" si="9839"/>
        <v>0</v>
      </c>
      <c r="AB3519" s="33">
        <f t="shared" si="9840"/>
        <v>0</v>
      </c>
      <c r="AC3519" s="33">
        <f t="shared" si="9841"/>
        <v>0</v>
      </c>
      <c r="AD3519" s="26">
        <f>SUM(R3519:AC3519)</f>
        <v>0</v>
      </c>
      <c r="AE3519" s="46" t="str">
        <f>IFERROR(IF(AE$3=VLOOKUP($E3519,Template!$AK$5:$AM$17,3,FALSE),$AD3519*$F3519,0),"0.00")</f>
        <v>0.00</v>
      </c>
      <c r="AF3519" s="46" t="str">
        <f>IFERROR(IF(AF$3=VLOOKUP($E3519,Template!$AK$5:$AM$17,3,FALSE),$AD3519*$F3519,0),"0.00")</f>
        <v>0.00</v>
      </c>
      <c r="AG3519" s="28">
        <f t="shared" si="9843"/>
        <v>0</v>
      </c>
      <c r="AH3519" s="13" t="s">
        <v>40</v>
      </c>
      <c r="AI3519" s="13" t="s">
        <v>41</v>
      </c>
      <c r="AK3519" s="14" t="s">
        <v>29</v>
      </c>
      <c r="AL3519" s="15">
        <v>0.05</v>
      </c>
      <c r="AM3519" s="16" t="s">
        <v>3</v>
      </c>
    </row>
    <row r="3520" spans="1:39" s="3" customFormat="1" ht="13.8" x14ac:dyDescent="0.25">
      <c r="A3520" s="7" t="str">
        <f t="shared" ref="A3520:C3520" si="9865">A3519</f>
        <v>(Enter Broadcasting Company Name)</v>
      </c>
      <c r="B3520" s="7" t="str">
        <f t="shared" si="9865"/>
        <v>(Enter Call Letters)</v>
      </c>
      <c r="C3520" s="8" t="str">
        <f t="shared" si="9865"/>
        <v>(Select AM/FM)</v>
      </c>
      <c r="D3520" s="30"/>
      <c r="E3520" s="8" t="str">
        <f t="shared" si="9845"/>
        <v>(Select Station Province)</v>
      </c>
      <c r="F3520" s="9" t="str">
        <f>IFERROR(VLOOKUP(E3520,Template!$AK$5:$AL$17,2,FALSE),"")</f>
        <v/>
      </c>
      <c r="G3520" s="42" t="s">
        <v>18</v>
      </c>
      <c r="H3520" s="43" t="s">
        <v>8</v>
      </c>
      <c r="I3520" s="32" t="s">
        <v>65</v>
      </c>
      <c r="J3520" s="32" t="s">
        <v>66</v>
      </c>
      <c r="K3520" s="33">
        <f t="shared" si="9827"/>
        <v>0</v>
      </c>
      <c r="L3520" s="33">
        <f t="shared" si="9828"/>
        <v>0</v>
      </c>
      <c r="M3520" s="34">
        <f t="shared" si="9826"/>
        <v>0</v>
      </c>
      <c r="N3520" s="34">
        <f t="shared" si="9846"/>
        <v>0</v>
      </c>
      <c r="O3520" s="34">
        <f t="shared" si="9829"/>
        <v>0</v>
      </c>
      <c r="P3520" s="12" t="str">
        <f t="shared" ref="P3520:Q3520" si="9866">P3519</f>
        <v>(Select Language)</v>
      </c>
      <c r="Q3520" s="12" t="str">
        <f t="shared" si="9866"/>
        <v>(Select Usage)</v>
      </c>
      <c r="R3520" s="33">
        <f t="shared" si="9830"/>
        <v>0</v>
      </c>
      <c r="S3520" s="33">
        <f t="shared" si="9831"/>
        <v>0</v>
      </c>
      <c r="T3520" s="33">
        <f t="shared" si="9832"/>
        <v>0</v>
      </c>
      <c r="U3520" s="33">
        <f t="shared" si="9833"/>
        <v>0</v>
      </c>
      <c r="V3520" s="33">
        <f t="shared" si="9834"/>
        <v>0</v>
      </c>
      <c r="W3520" s="33">
        <f t="shared" si="9835"/>
        <v>0</v>
      </c>
      <c r="X3520" s="33">
        <f t="shared" si="9836"/>
        <v>0</v>
      </c>
      <c r="Y3520" s="33">
        <f t="shared" si="9837"/>
        <v>0</v>
      </c>
      <c r="Z3520" s="33">
        <f t="shared" si="9838"/>
        <v>0</v>
      </c>
      <c r="AA3520" s="33">
        <f t="shared" si="9839"/>
        <v>0</v>
      </c>
      <c r="AB3520" s="33">
        <f t="shared" si="9840"/>
        <v>0</v>
      </c>
      <c r="AC3520" s="33">
        <f t="shared" si="9841"/>
        <v>0</v>
      </c>
      <c r="AD3520" s="26">
        <f t="shared" ref="AD3520" si="9867">SUM(R3520:AC3520)</f>
        <v>0</v>
      </c>
      <c r="AE3520" s="46" t="str">
        <f>IFERROR(IF(AE$3=VLOOKUP($E3520,Template!$AK$5:$AM$17,3,FALSE),$AD3520*$F3520,0),"0.00")</f>
        <v>0.00</v>
      </c>
      <c r="AF3520" s="46" t="str">
        <f>IFERROR(IF(AF$3=VLOOKUP($E3520,Template!$AK$5:$AM$17,3,FALSE),$AD3520*$F3520,0),"0.00")</f>
        <v>0.00</v>
      </c>
      <c r="AG3520" s="28">
        <f t="shared" si="9843"/>
        <v>0</v>
      </c>
      <c r="AH3520" s="13" t="s">
        <v>40</v>
      </c>
      <c r="AI3520" s="13" t="s">
        <v>41</v>
      </c>
      <c r="AK3520" s="14" t="s">
        <v>21</v>
      </c>
      <c r="AL3520" s="15">
        <v>0.05</v>
      </c>
      <c r="AM3520" s="16" t="s">
        <v>3</v>
      </c>
    </row>
    <row r="3521" spans="1:39" ht="13.8" x14ac:dyDescent="0.25">
      <c r="A3521" s="19" t="s">
        <v>4</v>
      </c>
      <c r="B3521" s="19"/>
      <c r="C3521" s="20"/>
      <c r="D3521" s="20"/>
      <c r="E3521" s="20"/>
      <c r="F3521" s="20"/>
      <c r="G3521" s="44"/>
      <c r="H3521" s="44"/>
      <c r="I3521" s="21">
        <f t="shared" ref="I3521:K3521" si="9868">SUM(I3509:I3520)</f>
        <v>0</v>
      </c>
      <c r="J3521" s="21">
        <f t="shared" si="9868"/>
        <v>0</v>
      </c>
      <c r="K3521" s="21">
        <f t="shared" si="9868"/>
        <v>0</v>
      </c>
      <c r="L3521" s="21">
        <f>L3520</f>
        <v>0</v>
      </c>
      <c r="M3521" s="21">
        <f>SUM(M3509:M3520)</f>
        <v>0</v>
      </c>
      <c r="N3521" s="21">
        <f t="shared" ref="N3521:O3521" si="9869">SUM(N3509:N3520)</f>
        <v>0</v>
      </c>
      <c r="O3521" s="21">
        <f t="shared" si="9869"/>
        <v>0</v>
      </c>
      <c r="P3521" s="21"/>
      <c r="Q3521" s="22"/>
      <c r="R3521" s="21">
        <f t="shared" ref="R3521:AI3521" si="9870">SUM(R3509:R3520)</f>
        <v>0</v>
      </c>
      <c r="S3521" s="21">
        <f t="shared" si="9870"/>
        <v>0</v>
      </c>
      <c r="T3521" s="21">
        <f t="shared" si="9870"/>
        <v>0</v>
      </c>
      <c r="U3521" s="21">
        <f t="shared" si="9870"/>
        <v>0</v>
      </c>
      <c r="V3521" s="21">
        <f t="shared" si="9870"/>
        <v>0</v>
      </c>
      <c r="W3521" s="21">
        <f t="shared" si="9870"/>
        <v>0</v>
      </c>
      <c r="X3521" s="21">
        <f t="shared" si="9870"/>
        <v>0</v>
      </c>
      <c r="Y3521" s="21">
        <f t="shared" si="9870"/>
        <v>0</v>
      </c>
      <c r="Z3521" s="21">
        <f t="shared" si="9870"/>
        <v>0</v>
      </c>
      <c r="AA3521" s="21">
        <f t="shared" si="9870"/>
        <v>0</v>
      </c>
      <c r="AB3521" s="21">
        <f t="shared" si="9870"/>
        <v>0</v>
      </c>
      <c r="AC3521" s="21">
        <f t="shared" si="9870"/>
        <v>0</v>
      </c>
      <c r="AD3521" s="27">
        <f t="shared" si="9870"/>
        <v>0</v>
      </c>
      <c r="AE3521" s="21">
        <f t="shared" si="9870"/>
        <v>0</v>
      </c>
      <c r="AF3521" s="21">
        <f t="shared" si="9870"/>
        <v>0</v>
      </c>
      <c r="AG3521" s="27">
        <f t="shared" si="9870"/>
        <v>0</v>
      </c>
      <c r="AH3521" s="21">
        <f t="shared" si="9870"/>
        <v>0</v>
      </c>
      <c r="AI3521" s="21">
        <f t="shared" si="9870"/>
        <v>0</v>
      </c>
      <c r="AK3521" s="14" t="s">
        <v>71</v>
      </c>
      <c r="AL3521" s="15">
        <v>0.05</v>
      </c>
      <c r="AM3521" s="16" t="s">
        <v>3</v>
      </c>
    </row>
    <row r="3522" spans="1:39" x14ac:dyDescent="0.25">
      <c r="A3522" s="2"/>
      <c r="G3522" s="2"/>
      <c r="H3522" s="2"/>
      <c r="O3522" s="2"/>
      <c r="P3522" s="2"/>
    </row>
    <row r="3523" spans="1:39" ht="42" customHeight="1" x14ac:dyDescent="0.25">
      <c r="A3523" s="223" t="s">
        <v>63</v>
      </c>
      <c r="B3523" s="223" t="s">
        <v>43</v>
      </c>
      <c r="C3523" s="224" t="s">
        <v>19</v>
      </c>
      <c r="D3523" s="226"/>
      <c r="E3523" s="223" t="s">
        <v>14</v>
      </c>
      <c r="F3523" s="223" t="s">
        <v>38</v>
      </c>
      <c r="G3523" s="223" t="s">
        <v>1</v>
      </c>
      <c r="H3523" s="223" t="s">
        <v>5</v>
      </c>
      <c r="I3523" s="225" t="s">
        <v>31</v>
      </c>
      <c r="J3523" s="225" t="s">
        <v>32</v>
      </c>
      <c r="K3523" s="225" t="s">
        <v>48</v>
      </c>
      <c r="L3523" s="225" t="s">
        <v>0</v>
      </c>
      <c r="M3523" s="4" t="s">
        <v>45</v>
      </c>
      <c r="N3523" s="4" t="s">
        <v>46</v>
      </c>
      <c r="O3523" s="4" t="s">
        <v>47</v>
      </c>
      <c r="P3523" s="225" t="s">
        <v>50</v>
      </c>
      <c r="Q3523" s="225" t="s">
        <v>33</v>
      </c>
      <c r="R3523" s="4" t="s">
        <v>51</v>
      </c>
      <c r="S3523" s="4" t="s">
        <v>52</v>
      </c>
      <c r="T3523" s="4" t="s">
        <v>53</v>
      </c>
      <c r="U3523" s="4" t="s">
        <v>54</v>
      </c>
      <c r="V3523" s="4" t="s">
        <v>55</v>
      </c>
      <c r="W3523" s="4" t="s">
        <v>56</v>
      </c>
      <c r="X3523" s="4" t="s">
        <v>57</v>
      </c>
      <c r="Y3523" s="4" t="s">
        <v>58</v>
      </c>
      <c r="Z3523" s="4" t="s">
        <v>59</v>
      </c>
      <c r="AA3523" s="4" t="s">
        <v>62</v>
      </c>
      <c r="AB3523" s="4" t="s">
        <v>60</v>
      </c>
      <c r="AC3523" s="4" t="s">
        <v>61</v>
      </c>
      <c r="AD3523" s="233" t="s">
        <v>34</v>
      </c>
      <c r="AE3523" s="231" t="s">
        <v>2</v>
      </c>
      <c r="AF3523" s="231" t="s">
        <v>3</v>
      </c>
      <c r="AG3523" s="233" t="s">
        <v>35</v>
      </c>
      <c r="AH3523" s="223" t="s">
        <v>36</v>
      </c>
      <c r="AI3523" s="223" t="s">
        <v>37</v>
      </c>
      <c r="AK3523" s="229" t="s">
        <v>30</v>
      </c>
      <c r="AL3523" s="229"/>
      <c r="AM3523" s="229"/>
    </row>
    <row r="3524" spans="1:39" s="6" customFormat="1" ht="35.25" customHeight="1" x14ac:dyDescent="0.3">
      <c r="A3524" s="224"/>
      <c r="B3524" s="224"/>
      <c r="C3524" s="224"/>
      <c r="D3524" s="227"/>
      <c r="E3524" s="223"/>
      <c r="F3524" s="223"/>
      <c r="G3524" s="223"/>
      <c r="H3524" s="223"/>
      <c r="I3524" s="230"/>
      <c r="J3524" s="230"/>
      <c r="K3524" s="230"/>
      <c r="L3524" s="230"/>
      <c r="M3524" s="5">
        <v>0</v>
      </c>
      <c r="N3524" s="5">
        <v>625000</v>
      </c>
      <c r="O3524" s="5">
        <v>1250000</v>
      </c>
      <c r="P3524" s="225"/>
      <c r="Q3524" s="225"/>
      <c r="R3524" s="29">
        <v>4.95E-4</v>
      </c>
      <c r="S3524" s="29">
        <v>9.5200000000000005E-4</v>
      </c>
      <c r="T3524" s="29">
        <v>1.5900000000000001E-3</v>
      </c>
      <c r="U3524" s="29">
        <v>1.1169999999999999E-3</v>
      </c>
      <c r="V3524" s="29">
        <v>2.189E-3</v>
      </c>
      <c r="W3524" s="29">
        <v>4.5430000000000002E-3</v>
      </c>
      <c r="X3524" s="29">
        <v>8.8199999999999997E-4</v>
      </c>
      <c r="Y3524" s="29">
        <v>1.6949999999999999E-3</v>
      </c>
      <c r="Z3524" s="29">
        <v>2.8319999999999999E-3</v>
      </c>
      <c r="AA3524" s="29">
        <v>1.9889999999999999E-3</v>
      </c>
      <c r="AB3524" s="29">
        <v>3.8999999999999998E-3</v>
      </c>
      <c r="AC3524" s="29">
        <v>8.0949999999999998E-3</v>
      </c>
      <c r="AD3524" s="233"/>
      <c r="AE3524" s="232"/>
      <c r="AF3524" s="232"/>
      <c r="AG3524" s="234"/>
      <c r="AH3524" s="223"/>
      <c r="AI3524" s="223"/>
      <c r="AK3524" s="229"/>
      <c r="AL3524" s="229"/>
      <c r="AM3524" s="229"/>
    </row>
    <row r="3525" spans="1:39" s="3" customFormat="1" ht="13.8" x14ac:dyDescent="0.25">
      <c r="A3525" s="7" t="s">
        <v>44</v>
      </c>
      <c r="B3525" s="7" t="s">
        <v>42</v>
      </c>
      <c r="C3525" s="8" t="s">
        <v>39</v>
      </c>
      <c r="D3525" s="30"/>
      <c r="E3525" s="8" t="s">
        <v>64</v>
      </c>
      <c r="F3525" s="9" t="str">
        <f>IFERROR(VLOOKUP(E3525,Template!$AK$5:$AL$17,2,FALSE),"")</f>
        <v/>
      </c>
      <c r="G3525" s="41" t="s">
        <v>7</v>
      </c>
      <c r="H3525" s="41" t="s">
        <v>6</v>
      </c>
      <c r="I3525" s="32" t="s">
        <v>65</v>
      </c>
      <c r="J3525" s="32" t="s">
        <v>66</v>
      </c>
      <c r="K3525" s="33">
        <f>IFERROR(I3525+J3525,0)</f>
        <v>0</v>
      </c>
      <c r="L3525" s="33">
        <f>IFERROR(K3525,"")</f>
        <v>0</v>
      </c>
      <c r="M3525" s="34">
        <f t="shared" ref="M3525:M3536" si="9871">IF(L3525&lt;=$N$4,K3525,IF(L3524&gt;$N$4,0,$N$4-L3524))</f>
        <v>0</v>
      </c>
      <c r="N3525" s="34">
        <f>IF(AND(L3525&gt;$N$4,L3525&lt;=$O$4),K3525-M3525,IF(AND(L3524&gt;$N$4,L3524&lt;=$O$4),$O$4-L3524,IF(L3524&gt;$O$4,0,IF(L3525&lt;$N$4,0,MIN(L3525-$N$4,$N$4)))))</f>
        <v>0</v>
      </c>
      <c r="O3525" s="34">
        <f>IF(L3525&gt;$O$4,K3525-M3525-N3525,0)</f>
        <v>0</v>
      </c>
      <c r="P3525" s="12" t="s">
        <v>94</v>
      </c>
      <c r="Q3525" s="12" t="s">
        <v>68</v>
      </c>
      <c r="R3525" s="33">
        <f>IF(AND($Q3525="LOW",$P3525="French"),M3525*R$4,0)</f>
        <v>0</v>
      </c>
      <c r="S3525" s="33">
        <f>IF(AND($Q3525="LOW",$P3525="French"),N3525*S$4,0)</f>
        <v>0</v>
      </c>
      <c r="T3525" s="33">
        <f>IF(AND($Q3525="LOW",$P3525="French"),O3525*T$4,0)</f>
        <v>0</v>
      </c>
      <c r="U3525" s="33">
        <f>IF(AND($Q3525="HIGH",$P3525="French"),M3525*U$4,0)</f>
        <v>0</v>
      </c>
      <c r="V3525" s="33">
        <f>IF(AND($Q3525="HIGH",$P3525="French"),N3525*V$4,0)</f>
        <v>0</v>
      </c>
      <c r="W3525" s="33">
        <f>IF(AND($Q3525="HIGH",$P3525="French"),O3525*W$4,0)</f>
        <v>0</v>
      </c>
      <c r="X3525" s="33">
        <f>IF(AND($Q3525="LOW",$P3525="English"),M3525*X$4,0)</f>
        <v>0</v>
      </c>
      <c r="Y3525" s="33">
        <f>IF(AND($Q3525="LOW",$P3525="English"),N3525*Y$4,0)</f>
        <v>0</v>
      </c>
      <c r="Z3525" s="33">
        <f>IF(AND($Q3525="LOW",$P3525="English"),O3525*Z$4,0)</f>
        <v>0</v>
      </c>
      <c r="AA3525" s="33">
        <f>IF(AND($Q3525="HIGH",$P3525="English"),M3525*AA$4,0)</f>
        <v>0</v>
      </c>
      <c r="AB3525" s="33">
        <f>IF(AND($Q3525="HIGH",$P3525="English"),N3525*AB$4,0)</f>
        <v>0</v>
      </c>
      <c r="AC3525" s="33">
        <f>IF(AND($Q3525="HIGH",$P3525="English"),O3525*AC$4,0)</f>
        <v>0</v>
      </c>
      <c r="AD3525" s="26">
        <f>SUM(R3525:AC3525)</f>
        <v>0</v>
      </c>
      <c r="AE3525" s="46" t="str">
        <f>IFERROR(IF(AE$3=VLOOKUP($E3525,Template!$AK$5:$AM$17,3,FALSE),$AD3525*$F3525,0),"0.00")</f>
        <v>0.00</v>
      </c>
      <c r="AF3525" s="46" t="str">
        <f>IFERROR(IF(AF$3=VLOOKUP($E3525,Template!$AK$5:$AM$17,3,FALSE),$AD3525*$F3525,0),"0.00")</f>
        <v>0.00</v>
      </c>
      <c r="AG3525" s="28">
        <f>SUM(AD3525:AF3525)</f>
        <v>0</v>
      </c>
      <c r="AH3525" s="13" t="s">
        <v>40</v>
      </c>
      <c r="AI3525" s="13" t="s">
        <v>41</v>
      </c>
      <c r="AK3525" s="14" t="s">
        <v>25</v>
      </c>
      <c r="AL3525" s="15">
        <v>0.05</v>
      </c>
      <c r="AM3525" s="16" t="s">
        <v>3</v>
      </c>
    </row>
    <row r="3526" spans="1:39" s="3" customFormat="1" ht="13.8" x14ac:dyDescent="0.25">
      <c r="A3526" s="7" t="str">
        <f>A3525</f>
        <v>(Enter Broadcasting Company Name)</v>
      </c>
      <c r="B3526" s="7" t="str">
        <f>B3525</f>
        <v>(Enter Call Letters)</v>
      </c>
      <c r="C3526" s="8" t="str">
        <f>C3525</f>
        <v>(Select AM/FM)</v>
      </c>
      <c r="D3526" s="30"/>
      <c r="E3526" s="8" t="str">
        <f>E3525</f>
        <v>(Select Station Province)</v>
      </c>
      <c r="F3526" s="9" t="str">
        <f>IFERROR(VLOOKUP(E3526,Template!$AK$5:$AL$17,2,FALSE),"")</f>
        <v/>
      </c>
      <c r="G3526" s="42" t="s">
        <v>8</v>
      </c>
      <c r="H3526" s="42" t="s">
        <v>9</v>
      </c>
      <c r="I3526" s="32" t="s">
        <v>65</v>
      </c>
      <c r="J3526" s="32" t="s">
        <v>66</v>
      </c>
      <c r="K3526" s="33">
        <f t="shared" ref="K3526:K3536" si="9872">IFERROR(I3526+J3526,0)</f>
        <v>0</v>
      </c>
      <c r="L3526" s="33">
        <f t="shared" ref="L3526:L3536" si="9873">IFERROR(L3525+K3526,"")</f>
        <v>0</v>
      </c>
      <c r="M3526" s="34">
        <f t="shared" si="9871"/>
        <v>0</v>
      </c>
      <c r="N3526" s="34">
        <f>IF(AND(L3526&gt;$N$4,L3526&lt;=$O$4),K3526-M3526,IF(AND(L3525&gt;$N$4,L3525&lt;=$O$4),$O$4-L3525,IF(L3525&gt;$O$4,0,IF(L3526&lt;$N$4,0,MIN(L3526-$N$4,$N$4)))))</f>
        <v>0</v>
      </c>
      <c r="O3526" s="34">
        <f t="shared" ref="O3526:O3536" si="9874">IF(L3526&gt;$O$4,K3526-M3526-N3526,0)</f>
        <v>0</v>
      </c>
      <c r="P3526" s="12" t="str">
        <f>P3525</f>
        <v>(Select Language)</v>
      </c>
      <c r="Q3526" s="12" t="str">
        <f>Q3525</f>
        <v>(Select Usage)</v>
      </c>
      <c r="R3526" s="33">
        <f t="shared" ref="R3526:R3536" si="9875">IF(AND($Q3526="LOW",$P3526="French"),M3526*R$4,0)</f>
        <v>0</v>
      </c>
      <c r="S3526" s="33">
        <f t="shared" ref="S3526:S3536" si="9876">IF(AND($Q3526="LOW",$P3526="French"),N3526*S$4,0)</f>
        <v>0</v>
      </c>
      <c r="T3526" s="33">
        <f t="shared" ref="T3526:T3536" si="9877">IF(AND($Q3526="LOW",$P3526="French"),O3526*T$4,0)</f>
        <v>0</v>
      </c>
      <c r="U3526" s="33">
        <f t="shared" ref="U3526:U3536" si="9878">IF(AND($Q3526="HIGH",$P3526="French"),M3526*U$4,0)</f>
        <v>0</v>
      </c>
      <c r="V3526" s="33">
        <f t="shared" ref="V3526:V3536" si="9879">IF(AND($Q3526="HIGH",$P3526="French"),N3526*V$4,0)</f>
        <v>0</v>
      </c>
      <c r="W3526" s="33">
        <f t="shared" ref="W3526:W3536" si="9880">IF(AND($Q3526="HIGH",$P3526="French"),O3526*W$4,0)</f>
        <v>0</v>
      </c>
      <c r="X3526" s="33">
        <f t="shared" ref="X3526:X3536" si="9881">IF(AND($Q3526="LOW",$P3526="English"),M3526*X$4,0)</f>
        <v>0</v>
      </c>
      <c r="Y3526" s="33">
        <f t="shared" ref="Y3526:Y3536" si="9882">IF(AND($Q3526="LOW",$P3526="English"),N3526*Y$4,0)</f>
        <v>0</v>
      </c>
      <c r="Z3526" s="33">
        <f t="shared" ref="Z3526:Z3536" si="9883">IF(AND($Q3526="LOW",$P3526="English"),O3526*Z$4,0)</f>
        <v>0</v>
      </c>
      <c r="AA3526" s="33">
        <f t="shared" ref="AA3526:AA3536" si="9884">IF(AND($Q3526="HIGH",$P3526="English"),M3526*AA$4,0)</f>
        <v>0</v>
      </c>
      <c r="AB3526" s="33">
        <f t="shared" ref="AB3526:AB3536" si="9885">IF(AND($Q3526="HIGH",$P3526="English"),N3526*AB$4,0)</f>
        <v>0</v>
      </c>
      <c r="AC3526" s="33">
        <f t="shared" ref="AC3526:AC3536" si="9886">IF(AND($Q3526="HIGH",$P3526="English"),O3526*AC$4,0)</f>
        <v>0</v>
      </c>
      <c r="AD3526" s="26">
        <f t="shared" ref="AD3526:AD3530" si="9887">SUM(R3526:AC3526)</f>
        <v>0</v>
      </c>
      <c r="AE3526" s="46" t="str">
        <f>IFERROR(IF(AE$3=VLOOKUP($E3526,Template!$AK$5:$AM$17,3,FALSE),$AD3526*$F3526,0),"0.00")</f>
        <v>0.00</v>
      </c>
      <c r="AF3526" s="46" t="str">
        <f>IFERROR(IF(AF$3=VLOOKUP($E3526,Template!$AK$5:$AM$17,3,FALSE),$AD3526*$F3526,0),"0.00")</f>
        <v>0.00</v>
      </c>
      <c r="AG3526" s="28">
        <f t="shared" ref="AG3526:AG3536" si="9888">SUM(AD3526:AF3526)</f>
        <v>0</v>
      </c>
      <c r="AH3526" s="13" t="s">
        <v>40</v>
      </c>
      <c r="AI3526" s="13" t="s">
        <v>41</v>
      </c>
      <c r="AK3526" s="14" t="s">
        <v>23</v>
      </c>
      <c r="AL3526" s="15">
        <v>0.05</v>
      </c>
      <c r="AM3526" s="16" t="s">
        <v>3</v>
      </c>
    </row>
    <row r="3527" spans="1:39" s="3" customFormat="1" ht="13.8" x14ac:dyDescent="0.25">
      <c r="A3527" s="7" t="str">
        <f t="shared" ref="A3527:C3527" si="9889">A3526</f>
        <v>(Enter Broadcasting Company Name)</v>
      </c>
      <c r="B3527" s="7" t="str">
        <f t="shared" si="9889"/>
        <v>(Enter Call Letters)</v>
      </c>
      <c r="C3527" s="8" t="str">
        <f t="shared" si="9889"/>
        <v>(Select AM/FM)</v>
      </c>
      <c r="D3527" s="30"/>
      <c r="E3527" s="8" t="str">
        <f t="shared" ref="E3527:E3536" si="9890">E3526</f>
        <v>(Select Station Province)</v>
      </c>
      <c r="F3527" s="9" t="str">
        <f>IFERROR(VLOOKUP(E3527,Template!$AK$5:$AL$17,2,FALSE),"")</f>
        <v/>
      </c>
      <c r="G3527" s="42" t="s">
        <v>6</v>
      </c>
      <c r="H3527" s="42" t="s">
        <v>10</v>
      </c>
      <c r="I3527" s="32" t="s">
        <v>65</v>
      </c>
      <c r="J3527" s="32" t="s">
        <v>66</v>
      </c>
      <c r="K3527" s="33">
        <f t="shared" si="9872"/>
        <v>0</v>
      </c>
      <c r="L3527" s="33">
        <f t="shared" si="9873"/>
        <v>0</v>
      </c>
      <c r="M3527" s="34">
        <f t="shared" si="9871"/>
        <v>0</v>
      </c>
      <c r="N3527" s="34">
        <f t="shared" ref="N3527:N3536" si="9891">IF(AND(L3527&gt;$N$4,L3527&lt;=$O$4),K3527-M3527,IF(AND(L3526&gt;$N$4,L3526&lt;=$O$4),$O$4-L3526,IF(L3526&gt;$O$4,0,IF(L3527&lt;$N$4,0,MIN(L3527-$N$4,$N$4)))))</f>
        <v>0</v>
      </c>
      <c r="O3527" s="34">
        <f t="shared" si="9874"/>
        <v>0</v>
      </c>
      <c r="P3527" s="12" t="str">
        <f t="shared" ref="P3527:Q3527" si="9892">P3526</f>
        <v>(Select Language)</v>
      </c>
      <c r="Q3527" s="12" t="str">
        <f t="shared" si="9892"/>
        <v>(Select Usage)</v>
      </c>
      <c r="R3527" s="33">
        <f t="shared" si="9875"/>
        <v>0</v>
      </c>
      <c r="S3527" s="33">
        <f t="shared" si="9876"/>
        <v>0</v>
      </c>
      <c r="T3527" s="33">
        <f t="shared" si="9877"/>
        <v>0</v>
      </c>
      <c r="U3527" s="33">
        <f t="shared" si="9878"/>
        <v>0</v>
      </c>
      <c r="V3527" s="33">
        <f t="shared" si="9879"/>
        <v>0</v>
      </c>
      <c r="W3527" s="33">
        <f t="shared" si="9880"/>
        <v>0</v>
      </c>
      <c r="X3527" s="33">
        <f t="shared" si="9881"/>
        <v>0</v>
      </c>
      <c r="Y3527" s="33">
        <f t="shared" si="9882"/>
        <v>0</v>
      </c>
      <c r="Z3527" s="33">
        <f t="shared" si="9883"/>
        <v>0</v>
      </c>
      <c r="AA3527" s="33">
        <f t="shared" si="9884"/>
        <v>0</v>
      </c>
      <c r="AB3527" s="33">
        <f t="shared" si="9885"/>
        <v>0</v>
      </c>
      <c r="AC3527" s="33">
        <f t="shared" si="9886"/>
        <v>0</v>
      </c>
      <c r="AD3527" s="26">
        <f t="shared" si="9887"/>
        <v>0</v>
      </c>
      <c r="AE3527" s="46" t="str">
        <f>IFERROR(IF(AE$3=VLOOKUP($E3527,Template!$AK$5:$AM$17,3,FALSE),$AD3527*$F3527,0),"0.00")</f>
        <v>0.00</v>
      </c>
      <c r="AF3527" s="46" t="str">
        <f>IFERROR(IF(AF$3=VLOOKUP($E3527,Template!$AK$5:$AM$17,3,FALSE),$AD3527*$F3527,0),"0.00")</f>
        <v>0.00</v>
      </c>
      <c r="AG3527" s="28">
        <f t="shared" si="9888"/>
        <v>0</v>
      </c>
      <c r="AH3527" s="13" t="s">
        <v>40</v>
      </c>
      <c r="AI3527" s="13" t="s">
        <v>41</v>
      </c>
      <c r="AK3527" s="14" t="s">
        <v>24</v>
      </c>
      <c r="AL3527" s="15">
        <v>0.05</v>
      </c>
      <c r="AM3527" s="16" t="s">
        <v>3</v>
      </c>
    </row>
    <row r="3528" spans="1:39" s="3" customFormat="1" ht="13.8" x14ac:dyDescent="0.25">
      <c r="A3528" s="7" t="str">
        <f t="shared" ref="A3528:C3528" si="9893">A3527</f>
        <v>(Enter Broadcasting Company Name)</v>
      </c>
      <c r="B3528" s="7" t="str">
        <f t="shared" si="9893"/>
        <v>(Enter Call Letters)</v>
      </c>
      <c r="C3528" s="8" t="str">
        <f t="shared" si="9893"/>
        <v>(Select AM/FM)</v>
      </c>
      <c r="D3528" s="30"/>
      <c r="E3528" s="8" t="str">
        <f t="shared" si="9890"/>
        <v>(Select Station Province)</v>
      </c>
      <c r="F3528" s="9" t="str">
        <f>IFERROR(VLOOKUP(E3528,Template!$AK$5:$AL$17,2,FALSE),"")</f>
        <v/>
      </c>
      <c r="G3528" s="42" t="s">
        <v>9</v>
      </c>
      <c r="H3528" s="42" t="s">
        <v>11</v>
      </c>
      <c r="I3528" s="32" t="s">
        <v>65</v>
      </c>
      <c r="J3528" s="32" t="s">
        <v>66</v>
      </c>
      <c r="K3528" s="33">
        <f t="shared" si="9872"/>
        <v>0</v>
      </c>
      <c r="L3528" s="33">
        <f t="shared" si="9873"/>
        <v>0</v>
      </c>
      <c r="M3528" s="34">
        <f t="shared" si="9871"/>
        <v>0</v>
      </c>
      <c r="N3528" s="34">
        <f t="shared" si="9891"/>
        <v>0</v>
      </c>
      <c r="O3528" s="34">
        <f t="shared" si="9874"/>
        <v>0</v>
      </c>
      <c r="P3528" s="12" t="str">
        <f t="shared" ref="P3528:Q3528" si="9894">P3527</f>
        <v>(Select Language)</v>
      </c>
      <c r="Q3528" s="12" t="str">
        <f t="shared" si="9894"/>
        <v>(Select Usage)</v>
      </c>
      <c r="R3528" s="33">
        <f t="shared" si="9875"/>
        <v>0</v>
      </c>
      <c r="S3528" s="33">
        <f t="shared" si="9876"/>
        <v>0</v>
      </c>
      <c r="T3528" s="33">
        <f t="shared" si="9877"/>
        <v>0</v>
      </c>
      <c r="U3528" s="33">
        <f t="shared" si="9878"/>
        <v>0</v>
      </c>
      <c r="V3528" s="33">
        <f t="shared" si="9879"/>
        <v>0</v>
      </c>
      <c r="W3528" s="33">
        <f t="shared" si="9880"/>
        <v>0</v>
      </c>
      <c r="X3528" s="33">
        <f t="shared" si="9881"/>
        <v>0</v>
      </c>
      <c r="Y3528" s="33">
        <f t="shared" si="9882"/>
        <v>0</v>
      </c>
      <c r="Z3528" s="33">
        <f t="shared" si="9883"/>
        <v>0</v>
      </c>
      <c r="AA3528" s="33">
        <f t="shared" si="9884"/>
        <v>0</v>
      </c>
      <c r="AB3528" s="33">
        <f t="shared" si="9885"/>
        <v>0</v>
      </c>
      <c r="AC3528" s="33">
        <f t="shared" si="9886"/>
        <v>0</v>
      </c>
      <c r="AD3528" s="26">
        <f t="shared" si="9887"/>
        <v>0</v>
      </c>
      <c r="AE3528" s="46" t="str">
        <f>IFERROR(IF(AE$3=VLOOKUP($E3528,Template!$AK$5:$AM$17,3,FALSE),$AD3528*$F3528,0),"0.00")</f>
        <v>0.00</v>
      </c>
      <c r="AF3528" s="46" t="str">
        <f>IFERROR(IF(AF$3=VLOOKUP($E3528,Template!$AK$5:$AM$17,3,FALSE),$AD3528*$F3528,0),"0.00")</f>
        <v>0.00</v>
      </c>
      <c r="AG3528" s="28">
        <f t="shared" si="9888"/>
        <v>0</v>
      </c>
      <c r="AH3528" s="13" t="s">
        <v>40</v>
      </c>
      <c r="AI3528" s="13" t="s">
        <v>41</v>
      </c>
      <c r="AK3528" s="14" t="s">
        <v>22</v>
      </c>
      <c r="AL3528" s="15">
        <v>0.15</v>
      </c>
      <c r="AM3528" s="16" t="s">
        <v>2</v>
      </c>
    </row>
    <row r="3529" spans="1:39" s="3" customFormat="1" ht="13.8" x14ac:dyDescent="0.25">
      <c r="A3529" s="7" t="str">
        <f t="shared" ref="A3529:C3529" si="9895">A3528</f>
        <v>(Enter Broadcasting Company Name)</v>
      </c>
      <c r="B3529" s="7" t="str">
        <f t="shared" si="9895"/>
        <v>(Enter Call Letters)</v>
      </c>
      <c r="C3529" s="8" t="str">
        <f t="shared" si="9895"/>
        <v>(Select AM/FM)</v>
      </c>
      <c r="D3529" s="30"/>
      <c r="E3529" s="8" t="str">
        <f t="shared" si="9890"/>
        <v>(Select Station Province)</v>
      </c>
      <c r="F3529" s="9" t="str">
        <f>IFERROR(VLOOKUP(E3529,Template!$AK$5:$AL$17,2,FALSE),"")</f>
        <v/>
      </c>
      <c r="G3529" s="42" t="s">
        <v>10</v>
      </c>
      <c r="H3529" s="42" t="s">
        <v>12</v>
      </c>
      <c r="I3529" s="32" t="s">
        <v>65</v>
      </c>
      <c r="J3529" s="32" t="s">
        <v>66</v>
      </c>
      <c r="K3529" s="33">
        <f t="shared" si="9872"/>
        <v>0</v>
      </c>
      <c r="L3529" s="33">
        <f t="shared" si="9873"/>
        <v>0</v>
      </c>
      <c r="M3529" s="34">
        <f t="shared" si="9871"/>
        <v>0</v>
      </c>
      <c r="N3529" s="34">
        <f t="shared" si="9891"/>
        <v>0</v>
      </c>
      <c r="O3529" s="34">
        <f t="shared" si="9874"/>
        <v>0</v>
      </c>
      <c r="P3529" s="12" t="str">
        <f t="shared" ref="P3529:Q3529" si="9896">P3528</f>
        <v>(Select Language)</v>
      </c>
      <c r="Q3529" s="12" t="str">
        <f t="shared" si="9896"/>
        <v>(Select Usage)</v>
      </c>
      <c r="R3529" s="33">
        <f t="shared" si="9875"/>
        <v>0</v>
      </c>
      <c r="S3529" s="33">
        <f t="shared" si="9876"/>
        <v>0</v>
      </c>
      <c r="T3529" s="33">
        <f t="shared" si="9877"/>
        <v>0</v>
      </c>
      <c r="U3529" s="33">
        <f t="shared" si="9878"/>
        <v>0</v>
      </c>
      <c r="V3529" s="33">
        <f t="shared" si="9879"/>
        <v>0</v>
      </c>
      <c r="W3529" s="33">
        <f t="shared" si="9880"/>
        <v>0</v>
      </c>
      <c r="X3529" s="33">
        <f t="shared" si="9881"/>
        <v>0</v>
      </c>
      <c r="Y3529" s="33">
        <f t="shared" si="9882"/>
        <v>0</v>
      </c>
      <c r="Z3529" s="33">
        <f t="shared" si="9883"/>
        <v>0</v>
      </c>
      <c r="AA3529" s="33">
        <f t="shared" si="9884"/>
        <v>0</v>
      </c>
      <c r="AB3529" s="33">
        <f t="shared" si="9885"/>
        <v>0</v>
      </c>
      <c r="AC3529" s="33">
        <f t="shared" si="9886"/>
        <v>0</v>
      </c>
      <c r="AD3529" s="26">
        <f t="shared" si="9887"/>
        <v>0</v>
      </c>
      <c r="AE3529" s="46" t="str">
        <f>IFERROR(IF(AE$3=VLOOKUP($E3529,Template!$AK$5:$AM$17,3,FALSE),$AD3529*$F3529,0),"0.00")</f>
        <v>0.00</v>
      </c>
      <c r="AF3529" s="46" t="str">
        <f>IFERROR(IF(AF$3=VLOOKUP($E3529,Template!$AK$5:$AM$17,3,FALSE),$AD3529*$F3529,0),"0.00")</f>
        <v>0.00</v>
      </c>
      <c r="AG3529" s="28">
        <f t="shared" si="9888"/>
        <v>0</v>
      </c>
      <c r="AH3529" s="13" t="s">
        <v>40</v>
      </c>
      <c r="AI3529" s="13" t="s">
        <v>41</v>
      </c>
      <c r="AK3529" s="14" t="s">
        <v>26</v>
      </c>
      <c r="AL3529" s="15">
        <v>0.15</v>
      </c>
      <c r="AM3529" s="16" t="s">
        <v>2</v>
      </c>
    </row>
    <row r="3530" spans="1:39" s="3" customFormat="1" ht="13.8" x14ac:dyDescent="0.25">
      <c r="A3530" s="7" t="str">
        <f t="shared" ref="A3530:C3530" si="9897">A3529</f>
        <v>(Enter Broadcasting Company Name)</v>
      </c>
      <c r="B3530" s="7" t="str">
        <f t="shared" si="9897"/>
        <v>(Enter Call Letters)</v>
      </c>
      <c r="C3530" s="8" t="str">
        <f t="shared" si="9897"/>
        <v>(Select AM/FM)</v>
      </c>
      <c r="D3530" s="30"/>
      <c r="E3530" s="8" t="str">
        <f t="shared" si="9890"/>
        <v>(Select Station Province)</v>
      </c>
      <c r="F3530" s="9" t="str">
        <f>IFERROR(VLOOKUP(E3530,Template!$AK$5:$AL$17,2,FALSE),"")</f>
        <v/>
      </c>
      <c r="G3530" s="42" t="s">
        <v>11</v>
      </c>
      <c r="H3530" s="42" t="s">
        <v>13</v>
      </c>
      <c r="I3530" s="32" t="s">
        <v>65</v>
      </c>
      <c r="J3530" s="32" t="s">
        <v>66</v>
      </c>
      <c r="K3530" s="33">
        <f t="shared" si="9872"/>
        <v>0</v>
      </c>
      <c r="L3530" s="33">
        <f t="shared" si="9873"/>
        <v>0</v>
      </c>
      <c r="M3530" s="34">
        <f t="shared" si="9871"/>
        <v>0</v>
      </c>
      <c r="N3530" s="34">
        <f t="shared" si="9891"/>
        <v>0</v>
      </c>
      <c r="O3530" s="34">
        <f t="shared" si="9874"/>
        <v>0</v>
      </c>
      <c r="P3530" s="12" t="str">
        <f t="shared" ref="P3530:Q3530" si="9898">P3529</f>
        <v>(Select Language)</v>
      </c>
      <c r="Q3530" s="12" t="str">
        <f t="shared" si="9898"/>
        <v>(Select Usage)</v>
      </c>
      <c r="R3530" s="33">
        <f t="shared" si="9875"/>
        <v>0</v>
      </c>
      <c r="S3530" s="33">
        <f t="shared" si="9876"/>
        <v>0</v>
      </c>
      <c r="T3530" s="33">
        <f t="shared" si="9877"/>
        <v>0</v>
      </c>
      <c r="U3530" s="33">
        <f t="shared" si="9878"/>
        <v>0</v>
      </c>
      <c r="V3530" s="33">
        <f t="shared" si="9879"/>
        <v>0</v>
      </c>
      <c r="W3530" s="33">
        <f t="shared" si="9880"/>
        <v>0</v>
      </c>
      <c r="X3530" s="33">
        <f t="shared" si="9881"/>
        <v>0</v>
      </c>
      <c r="Y3530" s="33">
        <f t="shared" si="9882"/>
        <v>0</v>
      </c>
      <c r="Z3530" s="33">
        <f t="shared" si="9883"/>
        <v>0</v>
      </c>
      <c r="AA3530" s="33">
        <f t="shared" si="9884"/>
        <v>0</v>
      </c>
      <c r="AB3530" s="33">
        <f t="shared" si="9885"/>
        <v>0</v>
      </c>
      <c r="AC3530" s="33">
        <f t="shared" si="9886"/>
        <v>0</v>
      </c>
      <c r="AD3530" s="26">
        <f t="shared" si="9887"/>
        <v>0</v>
      </c>
      <c r="AE3530" s="46" t="str">
        <f>IFERROR(IF(AE$3=VLOOKUP($E3530,Template!$AK$5:$AM$17,3,FALSE),$AD3530*$F3530,0),"0.00")</f>
        <v>0.00</v>
      </c>
      <c r="AF3530" s="46" t="str">
        <f>IFERROR(IF(AF$3=VLOOKUP($E3530,Template!$AK$5:$AM$17,3,FALSE),$AD3530*$F3530,0),"0.00")</f>
        <v>0.00</v>
      </c>
      <c r="AG3530" s="28">
        <f t="shared" si="9888"/>
        <v>0</v>
      </c>
      <c r="AH3530" s="13" t="s">
        <v>40</v>
      </c>
      <c r="AI3530" s="13" t="s">
        <v>41</v>
      </c>
      <c r="AK3530" s="14" t="s">
        <v>27</v>
      </c>
      <c r="AL3530" s="15">
        <v>0.15</v>
      </c>
      <c r="AM3530" s="16" t="s">
        <v>2</v>
      </c>
    </row>
    <row r="3531" spans="1:39" s="3" customFormat="1" ht="13.8" x14ac:dyDescent="0.25">
      <c r="A3531" s="7" t="str">
        <f t="shared" ref="A3531:C3531" si="9899">A3530</f>
        <v>(Enter Broadcasting Company Name)</v>
      </c>
      <c r="B3531" s="7" t="str">
        <f t="shared" si="9899"/>
        <v>(Enter Call Letters)</v>
      </c>
      <c r="C3531" s="8" t="str">
        <f t="shared" si="9899"/>
        <v>(Select AM/FM)</v>
      </c>
      <c r="D3531" s="30"/>
      <c r="E3531" s="8" t="str">
        <f t="shared" si="9890"/>
        <v>(Select Station Province)</v>
      </c>
      <c r="F3531" s="9" t="str">
        <f>IFERROR(VLOOKUP(E3531,Template!$AK$5:$AL$17,2,FALSE),"")</f>
        <v/>
      </c>
      <c r="G3531" s="42" t="s">
        <v>12</v>
      </c>
      <c r="H3531" s="42" t="s">
        <v>15</v>
      </c>
      <c r="I3531" s="32" t="s">
        <v>65</v>
      </c>
      <c r="J3531" s="32" t="s">
        <v>66</v>
      </c>
      <c r="K3531" s="33">
        <f t="shared" si="9872"/>
        <v>0</v>
      </c>
      <c r="L3531" s="33">
        <f t="shared" si="9873"/>
        <v>0</v>
      </c>
      <c r="M3531" s="34">
        <f t="shared" si="9871"/>
        <v>0</v>
      </c>
      <c r="N3531" s="34">
        <f t="shared" si="9891"/>
        <v>0</v>
      </c>
      <c r="O3531" s="34">
        <f t="shared" si="9874"/>
        <v>0</v>
      </c>
      <c r="P3531" s="12" t="str">
        <f t="shared" ref="P3531:Q3531" si="9900">P3530</f>
        <v>(Select Language)</v>
      </c>
      <c r="Q3531" s="12" t="str">
        <f t="shared" si="9900"/>
        <v>(Select Usage)</v>
      </c>
      <c r="R3531" s="33">
        <f t="shared" si="9875"/>
        <v>0</v>
      </c>
      <c r="S3531" s="33">
        <f t="shared" si="9876"/>
        <v>0</v>
      </c>
      <c r="T3531" s="33">
        <f t="shared" si="9877"/>
        <v>0</v>
      </c>
      <c r="U3531" s="33">
        <f t="shared" si="9878"/>
        <v>0</v>
      </c>
      <c r="V3531" s="33">
        <f t="shared" si="9879"/>
        <v>0</v>
      </c>
      <c r="W3531" s="33">
        <f t="shared" si="9880"/>
        <v>0</v>
      </c>
      <c r="X3531" s="33">
        <f t="shared" si="9881"/>
        <v>0</v>
      </c>
      <c r="Y3531" s="33">
        <f t="shared" si="9882"/>
        <v>0</v>
      </c>
      <c r="Z3531" s="33">
        <f t="shared" si="9883"/>
        <v>0</v>
      </c>
      <c r="AA3531" s="33">
        <f t="shared" si="9884"/>
        <v>0</v>
      </c>
      <c r="AB3531" s="33">
        <f t="shared" si="9885"/>
        <v>0</v>
      </c>
      <c r="AC3531" s="33">
        <f t="shared" si="9886"/>
        <v>0</v>
      </c>
      <c r="AD3531" s="26">
        <f>SUM(R3531:AC3531)</f>
        <v>0</v>
      </c>
      <c r="AE3531" s="46" t="str">
        <f>IFERROR(IF(AE$3=VLOOKUP($E3531,Template!$AK$5:$AM$17,3,FALSE),$AD3531*$F3531,0),"0.00")</f>
        <v>0.00</v>
      </c>
      <c r="AF3531" s="46" t="str">
        <f>IFERROR(IF(AF$3=VLOOKUP($E3531,Template!$AK$5:$AM$17,3,FALSE),$AD3531*$F3531,0),"0.00")</f>
        <v>0.00</v>
      </c>
      <c r="AG3531" s="28">
        <f t="shared" si="9888"/>
        <v>0</v>
      </c>
      <c r="AH3531" s="13" t="s">
        <v>40</v>
      </c>
      <c r="AI3531" s="13" t="s">
        <v>41</v>
      </c>
      <c r="AK3531" s="14" t="s">
        <v>28</v>
      </c>
      <c r="AL3531" s="15">
        <v>0.05</v>
      </c>
      <c r="AM3531" s="16" t="s">
        <v>3</v>
      </c>
    </row>
    <row r="3532" spans="1:39" s="3" customFormat="1" ht="13.8" x14ac:dyDescent="0.25">
      <c r="A3532" s="7" t="str">
        <f t="shared" ref="A3532:C3532" si="9901">A3531</f>
        <v>(Enter Broadcasting Company Name)</v>
      </c>
      <c r="B3532" s="7" t="str">
        <f t="shared" si="9901"/>
        <v>(Enter Call Letters)</v>
      </c>
      <c r="C3532" s="8" t="str">
        <f t="shared" si="9901"/>
        <v>(Select AM/FM)</v>
      </c>
      <c r="D3532" s="30"/>
      <c r="E3532" s="8" t="str">
        <f t="shared" si="9890"/>
        <v>(Select Station Province)</v>
      </c>
      <c r="F3532" s="9" t="str">
        <f>IFERROR(VLOOKUP(E3532,Template!$AK$5:$AL$17,2,FALSE),"")</f>
        <v/>
      </c>
      <c r="G3532" s="42" t="s">
        <v>13</v>
      </c>
      <c r="H3532" s="42" t="s">
        <v>16</v>
      </c>
      <c r="I3532" s="32" t="s">
        <v>65</v>
      </c>
      <c r="J3532" s="32" t="s">
        <v>66</v>
      </c>
      <c r="K3532" s="33">
        <f t="shared" si="9872"/>
        <v>0</v>
      </c>
      <c r="L3532" s="33">
        <f t="shared" si="9873"/>
        <v>0</v>
      </c>
      <c r="M3532" s="34">
        <f t="shared" si="9871"/>
        <v>0</v>
      </c>
      <c r="N3532" s="34">
        <f t="shared" si="9891"/>
        <v>0</v>
      </c>
      <c r="O3532" s="34">
        <f t="shared" si="9874"/>
        <v>0</v>
      </c>
      <c r="P3532" s="12" t="str">
        <f t="shared" ref="P3532:Q3532" si="9902">P3531</f>
        <v>(Select Language)</v>
      </c>
      <c r="Q3532" s="12" t="str">
        <f t="shared" si="9902"/>
        <v>(Select Usage)</v>
      </c>
      <c r="R3532" s="33">
        <f t="shared" si="9875"/>
        <v>0</v>
      </c>
      <c r="S3532" s="33">
        <f t="shared" si="9876"/>
        <v>0</v>
      </c>
      <c r="T3532" s="33">
        <f t="shared" si="9877"/>
        <v>0</v>
      </c>
      <c r="U3532" s="33">
        <f t="shared" si="9878"/>
        <v>0</v>
      </c>
      <c r="V3532" s="33">
        <f t="shared" si="9879"/>
        <v>0</v>
      </c>
      <c r="W3532" s="33">
        <f t="shared" si="9880"/>
        <v>0</v>
      </c>
      <c r="X3532" s="33">
        <f t="shared" si="9881"/>
        <v>0</v>
      </c>
      <c r="Y3532" s="33">
        <f t="shared" si="9882"/>
        <v>0</v>
      </c>
      <c r="Z3532" s="33">
        <f t="shared" si="9883"/>
        <v>0</v>
      </c>
      <c r="AA3532" s="33">
        <f t="shared" si="9884"/>
        <v>0</v>
      </c>
      <c r="AB3532" s="33">
        <f t="shared" si="9885"/>
        <v>0</v>
      </c>
      <c r="AC3532" s="33">
        <f t="shared" si="9886"/>
        <v>0</v>
      </c>
      <c r="AD3532" s="26">
        <f t="shared" ref="AD3532:AD3534" si="9903">SUM(R3532:AC3532)</f>
        <v>0</v>
      </c>
      <c r="AE3532" s="46" t="str">
        <f>IFERROR(IF(AE$3=VLOOKUP($E3532,Template!$AK$5:$AM$17,3,FALSE),$AD3532*$F3532,0),"0.00")</f>
        <v>0.00</v>
      </c>
      <c r="AF3532" s="46" t="str">
        <f>IFERROR(IF(AF$3=VLOOKUP($E3532,Template!$AK$5:$AM$17,3,FALSE),$AD3532*$F3532,0),"0.00")</f>
        <v>0.00</v>
      </c>
      <c r="AG3532" s="28">
        <f t="shared" si="9888"/>
        <v>0</v>
      </c>
      <c r="AH3532" s="13" t="s">
        <v>40</v>
      </c>
      <c r="AI3532" s="13" t="s">
        <v>41</v>
      </c>
      <c r="AK3532" s="14" t="s">
        <v>70</v>
      </c>
      <c r="AL3532" s="15">
        <v>0.05</v>
      </c>
      <c r="AM3532" s="16" t="s">
        <v>3</v>
      </c>
    </row>
    <row r="3533" spans="1:39" s="3" customFormat="1" ht="13.8" x14ac:dyDescent="0.25">
      <c r="A3533" s="7" t="str">
        <f t="shared" ref="A3533:C3533" si="9904">A3532</f>
        <v>(Enter Broadcasting Company Name)</v>
      </c>
      <c r="B3533" s="7" t="str">
        <f t="shared" si="9904"/>
        <v>(Enter Call Letters)</v>
      </c>
      <c r="C3533" s="8" t="str">
        <f t="shared" si="9904"/>
        <v>(Select AM/FM)</v>
      </c>
      <c r="D3533" s="30"/>
      <c r="E3533" s="8" t="str">
        <f t="shared" si="9890"/>
        <v>(Select Station Province)</v>
      </c>
      <c r="F3533" s="9" t="str">
        <f>IFERROR(VLOOKUP(E3533,Template!$AK$5:$AL$17,2,FALSE),"")</f>
        <v/>
      </c>
      <c r="G3533" s="42" t="s">
        <v>15</v>
      </c>
      <c r="H3533" s="42" t="s">
        <v>17</v>
      </c>
      <c r="I3533" s="32" t="s">
        <v>65</v>
      </c>
      <c r="J3533" s="32" t="s">
        <v>66</v>
      </c>
      <c r="K3533" s="33">
        <f t="shared" si="9872"/>
        <v>0</v>
      </c>
      <c r="L3533" s="33">
        <f t="shared" si="9873"/>
        <v>0</v>
      </c>
      <c r="M3533" s="34">
        <f t="shared" si="9871"/>
        <v>0</v>
      </c>
      <c r="N3533" s="34">
        <f t="shared" si="9891"/>
        <v>0</v>
      </c>
      <c r="O3533" s="34">
        <f t="shared" si="9874"/>
        <v>0</v>
      </c>
      <c r="P3533" s="12" t="str">
        <f t="shared" ref="P3533:Q3533" si="9905">P3532</f>
        <v>(Select Language)</v>
      </c>
      <c r="Q3533" s="12" t="str">
        <f t="shared" si="9905"/>
        <v>(Select Usage)</v>
      </c>
      <c r="R3533" s="33">
        <f t="shared" si="9875"/>
        <v>0</v>
      </c>
      <c r="S3533" s="33">
        <f t="shared" si="9876"/>
        <v>0</v>
      </c>
      <c r="T3533" s="33">
        <f t="shared" si="9877"/>
        <v>0</v>
      </c>
      <c r="U3533" s="33">
        <f t="shared" si="9878"/>
        <v>0</v>
      </c>
      <c r="V3533" s="33">
        <f t="shared" si="9879"/>
        <v>0</v>
      </c>
      <c r="W3533" s="33">
        <f t="shared" si="9880"/>
        <v>0</v>
      </c>
      <c r="X3533" s="33">
        <f t="shared" si="9881"/>
        <v>0</v>
      </c>
      <c r="Y3533" s="33">
        <f t="shared" si="9882"/>
        <v>0</v>
      </c>
      <c r="Z3533" s="33">
        <f t="shared" si="9883"/>
        <v>0</v>
      </c>
      <c r="AA3533" s="33">
        <f t="shared" si="9884"/>
        <v>0</v>
      </c>
      <c r="AB3533" s="33">
        <f t="shared" si="9885"/>
        <v>0</v>
      </c>
      <c r="AC3533" s="33">
        <f t="shared" si="9886"/>
        <v>0</v>
      </c>
      <c r="AD3533" s="26">
        <f t="shared" si="9903"/>
        <v>0</v>
      </c>
      <c r="AE3533" s="46" t="str">
        <f>IFERROR(IF(AE$3=VLOOKUP($E3533,Template!$AK$5:$AM$17,3,FALSE),$AD3533*$F3533,0),"0.00")</f>
        <v>0.00</v>
      </c>
      <c r="AF3533" s="46" t="str">
        <f>IFERROR(IF(AF$3=VLOOKUP($E3533,Template!$AK$5:$AM$17,3,FALSE),$AD3533*$F3533,0),"0.00")</f>
        <v>0.00</v>
      </c>
      <c r="AG3533" s="28">
        <f t="shared" si="9888"/>
        <v>0</v>
      </c>
      <c r="AH3533" s="13" t="s">
        <v>40</v>
      </c>
      <c r="AI3533" s="13" t="s">
        <v>41</v>
      </c>
      <c r="AK3533" s="14" t="s">
        <v>20</v>
      </c>
      <c r="AL3533" s="15">
        <v>0.13</v>
      </c>
      <c r="AM3533" s="16" t="s">
        <v>2</v>
      </c>
    </row>
    <row r="3534" spans="1:39" s="3" customFormat="1" ht="13.8" x14ac:dyDescent="0.25">
      <c r="A3534" s="7" t="str">
        <f t="shared" ref="A3534:C3534" si="9906">A3533</f>
        <v>(Enter Broadcasting Company Name)</v>
      </c>
      <c r="B3534" s="7" t="str">
        <f t="shared" si="9906"/>
        <v>(Enter Call Letters)</v>
      </c>
      <c r="C3534" s="8" t="str">
        <f t="shared" si="9906"/>
        <v>(Select AM/FM)</v>
      </c>
      <c r="D3534" s="30"/>
      <c r="E3534" s="8" t="str">
        <f t="shared" si="9890"/>
        <v>(Select Station Province)</v>
      </c>
      <c r="F3534" s="9" t="str">
        <f>IFERROR(VLOOKUP(E3534,Template!$AK$5:$AL$17,2,FALSE),"")</f>
        <v/>
      </c>
      <c r="G3534" s="42" t="s">
        <v>16</v>
      </c>
      <c r="H3534" s="42" t="s">
        <v>18</v>
      </c>
      <c r="I3534" s="32" t="s">
        <v>65</v>
      </c>
      <c r="J3534" s="32" t="s">
        <v>66</v>
      </c>
      <c r="K3534" s="33">
        <f t="shared" si="9872"/>
        <v>0</v>
      </c>
      <c r="L3534" s="33">
        <f t="shared" si="9873"/>
        <v>0</v>
      </c>
      <c r="M3534" s="34">
        <f t="shared" si="9871"/>
        <v>0</v>
      </c>
      <c r="N3534" s="34">
        <f t="shared" si="9891"/>
        <v>0</v>
      </c>
      <c r="O3534" s="34">
        <f t="shared" si="9874"/>
        <v>0</v>
      </c>
      <c r="P3534" s="12" t="str">
        <f t="shared" ref="P3534:Q3534" si="9907">P3533</f>
        <v>(Select Language)</v>
      </c>
      <c r="Q3534" s="12" t="str">
        <f t="shared" si="9907"/>
        <v>(Select Usage)</v>
      </c>
      <c r="R3534" s="33">
        <f t="shared" si="9875"/>
        <v>0</v>
      </c>
      <c r="S3534" s="33">
        <f t="shared" si="9876"/>
        <v>0</v>
      </c>
      <c r="T3534" s="33">
        <f t="shared" si="9877"/>
        <v>0</v>
      </c>
      <c r="U3534" s="33">
        <f t="shared" si="9878"/>
        <v>0</v>
      </c>
      <c r="V3534" s="33">
        <f t="shared" si="9879"/>
        <v>0</v>
      </c>
      <c r="W3534" s="33">
        <f t="shared" si="9880"/>
        <v>0</v>
      </c>
      <c r="X3534" s="33">
        <f t="shared" si="9881"/>
        <v>0</v>
      </c>
      <c r="Y3534" s="33">
        <f t="shared" si="9882"/>
        <v>0</v>
      </c>
      <c r="Z3534" s="33">
        <f t="shared" si="9883"/>
        <v>0</v>
      </c>
      <c r="AA3534" s="33">
        <f t="shared" si="9884"/>
        <v>0</v>
      </c>
      <c r="AB3534" s="33">
        <f t="shared" si="9885"/>
        <v>0</v>
      </c>
      <c r="AC3534" s="33">
        <f t="shared" si="9886"/>
        <v>0</v>
      </c>
      <c r="AD3534" s="26">
        <f t="shared" si="9903"/>
        <v>0</v>
      </c>
      <c r="AE3534" s="46" t="str">
        <f>IFERROR(IF(AE$3=VLOOKUP($E3534,Template!$AK$5:$AM$17,3,FALSE),$AD3534*$F3534,0),"0.00")</f>
        <v>0.00</v>
      </c>
      <c r="AF3534" s="46" t="str">
        <f>IFERROR(IF(AF$3=VLOOKUP($E3534,Template!$AK$5:$AM$17,3,FALSE),$AD3534*$F3534,0),"0.00")</f>
        <v>0.00</v>
      </c>
      <c r="AG3534" s="28">
        <f t="shared" si="9888"/>
        <v>0</v>
      </c>
      <c r="AH3534" s="13" t="s">
        <v>40</v>
      </c>
      <c r="AI3534" s="13" t="s">
        <v>41</v>
      </c>
      <c r="AK3534" s="14" t="s">
        <v>69</v>
      </c>
      <c r="AL3534" s="15">
        <v>0.15</v>
      </c>
      <c r="AM3534" s="16" t="s">
        <v>2</v>
      </c>
    </row>
    <row r="3535" spans="1:39" s="3" customFormat="1" ht="13.8" x14ac:dyDescent="0.25">
      <c r="A3535" s="7" t="str">
        <f t="shared" ref="A3535:C3535" si="9908">A3534</f>
        <v>(Enter Broadcasting Company Name)</v>
      </c>
      <c r="B3535" s="7" t="str">
        <f t="shared" si="9908"/>
        <v>(Enter Call Letters)</v>
      </c>
      <c r="C3535" s="8" t="str">
        <f t="shared" si="9908"/>
        <v>(Select AM/FM)</v>
      </c>
      <c r="D3535" s="30"/>
      <c r="E3535" s="8" t="str">
        <f t="shared" si="9890"/>
        <v>(Select Station Province)</v>
      </c>
      <c r="F3535" s="9" t="str">
        <f>IFERROR(VLOOKUP(E3535,Template!$AK$5:$AL$17,2,FALSE),"")</f>
        <v/>
      </c>
      <c r="G3535" s="42" t="s">
        <v>17</v>
      </c>
      <c r="H3535" s="42" t="s">
        <v>7</v>
      </c>
      <c r="I3535" s="32" t="s">
        <v>65</v>
      </c>
      <c r="J3535" s="32" t="s">
        <v>66</v>
      </c>
      <c r="K3535" s="33">
        <f t="shared" si="9872"/>
        <v>0</v>
      </c>
      <c r="L3535" s="33">
        <f t="shared" si="9873"/>
        <v>0</v>
      </c>
      <c r="M3535" s="34">
        <f t="shared" si="9871"/>
        <v>0</v>
      </c>
      <c r="N3535" s="34">
        <f t="shared" si="9891"/>
        <v>0</v>
      </c>
      <c r="O3535" s="34">
        <f t="shared" si="9874"/>
        <v>0</v>
      </c>
      <c r="P3535" s="12" t="str">
        <f t="shared" ref="P3535:Q3535" si="9909">P3534</f>
        <v>(Select Language)</v>
      </c>
      <c r="Q3535" s="12" t="str">
        <f t="shared" si="9909"/>
        <v>(Select Usage)</v>
      </c>
      <c r="R3535" s="33">
        <f t="shared" si="9875"/>
        <v>0</v>
      </c>
      <c r="S3535" s="33">
        <f t="shared" si="9876"/>
        <v>0</v>
      </c>
      <c r="T3535" s="33">
        <f t="shared" si="9877"/>
        <v>0</v>
      </c>
      <c r="U3535" s="33">
        <f t="shared" si="9878"/>
        <v>0</v>
      </c>
      <c r="V3535" s="33">
        <f t="shared" si="9879"/>
        <v>0</v>
      </c>
      <c r="W3535" s="33">
        <f t="shared" si="9880"/>
        <v>0</v>
      </c>
      <c r="X3535" s="33">
        <f t="shared" si="9881"/>
        <v>0</v>
      </c>
      <c r="Y3535" s="33">
        <f t="shared" si="9882"/>
        <v>0</v>
      </c>
      <c r="Z3535" s="33">
        <f t="shared" si="9883"/>
        <v>0</v>
      </c>
      <c r="AA3535" s="33">
        <f t="shared" si="9884"/>
        <v>0</v>
      </c>
      <c r="AB3535" s="33">
        <f t="shared" si="9885"/>
        <v>0</v>
      </c>
      <c r="AC3535" s="33">
        <f t="shared" si="9886"/>
        <v>0</v>
      </c>
      <c r="AD3535" s="26">
        <f>SUM(R3535:AC3535)</f>
        <v>0</v>
      </c>
      <c r="AE3535" s="46" t="str">
        <f>IFERROR(IF(AE$3=VLOOKUP($E3535,Template!$AK$5:$AM$17,3,FALSE),$AD3535*$F3535,0),"0.00")</f>
        <v>0.00</v>
      </c>
      <c r="AF3535" s="46" t="str">
        <f>IFERROR(IF(AF$3=VLOOKUP($E3535,Template!$AK$5:$AM$17,3,FALSE),$AD3535*$F3535,0),"0.00")</f>
        <v>0.00</v>
      </c>
      <c r="AG3535" s="28">
        <f t="shared" si="9888"/>
        <v>0</v>
      </c>
      <c r="AH3535" s="13" t="s">
        <v>40</v>
      </c>
      <c r="AI3535" s="13" t="s">
        <v>41</v>
      </c>
      <c r="AK3535" s="14" t="s">
        <v>29</v>
      </c>
      <c r="AL3535" s="15">
        <v>0.05</v>
      </c>
      <c r="AM3535" s="16" t="s">
        <v>3</v>
      </c>
    </row>
    <row r="3536" spans="1:39" s="3" customFormat="1" ht="13.8" x14ac:dyDescent="0.25">
      <c r="A3536" s="7" t="str">
        <f t="shared" ref="A3536:C3536" si="9910">A3535</f>
        <v>(Enter Broadcasting Company Name)</v>
      </c>
      <c r="B3536" s="7" t="str">
        <f t="shared" si="9910"/>
        <v>(Enter Call Letters)</v>
      </c>
      <c r="C3536" s="8" t="str">
        <f t="shared" si="9910"/>
        <v>(Select AM/FM)</v>
      </c>
      <c r="D3536" s="30"/>
      <c r="E3536" s="8" t="str">
        <f t="shared" si="9890"/>
        <v>(Select Station Province)</v>
      </c>
      <c r="F3536" s="9" t="str">
        <f>IFERROR(VLOOKUP(E3536,Template!$AK$5:$AL$17,2,FALSE),"")</f>
        <v/>
      </c>
      <c r="G3536" s="42" t="s">
        <v>18</v>
      </c>
      <c r="H3536" s="43" t="s">
        <v>8</v>
      </c>
      <c r="I3536" s="32" t="s">
        <v>65</v>
      </c>
      <c r="J3536" s="32" t="s">
        <v>66</v>
      </c>
      <c r="K3536" s="33">
        <f t="shared" si="9872"/>
        <v>0</v>
      </c>
      <c r="L3536" s="33">
        <f t="shared" si="9873"/>
        <v>0</v>
      </c>
      <c r="M3536" s="34">
        <f t="shared" si="9871"/>
        <v>0</v>
      </c>
      <c r="N3536" s="34">
        <f t="shared" si="9891"/>
        <v>0</v>
      </c>
      <c r="O3536" s="34">
        <f t="shared" si="9874"/>
        <v>0</v>
      </c>
      <c r="P3536" s="12" t="str">
        <f t="shared" ref="P3536:Q3536" si="9911">P3535</f>
        <v>(Select Language)</v>
      </c>
      <c r="Q3536" s="12" t="str">
        <f t="shared" si="9911"/>
        <v>(Select Usage)</v>
      </c>
      <c r="R3536" s="33">
        <f t="shared" si="9875"/>
        <v>0</v>
      </c>
      <c r="S3536" s="33">
        <f t="shared" si="9876"/>
        <v>0</v>
      </c>
      <c r="T3536" s="33">
        <f t="shared" si="9877"/>
        <v>0</v>
      </c>
      <c r="U3536" s="33">
        <f t="shared" si="9878"/>
        <v>0</v>
      </c>
      <c r="V3536" s="33">
        <f t="shared" si="9879"/>
        <v>0</v>
      </c>
      <c r="W3536" s="33">
        <f t="shared" si="9880"/>
        <v>0</v>
      </c>
      <c r="X3536" s="33">
        <f t="shared" si="9881"/>
        <v>0</v>
      </c>
      <c r="Y3536" s="33">
        <f t="shared" si="9882"/>
        <v>0</v>
      </c>
      <c r="Z3536" s="33">
        <f t="shared" si="9883"/>
        <v>0</v>
      </c>
      <c r="AA3536" s="33">
        <f t="shared" si="9884"/>
        <v>0</v>
      </c>
      <c r="AB3536" s="33">
        <f t="shared" si="9885"/>
        <v>0</v>
      </c>
      <c r="AC3536" s="33">
        <f t="shared" si="9886"/>
        <v>0</v>
      </c>
      <c r="AD3536" s="26">
        <f t="shared" ref="AD3536" si="9912">SUM(R3536:AC3536)</f>
        <v>0</v>
      </c>
      <c r="AE3536" s="46" t="str">
        <f>IFERROR(IF(AE$3=VLOOKUP($E3536,Template!$AK$5:$AM$17,3,FALSE),$AD3536*$F3536,0),"0.00")</f>
        <v>0.00</v>
      </c>
      <c r="AF3536" s="46" t="str">
        <f>IFERROR(IF(AF$3=VLOOKUP($E3536,Template!$AK$5:$AM$17,3,FALSE),$AD3536*$F3536,0),"0.00")</f>
        <v>0.00</v>
      </c>
      <c r="AG3536" s="28">
        <f t="shared" si="9888"/>
        <v>0</v>
      </c>
      <c r="AH3536" s="13" t="s">
        <v>40</v>
      </c>
      <c r="AI3536" s="13" t="s">
        <v>41</v>
      </c>
      <c r="AK3536" s="14" t="s">
        <v>21</v>
      </c>
      <c r="AL3536" s="15">
        <v>0.05</v>
      </c>
      <c r="AM3536" s="16" t="s">
        <v>3</v>
      </c>
    </row>
    <row r="3537" spans="1:39" ht="13.8" x14ac:dyDescent="0.25">
      <c r="A3537" s="19" t="s">
        <v>4</v>
      </c>
      <c r="B3537" s="19"/>
      <c r="C3537" s="20"/>
      <c r="D3537" s="20"/>
      <c r="E3537" s="20"/>
      <c r="F3537" s="20"/>
      <c r="G3537" s="44"/>
      <c r="H3537" s="44"/>
      <c r="I3537" s="21">
        <f t="shared" ref="I3537:K3537" si="9913">SUM(I3525:I3536)</f>
        <v>0</v>
      </c>
      <c r="J3537" s="21">
        <f t="shared" si="9913"/>
        <v>0</v>
      </c>
      <c r="K3537" s="21">
        <f t="shared" si="9913"/>
        <v>0</v>
      </c>
      <c r="L3537" s="21">
        <f>L3536</f>
        <v>0</v>
      </c>
      <c r="M3537" s="21">
        <f>SUM(M3525:M3536)</f>
        <v>0</v>
      </c>
      <c r="N3537" s="21">
        <f t="shared" ref="N3537:O3537" si="9914">SUM(N3525:N3536)</f>
        <v>0</v>
      </c>
      <c r="O3537" s="21">
        <f t="shared" si="9914"/>
        <v>0</v>
      </c>
      <c r="P3537" s="21"/>
      <c r="Q3537" s="22"/>
      <c r="R3537" s="21">
        <f t="shared" ref="R3537:AI3537" si="9915">SUM(R3525:R3536)</f>
        <v>0</v>
      </c>
      <c r="S3537" s="21">
        <f t="shared" si="9915"/>
        <v>0</v>
      </c>
      <c r="T3537" s="21">
        <f t="shared" si="9915"/>
        <v>0</v>
      </c>
      <c r="U3537" s="21">
        <f t="shared" si="9915"/>
        <v>0</v>
      </c>
      <c r="V3537" s="21">
        <f t="shared" si="9915"/>
        <v>0</v>
      </c>
      <c r="W3537" s="21">
        <f t="shared" si="9915"/>
        <v>0</v>
      </c>
      <c r="X3537" s="21">
        <f t="shared" si="9915"/>
        <v>0</v>
      </c>
      <c r="Y3537" s="21">
        <f t="shared" si="9915"/>
        <v>0</v>
      </c>
      <c r="Z3537" s="21">
        <f t="shared" si="9915"/>
        <v>0</v>
      </c>
      <c r="AA3537" s="21">
        <f t="shared" si="9915"/>
        <v>0</v>
      </c>
      <c r="AB3537" s="21">
        <f t="shared" si="9915"/>
        <v>0</v>
      </c>
      <c r="AC3537" s="21">
        <f t="shared" si="9915"/>
        <v>0</v>
      </c>
      <c r="AD3537" s="27">
        <f t="shared" si="9915"/>
        <v>0</v>
      </c>
      <c r="AE3537" s="21">
        <f t="shared" si="9915"/>
        <v>0</v>
      </c>
      <c r="AF3537" s="21">
        <f t="shared" si="9915"/>
        <v>0</v>
      </c>
      <c r="AG3537" s="27">
        <f t="shared" si="9915"/>
        <v>0</v>
      </c>
      <c r="AH3537" s="21">
        <f t="shared" si="9915"/>
        <v>0</v>
      </c>
      <c r="AI3537" s="21">
        <f t="shared" si="9915"/>
        <v>0</v>
      </c>
      <c r="AK3537" s="14" t="s">
        <v>71</v>
      </c>
      <c r="AL3537" s="15">
        <v>0.05</v>
      </c>
      <c r="AM3537" s="16" t="s">
        <v>3</v>
      </c>
    </row>
    <row r="3538" spans="1:39" x14ac:dyDescent="0.25">
      <c r="N3538" s="24"/>
      <c r="AJ3538" s="6"/>
      <c r="AK3538" s="6"/>
      <c r="AL3538" s="6"/>
    </row>
    <row r="3539" spans="1:39" ht="42" customHeight="1" x14ac:dyDescent="0.25">
      <c r="A3539" s="223" t="s">
        <v>63</v>
      </c>
      <c r="B3539" s="223" t="s">
        <v>43</v>
      </c>
      <c r="C3539" s="224" t="s">
        <v>19</v>
      </c>
      <c r="D3539" s="226"/>
      <c r="E3539" s="223" t="s">
        <v>14</v>
      </c>
      <c r="F3539" s="223" t="s">
        <v>38</v>
      </c>
      <c r="G3539" s="223" t="s">
        <v>1</v>
      </c>
      <c r="H3539" s="223" t="s">
        <v>5</v>
      </c>
      <c r="I3539" s="225" t="s">
        <v>31</v>
      </c>
      <c r="J3539" s="225" t="s">
        <v>32</v>
      </c>
      <c r="K3539" s="225" t="s">
        <v>48</v>
      </c>
      <c r="L3539" s="225" t="s">
        <v>0</v>
      </c>
      <c r="M3539" s="4" t="s">
        <v>45</v>
      </c>
      <c r="N3539" s="4" t="s">
        <v>46</v>
      </c>
      <c r="O3539" s="4" t="s">
        <v>47</v>
      </c>
      <c r="P3539" s="225" t="s">
        <v>50</v>
      </c>
      <c r="Q3539" s="225" t="s">
        <v>33</v>
      </c>
      <c r="R3539" s="4" t="s">
        <v>51</v>
      </c>
      <c r="S3539" s="4" t="s">
        <v>52</v>
      </c>
      <c r="T3539" s="4" t="s">
        <v>53</v>
      </c>
      <c r="U3539" s="4" t="s">
        <v>54</v>
      </c>
      <c r="V3539" s="4" t="s">
        <v>55</v>
      </c>
      <c r="W3539" s="4" t="s">
        <v>56</v>
      </c>
      <c r="X3539" s="4" t="s">
        <v>57</v>
      </c>
      <c r="Y3539" s="4" t="s">
        <v>58</v>
      </c>
      <c r="Z3539" s="4" t="s">
        <v>59</v>
      </c>
      <c r="AA3539" s="4" t="s">
        <v>62</v>
      </c>
      <c r="AB3539" s="4" t="s">
        <v>60</v>
      </c>
      <c r="AC3539" s="4" t="s">
        <v>61</v>
      </c>
      <c r="AD3539" s="233" t="s">
        <v>34</v>
      </c>
      <c r="AE3539" s="231" t="s">
        <v>2</v>
      </c>
      <c r="AF3539" s="231" t="s">
        <v>3</v>
      </c>
      <c r="AG3539" s="233" t="s">
        <v>35</v>
      </c>
      <c r="AH3539" s="223" t="s">
        <v>36</v>
      </c>
      <c r="AI3539" s="223" t="s">
        <v>37</v>
      </c>
      <c r="AK3539" s="229" t="s">
        <v>30</v>
      </c>
      <c r="AL3539" s="229"/>
      <c r="AM3539" s="229"/>
    </row>
    <row r="3540" spans="1:39" s="6" customFormat="1" ht="35.25" customHeight="1" x14ac:dyDescent="0.3">
      <c r="A3540" s="224"/>
      <c r="B3540" s="224"/>
      <c r="C3540" s="224"/>
      <c r="D3540" s="227"/>
      <c r="E3540" s="223"/>
      <c r="F3540" s="223"/>
      <c r="G3540" s="223"/>
      <c r="H3540" s="223"/>
      <c r="I3540" s="230"/>
      <c r="J3540" s="230"/>
      <c r="K3540" s="230"/>
      <c r="L3540" s="230"/>
      <c r="M3540" s="5">
        <v>0</v>
      </c>
      <c r="N3540" s="5">
        <v>625000</v>
      </c>
      <c r="O3540" s="5">
        <v>1250000</v>
      </c>
      <c r="P3540" s="225"/>
      <c r="Q3540" s="225"/>
      <c r="R3540" s="29">
        <v>4.95E-4</v>
      </c>
      <c r="S3540" s="29">
        <v>9.5200000000000005E-4</v>
      </c>
      <c r="T3540" s="29">
        <v>1.5900000000000001E-3</v>
      </c>
      <c r="U3540" s="29">
        <v>1.1169999999999999E-3</v>
      </c>
      <c r="V3540" s="29">
        <v>2.189E-3</v>
      </c>
      <c r="W3540" s="29">
        <v>4.5430000000000002E-3</v>
      </c>
      <c r="X3540" s="29">
        <v>8.8199999999999997E-4</v>
      </c>
      <c r="Y3540" s="29">
        <v>1.6949999999999999E-3</v>
      </c>
      <c r="Z3540" s="29">
        <v>2.8319999999999999E-3</v>
      </c>
      <c r="AA3540" s="29">
        <v>1.9889999999999999E-3</v>
      </c>
      <c r="AB3540" s="29">
        <v>3.8999999999999998E-3</v>
      </c>
      <c r="AC3540" s="29">
        <v>8.0949999999999998E-3</v>
      </c>
      <c r="AD3540" s="233"/>
      <c r="AE3540" s="232"/>
      <c r="AF3540" s="232"/>
      <c r="AG3540" s="234"/>
      <c r="AH3540" s="223"/>
      <c r="AI3540" s="223"/>
      <c r="AK3540" s="229"/>
      <c r="AL3540" s="229"/>
      <c r="AM3540" s="229"/>
    </row>
    <row r="3541" spans="1:39" s="3" customFormat="1" ht="13.8" x14ac:dyDescent="0.25">
      <c r="A3541" s="7" t="s">
        <v>44</v>
      </c>
      <c r="B3541" s="7" t="s">
        <v>42</v>
      </c>
      <c r="C3541" s="8" t="s">
        <v>39</v>
      </c>
      <c r="D3541" s="30"/>
      <c r="E3541" s="8" t="s">
        <v>64</v>
      </c>
      <c r="F3541" s="9" t="str">
        <f>IFERROR(VLOOKUP(E3541,Template!$AK$5:$AL$17,2,FALSE),"")</f>
        <v/>
      </c>
      <c r="G3541" s="41" t="s">
        <v>7</v>
      </c>
      <c r="H3541" s="41" t="s">
        <v>6</v>
      </c>
      <c r="I3541" s="32" t="s">
        <v>65</v>
      </c>
      <c r="J3541" s="32" t="s">
        <v>66</v>
      </c>
      <c r="K3541" s="33">
        <f>IFERROR(I3541+J3541,0)</f>
        <v>0</v>
      </c>
      <c r="L3541" s="33">
        <f>IFERROR(K3541,"")</f>
        <v>0</v>
      </c>
      <c r="M3541" s="34">
        <f t="shared" ref="M3541:M3552" si="9916">IF(L3541&lt;=$N$4,K3541,IF(L3540&gt;$N$4,0,$N$4-L3540))</f>
        <v>0</v>
      </c>
      <c r="N3541" s="34">
        <f>IF(AND(L3541&gt;$N$4,L3541&lt;=$O$4),K3541-M3541,IF(AND(L3540&gt;$N$4,L3540&lt;=$O$4),$O$4-L3540,IF(L3540&gt;$O$4,0,IF(L3541&lt;$N$4,0,MIN(L3541-$N$4,$N$4)))))</f>
        <v>0</v>
      </c>
      <c r="O3541" s="34">
        <f>IF(L3541&gt;$O$4,K3541-M3541-N3541,0)</f>
        <v>0</v>
      </c>
      <c r="P3541" s="12" t="s">
        <v>94</v>
      </c>
      <c r="Q3541" s="12" t="s">
        <v>68</v>
      </c>
      <c r="R3541" s="33">
        <f>IF(AND($Q3541="LOW",$P3541="French"),M3541*R$4,0)</f>
        <v>0</v>
      </c>
      <c r="S3541" s="33">
        <f>IF(AND($Q3541="LOW",$P3541="French"),N3541*S$4,0)</f>
        <v>0</v>
      </c>
      <c r="T3541" s="33">
        <f>IF(AND($Q3541="LOW",$P3541="French"),O3541*T$4,0)</f>
        <v>0</v>
      </c>
      <c r="U3541" s="33">
        <f>IF(AND($Q3541="HIGH",$P3541="French"),M3541*U$4,0)</f>
        <v>0</v>
      </c>
      <c r="V3541" s="33">
        <f>IF(AND($Q3541="HIGH",$P3541="French"),N3541*V$4,0)</f>
        <v>0</v>
      </c>
      <c r="W3541" s="33">
        <f>IF(AND($Q3541="HIGH",$P3541="French"),O3541*W$4,0)</f>
        <v>0</v>
      </c>
      <c r="X3541" s="33">
        <f>IF(AND($Q3541="LOW",$P3541="English"),M3541*X$4,0)</f>
        <v>0</v>
      </c>
      <c r="Y3541" s="33">
        <f>IF(AND($Q3541="LOW",$P3541="English"),N3541*Y$4,0)</f>
        <v>0</v>
      </c>
      <c r="Z3541" s="33">
        <f>IF(AND($Q3541="LOW",$P3541="English"),O3541*Z$4,0)</f>
        <v>0</v>
      </c>
      <c r="AA3541" s="33">
        <f>IF(AND($Q3541="HIGH",$P3541="English"),M3541*AA$4,0)</f>
        <v>0</v>
      </c>
      <c r="AB3541" s="33">
        <f>IF(AND($Q3541="HIGH",$P3541="English"),N3541*AB$4,0)</f>
        <v>0</v>
      </c>
      <c r="AC3541" s="33">
        <f>IF(AND($Q3541="HIGH",$P3541="English"),O3541*AC$4,0)</f>
        <v>0</v>
      </c>
      <c r="AD3541" s="26">
        <f>SUM(R3541:AC3541)</f>
        <v>0</v>
      </c>
      <c r="AE3541" s="46" t="str">
        <f>IFERROR(IF(AE$3=VLOOKUP($E3541,Template!$AK$5:$AM$17,3,FALSE),$AD3541*$F3541,0),"0.00")</f>
        <v>0.00</v>
      </c>
      <c r="AF3541" s="46" t="str">
        <f>IFERROR(IF(AF$3=VLOOKUP($E3541,Template!$AK$5:$AM$17,3,FALSE),$AD3541*$F3541,0),"0.00")</f>
        <v>0.00</v>
      </c>
      <c r="AG3541" s="28">
        <f>SUM(AD3541:AF3541)</f>
        <v>0</v>
      </c>
      <c r="AH3541" s="13" t="s">
        <v>40</v>
      </c>
      <c r="AI3541" s="13" t="s">
        <v>41</v>
      </c>
      <c r="AK3541" s="14" t="s">
        <v>25</v>
      </c>
      <c r="AL3541" s="15">
        <v>0.05</v>
      </c>
      <c r="AM3541" s="16" t="s">
        <v>3</v>
      </c>
    </row>
    <row r="3542" spans="1:39" s="3" customFormat="1" ht="13.8" x14ac:dyDescent="0.25">
      <c r="A3542" s="7" t="str">
        <f>A3541</f>
        <v>(Enter Broadcasting Company Name)</v>
      </c>
      <c r="B3542" s="7" t="str">
        <f>B3541</f>
        <v>(Enter Call Letters)</v>
      </c>
      <c r="C3542" s="8" t="str">
        <f>C3541</f>
        <v>(Select AM/FM)</v>
      </c>
      <c r="D3542" s="30"/>
      <c r="E3542" s="8" t="str">
        <f>E3541</f>
        <v>(Select Station Province)</v>
      </c>
      <c r="F3542" s="9" t="str">
        <f>IFERROR(VLOOKUP(E3542,Template!$AK$5:$AL$17,2,FALSE),"")</f>
        <v/>
      </c>
      <c r="G3542" s="42" t="s">
        <v>8</v>
      </c>
      <c r="H3542" s="42" t="s">
        <v>9</v>
      </c>
      <c r="I3542" s="32" t="s">
        <v>65</v>
      </c>
      <c r="J3542" s="32" t="s">
        <v>66</v>
      </c>
      <c r="K3542" s="33">
        <f t="shared" ref="K3542:K3552" si="9917">IFERROR(I3542+J3542,0)</f>
        <v>0</v>
      </c>
      <c r="L3542" s="33">
        <f t="shared" ref="L3542:L3552" si="9918">IFERROR(L3541+K3542,"")</f>
        <v>0</v>
      </c>
      <c r="M3542" s="34">
        <f t="shared" si="9916"/>
        <v>0</v>
      </c>
      <c r="N3542" s="34">
        <f>IF(AND(L3542&gt;$N$4,L3542&lt;=$O$4),K3542-M3542,IF(AND(L3541&gt;$N$4,L3541&lt;=$O$4),$O$4-L3541,IF(L3541&gt;$O$4,0,IF(L3542&lt;$N$4,0,MIN(L3542-$N$4,$N$4)))))</f>
        <v>0</v>
      </c>
      <c r="O3542" s="34">
        <f t="shared" ref="O3542:O3552" si="9919">IF(L3542&gt;$O$4,K3542-M3542-N3542,0)</f>
        <v>0</v>
      </c>
      <c r="P3542" s="12" t="str">
        <f>P3541</f>
        <v>(Select Language)</v>
      </c>
      <c r="Q3542" s="12" t="str">
        <f>Q3541</f>
        <v>(Select Usage)</v>
      </c>
      <c r="R3542" s="33">
        <f t="shared" ref="R3542:R3552" si="9920">IF(AND($Q3542="LOW",$P3542="French"),M3542*R$4,0)</f>
        <v>0</v>
      </c>
      <c r="S3542" s="33">
        <f t="shared" ref="S3542:S3552" si="9921">IF(AND($Q3542="LOW",$P3542="French"),N3542*S$4,0)</f>
        <v>0</v>
      </c>
      <c r="T3542" s="33">
        <f t="shared" ref="T3542:T3552" si="9922">IF(AND($Q3542="LOW",$P3542="French"),O3542*T$4,0)</f>
        <v>0</v>
      </c>
      <c r="U3542" s="33">
        <f t="shared" ref="U3542:U3552" si="9923">IF(AND($Q3542="HIGH",$P3542="French"),M3542*U$4,0)</f>
        <v>0</v>
      </c>
      <c r="V3542" s="33">
        <f t="shared" ref="V3542:V3552" si="9924">IF(AND($Q3542="HIGH",$P3542="French"),N3542*V$4,0)</f>
        <v>0</v>
      </c>
      <c r="W3542" s="33">
        <f t="shared" ref="W3542:W3552" si="9925">IF(AND($Q3542="HIGH",$P3542="French"),O3542*W$4,0)</f>
        <v>0</v>
      </c>
      <c r="X3542" s="33">
        <f t="shared" ref="X3542:X3552" si="9926">IF(AND($Q3542="LOW",$P3542="English"),M3542*X$4,0)</f>
        <v>0</v>
      </c>
      <c r="Y3542" s="33">
        <f t="shared" ref="Y3542:Y3552" si="9927">IF(AND($Q3542="LOW",$P3542="English"),N3542*Y$4,0)</f>
        <v>0</v>
      </c>
      <c r="Z3542" s="33">
        <f t="shared" ref="Z3542:Z3552" si="9928">IF(AND($Q3542="LOW",$P3542="English"),O3542*Z$4,0)</f>
        <v>0</v>
      </c>
      <c r="AA3542" s="33">
        <f t="shared" ref="AA3542:AA3552" si="9929">IF(AND($Q3542="HIGH",$P3542="English"),M3542*AA$4,0)</f>
        <v>0</v>
      </c>
      <c r="AB3542" s="33">
        <f t="shared" ref="AB3542:AB3552" si="9930">IF(AND($Q3542="HIGH",$P3542="English"),N3542*AB$4,0)</f>
        <v>0</v>
      </c>
      <c r="AC3542" s="33">
        <f t="shared" ref="AC3542:AC3552" si="9931">IF(AND($Q3542="HIGH",$P3542="English"),O3542*AC$4,0)</f>
        <v>0</v>
      </c>
      <c r="AD3542" s="26">
        <f t="shared" ref="AD3542:AD3546" si="9932">SUM(R3542:AC3542)</f>
        <v>0</v>
      </c>
      <c r="AE3542" s="46" t="str">
        <f>IFERROR(IF(AE$3=VLOOKUP($E3542,Template!$AK$5:$AM$17,3,FALSE),$AD3542*$F3542,0),"0.00")</f>
        <v>0.00</v>
      </c>
      <c r="AF3542" s="46" t="str">
        <f>IFERROR(IF(AF$3=VLOOKUP($E3542,Template!$AK$5:$AM$17,3,FALSE),$AD3542*$F3542,0),"0.00")</f>
        <v>0.00</v>
      </c>
      <c r="AG3542" s="28">
        <f t="shared" ref="AG3542:AG3552" si="9933">SUM(AD3542:AF3542)</f>
        <v>0</v>
      </c>
      <c r="AH3542" s="13" t="s">
        <v>40</v>
      </c>
      <c r="AI3542" s="13" t="s">
        <v>41</v>
      </c>
      <c r="AK3542" s="14" t="s">
        <v>23</v>
      </c>
      <c r="AL3542" s="15">
        <v>0.05</v>
      </c>
      <c r="AM3542" s="16" t="s">
        <v>3</v>
      </c>
    </row>
    <row r="3543" spans="1:39" s="3" customFormat="1" ht="13.8" x14ac:dyDescent="0.25">
      <c r="A3543" s="7" t="str">
        <f t="shared" ref="A3543:C3543" si="9934">A3542</f>
        <v>(Enter Broadcasting Company Name)</v>
      </c>
      <c r="B3543" s="7" t="str">
        <f t="shared" si="9934"/>
        <v>(Enter Call Letters)</v>
      </c>
      <c r="C3543" s="8" t="str">
        <f t="shared" si="9934"/>
        <v>(Select AM/FM)</v>
      </c>
      <c r="D3543" s="30"/>
      <c r="E3543" s="8" t="str">
        <f t="shared" ref="E3543:E3552" si="9935">E3542</f>
        <v>(Select Station Province)</v>
      </c>
      <c r="F3543" s="9" t="str">
        <f>IFERROR(VLOOKUP(E3543,Template!$AK$5:$AL$17,2,FALSE),"")</f>
        <v/>
      </c>
      <c r="G3543" s="42" t="s">
        <v>6</v>
      </c>
      <c r="H3543" s="42" t="s">
        <v>10</v>
      </c>
      <c r="I3543" s="32" t="s">
        <v>65</v>
      </c>
      <c r="J3543" s="32" t="s">
        <v>66</v>
      </c>
      <c r="K3543" s="33">
        <f t="shared" si="9917"/>
        <v>0</v>
      </c>
      <c r="L3543" s="33">
        <f t="shared" si="9918"/>
        <v>0</v>
      </c>
      <c r="M3543" s="34">
        <f t="shared" si="9916"/>
        <v>0</v>
      </c>
      <c r="N3543" s="34">
        <f t="shared" ref="N3543:N3552" si="9936">IF(AND(L3543&gt;$N$4,L3543&lt;=$O$4),K3543-M3543,IF(AND(L3542&gt;$N$4,L3542&lt;=$O$4),$O$4-L3542,IF(L3542&gt;$O$4,0,IF(L3543&lt;$N$4,0,MIN(L3543-$N$4,$N$4)))))</f>
        <v>0</v>
      </c>
      <c r="O3543" s="34">
        <f t="shared" si="9919"/>
        <v>0</v>
      </c>
      <c r="P3543" s="12" t="str">
        <f t="shared" ref="P3543:Q3543" si="9937">P3542</f>
        <v>(Select Language)</v>
      </c>
      <c r="Q3543" s="12" t="str">
        <f t="shared" si="9937"/>
        <v>(Select Usage)</v>
      </c>
      <c r="R3543" s="33">
        <f t="shared" si="9920"/>
        <v>0</v>
      </c>
      <c r="S3543" s="33">
        <f t="shared" si="9921"/>
        <v>0</v>
      </c>
      <c r="T3543" s="33">
        <f t="shared" si="9922"/>
        <v>0</v>
      </c>
      <c r="U3543" s="33">
        <f t="shared" si="9923"/>
        <v>0</v>
      </c>
      <c r="V3543" s="33">
        <f t="shared" si="9924"/>
        <v>0</v>
      </c>
      <c r="W3543" s="33">
        <f t="shared" si="9925"/>
        <v>0</v>
      </c>
      <c r="X3543" s="33">
        <f t="shared" si="9926"/>
        <v>0</v>
      </c>
      <c r="Y3543" s="33">
        <f t="shared" si="9927"/>
        <v>0</v>
      </c>
      <c r="Z3543" s="33">
        <f t="shared" si="9928"/>
        <v>0</v>
      </c>
      <c r="AA3543" s="33">
        <f t="shared" si="9929"/>
        <v>0</v>
      </c>
      <c r="AB3543" s="33">
        <f t="shared" si="9930"/>
        <v>0</v>
      </c>
      <c r="AC3543" s="33">
        <f t="shared" si="9931"/>
        <v>0</v>
      </c>
      <c r="AD3543" s="26">
        <f t="shared" si="9932"/>
        <v>0</v>
      </c>
      <c r="AE3543" s="46" t="str">
        <f>IFERROR(IF(AE$3=VLOOKUP($E3543,Template!$AK$5:$AM$17,3,FALSE),$AD3543*$F3543,0),"0.00")</f>
        <v>0.00</v>
      </c>
      <c r="AF3543" s="46" t="str">
        <f>IFERROR(IF(AF$3=VLOOKUP($E3543,Template!$AK$5:$AM$17,3,FALSE),$AD3543*$F3543,0),"0.00")</f>
        <v>0.00</v>
      </c>
      <c r="AG3543" s="28">
        <f t="shared" si="9933"/>
        <v>0</v>
      </c>
      <c r="AH3543" s="13" t="s">
        <v>40</v>
      </c>
      <c r="AI3543" s="13" t="s">
        <v>41</v>
      </c>
      <c r="AK3543" s="14" t="s">
        <v>24</v>
      </c>
      <c r="AL3543" s="15">
        <v>0.05</v>
      </c>
      <c r="AM3543" s="16" t="s">
        <v>3</v>
      </c>
    </row>
    <row r="3544" spans="1:39" s="3" customFormat="1" ht="13.8" x14ac:dyDescent="0.25">
      <c r="A3544" s="7" t="str">
        <f t="shared" ref="A3544:C3544" si="9938">A3543</f>
        <v>(Enter Broadcasting Company Name)</v>
      </c>
      <c r="B3544" s="7" t="str">
        <f t="shared" si="9938"/>
        <v>(Enter Call Letters)</v>
      </c>
      <c r="C3544" s="8" t="str">
        <f t="shared" si="9938"/>
        <v>(Select AM/FM)</v>
      </c>
      <c r="D3544" s="30"/>
      <c r="E3544" s="8" t="str">
        <f t="shared" si="9935"/>
        <v>(Select Station Province)</v>
      </c>
      <c r="F3544" s="9" t="str">
        <f>IFERROR(VLOOKUP(E3544,Template!$AK$5:$AL$17,2,FALSE),"")</f>
        <v/>
      </c>
      <c r="G3544" s="42" t="s">
        <v>9</v>
      </c>
      <c r="H3544" s="42" t="s">
        <v>11</v>
      </c>
      <c r="I3544" s="32" t="s">
        <v>65</v>
      </c>
      <c r="J3544" s="32" t="s">
        <v>66</v>
      </c>
      <c r="K3544" s="33">
        <f t="shared" si="9917"/>
        <v>0</v>
      </c>
      <c r="L3544" s="33">
        <f t="shared" si="9918"/>
        <v>0</v>
      </c>
      <c r="M3544" s="34">
        <f t="shared" si="9916"/>
        <v>0</v>
      </c>
      <c r="N3544" s="34">
        <f t="shared" si="9936"/>
        <v>0</v>
      </c>
      <c r="O3544" s="34">
        <f t="shared" si="9919"/>
        <v>0</v>
      </c>
      <c r="P3544" s="12" t="str">
        <f t="shared" ref="P3544:Q3544" si="9939">P3543</f>
        <v>(Select Language)</v>
      </c>
      <c r="Q3544" s="12" t="str">
        <f t="shared" si="9939"/>
        <v>(Select Usage)</v>
      </c>
      <c r="R3544" s="33">
        <f t="shared" si="9920"/>
        <v>0</v>
      </c>
      <c r="S3544" s="33">
        <f t="shared" si="9921"/>
        <v>0</v>
      </c>
      <c r="T3544" s="33">
        <f t="shared" si="9922"/>
        <v>0</v>
      </c>
      <c r="U3544" s="33">
        <f t="shared" si="9923"/>
        <v>0</v>
      </c>
      <c r="V3544" s="33">
        <f t="shared" si="9924"/>
        <v>0</v>
      </c>
      <c r="W3544" s="33">
        <f t="shared" si="9925"/>
        <v>0</v>
      </c>
      <c r="X3544" s="33">
        <f t="shared" si="9926"/>
        <v>0</v>
      </c>
      <c r="Y3544" s="33">
        <f t="shared" si="9927"/>
        <v>0</v>
      </c>
      <c r="Z3544" s="33">
        <f t="shared" si="9928"/>
        <v>0</v>
      </c>
      <c r="AA3544" s="33">
        <f t="shared" si="9929"/>
        <v>0</v>
      </c>
      <c r="AB3544" s="33">
        <f t="shared" si="9930"/>
        <v>0</v>
      </c>
      <c r="AC3544" s="33">
        <f t="shared" si="9931"/>
        <v>0</v>
      </c>
      <c r="AD3544" s="26">
        <f t="shared" si="9932"/>
        <v>0</v>
      </c>
      <c r="AE3544" s="46" t="str">
        <f>IFERROR(IF(AE$3=VLOOKUP($E3544,Template!$AK$5:$AM$17,3,FALSE),$AD3544*$F3544,0),"0.00")</f>
        <v>0.00</v>
      </c>
      <c r="AF3544" s="46" t="str">
        <f>IFERROR(IF(AF$3=VLOOKUP($E3544,Template!$AK$5:$AM$17,3,FALSE),$AD3544*$F3544,0),"0.00")</f>
        <v>0.00</v>
      </c>
      <c r="AG3544" s="28">
        <f t="shared" si="9933"/>
        <v>0</v>
      </c>
      <c r="AH3544" s="13" t="s">
        <v>40</v>
      </c>
      <c r="AI3544" s="13" t="s">
        <v>41</v>
      </c>
      <c r="AK3544" s="14" t="s">
        <v>22</v>
      </c>
      <c r="AL3544" s="15">
        <v>0.15</v>
      </c>
      <c r="AM3544" s="16" t="s">
        <v>2</v>
      </c>
    </row>
    <row r="3545" spans="1:39" s="3" customFormat="1" ht="13.8" x14ac:dyDescent="0.25">
      <c r="A3545" s="7" t="str">
        <f t="shared" ref="A3545:C3545" si="9940">A3544</f>
        <v>(Enter Broadcasting Company Name)</v>
      </c>
      <c r="B3545" s="7" t="str">
        <f t="shared" si="9940"/>
        <v>(Enter Call Letters)</v>
      </c>
      <c r="C3545" s="8" t="str">
        <f t="shared" si="9940"/>
        <v>(Select AM/FM)</v>
      </c>
      <c r="D3545" s="30"/>
      <c r="E3545" s="8" t="str">
        <f t="shared" si="9935"/>
        <v>(Select Station Province)</v>
      </c>
      <c r="F3545" s="9" t="str">
        <f>IFERROR(VLOOKUP(E3545,Template!$AK$5:$AL$17,2,FALSE),"")</f>
        <v/>
      </c>
      <c r="G3545" s="42" t="s">
        <v>10</v>
      </c>
      <c r="H3545" s="42" t="s">
        <v>12</v>
      </c>
      <c r="I3545" s="32" t="s">
        <v>65</v>
      </c>
      <c r="J3545" s="32" t="s">
        <v>66</v>
      </c>
      <c r="K3545" s="33">
        <f t="shared" si="9917"/>
        <v>0</v>
      </c>
      <c r="L3545" s="33">
        <f t="shared" si="9918"/>
        <v>0</v>
      </c>
      <c r="M3545" s="34">
        <f t="shared" si="9916"/>
        <v>0</v>
      </c>
      <c r="N3545" s="34">
        <f t="shared" si="9936"/>
        <v>0</v>
      </c>
      <c r="O3545" s="34">
        <f t="shared" si="9919"/>
        <v>0</v>
      </c>
      <c r="P3545" s="12" t="str">
        <f t="shared" ref="P3545:Q3545" si="9941">P3544</f>
        <v>(Select Language)</v>
      </c>
      <c r="Q3545" s="12" t="str">
        <f t="shared" si="9941"/>
        <v>(Select Usage)</v>
      </c>
      <c r="R3545" s="33">
        <f t="shared" si="9920"/>
        <v>0</v>
      </c>
      <c r="S3545" s="33">
        <f t="shared" si="9921"/>
        <v>0</v>
      </c>
      <c r="T3545" s="33">
        <f t="shared" si="9922"/>
        <v>0</v>
      </c>
      <c r="U3545" s="33">
        <f t="shared" si="9923"/>
        <v>0</v>
      </c>
      <c r="V3545" s="33">
        <f t="shared" si="9924"/>
        <v>0</v>
      </c>
      <c r="W3545" s="33">
        <f t="shared" si="9925"/>
        <v>0</v>
      </c>
      <c r="X3545" s="33">
        <f t="shared" si="9926"/>
        <v>0</v>
      </c>
      <c r="Y3545" s="33">
        <f t="shared" si="9927"/>
        <v>0</v>
      </c>
      <c r="Z3545" s="33">
        <f t="shared" si="9928"/>
        <v>0</v>
      </c>
      <c r="AA3545" s="33">
        <f t="shared" si="9929"/>
        <v>0</v>
      </c>
      <c r="AB3545" s="33">
        <f t="shared" si="9930"/>
        <v>0</v>
      </c>
      <c r="AC3545" s="33">
        <f t="shared" si="9931"/>
        <v>0</v>
      </c>
      <c r="AD3545" s="26">
        <f t="shared" si="9932"/>
        <v>0</v>
      </c>
      <c r="AE3545" s="46" t="str">
        <f>IFERROR(IF(AE$3=VLOOKUP($E3545,Template!$AK$5:$AM$17,3,FALSE),$AD3545*$F3545,0),"0.00")</f>
        <v>0.00</v>
      </c>
      <c r="AF3545" s="46" t="str">
        <f>IFERROR(IF(AF$3=VLOOKUP($E3545,Template!$AK$5:$AM$17,3,FALSE),$AD3545*$F3545,0),"0.00")</f>
        <v>0.00</v>
      </c>
      <c r="AG3545" s="28">
        <f t="shared" si="9933"/>
        <v>0</v>
      </c>
      <c r="AH3545" s="13" t="s">
        <v>40</v>
      </c>
      <c r="AI3545" s="13" t="s">
        <v>41</v>
      </c>
      <c r="AK3545" s="14" t="s">
        <v>26</v>
      </c>
      <c r="AL3545" s="15">
        <v>0.15</v>
      </c>
      <c r="AM3545" s="16" t="s">
        <v>2</v>
      </c>
    </row>
    <row r="3546" spans="1:39" s="3" customFormat="1" ht="13.8" x14ac:dyDescent="0.25">
      <c r="A3546" s="7" t="str">
        <f t="shared" ref="A3546:C3546" si="9942">A3545</f>
        <v>(Enter Broadcasting Company Name)</v>
      </c>
      <c r="B3546" s="7" t="str">
        <f t="shared" si="9942"/>
        <v>(Enter Call Letters)</v>
      </c>
      <c r="C3546" s="8" t="str">
        <f t="shared" si="9942"/>
        <v>(Select AM/FM)</v>
      </c>
      <c r="D3546" s="30"/>
      <c r="E3546" s="8" t="str">
        <f t="shared" si="9935"/>
        <v>(Select Station Province)</v>
      </c>
      <c r="F3546" s="9" t="str">
        <f>IFERROR(VLOOKUP(E3546,Template!$AK$5:$AL$17,2,FALSE),"")</f>
        <v/>
      </c>
      <c r="G3546" s="42" t="s">
        <v>11</v>
      </c>
      <c r="H3546" s="42" t="s">
        <v>13</v>
      </c>
      <c r="I3546" s="32" t="s">
        <v>65</v>
      </c>
      <c r="J3546" s="32" t="s">
        <v>66</v>
      </c>
      <c r="K3546" s="33">
        <f t="shared" si="9917"/>
        <v>0</v>
      </c>
      <c r="L3546" s="33">
        <f t="shared" si="9918"/>
        <v>0</v>
      </c>
      <c r="M3546" s="34">
        <f t="shared" si="9916"/>
        <v>0</v>
      </c>
      <c r="N3546" s="34">
        <f t="shared" si="9936"/>
        <v>0</v>
      </c>
      <c r="O3546" s="34">
        <f t="shared" si="9919"/>
        <v>0</v>
      </c>
      <c r="P3546" s="12" t="str">
        <f t="shared" ref="P3546:Q3546" si="9943">P3545</f>
        <v>(Select Language)</v>
      </c>
      <c r="Q3546" s="12" t="str">
        <f t="shared" si="9943"/>
        <v>(Select Usage)</v>
      </c>
      <c r="R3546" s="33">
        <f t="shared" si="9920"/>
        <v>0</v>
      </c>
      <c r="S3546" s="33">
        <f t="shared" si="9921"/>
        <v>0</v>
      </c>
      <c r="T3546" s="33">
        <f t="shared" si="9922"/>
        <v>0</v>
      </c>
      <c r="U3546" s="33">
        <f t="shared" si="9923"/>
        <v>0</v>
      </c>
      <c r="V3546" s="33">
        <f t="shared" si="9924"/>
        <v>0</v>
      </c>
      <c r="W3546" s="33">
        <f t="shared" si="9925"/>
        <v>0</v>
      </c>
      <c r="X3546" s="33">
        <f t="shared" si="9926"/>
        <v>0</v>
      </c>
      <c r="Y3546" s="33">
        <f t="shared" si="9927"/>
        <v>0</v>
      </c>
      <c r="Z3546" s="33">
        <f t="shared" si="9928"/>
        <v>0</v>
      </c>
      <c r="AA3546" s="33">
        <f t="shared" si="9929"/>
        <v>0</v>
      </c>
      <c r="AB3546" s="33">
        <f t="shared" si="9930"/>
        <v>0</v>
      </c>
      <c r="AC3546" s="33">
        <f t="shared" si="9931"/>
        <v>0</v>
      </c>
      <c r="AD3546" s="26">
        <f t="shared" si="9932"/>
        <v>0</v>
      </c>
      <c r="AE3546" s="46" t="str">
        <f>IFERROR(IF(AE$3=VLOOKUP($E3546,Template!$AK$5:$AM$17,3,FALSE),$AD3546*$F3546,0),"0.00")</f>
        <v>0.00</v>
      </c>
      <c r="AF3546" s="46" t="str">
        <f>IFERROR(IF(AF$3=VLOOKUP($E3546,Template!$AK$5:$AM$17,3,FALSE),$AD3546*$F3546,0),"0.00")</f>
        <v>0.00</v>
      </c>
      <c r="AG3546" s="28">
        <f t="shared" si="9933"/>
        <v>0</v>
      </c>
      <c r="AH3546" s="13" t="s">
        <v>40</v>
      </c>
      <c r="AI3546" s="13" t="s">
        <v>41</v>
      </c>
      <c r="AK3546" s="14" t="s">
        <v>27</v>
      </c>
      <c r="AL3546" s="15">
        <v>0.15</v>
      </c>
      <c r="AM3546" s="16" t="s">
        <v>2</v>
      </c>
    </row>
    <row r="3547" spans="1:39" s="3" customFormat="1" ht="13.8" x14ac:dyDescent="0.25">
      <c r="A3547" s="7" t="str">
        <f t="shared" ref="A3547:C3547" si="9944">A3546</f>
        <v>(Enter Broadcasting Company Name)</v>
      </c>
      <c r="B3547" s="7" t="str">
        <f t="shared" si="9944"/>
        <v>(Enter Call Letters)</v>
      </c>
      <c r="C3547" s="8" t="str">
        <f t="shared" si="9944"/>
        <v>(Select AM/FM)</v>
      </c>
      <c r="D3547" s="30"/>
      <c r="E3547" s="8" t="str">
        <f t="shared" si="9935"/>
        <v>(Select Station Province)</v>
      </c>
      <c r="F3547" s="9" t="str">
        <f>IFERROR(VLOOKUP(E3547,Template!$AK$5:$AL$17,2,FALSE),"")</f>
        <v/>
      </c>
      <c r="G3547" s="42" t="s">
        <v>12</v>
      </c>
      <c r="H3547" s="42" t="s">
        <v>15</v>
      </c>
      <c r="I3547" s="32" t="s">
        <v>65</v>
      </c>
      <c r="J3547" s="32" t="s">
        <v>66</v>
      </c>
      <c r="K3547" s="33">
        <f t="shared" si="9917"/>
        <v>0</v>
      </c>
      <c r="L3547" s="33">
        <f t="shared" si="9918"/>
        <v>0</v>
      </c>
      <c r="M3547" s="34">
        <f t="shared" si="9916"/>
        <v>0</v>
      </c>
      <c r="N3547" s="34">
        <f t="shared" si="9936"/>
        <v>0</v>
      </c>
      <c r="O3547" s="34">
        <f t="shared" si="9919"/>
        <v>0</v>
      </c>
      <c r="P3547" s="12" t="str">
        <f t="shared" ref="P3547:Q3547" si="9945">P3546</f>
        <v>(Select Language)</v>
      </c>
      <c r="Q3547" s="12" t="str">
        <f t="shared" si="9945"/>
        <v>(Select Usage)</v>
      </c>
      <c r="R3547" s="33">
        <f t="shared" si="9920"/>
        <v>0</v>
      </c>
      <c r="S3547" s="33">
        <f t="shared" si="9921"/>
        <v>0</v>
      </c>
      <c r="T3547" s="33">
        <f t="shared" si="9922"/>
        <v>0</v>
      </c>
      <c r="U3547" s="33">
        <f t="shared" si="9923"/>
        <v>0</v>
      </c>
      <c r="V3547" s="33">
        <f t="shared" si="9924"/>
        <v>0</v>
      </c>
      <c r="W3547" s="33">
        <f t="shared" si="9925"/>
        <v>0</v>
      </c>
      <c r="X3547" s="33">
        <f t="shared" si="9926"/>
        <v>0</v>
      </c>
      <c r="Y3547" s="33">
        <f t="shared" si="9927"/>
        <v>0</v>
      </c>
      <c r="Z3547" s="33">
        <f t="shared" si="9928"/>
        <v>0</v>
      </c>
      <c r="AA3547" s="33">
        <f t="shared" si="9929"/>
        <v>0</v>
      </c>
      <c r="AB3547" s="33">
        <f t="shared" si="9930"/>
        <v>0</v>
      </c>
      <c r="AC3547" s="33">
        <f t="shared" si="9931"/>
        <v>0</v>
      </c>
      <c r="AD3547" s="26">
        <f>SUM(R3547:AC3547)</f>
        <v>0</v>
      </c>
      <c r="AE3547" s="46" t="str">
        <f>IFERROR(IF(AE$3=VLOOKUP($E3547,Template!$AK$5:$AM$17,3,FALSE),$AD3547*$F3547,0),"0.00")</f>
        <v>0.00</v>
      </c>
      <c r="AF3547" s="46" t="str">
        <f>IFERROR(IF(AF$3=VLOOKUP($E3547,Template!$AK$5:$AM$17,3,FALSE),$AD3547*$F3547,0),"0.00")</f>
        <v>0.00</v>
      </c>
      <c r="AG3547" s="28">
        <f t="shared" si="9933"/>
        <v>0</v>
      </c>
      <c r="AH3547" s="13" t="s">
        <v>40</v>
      </c>
      <c r="AI3547" s="13" t="s">
        <v>41</v>
      </c>
      <c r="AK3547" s="14" t="s">
        <v>28</v>
      </c>
      <c r="AL3547" s="15">
        <v>0.05</v>
      </c>
      <c r="AM3547" s="16" t="s">
        <v>3</v>
      </c>
    </row>
    <row r="3548" spans="1:39" s="3" customFormat="1" ht="13.8" x14ac:dyDescent="0.25">
      <c r="A3548" s="7" t="str">
        <f t="shared" ref="A3548:C3548" si="9946">A3547</f>
        <v>(Enter Broadcasting Company Name)</v>
      </c>
      <c r="B3548" s="7" t="str">
        <f t="shared" si="9946"/>
        <v>(Enter Call Letters)</v>
      </c>
      <c r="C3548" s="8" t="str">
        <f t="shared" si="9946"/>
        <v>(Select AM/FM)</v>
      </c>
      <c r="D3548" s="30"/>
      <c r="E3548" s="8" t="str">
        <f t="shared" si="9935"/>
        <v>(Select Station Province)</v>
      </c>
      <c r="F3548" s="9" t="str">
        <f>IFERROR(VLOOKUP(E3548,Template!$AK$5:$AL$17,2,FALSE),"")</f>
        <v/>
      </c>
      <c r="G3548" s="42" t="s">
        <v>13</v>
      </c>
      <c r="H3548" s="42" t="s">
        <v>16</v>
      </c>
      <c r="I3548" s="32" t="s">
        <v>65</v>
      </c>
      <c r="J3548" s="32" t="s">
        <v>66</v>
      </c>
      <c r="K3548" s="33">
        <f t="shared" si="9917"/>
        <v>0</v>
      </c>
      <c r="L3548" s="33">
        <f t="shared" si="9918"/>
        <v>0</v>
      </c>
      <c r="M3548" s="34">
        <f t="shared" si="9916"/>
        <v>0</v>
      </c>
      <c r="N3548" s="34">
        <f t="shared" si="9936"/>
        <v>0</v>
      </c>
      <c r="O3548" s="34">
        <f t="shared" si="9919"/>
        <v>0</v>
      </c>
      <c r="P3548" s="12" t="str">
        <f t="shared" ref="P3548:Q3548" si="9947">P3547</f>
        <v>(Select Language)</v>
      </c>
      <c r="Q3548" s="12" t="str">
        <f t="shared" si="9947"/>
        <v>(Select Usage)</v>
      </c>
      <c r="R3548" s="33">
        <f t="shared" si="9920"/>
        <v>0</v>
      </c>
      <c r="S3548" s="33">
        <f t="shared" si="9921"/>
        <v>0</v>
      </c>
      <c r="T3548" s="33">
        <f t="shared" si="9922"/>
        <v>0</v>
      </c>
      <c r="U3548" s="33">
        <f t="shared" si="9923"/>
        <v>0</v>
      </c>
      <c r="V3548" s="33">
        <f t="shared" si="9924"/>
        <v>0</v>
      </c>
      <c r="W3548" s="33">
        <f t="shared" si="9925"/>
        <v>0</v>
      </c>
      <c r="X3548" s="33">
        <f t="shared" si="9926"/>
        <v>0</v>
      </c>
      <c r="Y3548" s="33">
        <f t="shared" si="9927"/>
        <v>0</v>
      </c>
      <c r="Z3548" s="33">
        <f t="shared" si="9928"/>
        <v>0</v>
      </c>
      <c r="AA3548" s="33">
        <f t="shared" si="9929"/>
        <v>0</v>
      </c>
      <c r="AB3548" s="33">
        <f t="shared" si="9930"/>
        <v>0</v>
      </c>
      <c r="AC3548" s="33">
        <f t="shared" si="9931"/>
        <v>0</v>
      </c>
      <c r="AD3548" s="26">
        <f t="shared" ref="AD3548:AD3550" si="9948">SUM(R3548:AC3548)</f>
        <v>0</v>
      </c>
      <c r="AE3548" s="46" t="str">
        <f>IFERROR(IF(AE$3=VLOOKUP($E3548,Template!$AK$5:$AM$17,3,FALSE),$AD3548*$F3548,0),"0.00")</f>
        <v>0.00</v>
      </c>
      <c r="AF3548" s="46" t="str">
        <f>IFERROR(IF(AF$3=VLOOKUP($E3548,Template!$AK$5:$AM$17,3,FALSE),$AD3548*$F3548,0),"0.00")</f>
        <v>0.00</v>
      </c>
      <c r="AG3548" s="28">
        <f t="shared" si="9933"/>
        <v>0</v>
      </c>
      <c r="AH3548" s="13" t="s">
        <v>40</v>
      </c>
      <c r="AI3548" s="13" t="s">
        <v>41</v>
      </c>
      <c r="AK3548" s="14" t="s">
        <v>70</v>
      </c>
      <c r="AL3548" s="15">
        <v>0.05</v>
      </c>
      <c r="AM3548" s="16" t="s">
        <v>3</v>
      </c>
    </row>
    <row r="3549" spans="1:39" s="3" customFormat="1" ht="13.8" x14ac:dyDescent="0.25">
      <c r="A3549" s="7" t="str">
        <f t="shared" ref="A3549:C3549" si="9949">A3548</f>
        <v>(Enter Broadcasting Company Name)</v>
      </c>
      <c r="B3549" s="7" t="str">
        <f t="shared" si="9949"/>
        <v>(Enter Call Letters)</v>
      </c>
      <c r="C3549" s="8" t="str">
        <f t="shared" si="9949"/>
        <v>(Select AM/FM)</v>
      </c>
      <c r="D3549" s="30"/>
      <c r="E3549" s="8" t="str">
        <f t="shared" si="9935"/>
        <v>(Select Station Province)</v>
      </c>
      <c r="F3549" s="9" t="str">
        <f>IFERROR(VLOOKUP(E3549,Template!$AK$5:$AL$17,2,FALSE),"")</f>
        <v/>
      </c>
      <c r="G3549" s="42" t="s">
        <v>15</v>
      </c>
      <c r="H3549" s="42" t="s">
        <v>17</v>
      </c>
      <c r="I3549" s="32" t="s">
        <v>65</v>
      </c>
      <c r="J3549" s="32" t="s">
        <v>66</v>
      </c>
      <c r="K3549" s="33">
        <f t="shared" si="9917"/>
        <v>0</v>
      </c>
      <c r="L3549" s="33">
        <f t="shared" si="9918"/>
        <v>0</v>
      </c>
      <c r="M3549" s="34">
        <f t="shared" si="9916"/>
        <v>0</v>
      </c>
      <c r="N3549" s="34">
        <f t="shared" si="9936"/>
        <v>0</v>
      </c>
      <c r="O3549" s="34">
        <f t="shared" si="9919"/>
        <v>0</v>
      </c>
      <c r="P3549" s="12" t="str">
        <f t="shared" ref="P3549:Q3549" si="9950">P3548</f>
        <v>(Select Language)</v>
      </c>
      <c r="Q3549" s="12" t="str">
        <f t="shared" si="9950"/>
        <v>(Select Usage)</v>
      </c>
      <c r="R3549" s="33">
        <f t="shared" si="9920"/>
        <v>0</v>
      </c>
      <c r="S3549" s="33">
        <f t="shared" si="9921"/>
        <v>0</v>
      </c>
      <c r="T3549" s="33">
        <f t="shared" si="9922"/>
        <v>0</v>
      </c>
      <c r="U3549" s="33">
        <f t="shared" si="9923"/>
        <v>0</v>
      </c>
      <c r="V3549" s="33">
        <f t="shared" si="9924"/>
        <v>0</v>
      </c>
      <c r="W3549" s="33">
        <f t="shared" si="9925"/>
        <v>0</v>
      </c>
      <c r="X3549" s="33">
        <f t="shared" si="9926"/>
        <v>0</v>
      </c>
      <c r="Y3549" s="33">
        <f t="shared" si="9927"/>
        <v>0</v>
      </c>
      <c r="Z3549" s="33">
        <f t="shared" si="9928"/>
        <v>0</v>
      </c>
      <c r="AA3549" s="33">
        <f t="shared" si="9929"/>
        <v>0</v>
      </c>
      <c r="AB3549" s="33">
        <f t="shared" si="9930"/>
        <v>0</v>
      </c>
      <c r="AC3549" s="33">
        <f t="shared" si="9931"/>
        <v>0</v>
      </c>
      <c r="AD3549" s="26">
        <f t="shared" si="9948"/>
        <v>0</v>
      </c>
      <c r="AE3549" s="46" t="str">
        <f>IFERROR(IF(AE$3=VLOOKUP($E3549,Template!$AK$5:$AM$17,3,FALSE),$AD3549*$F3549,0),"0.00")</f>
        <v>0.00</v>
      </c>
      <c r="AF3549" s="46" t="str">
        <f>IFERROR(IF(AF$3=VLOOKUP($E3549,Template!$AK$5:$AM$17,3,FALSE),$AD3549*$F3549,0),"0.00")</f>
        <v>0.00</v>
      </c>
      <c r="AG3549" s="28">
        <f t="shared" si="9933"/>
        <v>0</v>
      </c>
      <c r="AH3549" s="13" t="s">
        <v>40</v>
      </c>
      <c r="AI3549" s="13" t="s">
        <v>41</v>
      </c>
      <c r="AK3549" s="14" t="s">
        <v>20</v>
      </c>
      <c r="AL3549" s="15">
        <v>0.13</v>
      </c>
      <c r="AM3549" s="16" t="s">
        <v>2</v>
      </c>
    </row>
    <row r="3550" spans="1:39" s="3" customFormat="1" ht="13.8" x14ac:dyDescent="0.25">
      <c r="A3550" s="7" t="str">
        <f t="shared" ref="A3550:C3550" si="9951">A3549</f>
        <v>(Enter Broadcasting Company Name)</v>
      </c>
      <c r="B3550" s="7" t="str">
        <f t="shared" si="9951"/>
        <v>(Enter Call Letters)</v>
      </c>
      <c r="C3550" s="8" t="str">
        <f t="shared" si="9951"/>
        <v>(Select AM/FM)</v>
      </c>
      <c r="D3550" s="30"/>
      <c r="E3550" s="8" t="str">
        <f t="shared" si="9935"/>
        <v>(Select Station Province)</v>
      </c>
      <c r="F3550" s="9" t="str">
        <f>IFERROR(VLOOKUP(E3550,Template!$AK$5:$AL$17,2,FALSE),"")</f>
        <v/>
      </c>
      <c r="G3550" s="42" t="s">
        <v>16</v>
      </c>
      <c r="H3550" s="42" t="s">
        <v>18</v>
      </c>
      <c r="I3550" s="32" t="s">
        <v>65</v>
      </c>
      <c r="J3550" s="32" t="s">
        <v>66</v>
      </c>
      <c r="K3550" s="33">
        <f t="shared" si="9917"/>
        <v>0</v>
      </c>
      <c r="L3550" s="33">
        <f t="shared" si="9918"/>
        <v>0</v>
      </c>
      <c r="M3550" s="34">
        <f t="shared" si="9916"/>
        <v>0</v>
      </c>
      <c r="N3550" s="34">
        <f t="shared" si="9936"/>
        <v>0</v>
      </c>
      <c r="O3550" s="34">
        <f t="shared" si="9919"/>
        <v>0</v>
      </c>
      <c r="P3550" s="12" t="str">
        <f t="shared" ref="P3550:Q3550" si="9952">P3549</f>
        <v>(Select Language)</v>
      </c>
      <c r="Q3550" s="12" t="str">
        <f t="shared" si="9952"/>
        <v>(Select Usage)</v>
      </c>
      <c r="R3550" s="33">
        <f t="shared" si="9920"/>
        <v>0</v>
      </c>
      <c r="S3550" s="33">
        <f t="shared" si="9921"/>
        <v>0</v>
      </c>
      <c r="T3550" s="33">
        <f t="shared" si="9922"/>
        <v>0</v>
      </c>
      <c r="U3550" s="33">
        <f t="shared" si="9923"/>
        <v>0</v>
      </c>
      <c r="V3550" s="33">
        <f t="shared" si="9924"/>
        <v>0</v>
      </c>
      <c r="W3550" s="33">
        <f t="shared" si="9925"/>
        <v>0</v>
      </c>
      <c r="X3550" s="33">
        <f t="shared" si="9926"/>
        <v>0</v>
      </c>
      <c r="Y3550" s="33">
        <f t="shared" si="9927"/>
        <v>0</v>
      </c>
      <c r="Z3550" s="33">
        <f t="shared" si="9928"/>
        <v>0</v>
      </c>
      <c r="AA3550" s="33">
        <f t="shared" si="9929"/>
        <v>0</v>
      </c>
      <c r="AB3550" s="33">
        <f t="shared" si="9930"/>
        <v>0</v>
      </c>
      <c r="AC3550" s="33">
        <f t="shared" si="9931"/>
        <v>0</v>
      </c>
      <c r="AD3550" s="26">
        <f t="shared" si="9948"/>
        <v>0</v>
      </c>
      <c r="AE3550" s="46" t="str">
        <f>IFERROR(IF(AE$3=VLOOKUP($E3550,Template!$AK$5:$AM$17,3,FALSE),$AD3550*$F3550,0),"0.00")</f>
        <v>0.00</v>
      </c>
      <c r="AF3550" s="46" t="str">
        <f>IFERROR(IF(AF$3=VLOOKUP($E3550,Template!$AK$5:$AM$17,3,FALSE),$AD3550*$F3550,0),"0.00")</f>
        <v>0.00</v>
      </c>
      <c r="AG3550" s="28">
        <f t="shared" si="9933"/>
        <v>0</v>
      </c>
      <c r="AH3550" s="13" t="s">
        <v>40</v>
      </c>
      <c r="AI3550" s="13" t="s">
        <v>41</v>
      </c>
      <c r="AK3550" s="14" t="s">
        <v>69</v>
      </c>
      <c r="AL3550" s="15">
        <v>0.15</v>
      </c>
      <c r="AM3550" s="16" t="s">
        <v>2</v>
      </c>
    </row>
    <row r="3551" spans="1:39" s="3" customFormat="1" ht="13.8" x14ac:dyDescent="0.25">
      <c r="A3551" s="7" t="str">
        <f t="shared" ref="A3551:C3551" si="9953">A3550</f>
        <v>(Enter Broadcasting Company Name)</v>
      </c>
      <c r="B3551" s="7" t="str">
        <f t="shared" si="9953"/>
        <v>(Enter Call Letters)</v>
      </c>
      <c r="C3551" s="8" t="str">
        <f t="shared" si="9953"/>
        <v>(Select AM/FM)</v>
      </c>
      <c r="D3551" s="30"/>
      <c r="E3551" s="8" t="str">
        <f t="shared" si="9935"/>
        <v>(Select Station Province)</v>
      </c>
      <c r="F3551" s="9" t="str">
        <f>IFERROR(VLOOKUP(E3551,Template!$AK$5:$AL$17,2,FALSE),"")</f>
        <v/>
      </c>
      <c r="G3551" s="42" t="s">
        <v>17</v>
      </c>
      <c r="H3551" s="42" t="s">
        <v>7</v>
      </c>
      <c r="I3551" s="32" t="s">
        <v>65</v>
      </c>
      <c r="J3551" s="32" t="s">
        <v>66</v>
      </c>
      <c r="K3551" s="33">
        <f t="shared" si="9917"/>
        <v>0</v>
      </c>
      <c r="L3551" s="33">
        <f t="shared" si="9918"/>
        <v>0</v>
      </c>
      <c r="M3551" s="34">
        <f t="shared" si="9916"/>
        <v>0</v>
      </c>
      <c r="N3551" s="34">
        <f t="shared" si="9936"/>
        <v>0</v>
      </c>
      <c r="O3551" s="34">
        <f t="shared" si="9919"/>
        <v>0</v>
      </c>
      <c r="P3551" s="12" t="str">
        <f t="shared" ref="P3551:Q3551" si="9954">P3550</f>
        <v>(Select Language)</v>
      </c>
      <c r="Q3551" s="12" t="str">
        <f t="shared" si="9954"/>
        <v>(Select Usage)</v>
      </c>
      <c r="R3551" s="33">
        <f t="shared" si="9920"/>
        <v>0</v>
      </c>
      <c r="S3551" s="33">
        <f t="shared" si="9921"/>
        <v>0</v>
      </c>
      <c r="T3551" s="33">
        <f t="shared" si="9922"/>
        <v>0</v>
      </c>
      <c r="U3551" s="33">
        <f t="shared" si="9923"/>
        <v>0</v>
      </c>
      <c r="V3551" s="33">
        <f t="shared" si="9924"/>
        <v>0</v>
      </c>
      <c r="W3551" s="33">
        <f t="shared" si="9925"/>
        <v>0</v>
      </c>
      <c r="X3551" s="33">
        <f t="shared" si="9926"/>
        <v>0</v>
      </c>
      <c r="Y3551" s="33">
        <f t="shared" si="9927"/>
        <v>0</v>
      </c>
      <c r="Z3551" s="33">
        <f t="shared" si="9928"/>
        <v>0</v>
      </c>
      <c r="AA3551" s="33">
        <f t="shared" si="9929"/>
        <v>0</v>
      </c>
      <c r="AB3551" s="33">
        <f t="shared" si="9930"/>
        <v>0</v>
      </c>
      <c r="AC3551" s="33">
        <f t="shared" si="9931"/>
        <v>0</v>
      </c>
      <c r="AD3551" s="26">
        <f>SUM(R3551:AC3551)</f>
        <v>0</v>
      </c>
      <c r="AE3551" s="46" t="str">
        <f>IFERROR(IF(AE$3=VLOOKUP($E3551,Template!$AK$5:$AM$17,3,FALSE),$AD3551*$F3551,0),"0.00")</f>
        <v>0.00</v>
      </c>
      <c r="AF3551" s="46" t="str">
        <f>IFERROR(IF(AF$3=VLOOKUP($E3551,Template!$AK$5:$AM$17,3,FALSE),$AD3551*$F3551,0),"0.00")</f>
        <v>0.00</v>
      </c>
      <c r="AG3551" s="28">
        <f t="shared" si="9933"/>
        <v>0</v>
      </c>
      <c r="AH3551" s="13" t="s">
        <v>40</v>
      </c>
      <c r="AI3551" s="13" t="s">
        <v>41</v>
      </c>
      <c r="AK3551" s="14" t="s">
        <v>29</v>
      </c>
      <c r="AL3551" s="15">
        <v>0.05</v>
      </c>
      <c r="AM3551" s="16" t="s">
        <v>3</v>
      </c>
    </row>
    <row r="3552" spans="1:39" s="3" customFormat="1" ht="13.8" x14ac:dyDescent="0.25">
      <c r="A3552" s="7" t="str">
        <f t="shared" ref="A3552:C3552" si="9955">A3551</f>
        <v>(Enter Broadcasting Company Name)</v>
      </c>
      <c r="B3552" s="7" t="str">
        <f t="shared" si="9955"/>
        <v>(Enter Call Letters)</v>
      </c>
      <c r="C3552" s="8" t="str">
        <f t="shared" si="9955"/>
        <v>(Select AM/FM)</v>
      </c>
      <c r="D3552" s="30"/>
      <c r="E3552" s="8" t="str">
        <f t="shared" si="9935"/>
        <v>(Select Station Province)</v>
      </c>
      <c r="F3552" s="9" t="str">
        <f>IFERROR(VLOOKUP(E3552,Template!$AK$5:$AL$17,2,FALSE),"")</f>
        <v/>
      </c>
      <c r="G3552" s="42" t="s">
        <v>18</v>
      </c>
      <c r="H3552" s="43" t="s">
        <v>8</v>
      </c>
      <c r="I3552" s="32" t="s">
        <v>65</v>
      </c>
      <c r="J3552" s="32" t="s">
        <v>66</v>
      </c>
      <c r="K3552" s="33">
        <f t="shared" si="9917"/>
        <v>0</v>
      </c>
      <c r="L3552" s="33">
        <f t="shared" si="9918"/>
        <v>0</v>
      </c>
      <c r="M3552" s="34">
        <f t="shared" si="9916"/>
        <v>0</v>
      </c>
      <c r="N3552" s="34">
        <f t="shared" si="9936"/>
        <v>0</v>
      </c>
      <c r="O3552" s="34">
        <f t="shared" si="9919"/>
        <v>0</v>
      </c>
      <c r="P3552" s="12" t="str">
        <f t="shared" ref="P3552:Q3552" si="9956">P3551</f>
        <v>(Select Language)</v>
      </c>
      <c r="Q3552" s="12" t="str">
        <f t="shared" si="9956"/>
        <v>(Select Usage)</v>
      </c>
      <c r="R3552" s="33">
        <f t="shared" si="9920"/>
        <v>0</v>
      </c>
      <c r="S3552" s="33">
        <f t="shared" si="9921"/>
        <v>0</v>
      </c>
      <c r="T3552" s="33">
        <f t="shared" si="9922"/>
        <v>0</v>
      </c>
      <c r="U3552" s="33">
        <f t="shared" si="9923"/>
        <v>0</v>
      </c>
      <c r="V3552" s="33">
        <f t="shared" si="9924"/>
        <v>0</v>
      </c>
      <c r="W3552" s="33">
        <f t="shared" si="9925"/>
        <v>0</v>
      </c>
      <c r="X3552" s="33">
        <f t="shared" si="9926"/>
        <v>0</v>
      </c>
      <c r="Y3552" s="33">
        <f t="shared" si="9927"/>
        <v>0</v>
      </c>
      <c r="Z3552" s="33">
        <f t="shared" si="9928"/>
        <v>0</v>
      </c>
      <c r="AA3552" s="33">
        <f t="shared" si="9929"/>
        <v>0</v>
      </c>
      <c r="AB3552" s="33">
        <f t="shared" si="9930"/>
        <v>0</v>
      </c>
      <c r="AC3552" s="33">
        <f t="shared" si="9931"/>
        <v>0</v>
      </c>
      <c r="AD3552" s="26">
        <f t="shared" ref="AD3552" si="9957">SUM(R3552:AC3552)</f>
        <v>0</v>
      </c>
      <c r="AE3552" s="46" t="str">
        <f>IFERROR(IF(AE$3=VLOOKUP($E3552,Template!$AK$5:$AM$17,3,FALSE),$AD3552*$F3552,0),"0.00")</f>
        <v>0.00</v>
      </c>
      <c r="AF3552" s="46" t="str">
        <f>IFERROR(IF(AF$3=VLOOKUP($E3552,Template!$AK$5:$AM$17,3,FALSE),$AD3552*$F3552,0),"0.00")</f>
        <v>0.00</v>
      </c>
      <c r="AG3552" s="28">
        <f t="shared" si="9933"/>
        <v>0</v>
      </c>
      <c r="AH3552" s="13" t="s">
        <v>40</v>
      </c>
      <c r="AI3552" s="13" t="s">
        <v>41</v>
      </c>
      <c r="AK3552" s="14" t="s">
        <v>21</v>
      </c>
      <c r="AL3552" s="15">
        <v>0.05</v>
      </c>
      <c r="AM3552" s="16" t="s">
        <v>3</v>
      </c>
    </row>
    <row r="3553" spans="1:39" ht="13.8" x14ac:dyDescent="0.25">
      <c r="A3553" s="19" t="s">
        <v>4</v>
      </c>
      <c r="B3553" s="19"/>
      <c r="C3553" s="20"/>
      <c r="D3553" s="20"/>
      <c r="E3553" s="20"/>
      <c r="F3553" s="20"/>
      <c r="G3553" s="44"/>
      <c r="H3553" s="44"/>
      <c r="I3553" s="21">
        <f t="shared" ref="I3553:K3553" si="9958">SUM(I3541:I3552)</f>
        <v>0</v>
      </c>
      <c r="J3553" s="21">
        <f t="shared" si="9958"/>
        <v>0</v>
      </c>
      <c r="K3553" s="21">
        <f t="shared" si="9958"/>
        <v>0</v>
      </c>
      <c r="L3553" s="21">
        <f>L3552</f>
        <v>0</v>
      </c>
      <c r="M3553" s="21">
        <f>SUM(M3541:M3552)</f>
        <v>0</v>
      </c>
      <c r="N3553" s="21">
        <f t="shared" ref="N3553:O3553" si="9959">SUM(N3541:N3552)</f>
        <v>0</v>
      </c>
      <c r="O3553" s="21">
        <f t="shared" si="9959"/>
        <v>0</v>
      </c>
      <c r="P3553" s="21"/>
      <c r="Q3553" s="22"/>
      <c r="R3553" s="21">
        <f t="shared" ref="R3553:AI3553" si="9960">SUM(R3541:R3552)</f>
        <v>0</v>
      </c>
      <c r="S3553" s="21">
        <f t="shared" si="9960"/>
        <v>0</v>
      </c>
      <c r="T3553" s="21">
        <f t="shared" si="9960"/>
        <v>0</v>
      </c>
      <c r="U3553" s="21">
        <f t="shared" si="9960"/>
        <v>0</v>
      </c>
      <c r="V3553" s="21">
        <f t="shared" si="9960"/>
        <v>0</v>
      </c>
      <c r="W3553" s="21">
        <f t="shared" si="9960"/>
        <v>0</v>
      </c>
      <c r="X3553" s="21">
        <f t="shared" si="9960"/>
        <v>0</v>
      </c>
      <c r="Y3553" s="21">
        <f t="shared" si="9960"/>
        <v>0</v>
      </c>
      <c r="Z3553" s="21">
        <f t="shared" si="9960"/>
        <v>0</v>
      </c>
      <c r="AA3553" s="21">
        <f t="shared" si="9960"/>
        <v>0</v>
      </c>
      <c r="AB3553" s="21">
        <f t="shared" si="9960"/>
        <v>0</v>
      </c>
      <c r="AC3553" s="21">
        <f t="shared" si="9960"/>
        <v>0</v>
      </c>
      <c r="AD3553" s="27">
        <f t="shared" si="9960"/>
        <v>0</v>
      </c>
      <c r="AE3553" s="21">
        <f t="shared" si="9960"/>
        <v>0</v>
      </c>
      <c r="AF3553" s="21">
        <f t="shared" si="9960"/>
        <v>0</v>
      </c>
      <c r="AG3553" s="27">
        <f t="shared" si="9960"/>
        <v>0</v>
      </c>
      <c r="AH3553" s="21">
        <f t="shared" si="9960"/>
        <v>0</v>
      </c>
      <c r="AI3553" s="21">
        <f t="shared" si="9960"/>
        <v>0</v>
      </c>
      <c r="AK3553" s="14" t="s">
        <v>71</v>
      </c>
      <c r="AL3553" s="15">
        <v>0.05</v>
      </c>
      <c r="AM3553" s="16" t="s">
        <v>3</v>
      </c>
    </row>
    <row r="3554" spans="1:39" x14ac:dyDescent="0.25">
      <c r="A3554" s="2"/>
      <c r="G3554" s="2"/>
      <c r="H3554" s="2"/>
      <c r="O3554" s="2"/>
      <c r="P3554" s="2"/>
    </row>
    <row r="3555" spans="1:39" ht="42" customHeight="1" x14ac:dyDescent="0.25">
      <c r="A3555" s="223" t="s">
        <v>63</v>
      </c>
      <c r="B3555" s="223" t="s">
        <v>43</v>
      </c>
      <c r="C3555" s="224" t="s">
        <v>19</v>
      </c>
      <c r="D3555" s="226"/>
      <c r="E3555" s="223" t="s">
        <v>14</v>
      </c>
      <c r="F3555" s="223" t="s">
        <v>38</v>
      </c>
      <c r="G3555" s="223" t="s">
        <v>1</v>
      </c>
      <c r="H3555" s="223" t="s">
        <v>5</v>
      </c>
      <c r="I3555" s="225" t="s">
        <v>31</v>
      </c>
      <c r="J3555" s="225" t="s">
        <v>32</v>
      </c>
      <c r="K3555" s="225" t="s">
        <v>48</v>
      </c>
      <c r="L3555" s="225" t="s">
        <v>0</v>
      </c>
      <c r="M3555" s="4" t="s">
        <v>45</v>
      </c>
      <c r="N3555" s="4" t="s">
        <v>46</v>
      </c>
      <c r="O3555" s="4" t="s">
        <v>47</v>
      </c>
      <c r="P3555" s="225" t="s">
        <v>50</v>
      </c>
      <c r="Q3555" s="225" t="s">
        <v>33</v>
      </c>
      <c r="R3555" s="4" t="s">
        <v>51</v>
      </c>
      <c r="S3555" s="4" t="s">
        <v>52</v>
      </c>
      <c r="T3555" s="4" t="s">
        <v>53</v>
      </c>
      <c r="U3555" s="4" t="s">
        <v>54</v>
      </c>
      <c r="V3555" s="4" t="s">
        <v>55</v>
      </c>
      <c r="W3555" s="4" t="s">
        <v>56</v>
      </c>
      <c r="X3555" s="4" t="s">
        <v>57</v>
      </c>
      <c r="Y3555" s="4" t="s">
        <v>58</v>
      </c>
      <c r="Z3555" s="4" t="s">
        <v>59</v>
      </c>
      <c r="AA3555" s="4" t="s">
        <v>62</v>
      </c>
      <c r="AB3555" s="4" t="s">
        <v>60</v>
      </c>
      <c r="AC3555" s="4" t="s">
        <v>61</v>
      </c>
      <c r="AD3555" s="233" t="s">
        <v>34</v>
      </c>
      <c r="AE3555" s="231" t="s">
        <v>2</v>
      </c>
      <c r="AF3555" s="231" t="s">
        <v>3</v>
      </c>
      <c r="AG3555" s="233" t="s">
        <v>35</v>
      </c>
      <c r="AH3555" s="223" t="s">
        <v>36</v>
      </c>
      <c r="AI3555" s="223" t="s">
        <v>37</v>
      </c>
      <c r="AK3555" s="229" t="s">
        <v>30</v>
      </c>
      <c r="AL3555" s="229"/>
      <c r="AM3555" s="229"/>
    </row>
    <row r="3556" spans="1:39" s="6" customFormat="1" ht="35.25" customHeight="1" x14ac:dyDescent="0.3">
      <c r="A3556" s="224"/>
      <c r="B3556" s="224"/>
      <c r="C3556" s="224"/>
      <c r="D3556" s="227"/>
      <c r="E3556" s="223"/>
      <c r="F3556" s="223"/>
      <c r="G3556" s="223"/>
      <c r="H3556" s="223"/>
      <c r="I3556" s="230"/>
      <c r="J3556" s="230"/>
      <c r="K3556" s="230"/>
      <c r="L3556" s="230"/>
      <c r="M3556" s="5">
        <v>0</v>
      </c>
      <c r="N3556" s="5">
        <v>625000</v>
      </c>
      <c r="O3556" s="5">
        <v>1250000</v>
      </c>
      <c r="P3556" s="225"/>
      <c r="Q3556" s="225"/>
      <c r="R3556" s="29">
        <v>4.95E-4</v>
      </c>
      <c r="S3556" s="29">
        <v>9.5200000000000005E-4</v>
      </c>
      <c r="T3556" s="29">
        <v>1.5900000000000001E-3</v>
      </c>
      <c r="U3556" s="29">
        <v>1.1169999999999999E-3</v>
      </c>
      <c r="V3556" s="29">
        <v>2.189E-3</v>
      </c>
      <c r="W3556" s="29">
        <v>4.5430000000000002E-3</v>
      </c>
      <c r="X3556" s="29">
        <v>8.8199999999999997E-4</v>
      </c>
      <c r="Y3556" s="29">
        <v>1.6949999999999999E-3</v>
      </c>
      <c r="Z3556" s="29">
        <v>2.8319999999999999E-3</v>
      </c>
      <c r="AA3556" s="29">
        <v>1.9889999999999999E-3</v>
      </c>
      <c r="AB3556" s="29">
        <v>3.8999999999999998E-3</v>
      </c>
      <c r="AC3556" s="29">
        <v>8.0949999999999998E-3</v>
      </c>
      <c r="AD3556" s="233"/>
      <c r="AE3556" s="232"/>
      <c r="AF3556" s="232"/>
      <c r="AG3556" s="234"/>
      <c r="AH3556" s="223"/>
      <c r="AI3556" s="223"/>
      <c r="AK3556" s="229"/>
      <c r="AL3556" s="229"/>
      <c r="AM3556" s="229"/>
    </row>
    <row r="3557" spans="1:39" s="3" customFormat="1" ht="13.8" x14ac:dyDescent="0.25">
      <c r="A3557" s="7" t="s">
        <v>44</v>
      </c>
      <c r="B3557" s="7" t="s">
        <v>42</v>
      </c>
      <c r="C3557" s="8" t="s">
        <v>39</v>
      </c>
      <c r="D3557" s="30"/>
      <c r="E3557" s="8" t="s">
        <v>64</v>
      </c>
      <c r="F3557" s="9" t="str">
        <f>IFERROR(VLOOKUP(E3557,Template!$AK$5:$AL$17,2,FALSE),"")</f>
        <v/>
      </c>
      <c r="G3557" s="41" t="s">
        <v>7</v>
      </c>
      <c r="H3557" s="41" t="s">
        <v>6</v>
      </c>
      <c r="I3557" s="32" t="s">
        <v>65</v>
      </c>
      <c r="J3557" s="32" t="s">
        <v>66</v>
      </c>
      <c r="K3557" s="33">
        <f>IFERROR(I3557+J3557,0)</f>
        <v>0</v>
      </c>
      <c r="L3557" s="33">
        <f>IFERROR(K3557,"")</f>
        <v>0</v>
      </c>
      <c r="M3557" s="34">
        <f t="shared" ref="M3557:M3568" si="9961">IF(L3557&lt;=$N$4,K3557,IF(L3556&gt;$N$4,0,$N$4-L3556))</f>
        <v>0</v>
      </c>
      <c r="N3557" s="34">
        <f>IF(AND(L3557&gt;$N$4,L3557&lt;=$O$4),K3557-M3557,IF(AND(L3556&gt;$N$4,L3556&lt;=$O$4),$O$4-L3556,IF(L3556&gt;$O$4,0,IF(L3557&lt;$N$4,0,MIN(L3557-$N$4,$N$4)))))</f>
        <v>0</v>
      </c>
      <c r="O3557" s="34">
        <f>IF(L3557&gt;$O$4,K3557-M3557-N3557,0)</f>
        <v>0</v>
      </c>
      <c r="P3557" s="12" t="s">
        <v>94</v>
      </c>
      <c r="Q3557" s="12" t="s">
        <v>68</v>
      </c>
      <c r="R3557" s="33">
        <f>IF(AND($Q3557="LOW",$P3557="French"),M3557*R$4,0)</f>
        <v>0</v>
      </c>
      <c r="S3557" s="33">
        <f>IF(AND($Q3557="LOW",$P3557="French"),N3557*S$4,0)</f>
        <v>0</v>
      </c>
      <c r="T3557" s="33">
        <f>IF(AND($Q3557="LOW",$P3557="French"),O3557*T$4,0)</f>
        <v>0</v>
      </c>
      <c r="U3557" s="33">
        <f>IF(AND($Q3557="HIGH",$P3557="French"),M3557*U$4,0)</f>
        <v>0</v>
      </c>
      <c r="V3557" s="33">
        <f>IF(AND($Q3557="HIGH",$P3557="French"),N3557*V$4,0)</f>
        <v>0</v>
      </c>
      <c r="W3557" s="33">
        <f>IF(AND($Q3557="HIGH",$P3557="French"),O3557*W$4,0)</f>
        <v>0</v>
      </c>
      <c r="X3557" s="33">
        <f>IF(AND($Q3557="LOW",$P3557="English"),M3557*X$4,0)</f>
        <v>0</v>
      </c>
      <c r="Y3557" s="33">
        <f>IF(AND($Q3557="LOW",$P3557="English"),N3557*Y$4,0)</f>
        <v>0</v>
      </c>
      <c r="Z3557" s="33">
        <f>IF(AND($Q3557="LOW",$P3557="English"),O3557*Z$4,0)</f>
        <v>0</v>
      </c>
      <c r="AA3557" s="33">
        <f>IF(AND($Q3557="HIGH",$P3557="English"),M3557*AA$4,0)</f>
        <v>0</v>
      </c>
      <c r="AB3557" s="33">
        <f>IF(AND($Q3557="HIGH",$P3557="English"),N3557*AB$4,0)</f>
        <v>0</v>
      </c>
      <c r="AC3557" s="33">
        <f>IF(AND($Q3557="HIGH",$P3557="English"),O3557*AC$4,0)</f>
        <v>0</v>
      </c>
      <c r="AD3557" s="26">
        <f>SUM(R3557:AC3557)</f>
        <v>0</v>
      </c>
      <c r="AE3557" s="46" t="str">
        <f>IFERROR(IF(AE$3=VLOOKUP($E3557,Template!$AK$5:$AM$17,3,FALSE),$AD3557*$F3557,0),"0.00")</f>
        <v>0.00</v>
      </c>
      <c r="AF3557" s="46" t="str">
        <f>IFERROR(IF(AF$3=VLOOKUP($E3557,Template!$AK$5:$AM$17,3,FALSE),$AD3557*$F3557,0),"0.00")</f>
        <v>0.00</v>
      </c>
      <c r="AG3557" s="28">
        <f>SUM(AD3557:AF3557)</f>
        <v>0</v>
      </c>
      <c r="AH3557" s="13" t="s">
        <v>40</v>
      </c>
      <c r="AI3557" s="13" t="s">
        <v>41</v>
      </c>
      <c r="AK3557" s="14" t="s">
        <v>25</v>
      </c>
      <c r="AL3557" s="15">
        <v>0.05</v>
      </c>
      <c r="AM3557" s="16" t="s">
        <v>3</v>
      </c>
    </row>
    <row r="3558" spans="1:39" s="3" customFormat="1" ht="13.8" x14ac:dyDescent="0.25">
      <c r="A3558" s="7" t="str">
        <f>A3557</f>
        <v>(Enter Broadcasting Company Name)</v>
      </c>
      <c r="B3558" s="7" t="str">
        <f>B3557</f>
        <v>(Enter Call Letters)</v>
      </c>
      <c r="C3558" s="8" t="str">
        <f>C3557</f>
        <v>(Select AM/FM)</v>
      </c>
      <c r="D3558" s="30"/>
      <c r="E3558" s="8" t="str">
        <f>E3557</f>
        <v>(Select Station Province)</v>
      </c>
      <c r="F3558" s="9" t="str">
        <f>IFERROR(VLOOKUP(E3558,Template!$AK$5:$AL$17,2,FALSE),"")</f>
        <v/>
      </c>
      <c r="G3558" s="42" t="s">
        <v>8</v>
      </c>
      <c r="H3558" s="42" t="s">
        <v>9</v>
      </c>
      <c r="I3558" s="32" t="s">
        <v>65</v>
      </c>
      <c r="J3558" s="32" t="s">
        <v>66</v>
      </c>
      <c r="K3558" s="33">
        <f t="shared" ref="K3558:K3568" si="9962">IFERROR(I3558+J3558,0)</f>
        <v>0</v>
      </c>
      <c r="L3558" s="33">
        <f t="shared" ref="L3558:L3568" si="9963">IFERROR(L3557+K3558,"")</f>
        <v>0</v>
      </c>
      <c r="M3558" s="34">
        <f t="shared" si="9961"/>
        <v>0</v>
      </c>
      <c r="N3558" s="34">
        <f>IF(AND(L3558&gt;$N$4,L3558&lt;=$O$4),K3558-M3558,IF(AND(L3557&gt;$N$4,L3557&lt;=$O$4),$O$4-L3557,IF(L3557&gt;$O$4,0,IF(L3558&lt;$N$4,0,MIN(L3558-$N$4,$N$4)))))</f>
        <v>0</v>
      </c>
      <c r="O3558" s="34">
        <f t="shared" ref="O3558:O3568" si="9964">IF(L3558&gt;$O$4,K3558-M3558-N3558,0)</f>
        <v>0</v>
      </c>
      <c r="P3558" s="12" t="str">
        <f>P3557</f>
        <v>(Select Language)</v>
      </c>
      <c r="Q3558" s="12" t="str">
        <f>Q3557</f>
        <v>(Select Usage)</v>
      </c>
      <c r="R3558" s="33">
        <f t="shared" ref="R3558:R3568" si="9965">IF(AND($Q3558="LOW",$P3558="French"),M3558*R$4,0)</f>
        <v>0</v>
      </c>
      <c r="S3558" s="33">
        <f t="shared" ref="S3558:S3568" si="9966">IF(AND($Q3558="LOW",$P3558="French"),N3558*S$4,0)</f>
        <v>0</v>
      </c>
      <c r="T3558" s="33">
        <f t="shared" ref="T3558:T3568" si="9967">IF(AND($Q3558="LOW",$P3558="French"),O3558*T$4,0)</f>
        <v>0</v>
      </c>
      <c r="U3558" s="33">
        <f t="shared" ref="U3558:U3568" si="9968">IF(AND($Q3558="HIGH",$P3558="French"),M3558*U$4,0)</f>
        <v>0</v>
      </c>
      <c r="V3558" s="33">
        <f t="shared" ref="V3558:V3568" si="9969">IF(AND($Q3558="HIGH",$P3558="French"),N3558*V$4,0)</f>
        <v>0</v>
      </c>
      <c r="W3558" s="33">
        <f t="shared" ref="W3558:W3568" si="9970">IF(AND($Q3558="HIGH",$P3558="French"),O3558*W$4,0)</f>
        <v>0</v>
      </c>
      <c r="X3558" s="33">
        <f t="shared" ref="X3558:X3568" si="9971">IF(AND($Q3558="LOW",$P3558="English"),M3558*X$4,0)</f>
        <v>0</v>
      </c>
      <c r="Y3558" s="33">
        <f t="shared" ref="Y3558:Y3568" si="9972">IF(AND($Q3558="LOW",$P3558="English"),N3558*Y$4,0)</f>
        <v>0</v>
      </c>
      <c r="Z3558" s="33">
        <f t="shared" ref="Z3558:Z3568" si="9973">IF(AND($Q3558="LOW",$P3558="English"),O3558*Z$4,0)</f>
        <v>0</v>
      </c>
      <c r="AA3558" s="33">
        <f t="shared" ref="AA3558:AA3568" si="9974">IF(AND($Q3558="HIGH",$P3558="English"),M3558*AA$4,0)</f>
        <v>0</v>
      </c>
      <c r="AB3558" s="33">
        <f t="shared" ref="AB3558:AB3568" si="9975">IF(AND($Q3558="HIGH",$P3558="English"),N3558*AB$4,0)</f>
        <v>0</v>
      </c>
      <c r="AC3558" s="33">
        <f t="shared" ref="AC3558:AC3568" si="9976">IF(AND($Q3558="HIGH",$P3558="English"),O3558*AC$4,0)</f>
        <v>0</v>
      </c>
      <c r="AD3558" s="26">
        <f t="shared" ref="AD3558:AD3562" si="9977">SUM(R3558:AC3558)</f>
        <v>0</v>
      </c>
      <c r="AE3558" s="46" t="str">
        <f>IFERROR(IF(AE$3=VLOOKUP($E3558,Template!$AK$5:$AM$17,3,FALSE),$AD3558*$F3558,0),"0.00")</f>
        <v>0.00</v>
      </c>
      <c r="AF3558" s="46" t="str">
        <f>IFERROR(IF(AF$3=VLOOKUP($E3558,Template!$AK$5:$AM$17,3,FALSE),$AD3558*$F3558,0),"0.00")</f>
        <v>0.00</v>
      </c>
      <c r="AG3558" s="28">
        <f t="shared" ref="AG3558:AG3568" si="9978">SUM(AD3558:AF3558)</f>
        <v>0</v>
      </c>
      <c r="AH3558" s="13" t="s">
        <v>40</v>
      </c>
      <c r="AI3558" s="13" t="s">
        <v>41</v>
      </c>
      <c r="AK3558" s="14" t="s">
        <v>23</v>
      </c>
      <c r="AL3558" s="15">
        <v>0.05</v>
      </c>
      <c r="AM3558" s="16" t="s">
        <v>3</v>
      </c>
    </row>
    <row r="3559" spans="1:39" s="3" customFormat="1" ht="13.8" x14ac:dyDescent="0.25">
      <c r="A3559" s="7" t="str">
        <f t="shared" ref="A3559:C3559" si="9979">A3558</f>
        <v>(Enter Broadcasting Company Name)</v>
      </c>
      <c r="B3559" s="7" t="str">
        <f t="shared" si="9979"/>
        <v>(Enter Call Letters)</v>
      </c>
      <c r="C3559" s="8" t="str">
        <f t="shared" si="9979"/>
        <v>(Select AM/FM)</v>
      </c>
      <c r="D3559" s="30"/>
      <c r="E3559" s="8" t="str">
        <f t="shared" ref="E3559:E3568" si="9980">E3558</f>
        <v>(Select Station Province)</v>
      </c>
      <c r="F3559" s="9" t="str">
        <f>IFERROR(VLOOKUP(E3559,Template!$AK$5:$AL$17,2,FALSE),"")</f>
        <v/>
      </c>
      <c r="G3559" s="42" t="s">
        <v>6</v>
      </c>
      <c r="H3559" s="42" t="s">
        <v>10</v>
      </c>
      <c r="I3559" s="32" t="s">
        <v>65</v>
      </c>
      <c r="J3559" s="32" t="s">
        <v>66</v>
      </c>
      <c r="K3559" s="33">
        <f t="shared" si="9962"/>
        <v>0</v>
      </c>
      <c r="L3559" s="33">
        <f t="shared" si="9963"/>
        <v>0</v>
      </c>
      <c r="M3559" s="34">
        <f t="shared" si="9961"/>
        <v>0</v>
      </c>
      <c r="N3559" s="34">
        <f t="shared" ref="N3559:N3568" si="9981">IF(AND(L3559&gt;$N$4,L3559&lt;=$O$4),K3559-M3559,IF(AND(L3558&gt;$N$4,L3558&lt;=$O$4),$O$4-L3558,IF(L3558&gt;$O$4,0,IF(L3559&lt;$N$4,0,MIN(L3559-$N$4,$N$4)))))</f>
        <v>0</v>
      </c>
      <c r="O3559" s="34">
        <f t="shared" si="9964"/>
        <v>0</v>
      </c>
      <c r="P3559" s="12" t="str">
        <f t="shared" ref="P3559:Q3559" si="9982">P3558</f>
        <v>(Select Language)</v>
      </c>
      <c r="Q3559" s="12" t="str">
        <f t="shared" si="9982"/>
        <v>(Select Usage)</v>
      </c>
      <c r="R3559" s="33">
        <f t="shared" si="9965"/>
        <v>0</v>
      </c>
      <c r="S3559" s="33">
        <f t="shared" si="9966"/>
        <v>0</v>
      </c>
      <c r="T3559" s="33">
        <f t="shared" si="9967"/>
        <v>0</v>
      </c>
      <c r="U3559" s="33">
        <f t="shared" si="9968"/>
        <v>0</v>
      </c>
      <c r="V3559" s="33">
        <f t="shared" si="9969"/>
        <v>0</v>
      </c>
      <c r="W3559" s="33">
        <f t="shared" si="9970"/>
        <v>0</v>
      </c>
      <c r="X3559" s="33">
        <f t="shared" si="9971"/>
        <v>0</v>
      </c>
      <c r="Y3559" s="33">
        <f t="shared" si="9972"/>
        <v>0</v>
      </c>
      <c r="Z3559" s="33">
        <f t="shared" si="9973"/>
        <v>0</v>
      </c>
      <c r="AA3559" s="33">
        <f t="shared" si="9974"/>
        <v>0</v>
      </c>
      <c r="AB3559" s="33">
        <f t="shared" si="9975"/>
        <v>0</v>
      </c>
      <c r="AC3559" s="33">
        <f t="shared" si="9976"/>
        <v>0</v>
      </c>
      <c r="AD3559" s="26">
        <f t="shared" si="9977"/>
        <v>0</v>
      </c>
      <c r="AE3559" s="46" t="str">
        <f>IFERROR(IF(AE$3=VLOOKUP($E3559,Template!$AK$5:$AM$17,3,FALSE),$AD3559*$F3559,0),"0.00")</f>
        <v>0.00</v>
      </c>
      <c r="AF3559" s="46" t="str">
        <f>IFERROR(IF(AF$3=VLOOKUP($E3559,Template!$AK$5:$AM$17,3,FALSE),$AD3559*$F3559,0),"0.00")</f>
        <v>0.00</v>
      </c>
      <c r="AG3559" s="28">
        <f t="shared" si="9978"/>
        <v>0</v>
      </c>
      <c r="AH3559" s="13" t="s">
        <v>40</v>
      </c>
      <c r="AI3559" s="13" t="s">
        <v>41</v>
      </c>
      <c r="AK3559" s="14" t="s">
        <v>24</v>
      </c>
      <c r="AL3559" s="15">
        <v>0.05</v>
      </c>
      <c r="AM3559" s="16" t="s">
        <v>3</v>
      </c>
    </row>
    <row r="3560" spans="1:39" s="3" customFormat="1" ht="13.8" x14ac:dyDescent="0.25">
      <c r="A3560" s="7" t="str">
        <f t="shared" ref="A3560:C3560" si="9983">A3559</f>
        <v>(Enter Broadcasting Company Name)</v>
      </c>
      <c r="B3560" s="7" t="str">
        <f t="shared" si="9983"/>
        <v>(Enter Call Letters)</v>
      </c>
      <c r="C3560" s="8" t="str">
        <f t="shared" si="9983"/>
        <v>(Select AM/FM)</v>
      </c>
      <c r="D3560" s="30"/>
      <c r="E3560" s="8" t="str">
        <f t="shared" si="9980"/>
        <v>(Select Station Province)</v>
      </c>
      <c r="F3560" s="9" t="str">
        <f>IFERROR(VLOOKUP(E3560,Template!$AK$5:$AL$17,2,FALSE),"")</f>
        <v/>
      </c>
      <c r="G3560" s="42" t="s">
        <v>9</v>
      </c>
      <c r="H3560" s="42" t="s">
        <v>11</v>
      </c>
      <c r="I3560" s="32" t="s">
        <v>65</v>
      </c>
      <c r="J3560" s="32" t="s">
        <v>66</v>
      </c>
      <c r="K3560" s="33">
        <f t="shared" si="9962"/>
        <v>0</v>
      </c>
      <c r="L3560" s="33">
        <f t="shared" si="9963"/>
        <v>0</v>
      </c>
      <c r="M3560" s="34">
        <f t="shared" si="9961"/>
        <v>0</v>
      </c>
      <c r="N3560" s="34">
        <f t="shared" si="9981"/>
        <v>0</v>
      </c>
      <c r="O3560" s="34">
        <f t="shared" si="9964"/>
        <v>0</v>
      </c>
      <c r="P3560" s="12" t="str">
        <f t="shared" ref="P3560:Q3560" si="9984">P3559</f>
        <v>(Select Language)</v>
      </c>
      <c r="Q3560" s="12" t="str">
        <f t="shared" si="9984"/>
        <v>(Select Usage)</v>
      </c>
      <c r="R3560" s="33">
        <f t="shared" si="9965"/>
        <v>0</v>
      </c>
      <c r="S3560" s="33">
        <f t="shared" si="9966"/>
        <v>0</v>
      </c>
      <c r="T3560" s="33">
        <f t="shared" si="9967"/>
        <v>0</v>
      </c>
      <c r="U3560" s="33">
        <f t="shared" si="9968"/>
        <v>0</v>
      </c>
      <c r="V3560" s="33">
        <f t="shared" si="9969"/>
        <v>0</v>
      </c>
      <c r="W3560" s="33">
        <f t="shared" si="9970"/>
        <v>0</v>
      </c>
      <c r="X3560" s="33">
        <f t="shared" si="9971"/>
        <v>0</v>
      </c>
      <c r="Y3560" s="33">
        <f t="shared" si="9972"/>
        <v>0</v>
      </c>
      <c r="Z3560" s="33">
        <f t="shared" si="9973"/>
        <v>0</v>
      </c>
      <c r="AA3560" s="33">
        <f t="shared" si="9974"/>
        <v>0</v>
      </c>
      <c r="AB3560" s="33">
        <f t="shared" si="9975"/>
        <v>0</v>
      </c>
      <c r="AC3560" s="33">
        <f t="shared" si="9976"/>
        <v>0</v>
      </c>
      <c r="AD3560" s="26">
        <f t="shared" si="9977"/>
        <v>0</v>
      </c>
      <c r="AE3560" s="46" t="str">
        <f>IFERROR(IF(AE$3=VLOOKUP($E3560,Template!$AK$5:$AM$17,3,FALSE),$AD3560*$F3560,0),"0.00")</f>
        <v>0.00</v>
      </c>
      <c r="AF3560" s="46" t="str">
        <f>IFERROR(IF(AF$3=VLOOKUP($E3560,Template!$AK$5:$AM$17,3,FALSE),$AD3560*$F3560,0),"0.00")</f>
        <v>0.00</v>
      </c>
      <c r="AG3560" s="28">
        <f t="shared" si="9978"/>
        <v>0</v>
      </c>
      <c r="AH3560" s="13" t="s">
        <v>40</v>
      </c>
      <c r="AI3560" s="13" t="s">
        <v>41</v>
      </c>
      <c r="AK3560" s="14" t="s">
        <v>22</v>
      </c>
      <c r="AL3560" s="15">
        <v>0.15</v>
      </c>
      <c r="AM3560" s="16" t="s">
        <v>2</v>
      </c>
    </row>
    <row r="3561" spans="1:39" s="3" customFormat="1" ht="13.8" x14ac:dyDescent="0.25">
      <c r="A3561" s="7" t="str">
        <f t="shared" ref="A3561:C3561" si="9985">A3560</f>
        <v>(Enter Broadcasting Company Name)</v>
      </c>
      <c r="B3561" s="7" t="str">
        <f t="shared" si="9985"/>
        <v>(Enter Call Letters)</v>
      </c>
      <c r="C3561" s="8" t="str">
        <f t="shared" si="9985"/>
        <v>(Select AM/FM)</v>
      </c>
      <c r="D3561" s="30"/>
      <c r="E3561" s="8" t="str">
        <f t="shared" si="9980"/>
        <v>(Select Station Province)</v>
      </c>
      <c r="F3561" s="9" t="str">
        <f>IFERROR(VLOOKUP(E3561,Template!$AK$5:$AL$17,2,FALSE),"")</f>
        <v/>
      </c>
      <c r="G3561" s="42" t="s">
        <v>10</v>
      </c>
      <c r="H3561" s="42" t="s">
        <v>12</v>
      </c>
      <c r="I3561" s="32" t="s">
        <v>65</v>
      </c>
      <c r="J3561" s="32" t="s">
        <v>66</v>
      </c>
      <c r="K3561" s="33">
        <f t="shared" si="9962"/>
        <v>0</v>
      </c>
      <c r="L3561" s="33">
        <f t="shared" si="9963"/>
        <v>0</v>
      </c>
      <c r="M3561" s="34">
        <f t="shared" si="9961"/>
        <v>0</v>
      </c>
      <c r="N3561" s="34">
        <f t="shared" si="9981"/>
        <v>0</v>
      </c>
      <c r="O3561" s="34">
        <f t="shared" si="9964"/>
        <v>0</v>
      </c>
      <c r="P3561" s="12" t="str">
        <f t="shared" ref="P3561:Q3561" si="9986">P3560</f>
        <v>(Select Language)</v>
      </c>
      <c r="Q3561" s="12" t="str">
        <f t="shared" si="9986"/>
        <v>(Select Usage)</v>
      </c>
      <c r="R3561" s="33">
        <f t="shared" si="9965"/>
        <v>0</v>
      </c>
      <c r="S3561" s="33">
        <f t="shared" si="9966"/>
        <v>0</v>
      </c>
      <c r="T3561" s="33">
        <f t="shared" si="9967"/>
        <v>0</v>
      </c>
      <c r="U3561" s="33">
        <f t="shared" si="9968"/>
        <v>0</v>
      </c>
      <c r="V3561" s="33">
        <f t="shared" si="9969"/>
        <v>0</v>
      </c>
      <c r="W3561" s="33">
        <f t="shared" si="9970"/>
        <v>0</v>
      </c>
      <c r="X3561" s="33">
        <f t="shared" si="9971"/>
        <v>0</v>
      </c>
      <c r="Y3561" s="33">
        <f t="shared" si="9972"/>
        <v>0</v>
      </c>
      <c r="Z3561" s="33">
        <f t="shared" si="9973"/>
        <v>0</v>
      </c>
      <c r="AA3561" s="33">
        <f t="shared" si="9974"/>
        <v>0</v>
      </c>
      <c r="AB3561" s="33">
        <f t="shared" si="9975"/>
        <v>0</v>
      </c>
      <c r="AC3561" s="33">
        <f t="shared" si="9976"/>
        <v>0</v>
      </c>
      <c r="AD3561" s="26">
        <f t="shared" si="9977"/>
        <v>0</v>
      </c>
      <c r="AE3561" s="46" t="str">
        <f>IFERROR(IF(AE$3=VLOOKUP($E3561,Template!$AK$5:$AM$17,3,FALSE),$AD3561*$F3561,0),"0.00")</f>
        <v>0.00</v>
      </c>
      <c r="AF3561" s="46" t="str">
        <f>IFERROR(IF(AF$3=VLOOKUP($E3561,Template!$AK$5:$AM$17,3,FALSE),$AD3561*$F3561,0),"0.00")</f>
        <v>0.00</v>
      </c>
      <c r="AG3561" s="28">
        <f t="shared" si="9978"/>
        <v>0</v>
      </c>
      <c r="AH3561" s="13" t="s">
        <v>40</v>
      </c>
      <c r="AI3561" s="13" t="s">
        <v>41</v>
      </c>
      <c r="AK3561" s="14" t="s">
        <v>26</v>
      </c>
      <c r="AL3561" s="15">
        <v>0.15</v>
      </c>
      <c r="AM3561" s="16" t="s">
        <v>2</v>
      </c>
    </row>
    <row r="3562" spans="1:39" s="3" customFormat="1" ht="13.8" x14ac:dyDescent="0.25">
      <c r="A3562" s="7" t="str">
        <f t="shared" ref="A3562:C3562" si="9987">A3561</f>
        <v>(Enter Broadcasting Company Name)</v>
      </c>
      <c r="B3562" s="7" t="str">
        <f t="shared" si="9987"/>
        <v>(Enter Call Letters)</v>
      </c>
      <c r="C3562" s="8" t="str">
        <f t="shared" si="9987"/>
        <v>(Select AM/FM)</v>
      </c>
      <c r="D3562" s="30"/>
      <c r="E3562" s="8" t="str">
        <f t="shared" si="9980"/>
        <v>(Select Station Province)</v>
      </c>
      <c r="F3562" s="9" t="str">
        <f>IFERROR(VLOOKUP(E3562,Template!$AK$5:$AL$17,2,FALSE),"")</f>
        <v/>
      </c>
      <c r="G3562" s="42" t="s">
        <v>11</v>
      </c>
      <c r="H3562" s="42" t="s">
        <v>13</v>
      </c>
      <c r="I3562" s="32" t="s">
        <v>65</v>
      </c>
      <c r="J3562" s="32" t="s">
        <v>66</v>
      </c>
      <c r="K3562" s="33">
        <f t="shared" si="9962"/>
        <v>0</v>
      </c>
      <c r="L3562" s="33">
        <f t="shared" si="9963"/>
        <v>0</v>
      </c>
      <c r="M3562" s="34">
        <f t="shared" si="9961"/>
        <v>0</v>
      </c>
      <c r="N3562" s="34">
        <f t="shared" si="9981"/>
        <v>0</v>
      </c>
      <c r="O3562" s="34">
        <f t="shared" si="9964"/>
        <v>0</v>
      </c>
      <c r="P3562" s="12" t="str">
        <f t="shared" ref="P3562:Q3562" si="9988">P3561</f>
        <v>(Select Language)</v>
      </c>
      <c r="Q3562" s="12" t="str">
        <f t="shared" si="9988"/>
        <v>(Select Usage)</v>
      </c>
      <c r="R3562" s="33">
        <f t="shared" si="9965"/>
        <v>0</v>
      </c>
      <c r="S3562" s="33">
        <f t="shared" si="9966"/>
        <v>0</v>
      </c>
      <c r="T3562" s="33">
        <f t="shared" si="9967"/>
        <v>0</v>
      </c>
      <c r="U3562" s="33">
        <f t="shared" si="9968"/>
        <v>0</v>
      </c>
      <c r="V3562" s="33">
        <f t="shared" si="9969"/>
        <v>0</v>
      </c>
      <c r="W3562" s="33">
        <f t="shared" si="9970"/>
        <v>0</v>
      </c>
      <c r="X3562" s="33">
        <f t="shared" si="9971"/>
        <v>0</v>
      </c>
      <c r="Y3562" s="33">
        <f t="shared" si="9972"/>
        <v>0</v>
      </c>
      <c r="Z3562" s="33">
        <f t="shared" si="9973"/>
        <v>0</v>
      </c>
      <c r="AA3562" s="33">
        <f t="shared" si="9974"/>
        <v>0</v>
      </c>
      <c r="AB3562" s="33">
        <f t="shared" si="9975"/>
        <v>0</v>
      </c>
      <c r="AC3562" s="33">
        <f t="shared" si="9976"/>
        <v>0</v>
      </c>
      <c r="AD3562" s="26">
        <f t="shared" si="9977"/>
        <v>0</v>
      </c>
      <c r="AE3562" s="46" t="str">
        <f>IFERROR(IF(AE$3=VLOOKUP($E3562,Template!$AK$5:$AM$17,3,FALSE),$AD3562*$F3562,0),"0.00")</f>
        <v>0.00</v>
      </c>
      <c r="AF3562" s="46" t="str">
        <f>IFERROR(IF(AF$3=VLOOKUP($E3562,Template!$AK$5:$AM$17,3,FALSE),$AD3562*$F3562,0),"0.00")</f>
        <v>0.00</v>
      </c>
      <c r="AG3562" s="28">
        <f t="shared" si="9978"/>
        <v>0</v>
      </c>
      <c r="AH3562" s="13" t="s">
        <v>40</v>
      </c>
      <c r="AI3562" s="13" t="s">
        <v>41</v>
      </c>
      <c r="AK3562" s="14" t="s">
        <v>27</v>
      </c>
      <c r="AL3562" s="15">
        <v>0.15</v>
      </c>
      <c r="AM3562" s="16" t="s">
        <v>2</v>
      </c>
    </row>
    <row r="3563" spans="1:39" s="3" customFormat="1" ht="13.8" x14ac:dyDescent="0.25">
      <c r="A3563" s="7" t="str">
        <f t="shared" ref="A3563:C3563" si="9989">A3562</f>
        <v>(Enter Broadcasting Company Name)</v>
      </c>
      <c r="B3563" s="7" t="str">
        <f t="shared" si="9989"/>
        <v>(Enter Call Letters)</v>
      </c>
      <c r="C3563" s="8" t="str">
        <f t="shared" si="9989"/>
        <v>(Select AM/FM)</v>
      </c>
      <c r="D3563" s="30"/>
      <c r="E3563" s="8" t="str">
        <f t="shared" si="9980"/>
        <v>(Select Station Province)</v>
      </c>
      <c r="F3563" s="9" t="str">
        <f>IFERROR(VLOOKUP(E3563,Template!$AK$5:$AL$17,2,FALSE),"")</f>
        <v/>
      </c>
      <c r="G3563" s="42" t="s">
        <v>12</v>
      </c>
      <c r="H3563" s="42" t="s">
        <v>15</v>
      </c>
      <c r="I3563" s="32" t="s">
        <v>65</v>
      </c>
      <c r="J3563" s="32" t="s">
        <v>66</v>
      </c>
      <c r="K3563" s="33">
        <f t="shared" si="9962"/>
        <v>0</v>
      </c>
      <c r="L3563" s="33">
        <f t="shared" si="9963"/>
        <v>0</v>
      </c>
      <c r="M3563" s="34">
        <f t="shared" si="9961"/>
        <v>0</v>
      </c>
      <c r="N3563" s="34">
        <f t="shared" si="9981"/>
        <v>0</v>
      </c>
      <c r="O3563" s="34">
        <f t="shared" si="9964"/>
        <v>0</v>
      </c>
      <c r="P3563" s="12" t="str">
        <f t="shared" ref="P3563:Q3563" si="9990">P3562</f>
        <v>(Select Language)</v>
      </c>
      <c r="Q3563" s="12" t="str">
        <f t="shared" si="9990"/>
        <v>(Select Usage)</v>
      </c>
      <c r="R3563" s="33">
        <f t="shared" si="9965"/>
        <v>0</v>
      </c>
      <c r="S3563" s="33">
        <f t="shared" si="9966"/>
        <v>0</v>
      </c>
      <c r="T3563" s="33">
        <f t="shared" si="9967"/>
        <v>0</v>
      </c>
      <c r="U3563" s="33">
        <f t="shared" si="9968"/>
        <v>0</v>
      </c>
      <c r="V3563" s="33">
        <f t="shared" si="9969"/>
        <v>0</v>
      </c>
      <c r="W3563" s="33">
        <f t="shared" si="9970"/>
        <v>0</v>
      </c>
      <c r="X3563" s="33">
        <f t="shared" si="9971"/>
        <v>0</v>
      </c>
      <c r="Y3563" s="33">
        <f t="shared" si="9972"/>
        <v>0</v>
      </c>
      <c r="Z3563" s="33">
        <f t="shared" si="9973"/>
        <v>0</v>
      </c>
      <c r="AA3563" s="33">
        <f t="shared" si="9974"/>
        <v>0</v>
      </c>
      <c r="AB3563" s="33">
        <f t="shared" si="9975"/>
        <v>0</v>
      </c>
      <c r="AC3563" s="33">
        <f t="shared" si="9976"/>
        <v>0</v>
      </c>
      <c r="AD3563" s="26">
        <f>SUM(R3563:AC3563)</f>
        <v>0</v>
      </c>
      <c r="AE3563" s="46" t="str">
        <f>IFERROR(IF(AE$3=VLOOKUP($E3563,Template!$AK$5:$AM$17,3,FALSE),$AD3563*$F3563,0),"0.00")</f>
        <v>0.00</v>
      </c>
      <c r="AF3563" s="46" t="str">
        <f>IFERROR(IF(AF$3=VLOOKUP($E3563,Template!$AK$5:$AM$17,3,FALSE),$AD3563*$F3563,0),"0.00")</f>
        <v>0.00</v>
      </c>
      <c r="AG3563" s="28">
        <f t="shared" si="9978"/>
        <v>0</v>
      </c>
      <c r="AH3563" s="13" t="s">
        <v>40</v>
      </c>
      <c r="AI3563" s="13" t="s">
        <v>41</v>
      </c>
      <c r="AK3563" s="14" t="s">
        <v>28</v>
      </c>
      <c r="AL3563" s="15">
        <v>0.05</v>
      </c>
      <c r="AM3563" s="16" t="s">
        <v>3</v>
      </c>
    </row>
    <row r="3564" spans="1:39" s="3" customFormat="1" ht="13.8" x14ac:dyDescent="0.25">
      <c r="A3564" s="7" t="str">
        <f t="shared" ref="A3564:C3564" si="9991">A3563</f>
        <v>(Enter Broadcasting Company Name)</v>
      </c>
      <c r="B3564" s="7" t="str">
        <f t="shared" si="9991"/>
        <v>(Enter Call Letters)</v>
      </c>
      <c r="C3564" s="8" t="str">
        <f t="shared" si="9991"/>
        <v>(Select AM/FM)</v>
      </c>
      <c r="D3564" s="30"/>
      <c r="E3564" s="8" t="str">
        <f t="shared" si="9980"/>
        <v>(Select Station Province)</v>
      </c>
      <c r="F3564" s="9" t="str">
        <f>IFERROR(VLOOKUP(E3564,Template!$AK$5:$AL$17,2,FALSE),"")</f>
        <v/>
      </c>
      <c r="G3564" s="42" t="s">
        <v>13</v>
      </c>
      <c r="H3564" s="42" t="s">
        <v>16</v>
      </c>
      <c r="I3564" s="32" t="s">
        <v>65</v>
      </c>
      <c r="J3564" s="32" t="s">
        <v>66</v>
      </c>
      <c r="K3564" s="33">
        <f t="shared" si="9962"/>
        <v>0</v>
      </c>
      <c r="L3564" s="33">
        <f t="shared" si="9963"/>
        <v>0</v>
      </c>
      <c r="M3564" s="34">
        <f t="shared" si="9961"/>
        <v>0</v>
      </c>
      <c r="N3564" s="34">
        <f t="shared" si="9981"/>
        <v>0</v>
      </c>
      <c r="O3564" s="34">
        <f t="shared" si="9964"/>
        <v>0</v>
      </c>
      <c r="P3564" s="12" t="str">
        <f t="shared" ref="P3564:Q3564" si="9992">P3563</f>
        <v>(Select Language)</v>
      </c>
      <c r="Q3564" s="12" t="str">
        <f t="shared" si="9992"/>
        <v>(Select Usage)</v>
      </c>
      <c r="R3564" s="33">
        <f t="shared" si="9965"/>
        <v>0</v>
      </c>
      <c r="S3564" s="33">
        <f t="shared" si="9966"/>
        <v>0</v>
      </c>
      <c r="T3564" s="33">
        <f t="shared" si="9967"/>
        <v>0</v>
      </c>
      <c r="U3564" s="33">
        <f t="shared" si="9968"/>
        <v>0</v>
      </c>
      <c r="V3564" s="33">
        <f t="shared" si="9969"/>
        <v>0</v>
      </c>
      <c r="W3564" s="33">
        <f t="shared" si="9970"/>
        <v>0</v>
      </c>
      <c r="X3564" s="33">
        <f t="shared" si="9971"/>
        <v>0</v>
      </c>
      <c r="Y3564" s="33">
        <f t="shared" si="9972"/>
        <v>0</v>
      </c>
      <c r="Z3564" s="33">
        <f t="shared" si="9973"/>
        <v>0</v>
      </c>
      <c r="AA3564" s="33">
        <f t="shared" si="9974"/>
        <v>0</v>
      </c>
      <c r="AB3564" s="33">
        <f t="shared" si="9975"/>
        <v>0</v>
      </c>
      <c r="AC3564" s="33">
        <f t="shared" si="9976"/>
        <v>0</v>
      </c>
      <c r="AD3564" s="26">
        <f t="shared" ref="AD3564:AD3566" si="9993">SUM(R3564:AC3564)</f>
        <v>0</v>
      </c>
      <c r="AE3564" s="46" t="str">
        <f>IFERROR(IF(AE$3=VLOOKUP($E3564,Template!$AK$5:$AM$17,3,FALSE),$AD3564*$F3564,0),"0.00")</f>
        <v>0.00</v>
      </c>
      <c r="AF3564" s="46" t="str">
        <f>IFERROR(IF(AF$3=VLOOKUP($E3564,Template!$AK$5:$AM$17,3,FALSE),$AD3564*$F3564,0),"0.00")</f>
        <v>0.00</v>
      </c>
      <c r="AG3564" s="28">
        <f t="shared" si="9978"/>
        <v>0</v>
      </c>
      <c r="AH3564" s="13" t="s">
        <v>40</v>
      </c>
      <c r="AI3564" s="13" t="s">
        <v>41</v>
      </c>
      <c r="AK3564" s="14" t="s">
        <v>70</v>
      </c>
      <c r="AL3564" s="15">
        <v>0.05</v>
      </c>
      <c r="AM3564" s="16" t="s">
        <v>3</v>
      </c>
    </row>
    <row r="3565" spans="1:39" s="3" customFormat="1" ht="13.8" x14ac:dyDescent="0.25">
      <c r="A3565" s="7" t="str">
        <f t="shared" ref="A3565:C3565" si="9994">A3564</f>
        <v>(Enter Broadcasting Company Name)</v>
      </c>
      <c r="B3565" s="7" t="str">
        <f t="shared" si="9994"/>
        <v>(Enter Call Letters)</v>
      </c>
      <c r="C3565" s="8" t="str">
        <f t="shared" si="9994"/>
        <v>(Select AM/FM)</v>
      </c>
      <c r="D3565" s="30"/>
      <c r="E3565" s="8" t="str">
        <f t="shared" si="9980"/>
        <v>(Select Station Province)</v>
      </c>
      <c r="F3565" s="9" t="str">
        <f>IFERROR(VLOOKUP(E3565,Template!$AK$5:$AL$17,2,FALSE),"")</f>
        <v/>
      </c>
      <c r="G3565" s="42" t="s">
        <v>15</v>
      </c>
      <c r="H3565" s="42" t="s">
        <v>17</v>
      </c>
      <c r="I3565" s="32" t="s">
        <v>65</v>
      </c>
      <c r="J3565" s="32" t="s">
        <v>66</v>
      </c>
      <c r="K3565" s="33">
        <f t="shared" si="9962"/>
        <v>0</v>
      </c>
      <c r="L3565" s="33">
        <f t="shared" si="9963"/>
        <v>0</v>
      </c>
      <c r="M3565" s="34">
        <f t="shared" si="9961"/>
        <v>0</v>
      </c>
      <c r="N3565" s="34">
        <f t="shared" si="9981"/>
        <v>0</v>
      </c>
      <c r="O3565" s="34">
        <f t="shared" si="9964"/>
        <v>0</v>
      </c>
      <c r="P3565" s="12" t="str">
        <f t="shared" ref="P3565:Q3565" si="9995">P3564</f>
        <v>(Select Language)</v>
      </c>
      <c r="Q3565" s="12" t="str">
        <f t="shared" si="9995"/>
        <v>(Select Usage)</v>
      </c>
      <c r="R3565" s="33">
        <f t="shared" si="9965"/>
        <v>0</v>
      </c>
      <c r="S3565" s="33">
        <f t="shared" si="9966"/>
        <v>0</v>
      </c>
      <c r="T3565" s="33">
        <f t="shared" si="9967"/>
        <v>0</v>
      </c>
      <c r="U3565" s="33">
        <f t="shared" si="9968"/>
        <v>0</v>
      </c>
      <c r="V3565" s="33">
        <f t="shared" si="9969"/>
        <v>0</v>
      </c>
      <c r="W3565" s="33">
        <f t="shared" si="9970"/>
        <v>0</v>
      </c>
      <c r="X3565" s="33">
        <f t="shared" si="9971"/>
        <v>0</v>
      </c>
      <c r="Y3565" s="33">
        <f t="shared" si="9972"/>
        <v>0</v>
      </c>
      <c r="Z3565" s="33">
        <f t="shared" si="9973"/>
        <v>0</v>
      </c>
      <c r="AA3565" s="33">
        <f t="shared" si="9974"/>
        <v>0</v>
      </c>
      <c r="AB3565" s="33">
        <f t="shared" si="9975"/>
        <v>0</v>
      </c>
      <c r="AC3565" s="33">
        <f t="shared" si="9976"/>
        <v>0</v>
      </c>
      <c r="AD3565" s="26">
        <f t="shared" si="9993"/>
        <v>0</v>
      </c>
      <c r="AE3565" s="46" t="str">
        <f>IFERROR(IF(AE$3=VLOOKUP($E3565,Template!$AK$5:$AM$17,3,FALSE),$AD3565*$F3565,0),"0.00")</f>
        <v>0.00</v>
      </c>
      <c r="AF3565" s="46" t="str">
        <f>IFERROR(IF(AF$3=VLOOKUP($E3565,Template!$AK$5:$AM$17,3,FALSE),$AD3565*$F3565,0),"0.00")</f>
        <v>0.00</v>
      </c>
      <c r="AG3565" s="28">
        <f t="shared" si="9978"/>
        <v>0</v>
      </c>
      <c r="AH3565" s="13" t="s">
        <v>40</v>
      </c>
      <c r="AI3565" s="13" t="s">
        <v>41</v>
      </c>
      <c r="AK3565" s="14" t="s">
        <v>20</v>
      </c>
      <c r="AL3565" s="15">
        <v>0.13</v>
      </c>
      <c r="AM3565" s="16" t="s">
        <v>2</v>
      </c>
    </row>
    <row r="3566" spans="1:39" s="3" customFormat="1" ht="13.8" x14ac:dyDescent="0.25">
      <c r="A3566" s="7" t="str">
        <f t="shared" ref="A3566:C3566" si="9996">A3565</f>
        <v>(Enter Broadcasting Company Name)</v>
      </c>
      <c r="B3566" s="7" t="str">
        <f t="shared" si="9996"/>
        <v>(Enter Call Letters)</v>
      </c>
      <c r="C3566" s="8" t="str">
        <f t="shared" si="9996"/>
        <v>(Select AM/FM)</v>
      </c>
      <c r="D3566" s="30"/>
      <c r="E3566" s="8" t="str">
        <f t="shared" si="9980"/>
        <v>(Select Station Province)</v>
      </c>
      <c r="F3566" s="9" t="str">
        <f>IFERROR(VLOOKUP(E3566,Template!$AK$5:$AL$17,2,FALSE),"")</f>
        <v/>
      </c>
      <c r="G3566" s="42" t="s">
        <v>16</v>
      </c>
      <c r="H3566" s="42" t="s">
        <v>18</v>
      </c>
      <c r="I3566" s="32" t="s">
        <v>65</v>
      </c>
      <c r="J3566" s="32" t="s">
        <v>66</v>
      </c>
      <c r="K3566" s="33">
        <f t="shared" si="9962"/>
        <v>0</v>
      </c>
      <c r="L3566" s="33">
        <f t="shared" si="9963"/>
        <v>0</v>
      </c>
      <c r="M3566" s="34">
        <f t="shared" si="9961"/>
        <v>0</v>
      </c>
      <c r="N3566" s="34">
        <f t="shared" si="9981"/>
        <v>0</v>
      </c>
      <c r="O3566" s="34">
        <f t="shared" si="9964"/>
        <v>0</v>
      </c>
      <c r="P3566" s="12" t="str">
        <f t="shared" ref="P3566:Q3566" si="9997">P3565</f>
        <v>(Select Language)</v>
      </c>
      <c r="Q3566" s="12" t="str">
        <f t="shared" si="9997"/>
        <v>(Select Usage)</v>
      </c>
      <c r="R3566" s="33">
        <f t="shared" si="9965"/>
        <v>0</v>
      </c>
      <c r="S3566" s="33">
        <f t="shared" si="9966"/>
        <v>0</v>
      </c>
      <c r="T3566" s="33">
        <f t="shared" si="9967"/>
        <v>0</v>
      </c>
      <c r="U3566" s="33">
        <f t="shared" si="9968"/>
        <v>0</v>
      </c>
      <c r="V3566" s="33">
        <f t="shared" si="9969"/>
        <v>0</v>
      </c>
      <c r="W3566" s="33">
        <f t="shared" si="9970"/>
        <v>0</v>
      </c>
      <c r="X3566" s="33">
        <f t="shared" si="9971"/>
        <v>0</v>
      </c>
      <c r="Y3566" s="33">
        <f t="shared" si="9972"/>
        <v>0</v>
      </c>
      <c r="Z3566" s="33">
        <f t="shared" si="9973"/>
        <v>0</v>
      </c>
      <c r="AA3566" s="33">
        <f t="shared" si="9974"/>
        <v>0</v>
      </c>
      <c r="AB3566" s="33">
        <f t="shared" si="9975"/>
        <v>0</v>
      </c>
      <c r="AC3566" s="33">
        <f t="shared" si="9976"/>
        <v>0</v>
      </c>
      <c r="AD3566" s="26">
        <f t="shared" si="9993"/>
        <v>0</v>
      </c>
      <c r="AE3566" s="46" t="str">
        <f>IFERROR(IF(AE$3=VLOOKUP($E3566,Template!$AK$5:$AM$17,3,FALSE),$AD3566*$F3566,0),"0.00")</f>
        <v>0.00</v>
      </c>
      <c r="AF3566" s="46" t="str">
        <f>IFERROR(IF(AF$3=VLOOKUP($E3566,Template!$AK$5:$AM$17,3,FALSE),$AD3566*$F3566,0),"0.00")</f>
        <v>0.00</v>
      </c>
      <c r="AG3566" s="28">
        <f t="shared" si="9978"/>
        <v>0</v>
      </c>
      <c r="AH3566" s="13" t="s">
        <v>40</v>
      </c>
      <c r="AI3566" s="13" t="s">
        <v>41</v>
      </c>
      <c r="AK3566" s="14" t="s">
        <v>69</v>
      </c>
      <c r="AL3566" s="15">
        <v>0.15</v>
      </c>
      <c r="AM3566" s="16" t="s">
        <v>2</v>
      </c>
    </row>
    <row r="3567" spans="1:39" s="3" customFormat="1" ht="13.8" x14ac:dyDescent="0.25">
      <c r="A3567" s="7" t="str">
        <f t="shared" ref="A3567:C3567" si="9998">A3566</f>
        <v>(Enter Broadcasting Company Name)</v>
      </c>
      <c r="B3567" s="7" t="str">
        <f t="shared" si="9998"/>
        <v>(Enter Call Letters)</v>
      </c>
      <c r="C3567" s="8" t="str">
        <f t="shared" si="9998"/>
        <v>(Select AM/FM)</v>
      </c>
      <c r="D3567" s="30"/>
      <c r="E3567" s="8" t="str">
        <f t="shared" si="9980"/>
        <v>(Select Station Province)</v>
      </c>
      <c r="F3567" s="9" t="str">
        <f>IFERROR(VLOOKUP(E3567,Template!$AK$5:$AL$17,2,FALSE),"")</f>
        <v/>
      </c>
      <c r="G3567" s="42" t="s">
        <v>17</v>
      </c>
      <c r="H3567" s="42" t="s">
        <v>7</v>
      </c>
      <c r="I3567" s="32" t="s">
        <v>65</v>
      </c>
      <c r="J3567" s="32" t="s">
        <v>66</v>
      </c>
      <c r="K3567" s="33">
        <f t="shared" si="9962"/>
        <v>0</v>
      </c>
      <c r="L3567" s="33">
        <f t="shared" si="9963"/>
        <v>0</v>
      </c>
      <c r="M3567" s="34">
        <f t="shared" si="9961"/>
        <v>0</v>
      </c>
      <c r="N3567" s="34">
        <f t="shared" si="9981"/>
        <v>0</v>
      </c>
      <c r="O3567" s="34">
        <f t="shared" si="9964"/>
        <v>0</v>
      </c>
      <c r="P3567" s="12" t="str">
        <f t="shared" ref="P3567:Q3567" si="9999">P3566</f>
        <v>(Select Language)</v>
      </c>
      <c r="Q3567" s="12" t="str">
        <f t="shared" si="9999"/>
        <v>(Select Usage)</v>
      </c>
      <c r="R3567" s="33">
        <f t="shared" si="9965"/>
        <v>0</v>
      </c>
      <c r="S3567" s="33">
        <f t="shared" si="9966"/>
        <v>0</v>
      </c>
      <c r="T3567" s="33">
        <f t="shared" si="9967"/>
        <v>0</v>
      </c>
      <c r="U3567" s="33">
        <f t="shared" si="9968"/>
        <v>0</v>
      </c>
      <c r="V3567" s="33">
        <f t="shared" si="9969"/>
        <v>0</v>
      </c>
      <c r="W3567" s="33">
        <f t="shared" si="9970"/>
        <v>0</v>
      </c>
      <c r="X3567" s="33">
        <f t="shared" si="9971"/>
        <v>0</v>
      </c>
      <c r="Y3567" s="33">
        <f t="shared" si="9972"/>
        <v>0</v>
      </c>
      <c r="Z3567" s="33">
        <f t="shared" si="9973"/>
        <v>0</v>
      </c>
      <c r="AA3567" s="33">
        <f t="shared" si="9974"/>
        <v>0</v>
      </c>
      <c r="AB3567" s="33">
        <f t="shared" si="9975"/>
        <v>0</v>
      </c>
      <c r="AC3567" s="33">
        <f t="shared" si="9976"/>
        <v>0</v>
      </c>
      <c r="AD3567" s="26">
        <f>SUM(R3567:AC3567)</f>
        <v>0</v>
      </c>
      <c r="AE3567" s="46" t="str">
        <f>IFERROR(IF(AE$3=VLOOKUP($E3567,Template!$AK$5:$AM$17,3,FALSE),$AD3567*$F3567,0),"0.00")</f>
        <v>0.00</v>
      </c>
      <c r="AF3567" s="46" t="str">
        <f>IFERROR(IF(AF$3=VLOOKUP($E3567,Template!$AK$5:$AM$17,3,FALSE),$AD3567*$F3567,0),"0.00")</f>
        <v>0.00</v>
      </c>
      <c r="AG3567" s="28">
        <f t="shared" si="9978"/>
        <v>0</v>
      </c>
      <c r="AH3567" s="13" t="s">
        <v>40</v>
      </c>
      <c r="AI3567" s="13" t="s">
        <v>41</v>
      </c>
      <c r="AK3567" s="14" t="s">
        <v>29</v>
      </c>
      <c r="AL3567" s="15">
        <v>0.05</v>
      </c>
      <c r="AM3567" s="16" t="s">
        <v>3</v>
      </c>
    </row>
    <row r="3568" spans="1:39" s="3" customFormat="1" ht="13.8" x14ac:dyDescent="0.25">
      <c r="A3568" s="7" t="str">
        <f t="shared" ref="A3568:C3568" si="10000">A3567</f>
        <v>(Enter Broadcasting Company Name)</v>
      </c>
      <c r="B3568" s="7" t="str">
        <f t="shared" si="10000"/>
        <v>(Enter Call Letters)</v>
      </c>
      <c r="C3568" s="8" t="str">
        <f t="shared" si="10000"/>
        <v>(Select AM/FM)</v>
      </c>
      <c r="D3568" s="30"/>
      <c r="E3568" s="8" t="str">
        <f t="shared" si="9980"/>
        <v>(Select Station Province)</v>
      </c>
      <c r="F3568" s="9" t="str">
        <f>IFERROR(VLOOKUP(E3568,Template!$AK$5:$AL$17,2,FALSE),"")</f>
        <v/>
      </c>
      <c r="G3568" s="42" t="s">
        <v>18</v>
      </c>
      <c r="H3568" s="43" t="s">
        <v>8</v>
      </c>
      <c r="I3568" s="32" t="s">
        <v>65</v>
      </c>
      <c r="J3568" s="32" t="s">
        <v>66</v>
      </c>
      <c r="K3568" s="33">
        <f t="shared" si="9962"/>
        <v>0</v>
      </c>
      <c r="L3568" s="33">
        <f t="shared" si="9963"/>
        <v>0</v>
      </c>
      <c r="M3568" s="34">
        <f t="shared" si="9961"/>
        <v>0</v>
      </c>
      <c r="N3568" s="34">
        <f t="shared" si="9981"/>
        <v>0</v>
      </c>
      <c r="O3568" s="34">
        <f t="shared" si="9964"/>
        <v>0</v>
      </c>
      <c r="P3568" s="12" t="str">
        <f t="shared" ref="P3568:Q3568" si="10001">P3567</f>
        <v>(Select Language)</v>
      </c>
      <c r="Q3568" s="12" t="str">
        <f t="shared" si="10001"/>
        <v>(Select Usage)</v>
      </c>
      <c r="R3568" s="33">
        <f t="shared" si="9965"/>
        <v>0</v>
      </c>
      <c r="S3568" s="33">
        <f t="shared" si="9966"/>
        <v>0</v>
      </c>
      <c r="T3568" s="33">
        <f t="shared" si="9967"/>
        <v>0</v>
      </c>
      <c r="U3568" s="33">
        <f t="shared" si="9968"/>
        <v>0</v>
      </c>
      <c r="V3568" s="33">
        <f t="shared" si="9969"/>
        <v>0</v>
      </c>
      <c r="W3568" s="33">
        <f t="shared" si="9970"/>
        <v>0</v>
      </c>
      <c r="X3568" s="33">
        <f t="shared" si="9971"/>
        <v>0</v>
      </c>
      <c r="Y3568" s="33">
        <f t="shared" si="9972"/>
        <v>0</v>
      </c>
      <c r="Z3568" s="33">
        <f t="shared" si="9973"/>
        <v>0</v>
      </c>
      <c r="AA3568" s="33">
        <f t="shared" si="9974"/>
        <v>0</v>
      </c>
      <c r="AB3568" s="33">
        <f t="shared" si="9975"/>
        <v>0</v>
      </c>
      <c r="AC3568" s="33">
        <f t="shared" si="9976"/>
        <v>0</v>
      </c>
      <c r="AD3568" s="26">
        <f t="shared" ref="AD3568" si="10002">SUM(R3568:AC3568)</f>
        <v>0</v>
      </c>
      <c r="AE3568" s="46" t="str">
        <f>IFERROR(IF(AE$3=VLOOKUP($E3568,Template!$AK$5:$AM$17,3,FALSE),$AD3568*$F3568,0),"0.00")</f>
        <v>0.00</v>
      </c>
      <c r="AF3568" s="46" t="str">
        <f>IFERROR(IF(AF$3=VLOOKUP($E3568,Template!$AK$5:$AM$17,3,FALSE),$AD3568*$F3568,0),"0.00")</f>
        <v>0.00</v>
      </c>
      <c r="AG3568" s="28">
        <f t="shared" si="9978"/>
        <v>0</v>
      </c>
      <c r="AH3568" s="13" t="s">
        <v>40</v>
      </c>
      <c r="AI3568" s="13" t="s">
        <v>41</v>
      </c>
      <c r="AK3568" s="14" t="s">
        <v>21</v>
      </c>
      <c r="AL3568" s="15">
        <v>0.05</v>
      </c>
      <c r="AM3568" s="16" t="s">
        <v>3</v>
      </c>
    </row>
    <row r="3569" spans="1:39" ht="13.8" x14ac:dyDescent="0.25">
      <c r="A3569" s="19" t="s">
        <v>4</v>
      </c>
      <c r="B3569" s="19"/>
      <c r="C3569" s="20"/>
      <c r="D3569" s="20"/>
      <c r="E3569" s="20"/>
      <c r="F3569" s="20"/>
      <c r="G3569" s="44"/>
      <c r="H3569" s="44"/>
      <c r="I3569" s="21">
        <f t="shared" ref="I3569:K3569" si="10003">SUM(I3557:I3568)</f>
        <v>0</v>
      </c>
      <c r="J3569" s="21">
        <f t="shared" si="10003"/>
        <v>0</v>
      </c>
      <c r="K3569" s="21">
        <f t="shared" si="10003"/>
        <v>0</v>
      </c>
      <c r="L3569" s="21">
        <f>L3568</f>
        <v>0</v>
      </c>
      <c r="M3569" s="21">
        <f>SUM(M3557:M3568)</f>
        <v>0</v>
      </c>
      <c r="N3569" s="21">
        <f t="shared" ref="N3569:O3569" si="10004">SUM(N3557:N3568)</f>
        <v>0</v>
      </c>
      <c r="O3569" s="21">
        <f t="shared" si="10004"/>
        <v>0</v>
      </c>
      <c r="P3569" s="21"/>
      <c r="Q3569" s="22"/>
      <c r="R3569" s="21">
        <f t="shared" ref="R3569:AI3569" si="10005">SUM(R3557:R3568)</f>
        <v>0</v>
      </c>
      <c r="S3569" s="21">
        <f t="shared" si="10005"/>
        <v>0</v>
      </c>
      <c r="T3569" s="21">
        <f t="shared" si="10005"/>
        <v>0</v>
      </c>
      <c r="U3569" s="21">
        <f t="shared" si="10005"/>
        <v>0</v>
      </c>
      <c r="V3569" s="21">
        <f t="shared" si="10005"/>
        <v>0</v>
      </c>
      <c r="W3569" s="21">
        <f t="shared" si="10005"/>
        <v>0</v>
      </c>
      <c r="X3569" s="21">
        <f t="shared" si="10005"/>
        <v>0</v>
      </c>
      <c r="Y3569" s="21">
        <f t="shared" si="10005"/>
        <v>0</v>
      </c>
      <c r="Z3569" s="21">
        <f t="shared" si="10005"/>
        <v>0</v>
      </c>
      <c r="AA3569" s="21">
        <f t="shared" si="10005"/>
        <v>0</v>
      </c>
      <c r="AB3569" s="21">
        <f t="shared" si="10005"/>
        <v>0</v>
      </c>
      <c r="AC3569" s="21">
        <f t="shared" si="10005"/>
        <v>0</v>
      </c>
      <c r="AD3569" s="27">
        <f t="shared" si="10005"/>
        <v>0</v>
      </c>
      <c r="AE3569" s="47">
        <f t="shared" si="10005"/>
        <v>0</v>
      </c>
      <c r="AF3569" s="21">
        <f t="shared" si="10005"/>
        <v>0</v>
      </c>
      <c r="AG3569" s="27">
        <f t="shared" si="10005"/>
        <v>0</v>
      </c>
      <c r="AH3569" s="21">
        <f t="shared" si="10005"/>
        <v>0</v>
      </c>
      <c r="AI3569" s="21">
        <f t="shared" si="10005"/>
        <v>0</v>
      </c>
      <c r="AK3569" s="14" t="s">
        <v>71</v>
      </c>
      <c r="AL3569" s="15">
        <v>0.05</v>
      </c>
      <c r="AM3569" s="16" t="s">
        <v>3</v>
      </c>
    </row>
    <row r="3570" spans="1:39" x14ac:dyDescent="0.25">
      <c r="A3570" s="2"/>
      <c r="G3570" s="2"/>
      <c r="H3570" s="2"/>
      <c r="O3570" s="2"/>
      <c r="P3570" s="2"/>
    </row>
    <row r="3571" spans="1:39" ht="42" customHeight="1" x14ac:dyDescent="0.25">
      <c r="A3571" s="223" t="s">
        <v>63</v>
      </c>
      <c r="B3571" s="223" t="s">
        <v>43</v>
      </c>
      <c r="C3571" s="224" t="s">
        <v>19</v>
      </c>
      <c r="D3571" s="226"/>
      <c r="E3571" s="223" t="s">
        <v>14</v>
      </c>
      <c r="F3571" s="223" t="s">
        <v>38</v>
      </c>
      <c r="G3571" s="223" t="s">
        <v>1</v>
      </c>
      <c r="H3571" s="223" t="s">
        <v>5</v>
      </c>
      <c r="I3571" s="225" t="s">
        <v>31</v>
      </c>
      <c r="J3571" s="225" t="s">
        <v>32</v>
      </c>
      <c r="K3571" s="225" t="s">
        <v>48</v>
      </c>
      <c r="L3571" s="225" t="s">
        <v>0</v>
      </c>
      <c r="M3571" s="4" t="s">
        <v>45</v>
      </c>
      <c r="N3571" s="4" t="s">
        <v>46</v>
      </c>
      <c r="O3571" s="4" t="s">
        <v>47</v>
      </c>
      <c r="P3571" s="225" t="s">
        <v>50</v>
      </c>
      <c r="Q3571" s="225" t="s">
        <v>33</v>
      </c>
      <c r="R3571" s="4" t="s">
        <v>51</v>
      </c>
      <c r="S3571" s="4" t="s">
        <v>52</v>
      </c>
      <c r="T3571" s="4" t="s">
        <v>53</v>
      </c>
      <c r="U3571" s="4" t="s">
        <v>54</v>
      </c>
      <c r="V3571" s="4" t="s">
        <v>55</v>
      </c>
      <c r="W3571" s="4" t="s">
        <v>56</v>
      </c>
      <c r="X3571" s="4" t="s">
        <v>57</v>
      </c>
      <c r="Y3571" s="4" t="s">
        <v>58</v>
      </c>
      <c r="Z3571" s="4" t="s">
        <v>59</v>
      </c>
      <c r="AA3571" s="4" t="s">
        <v>62</v>
      </c>
      <c r="AB3571" s="4" t="s">
        <v>60</v>
      </c>
      <c r="AC3571" s="4" t="s">
        <v>61</v>
      </c>
      <c r="AD3571" s="233" t="s">
        <v>34</v>
      </c>
      <c r="AE3571" s="231" t="s">
        <v>2</v>
      </c>
      <c r="AF3571" s="231" t="s">
        <v>3</v>
      </c>
      <c r="AG3571" s="233" t="s">
        <v>35</v>
      </c>
      <c r="AH3571" s="223" t="s">
        <v>36</v>
      </c>
      <c r="AI3571" s="223" t="s">
        <v>37</v>
      </c>
      <c r="AK3571" s="229" t="s">
        <v>30</v>
      </c>
      <c r="AL3571" s="229"/>
      <c r="AM3571" s="229"/>
    </row>
    <row r="3572" spans="1:39" s="6" customFormat="1" ht="35.25" customHeight="1" x14ac:dyDescent="0.3">
      <c r="A3572" s="224"/>
      <c r="B3572" s="224"/>
      <c r="C3572" s="224"/>
      <c r="D3572" s="227"/>
      <c r="E3572" s="223"/>
      <c r="F3572" s="223"/>
      <c r="G3572" s="223"/>
      <c r="H3572" s="223"/>
      <c r="I3572" s="230"/>
      <c r="J3572" s="230"/>
      <c r="K3572" s="230"/>
      <c r="L3572" s="230"/>
      <c r="M3572" s="5">
        <v>0</v>
      </c>
      <c r="N3572" s="5">
        <v>625000</v>
      </c>
      <c r="O3572" s="5">
        <v>1250000</v>
      </c>
      <c r="P3572" s="225"/>
      <c r="Q3572" s="225"/>
      <c r="R3572" s="29">
        <v>4.95E-4</v>
      </c>
      <c r="S3572" s="29">
        <v>9.5200000000000005E-4</v>
      </c>
      <c r="T3572" s="29">
        <v>1.5900000000000001E-3</v>
      </c>
      <c r="U3572" s="29">
        <v>1.1169999999999999E-3</v>
      </c>
      <c r="V3572" s="29">
        <v>2.189E-3</v>
      </c>
      <c r="W3572" s="29">
        <v>4.5430000000000002E-3</v>
      </c>
      <c r="X3572" s="29">
        <v>8.8199999999999997E-4</v>
      </c>
      <c r="Y3572" s="29">
        <v>1.6949999999999999E-3</v>
      </c>
      <c r="Z3572" s="29">
        <v>2.8319999999999999E-3</v>
      </c>
      <c r="AA3572" s="29">
        <v>1.9889999999999999E-3</v>
      </c>
      <c r="AB3572" s="29">
        <v>3.8999999999999998E-3</v>
      </c>
      <c r="AC3572" s="29">
        <v>8.0949999999999998E-3</v>
      </c>
      <c r="AD3572" s="233"/>
      <c r="AE3572" s="232"/>
      <c r="AF3572" s="232"/>
      <c r="AG3572" s="234"/>
      <c r="AH3572" s="223"/>
      <c r="AI3572" s="223"/>
      <c r="AK3572" s="229"/>
      <c r="AL3572" s="229"/>
      <c r="AM3572" s="229"/>
    </row>
    <row r="3573" spans="1:39" s="3" customFormat="1" ht="13.8" x14ac:dyDescent="0.25">
      <c r="A3573" s="7" t="s">
        <v>44</v>
      </c>
      <c r="B3573" s="7" t="s">
        <v>42</v>
      </c>
      <c r="C3573" s="8" t="s">
        <v>39</v>
      </c>
      <c r="D3573" s="30"/>
      <c r="E3573" s="8" t="s">
        <v>64</v>
      </c>
      <c r="F3573" s="9" t="str">
        <f>IFERROR(VLOOKUP(E3573,Template!$AK$5:$AL$17,2,FALSE),"")</f>
        <v/>
      </c>
      <c r="G3573" s="41" t="s">
        <v>7</v>
      </c>
      <c r="H3573" s="41" t="s">
        <v>6</v>
      </c>
      <c r="I3573" s="32" t="s">
        <v>65</v>
      </c>
      <c r="J3573" s="32" t="s">
        <v>66</v>
      </c>
      <c r="K3573" s="33">
        <f>IFERROR(I3573+J3573,0)</f>
        <v>0</v>
      </c>
      <c r="L3573" s="33">
        <f>IFERROR(K3573,"")</f>
        <v>0</v>
      </c>
      <c r="M3573" s="34">
        <f t="shared" ref="M3573:M3584" si="10006">IF(L3573&lt;=$N$4,K3573,IF(L3572&gt;$N$4,0,$N$4-L3572))</f>
        <v>0</v>
      </c>
      <c r="N3573" s="34">
        <f>IF(AND(L3573&gt;$N$4,L3573&lt;=$O$4),K3573-M3573,IF(AND(L3572&gt;$N$4,L3572&lt;=$O$4),$O$4-L3572,IF(L3572&gt;$O$4,0,IF(L3573&lt;$N$4,0,MIN(L3573-$N$4,$N$4)))))</f>
        <v>0</v>
      </c>
      <c r="O3573" s="34">
        <f>IF(L3573&gt;$O$4,K3573-M3573-N3573,0)</f>
        <v>0</v>
      </c>
      <c r="P3573" s="12" t="s">
        <v>94</v>
      </c>
      <c r="Q3573" s="12" t="s">
        <v>68</v>
      </c>
      <c r="R3573" s="33">
        <f>IF(AND($Q3573="LOW",$P3573="French"),M3573*R$4,0)</f>
        <v>0</v>
      </c>
      <c r="S3573" s="33">
        <f>IF(AND($Q3573="LOW",$P3573="French"),N3573*S$4,0)</f>
        <v>0</v>
      </c>
      <c r="T3573" s="33">
        <f>IF(AND($Q3573="LOW",$P3573="French"),O3573*T$4,0)</f>
        <v>0</v>
      </c>
      <c r="U3573" s="33">
        <f>IF(AND($Q3573="HIGH",$P3573="French"),M3573*U$4,0)</f>
        <v>0</v>
      </c>
      <c r="V3573" s="33">
        <f>IF(AND($Q3573="HIGH",$P3573="French"),N3573*V$4,0)</f>
        <v>0</v>
      </c>
      <c r="W3573" s="33">
        <f>IF(AND($Q3573="HIGH",$P3573="French"),O3573*W$4,0)</f>
        <v>0</v>
      </c>
      <c r="X3573" s="33">
        <f>IF(AND($Q3573="LOW",$P3573="English"),M3573*X$4,0)</f>
        <v>0</v>
      </c>
      <c r="Y3573" s="33">
        <f>IF(AND($Q3573="LOW",$P3573="English"),N3573*Y$4,0)</f>
        <v>0</v>
      </c>
      <c r="Z3573" s="33">
        <f>IF(AND($Q3573="LOW",$P3573="English"),O3573*Z$4,0)</f>
        <v>0</v>
      </c>
      <c r="AA3573" s="33">
        <f>IF(AND($Q3573="HIGH",$P3573="English"),M3573*AA$4,0)</f>
        <v>0</v>
      </c>
      <c r="AB3573" s="33">
        <f>IF(AND($Q3573="HIGH",$P3573="English"),N3573*AB$4,0)</f>
        <v>0</v>
      </c>
      <c r="AC3573" s="33">
        <f>IF(AND($Q3573="HIGH",$P3573="English"),O3573*AC$4,0)</f>
        <v>0</v>
      </c>
      <c r="AD3573" s="26">
        <f>SUM(R3573:AC3573)</f>
        <v>0</v>
      </c>
      <c r="AE3573" s="46" t="str">
        <f>IFERROR(IF(AE$3=VLOOKUP($E3573,Template!$AK$5:$AM$17,3,FALSE),$AD3573*$F3573,0),"0.00")</f>
        <v>0.00</v>
      </c>
      <c r="AF3573" s="46" t="str">
        <f>IFERROR(IF(AF$3=VLOOKUP($E3573,Template!$AK$5:$AM$17,3,FALSE),$AD3573*$F3573,0),"0.00")</f>
        <v>0.00</v>
      </c>
      <c r="AG3573" s="28">
        <f>SUM(AD3573:AF3573)</f>
        <v>0</v>
      </c>
      <c r="AH3573" s="13" t="s">
        <v>40</v>
      </c>
      <c r="AI3573" s="13" t="s">
        <v>41</v>
      </c>
      <c r="AK3573" s="14" t="s">
        <v>25</v>
      </c>
      <c r="AL3573" s="15">
        <v>0.05</v>
      </c>
      <c r="AM3573" s="16" t="s">
        <v>3</v>
      </c>
    </row>
    <row r="3574" spans="1:39" s="3" customFormat="1" ht="13.8" x14ac:dyDescent="0.25">
      <c r="A3574" s="7" t="str">
        <f>A3573</f>
        <v>(Enter Broadcasting Company Name)</v>
      </c>
      <c r="B3574" s="7" t="str">
        <f>B3573</f>
        <v>(Enter Call Letters)</v>
      </c>
      <c r="C3574" s="8" t="str">
        <f>C3573</f>
        <v>(Select AM/FM)</v>
      </c>
      <c r="D3574" s="30"/>
      <c r="E3574" s="8" t="str">
        <f>E3573</f>
        <v>(Select Station Province)</v>
      </c>
      <c r="F3574" s="9" t="str">
        <f>IFERROR(VLOOKUP(E3574,Template!$AK$5:$AL$17,2,FALSE),"")</f>
        <v/>
      </c>
      <c r="G3574" s="42" t="s">
        <v>8</v>
      </c>
      <c r="H3574" s="42" t="s">
        <v>9</v>
      </c>
      <c r="I3574" s="32" t="s">
        <v>65</v>
      </c>
      <c r="J3574" s="32" t="s">
        <v>66</v>
      </c>
      <c r="K3574" s="33">
        <f t="shared" ref="K3574:K3584" si="10007">IFERROR(I3574+J3574,0)</f>
        <v>0</v>
      </c>
      <c r="L3574" s="33">
        <f t="shared" ref="L3574:L3584" si="10008">IFERROR(L3573+K3574,"")</f>
        <v>0</v>
      </c>
      <c r="M3574" s="34">
        <f t="shared" si="10006"/>
        <v>0</v>
      </c>
      <c r="N3574" s="34">
        <f>IF(AND(L3574&gt;$N$4,L3574&lt;=$O$4),K3574-M3574,IF(AND(L3573&gt;$N$4,L3573&lt;=$O$4),$O$4-L3573,IF(L3573&gt;$O$4,0,IF(L3574&lt;$N$4,0,MIN(L3574-$N$4,$N$4)))))</f>
        <v>0</v>
      </c>
      <c r="O3574" s="34">
        <f t="shared" ref="O3574:O3584" si="10009">IF(L3574&gt;$O$4,K3574-M3574-N3574,0)</f>
        <v>0</v>
      </c>
      <c r="P3574" s="12" t="str">
        <f>P3573</f>
        <v>(Select Language)</v>
      </c>
      <c r="Q3574" s="12" t="str">
        <f>Q3573</f>
        <v>(Select Usage)</v>
      </c>
      <c r="R3574" s="33">
        <f t="shared" ref="R3574:R3584" si="10010">IF(AND($Q3574="LOW",$P3574="French"),M3574*R$4,0)</f>
        <v>0</v>
      </c>
      <c r="S3574" s="33">
        <f t="shared" ref="S3574:S3584" si="10011">IF(AND($Q3574="LOW",$P3574="French"),N3574*S$4,0)</f>
        <v>0</v>
      </c>
      <c r="T3574" s="33">
        <f t="shared" ref="T3574:T3584" si="10012">IF(AND($Q3574="LOW",$P3574="French"),O3574*T$4,0)</f>
        <v>0</v>
      </c>
      <c r="U3574" s="33">
        <f t="shared" ref="U3574:U3584" si="10013">IF(AND($Q3574="HIGH",$P3574="French"),M3574*U$4,0)</f>
        <v>0</v>
      </c>
      <c r="V3574" s="33">
        <f t="shared" ref="V3574:V3584" si="10014">IF(AND($Q3574="HIGH",$P3574="French"),N3574*V$4,0)</f>
        <v>0</v>
      </c>
      <c r="W3574" s="33">
        <f t="shared" ref="W3574:W3584" si="10015">IF(AND($Q3574="HIGH",$P3574="French"),O3574*W$4,0)</f>
        <v>0</v>
      </c>
      <c r="X3574" s="33">
        <f t="shared" ref="X3574:X3584" si="10016">IF(AND($Q3574="LOW",$P3574="English"),M3574*X$4,0)</f>
        <v>0</v>
      </c>
      <c r="Y3574" s="33">
        <f t="shared" ref="Y3574:Y3584" si="10017">IF(AND($Q3574="LOW",$P3574="English"),N3574*Y$4,0)</f>
        <v>0</v>
      </c>
      <c r="Z3574" s="33">
        <f t="shared" ref="Z3574:Z3584" si="10018">IF(AND($Q3574="LOW",$P3574="English"),O3574*Z$4,0)</f>
        <v>0</v>
      </c>
      <c r="AA3574" s="33">
        <f t="shared" ref="AA3574:AA3584" si="10019">IF(AND($Q3574="HIGH",$P3574="English"),M3574*AA$4,0)</f>
        <v>0</v>
      </c>
      <c r="AB3574" s="33">
        <f t="shared" ref="AB3574:AB3584" si="10020">IF(AND($Q3574="HIGH",$P3574="English"),N3574*AB$4,0)</f>
        <v>0</v>
      </c>
      <c r="AC3574" s="33">
        <f t="shared" ref="AC3574:AC3584" si="10021">IF(AND($Q3574="HIGH",$P3574="English"),O3574*AC$4,0)</f>
        <v>0</v>
      </c>
      <c r="AD3574" s="26">
        <f t="shared" ref="AD3574:AD3578" si="10022">SUM(R3574:AC3574)</f>
        <v>0</v>
      </c>
      <c r="AE3574" s="46" t="str">
        <f>IFERROR(IF(AE$3=VLOOKUP($E3574,Template!$AK$5:$AM$17,3,FALSE),$AD3574*$F3574,0),"0.00")</f>
        <v>0.00</v>
      </c>
      <c r="AF3574" s="46" t="str">
        <f>IFERROR(IF(AF$3=VLOOKUP($E3574,Template!$AK$5:$AM$17,3,FALSE),$AD3574*$F3574,0),"0.00")</f>
        <v>0.00</v>
      </c>
      <c r="AG3574" s="28">
        <f t="shared" ref="AG3574:AG3584" si="10023">SUM(AD3574:AF3574)</f>
        <v>0</v>
      </c>
      <c r="AH3574" s="13" t="s">
        <v>40</v>
      </c>
      <c r="AI3574" s="13" t="s">
        <v>41</v>
      </c>
      <c r="AK3574" s="14" t="s">
        <v>23</v>
      </c>
      <c r="AL3574" s="15">
        <v>0.05</v>
      </c>
      <c r="AM3574" s="16" t="s">
        <v>3</v>
      </c>
    </row>
    <row r="3575" spans="1:39" s="3" customFormat="1" ht="13.8" x14ac:dyDescent="0.25">
      <c r="A3575" s="7" t="str">
        <f t="shared" ref="A3575:C3575" si="10024">A3574</f>
        <v>(Enter Broadcasting Company Name)</v>
      </c>
      <c r="B3575" s="7" t="str">
        <f t="shared" si="10024"/>
        <v>(Enter Call Letters)</v>
      </c>
      <c r="C3575" s="8" t="str">
        <f t="shared" si="10024"/>
        <v>(Select AM/FM)</v>
      </c>
      <c r="D3575" s="30"/>
      <c r="E3575" s="8" t="str">
        <f t="shared" ref="E3575:E3584" si="10025">E3574</f>
        <v>(Select Station Province)</v>
      </c>
      <c r="F3575" s="9" t="str">
        <f>IFERROR(VLOOKUP(E3575,Template!$AK$5:$AL$17,2,FALSE),"")</f>
        <v/>
      </c>
      <c r="G3575" s="42" t="s">
        <v>6</v>
      </c>
      <c r="H3575" s="42" t="s">
        <v>10</v>
      </c>
      <c r="I3575" s="32" t="s">
        <v>65</v>
      </c>
      <c r="J3575" s="32" t="s">
        <v>66</v>
      </c>
      <c r="K3575" s="33">
        <f t="shared" si="10007"/>
        <v>0</v>
      </c>
      <c r="L3575" s="33">
        <f t="shared" si="10008"/>
        <v>0</v>
      </c>
      <c r="M3575" s="34">
        <f t="shared" si="10006"/>
        <v>0</v>
      </c>
      <c r="N3575" s="34">
        <f t="shared" ref="N3575:N3584" si="10026">IF(AND(L3575&gt;$N$4,L3575&lt;=$O$4),K3575-M3575,IF(AND(L3574&gt;$N$4,L3574&lt;=$O$4),$O$4-L3574,IF(L3574&gt;$O$4,0,IF(L3575&lt;$N$4,0,MIN(L3575-$N$4,$N$4)))))</f>
        <v>0</v>
      </c>
      <c r="O3575" s="34">
        <f t="shared" si="10009"/>
        <v>0</v>
      </c>
      <c r="P3575" s="12" t="str">
        <f t="shared" ref="P3575:Q3575" si="10027">P3574</f>
        <v>(Select Language)</v>
      </c>
      <c r="Q3575" s="12" t="str">
        <f t="shared" si="10027"/>
        <v>(Select Usage)</v>
      </c>
      <c r="R3575" s="33">
        <f t="shared" si="10010"/>
        <v>0</v>
      </c>
      <c r="S3575" s="33">
        <f t="shared" si="10011"/>
        <v>0</v>
      </c>
      <c r="T3575" s="33">
        <f t="shared" si="10012"/>
        <v>0</v>
      </c>
      <c r="U3575" s="33">
        <f t="shared" si="10013"/>
        <v>0</v>
      </c>
      <c r="V3575" s="33">
        <f t="shared" si="10014"/>
        <v>0</v>
      </c>
      <c r="W3575" s="33">
        <f t="shared" si="10015"/>
        <v>0</v>
      </c>
      <c r="X3575" s="33">
        <f t="shared" si="10016"/>
        <v>0</v>
      </c>
      <c r="Y3575" s="33">
        <f t="shared" si="10017"/>
        <v>0</v>
      </c>
      <c r="Z3575" s="33">
        <f t="shared" si="10018"/>
        <v>0</v>
      </c>
      <c r="AA3575" s="33">
        <f t="shared" si="10019"/>
        <v>0</v>
      </c>
      <c r="AB3575" s="33">
        <f t="shared" si="10020"/>
        <v>0</v>
      </c>
      <c r="AC3575" s="33">
        <f t="shared" si="10021"/>
        <v>0</v>
      </c>
      <c r="AD3575" s="26">
        <f t="shared" si="10022"/>
        <v>0</v>
      </c>
      <c r="AE3575" s="46" t="str">
        <f>IFERROR(IF(AE$3=VLOOKUP($E3575,Template!$AK$5:$AM$17,3,FALSE),$AD3575*$F3575,0),"0.00")</f>
        <v>0.00</v>
      </c>
      <c r="AF3575" s="46" t="str">
        <f>IFERROR(IF(AF$3=VLOOKUP($E3575,Template!$AK$5:$AM$17,3,FALSE),$AD3575*$F3575,0),"0.00")</f>
        <v>0.00</v>
      </c>
      <c r="AG3575" s="28">
        <f t="shared" si="10023"/>
        <v>0</v>
      </c>
      <c r="AH3575" s="13" t="s">
        <v>40</v>
      </c>
      <c r="AI3575" s="13" t="s">
        <v>41</v>
      </c>
      <c r="AK3575" s="14" t="s">
        <v>24</v>
      </c>
      <c r="AL3575" s="15">
        <v>0.05</v>
      </c>
      <c r="AM3575" s="16" t="s">
        <v>3</v>
      </c>
    </row>
    <row r="3576" spans="1:39" s="3" customFormat="1" ht="13.8" x14ac:dyDescent="0.25">
      <c r="A3576" s="7" t="str">
        <f t="shared" ref="A3576:C3576" si="10028">A3575</f>
        <v>(Enter Broadcasting Company Name)</v>
      </c>
      <c r="B3576" s="7" t="str">
        <f t="shared" si="10028"/>
        <v>(Enter Call Letters)</v>
      </c>
      <c r="C3576" s="8" t="str">
        <f t="shared" si="10028"/>
        <v>(Select AM/FM)</v>
      </c>
      <c r="D3576" s="30"/>
      <c r="E3576" s="8" t="str">
        <f t="shared" si="10025"/>
        <v>(Select Station Province)</v>
      </c>
      <c r="F3576" s="9" t="str">
        <f>IFERROR(VLOOKUP(E3576,Template!$AK$5:$AL$17,2,FALSE),"")</f>
        <v/>
      </c>
      <c r="G3576" s="42" t="s">
        <v>9</v>
      </c>
      <c r="H3576" s="42" t="s">
        <v>11</v>
      </c>
      <c r="I3576" s="32" t="s">
        <v>65</v>
      </c>
      <c r="J3576" s="32" t="s">
        <v>66</v>
      </c>
      <c r="K3576" s="33">
        <f t="shared" si="10007"/>
        <v>0</v>
      </c>
      <c r="L3576" s="33">
        <f t="shared" si="10008"/>
        <v>0</v>
      </c>
      <c r="M3576" s="34">
        <f t="shared" si="10006"/>
        <v>0</v>
      </c>
      <c r="N3576" s="34">
        <f t="shared" si="10026"/>
        <v>0</v>
      </c>
      <c r="O3576" s="34">
        <f t="shared" si="10009"/>
        <v>0</v>
      </c>
      <c r="P3576" s="12" t="str">
        <f t="shared" ref="P3576:Q3576" si="10029">P3575</f>
        <v>(Select Language)</v>
      </c>
      <c r="Q3576" s="12" t="str">
        <f t="shared" si="10029"/>
        <v>(Select Usage)</v>
      </c>
      <c r="R3576" s="33">
        <f t="shared" si="10010"/>
        <v>0</v>
      </c>
      <c r="S3576" s="33">
        <f t="shared" si="10011"/>
        <v>0</v>
      </c>
      <c r="T3576" s="33">
        <f t="shared" si="10012"/>
        <v>0</v>
      </c>
      <c r="U3576" s="33">
        <f t="shared" si="10013"/>
        <v>0</v>
      </c>
      <c r="V3576" s="33">
        <f t="shared" si="10014"/>
        <v>0</v>
      </c>
      <c r="W3576" s="33">
        <f t="shared" si="10015"/>
        <v>0</v>
      </c>
      <c r="X3576" s="33">
        <f t="shared" si="10016"/>
        <v>0</v>
      </c>
      <c r="Y3576" s="33">
        <f t="shared" si="10017"/>
        <v>0</v>
      </c>
      <c r="Z3576" s="33">
        <f t="shared" si="10018"/>
        <v>0</v>
      </c>
      <c r="AA3576" s="33">
        <f t="shared" si="10019"/>
        <v>0</v>
      </c>
      <c r="AB3576" s="33">
        <f t="shared" si="10020"/>
        <v>0</v>
      </c>
      <c r="AC3576" s="33">
        <f t="shared" si="10021"/>
        <v>0</v>
      </c>
      <c r="AD3576" s="26">
        <f t="shared" si="10022"/>
        <v>0</v>
      </c>
      <c r="AE3576" s="46" t="str">
        <f>IFERROR(IF(AE$3=VLOOKUP($E3576,Template!$AK$5:$AM$17,3,FALSE),$AD3576*$F3576,0),"0.00")</f>
        <v>0.00</v>
      </c>
      <c r="AF3576" s="46" t="str">
        <f>IFERROR(IF(AF$3=VLOOKUP($E3576,Template!$AK$5:$AM$17,3,FALSE),$AD3576*$F3576,0),"0.00")</f>
        <v>0.00</v>
      </c>
      <c r="AG3576" s="28">
        <f t="shared" si="10023"/>
        <v>0</v>
      </c>
      <c r="AH3576" s="13" t="s">
        <v>40</v>
      </c>
      <c r="AI3576" s="13" t="s">
        <v>41</v>
      </c>
      <c r="AK3576" s="14" t="s">
        <v>22</v>
      </c>
      <c r="AL3576" s="15">
        <v>0.15</v>
      </c>
      <c r="AM3576" s="16" t="s">
        <v>2</v>
      </c>
    </row>
    <row r="3577" spans="1:39" s="3" customFormat="1" ht="13.8" x14ac:dyDescent="0.25">
      <c r="A3577" s="7" t="str">
        <f t="shared" ref="A3577:C3577" si="10030">A3576</f>
        <v>(Enter Broadcasting Company Name)</v>
      </c>
      <c r="B3577" s="7" t="str">
        <f t="shared" si="10030"/>
        <v>(Enter Call Letters)</v>
      </c>
      <c r="C3577" s="8" t="str">
        <f t="shared" si="10030"/>
        <v>(Select AM/FM)</v>
      </c>
      <c r="D3577" s="30"/>
      <c r="E3577" s="8" t="str">
        <f t="shared" si="10025"/>
        <v>(Select Station Province)</v>
      </c>
      <c r="F3577" s="9" t="str">
        <f>IFERROR(VLOOKUP(E3577,Template!$AK$5:$AL$17,2,FALSE),"")</f>
        <v/>
      </c>
      <c r="G3577" s="42" t="s">
        <v>10</v>
      </c>
      <c r="H3577" s="42" t="s">
        <v>12</v>
      </c>
      <c r="I3577" s="32" t="s">
        <v>65</v>
      </c>
      <c r="J3577" s="32" t="s">
        <v>66</v>
      </c>
      <c r="K3577" s="33">
        <f t="shared" si="10007"/>
        <v>0</v>
      </c>
      <c r="L3577" s="33">
        <f t="shared" si="10008"/>
        <v>0</v>
      </c>
      <c r="M3577" s="34">
        <f t="shared" si="10006"/>
        <v>0</v>
      </c>
      <c r="N3577" s="34">
        <f t="shared" si="10026"/>
        <v>0</v>
      </c>
      <c r="O3577" s="34">
        <f t="shared" si="10009"/>
        <v>0</v>
      </c>
      <c r="P3577" s="12" t="str">
        <f t="shared" ref="P3577:Q3577" si="10031">P3576</f>
        <v>(Select Language)</v>
      </c>
      <c r="Q3577" s="12" t="str">
        <f t="shared" si="10031"/>
        <v>(Select Usage)</v>
      </c>
      <c r="R3577" s="33">
        <f t="shared" si="10010"/>
        <v>0</v>
      </c>
      <c r="S3577" s="33">
        <f t="shared" si="10011"/>
        <v>0</v>
      </c>
      <c r="T3577" s="33">
        <f t="shared" si="10012"/>
        <v>0</v>
      </c>
      <c r="U3577" s="33">
        <f t="shared" si="10013"/>
        <v>0</v>
      </c>
      <c r="V3577" s="33">
        <f t="shared" si="10014"/>
        <v>0</v>
      </c>
      <c r="W3577" s="33">
        <f t="shared" si="10015"/>
        <v>0</v>
      </c>
      <c r="X3577" s="33">
        <f t="shared" si="10016"/>
        <v>0</v>
      </c>
      <c r="Y3577" s="33">
        <f t="shared" si="10017"/>
        <v>0</v>
      </c>
      <c r="Z3577" s="33">
        <f t="shared" si="10018"/>
        <v>0</v>
      </c>
      <c r="AA3577" s="33">
        <f t="shared" si="10019"/>
        <v>0</v>
      </c>
      <c r="AB3577" s="33">
        <f t="shared" si="10020"/>
        <v>0</v>
      </c>
      <c r="AC3577" s="33">
        <f t="shared" si="10021"/>
        <v>0</v>
      </c>
      <c r="AD3577" s="26">
        <f t="shared" si="10022"/>
        <v>0</v>
      </c>
      <c r="AE3577" s="46" t="str">
        <f>IFERROR(IF(AE$3=VLOOKUP($E3577,Template!$AK$5:$AM$17,3,FALSE),$AD3577*$F3577,0),"0.00")</f>
        <v>0.00</v>
      </c>
      <c r="AF3577" s="46" t="str">
        <f>IFERROR(IF(AF$3=VLOOKUP($E3577,Template!$AK$5:$AM$17,3,FALSE),$AD3577*$F3577,0),"0.00")</f>
        <v>0.00</v>
      </c>
      <c r="AG3577" s="28">
        <f t="shared" si="10023"/>
        <v>0</v>
      </c>
      <c r="AH3577" s="13" t="s">
        <v>40</v>
      </c>
      <c r="AI3577" s="13" t="s">
        <v>41</v>
      </c>
      <c r="AK3577" s="14" t="s">
        <v>26</v>
      </c>
      <c r="AL3577" s="15">
        <v>0.15</v>
      </c>
      <c r="AM3577" s="16" t="s">
        <v>2</v>
      </c>
    </row>
    <row r="3578" spans="1:39" s="3" customFormat="1" ht="13.8" x14ac:dyDescent="0.25">
      <c r="A3578" s="7" t="str">
        <f t="shared" ref="A3578:C3578" si="10032">A3577</f>
        <v>(Enter Broadcasting Company Name)</v>
      </c>
      <c r="B3578" s="7" t="str">
        <f t="shared" si="10032"/>
        <v>(Enter Call Letters)</v>
      </c>
      <c r="C3578" s="8" t="str">
        <f t="shared" si="10032"/>
        <v>(Select AM/FM)</v>
      </c>
      <c r="D3578" s="30"/>
      <c r="E3578" s="8" t="str">
        <f t="shared" si="10025"/>
        <v>(Select Station Province)</v>
      </c>
      <c r="F3578" s="9" t="str">
        <f>IFERROR(VLOOKUP(E3578,Template!$AK$5:$AL$17,2,FALSE),"")</f>
        <v/>
      </c>
      <c r="G3578" s="42" t="s">
        <v>11</v>
      </c>
      <c r="H3578" s="42" t="s">
        <v>13</v>
      </c>
      <c r="I3578" s="32" t="s">
        <v>65</v>
      </c>
      <c r="J3578" s="32" t="s">
        <v>66</v>
      </c>
      <c r="K3578" s="33">
        <f t="shared" si="10007"/>
        <v>0</v>
      </c>
      <c r="L3578" s="33">
        <f t="shared" si="10008"/>
        <v>0</v>
      </c>
      <c r="M3578" s="34">
        <f t="shared" si="10006"/>
        <v>0</v>
      </c>
      <c r="N3578" s="34">
        <f t="shared" si="10026"/>
        <v>0</v>
      </c>
      <c r="O3578" s="34">
        <f t="shared" si="10009"/>
        <v>0</v>
      </c>
      <c r="P3578" s="12" t="str">
        <f t="shared" ref="P3578:Q3578" si="10033">P3577</f>
        <v>(Select Language)</v>
      </c>
      <c r="Q3578" s="12" t="str">
        <f t="shared" si="10033"/>
        <v>(Select Usage)</v>
      </c>
      <c r="R3578" s="33">
        <f t="shared" si="10010"/>
        <v>0</v>
      </c>
      <c r="S3578" s="33">
        <f t="shared" si="10011"/>
        <v>0</v>
      </c>
      <c r="T3578" s="33">
        <f t="shared" si="10012"/>
        <v>0</v>
      </c>
      <c r="U3578" s="33">
        <f t="shared" si="10013"/>
        <v>0</v>
      </c>
      <c r="V3578" s="33">
        <f t="shared" si="10014"/>
        <v>0</v>
      </c>
      <c r="W3578" s="33">
        <f t="shared" si="10015"/>
        <v>0</v>
      </c>
      <c r="X3578" s="33">
        <f t="shared" si="10016"/>
        <v>0</v>
      </c>
      <c r="Y3578" s="33">
        <f t="shared" si="10017"/>
        <v>0</v>
      </c>
      <c r="Z3578" s="33">
        <f t="shared" si="10018"/>
        <v>0</v>
      </c>
      <c r="AA3578" s="33">
        <f t="shared" si="10019"/>
        <v>0</v>
      </c>
      <c r="AB3578" s="33">
        <f t="shared" si="10020"/>
        <v>0</v>
      </c>
      <c r="AC3578" s="33">
        <f t="shared" si="10021"/>
        <v>0</v>
      </c>
      <c r="AD3578" s="26">
        <f t="shared" si="10022"/>
        <v>0</v>
      </c>
      <c r="AE3578" s="46" t="str">
        <f>IFERROR(IF(AE$3=VLOOKUP($E3578,Template!$AK$5:$AM$17,3,FALSE),$AD3578*$F3578,0),"0.00")</f>
        <v>0.00</v>
      </c>
      <c r="AF3578" s="46" t="str">
        <f>IFERROR(IF(AF$3=VLOOKUP($E3578,Template!$AK$5:$AM$17,3,FALSE),$AD3578*$F3578,0),"0.00")</f>
        <v>0.00</v>
      </c>
      <c r="AG3578" s="28">
        <f t="shared" si="10023"/>
        <v>0</v>
      </c>
      <c r="AH3578" s="13" t="s">
        <v>40</v>
      </c>
      <c r="AI3578" s="13" t="s">
        <v>41</v>
      </c>
      <c r="AK3578" s="14" t="s">
        <v>27</v>
      </c>
      <c r="AL3578" s="15">
        <v>0.15</v>
      </c>
      <c r="AM3578" s="16" t="s">
        <v>2</v>
      </c>
    </row>
    <row r="3579" spans="1:39" s="3" customFormat="1" ht="13.8" x14ac:dyDescent="0.25">
      <c r="A3579" s="7" t="str">
        <f t="shared" ref="A3579:C3579" si="10034">A3578</f>
        <v>(Enter Broadcasting Company Name)</v>
      </c>
      <c r="B3579" s="7" t="str">
        <f t="shared" si="10034"/>
        <v>(Enter Call Letters)</v>
      </c>
      <c r="C3579" s="8" t="str">
        <f t="shared" si="10034"/>
        <v>(Select AM/FM)</v>
      </c>
      <c r="D3579" s="30"/>
      <c r="E3579" s="8" t="str">
        <f t="shared" si="10025"/>
        <v>(Select Station Province)</v>
      </c>
      <c r="F3579" s="9" t="str">
        <f>IFERROR(VLOOKUP(E3579,Template!$AK$5:$AL$17,2,FALSE),"")</f>
        <v/>
      </c>
      <c r="G3579" s="42" t="s">
        <v>12</v>
      </c>
      <c r="H3579" s="42" t="s">
        <v>15</v>
      </c>
      <c r="I3579" s="32" t="s">
        <v>65</v>
      </c>
      <c r="J3579" s="32" t="s">
        <v>66</v>
      </c>
      <c r="K3579" s="33">
        <f t="shared" si="10007"/>
        <v>0</v>
      </c>
      <c r="L3579" s="33">
        <f t="shared" si="10008"/>
        <v>0</v>
      </c>
      <c r="M3579" s="34">
        <f t="shared" si="10006"/>
        <v>0</v>
      </c>
      <c r="N3579" s="34">
        <f t="shared" si="10026"/>
        <v>0</v>
      </c>
      <c r="O3579" s="34">
        <f t="shared" si="10009"/>
        <v>0</v>
      </c>
      <c r="P3579" s="12" t="str">
        <f t="shared" ref="P3579:Q3579" si="10035">P3578</f>
        <v>(Select Language)</v>
      </c>
      <c r="Q3579" s="12" t="str">
        <f t="shared" si="10035"/>
        <v>(Select Usage)</v>
      </c>
      <c r="R3579" s="33">
        <f t="shared" si="10010"/>
        <v>0</v>
      </c>
      <c r="S3579" s="33">
        <f t="shared" si="10011"/>
        <v>0</v>
      </c>
      <c r="T3579" s="33">
        <f t="shared" si="10012"/>
        <v>0</v>
      </c>
      <c r="U3579" s="33">
        <f t="shared" si="10013"/>
        <v>0</v>
      </c>
      <c r="V3579" s="33">
        <f t="shared" si="10014"/>
        <v>0</v>
      </c>
      <c r="W3579" s="33">
        <f t="shared" si="10015"/>
        <v>0</v>
      </c>
      <c r="X3579" s="33">
        <f t="shared" si="10016"/>
        <v>0</v>
      </c>
      <c r="Y3579" s="33">
        <f t="shared" si="10017"/>
        <v>0</v>
      </c>
      <c r="Z3579" s="33">
        <f t="shared" si="10018"/>
        <v>0</v>
      </c>
      <c r="AA3579" s="33">
        <f t="shared" si="10019"/>
        <v>0</v>
      </c>
      <c r="AB3579" s="33">
        <f t="shared" si="10020"/>
        <v>0</v>
      </c>
      <c r="AC3579" s="33">
        <f t="shared" si="10021"/>
        <v>0</v>
      </c>
      <c r="AD3579" s="26">
        <f>SUM(R3579:AC3579)</f>
        <v>0</v>
      </c>
      <c r="AE3579" s="46" t="str">
        <f>IFERROR(IF(AE$3=VLOOKUP($E3579,Template!$AK$5:$AM$17,3,FALSE),$AD3579*$F3579,0),"0.00")</f>
        <v>0.00</v>
      </c>
      <c r="AF3579" s="46" t="str">
        <f>IFERROR(IF(AF$3=VLOOKUP($E3579,Template!$AK$5:$AM$17,3,FALSE),$AD3579*$F3579,0),"0.00")</f>
        <v>0.00</v>
      </c>
      <c r="AG3579" s="28">
        <f t="shared" si="10023"/>
        <v>0</v>
      </c>
      <c r="AH3579" s="13" t="s">
        <v>40</v>
      </c>
      <c r="AI3579" s="13" t="s">
        <v>41</v>
      </c>
      <c r="AK3579" s="14" t="s">
        <v>28</v>
      </c>
      <c r="AL3579" s="15">
        <v>0.05</v>
      </c>
      <c r="AM3579" s="16" t="s">
        <v>3</v>
      </c>
    </row>
    <row r="3580" spans="1:39" s="3" customFormat="1" ht="13.8" x14ac:dyDescent="0.25">
      <c r="A3580" s="7" t="str">
        <f t="shared" ref="A3580:C3580" si="10036">A3579</f>
        <v>(Enter Broadcasting Company Name)</v>
      </c>
      <c r="B3580" s="7" t="str">
        <f t="shared" si="10036"/>
        <v>(Enter Call Letters)</v>
      </c>
      <c r="C3580" s="8" t="str">
        <f t="shared" si="10036"/>
        <v>(Select AM/FM)</v>
      </c>
      <c r="D3580" s="30"/>
      <c r="E3580" s="8" t="str">
        <f t="shared" si="10025"/>
        <v>(Select Station Province)</v>
      </c>
      <c r="F3580" s="9" t="str">
        <f>IFERROR(VLOOKUP(E3580,Template!$AK$5:$AL$17,2,FALSE),"")</f>
        <v/>
      </c>
      <c r="G3580" s="42" t="s">
        <v>13</v>
      </c>
      <c r="H3580" s="42" t="s">
        <v>16</v>
      </c>
      <c r="I3580" s="32" t="s">
        <v>65</v>
      </c>
      <c r="J3580" s="32" t="s">
        <v>66</v>
      </c>
      <c r="K3580" s="33">
        <f t="shared" si="10007"/>
        <v>0</v>
      </c>
      <c r="L3580" s="33">
        <f t="shared" si="10008"/>
        <v>0</v>
      </c>
      <c r="M3580" s="34">
        <f t="shared" si="10006"/>
        <v>0</v>
      </c>
      <c r="N3580" s="34">
        <f t="shared" si="10026"/>
        <v>0</v>
      </c>
      <c r="O3580" s="34">
        <f t="shared" si="10009"/>
        <v>0</v>
      </c>
      <c r="P3580" s="12" t="str">
        <f t="shared" ref="P3580:Q3580" si="10037">P3579</f>
        <v>(Select Language)</v>
      </c>
      <c r="Q3580" s="12" t="str">
        <f t="shared" si="10037"/>
        <v>(Select Usage)</v>
      </c>
      <c r="R3580" s="33">
        <f t="shared" si="10010"/>
        <v>0</v>
      </c>
      <c r="S3580" s="33">
        <f t="shared" si="10011"/>
        <v>0</v>
      </c>
      <c r="T3580" s="33">
        <f t="shared" si="10012"/>
        <v>0</v>
      </c>
      <c r="U3580" s="33">
        <f t="shared" si="10013"/>
        <v>0</v>
      </c>
      <c r="V3580" s="33">
        <f t="shared" si="10014"/>
        <v>0</v>
      </c>
      <c r="W3580" s="33">
        <f t="shared" si="10015"/>
        <v>0</v>
      </c>
      <c r="X3580" s="33">
        <f t="shared" si="10016"/>
        <v>0</v>
      </c>
      <c r="Y3580" s="33">
        <f t="shared" si="10017"/>
        <v>0</v>
      </c>
      <c r="Z3580" s="33">
        <f t="shared" si="10018"/>
        <v>0</v>
      </c>
      <c r="AA3580" s="33">
        <f t="shared" si="10019"/>
        <v>0</v>
      </c>
      <c r="AB3580" s="33">
        <f t="shared" si="10020"/>
        <v>0</v>
      </c>
      <c r="AC3580" s="33">
        <f t="shared" si="10021"/>
        <v>0</v>
      </c>
      <c r="AD3580" s="26">
        <f t="shared" ref="AD3580:AD3582" si="10038">SUM(R3580:AC3580)</f>
        <v>0</v>
      </c>
      <c r="AE3580" s="46" t="str">
        <f>IFERROR(IF(AE$3=VLOOKUP($E3580,Template!$AK$5:$AM$17,3,FALSE),$AD3580*$F3580,0),"0.00")</f>
        <v>0.00</v>
      </c>
      <c r="AF3580" s="46" t="str">
        <f>IFERROR(IF(AF$3=VLOOKUP($E3580,Template!$AK$5:$AM$17,3,FALSE),$AD3580*$F3580,0),"0.00")</f>
        <v>0.00</v>
      </c>
      <c r="AG3580" s="28">
        <f t="shared" si="10023"/>
        <v>0</v>
      </c>
      <c r="AH3580" s="13" t="s">
        <v>40</v>
      </c>
      <c r="AI3580" s="13" t="s">
        <v>41</v>
      </c>
      <c r="AK3580" s="14" t="s">
        <v>70</v>
      </c>
      <c r="AL3580" s="15">
        <v>0.05</v>
      </c>
      <c r="AM3580" s="16" t="s">
        <v>3</v>
      </c>
    </row>
    <row r="3581" spans="1:39" s="3" customFormat="1" ht="13.8" x14ac:dyDescent="0.25">
      <c r="A3581" s="7" t="str">
        <f t="shared" ref="A3581:C3581" si="10039">A3580</f>
        <v>(Enter Broadcasting Company Name)</v>
      </c>
      <c r="B3581" s="7" t="str">
        <f t="shared" si="10039"/>
        <v>(Enter Call Letters)</v>
      </c>
      <c r="C3581" s="8" t="str">
        <f t="shared" si="10039"/>
        <v>(Select AM/FM)</v>
      </c>
      <c r="D3581" s="30"/>
      <c r="E3581" s="8" t="str">
        <f t="shared" si="10025"/>
        <v>(Select Station Province)</v>
      </c>
      <c r="F3581" s="9" t="str">
        <f>IFERROR(VLOOKUP(E3581,Template!$AK$5:$AL$17,2,FALSE),"")</f>
        <v/>
      </c>
      <c r="G3581" s="42" t="s">
        <v>15</v>
      </c>
      <c r="H3581" s="42" t="s">
        <v>17</v>
      </c>
      <c r="I3581" s="32" t="s">
        <v>65</v>
      </c>
      <c r="J3581" s="32" t="s">
        <v>66</v>
      </c>
      <c r="K3581" s="33">
        <f t="shared" si="10007"/>
        <v>0</v>
      </c>
      <c r="L3581" s="33">
        <f t="shared" si="10008"/>
        <v>0</v>
      </c>
      <c r="M3581" s="34">
        <f t="shared" si="10006"/>
        <v>0</v>
      </c>
      <c r="N3581" s="34">
        <f t="shared" si="10026"/>
        <v>0</v>
      </c>
      <c r="O3581" s="34">
        <f t="shared" si="10009"/>
        <v>0</v>
      </c>
      <c r="P3581" s="12" t="str">
        <f t="shared" ref="P3581:Q3581" si="10040">P3580</f>
        <v>(Select Language)</v>
      </c>
      <c r="Q3581" s="12" t="str">
        <f t="shared" si="10040"/>
        <v>(Select Usage)</v>
      </c>
      <c r="R3581" s="33">
        <f t="shared" si="10010"/>
        <v>0</v>
      </c>
      <c r="S3581" s="33">
        <f t="shared" si="10011"/>
        <v>0</v>
      </c>
      <c r="T3581" s="33">
        <f t="shared" si="10012"/>
        <v>0</v>
      </c>
      <c r="U3581" s="33">
        <f t="shared" si="10013"/>
        <v>0</v>
      </c>
      <c r="V3581" s="33">
        <f t="shared" si="10014"/>
        <v>0</v>
      </c>
      <c r="W3581" s="33">
        <f t="shared" si="10015"/>
        <v>0</v>
      </c>
      <c r="X3581" s="33">
        <f t="shared" si="10016"/>
        <v>0</v>
      </c>
      <c r="Y3581" s="33">
        <f t="shared" si="10017"/>
        <v>0</v>
      </c>
      <c r="Z3581" s="33">
        <f t="shared" si="10018"/>
        <v>0</v>
      </c>
      <c r="AA3581" s="33">
        <f t="shared" si="10019"/>
        <v>0</v>
      </c>
      <c r="AB3581" s="33">
        <f t="shared" si="10020"/>
        <v>0</v>
      </c>
      <c r="AC3581" s="33">
        <f t="shared" si="10021"/>
        <v>0</v>
      </c>
      <c r="AD3581" s="26">
        <f t="shared" si="10038"/>
        <v>0</v>
      </c>
      <c r="AE3581" s="46" t="str">
        <f>IFERROR(IF(AE$3=VLOOKUP($E3581,Template!$AK$5:$AM$17,3,FALSE),$AD3581*$F3581,0),"0.00")</f>
        <v>0.00</v>
      </c>
      <c r="AF3581" s="46" t="str">
        <f>IFERROR(IF(AF$3=VLOOKUP($E3581,Template!$AK$5:$AM$17,3,FALSE),$AD3581*$F3581,0),"0.00")</f>
        <v>0.00</v>
      </c>
      <c r="AG3581" s="28">
        <f t="shared" si="10023"/>
        <v>0</v>
      </c>
      <c r="AH3581" s="13" t="s">
        <v>40</v>
      </c>
      <c r="AI3581" s="13" t="s">
        <v>41</v>
      </c>
      <c r="AK3581" s="14" t="s">
        <v>20</v>
      </c>
      <c r="AL3581" s="15">
        <v>0.13</v>
      </c>
      <c r="AM3581" s="16" t="s">
        <v>2</v>
      </c>
    </row>
    <row r="3582" spans="1:39" s="3" customFormat="1" ht="13.8" x14ac:dyDescent="0.25">
      <c r="A3582" s="7" t="str">
        <f t="shared" ref="A3582:C3582" si="10041">A3581</f>
        <v>(Enter Broadcasting Company Name)</v>
      </c>
      <c r="B3582" s="7" t="str">
        <f t="shared" si="10041"/>
        <v>(Enter Call Letters)</v>
      </c>
      <c r="C3582" s="8" t="str">
        <f t="shared" si="10041"/>
        <v>(Select AM/FM)</v>
      </c>
      <c r="D3582" s="30"/>
      <c r="E3582" s="8" t="str">
        <f t="shared" si="10025"/>
        <v>(Select Station Province)</v>
      </c>
      <c r="F3582" s="9" t="str">
        <f>IFERROR(VLOOKUP(E3582,Template!$AK$5:$AL$17,2,FALSE),"")</f>
        <v/>
      </c>
      <c r="G3582" s="42" t="s">
        <v>16</v>
      </c>
      <c r="H3582" s="42" t="s">
        <v>18</v>
      </c>
      <c r="I3582" s="32" t="s">
        <v>65</v>
      </c>
      <c r="J3582" s="32" t="s">
        <v>66</v>
      </c>
      <c r="K3582" s="33">
        <f t="shared" si="10007"/>
        <v>0</v>
      </c>
      <c r="L3582" s="33">
        <f t="shared" si="10008"/>
        <v>0</v>
      </c>
      <c r="M3582" s="34">
        <f t="shared" si="10006"/>
        <v>0</v>
      </c>
      <c r="N3582" s="34">
        <f t="shared" si="10026"/>
        <v>0</v>
      </c>
      <c r="O3582" s="34">
        <f t="shared" si="10009"/>
        <v>0</v>
      </c>
      <c r="P3582" s="12" t="str">
        <f t="shared" ref="P3582:Q3582" si="10042">P3581</f>
        <v>(Select Language)</v>
      </c>
      <c r="Q3582" s="12" t="str">
        <f t="shared" si="10042"/>
        <v>(Select Usage)</v>
      </c>
      <c r="R3582" s="33">
        <f t="shared" si="10010"/>
        <v>0</v>
      </c>
      <c r="S3582" s="33">
        <f t="shared" si="10011"/>
        <v>0</v>
      </c>
      <c r="T3582" s="33">
        <f t="shared" si="10012"/>
        <v>0</v>
      </c>
      <c r="U3582" s="33">
        <f t="shared" si="10013"/>
        <v>0</v>
      </c>
      <c r="V3582" s="33">
        <f t="shared" si="10014"/>
        <v>0</v>
      </c>
      <c r="W3582" s="33">
        <f t="shared" si="10015"/>
        <v>0</v>
      </c>
      <c r="X3582" s="33">
        <f t="shared" si="10016"/>
        <v>0</v>
      </c>
      <c r="Y3582" s="33">
        <f t="shared" si="10017"/>
        <v>0</v>
      </c>
      <c r="Z3582" s="33">
        <f t="shared" si="10018"/>
        <v>0</v>
      </c>
      <c r="AA3582" s="33">
        <f t="shared" si="10019"/>
        <v>0</v>
      </c>
      <c r="AB3582" s="33">
        <f t="shared" si="10020"/>
        <v>0</v>
      </c>
      <c r="AC3582" s="33">
        <f t="shared" si="10021"/>
        <v>0</v>
      </c>
      <c r="AD3582" s="26">
        <f t="shared" si="10038"/>
        <v>0</v>
      </c>
      <c r="AE3582" s="46" t="str">
        <f>IFERROR(IF(AE$3=VLOOKUP($E3582,Template!$AK$5:$AM$17,3,FALSE),$AD3582*$F3582,0),"0.00")</f>
        <v>0.00</v>
      </c>
      <c r="AF3582" s="46" t="str">
        <f>IFERROR(IF(AF$3=VLOOKUP($E3582,Template!$AK$5:$AM$17,3,FALSE),$AD3582*$F3582,0),"0.00")</f>
        <v>0.00</v>
      </c>
      <c r="AG3582" s="28">
        <f t="shared" si="10023"/>
        <v>0</v>
      </c>
      <c r="AH3582" s="13" t="s">
        <v>40</v>
      </c>
      <c r="AI3582" s="13" t="s">
        <v>41</v>
      </c>
      <c r="AK3582" s="14" t="s">
        <v>69</v>
      </c>
      <c r="AL3582" s="15">
        <v>0.15</v>
      </c>
      <c r="AM3582" s="16" t="s">
        <v>2</v>
      </c>
    </row>
    <row r="3583" spans="1:39" s="3" customFormat="1" ht="13.8" x14ac:dyDescent="0.25">
      <c r="A3583" s="7" t="str">
        <f t="shared" ref="A3583:C3583" si="10043">A3582</f>
        <v>(Enter Broadcasting Company Name)</v>
      </c>
      <c r="B3583" s="7" t="str">
        <f t="shared" si="10043"/>
        <v>(Enter Call Letters)</v>
      </c>
      <c r="C3583" s="8" t="str">
        <f t="shared" si="10043"/>
        <v>(Select AM/FM)</v>
      </c>
      <c r="D3583" s="30"/>
      <c r="E3583" s="8" t="str">
        <f t="shared" si="10025"/>
        <v>(Select Station Province)</v>
      </c>
      <c r="F3583" s="9" t="str">
        <f>IFERROR(VLOOKUP(E3583,Template!$AK$5:$AL$17,2,FALSE),"")</f>
        <v/>
      </c>
      <c r="G3583" s="42" t="s">
        <v>17</v>
      </c>
      <c r="H3583" s="42" t="s">
        <v>7</v>
      </c>
      <c r="I3583" s="32" t="s">
        <v>65</v>
      </c>
      <c r="J3583" s="32" t="s">
        <v>66</v>
      </c>
      <c r="K3583" s="33">
        <f t="shared" si="10007"/>
        <v>0</v>
      </c>
      <c r="L3583" s="33">
        <f t="shared" si="10008"/>
        <v>0</v>
      </c>
      <c r="M3583" s="34">
        <f t="shared" si="10006"/>
        <v>0</v>
      </c>
      <c r="N3583" s="34">
        <f t="shared" si="10026"/>
        <v>0</v>
      </c>
      <c r="O3583" s="34">
        <f t="shared" si="10009"/>
        <v>0</v>
      </c>
      <c r="P3583" s="12" t="str">
        <f t="shared" ref="P3583:Q3583" si="10044">P3582</f>
        <v>(Select Language)</v>
      </c>
      <c r="Q3583" s="12" t="str">
        <f t="shared" si="10044"/>
        <v>(Select Usage)</v>
      </c>
      <c r="R3583" s="33">
        <f t="shared" si="10010"/>
        <v>0</v>
      </c>
      <c r="S3583" s="33">
        <f t="shared" si="10011"/>
        <v>0</v>
      </c>
      <c r="T3583" s="33">
        <f t="shared" si="10012"/>
        <v>0</v>
      </c>
      <c r="U3583" s="33">
        <f t="shared" si="10013"/>
        <v>0</v>
      </c>
      <c r="V3583" s="33">
        <f t="shared" si="10014"/>
        <v>0</v>
      </c>
      <c r="W3583" s="33">
        <f t="shared" si="10015"/>
        <v>0</v>
      </c>
      <c r="X3583" s="33">
        <f t="shared" si="10016"/>
        <v>0</v>
      </c>
      <c r="Y3583" s="33">
        <f t="shared" si="10017"/>
        <v>0</v>
      </c>
      <c r="Z3583" s="33">
        <f t="shared" si="10018"/>
        <v>0</v>
      </c>
      <c r="AA3583" s="33">
        <f t="shared" si="10019"/>
        <v>0</v>
      </c>
      <c r="AB3583" s="33">
        <f t="shared" si="10020"/>
        <v>0</v>
      </c>
      <c r="AC3583" s="33">
        <f t="shared" si="10021"/>
        <v>0</v>
      </c>
      <c r="AD3583" s="26">
        <f>SUM(R3583:AC3583)</f>
        <v>0</v>
      </c>
      <c r="AE3583" s="46" t="str">
        <f>IFERROR(IF(AE$3=VLOOKUP($E3583,Template!$AK$5:$AM$17,3,FALSE),$AD3583*$F3583,0),"0.00")</f>
        <v>0.00</v>
      </c>
      <c r="AF3583" s="46" t="str">
        <f>IFERROR(IF(AF$3=VLOOKUP($E3583,Template!$AK$5:$AM$17,3,FALSE),$AD3583*$F3583,0),"0.00")</f>
        <v>0.00</v>
      </c>
      <c r="AG3583" s="28">
        <f t="shared" si="10023"/>
        <v>0</v>
      </c>
      <c r="AH3583" s="13" t="s">
        <v>40</v>
      </c>
      <c r="AI3583" s="13" t="s">
        <v>41</v>
      </c>
      <c r="AK3583" s="14" t="s">
        <v>29</v>
      </c>
      <c r="AL3583" s="15">
        <v>0.05</v>
      </c>
      <c r="AM3583" s="16" t="s">
        <v>3</v>
      </c>
    </row>
    <row r="3584" spans="1:39" s="3" customFormat="1" ht="13.8" x14ac:dyDescent="0.25">
      <c r="A3584" s="7" t="str">
        <f t="shared" ref="A3584:C3584" si="10045">A3583</f>
        <v>(Enter Broadcasting Company Name)</v>
      </c>
      <c r="B3584" s="7" t="str">
        <f t="shared" si="10045"/>
        <v>(Enter Call Letters)</v>
      </c>
      <c r="C3584" s="8" t="str">
        <f t="shared" si="10045"/>
        <v>(Select AM/FM)</v>
      </c>
      <c r="D3584" s="30"/>
      <c r="E3584" s="8" t="str">
        <f t="shared" si="10025"/>
        <v>(Select Station Province)</v>
      </c>
      <c r="F3584" s="9" t="str">
        <f>IFERROR(VLOOKUP(E3584,Template!$AK$5:$AL$17,2,FALSE),"")</f>
        <v/>
      </c>
      <c r="G3584" s="42" t="s">
        <v>18</v>
      </c>
      <c r="H3584" s="43" t="s">
        <v>8</v>
      </c>
      <c r="I3584" s="32" t="s">
        <v>65</v>
      </c>
      <c r="J3584" s="32" t="s">
        <v>66</v>
      </c>
      <c r="K3584" s="33">
        <f t="shared" si="10007"/>
        <v>0</v>
      </c>
      <c r="L3584" s="33">
        <f t="shared" si="10008"/>
        <v>0</v>
      </c>
      <c r="M3584" s="34">
        <f t="shared" si="10006"/>
        <v>0</v>
      </c>
      <c r="N3584" s="34">
        <f t="shared" si="10026"/>
        <v>0</v>
      </c>
      <c r="O3584" s="34">
        <f t="shared" si="10009"/>
        <v>0</v>
      </c>
      <c r="P3584" s="12" t="str">
        <f t="shared" ref="P3584:Q3584" si="10046">P3583</f>
        <v>(Select Language)</v>
      </c>
      <c r="Q3584" s="12" t="str">
        <f t="shared" si="10046"/>
        <v>(Select Usage)</v>
      </c>
      <c r="R3584" s="33">
        <f t="shared" si="10010"/>
        <v>0</v>
      </c>
      <c r="S3584" s="33">
        <f t="shared" si="10011"/>
        <v>0</v>
      </c>
      <c r="T3584" s="33">
        <f t="shared" si="10012"/>
        <v>0</v>
      </c>
      <c r="U3584" s="33">
        <f t="shared" si="10013"/>
        <v>0</v>
      </c>
      <c r="V3584" s="33">
        <f t="shared" si="10014"/>
        <v>0</v>
      </c>
      <c r="W3584" s="33">
        <f t="shared" si="10015"/>
        <v>0</v>
      </c>
      <c r="X3584" s="33">
        <f t="shared" si="10016"/>
        <v>0</v>
      </c>
      <c r="Y3584" s="33">
        <f t="shared" si="10017"/>
        <v>0</v>
      </c>
      <c r="Z3584" s="33">
        <f t="shared" si="10018"/>
        <v>0</v>
      </c>
      <c r="AA3584" s="33">
        <f t="shared" si="10019"/>
        <v>0</v>
      </c>
      <c r="AB3584" s="33">
        <f t="shared" si="10020"/>
        <v>0</v>
      </c>
      <c r="AC3584" s="33">
        <f t="shared" si="10021"/>
        <v>0</v>
      </c>
      <c r="AD3584" s="26">
        <f t="shared" ref="AD3584" si="10047">SUM(R3584:AC3584)</f>
        <v>0</v>
      </c>
      <c r="AE3584" s="46" t="str">
        <f>IFERROR(IF(AE$3=VLOOKUP($E3584,Template!$AK$5:$AM$17,3,FALSE),$AD3584*$F3584,0),"0.00")</f>
        <v>0.00</v>
      </c>
      <c r="AF3584" s="46" t="str">
        <f>IFERROR(IF(AF$3=VLOOKUP($E3584,Template!$AK$5:$AM$17,3,FALSE),$AD3584*$F3584,0),"0.00")</f>
        <v>0.00</v>
      </c>
      <c r="AG3584" s="28">
        <f t="shared" si="10023"/>
        <v>0</v>
      </c>
      <c r="AH3584" s="13" t="s">
        <v>40</v>
      </c>
      <c r="AI3584" s="13" t="s">
        <v>41</v>
      </c>
      <c r="AK3584" s="14" t="s">
        <v>21</v>
      </c>
      <c r="AL3584" s="15">
        <v>0.05</v>
      </c>
      <c r="AM3584" s="16" t="s">
        <v>3</v>
      </c>
    </row>
    <row r="3585" spans="1:39" ht="13.8" x14ac:dyDescent="0.25">
      <c r="A3585" s="19" t="s">
        <v>4</v>
      </c>
      <c r="B3585" s="19"/>
      <c r="C3585" s="20"/>
      <c r="D3585" s="20"/>
      <c r="E3585" s="20"/>
      <c r="F3585" s="20"/>
      <c r="G3585" s="44"/>
      <c r="H3585" s="44"/>
      <c r="I3585" s="21">
        <f t="shared" ref="I3585:K3585" si="10048">SUM(I3573:I3584)</f>
        <v>0</v>
      </c>
      <c r="J3585" s="21">
        <f t="shared" si="10048"/>
        <v>0</v>
      </c>
      <c r="K3585" s="21">
        <f t="shared" si="10048"/>
        <v>0</v>
      </c>
      <c r="L3585" s="21">
        <f>L3584</f>
        <v>0</v>
      </c>
      <c r="M3585" s="21">
        <f>SUM(M3573:M3584)</f>
        <v>0</v>
      </c>
      <c r="N3585" s="21">
        <f t="shared" ref="N3585:O3585" si="10049">SUM(N3573:N3584)</f>
        <v>0</v>
      </c>
      <c r="O3585" s="21">
        <f t="shared" si="10049"/>
        <v>0</v>
      </c>
      <c r="P3585" s="21"/>
      <c r="Q3585" s="22"/>
      <c r="R3585" s="21">
        <f t="shared" ref="R3585:AI3585" si="10050">SUM(R3573:R3584)</f>
        <v>0</v>
      </c>
      <c r="S3585" s="21">
        <f t="shared" si="10050"/>
        <v>0</v>
      </c>
      <c r="T3585" s="21">
        <f t="shared" si="10050"/>
        <v>0</v>
      </c>
      <c r="U3585" s="21">
        <f t="shared" si="10050"/>
        <v>0</v>
      </c>
      <c r="V3585" s="21">
        <f t="shared" si="10050"/>
        <v>0</v>
      </c>
      <c r="W3585" s="21">
        <f t="shared" si="10050"/>
        <v>0</v>
      </c>
      <c r="X3585" s="21">
        <f t="shared" si="10050"/>
        <v>0</v>
      </c>
      <c r="Y3585" s="21">
        <f t="shared" si="10050"/>
        <v>0</v>
      </c>
      <c r="Z3585" s="21">
        <f t="shared" si="10050"/>
        <v>0</v>
      </c>
      <c r="AA3585" s="21">
        <f t="shared" si="10050"/>
        <v>0</v>
      </c>
      <c r="AB3585" s="21">
        <f t="shared" si="10050"/>
        <v>0</v>
      </c>
      <c r="AC3585" s="21">
        <f t="shared" si="10050"/>
        <v>0</v>
      </c>
      <c r="AD3585" s="27">
        <f t="shared" si="10050"/>
        <v>0</v>
      </c>
      <c r="AE3585" s="21">
        <f t="shared" si="10050"/>
        <v>0</v>
      </c>
      <c r="AF3585" s="21">
        <f t="shared" si="10050"/>
        <v>0</v>
      </c>
      <c r="AG3585" s="27">
        <f t="shared" si="10050"/>
        <v>0</v>
      </c>
      <c r="AH3585" s="21">
        <f t="shared" si="10050"/>
        <v>0</v>
      </c>
      <c r="AI3585" s="21">
        <f t="shared" si="10050"/>
        <v>0</v>
      </c>
      <c r="AK3585" s="14" t="s">
        <v>71</v>
      </c>
      <c r="AL3585" s="15">
        <v>0.05</v>
      </c>
      <c r="AM3585" s="16" t="s">
        <v>3</v>
      </c>
    </row>
    <row r="3586" spans="1:39" x14ac:dyDescent="0.25">
      <c r="A3586" s="2"/>
      <c r="G3586" s="2"/>
      <c r="H3586" s="2"/>
      <c r="O3586" s="2"/>
      <c r="P3586" s="2"/>
    </row>
    <row r="3587" spans="1:39" ht="42" customHeight="1" x14ac:dyDescent="0.25">
      <c r="A3587" s="223" t="s">
        <v>63</v>
      </c>
      <c r="B3587" s="223" t="s">
        <v>43</v>
      </c>
      <c r="C3587" s="224" t="s">
        <v>19</v>
      </c>
      <c r="D3587" s="226"/>
      <c r="E3587" s="223" t="s">
        <v>14</v>
      </c>
      <c r="F3587" s="223" t="s">
        <v>38</v>
      </c>
      <c r="G3587" s="223" t="s">
        <v>1</v>
      </c>
      <c r="H3587" s="223" t="s">
        <v>5</v>
      </c>
      <c r="I3587" s="225" t="s">
        <v>31</v>
      </c>
      <c r="J3587" s="225" t="s">
        <v>32</v>
      </c>
      <c r="K3587" s="225" t="s">
        <v>48</v>
      </c>
      <c r="L3587" s="225" t="s">
        <v>0</v>
      </c>
      <c r="M3587" s="4" t="s">
        <v>45</v>
      </c>
      <c r="N3587" s="4" t="s">
        <v>46</v>
      </c>
      <c r="O3587" s="4" t="s">
        <v>47</v>
      </c>
      <c r="P3587" s="225" t="s">
        <v>50</v>
      </c>
      <c r="Q3587" s="225" t="s">
        <v>33</v>
      </c>
      <c r="R3587" s="4" t="s">
        <v>51</v>
      </c>
      <c r="S3587" s="4" t="s">
        <v>52</v>
      </c>
      <c r="T3587" s="4" t="s">
        <v>53</v>
      </c>
      <c r="U3587" s="4" t="s">
        <v>54</v>
      </c>
      <c r="V3587" s="4" t="s">
        <v>55</v>
      </c>
      <c r="W3587" s="4" t="s">
        <v>56</v>
      </c>
      <c r="X3587" s="4" t="s">
        <v>57</v>
      </c>
      <c r="Y3587" s="4" t="s">
        <v>58</v>
      </c>
      <c r="Z3587" s="4" t="s">
        <v>59</v>
      </c>
      <c r="AA3587" s="4" t="s">
        <v>62</v>
      </c>
      <c r="AB3587" s="4" t="s">
        <v>60</v>
      </c>
      <c r="AC3587" s="4" t="s">
        <v>61</v>
      </c>
      <c r="AD3587" s="233" t="s">
        <v>34</v>
      </c>
      <c r="AE3587" s="231" t="s">
        <v>2</v>
      </c>
      <c r="AF3587" s="231" t="s">
        <v>3</v>
      </c>
      <c r="AG3587" s="233" t="s">
        <v>35</v>
      </c>
      <c r="AH3587" s="223" t="s">
        <v>36</v>
      </c>
      <c r="AI3587" s="223" t="s">
        <v>37</v>
      </c>
      <c r="AK3587" s="229" t="s">
        <v>30</v>
      </c>
      <c r="AL3587" s="229"/>
      <c r="AM3587" s="229"/>
    </row>
    <row r="3588" spans="1:39" s="6" customFormat="1" ht="35.25" customHeight="1" x14ac:dyDescent="0.3">
      <c r="A3588" s="224"/>
      <c r="B3588" s="224"/>
      <c r="C3588" s="224"/>
      <c r="D3588" s="227"/>
      <c r="E3588" s="223"/>
      <c r="F3588" s="223"/>
      <c r="G3588" s="223"/>
      <c r="H3588" s="223"/>
      <c r="I3588" s="230"/>
      <c r="J3588" s="230"/>
      <c r="K3588" s="230"/>
      <c r="L3588" s="230"/>
      <c r="M3588" s="5">
        <v>0</v>
      </c>
      <c r="N3588" s="5">
        <v>625000</v>
      </c>
      <c r="O3588" s="5">
        <v>1250000</v>
      </c>
      <c r="P3588" s="225"/>
      <c r="Q3588" s="225"/>
      <c r="R3588" s="29">
        <v>4.95E-4</v>
      </c>
      <c r="S3588" s="29">
        <v>9.5200000000000005E-4</v>
      </c>
      <c r="T3588" s="29">
        <v>1.5900000000000001E-3</v>
      </c>
      <c r="U3588" s="29">
        <v>1.1169999999999999E-3</v>
      </c>
      <c r="V3588" s="29">
        <v>2.189E-3</v>
      </c>
      <c r="W3588" s="29">
        <v>4.5430000000000002E-3</v>
      </c>
      <c r="X3588" s="29">
        <v>8.8199999999999997E-4</v>
      </c>
      <c r="Y3588" s="29">
        <v>1.6949999999999999E-3</v>
      </c>
      <c r="Z3588" s="29">
        <v>2.8319999999999999E-3</v>
      </c>
      <c r="AA3588" s="29">
        <v>1.9889999999999999E-3</v>
      </c>
      <c r="AB3588" s="29">
        <v>3.8999999999999998E-3</v>
      </c>
      <c r="AC3588" s="29">
        <v>8.0949999999999998E-3</v>
      </c>
      <c r="AD3588" s="233"/>
      <c r="AE3588" s="232"/>
      <c r="AF3588" s="232"/>
      <c r="AG3588" s="234"/>
      <c r="AH3588" s="223"/>
      <c r="AI3588" s="223"/>
      <c r="AK3588" s="229"/>
      <c r="AL3588" s="229"/>
      <c r="AM3588" s="229"/>
    </row>
    <row r="3589" spans="1:39" s="3" customFormat="1" ht="13.8" x14ac:dyDescent="0.25">
      <c r="A3589" s="7" t="s">
        <v>44</v>
      </c>
      <c r="B3589" s="7" t="s">
        <v>42</v>
      </c>
      <c r="C3589" s="8" t="s">
        <v>39</v>
      </c>
      <c r="D3589" s="30"/>
      <c r="E3589" s="8" t="s">
        <v>64</v>
      </c>
      <c r="F3589" s="9" t="str">
        <f>IFERROR(VLOOKUP(E3589,Template!$AK$5:$AL$17,2,FALSE),"")</f>
        <v/>
      </c>
      <c r="G3589" s="41" t="s">
        <v>7</v>
      </c>
      <c r="H3589" s="41" t="s">
        <v>6</v>
      </c>
      <c r="I3589" s="32" t="s">
        <v>65</v>
      </c>
      <c r="J3589" s="32" t="s">
        <v>66</v>
      </c>
      <c r="K3589" s="33">
        <f>IFERROR(I3589+J3589,0)</f>
        <v>0</v>
      </c>
      <c r="L3589" s="33">
        <f>IFERROR(K3589,"")</f>
        <v>0</v>
      </c>
      <c r="M3589" s="34">
        <f t="shared" ref="M3589:M3600" si="10051">IF(L3589&lt;=$N$4,K3589,IF(L3588&gt;$N$4,0,$N$4-L3588))</f>
        <v>0</v>
      </c>
      <c r="N3589" s="34">
        <f>IF(AND(L3589&gt;$N$4,L3589&lt;=$O$4),K3589-M3589,IF(AND(L3588&gt;$N$4,L3588&lt;=$O$4),$O$4-L3588,IF(L3588&gt;$O$4,0,IF(L3589&lt;$N$4,0,MIN(L3589-$N$4,$N$4)))))</f>
        <v>0</v>
      </c>
      <c r="O3589" s="34">
        <f>IF(L3589&gt;$O$4,K3589-M3589-N3589,0)</f>
        <v>0</v>
      </c>
      <c r="P3589" s="12" t="s">
        <v>94</v>
      </c>
      <c r="Q3589" s="12" t="s">
        <v>68</v>
      </c>
      <c r="R3589" s="33">
        <f>IF(AND($Q3589="LOW",$P3589="French"),M3589*R$4,0)</f>
        <v>0</v>
      </c>
      <c r="S3589" s="33">
        <f>IF(AND($Q3589="LOW",$P3589="French"),N3589*S$4,0)</f>
        <v>0</v>
      </c>
      <c r="T3589" s="33">
        <f>IF(AND($Q3589="LOW",$P3589="French"),O3589*T$4,0)</f>
        <v>0</v>
      </c>
      <c r="U3589" s="33">
        <f>IF(AND($Q3589="HIGH",$P3589="French"),M3589*U$4,0)</f>
        <v>0</v>
      </c>
      <c r="V3589" s="33">
        <f>IF(AND($Q3589="HIGH",$P3589="French"),N3589*V$4,0)</f>
        <v>0</v>
      </c>
      <c r="W3589" s="33">
        <f>IF(AND($Q3589="HIGH",$P3589="French"),O3589*W$4,0)</f>
        <v>0</v>
      </c>
      <c r="X3589" s="33">
        <f>IF(AND($Q3589="LOW",$P3589="English"),M3589*X$4,0)</f>
        <v>0</v>
      </c>
      <c r="Y3589" s="33">
        <f>IF(AND($Q3589="LOW",$P3589="English"),N3589*Y$4,0)</f>
        <v>0</v>
      </c>
      <c r="Z3589" s="33">
        <f>IF(AND($Q3589="LOW",$P3589="English"),O3589*Z$4,0)</f>
        <v>0</v>
      </c>
      <c r="AA3589" s="33">
        <f>IF(AND($Q3589="HIGH",$P3589="English"),M3589*AA$4,0)</f>
        <v>0</v>
      </c>
      <c r="AB3589" s="33">
        <f>IF(AND($Q3589="HIGH",$P3589="English"),N3589*AB$4,0)</f>
        <v>0</v>
      </c>
      <c r="AC3589" s="33">
        <f>IF(AND($Q3589="HIGH",$P3589="English"),O3589*AC$4,0)</f>
        <v>0</v>
      </c>
      <c r="AD3589" s="26">
        <f>SUM(R3589:AC3589)</f>
        <v>0</v>
      </c>
      <c r="AE3589" s="46" t="str">
        <f>IFERROR(IF(AE$3=VLOOKUP($E3589,Template!$AK$5:$AM$17,3,FALSE),$AD3589*$F3589,0),"0.00")</f>
        <v>0.00</v>
      </c>
      <c r="AF3589" s="46" t="str">
        <f>IFERROR(IF(AF$3=VLOOKUP($E3589,Template!$AK$5:$AM$17,3,FALSE),$AD3589*$F3589,0),"0.00")</f>
        <v>0.00</v>
      </c>
      <c r="AG3589" s="28">
        <f>SUM(AD3589:AF3589)</f>
        <v>0</v>
      </c>
      <c r="AH3589" s="13" t="s">
        <v>40</v>
      </c>
      <c r="AI3589" s="13" t="s">
        <v>41</v>
      </c>
      <c r="AK3589" s="14" t="s">
        <v>25</v>
      </c>
      <c r="AL3589" s="15">
        <v>0.05</v>
      </c>
      <c r="AM3589" s="16" t="s">
        <v>3</v>
      </c>
    </row>
    <row r="3590" spans="1:39" s="3" customFormat="1" ht="13.8" x14ac:dyDescent="0.25">
      <c r="A3590" s="7" t="str">
        <f>A3589</f>
        <v>(Enter Broadcasting Company Name)</v>
      </c>
      <c r="B3590" s="7" t="str">
        <f>B3589</f>
        <v>(Enter Call Letters)</v>
      </c>
      <c r="C3590" s="8" t="str">
        <f>C3589</f>
        <v>(Select AM/FM)</v>
      </c>
      <c r="D3590" s="30"/>
      <c r="E3590" s="8" t="str">
        <f>E3589</f>
        <v>(Select Station Province)</v>
      </c>
      <c r="F3590" s="9" t="str">
        <f>IFERROR(VLOOKUP(E3590,Template!$AK$5:$AL$17,2,FALSE),"")</f>
        <v/>
      </c>
      <c r="G3590" s="42" t="s">
        <v>8</v>
      </c>
      <c r="H3590" s="42" t="s">
        <v>9</v>
      </c>
      <c r="I3590" s="32" t="s">
        <v>65</v>
      </c>
      <c r="J3590" s="32" t="s">
        <v>66</v>
      </c>
      <c r="K3590" s="33">
        <f t="shared" ref="K3590:K3600" si="10052">IFERROR(I3590+J3590,0)</f>
        <v>0</v>
      </c>
      <c r="L3590" s="33">
        <f t="shared" ref="L3590:L3600" si="10053">IFERROR(L3589+K3590,"")</f>
        <v>0</v>
      </c>
      <c r="M3590" s="34">
        <f t="shared" si="10051"/>
        <v>0</v>
      </c>
      <c r="N3590" s="34">
        <f>IF(AND(L3590&gt;$N$4,L3590&lt;=$O$4),K3590-M3590,IF(AND(L3589&gt;$N$4,L3589&lt;=$O$4),$O$4-L3589,IF(L3589&gt;$O$4,0,IF(L3590&lt;$N$4,0,MIN(L3590-$N$4,$N$4)))))</f>
        <v>0</v>
      </c>
      <c r="O3590" s="34">
        <f t="shared" ref="O3590:O3600" si="10054">IF(L3590&gt;$O$4,K3590-M3590-N3590,0)</f>
        <v>0</v>
      </c>
      <c r="P3590" s="12" t="str">
        <f>P3589</f>
        <v>(Select Language)</v>
      </c>
      <c r="Q3590" s="12" t="str">
        <f>Q3589</f>
        <v>(Select Usage)</v>
      </c>
      <c r="R3590" s="33">
        <f t="shared" ref="R3590:R3600" si="10055">IF(AND($Q3590="LOW",$P3590="French"),M3590*R$4,0)</f>
        <v>0</v>
      </c>
      <c r="S3590" s="33">
        <f t="shared" ref="S3590:S3600" si="10056">IF(AND($Q3590="LOW",$P3590="French"),N3590*S$4,0)</f>
        <v>0</v>
      </c>
      <c r="T3590" s="33">
        <f t="shared" ref="T3590:T3600" si="10057">IF(AND($Q3590="LOW",$P3590="French"),O3590*T$4,0)</f>
        <v>0</v>
      </c>
      <c r="U3590" s="33">
        <f t="shared" ref="U3590:U3600" si="10058">IF(AND($Q3590="HIGH",$P3590="French"),M3590*U$4,0)</f>
        <v>0</v>
      </c>
      <c r="V3590" s="33">
        <f t="shared" ref="V3590:V3600" si="10059">IF(AND($Q3590="HIGH",$P3590="French"),N3590*V$4,0)</f>
        <v>0</v>
      </c>
      <c r="W3590" s="33">
        <f t="shared" ref="W3590:W3600" si="10060">IF(AND($Q3590="HIGH",$P3590="French"),O3590*W$4,0)</f>
        <v>0</v>
      </c>
      <c r="X3590" s="33">
        <f t="shared" ref="X3590:X3600" si="10061">IF(AND($Q3590="LOW",$P3590="English"),M3590*X$4,0)</f>
        <v>0</v>
      </c>
      <c r="Y3590" s="33">
        <f t="shared" ref="Y3590:Y3600" si="10062">IF(AND($Q3590="LOW",$P3590="English"),N3590*Y$4,0)</f>
        <v>0</v>
      </c>
      <c r="Z3590" s="33">
        <f t="shared" ref="Z3590:Z3600" si="10063">IF(AND($Q3590="LOW",$P3590="English"),O3590*Z$4,0)</f>
        <v>0</v>
      </c>
      <c r="AA3590" s="33">
        <f t="shared" ref="AA3590:AA3600" si="10064">IF(AND($Q3590="HIGH",$P3590="English"),M3590*AA$4,0)</f>
        <v>0</v>
      </c>
      <c r="AB3590" s="33">
        <f t="shared" ref="AB3590:AB3600" si="10065">IF(AND($Q3590="HIGH",$P3590="English"),N3590*AB$4,0)</f>
        <v>0</v>
      </c>
      <c r="AC3590" s="33">
        <f t="shared" ref="AC3590:AC3600" si="10066">IF(AND($Q3590="HIGH",$P3590="English"),O3590*AC$4,0)</f>
        <v>0</v>
      </c>
      <c r="AD3590" s="26">
        <f t="shared" ref="AD3590:AD3594" si="10067">SUM(R3590:AC3590)</f>
        <v>0</v>
      </c>
      <c r="AE3590" s="46" t="str">
        <f>IFERROR(IF(AE$3=VLOOKUP($E3590,Template!$AK$5:$AM$17,3,FALSE),$AD3590*$F3590,0),"0.00")</f>
        <v>0.00</v>
      </c>
      <c r="AF3590" s="46" t="str">
        <f>IFERROR(IF(AF$3=VLOOKUP($E3590,Template!$AK$5:$AM$17,3,FALSE),$AD3590*$F3590,0),"0.00")</f>
        <v>0.00</v>
      </c>
      <c r="AG3590" s="28">
        <f t="shared" ref="AG3590:AG3600" si="10068">SUM(AD3590:AF3590)</f>
        <v>0</v>
      </c>
      <c r="AH3590" s="13" t="s">
        <v>40</v>
      </c>
      <c r="AI3590" s="13" t="s">
        <v>41</v>
      </c>
      <c r="AK3590" s="14" t="s">
        <v>23</v>
      </c>
      <c r="AL3590" s="15">
        <v>0.05</v>
      </c>
      <c r="AM3590" s="16" t="s">
        <v>3</v>
      </c>
    </row>
    <row r="3591" spans="1:39" s="3" customFormat="1" ht="13.8" x14ac:dyDescent="0.25">
      <c r="A3591" s="7" t="str">
        <f t="shared" ref="A3591:C3591" si="10069">A3590</f>
        <v>(Enter Broadcasting Company Name)</v>
      </c>
      <c r="B3591" s="7" t="str">
        <f t="shared" si="10069"/>
        <v>(Enter Call Letters)</v>
      </c>
      <c r="C3591" s="8" t="str">
        <f t="shared" si="10069"/>
        <v>(Select AM/FM)</v>
      </c>
      <c r="D3591" s="30"/>
      <c r="E3591" s="8" t="str">
        <f t="shared" ref="E3591:E3600" si="10070">E3590</f>
        <v>(Select Station Province)</v>
      </c>
      <c r="F3591" s="9" t="str">
        <f>IFERROR(VLOOKUP(E3591,Template!$AK$5:$AL$17,2,FALSE),"")</f>
        <v/>
      </c>
      <c r="G3591" s="42" t="s">
        <v>6</v>
      </c>
      <c r="H3591" s="42" t="s">
        <v>10</v>
      </c>
      <c r="I3591" s="32" t="s">
        <v>65</v>
      </c>
      <c r="J3591" s="32" t="s">
        <v>66</v>
      </c>
      <c r="K3591" s="33">
        <f t="shared" si="10052"/>
        <v>0</v>
      </c>
      <c r="L3591" s="33">
        <f t="shared" si="10053"/>
        <v>0</v>
      </c>
      <c r="M3591" s="34">
        <f t="shared" si="10051"/>
        <v>0</v>
      </c>
      <c r="N3591" s="34">
        <f t="shared" ref="N3591:N3600" si="10071">IF(AND(L3591&gt;$N$4,L3591&lt;=$O$4),K3591-M3591,IF(AND(L3590&gt;$N$4,L3590&lt;=$O$4),$O$4-L3590,IF(L3590&gt;$O$4,0,IF(L3591&lt;$N$4,0,MIN(L3591-$N$4,$N$4)))))</f>
        <v>0</v>
      </c>
      <c r="O3591" s="34">
        <f t="shared" si="10054"/>
        <v>0</v>
      </c>
      <c r="P3591" s="12" t="str">
        <f t="shared" ref="P3591:Q3591" si="10072">P3590</f>
        <v>(Select Language)</v>
      </c>
      <c r="Q3591" s="12" t="str">
        <f t="shared" si="10072"/>
        <v>(Select Usage)</v>
      </c>
      <c r="R3591" s="33">
        <f t="shared" si="10055"/>
        <v>0</v>
      </c>
      <c r="S3591" s="33">
        <f t="shared" si="10056"/>
        <v>0</v>
      </c>
      <c r="T3591" s="33">
        <f t="shared" si="10057"/>
        <v>0</v>
      </c>
      <c r="U3591" s="33">
        <f t="shared" si="10058"/>
        <v>0</v>
      </c>
      <c r="V3591" s="33">
        <f t="shared" si="10059"/>
        <v>0</v>
      </c>
      <c r="W3591" s="33">
        <f t="shared" si="10060"/>
        <v>0</v>
      </c>
      <c r="X3591" s="33">
        <f t="shared" si="10061"/>
        <v>0</v>
      </c>
      <c r="Y3591" s="33">
        <f t="shared" si="10062"/>
        <v>0</v>
      </c>
      <c r="Z3591" s="33">
        <f t="shared" si="10063"/>
        <v>0</v>
      </c>
      <c r="AA3591" s="33">
        <f t="shared" si="10064"/>
        <v>0</v>
      </c>
      <c r="AB3591" s="33">
        <f t="shared" si="10065"/>
        <v>0</v>
      </c>
      <c r="AC3591" s="33">
        <f t="shared" si="10066"/>
        <v>0</v>
      </c>
      <c r="AD3591" s="26">
        <f t="shared" si="10067"/>
        <v>0</v>
      </c>
      <c r="AE3591" s="46" t="str">
        <f>IFERROR(IF(AE$3=VLOOKUP($E3591,Template!$AK$5:$AM$17,3,FALSE),$AD3591*$F3591,0),"0.00")</f>
        <v>0.00</v>
      </c>
      <c r="AF3591" s="46" t="str">
        <f>IFERROR(IF(AF$3=VLOOKUP($E3591,Template!$AK$5:$AM$17,3,FALSE),$AD3591*$F3591,0),"0.00")</f>
        <v>0.00</v>
      </c>
      <c r="AG3591" s="28">
        <f t="shared" si="10068"/>
        <v>0</v>
      </c>
      <c r="AH3591" s="13" t="s">
        <v>40</v>
      </c>
      <c r="AI3591" s="13" t="s">
        <v>41</v>
      </c>
      <c r="AK3591" s="14" t="s">
        <v>24</v>
      </c>
      <c r="AL3591" s="15">
        <v>0.05</v>
      </c>
      <c r="AM3591" s="16" t="s">
        <v>3</v>
      </c>
    </row>
    <row r="3592" spans="1:39" s="3" customFormat="1" ht="13.8" x14ac:dyDescent="0.25">
      <c r="A3592" s="7" t="str">
        <f t="shared" ref="A3592:C3592" si="10073">A3591</f>
        <v>(Enter Broadcasting Company Name)</v>
      </c>
      <c r="B3592" s="7" t="str">
        <f t="shared" si="10073"/>
        <v>(Enter Call Letters)</v>
      </c>
      <c r="C3592" s="8" t="str">
        <f t="shared" si="10073"/>
        <v>(Select AM/FM)</v>
      </c>
      <c r="D3592" s="30"/>
      <c r="E3592" s="8" t="str">
        <f t="shared" si="10070"/>
        <v>(Select Station Province)</v>
      </c>
      <c r="F3592" s="9" t="str">
        <f>IFERROR(VLOOKUP(E3592,Template!$AK$5:$AL$17,2,FALSE),"")</f>
        <v/>
      </c>
      <c r="G3592" s="42" t="s">
        <v>9</v>
      </c>
      <c r="H3592" s="42" t="s">
        <v>11</v>
      </c>
      <c r="I3592" s="32" t="s">
        <v>65</v>
      </c>
      <c r="J3592" s="32" t="s">
        <v>66</v>
      </c>
      <c r="K3592" s="33">
        <f t="shared" si="10052"/>
        <v>0</v>
      </c>
      <c r="L3592" s="33">
        <f t="shared" si="10053"/>
        <v>0</v>
      </c>
      <c r="M3592" s="34">
        <f t="shared" si="10051"/>
        <v>0</v>
      </c>
      <c r="N3592" s="34">
        <f t="shared" si="10071"/>
        <v>0</v>
      </c>
      <c r="O3592" s="34">
        <f t="shared" si="10054"/>
        <v>0</v>
      </c>
      <c r="P3592" s="12" t="str">
        <f t="shared" ref="P3592:Q3592" si="10074">P3591</f>
        <v>(Select Language)</v>
      </c>
      <c r="Q3592" s="12" t="str">
        <f t="shared" si="10074"/>
        <v>(Select Usage)</v>
      </c>
      <c r="R3592" s="33">
        <f t="shared" si="10055"/>
        <v>0</v>
      </c>
      <c r="S3592" s="33">
        <f t="shared" si="10056"/>
        <v>0</v>
      </c>
      <c r="T3592" s="33">
        <f t="shared" si="10057"/>
        <v>0</v>
      </c>
      <c r="U3592" s="33">
        <f t="shared" si="10058"/>
        <v>0</v>
      </c>
      <c r="V3592" s="33">
        <f t="shared" si="10059"/>
        <v>0</v>
      </c>
      <c r="W3592" s="33">
        <f t="shared" si="10060"/>
        <v>0</v>
      </c>
      <c r="X3592" s="33">
        <f t="shared" si="10061"/>
        <v>0</v>
      </c>
      <c r="Y3592" s="33">
        <f t="shared" si="10062"/>
        <v>0</v>
      </c>
      <c r="Z3592" s="33">
        <f t="shared" si="10063"/>
        <v>0</v>
      </c>
      <c r="AA3592" s="33">
        <f t="shared" si="10064"/>
        <v>0</v>
      </c>
      <c r="AB3592" s="33">
        <f t="shared" si="10065"/>
        <v>0</v>
      </c>
      <c r="AC3592" s="33">
        <f t="shared" si="10066"/>
        <v>0</v>
      </c>
      <c r="AD3592" s="26">
        <f t="shared" si="10067"/>
        <v>0</v>
      </c>
      <c r="AE3592" s="46" t="str">
        <f>IFERROR(IF(AE$3=VLOOKUP($E3592,Template!$AK$5:$AM$17,3,FALSE),$AD3592*$F3592,0),"0.00")</f>
        <v>0.00</v>
      </c>
      <c r="AF3592" s="46" t="str">
        <f>IFERROR(IF(AF$3=VLOOKUP($E3592,Template!$AK$5:$AM$17,3,FALSE),$AD3592*$F3592,0),"0.00")</f>
        <v>0.00</v>
      </c>
      <c r="AG3592" s="28">
        <f t="shared" si="10068"/>
        <v>0</v>
      </c>
      <c r="AH3592" s="13" t="s">
        <v>40</v>
      </c>
      <c r="AI3592" s="13" t="s">
        <v>41</v>
      </c>
      <c r="AK3592" s="14" t="s">
        <v>22</v>
      </c>
      <c r="AL3592" s="15">
        <v>0.15</v>
      </c>
      <c r="AM3592" s="16" t="s">
        <v>2</v>
      </c>
    </row>
    <row r="3593" spans="1:39" s="3" customFormat="1" ht="13.8" x14ac:dyDescent="0.25">
      <c r="A3593" s="7" t="str">
        <f t="shared" ref="A3593:C3593" si="10075">A3592</f>
        <v>(Enter Broadcasting Company Name)</v>
      </c>
      <c r="B3593" s="7" t="str">
        <f t="shared" si="10075"/>
        <v>(Enter Call Letters)</v>
      </c>
      <c r="C3593" s="8" t="str">
        <f t="shared" si="10075"/>
        <v>(Select AM/FM)</v>
      </c>
      <c r="D3593" s="30"/>
      <c r="E3593" s="8" t="str">
        <f t="shared" si="10070"/>
        <v>(Select Station Province)</v>
      </c>
      <c r="F3593" s="9" t="str">
        <f>IFERROR(VLOOKUP(E3593,Template!$AK$5:$AL$17,2,FALSE),"")</f>
        <v/>
      </c>
      <c r="G3593" s="42" t="s">
        <v>10</v>
      </c>
      <c r="H3593" s="42" t="s">
        <v>12</v>
      </c>
      <c r="I3593" s="32" t="s">
        <v>65</v>
      </c>
      <c r="J3593" s="32" t="s">
        <v>66</v>
      </c>
      <c r="K3593" s="33">
        <f t="shared" si="10052"/>
        <v>0</v>
      </c>
      <c r="L3593" s="33">
        <f t="shared" si="10053"/>
        <v>0</v>
      </c>
      <c r="M3593" s="34">
        <f t="shared" si="10051"/>
        <v>0</v>
      </c>
      <c r="N3593" s="34">
        <f t="shared" si="10071"/>
        <v>0</v>
      </c>
      <c r="O3593" s="34">
        <f t="shared" si="10054"/>
        <v>0</v>
      </c>
      <c r="P3593" s="12" t="str">
        <f t="shared" ref="P3593:Q3593" si="10076">P3592</f>
        <v>(Select Language)</v>
      </c>
      <c r="Q3593" s="12" t="str">
        <f t="shared" si="10076"/>
        <v>(Select Usage)</v>
      </c>
      <c r="R3593" s="33">
        <f t="shared" si="10055"/>
        <v>0</v>
      </c>
      <c r="S3593" s="33">
        <f t="shared" si="10056"/>
        <v>0</v>
      </c>
      <c r="T3593" s="33">
        <f t="shared" si="10057"/>
        <v>0</v>
      </c>
      <c r="U3593" s="33">
        <f t="shared" si="10058"/>
        <v>0</v>
      </c>
      <c r="V3593" s="33">
        <f t="shared" si="10059"/>
        <v>0</v>
      </c>
      <c r="W3593" s="33">
        <f t="shared" si="10060"/>
        <v>0</v>
      </c>
      <c r="X3593" s="33">
        <f t="shared" si="10061"/>
        <v>0</v>
      </c>
      <c r="Y3593" s="33">
        <f t="shared" si="10062"/>
        <v>0</v>
      </c>
      <c r="Z3593" s="33">
        <f t="shared" si="10063"/>
        <v>0</v>
      </c>
      <c r="AA3593" s="33">
        <f t="shared" si="10064"/>
        <v>0</v>
      </c>
      <c r="AB3593" s="33">
        <f t="shared" si="10065"/>
        <v>0</v>
      </c>
      <c r="AC3593" s="33">
        <f t="shared" si="10066"/>
        <v>0</v>
      </c>
      <c r="AD3593" s="26">
        <f t="shared" si="10067"/>
        <v>0</v>
      </c>
      <c r="AE3593" s="46" t="str">
        <f>IFERROR(IF(AE$3=VLOOKUP($E3593,Template!$AK$5:$AM$17,3,FALSE),$AD3593*$F3593,0),"0.00")</f>
        <v>0.00</v>
      </c>
      <c r="AF3593" s="46" t="str">
        <f>IFERROR(IF(AF$3=VLOOKUP($E3593,Template!$AK$5:$AM$17,3,FALSE),$AD3593*$F3593,0),"0.00")</f>
        <v>0.00</v>
      </c>
      <c r="AG3593" s="28">
        <f t="shared" si="10068"/>
        <v>0</v>
      </c>
      <c r="AH3593" s="13" t="s">
        <v>40</v>
      </c>
      <c r="AI3593" s="13" t="s">
        <v>41</v>
      </c>
      <c r="AK3593" s="14" t="s">
        <v>26</v>
      </c>
      <c r="AL3593" s="15">
        <v>0.15</v>
      </c>
      <c r="AM3593" s="16" t="s">
        <v>2</v>
      </c>
    </row>
    <row r="3594" spans="1:39" s="3" customFormat="1" ht="13.8" x14ac:dyDescent="0.25">
      <c r="A3594" s="7" t="str">
        <f t="shared" ref="A3594:C3594" si="10077">A3593</f>
        <v>(Enter Broadcasting Company Name)</v>
      </c>
      <c r="B3594" s="7" t="str">
        <f t="shared" si="10077"/>
        <v>(Enter Call Letters)</v>
      </c>
      <c r="C3594" s="8" t="str">
        <f t="shared" si="10077"/>
        <v>(Select AM/FM)</v>
      </c>
      <c r="D3594" s="30"/>
      <c r="E3594" s="8" t="str">
        <f t="shared" si="10070"/>
        <v>(Select Station Province)</v>
      </c>
      <c r="F3594" s="9" t="str">
        <f>IFERROR(VLOOKUP(E3594,Template!$AK$5:$AL$17,2,FALSE),"")</f>
        <v/>
      </c>
      <c r="G3594" s="42" t="s">
        <v>11</v>
      </c>
      <c r="H3594" s="42" t="s">
        <v>13</v>
      </c>
      <c r="I3594" s="32" t="s">
        <v>65</v>
      </c>
      <c r="J3594" s="32" t="s">
        <v>66</v>
      </c>
      <c r="K3594" s="33">
        <f t="shared" si="10052"/>
        <v>0</v>
      </c>
      <c r="L3594" s="33">
        <f t="shared" si="10053"/>
        <v>0</v>
      </c>
      <c r="M3594" s="34">
        <f t="shared" si="10051"/>
        <v>0</v>
      </c>
      <c r="N3594" s="34">
        <f t="shared" si="10071"/>
        <v>0</v>
      </c>
      <c r="O3594" s="34">
        <f t="shared" si="10054"/>
        <v>0</v>
      </c>
      <c r="P3594" s="12" t="str">
        <f t="shared" ref="P3594:Q3594" si="10078">P3593</f>
        <v>(Select Language)</v>
      </c>
      <c r="Q3594" s="12" t="str">
        <f t="shared" si="10078"/>
        <v>(Select Usage)</v>
      </c>
      <c r="R3594" s="33">
        <f t="shared" si="10055"/>
        <v>0</v>
      </c>
      <c r="S3594" s="33">
        <f t="shared" si="10056"/>
        <v>0</v>
      </c>
      <c r="T3594" s="33">
        <f t="shared" si="10057"/>
        <v>0</v>
      </c>
      <c r="U3594" s="33">
        <f t="shared" si="10058"/>
        <v>0</v>
      </c>
      <c r="V3594" s="33">
        <f t="shared" si="10059"/>
        <v>0</v>
      </c>
      <c r="W3594" s="33">
        <f t="shared" si="10060"/>
        <v>0</v>
      </c>
      <c r="X3594" s="33">
        <f t="shared" si="10061"/>
        <v>0</v>
      </c>
      <c r="Y3594" s="33">
        <f t="shared" si="10062"/>
        <v>0</v>
      </c>
      <c r="Z3594" s="33">
        <f t="shared" si="10063"/>
        <v>0</v>
      </c>
      <c r="AA3594" s="33">
        <f t="shared" si="10064"/>
        <v>0</v>
      </c>
      <c r="AB3594" s="33">
        <f t="shared" si="10065"/>
        <v>0</v>
      </c>
      <c r="AC3594" s="33">
        <f t="shared" si="10066"/>
        <v>0</v>
      </c>
      <c r="AD3594" s="26">
        <f t="shared" si="10067"/>
        <v>0</v>
      </c>
      <c r="AE3594" s="46" t="str">
        <f>IFERROR(IF(AE$3=VLOOKUP($E3594,Template!$AK$5:$AM$17,3,FALSE),$AD3594*$F3594,0),"0.00")</f>
        <v>0.00</v>
      </c>
      <c r="AF3594" s="46" t="str">
        <f>IFERROR(IF(AF$3=VLOOKUP($E3594,Template!$AK$5:$AM$17,3,FALSE),$AD3594*$F3594,0),"0.00")</f>
        <v>0.00</v>
      </c>
      <c r="AG3594" s="28">
        <f t="shared" si="10068"/>
        <v>0</v>
      </c>
      <c r="AH3594" s="13" t="s">
        <v>40</v>
      </c>
      <c r="AI3594" s="13" t="s">
        <v>41</v>
      </c>
      <c r="AK3594" s="14" t="s">
        <v>27</v>
      </c>
      <c r="AL3594" s="15">
        <v>0.15</v>
      </c>
      <c r="AM3594" s="16" t="s">
        <v>2</v>
      </c>
    </row>
    <row r="3595" spans="1:39" s="3" customFormat="1" ht="13.8" x14ac:dyDescent="0.25">
      <c r="A3595" s="7" t="str">
        <f t="shared" ref="A3595:C3595" si="10079">A3594</f>
        <v>(Enter Broadcasting Company Name)</v>
      </c>
      <c r="B3595" s="7" t="str">
        <f t="shared" si="10079"/>
        <v>(Enter Call Letters)</v>
      </c>
      <c r="C3595" s="8" t="str">
        <f t="shared" si="10079"/>
        <v>(Select AM/FM)</v>
      </c>
      <c r="D3595" s="30"/>
      <c r="E3595" s="8" t="str">
        <f t="shared" si="10070"/>
        <v>(Select Station Province)</v>
      </c>
      <c r="F3595" s="9" t="str">
        <f>IFERROR(VLOOKUP(E3595,Template!$AK$5:$AL$17,2,FALSE),"")</f>
        <v/>
      </c>
      <c r="G3595" s="42" t="s">
        <v>12</v>
      </c>
      <c r="H3595" s="42" t="s">
        <v>15</v>
      </c>
      <c r="I3595" s="32" t="s">
        <v>65</v>
      </c>
      <c r="J3595" s="32" t="s">
        <v>66</v>
      </c>
      <c r="K3595" s="33">
        <f t="shared" si="10052"/>
        <v>0</v>
      </c>
      <c r="L3595" s="33">
        <f t="shared" si="10053"/>
        <v>0</v>
      </c>
      <c r="M3595" s="34">
        <f t="shared" si="10051"/>
        <v>0</v>
      </c>
      <c r="N3595" s="34">
        <f t="shared" si="10071"/>
        <v>0</v>
      </c>
      <c r="O3595" s="34">
        <f t="shared" si="10054"/>
        <v>0</v>
      </c>
      <c r="P3595" s="12" t="str">
        <f t="shared" ref="P3595:Q3595" si="10080">P3594</f>
        <v>(Select Language)</v>
      </c>
      <c r="Q3595" s="12" t="str">
        <f t="shared" si="10080"/>
        <v>(Select Usage)</v>
      </c>
      <c r="R3595" s="33">
        <f t="shared" si="10055"/>
        <v>0</v>
      </c>
      <c r="S3595" s="33">
        <f t="shared" si="10056"/>
        <v>0</v>
      </c>
      <c r="T3595" s="33">
        <f t="shared" si="10057"/>
        <v>0</v>
      </c>
      <c r="U3595" s="33">
        <f t="shared" si="10058"/>
        <v>0</v>
      </c>
      <c r="V3595" s="33">
        <f t="shared" si="10059"/>
        <v>0</v>
      </c>
      <c r="W3595" s="33">
        <f t="shared" si="10060"/>
        <v>0</v>
      </c>
      <c r="X3595" s="33">
        <f t="shared" si="10061"/>
        <v>0</v>
      </c>
      <c r="Y3595" s="33">
        <f t="shared" si="10062"/>
        <v>0</v>
      </c>
      <c r="Z3595" s="33">
        <f t="shared" si="10063"/>
        <v>0</v>
      </c>
      <c r="AA3595" s="33">
        <f t="shared" si="10064"/>
        <v>0</v>
      </c>
      <c r="AB3595" s="33">
        <f t="shared" si="10065"/>
        <v>0</v>
      </c>
      <c r="AC3595" s="33">
        <f t="shared" si="10066"/>
        <v>0</v>
      </c>
      <c r="AD3595" s="26">
        <f>SUM(R3595:AC3595)</f>
        <v>0</v>
      </c>
      <c r="AE3595" s="46" t="str">
        <f>IFERROR(IF(AE$3=VLOOKUP($E3595,Template!$AK$5:$AM$17,3,FALSE),$AD3595*$F3595,0),"0.00")</f>
        <v>0.00</v>
      </c>
      <c r="AF3595" s="46" t="str">
        <f>IFERROR(IF(AF$3=VLOOKUP($E3595,Template!$AK$5:$AM$17,3,FALSE),$AD3595*$F3595,0),"0.00")</f>
        <v>0.00</v>
      </c>
      <c r="AG3595" s="28">
        <f t="shared" si="10068"/>
        <v>0</v>
      </c>
      <c r="AH3595" s="13" t="s">
        <v>40</v>
      </c>
      <c r="AI3595" s="13" t="s">
        <v>41</v>
      </c>
      <c r="AK3595" s="14" t="s">
        <v>28</v>
      </c>
      <c r="AL3595" s="15">
        <v>0.05</v>
      </c>
      <c r="AM3595" s="16" t="s">
        <v>3</v>
      </c>
    </row>
    <row r="3596" spans="1:39" s="3" customFormat="1" ht="13.8" x14ac:dyDescent="0.25">
      <c r="A3596" s="7" t="str">
        <f t="shared" ref="A3596:C3596" si="10081">A3595</f>
        <v>(Enter Broadcasting Company Name)</v>
      </c>
      <c r="B3596" s="7" t="str">
        <f t="shared" si="10081"/>
        <v>(Enter Call Letters)</v>
      </c>
      <c r="C3596" s="8" t="str">
        <f t="shared" si="10081"/>
        <v>(Select AM/FM)</v>
      </c>
      <c r="D3596" s="30"/>
      <c r="E3596" s="8" t="str">
        <f t="shared" si="10070"/>
        <v>(Select Station Province)</v>
      </c>
      <c r="F3596" s="9" t="str">
        <f>IFERROR(VLOOKUP(E3596,Template!$AK$5:$AL$17,2,FALSE),"")</f>
        <v/>
      </c>
      <c r="G3596" s="42" t="s">
        <v>13</v>
      </c>
      <c r="H3596" s="42" t="s">
        <v>16</v>
      </c>
      <c r="I3596" s="32" t="s">
        <v>65</v>
      </c>
      <c r="J3596" s="32" t="s">
        <v>66</v>
      </c>
      <c r="K3596" s="33">
        <f t="shared" si="10052"/>
        <v>0</v>
      </c>
      <c r="L3596" s="33">
        <f t="shared" si="10053"/>
        <v>0</v>
      </c>
      <c r="M3596" s="34">
        <f t="shared" si="10051"/>
        <v>0</v>
      </c>
      <c r="N3596" s="34">
        <f t="shared" si="10071"/>
        <v>0</v>
      </c>
      <c r="O3596" s="34">
        <f t="shared" si="10054"/>
        <v>0</v>
      </c>
      <c r="P3596" s="12" t="str">
        <f t="shared" ref="P3596:Q3596" si="10082">P3595</f>
        <v>(Select Language)</v>
      </c>
      <c r="Q3596" s="12" t="str">
        <f t="shared" si="10082"/>
        <v>(Select Usage)</v>
      </c>
      <c r="R3596" s="33">
        <f t="shared" si="10055"/>
        <v>0</v>
      </c>
      <c r="S3596" s="33">
        <f t="shared" si="10056"/>
        <v>0</v>
      </c>
      <c r="T3596" s="33">
        <f t="shared" si="10057"/>
        <v>0</v>
      </c>
      <c r="U3596" s="33">
        <f t="shared" si="10058"/>
        <v>0</v>
      </c>
      <c r="V3596" s="33">
        <f t="shared" si="10059"/>
        <v>0</v>
      </c>
      <c r="W3596" s="33">
        <f t="shared" si="10060"/>
        <v>0</v>
      </c>
      <c r="X3596" s="33">
        <f t="shared" si="10061"/>
        <v>0</v>
      </c>
      <c r="Y3596" s="33">
        <f t="shared" si="10062"/>
        <v>0</v>
      </c>
      <c r="Z3596" s="33">
        <f t="shared" si="10063"/>
        <v>0</v>
      </c>
      <c r="AA3596" s="33">
        <f t="shared" si="10064"/>
        <v>0</v>
      </c>
      <c r="AB3596" s="33">
        <f t="shared" si="10065"/>
        <v>0</v>
      </c>
      <c r="AC3596" s="33">
        <f t="shared" si="10066"/>
        <v>0</v>
      </c>
      <c r="AD3596" s="26">
        <f t="shared" ref="AD3596:AD3598" si="10083">SUM(R3596:AC3596)</f>
        <v>0</v>
      </c>
      <c r="AE3596" s="46" t="str">
        <f>IFERROR(IF(AE$3=VLOOKUP($E3596,Template!$AK$5:$AM$17,3,FALSE),$AD3596*$F3596,0),"0.00")</f>
        <v>0.00</v>
      </c>
      <c r="AF3596" s="46" t="str">
        <f>IFERROR(IF(AF$3=VLOOKUP($E3596,Template!$AK$5:$AM$17,3,FALSE),$AD3596*$F3596,0),"0.00")</f>
        <v>0.00</v>
      </c>
      <c r="AG3596" s="28">
        <f t="shared" si="10068"/>
        <v>0</v>
      </c>
      <c r="AH3596" s="13" t="s">
        <v>40</v>
      </c>
      <c r="AI3596" s="13" t="s">
        <v>41</v>
      </c>
      <c r="AK3596" s="14" t="s">
        <v>70</v>
      </c>
      <c r="AL3596" s="15">
        <v>0.05</v>
      </c>
      <c r="AM3596" s="16" t="s">
        <v>3</v>
      </c>
    </row>
    <row r="3597" spans="1:39" s="3" customFormat="1" ht="13.8" x14ac:dyDescent="0.25">
      <c r="A3597" s="7" t="str">
        <f t="shared" ref="A3597:C3597" si="10084">A3596</f>
        <v>(Enter Broadcasting Company Name)</v>
      </c>
      <c r="B3597" s="7" t="str">
        <f t="shared" si="10084"/>
        <v>(Enter Call Letters)</v>
      </c>
      <c r="C3597" s="8" t="str">
        <f t="shared" si="10084"/>
        <v>(Select AM/FM)</v>
      </c>
      <c r="D3597" s="30"/>
      <c r="E3597" s="8" t="str">
        <f t="shared" si="10070"/>
        <v>(Select Station Province)</v>
      </c>
      <c r="F3597" s="9" t="str">
        <f>IFERROR(VLOOKUP(E3597,Template!$AK$5:$AL$17,2,FALSE),"")</f>
        <v/>
      </c>
      <c r="G3597" s="42" t="s">
        <v>15</v>
      </c>
      <c r="H3597" s="42" t="s">
        <v>17</v>
      </c>
      <c r="I3597" s="32" t="s">
        <v>65</v>
      </c>
      <c r="J3597" s="32" t="s">
        <v>66</v>
      </c>
      <c r="K3597" s="33">
        <f t="shared" si="10052"/>
        <v>0</v>
      </c>
      <c r="L3597" s="33">
        <f t="shared" si="10053"/>
        <v>0</v>
      </c>
      <c r="M3597" s="34">
        <f t="shared" si="10051"/>
        <v>0</v>
      </c>
      <c r="N3597" s="34">
        <f t="shared" si="10071"/>
        <v>0</v>
      </c>
      <c r="O3597" s="34">
        <f t="shared" si="10054"/>
        <v>0</v>
      </c>
      <c r="P3597" s="12" t="str">
        <f t="shared" ref="P3597:Q3597" si="10085">P3596</f>
        <v>(Select Language)</v>
      </c>
      <c r="Q3597" s="12" t="str">
        <f t="shared" si="10085"/>
        <v>(Select Usage)</v>
      </c>
      <c r="R3597" s="33">
        <f t="shared" si="10055"/>
        <v>0</v>
      </c>
      <c r="S3597" s="33">
        <f t="shared" si="10056"/>
        <v>0</v>
      </c>
      <c r="T3597" s="33">
        <f t="shared" si="10057"/>
        <v>0</v>
      </c>
      <c r="U3597" s="33">
        <f t="shared" si="10058"/>
        <v>0</v>
      </c>
      <c r="V3597" s="33">
        <f t="shared" si="10059"/>
        <v>0</v>
      </c>
      <c r="W3597" s="33">
        <f t="shared" si="10060"/>
        <v>0</v>
      </c>
      <c r="X3597" s="33">
        <f t="shared" si="10061"/>
        <v>0</v>
      </c>
      <c r="Y3597" s="33">
        <f t="shared" si="10062"/>
        <v>0</v>
      </c>
      <c r="Z3597" s="33">
        <f t="shared" si="10063"/>
        <v>0</v>
      </c>
      <c r="AA3597" s="33">
        <f t="shared" si="10064"/>
        <v>0</v>
      </c>
      <c r="AB3597" s="33">
        <f t="shared" si="10065"/>
        <v>0</v>
      </c>
      <c r="AC3597" s="33">
        <f t="shared" si="10066"/>
        <v>0</v>
      </c>
      <c r="AD3597" s="26">
        <f t="shared" si="10083"/>
        <v>0</v>
      </c>
      <c r="AE3597" s="46" t="str">
        <f>IFERROR(IF(AE$3=VLOOKUP($E3597,Template!$AK$5:$AM$17,3,FALSE),$AD3597*$F3597,0),"0.00")</f>
        <v>0.00</v>
      </c>
      <c r="AF3597" s="46" t="str">
        <f>IFERROR(IF(AF$3=VLOOKUP($E3597,Template!$AK$5:$AM$17,3,FALSE),$AD3597*$F3597,0),"0.00")</f>
        <v>0.00</v>
      </c>
      <c r="AG3597" s="28">
        <f t="shared" si="10068"/>
        <v>0</v>
      </c>
      <c r="AH3597" s="13" t="s">
        <v>40</v>
      </c>
      <c r="AI3597" s="13" t="s">
        <v>41</v>
      </c>
      <c r="AK3597" s="14" t="s">
        <v>20</v>
      </c>
      <c r="AL3597" s="15">
        <v>0.13</v>
      </c>
      <c r="AM3597" s="16" t="s">
        <v>2</v>
      </c>
    </row>
    <row r="3598" spans="1:39" s="3" customFormat="1" ht="13.8" x14ac:dyDescent="0.25">
      <c r="A3598" s="7" t="str">
        <f t="shared" ref="A3598:C3598" si="10086">A3597</f>
        <v>(Enter Broadcasting Company Name)</v>
      </c>
      <c r="B3598" s="7" t="str">
        <f t="shared" si="10086"/>
        <v>(Enter Call Letters)</v>
      </c>
      <c r="C3598" s="8" t="str">
        <f t="shared" si="10086"/>
        <v>(Select AM/FM)</v>
      </c>
      <c r="D3598" s="30"/>
      <c r="E3598" s="8" t="str">
        <f t="shared" si="10070"/>
        <v>(Select Station Province)</v>
      </c>
      <c r="F3598" s="9" t="str">
        <f>IFERROR(VLOOKUP(E3598,Template!$AK$5:$AL$17,2,FALSE),"")</f>
        <v/>
      </c>
      <c r="G3598" s="42" t="s">
        <v>16</v>
      </c>
      <c r="H3598" s="42" t="s">
        <v>18</v>
      </c>
      <c r="I3598" s="32" t="s">
        <v>65</v>
      </c>
      <c r="J3598" s="32" t="s">
        <v>66</v>
      </c>
      <c r="K3598" s="33">
        <f t="shared" si="10052"/>
        <v>0</v>
      </c>
      <c r="L3598" s="33">
        <f t="shared" si="10053"/>
        <v>0</v>
      </c>
      <c r="M3598" s="34">
        <f t="shared" si="10051"/>
        <v>0</v>
      </c>
      <c r="N3598" s="34">
        <f t="shared" si="10071"/>
        <v>0</v>
      </c>
      <c r="O3598" s="34">
        <f t="shared" si="10054"/>
        <v>0</v>
      </c>
      <c r="P3598" s="12" t="str">
        <f t="shared" ref="P3598:Q3598" si="10087">P3597</f>
        <v>(Select Language)</v>
      </c>
      <c r="Q3598" s="12" t="str">
        <f t="shared" si="10087"/>
        <v>(Select Usage)</v>
      </c>
      <c r="R3598" s="33">
        <f t="shared" si="10055"/>
        <v>0</v>
      </c>
      <c r="S3598" s="33">
        <f t="shared" si="10056"/>
        <v>0</v>
      </c>
      <c r="T3598" s="33">
        <f t="shared" si="10057"/>
        <v>0</v>
      </c>
      <c r="U3598" s="33">
        <f t="shared" si="10058"/>
        <v>0</v>
      </c>
      <c r="V3598" s="33">
        <f t="shared" si="10059"/>
        <v>0</v>
      </c>
      <c r="W3598" s="33">
        <f t="shared" si="10060"/>
        <v>0</v>
      </c>
      <c r="X3598" s="33">
        <f t="shared" si="10061"/>
        <v>0</v>
      </c>
      <c r="Y3598" s="33">
        <f t="shared" si="10062"/>
        <v>0</v>
      </c>
      <c r="Z3598" s="33">
        <f t="shared" si="10063"/>
        <v>0</v>
      </c>
      <c r="AA3598" s="33">
        <f t="shared" si="10064"/>
        <v>0</v>
      </c>
      <c r="AB3598" s="33">
        <f t="shared" si="10065"/>
        <v>0</v>
      </c>
      <c r="AC3598" s="33">
        <f t="shared" si="10066"/>
        <v>0</v>
      </c>
      <c r="AD3598" s="26">
        <f t="shared" si="10083"/>
        <v>0</v>
      </c>
      <c r="AE3598" s="46" t="str">
        <f>IFERROR(IF(AE$3=VLOOKUP($E3598,Template!$AK$5:$AM$17,3,FALSE),$AD3598*$F3598,0),"0.00")</f>
        <v>0.00</v>
      </c>
      <c r="AF3598" s="46" t="str">
        <f>IFERROR(IF(AF$3=VLOOKUP($E3598,Template!$AK$5:$AM$17,3,FALSE),$AD3598*$F3598,0),"0.00")</f>
        <v>0.00</v>
      </c>
      <c r="AG3598" s="28">
        <f t="shared" si="10068"/>
        <v>0</v>
      </c>
      <c r="AH3598" s="13" t="s">
        <v>40</v>
      </c>
      <c r="AI3598" s="13" t="s">
        <v>41</v>
      </c>
      <c r="AK3598" s="14" t="s">
        <v>69</v>
      </c>
      <c r="AL3598" s="15">
        <v>0.15</v>
      </c>
      <c r="AM3598" s="16" t="s">
        <v>2</v>
      </c>
    </row>
    <row r="3599" spans="1:39" s="3" customFormat="1" ht="13.8" x14ac:dyDescent="0.25">
      <c r="A3599" s="7" t="str">
        <f t="shared" ref="A3599:C3599" si="10088">A3598</f>
        <v>(Enter Broadcasting Company Name)</v>
      </c>
      <c r="B3599" s="7" t="str">
        <f t="shared" si="10088"/>
        <v>(Enter Call Letters)</v>
      </c>
      <c r="C3599" s="8" t="str">
        <f t="shared" si="10088"/>
        <v>(Select AM/FM)</v>
      </c>
      <c r="D3599" s="30"/>
      <c r="E3599" s="8" t="str">
        <f t="shared" si="10070"/>
        <v>(Select Station Province)</v>
      </c>
      <c r="F3599" s="9" t="str">
        <f>IFERROR(VLOOKUP(E3599,Template!$AK$5:$AL$17,2,FALSE),"")</f>
        <v/>
      </c>
      <c r="G3599" s="42" t="s">
        <v>17</v>
      </c>
      <c r="H3599" s="42" t="s">
        <v>7</v>
      </c>
      <c r="I3599" s="32" t="s">
        <v>65</v>
      </c>
      <c r="J3599" s="32" t="s">
        <v>66</v>
      </c>
      <c r="K3599" s="33">
        <f t="shared" si="10052"/>
        <v>0</v>
      </c>
      <c r="L3599" s="33">
        <f t="shared" si="10053"/>
        <v>0</v>
      </c>
      <c r="M3599" s="34">
        <f t="shared" si="10051"/>
        <v>0</v>
      </c>
      <c r="N3599" s="34">
        <f t="shared" si="10071"/>
        <v>0</v>
      </c>
      <c r="O3599" s="34">
        <f t="shared" si="10054"/>
        <v>0</v>
      </c>
      <c r="P3599" s="12" t="str">
        <f t="shared" ref="P3599:Q3599" si="10089">P3598</f>
        <v>(Select Language)</v>
      </c>
      <c r="Q3599" s="12" t="str">
        <f t="shared" si="10089"/>
        <v>(Select Usage)</v>
      </c>
      <c r="R3599" s="33">
        <f t="shared" si="10055"/>
        <v>0</v>
      </c>
      <c r="S3599" s="33">
        <f t="shared" si="10056"/>
        <v>0</v>
      </c>
      <c r="T3599" s="33">
        <f t="shared" si="10057"/>
        <v>0</v>
      </c>
      <c r="U3599" s="33">
        <f t="shared" si="10058"/>
        <v>0</v>
      </c>
      <c r="V3599" s="33">
        <f t="shared" si="10059"/>
        <v>0</v>
      </c>
      <c r="W3599" s="33">
        <f t="shared" si="10060"/>
        <v>0</v>
      </c>
      <c r="X3599" s="33">
        <f t="shared" si="10061"/>
        <v>0</v>
      </c>
      <c r="Y3599" s="33">
        <f t="shared" si="10062"/>
        <v>0</v>
      </c>
      <c r="Z3599" s="33">
        <f t="shared" si="10063"/>
        <v>0</v>
      </c>
      <c r="AA3599" s="33">
        <f t="shared" si="10064"/>
        <v>0</v>
      </c>
      <c r="AB3599" s="33">
        <f t="shared" si="10065"/>
        <v>0</v>
      </c>
      <c r="AC3599" s="33">
        <f t="shared" si="10066"/>
        <v>0</v>
      </c>
      <c r="AD3599" s="26">
        <f>SUM(R3599:AC3599)</f>
        <v>0</v>
      </c>
      <c r="AE3599" s="46" t="str">
        <f>IFERROR(IF(AE$3=VLOOKUP($E3599,Template!$AK$5:$AM$17,3,FALSE),$AD3599*$F3599,0),"0.00")</f>
        <v>0.00</v>
      </c>
      <c r="AF3599" s="46" t="str">
        <f>IFERROR(IF(AF$3=VLOOKUP($E3599,Template!$AK$5:$AM$17,3,FALSE),$AD3599*$F3599,0),"0.00")</f>
        <v>0.00</v>
      </c>
      <c r="AG3599" s="28">
        <f t="shared" si="10068"/>
        <v>0</v>
      </c>
      <c r="AH3599" s="13" t="s">
        <v>40</v>
      </c>
      <c r="AI3599" s="13" t="s">
        <v>41</v>
      </c>
      <c r="AK3599" s="14" t="s">
        <v>29</v>
      </c>
      <c r="AL3599" s="15">
        <v>0.05</v>
      </c>
      <c r="AM3599" s="16" t="s">
        <v>3</v>
      </c>
    </row>
    <row r="3600" spans="1:39" s="3" customFormat="1" ht="13.8" x14ac:dyDescent="0.25">
      <c r="A3600" s="7" t="str">
        <f t="shared" ref="A3600:C3600" si="10090">A3599</f>
        <v>(Enter Broadcasting Company Name)</v>
      </c>
      <c r="B3600" s="7" t="str">
        <f t="shared" si="10090"/>
        <v>(Enter Call Letters)</v>
      </c>
      <c r="C3600" s="8" t="str">
        <f t="shared" si="10090"/>
        <v>(Select AM/FM)</v>
      </c>
      <c r="D3600" s="30"/>
      <c r="E3600" s="8" t="str">
        <f t="shared" si="10070"/>
        <v>(Select Station Province)</v>
      </c>
      <c r="F3600" s="9" t="str">
        <f>IFERROR(VLOOKUP(E3600,Template!$AK$5:$AL$17,2,FALSE),"")</f>
        <v/>
      </c>
      <c r="G3600" s="42" t="s">
        <v>18</v>
      </c>
      <c r="H3600" s="43" t="s">
        <v>8</v>
      </c>
      <c r="I3600" s="32" t="s">
        <v>65</v>
      </c>
      <c r="J3600" s="32" t="s">
        <v>66</v>
      </c>
      <c r="K3600" s="33">
        <f t="shared" si="10052"/>
        <v>0</v>
      </c>
      <c r="L3600" s="33">
        <f t="shared" si="10053"/>
        <v>0</v>
      </c>
      <c r="M3600" s="34">
        <f t="shared" si="10051"/>
        <v>0</v>
      </c>
      <c r="N3600" s="34">
        <f t="shared" si="10071"/>
        <v>0</v>
      </c>
      <c r="O3600" s="34">
        <f t="shared" si="10054"/>
        <v>0</v>
      </c>
      <c r="P3600" s="12" t="str">
        <f t="shared" ref="P3600:Q3600" si="10091">P3599</f>
        <v>(Select Language)</v>
      </c>
      <c r="Q3600" s="12" t="str">
        <f t="shared" si="10091"/>
        <v>(Select Usage)</v>
      </c>
      <c r="R3600" s="33">
        <f t="shared" si="10055"/>
        <v>0</v>
      </c>
      <c r="S3600" s="33">
        <f t="shared" si="10056"/>
        <v>0</v>
      </c>
      <c r="T3600" s="33">
        <f t="shared" si="10057"/>
        <v>0</v>
      </c>
      <c r="U3600" s="33">
        <f t="shared" si="10058"/>
        <v>0</v>
      </c>
      <c r="V3600" s="33">
        <f t="shared" si="10059"/>
        <v>0</v>
      </c>
      <c r="W3600" s="33">
        <f t="shared" si="10060"/>
        <v>0</v>
      </c>
      <c r="X3600" s="33">
        <f t="shared" si="10061"/>
        <v>0</v>
      </c>
      <c r="Y3600" s="33">
        <f t="shared" si="10062"/>
        <v>0</v>
      </c>
      <c r="Z3600" s="33">
        <f t="shared" si="10063"/>
        <v>0</v>
      </c>
      <c r="AA3600" s="33">
        <f t="shared" si="10064"/>
        <v>0</v>
      </c>
      <c r="AB3600" s="33">
        <f t="shared" si="10065"/>
        <v>0</v>
      </c>
      <c r="AC3600" s="33">
        <f t="shared" si="10066"/>
        <v>0</v>
      </c>
      <c r="AD3600" s="26">
        <f t="shared" ref="AD3600" si="10092">SUM(R3600:AC3600)</f>
        <v>0</v>
      </c>
      <c r="AE3600" s="46" t="str">
        <f>IFERROR(IF(AE$3=VLOOKUP($E3600,Template!$AK$5:$AM$17,3,FALSE),$AD3600*$F3600,0),"0.00")</f>
        <v>0.00</v>
      </c>
      <c r="AF3600" s="46" t="str">
        <f>IFERROR(IF(AF$3=VLOOKUP($E3600,Template!$AK$5:$AM$17,3,FALSE),$AD3600*$F3600,0),"0.00")</f>
        <v>0.00</v>
      </c>
      <c r="AG3600" s="28">
        <f t="shared" si="10068"/>
        <v>0</v>
      </c>
      <c r="AH3600" s="13" t="s">
        <v>40</v>
      </c>
      <c r="AI3600" s="13" t="s">
        <v>41</v>
      </c>
      <c r="AK3600" s="14" t="s">
        <v>21</v>
      </c>
      <c r="AL3600" s="15">
        <v>0.05</v>
      </c>
      <c r="AM3600" s="16" t="s">
        <v>3</v>
      </c>
    </row>
    <row r="3601" spans="1:39" ht="13.8" x14ac:dyDescent="0.25">
      <c r="A3601" s="19" t="s">
        <v>4</v>
      </c>
      <c r="B3601" s="19"/>
      <c r="C3601" s="20"/>
      <c r="D3601" s="20"/>
      <c r="E3601" s="20"/>
      <c r="F3601" s="20"/>
      <c r="G3601" s="44"/>
      <c r="H3601" s="44"/>
      <c r="I3601" s="21">
        <f t="shared" ref="I3601:K3601" si="10093">SUM(I3589:I3600)</f>
        <v>0</v>
      </c>
      <c r="J3601" s="21">
        <f t="shared" si="10093"/>
        <v>0</v>
      </c>
      <c r="K3601" s="21">
        <f t="shared" si="10093"/>
        <v>0</v>
      </c>
      <c r="L3601" s="21">
        <f>L3600</f>
        <v>0</v>
      </c>
      <c r="M3601" s="21">
        <f>SUM(M3589:M3600)</f>
        <v>0</v>
      </c>
      <c r="N3601" s="21">
        <f t="shared" ref="N3601:O3601" si="10094">SUM(N3589:N3600)</f>
        <v>0</v>
      </c>
      <c r="O3601" s="21">
        <f t="shared" si="10094"/>
        <v>0</v>
      </c>
      <c r="P3601" s="21"/>
      <c r="Q3601" s="22"/>
      <c r="R3601" s="21">
        <f t="shared" ref="R3601:AI3601" si="10095">SUM(R3589:R3600)</f>
        <v>0</v>
      </c>
      <c r="S3601" s="21">
        <f t="shared" si="10095"/>
        <v>0</v>
      </c>
      <c r="T3601" s="21">
        <f t="shared" si="10095"/>
        <v>0</v>
      </c>
      <c r="U3601" s="21">
        <f t="shared" si="10095"/>
        <v>0</v>
      </c>
      <c r="V3601" s="21">
        <f t="shared" si="10095"/>
        <v>0</v>
      </c>
      <c r="W3601" s="21">
        <f t="shared" si="10095"/>
        <v>0</v>
      </c>
      <c r="X3601" s="21">
        <f t="shared" si="10095"/>
        <v>0</v>
      </c>
      <c r="Y3601" s="21">
        <f t="shared" si="10095"/>
        <v>0</v>
      </c>
      <c r="Z3601" s="21">
        <f t="shared" si="10095"/>
        <v>0</v>
      </c>
      <c r="AA3601" s="21">
        <f t="shared" si="10095"/>
        <v>0</v>
      </c>
      <c r="AB3601" s="21">
        <f t="shared" si="10095"/>
        <v>0</v>
      </c>
      <c r="AC3601" s="21">
        <f t="shared" si="10095"/>
        <v>0</v>
      </c>
      <c r="AD3601" s="27">
        <f t="shared" si="10095"/>
        <v>0</v>
      </c>
      <c r="AE3601" s="21">
        <f t="shared" si="10095"/>
        <v>0</v>
      </c>
      <c r="AF3601" s="21">
        <f t="shared" si="10095"/>
        <v>0</v>
      </c>
      <c r="AG3601" s="27">
        <f t="shared" si="10095"/>
        <v>0</v>
      </c>
      <c r="AH3601" s="21">
        <f t="shared" si="10095"/>
        <v>0</v>
      </c>
      <c r="AI3601" s="21">
        <f t="shared" si="10095"/>
        <v>0</v>
      </c>
      <c r="AK3601" s="14" t="s">
        <v>71</v>
      </c>
      <c r="AL3601" s="15">
        <v>0.05</v>
      </c>
      <c r="AM3601" s="16" t="s">
        <v>3</v>
      </c>
    </row>
    <row r="3602" spans="1:39" x14ac:dyDescent="0.25">
      <c r="A3602" s="2"/>
      <c r="G3602" s="2"/>
      <c r="H3602" s="2"/>
      <c r="O3602" s="2"/>
      <c r="P3602" s="2"/>
    </row>
    <row r="3603" spans="1:39" ht="42" customHeight="1" x14ac:dyDescent="0.25">
      <c r="A3603" s="223" t="s">
        <v>63</v>
      </c>
      <c r="B3603" s="223" t="s">
        <v>43</v>
      </c>
      <c r="C3603" s="224" t="s">
        <v>19</v>
      </c>
      <c r="D3603" s="226"/>
      <c r="E3603" s="223" t="s">
        <v>14</v>
      </c>
      <c r="F3603" s="223" t="s">
        <v>38</v>
      </c>
      <c r="G3603" s="223" t="s">
        <v>1</v>
      </c>
      <c r="H3603" s="223" t="s">
        <v>5</v>
      </c>
      <c r="I3603" s="225" t="s">
        <v>31</v>
      </c>
      <c r="J3603" s="225" t="s">
        <v>32</v>
      </c>
      <c r="K3603" s="225" t="s">
        <v>48</v>
      </c>
      <c r="L3603" s="225" t="s">
        <v>0</v>
      </c>
      <c r="M3603" s="4" t="s">
        <v>45</v>
      </c>
      <c r="N3603" s="4" t="s">
        <v>46</v>
      </c>
      <c r="O3603" s="4" t="s">
        <v>47</v>
      </c>
      <c r="P3603" s="225" t="s">
        <v>50</v>
      </c>
      <c r="Q3603" s="225" t="s">
        <v>33</v>
      </c>
      <c r="R3603" s="4" t="s">
        <v>51</v>
      </c>
      <c r="S3603" s="4" t="s">
        <v>52</v>
      </c>
      <c r="T3603" s="4" t="s">
        <v>53</v>
      </c>
      <c r="U3603" s="4" t="s">
        <v>54</v>
      </c>
      <c r="V3603" s="4" t="s">
        <v>55</v>
      </c>
      <c r="W3603" s="4" t="s">
        <v>56</v>
      </c>
      <c r="X3603" s="4" t="s">
        <v>57</v>
      </c>
      <c r="Y3603" s="4" t="s">
        <v>58</v>
      </c>
      <c r="Z3603" s="4" t="s">
        <v>59</v>
      </c>
      <c r="AA3603" s="4" t="s">
        <v>62</v>
      </c>
      <c r="AB3603" s="4" t="s">
        <v>60</v>
      </c>
      <c r="AC3603" s="4" t="s">
        <v>61</v>
      </c>
      <c r="AD3603" s="233" t="s">
        <v>34</v>
      </c>
      <c r="AE3603" s="231" t="s">
        <v>2</v>
      </c>
      <c r="AF3603" s="231" t="s">
        <v>3</v>
      </c>
      <c r="AG3603" s="233" t="s">
        <v>35</v>
      </c>
      <c r="AH3603" s="223" t="s">
        <v>36</v>
      </c>
      <c r="AI3603" s="223" t="s">
        <v>37</v>
      </c>
      <c r="AK3603" s="229" t="s">
        <v>30</v>
      </c>
      <c r="AL3603" s="229"/>
      <c r="AM3603" s="229"/>
    </row>
    <row r="3604" spans="1:39" s="6" customFormat="1" ht="35.25" customHeight="1" x14ac:dyDescent="0.3">
      <c r="A3604" s="224"/>
      <c r="B3604" s="224"/>
      <c r="C3604" s="224"/>
      <c r="D3604" s="227"/>
      <c r="E3604" s="223"/>
      <c r="F3604" s="223"/>
      <c r="G3604" s="223"/>
      <c r="H3604" s="223"/>
      <c r="I3604" s="230"/>
      <c r="J3604" s="230"/>
      <c r="K3604" s="230"/>
      <c r="L3604" s="230"/>
      <c r="M3604" s="5">
        <v>0</v>
      </c>
      <c r="N3604" s="5">
        <v>625000</v>
      </c>
      <c r="O3604" s="5">
        <v>1250000</v>
      </c>
      <c r="P3604" s="225"/>
      <c r="Q3604" s="225"/>
      <c r="R3604" s="29">
        <v>4.95E-4</v>
      </c>
      <c r="S3604" s="29">
        <v>9.5200000000000005E-4</v>
      </c>
      <c r="T3604" s="29">
        <v>1.5900000000000001E-3</v>
      </c>
      <c r="U3604" s="29">
        <v>1.1169999999999999E-3</v>
      </c>
      <c r="V3604" s="29">
        <v>2.189E-3</v>
      </c>
      <c r="W3604" s="29">
        <v>4.5430000000000002E-3</v>
      </c>
      <c r="X3604" s="29">
        <v>8.8199999999999997E-4</v>
      </c>
      <c r="Y3604" s="29">
        <v>1.6949999999999999E-3</v>
      </c>
      <c r="Z3604" s="29">
        <v>2.8319999999999999E-3</v>
      </c>
      <c r="AA3604" s="29">
        <v>1.9889999999999999E-3</v>
      </c>
      <c r="AB3604" s="29">
        <v>3.8999999999999998E-3</v>
      </c>
      <c r="AC3604" s="29">
        <v>8.0949999999999998E-3</v>
      </c>
      <c r="AD3604" s="233"/>
      <c r="AE3604" s="232"/>
      <c r="AF3604" s="232"/>
      <c r="AG3604" s="234"/>
      <c r="AH3604" s="223"/>
      <c r="AI3604" s="223"/>
      <c r="AK3604" s="229"/>
      <c r="AL3604" s="229"/>
      <c r="AM3604" s="229"/>
    </row>
    <row r="3605" spans="1:39" s="3" customFormat="1" ht="13.8" x14ac:dyDescent="0.25">
      <c r="A3605" s="7" t="s">
        <v>44</v>
      </c>
      <c r="B3605" s="7" t="s">
        <v>42</v>
      </c>
      <c r="C3605" s="8" t="s">
        <v>39</v>
      </c>
      <c r="D3605" s="30"/>
      <c r="E3605" s="8" t="s">
        <v>64</v>
      </c>
      <c r="F3605" s="9" t="str">
        <f>IFERROR(VLOOKUP(E3605,Template!$AK$5:$AL$17,2,FALSE),"")</f>
        <v/>
      </c>
      <c r="G3605" s="41" t="s">
        <v>7</v>
      </c>
      <c r="H3605" s="41" t="s">
        <v>6</v>
      </c>
      <c r="I3605" s="32" t="s">
        <v>65</v>
      </c>
      <c r="J3605" s="32" t="s">
        <v>66</v>
      </c>
      <c r="K3605" s="33">
        <f>IFERROR(I3605+J3605,0)</f>
        <v>0</v>
      </c>
      <c r="L3605" s="33">
        <f>IFERROR(K3605,"")</f>
        <v>0</v>
      </c>
      <c r="M3605" s="34">
        <f t="shared" ref="M3605:M3616" si="10096">IF(L3605&lt;=$N$4,K3605,IF(L3604&gt;$N$4,0,$N$4-L3604))</f>
        <v>0</v>
      </c>
      <c r="N3605" s="34">
        <f>IF(AND(L3605&gt;$N$4,L3605&lt;=$O$4),K3605-M3605,IF(AND(L3604&gt;$N$4,L3604&lt;=$O$4),$O$4-L3604,IF(L3604&gt;$O$4,0,IF(L3605&lt;$N$4,0,MIN(L3605-$N$4,$N$4)))))</f>
        <v>0</v>
      </c>
      <c r="O3605" s="34">
        <f>IF(L3605&gt;$O$4,K3605-M3605-N3605,0)</f>
        <v>0</v>
      </c>
      <c r="P3605" s="12" t="s">
        <v>94</v>
      </c>
      <c r="Q3605" s="12" t="s">
        <v>68</v>
      </c>
      <c r="R3605" s="33">
        <f>IF(AND($Q3605="LOW",$P3605="French"),M3605*R$4,0)</f>
        <v>0</v>
      </c>
      <c r="S3605" s="33">
        <f>IF(AND($Q3605="LOW",$P3605="French"),N3605*S$4,0)</f>
        <v>0</v>
      </c>
      <c r="T3605" s="33">
        <f>IF(AND($Q3605="LOW",$P3605="French"),O3605*T$4,0)</f>
        <v>0</v>
      </c>
      <c r="U3605" s="33">
        <f>IF(AND($Q3605="HIGH",$P3605="French"),M3605*U$4,0)</f>
        <v>0</v>
      </c>
      <c r="V3605" s="33">
        <f>IF(AND($Q3605="HIGH",$P3605="French"),N3605*V$4,0)</f>
        <v>0</v>
      </c>
      <c r="W3605" s="33">
        <f>IF(AND($Q3605="HIGH",$P3605="French"),O3605*W$4,0)</f>
        <v>0</v>
      </c>
      <c r="X3605" s="33">
        <f>IF(AND($Q3605="LOW",$P3605="English"),M3605*X$4,0)</f>
        <v>0</v>
      </c>
      <c r="Y3605" s="33">
        <f>IF(AND($Q3605="LOW",$P3605="English"),N3605*Y$4,0)</f>
        <v>0</v>
      </c>
      <c r="Z3605" s="33">
        <f>IF(AND($Q3605="LOW",$P3605="English"),O3605*Z$4,0)</f>
        <v>0</v>
      </c>
      <c r="AA3605" s="33">
        <f>IF(AND($Q3605="HIGH",$P3605="English"),M3605*AA$4,0)</f>
        <v>0</v>
      </c>
      <c r="AB3605" s="33">
        <f>IF(AND($Q3605="HIGH",$P3605="English"),N3605*AB$4,0)</f>
        <v>0</v>
      </c>
      <c r="AC3605" s="33">
        <f>IF(AND($Q3605="HIGH",$P3605="English"),O3605*AC$4,0)</f>
        <v>0</v>
      </c>
      <c r="AD3605" s="26">
        <f>SUM(R3605:AC3605)</f>
        <v>0</v>
      </c>
      <c r="AE3605" s="46" t="str">
        <f>IFERROR(IF(AE$3=VLOOKUP($E3605,Template!$AK$5:$AM$17,3,FALSE),$AD3605*$F3605,0),"0.00")</f>
        <v>0.00</v>
      </c>
      <c r="AF3605" s="46" t="str">
        <f>IFERROR(IF(AF$3=VLOOKUP($E3605,Template!$AK$5:$AM$17,3,FALSE),$AD3605*$F3605,0),"0.00")</f>
        <v>0.00</v>
      </c>
      <c r="AG3605" s="28">
        <f>SUM(AD3605:AF3605)</f>
        <v>0</v>
      </c>
      <c r="AH3605" s="13" t="s">
        <v>40</v>
      </c>
      <c r="AI3605" s="13" t="s">
        <v>41</v>
      </c>
      <c r="AK3605" s="14" t="s">
        <v>25</v>
      </c>
      <c r="AL3605" s="15">
        <v>0.05</v>
      </c>
      <c r="AM3605" s="16" t="s">
        <v>3</v>
      </c>
    </row>
    <row r="3606" spans="1:39" s="3" customFormat="1" ht="13.8" x14ac:dyDescent="0.25">
      <c r="A3606" s="7" t="str">
        <f>A3605</f>
        <v>(Enter Broadcasting Company Name)</v>
      </c>
      <c r="B3606" s="7" t="str">
        <f>B3605</f>
        <v>(Enter Call Letters)</v>
      </c>
      <c r="C3606" s="8" t="str">
        <f>C3605</f>
        <v>(Select AM/FM)</v>
      </c>
      <c r="D3606" s="30"/>
      <c r="E3606" s="8" t="str">
        <f>E3605</f>
        <v>(Select Station Province)</v>
      </c>
      <c r="F3606" s="9" t="str">
        <f>IFERROR(VLOOKUP(E3606,Template!$AK$5:$AL$17,2,FALSE),"")</f>
        <v/>
      </c>
      <c r="G3606" s="42" t="s">
        <v>8</v>
      </c>
      <c r="H3606" s="42" t="s">
        <v>9</v>
      </c>
      <c r="I3606" s="32" t="s">
        <v>65</v>
      </c>
      <c r="J3606" s="32" t="s">
        <v>66</v>
      </c>
      <c r="K3606" s="33">
        <f t="shared" ref="K3606:K3616" si="10097">IFERROR(I3606+J3606,0)</f>
        <v>0</v>
      </c>
      <c r="L3606" s="33">
        <f t="shared" ref="L3606:L3616" si="10098">IFERROR(L3605+K3606,"")</f>
        <v>0</v>
      </c>
      <c r="M3606" s="34">
        <f t="shared" si="10096"/>
        <v>0</v>
      </c>
      <c r="N3606" s="34">
        <f>IF(AND(L3606&gt;$N$4,L3606&lt;=$O$4),K3606-M3606,IF(AND(L3605&gt;$N$4,L3605&lt;=$O$4),$O$4-L3605,IF(L3605&gt;$O$4,0,IF(L3606&lt;$N$4,0,MIN(L3606-$N$4,$N$4)))))</f>
        <v>0</v>
      </c>
      <c r="O3606" s="34">
        <f t="shared" ref="O3606:O3616" si="10099">IF(L3606&gt;$O$4,K3606-M3606-N3606,0)</f>
        <v>0</v>
      </c>
      <c r="P3606" s="12" t="str">
        <f>P3605</f>
        <v>(Select Language)</v>
      </c>
      <c r="Q3606" s="12" t="str">
        <f>Q3605</f>
        <v>(Select Usage)</v>
      </c>
      <c r="R3606" s="33">
        <f t="shared" ref="R3606:R3616" si="10100">IF(AND($Q3606="LOW",$P3606="French"),M3606*R$4,0)</f>
        <v>0</v>
      </c>
      <c r="S3606" s="33">
        <f t="shared" ref="S3606:S3616" si="10101">IF(AND($Q3606="LOW",$P3606="French"),N3606*S$4,0)</f>
        <v>0</v>
      </c>
      <c r="T3606" s="33">
        <f t="shared" ref="T3606:T3616" si="10102">IF(AND($Q3606="LOW",$P3606="French"),O3606*T$4,0)</f>
        <v>0</v>
      </c>
      <c r="U3606" s="33">
        <f t="shared" ref="U3606:U3616" si="10103">IF(AND($Q3606="HIGH",$P3606="French"),M3606*U$4,0)</f>
        <v>0</v>
      </c>
      <c r="V3606" s="33">
        <f t="shared" ref="V3606:V3616" si="10104">IF(AND($Q3606="HIGH",$P3606="French"),N3606*V$4,0)</f>
        <v>0</v>
      </c>
      <c r="W3606" s="33">
        <f t="shared" ref="W3606:W3616" si="10105">IF(AND($Q3606="HIGH",$P3606="French"),O3606*W$4,0)</f>
        <v>0</v>
      </c>
      <c r="X3606" s="33">
        <f t="shared" ref="X3606:X3616" si="10106">IF(AND($Q3606="LOW",$P3606="English"),M3606*X$4,0)</f>
        <v>0</v>
      </c>
      <c r="Y3606" s="33">
        <f t="shared" ref="Y3606:Y3616" si="10107">IF(AND($Q3606="LOW",$P3606="English"),N3606*Y$4,0)</f>
        <v>0</v>
      </c>
      <c r="Z3606" s="33">
        <f t="shared" ref="Z3606:Z3616" si="10108">IF(AND($Q3606="LOW",$P3606="English"),O3606*Z$4,0)</f>
        <v>0</v>
      </c>
      <c r="AA3606" s="33">
        <f t="shared" ref="AA3606:AA3616" si="10109">IF(AND($Q3606="HIGH",$P3606="English"),M3606*AA$4,0)</f>
        <v>0</v>
      </c>
      <c r="AB3606" s="33">
        <f t="shared" ref="AB3606:AB3616" si="10110">IF(AND($Q3606="HIGH",$P3606="English"),N3606*AB$4,0)</f>
        <v>0</v>
      </c>
      <c r="AC3606" s="33">
        <f t="shared" ref="AC3606:AC3616" si="10111">IF(AND($Q3606="HIGH",$P3606="English"),O3606*AC$4,0)</f>
        <v>0</v>
      </c>
      <c r="AD3606" s="26">
        <f t="shared" ref="AD3606:AD3610" si="10112">SUM(R3606:AC3606)</f>
        <v>0</v>
      </c>
      <c r="AE3606" s="46" t="str">
        <f>IFERROR(IF(AE$3=VLOOKUP($E3606,Template!$AK$5:$AM$17,3,FALSE),$AD3606*$F3606,0),"0.00")</f>
        <v>0.00</v>
      </c>
      <c r="AF3606" s="46" t="str">
        <f>IFERROR(IF(AF$3=VLOOKUP($E3606,Template!$AK$5:$AM$17,3,FALSE),$AD3606*$F3606,0),"0.00")</f>
        <v>0.00</v>
      </c>
      <c r="AG3606" s="28">
        <f t="shared" ref="AG3606:AG3616" si="10113">SUM(AD3606:AF3606)</f>
        <v>0</v>
      </c>
      <c r="AH3606" s="13" t="s">
        <v>40</v>
      </c>
      <c r="AI3606" s="13" t="s">
        <v>41</v>
      </c>
      <c r="AK3606" s="14" t="s">
        <v>23</v>
      </c>
      <c r="AL3606" s="15">
        <v>0.05</v>
      </c>
      <c r="AM3606" s="16" t="s">
        <v>3</v>
      </c>
    </row>
    <row r="3607" spans="1:39" s="3" customFormat="1" ht="13.8" x14ac:dyDescent="0.25">
      <c r="A3607" s="7" t="str">
        <f t="shared" ref="A3607:C3607" si="10114">A3606</f>
        <v>(Enter Broadcasting Company Name)</v>
      </c>
      <c r="B3607" s="7" t="str">
        <f t="shared" si="10114"/>
        <v>(Enter Call Letters)</v>
      </c>
      <c r="C3607" s="8" t="str">
        <f t="shared" si="10114"/>
        <v>(Select AM/FM)</v>
      </c>
      <c r="D3607" s="30"/>
      <c r="E3607" s="8" t="str">
        <f t="shared" ref="E3607:E3616" si="10115">E3606</f>
        <v>(Select Station Province)</v>
      </c>
      <c r="F3607" s="9" t="str">
        <f>IFERROR(VLOOKUP(E3607,Template!$AK$5:$AL$17,2,FALSE),"")</f>
        <v/>
      </c>
      <c r="G3607" s="42" t="s">
        <v>6</v>
      </c>
      <c r="H3607" s="42" t="s">
        <v>10</v>
      </c>
      <c r="I3607" s="32" t="s">
        <v>65</v>
      </c>
      <c r="J3607" s="32" t="s">
        <v>66</v>
      </c>
      <c r="K3607" s="33">
        <f t="shared" si="10097"/>
        <v>0</v>
      </c>
      <c r="L3607" s="33">
        <f t="shared" si="10098"/>
        <v>0</v>
      </c>
      <c r="M3607" s="34">
        <f t="shared" si="10096"/>
        <v>0</v>
      </c>
      <c r="N3607" s="34">
        <f t="shared" ref="N3607:N3616" si="10116">IF(AND(L3607&gt;$N$4,L3607&lt;=$O$4),K3607-M3607,IF(AND(L3606&gt;$N$4,L3606&lt;=$O$4),$O$4-L3606,IF(L3606&gt;$O$4,0,IF(L3607&lt;$N$4,0,MIN(L3607-$N$4,$N$4)))))</f>
        <v>0</v>
      </c>
      <c r="O3607" s="34">
        <f t="shared" si="10099"/>
        <v>0</v>
      </c>
      <c r="P3607" s="12" t="str">
        <f t="shared" ref="P3607:Q3607" si="10117">P3606</f>
        <v>(Select Language)</v>
      </c>
      <c r="Q3607" s="12" t="str">
        <f t="shared" si="10117"/>
        <v>(Select Usage)</v>
      </c>
      <c r="R3607" s="33">
        <f t="shared" si="10100"/>
        <v>0</v>
      </c>
      <c r="S3607" s="33">
        <f t="shared" si="10101"/>
        <v>0</v>
      </c>
      <c r="T3607" s="33">
        <f t="shared" si="10102"/>
        <v>0</v>
      </c>
      <c r="U3607" s="33">
        <f t="shared" si="10103"/>
        <v>0</v>
      </c>
      <c r="V3607" s="33">
        <f t="shared" si="10104"/>
        <v>0</v>
      </c>
      <c r="W3607" s="33">
        <f t="shared" si="10105"/>
        <v>0</v>
      </c>
      <c r="X3607" s="33">
        <f t="shared" si="10106"/>
        <v>0</v>
      </c>
      <c r="Y3607" s="33">
        <f t="shared" si="10107"/>
        <v>0</v>
      </c>
      <c r="Z3607" s="33">
        <f t="shared" si="10108"/>
        <v>0</v>
      </c>
      <c r="AA3607" s="33">
        <f t="shared" si="10109"/>
        <v>0</v>
      </c>
      <c r="AB3607" s="33">
        <f t="shared" si="10110"/>
        <v>0</v>
      </c>
      <c r="AC3607" s="33">
        <f t="shared" si="10111"/>
        <v>0</v>
      </c>
      <c r="AD3607" s="26">
        <f t="shared" si="10112"/>
        <v>0</v>
      </c>
      <c r="AE3607" s="46" t="str">
        <f>IFERROR(IF(AE$3=VLOOKUP($E3607,Template!$AK$5:$AM$17,3,FALSE),$AD3607*$F3607,0),"0.00")</f>
        <v>0.00</v>
      </c>
      <c r="AF3607" s="46" t="str">
        <f>IFERROR(IF(AF$3=VLOOKUP($E3607,Template!$AK$5:$AM$17,3,FALSE),$AD3607*$F3607,0),"0.00")</f>
        <v>0.00</v>
      </c>
      <c r="AG3607" s="28">
        <f t="shared" si="10113"/>
        <v>0</v>
      </c>
      <c r="AH3607" s="13" t="s">
        <v>40</v>
      </c>
      <c r="AI3607" s="13" t="s">
        <v>41</v>
      </c>
      <c r="AK3607" s="14" t="s">
        <v>24</v>
      </c>
      <c r="AL3607" s="15">
        <v>0.05</v>
      </c>
      <c r="AM3607" s="16" t="s">
        <v>3</v>
      </c>
    </row>
    <row r="3608" spans="1:39" s="3" customFormat="1" ht="13.8" x14ac:dyDescent="0.25">
      <c r="A3608" s="7" t="str">
        <f t="shared" ref="A3608:C3608" si="10118">A3607</f>
        <v>(Enter Broadcasting Company Name)</v>
      </c>
      <c r="B3608" s="7" t="str">
        <f t="shared" si="10118"/>
        <v>(Enter Call Letters)</v>
      </c>
      <c r="C3608" s="8" t="str">
        <f t="shared" si="10118"/>
        <v>(Select AM/FM)</v>
      </c>
      <c r="D3608" s="30"/>
      <c r="E3608" s="8" t="str">
        <f t="shared" si="10115"/>
        <v>(Select Station Province)</v>
      </c>
      <c r="F3608" s="9" t="str">
        <f>IFERROR(VLOOKUP(E3608,Template!$AK$5:$AL$17,2,FALSE),"")</f>
        <v/>
      </c>
      <c r="G3608" s="42" t="s">
        <v>9</v>
      </c>
      <c r="H3608" s="42" t="s">
        <v>11</v>
      </c>
      <c r="I3608" s="32" t="s">
        <v>65</v>
      </c>
      <c r="J3608" s="32" t="s">
        <v>66</v>
      </c>
      <c r="K3608" s="33">
        <f t="shared" si="10097"/>
        <v>0</v>
      </c>
      <c r="L3608" s="33">
        <f t="shared" si="10098"/>
        <v>0</v>
      </c>
      <c r="M3608" s="34">
        <f t="shared" si="10096"/>
        <v>0</v>
      </c>
      <c r="N3608" s="34">
        <f t="shared" si="10116"/>
        <v>0</v>
      </c>
      <c r="O3608" s="34">
        <f t="shared" si="10099"/>
        <v>0</v>
      </c>
      <c r="P3608" s="12" t="str">
        <f t="shared" ref="P3608:Q3608" si="10119">P3607</f>
        <v>(Select Language)</v>
      </c>
      <c r="Q3608" s="12" t="str">
        <f t="shared" si="10119"/>
        <v>(Select Usage)</v>
      </c>
      <c r="R3608" s="33">
        <f t="shared" si="10100"/>
        <v>0</v>
      </c>
      <c r="S3608" s="33">
        <f t="shared" si="10101"/>
        <v>0</v>
      </c>
      <c r="T3608" s="33">
        <f t="shared" si="10102"/>
        <v>0</v>
      </c>
      <c r="U3608" s="33">
        <f t="shared" si="10103"/>
        <v>0</v>
      </c>
      <c r="V3608" s="33">
        <f t="shared" si="10104"/>
        <v>0</v>
      </c>
      <c r="W3608" s="33">
        <f t="shared" si="10105"/>
        <v>0</v>
      </c>
      <c r="X3608" s="33">
        <f t="shared" si="10106"/>
        <v>0</v>
      </c>
      <c r="Y3608" s="33">
        <f t="shared" si="10107"/>
        <v>0</v>
      </c>
      <c r="Z3608" s="33">
        <f t="shared" si="10108"/>
        <v>0</v>
      </c>
      <c r="AA3608" s="33">
        <f t="shared" si="10109"/>
        <v>0</v>
      </c>
      <c r="AB3608" s="33">
        <f t="shared" si="10110"/>
        <v>0</v>
      </c>
      <c r="AC3608" s="33">
        <f t="shared" si="10111"/>
        <v>0</v>
      </c>
      <c r="AD3608" s="26">
        <f t="shared" si="10112"/>
        <v>0</v>
      </c>
      <c r="AE3608" s="46" t="str">
        <f>IFERROR(IF(AE$3=VLOOKUP($E3608,Template!$AK$5:$AM$17,3,FALSE),$AD3608*$F3608,0),"0.00")</f>
        <v>0.00</v>
      </c>
      <c r="AF3608" s="46" t="str">
        <f>IFERROR(IF(AF$3=VLOOKUP($E3608,Template!$AK$5:$AM$17,3,FALSE),$AD3608*$F3608,0),"0.00")</f>
        <v>0.00</v>
      </c>
      <c r="AG3608" s="28">
        <f t="shared" si="10113"/>
        <v>0</v>
      </c>
      <c r="AH3608" s="13" t="s">
        <v>40</v>
      </c>
      <c r="AI3608" s="13" t="s">
        <v>41</v>
      </c>
      <c r="AK3608" s="14" t="s">
        <v>22</v>
      </c>
      <c r="AL3608" s="15">
        <v>0.15</v>
      </c>
      <c r="AM3608" s="16" t="s">
        <v>2</v>
      </c>
    </row>
    <row r="3609" spans="1:39" s="3" customFormat="1" ht="13.8" x14ac:dyDescent="0.25">
      <c r="A3609" s="7" t="str">
        <f t="shared" ref="A3609:C3609" si="10120">A3608</f>
        <v>(Enter Broadcasting Company Name)</v>
      </c>
      <c r="B3609" s="7" t="str">
        <f t="shared" si="10120"/>
        <v>(Enter Call Letters)</v>
      </c>
      <c r="C3609" s="8" t="str">
        <f t="shared" si="10120"/>
        <v>(Select AM/FM)</v>
      </c>
      <c r="D3609" s="30"/>
      <c r="E3609" s="8" t="str">
        <f t="shared" si="10115"/>
        <v>(Select Station Province)</v>
      </c>
      <c r="F3609" s="9" t="str">
        <f>IFERROR(VLOOKUP(E3609,Template!$AK$5:$AL$17,2,FALSE),"")</f>
        <v/>
      </c>
      <c r="G3609" s="42" t="s">
        <v>10</v>
      </c>
      <c r="H3609" s="42" t="s">
        <v>12</v>
      </c>
      <c r="I3609" s="32" t="s">
        <v>65</v>
      </c>
      <c r="J3609" s="32" t="s">
        <v>66</v>
      </c>
      <c r="K3609" s="33">
        <f t="shared" si="10097"/>
        <v>0</v>
      </c>
      <c r="L3609" s="33">
        <f t="shared" si="10098"/>
        <v>0</v>
      </c>
      <c r="M3609" s="34">
        <f t="shared" si="10096"/>
        <v>0</v>
      </c>
      <c r="N3609" s="34">
        <f t="shared" si="10116"/>
        <v>0</v>
      </c>
      <c r="O3609" s="34">
        <f t="shared" si="10099"/>
        <v>0</v>
      </c>
      <c r="P3609" s="12" t="str">
        <f t="shared" ref="P3609:Q3609" si="10121">P3608</f>
        <v>(Select Language)</v>
      </c>
      <c r="Q3609" s="12" t="str">
        <f t="shared" si="10121"/>
        <v>(Select Usage)</v>
      </c>
      <c r="R3609" s="33">
        <f t="shared" si="10100"/>
        <v>0</v>
      </c>
      <c r="S3609" s="33">
        <f t="shared" si="10101"/>
        <v>0</v>
      </c>
      <c r="T3609" s="33">
        <f t="shared" si="10102"/>
        <v>0</v>
      </c>
      <c r="U3609" s="33">
        <f t="shared" si="10103"/>
        <v>0</v>
      </c>
      <c r="V3609" s="33">
        <f t="shared" si="10104"/>
        <v>0</v>
      </c>
      <c r="W3609" s="33">
        <f t="shared" si="10105"/>
        <v>0</v>
      </c>
      <c r="X3609" s="33">
        <f t="shared" si="10106"/>
        <v>0</v>
      </c>
      <c r="Y3609" s="33">
        <f t="shared" si="10107"/>
        <v>0</v>
      </c>
      <c r="Z3609" s="33">
        <f t="shared" si="10108"/>
        <v>0</v>
      </c>
      <c r="AA3609" s="33">
        <f t="shared" si="10109"/>
        <v>0</v>
      </c>
      <c r="AB3609" s="33">
        <f t="shared" si="10110"/>
        <v>0</v>
      </c>
      <c r="AC3609" s="33">
        <f t="shared" si="10111"/>
        <v>0</v>
      </c>
      <c r="AD3609" s="26">
        <f t="shared" si="10112"/>
        <v>0</v>
      </c>
      <c r="AE3609" s="46" t="str">
        <f>IFERROR(IF(AE$3=VLOOKUP($E3609,Template!$AK$5:$AM$17,3,FALSE),$AD3609*$F3609,0),"0.00")</f>
        <v>0.00</v>
      </c>
      <c r="AF3609" s="46" t="str">
        <f>IFERROR(IF(AF$3=VLOOKUP($E3609,Template!$AK$5:$AM$17,3,FALSE),$AD3609*$F3609,0),"0.00")</f>
        <v>0.00</v>
      </c>
      <c r="AG3609" s="28">
        <f t="shared" si="10113"/>
        <v>0</v>
      </c>
      <c r="AH3609" s="13" t="s">
        <v>40</v>
      </c>
      <c r="AI3609" s="13" t="s">
        <v>41</v>
      </c>
      <c r="AK3609" s="14" t="s">
        <v>26</v>
      </c>
      <c r="AL3609" s="15">
        <v>0.15</v>
      </c>
      <c r="AM3609" s="16" t="s">
        <v>2</v>
      </c>
    </row>
    <row r="3610" spans="1:39" s="3" customFormat="1" ht="13.8" x14ac:dyDescent="0.25">
      <c r="A3610" s="7" t="str">
        <f t="shared" ref="A3610:C3610" si="10122">A3609</f>
        <v>(Enter Broadcasting Company Name)</v>
      </c>
      <c r="B3610" s="7" t="str">
        <f t="shared" si="10122"/>
        <v>(Enter Call Letters)</v>
      </c>
      <c r="C3610" s="8" t="str">
        <f t="shared" si="10122"/>
        <v>(Select AM/FM)</v>
      </c>
      <c r="D3610" s="30"/>
      <c r="E3610" s="8" t="str">
        <f t="shared" si="10115"/>
        <v>(Select Station Province)</v>
      </c>
      <c r="F3610" s="9" t="str">
        <f>IFERROR(VLOOKUP(E3610,Template!$AK$5:$AL$17,2,FALSE),"")</f>
        <v/>
      </c>
      <c r="G3610" s="42" t="s">
        <v>11</v>
      </c>
      <c r="H3610" s="42" t="s">
        <v>13</v>
      </c>
      <c r="I3610" s="32" t="s">
        <v>65</v>
      </c>
      <c r="J3610" s="32" t="s">
        <v>66</v>
      </c>
      <c r="K3610" s="33">
        <f t="shared" si="10097"/>
        <v>0</v>
      </c>
      <c r="L3610" s="33">
        <f t="shared" si="10098"/>
        <v>0</v>
      </c>
      <c r="M3610" s="34">
        <f t="shared" si="10096"/>
        <v>0</v>
      </c>
      <c r="N3610" s="34">
        <f t="shared" si="10116"/>
        <v>0</v>
      </c>
      <c r="O3610" s="34">
        <f t="shared" si="10099"/>
        <v>0</v>
      </c>
      <c r="P3610" s="12" t="str">
        <f t="shared" ref="P3610:Q3610" si="10123">P3609</f>
        <v>(Select Language)</v>
      </c>
      <c r="Q3610" s="12" t="str">
        <f t="shared" si="10123"/>
        <v>(Select Usage)</v>
      </c>
      <c r="R3610" s="33">
        <f t="shared" si="10100"/>
        <v>0</v>
      </c>
      <c r="S3610" s="33">
        <f t="shared" si="10101"/>
        <v>0</v>
      </c>
      <c r="T3610" s="33">
        <f t="shared" si="10102"/>
        <v>0</v>
      </c>
      <c r="U3610" s="33">
        <f t="shared" si="10103"/>
        <v>0</v>
      </c>
      <c r="V3610" s="33">
        <f t="shared" si="10104"/>
        <v>0</v>
      </c>
      <c r="W3610" s="33">
        <f t="shared" si="10105"/>
        <v>0</v>
      </c>
      <c r="X3610" s="33">
        <f t="shared" si="10106"/>
        <v>0</v>
      </c>
      <c r="Y3610" s="33">
        <f t="shared" si="10107"/>
        <v>0</v>
      </c>
      <c r="Z3610" s="33">
        <f t="shared" si="10108"/>
        <v>0</v>
      </c>
      <c r="AA3610" s="33">
        <f t="shared" si="10109"/>
        <v>0</v>
      </c>
      <c r="AB3610" s="33">
        <f t="shared" si="10110"/>
        <v>0</v>
      </c>
      <c r="AC3610" s="33">
        <f t="shared" si="10111"/>
        <v>0</v>
      </c>
      <c r="AD3610" s="26">
        <f t="shared" si="10112"/>
        <v>0</v>
      </c>
      <c r="AE3610" s="46" t="str">
        <f>IFERROR(IF(AE$3=VLOOKUP($E3610,Template!$AK$5:$AM$17,3,FALSE),$AD3610*$F3610,0),"0.00")</f>
        <v>0.00</v>
      </c>
      <c r="AF3610" s="46" t="str">
        <f>IFERROR(IF(AF$3=VLOOKUP($E3610,Template!$AK$5:$AM$17,3,FALSE),$AD3610*$F3610,0),"0.00")</f>
        <v>0.00</v>
      </c>
      <c r="AG3610" s="28">
        <f t="shared" si="10113"/>
        <v>0</v>
      </c>
      <c r="AH3610" s="13" t="s">
        <v>40</v>
      </c>
      <c r="AI3610" s="13" t="s">
        <v>41</v>
      </c>
      <c r="AK3610" s="14" t="s">
        <v>27</v>
      </c>
      <c r="AL3610" s="15">
        <v>0.15</v>
      </c>
      <c r="AM3610" s="16" t="s">
        <v>2</v>
      </c>
    </row>
    <row r="3611" spans="1:39" s="3" customFormat="1" ht="13.8" x14ac:dyDescent="0.25">
      <c r="A3611" s="7" t="str">
        <f t="shared" ref="A3611:C3611" si="10124">A3610</f>
        <v>(Enter Broadcasting Company Name)</v>
      </c>
      <c r="B3611" s="7" t="str">
        <f t="shared" si="10124"/>
        <v>(Enter Call Letters)</v>
      </c>
      <c r="C3611" s="8" t="str">
        <f t="shared" si="10124"/>
        <v>(Select AM/FM)</v>
      </c>
      <c r="D3611" s="30"/>
      <c r="E3611" s="8" t="str">
        <f t="shared" si="10115"/>
        <v>(Select Station Province)</v>
      </c>
      <c r="F3611" s="9" t="str">
        <f>IFERROR(VLOOKUP(E3611,Template!$AK$5:$AL$17,2,FALSE),"")</f>
        <v/>
      </c>
      <c r="G3611" s="42" t="s">
        <v>12</v>
      </c>
      <c r="H3611" s="42" t="s">
        <v>15</v>
      </c>
      <c r="I3611" s="32" t="s">
        <v>65</v>
      </c>
      <c r="J3611" s="32" t="s">
        <v>66</v>
      </c>
      <c r="K3611" s="33">
        <f t="shared" si="10097"/>
        <v>0</v>
      </c>
      <c r="L3611" s="33">
        <f t="shared" si="10098"/>
        <v>0</v>
      </c>
      <c r="M3611" s="34">
        <f t="shared" si="10096"/>
        <v>0</v>
      </c>
      <c r="N3611" s="34">
        <f t="shared" si="10116"/>
        <v>0</v>
      </c>
      <c r="O3611" s="34">
        <f t="shared" si="10099"/>
        <v>0</v>
      </c>
      <c r="P3611" s="12" t="str">
        <f t="shared" ref="P3611:Q3611" si="10125">P3610</f>
        <v>(Select Language)</v>
      </c>
      <c r="Q3611" s="12" t="str">
        <f t="shared" si="10125"/>
        <v>(Select Usage)</v>
      </c>
      <c r="R3611" s="33">
        <f t="shared" si="10100"/>
        <v>0</v>
      </c>
      <c r="S3611" s="33">
        <f t="shared" si="10101"/>
        <v>0</v>
      </c>
      <c r="T3611" s="33">
        <f t="shared" si="10102"/>
        <v>0</v>
      </c>
      <c r="U3611" s="33">
        <f t="shared" si="10103"/>
        <v>0</v>
      </c>
      <c r="V3611" s="33">
        <f t="shared" si="10104"/>
        <v>0</v>
      </c>
      <c r="W3611" s="33">
        <f t="shared" si="10105"/>
        <v>0</v>
      </c>
      <c r="X3611" s="33">
        <f t="shared" si="10106"/>
        <v>0</v>
      </c>
      <c r="Y3611" s="33">
        <f t="shared" si="10107"/>
        <v>0</v>
      </c>
      <c r="Z3611" s="33">
        <f t="shared" si="10108"/>
        <v>0</v>
      </c>
      <c r="AA3611" s="33">
        <f t="shared" si="10109"/>
        <v>0</v>
      </c>
      <c r="AB3611" s="33">
        <f t="shared" si="10110"/>
        <v>0</v>
      </c>
      <c r="AC3611" s="33">
        <f t="shared" si="10111"/>
        <v>0</v>
      </c>
      <c r="AD3611" s="26">
        <f>SUM(R3611:AC3611)</f>
        <v>0</v>
      </c>
      <c r="AE3611" s="46" t="str">
        <f>IFERROR(IF(AE$3=VLOOKUP($E3611,Template!$AK$5:$AM$17,3,FALSE),$AD3611*$F3611,0),"0.00")</f>
        <v>0.00</v>
      </c>
      <c r="AF3611" s="46" t="str">
        <f>IFERROR(IF(AF$3=VLOOKUP($E3611,Template!$AK$5:$AM$17,3,FALSE),$AD3611*$F3611,0),"0.00")</f>
        <v>0.00</v>
      </c>
      <c r="AG3611" s="28">
        <f t="shared" si="10113"/>
        <v>0</v>
      </c>
      <c r="AH3611" s="13" t="s">
        <v>40</v>
      </c>
      <c r="AI3611" s="13" t="s">
        <v>41</v>
      </c>
      <c r="AK3611" s="14" t="s">
        <v>28</v>
      </c>
      <c r="AL3611" s="15">
        <v>0.05</v>
      </c>
      <c r="AM3611" s="16" t="s">
        <v>3</v>
      </c>
    </row>
    <row r="3612" spans="1:39" s="3" customFormat="1" ht="13.8" x14ac:dyDescent="0.25">
      <c r="A3612" s="7" t="str">
        <f t="shared" ref="A3612:C3612" si="10126">A3611</f>
        <v>(Enter Broadcasting Company Name)</v>
      </c>
      <c r="B3612" s="7" t="str">
        <f t="shared" si="10126"/>
        <v>(Enter Call Letters)</v>
      </c>
      <c r="C3612" s="8" t="str">
        <f t="shared" si="10126"/>
        <v>(Select AM/FM)</v>
      </c>
      <c r="D3612" s="30"/>
      <c r="E3612" s="8" t="str">
        <f t="shared" si="10115"/>
        <v>(Select Station Province)</v>
      </c>
      <c r="F3612" s="9" t="str">
        <f>IFERROR(VLOOKUP(E3612,Template!$AK$5:$AL$17,2,FALSE),"")</f>
        <v/>
      </c>
      <c r="G3612" s="42" t="s">
        <v>13</v>
      </c>
      <c r="H3612" s="42" t="s">
        <v>16</v>
      </c>
      <c r="I3612" s="32" t="s">
        <v>65</v>
      </c>
      <c r="J3612" s="32" t="s">
        <v>66</v>
      </c>
      <c r="K3612" s="33">
        <f t="shared" si="10097"/>
        <v>0</v>
      </c>
      <c r="L3612" s="33">
        <f t="shared" si="10098"/>
        <v>0</v>
      </c>
      <c r="M3612" s="34">
        <f t="shared" si="10096"/>
        <v>0</v>
      </c>
      <c r="N3612" s="34">
        <f t="shared" si="10116"/>
        <v>0</v>
      </c>
      <c r="O3612" s="34">
        <f t="shared" si="10099"/>
        <v>0</v>
      </c>
      <c r="P3612" s="12" t="str">
        <f t="shared" ref="P3612:Q3612" si="10127">P3611</f>
        <v>(Select Language)</v>
      </c>
      <c r="Q3612" s="12" t="str">
        <f t="shared" si="10127"/>
        <v>(Select Usage)</v>
      </c>
      <c r="R3612" s="33">
        <f t="shared" si="10100"/>
        <v>0</v>
      </c>
      <c r="S3612" s="33">
        <f t="shared" si="10101"/>
        <v>0</v>
      </c>
      <c r="T3612" s="33">
        <f t="shared" si="10102"/>
        <v>0</v>
      </c>
      <c r="U3612" s="33">
        <f t="shared" si="10103"/>
        <v>0</v>
      </c>
      <c r="V3612" s="33">
        <f t="shared" si="10104"/>
        <v>0</v>
      </c>
      <c r="W3612" s="33">
        <f t="shared" si="10105"/>
        <v>0</v>
      </c>
      <c r="X3612" s="33">
        <f t="shared" si="10106"/>
        <v>0</v>
      </c>
      <c r="Y3612" s="33">
        <f t="shared" si="10107"/>
        <v>0</v>
      </c>
      <c r="Z3612" s="33">
        <f t="shared" si="10108"/>
        <v>0</v>
      </c>
      <c r="AA3612" s="33">
        <f t="shared" si="10109"/>
        <v>0</v>
      </c>
      <c r="AB3612" s="33">
        <f t="shared" si="10110"/>
        <v>0</v>
      </c>
      <c r="AC3612" s="33">
        <f t="shared" si="10111"/>
        <v>0</v>
      </c>
      <c r="AD3612" s="26">
        <f t="shared" ref="AD3612:AD3614" si="10128">SUM(R3612:AC3612)</f>
        <v>0</v>
      </c>
      <c r="AE3612" s="46" t="str">
        <f>IFERROR(IF(AE$3=VLOOKUP($E3612,Template!$AK$5:$AM$17,3,FALSE),$AD3612*$F3612,0),"0.00")</f>
        <v>0.00</v>
      </c>
      <c r="AF3612" s="46" t="str">
        <f>IFERROR(IF(AF$3=VLOOKUP($E3612,Template!$AK$5:$AM$17,3,FALSE),$AD3612*$F3612,0),"0.00")</f>
        <v>0.00</v>
      </c>
      <c r="AG3612" s="28">
        <f t="shared" si="10113"/>
        <v>0</v>
      </c>
      <c r="AH3612" s="13" t="s">
        <v>40</v>
      </c>
      <c r="AI3612" s="13" t="s">
        <v>41</v>
      </c>
      <c r="AK3612" s="14" t="s">
        <v>70</v>
      </c>
      <c r="AL3612" s="15">
        <v>0.05</v>
      </c>
      <c r="AM3612" s="16" t="s">
        <v>3</v>
      </c>
    </row>
    <row r="3613" spans="1:39" s="3" customFormat="1" ht="13.8" x14ac:dyDescent="0.25">
      <c r="A3613" s="7" t="str">
        <f t="shared" ref="A3613:C3613" si="10129">A3612</f>
        <v>(Enter Broadcasting Company Name)</v>
      </c>
      <c r="B3613" s="7" t="str">
        <f t="shared" si="10129"/>
        <v>(Enter Call Letters)</v>
      </c>
      <c r="C3613" s="8" t="str">
        <f t="shared" si="10129"/>
        <v>(Select AM/FM)</v>
      </c>
      <c r="D3613" s="30"/>
      <c r="E3613" s="8" t="str">
        <f t="shared" si="10115"/>
        <v>(Select Station Province)</v>
      </c>
      <c r="F3613" s="9" t="str">
        <f>IFERROR(VLOOKUP(E3613,Template!$AK$5:$AL$17,2,FALSE),"")</f>
        <v/>
      </c>
      <c r="G3613" s="42" t="s">
        <v>15</v>
      </c>
      <c r="H3613" s="42" t="s">
        <v>17</v>
      </c>
      <c r="I3613" s="32" t="s">
        <v>65</v>
      </c>
      <c r="J3613" s="32" t="s">
        <v>66</v>
      </c>
      <c r="K3613" s="33">
        <f t="shared" si="10097"/>
        <v>0</v>
      </c>
      <c r="L3613" s="33">
        <f t="shared" si="10098"/>
        <v>0</v>
      </c>
      <c r="M3613" s="34">
        <f t="shared" si="10096"/>
        <v>0</v>
      </c>
      <c r="N3613" s="34">
        <f t="shared" si="10116"/>
        <v>0</v>
      </c>
      <c r="O3613" s="34">
        <f t="shared" si="10099"/>
        <v>0</v>
      </c>
      <c r="P3613" s="12" t="str">
        <f t="shared" ref="P3613:Q3613" si="10130">P3612</f>
        <v>(Select Language)</v>
      </c>
      <c r="Q3613" s="12" t="str">
        <f t="shared" si="10130"/>
        <v>(Select Usage)</v>
      </c>
      <c r="R3613" s="33">
        <f t="shared" si="10100"/>
        <v>0</v>
      </c>
      <c r="S3613" s="33">
        <f t="shared" si="10101"/>
        <v>0</v>
      </c>
      <c r="T3613" s="33">
        <f t="shared" si="10102"/>
        <v>0</v>
      </c>
      <c r="U3613" s="33">
        <f t="shared" si="10103"/>
        <v>0</v>
      </c>
      <c r="V3613" s="33">
        <f t="shared" si="10104"/>
        <v>0</v>
      </c>
      <c r="W3613" s="33">
        <f t="shared" si="10105"/>
        <v>0</v>
      </c>
      <c r="X3613" s="33">
        <f t="shared" si="10106"/>
        <v>0</v>
      </c>
      <c r="Y3613" s="33">
        <f t="shared" si="10107"/>
        <v>0</v>
      </c>
      <c r="Z3613" s="33">
        <f t="shared" si="10108"/>
        <v>0</v>
      </c>
      <c r="AA3613" s="33">
        <f t="shared" si="10109"/>
        <v>0</v>
      </c>
      <c r="AB3613" s="33">
        <f t="shared" si="10110"/>
        <v>0</v>
      </c>
      <c r="AC3613" s="33">
        <f t="shared" si="10111"/>
        <v>0</v>
      </c>
      <c r="AD3613" s="26">
        <f t="shared" si="10128"/>
        <v>0</v>
      </c>
      <c r="AE3613" s="46" t="str">
        <f>IFERROR(IF(AE$3=VLOOKUP($E3613,Template!$AK$5:$AM$17,3,FALSE),$AD3613*$F3613,0),"0.00")</f>
        <v>0.00</v>
      </c>
      <c r="AF3613" s="46" t="str">
        <f>IFERROR(IF(AF$3=VLOOKUP($E3613,Template!$AK$5:$AM$17,3,FALSE),$AD3613*$F3613,0),"0.00")</f>
        <v>0.00</v>
      </c>
      <c r="AG3613" s="28">
        <f t="shared" si="10113"/>
        <v>0</v>
      </c>
      <c r="AH3613" s="13" t="s">
        <v>40</v>
      </c>
      <c r="AI3613" s="13" t="s">
        <v>41</v>
      </c>
      <c r="AK3613" s="14" t="s">
        <v>20</v>
      </c>
      <c r="AL3613" s="15">
        <v>0.13</v>
      </c>
      <c r="AM3613" s="16" t="s">
        <v>2</v>
      </c>
    </row>
    <row r="3614" spans="1:39" s="3" customFormat="1" ht="13.8" x14ac:dyDescent="0.25">
      <c r="A3614" s="7" t="str">
        <f t="shared" ref="A3614:C3614" si="10131">A3613</f>
        <v>(Enter Broadcasting Company Name)</v>
      </c>
      <c r="B3614" s="7" t="str">
        <f t="shared" si="10131"/>
        <v>(Enter Call Letters)</v>
      </c>
      <c r="C3614" s="8" t="str">
        <f t="shared" si="10131"/>
        <v>(Select AM/FM)</v>
      </c>
      <c r="D3614" s="30"/>
      <c r="E3614" s="8" t="str">
        <f t="shared" si="10115"/>
        <v>(Select Station Province)</v>
      </c>
      <c r="F3614" s="9" t="str">
        <f>IFERROR(VLOOKUP(E3614,Template!$AK$5:$AL$17,2,FALSE),"")</f>
        <v/>
      </c>
      <c r="G3614" s="42" t="s">
        <v>16</v>
      </c>
      <c r="H3614" s="42" t="s">
        <v>18</v>
      </c>
      <c r="I3614" s="32" t="s">
        <v>65</v>
      </c>
      <c r="J3614" s="32" t="s">
        <v>66</v>
      </c>
      <c r="K3614" s="33">
        <f t="shared" si="10097"/>
        <v>0</v>
      </c>
      <c r="L3614" s="33">
        <f t="shared" si="10098"/>
        <v>0</v>
      </c>
      <c r="M3614" s="34">
        <f t="shared" si="10096"/>
        <v>0</v>
      </c>
      <c r="N3614" s="34">
        <f t="shared" si="10116"/>
        <v>0</v>
      </c>
      <c r="O3614" s="34">
        <f t="shared" si="10099"/>
        <v>0</v>
      </c>
      <c r="P3614" s="12" t="str">
        <f t="shared" ref="P3614:Q3614" si="10132">P3613</f>
        <v>(Select Language)</v>
      </c>
      <c r="Q3614" s="12" t="str">
        <f t="shared" si="10132"/>
        <v>(Select Usage)</v>
      </c>
      <c r="R3614" s="33">
        <f t="shared" si="10100"/>
        <v>0</v>
      </c>
      <c r="S3614" s="33">
        <f t="shared" si="10101"/>
        <v>0</v>
      </c>
      <c r="T3614" s="33">
        <f t="shared" si="10102"/>
        <v>0</v>
      </c>
      <c r="U3614" s="33">
        <f t="shared" si="10103"/>
        <v>0</v>
      </c>
      <c r="V3614" s="33">
        <f t="shared" si="10104"/>
        <v>0</v>
      </c>
      <c r="W3614" s="33">
        <f t="shared" si="10105"/>
        <v>0</v>
      </c>
      <c r="X3614" s="33">
        <f t="shared" si="10106"/>
        <v>0</v>
      </c>
      <c r="Y3614" s="33">
        <f t="shared" si="10107"/>
        <v>0</v>
      </c>
      <c r="Z3614" s="33">
        <f t="shared" si="10108"/>
        <v>0</v>
      </c>
      <c r="AA3614" s="33">
        <f t="shared" si="10109"/>
        <v>0</v>
      </c>
      <c r="AB3614" s="33">
        <f t="shared" si="10110"/>
        <v>0</v>
      </c>
      <c r="AC3614" s="33">
        <f t="shared" si="10111"/>
        <v>0</v>
      </c>
      <c r="AD3614" s="26">
        <f t="shared" si="10128"/>
        <v>0</v>
      </c>
      <c r="AE3614" s="46" t="str">
        <f>IFERROR(IF(AE$3=VLOOKUP($E3614,Template!$AK$5:$AM$17,3,FALSE),$AD3614*$F3614,0),"0.00")</f>
        <v>0.00</v>
      </c>
      <c r="AF3614" s="46" t="str">
        <f>IFERROR(IF(AF$3=VLOOKUP($E3614,Template!$AK$5:$AM$17,3,FALSE),$AD3614*$F3614,0),"0.00")</f>
        <v>0.00</v>
      </c>
      <c r="AG3614" s="28">
        <f t="shared" si="10113"/>
        <v>0</v>
      </c>
      <c r="AH3614" s="13" t="s">
        <v>40</v>
      </c>
      <c r="AI3614" s="13" t="s">
        <v>41</v>
      </c>
      <c r="AK3614" s="14" t="s">
        <v>69</v>
      </c>
      <c r="AL3614" s="15">
        <v>0.15</v>
      </c>
      <c r="AM3614" s="16" t="s">
        <v>2</v>
      </c>
    </row>
    <row r="3615" spans="1:39" s="3" customFormat="1" ht="13.8" x14ac:dyDescent="0.25">
      <c r="A3615" s="7" t="str">
        <f t="shared" ref="A3615:C3615" si="10133">A3614</f>
        <v>(Enter Broadcasting Company Name)</v>
      </c>
      <c r="B3615" s="7" t="str">
        <f t="shared" si="10133"/>
        <v>(Enter Call Letters)</v>
      </c>
      <c r="C3615" s="8" t="str">
        <f t="shared" si="10133"/>
        <v>(Select AM/FM)</v>
      </c>
      <c r="D3615" s="30"/>
      <c r="E3615" s="8" t="str">
        <f t="shared" si="10115"/>
        <v>(Select Station Province)</v>
      </c>
      <c r="F3615" s="9" t="str">
        <f>IFERROR(VLOOKUP(E3615,Template!$AK$5:$AL$17,2,FALSE),"")</f>
        <v/>
      </c>
      <c r="G3615" s="42" t="s">
        <v>17</v>
      </c>
      <c r="H3615" s="42" t="s">
        <v>7</v>
      </c>
      <c r="I3615" s="32" t="s">
        <v>65</v>
      </c>
      <c r="J3615" s="32" t="s">
        <v>66</v>
      </c>
      <c r="K3615" s="33">
        <f t="shared" si="10097"/>
        <v>0</v>
      </c>
      <c r="L3615" s="33">
        <f t="shared" si="10098"/>
        <v>0</v>
      </c>
      <c r="M3615" s="34">
        <f t="shared" si="10096"/>
        <v>0</v>
      </c>
      <c r="N3615" s="34">
        <f t="shared" si="10116"/>
        <v>0</v>
      </c>
      <c r="O3615" s="34">
        <f t="shared" si="10099"/>
        <v>0</v>
      </c>
      <c r="P3615" s="12" t="str">
        <f t="shared" ref="P3615:Q3615" si="10134">P3614</f>
        <v>(Select Language)</v>
      </c>
      <c r="Q3615" s="12" t="str">
        <f t="shared" si="10134"/>
        <v>(Select Usage)</v>
      </c>
      <c r="R3615" s="33">
        <f t="shared" si="10100"/>
        <v>0</v>
      </c>
      <c r="S3615" s="33">
        <f t="shared" si="10101"/>
        <v>0</v>
      </c>
      <c r="T3615" s="33">
        <f t="shared" si="10102"/>
        <v>0</v>
      </c>
      <c r="U3615" s="33">
        <f t="shared" si="10103"/>
        <v>0</v>
      </c>
      <c r="V3615" s="33">
        <f t="shared" si="10104"/>
        <v>0</v>
      </c>
      <c r="W3615" s="33">
        <f t="shared" si="10105"/>
        <v>0</v>
      </c>
      <c r="X3615" s="33">
        <f t="shared" si="10106"/>
        <v>0</v>
      </c>
      <c r="Y3615" s="33">
        <f t="shared" si="10107"/>
        <v>0</v>
      </c>
      <c r="Z3615" s="33">
        <f t="shared" si="10108"/>
        <v>0</v>
      </c>
      <c r="AA3615" s="33">
        <f t="shared" si="10109"/>
        <v>0</v>
      </c>
      <c r="AB3615" s="33">
        <f t="shared" si="10110"/>
        <v>0</v>
      </c>
      <c r="AC3615" s="33">
        <f t="shared" si="10111"/>
        <v>0</v>
      </c>
      <c r="AD3615" s="26">
        <f>SUM(R3615:AC3615)</f>
        <v>0</v>
      </c>
      <c r="AE3615" s="46" t="str">
        <f>IFERROR(IF(AE$3=VLOOKUP($E3615,Template!$AK$5:$AM$17,3,FALSE),$AD3615*$F3615,0),"0.00")</f>
        <v>0.00</v>
      </c>
      <c r="AF3615" s="46" t="str">
        <f>IFERROR(IF(AF$3=VLOOKUP($E3615,Template!$AK$5:$AM$17,3,FALSE),$AD3615*$F3615,0),"0.00")</f>
        <v>0.00</v>
      </c>
      <c r="AG3615" s="28">
        <f t="shared" si="10113"/>
        <v>0</v>
      </c>
      <c r="AH3615" s="13" t="s">
        <v>40</v>
      </c>
      <c r="AI3615" s="13" t="s">
        <v>41</v>
      </c>
      <c r="AK3615" s="14" t="s">
        <v>29</v>
      </c>
      <c r="AL3615" s="15">
        <v>0.05</v>
      </c>
      <c r="AM3615" s="16" t="s">
        <v>3</v>
      </c>
    </row>
    <row r="3616" spans="1:39" s="3" customFormat="1" ht="13.8" x14ac:dyDescent="0.25">
      <c r="A3616" s="7" t="str">
        <f t="shared" ref="A3616:C3616" si="10135">A3615</f>
        <v>(Enter Broadcasting Company Name)</v>
      </c>
      <c r="B3616" s="7" t="str">
        <f t="shared" si="10135"/>
        <v>(Enter Call Letters)</v>
      </c>
      <c r="C3616" s="8" t="str">
        <f t="shared" si="10135"/>
        <v>(Select AM/FM)</v>
      </c>
      <c r="D3616" s="30"/>
      <c r="E3616" s="8" t="str">
        <f t="shared" si="10115"/>
        <v>(Select Station Province)</v>
      </c>
      <c r="F3616" s="9" t="str">
        <f>IFERROR(VLOOKUP(E3616,Template!$AK$5:$AL$17,2,FALSE),"")</f>
        <v/>
      </c>
      <c r="G3616" s="42" t="s">
        <v>18</v>
      </c>
      <c r="H3616" s="43" t="s">
        <v>8</v>
      </c>
      <c r="I3616" s="32" t="s">
        <v>65</v>
      </c>
      <c r="J3616" s="32" t="s">
        <v>66</v>
      </c>
      <c r="K3616" s="33">
        <f t="shared" si="10097"/>
        <v>0</v>
      </c>
      <c r="L3616" s="33">
        <f t="shared" si="10098"/>
        <v>0</v>
      </c>
      <c r="M3616" s="34">
        <f t="shared" si="10096"/>
        <v>0</v>
      </c>
      <c r="N3616" s="34">
        <f t="shared" si="10116"/>
        <v>0</v>
      </c>
      <c r="O3616" s="34">
        <f t="shared" si="10099"/>
        <v>0</v>
      </c>
      <c r="P3616" s="12" t="str">
        <f t="shared" ref="P3616:Q3616" si="10136">P3615</f>
        <v>(Select Language)</v>
      </c>
      <c r="Q3616" s="12" t="str">
        <f t="shared" si="10136"/>
        <v>(Select Usage)</v>
      </c>
      <c r="R3616" s="33">
        <f t="shared" si="10100"/>
        <v>0</v>
      </c>
      <c r="S3616" s="33">
        <f t="shared" si="10101"/>
        <v>0</v>
      </c>
      <c r="T3616" s="33">
        <f t="shared" si="10102"/>
        <v>0</v>
      </c>
      <c r="U3616" s="33">
        <f t="shared" si="10103"/>
        <v>0</v>
      </c>
      <c r="V3616" s="33">
        <f t="shared" si="10104"/>
        <v>0</v>
      </c>
      <c r="W3616" s="33">
        <f t="shared" si="10105"/>
        <v>0</v>
      </c>
      <c r="X3616" s="33">
        <f t="shared" si="10106"/>
        <v>0</v>
      </c>
      <c r="Y3616" s="33">
        <f t="shared" si="10107"/>
        <v>0</v>
      </c>
      <c r="Z3616" s="33">
        <f t="shared" si="10108"/>
        <v>0</v>
      </c>
      <c r="AA3616" s="33">
        <f t="shared" si="10109"/>
        <v>0</v>
      </c>
      <c r="AB3616" s="33">
        <f t="shared" si="10110"/>
        <v>0</v>
      </c>
      <c r="AC3616" s="33">
        <f t="shared" si="10111"/>
        <v>0</v>
      </c>
      <c r="AD3616" s="26">
        <f t="shared" ref="AD3616" si="10137">SUM(R3616:AC3616)</f>
        <v>0</v>
      </c>
      <c r="AE3616" s="46" t="str">
        <f>IFERROR(IF(AE$3=VLOOKUP($E3616,Template!$AK$5:$AM$17,3,FALSE),$AD3616*$F3616,0),"0.00")</f>
        <v>0.00</v>
      </c>
      <c r="AF3616" s="46" t="str">
        <f>IFERROR(IF(AF$3=VLOOKUP($E3616,Template!$AK$5:$AM$17,3,FALSE),$AD3616*$F3616,0),"0.00")</f>
        <v>0.00</v>
      </c>
      <c r="AG3616" s="28">
        <f t="shared" si="10113"/>
        <v>0</v>
      </c>
      <c r="AH3616" s="13" t="s">
        <v>40</v>
      </c>
      <c r="AI3616" s="13" t="s">
        <v>41</v>
      </c>
      <c r="AK3616" s="14" t="s">
        <v>21</v>
      </c>
      <c r="AL3616" s="15">
        <v>0.05</v>
      </c>
      <c r="AM3616" s="16" t="s">
        <v>3</v>
      </c>
    </row>
    <row r="3617" spans="1:39" ht="13.8" x14ac:dyDescent="0.25">
      <c r="A3617" s="19" t="s">
        <v>4</v>
      </c>
      <c r="B3617" s="19"/>
      <c r="C3617" s="20"/>
      <c r="D3617" s="20"/>
      <c r="E3617" s="20"/>
      <c r="F3617" s="20"/>
      <c r="G3617" s="44"/>
      <c r="H3617" s="44"/>
      <c r="I3617" s="21">
        <f t="shared" ref="I3617:K3617" si="10138">SUM(I3605:I3616)</f>
        <v>0</v>
      </c>
      <c r="J3617" s="21">
        <f t="shared" si="10138"/>
        <v>0</v>
      </c>
      <c r="K3617" s="21">
        <f t="shared" si="10138"/>
        <v>0</v>
      </c>
      <c r="L3617" s="21">
        <f>L3616</f>
        <v>0</v>
      </c>
      <c r="M3617" s="21">
        <f>SUM(M3605:M3616)</f>
        <v>0</v>
      </c>
      <c r="N3617" s="21">
        <f t="shared" ref="N3617:O3617" si="10139">SUM(N3605:N3616)</f>
        <v>0</v>
      </c>
      <c r="O3617" s="21">
        <f t="shared" si="10139"/>
        <v>0</v>
      </c>
      <c r="P3617" s="21"/>
      <c r="Q3617" s="22"/>
      <c r="R3617" s="21">
        <f t="shared" ref="R3617:AI3617" si="10140">SUM(R3605:R3616)</f>
        <v>0</v>
      </c>
      <c r="S3617" s="21">
        <f t="shared" si="10140"/>
        <v>0</v>
      </c>
      <c r="T3617" s="21">
        <f t="shared" si="10140"/>
        <v>0</v>
      </c>
      <c r="U3617" s="21">
        <f t="shared" si="10140"/>
        <v>0</v>
      </c>
      <c r="V3617" s="21">
        <f t="shared" si="10140"/>
        <v>0</v>
      </c>
      <c r="W3617" s="21">
        <f t="shared" si="10140"/>
        <v>0</v>
      </c>
      <c r="X3617" s="21">
        <f t="shared" si="10140"/>
        <v>0</v>
      </c>
      <c r="Y3617" s="21">
        <f t="shared" si="10140"/>
        <v>0</v>
      </c>
      <c r="Z3617" s="21">
        <f t="shared" si="10140"/>
        <v>0</v>
      </c>
      <c r="AA3617" s="21">
        <f t="shared" si="10140"/>
        <v>0</v>
      </c>
      <c r="AB3617" s="21">
        <f t="shared" si="10140"/>
        <v>0</v>
      </c>
      <c r="AC3617" s="21">
        <f t="shared" si="10140"/>
        <v>0</v>
      </c>
      <c r="AD3617" s="27">
        <f t="shared" si="10140"/>
        <v>0</v>
      </c>
      <c r="AE3617" s="21">
        <f t="shared" si="10140"/>
        <v>0</v>
      </c>
      <c r="AF3617" s="21">
        <f t="shared" si="10140"/>
        <v>0</v>
      </c>
      <c r="AG3617" s="27">
        <f t="shared" si="10140"/>
        <v>0</v>
      </c>
      <c r="AH3617" s="21">
        <f t="shared" si="10140"/>
        <v>0</v>
      </c>
      <c r="AI3617" s="21">
        <f t="shared" si="10140"/>
        <v>0</v>
      </c>
      <c r="AK3617" s="14" t="s">
        <v>71</v>
      </c>
      <c r="AL3617" s="15">
        <v>0.05</v>
      </c>
      <c r="AM3617" s="16" t="s">
        <v>3</v>
      </c>
    </row>
    <row r="3618" spans="1:39" x14ac:dyDescent="0.25">
      <c r="A3618" s="2"/>
      <c r="G3618" s="2"/>
      <c r="H3618" s="2"/>
      <c r="O3618" s="2"/>
      <c r="P3618" s="2"/>
    </row>
    <row r="3619" spans="1:39" ht="42" customHeight="1" x14ac:dyDescent="0.25">
      <c r="A3619" s="223" t="s">
        <v>63</v>
      </c>
      <c r="B3619" s="223" t="s">
        <v>43</v>
      </c>
      <c r="C3619" s="224" t="s">
        <v>19</v>
      </c>
      <c r="D3619" s="226"/>
      <c r="E3619" s="223" t="s">
        <v>14</v>
      </c>
      <c r="F3619" s="223" t="s">
        <v>38</v>
      </c>
      <c r="G3619" s="223" t="s">
        <v>1</v>
      </c>
      <c r="H3619" s="223" t="s">
        <v>5</v>
      </c>
      <c r="I3619" s="225" t="s">
        <v>31</v>
      </c>
      <c r="J3619" s="225" t="s">
        <v>32</v>
      </c>
      <c r="K3619" s="225" t="s">
        <v>48</v>
      </c>
      <c r="L3619" s="225" t="s">
        <v>0</v>
      </c>
      <c r="M3619" s="4" t="s">
        <v>45</v>
      </c>
      <c r="N3619" s="4" t="s">
        <v>46</v>
      </c>
      <c r="O3619" s="4" t="s">
        <v>47</v>
      </c>
      <c r="P3619" s="225" t="s">
        <v>50</v>
      </c>
      <c r="Q3619" s="225" t="s">
        <v>33</v>
      </c>
      <c r="R3619" s="4" t="s">
        <v>51</v>
      </c>
      <c r="S3619" s="4" t="s">
        <v>52</v>
      </c>
      <c r="T3619" s="4" t="s">
        <v>53</v>
      </c>
      <c r="U3619" s="4" t="s">
        <v>54</v>
      </c>
      <c r="V3619" s="4" t="s">
        <v>55</v>
      </c>
      <c r="W3619" s="4" t="s">
        <v>56</v>
      </c>
      <c r="X3619" s="4" t="s">
        <v>57</v>
      </c>
      <c r="Y3619" s="4" t="s">
        <v>58</v>
      </c>
      <c r="Z3619" s="4" t="s">
        <v>59</v>
      </c>
      <c r="AA3619" s="4" t="s">
        <v>62</v>
      </c>
      <c r="AB3619" s="4" t="s">
        <v>60</v>
      </c>
      <c r="AC3619" s="4" t="s">
        <v>61</v>
      </c>
      <c r="AD3619" s="233" t="s">
        <v>34</v>
      </c>
      <c r="AE3619" s="231" t="s">
        <v>2</v>
      </c>
      <c r="AF3619" s="231" t="s">
        <v>3</v>
      </c>
      <c r="AG3619" s="233" t="s">
        <v>35</v>
      </c>
      <c r="AH3619" s="223" t="s">
        <v>36</v>
      </c>
      <c r="AI3619" s="223" t="s">
        <v>37</v>
      </c>
      <c r="AK3619" s="229" t="s">
        <v>30</v>
      </c>
      <c r="AL3619" s="229"/>
      <c r="AM3619" s="229"/>
    </row>
    <row r="3620" spans="1:39" s="6" customFormat="1" ht="35.25" customHeight="1" x14ac:dyDescent="0.3">
      <c r="A3620" s="224"/>
      <c r="B3620" s="224"/>
      <c r="C3620" s="224"/>
      <c r="D3620" s="227"/>
      <c r="E3620" s="223"/>
      <c r="F3620" s="223"/>
      <c r="G3620" s="223"/>
      <c r="H3620" s="223"/>
      <c r="I3620" s="230"/>
      <c r="J3620" s="230"/>
      <c r="K3620" s="230"/>
      <c r="L3620" s="230"/>
      <c r="M3620" s="5">
        <v>0</v>
      </c>
      <c r="N3620" s="5">
        <v>625000</v>
      </c>
      <c r="O3620" s="5">
        <v>1250000</v>
      </c>
      <c r="P3620" s="225"/>
      <c r="Q3620" s="225"/>
      <c r="R3620" s="29">
        <v>4.95E-4</v>
      </c>
      <c r="S3620" s="29">
        <v>9.5200000000000005E-4</v>
      </c>
      <c r="T3620" s="29">
        <v>1.5900000000000001E-3</v>
      </c>
      <c r="U3620" s="29">
        <v>1.1169999999999999E-3</v>
      </c>
      <c r="V3620" s="29">
        <v>2.189E-3</v>
      </c>
      <c r="W3620" s="29">
        <v>4.5430000000000002E-3</v>
      </c>
      <c r="X3620" s="29">
        <v>8.8199999999999997E-4</v>
      </c>
      <c r="Y3620" s="29">
        <v>1.6949999999999999E-3</v>
      </c>
      <c r="Z3620" s="29">
        <v>2.8319999999999999E-3</v>
      </c>
      <c r="AA3620" s="29">
        <v>1.9889999999999999E-3</v>
      </c>
      <c r="AB3620" s="29">
        <v>3.8999999999999998E-3</v>
      </c>
      <c r="AC3620" s="29">
        <v>8.0949999999999998E-3</v>
      </c>
      <c r="AD3620" s="233"/>
      <c r="AE3620" s="232"/>
      <c r="AF3620" s="232"/>
      <c r="AG3620" s="234"/>
      <c r="AH3620" s="223"/>
      <c r="AI3620" s="223"/>
      <c r="AK3620" s="229"/>
      <c r="AL3620" s="229"/>
      <c r="AM3620" s="229"/>
    </row>
    <row r="3621" spans="1:39" s="3" customFormat="1" ht="13.8" x14ac:dyDescent="0.25">
      <c r="A3621" s="7" t="s">
        <v>44</v>
      </c>
      <c r="B3621" s="7" t="s">
        <v>42</v>
      </c>
      <c r="C3621" s="8" t="s">
        <v>39</v>
      </c>
      <c r="D3621" s="30"/>
      <c r="E3621" s="8" t="s">
        <v>64</v>
      </c>
      <c r="F3621" s="9" t="str">
        <f>IFERROR(VLOOKUP(E3621,Template!$AK$5:$AL$17,2,FALSE),"")</f>
        <v/>
      </c>
      <c r="G3621" s="41" t="s">
        <v>7</v>
      </c>
      <c r="H3621" s="41" t="s">
        <v>6</v>
      </c>
      <c r="I3621" s="32" t="s">
        <v>65</v>
      </c>
      <c r="J3621" s="32" t="s">
        <v>66</v>
      </c>
      <c r="K3621" s="33">
        <f>IFERROR(I3621+J3621,0)</f>
        <v>0</v>
      </c>
      <c r="L3621" s="33">
        <f>IFERROR(K3621,"")</f>
        <v>0</v>
      </c>
      <c r="M3621" s="34">
        <f t="shared" ref="M3621:M3632" si="10141">IF(L3621&lt;=$N$4,K3621,IF(L3620&gt;$N$4,0,$N$4-L3620))</f>
        <v>0</v>
      </c>
      <c r="N3621" s="34">
        <f>IF(AND(L3621&gt;$N$4,L3621&lt;=$O$4),K3621-M3621,IF(AND(L3620&gt;$N$4,L3620&lt;=$O$4),$O$4-L3620,IF(L3620&gt;$O$4,0,IF(L3621&lt;$N$4,0,MIN(L3621-$N$4,$N$4)))))</f>
        <v>0</v>
      </c>
      <c r="O3621" s="34">
        <f>IF(L3621&gt;$O$4,K3621-M3621-N3621,0)</f>
        <v>0</v>
      </c>
      <c r="P3621" s="12" t="s">
        <v>94</v>
      </c>
      <c r="Q3621" s="12" t="s">
        <v>68</v>
      </c>
      <c r="R3621" s="33">
        <f>IF(AND($Q3621="LOW",$P3621="French"),M3621*R$4,0)</f>
        <v>0</v>
      </c>
      <c r="S3621" s="33">
        <f>IF(AND($Q3621="LOW",$P3621="French"),N3621*S$4,0)</f>
        <v>0</v>
      </c>
      <c r="T3621" s="33">
        <f>IF(AND($Q3621="LOW",$P3621="French"),O3621*T$4,0)</f>
        <v>0</v>
      </c>
      <c r="U3621" s="33">
        <f>IF(AND($Q3621="HIGH",$P3621="French"),M3621*U$4,0)</f>
        <v>0</v>
      </c>
      <c r="V3621" s="33">
        <f>IF(AND($Q3621="HIGH",$P3621="French"),N3621*V$4,0)</f>
        <v>0</v>
      </c>
      <c r="W3621" s="33">
        <f>IF(AND($Q3621="HIGH",$P3621="French"),O3621*W$4,0)</f>
        <v>0</v>
      </c>
      <c r="X3621" s="33">
        <f>IF(AND($Q3621="LOW",$P3621="English"),M3621*X$4,0)</f>
        <v>0</v>
      </c>
      <c r="Y3621" s="33">
        <f>IF(AND($Q3621="LOW",$P3621="English"),N3621*Y$4,0)</f>
        <v>0</v>
      </c>
      <c r="Z3621" s="33">
        <f>IF(AND($Q3621="LOW",$P3621="English"),O3621*Z$4,0)</f>
        <v>0</v>
      </c>
      <c r="AA3621" s="33">
        <f>IF(AND($Q3621="HIGH",$P3621="English"),M3621*AA$4,0)</f>
        <v>0</v>
      </c>
      <c r="AB3621" s="33">
        <f>IF(AND($Q3621="HIGH",$P3621="English"),N3621*AB$4,0)</f>
        <v>0</v>
      </c>
      <c r="AC3621" s="33">
        <f>IF(AND($Q3621="HIGH",$P3621="English"),O3621*AC$4,0)</f>
        <v>0</v>
      </c>
      <c r="AD3621" s="26">
        <f>SUM(R3621:AC3621)</f>
        <v>0</v>
      </c>
      <c r="AE3621" s="46" t="str">
        <f>IFERROR(IF(AE$3=VLOOKUP($E3621,Template!$AK$5:$AM$17,3,FALSE),$AD3621*$F3621,0),"0.00")</f>
        <v>0.00</v>
      </c>
      <c r="AF3621" s="46" t="str">
        <f>IFERROR(IF(AF$3=VLOOKUP($E3621,Template!$AK$5:$AM$17,3,FALSE),$AD3621*$F3621,0),"0.00")</f>
        <v>0.00</v>
      </c>
      <c r="AG3621" s="28">
        <f>SUM(AD3621:AF3621)</f>
        <v>0</v>
      </c>
      <c r="AH3621" s="13" t="s">
        <v>40</v>
      </c>
      <c r="AI3621" s="13" t="s">
        <v>41</v>
      </c>
      <c r="AK3621" s="14" t="s">
        <v>25</v>
      </c>
      <c r="AL3621" s="15">
        <v>0.05</v>
      </c>
      <c r="AM3621" s="16" t="s">
        <v>3</v>
      </c>
    </row>
    <row r="3622" spans="1:39" s="3" customFormat="1" ht="13.8" x14ac:dyDescent="0.25">
      <c r="A3622" s="7" t="str">
        <f>A3621</f>
        <v>(Enter Broadcasting Company Name)</v>
      </c>
      <c r="B3622" s="7" t="str">
        <f>B3621</f>
        <v>(Enter Call Letters)</v>
      </c>
      <c r="C3622" s="8" t="str">
        <f>C3621</f>
        <v>(Select AM/FM)</v>
      </c>
      <c r="D3622" s="30"/>
      <c r="E3622" s="8" t="str">
        <f>E3621</f>
        <v>(Select Station Province)</v>
      </c>
      <c r="F3622" s="9" t="str">
        <f>IFERROR(VLOOKUP(E3622,Template!$AK$5:$AL$17,2,FALSE),"")</f>
        <v/>
      </c>
      <c r="G3622" s="42" t="s">
        <v>8</v>
      </c>
      <c r="H3622" s="42" t="s">
        <v>9</v>
      </c>
      <c r="I3622" s="32" t="s">
        <v>65</v>
      </c>
      <c r="J3622" s="32" t="s">
        <v>66</v>
      </c>
      <c r="K3622" s="33">
        <f t="shared" ref="K3622:K3632" si="10142">IFERROR(I3622+J3622,0)</f>
        <v>0</v>
      </c>
      <c r="L3622" s="33">
        <f t="shared" ref="L3622:L3632" si="10143">IFERROR(L3621+K3622,"")</f>
        <v>0</v>
      </c>
      <c r="M3622" s="34">
        <f t="shared" si="10141"/>
        <v>0</v>
      </c>
      <c r="N3622" s="34">
        <f>IF(AND(L3622&gt;$N$4,L3622&lt;=$O$4),K3622-M3622,IF(AND(L3621&gt;$N$4,L3621&lt;=$O$4),$O$4-L3621,IF(L3621&gt;$O$4,0,IF(L3622&lt;$N$4,0,MIN(L3622-$N$4,$N$4)))))</f>
        <v>0</v>
      </c>
      <c r="O3622" s="34">
        <f t="shared" ref="O3622:O3632" si="10144">IF(L3622&gt;$O$4,K3622-M3622-N3622,0)</f>
        <v>0</v>
      </c>
      <c r="P3622" s="12" t="str">
        <f>P3621</f>
        <v>(Select Language)</v>
      </c>
      <c r="Q3622" s="12" t="str">
        <f>Q3621</f>
        <v>(Select Usage)</v>
      </c>
      <c r="R3622" s="33">
        <f t="shared" ref="R3622:R3632" si="10145">IF(AND($Q3622="LOW",$P3622="French"),M3622*R$4,0)</f>
        <v>0</v>
      </c>
      <c r="S3622" s="33">
        <f t="shared" ref="S3622:S3632" si="10146">IF(AND($Q3622="LOW",$P3622="French"),N3622*S$4,0)</f>
        <v>0</v>
      </c>
      <c r="T3622" s="33">
        <f t="shared" ref="T3622:T3632" si="10147">IF(AND($Q3622="LOW",$P3622="French"),O3622*T$4,0)</f>
        <v>0</v>
      </c>
      <c r="U3622" s="33">
        <f t="shared" ref="U3622:U3632" si="10148">IF(AND($Q3622="HIGH",$P3622="French"),M3622*U$4,0)</f>
        <v>0</v>
      </c>
      <c r="V3622" s="33">
        <f t="shared" ref="V3622:V3632" si="10149">IF(AND($Q3622="HIGH",$P3622="French"),N3622*V$4,0)</f>
        <v>0</v>
      </c>
      <c r="W3622" s="33">
        <f t="shared" ref="W3622:W3632" si="10150">IF(AND($Q3622="HIGH",$P3622="French"),O3622*W$4,0)</f>
        <v>0</v>
      </c>
      <c r="X3622" s="33">
        <f t="shared" ref="X3622:X3632" si="10151">IF(AND($Q3622="LOW",$P3622="English"),M3622*X$4,0)</f>
        <v>0</v>
      </c>
      <c r="Y3622" s="33">
        <f t="shared" ref="Y3622:Y3632" si="10152">IF(AND($Q3622="LOW",$P3622="English"),N3622*Y$4,0)</f>
        <v>0</v>
      </c>
      <c r="Z3622" s="33">
        <f t="shared" ref="Z3622:Z3632" si="10153">IF(AND($Q3622="LOW",$P3622="English"),O3622*Z$4,0)</f>
        <v>0</v>
      </c>
      <c r="AA3622" s="33">
        <f t="shared" ref="AA3622:AA3632" si="10154">IF(AND($Q3622="HIGH",$P3622="English"),M3622*AA$4,0)</f>
        <v>0</v>
      </c>
      <c r="AB3622" s="33">
        <f t="shared" ref="AB3622:AB3632" si="10155">IF(AND($Q3622="HIGH",$P3622="English"),N3622*AB$4,0)</f>
        <v>0</v>
      </c>
      <c r="AC3622" s="33">
        <f t="shared" ref="AC3622:AC3632" si="10156">IF(AND($Q3622="HIGH",$P3622="English"),O3622*AC$4,0)</f>
        <v>0</v>
      </c>
      <c r="AD3622" s="26">
        <f t="shared" ref="AD3622:AD3626" si="10157">SUM(R3622:AC3622)</f>
        <v>0</v>
      </c>
      <c r="AE3622" s="46" t="str">
        <f>IFERROR(IF(AE$3=VLOOKUP($E3622,Template!$AK$5:$AM$17,3,FALSE),$AD3622*$F3622,0),"0.00")</f>
        <v>0.00</v>
      </c>
      <c r="AF3622" s="46" t="str">
        <f>IFERROR(IF(AF$3=VLOOKUP($E3622,Template!$AK$5:$AM$17,3,FALSE),$AD3622*$F3622,0),"0.00")</f>
        <v>0.00</v>
      </c>
      <c r="AG3622" s="28">
        <f t="shared" ref="AG3622:AG3632" si="10158">SUM(AD3622:AF3622)</f>
        <v>0</v>
      </c>
      <c r="AH3622" s="13" t="s">
        <v>40</v>
      </c>
      <c r="AI3622" s="13" t="s">
        <v>41</v>
      </c>
      <c r="AK3622" s="14" t="s">
        <v>23</v>
      </c>
      <c r="AL3622" s="15">
        <v>0.05</v>
      </c>
      <c r="AM3622" s="16" t="s">
        <v>3</v>
      </c>
    </row>
    <row r="3623" spans="1:39" s="3" customFormat="1" ht="13.8" x14ac:dyDescent="0.25">
      <c r="A3623" s="7" t="str">
        <f t="shared" ref="A3623:C3623" si="10159">A3622</f>
        <v>(Enter Broadcasting Company Name)</v>
      </c>
      <c r="B3623" s="7" t="str">
        <f t="shared" si="10159"/>
        <v>(Enter Call Letters)</v>
      </c>
      <c r="C3623" s="8" t="str">
        <f t="shared" si="10159"/>
        <v>(Select AM/FM)</v>
      </c>
      <c r="D3623" s="30"/>
      <c r="E3623" s="8" t="str">
        <f t="shared" ref="E3623:E3632" si="10160">E3622</f>
        <v>(Select Station Province)</v>
      </c>
      <c r="F3623" s="9" t="str">
        <f>IFERROR(VLOOKUP(E3623,Template!$AK$5:$AL$17,2,FALSE),"")</f>
        <v/>
      </c>
      <c r="G3623" s="42" t="s">
        <v>6</v>
      </c>
      <c r="H3623" s="42" t="s">
        <v>10</v>
      </c>
      <c r="I3623" s="32" t="s">
        <v>65</v>
      </c>
      <c r="J3623" s="32" t="s">
        <v>66</v>
      </c>
      <c r="K3623" s="33">
        <f t="shared" si="10142"/>
        <v>0</v>
      </c>
      <c r="L3623" s="33">
        <f t="shared" si="10143"/>
        <v>0</v>
      </c>
      <c r="M3623" s="34">
        <f t="shared" si="10141"/>
        <v>0</v>
      </c>
      <c r="N3623" s="34">
        <f t="shared" ref="N3623:N3632" si="10161">IF(AND(L3623&gt;$N$4,L3623&lt;=$O$4),K3623-M3623,IF(AND(L3622&gt;$N$4,L3622&lt;=$O$4),$O$4-L3622,IF(L3622&gt;$O$4,0,IF(L3623&lt;$N$4,0,MIN(L3623-$N$4,$N$4)))))</f>
        <v>0</v>
      </c>
      <c r="O3623" s="34">
        <f t="shared" si="10144"/>
        <v>0</v>
      </c>
      <c r="P3623" s="12" t="str">
        <f t="shared" ref="P3623:Q3623" si="10162">P3622</f>
        <v>(Select Language)</v>
      </c>
      <c r="Q3623" s="12" t="str">
        <f t="shared" si="10162"/>
        <v>(Select Usage)</v>
      </c>
      <c r="R3623" s="33">
        <f t="shared" si="10145"/>
        <v>0</v>
      </c>
      <c r="S3623" s="33">
        <f t="shared" si="10146"/>
        <v>0</v>
      </c>
      <c r="T3623" s="33">
        <f t="shared" si="10147"/>
        <v>0</v>
      </c>
      <c r="U3623" s="33">
        <f t="shared" si="10148"/>
        <v>0</v>
      </c>
      <c r="V3623" s="33">
        <f t="shared" si="10149"/>
        <v>0</v>
      </c>
      <c r="W3623" s="33">
        <f t="shared" si="10150"/>
        <v>0</v>
      </c>
      <c r="X3623" s="33">
        <f t="shared" si="10151"/>
        <v>0</v>
      </c>
      <c r="Y3623" s="33">
        <f t="shared" si="10152"/>
        <v>0</v>
      </c>
      <c r="Z3623" s="33">
        <f t="shared" si="10153"/>
        <v>0</v>
      </c>
      <c r="AA3623" s="33">
        <f t="shared" si="10154"/>
        <v>0</v>
      </c>
      <c r="AB3623" s="33">
        <f t="shared" si="10155"/>
        <v>0</v>
      </c>
      <c r="AC3623" s="33">
        <f t="shared" si="10156"/>
        <v>0</v>
      </c>
      <c r="AD3623" s="26">
        <f t="shared" si="10157"/>
        <v>0</v>
      </c>
      <c r="AE3623" s="46" t="str">
        <f>IFERROR(IF(AE$3=VLOOKUP($E3623,Template!$AK$5:$AM$17,3,FALSE),$AD3623*$F3623,0),"0.00")</f>
        <v>0.00</v>
      </c>
      <c r="AF3623" s="46" t="str">
        <f>IFERROR(IF(AF$3=VLOOKUP($E3623,Template!$AK$5:$AM$17,3,FALSE),$AD3623*$F3623,0),"0.00")</f>
        <v>0.00</v>
      </c>
      <c r="AG3623" s="28">
        <f t="shared" si="10158"/>
        <v>0</v>
      </c>
      <c r="AH3623" s="13" t="s">
        <v>40</v>
      </c>
      <c r="AI3623" s="13" t="s">
        <v>41</v>
      </c>
      <c r="AK3623" s="14" t="s">
        <v>24</v>
      </c>
      <c r="AL3623" s="15">
        <v>0.05</v>
      </c>
      <c r="AM3623" s="16" t="s">
        <v>3</v>
      </c>
    </row>
    <row r="3624" spans="1:39" s="3" customFormat="1" ht="13.8" x14ac:dyDescent="0.25">
      <c r="A3624" s="7" t="str">
        <f t="shared" ref="A3624:C3624" si="10163">A3623</f>
        <v>(Enter Broadcasting Company Name)</v>
      </c>
      <c r="B3624" s="7" t="str">
        <f t="shared" si="10163"/>
        <v>(Enter Call Letters)</v>
      </c>
      <c r="C3624" s="8" t="str">
        <f t="shared" si="10163"/>
        <v>(Select AM/FM)</v>
      </c>
      <c r="D3624" s="30"/>
      <c r="E3624" s="8" t="str">
        <f t="shared" si="10160"/>
        <v>(Select Station Province)</v>
      </c>
      <c r="F3624" s="9" t="str">
        <f>IFERROR(VLOOKUP(E3624,Template!$AK$5:$AL$17,2,FALSE),"")</f>
        <v/>
      </c>
      <c r="G3624" s="42" t="s">
        <v>9</v>
      </c>
      <c r="H3624" s="42" t="s">
        <v>11</v>
      </c>
      <c r="I3624" s="32" t="s">
        <v>65</v>
      </c>
      <c r="J3624" s="32" t="s">
        <v>66</v>
      </c>
      <c r="K3624" s="33">
        <f t="shared" si="10142"/>
        <v>0</v>
      </c>
      <c r="L3624" s="33">
        <f t="shared" si="10143"/>
        <v>0</v>
      </c>
      <c r="M3624" s="34">
        <f t="shared" si="10141"/>
        <v>0</v>
      </c>
      <c r="N3624" s="34">
        <f t="shared" si="10161"/>
        <v>0</v>
      </c>
      <c r="O3624" s="34">
        <f t="shared" si="10144"/>
        <v>0</v>
      </c>
      <c r="P3624" s="12" t="str">
        <f t="shared" ref="P3624:Q3624" si="10164">P3623</f>
        <v>(Select Language)</v>
      </c>
      <c r="Q3624" s="12" t="str">
        <f t="shared" si="10164"/>
        <v>(Select Usage)</v>
      </c>
      <c r="R3624" s="33">
        <f t="shared" si="10145"/>
        <v>0</v>
      </c>
      <c r="S3624" s="33">
        <f t="shared" si="10146"/>
        <v>0</v>
      </c>
      <c r="T3624" s="33">
        <f t="shared" si="10147"/>
        <v>0</v>
      </c>
      <c r="U3624" s="33">
        <f t="shared" si="10148"/>
        <v>0</v>
      </c>
      <c r="V3624" s="33">
        <f t="shared" si="10149"/>
        <v>0</v>
      </c>
      <c r="W3624" s="33">
        <f t="shared" si="10150"/>
        <v>0</v>
      </c>
      <c r="X3624" s="33">
        <f t="shared" si="10151"/>
        <v>0</v>
      </c>
      <c r="Y3624" s="33">
        <f t="shared" si="10152"/>
        <v>0</v>
      </c>
      <c r="Z3624" s="33">
        <f t="shared" si="10153"/>
        <v>0</v>
      </c>
      <c r="AA3624" s="33">
        <f t="shared" si="10154"/>
        <v>0</v>
      </c>
      <c r="AB3624" s="33">
        <f t="shared" si="10155"/>
        <v>0</v>
      </c>
      <c r="AC3624" s="33">
        <f t="shared" si="10156"/>
        <v>0</v>
      </c>
      <c r="AD3624" s="26">
        <f t="shared" si="10157"/>
        <v>0</v>
      </c>
      <c r="AE3624" s="46" t="str">
        <f>IFERROR(IF(AE$3=VLOOKUP($E3624,Template!$AK$5:$AM$17,3,FALSE),$AD3624*$F3624,0),"0.00")</f>
        <v>0.00</v>
      </c>
      <c r="AF3624" s="46" t="str">
        <f>IFERROR(IF(AF$3=VLOOKUP($E3624,Template!$AK$5:$AM$17,3,FALSE),$AD3624*$F3624,0),"0.00")</f>
        <v>0.00</v>
      </c>
      <c r="AG3624" s="28">
        <f t="shared" si="10158"/>
        <v>0</v>
      </c>
      <c r="AH3624" s="13" t="s">
        <v>40</v>
      </c>
      <c r="AI3624" s="13" t="s">
        <v>41</v>
      </c>
      <c r="AK3624" s="14" t="s">
        <v>22</v>
      </c>
      <c r="AL3624" s="15">
        <v>0.15</v>
      </c>
      <c r="AM3624" s="16" t="s">
        <v>2</v>
      </c>
    </row>
    <row r="3625" spans="1:39" s="3" customFormat="1" ht="13.8" x14ac:dyDescent="0.25">
      <c r="A3625" s="7" t="str">
        <f t="shared" ref="A3625:C3625" si="10165">A3624</f>
        <v>(Enter Broadcasting Company Name)</v>
      </c>
      <c r="B3625" s="7" t="str">
        <f t="shared" si="10165"/>
        <v>(Enter Call Letters)</v>
      </c>
      <c r="C3625" s="8" t="str">
        <f t="shared" si="10165"/>
        <v>(Select AM/FM)</v>
      </c>
      <c r="D3625" s="30"/>
      <c r="E3625" s="8" t="str">
        <f t="shared" si="10160"/>
        <v>(Select Station Province)</v>
      </c>
      <c r="F3625" s="9" t="str">
        <f>IFERROR(VLOOKUP(E3625,Template!$AK$5:$AL$17,2,FALSE),"")</f>
        <v/>
      </c>
      <c r="G3625" s="42" t="s">
        <v>10</v>
      </c>
      <c r="H3625" s="42" t="s">
        <v>12</v>
      </c>
      <c r="I3625" s="32" t="s">
        <v>65</v>
      </c>
      <c r="J3625" s="32" t="s">
        <v>66</v>
      </c>
      <c r="K3625" s="33">
        <f t="shared" si="10142"/>
        <v>0</v>
      </c>
      <c r="L3625" s="33">
        <f t="shared" si="10143"/>
        <v>0</v>
      </c>
      <c r="M3625" s="34">
        <f t="shared" si="10141"/>
        <v>0</v>
      </c>
      <c r="N3625" s="34">
        <f t="shared" si="10161"/>
        <v>0</v>
      </c>
      <c r="O3625" s="34">
        <f t="shared" si="10144"/>
        <v>0</v>
      </c>
      <c r="P3625" s="12" t="str">
        <f t="shared" ref="P3625:Q3625" si="10166">P3624</f>
        <v>(Select Language)</v>
      </c>
      <c r="Q3625" s="12" t="str">
        <f t="shared" si="10166"/>
        <v>(Select Usage)</v>
      </c>
      <c r="R3625" s="33">
        <f t="shared" si="10145"/>
        <v>0</v>
      </c>
      <c r="S3625" s="33">
        <f t="shared" si="10146"/>
        <v>0</v>
      </c>
      <c r="T3625" s="33">
        <f t="shared" si="10147"/>
        <v>0</v>
      </c>
      <c r="U3625" s="33">
        <f t="shared" si="10148"/>
        <v>0</v>
      </c>
      <c r="V3625" s="33">
        <f t="shared" si="10149"/>
        <v>0</v>
      </c>
      <c r="W3625" s="33">
        <f t="shared" si="10150"/>
        <v>0</v>
      </c>
      <c r="X3625" s="33">
        <f t="shared" si="10151"/>
        <v>0</v>
      </c>
      <c r="Y3625" s="33">
        <f t="shared" si="10152"/>
        <v>0</v>
      </c>
      <c r="Z3625" s="33">
        <f t="shared" si="10153"/>
        <v>0</v>
      </c>
      <c r="AA3625" s="33">
        <f t="shared" si="10154"/>
        <v>0</v>
      </c>
      <c r="AB3625" s="33">
        <f t="shared" si="10155"/>
        <v>0</v>
      </c>
      <c r="AC3625" s="33">
        <f t="shared" si="10156"/>
        <v>0</v>
      </c>
      <c r="AD3625" s="26">
        <f t="shared" si="10157"/>
        <v>0</v>
      </c>
      <c r="AE3625" s="46" t="str">
        <f>IFERROR(IF(AE$3=VLOOKUP($E3625,Template!$AK$5:$AM$17,3,FALSE),$AD3625*$F3625,0),"0.00")</f>
        <v>0.00</v>
      </c>
      <c r="AF3625" s="46" t="str">
        <f>IFERROR(IF(AF$3=VLOOKUP($E3625,Template!$AK$5:$AM$17,3,FALSE),$AD3625*$F3625,0),"0.00")</f>
        <v>0.00</v>
      </c>
      <c r="AG3625" s="28">
        <f t="shared" si="10158"/>
        <v>0</v>
      </c>
      <c r="AH3625" s="13" t="s">
        <v>40</v>
      </c>
      <c r="AI3625" s="13" t="s">
        <v>41</v>
      </c>
      <c r="AK3625" s="14" t="s">
        <v>26</v>
      </c>
      <c r="AL3625" s="15">
        <v>0.15</v>
      </c>
      <c r="AM3625" s="16" t="s">
        <v>2</v>
      </c>
    </row>
    <row r="3626" spans="1:39" s="3" customFormat="1" ht="13.8" x14ac:dyDescent="0.25">
      <c r="A3626" s="7" t="str">
        <f t="shared" ref="A3626:C3626" si="10167">A3625</f>
        <v>(Enter Broadcasting Company Name)</v>
      </c>
      <c r="B3626" s="7" t="str">
        <f t="shared" si="10167"/>
        <v>(Enter Call Letters)</v>
      </c>
      <c r="C3626" s="8" t="str">
        <f t="shared" si="10167"/>
        <v>(Select AM/FM)</v>
      </c>
      <c r="D3626" s="30"/>
      <c r="E3626" s="8" t="str">
        <f t="shared" si="10160"/>
        <v>(Select Station Province)</v>
      </c>
      <c r="F3626" s="9" t="str">
        <f>IFERROR(VLOOKUP(E3626,Template!$AK$5:$AL$17,2,FALSE),"")</f>
        <v/>
      </c>
      <c r="G3626" s="42" t="s">
        <v>11</v>
      </c>
      <c r="H3626" s="42" t="s">
        <v>13</v>
      </c>
      <c r="I3626" s="32" t="s">
        <v>65</v>
      </c>
      <c r="J3626" s="32" t="s">
        <v>66</v>
      </c>
      <c r="K3626" s="33">
        <f t="shared" si="10142"/>
        <v>0</v>
      </c>
      <c r="L3626" s="33">
        <f t="shared" si="10143"/>
        <v>0</v>
      </c>
      <c r="M3626" s="34">
        <f t="shared" si="10141"/>
        <v>0</v>
      </c>
      <c r="N3626" s="34">
        <f t="shared" si="10161"/>
        <v>0</v>
      </c>
      <c r="O3626" s="34">
        <f t="shared" si="10144"/>
        <v>0</v>
      </c>
      <c r="P3626" s="12" t="str">
        <f t="shared" ref="P3626:Q3626" si="10168">P3625</f>
        <v>(Select Language)</v>
      </c>
      <c r="Q3626" s="12" t="str">
        <f t="shared" si="10168"/>
        <v>(Select Usage)</v>
      </c>
      <c r="R3626" s="33">
        <f t="shared" si="10145"/>
        <v>0</v>
      </c>
      <c r="S3626" s="33">
        <f t="shared" si="10146"/>
        <v>0</v>
      </c>
      <c r="T3626" s="33">
        <f t="shared" si="10147"/>
        <v>0</v>
      </c>
      <c r="U3626" s="33">
        <f t="shared" si="10148"/>
        <v>0</v>
      </c>
      <c r="V3626" s="33">
        <f t="shared" si="10149"/>
        <v>0</v>
      </c>
      <c r="W3626" s="33">
        <f t="shared" si="10150"/>
        <v>0</v>
      </c>
      <c r="X3626" s="33">
        <f t="shared" si="10151"/>
        <v>0</v>
      </c>
      <c r="Y3626" s="33">
        <f t="shared" si="10152"/>
        <v>0</v>
      </c>
      <c r="Z3626" s="33">
        <f t="shared" si="10153"/>
        <v>0</v>
      </c>
      <c r="AA3626" s="33">
        <f t="shared" si="10154"/>
        <v>0</v>
      </c>
      <c r="AB3626" s="33">
        <f t="shared" si="10155"/>
        <v>0</v>
      </c>
      <c r="AC3626" s="33">
        <f t="shared" si="10156"/>
        <v>0</v>
      </c>
      <c r="AD3626" s="26">
        <f t="shared" si="10157"/>
        <v>0</v>
      </c>
      <c r="AE3626" s="46" t="str">
        <f>IFERROR(IF(AE$3=VLOOKUP($E3626,Template!$AK$5:$AM$17,3,FALSE),$AD3626*$F3626,0),"0.00")</f>
        <v>0.00</v>
      </c>
      <c r="AF3626" s="46" t="str">
        <f>IFERROR(IF(AF$3=VLOOKUP($E3626,Template!$AK$5:$AM$17,3,FALSE),$AD3626*$F3626,0),"0.00")</f>
        <v>0.00</v>
      </c>
      <c r="AG3626" s="28">
        <f t="shared" si="10158"/>
        <v>0</v>
      </c>
      <c r="AH3626" s="13" t="s">
        <v>40</v>
      </c>
      <c r="AI3626" s="13" t="s">
        <v>41</v>
      </c>
      <c r="AK3626" s="14" t="s">
        <v>27</v>
      </c>
      <c r="AL3626" s="15">
        <v>0.15</v>
      </c>
      <c r="AM3626" s="16" t="s">
        <v>2</v>
      </c>
    </row>
    <row r="3627" spans="1:39" s="3" customFormat="1" ht="13.8" x14ac:dyDescent="0.25">
      <c r="A3627" s="7" t="str">
        <f t="shared" ref="A3627:C3627" si="10169">A3626</f>
        <v>(Enter Broadcasting Company Name)</v>
      </c>
      <c r="B3627" s="7" t="str">
        <f t="shared" si="10169"/>
        <v>(Enter Call Letters)</v>
      </c>
      <c r="C3627" s="8" t="str">
        <f t="shared" si="10169"/>
        <v>(Select AM/FM)</v>
      </c>
      <c r="D3627" s="30"/>
      <c r="E3627" s="8" t="str">
        <f t="shared" si="10160"/>
        <v>(Select Station Province)</v>
      </c>
      <c r="F3627" s="9" t="str">
        <f>IFERROR(VLOOKUP(E3627,Template!$AK$5:$AL$17,2,FALSE),"")</f>
        <v/>
      </c>
      <c r="G3627" s="42" t="s">
        <v>12</v>
      </c>
      <c r="H3627" s="42" t="s">
        <v>15</v>
      </c>
      <c r="I3627" s="32" t="s">
        <v>65</v>
      </c>
      <c r="J3627" s="32" t="s">
        <v>66</v>
      </c>
      <c r="K3627" s="33">
        <f t="shared" si="10142"/>
        <v>0</v>
      </c>
      <c r="L3627" s="33">
        <f t="shared" si="10143"/>
        <v>0</v>
      </c>
      <c r="M3627" s="34">
        <f t="shared" si="10141"/>
        <v>0</v>
      </c>
      <c r="N3627" s="34">
        <f t="shared" si="10161"/>
        <v>0</v>
      </c>
      <c r="O3627" s="34">
        <f t="shared" si="10144"/>
        <v>0</v>
      </c>
      <c r="P3627" s="12" t="str">
        <f t="shared" ref="P3627:Q3627" si="10170">P3626</f>
        <v>(Select Language)</v>
      </c>
      <c r="Q3627" s="12" t="str">
        <f t="shared" si="10170"/>
        <v>(Select Usage)</v>
      </c>
      <c r="R3627" s="33">
        <f t="shared" si="10145"/>
        <v>0</v>
      </c>
      <c r="S3627" s="33">
        <f t="shared" si="10146"/>
        <v>0</v>
      </c>
      <c r="T3627" s="33">
        <f t="shared" si="10147"/>
        <v>0</v>
      </c>
      <c r="U3627" s="33">
        <f t="shared" si="10148"/>
        <v>0</v>
      </c>
      <c r="V3627" s="33">
        <f t="shared" si="10149"/>
        <v>0</v>
      </c>
      <c r="W3627" s="33">
        <f t="shared" si="10150"/>
        <v>0</v>
      </c>
      <c r="X3627" s="33">
        <f t="shared" si="10151"/>
        <v>0</v>
      </c>
      <c r="Y3627" s="33">
        <f t="shared" si="10152"/>
        <v>0</v>
      </c>
      <c r="Z3627" s="33">
        <f t="shared" si="10153"/>
        <v>0</v>
      </c>
      <c r="AA3627" s="33">
        <f t="shared" si="10154"/>
        <v>0</v>
      </c>
      <c r="AB3627" s="33">
        <f t="shared" si="10155"/>
        <v>0</v>
      </c>
      <c r="AC3627" s="33">
        <f t="shared" si="10156"/>
        <v>0</v>
      </c>
      <c r="AD3627" s="26">
        <f>SUM(R3627:AC3627)</f>
        <v>0</v>
      </c>
      <c r="AE3627" s="46" t="str">
        <f>IFERROR(IF(AE$3=VLOOKUP($E3627,Template!$AK$5:$AM$17,3,FALSE),$AD3627*$F3627,0),"0.00")</f>
        <v>0.00</v>
      </c>
      <c r="AF3627" s="46" t="str">
        <f>IFERROR(IF(AF$3=VLOOKUP($E3627,Template!$AK$5:$AM$17,3,FALSE),$AD3627*$F3627,0),"0.00")</f>
        <v>0.00</v>
      </c>
      <c r="AG3627" s="28">
        <f t="shared" si="10158"/>
        <v>0</v>
      </c>
      <c r="AH3627" s="13" t="s">
        <v>40</v>
      </c>
      <c r="AI3627" s="13" t="s">
        <v>41</v>
      </c>
      <c r="AK3627" s="14" t="s">
        <v>28</v>
      </c>
      <c r="AL3627" s="15">
        <v>0.05</v>
      </c>
      <c r="AM3627" s="16" t="s">
        <v>3</v>
      </c>
    </row>
    <row r="3628" spans="1:39" s="3" customFormat="1" ht="13.8" x14ac:dyDescent="0.25">
      <c r="A3628" s="7" t="str">
        <f t="shared" ref="A3628:C3628" si="10171">A3627</f>
        <v>(Enter Broadcasting Company Name)</v>
      </c>
      <c r="B3628" s="7" t="str">
        <f t="shared" si="10171"/>
        <v>(Enter Call Letters)</v>
      </c>
      <c r="C3628" s="8" t="str">
        <f t="shared" si="10171"/>
        <v>(Select AM/FM)</v>
      </c>
      <c r="D3628" s="30"/>
      <c r="E3628" s="8" t="str">
        <f t="shared" si="10160"/>
        <v>(Select Station Province)</v>
      </c>
      <c r="F3628" s="9" t="str">
        <f>IFERROR(VLOOKUP(E3628,Template!$AK$5:$AL$17,2,FALSE),"")</f>
        <v/>
      </c>
      <c r="G3628" s="42" t="s">
        <v>13</v>
      </c>
      <c r="H3628" s="42" t="s">
        <v>16</v>
      </c>
      <c r="I3628" s="32" t="s">
        <v>65</v>
      </c>
      <c r="J3628" s="32" t="s">
        <v>66</v>
      </c>
      <c r="K3628" s="33">
        <f t="shared" si="10142"/>
        <v>0</v>
      </c>
      <c r="L3628" s="33">
        <f t="shared" si="10143"/>
        <v>0</v>
      </c>
      <c r="M3628" s="34">
        <f t="shared" si="10141"/>
        <v>0</v>
      </c>
      <c r="N3628" s="34">
        <f t="shared" si="10161"/>
        <v>0</v>
      </c>
      <c r="O3628" s="34">
        <f t="shared" si="10144"/>
        <v>0</v>
      </c>
      <c r="P3628" s="12" t="str">
        <f t="shared" ref="P3628:Q3628" si="10172">P3627</f>
        <v>(Select Language)</v>
      </c>
      <c r="Q3628" s="12" t="str">
        <f t="shared" si="10172"/>
        <v>(Select Usage)</v>
      </c>
      <c r="R3628" s="33">
        <f t="shared" si="10145"/>
        <v>0</v>
      </c>
      <c r="S3628" s="33">
        <f t="shared" si="10146"/>
        <v>0</v>
      </c>
      <c r="T3628" s="33">
        <f t="shared" si="10147"/>
        <v>0</v>
      </c>
      <c r="U3628" s="33">
        <f t="shared" si="10148"/>
        <v>0</v>
      </c>
      <c r="V3628" s="33">
        <f t="shared" si="10149"/>
        <v>0</v>
      </c>
      <c r="W3628" s="33">
        <f t="shared" si="10150"/>
        <v>0</v>
      </c>
      <c r="X3628" s="33">
        <f t="shared" si="10151"/>
        <v>0</v>
      </c>
      <c r="Y3628" s="33">
        <f t="shared" si="10152"/>
        <v>0</v>
      </c>
      <c r="Z3628" s="33">
        <f t="shared" si="10153"/>
        <v>0</v>
      </c>
      <c r="AA3628" s="33">
        <f t="shared" si="10154"/>
        <v>0</v>
      </c>
      <c r="AB3628" s="33">
        <f t="shared" si="10155"/>
        <v>0</v>
      </c>
      <c r="AC3628" s="33">
        <f t="shared" si="10156"/>
        <v>0</v>
      </c>
      <c r="AD3628" s="26">
        <f t="shared" ref="AD3628:AD3630" si="10173">SUM(R3628:AC3628)</f>
        <v>0</v>
      </c>
      <c r="AE3628" s="46" t="str">
        <f>IFERROR(IF(AE$3=VLOOKUP($E3628,Template!$AK$5:$AM$17,3,FALSE),$AD3628*$F3628,0),"0.00")</f>
        <v>0.00</v>
      </c>
      <c r="AF3628" s="46" t="str">
        <f>IFERROR(IF(AF$3=VLOOKUP($E3628,Template!$AK$5:$AM$17,3,FALSE),$AD3628*$F3628,0),"0.00")</f>
        <v>0.00</v>
      </c>
      <c r="AG3628" s="28">
        <f t="shared" si="10158"/>
        <v>0</v>
      </c>
      <c r="AH3628" s="13" t="s">
        <v>40</v>
      </c>
      <c r="AI3628" s="13" t="s">
        <v>41</v>
      </c>
      <c r="AK3628" s="14" t="s">
        <v>70</v>
      </c>
      <c r="AL3628" s="15">
        <v>0.05</v>
      </c>
      <c r="AM3628" s="16" t="s">
        <v>3</v>
      </c>
    </row>
    <row r="3629" spans="1:39" s="3" customFormat="1" ht="13.8" x14ac:dyDescent="0.25">
      <c r="A3629" s="7" t="str">
        <f t="shared" ref="A3629:C3629" si="10174">A3628</f>
        <v>(Enter Broadcasting Company Name)</v>
      </c>
      <c r="B3629" s="7" t="str">
        <f t="shared" si="10174"/>
        <v>(Enter Call Letters)</v>
      </c>
      <c r="C3629" s="8" t="str">
        <f t="shared" si="10174"/>
        <v>(Select AM/FM)</v>
      </c>
      <c r="D3629" s="30"/>
      <c r="E3629" s="8" t="str">
        <f t="shared" si="10160"/>
        <v>(Select Station Province)</v>
      </c>
      <c r="F3629" s="9" t="str">
        <f>IFERROR(VLOOKUP(E3629,Template!$AK$5:$AL$17,2,FALSE),"")</f>
        <v/>
      </c>
      <c r="G3629" s="42" t="s">
        <v>15</v>
      </c>
      <c r="H3629" s="42" t="s">
        <v>17</v>
      </c>
      <c r="I3629" s="32" t="s">
        <v>65</v>
      </c>
      <c r="J3629" s="32" t="s">
        <v>66</v>
      </c>
      <c r="K3629" s="33">
        <f t="shared" si="10142"/>
        <v>0</v>
      </c>
      <c r="L3629" s="33">
        <f t="shared" si="10143"/>
        <v>0</v>
      </c>
      <c r="M3629" s="34">
        <f t="shared" si="10141"/>
        <v>0</v>
      </c>
      <c r="N3629" s="34">
        <f t="shared" si="10161"/>
        <v>0</v>
      </c>
      <c r="O3629" s="34">
        <f t="shared" si="10144"/>
        <v>0</v>
      </c>
      <c r="P3629" s="12" t="str">
        <f t="shared" ref="P3629:Q3629" si="10175">P3628</f>
        <v>(Select Language)</v>
      </c>
      <c r="Q3629" s="12" t="str">
        <f t="shared" si="10175"/>
        <v>(Select Usage)</v>
      </c>
      <c r="R3629" s="33">
        <f t="shared" si="10145"/>
        <v>0</v>
      </c>
      <c r="S3629" s="33">
        <f t="shared" si="10146"/>
        <v>0</v>
      </c>
      <c r="T3629" s="33">
        <f t="shared" si="10147"/>
        <v>0</v>
      </c>
      <c r="U3629" s="33">
        <f t="shared" si="10148"/>
        <v>0</v>
      </c>
      <c r="V3629" s="33">
        <f t="shared" si="10149"/>
        <v>0</v>
      </c>
      <c r="W3629" s="33">
        <f t="shared" si="10150"/>
        <v>0</v>
      </c>
      <c r="X3629" s="33">
        <f t="shared" si="10151"/>
        <v>0</v>
      </c>
      <c r="Y3629" s="33">
        <f t="shared" si="10152"/>
        <v>0</v>
      </c>
      <c r="Z3629" s="33">
        <f t="shared" si="10153"/>
        <v>0</v>
      </c>
      <c r="AA3629" s="33">
        <f t="shared" si="10154"/>
        <v>0</v>
      </c>
      <c r="AB3629" s="33">
        <f t="shared" si="10155"/>
        <v>0</v>
      </c>
      <c r="AC3629" s="33">
        <f t="shared" si="10156"/>
        <v>0</v>
      </c>
      <c r="AD3629" s="26">
        <f t="shared" si="10173"/>
        <v>0</v>
      </c>
      <c r="AE3629" s="46" t="str">
        <f>IFERROR(IF(AE$3=VLOOKUP($E3629,Template!$AK$5:$AM$17,3,FALSE),$AD3629*$F3629,0),"0.00")</f>
        <v>0.00</v>
      </c>
      <c r="AF3629" s="46" t="str">
        <f>IFERROR(IF(AF$3=VLOOKUP($E3629,Template!$AK$5:$AM$17,3,FALSE),$AD3629*$F3629,0),"0.00")</f>
        <v>0.00</v>
      </c>
      <c r="AG3629" s="28">
        <f t="shared" si="10158"/>
        <v>0</v>
      </c>
      <c r="AH3629" s="13" t="s">
        <v>40</v>
      </c>
      <c r="AI3629" s="13" t="s">
        <v>41</v>
      </c>
      <c r="AK3629" s="14" t="s">
        <v>20</v>
      </c>
      <c r="AL3629" s="15">
        <v>0.13</v>
      </c>
      <c r="AM3629" s="16" t="s">
        <v>2</v>
      </c>
    </row>
    <row r="3630" spans="1:39" s="3" customFormat="1" ht="13.8" x14ac:dyDescent="0.25">
      <c r="A3630" s="7" t="str">
        <f t="shared" ref="A3630:C3630" si="10176">A3629</f>
        <v>(Enter Broadcasting Company Name)</v>
      </c>
      <c r="B3630" s="7" t="str">
        <f t="shared" si="10176"/>
        <v>(Enter Call Letters)</v>
      </c>
      <c r="C3630" s="8" t="str">
        <f t="shared" si="10176"/>
        <v>(Select AM/FM)</v>
      </c>
      <c r="D3630" s="30"/>
      <c r="E3630" s="8" t="str">
        <f t="shared" si="10160"/>
        <v>(Select Station Province)</v>
      </c>
      <c r="F3630" s="9" t="str">
        <f>IFERROR(VLOOKUP(E3630,Template!$AK$5:$AL$17,2,FALSE),"")</f>
        <v/>
      </c>
      <c r="G3630" s="42" t="s">
        <v>16</v>
      </c>
      <c r="H3630" s="42" t="s">
        <v>18</v>
      </c>
      <c r="I3630" s="32" t="s">
        <v>65</v>
      </c>
      <c r="J3630" s="32" t="s">
        <v>66</v>
      </c>
      <c r="K3630" s="33">
        <f t="shared" si="10142"/>
        <v>0</v>
      </c>
      <c r="L3630" s="33">
        <f t="shared" si="10143"/>
        <v>0</v>
      </c>
      <c r="M3630" s="34">
        <f t="shared" si="10141"/>
        <v>0</v>
      </c>
      <c r="N3630" s="34">
        <f t="shared" si="10161"/>
        <v>0</v>
      </c>
      <c r="O3630" s="34">
        <f t="shared" si="10144"/>
        <v>0</v>
      </c>
      <c r="P3630" s="12" t="str">
        <f t="shared" ref="P3630:Q3630" si="10177">P3629</f>
        <v>(Select Language)</v>
      </c>
      <c r="Q3630" s="12" t="str">
        <f t="shared" si="10177"/>
        <v>(Select Usage)</v>
      </c>
      <c r="R3630" s="33">
        <f t="shared" si="10145"/>
        <v>0</v>
      </c>
      <c r="S3630" s="33">
        <f t="shared" si="10146"/>
        <v>0</v>
      </c>
      <c r="T3630" s="33">
        <f t="shared" si="10147"/>
        <v>0</v>
      </c>
      <c r="U3630" s="33">
        <f t="shared" si="10148"/>
        <v>0</v>
      </c>
      <c r="V3630" s="33">
        <f t="shared" si="10149"/>
        <v>0</v>
      </c>
      <c r="W3630" s="33">
        <f t="shared" si="10150"/>
        <v>0</v>
      </c>
      <c r="X3630" s="33">
        <f t="shared" si="10151"/>
        <v>0</v>
      </c>
      <c r="Y3630" s="33">
        <f t="shared" si="10152"/>
        <v>0</v>
      </c>
      <c r="Z3630" s="33">
        <f t="shared" si="10153"/>
        <v>0</v>
      </c>
      <c r="AA3630" s="33">
        <f t="shared" si="10154"/>
        <v>0</v>
      </c>
      <c r="AB3630" s="33">
        <f t="shared" si="10155"/>
        <v>0</v>
      </c>
      <c r="AC3630" s="33">
        <f t="shared" si="10156"/>
        <v>0</v>
      </c>
      <c r="AD3630" s="26">
        <f t="shared" si="10173"/>
        <v>0</v>
      </c>
      <c r="AE3630" s="46" t="str">
        <f>IFERROR(IF(AE$3=VLOOKUP($E3630,Template!$AK$5:$AM$17,3,FALSE),$AD3630*$F3630,0),"0.00")</f>
        <v>0.00</v>
      </c>
      <c r="AF3630" s="46" t="str">
        <f>IFERROR(IF(AF$3=VLOOKUP($E3630,Template!$AK$5:$AM$17,3,FALSE),$AD3630*$F3630,0),"0.00")</f>
        <v>0.00</v>
      </c>
      <c r="AG3630" s="28">
        <f t="shared" si="10158"/>
        <v>0</v>
      </c>
      <c r="AH3630" s="13" t="s">
        <v>40</v>
      </c>
      <c r="AI3630" s="13" t="s">
        <v>41</v>
      </c>
      <c r="AK3630" s="14" t="s">
        <v>69</v>
      </c>
      <c r="AL3630" s="15">
        <v>0.15</v>
      </c>
      <c r="AM3630" s="16" t="s">
        <v>2</v>
      </c>
    </row>
    <row r="3631" spans="1:39" s="3" customFormat="1" ht="13.8" x14ac:dyDescent="0.25">
      <c r="A3631" s="7" t="str">
        <f t="shared" ref="A3631:C3631" si="10178">A3630</f>
        <v>(Enter Broadcasting Company Name)</v>
      </c>
      <c r="B3631" s="7" t="str">
        <f t="shared" si="10178"/>
        <v>(Enter Call Letters)</v>
      </c>
      <c r="C3631" s="8" t="str">
        <f t="shared" si="10178"/>
        <v>(Select AM/FM)</v>
      </c>
      <c r="D3631" s="30"/>
      <c r="E3631" s="8" t="str">
        <f t="shared" si="10160"/>
        <v>(Select Station Province)</v>
      </c>
      <c r="F3631" s="9" t="str">
        <f>IFERROR(VLOOKUP(E3631,Template!$AK$5:$AL$17,2,FALSE),"")</f>
        <v/>
      </c>
      <c r="G3631" s="42" t="s">
        <v>17</v>
      </c>
      <c r="H3631" s="42" t="s">
        <v>7</v>
      </c>
      <c r="I3631" s="32" t="s">
        <v>65</v>
      </c>
      <c r="J3631" s="32" t="s">
        <v>66</v>
      </c>
      <c r="K3631" s="33">
        <f t="shared" si="10142"/>
        <v>0</v>
      </c>
      <c r="L3631" s="33">
        <f t="shared" si="10143"/>
        <v>0</v>
      </c>
      <c r="M3631" s="34">
        <f t="shared" si="10141"/>
        <v>0</v>
      </c>
      <c r="N3631" s="34">
        <f t="shared" si="10161"/>
        <v>0</v>
      </c>
      <c r="O3631" s="34">
        <f t="shared" si="10144"/>
        <v>0</v>
      </c>
      <c r="P3631" s="12" t="str">
        <f t="shared" ref="P3631:Q3631" si="10179">P3630</f>
        <v>(Select Language)</v>
      </c>
      <c r="Q3631" s="12" t="str">
        <f t="shared" si="10179"/>
        <v>(Select Usage)</v>
      </c>
      <c r="R3631" s="33">
        <f t="shared" si="10145"/>
        <v>0</v>
      </c>
      <c r="S3631" s="33">
        <f t="shared" si="10146"/>
        <v>0</v>
      </c>
      <c r="T3631" s="33">
        <f t="shared" si="10147"/>
        <v>0</v>
      </c>
      <c r="U3631" s="33">
        <f t="shared" si="10148"/>
        <v>0</v>
      </c>
      <c r="V3631" s="33">
        <f t="shared" si="10149"/>
        <v>0</v>
      </c>
      <c r="W3631" s="33">
        <f t="shared" si="10150"/>
        <v>0</v>
      </c>
      <c r="X3631" s="33">
        <f t="shared" si="10151"/>
        <v>0</v>
      </c>
      <c r="Y3631" s="33">
        <f t="shared" si="10152"/>
        <v>0</v>
      </c>
      <c r="Z3631" s="33">
        <f t="shared" si="10153"/>
        <v>0</v>
      </c>
      <c r="AA3631" s="33">
        <f t="shared" si="10154"/>
        <v>0</v>
      </c>
      <c r="AB3631" s="33">
        <f t="shared" si="10155"/>
        <v>0</v>
      </c>
      <c r="AC3631" s="33">
        <f t="shared" si="10156"/>
        <v>0</v>
      </c>
      <c r="AD3631" s="26">
        <f>SUM(R3631:AC3631)</f>
        <v>0</v>
      </c>
      <c r="AE3631" s="46" t="str">
        <f>IFERROR(IF(AE$3=VLOOKUP($E3631,Template!$AK$5:$AM$17,3,FALSE),$AD3631*$F3631,0),"0.00")</f>
        <v>0.00</v>
      </c>
      <c r="AF3631" s="46" t="str">
        <f>IFERROR(IF(AF$3=VLOOKUP($E3631,Template!$AK$5:$AM$17,3,FALSE),$AD3631*$F3631,0),"0.00")</f>
        <v>0.00</v>
      </c>
      <c r="AG3631" s="28">
        <f t="shared" si="10158"/>
        <v>0</v>
      </c>
      <c r="AH3631" s="13" t="s">
        <v>40</v>
      </c>
      <c r="AI3631" s="13" t="s">
        <v>41</v>
      </c>
      <c r="AK3631" s="14" t="s">
        <v>29</v>
      </c>
      <c r="AL3631" s="15">
        <v>0.05</v>
      </c>
      <c r="AM3631" s="16" t="s">
        <v>3</v>
      </c>
    </row>
    <row r="3632" spans="1:39" s="3" customFormat="1" ht="13.8" x14ac:dyDescent="0.25">
      <c r="A3632" s="7" t="str">
        <f t="shared" ref="A3632:C3632" si="10180">A3631</f>
        <v>(Enter Broadcasting Company Name)</v>
      </c>
      <c r="B3632" s="7" t="str">
        <f t="shared" si="10180"/>
        <v>(Enter Call Letters)</v>
      </c>
      <c r="C3632" s="8" t="str">
        <f t="shared" si="10180"/>
        <v>(Select AM/FM)</v>
      </c>
      <c r="D3632" s="30"/>
      <c r="E3632" s="8" t="str">
        <f t="shared" si="10160"/>
        <v>(Select Station Province)</v>
      </c>
      <c r="F3632" s="9" t="str">
        <f>IFERROR(VLOOKUP(E3632,Template!$AK$5:$AL$17,2,FALSE),"")</f>
        <v/>
      </c>
      <c r="G3632" s="42" t="s">
        <v>18</v>
      </c>
      <c r="H3632" s="43" t="s">
        <v>8</v>
      </c>
      <c r="I3632" s="32" t="s">
        <v>65</v>
      </c>
      <c r="J3632" s="32" t="s">
        <v>66</v>
      </c>
      <c r="K3632" s="33">
        <f t="shared" si="10142"/>
        <v>0</v>
      </c>
      <c r="L3632" s="33">
        <f t="shared" si="10143"/>
        <v>0</v>
      </c>
      <c r="M3632" s="34">
        <f t="shared" si="10141"/>
        <v>0</v>
      </c>
      <c r="N3632" s="34">
        <f t="shared" si="10161"/>
        <v>0</v>
      </c>
      <c r="O3632" s="34">
        <f t="shared" si="10144"/>
        <v>0</v>
      </c>
      <c r="P3632" s="12" t="str">
        <f t="shared" ref="P3632:Q3632" si="10181">P3631</f>
        <v>(Select Language)</v>
      </c>
      <c r="Q3632" s="12" t="str">
        <f t="shared" si="10181"/>
        <v>(Select Usage)</v>
      </c>
      <c r="R3632" s="33">
        <f t="shared" si="10145"/>
        <v>0</v>
      </c>
      <c r="S3632" s="33">
        <f t="shared" si="10146"/>
        <v>0</v>
      </c>
      <c r="T3632" s="33">
        <f t="shared" si="10147"/>
        <v>0</v>
      </c>
      <c r="U3632" s="33">
        <f t="shared" si="10148"/>
        <v>0</v>
      </c>
      <c r="V3632" s="33">
        <f t="shared" si="10149"/>
        <v>0</v>
      </c>
      <c r="W3632" s="33">
        <f t="shared" si="10150"/>
        <v>0</v>
      </c>
      <c r="X3632" s="33">
        <f t="shared" si="10151"/>
        <v>0</v>
      </c>
      <c r="Y3632" s="33">
        <f t="shared" si="10152"/>
        <v>0</v>
      </c>
      <c r="Z3632" s="33">
        <f t="shared" si="10153"/>
        <v>0</v>
      </c>
      <c r="AA3632" s="33">
        <f t="shared" si="10154"/>
        <v>0</v>
      </c>
      <c r="AB3632" s="33">
        <f t="shared" si="10155"/>
        <v>0</v>
      </c>
      <c r="AC3632" s="33">
        <f t="shared" si="10156"/>
        <v>0</v>
      </c>
      <c r="AD3632" s="26">
        <f t="shared" ref="AD3632" si="10182">SUM(R3632:AC3632)</f>
        <v>0</v>
      </c>
      <c r="AE3632" s="46" t="str">
        <f>IFERROR(IF(AE$3=VLOOKUP($E3632,Template!$AK$5:$AM$17,3,FALSE),$AD3632*$F3632,0),"0.00")</f>
        <v>0.00</v>
      </c>
      <c r="AF3632" s="46" t="str">
        <f>IFERROR(IF(AF$3=VLOOKUP($E3632,Template!$AK$5:$AM$17,3,FALSE),$AD3632*$F3632,0),"0.00")</f>
        <v>0.00</v>
      </c>
      <c r="AG3632" s="28">
        <f t="shared" si="10158"/>
        <v>0</v>
      </c>
      <c r="AH3632" s="13" t="s">
        <v>40</v>
      </c>
      <c r="AI3632" s="13" t="s">
        <v>41</v>
      </c>
      <c r="AK3632" s="14" t="s">
        <v>21</v>
      </c>
      <c r="AL3632" s="15">
        <v>0.05</v>
      </c>
      <c r="AM3632" s="16" t="s">
        <v>3</v>
      </c>
    </row>
    <row r="3633" spans="1:39" ht="13.8" x14ac:dyDescent="0.25">
      <c r="A3633" s="19" t="s">
        <v>4</v>
      </c>
      <c r="B3633" s="19"/>
      <c r="C3633" s="20"/>
      <c r="D3633" s="20"/>
      <c r="E3633" s="20"/>
      <c r="F3633" s="20"/>
      <c r="G3633" s="44"/>
      <c r="H3633" s="44"/>
      <c r="I3633" s="21">
        <f t="shared" ref="I3633:K3633" si="10183">SUM(I3621:I3632)</f>
        <v>0</v>
      </c>
      <c r="J3633" s="21">
        <f t="shared" si="10183"/>
        <v>0</v>
      </c>
      <c r="K3633" s="21">
        <f t="shared" si="10183"/>
        <v>0</v>
      </c>
      <c r="L3633" s="21">
        <f>L3632</f>
        <v>0</v>
      </c>
      <c r="M3633" s="21">
        <f>SUM(M3621:M3632)</f>
        <v>0</v>
      </c>
      <c r="N3633" s="21">
        <f t="shared" ref="N3633:O3633" si="10184">SUM(N3621:N3632)</f>
        <v>0</v>
      </c>
      <c r="O3633" s="21">
        <f t="shared" si="10184"/>
        <v>0</v>
      </c>
      <c r="P3633" s="21"/>
      <c r="Q3633" s="22"/>
      <c r="R3633" s="21">
        <f t="shared" ref="R3633:AI3633" si="10185">SUM(R3621:R3632)</f>
        <v>0</v>
      </c>
      <c r="S3633" s="21">
        <f t="shared" si="10185"/>
        <v>0</v>
      </c>
      <c r="T3633" s="21">
        <f t="shared" si="10185"/>
        <v>0</v>
      </c>
      <c r="U3633" s="21">
        <f t="shared" si="10185"/>
        <v>0</v>
      </c>
      <c r="V3633" s="21">
        <f t="shared" si="10185"/>
        <v>0</v>
      </c>
      <c r="W3633" s="21">
        <f t="shared" si="10185"/>
        <v>0</v>
      </c>
      <c r="X3633" s="21">
        <f t="shared" si="10185"/>
        <v>0</v>
      </c>
      <c r="Y3633" s="21">
        <f t="shared" si="10185"/>
        <v>0</v>
      </c>
      <c r="Z3633" s="21">
        <f t="shared" si="10185"/>
        <v>0</v>
      </c>
      <c r="AA3633" s="21">
        <f t="shared" si="10185"/>
        <v>0</v>
      </c>
      <c r="AB3633" s="21">
        <f t="shared" si="10185"/>
        <v>0</v>
      </c>
      <c r="AC3633" s="21">
        <f t="shared" si="10185"/>
        <v>0</v>
      </c>
      <c r="AD3633" s="27">
        <f t="shared" si="10185"/>
        <v>0</v>
      </c>
      <c r="AE3633" s="21">
        <f t="shared" si="10185"/>
        <v>0</v>
      </c>
      <c r="AF3633" s="21">
        <f t="shared" si="10185"/>
        <v>0</v>
      </c>
      <c r="AG3633" s="27">
        <f t="shared" si="10185"/>
        <v>0</v>
      </c>
      <c r="AH3633" s="21">
        <f t="shared" si="10185"/>
        <v>0</v>
      </c>
      <c r="AI3633" s="21">
        <f t="shared" si="10185"/>
        <v>0</v>
      </c>
      <c r="AK3633" s="14" t="s">
        <v>71</v>
      </c>
      <c r="AL3633" s="15">
        <v>0.05</v>
      </c>
      <c r="AM3633" s="16" t="s">
        <v>3</v>
      </c>
    </row>
    <row r="3634" spans="1:39" x14ac:dyDescent="0.25">
      <c r="A3634" s="2"/>
      <c r="G3634" s="2"/>
      <c r="H3634" s="2"/>
      <c r="O3634" s="2"/>
      <c r="P3634" s="2"/>
    </row>
    <row r="3635" spans="1:39" ht="42" customHeight="1" x14ac:dyDescent="0.25">
      <c r="A3635" s="223" t="s">
        <v>63</v>
      </c>
      <c r="B3635" s="223" t="s">
        <v>43</v>
      </c>
      <c r="C3635" s="224" t="s">
        <v>19</v>
      </c>
      <c r="D3635" s="226"/>
      <c r="E3635" s="223" t="s">
        <v>14</v>
      </c>
      <c r="F3635" s="223" t="s">
        <v>38</v>
      </c>
      <c r="G3635" s="223" t="s">
        <v>1</v>
      </c>
      <c r="H3635" s="223" t="s">
        <v>5</v>
      </c>
      <c r="I3635" s="225" t="s">
        <v>31</v>
      </c>
      <c r="J3635" s="225" t="s">
        <v>32</v>
      </c>
      <c r="K3635" s="225" t="s">
        <v>48</v>
      </c>
      <c r="L3635" s="225" t="s">
        <v>0</v>
      </c>
      <c r="M3635" s="4" t="s">
        <v>45</v>
      </c>
      <c r="N3635" s="4" t="s">
        <v>46</v>
      </c>
      <c r="O3635" s="4" t="s">
        <v>47</v>
      </c>
      <c r="P3635" s="225" t="s">
        <v>50</v>
      </c>
      <c r="Q3635" s="225" t="s">
        <v>33</v>
      </c>
      <c r="R3635" s="4" t="s">
        <v>51</v>
      </c>
      <c r="S3635" s="4" t="s">
        <v>52</v>
      </c>
      <c r="T3635" s="4" t="s">
        <v>53</v>
      </c>
      <c r="U3635" s="4" t="s">
        <v>54</v>
      </c>
      <c r="V3635" s="4" t="s">
        <v>55</v>
      </c>
      <c r="W3635" s="4" t="s">
        <v>56</v>
      </c>
      <c r="X3635" s="4" t="s">
        <v>57</v>
      </c>
      <c r="Y3635" s="4" t="s">
        <v>58</v>
      </c>
      <c r="Z3635" s="4" t="s">
        <v>59</v>
      </c>
      <c r="AA3635" s="4" t="s">
        <v>62</v>
      </c>
      <c r="AB3635" s="4" t="s">
        <v>60</v>
      </c>
      <c r="AC3635" s="4" t="s">
        <v>61</v>
      </c>
      <c r="AD3635" s="233" t="s">
        <v>34</v>
      </c>
      <c r="AE3635" s="231" t="s">
        <v>2</v>
      </c>
      <c r="AF3635" s="231" t="s">
        <v>3</v>
      </c>
      <c r="AG3635" s="233" t="s">
        <v>35</v>
      </c>
      <c r="AH3635" s="223" t="s">
        <v>36</v>
      </c>
      <c r="AI3635" s="223" t="s">
        <v>37</v>
      </c>
      <c r="AK3635" s="229" t="s">
        <v>30</v>
      </c>
      <c r="AL3635" s="229"/>
      <c r="AM3635" s="229"/>
    </row>
    <row r="3636" spans="1:39" s="6" customFormat="1" ht="35.25" customHeight="1" x14ac:dyDescent="0.3">
      <c r="A3636" s="224"/>
      <c r="B3636" s="224"/>
      <c r="C3636" s="224"/>
      <c r="D3636" s="227"/>
      <c r="E3636" s="223"/>
      <c r="F3636" s="223"/>
      <c r="G3636" s="223"/>
      <c r="H3636" s="223"/>
      <c r="I3636" s="230"/>
      <c r="J3636" s="230"/>
      <c r="K3636" s="230"/>
      <c r="L3636" s="230"/>
      <c r="M3636" s="5">
        <v>0</v>
      </c>
      <c r="N3636" s="5">
        <v>625000</v>
      </c>
      <c r="O3636" s="5">
        <v>1250000</v>
      </c>
      <c r="P3636" s="225"/>
      <c r="Q3636" s="225"/>
      <c r="R3636" s="29">
        <v>4.95E-4</v>
      </c>
      <c r="S3636" s="29">
        <v>9.5200000000000005E-4</v>
      </c>
      <c r="T3636" s="29">
        <v>1.5900000000000001E-3</v>
      </c>
      <c r="U3636" s="29">
        <v>1.1169999999999999E-3</v>
      </c>
      <c r="V3636" s="29">
        <v>2.189E-3</v>
      </c>
      <c r="W3636" s="29">
        <v>4.5430000000000002E-3</v>
      </c>
      <c r="X3636" s="29">
        <v>8.8199999999999997E-4</v>
      </c>
      <c r="Y3636" s="29">
        <v>1.6949999999999999E-3</v>
      </c>
      <c r="Z3636" s="29">
        <v>2.8319999999999999E-3</v>
      </c>
      <c r="AA3636" s="29">
        <v>1.9889999999999999E-3</v>
      </c>
      <c r="AB3636" s="29">
        <v>3.8999999999999998E-3</v>
      </c>
      <c r="AC3636" s="29">
        <v>8.0949999999999998E-3</v>
      </c>
      <c r="AD3636" s="233"/>
      <c r="AE3636" s="232"/>
      <c r="AF3636" s="232"/>
      <c r="AG3636" s="234"/>
      <c r="AH3636" s="223"/>
      <c r="AI3636" s="223"/>
      <c r="AK3636" s="229"/>
      <c r="AL3636" s="229"/>
      <c r="AM3636" s="229"/>
    </row>
    <row r="3637" spans="1:39" s="3" customFormat="1" ht="13.8" x14ac:dyDescent="0.25">
      <c r="A3637" s="7" t="s">
        <v>44</v>
      </c>
      <c r="B3637" s="7" t="s">
        <v>42</v>
      </c>
      <c r="C3637" s="8" t="s">
        <v>39</v>
      </c>
      <c r="D3637" s="30"/>
      <c r="E3637" s="8" t="s">
        <v>64</v>
      </c>
      <c r="F3637" s="9" t="str">
        <f>IFERROR(VLOOKUP(E3637,Template!$AK$5:$AL$17,2,FALSE),"")</f>
        <v/>
      </c>
      <c r="G3637" s="41" t="s">
        <v>7</v>
      </c>
      <c r="H3637" s="41" t="s">
        <v>6</v>
      </c>
      <c r="I3637" s="32" t="s">
        <v>65</v>
      </c>
      <c r="J3637" s="32" t="s">
        <v>66</v>
      </c>
      <c r="K3637" s="33">
        <f>IFERROR(I3637+J3637,0)</f>
        <v>0</v>
      </c>
      <c r="L3637" s="33">
        <f>IFERROR(K3637,"")</f>
        <v>0</v>
      </c>
      <c r="M3637" s="34">
        <f t="shared" ref="M3637:M3648" si="10186">IF(L3637&lt;=$N$4,K3637,IF(L3636&gt;$N$4,0,$N$4-L3636))</f>
        <v>0</v>
      </c>
      <c r="N3637" s="34">
        <f>IF(AND(L3637&gt;$N$4,L3637&lt;=$O$4),K3637-M3637,IF(AND(L3636&gt;$N$4,L3636&lt;=$O$4),$O$4-L3636,IF(L3636&gt;$O$4,0,IF(L3637&lt;$N$4,0,MIN(L3637-$N$4,$N$4)))))</f>
        <v>0</v>
      </c>
      <c r="O3637" s="34">
        <f>IF(L3637&gt;$O$4,K3637-M3637-N3637,0)</f>
        <v>0</v>
      </c>
      <c r="P3637" s="12" t="s">
        <v>94</v>
      </c>
      <c r="Q3637" s="12" t="s">
        <v>68</v>
      </c>
      <c r="R3637" s="33">
        <f>IF(AND($Q3637="LOW",$P3637="French"),M3637*R$4,0)</f>
        <v>0</v>
      </c>
      <c r="S3637" s="33">
        <f>IF(AND($Q3637="LOW",$P3637="French"),N3637*S$4,0)</f>
        <v>0</v>
      </c>
      <c r="T3637" s="33">
        <f>IF(AND($Q3637="LOW",$P3637="French"),O3637*T$4,0)</f>
        <v>0</v>
      </c>
      <c r="U3637" s="33">
        <f>IF(AND($Q3637="HIGH",$P3637="French"),M3637*U$4,0)</f>
        <v>0</v>
      </c>
      <c r="V3637" s="33">
        <f>IF(AND($Q3637="HIGH",$P3637="French"),N3637*V$4,0)</f>
        <v>0</v>
      </c>
      <c r="W3637" s="33">
        <f>IF(AND($Q3637="HIGH",$P3637="French"),O3637*W$4,0)</f>
        <v>0</v>
      </c>
      <c r="X3637" s="33">
        <f>IF(AND($Q3637="LOW",$P3637="English"),M3637*X$4,0)</f>
        <v>0</v>
      </c>
      <c r="Y3637" s="33">
        <f>IF(AND($Q3637="LOW",$P3637="English"),N3637*Y$4,0)</f>
        <v>0</v>
      </c>
      <c r="Z3637" s="33">
        <f>IF(AND($Q3637="LOW",$P3637="English"),O3637*Z$4,0)</f>
        <v>0</v>
      </c>
      <c r="AA3637" s="33">
        <f>IF(AND($Q3637="HIGH",$P3637="English"),M3637*AA$4,0)</f>
        <v>0</v>
      </c>
      <c r="AB3637" s="33">
        <f>IF(AND($Q3637="HIGH",$P3637="English"),N3637*AB$4,0)</f>
        <v>0</v>
      </c>
      <c r="AC3637" s="33">
        <f>IF(AND($Q3637="HIGH",$P3637="English"),O3637*AC$4,0)</f>
        <v>0</v>
      </c>
      <c r="AD3637" s="26">
        <f>SUM(R3637:AC3637)</f>
        <v>0</v>
      </c>
      <c r="AE3637" s="46" t="str">
        <f>IFERROR(IF(AE$3=VLOOKUP($E3637,Template!$AK$5:$AM$17,3,FALSE),$AD3637*$F3637,0),"0.00")</f>
        <v>0.00</v>
      </c>
      <c r="AF3637" s="46" t="str">
        <f>IFERROR(IF(AF$3=VLOOKUP($E3637,Template!$AK$5:$AM$17,3,FALSE),$AD3637*$F3637,0),"0.00")</f>
        <v>0.00</v>
      </c>
      <c r="AG3637" s="28">
        <f>SUM(AD3637:AF3637)</f>
        <v>0</v>
      </c>
      <c r="AH3637" s="13" t="s">
        <v>40</v>
      </c>
      <c r="AI3637" s="13" t="s">
        <v>41</v>
      </c>
      <c r="AK3637" s="14" t="s">
        <v>25</v>
      </c>
      <c r="AL3637" s="15">
        <v>0.05</v>
      </c>
      <c r="AM3637" s="16" t="s">
        <v>3</v>
      </c>
    </row>
    <row r="3638" spans="1:39" s="3" customFormat="1" ht="13.8" x14ac:dyDescent="0.25">
      <c r="A3638" s="7" t="str">
        <f>A3637</f>
        <v>(Enter Broadcasting Company Name)</v>
      </c>
      <c r="B3638" s="7" t="str">
        <f>B3637</f>
        <v>(Enter Call Letters)</v>
      </c>
      <c r="C3638" s="8" t="str">
        <f>C3637</f>
        <v>(Select AM/FM)</v>
      </c>
      <c r="D3638" s="30"/>
      <c r="E3638" s="8" t="str">
        <f>E3637</f>
        <v>(Select Station Province)</v>
      </c>
      <c r="F3638" s="9" t="str">
        <f>IFERROR(VLOOKUP(E3638,Template!$AK$5:$AL$17,2,FALSE),"")</f>
        <v/>
      </c>
      <c r="G3638" s="42" t="s">
        <v>8</v>
      </c>
      <c r="H3638" s="42" t="s">
        <v>9</v>
      </c>
      <c r="I3638" s="32" t="s">
        <v>65</v>
      </c>
      <c r="J3638" s="32" t="s">
        <v>66</v>
      </c>
      <c r="K3638" s="33">
        <f t="shared" ref="K3638:K3648" si="10187">IFERROR(I3638+J3638,0)</f>
        <v>0</v>
      </c>
      <c r="L3638" s="33">
        <f t="shared" ref="L3638:L3648" si="10188">IFERROR(L3637+K3638,"")</f>
        <v>0</v>
      </c>
      <c r="M3638" s="34">
        <f t="shared" si="10186"/>
        <v>0</v>
      </c>
      <c r="N3638" s="34">
        <f>IF(AND(L3638&gt;$N$4,L3638&lt;=$O$4),K3638-M3638,IF(AND(L3637&gt;$N$4,L3637&lt;=$O$4),$O$4-L3637,IF(L3637&gt;$O$4,0,IF(L3638&lt;$N$4,0,MIN(L3638-$N$4,$N$4)))))</f>
        <v>0</v>
      </c>
      <c r="O3638" s="34">
        <f t="shared" ref="O3638:O3648" si="10189">IF(L3638&gt;$O$4,K3638-M3638-N3638,0)</f>
        <v>0</v>
      </c>
      <c r="P3638" s="12" t="str">
        <f>P3637</f>
        <v>(Select Language)</v>
      </c>
      <c r="Q3638" s="12" t="str">
        <f>Q3637</f>
        <v>(Select Usage)</v>
      </c>
      <c r="R3638" s="33">
        <f t="shared" ref="R3638:R3648" si="10190">IF(AND($Q3638="LOW",$P3638="French"),M3638*R$4,0)</f>
        <v>0</v>
      </c>
      <c r="S3638" s="33">
        <f t="shared" ref="S3638:S3648" si="10191">IF(AND($Q3638="LOW",$P3638="French"),N3638*S$4,0)</f>
        <v>0</v>
      </c>
      <c r="T3638" s="33">
        <f t="shared" ref="T3638:T3648" si="10192">IF(AND($Q3638="LOW",$P3638="French"),O3638*T$4,0)</f>
        <v>0</v>
      </c>
      <c r="U3638" s="33">
        <f t="shared" ref="U3638:U3648" si="10193">IF(AND($Q3638="HIGH",$P3638="French"),M3638*U$4,0)</f>
        <v>0</v>
      </c>
      <c r="V3638" s="33">
        <f t="shared" ref="V3638:V3648" si="10194">IF(AND($Q3638="HIGH",$P3638="French"),N3638*V$4,0)</f>
        <v>0</v>
      </c>
      <c r="W3638" s="33">
        <f t="shared" ref="W3638:W3648" si="10195">IF(AND($Q3638="HIGH",$P3638="French"),O3638*W$4,0)</f>
        <v>0</v>
      </c>
      <c r="X3638" s="33">
        <f t="shared" ref="X3638:X3648" si="10196">IF(AND($Q3638="LOW",$P3638="English"),M3638*X$4,0)</f>
        <v>0</v>
      </c>
      <c r="Y3638" s="33">
        <f t="shared" ref="Y3638:Y3648" si="10197">IF(AND($Q3638="LOW",$P3638="English"),N3638*Y$4,0)</f>
        <v>0</v>
      </c>
      <c r="Z3638" s="33">
        <f t="shared" ref="Z3638:Z3648" si="10198">IF(AND($Q3638="LOW",$P3638="English"),O3638*Z$4,0)</f>
        <v>0</v>
      </c>
      <c r="AA3638" s="33">
        <f t="shared" ref="AA3638:AA3648" si="10199">IF(AND($Q3638="HIGH",$P3638="English"),M3638*AA$4,0)</f>
        <v>0</v>
      </c>
      <c r="AB3638" s="33">
        <f t="shared" ref="AB3638:AB3648" si="10200">IF(AND($Q3638="HIGH",$P3638="English"),N3638*AB$4,0)</f>
        <v>0</v>
      </c>
      <c r="AC3638" s="33">
        <f t="shared" ref="AC3638:AC3648" si="10201">IF(AND($Q3638="HIGH",$P3638="English"),O3638*AC$4,0)</f>
        <v>0</v>
      </c>
      <c r="AD3638" s="26">
        <f t="shared" ref="AD3638:AD3642" si="10202">SUM(R3638:AC3638)</f>
        <v>0</v>
      </c>
      <c r="AE3638" s="46" t="str">
        <f>IFERROR(IF(AE$3=VLOOKUP($E3638,Template!$AK$5:$AM$17,3,FALSE),$AD3638*$F3638,0),"0.00")</f>
        <v>0.00</v>
      </c>
      <c r="AF3638" s="46" t="str">
        <f>IFERROR(IF(AF$3=VLOOKUP($E3638,Template!$AK$5:$AM$17,3,FALSE),$AD3638*$F3638,0),"0.00")</f>
        <v>0.00</v>
      </c>
      <c r="AG3638" s="28">
        <f t="shared" ref="AG3638:AG3648" si="10203">SUM(AD3638:AF3638)</f>
        <v>0</v>
      </c>
      <c r="AH3638" s="13" t="s">
        <v>40</v>
      </c>
      <c r="AI3638" s="13" t="s">
        <v>41</v>
      </c>
      <c r="AK3638" s="14" t="s">
        <v>23</v>
      </c>
      <c r="AL3638" s="15">
        <v>0.05</v>
      </c>
      <c r="AM3638" s="16" t="s">
        <v>3</v>
      </c>
    </row>
    <row r="3639" spans="1:39" s="3" customFormat="1" ht="13.8" x14ac:dyDescent="0.25">
      <c r="A3639" s="7" t="str">
        <f t="shared" ref="A3639:C3639" si="10204">A3638</f>
        <v>(Enter Broadcasting Company Name)</v>
      </c>
      <c r="B3639" s="7" t="str">
        <f t="shared" si="10204"/>
        <v>(Enter Call Letters)</v>
      </c>
      <c r="C3639" s="8" t="str">
        <f t="shared" si="10204"/>
        <v>(Select AM/FM)</v>
      </c>
      <c r="D3639" s="30"/>
      <c r="E3639" s="8" t="str">
        <f t="shared" ref="E3639:E3648" si="10205">E3638</f>
        <v>(Select Station Province)</v>
      </c>
      <c r="F3639" s="9" t="str">
        <f>IFERROR(VLOOKUP(E3639,Template!$AK$5:$AL$17,2,FALSE),"")</f>
        <v/>
      </c>
      <c r="G3639" s="42" t="s">
        <v>6</v>
      </c>
      <c r="H3639" s="42" t="s">
        <v>10</v>
      </c>
      <c r="I3639" s="32" t="s">
        <v>65</v>
      </c>
      <c r="J3639" s="32" t="s">
        <v>66</v>
      </c>
      <c r="K3639" s="33">
        <f t="shared" si="10187"/>
        <v>0</v>
      </c>
      <c r="L3639" s="33">
        <f t="shared" si="10188"/>
        <v>0</v>
      </c>
      <c r="M3639" s="34">
        <f t="shared" si="10186"/>
        <v>0</v>
      </c>
      <c r="N3639" s="34">
        <f t="shared" ref="N3639:N3648" si="10206">IF(AND(L3639&gt;$N$4,L3639&lt;=$O$4),K3639-M3639,IF(AND(L3638&gt;$N$4,L3638&lt;=$O$4),$O$4-L3638,IF(L3638&gt;$O$4,0,IF(L3639&lt;$N$4,0,MIN(L3639-$N$4,$N$4)))))</f>
        <v>0</v>
      </c>
      <c r="O3639" s="34">
        <f t="shared" si="10189"/>
        <v>0</v>
      </c>
      <c r="P3639" s="12" t="str">
        <f t="shared" ref="P3639:Q3639" si="10207">P3638</f>
        <v>(Select Language)</v>
      </c>
      <c r="Q3639" s="12" t="str">
        <f t="shared" si="10207"/>
        <v>(Select Usage)</v>
      </c>
      <c r="R3639" s="33">
        <f t="shared" si="10190"/>
        <v>0</v>
      </c>
      <c r="S3639" s="33">
        <f t="shared" si="10191"/>
        <v>0</v>
      </c>
      <c r="T3639" s="33">
        <f t="shared" si="10192"/>
        <v>0</v>
      </c>
      <c r="U3639" s="33">
        <f t="shared" si="10193"/>
        <v>0</v>
      </c>
      <c r="V3639" s="33">
        <f t="shared" si="10194"/>
        <v>0</v>
      </c>
      <c r="W3639" s="33">
        <f t="shared" si="10195"/>
        <v>0</v>
      </c>
      <c r="X3639" s="33">
        <f t="shared" si="10196"/>
        <v>0</v>
      </c>
      <c r="Y3639" s="33">
        <f t="shared" si="10197"/>
        <v>0</v>
      </c>
      <c r="Z3639" s="33">
        <f t="shared" si="10198"/>
        <v>0</v>
      </c>
      <c r="AA3639" s="33">
        <f t="shared" si="10199"/>
        <v>0</v>
      </c>
      <c r="AB3639" s="33">
        <f t="shared" si="10200"/>
        <v>0</v>
      </c>
      <c r="AC3639" s="33">
        <f t="shared" si="10201"/>
        <v>0</v>
      </c>
      <c r="AD3639" s="26">
        <f t="shared" si="10202"/>
        <v>0</v>
      </c>
      <c r="AE3639" s="46" t="str">
        <f>IFERROR(IF(AE$3=VLOOKUP($E3639,Template!$AK$5:$AM$17,3,FALSE),$AD3639*$F3639,0),"0.00")</f>
        <v>0.00</v>
      </c>
      <c r="AF3639" s="46" t="str">
        <f>IFERROR(IF(AF$3=VLOOKUP($E3639,Template!$AK$5:$AM$17,3,FALSE),$AD3639*$F3639,0),"0.00")</f>
        <v>0.00</v>
      </c>
      <c r="AG3639" s="28">
        <f t="shared" si="10203"/>
        <v>0</v>
      </c>
      <c r="AH3639" s="13" t="s">
        <v>40</v>
      </c>
      <c r="AI3639" s="13" t="s">
        <v>41</v>
      </c>
      <c r="AK3639" s="14" t="s">
        <v>24</v>
      </c>
      <c r="AL3639" s="15">
        <v>0.05</v>
      </c>
      <c r="AM3639" s="16" t="s">
        <v>3</v>
      </c>
    </row>
    <row r="3640" spans="1:39" s="3" customFormat="1" ht="13.8" x14ac:dyDescent="0.25">
      <c r="A3640" s="7" t="str">
        <f t="shared" ref="A3640:C3640" si="10208">A3639</f>
        <v>(Enter Broadcasting Company Name)</v>
      </c>
      <c r="B3640" s="7" t="str">
        <f t="shared" si="10208"/>
        <v>(Enter Call Letters)</v>
      </c>
      <c r="C3640" s="8" t="str">
        <f t="shared" si="10208"/>
        <v>(Select AM/FM)</v>
      </c>
      <c r="D3640" s="30"/>
      <c r="E3640" s="8" t="str">
        <f t="shared" si="10205"/>
        <v>(Select Station Province)</v>
      </c>
      <c r="F3640" s="9" t="str">
        <f>IFERROR(VLOOKUP(E3640,Template!$AK$5:$AL$17,2,FALSE),"")</f>
        <v/>
      </c>
      <c r="G3640" s="42" t="s">
        <v>9</v>
      </c>
      <c r="H3640" s="42" t="s">
        <v>11</v>
      </c>
      <c r="I3640" s="32" t="s">
        <v>65</v>
      </c>
      <c r="J3640" s="32" t="s">
        <v>66</v>
      </c>
      <c r="K3640" s="33">
        <f t="shared" si="10187"/>
        <v>0</v>
      </c>
      <c r="L3640" s="33">
        <f t="shared" si="10188"/>
        <v>0</v>
      </c>
      <c r="M3640" s="34">
        <f t="shared" si="10186"/>
        <v>0</v>
      </c>
      <c r="N3640" s="34">
        <f t="shared" si="10206"/>
        <v>0</v>
      </c>
      <c r="O3640" s="34">
        <f t="shared" si="10189"/>
        <v>0</v>
      </c>
      <c r="P3640" s="12" t="str">
        <f t="shared" ref="P3640:Q3640" si="10209">P3639</f>
        <v>(Select Language)</v>
      </c>
      <c r="Q3640" s="12" t="str">
        <f t="shared" si="10209"/>
        <v>(Select Usage)</v>
      </c>
      <c r="R3640" s="33">
        <f t="shared" si="10190"/>
        <v>0</v>
      </c>
      <c r="S3640" s="33">
        <f t="shared" si="10191"/>
        <v>0</v>
      </c>
      <c r="T3640" s="33">
        <f t="shared" si="10192"/>
        <v>0</v>
      </c>
      <c r="U3640" s="33">
        <f t="shared" si="10193"/>
        <v>0</v>
      </c>
      <c r="V3640" s="33">
        <f t="shared" si="10194"/>
        <v>0</v>
      </c>
      <c r="W3640" s="33">
        <f t="shared" si="10195"/>
        <v>0</v>
      </c>
      <c r="X3640" s="33">
        <f t="shared" si="10196"/>
        <v>0</v>
      </c>
      <c r="Y3640" s="33">
        <f t="shared" si="10197"/>
        <v>0</v>
      </c>
      <c r="Z3640" s="33">
        <f t="shared" si="10198"/>
        <v>0</v>
      </c>
      <c r="AA3640" s="33">
        <f t="shared" si="10199"/>
        <v>0</v>
      </c>
      <c r="AB3640" s="33">
        <f t="shared" si="10200"/>
        <v>0</v>
      </c>
      <c r="AC3640" s="33">
        <f t="shared" si="10201"/>
        <v>0</v>
      </c>
      <c r="AD3640" s="26">
        <f t="shared" si="10202"/>
        <v>0</v>
      </c>
      <c r="AE3640" s="46" t="str">
        <f>IFERROR(IF(AE$3=VLOOKUP($E3640,Template!$AK$5:$AM$17,3,FALSE),$AD3640*$F3640,0),"0.00")</f>
        <v>0.00</v>
      </c>
      <c r="AF3640" s="46" t="str">
        <f>IFERROR(IF(AF$3=VLOOKUP($E3640,Template!$AK$5:$AM$17,3,FALSE),$AD3640*$F3640,0),"0.00")</f>
        <v>0.00</v>
      </c>
      <c r="AG3640" s="28">
        <f t="shared" si="10203"/>
        <v>0</v>
      </c>
      <c r="AH3640" s="13" t="s">
        <v>40</v>
      </c>
      <c r="AI3640" s="13" t="s">
        <v>41</v>
      </c>
      <c r="AK3640" s="14" t="s">
        <v>22</v>
      </c>
      <c r="AL3640" s="15">
        <v>0.15</v>
      </c>
      <c r="AM3640" s="16" t="s">
        <v>2</v>
      </c>
    </row>
    <row r="3641" spans="1:39" s="3" customFormat="1" ht="13.8" x14ac:dyDescent="0.25">
      <c r="A3641" s="7" t="str">
        <f t="shared" ref="A3641:C3641" si="10210">A3640</f>
        <v>(Enter Broadcasting Company Name)</v>
      </c>
      <c r="B3641" s="7" t="str">
        <f t="shared" si="10210"/>
        <v>(Enter Call Letters)</v>
      </c>
      <c r="C3641" s="8" t="str">
        <f t="shared" si="10210"/>
        <v>(Select AM/FM)</v>
      </c>
      <c r="D3641" s="30"/>
      <c r="E3641" s="8" t="str">
        <f t="shared" si="10205"/>
        <v>(Select Station Province)</v>
      </c>
      <c r="F3641" s="9" t="str">
        <f>IFERROR(VLOOKUP(E3641,Template!$AK$5:$AL$17,2,FALSE),"")</f>
        <v/>
      </c>
      <c r="G3641" s="42" t="s">
        <v>10</v>
      </c>
      <c r="H3641" s="42" t="s">
        <v>12</v>
      </c>
      <c r="I3641" s="32" t="s">
        <v>65</v>
      </c>
      <c r="J3641" s="32" t="s">
        <v>66</v>
      </c>
      <c r="K3641" s="33">
        <f t="shared" si="10187"/>
        <v>0</v>
      </c>
      <c r="L3641" s="33">
        <f t="shared" si="10188"/>
        <v>0</v>
      </c>
      <c r="M3641" s="34">
        <f t="shared" si="10186"/>
        <v>0</v>
      </c>
      <c r="N3641" s="34">
        <f t="shared" si="10206"/>
        <v>0</v>
      </c>
      <c r="O3641" s="34">
        <f t="shared" si="10189"/>
        <v>0</v>
      </c>
      <c r="P3641" s="12" t="str">
        <f t="shared" ref="P3641:Q3641" si="10211">P3640</f>
        <v>(Select Language)</v>
      </c>
      <c r="Q3641" s="12" t="str">
        <f t="shared" si="10211"/>
        <v>(Select Usage)</v>
      </c>
      <c r="R3641" s="33">
        <f t="shared" si="10190"/>
        <v>0</v>
      </c>
      <c r="S3641" s="33">
        <f t="shared" si="10191"/>
        <v>0</v>
      </c>
      <c r="T3641" s="33">
        <f t="shared" si="10192"/>
        <v>0</v>
      </c>
      <c r="U3641" s="33">
        <f t="shared" si="10193"/>
        <v>0</v>
      </c>
      <c r="V3641" s="33">
        <f t="shared" si="10194"/>
        <v>0</v>
      </c>
      <c r="W3641" s="33">
        <f t="shared" si="10195"/>
        <v>0</v>
      </c>
      <c r="X3641" s="33">
        <f t="shared" si="10196"/>
        <v>0</v>
      </c>
      <c r="Y3641" s="33">
        <f t="shared" si="10197"/>
        <v>0</v>
      </c>
      <c r="Z3641" s="33">
        <f t="shared" si="10198"/>
        <v>0</v>
      </c>
      <c r="AA3641" s="33">
        <f t="shared" si="10199"/>
        <v>0</v>
      </c>
      <c r="AB3641" s="33">
        <f t="shared" si="10200"/>
        <v>0</v>
      </c>
      <c r="AC3641" s="33">
        <f t="shared" si="10201"/>
        <v>0</v>
      </c>
      <c r="AD3641" s="26">
        <f t="shared" si="10202"/>
        <v>0</v>
      </c>
      <c r="AE3641" s="46" t="str">
        <f>IFERROR(IF(AE$3=VLOOKUP($E3641,Template!$AK$5:$AM$17,3,FALSE),$AD3641*$F3641,0),"0.00")</f>
        <v>0.00</v>
      </c>
      <c r="AF3641" s="46" t="str">
        <f>IFERROR(IF(AF$3=VLOOKUP($E3641,Template!$AK$5:$AM$17,3,FALSE),$AD3641*$F3641,0),"0.00")</f>
        <v>0.00</v>
      </c>
      <c r="AG3641" s="28">
        <f t="shared" si="10203"/>
        <v>0</v>
      </c>
      <c r="AH3641" s="13" t="s">
        <v>40</v>
      </c>
      <c r="AI3641" s="13" t="s">
        <v>41</v>
      </c>
      <c r="AK3641" s="14" t="s">
        <v>26</v>
      </c>
      <c r="AL3641" s="15">
        <v>0.15</v>
      </c>
      <c r="AM3641" s="16" t="s">
        <v>2</v>
      </c>
    </row>
    <row r="3642" spans="1:39" s="3" customFormat="1" ht="13.8" x14ac:dyDescent="0.25">
      <c r="A3642" s="7" t="str">
        <f t="shared" ref="A3642:C3642" si="10212">A3641</f>
        <v>(Enter Broadcasting Company Name)</v>
      </c>
      <c r="B3642" s="7" t="str">
        <f t="shared" si="10212"/>
        <v>(Enter Call Letters)</v>
      </c>
      <c r="C3642" s="8" t="str">
        <f t="shared" si="10212"/>
        <v>(Select AM/FM)</v>
      </c>
      <c r="D3642" s="30"/>
      <c r="E3642" s="8" t="str">
        <f t="shared" si="10205"/>
        <v>(Select Station Province)</v>
      </c>
      <c r="F3642" s="9" t="str">
        <f>IFERROR(VLOOKUP(E3642,Template!$AK$5:$AL$17,2,FALSE),"")</f>
        <v/>
      </c>
      <c r="G3642" s="42" t="s">
        <v>11</v>
      </c>
      <c r="H3642" s="42" t="s">
        <v>13</v>
      </c>
      <c r="I3642" s="32" t="s">
        <v>65</v>
      </c>
      <c r="J3642" s="32" t="s">
        <v>66</v>
      </c>
      <c r="K3642" s="33">
        <f t="shared" si="10187"/>
        <v>0</v>
      </c>
      <c r="L3642" s="33">
        <f t="shared" si="10188"/>
        <v>0</v>
      </c>
      <c r="M3642" s="34">
        <f t="shared" si="10186"/>
        <v>0</v>
      </c>
      <c r="N3642" s="34">
        <f t="shared" si="10206"/>
        <v>0</v>
      </c>
      <c r="O3642" s="34">
        <f t="shared" si="10189"/>
        <v>0</v>
      </c>
      <c r="P3642" s="12" t="str">
        <f t="shared" ref="P3642:Q3642" si="10213">P3641</f>
        <v>(Select Language)</v>
      </c>
      <c r="Q3642" s="12" t="str">
        <f t="shared" si="10213"/>
        <v>(Select Usage)</v>
      </c>
      <c r="R3642" s="33">
        <f t="shared" si="10190"/>
        <v>0</v>
      </c>
      <c r="S3642" s="33">
        <f t="shared" si="10191"/>
        <v>0</v>
      </c>
      <c r="T3642" s="33">
        <f t="shared" si="10192"/>
        <v>0</v>
      </c>
      <c r="U3642" s="33">
        <f t="shared" si="10193"/>
        <v>0</v>
      </c>
      <c r="V3642" s="33">
        <f t="shared" si="10194"/>
        <v>0</v>
      </c>
      <c r="W3642" s="33">
        <f t="shared" si="10195"/>
        <v>0</v>
      </c>
      <c r="X3642" s="33">
        <f t="shared" si="10196"/>
        <v>0</v>
      </c>
      <c r="Y3642" s="33">
        <f t="shared" si="10197"/>
        <v>0</v>
      </c>
      <c r="Z3642" s="33">
        <f t="shared" si="10198"/>
        <v>0</v>
      </c>
      <c r="AA3642" s="33">
        <f t="shared" si="10199"/>
        <v>0</v>
      </c>
      <c r="AB3642" s="33">
        <f t="shared" si="10200"/>
        <v>0</v>
      </c>
      <c r="AC3642" s="33">
        <f t="shared" si="10201"/>
        <v>0</v>
      </c>
      <c r="AD3642" s="26">
        <f t="shared" si="10202"/>
        <v>0</v>
      </c>
      <c r="AE3642" s="46" t="str">
        <f>IFERROR(IF(AE$3=VLOOKUP($E3642,Template!$AK$5:$AM$17,3,FALSE),$AD3642*$F3642,0),"0.00")</f>
        <v>0.00</v>
      </c>
      <c r="AF3642" s="46" t="str">
        <f>IFERROR(IF(AF$3=VLOOKUP($E3642,Template!$AK$5:$AM$17,3,FALSE),$AD3642*$F3642,0),"0.00")</f>
        <v>0.00</v>
      </c>
      <c r="AG3642" s="28">
        <f t="shared" si="10203"/>
        <v>0</v>
      </c>
      <c r="AH3642" s="13" t="s">
        <v>40</v>
      </c>
      <c r="AI3642" s="13" t="s">
        <v>41</v>
      </c>
      <c r="AK3642" s="14" t="s">
        <v>27</v>
      </c>
      <c r="AL3642" s="15">
        <v>0.15</v>
      </c>
      <c r="AM3642" s="16" t="s">
        <v>2</v>
      </c>
    </row>
    <row r="3643" spans="1:39" s="3" customFormat="1" ht="13.8" x14ac:dyDescent="0.25">
      <c r="A3643" s="7" t="str">
        <f t="shared" ref="A3643:C3643" si="10214">A3642</f>
        <v>(Enter Broadcasting Company Name)</v>
      </c>
      <c r="B3643" s="7" t="str">
        <f t="shared" si="10214"/>
        <v>(Enter Call Letters)</v>
      </c>
      <c r="C3643" s="8" t="str">
        <f t="shared" si="10214"/>
        <v>(Select AM/FM)</v>
      </c>
      <c r="D3643" s="30"/>
      <c r="E3643" s="8" t="str">
        <f t="shared" si="10205"/>
        <v>(Select Station Province)</v>
      </c>
      <c r="F3643" s="9" t="str">
        <f>IFERROR(VLOOKUP(E3643,Template!$AK$5:$AL$17,2,FALSE),"")</f>
        <v/>
      </c>
      <c r="G3643" s="42" t="s">
        <v>12</v>
      </c>
      <c r="H3643" s="42" t="s">
        <v>15</v>
      </c>
      <c r="I3643" s="32" t="s">
        <v>65</v>
      </c>
      <c r="J3643" s="32" t="s">
        <v>66</v>
      </c>
      <c r="K3643" s="33">
        <f t="shared" si="10187"/>
        <v>0</v>
      </c>
      <c r="L3643" s="33">
        <f t="shared" si="10188"/>
        <v>0</v>
      </c>
      <c r="M3643" s="34">
        <f t="shared" si="10186"/>
        <v>0</v>
      </c>
      <c r="N3643" s="34">
        <f t="shared" si="10206"/>
        <v>0</v>
      </c>
      <c r="O3643" s="34">
        <f t="shared" si="10189"/>
        <v>0</v>
      </c>
      <c r="P3643" s="12" t="str">
        <f t="shared" ref="P3643:Q3643" si="10215">P3642</f>
        <v>(Select Language)</v>
      </c>
      <c r="Q3643" s="12" t="str">
        <f t="shared" si="10215"/>
        <v>(Select Usage)</v>
      </c>
      <c r="R3643" s="33">
        <f t="shared" si="10190"/>
        <v>0</v>
      </c>
      <c r="S3643" s="33">
        <f t="shared" si="10191"/>
        <v>0</v>
      </c>
      <c r="T3643" s="33">
        <f t="shared" si="10192"/>
        <v>0</v>
      </c>
      <c r="U3643" s="33">
        <f t="shared" si="10193"/>
        <v>0</v>
      </c>
      <c r="V3643" s="33">
        <f t="shared" si="10194"/>
        <v>0</v>
      </c>
      <c r="W3643" s="33">
        <f t="shared" si="10195"/>
        <v>0</v>
      </c>
      <c r="X3643" s="33">
        <f t="shared" si="10196"/>
        <v>0</v>
      </c>
      <c r="Y3643" s="33">
        <f t="shared" si="10197"/>
        <v>0</v>
      </c>
      <c r="Z3643" s="33">
        <f t="shared" si="10198"/>
        <v>0</v>
      </c>
      <c r="AA3643" s="33">
        <f t="shared" si="10199"/>
        <v>0</v>
      </c>
      <c r="AB3643" s="33">
        <f t="shared" si="10200"/>
        <v>0</v>
      </c>
      <c r="AC3643" s="33">
        <f t="shared" si="10201"/>
        <v>0</v>
      </c>
      <c r="AD3643" s="26">
        <f>SUM(R3643:AC3643)</f>
        <v>0</v>
      </c>
      <c r="AE3643" s="46" t="str">
        <f>IFERROR(IF(AE$3=VLOOKUP($E3643,Template!$AK$5:$AM$17,3,FALSE),$AD3643*$F3643,0),"0.00")</f>
        <v>0.00</v>
      </c>
      <c r="AF3643" s="46" t="str">
        <f>IFERROR(IF(AF$3=VLOOKUP($E3643,Template!$AK$5:$AM$17,3,FALSE),$AD3643*$F3643,0),"0.00")</f>
        <v>0.00</v>
      </c>
      <c r="AG3643" s="28">
        <f t="shared" si="10203"/>
        <v>0</v>
      </c>
      <c r="AH3643" s="13" t="s">
        <v>40</v>
      </c>
      <c r="AI3643" s="13" t="s">
        <v>41</v>
      </c>
      <c r="AK3643" s="14" t="s">
        <v>28</v>
      </c>
      <c r="AL3643" s="15">
        <v>0.05</v>
      </c>
      <c r="AM3643" s="16" t="s">
        <v>3</v>
      </c>
    </row>
    <row r="3644" spans="1:39" s="3" customFormat="1" ht="13.8" x14ac:dyDescent="0.25">
      <c r="A3644" s="7" t="str">
        <f t="shared" ref="A3644:C3644" si="10216">A3643</f>
        <v>(Enter Broadcasting Company Name)</v>
      </c>
      <c r="B3644" s="7" t="str">
        <f t="shared" si="10216"/>
        <v>(Enter Call Letters)</v>
      </c>
      <c r="C3644" s="8" t="str">
        <f t="shared" si="10216"/>
        <v>(Select AM/FM)</v>
      </c>
      <c r="D3644" s="30"/>
      <c r="E3644" s="8" t="str">
        <f t="shared" si="10205"/>
        <v>(Select Station Province)</v>
      </c>
      <c r="F3644" s="9" t="str">
        <f>IFERROR(VLOOKUP(E3644,Template!$AK$5:$AL$17,2,FALSE),"")</f>
        <v/>
      </c>
      <c r="G3644" s="42" t="s">
        <v>13</v>
      </c>
      <c r="H3644" s="42" t="s">
        <v>16</v>
      </c>
      <c r="I3644" s="32" t="s">
        <v>65</v>
      </c>
      <c r="J3644" s="32" t="s">
        <v>66</v>
      </c>
      <c r="K3644" s="33">
        <f t="shared" si="10187"/>
        <v>0</v>
      </c>
      <c r="L3644" s="33">
        <f t="shared" si="10188"/>
        <v>0</v>
      </c>
      <c r="M3644" s="34">
        <f t="shared" si="10186"/>
        <v>0</v>
      </c>
      <c r="N3644" s="34">
        <f t="shared" si="10206"/>
        <v>0</v>
      </c>
      <c r="O3644" s="34">
        <f t="shared" si="10189"/>
        <v>0</v>
      </c>
      <c r="P3644" s="12" t="str">
        <f t="shared" ref="P3644:Q3644" si="10217">P3643</f>
        <v>(Select Language)</v>
      </c>
      <c r="Q3644" s="12" t="str">
        <f t="shared" si="10217"/>
        <v>(Select Usage)</v>
      </c>
      <c r="R3644" s="33">
        <f t="shared" si="10190"/>
        <v>0</v>
      </c>
      <c r="S3644" s="33">
        <f t="shared" si="10191"/>
        <v>0</v>
      </c>
      <c r="T3644" s="33">
        <f t="shared" si="10192"/>
        <v>0</v>
      </c>
      <c r="U3644" s="33">
        <f t="shared" si="10193"/>
        <v>0</v>
      </c>
      <c r="V3644" s="33">
        <f t="shared" si="10194"/>
        <v>0</v>
      </c>
      <c r="W3644" s="33">
        <f t="shared" si="10195"/>
        <v>0</v>
      </c>
      <c r="X3644" s="33">
        <f t="shared" si="10196"/>
        <v>0</v>
      </c>
      <c r="Y3644" s="33">
        <f t="shared" si="10197"/>
        <v>0</v>
      </c>
      <c r="Z3644" s="33">
        <f t="shared" si="10198"/>
        <v>0</v>
      </c>
      <c r="AA3644" s="33">
        <f t="shared" si="10199"/>
        <v>0</v>
      </c>
      <c r="AB3644" s="33">
        <f t="shared" si="10200"/>
        <v>0</v>
      </c>
      <c r="AC3644" s="33">
        <f t="shared" si="10201"/>
        <v>0</v>
      </c>
      <c r="AD3644" s="26">
        <f t="shared" ref="AD3644:AD3646" si="10218">SUM(R3644:AC3644)</f>
        <v>0</v>
      </c>
      <c r="AE3644" s="46" t="str">
        <f>IFERROR(IF(AE$3=VLOOKUP($E3644,Template!$AK$5:$AM$17,3,FALSE),$AD3644*$F3644,0),"0.00")</f>
        <v>0.00</v>
      </c>
      <c r="AF3644" s="46" t="str">
        <f>IFERROR(IF(AF$3=VLOOKUP($E3644,Template!$AK$5:$AM$17,3,FALSE),$AD3644*$F3644,0),"0.00")</f>
        <v>0.00</v>
      </c>
      <c r="AG3644" s="28">
        <f t="shared" si="10203"/>
        <v>0</v>
      </c>
      <c r="AH3644" s="13" t="s">
        <v>40</v>
      </c>
      <c r="AI3644" s="13" t="s">
        <v>41</v>
      </c>
      <c r="AK3644" s="14" t="s">
        <v>70</v>
      </c>
      <c r="AL3644" s="15">
        <v>0.05</v>
      </c>
      <c r="AM3644" s="16" t="s">
        <v>3</v>
      </c>
    </row>
    <row r="3645" spans="1:39" s="3" customFormat="1" ht="13.8" x14ac:dyDescent="0.25">
      <c r="A3645" s="7" t="str">
        <f t="shared" ref="A3645:C3645" si="10219">A3644</f>
        <v>(Enter Broadcasting Company Name)</v>
      </c>
      <c r="B3645" s="7" t="str">
        <f t="shared" si="10219"/>
        <v>(Enter Call Letters)</v>
      </c>
      <c r="C3645" s="8" t="str">
        <f t="shared" si="10219"/>
        <v>(Select AM/FM)</v>
      </c>
      <c r="D3645" s="30"/>
      <c r="E3645" s="8" t="str">
        <f t="shared" si="10205"/>
        <v>(Select Station Province)</v>
      </c>
      <c r="F3645" s="9" t="str">
        <f>IFERROR(VLOOKUP(E3645,Template!$AK$5:$AL$17,2,FALSE),"")</f>
        <v/>
      </c>
      <c r="G3645" s="42" t="s">
        <v>15</v>
      </c>
      <c r="H3645" s="42" t="s">
        <v>17</v>
      </c>
      <c r="I3645" s="32" t="s">
        <v>65</v>
      </c>
      <c r="J3645" s="32" t="s">
        <v>66</v>
      </c>
      <c r="K3645" s="33">
        <f t="shared" si="10187"/>
        <v>0</v>
      </c>
      <c r="L3645" s="33">
        <f t="shared" si="10188"/>
        <v>0</v>
      </c>
      <c r="M3645" s="34">
        <f t="shared" si="10186"/>
        <v>0</v>
      </c>
      <c r="N3645" s="34">
        <f t="shared" si="10206"/>
        <v>0</v>
      </c>
      <c r="O3645" s="34">
        <f t="shared" si="10189"/>
        <v>0</v>
      </c>
      <c r="P3645" s="12" t="str">
        <f t="shared" ref="P3645:Q3645" si="10220">P3644</f>
        <v>(Select Language)</v>
      </c>
      <c r="Q3645" s="12" t="str">
        <f t="shared" si="10220"/>
        <v>(Select Usage)</v>
      </c>
      <c r="R3645" s="33">
        <f t="shared" si="10190"/>
        <v>0</v>
      </c>
      <c r="S3645" s="33">
        <f t="shared" si="10191"/>
        <v>0</v>
      </c>
      <c r="T3645" s="33">
        <f t="shared" si="10192"/>
        <v>0</v>
      </c>
      <c r="U3645" s="33">
        <f t="shared" si="10193"/>
        <v>0</v>
      </c>
      <c r="V3645" s="33">
        <f t="shared" si="10194"/>
        <v>0</v>
      </c>
      <c r="W3645" s="33">
        <f t="shared" si="10195"/>
        <v>0</v>
      </c>
      <c r="X3645" s="33">
        <f t="shared" si="10196"/>
        <v>0</v>
      </c>
      <c r="Y3645" s="33">
        <f t="shared" si="10197"/>
        <v>0</v>
      </c>
      <c r="Z3645" s="33">
        <f t="shared" si="10198"/>
        <v>0</v>
      </c>
      <c r="AA3645" s="33">
        <f t="shared" si="10199"/>
        <v>0</v>
      </c>
      <c r="AB3645" s="33">
        <f t="shared" si="10200"/>
        <v>0</v>
      </c>
      <c r="AC3645" s="33">
        <f t="shared" si="10201"/>
        <v>0</v>
      </c>
      <c r="AD3645" s="26">
        <f t="shared" si="10218"/>
        <v>0</v>
      </c>
      <c r="AE3645" s="46" t="str">
        <f>IFERROR(IF(AE$3=VLOOKUP($E3645,Template!$AK$5:$AM$17,3,FALSE),$AD3645*$F3645,0),"0.00")</f>
        <v>0.00</v>
      </c>
      <c r="AF3645" s="46" t="str">
        <f>IFERROR(IF(AF$3=VLOOKUP($E3645,Template!$AK$5:$AM$17,3,FALSE),$AD3645*$F3645,0),"0.00")</f>
        <v>0.00</v>
      </c>
      <c r="AG3645" s="28">
        <f t="shared" si="10203"/>
        <v>0</v>
      </c>
      <c r="AH3645" s="13" t="s">
        <v>40</v>
      </c>
      <c r="AI3645" s="13" t="s">
        <v>41</v>
      </c>
      <c r="AK3645" s="14" t="s">
        <v>20</v>
      </c>
      <c r="AL3645" s="15">
        <v>0.13</v>
      </c>
      <c r="AM3645" s="16" t="s">
        <v>2</v>
      </c>
    </row>
    <row r="3646" spans="1:39" s="3" customFormat="1" ht="13.8" x14ac:dyDescent="0.25">
      <c r="A3646" s="7" t="str">
        <f t="shared" ref="A3646:C3646" si="10221">A3645</f>
        <v>(Enter Broadcasting Company Name)</v>
      </c>
      <c r="B3646" s="7" t="str">
        <f t="shared" si="10221"/>
        <v>(Enter Call Letters)</v>
      </c>
      <c r="C3646" s="8" t="str">
        <f t="shared" si="10221"/>
        <v>(Select AM/FM)</v>
      </c>
      <c r="D3646" s="30"/>
      <c r="E3646" s="8" t="str">
        <f t="shared" si="10205"/>
        <v>(Select Station Province)</v>
      </c>
      <c r="F3646" s="9" t="str">
        <f>IFERROR(VLOOKUP(E3646,Template!$AK$5:$AL$17,2,FALSE),"")</f>
        <v/>
      </c>
      <c r="G3646" s="42" t="s">
        <v>16</v>
      </c>
      <c r="H3646" s="42" t="s">
        <v>18</v>
      </c>
      <c r="I3646" s="32" t="s">
        <v>65</v>
      </c>
      <c r="J3646" s="32" t="s">
        <v>66</v>
      </c>
      <c r="K3646" s="33">
        <f t="shared" si="10187"/>
        <v>0</v>
      </c>
      <c r="L3646" s="33">
        <f t="shared" si="10188"/>
        <v>0</v>
      </c>
      <c r="M3646" s="34">
        <f t="shared" si="10186"/>
        <v>0</v>
      </c>
      <c r="N3646" s="34">
        <f t="shared" si="10206"/>
        <v>0</v>
      </c>
      <c r="O3646" s="34">
        <f t="shared" si="10189"/>
        <v>0</v>
      </c>
      <c r="P3646" s="12" t="str">
        <f t="shared" ref="P3646:Q3646" si="10222">P3645</f>
        <v>(Select Language)</v>
      </c>
      <c r="Q3646" s="12" t="str">
        <f t="shared" si="10222"/>
        <v>(Select Usage)</v>
      </c>
      <c r="R3646" s="33">
        <f t="shared" si="10190"/>
        <v>0</v>
      </c>
      <c r="S3646" s="33">
        <f t="shared" si="10191"/>
        <v>0</v>
      </c>
      <c r="T3646" s="33">
        <f t="shared" si="10192"/>
        <v>0</v>
      </c>
      <c r="U3646" s="33">
        <f t="shared" si="10193"/>
        <v>0</v>
      </c>
      <c r="V3646" s="33">
        <f t="shared" si="10194"/>
        <v>0</v>
      </c>
      <c r="W3646" s="33">
        <f t="shared" si="10195"/>
        <v>0</v>
      </c>
      <c r="X3646" s="33">
        <f t="shared" si="10196"/>
        <v>0</v>
      </c>
      <c r="Y3646" s="33">
        <f t="shared" si="10197"/>
        <v>0</v>
      </c>
      <c r="Z3646" s="33">
        <f t="shared" si="10198"/>
        <v>0</v>
      </c>
      <c r="AA3646" s="33">
        <f t="shared" si="10199"/>
        <v>0</v>
      </c>
      <c r="AB3646" s="33">
        <f t="shared" si="10200"/>
        <v>0</v>
      </c>
      <c r="AC3646" s="33">
        <f t="shared" si="10201"/>
        <v>0</v>
      </c>
      <c r="AD3646" s="26">
        <f t="shared" si="10218"/>
        <v>0</v>
      </c>
      <c r="AE3646" s="46" t="str">
        <f>IFERROR(IF(AE$3=VLOOKUP($E3646,Template!$AK$5:$AM$17,3,FALSE),$AD3646*$F3646,0),"0.00")</f>
        <v>0.00</v>
      </c>
      <c r="AF3646" s="46" t="str">
        <f>IFERROR(IF(AF$3=VLOOKUP($E3646,Template!$AK$5:$AM$17,3,FALSE),$AD3646*$F3646,0),"0.00")</f>
        <v>0.00</v>
      </c>
      <c r="AG3646" s="28">
        <f t="shared" si="10203"/>
        <v>0</v>
      </c>
      <c r="AH3646" s="13" t="s">
        <v>40</v>
      </c>
      <c r="AI3646" s="13" t="s">
        <v>41</v>
      </c>
      <c r="AK3646" s="14" t="s">
        <v>69</v>
      </c>
      <c r="AL3646" s="15">
        <v>0.15</v>
      </c>
      <c r="AM3646" s="16" t="s">
        <v>2</v>
      </c>
    </row>
    <row r="3647" spans="1:39" s="3" customFormat="1" ht="13.8" x14ac:dyDescent="0.25">
      <c r="A3647" s="7" t="str">
        <f t="shared" ref="A3647:C3647" si="10223">A3646</f>
        <v>(Enter Broadcasting Company Name)</v>
      </c>
      <c r="B3647" s="7" t="str">
        <f t="shared" si="10223"/>
        <v>(Enter Call Letters)</v>
      </c>
      <c r="C3647" s="8" t="str">
        <f t="shared" si="10223"/>
        <v>(Select AM/FM)</v>
      </c>
      <c r="D3647" s="30"/>
      <c r="E3647" s="8" t="str">
        <f t="shared" si="10205"/>
        <v>(Select Station Province)</v>
      </c>
      <c r="F3647" s="9" t="str">
        <f>IFERROR(VLOOKUP(E3647,Template!$AK$5:$AL$17,2,FALSE),"")</f>
        <v/>
      </c>
      <c r="G3647" s="42" t="s">
        <v>17</v>
      </c>
      <c r="H3647" s="42" t="s">
        <v>7</v>
      </c>
      <c r="I3647" s="32" t="s">
        <v>65</v>
      </c>
      <c r="J3647" s="32" t="s">
        <v>66</v>
      </c>
      <c r="K3647" s="33">
        <f t="shared" si="10187"/>
        <v>0</v>
      </c>
      <c r="L3647" s="33">
        <f t="shared" si="10188"/>
        <v>0</v>
      </c>
      <c r="M3647" s="34">
        <f t="shared" si="10186"/>
        <v>0</v>
      </c>
      <c r="N3647" s="34">
        <f t="shared" si="10206"/>
        <v>0</v>
      </c>
      <c r="O3647" s="34">
        <f t="shared" si="10189"/>
        <v>0</v>
      </c>
      <c r="P3647" s="12" t="str">
        <f t="shared" ref="P3647:Q3647" si="10224">P3646</f>
        <v>(Select Language)</v>
      </c>
      <c r="Q3647" s="12" t="str">
        <f t="shared" si="10224"/>
        <v>(Select Usage)</v>
      </c>
      <c r="R3647" s="33">
        <f t="shared" si="10190"/>
        <v>0</v>
      </c>
      <c r="S3647" s="33">
        <f t="shared" si="10191"/>
        <v>0</v>
      </c>
      <c r="T3647" s="33">
        <f t="shared" si="10192"/>
        <v>0</v>
      </c>
      <c r="U3647" s="33">
        <f t="shared" si="10193"/>
        <v>0</v>
      </c>
      <c r="V3647" s="33">
        <f t="shared" si="10194"/>
        <v>0</v>
      </c>
      <c r="W3647" s="33">
        <f t="shared" si="10195"/>
        <v>0</v>
      </c>
      <c r="X3647" s="33">
        <f t="shared" si="10196"/>
        <v>0</v>
      </c>
      <c r="Y3647" s="33">
        <f t="shared" si="10197"/>
        <v>0</v>
      </c>
      <c r="Z3647" s="33">
        <f t="shared" si="10198"/>
        <v>0</v>
      </c>
      <c r="AA3647" s="33">
        <f t="shared" si="10199"/>
        <v>0</v>
      </c>
      <c r="AB3647" s="33">
        <f t="shared" si="10200"/>
        <v>0</v>
      </c>
      <c r="AC3647" s="33">
        <f t="shared" si="10201"/>
        <v>0</v>
      </c>
      <c r="AD3647" s="26">
        <f>SUM(R3647:AC3647)</f>
        <v>0</v>
      </c>
      <c r="AE3647" s="46" t="str">
        <f>IFERROR(IF(AE$3=VLOOKUP($E3647,Template!$AK$5:$AM$17,3,FALSE),$AD3647*$F3647,0),"0.00")</f>
        <v>0.00</v>
      </c>
      <c r="AF3647" s="46" t="str">
        <f>IFERROR(IF(AF$3=VLOOKUP($E3647,Template!$AK$5:$AM$17,3,FALSE),$AD3647*$F3647,0),"0.00")</f>
        <v>0.00</v>
      </c>
      <c r="AG3647" s="28">
        <f t="shared" si="10203"/>
        <v>0</v>
      </c>
      <c r="AH3647" s="13" t="s">
        <v>40</v>
      </c>
      <c r="AI3647" s="13" t="s">
        <v>41</v>
      </c>
      <c r="AK3647" s="14" t="s">
        <v>29</v>
      </c>
      <c r="AL3647" s="15">
        <v>0.05</v>
      </c>
      <c r="AM3647" s="16" t="s">
        <v>3</v>
      </c>
    </row>
    <row r="3648" spans="1:39" s="3" customFormat="1" ht="13.8" x14ac:dyDescent="0.25">
      <c r="A3648" s="7" t="str">
        <f t="shared" ref="A3648:C3648" si="10225">A3647</f>
        <v>(Enter Broadcasting Company Name)</v>
      </c>
      <c r="B3648" s="7" t="str">
        <f t="shared" si="10225"/>
        <v>(Enter Call Letters)</v>
      </c>
      <c r="C3648" s="8" t="str">
        <f t="shared" si="10225"/>
        <v>(Select AM/FM)</v>
      </c>
      <c r="D3648" s="30"/>
      <c r="E3648" s="8" t="str">
        <f t="shared" si="10205"/>
        <v>(Select Station Province)</v>
      </c>
      <c r="F3648" s="9" t="str">
        <f>IFERROR(VLOOKUP(E3648,Template!$AK$5:$AL$17,2,FALSE),"")</f>
        <v/>
      </c>
      <c r="G3648" s="42" t="s">
        <v>18</v>
      </c>
      <c r="H3648" s="43" t="s">
        <v>8</v>
      </c>
      <c r="I3648" s="32" t="s">
        <v>65</v>
      </c>
      <c r="J3648" s="32" t="s">
        <v>66</v>
      </c>
      <c r="K3648" s="33">
        <f t="shared" si="10187"/>
        <v>0</v>
      </c>
      <c r="L3648" s="33">
        <f t="shared" si="10188"/>
        <v>0</v>
      </c>
      <c r="M3648" s="34">
        <f t="shared" si="10186"/>
        <v>0</v>
      </c>
      <c r="N3648" s="34">
        <f t="shared" si="10206"/>
        <v>0</v>
      </c>
      <c r="O3648" s="34">
        <f t="shared" si="10189"/>
        <v>0</v>
      </c>
      <c r="P3648" s="12" t="str">
        <f t="shared" ref="P3648:Q3648" si="10226">P3647</f>
        <v>(Select Language)</v>
      </c>
      <c r="Q3648" s="12" t="str">
        <f t="shared" si="10226"/>
        <v>(Select Usage)</v>
      </c>
      <c r="R3648" s="33">
        <f t="shared" si="10190"/>
        <v>0</v>
      </c>
      <c r="S3648" s="33">
        <f t="shared" si="10191"/>
        <v>0</v>
      </c>
      <c r="T3648" s="33">
        <f t="shared" si="10192"/>
        <v>0</v>
      </c>
      <c r="U3648" s="33">
        <f t="shared" si="10193"/>
        <v>0</v>
      </c>
      <c r="V3648" s="33">
        <f t="shared" si="10194"/>
        <v>0</v>
      </c>
      <c r="W3648" s="33">
        <f t="shared" si="10195"/>
        <v>0</v>
      </c>
      <c r="X3648" s="33">
        <f t="shared" si="10196"/>
        <v>0</v>
      </c>
      <c r="Y3648" s="33">
        <f t="shared" si="10197"/>
        <v>0</v>
      </c>
      <c r="Z3648" s="33">
        <f t="shared" si="10198"/>
        <v>0</v>
      </c>
      <c r="AA3648" s="33">
        <f t="shared" si="10199"/>
        <v>0</v>
      </c>
      <c r="AB3648" s="33">
        <f t="shared" si="10200"/>
        <v>0</v>
      </c>
      <c r="AC3648" s="33">
        <f t="shared" si="10201"/>
        <v>0</v>
      </c>
      <c r="AD3648" s="26">
        <f t="shared" ref="AD3648" si="10227">SUM(R3648:AC3648)</f>
        <v>0</v>
      </c>
      <c r="AE3648" s="46" t="str">
        <f>IFERROR(IF(AE$3=VLOOKUP($E3648,Template!$AK$5:$AM$17,3,FALSE),$AD3648*$F3648,0),"0.00")</f>
        <v>0.00</v>
      </c>
      <c r="AF3648" s="46" t="str">
        <f>IFERROR(IF(AF$3=VLOOKUP($E3648,Template!$AK$5:$AM$17,3,FALSE),$AD3648*$F3648,0),"0.00")</f>
        <v>0.00</v>
      </c>
      <c r="AG3648" s="28">
        <f t="shared" si="10203"/>
        <v>0</v>
      </c>
      <c r="AH3648" s="13" t="s">
        <v>40</v>
      </c>
      <c r="AI3648" s="13" t="s">
        <v>41</v>
      </c>
      <c r="AK3648" s="14" t="s">
        <v>21</v>
      </c>
      <c r="AL3648" s="15">
        <v>0.05</v>
      </c>
      <c r="AM3648" s="16" t="s">
        <v>3</v>
      </c>
    </row>
    <row r="3649" spans="1:39" ht="13.8" x14ac:dyDescent="0.25">
      <c r="A3649" s="19" t="s">
        <v>4</v>
      </c>
      <c r="B3649" s="19"/>
      <c r="C3649" s="20"/>
      <c r="D3649" s="20"/>
      <c r="E3649" s="20"/>
      <c r="F3649" s="20"/>
      <c r="G3649" s="44"/>
      <c r="H3649" s="44"/>
      <c r="I3649" s="21">
        <f t="shared" ref="I3649:K3649" si="10228">SUM(I3637:I3648)</f>
        <v>0</v>
      </c>
      <c r="J3649" s="21">
        <f t="shared" si="10228"/>
        <v>0</v>
      </c>
      <c r="K3649" s="21">
        <f t="shared" si="10228"/>
        <v>0</v>
      </c>
      <c r="L3649" s="21">
        <f>L3648</f>
        <v>0</v>
      </c>
      <c r="M3649" s="21">
        <f>SUM(M3637:M3648)</f>
        <v>0</v>
      </c>
      <c r="N3649" s="21">
        <f t="shared" ref="N3649:O3649" si="10229">SUM(N3637:N3648)</f>
        <v>0</v>
      </c>
      <c r="O3649" s="21">
        <f t="shared" si="10229"/>
        <v>0</v>
      </c>
      <c r="P3649" s="21"/>
      <c r="Q3649" s="22"/>
      <c r="R3649" s="21">
        <f t="shared" ref="R3649:AI3649" si="10230">SUM(R3637:R3648)</f>
        <v>0</v>
      </c>
      <c r="S3649" s="21">
        <f t="shared" si="10230"/>
        <v>0</v>
      </c>
      <c r="T3649" s="21">
        <f t="shared" si="10230"/>
        <v>0</v>
      </c>
      <c r="U3649" s="21">
        <f t="shared" si="10230"/>
        <v>0</v>
      </c>
      <c r="V3649" s="21">
        <f t="shared" si="10230"/>
        <v>0</v>
      </c>
      <c r="W3649" s="21">
        <f t="shared" si="10230"/>
        <v>0</v>
      </c>
      <c r="X3649" s="21">
        <f t="shared" si="10230"/>
        <v>0</v>
      </c>
      <c r="Y3649" s="21">
        <f t="shared" si="10230"/>
        <v>0</v>
      </c>
      <c r="Z3649" s="21">
        <f t="shared" si="10230"/>
        <v>0</v>
      </c>
      <c r="AA3649" s="21">
        <f t="shared" si="10230"/>
        <v>0</v>
      </c>
      <c r="AB3649" s="21">
        <f t="shared" si="10230"/>
        <v>0</v>
      </c>
      <c r="AC3649" s="21">
        <f t="shared" si="10230"/>
        <v>0</v>
      </c>
      <c r="AD3649" s="27">
        <f t="shared" si="10230"/>
        <v>0</v>
      </c>
      <c r="AE3649" s="21">
        <f t="shared" si="10230"/>
        <v>0</v>
      </c>
      <c r="AF3649" s="21">
        <f t="shared" si="10230"/>
        <v>0</v>
      </c>
      <c r="AG3649" s="27">
        <f t="shared" si="10230"/>
        <v>0</v>
      </c>
      <c r="AH3649" s="21">
        <f t="shared" si="10230"/>
        <v>0</v>
      </c>
      <c r="AI3649" s="21">
        <f t="shared" si="10230"/>
        <v>0</v>
      </c>
      <c r="AK3649" s="14" t="s">
        <v>71</v>
      </c>
      <c r="AL3649" s="15">
        <v>0.05</v>
      </c>
      <c r="AM3649" s="16" t="s">
        <v>3</v>
      </c>
    </row>
    <row r="3650" spans="1:39" x14ac:dyDescent="0.25">
      <c r="A3650" s="2"/>
      <c r="G3650" s="2"/>
      <c r="H3650" s="2"/>
      <c r="O3650" s="2"/>
      <c r="P3650" s="2"/>
    </row>
    <row r="3651" spans="1:39" ht="42" customHeight="1" x14ac:dyDescent="0.25">
      <c r="A3651" s="223" t="s">
        <v>63</v>
      </c>
      <c r="B3651" s="223" t="s">
        <v>43</v>
      </c>
      <c r="C3651" s="224" t="s">
        <v>19</v>
      </c>
      <c r="D3651" s="226"/>
      <c r="E3651" s="223" t="s">
        <v>14</v>
      </c>
      <c r="F3651" s="223" t="s">
        <v>38</v>
      </c>
      <c r="G3651" s="223" t="s">
        <v>1</v>
      </c>
      <c r="H3651" s="223" t="s">
        <v>5</v>
      </c>
      <c r="I3651" s="225" t="s">
        <v>31</v>
      </c>
      <c r="J3651" s="225" t="s">
        <v>32</v>
      </c>
      <c r="K3651" s="225" t="s">
        <v>48</v>
      </c>
      <c r="L3651" s="225" t="s">
        <v>0</v>
      </c>
      <c r="M3651" s="4" t="s">
        <v>45</v>
      </c>
      <c r="N3651" s="4" t="s">
        <v>46</v>
      </c>
      <c r="O3651" s="4" t="s">
        <v>47</v>
      </c>
      <c r="P3651" s="225" t="s">
        <v>50</v>
      </c>
      <c r="Q3651" s="225" t="s">
        <v>33</v>
      </c>
      <c r="R3651" s="4" t="s">
        <v>51</v>
      </c>
      <c r="S3651" s="4" t="s">
        <v>52</v>
      </c>
      <c r="T3651" s="4" t="s">
        <v>53</v>
      </c>
      <c r="U3651" s="4" t="s">
        <v>54</v>
      </c>
      <c r="V3651" s="4" t="s">
        <v>55</v>
      </c>
      <c r="W3651" s="4" t="s">
        <v>56</v>
      </c>
      <c r="X3651" s="4" t="s">
        <v>57</v>
      </c>
      <c r="Y3651" s="4" t="s">
        <v>58</v>
      </c>
      <c r="Z3651" s="4" t="s">
        <v>59</v>
      </c>
      <c r="AA3651" s="4" t="s">
        <v>62</v>
      </c>
      <c r="AB3651" s="4" t="s">
        <v>60</v>
      </c>
      <c r="AC3651" s="4" t="s">
        <v>61</v>
      </c>
      <c r="AD3651" s="233" t="s">
        <v>34</v>
      </c>
      <c r="AE3651" s="231" t="s">
        <v>2</v>
      </c>
      <c r="AF3651" s="231" t="s">
        <v>3</v>
      </c>
      <c r="AG3651" s="233" t="s">
        <v>35</v>
      </c>
      <c r="AH3651" s="223" t="s">
        <v>36</v>
      </c>
      <c r="AI3651" s="223" t="s">
        <v>37</v>
      </c>
      <c r="AK3651" s="229" t="s">
        <v>30</v>
      </c>
      <c r="AL3651" s="229"/>
      <c r="AM3651" s="229"/>
    </row>
    <row r="3652" spans="1:39" s="6" customFormat="1" ht="35.25" customHeight="1" x14ac:dyDescent="0.3">
      <c r="A3652" s="224"/>
      <c r="B3652" s="224"/>
      <c r="C3652" s="224"/>
      <c r="D3652" s="227"/>
      <c r="E3652" s="223"/>
      <c r="F3652" s="223"/>
      <c r="G3652" s="223"/>
      <c r="H3652" s="223"/>
      <c r="I3652" s="230"/>
      <c r="J3652" s="230"/>
      <c r="K3652" s="230"/>
      <c r="L3652" s="230"/>
      <c r="M3652" s="5">
        <v>0</v>
      </c>
      <c r="N3652" s="5">
        <v>625000</v>
      </c>
      <c r="O3652" s="5">
        <v>1250000</v>
      </c>
      <c r="P3652" s="225"/>
      <c r="Q3652" s="225"/>
      <c r="R3652" s="29">
        <v>4.95E-4</v>
      </c>
      <c r="S3652" s="29">
        <v>9.5200000000000005E-4</v>
      </c>
      <c r="T3652" s="29">
        <v>1.5900000000000001E-3</v>
      </c>
      <c r="U3652" s="29">
        <v>1.1169999999999999E-3</v>
      </c>
      <c r="V3652" s="29">
        <v>2.189E-3</v>
      </c>
      <c r="W3652" s="29">
        <v>4.5430000000000002E-3</v>
      </c>
      <c r="X3652" s="29">
        <v>8.8199999999999997E-4</v>
      </c>
      <c r="Y3652" s="29">
        <v>1.6949999999999999E-3</v>
      </c>
      <c r="Z3652" s="29">
        <v>2.8319999999999999E-3</v>
      </c>
      <c r="AA3652" s="29">
        <v>1.9889999999999999E-3</v>
      </c>
      <c r="AB3652" s="29">
        <v>3.8999999999999998E-3</v>
      </c>
      <c r="AC3652" s="29">
        <v>8.0949999999999998E-3</v>
      </c>
      <c r="AD3652" s="233"/>
      <c r="AE3652" s="232"/>
      <c r="AF3652" s="232"/>
      <c r="AG3652" s="234"/>
      <c r="AH3652" s="223"/>
      <c r="AI3652" s="223"/>
      <c r="AK3652" s="229"/>
      <c r="AL3652" s="229"/>
      <c r="AM3652" s="229"/>
    </row>
    <row r="3653" spans="1:39" s="3" customFormat="1" ht="13.8" x14ac:dyDescent="0.25">
      <c r="A3653" s="7" t="s">
        <v>44</v>
      </c>
      <c r="B3653" s="7" t="s">
        <v>42</v>
      </c>
      <c r="C3653" s="8" t="s">
        <v>39</v>
      </c>
      <c r="D3653" s="30"/>
      <c r="E3653" s="8" t="s">
        <v>64</v>
      </c>
      <c r="F3653" s="9" t="str">
        <f>IFERROR(VLOOKUP(E3653,Template!$AK$5:$AL$17,2,FALSE),"")</f>
        <v/>
      </c>
      <c r="G3653" s="41" t="s">
        <v>7</v>
      </c>
      <c r="H3653" s="41" t="s">
        <v>6</v>
      </c>
      <c r="I3653" s="32" t="s">
        <v>65</v>
      </c>
      <c r="J3653" s="32" t="s">
        <v>66</v>
      </c>
      <c r="K3653" s="33">
        <f>IFERROR(I3653+J3653,0)</f>
        <v>0</v>
      </c>
      <c r="L3653" s="33">
        <f>IFERROR(K3653,"")</f>
        <v>0</v>
      </c>
      <c r="M3653" s="34">
        <f t="shared" ref="M3653:M3664" si="10231">IF(L3653&lt;=$N$4,K3653,IF(L3652&gt;$N$4,0,$N$4-L3652))</f>
        <v>0</v>
      </c>
      <c r="N3653" s="34">
        <f>IF(AND(L3653&gt;$N$4,L3653&lt;=$O$4),K3653-M3653,IF(AND(L3652&gt;$N$4,L3652&lt;=$O$4),$O$4-L3652,IF(L3652&gt;$O$4,0,IF(L3653&lt;$N$4,0,MIN(L3653-$N$4,$N$4)))))</f>
        <v>0</v>
      </c>
      <c r="O3653" s="34">
        <f>IF(L3653&gt;$O$4,K3653-M3653-N3653,0)</f>
        <v>0</v>
      </c>
      <c r="P3653" s="12" t="s">
        <v>94</v>
      </c>
      <c r="Q3653" s="12" t="s">
        <v>68</v>
      </c>
      <c r="R3653" s="33">
        <f>IF(AND($Q3653="LOW",$P3653="French"),M3653*R$4,0)</f>
        <v>0</v>
      </c>
      <c r="S3653" s="33">
        <f>IF(AND($Q3653="LOW",$P3653="French"),N3653*S$4,0)</f>
        <v>0</v>
      </c>
      <c r="T3653" s="33">
        <f>IF(AND($Q3653="LOW",$P3653="French"),O3653*T$4,0)</f>
        <v>0</v>
      </c>
      <c r="U3653" s="33">
        <f>IF(AND($Q3653="HIGH",$P3653="French"),M3653*U$4,0)</f>
        <v>0</v>
      </c>
      <c r="V3653" s="33">
        <f>IF(AND($Q3653="HIGH",$P3653="French"),N3653*V$4,0)</f>
        <v>0</v>
      </c>
      <c r="W3653" s="33">
        <f>IF(AND($Q3653="HIGH",$P3653="French"),O3653*W$4,0)</f>
        <v>0</v>
      </c>
      <c r="X3653" s="33">
        <f>IF(AND($Q3653="LOW",$P3653="English"),M3653*X$4,0)</f>
        <v>0</v>
      </c>
      <c r="Y3653" s="33">
        <f>IF(AND($Q3653="LOW",$P3653="English"),N3653*Y$4,0)</f>
        <v>0</v>
      </c>
      <c r="Z3653" s="33">
        <f>IF(AND($Q3653="LOW",$P3653="English"),O3653*Z$4,0)</f>
        <v>0</v>
      </c>
      <c r="AA3653" s="33">
        <f>IF(AND($Q3653="HIGH",$P3653="English"),M3653*AA$4,0)</f>
        <v>0</v>
      </c>
      <c r="AB3653" s="33">
        <f>IF(AND($Q3653="HIGH",$P3653="English"),N3653*AB$4,0)</f>
        <v>0</v>
      </c>
      <c r="AC3653" s="33">
        <f>IF(AND($Q3653="HIGH",$P3653="English"),O3653*AC$4,0)</f>
        <v>0</v>
      </c>
      <c r="AD3653" s="26">
        <f>SUM(R3653:AC3653)</f>
        <v>0</v>
      </c>
      <c r="AE3653" s="46" t="str">
        <f>IFERROR(IF(AE$3=VLOOKUP($E3653,Template!$AK$5:$AM$17,3,FALSE),$AD3653*$F3653,0),"0.00")</f>
        <v>0.00</v>
      </c>
      <c r="AF3653" s="46" t="str">
        <f>IFERROR(IF(AF$3=VLOOKUP($E3653,Template!$AK$5:$AM$17,3,FALSE),$AD3653*$F3653,0),"0.00")</f>
        <v>0.00</v>
      </c>
      <c r="AG3653" s="28">
        <f>SUM(AD3653:AF3653)</f>
        <v>0</v>
      </c>
      <c r="AH3653" s="13" t="s">
        <v>40</v>
      </c>
      <c r="AI3653" s="13" t="s">
        <v>41</v>
      </c>
      <c r="AK3653" s="14" t="s">
        <v>25</v>
      </c>
      <c r="AL3653" s="15">
        <v>0.05</v>
      </c>
      <c r="AM3653" s="16" t="s">
        <v>3</v>
      </c>
    </row>
    <row r="3654" spans="1:39" s="3" customFormat="1" ht="13.8" x14ac:dyDescent="0.25">
      <c r="A3654" s="7" t="str">
        <f>A3653</f>
        <v>(Enter Broadcasting Company Name)</v>
      </c>
      <c r="B3654" s="7" t="str">
        <f>B3653</f>
        <v>(Enter Call Letters)</v>
      </c>
      <c r="C3654" s="8" t="str">
        <f>C3653</f>
        <v>(Select AM/FM)</v>
      </c>
      <c r="D3654" s="30"/>
      <c r="E3654" s="8" t="str">
        <f>E3653</f>
        <v>(Select Station Province)</v>
      </c>
      <c r="F3654" s="9" t="str">
        <f>IFERROR(VLOOKUP(E3654,Template!$AK$5:$AL$17,2,FALSE),"")</f>
        <v/>
      </c>
      <c r="G3654" s="42" t="s">
        <v>8</v>
      </c>
      <c r="H3654" s="42" t="s">
        <v>9</v>
      </c>
      <c r="I3654" s="32" t="s">
        <v>65</v>
      </c>
      <c r="J3654" s="32" t="s">
        <v>66</v>
      </c>
      <c r="K3654" s="33">
        <f t="shared" ref="K3654:K3664" si="10232">IFERROR(I3654+J3654,0)</f>
        <v>0</v>
      </c>
      <c r="L3654" s="33">
        <f t="shared" ref="L3654:L3664" si="10233">IFERROR(L3653+K3654,"")</f>
        <v>0</v>
      </c>
      <c r="M3654" s="34">
        <f t="shared" si="10231"/>
        <v>0</v>
      </c>
      <c r="N3654" s="34">
        <f>IF(AND(L3654&gt;$N$4,L3654&lt;=$O$4),K3654-M3654,IF(AND(L3653&gt;$N$4,L3653&lt;=$O$4),$O$4-L3653,IF(L3653&gt;$O$4,0,IF(L3654&lt;$N$4,0,MIN(L3654-$N$4,$N$4)))))</f>
        <v>0</v>
      </c>
      <c r="O3654" s="34">
        <f t="shared" ref="O3654:O3664" si="10234">IF(L3654&gt;$O$4,K3654-M3654-N3654,0)</f>
        <v>0</v>
      </c>
      <c r="P3654" s="12" t="str">
        <f>P3653</f>
        <v>(Select Language)</v>
      </c>
      <c r="Q3654" s="12" t="str">
        <f>Q3653</f>
        <v>(Select Usage)</v>
      </c>
      <c r="R3654" s="33">
        <f t="shared" ref="R3654:R3664" si="10235">IF(AND($Q3654="LOW",$P3654="French"),M3654*R$4,0)</f>
        <v>0</v>
      </c>
      <c r="S3654" s="33">
        <f t="shared" ref="S3654:S3664" si="10236">IF(AND($Q3654="LOW",$P3654="French"),N3654*S$4,0)</f>
        <v>0</v>
      </c>
      <c r="T3654" s="33">
        <f t="shared" ref="T3654:T3664" si="10237">IF(AND($Q3654="LOW",$P3654="French"),O3654*T$4,0)</f>
        <v>0</v>
      </c>
      <c r="U3654" s="33">
        <f t="shared" ref="U3654:U3664" si="10238">IF(AND($Q3654="HIGH",$P3654="French"),M3654*U$4,0)</f>
        <v>0</v>
      </c>
      <c r="V3654" s="33">
        <f t="shared" ref="V3654:V3664" si="10239">IF(AND($Q3654="HIGH",$P3654="French"),N3654*V$4,0)</f>
        <v>0</v>
      </c>
      <c r="W3654" s="33">
        <f t="shared" ref="W3654:W3664" si="10240">IF(AND($Q3654="HIGH",$P3654="French"),O3654*W$4,0)</f>
        <v>0</v>
      </c>
      <c r="X3654" s="33">
        <f t="shared" ref="X3654:X3664" si="10241">IF(AND($Q3654="LOW",$P3654="English"),M3654*X$4,0)</f>
        <v>0</v>
      </c>
      <c r="Y3654" s="33">
        <f t="shared" ref="Y3654:Y3664" si="10242">IF(AND($Q3654="LOW",$P3654="English"),N3654*Y$4,0)</f>
        <v>0</v>
      </c>
      <c r="Z3654" s="33">
        <f t="shared" ref="Z3654:Z3664" si="10243">IF(AND($Q3654="LOW",$P3654="English"),O3654*Z$4,0)</f>
        <v>0</v>
      </c>
      <c r="AA3654" s="33">
        <f t="shared" ref="AA3654:AA3664" si="10244">IF(AND($Q3654="HIGH",$P3654="English"),M3654*AA$4,0)</f>
        <v>0</v>
      </c>
      <c r="AB3654" s="33">
        <f t="shared" ref="AB3654:AB3664" si="10245">IF(AND($Q3654="HIGH",$P3654="English"),N3654*AB$4,0)</f>
        <v>0</v>
      </c>
      <c r="AC3654" s="33">
        <f t="shared" ref="AC3654:AC3664" si="10246">IF(AND($Q3654="HIGH",$P3654="English"),O3654*AC$4,0)</f>
        <v>0</v>
      </c>
      <c r="AD3654" s="26">
        <f t="shared" ref="AD3654:AD3658" si="10247">SUM(R3654:AC3654)</f>
        <v>0</v>
      </c>
      <c r="AE3654" s="46" t="str">
        <f>IFERROR(IF(AE$3=VLOOKUP($E3654,Template!$AK$5:$AM$17,3,FALSE),$AD3654*$F3654,0),"0.00")</f>
        <v>0.00</v>
      </c>
      <c r="AF3654" s="46" t="str">
        <f>IFERROR(IF(AF$3=VLOOKUP($E3654,Template!$AK$5:$AM$17,3,FALSE),$AD3654*$F3654,0),"0.00")</f>
        <v>0.00</v>
      </c>
      <c r="AG3654" s="28">
        <f t="shared" ref="AG3654:AG3664" si="10248">SUM(AD3654:AF3654)</f>
        <v>0</v>
      </c>
      <c r="AH3654" s="13" t="s">
        <v>40</v>
      </c>
      <c r="AI3654" s="13" t="s">
        <v>41</v>
      </c>
      <c r="AK3654" s="14" t="s">
        <v>23</v>
      </c>
      <c r="AL3654" s="15">
        <v>0.05</v>
      </c>
      <c r="AM3654" s="16" t="s">
        <v>3</v>
      </c>
    </row>
    <row r="3655" spans="1:39" s="3" customFormat="1" ht="13.8" x14ac:dyDescent="0.25">
      <c r="A3655" s="7" t="str">
        <f t="shared" ref="A3655:C3655" si="10249">A3654</f>
        <v>(Enter Broadcasting Company Name)</v>
      </c>
      <c r="B3655" s="7" t="str">
        <f t="shared" si="10249"/>
        <v>(Enter Call Letters)</v>
      </c>
      <c r="C3655" s="8" t="str">
        <f t="shared" si="10249"/>
        <v>(Select AM/FM)</v>
      </c>
      <c r="D3655" s="30"/>
      <c r="E3655" s="8" t="str">
        <f t="shared" ref="E3655:E3664" si="10250">E3654</f>
        <v>(Select Station Province)</v>
      </c>
      <c r="F3655" s="9" t="str">
        <f>IFERROR(VLOOKUP(E3655,Template!$AK$5:$AL$17,2,FALSE),"")</f>
        <v/>
      </c>
      <c r="G3655" s="42" t="s">
        <v>6</v>
      </c>
      <c r="H3655" s="42" t="s">
        <v>10</v>
      </c>
      <c r="I3655" s="32" t="s">
        <v>65</v>
      </c>
      <c r="J3655" s="32" t="s">
        <v>66</v>
      </c>
      <c r="K3655" s="33">
        <f t="shared" si="10232"/>
        <v>0</v>
      </c>
      <c r="L3655" s="33">
        <f t="shared" si="10233"/>
        <v>0</v>
      </c>
      <c r="M3655" s="34">
        <f t="shared" si="10231"/>
        <v>0</v>
      </c>
      <c r="N3655" s="34">
        <f t="shared" ref="N3655:N3664" si="10251">IF(AND(L3655&gt;$N$4,L3655&lt;=$O$4),K3655-M3655,IF(AND(L3654&gt;$N$4,L3654&lt;=$O$4),$O$4-L3654,IF(L3654&gt;$O$4,0,IF(L3655&lt;$N$4,0,MIN(L3655-$N$4,$N$4)))))</f>
        <v>0</v>
      </c>
      <c r="O3655" s="34">
        <f t="shared" si="10234"/>
        <v>0</v>
      </c>
      <c r="P3655" s="12" t="str">
        <f t="shared" ref="P3655:Q3655" si="10252">P3654</f>
        <v>(Select Language)</v>
      </c>
      <c r="Q3655" s="12" t="str">
        <f t="shared" si="10252"/>
        <v>(Select Usage)</v>
      </c>
      <c r="R3655" s="33">
        <f t="shared" si="10235"/>
        <v>0</v>
      </c>
      <c r="S3655" s="33">
        <f t="shared" si="10236"/>
        <v>0</v>
      </c>
      <c r="T3655" s="33">
        <f t="shared" si="10237"/>
        <v>0</v>
      </c>
      <c r="U3655" s="33">
        <f t="shared" si="10238"/>
        <v>0</v>
      </c>
      <c r="V3655" s="33">
        <f t="shared" si="10239"/>
        <v>0</v>
      </c>
      <c r="W3655" s="33">
        <f t="shared" si="10240"/>
        <v>0</v>
      </c>
      <c r="X3655" s="33">
        <f t="shared" si="10241"/>
        <v>0</v>
      </c>
      <c r="Y3655" s="33">
        <f t="shared" si="10242"/>
        <v>0</v>
      </c>
      <c r="Z3655" s="33">
        <f t="shared" si="10243"/>
        <v>0</v>
      </c>
      <c r="AA3655" s="33">
        <f t="shared" si="10244"/>
        <v>0</v>
      </c>
      <c r="AB3655" s="33">
        <f t="shared" si="10245"/>
        <v>0</v>
      </c>
      <c r="AC3655" s="33">
        <f t="shared" si="10246"/>
        <v>0</v>
      </c>
      <c r="AD3655" s="26">
        <f t="shared" si="10247"/>
        <v>0</v>
      </c>
      <c r="AE3655" s="46" t="str">
        <f>IFERROR(IF(AE$3=VLOOKUP($E3655,Template!$AK$5:$AM$17,3,FALSE),$AD3655*$F3655,0),"0.00")</f>
        <v>0.00</v>
      </c>
      <c r="AF3655" s="46" t="str">
        <f>IFERROR(IF(AF$3=VLOOKUP($E3655,Template!$AK$5:$AM$17,3,FALSE),$AD3655*$F3655,0),"0.00")</f>
        <v>0.00</v>
      </c>
      <c r="AG3655" s="28">
        <f t="shared" si="10248"/>
        <v>0</v>
      </c>
      <c r="AH3655" s="13" t="s">
        <v>40</v>
      </c>
      <c r="AI3655" s="13" t="s">
        <v>41</v>
      </c>
      <c r="AK3655" s="14" t="s">
        <v>24</v>
      </c>
      <c r="AL3655" s="15">
        <v>0.05</v>
      </c>
      <c r="AM3655" s="16" t="s">
        <v>3</v>
      </c>
    </row>
    <row r="3656" spans="1:39" s="3" customFormat="1" ht="13.8" x14ac:dyDescent="0.25">
      <c r="A3656" s="7" t="str">
        <f t="shared" ref="A3656:C3656" si="10253">A3655</f>
        <v>(Enter Broadcasting Company Name)</v>
      </c>
      <c r="B3656" s="7" t="str">
        <f t="shared" si="10253"/>
        <v>(Enter Call Letters)</v>
      </c>
      <c r="C3656" s="8" t="str">
        <f t="shared" si="10253"/>
        <v>(Select AM/FM)</v>
      </c>
      <c r="D3656" s="30"/>
      <c r="E3656" s="8" t="str">
        <f t="shared" si="10250"/>
        <v>(Select Station Province)</v>
      </c>
      <c r="F3656" s="9" t="str">
        <f>IFERROR(VLOOKUP(E3656,Template!$AK$5:$AL$17,2,FALSE),"")</f>
        <v/>
      </c>
      <c r="G3656" s="42" t="s">
        <v>9</v>
      </c>
      <c r="H3656" s="42" t="s">
        <v>11</v>
      </c>
      <c r="I3656" s="32" t="s">
        <v>65</v>
      </c>
      <c r="J3656" s="32" t="s">
        <v>66</v>
      </c>
      <c r="K3656" s="33">
        <f t="shared" si="10232"/>
        <v>0</v>
      </c>
      <c r="L3656" s="33">
        <f t="shared" si="10233"/>
        <v>0</v>
      </c>
      <c r="M3656" s="34">
        <f t="shared" si="10231"/>
        <v>0</v>
      </c>
      <c r="N3656" s="34">
        <f t="shared" si="10251"/>
        <v>0</v>
      </c>
      <c r="O3656" s="34">
        <f t="shared" si="10234"/>
        <v>0</v>
      </c>
      <c r="P3656" s="12" t="str">
        <f t="shared" ref="P3656:Q3656" si="10254">P3655</f>
        <v>(Select Language)</v>
      </c>
      <c r="Q3656" s="12" t="str">
        <f t="shared" si="10254"/>
        <v>(Select Usage)</v>
      </c>
      <c r="R3656" s="33">
        <f t="shared" si="10235"/>
        <v>0</v>
      </c>
      <c r="S3656" s="33">
        <f t="shared" si="10236"/>
        <v>0</v>
      </c>
      <c r="T3656" s="33">
        <f t="shared" si="10237"/>
        <v>0</v>
      </c>
      <c r="U3656" s="33">
        <f t="shared" si="10238"/>
        <v>0</v>
      </c>
      <c r="V3656" s="33">
        <f t="shared" si="10239"/>
        <v>0</v>
      </c>
      <c r="W3656" s="33">
        <f t="shared" si="10240"/>
        <v>0</v>
      </c>
      <c r="X3656" s="33">
        <f t="shared" si="10241"/>
        <v>0</v>
      </c>
      <c r="Y3656" s="33">
        <f t="shared" si="10242"/>
        <v>0</v>
      </c>
      <c r="Z3656" s="33">
        <f t="shared" si="10243"/>
        <v>0</v>
      </c>
      <c r="AA3656" s="33">
        <f t="shared" si="10244"/>
        <v>0</v>
      </c>
      <c r="AB3656" s="33">
        <f t="shared" si="10245"/>
        <v>0</v>
      </c>
      <c r="AC3656" s="33">
        <f t="shared" si="10246"/>
        <v>0</v>
      </c>
      <c r="AD3656" s="26">
        <f t="shared" si="10247"/>
        <v>0</v>
      </c>
      <c r="AE3656" s="46" t="str">
        <f>IFERROR(IF(AE$3=VLOOKUP($E3656,Template!$AK$5:$AM$17,3,FALSE),$AD3656*$F3656,0),"0.00")</f>
        <v>0.00</v>
      </c>
      <c r="AF3656" s="46" t="str">
        <f>IFERROR(IF(AF$3=VLOOKUP($E3656,Template!$AK$5:$AM$17,3,FALSE),$AD3656*$F3656,0),"0.00")</f>
        <v>0.00</v>
      </c>
      <c r="AG3656" s="28">
        <f t="shared" si="10248"/>
        <v>0</v>
      </c>
      <c r="AH3656" s="13" t="s">
        <v>40</v>
      </c>
      <c r="AI3656" s="13" t="s">
        <v>41</v>
      </c>
      <c r="AK3656" s="14" t="s">
        <v>22</v>
      </c>
      <c r="AL3656" s="15">
        <v>0.15</v>
      </c>
      <c r="AM3656" s="16" t="s">
        <v>2</v>
      </c>
    </row>
    <row r="3657" spans="1:39" s="3" customFormat="1" ht="13.8" x14ac:dyDescent="0.25">
      <c r="A3657" s="7" t="str">
        <f t="shared" ref="A3657:C3657" si="10255">A3656</f>
        <v>(Enter Broadcasting Company Name)</v>
      </c>
      <c r="B3657" s="7" t="str">
        <f t="shared" si="10255"/>
        <v>(Enter Call Letters)</v>
      </c>
      <c r="C3657" s="8" t="str">
        <f t="shared" si="10255"/>
        <v>(Select AM/FM)</v>
      </c>
      <c r="D3657" s="30"/>
      <c r="E3657" s="8" t="str">
        <f t="shared" si="10250"/>
        <v>(Select Station Province)</v>
      </c>
      <c r="F3657" s="9" t="str">
        <f>IFERROR(VLOOKUP(E3657,Template!$AK$5:$AL$17,2,FALSE),"")</f>
        <v/>
      </c>
      <c r="G3657" s="42" t="s">
        <v>10</v>
      </c>
      <c r="H3657" s="42" t="s">
        <v>12</v>
      </c>
      <c r="I3657" s="32" t="s">
        <v>65</v>
      </c>
      <c r="J3657" s="32" t="s">
        <v>66</v>
      </c>
      <c r="K3657" s="33">
        <f t="shared" si="10232"/>
        <v>0</v>
      </c>
      <c r="L3657" s="33">
        <f t="shared" si="10233"/>
        <v>0</v>
      </c>
      <c r="M3657" s="34">
        <f t="shared" si="10231"/>
        <v>0</v>
      </c>
      <c r="N3657" s="34">
        <f t="shared" si="10251"/>
        <v>0</v>
      </c>
      <c r="O3657" s="34">
        <f t="shared" si="10234"/>
        <v>0</v>
      </c>
      <c r="P3657" s="12" t="str">
        <f t="shared" ref="P3657:Q3657" si="10256">P3656</f>
        <v>(Select Language)</v>
      </c>
      <c r="Q3657" s="12" t="str">
        <f t="shared" si="10256"/>
        <v>(Select Usage)</v>
      </c>
      <c r="R3657" s="33">
        <f t="shared" si="10235"/>
        <v>0</v>
      </c>
      <c r="S3657" s="33">
        <f t="shared" si="10236"/>
        <v>0</v>
      </c>
      <c r="T3657" s="33">
        <f t="shared" si="10237"/>
        <v>0</v>
      </c>
      <c r="U3657" s="33">
        <f t="shared" si="10238"/>
        <v>0</v>
      </c>
      <c r="V3657" s="33">
        <f t="shared" si="10239"/>
        <v>0</v>
      </c>
      <c r="W3657" s="33">
        <f t="shared" si="10240"/>
        <v>0</v>
      </c>
      <c r="X3657" s="33">
        <f t="shared" si="10241"/>
        <v>0</v>
      </c>
      <c r="Y3657" s="33">
        <f t="shared" si="10242"/>
        <v>0</v>
      </c>
      <c r="Z3657" s="33">
        <f t="shared" si="10243"/>
        <v>0</v>
      </c>
      <c r="AA3657" s="33">
        <f t="shared" si="10244"/>
        <v>0</v>
      </c>
      <c r="AB3657" s="33">
        <f t="shared" si="10245"/>
        <v>0</v>
      </c>
      <c r="AC3657" s="33">
        <f t="shared" si="10246"/>
        <v>0</v>
      </c>
      <c r="AD3657" s="26">
        <f t="shared" si="10247"/>
        <v>0</v>
      </c>
      <c r="AE3657" s="46" t="str">
        <f>IFERROR(IF(AE$3=VLOOKUP($E3657,Template!$AK$5:$AM$17,3,FALSE),$AD3657*$F3657,0),"0.00")</f>
        <v>0.00</v>
      </c>
      <c r="AF3657" s="46" t="str">
        <f>IFERROR(IF(AF$3=VLOOKUP($E3657,Template!$AK$5:$AM$17,3,FALSE),$AD3657*$F3657,0),"0.00")</f>
        <v>0.00</v>
      </c>
      <c r="AG3657" s="28">
        <f t="shared" si="10248"/>
        <v>0</v>
      </c>
      <c r="AH3657" s="13" t="s">
        <v>40</v>
      </c>
      <c r="AI3657" s="13" t="s">
        <v>41</v>
      </c>
      <c r="AK3657" s="14" t="s">
        <v>26</v>
      </c>
      <c r="AL3657" s="15">
        <v>0.15</v>
      </c>
      <c r="AM3657" s="16" t="s">
        <v>2</v>
      </c>
    </row>
    <row r="3658" spans="1:39" s="3" customFormat="1" ht="13.8" x14ac:dyDescent="0.25">
      <c r="A3658" s="7" t="str">
        <f t="shared" ref="A3658:C3658" si="10257">A3657</f>
        <v>(Enter Broadcasting Company Name)</v>
      </c>
      <c r="B3658" s="7" t="str">
        <f t="shared" si="10257"/>
        <v>(Enter Call Letters)</v>
      </c>
      <c r="C3658" s="8" t="str">
        <f t="shared" si="10257"/>
        <v>(Select AM/FM)</v>
      </c>
      <c r="D3658" s="30"/>
      <c r="E3658" s="8" t="str">
        <f t="shared" si="10250"/>
        <v>(Select Station Province)</v>
      </c>
      <c r="F3658" s="9" t="str">
        <f>IFERROR(VLOOKUP(E3658,Template!$AK$5:$AL$17,2,FALSE),"")</f>
        <v/>
      </c>
      <c r="G3658" s="42" t="s">
        <v>11</v>
      </c>
      <c r="H3658" s="42" t="s">
        <v>13</v>
      </c>
      <c r="I3658" s="32" t="s">
        <v>65</v>
      </c>
      <c r="J3658" s="32" t="s">
        <v>66</v>
      </c>
      <c r="K3658" s="33">
        <f t="shared" si="10232"/>
        <v>0</v>
      </c>
      <c r="L3658" s="33">
        <f t="shared" si="10233"/>
        <v>0</v>
      </c>
      <c r="M3658" s="34">
        <f t="shared" si="10231"/>
        <v>0</v>
      </c>
      <c r="N3658" s="34">
        <f t="shared" si="10251"/>
        <v>0</v>
      </c>
      <c r="O3658" s="34">
        <f t="shared" si="10234"/>
        <v>0</v>
      </c>
      <c r="P3658" s="12" t="str">
        <f t="shared" ref="P3658:Q3658" si="10258">P3657</f>
        <v>(Select Language)</v>
      </c>
      <c r="Q3658" s="12" t="str">
        <f t="shared" si="10258"/>
        <v>(Select Usage)</v>
      </c>
      <c r="R3658" s="33">
        <f t="shared" si="10235"/>
        <v>0</v>
      </c>
      <c r="S3658" s="33">
        <f t="shared" si="10236"/>
        <v>0</v>
      </c>
      <c r="T3658" s="33">
        <f t="shared" si="10237"/>
        <v>0</v>
      </c>
      <c r="U3658" s="33">
        <f t="shared" si="10238"/>
        <v>0</v>
      </c>
      <c r="V3658" s="33">
        <f t="shared" si="10239"/>
        <v>0</v>
      </c>
      <c r="W3658" s="33">
        <f t="shared" si="10240"/>
        <v>0</v>
      </c>
      <c r="X3658" s="33">
        <f t="shared" si="10241"/>
        <v>0</v>
      </c>
      <c r="Y3658" s="33">
        <f t="shared" si="10242"/>
        <v>0</v>
      </c>
      <c r="Z3658" s="33">
        <f t="shared" si="10243"/>
        <v>0</v>
      </c>
      <c r="AA3658" s="33">
        <f t="shared" si="10244"/>
        <v>0</v>
      </c>
      <c r="AB3658" s="33">
        <f t="shared" si="10245"/>
        <v>0</v>
      </c>
      <c r="AC3658" s="33">
        <f t="shared" si="10246"/>
        <v>0</v>
      </c>
      <c r="AD3658" s="26">
        <f t="shared" si="10247"/>
        <v>0</v>
      </c>
      <c r="AE3658" s="46" t="str">
        <f>IFERROR(IF(AE$3=VLOOKUP($E3658,Template!$AK$5:$AM$17,3,FALSE),$AD3658*$F3658,0),"0.00")</f>
        <v>0.00</v>
      </c>
      <c r="AF3658" s="46" t="str">
        <f>IFERROR(IF(AF$3=VLOOKUP($E3658,Template!$AK$5:$AM$17,3,FALSE),$AD3658*$F3658,0),"0.00")</f>
        <v>0.00</v>
      </c>
      <c r="AG3658" s="28">
        <f t="shared" si="10248"/>
        <v>0</v>
      </c>
      <c r="AH3658" s="13" t="s">
        <v>40</v>
      </c>
      <c r="AI3658" s="13" t="s">
        <v>41</v>
      </c>
      <c r="AK3658" s="14" t="s">
        <v>27</v>
      </c>
      <c r="AL3658" s="15">
        <v>0.15</v>
      </c>
      <c r="AM3658" s="16" t="s">
        <v>2</v>
      </c>
    </row>
    <row r="3659" spans="1:39" s="3" customFormat="1" ht="13.8" x14ac:dyDescent="0.25">
      <c r="A3659" s="7" t="str">
        <f t="shared" ref="A3659:C3659" si="10259">A3658</f>
        <v>(Enter Broadcasting Company Name)</v>
      </c>
      <c r="B3659" s="7" t="str">
        <f t="shared" si="10259"/>
        <v>(Enter Call Letters)</v>
      </c>
      <c r="C3659" s="8" t="str">
        <f t="shared" si="10259"/>
        <v>(Select AM/FM)</v>
      </c>
      <c r="D3659" s="30"/>
      <c r="E3659" s="8" t="str">
        <f t="shared" si="10250"/>
        <v>(Select Station Province)</v>
      </c>
      <c r="F3659" s="9" t="str">
        <f>IFERROR(VLOOKUP(E3659,Template!$AK$5:$AL$17,2,FALSE),"")</f>
        <v/>
      </c>
      <c r="G3659" s="42" t="s">
        <v>12</v>
      </c>
      <c r="H3659" s="42" t="s">
        <v>15</v>
      </c>
      <c r="I3659" s="32" t="s">
        <v>65</v>
      </c>
      <c r="J3659" s="32" t="s">
        <v>66</v>
      </c>
      <c r="K3659" s="33">
        <f t="shared" si="10232"/>
        <v>0</v>
      </c>
      <c r="L3659" s="33">
        <f t="shared" si="10233"/>
        <v>0</v>
      </c>
      <c r="M3659" s="34">
        <f t="shared" si="10231"/>
        <v>0</v>
      </c>
      <c r="N3659" s="34">
        <f t="shared" si="10251"/>
        <v>0</v>
      </c>
      <c r="O3659" s="34">
        <f t="shared" si="10234"/>
        <v>0</v>
      </c>
      <c r="P3659" s="12" t="str">
        <f t="shared" ref="P3659:Q3659" si="10260">P3658</f>
        <v>(Select Language)</v>
      </c>
      <c r="Q3659" s="12" t="str">
        <f t="shared" si="10260"/>
        <v>(Select Usage)</v>
      </c>
      <c r="R3659" s="33">
        <f t="shared" si="10235"/>
        <v>0</v>
      </c>
      <c r="S3659" s="33">
        <f t="shared" si="10236"/>
        <v>0</v>
      </c>
      <c r="T3659" s="33">
        <f t="shared" si="10237"/>
        <v>0</v>
      </c>
      <c r="U3659" s="33">
        <f t="shared" si="10238"/>
        <v>0</v>
      </c>
      <c r="V3659" s="33">
        <f t="shared" si="10239"/>
        <v>0</v>
      </c>
      <c r="W3659" s="33">
        <f t="shared" si="10240"/>
        <v>0</v>
      </c>
      <c r="X3659" s="33">
        <f t="shared" si="10241"/>
        <v>0</v>
      </c>
      <c r="Y3659" s="33">
        <f t="shared" si="10242"/>
        <v>0</v>
      </c>
      <c r="Z3659" s="33">
        <f t="shared" si="10243"/>
        <v>0</v>
      </c>
      <c r="AA3659" s="33">
        <f t="shared" si="10244"/>
        <v>0</v>
      </c>
      <c r="AB3659" s="33">
        <f t="shared" si="10245"/>
        <v>0</v>
      </c>
      <c r="AC3659" s="33">
        <f t="shared" si="10246"/>
        <v>0</v>
      </c>
      <c r="AD3659" s="26">
        <f>SUM(R3659:AC3659)</f>
        <v>0</v>
      </c>
      <c r="AE3659" s="46" t="str">
        <f>IFERROR(IF(AE$3=VLOOKUP($E3659,Template!$AK$5:$AM$17,3,FALSE),$AD3659*$F3659,0),"0.00")</f>
        <v>0.00</v>
      </c>
      <c r="AF3659" s="46" t="str">
        <f>IFERROR(IF(AF$3=VLOOKUP($E3659,Template!$AK$5:$AM$17,3,FALSE),$AD3659*$F3659,0),"0.00")</f>
        <v>0.00</v>
      </c>
      <c r="AG3659" s="28">
        <f t="shared" si="10248"/>
        <v>0</v>
      </c>
      <c r="AH3659" s="13" t="s">
        <v>40</v>
      </c>
      <c r="AI3659" s="13" t="s">
        <v>41</v>
      </c>
      <c r="AK3659" s="14" t="s">
        <v>28</v>
      </c>
      <c r="AL3659" s="15">
        <v>0.05</v>
      </c>
      <c r="AM3659" s="16" t="s">
        <v>3</v>
      </c>
    </row>
    <row r="3660" spans="1:39" s="3" customFormat="1" ht="13.8" x14ac:dyDescent="0.25">
      <c r="A3660" s="7" t="str">
        <f t="shared" ref="A3660:C3660" si="10261">A3659</f>
        <v>(Enter Broadcasting Company Name)</v>
      </c>
      <c r="B3660" s="7" t="str">
        <f t="shared" si="10261"/>
        <v>(Enter Call Letters)</v>
      </c>
      <c r="C3660" s="8" t="str">
        <f t="shared" si="10261"/>
        <v>(Select AM/FM)</v>
      </c>
      <c r="D3660" s="30"/>
      <c r="E3660" s="8" t="str">
        <f t="shared" si="10250"/>
        <v>(Select Station Province)</v>
      </c>
      <c r="F3660" s="9" t="str">
        <f>IFERROR(VLOOKUP(E3660,Template!$AK$5:$AL$17,2,FALSE),"")</f>
        <v/>
      </c>
      <c r="G3660" s="42" t="s">
        <v>13</v>
      </c>
      <c r="H3660" s="42" t="s">
        <v>16</v>
      </c>
      <c r="I3660" s="32" t="s">
        <v>65</v>
      </c>
      <c r="J3660" s="32" t="s">
        <v>66</v>
      </c>
      <c r="K3660" s="33">
        <f t="shared" si="10232"/>
        <v>0</v>
      </c>
      <c r="L3660" s="33">
        <f t="shared" si="10233"/>
        <v>0</v>
      </c>
      <c r="M3660" s="34">
        <f t="shared" si="10231"/>
        <v>0</v>
      </c>
      <c r="N3660" s="34">
        <f t="shared" si="10251"/>
        <v>0</v>
      </c>
      <c r="O3660" s="34">
        <f t="shared" si="10234"/>
        <v>0</v>
      </c>
      <c r="P3660" s="12" t="str">
        <f t="shared" ref="P3660:Q3660" si="10262">P3659</f>
        <v>(Select Language)</v>
      </c>
      <c r="Q3660" s="12" t="str">
        <f t="shared" si="10262"/>
        <v>(Select Usage)</v>
      </c>
      <c r="R3660" s="33">
        <f t="shared" si="10235"/>
        <v>0</v>
      </c>
      <c r="S3660" s="33">
        <f t="shared" si="10236"/>
        <v>0</v>
      </c>
      <c r="T3660" s="33">
        <f t="shared" si="10237"/>
        <v>0</v>
      </c>
      <c r="U3660" s="33">
        <f t="shared" si="10238"/>
        <v>0</v>
      </c>
      <c r="V3660" s="33">
        <f t="shared" si="10239"/>
        <v>0</v>
      </c>
      <c r="W3660" s="33">
        <f t="shared" si="10240"/>
        <v>0</v>
      </c>
      <c r="X3660" s="33">
        <f t="shared" si="10241"/>
        <v>0</v>
      </c>
      <c r="Y3660" s="33">
        <f t="shared" si="10242"/>
        <v>0</v>
      </c>
      <c r="Z3660" s="33">
        <f t="shared" si="10243"/>
        <v>0</v>
      </c>
      <c r="AA3660" s="33">
        <f t="shared" si="10244"/>
        <v>0</v>
      </c>
      <c r="AB3660" s="33">
        <f t="shared" si="10245"/>
        <v>0</v>
      </c>
      <c r="AC3660" s="33">
        <f t="shared" si="10246"/>
        <v>0</v>
      </c>
      <c r="AD3660" s="26">
        <f t="shared" ref="AD3660:AD3662" si="10263">SUM(R3660:AC3660)</f>
        <v>0</v>
      </c>
      <c r="AE3660" s="46" t="str">
        <f>IFERROR(IF(AE$3=VLOOKUP($E3660,Template!$AK$5:$AM$17,3,FALSE),$AD3660*$F3660,0),"0.00")</f>
        <v>0.00</v>
      </c>
      <c r="AF3660" s="46" t="str">
        <f>IFERROR(IF(AF$3=VLOOKUP($E3660,Template!$AK$5:$AM$17,3,FALSE),$AD3660*$F3660,0),"0.00")</f>
        <v>0.00</v>
      </c>
      <c r="AG3660" s="28">
        <f t="shared" si="10248"/>
        <v>0</v>
      </c>
      <c r="AH3660" s="13" t="s">
        <v>40</v>
      </c>
      <c r="AI3660" s="13" t="s">
        <v>41</v>
      </c>
      <c r="AK3660" s="14" t="s">
        <v>70</v>
      </c>
      <c r="AL3660" s="15">
        <v>0.05</v>
      </c>
      <c r="AM3660" s="16" t="s">
        <v>3</v>
      </c>
    </row>
    <row r="3661" spans="1:39" s="3" customFormat="1" ht="13.8" x14ac:dyDescent="0.25">
      <c r="A3661" s="7" t="str">
        <f t="shared" ref="A3661:C3661" si="10264">A3660</f>
        <v>(Enter Broadcasting Company Name)</v>
      </c>
      <c r="B3661" s="7" t="str">
        <f t="shared" si="10264"/>
        <v>(Enter Call Letters)</v>
      </c>
      <c r="C3661" s="8" t="str">
        <f t="shared" si="10264"/>
        <v>(Select AM/FM)</v>
      </c>
      <c r="D3661" s="30"/>
      <c r="E3661" s="8" t="str">
        <f t="shared" si="10250"/>
        <v>(Select Station Province)</v>
      </c>
      <c r="F3661" s="9" t="str">
        <f>IFERROR(VLOOKUP(E3661,Template!$AK$5:$AL$17,2,FALSE),"")</f>
        <v/>
      </c>
      <c r="G3661" s="42" t="s">
        <v>15</v>
      </c>
      <c r="H3661" s="42" t="s">
        <v>17</v>
      </c>
      <c r="I3661" s="32" t="s">
        <v>65</v>
      </c>
      <c r="J3661" s="32" t="s">
        <v>66</v>
      </c>
      <c r="K3661" s="33">
        <f t="shared" si="10232"/>
        <v>0</v>
      </c>
      <c r="L3661" s="33">
        <f t="shared" si="10233"/>
        <v>0</v>
      </c>
      <c r="M3661" s="34">
        <f t="shared" si="10231"/>
        <v>0</v>
      </c>
      <c r="N3661" s="34">
        <f t="shared" si="10251"/>
        <v>0</v>
      </c>
      <c r="O3661" s="34">
        <f t="shared" si="10234"/>
        <v>0</v>
      </c>
      <c r="P3661" s="12" t="str">
        <f t="shared" ref="P3661:Q3661" si="10265">P3660</f>
        <v>(Select Language)</v>
      </c>
      <c r="Q3661" s="12" t="str">
        <f t="shared" si="10265"/>
        <v>(Select Usage)</v>
      </c>
      <c r="R3661" s="33">
        <f t="shared" si="10235"/>
        <v>0</v>
      </c>
      <c r="S3661" s="33">
        <f t="shared" si="10236"/>
        <v>0</v>
      </c>
      <c r="T3661" s="33">
        <f t="shared" si="10237"/>
        <v>0</v>
      </c>
      <c r="U3661" s="33">
        <f t="shared" si="10238"/>
        <v>0</v>
      </c>
      <c r="V3661" s="33">
        <f t="shared" si="10239"/>
        <v>0</v>
      </c>
      <c r="W3661" s="33">
        <f t="shared" si="10240"/>
        <v>0</v>
      </c>
      <c r="X3661" s="33">
        <f t="shared" si="10241"/>
        <v>0</v>
      </c>
      <c r="Y3661" s="33">
        <f t="shared" si="10242"/>
        <v>0</v>
      </c>
      <c r="Z3661" s="33">
        <f t="shared" si="10243"/>
        <v>0</v>
      </c>
      <c r="AA3661" s="33">
        <f t="shared" si="10244"/>
        <v>0</v>
      </c>
      <c r="AB3661" s="33">
        <f t="shared" si="10245"/>
        <v>0</v>
      </c>
      <c r="AC3661" s="33">
        <f t="shared" si="10246"/>
        <v>0</v>
      </c>
      <c r="AD3661" s="26">
        <f t="shared" si="10263"/>
        <v>0</v>
      </c>
      <c r="AE3661" s="46" t="str">
        <f>IFERROR(IF(AE$3=VLOOKUP($E3661,Template!$AK$5:$AM$17,3,FALSE),$AD3661*$F3661,0),"0.00")</f>
        <v>0.00</v>
      </c>
      <c r="AF3661" s="46" t="str">
        <f>IFERROR(IF(AF$3=VLOOKUP($E3661,Template!$AK$5:$AM$17,3,FALSE),$AD3661*$F3661,0),"0.00")</f>
        <v>0.00</v>
      </c>
      <c r="AG3661" s="28">
        <f t="shared" si="10248"/>
        <v>0</v>
      </c>
      <c r="AH3661" s="13" t="s">
        <v>40</v>
      </c>
      <c r="AI3661" s="13" t="s">
        <v>41</v>
      </c>
      <c r="AK3661" s="14" t="s">
        <v>20</v>
      </c>
      <c r="AL3661" s="15">
        <v>0.13</v>
      </c>
      <c r="AM3661" s="16" t="s">
        <v>2</v>
      </c>
    </row>
    <row r="3662" spans="1:39" s="3" customFormat="1" ht="13.8" x14ac:dyDescent="0.25">
      <c r="A3662" s="7" t="str">
        <f t="shared" ref="A3662:C3662" si="10266">A3661</f>
        <v>(Enter Broadcasting Company Name)</v>
      </c>
      <c r="B3662" s="7" t="str">
        <f t="shared" si="10266"/>
        <v>(Enter Call Letters)</v>
      </c>
      <c r="C3662" s="8" t="str">
        <f t="shared" si="10266"/>
        <v>(Select AM/FM)</v>
      </c>
      <c r="D3662" s="30"/>
      <c r="E3662" s="8" t="str">
        <f t="shared" si="10250"/>
        <v>(Select Station Province)</v>
      </c>
      <c r="F3662" s="9" t="str">
        <f>IFERROR(VLOOKUP(E3662,Template!$AK$5:$AL$17,2,FALSE),"")</f>
        <v/>
      </c>
      <c r="G3662" s="42" t="s">
        <v>16</v>
      </c>
      <c r="H3662" s="42" t="s">
        <v>18</v>
      </c>
      <c r="I3662" s="32" t="s">
        <v>65</v>
      </c>
      <c r="J3662" s="32" t="s">
        <v>66</v>
      </c>
      <c r="K3662" s="33">
        <f t="shared" si="10232"/>
        <v>0</v>
      </c>
      <c r="L3662" s="33">
        <f t="shared" si="10233"/>
        <v>0</v>
      </c>
      <c r="M3662" s="34">
        <f t="shared" si="10231"/>
        <v>0</v>
      </c>
      <c r="N3662" s="34">
        <f t="shared" si="10251"/>
        <v>0</v>
      </c>
      <c r="O3662" s="34">
        <f t="shared" si="10234"/>
        <v>0</v>
      </c>
      <c r="P3662" s="12" t="str">
        <f t="shared" ref="P3662:Q3662" si="10267">P3661</f>
        <v>(Select Language)</v>
      </c>
      <c r="Q3662" s="12" t="str">
        <f t="shared" si="10267"/>
        <v>(Select Usage)</v>
      </c>
      <c r="R3662" s="33">
        <f t="shared" si="10235"/>
        <v>0</v>
      </c>
      <c r="S3662" s="33">
        <f t="shared" si="10236"/>
        <v>0</v>
      </c>
      <c r="T3662" s="33">
        <f t="shared" si="10237"/>
        <v>0</v>
      </c>
      <c r="U3662" s="33">
        <f t="shared" si="10238"/>
        <v>0</v>
      </c>
      <c r="V3662" s="33">
        <f t="shared" si="10239"/>
        <v>0</v>
      </c>
      <c r="W3662" s="33">
        <f t="shared" si="10240"/>
        <v>0</v>
      </c>
      <c r="X3662" s="33">
        <f t="shared" si="10241"/>
        <v>0</v>
      </c>
      <c r="Y3662" s="33">
        <f t="shared" si="10242"/>
        <v>0</v>
      </c>
      <c r="Z3662" s="33">
        <f t="shared" si="10243"/>
        <v>0</v>
      </c>
      <c r="AA3662" s="33">
        <f t="shared" si="10244"/>
        <v>0</v>
      </c>
      <c r="AB3662" s="33">
        <f t="shared" si="10245"/>
        <v>0</v>
      </c>
      <c r="AC3662" s="33">
        <f t="shared" si="10246"/>
        <v>0</v>
      </c>
      <c r="AD3662" s="26">
        <f t="shared" si="10263"/>
        <v>0</v>
      </c>
      <c r="AE3662" s="46" t="str">
        <f>IFERROR(IF(AE$3=VLOOKUP($E3662,Template!$AK$5:$AM$17,3,FALSE),$AD3662*$F3662,0),"0.00")</f>
        <v>0.00</v>
      </c>
      <c r="AF3662" s="46" t="str">
        <f>IFERROR(IF(AF$3=VLOOKUP($E3662,Template!$AK$5:$AM$17,3,FALSE),$AD3662*$F3662,0),"0.00")</f>
        <v>0.00</v>
      </c>
      <c r="AG3662" s="28">
        <f t="shared" si="10248"/>
        <v>0</v>
      </c>
      <c r="AH3662" s="13" t="s">
        <v>40</v>
      </c>
      <c r="AI3662" s="13" t="s">
        <v>41</v>
      </c>
      <c r="AK3662" s="14" t="s">
        <v>69</v>
      </c>
      <c r="AL3662" s="15">
        <v>0.15</v>
      </c>
      <c r="AM3662" s="16" t="s">
        <v>2</v>
      </c>
    </row>
    <row r="3663" spans="1:39" s="3" customFormat="1" ht="13.8" x14ac:dyDescent="0.25">
      <c r="A3663" s="7" t="str">
        <f t="shared" ref="A3663:C3663" si="10268">A3662</f>
        <v>(Enter Broadcasting Company Name)</v>
      </c>
      <c r="B3663" s="7" t="str">
        <f t="shared" si="10268"/>
        <v>(Enter Call Letters)</v>
      </c>
      <c r="C3663" s="8" t="str">
        <f t="shared" si="10268"/>
        <v>(Select AM/FM)</v>
      </c>
      <c r="D3663" s="30"/>
      <c r="E3663" s="8" t="str">
        <f t="shared" si="10250"/>
        <v>(Select Station Province)</v>
      </c>
      <c r="F3663" s="9" t="str">
        <f>IFERROR(VLOOKUP(E3663,Template!$AK$5:$AL$17,2,FALSE),"")</f>
        <v/>
      </c>
      <c r="G3663" s="42" t="s">
        <v>17</v>
      </c>
      <c r="H3663" s="42" t="s">
        <v>7</v>
      </c>
      <c r="I3663" s="32" t="s">
        <v>65</v>
      </c>
      <c r="J3663" s="32" t="s">
        <v>66</v>
      </c>
      <c r="K3663" s="33">
        <f t="shared" si="10232"/>
        <v>0</v>
      </c>
      <c r="L3663" s="33">
        <f t="shared" si="10233"/>
        <v>0</v>
      </c>
      <c r="M3663" s="34">
        <f t="shared" si="10231"/>
        <v>0</v>
      </c>
      <c r="N3663" s="34">
        <f t="shared" si="10251"/>
        <v>0</v>
      </c>
      <c r="O3663" s="34">
        <f t="shared" si="10234"/>
        <v>0</v>
      </c>
      <c r="P3663" s="12" t="str">
        <f t="shared" ref="P3663:Q3663" si="10269">P3662</f>
        <v>(Select Language)</v>
      </c>
      <c r="Q3663" s="12" t="str">
        <f t="shared" si="10269"/>
        <v>(Select Usage)</v>
      </c>
      <c r="R3663" s="33">
        <f t="shared" si="10235"/>
        <v>0</v>
      </c>
      <c r="S3663" s="33">
        <f t="shared" si="10236"/>
        <v>0</v>
      </c>
      <c r="T3663" s="33">
        <f t="shared" si="10237"/>
        <v>0</v>
      </c>
      <c r="U3663" s="33">
        <f t="shared" si="10238"/>
        <v>0</v>
      </c>
      <c r="V3663" s="33">
        <f t="shared" si="10239"/>
        <v>0</v>
      </c>
      <c r="W3663" s="33">
        <f t="shared" si="10240"/>
        <v>0</v>
      </c>
      <c r="X3663" s="33">
        <f t="shared" si="10241"/>
        <v>0</v>
      </c>
      <c r="Y3663" s="33">
        <f t="shared" si="10242"/>
        <v>0</v>
      </c>
      <c r="Z3663" s="33">
        <f t="shared" si="10243"/>
        <v>0</v>
      </c>
      <c r="AA3663" s="33">
        <f t="shared" si="10244"/>
        <v>0</v>
      </c>
      <c r="AB3663" s="33">
        <f t="shared" si="10245"/>
        <v>0</v>
      </c>
      <c r="AC3663" s="33">
        <f t="shared" si="10246"/>
        <v>0</v>
      </c>
      <c r="AD3663" s="26">
        <f>SUM(R3663:AC3663)</f>
        <v>0</v>
      </c>
      <c r="AE3663" s="46" t="str">
        <f>IFERROR(IF(AE$3=VLOOKUP($E3663,Template!$AK$5:$AM$17,3,FALSE),$AD3663*$F3663,0),"0.00")</f>
        <v>0.00</v>
      </c>
      <c r="AF3663" s="46" t="str">
        <f>IFERROR(IF(AF$3=VLOOKUP($E3663,Template!$AK$5:$AM$17,3,FALSE),$AD3663*$F3663,0),"0.00")</f>
        <v>0.00</v>
      </c>
      <c r="AG3663" s="28">
        <f t="shared" si="10248"/>
        <v>0</v>
      </c>
      <c r="AH3663" s="13" t="s">
        <v>40</v>
      </c>
      <c r="AI3663" s="13" t="s">
        <v>41</v>
      </c>
      <c r="AK3663" s="14" t="s">
        <v>29</v>
      </c>
      <c r="AL3663" s="15">
        <v>0.05</v>
      </c>
      <c r="AM3663" s="16" t="s">
        <v>3</v>
      </c>
    </row>
    <row r="3664" spans="1:39" s="3" customFormat="1" ht="13.8" x14ac:dyDescent="0.25">
      <c r="A3664" s="7" t="str">
        <f t="shared" ref="A3664:C3664" si="10270">A3663</f>
        <v>(Enter Broadcasting Company Name)</v>
      </c>
      <c r="B3664" s="7" t="str">
        <f t="shared" si="10270"/>
        <v>(Enter Call Letters)</v>
      </c>
      <c r="C3664" s="8" t="str">
        <f t="shared" si="10270"/>
        <v>(Select AM/FM)</v>
      </c>
      <c r="D3664" s="30"/>
      <c r="E3664" s="8" t="str">
        <f t="shared" si="10250"/>
        <v>(Select Station Province)</v>
      </c>
      <c r="F3664" s="9" t="str">
        <f>IFERROR(VLOOKUP(E3664,Template!$AK$5:$AL$17,2,FALSE),"")</f>
        <v/>
      </c>
      <c r="G3664" s="42" t="s">
        <v>18</v>
      </c>
      <c r="H3664" s="43" t="s">
        <v>8</v>
      </c>
      <c r="I3664" s="32" t="s">
        <v>65</v>
      </c>
      <c r="J3664" s="32" t="s">
        <v>66</v>
      </c>
      <c r="K3664" s="33">
        <f t="shared" si="10232"/>
        <v>0</v>
      </c>
      <c r="L3664" s="33">
        <f t="shared" si="10233"/>
        <v>0</v>
      </c>
      <c r="M3664" s="34">
        <f t="shared" si="10231"/>
        <v>0</v>
      </c>
      <c r="N3664" s="34">
        <f t="shared" si="10251"/>
        <v>0</v>
      </c>
      <c r="O3664" s="34">
        <f t="shared" si="10234"/>
        <v>0</v>
      </c>
      <c r="P3664" s="12" t="str">
        <f t="shared" ref="P3664:Q3664" si="10271">P3663</f>
        <v>(Select Language)</v>
      </c>
      <c r="Q3664" s="12" t="str">
        <f t="shared" si="10271"/>
        <v>(Select Usage)</v>
      </c>
      <c r="R3664" s="33">
        <f t="shared" si="10235"/>
        <v>0</v>
      </c>
      <c r="S3664" s="33">
        <f t="shared" si="10236"/>
        <v>0</v>
      </c>
      <c r="T3664" s="33">
        <f t="shared" si="10237"/>
        <v>0</v>
      </c>
      <c r="U3664" s="33">
        <f t="shared" si="10238"/>
        <v>0</v>
      </c>
      <c r="V3664" s="33">
        <f t="shared" si="10239"/>
        <v>0</v>
      </c>
      <c r="W3664" s="33">
        <f t="shared" si="10240"/>
        <v>0</v>
      </c>
      <c r="X3664" s="33">
        <f t="shared" si="10241"/>
        <v>0</v>
      </c>
      <c r="Y3664" s="33">
        <f t="shared" si="10242"/>
        <v>0</v>
      </c>
      <c r="Z3664" s="33">
        <f t="shared" si="10243"/>
        <v>0</v>
      </c>
      <c r="AA3664" s="33">
        <f t="shared" si="10244"/>
        <v>0</v>
      </c>
      <c r="AB3664" s="33">
        <f t="shared" si="10245"/>
        <v>0</v>
      </c>
      <c r="AC3664" s="33">
        <f t="shared" si="10246"/>
        <v>0</v>
      </c>
      <c r="AD3664" s="26">
        <f t="shared" ref="AD3664" si="10272">SUM(R3664:AC3664)</f>
        <v>0</v>
      </c>
      <c r="AE3664" s="46" t="str">
        <f>IFERROR(IF(AE$3=VLOOKUP($E3664,Template!$AK$5:$AM$17,3,FALSE),$AD3664*$F3664,0),"0.00")</f>
        <v>0.00</v>
      </c>
      <c r="AF3664" s="46" t="str">
        <f>IFERROR(IF(AF$3=VLOOKUP($E3664,Template!$AK$5:$AM$17,3,FALSE),$AD3664*$F3664,0),"0.00")</f>
        <v>0.00</v>
      </c>
      <c r="AG3664" s="28">
        <f t="shared" si="10248"/>
        <v>0</v>
      </c>
      <c r="AH3664" s="13" t="s">
        <v>40</v>
      </c>
      <c r="AI3664" s="13" t="s">
        <v>41</v>
      </c>
      <c r="AK3664" s="14" t="s">
        <v>21</v>
      </c>
      <c r="AL3664" s="15">
        <v>0.05</v>
      </c>
      <c r="AM3664" s="16" t="s">
        <v>3</v>
      </c>
    </row>
    <row r="3665" spans="1:39" ht="13.8" x14ac:dyDescent="0.25">
      <c r="A3665" s="19" t="s">
        <v>4</v>
      </c>
      <c r="B3665" s="19"/>
      <c r="C3665" s="20"/>
      <c r="D3665" s="20"/>
      <c r="E3665" s="20"/>
      <c r="F3665" s="20"/>
      <c r="G3665" s="44"/>
      <c r="H3665" s="44"/>
      <c r="I3665" s="21">
        <f t="shared" ref="I3665:K3665" si="10273">SUM(I3653:I3664)</f>
        <v>0</v>
      </c>
      <c r="J3665" s="21">
        <f t="shared" si="10273"/>
        <v>0</v>
      </c>
      <c r="K3665" s="21">
        <f t="shared" si="10273"/>
        <v>0</v>
      </c>
      <c r="L3665" s="21">
        <f>L3664</f>
        <v>0</v>
      </c>
      <c r="M3665" s="21">
        <f>SUM(M3653:M3664)</f>
        <v>0</v>
      </c>
      <c r="N3665" s="21">
        <f t="shared" ref="N3665:O3665" si="10274">SUM(N3653:N3664)</f>
        <v>0</v>
      </c>
      <c r="O3665" s="21">
        <f t="shared" si="10274"/>
        <v>0</v>
      </c>
      <c r="P3665" s="21"/>
      <c r="Q3665" s="22"/>
      <c r="R3665" s="21">
        <f t="shared" ref="R3665:AI3665" si="10275">SUM(R3653:R3664)</f>
        <v>0</v>
      </c>
      <c r="S3665" s="21">
        <f t="shared" si="10275"/>
        <v>0</v>
      </c>
      <c r="T3665" s="21">
        <f t="shared" si="10275"/>
        <v>0</v>
      </c>
      <c r="U3665" s="21">
        <f t="shared" si="10275"/>
        <v>0</v>
      </c>
      <c r="V3665" s="21">
        <f t="shared" si="10275"/>
        <v>0</v>
      </c>
      <c r="W3665" s="21">
        <f t="shared" si="10275"/>
        <v>0</v>
      </c>
      <c r="X3665" s="21">
        <f t="shared" si="10275"/>
        <v>0</v>
      </c>
      <c r="Y3665" s="21">
        <f t="shared" si="10275"/>
        <v>0</v>
      </c>
      <c r="Z3665" s="21">
        <f t="shared" si="10275"/>
        <v>0</v>
      </c>
      <c r="AA3665" s="21">
        <f t="shared" si="10275"/>
        <v>0</v>
      </c>
      <c r="AB3665" s="21">
        <f t="shared" si="10275"/>
        <v>0</v>
      </c>
      <c r="AC3665" s="21">
        <f t="shared" si="10275"/>
        <v>0</v>
      </c>
      <c r="AD3665" s="27">
        <f t="shared" si="10275"/>
        <v>0</v>
      </c>
      <c r="AE3665" s="21">
        <f t="shared" si="10275"/>
        <v>0</v>
      </c>
      <c r="AF3665" s="21">
        <f t="shared" si="10275"/>
        <v>0</v>
      </c>
      <c r="AG3665" s="27">
        <f t="shared" si="10275"/>
        <v>0</v>
      </c>
      <c r="AH3665" s="21">
        <f t="shared" si="10275"/>
        <v>0</v>
      </c>
      <c r="AI3665" s="21">
        <f t="shared" si="10275"/>
        <v>0</v>
      </c>
      <c r="AK3665" s="14" t="s">
        <v>71</v>
      </c>
      <c r="AL3665" s="15">
        <v>0.05</v>
      </c>
      <c r="AM3665" s="16" t="s">
        <v>3</v>
      </c>
    </row>
    <row r="3666" spans="1:39" x14ac:dyDescent="0.25">
      <c r="A3666" s="2"/>
      <c r="G3666" s="2"/>
      <c r="H3666" s="2"/>
      <c r="O3666" s="2"/>
      <c r="P3666" s="2"/>
    </row>
    <row r="3667" spans="1:39" ht="42" customHeight="1" x14ac:dyDescent="0.25">
      <c r="A3667" s="223" t="s">
        <v>63</v>
      </c>
      <c r="B3667" s="223" t="s">
        <v>43</v>
      </c>
      <c r="C3667" s="224" t="s">
        <v>19</v>
      </c>
      <c r="D3667" s="226"/>
      <c r="E3667" s="223" t="s">
        <v>14</v>
      </c>
      <c r="F3667" s="223" t="s">
        <v>38</v>
      </c>
      <c r="G3667" s="223" t="s">
        <v>1</v>
      </c>
      <c r="H3667" s="223" t="s">
        <v>5</v>
      </c>
      <c r="I3667" s="225" t="s">
        <v>31</v>
      </c>
      <c r="J3667" s="225" t="s">
        <v>32</v>
      </c>
      <c r="K3667" s="225" t="s">
        <v>48</v>
      </c>
      <c r="L3667" s="225" t="s">
        <v>0</v>
      </c>
      <c r="M3667" s="4" t="s">
        <v>45</v>
      </c>
      <c r="N3667" s="4" t="s">
        <v>46</v>
      </c>
      <c r="O3667" s="4" t="s">
        <v>47</v>
      </c>
      <c r="P3667" s="225" t="s">
        <v>50</v>
      </c>
      <c r="Q3667" s="225" t="s">
        <v>33</v>
      </c>
      <c r="R3667" s="4" t="s">
        <v>51</v>
      </c>
      <c r="S3667" s="4" t="s">
        <v>52</v>
      </c>
      <c r="T3667" s="4" t="s">
        <v>53</v>
      </c>
      <c r="U3667" s="4" t="s">
        <v>54</v>
      </c>
      <c r="V3667" s="4" t="s">
        <v>55</v>
      </c>
      <c r="W3667" s="4" t="s">
        <v>56</v>
      </c>
      <c r="X3667" s="4" t="s">
        <v>57</v>
      </c>
      <c r="Y3667" s="4" t="s">
        <v>58</v>
      </c>
      <c r="Z3667" s="4" t="s">
        <v>59</v>
      </c>
      <c r="AA3667" s="4" t="s">
        <v>62</v>
      </c>
      <c r="AB3667" s="4" t="s">
        <v>60</v>
      </c>
      <c r="AC3667" s="4" t="s">
        <v>61</v>
      </c>
      <c r="AD3667" s="233" t="s">
        <v>34</v>
      </c>
      <c r="AE3667" s="231" t="s">
        <v>2</v>
      </c>
      <c r="AF3667" s="231" t="s">
        <v>3</v>
      </c>
      <c r="AG3667" s="233" t="s">
        <v>35</v>
      </c>
      <c r="AH3667" s="223" t="s">
        <v>36</v>
      </c>
      <c r="AI3667" s="223" t="s">
        <v>37</v>
      </c>
      <c r="AK3667" s="229" t="s">
        <v>30</v>
      </c>
      <c r="AL3667" s="229"/>
      <c r="AM3667" s="229"/>
    </row>
    <row r="3668" spans="1:39" s="6" customFormat="1" ht="35.25" customHeight="1" x14ac:dyDescent="0.3">
      <c r="A3668" s="224"/>
      <c r="B3668" s="224"/>
      <c r="C3668" s="224"/>
      <c r="D3668" s="227"/>
      <c r="E3668" s="223"/>
      <c r="F3668" s="223"/>
      <c r="G3668" s="223"/>
      <c r="H3668" s="223"/>
      <c r="I3668" s="230"/>
      <c r="J3668" s="230"/>
      <c r="K3668" s="230"/>
      <c r="L3668" s="230"/>
      <c r="M3668" s="5">
        <v>0</v>
      </c>
      <c r="N3668" s="5">
        <v>625000</v>
      </c>
      <c r="O3668" s="5">
        <v>1250000</v>
      </c>
      <c r="P3668" s="225"/>
      <c r="Q3668" s="225"/>
      <c r="R3668" s="29">
        <v>4.95E-4</v>
      </c>
      <c r="S3668" s="29">
        <v>9.5200000000000005E-4</v>
      </c>
      <c r="T3668" s="29">
        <v>1.5900000000000001E-3</v>
      </c>
      <c r="U3668" s="29">
        <v>1.1169999999999999E-3</v>
      </c>
      <c r="V3668" s="29">
        <v>2.189E-3</v>
      </c>
      <c r="W3668" s="29">
        <v>4.5430000000000002E-3</v>
      </c>
      <c r="X3668" s="29">
        <v>8.8199999999999997E-4</v>
      </c>
      <c r="Y3668" s="29">
        <v>1.6949999999999999E-3</v>
      </c>
      <c r="Z3668" s="29">
        <v>2.8319999999999999E-3</v>
      </c>
      <c r="AA3668" s="29">
        <v>1.9889999999999999E-3</v>
      </c>
      <c r="AB3668" s="29">
        <v>3.8999999999999998E-3</v>
      </c>
      <c r="AC3668" s="29">
        <v>8.0949999999999998E-3</v>
      </c>
      <c r="AD3668" s="233"/>
      <c r="AE3668" s="232"/>
      <c r="AF3668" s="232"/>
      <c r="AG3668" s="234"/>
      <c r="AH3668" s="223"/>
      <c r="AI3668" s="223"/>
      <c r="AK3668" s="229"/>
      <c r="AL3668" s="229"/>
      <c r="AM3668" s="229"/>
    </row>
    <row r="3669" spans="1:39" s="3" customFormat="1" ht="13.8" x14ac:dyDescent="0.25">
      <c r="A3669" s="7" t="s">
        <v>44</v>
      </c>
      <c r="B3669" s="7" t="s">
        <v>42</v>
      </c>
      <c r="C3669" s="8" t="s">
        <v>39</v>
      </c>
      <c r="D3669" s="30"/>
      <c r="E3669" s="8" t="s">
        <v>64</v>
      </c>
      <c r="F3669" s="9" t="str">
        <f>IFERROR(VLOOKUP(E3669,Template!$AK$5:$AL$17,2,FALSE),"")</f>
        <v/>
      </c>
      <c r="G3669" s="41" t="s">
        <v>7</v>
      </c>
      <c r="H3669" s="41" t="s">
        <v>6</v>
      </c>
      <c r="I3669" s="32" t="s">
        <v>65</v>
      </c>
      <c r="J3669" s="32" t="s">
        <v>66</v>
      </c>
      <c r="K3669" s="33">
        <f>IFERROR(I3669+J3669,0)</f>
        <v>0</v>
      </c>
      <c r="L3669" s="33">
        <f>IFERROR(K3669,"")</f>
        <v>0</v>
      </c>
      <c r="M3669" s="34">
        <f t="shared" ref="M3669:M3680" si="10276">IF(L3669&lt;=$N$4,K3669,IF(L3668&gt;$N$4,0,$N$4-L3668))</f>
        <v>0</v>
      </c>
      <c r="N3669" s="34">
        <f>IF(AND(L3669&gt;$N$4,L3669&lt;=$O$4),K3669-M3669,IF(AND(L3668&gt;$N$4,L3668&lt;=$O$4),$O$4-L3668,IF(L3668&gt;$O$4,0,IF(L3669&lt;$N$4,0,MIN(L3669-$N$4,$N$4)))))</f>
        <v>0</v>
      </c>
      <c r="O3669" s="34">
        <f>IF(L3669&gt;$O$4,K3669-M3669-N3669,0)</f>
        <v>0</v>
      </c>
      <c r="P3669" s="12" t="s">
        <v>94</v>
      </c>
      <c r="Q3669" s="12" t="s">
        <v>68</v>
      </c>
      <c r="R3669" s="33">
        <f>IF(AND($Q3669="LOW",$P3669="French"),M3669*R$4,0)</f>
        <v>0</v>
      </c>
      <c r="S3669" s="33">
        <f>IF(AND($Q3669="LOW",$P3669="French"),N3669*S$4,0)</f>
        <v>0</v>
      </c>
      <c r="T3669" s="33">
        <f>IF(AND($Q3669="LOW",$P3669="French"),O3669*T$4,0)</f>
        <v>0</v>
      </c>
      <c r="U3669" s="33">
        <f>IF(AND($Q3669="HIGH",$P3669="French"),M3669*U$4,0)</f>
        <v>0</v>
      </c>
      <c r="V3669" s="33">
        <f>IF(AND($Q3669="HIGH",$P3669="French"),N3669*V$4,0)</f>
        <v>0</v>
      </c>
      <c r="W3669" s="33">
        <f>IF(AND($Q3669="HIGH",$P3669="French"),O3669*W$4,0)</f>
        <v>0</v>
      </c>
      <c r="X3669" s="33">
        <f>IF(AND($Q3669="LOW",$P3669="English"),M3669*X$4,0)</f>
        <v>0</v>
      </c>
      <c r="Y3669" s="33">
        <f>IF(AND($Q3669="LOW",$P3669="English"),N3669*Y$4,0)</f>
        <v>0</v>
      </c>
      <c r="Z3669" s="33">
        <f>IF(AND($Q3669="LOW",$P3669="English"),O3669*Z$4,0)</f>
        <v>0</v>
      </c>
      <c r="AA3669" s="33">
        <f>IF(AND($Q3669="HIGH",$P3669="English"),M3669*AA$4,0)</f>
        <v>0</v>
      </c>
      <c r="AB3669" s="33">
        <f>IF(AND($Q3669="HIGH",$P3669="English"),N3669*AB$4,0)</f>
        <v>0</v>
      </c>
      <c r="AC3669" s="33">
        <f>IF(AND($Q3669="HIGH",$P3669="English"),O3669*AC$4,0)</f>
        <v>0</v>
      </c>
      <c r="AD3669" s="26">
        <f>SUM(R3669:AC3669)</f>
        <v>0</v>
      </c>
      <c r="AE3669" s="46" t="str">
        <f>IFERROR(IF(AE$3=VLOOKUP($E3669,Template!$AK$5:$AM$17,3,FALSE),$AD3669*$F3669,0),"0.00")</f>
        <v>0.00</v>
      </c>
      <c r="AF3669" s="46" t="str">
        <f>IFERROR(IF(AF$3=VLOOKUP($E3669,Template!$AK$5:$AM$17,3,FALSE),$AD3669*$F3669,0),"0.00")</f>
        <v>0.00</v>
      </c>
      <c r="AG3669" s="28">
        <f>SUM(AD3669:AF3669)</f>
        <v>0</v>
      </c>
      <c r="AH3669" s="13" t="s">
        <v>40</v>
      </c>
      <c r="AI3669" s="13" t="s">
        <v>41</v>
      </c>
      <c r="AK3669" s="14" t="s">
        <v>25</v>
      </c>
      <c r="AL3669" s="15">
        <v>0.05</v>
      </c>
      <c r="AM3669" s="16" t="s">
        <v>3</v>
      </c>
    </row>
    <row r="3670" spans="1:39" s="3" customFormat="1" ht="13.8" x14ac:dyDescent="0.25">
      <c r="A3670" s="7" t="str">
        <f>A3669</f>
        <v>(Enter Broadcasting Company Name)</v>
      </c>
      <c r="B3670" s="7" t="str">
        <f>B3669</f>
        <v>(Enter Call Letters)</v>
      </c>
      <c r="C3670" s="8" t="str">
        <f>C3669</f>
        <v>(Select AM/FM)</v>
      </c>
      <c r="D3670" s="30"/>
      <c r="E3670" s="8" t="str">
        <f>E3669</f>
        <v>(Select Station Province)</v>
      </c>
      <c r="F3670" s="9" t="str">
        <f>IFERROR(VLOOKUP(E3670,Template!$AK$5:$AL$17,2,FALSE),"")</f>
        <v/>
      </c>
      <c r="G3670" s="42" t="s">
        <v>8</v>
      </c>
      <c r="H3670" s="42" t="s">
        <v>9</v>
      </c>
      <c r="I3670" s="32" t="s">
        <v>65</v>
      </c>
      <c r="J3670" s="32" t="s">
        <v>66</v>
      </c>
      <c r="K3670" s="33">
        <f t="shared" ref="K3670:K3680" si="10277">IFERROR(I3670+J3670,0)</f>
        <v>0</v>
      </c>
      <c r="L3670" s="33">
        <f t="shared" ref="L3670:L3680" si="10278">IFERROR(L3669+K3670,"")</f>
        <v>0</v>
      </c>
      <c r="M3670" s="34">
        <f t="shared" si="10276"/>
        <v>0</v>
      </c>
      <c r="N3670" s="34">
        <f>IF(AND(L3670&gt;$N$4,L3670&lt;=$O$4),K3670-M3670,IF(AND(L3669&gt;$N$4,L3669&lt;=$O$4),$O$4-L3669,IF(L3669&gt;$O$4,0,IF(L3670&lt;$N$4,0,MIN(L3670-$N$4,$N$4)))))</f>
        <v>0</v>
      </c>
      <c r="O3670" s="34">
        <f t="shared" ref="O3670:O3680" si="10279">IF(L3670&gt;$O$4,K3670-M3670-N3670,0)</f>
        <v>0</v>
      </c>
      <c r="P3670" s="12" t="str">
        <f>P3669</f>
        <v>(Select Language)</v>
      </c>
      <c r="Q3670" s="12" t="str">
        <f>Q3669</f>
        <v>(Select Usage)</v>
      </c>
      <c r="R3670" s="33">
        <f t="shared" ref="R3670:R3680" si="10280">IF(AND($Q3670="LOW",$P3670="French"),M3670*R$4,0)</f>
        <v>0</v>
      </c>
      <c r="S3670" s="33">
        <f t="shared" ref="S3670:S3680" si="10281">IF(AND($Q3670="LOW",$P3670="French"),N3670*S$4,0)</f>
        <v>0</v>
      </c>
      <c r="T3670" s="33">
        <f t="shared" ref="T3670:T3680" si="10282">IF(AND($Q3670="LOW",$P3670="French"),O3670*T$4,0)</f>
        <v>0</v>
      </c>
      <c r="U3670" s="33">
        <f t="shared" ref="U3670:U3680" si="10283">IF(AND($Q3670="HIGH",$P3670="French"),M3670*U$4,0)</f>
        <v>0</v>
      </c>
      <c r="V3670" s="33">
        <f t="shared" ref="V3670:V3680" si="10284">IF(AND($Q3670="HIGH",$P3670="French"),N3670*V$4,0)</f>
        <v>0</v>
      </c>
      <c r="W3670" s="33">
        <f t="shared" ref="W3670:W3680" si="10285">IF(AND($Q3670="HIGH",$P3670="French"),O3670*W$4,0)</f>
        <v>0</v>
      </c>
      <c r="X3670" s="33">
        <f t="shared" ref="X3670:X3680" si="10286">IF(AND($Q3670="LOW",$P3670="English"),M3670*X$4,0)</f>
        <v>0</v>
      </c>
      <c r="Y3670" s="33">
        <f t="shared" ref="Y3670:Y3680" si="10287">IF(AND($Q3670="LOW",$P3670="English"),N3670*Y$4,0)</f>
        <v>0</v>
      </c>
      <c r="Z3670" s="33">
        <f t="shared" ref="Z3670:Z3680" si="10288">IF(AND($Q3670="LOW",$P3670="English"),O3670*Z$4,0)</f>
        <v>0</v>
      </c>
      <c r="AA3670" s="33">
        <f t="shared" ref="AA3670:AA3680" si="10289">IF(AND($Q3670="HIGH",$P3670="English"),M3670*AA$4,0)</f>
        <v>0</v>
      </c>
      <c r="AB3670" s="33">
        <f t="shared" ref="AB3670:AB3680" si="10290">IF(AND($Q3670="HIGH",$P3670="English"),N3670*AB$4,0)</f>
        <v>0</v>
      </c>
      <c r="AC3670" s="33">
        <f t="shared" ref="AC3670:AC3680" si="10291">IF(AND($Q3670="HIGH",$P3670="English"),O3670*AC$4,0)</f>
        <v>0</v>
      </c>
      <c r="AD3670" s="26">
        <f t="shared" ref="AD3670:AD3674" si="10292">SUM(R3670:AC3670)</f>
        <v>0</v>
      </c>
      <c r="AE3670" s="46" t="str">
        <f>IFERROR(IF(AE$3=VLOOKUP($E3670,Template!$AK$5:$AM$17,3,FALSE),$AD3670*$F3670,0),"0.00")</f>
        <v>0.00</v>
      </c>
      <c r="AF3670" s="46" t="str">
        <f>IFERROR(IF(AF$3=VLOOKUP($E3670,Template!$AK$5:$AM$17,3,FALSE),$AD3670*$F3670,0),"0.00")</f>
        <v>0.00</v>
      </c>
      <c r="AG3670" s="28">
        <f t="shared" ref="AG3670:AG3680" si="10293">SUM(AD3670:AF3670)</f>
        <v>0</v>
      </c>
      <c r="AH3670" s="13" t="s">
        <v>40</v>
      </c>
      <c r="AI3670" s="13" t="s">
        <v>41</v>
      </c>
      <c r="AK3670" s="14" t="s">
        <v>23</v>
      </c>
      <c r="AL3670" s="15">
        <v>0.05</v>
      </c>
      <c r="AM3670" s="16" t="s">
        <v>3</v>
      </c>
    </row>
    <row r="3671" spans="1:39" s="3" customFormat="1" ht="13.8" x14ac:dyDescent="0.25">
      <c r="A3671" s="7" t="str">
        <f t="shared" ref="A3671:C3671" si="10294">A3670</f>
        <v>(Enter Broadcasting Company Name)</v>
      </c>
      <c r="B3671" s="7" t="str">
        <f t="shared" si="10294"/>
        <v>(Enter Call Letters)</v>
      </c>
      <c r="C3671" s="8" t="str">
        <f t="shared" si="10294"/>
        <v>(Select AM/FM)</v>
      </c>
      <c r="D3671" s="30"/>
      <c r="E3671" s="8" t="str">
        <f t="shared" ref="E3671:E3680" si="10295">E3670</f>
        <v>(Select Station Province)</v>
      </c>
      <c r="F3671" s="9" t="str">
        <f>IFERROR(VLOOKUP(E3671,Template!$AK$5:$AL$17,2,FALSE),"")</f>
        <v/>
      </c>
      <c r="G3671" s="42" t="s">
        <v>6</v>
      </c>
      <c r="H3671" s="42" t="s">
        <v>10</v>
      </c>
      <c r="I3671" s="32" t="s">
        <v>65</v>
      </c>
      <c r="J3671" s="32" t="s">
        <v>66</v>
      </c>
      <c r="K3671" s="33">
        <f t="shared" si="10277"/>
        <v>0</v>
      </c>
      <c r="L3671" s="33">
        <f t="shared" si="10278"/>
        <v>0</v>
      </c>
      <c r="M3671" s="34">
        <f t="shared" si="10276"/>
        <v>0</v>
      </c>
      <c r="N3671" s="34">
        <f t="shared" ref="N3671:N3680" si="10296">IF(AND(L3671&gt;$N$4,L3671&lt;=$O$4),K3671-M3671,IF(AND(L3670&gt;$N$4,L3670&lt;=$O$4),$O$4-L3670,IF(L3670&gt;$O$4,0,IF(L3671&lt;$N$4,0,MIN(L3671-$N$4,$N$4)))))</f>
        <v>0</v>
      </c>
      <c r="O3671" s="34">
        <f t="shared" si="10279"/>
        <v>0</v>
      </c>
      <c r="P3671" s="12" t="str">
        <f t="shared" ref="P3671:Q3671" si="10297">P3670</f>
        <v>(Select Language)</v>
      </c>
      <c r="Q3671" s="12" t="str">
        <f t="shared" si="10297"/>
        <v>(Select Usage)</v>
      </c>
      <c r="R3671" s="33">
        <f t="shared" si="10280"/>
        <v>0</v>
      </c>
      <c r="S3671" s="33">
        <f t="shared" si="10281"/>
        <v>0</v>
      </c>
      <c r="T3671" s="33">
        <f t="shared" si="10282"/>
        <v>0</v>
      </c>
      <c r="U3671" s="33">
        <f t="shared" si="10283"/>
        <v>0</v>
      </c>
      <c r="V3671" s="33">
        <f t="shared" si="10284"/>
        <v>0</v>
      </c>
      <c r="W3671" s="33">
        <f t="shared" si="10285"/>
        <v>0</v>
      </c>
      <c r="X3671" s="33">
        <f t="shared" si="10286"/>
        <v>0</v>
      </c>
      <c r="Y3671" s="33">
        <f t="shared" si="10287"/>
        <v>0</v>
      </c>
      <c r="Z3671" s="33">
        <f t="shared" si="10288"/>
        <v>0</v>
      </c>
      <c r="AA3671" s="33">
        <f t="shared" si="10289"/>
        <v>0</v>
      </c>
      <c r="AB3671" s="33">
        <f t="shared" si="10290"/>
        <v>0</v>
      </c>
      <c r="AC3671" s="33">
        <f t="shared" si="10291"/>
        <v>0</v>
      </c>
      <c r="AD3671" s="26">
        <f t="shared" si="10292"/>
        <v>0</v>
      </c>
      <c r="AE3671" s="46" t="str">
        <f>IFERROR(IF(AE$3=VLOOKUP($E3671,Template!$AK$5:$AM$17,3,FALSE),$AD3671*$F3671,0),"0.00")</f>
        <v>0.00</v>
      </c>
      <c r="AF3671" s="46" t="str">
        <f>IFERROR(IF(AF$3=VLOOKUP($E3671,Template!$AK$5:$AM$17,3,FALSE),$AD3671*$F3671,0),"0.00")</f>
        <v>0.00</v>
      </c>
      <c r="AG3671" s="28">
        <f t="shared" si="10293"/>
        <v>0</v>
      </c>
      <c r="AH3671" s="13" t="s">
        <v>40</v>
      </c>
      <c r="AI3671" s="13" t="s">
        <v>41</v>
      </c>
      <c r="AK3671" s="14" t="s">
        <v>24</v>
      </c>
      <c r="AL3671" s="15">
        <v>0.05</v>
      </c>
      <c r="AM3671" s="16" t="s">
        <v>3</v>
      </c>
    </row>
    <row r="3672" spans="1:39" s="3" customFormat="1" ht="13.8" x14ac:dyDescent="0.25">
      <c r="A3672" s="7" t="str">
        <f t="shared" ref="A3672:C3672" si="10298">A3671</f>
        <v>(Enter Broadcasting Company Name)</v>
      </c>
      <c r="B3672" s="7" t="str">
        <f t="shared" si="10298"/>
        <v>(Enter Call Letters)</v>
      </c>
      <c r="C3672" s="8" t="str">
        <f t="shared" si="10298"/>
        <v>(Select AM/FM)</v>
      </c>
      <c r="D3672" s="30"/>
      <c r="E3672" s="8" t="str">
        <f t="shared" si="10295"/>
        <v>(Select Station Province)</v>
      </c>
      <c r="F3672" s="9" t="str">
        <f>IFERROR(VLOOKUP(E3672,Template!$AK$5:$AL$17,2,FALSE),"")</f>
        <v/>
      </c>
      <c r="G3672" s="42" t="s">
        <v>9</v>
      </c>
      <c r="H3672" s="42" t="s">
        <v>11</v>
      </c>
      <c r="I3672" s="32" t="s">
        <v>65</v>
      </c>
      <c r="J3672" s="32" t="s">
        <v>66</v>
      </c>
      <c r="K3672" s="33">
        <f t="shared" si="10277"/>
        <v>0</v>
      </c>
      <c r="L3672" s="33">
        <f t="shared" si="10278"/>
        <v>0</v>
      </c>
      <c r="M3672" s="34">
        <f t="shared" si="10276"/>
        <v>0</v>
      </c>
      <c r="N3672" s="34">
        <f t="shared" si="10296"/>
        <v>0</v>
      </c>
      <c r="O3672" s="34">
        <f t="shared" si="10279"/>
        <v>0</v>
      </c>
      <c r="P3672" s="12" t="str">
        <f t="shared" ref="P3672:Q3672" si="10299">P3671</f>
        <v>(Select Language)</v>
      </c>
      <c r="Q3672" s="12" t="str">
        <f t="shared" si="10299"/>
        <v>(Select Usage)</v>
      </c>
      <c r="R3672" s="33">
        <f t="shared" si="10280"/>
        <v>0</v>
      </c>
      <c r="S3672" s="33">
        <f t="shared" si="10281"/>
        <v>0</v>
      </c>
      <c r="T3672" s="33">
        <f t="shared" si="10282"/>
        <v>0</v>
      </c>
      <c r="U3672" s="33">
        <f t="shared" si="10283"/>
        <v>0</v>
      </c>
      <c r="V3672" s="33">
        <f t="shared" si="10284"/>
        <v>0</v>
      </c>
      <c r="W3672" s="33">
        <f t="shared" si="10285"/>
        <v>0</v>
      </c>
      <c r="X3672" s="33">
        <f t="shared" si="10286"/>
        <v>0</v>
      </c>
      <c r="Y3672" s="33">
        <f t="shared" si="10287"/>
        <v>0</v>
      </c>
      <c r="Z3672" s="33">
        <f t="shared" si="10288"/>
        <v>0</v>
      </c>
      <c r="AA3672" s="33">
        <f t="shared" si="10289"/>
        <v>0</v>
      </c>
      <c r="AB3672" s="33">
        <f t="shared" si="10290"/>
        <v>0</v>
      </c>
      <c r="AC3672" s="33">
        <f t="shared" si="10291"/>
        <v>0</v>
      </c>
      <c r="AD3672" s="26">
        <f t="shared" si="10292"/>
        <v>0</v>
      </c>
      <c r="AE3672" s="46" t="str">
        <f>IFERROR(IF(AE$3=VLOOKUP($E3672,Template!$AK$5:$AM$17,3,FALSE),$AD3672*$F3672,0),"0.00")</f>
        <v>0.00</v>
      </c>
      <c r="AF3672" s="46" t="str">
        <f>IFERROR(IF(AF$3=VLOOKUP($E3672,Template!$AK$5:$AM$17,3,FALSE),$AD3672*$F3672,0),"0.00")</f>
        <v>0.00</v>
      </c>
      <c r="AG3672" s="28">
        <f t="shared" si="10293"/>
        <v>0</v>
      </c>
      <c r="AH3672" s="13" t="s">
        <v>40</v>
      </c>
      <c r="AI3672" s="13" t="s">
        <v>41</v>
      </c>
      <c r="AK3672" s="14" t="s">
        <v>22</v>
      </c>
      <c r="AL3672" s="15">
        <v>0.15</v>
      </c>
      <c r="AM3672" s="16" t="s">
        <v>2</v>
      </c>
    </row>
    <row r="3673" spans="1:39" s="3" customFormat="1" ht="13.8" x14ac:dyDescent="0.25">
      <c r="A3673" s="7" t="str">
        <f t="shared" ref="A3673:C3673" si="10300">A3672</f>
        <v>(Enter Broadcasting Company Name)</v>
      </c>
      <c r="B3673" s="7" t="str">
        <f t="shared" si="10300"/>
        <v>(Enter Call Letters)</v>
      </c>
      <c r="C3673" s="8" t="str">
        <f t="shared" si="10300"/>
        <v>(Select AM/FM)</v>
      </c>
      <c r="D3673" s="30"/>
      <c r="E3673" s="8" t="str">
        <f t="shared" si="10295"/>
        <v>(Select Station Province)</v>
      </c>
      <c r="F3673" s="9" t="str">
        <f>IFERROR(VLOOKUP(E3673,Template!$AK$5:$AL$17,2,FALSE),"")</f>
        <v/>
      </c>
      <c r="G3673" s="42" t="s">
        <v>10</v>
      </c>
      <c r="H3673" s="42" t="s">
        <v>12</v>
      </c>
      <c r="I3673" s="32" t="s">
        <v>65</v>
      </c>
      <c r="J3673" s="32" t="s">
        <v>66</v>
      </c>
      <c r="K3673" s="33">
        <f t="shared" si="10277"/>
        <v>0</v>
      </c>
      <c r="L3673" s="33">
        <f t="shared" si="10278"/>
        <v>0</v>
      </c>
      <c r="M3673" s="34">
        <f t="shared" si="10276"/>
        <v>0</v>
      </c>
      <c r="N3673" s="34">
        <f t="shared" si="10296"/>
        <v>0</v>
      </c>
      <c r="O3673" s="34">
        <f t="shared" si="10279"/>
        <v>0</v>
      </c>
      <c r="P3673" s="12" t="str">
        <f t="shared" ref="P3673:Q3673" si="10301">P3672</f>
        <v>(Select Language)</v>
      </c>
      <c r="Q3673" s="12" t="str">
        <f t="shared" si="10301"/>
        <v>(Select Usage)</v>
      </c>
      <c r="R3673" s="33">
        <f t="shared" si="10280"/>
        <v>0</v>
      </c>
      <c r="S3673" s="33">
        <f t="shared" si="10281"/>
        <v>0</v>
      </c>
      <c r="T3673" s="33">
        <f t="shared" si="10282"/>
        <v>0</v>
      </c>
      <c r="U3673" s="33">
        <f t="shared" si="10283"/>
        <v>0</v>
      </c>
      <c r="V3673" s="33">
        <f t="shared" si="10284"/>
        <v>0</v>
      </c>
      <c r="W3673" s="33">
        <f t="shared" si="10285"/>
        <v>0</v>
      </c>
      <c r="X3673" s="33">
        <f t="shared" si="10286"/>
        <v>0</v>
      </c>
      <c r="Y3673" s="33">
        <f t="shared" si="10287"/>
        <v>0</v>
      </c>
      <c r="Z3673" s="33">
        <f t="shared" si="10288"/>
        <v>0</v>
      </c>
      <c r="AA3673" s="33">
        <f t="shared" si="10289"/>
        <v>0</v>
      </c>
      <c r="AB3673" s="33">
        <f t="shared" si="10290"/>
        <v>0</v>
      </c>
      <c r="AC3673" s="33">
        <f t="shared" si="10291"/>
        <v>0</v>
      </c>
      <c r="AD3673" s="26">
        <f t="shared" si="10292"/>
        <v>0</v>
      </c>
      <c r="AE3673" s="46" t="str">
        <f>IFERROR(IF(AE$3=VLOOKUP($E3673,Template!$AK$5:$AM$17,3,FALSE),$AD3673*$F3673,0),"0.00")</f>
        <v>0.00</v>
      </c>
      <c r="AF3673" s="46" t="str">
        <f>IFERROR(IF(AF$3=VLOOKUP($E3673,Template!$AK$5:$AM$17,3,FALSE),$AD3673*$F3673,0),"0.00")</f>
        <v>0.00</v>
      </c>
      <c r="AG3673" s="28">
        <f t="shared" si="10293"/>
        <v>0</v>
      </c>
      <c r="AH3673" s="13" t="s">
        <v>40</v>
      </c>
      <c r="AI3673" s="13" t="s">
        <v>41</v>
      </c>
      <c r="AK3673" s="14" t="s">
        <v>26</v>
      </c>
      <c r="AL3673" s="15">
        <v>0.15</v>
      </c>
      <c r="AM3673" s="16" t="s">
        <v>2</v>
      </c>
    </row>
    <row r="3674" spans="1:39" s="3" customFormat="1" ht="13.8" x14ac:dyDescent="0.25">
      <c r="A3674" s="7" t="str">
        <f t="shared" ref="A3674:C3674" si="10302">A3673</f>
        <v>(Enter Broadcasting Company Name)</v>
      </c>
      <c r="B3674" s="7" t="str">
        <f t="shared" si="10302"/>
        <v>(Enter Call Letters)</v>
      </c>
      <c r="C3674" s="8" t="str">
        <f t="shared" si="10302"/>
        <v>(Select AM/FM)</v>
      </c>
      <c r="D3674" s="30"/>
      <c r="E3674" s="8" t="str">
        <f t="shared" si="10295"/>
        <v>(Select Station Province)</v>
      </c>
      <c r="F3674" s="9" t="str">
        <f>IFERROR(VLOOKUP(E3674,Template!$AK$5:$AL$17,2,FALSE),"")</f>
        <v/>
      </c>
      <c r="G3674" s="42" t="s">
        <v>11</v>
      </c>
      <c r="H3674" s="42" t="s">
        <v>13</v>
      </c>
      <c r="I3674" s="32" t="s">
        <v>65</v>
      </c>
      <c r="J3674" s="32" t="s">
        <v>66</v>
      </c>
      <c r="K3674" s="33">
        <f t="shared" si="10277"/>
        <v>0</v>
      </c>
      <c r="L3674" s="33">
        <f t="shared" si="10278"/>
        <v>0</v>
      </c>
      <c r="M3674" s="34">
        <f t="shared" si="10276"/>
        <v>0</v>
      </c>
      <c r="N3674" s="34">
        <f t="shared" si="10296"/>
        <v>0</v>
      </c>
      <c r="O3674" s="34">
        <f t="shared" si="10279"/>
        <v>0</v>
      </c>
      <c r="P3674" s="12" t="str">
        <f t="shared" ref="P3674:Q3674" si="10303">P3673</f>
        <v>(Select Language)</v>
      </c>
      <c r="Q3674" s="12" t="str">
        <f t="shared" si="10303"/>
        <v>(Select Usage)</v>
      </c>
      <c r="R3674" s="33">
        <f t="shared" si="10280"/>
        <v>0</v>
      </c>
      <c r="S3674" s="33">
        <f t="shared" si="10281"/>
        <v>0</v>
      </c>
      <c r="T3674" s="33">
        <f t="shared" si="10282"/>
        <v>0</v>
      </c>
      <c r="U3674" s="33">
        <f t="shared" si="10283"/>
        <v>0</v>
      </c>
      <c r="V3674" s="33">
        <f t="shared" si="10284"/>
        <v>0</v>
      </c>
      <c r="W3674" s="33">
        <f t="shared" si="10285"/>
        <v>0</v>
      </c>
      <c r="X3674" s="33">
        <f t="shared" si="10286"/>
        <v>0</v>
      </c>
      <c r="Y3674" s="33">
        <f t="shared" si="10287"/>
        <v>0</v>
      </c>
      <c r="Z3674" s="33">
        <f t="shared" si="10288"/>
        <v>0</v>
      </c>
      <c r="AA3674" s="33">
        <f t="shared" si="10289"/>
        <v>0</v>
      </c>
      <c r="AB3674" s="33">
        <f t="shared" si="10290"/>
        <v>0</v>
      </c>
      <c r="AC3674" s="33">
        <f t="shared" si="10291"/>
        <v>0</v>
      </c>
      <c r="AD3674" s="26">
        <f t="shared" si="10292"/>
        <v>0</v>
      </c>
      <c r="AE3674" s="46" t="str">
        <f>IFERROR(IF(AE$3=VLOOKUP($E3674,Template!$AK$5:$AM$17,3,FALSE),$AD3674*$F3674,0),"0.00")</f>
        <v>0.00</v>
      </c>
      <c r="AF3674" s="46" t="str">
        <f>IFERROR(IF(AF$3=VLOOKUP($E3674,Template!$AK$5:$AM$17,3,FALSE),$AD3674*$F3674,0),"0.00")</f>
        <v>0.00</v>
      </c>
      <c r="AG3674" s="28">
        <f t="shared" si="10293"/>
        <v>0</v>
      </c>
      <c r="AH3674" s="13" t="s">
        <v>40</v>
      </c>
      <c r="AI3674" s="13" t="s">
        <v>41</v>
      </c>
      <c r="AK3674" s="14" t="s">
        <v>27</v>
      </c>
      <c r="AL3674" s="15">
        <v>0.15</v>
      </c>
      <c r="AM3674" s="16" t="s">
        <v>2</v>
      </c>
    </row>
    <row r="3675" spans="1:39" s="3" customFormat="1" ht="13.8" x14ac:dyDescent="0.25">
      <c r="A3675" s="7" t="str">
        <f t="shared" ref="A3675:C3675" si="10304">A3674</f>
        <v>(Enter Broadcasting Company Name)</v>
      </c>
      <c r="B3675" s="7" t="str">
        <f t="shared" si="10304"/>
        <v>(Enter Call Letters)</v>
      </c>
      <c r="C3675" s="8" t="str">
        <f t="shared" si="10304"/>
        <v>(Select AM/FM)</v>
      </c>
      <c r="D3675" s="30"/>
      <c r="E3675" s="8" t="str">
        <f t="shared" si="10295"/>
        <v>(Select Station Province)</v>
      </c>
      <c r="F3675" s="9" t="str">
        <f>IFERROR(VLOOKUP(E3675,Template!$AK$5:$AL$17,2,FALSE),"")</f>
        <v/>
      </c>
      <c r="G3675" s="42" t="s">
        <v>12</v>
      </c>
      <c r="H3675" s="42" t="s">
        <v>15</v>
      </c>
      <c r="I3675" s="32" t="s">
        <v>65</v>
      </c>
      <c r="J3675" s="32" t="s">
        <v>66</v>
      </c>
      <c r="K3675" s="33">
        <f t="shared" si="10277"/>
        <v>0</v>
      </c>
      <c r="L3675" s="33">
        <f t="shared" si="10278"/>
        <v>0</v>
      </c>
      <c r="M3675" s="34">
        <f t="shared" si="10276"/>
        <v>0</v>
      </c>
      <c r="N3675" s="34">
        <f t="shared" si="10296"/>
        <v>0</v>
      </c>
      <c r="O3675" s="34">
        <f t="shared" si="10279"/>
        <v>0</v>
      </c>
      <c r="P3675" s="12" t="str">
        <f t="shared" ref="P3675:Q3675" si="10305">P3674</f>
        <v>(Select Language)</v>
      </c>
      <c r="Q3675" s="12" t="str">
        <f t="shared" si="10305"/>
        <v>(Select Usage)</v>
      </c>
      <c r="R3675" s="33">
        <f t="shared" si="10280"/>
        <v>0</v>
      </c>
      <c r="S3675" s="33">
        <f t="shared" si="10281"/>
        <v>0</v>
      </c>
      <c r="T3675" s="33">
        <f t="shared" si="10282"/>
        <v>0</v>
      </c>
      <c r="U3675" s="33">
        <f t="shared" si="10283"/>
        <v>0</v>
      </c>
      <c r="V3675" s="33">
        <f t="shared" si="10284"/>
        <v>0</v>
      </c>
      <c r="W3675" s="33">
        <f t="shared" si="10285"/>
        <v>0</v>
      </c>
      <c r="X3675" s="33">
        <f t="shared" si="10286"/>
        <v>0</v>
      </c>
      <c r="Y3675" s="33">
        <f t="shared" si="10287"/>
        <v>0</v>
      </c>
      <c r="Z3675" s="33">
        <f t="shared" si="10288"/>
        <v>0</v>
      </c>
      <c r="AA3675" s="33">
        <f t="shared" si="10289"/>
        <v>0</v>
      </c>
      <c r="AB3675" s="33">
        <f t="shared" si="10290"/>
        <v>0</v>
      </c>
      <c r="AC3675" s="33">
        <f t="shared" si="10291"/>
        <v>0</v>
      </c>
      <c r="AD3675" s="26">
        <f>SUM(R3675:AC3675)</f>
        <v>0</v>
      </c>
      <c r="AE3675" s="46" t="str">
        <f>IFERROR(IF(AE$3=VLOOKUP($E3675,Template!$AK$5:$AM$17,3,FALSE),$AD3675*$F3675,0),"0.00")</f>
        <v>0.00</v>
      </c>
      <c r="AF3675" s="46" t="str">
        <f>IFERROR(IF(AF$3=VLOOKUP($E3675,Template!$AK$5:$AM$17,3,FALSE),$AD3675*$F3675,0),"0.00")</f>
        <v>0.00</v>
      </c>
      <c r="AG3675" s="28">
        <f t="shared" si="10293"/>
        <v>0</v>
      </c>
      <c r="AH3675" s="13" t="s">
        <v>40</v>
      </c>
      <c r="AI3675" s="13" t="s">
        <v>41</v>
      </c>
      <c r="AK3675" s="14" t="s">
        <v>28</v>
      </c>
      <c r="AL3675" s="15">
        <v>0.05</v>
      </c>
      <c r="AM3675" s="16" t="s">
        <v>3</v>
      </c>
    </row>
    <row r="3676" spans="1:39" s="3" customFormat="1" ht="13.8" x14ac:dyDescent="0.25">
      <c r="A3676" s="7" t="str">
        <f t="shared" ref="A3676:C3676" si="10306">A3675</f>
        <v>(Enter Broadcasting Company Name)</v>
      </c>
      <c r="B3676" s="7" t="str">
        <f t="shared" si="10306"/>
        <v>(Enter Call Letters)</v>
      </c>
      <c r="C3676" s="8" t="str">
        <f t="shared" si="10306"/>
        <v>(Select AM/FM)</v>
      </c>
      <c r="D3676" s="30"/>
      <c r="E3676" s="8" t="str">
        <f t="shared" si="10295"/>
        <v>(Select Station Province)</v>
      </c>
      <c r="F3676" s="9" t="str">
        <f>IFERROR(VLOOKUP(E3676,Template!$AK$5:$AL$17,2,FALSE),"")</f>
        <v/>
      </c>
      <c r="G3676" s="42" t="s">
        <v>13</v>
      </c>
      <c r="H3676" s="42" t="s">
        <v>16</v>
      </c>
      <c r="I3676" s="32" t="s">
        <v>65</v>
      </c>
      <c r="J3676" s="32" t="s">
        <v>66</v>
      </c>
      <c r="K3676" s="33">
        <f t="shared" si="10277"/>
        <v>0</v>
      </c>
      <c r="L3676" s="33">
        <f t="shared" si="10278"/>
        <v>0</v>
      </c>
      <c r="M3676" s="34">
        <f t="shared" si="10276"/>
        <v>0</v>
      </c>
      <c r="N3676" s="34">
        <f t="shared" si="10296"/>
        <v>0</v>
      </c>
      <c r="O3676" s="34">
        <f t="shared" si="10279"/>
        <v>0</v>
      </c>
      <c r="P3676" s="12" t="str">
        <f t="shared" ref="P3676:Q3676" si="10307">P3675</f>
        <v>(Select Language)</v>
      </c>
      <c r="Q3676" s="12" t="str">
        <f t="shared" si="10307"/>
        <v>(Select Usage)</v>
      </c>
      <c r="R3676" s="33">
        <f t="shared" si="10280"/>
        <v>0</v>
      </c>
      <c r="S3676" s="33">
        <f t="shared" si="10281"/>
        <v>0</v>
      </c>
      <c r="T3676" s="33">
        <f t="shared" si="10282"/>
        <v>0</v>
      </c>
      <c r="U3676" s="33">
        <f t="shared" si="10283"/>
        <v>0</v>
      </c>
      <c r="V3676" s="33">
        <f t="shared" si="10284"/>
        <v>0</v>
      </c>
      <c r="W3676" s="33">
        <f t="shared" si="10285"/>
        <v>0</v>
      </c>
      <c r="X3676" s="33">
        <f t="shared" si="10286"/>
        <v>0</v>
      </c>
      <c r="Y3676" s="33">
        <f t="shared" si="10287"/>
        <v>0</v>
      </c>
      <c r="Z3676" s="33">
        <f t="shared" si="10288"/>
        <v>0</v>
      </c>
      <c r="AA3676" s="33">
        <f t="shared" si="10289"/>
        <v>0</v>
      </c>
      <c r="AB3676" s="33">
        <f t="shared" si="10290"/>
        <v>0</v>
      </c>
      <c r="AC3676" s="33">
        <f t="shared" si="10291"/>
        <v>0</v>
      </c>
      <c r="AD3676" s="26">
        <f t="shared" ref="AD3676:AD3678" si="10308">SUM(R3676:AC3676)</f>
        <v>0</v>
      </c>
      <c r="AE3676" s="46" t="str">
        <f>IFERROR(IF(AE$3=VLOOKUP($E3676,Template!$AK$5:$AM$17,3,FALSE),$AD3676*$F3676,0),"0.00")</f>
        <v>0.00</v>
      </c>
      <c r="AF3676" s="46" t="str">
        <f>IFERROR(IF(AF$3=VLOOKUP($E3676,Template!$AK$5:$AM$17,3,FALSE),$AD3676*$F3676,0),"0.00")</f>
        <v>0.00</v>
      </c>
      <c r="AG3676" s="28">
        <f t="shared" si="10293"/>
        <v>0</v>
      </c>
      <c r="AH3676" s="13" t="s">
        <v>40</v>
      </c>
      <c r="AI3676" s="13" t="s">
        <v>41</v>
      </c>
      <c r="AK3676" s="14" t="s">
        <v>70</v>
      </c>
      <c r="AL3676" s="15">
        <v>0.05</v>
      </c>
      <c r="AM3676" s="16" t="s">
        <v>3</v>
      </c>
    </row>
    <row r="3677" spans="1:39" s="3" customFormat="1" ht="13.8" x14ac:dyDescent="0.25">
      <c r="A3677" s="7" t="str">
        <f t="shared" ref="A3677:C3677" si="10309">A3676</f>
        <v>(Enter Broadcasting Company Name)</v>
      </c>
      <c r="B3677" s="7" t="str">
        <f t="shared" si="10309"/>
        <v>(Enter Call Letters)</v>
      </c>
      <c r="C3677" s="8" t="str">
        <f t="shared" si="10309"/>
        <v>(Select AM/FM)</v>
      </c>
      <c r="D3677" s="30"/>
      <c r="E3677" s="8" t="str">
        <f t="shared" si="10295"/>
        <v>(Select Station Province)</v>
      </c>
      <c r="F3677" s="9" t="str">
        <f>IFERROR(VLOOKUP(E3677,Template!$AK$5:$AL$17,2,FALSE),"")</f>
        <v/>
      </c>
      <c r="G3677" s="42" t="s">
        <v>15</v>
      </c>
      <c r="H3677" s="42" t="s">
        <v>17</v>
      </c>
      <c r="I3677" s="32" t="s">
        <v>65</v>
      </c>
      <c r="J3677" s="32" t="s">
        <v>66</v>
      </c>
      <c r="K3677" s="33">
        <f t="shared" si="10277"/>
        <v>0</v>
      </c>
      <c r="L3677" s="33">
        <f t="shared" si="10278"/>
        <v>0</v>
      </c>
      <c r="M3677" s="34">
        <f t="shared" si="10276"/>
        <v>0</v>
      </c>
      <c r="N3677" s="34">
        <f t="shared" si="10296"/>
        <v>0</v>
      </c>
      <c r="O3677" s="34">
        <f t="shared" si="10279"/>
        <v>0</v>
      </c>
      <c r="P3677" s="12" t="str">
        <f t="shared" ref="P3677:Q3677" si="10310">P3676</f>
        <v>(Select Language)</v>
      </c>
      <c r="Q3677" s="12" t="str">
        <f t="shared" si="10310"/>
        <v>(Select Usage)</v>
      </c>
      <c r="R3677" s="33">
        <f t="shared" si="10280"/>
        <v>0</v>
      </c>
      <c r="S3677" s="33">
        <f t="shared" si="10281"/>
        <v>0</v>
      </c>
      <c r="T3677" s="33">
        <f t="shared" si="10282"/>
        <v>0</v>
      </c>
      <c r="U3677" s="33">
        <f t="shared" si="10283"/>
        <v>0</v>
      </c>
      <c r="V3677" s="33">
        <f t="shared" si="10284"/>
        <v>0</v>
      </c>
      <c r="W3677" s="33">
        <f t="shared" si="10285"/>
        <v>0</v>
      </c>
      <c r="X3677" s="33">
        <f t="shared" si="10286"/>
        <v>0</v>
      </c>
      <c r="Y3677" s="33">
        <f t="shared" si="10287"/>
        <v>0</v>
      </c>
      <c r="Z3677" s="33">
        <f t="shared" si="10288"/>
        <v>0</v>
      </c>
      <c r="AA3677" s="33">
        <f t="shared" si="10289"/>
        <v>0</v>
      </c>
      <c r="AB3677" s="33">
        <f t="shared" si="10290"/>
        <v>0</v>
      </c>
      <c r="AC3677" s="33">
        <f t="shared" si="10291"/>
        <v>0</v>
      </c>
      <c r="AD3677" s="26">
        <f t="shared" si="10308"/>
        <v>0</v>
      </c>
      <c r="AE3677" s="46" t="str">
        <f>IFERROR(IF(AE$3=VLOOKUP($E3677,Template!$AK$5:$AM$17,3,FALSE),$AD3677*$F3677,0),"0.00")</f>
        <v>0.00</v>
      </c>
      <c r="AF3677" s="46" t="str">
        <f>IFERROR(IF(AF$3=VLOOKUP($E3677,Template!$AK$5:$AM$17,3,FALSE),$AD3677*$F3677,0),"0.00")</f>
        <v>0.00</v>
      </c>
      <c r="AG3677" s="28">
        <f t="shared" si="10293"/>
        <v>0</v>
      </c>
      <c r="AH3677" s="13" t="s">
        <v>40</v>
      </c>
      <c r="AI3677" s="13" t="s">
        <v>41</v>
      </c>
      <c r="AK3677" s="14" t="s">
        <v>20</v>
      </c>
      <c r="AL3677" s="15">
        <v>0.13</v>
      </c>
      <c r="AM3677" s="16" t="s">
        <v>2</v>
      </c>
    </row>
    <row r="3678" spans="1:39" s="3" customFormat="1" ht="13.8" x14ac:dyDescent="0.25">
      <c r="A3678" s="7" t="str">
        <f t="shared" ref="A3678:C3678" si="10311">A3677</f>
        <v>(Enter Broadcasting Company Name)</v>
      </c>
      <c r="B3678" s="7" t="str">
        <f t="shared" si="10311"/>
        <v>(Enter Call Letters)</v>
      </c>
      <c r="C3678" s="8" t="str">
        <f t="shared" si="10311"/>
        <v>(Select AM/FM)</v>
      </c>
      <c r="D3678" s="30"/>
      <c r="E3678" s="8" t="str">
        <f t="shared" si="10295"/>
        <v>(Select Station Province)</v>
      </c>
      <c r="F3678" s="9" t="str">
        <f>IFERROR(VLOOKUP(E3678,Template!$AK$5:$AL$17,2,FALSE),"")</f>
        <v/>
      </c>
      <c r="G3678" s="42" t="s">
        <v>16</v>
      </c>
      <c r="H3678" s="42" t="s">
        <v>18</v>
      </c>
      <c r="I3678" s="32" t="s">
        <v>65</v>
      </c>
      <c r="J3678" s="32" t="s">
        <v>66</v>
      </c>
      <c r="K3678" s="33">
        <f t="shared" si="10277"/>
        <v>0</v>
      </c>
      <c r="L3678" s="33">
        <f t="shared" si="10278"/>
        <v>0</v>
      </c>
      <c r="M3678" s="34">
        <f t="shared" si="10276"/>
        <v>0</v>
      </c>
      <c r="N3678" s="34">
        <f t="shared" si="10296"/>
        <v>0</v>
      </c>
      <c r="O3678" s="34">
        <f t="shared" si="10279"/>
        <v>0</v>
      </c>
      <c r="P3678" s="12" t="str">
        <f t="shared" ref="P3678:Q3678" si="10312">P3677</f>
        <v>(Select Language)</v>
      </c>
      <c r="Q3678" s="12" t="str">
        <f t="shared" si="10312"/>
        <v>(Select Usage)</v>
      </c>
      <c r="R3678" s="33">
        <f t="shared" si="10280"/>
        <v>0</v>
      </c>
      <c r="S3678" s="33">
        <f t="shared" si="10281"/>
        <v>0</v>
      </c>
      <c r="T3678" s="33">
        <f t="shared" si="10282"/>
        <v>0</v>
      </c>
      <c r="U3678" s="33">
        <f t="shared" si="10283"/>
        <v>0</v>
      </c>
      <c r="V3678" s="33">
        <f t="shared" si="10284"/>
        <v>0</v>
      </c>
      <c r="W3678" s="33">
        <f t="shared" si="10285"/>
        <v>0</v>
      </c>
      <c r="X3678" s="33">
        <f t="shared" si="10286"/>
        <v>0</v>
      </c>
      <c r="Y3678" s="33">
        <f t="shared" si="10287"/>
        <v>0</v>
      </c>
      <c r="Z3678" s="33">
        <f t="shared" si="10288"/>
        <v>0</v>
      </c>
      <c r="AA3678" s="33">
        <f t="shared" si="10289"/>
        <v>0</v>
      </c>
      <c r="AB3678" s="33">
        <f t="shared" si="10290"/>
        <v>0</v>
      </c>
      <c r="AC3678" s="33">
        <f t="shared" si="10291"/>
        <v>0</v>
      </c>
      <c r="AD3678" s="26">
        <f t="shared" si="10308"/>
        <v>0</v>
      </c>
      <c r="AE3678" s="46" t="str">
        <f>IFERROR(IF(AE$3=VLOOKUP($E3678,Template!$AK$5:$AM$17,3,FALSE),$AD3678*$F3678,0),"0.00")</f>
        <v>0.00</v>
      </c>
      <c r="AF3678" s="46" t="str">
        <f>IFERROR(IF(AF$3=VLOOKUP($E3678,Template!$AK$5:$AM$17,3,FALSE),$AD3678*$F3678,0),"0.00")</f>
        <v>0.00</v>
      </c>
      <c r="AG3678" s="28">
        <f t="shared" si="10293"/>
        <v>0</v>
      </c>
      <c r="AH3678" s="13" t="s">
        <v>40</v>
      </c>
      <c r="AI3678" s="13" t="s">
        <v>41</v>
      </c>
      <c r="AK3678" s="14" t="s">
        <v>69</v>
      </c>
      <c r="AL3678" s="15">
        <v>0.15</v>
      </c>
      <c r="AM3678" s="16" t="s">
        <v>2</v>
      </c>
    </row>
    <row r="3679" spans="1:39" s="3" customFormat="1" ht="13.8" x14ac:dyDescent="0.25">
      <c r="A3679" s="7" t="str">
        <f t="shared" ref="A3679:C3679" si="10313">A3678</f>
        <v>(Enter Broadcasting Company Name)</v>
      </c>
      <c r="B3679" s="7" t="str">
        <f t="shared" si="10313"/>
        <v>(Enter Call Letters)</v>
      </c>
      <c r="C3679" s="8" t="str">
        <f t="shared" si="10313"/>
        <v>(Select AM/FM)</v>
      </c>
      <c r="D3679" s="30"/>
      <c r="E3679" s="8" t="str">
        <f t="shared" si="10295"/>
        <v>(Select Station Province)</v>
      </c>
      <c r="F3679" s="9" t="str">
        <f>IFERROR(VLOOKUP(E3679,Template!$AK$5:$AL$17,2,FALSE),"")</f>
        <v/>
      </c>
      <c r="G3679" s="42" t="s">
        <v>17</v>
      </c>
      <c r="H3679" s="42" t="s">
        <v>7</v>
      </c>
      <c r="I3679" s="32" t="s">
        <v>65</v>
      </c>
      <c r="J3679" s="32" t="s">
        <v>66</v>
      </c>
      <c r="K3679" s="33">
        <f t="shared" si="10277"/>
        <v>0</v>
      </c>
      <c r="L3679" s="33">
        <f t="shared" si="10278"/>
        <v>0</v>
      </c>
      <c r="M3679" s="34">
        <f t="shared" si="10276"/>
        <v>0</v>
      </c>
      <c r="N3679" s="34">
        <f t="shared" si="10296"/>
        <v>0</v>
      </c>
      <c r="O3679" s="34">
        <f t="shared" si="10279"/>
        <v>0</v>
      </c>
      <c r="P3679" s="12" t="str">
        <f t="shared" ref="P3679:Q3679" si="10314">P3678</f>
        <v>(Select Language)</v>
      </c>
      <c r="Q3679" s="12" t="str">
        <f t="shared" si="10314"/>
        <v>(Select Usage)</v>
      </c>
      <c r="R3679" s="33">
        <f t="shared" si="10280"/>
        <v>0</v>
      </c>
      <c r="S3679" s="33">
        <f t="shared" si="10281"/>
        <v>0</v>
      </c>
      <c r="T3679" s="33">
        <f t="shared" si="10282"/>
        <v>0</v>
      </c>
      <c r="U3679" s="33">
        <f t="shared" si="10283"/>
        <v>0</v>
      </c>
      <c r="V3679" s="33">
        <f t="shared" si="10284"/>
        <v>0</v>
      </c>
      <c r="W3679" s="33">
        <f t="shared" si="10285"/>
        <v>0</v>
      </c>
      <c r="X3679" s="33">
        <f t="shared" si="10286"/>
        <v>0</v>
      </c>
      <c r="Y3679" s="33">
        <f t="shared" si="10287"/>
        <v>0</v>
      </c>
      <c r="Z3679" s="33">
        <f t="shared" si="10288"/>
        <v>0</v>
      </c>
      <c r="AA3679" s="33">
        <f t="shared" si="10289"/>
        <v>0</v>
      </c>
      <c r="AB3679" s="33">
        <f t="shared" si="10290"/>
        <v>0</v>
      </c>
      <c r="AC3679" s="33">
        <f t="shared" si="10291"/>
        <v>0</v>
      </c>
      <c r="AD3679" s="26">
        <f>SUM(R3679:AC3679)</f>
        <v>0</v>
      </c>
      <c r="AE3679" s="46" t="str">
        <f>IFERROR(IF(AE$3=VLOOKUP($E3679,Template!$AK$5:$AM$17,3,FALSE),$AD3679*$F3679,0),"0.00")</f>
        <v>0.00</v>
      </c>
      <c r="AF3679" s="46" t="str">
        <f>IFERROR(IF(AF$3=VLOOKUP($E3679,Template!$AK$5:$AM$17,3,FALSE),$AD3679*$F3679,0),"0.00")</f>
        <v>0.00</v>
      </c>
      <c r="AG3679" s="28">
        <f t="shared" si="10293"/>
        <v>0</v>
      </c>
      <c r="AH3679" s="13" t="s">
        <v>40</v>
      </c>
      <c r="AI3679" s="13" t="s">
        <v>41</v>
      </c>
      <c r="AK3679" s="14" t="s">
        <v>29</v>
      </c>
      <c r="AL3679" s="15">
        <v>0.05</v>
      </c>
      <c r="AM3679" s="16" t="s">
        <v>3</v>
      </c>
    </row>
    <row r="3680" spans="1:39" s="3" customFormat="1" ht="13.8" x14ac:dyDescent="0.25">
      <c r="A3680" s="7" t="str">
        <f t="shared" ref="A3680:C3680" si="10315">A3679</f>
        <v>(Enter Broadcasting Company Name)</v>
      </c>
      <c r="B3680" s="7" t="str">
        <f t="shared" si="10315"/>
        <v>(Enter Call Letters)</v>
      </c>
      <c r="C3680" s="8" t="str">
        <f t="shared" si="10315"/>
        <v>(Select AM/FM)</v>
      </c>
      <c r="D3680" s="30"/>
      <c r="E3680" s="8" t="str">
        <f t="shared" si="10295"/>
        <v>(Select Station Province)</v>
      </c>
      <c r="F3680" s="9" t="str">
        <f>IFERROR(VLOOKUP(E3680,Template!$AK$5:$AL$17,2,FALSE),"")</f>
        <v/>
      </c>
      <c r="G3680" s="42" t="s">
        <v>18</v>
      </c>
      <c r="H3680" s="43" t="s">
        <v>8</v>
      </c>
      <c r="I3680" s="32" t="s">
        <v>65</v>
      </c>
      <c r="J3680" s="32" t="s">
        <v>66</v>
      </c>
      <c r="K3680" s="33">
        <f t="shared" si="10277"/>
        <v>0</v>
      </c>
      <c r="L3680" s="33">
        <f t="shared" si="10278"/>
        <v>0</v>
      </c>
      <c r="M3680" s="34">
        <f t="shared" si="10276"/>
        <v>0</v>
      </c>
      <c r="N3680" s="34">
        <f t="shared" si="10296"/>
        <v>0</v>
      </c>
      <c r="O3680" s="34">
        <f t="shared" si="10279"/>
        <v>0</v>
      </c>
      <c r="P3680" s="12" t="str">
        <f t="shared" ref="P3680:Q3680" si="10316">P3679</f>
        <v>(Select Language)</v>
      </c>
      <c r="Q3680" s="12" t="str">
        <f t="shared" si="10316"/>
        <v>(Select Usage)</v>
      </c>
      <c r="R3680" s="33">
        <f t="shared" si="10280"/>
        <v>0</v>
      </c>
      <c r="S3680" s="33">
        <f t="shared" si="10281"/>
        <v>0</v>
      </c>
      <c r="T3680" s="33">
        <f t="shared" si="10282"/>
        <v>0</v>
      </c>
      <c r="U3680" s="33">
        <f t="shared" si="10283"/>
        <v>0</v>
      </c>
      <c r="V3680" s="33">
        <f t="shared" si="10284"/>
        <v>0</v>
      </c>
      <c r="W3680" s="33">
        <f t="shared" si="10285"/>
        <v>0</v>
      </c>
      <c r="X3680" s="33">
        <f t="shared" si="10286"/>
        <v>0</v>
      </c>
      <c r="Y3680" s="33">
        <f t="shared" si="10287"/>
        <v>0</v>
      </c>
      <c r="Z3680" s="33">
        <f t="shared" si="10288"/>
        <v>0</v>
      </c>
      <c r="AA3680" s="33">
        <f t="shared" si="10289"/>
        <v>0</v>
      </c>
      <c r="AB3680" s="33">
        <f t="shared" si="10290"/>
        <v>0</v>
      </c>
      <c r="AC3680" s="33">
        <f t="shared" si="10291"/>
        <v>0</v>
      </c>
      <c r="AD3680" s="26">
        <f t="shared" ref="AD3680" si="10317">SUM(R3680:AC3680)</f>
        <v>0</v>
      </c>
      <c r="AE3680" s="46" t="str">
        <f>IFERROR(IF(AE$3=VLOOKUP($E3680,Template!$AK$5:$AM$17,3,FALSE),$AD3680*$F3680,0),"0.00")</f>
        <v>0.00</v>
      </c>
      <c r="AF3680" s="46" t="str">
        <f>IFERROR(IF(AF$3=VLOOKUP($E3680,Template!$AK$5:$AM$17,3,FALSE),$AD3680*$F3680,0),"0.00")</f>
        <v>0.00</v>
      </c>
      <c r="AG3680" s="28">
        <f t="shared" si="10293"/>
        <v>0</v>
      </c>
      <c r="AH3680" s="13" t="s">
        <v>40</v>
      </c>
      <c r="AI3680" s="13" t="s">
        <v>41</v>
      </c>
      <c r="AK3680" s="14" t="s">
        <v>21</v>
      </c>
      <c r="AL3680" s="15">
        <v>0.05</v>
      </c>
      <c r="AM3680" s="16" t="s">
        <v>3</v>
      </c>
    </row>
    <row r="3681" spans="1:39" ht="13.8" x14ac:dyDescent="0.25">
      <c r="A3681" s="19" t="s">
        <v>4</v>
      </c>
      <c r="B3681" s="19"/>
      <c r="C3681" s="20"/>
      <c r="D3681" s="20"/>
      <c r="E3681" s="20"/>
      <c r="F3681" s="20"/>
      <c r="G3681" s="44"/>
      <c r="H3681" s="44"/>
      <c r="I3681" s="21">
        <f t="shared" ref="I3681:K3681" si="10318">SUM(I3669:I3680)</f>
        <v>0</v>
      </c>
      <c r="J3681" s="21">
        <f t="shared" si="10318"/>
        <v>0</v>
      </c>
      <c r="K3681" s="21">
        <f t="shared" si="10318"/>
        <v>0</v>
      </c>
      <c r="L3681" s="21">
        <f>L3680</f>
        <v>0</v>
      </c>
      <c r="M3681" s="21">
        <f>SUM(M3669:M3680)</f>
        <v>0</v>
      </c>
      <c r="N3681" s="21">
        <f t="shared" ref="N3681:O3681" si="10319">SUM(N3669:N3680)</f>
        <v>0</v>
      </c>
      <c r="O3681" s="21">
        <f t="shared" si="10319"/>
        <v>0</v>
      </c>
      <c r="P3681" s="21"/>
      <c r="Q3681" s="22"/>
      <c r="R3681" s="21">
        <f t="shared" ref="R3681:AI3681" si="10320">SUM(R3669:R3680)</f>
        <v>0</v>
      </c>
      <c r="S3681" s="21">
        <f t="shared" si="10320"/>
        <v>0</v>
      </c>
      <c r="T3681" s="21">
        <f t="shared" si="10320"/>
        <v>0</v>
      </c>
      <c r="U3681" s="21">
        <f t="shared" si="10320"/>
        <v>0</v>
      </c>
      <c r="V3681" s="21">
        <f t="shared" si="10320"/>
        <v>0</v>
      </c>
      <c r="W3681" s="21">
        <f t="shared" si="10320"/>
        <v>0</v>
      </c>
      <c r="X3681" s="21">
        <f t="shared" si="10320"/>
        <v>0</v>
      </c>
      <c r="Y3681" s="21">
        <f t="shared" si="10320"/>
        <v>0</v>
      </c>
      <c r="Z3681" s="21">
        <f t="shared" si="10320"/>
        <v>0</v>
      </c>
      <c r="AA3681" s="21">
        <f t="shared" si="10320"/>
        <v>0</v>
      </c>
      <c r="AB3681" s="21">
        <f t="shared" si="10320"/>
        <v>0</v>
      </c>
      <c r="AC3681" s="21">
        <f t="shared" si="10320"/>
        <v>0</v>
      </c>
      <c r="AD3681" s="27">
        <f t="shared" si="10320"/>
        <v>0</v>
      </c>
      <c r="AE3681" s="21">
        <f t="shared" si="10320"/>
        <v>0</v>
      </c>
      <c r="AF3681" s="21">
        <f t="shared" si="10320"/>
        <v>0</v>
      </c>
      <c r="AG3681" s="27">
        <f t="shared" si="10320"/>
        <v>0</v>
      </c>
      <c r="AH3681" s="21">
        <f t="shared" si="10320"/>
        <v>0</v>
      </c>
      <c r="AI3681" s="21">
        <f t="shared" si="10320"/>
        <v>0</v>
      </c>
      <c r="AK3681" s="14" t="s">
        <v>71</v>
      </c>
      <c r="AL3681" s="15">
        <v>0.05</v>
      </c>
      <c r="AM3681" s="16" t="s">
        <v>3</v>
      </c>
    </row>
    <row r="3682" spans="1:39" x14ac:dyDescent="0.25">
      <c r="A3682" s="2"/>
      <c r="G3682" s="2"/>
      <c r="H3682" s="2"/>
      <c r="O3682" s="2"/>
      <c r="P3682" s="2"/>
    </row>
    <row r="3683" spans="1:39" ht="42" customHeight="1" x14ac:dyDescent="0.25">
      <c r="A3683" s="223" t="s">
        <v>63</v>
      </c>
      <c r="B3683" s="223" t="s">
        <v>43</v>
      </c>
      <c r="C3683" s="224" t="s">
        <v>19</v>
      </c>
      <c r="D3683" s="226"/>
      <c r="E3683" s="223" t="s">
        <v>14</v>
      </c>
      <c r="F3683" s="223" t="s">
        <v>38</v>
      </c>
      <c r="G3683" s="223" t="s">
        <v>1</v>
      </c>
      <c r="H3683" s="223" t="s">
        <v>5</v>
      </c>
      <c r="I3683" s="225" t="s">
        <v>31</v>
      </c>
      <c r="J3683" s="225" t="s">
        <v>32</v>
      </c>
      <c r="K3683" s="225" t="s">
        <v>48</v>
      </c>
      <c r="L3683" s="225" t="s">
        <v>0</v>
      </c>
      <c r="M3683" s="4" t="s">
        <v>45</v>
      </c>
      <c r="N3683" s="4" t="s">
        <v>46</v>
      </c>
      <c r="O3683" s="4" t="s">
        <v>47</v>
      </c>
      <c r="P3683" s="225" t="s">
        <v>50</v>
      </c>
      <c r="Q3683" s="225" t="s">
        <v>33</v>
      </c>
      <c r="R3683" s="4" t="s">
        <v>51</v>
      </c>
      <c r="S3683" s="4" t="s">
        <v>52</v>
      </c>
      <c r="T3683" s="4" t="s">
        <v>53</v>
      </c>
      <c r="U3683" s="4" t="s">
        <v>54</v>
      </c>
      <c r="V3683" s="4" t="s">
        <v>55</v>
      </c>
      <c r="W3683" s="4" t="s">
        <v>56</v>
      </c>
      <c r="X3683" s="4" t="s">
        <v>57</v>
      </c>
      <c r="Y3683" s="4" t="s">
        <v>58</v>
      </c>
      <c r="Z3683" s="4" t="s">
        <v>59</v>
      </c>
      <c r="AA3683" s="4" t="s">
        <v>62</v>
      </c>
      <c r="AB3683" s="4" t="s">
        <v>60</v>
      </c>
      <c r="AC3683" s="4" t="s">
        <v>61</v>
      </c>
      <c r="AD3683" s="233" t="s">
        <v>34</v>
      </c>
      <c r="AE3683" s="231" t="s">
        <v>2</v>
      </c>
      <c r="AF3683" s="231" t="s">
        <v>3</v>
      </c>
      <c r="AG3683" s="233" t="s">
        <v>35</v>
      </c>
      <c r="AH3683" s="223" t="s">
        <v>36</v>
      </c>
      <c r="AI3683" s="223" t="s">
        <v>37</v>
      </c>
      <c r="AK3683" s="229" t="s">
        <v>30</v>
      </c>
      <c r="AL3683" s="229"/>
      <c r="AM3683" s="229"/>
    </row>
    <row r="3684" spans="1:39" s="6" customFormat="1" ht="35.25" customHeight="1" x14ac:dyDescent="0.3">
      <c r="A3684" s="224"/>
      <c r="B3684" s="224"/>
      <c r="C3684" s="224"/>
      <c r="D3684" s="227"/>
      <c r="E3684" s="223"/>
      <c r="F3684" s="223"/>
      <c r="G3684" s="223"/>
      <c r="H3684" s="223"/>
      <c r="I3684" s="230"/>
      <c r="J3684" s="230"/>
      <c r="K3684" s="230"/>
      <c r="L3684" s="230"/>
      <c r="M3684" s="5">
        <v>0</v>
      </c>
      <c r="N3684" s="5">
        <v>625000</v>
      </c>
      <c r="O3684" s="5">
        <v>1250000</v>
      </c>
      <c r="P3684" s="225"/>
      <c r="Q3684" s="225"/>
      <c r="R3684" s="29">
        <v>4.95E-4</v>
      </c>
      <c r="S3684" s="29">
        <v>9.5200000000000005E-4</v>
      </c>
      <c r="T3684" s="29">
        <v>1.5900000000000001E-3</v>
      </c>
      <c r="U3684" s="29">
        <v>1.1169999999999999E-3</v>
      </c>
      <c r="V3684" s="29">
        <v>2.189E-3</v>
      </c>
      <c r="W3684" s="29">
        <v>4.5430000000000002E-3</v>
      </c>
      <c r="X3684" s="29">
        <v>8.8199999999999997E-4</v>
      </c>
      <c r="Y3684" s="29">
        <v>1.6949999999999999E-3</v>
      </c>
      <c r="Z3684" s="29">
        <v>2.8319999999999999E-3</v>
      </c>
      <c r="AA3684" s="29">
        <v>1.9889999999999999E-3</v>
      </c>
      <c r="AB3684" s="29">
        <v>3.8999999999999998E-3</v>
      </c>
      <c r="AC3684" s="29">
        <v>8.0949999999999998E-3</v>
      </c>
      <c r="AD3684" s="233"/>
      <c r="AE3684" s="232"/>
      <c r="AF3684" s="232"/>
      <c r="AG3684" s="234"/>
      <c r="AH3684" s="223"/>
      <c r="AI3684" s="223"/>
      <c r="AK3684" s="229"/>
      <c r="AL3684" s="229"/>
      <c r="AM3684" s="229"/>
    </row>
    <row r="3685" spans="1:39" s="3" customFormat="1" ht="13.8" x14ac:dyDescent="0.25">
      <c r="A3685" s="7" t="s">
        <v>44</v>
      </c>
      <c r="B3685" s="7" t="s">
        <v>42</v>
      </c>
      <c r="C3685" s="8" t="s">
        <v>39</v>
      </c>
      <c r="D3685" s="30"/>
      <c r="E3685" s="8" t="s">
        <v>64</v>
      </c>
      <c r="F3685" s="9" t="str">
        <f>IFERROR(VLOOKUP(E3685,Template!$AK$5:$AL$17,2,FALSE),"")</f>
        <v/>
      </c>
      <c r="G3685" s="41" t="s">
        <v>7</v>
      </c>
      <c r="H3685" s="41" t="s">
        <v>6</v>
      </c>
      <c r="I3685" s="32" t="s">
        <v>65</v>
      </c>
      <c r="J3685" s="32" t="s">
        <v>66</v>
      </c>
      <c r="K3685" s="33">
        <f>IFERROR(I3685+J3685,0)</f>
        <v>0</v>
      </c>
      <c r="L3685" s="33">
        <f>IFERROR(K3685,"")</f>
        <v>0</v>
      </c>
      <c r="M3685" s="34">
        <f t="shared" ref="M3685:M3696" si="10321">IF(L3685&lt;=$N$4,K3685,IF(L3684&gt;$N$4,0,$N$4-L3684))</f>
        <v>0</v>
      </c>
      <c r="N3685" s="34">
        <f>IF(AND(L3685&gt;$N$4,L3685&lt;=$O$4),K3685-M3685,IF(AND(L3684&gt;$N$4,L3684&lt;=$O$4),$O$4-L3684,IF(L3684&gt;$O$4,0,IF(L3685&lt;$N$4,0,MIN(L3685-$N$4,$N$4)))))</f>
        <v>0</v>
      </c>
      <c r="O3685" s="34">
        <f>IF(L3685&gt;$O$4,K3685-M3685-N3685,0)</f>
        <v>0</v>
      </c>
      <c r="P3685" s="12" t="s">
        <v>94</v>
      </c>
      <c r="Q3685" s="12" t="s">
        <v>68</v>
      </c>
      <c r="R3685" s="33">
        <f>IF(AND($Q3685="LOW",$P3685="French"),M3685*R$4,0)</f>
        <v>0</v>
      </c>
      <c r="S3685" s="33">
        <f>IF(AND($Q3685="LOW",$P3685="French"),N3685*S$4,0)</f>
        <v>0</v>
      </c>
      <c r="T3685" s="33">
        <f>IF(AND($Q3685="LOW",$P3685="French"),O3685*T$4,0)</f>
        <v>0</v>
      </c>
      <c r="U3685" s="33">
        <f>IF(AND($Q3685="HIGH",$P3685="French"),M3685*U$4,0)</f>
        <v>0</v>
      </c>
      <c r="V3685" s="33">
        <f>IF(AND($Q3685="HIGH",$P3685="French"),N3685*V$4,0)</f>
        <v>0</v>
      </c>
      <c r="W3685" s="33">
        <f>IF(AND($Q3685="HIGH",$P3685="French"),O3685*W$4,0)</f>
        <v>0</v>
      </c>
      <c r="X3685" s="33">
        <f>IF(AND($Q3685="LOW",$P3685="English"),M3685*X$4,0)</f>
        <v>0</v>
      </c>
      <c r="Y3685" s="33">
        <f>IF(AND($Q3685="LOW",$P3685="English"),N3685*Y$4,0)</f>
        <v>0</v>
      </c>
      <c r="Z3685" s="33">
        <f>IF(AND($Q3685="LOW",$P3685="English"),O3685*Z$4,0)</f>
        <v>0</v>
      </c>
      <c r="AA3685" s="33">
        <f>IF(AND($Q3685="HIGH",$P3685="English"),M3685*AA$4,0)</f>
        <v>0</v>
      </c>
      <c r="AB3685" s="33">
        <f>IF(AND($Q3685="HIGH",$P3685="English"),N3685*AB$4,0)</f>
        <v>0</v>
      </c>
      <c r="AC3685" s="33">
        <f>IF(AND($Q3685="HIGH",$P3685="English"),O3685*AC$4,0)</f>
        <v>0</v>
      </c>
      <c r="AD3685" s="26">
        <f>SUM(R3685:AC3685)</f>
        <v>0</v>
      </c>
      <c r="AE3685" s="46" t="str">
        <f>IFERROR(IF(AE$3=VLOOKUP($E3685,Template!$AK$5:$AM$17,3,FALSE),$AD3685*$F3685,0),"0.00")</f>
        <v>0.00</v>
      </c>
      <c r="AF3685" s="46" t="str">
        <f>IFERROR(IF(AF$3=VLOOKUP($E3685,Template!$AK$5:$AM$17,3,FALSE),$AD3685*$F3685,0),"0.00")</f>
        <v>0.00</v>
      </c>
      <c r="AG3685" s="28">
        <f>SUM(AD3685:AF3685)</f>
        <v>0</v>
      </c>
      <c r="AH3685" s="13" t="s">
        <v>40</v>
      </c>
      <c r="AI3685" s="13" t="s">
        <v>41</v>
      </c>
      <c r="AK3685" s="14" t="s">
        <v>25</v>
      </c>
      <c r="AL3685" s="15">
        <v>0.05</v>
      </c>
      <c r="AM3685" s="16" t="s">
        <v>3</v>
      </c>
    </row>
    <row r="3686" spans="1:39" s="3" customFormat="1" ht="13.8" x14ac:dyDescent="0.25">
      <c r="A3686" s="7" t="str">
        <f>A3685</f>
        <v>(Enter Broadcasting Company Name)</v>
      </c>
      <c r="B3686" s="7" t="str">
        <f>B3685</f>
        <v>(Enter Call Letters)</v>
      </c>
      <c r="C3686" s="8" t="str">
        <f>C3685</f>
        <v>(Select AM/FM)</v>
      </c>
      <c r="D3686" s="30"/>
      <c r="E3686" s="8" t="str">
        <f>E3685</f>
        <v>(Select Station Province)</v>
      </c>
      <c r="F3686" s="9" t="str">
        <f>IFERROR(VLOOKUP(E3686,Template!$AK$5:$AL$17,2,FALSE),"")</f>
        <v/>
      </c>
      <c r="G3686" s="42" t="s">
        <v>8</v>
      </c>
      <c r="H3686" s="42" t="s">
        <v>9</v>
      </c>
      <c r="I3686" s="32" t="s">
        <v>65</v>
      </c>
      <c r="J3686" s="32" t="s">
        <v>66</v>
      </c>
      <c r="K3686" s="33">
        <f t="shared" ref="K3686:K3696" si="10322">IFERROR(I3686+J3686,0)</f>
        <v>0</v>
      </c>
      <c r="L3686" s="33">
        <f t="shared" ref="L3686:L3696" si="10323">IFERROR(L3685+K3686,"")</f>
        <v>0</v>
      </c>
      <c r="M3686" s="34">
        <f t="shared" si="10321"/>
        <v>0</v>
      </c>
      <c r="N3686" s="34">
        <f>IF(AND(L3686&gt;$N$4,L3686&lt;=$O$4),K3686-M3686,IF(AND(L3685&gt;$N$4,L3685&lt;=$O$4),$O$4-L3685,IF(L3685&gt;$O$4,0,IF(L3686&lt;$N$4,0,MIN(L3686-$N$4,$N$4)))))</f>
        <v>0</v>
      </c>
      <c r="O3686" s="34">
        <f t="shared" ref="O3686:O3696" si="10324">IF(L3686&gt;$O$4,K3686-M3686-N3686,0)</f>
        <v>0</v>
      </c>
      <c r="P3686" s="12" t="str">
        <f>P3685</f>
        <v>(Select Language)</v>
      </c>
      <c r="Q3686" s="12" t="str">
        <f>Q3685</f>
        <v>(Select Usage)</v>
      </c>
      <c r="R3686" s="33">
        <f t="shared" ref="R3686:R3696" si="10325">IF(AND($Q3686="LOW",$P3686="French"),M3686*R$4,0)</f>
        <v>0</v>
      </c>
      <c r="S3686" s="33">
        <f t="shared" ref="S3686:S3696" si="10326">IF(AND($Q3686="LOW",$P3686="French"),N3686*S$4,0)</f>
        <v>0</v>
      </c>
      <c r="T3686" s="33">
        <f t="shared" ref="T3686:T3696" si="10327">IF(AND($Q3686="LOW",$P3686="French"),O3686*T$4,0)</f>
        <v>0</v>
      </c>
      <c r="U3686" s="33">
        <f t="shared" ref="U3686:U3696" si="10328">IF(AND($Q3686="HIGH",$P3686="French"),M3686*U$4,0)</f>
        <v>0</v>
      </c>
      <c r="V3686" s="33">
        <f t="shared" ref="V3686:V3696" si="10329">IF(AND($Q3686="HIGH",$P3686="French"),N3686*V$4,0)</f>
        <v>0</v>
      </c>
      <c r="W3686" s="33">
        <f t="shared" ref="W3686:W3696" si="10330">IF(AND($Q3686="HIGH",$P3686="French"),O3686*W$4,0)</f>
        <v>0</v>
      </c>
      <c r="X3686" s="33">
        <f t="shared" ref="X3686:X3696" si="10331">IF(AND($Q3686="LOW",$P3686="English"),M3686*X$4,0)</f>
        <v>0</v>
      </c>
      <c r="Y3686" s="33">
        <f t="shared" ref="Y3686:Y3696" si="10332">IF(AND($Q3686="LOW",$P3686="English"),N3686*Y$4,0)</f>
        <v>0</v>
      </c>
      <c r="Z3686" s="33">
        <f t="shared" ref="Z3686:Z3696" si="10333">IF(AND($Q3686="LOW",$P3686="English"),O3686*Z$4,0)</f>
        <v>0</v>
      </c>
      <c r="AA3686" s="33">
        <f t="shared" ref="AA3686:AA3696" si="10334">IF(AND($Q3686="HIGH",$P3686="English"),M3686*AA$4,0)</f>
        <v>0</v>
      </c>
      <c r="AB3686" s="33">
        <f t="shared" ref="AB3686:AB3696" si="10335">IF(AND($Q3686="HIGH",$P3686="English"),N3686*AB$4,0)</f>
        <v>0</v>
      </c>
      <c r="AC3686" s="33">
        <f t="shared" ref="AC3686:AC3696" si="10336">IF(AND($Q3686="HIGH",$P3686="English"),O3686*AC$4,0)</f>
        <v>0</v>
      </c>
      <c r="AD3686" s="26">
        <f t="shared" ref="AD3686:AD3690" si="10337">SUM(R3686:AC3686)</f>
        <v>0</v>
      </c>
      <c r="AE3686" s="46" t="str">
        <f>IFERROR(IF(AE$3=VLOOKUP($E3686,Template!$AK$5:$AM$17,3,FALSE),$AD3686*$F3686,0),"0.00")</f>
        <v>0.00</v>
      </c>
      <c r="AF3686" s="46" t="str">
        <f>IFERROR(IF(AF$3=VLOOKUP($E3686,Template!$AK$5:$AM$17,3,FALSE),$AD3686*$F3686,0),"0.00")</f>
        <v>0.00</v>
      </c>
      <c r="AG3686" s="28">
        <f t="shared" ref="AG3686:AG3696" si="10338">SUM(AD3686:AF3686)</f>
        <v>0</v>
      </c>
      <c r="AH3686" s="13" t="s">
        <v>40</v>
      </c>
      <c r="AI3686" s="13" t="s">
        <v>41</v>
      </c>
      <c r="AK3686" s="14" t="s">
        <v>23</v>
      </c>
      <c r="AL3686" s="15">
        <v>0.05</v>
      </c>
      <c r="AM3686" s="16" t="s">
        <v>3</v>
      </c>
    </row>
    <row r="3687" spans="1:39" s="3" customFormat="1" ht="13.8" x14ac:dyDescent="0.25">
      <c r="A3687" s="7" t="str">
        <f t="shared" ref="A3687:C3687" si="10339">A3686</f>
        <v>(Enter Broadcasting Company Name)</v>
      </c>
      <c r="B3687" s="7" t="str">
        <f t="shared" si="10339"/>
        <v>(Enter Call Letters)</v>
      </c>
      <c r="C3687" s="8" t="str">
        <f t="shared" si="10339"/>
        <v>(Select AM/FM)</v>
      </c>
      <c r="D3687" s="30"/>
      <c r="E3687" s="8" t="str">
        <f t="shared" ref="E3687:E3696" si="10340">E3686</f>
        <v>(Select Station Province)</v>
      </c>
      <c r="F3687" s="9" t="str">
        <f>IFERROR(VLOOKUP(E3687,Template!$AK$5:$AL$17,2,FALSE),"")</f>
        <v/>
      </c>
      <c r="G3687" s="42" t="s">
        <v>6</v>
      </c>
      <c r="H3687" s="42" t="s">
        <v>10</v>
      </c>
      <c r="I3687" s="32" t="s">
        <v>65</v>
      </c>
      <c r="J3687" s="32" t="s">
        <v>66</v>
      </c>
      <c r="K3687" s="33">
        <f t="shared" si="10322"/>
        <v>0</v>
      </c>
      <c r="L3687" s="33">
        <f t="shared" si="10323"/>
        <v>0</v>
      </c>
      <c r="M3687" s="34">
        <f t="shared" si="10321"/>
        <v>0</v>
      </c>
      <c r="N3687" s="34">
        <f t="shared" ref="N3687:N3696" si="10341">IF(AND(L3687&gt;$N$4,L3687&lt;=$O$4),K3687-M3687,IF(AND(L3686&gt;$N$4,L3686&lt;=$O$4),$O$4-L3686,IF(L3686&gt;$O$4,0,IF(L3687&lt;$N$4,0,MIN(L3687-$N$4,$N$4)))))</f>
        <v>0</v>
      </c>
      <c r="O3687" s="34">
        <f t="shared" si="10324"/>
        <v>0</v>
      </c>
      <c r="P3687" s="12" t="str">
        <f t="shared" ref="P3687:Q3687" si="10342">P3686</f>
        <v>(Select Language)</v>
      </c>
      <c r="Q3687" s="12" t="str">
        <f t="shared" si="10342"/>
        <v>(Select Usage)</v>
      </c>
      <c r="R3687" s="33">
        <f t="shared" si="10325"/>
        <v>0</v>
      </c>
      <c r="S3687" s="33">
        <f t="shared" si="10326"/>
        <v>0</v>
      </c>
      <c r="T3687" s="33">
        <f t="shared" si="10327"/>
        <v>0</v>
      </c>
      <c r="U3687" s="33">
        <f t="shared" si="10328"/>
        <v>0</v>
      </c>
      <c r="V3687" s="33">
        <f t="shared" si="10329"/>
        <v>0</v>
      </c>
      <c r="W3687" s="33">
        <f t="shared" si="10330"/>
        <v>0</v>
      </c>
      <c r="X3687" s="33">
        <f t="shared" si="10331"/>
        <v>0</v>
      </c>
      <c r="Y3687" s="33">
        <f t="shared" si="10332"/>
        <v>0</v>
      </c>
      <c r="Z3687" s="33">
        <f t="shared" si="10333"/>
        <v>0</v>
      </c>
      <c r="AA3687" s="33">
        <f t="shared" si="10334"/>
        <v>0</v>
      </c>
      <c r="AB3687" s="33">
        <f t="shared" si="10335"/>
        <v>0</v>
      </c>
      <c r="AC3687" s="33">
        <f t="shared" si="10336"/>
        <v>0</v>
      </c>
      <c r="AD3687" s="26">
        <f t="shared" si="10337"/>
        <v>0</v>
      </c>
      <c r="AE3687" s="46" t="str">
        <f>IFERROR(IF(AE$3=VLOOKUP($E3687,Template!$AK$5:$AM$17,3,FALSE),$AD3687*$F3687,0),"0.00")</f>
        <v>0.00</v>
      </c>
      <c r="AF3687" s="46" t="str">
        <f>IFERROR(IF(AF$3=VLOOKUP($E3687,Template!$AK$5:$AM$17,3,FALSE),$AD3687*$F3687,0),"0.00")</f>
        <v>0.00</v>
      </c>
      <c r="AG3687" s="28">
        <f t="shared" si="10338"/>
        <v>0</v>
      </c>
      <c r="AH3687" s="13" t="s">
        <v>40</v>
      </c>
      <c r="AI3687" s="13" t="s">
        <v>41</v>
      </c>
      <c r="AK3687" s="14" t="s">
        <v>24</v>
      </c>
      <c r="AL3687" s="15">
        <v>0.05</v>
      </c>
      <c r="AM3687" s="16" t="s">
        <v>3</v>
      </c>
    </row>
    <row r="3688" spans="1:39" s="3" customFormat="1" ht="13.8" x14ac:dyDescent="0.25">
      <c r="A3688" s="7" t="str">
        <f t="shared" ref="A3688:C3688" si="10343">A3687</f>
        <v>(Enter Broadcasting Company Name)</v>
      </c>
      <c r="B3688" s="7" t="str">
        <f t="shared" si="10343"/>
        <v>(Enter Call Letters)</v>
      </c>
      <c r="C3688" s="8" t="str">
        <f t="shared" si="10343"/>
        <v>(Select AM/FM)</v>
      </c>
      <c r="D3688" s="30"/>
      <c r="E3688" s="8" t="str">
        <f t="shared" si="10340"/>
        <v>(Select Station Province)</v>
      </c>
      <c r="F3688" s="9" t="str">
        <f>IFERROR(VLOOKUP(E3688,Template!$AK$5:$AL$17,2,FALSE),"")</f>
        <v/>
      </c>
      <c r="G3688" s="42" t="s">
        <v>9</v>
      </c>
      <c r="H3688" s="42" t="s">
        <v>11</v>
      </c>
      <c r="I3688" s="32" t="s">
        <v>65</v>
      </c>
      <c r="J3688" s="32" t="s">
        <v>66</v>
      </c>
      <c r="K3688" s="33">
        <f t="shared" si="10322"/>
        <v>0</v>
      </c>
      <c r="L3688" s="33">
        <f t="shared" si="10323"/>
        <v>0</v>
      </c>
      <c r="M3688" s="34">
        <f t="shared" si="10321"/>
        <v>0</v>
      </c>
      <c r="N3688" s="34">
        <f t="shared" si="10341"/>
        <v>0</v>
      </c>
      <c r="O3688" s="34">
        <f t="shared" si="10324"/>
        <v>0</v>
      </c>
      <c r="P3688" s="12" t="str">
        <f t="shared" ref="P3688:Q3688" si="10344">P3687</f>
        <v>(Select Language)</v>
      </c>
      <c r="Q3688" s="12" t="str">
        <f t="shared" si="10344"/>
        <v>(Select Usage)</v>
      </c>
      <c r="R3688" s="33">
        <f t="shared" si="10325"/>
        <v>0</v>
      </c>
      <c r="S3688" s="33">
        <f t="shared" si="10326"/>
        <v>0</v>
      </c>
      <c r="T3688" s="33">
        <f t="shared" si="10327"/>
        <v>0</v>
      </c>
      <c r="U3688" s="33">
        <f t="shared" si="10328"/>
        <v>0</v>
      </c>
      <c r="V3688" s="33">
        <f t="shared" si="10329"/>
        <v>0</v>
      </c>
      <c r="W3688" s="33">
        <f t="shared" si="10330"/>
        <v>0</v>
      </c>
      <c r="X3688" s="33">
        <f t="shared" si="10331"/>
        <v>0</v>
      </c>
      <c r="Y3688" s="33">
        <f t="shared" si="10332"/>
        <v>0</v>
      </c>
      <c r="Z3688" s="33">
        <f t="shared" si="10333"/>
        <v>0</v>
      </c>
      <c r="AA3688" s="33">
        <f t="shared" si="10334"/>
        <v>0</v>
      </c>
      <c r="AB3688" s="33">
        <f t="shared" si="10335"/>
        <v>0</v>
      </c>
      <c r="AC3688" s="33">
        <f t="shared" si="10336"/>
        <v>0</v>
      </c>
      <c r="AD3688" s="26">
        <f t="shared" si="10337"/>
        <v>0</v>
      </c>
      <c r="AE3688" s="46" t="str">
        <f>IFERROR(IF(AE$3=VLOOKUP($E3688,Template!$AK$5:$AM$17,3,FALSE),$AD3688*$F3688,0),"0.00")</f>
        <v>0.00</v>
      </c>
      <c r="AF3688" s="46" t="str">
        <f>IFERROR(IF(AF$3=VLOOKUP($E3688,Template!$AK$5:$AM$17,3,FALSE),$AD3688*$F3688,0),"0.00")</f>
        <v>0.00</v>
      </c>
      <c r="AG3688" s="28">
        <f t="shared" si="10338"/>
        <v>0</v>
      </c>
      <c r="AH3688" s="13" t="s">
        <v>40</v>
      </c>
      <c r="AI3688" s="13" t="s">
        <v>41</v>
      </c>
      <c r="AK3688" s="14" t="s">
        <v>22</v>
      </c>
      <c r="AL3688" s="15">
        <v>0.15</v>
      </c>
      <c r="AM3688" s="16" t="s">
        <v>2</v>
      </c>
    </row>
    <row r="3689" spans="1:39" s="3" customFormat="1" ht="13.8" x14ac:dyDescent="0.25">
      <c r="A3689" s="7" t="str">
        <f t="shared" ref="A3689:C3689" si="10345">A3688</f>
        <v>(Enter Broadcasting Company Name)</v>
      </c>
      <c r="B3689" s="7" t="str">
        <f t="shared" si="10345"/>
        <v>(Enter Call Letters)</v>
      </c>
      <c r="C3689" s="8" t="str">
        <f t="shared" si="10345"/>
        <v>(Select AM/FM)</v>
      </c>
      <c r="D3689" s="30"/>
      <c r="E3689" s="8" t="str">
        <f t="shared" si="10340"/>
        <v>(Select Station Province)</v>
      </c>
      <c r="F3689" s="9" t="str">
        <f>IFERROR(VLOOKUP(E3689,Template!$AK$5:$AL$17,2,FALSE),"")</f>
        <v/>
      </c>
      <c r="G3689" s="42" t="s">
        <v>10</v>
      </c>
      <c r="H3689" s="42" t="s">
        <v>12</v>
      </c>
      <c r="I3689" s="32" t="s">
        <v>65</v>
      </c>
      <c r="J3689" s="32" t="s">
        <v>66</v>
      </c>
      <c r="K3689" s="33">
        <f t="shared" si="10322"/>
        <v>0</v>
      </c>
      <c r="L3689" s="33">
        <f t="shared" si="10323"/>
        <v>0</v>
      </c>
      <c r="M3689" s="34">
        <f t="shared" si="10321"/>
        <v>0</v>
      </c>
      <c r="N3689" s="34">
        <f t="shared" si="10341"/>
        <v>0</v>
      </c>
      <c r="O3689" s="34">
        <f t="shared" si="10324"/>
        <v>0</v>
      </c>
      <c r="P3689" s="12" t="str">
        <f t="shared" ref="P3689:Q3689" si="10346">P3688</f>
        <v>(Select Language)</v>
      </c>
      <c r="Q3689" s="12" t="str">
        <f t="shared" si="10346"/>
        <v>(Select Usage)</v>
      </c>
      <c r="R3689" s="33">
        <f t="shared" si="10325"/>
        <v>0</v>
      </c>
      <c r="S3689" s="33">
        <f t="shared" si="10326"/>
        <v>0</v>
      </c>
      <c r="T3689" s="33">
        <f t="shared" si="10327"/>
        <v>0</v>
      </c>
      <c r="U3689" s="33">
        <f t="shared" si="10328"/>
        <v>0</v>
      </c>
      <c r="V3689" s="33">
        <f t="shared" si="10329"/>
        <v>0</v>
      </c>
      <c r="W3689" s="33">
        <f t="shared" si="10330"/>
        <v>0</v>
      </c>
      <c r="X3689" s="33">
        <f t="shared" si="10331"/>
        <v>0</v>
      </c>
      <c r="Y3689" s="33">
        <f t="shared" si="10332"/>
        <v>0</v>
      </c>
      <c r="Z3689" s="33">
        <f t="shared" si="10333"/>
        <v>0</v>
      </c>
      <c r="AA3689" s="33">
        <f t="shared" si="10334"/>
        <v>0</v>
      </c>
      <c r="AB3689" s="33">
        <f t="shared" si="10335"/>
        <v>0</v>
      </c>
      <c r="AC3689" s="33">
        <f t="shared" si="10336"/>
        <v>0</v>
      </c>
      <c r="AD3689" s="26">
        <f t="shared" si="10337"/>
        <v>0</v>
      </c>
      <c r="AE3689" s="46" t="str">
        <f>IFERROR(IF(AE$3=VLOOKUP($E3689,Template!$AK$5:$AM$17,3,FALSE),$AD3689*$F3689,0),"0.00")</f>
        <v>0.00</v>
      </c>
      <c r="AF3689" s="46" t="str">
        <f>IFERROR(IF(AF$3=VLOOKUP($E3689,Template!$AK$5:$AM$17,3,FALSE),$AD3689*$F3689,0),"0.00")</f>
        <v>0.00</v>
      </c>
      <c r="AG3689" s="28">
        <f t="shared" si="10338"/>
        <v>0</v>
      </c>
      <c r="AH3689" s="13" t="s">
        <v>40</v>
      </c>
      <c r="AI3689" s="13" t="s">
        <v>41</v>
      </c>
      <c r="AK3689" s="14" t="s">
        <v>26</v>
      </c>
      <c r="AL3689" s="15">
        <v>0.15</v>
      </c>
      <c r="AM3689" s="16" t="s">
        <v>2</v>
      </c>
    </row>
    <row r="3690" spans="1:39" s="3" customFormat="1" ht="13.8" x14ac:dyDescent="0.25">
      <c r="A3690" s="7" t="str">
        <f t="shared" ref="A3690:C3690" si="10347">A3689</f>
        <v>(Enter Broadcasting Company Name)</v>
      </c>
      <c r="B3690" s="7" t="str">
        <f t="shared" si="10347"/>
        <v>(Enter Call Letters)</v>
      </c>
      <c r="C3690" s="8" t="str">
        <f t="shared" si="10347"/>
        <v>(Select AM/FM)</v>
      </c>
      <c r="D3690" s="30"/>
      <c r="E3690" s="8" t="str">
        <f t="shared" si="10340"/>
        <v>(Select Station Province)</v>
      </c>
      <c r="F3690" s="9" t="str">
        <f>IFERROR(VLOOKUP(E3690,Template!$AK$5:$AL$17,2,FALSE),"")</f>
        <v/>
      </c>
      <c r="G3690" s="42" t="s">
        <v>11</v>
      </c>
      <c r="H3690" s="42" t="s">
        <v>13</v>
      </c>
      <c r="I3690" s="32" t="s">
        <v>65</v>
      </c>
      <c r="J3690" s="32" t="s">
        <v>66</v>
      </c>
      <c r="K3690" s="33">
        <f t="shared" si="10322"/>
        <v>0</v>
      </c>
      <c r="L3690" s="33">
        <f t="shared" si="10323"/>
        <v>0</v>
      </c>
      <c r="M3690" s="34">
        <f t="shared" si="10321"/>
        <v>0</v>
      </c>
      <c r="N3690" s="34">
        <f t="shared" si="10341"/>
        <v>0</v>
      </c>
      <c r="O3690" s="34">
        <f t="shared" si="10324"/>
        <v>0</v>
      </c>
      <c r="P3690" s="12" t="str">
        <f t="shared" ref="P3690:Q3690" si="10348">P3689</f>
        <v>(Select Language)</v>
      </c>
      <c r="Q3690" s="12" t="str">
        <f t="shared" si="10348"/>
        <v>(Select Usage)</v>
      </c>
      <c r="R3690" s="33">
        <f t="shared" si="10325"/>
        <v>0</v>
      </c>
      <c r="S3690" s="33">
        <f t="shared" si="10326"/>
        <v>0</v>
      </c>
      <c r="T3690" s="33">
        <f t="shared" si="10327"/>
        <v>0</v>
      </c>
      <c r="U3690" s="33">
        <f t="shared" si="10328"/>
        <v>0</v>
      </c>
      <c r="V3690" s="33">
        <f t="shared" si="10329"/>
        <v>0</v>
      </c>
      <c r="W3690" s="33">
        <f t="shared" si="10330"/>
        <v>0</v>
      </c>
      <c r="X3690" s="33">
        <f t="shared" si="10331"/>
        <v>0</v>
      </c>
      <c r="Y3690" s="33">
        <f t="shared" si="10332"/>
        <v>0</v>
      </c>
      <c r="Z3690" s="33">
        <f t="shared" si="10333"/>
        <v>0</v>
      </c>
      <c r="AA3690" s="33">
        <f t="shared" si="10334"/>
        <v>0</v>
      </c>
      <c r="AB3690" s="33">
        <f t="shared" si="10335"/>
        <v>0</v>
      </c>
      <c r="AC3690" s="33">
        <f t="shared" si="10336"/>
        <v>0</v>
      </c>
      <c r="AD3690" s="26">
        <f t="shared" si="10337"/>
        <v>0</v>
      </c>
      <c r="AE3690" s="46" t="str">
        <f>IFERROR(IF(AE$3=VLOOKUP($E3690,Template!$AK$5:$AM$17,3,FALSE),$AD3690*$F3690,0),"0.00")</f>
        <v>0.00</v>
      </c>
      <c r="AF3690" s="46" t="str">
        <f>IFERROR(IF(AF$3=VLOOKUP($E3690,Template!$AK$5:$AM$17,3,FALSE),$AD3690*$F3690,0),"0.00")</f>
        <v>0.00</v>
      </c>
      <c r="AG3690" s="28">
        <f t="shared" si="10338"/>
        <v>0</v>
      </c>
      <c r="AH3690" s="13" t="s">
        <v>40</v>
      </c>
      <c r="AI3690" s="13" t="s">
        <v>41</v>
      </c>
      <c r="AK3690" s="14" t="s">
        <v>27</v>
      </c>
      <c r="AL3690" s="15">
        <v>0.15</v>
      </c>
      <c r="AM3690" s="16" t="s">
        <v>2</v>
      </c>
    </row>
    <row r="3691" spans="1:39" s="3" customFormat="1" ht="13.8" x14ac:dyDescent="0.25">
      <c r="A3691" s="7" t="str">
        <f t="shared" ref="A3691:C3691" si="10349">A3690</f>
        <v>(Enter Broadcasting Company Name)</v>
      </c>
      <c r="B3691" s="7" t="str">
        <f t="shared" si="10349"/>
        <v>(Enter Call Letters)</v>
      </c>
      <c r="C3691" s="8" t="str">
        <f t="shared" si="10349"/>
        <v>(Select AM/FM)</v>
      </c>
      <c r="D3691" s="30"/>
      <c r="E3691" s="8" t="str">
        <f t="shared" si="10340"/>
        <v>(Select Station Province)</v>
      </c>
      <c r="F3691" s="9" t="str">
        <f>IFERROR(VLOOKUP(E3691,Template!$AK$5:$AL$17,2,FALSE),"")</f>
        <v/>
      </c>
      <c r="G3691" s="42" t="s">
        <v>12</v>
      </c>
      <c r="H3691" s="42" t="s">
        <v>15</v>
      </c>
      <c r="I3691" s="32" t="s">
        <v>65</v>
      </c>
      <c r="J3691" s="32" t="s">
        <v>66</v>
      </c>
      <c r="K3691" s="33">
        <f t="shared" si="10322"/>
        <v>0</v>
      </c>
      <c r="L3691" s="33">
        <f t="shared" si="10323"/>
        <v>0</v>
      </c>
      <c r="M3691" s="34">
        <f t="shared" si="10321"/>
        <v>0</v>
      </c>
      <c r="N3691" s="34">
        <f t="shared" si="10341"/>
        <v>0</v>
      </c>
      <c r="O3691" s="34">
        <f t="shared" si="10324"/>
        <v>0</v>
      </c>
      <c r="P3691" s="12" t="str">
        <f t="shared" ref="P3691:Q3691" si="10350">P3690</f>
        <v>(Select Language)</v>
      </c>
      <c r="Q3691" s="12" t="str">
        <f t="shared" si="10350"/>
        <v>(Select Usage)</v>
      </c>
      <c r="R3691" s="33">
        <f t="shared" si="10325"/>
        <v>0</v>
      </c>
      <c r="S3691" s="33">
        <f t="shared" si="10326"/>
        <v>0</v>
      </c>
      <c r="T3691" s="33">
        <f t="shared" si="10327"/>
        <v>0</v>
      </c>
      <c r="U3691" s="33">
        <f t="shared" si="10328"/>
        <v>0</v>
      </c>
      <c r="V3691" s="33">
        <f t="shared" si="10329"/>
        <v>0</v>
      </c>
      <c r="W3691" s="33">
        <f t="shared" si="10330"/>
        <v>0</v>
      </c>
      <c r="X3691" s="33">
        <f t="shared" si="10331"/>
        <v>0</v>
      </c>
      <c r="Y3691" s="33">
        <f t="shared" si="10332"/>
        <v>0</v>
      </c>
      <c r="Z3691" s="33">
        <f t="shared" si="10333"/>
        <v>0</v>
      </c>
      <c r="AA3691" s="33">
        <f t="shared" si="10334"/>
        <v>0</v>
      </c>
      <c r="AB3691" s="33">
        <f t="shared" si="10335"/>
        <v>0</v>
      </c>
      <c r="AC3691" s="33">
        <f t="shared" si="10336"/>
        <v>0</v>
      </c>
      <c r="AD3691" s="26">
        <f>SUM(R3691:AC3691)</f>
        <v>0</v>
      </c>
      <c r="AE3691" s="46" t="str">
        <f>IFERROR(IF(AE$3=VLOOKUP($E3691,Template!$AK$5:$AM$17,3,FALSE),$AD3691*$F3691,0),"0.00")</f>
        <v>0.00</v>
      </c>
      <c r="AF3691" s="46" t="str">
        <f>IFERROR(IF(AF$3=VLOOKUP($E3691,Template!$AK$5:$AM$17,3,FALSE),$AD3691*$F3691,0),"0.00")</f>
        <v>0.00</v>
      </c>
      <c r="AG3691" s="28">
        <f t="shared" si="10338"/>
        <v>0</v>
      </c>
      <c r="AH3691" s="13" t="s">
        <v>40</v>
      </c>
      <c r="AI3691" s="13" t="s">
        <v>41</v>
      </c>
      <c r="AK3691" s="14" t="s">
        <v>28</v>
      </c>
      <c r="AL3691" s="15">
        <v>0.05</v>
      </c>
      <c r="AM3691" s="16" t="s">
        <v>3</v>
      </c>
    </row>
    <row r="3692" spans="1:39" s="3" customFormat="1" ht="13.8" x14ac:dyDescent="0.25">
      <c r="A3692" s="7" t="str">
        <f t="shared" ref="A3692:C3692" si="10351">A3691</f>
        <v>(Enter Broadcasting Company Name)</v>
      </c>
      <c r="B3692" s="7" t="str">
        <f t="shared" si="10351"/>
        <v>(Enter Call Letters)</v>
      </c>
      <c r="C3692" s="8" t="str">
        <f t="shared" si="10351"/>
        <v>(Select AM/FM)</v>
      </c>
      <c r="D3692" s="30"/>
      <c r="E3692" s="8" t="str">
        <f t="shared" si="10340"/>
        <v>(Select Station Province)</v>
      </c>
      <c r="F3692" s="9" t="str">
        <f>IFERROR(VLOOKUP(E3692,Template!$AK$5:$AL$17,2,FALSE),"")</f>
        <v/>
      </c>
      <c r="G3692" s="42" t="s">
        <v>13</v>
      </c>
      <c r="H3692" s="42" t="s">
        <v>16</v>
      </c>
      <c r="I3692" s="32" t="s">
        <v>65</v>
      </c>
      <c r="J3692" s="32" t="s">
        <v>66</v>
      </c>
      <c r="K3692" s="33">
        <f t="shared" si="10322"/>
        <v>0</v>
      </c>
      <c r="L3692" s="33">
        <f t="shared" si="10323"/>
        <v>0</v>
      </c>
      <c r="M3692" s="34">
        <f t="shared" si="10321"/>
        <v>0</v>
      </c>
      <c r="N3692" s="34">
        <f t="shared" si="10341"/>
        <v>0</v>
      </c>
      <c r="O3692" s="34">
        <f t="shared" si="10324"/>
        <v>0</v>
      </c>
      <c r="P3692" s="12" t="str">
        <f t="shared" ref="P3692:Q3692" si="10352">P3691</f>
        <v>(Select Language)</v>
      </c>
      <c r="Q3692" s="12" t="str">
        <f t="shared" si="10352"/>
        <v>(Select Usage)</v>
      </c>
      <c r="R3692" s="33">
        <f t="shared" si="10325"/>
        <v>0</v>
      </c>
      <c r="S3692" s="33">
        <f t="shared" si="10326"/>
        <v>0</v>
      </c>
      <c r="T3692" s="33">
        <f t="shared" si="10327"/>
        <v>0</v>
      </c>
      <c r="U3692" s="33">
        <f t="shared" si="10328"/>
        <v>0</v>
      </c>
      <c r="V3692" s="33">
        <f t="shared" si="10329"/>
        <v>0</v>
      </c>
      <c r="W3692" s="33">
        <f t="shared" si="10330"/>
        <v>0</v>
      </c>
      <c r="X3692" s="33">
        <f t="shared" si="10331"/>
        <v>0</v>
      </c>
      <c r="Y3692" s="33">
        <f t="shared" si="10332"/>
        <v>0</v>
      </c>
      <c r="Z3692" s="33">
        <f t="shared" si="10333"/>
        <v>0</v>
      </c>
      <c r="AA3692" s="33">
        <f t="shared" si="10334"/>
        <v>0</v>
      </c>
      <c r="AB3692" s="33">
        <f t="shared" si="10335"/>
        <v>0</v>
      </c>
      <c r="AC3692" s="33">
        <f t="shared" si="10336"/>
        <v>0</v>
      </c>
      <c r="AD3692" s="26">
        <f t="shared" ref="AD3692:AD3694" si="10353">SUM(R3692:AC3692)</f>
        <v>0</v>
      </c>
      <c r="AE3692" s="46" t="str">
        <f>IFERROR(IF(AE$3=VLOOKUP($E3692,Template!$AK$5:$AM$17,3,FALSE),$AD3692*$F3692,0),"0.00")</f>
        <v>0.00</v>
      </c>
      <c r="AF3692" s="46" t="str">
        <f>IFERROR(IF(AF$3=VLOOKUP($E3692,Template!$AK$5:$AM$17,3,FALSE),$AD3692*$F3692,0),"0.00")</f>
        <v>0.00</v>
      </c>
      <c r="AG3692" s="28">
        <f t="shared" si="10338"/>
        <v>0</v>
      </c>
      <c r="AH3692" s="13" t="s">
        <v>40</v>
      </c>
      <c r="AI3692" s="13" t="s">
        <v>41</v>
      </c>
      <c r="AK3692" s="14" t="s">
        <v>70</v>
      </c>
      <c r="AL3692" s="15">
        <v>0.05</v>
      </c>
      <c r="AM3692" s="16" t="s">
        <v>3</v>
      </c>
    </row>
    <row r="3693" spans="1:39" s="3" customFormat="1" ht="13.8" x14ac:dyDescent="0.25">
      <c r="A3693" s="7" t="str">
        <f t="shared" ref="A3693:C3693" si="10354">A3692</f>
        <v>(Enter Broadcasting Company Name)</v>
      </c>
      <c r="B3693" s="7" t="str">
        <f t="shared" si="10354"/>
        <v>(Enter Call Letters)</v>
      </c>
      <c r="C3693" s="8" t="str">
        <f t="shared" si="10354"/>
        <v>(Select AM/FM)</v>
      </c>
      <c r="D3693" s="30"/>
      <c r="E3693" s="8" t="str">
        <f t="shared" si="10340"/>
        <v>(Select Station Province)</v>
      </c>
      <c r="F3693" s="9" t="str">
        <f>IFERROR(VLOOKUP(E3693,Template!$AK$5:$AL$17,2,FALSE),"")</f>
        <v/>
      </c>
      <c r="G3693" s="42" t="s">
        <v>15</v>
      </c>
      <c r="H3693" s="42" t="s">
        <v>17</v>
      </c>
      <c r="I3693" s="32" t="s">
        <v>65</v>
      </c>
      <c r="J3693" s="32" t="s">
        <v>66</v>
      </c>
      <c r="K3693" s="33">
        <f t="shared" si="10322"/>
        <v>0</v>
      </c>
      <c r="L3693" s="33">
        <f t="shared" si="10323"/>
        <v>0</v>
      </c>
      <c r="M3693" s="34">
        <f t="shared" si="10321"/>
        <v>0</v>
      </c>
      <c r="N3693" s="34">
        <f t="shared" si="10341"/>
        <v>0</v>
      </c>
      <c r="O3693" s="34">
        <f t="shared" si="10324"/>
        <v>0</v>
      </c>
      <c r="P3693" s="12" t="str">
        <f t="shared" ref="P3693:Q3693" si="10355">P3692</f>
        <v>(Select Language)</v>
      </c>
      <c r="Q3693" s="12" t="str">
        <f t="shared" si="10355"/>
        <v>(Select Usage)</v>
      </c>
      <c r="R3693" s="33">
        <f t="shared" si="10325"/>
        <v>0</v>
      </c>
      <c r="S3693" s="33">
        <f t="shared" si="10326"/>
        <v>0</v>
      </c>
      <c r="T3693" s="33">
        <f t="shared" si="10327"/>
        <v>0</v>
      </c>
      <c r="U3693" s="33">
        <f t="shared" si="10328"/>
        <v>0</v>
      </c>
      <c r="V3693" s="33">
        <f t="shared" si="10329"/>
        <v>0</v>
      </c>
      <c r="W3693" s="33">
        <f t="shared" si="10330"/>
        <v>0</v>
      </c>
      <c r="X3693" s="33">
        <f t="shared" si="10331"/>
        <v>0</v>
      </c>
      <c r="Y3693" s="33">
        <f t="shared" si="10332"/>
        <v>0</v>
      </c>
      <c r="Z3693" s="33">
        <f t="shared" si="10333"/>
        <v>0</v>
      </c>
      <c r="AA3693" s="33">
        <f t="shared" si="10334"/>
        <v>0</v>
      </c>
      <c r="AB3693" s="33">
        <f t="shared" si="10335"/>
        <v>0</v>
      </c>
      <c r="AC3693" s="33">
        <f t="shared" si="10336"/>
        <v>0</v>
      </c>
      <c r="AD3693" s="26">
        <f t="shared" si="10353"/>
        <v>0</v>
      </c>
      <c r="AE3693" s="46" t="str">
        <f>IFERROR(IF(AE$3=VLOOKUP($E3693,Template!$AK$5:$AM$17,3,FALSE),$AD3693*$F3693,0),"0.00")</f>
        <v>0.00</v>
      </c>
      <c r="AF3693" s="46" t="str">
        <f>IFERROR(IF(AF$3=VLOOKUP($E3693,Template!$AK$5:$AM$17,3,FALSE),$AD3693*$F3693,0),"0.00")</f>
        <v>0.00</v>
      </c>
      <c r="AG3693" s="28">
        <f t="shared" si="10338"/>
        <v>0</v>
      </c>
      <c r="AH3693" s="13" t="s">
        <v>40</v>
      </c>
      <c r="AI3693" s="13" t="s">
        <v>41</v>
      </c>
      <c r="AK3693" s="14" t="s">
        <v>20</v>
      </c>
      <c r="AL3693" s="15">
        <v>0.13</v>
      </c>
      <c r="AM3693" s="16" t="s">
        <v>2</v>
      </c>
    </row>
    <row r="3694" spans="1:39" s="3" customFormat="1" ht="13.8" x14ac:dyDescent="0.25">
      <c r="A3694" s="7" t="str">
        <f t="shared" ref="A3694:C3694" si="10356">A3693</f>
        <v>(Enter Broadcasting Company Name)</v>
      </c>
      <c r="B3694" s="7" t="str">
        <f t="shared" si="10356"/>
        <v>(Enter Call Letters)</v>
      </c>
      <c r="C3694" s="8" t="str">
        <f t="shared" si="10356"/>
        <v>(Select AM/FM)</v>
      </c>
      <c r="D3694" s="30"/>
      <c r="E3694" s="8" t="str">
        <f t="shared" si="10340"/>
        <v>(Select Station Province)</v>
      </c>
      <c r="F3694" s="9" t="str">
        <f>IFERROR(VLOOKUP(E3694,Template!$AK$5:$AL$17,2,FALSE),"")</f>
        <v/>
      </c>
      <c r="G3694" s="42" t="s">
        <v>16</v>
      </c>
      <c r="H3694" s="42" t="s">
        <v>18</v>
      </c>
      <c r="I3694" s="32" t="s">
        <v>65</v>
      </c>
      <c r="J3694" s="32" t="s">
        <v>66</v>
      </c>
      <c r="K3694" s="33">
        <f t="shared" si="10322"/>
        <v>0</v>
      </c>
      <c r="L3694" s="33">
        <f t="shared" si="10323"/>
        <v>0</v>
      </c>
      <c r="M3694" s="34">
        <f t="shared" si="10321"/>
        <v>0</v>
      </c>
      <c r="N3694" s="34">
        <f t="shared" si="10341"/>
        <v>0</v>
      </c>
      <c r="O3694" s="34">
        <f t="shared" si="10324"/>
        <v>0</v>
      </c>
      <c r="P3694" s="12" t="str">
        <f t="shared" ref="P3694:Q3694" si="10357">P3693</f>
        <v>(Select Language)</v>
      </c>
      <c r="Q3694" s="12" t="str">
        <f t="shared" si="10357"/>
        <v>(Select Usage)</v>
      </c>
      <c r="R3694" s="33">
        <f t="shared" si="10325"/>
        <v>0</v>
      </c>
      <c r="S3694" s="33">
        <f t="shared" si="10326"/>
        <v>0</v>
      </c>
      <c r="T3694" s="33">
        <f t="shared" si="10327"/>
        <v>0</v>
      </c>
      <c r="U3694" s="33">
        <f t="shared" si="10328"/>
        <v>0</v>
      </c>
      <c r="V3694" s="33">
        <f t="shared" si="10329"/>
        <v>0</v>
      </c>
      <c r="W3694" s="33">
        <f t="shared" si="10330"/>
        <v>0</v>
      </c>
      <c r="X3694" s="33">
        <f t="shared" si="10331"/>
        <v>0</v>
      </c>
      <c r="Y3694" s="33">
        <f t="shared" si="10332"/>
        <v>0</v>
      </c>
      <c r="Z3694" s="33">
        <f t="shared" si="10333"/>
        <v>0</v>
      </c>
      <c r="AA3694" s="33">
        <f t="shared" si="10334"/>
        <v>0</v>
      </c>
      <c r="AB3694" s="33">
        <f t="shared" si="10335"/>
        <v>0</v>
      </c>
      <c r="AC3694" s="33">
        <f t="shared" si="10336"/>
        <v>0</v>
      </c>
      <c r="AD3694" s="26">
        <f t="shared" si="10353"/>
        <v>0</v>
      </c>
      <c r="AE3694" s="46" t="str">
        <f>IFERROR(IF(AE$3=VLOOKUP($E3694,Template!$AK$5:$AM$17,3,FALSE),$AD3694*$F3694,0),"0.00")</f>
        <v>0.00</v>
      </c>
      <c r="AF3694" s="46" t="str">
        <f>IFERROR(IF(AF$3=VLOOKUP($E3694,Template!$AK$5:$AM$17,3,FALSE),$AD3694*$F3694,0),"0.00")</f>
        <v>0.00</v>
      </c>
      <c r="AG3694" s="28">
        <f t="shared" si="10338"/>
        <v>0</v>
      </c>
      <c r="AH3694" s="13" t="s">
        <v>40</v>
      </c>
      <c r="AI3694" s="13" t="s">
        <v>41</v>
      </c>
      <c r="AK3694" s="14" t="s">
        <v>69</v>
      </c>
      <c r="AL3694" s="15">
        <v>0.15</v>
      </c>
      <c r="AM3694" s="16" t="s">
        <v>2</v>
      </c>
    </row>
    <row r="3695" spans="1:39" s="3" customFormat="1" ht="13.8" x14ac:dyDescent="0.25">
      <c r="A3695" s="7" t="str">
        <f t="shared" ref="A3695:C3695" si="10358">A3694</f>
        <v>(Enter Broadcasting Company Name)</v>
      </c>
      <c r="B3695" s="7" t="str">
        <f t="shared" si="10358"/>
        <v>(Enter Call Letters)</v>
      </c>
      <c r="C3695" s="8" t="str">
        <f t="shared" si="10358"/>
        <v>(Select AM/FM)</v>
      </c>
      <c r="D3695" s="30"/>
      <c r="E3695" s="8" t="str">
        <f t="shared" si="10340"/>
        <v>(Select Station Province)</v>
      </c>
      <c r="F3695" s="9" t="str">
        <f>IFERROR(VLOOKUP(E3695,Template!$AK$5:$AL$17,2,FALSE),"")</f>
        <v/>
      </c>
      <c r="G3695" s="42" t="s">
        <v>17</v>
      </c>
      <c r="H3695" s="42" t="s">
        <v>7</v>
      </c>
      <c r="I3695" s="32" t="s">
        <v>65</v>
      </c>
      <c r="J3695" s="32" t="s">
        <v>66</v>
      </c>
      <c r="K3695" s="33">
        <f t="shared" si="10322"/>
        <v>0</v>
      </c>
      <c r="L3695" s="33">
        <f t="shared" si="10323"/>
        <v>0</v>
      </c>
      <c r="M3695" s="34">
        <f t="shared" si="10321"/>
        <v>0</v>
      </c>
      <c r="N3695" s="34">
        <f t="shared" si="10341"/>
        <v>0</v>
      </c>
      <c r="O3695" s="34">
        <f t="shared" si="10324"/>
        <v>0</v>
      </c>
      <c r="P3695" s="12" t="str">
        <f t="shared" ref="P3695:Q3695" si="10359">P3694</f>
        <v>(Select Language)</v>
      </c>
      <c r="Q3695" s="12" t="str">
        <f t="shared" si="10359"/>
        <v>(Select Usage)</v>
      </c>
      <c r="R3695" s="33">
        <f t="shared" si="10325"/>
        <v>0</v>
      </c>
      <c r="S3695" s="33">
        <f t="shared" si="10326"/>
        <v>0</v>
      </c>
      <c r="T3695" s="33">
        <f t="shared" si="10327"/>
        <v>0</v>
      </c>
      <c r="U3695" s="33">
        <f t="shared" si="10328"/>
        <v>0</v>
      </c>
      <c r="V3695" s="33">
        <f t="shared" si="10329"/>
        <v>0</v>
      </c>
      <c r="W3695" s="33">
        <f t="shared" si="10330"/>
        <v>0</v>
      </c>
      <c r="X3695" s="33">
        <f t="shared" si="10331"/>
        <v>0</v>
      </c>
      <c r="Y3695" s="33">
        <f t="shared" si="10332"/>
        <v>0</v>
      </c>
      <c r="Z3695" s="33">
        <f t="shared" si="10333"/>
        <v>0</v>
      </c>
      <c r="AA3695" s="33">
        <f t="shared" si="10334"/>
        <v>0</v>
      </c>
      <c r="AB3695" s="33">
        <f t="shared" si="10335"/>
        <v>0</v>
      </c>
      <c r="AC3695" s="33">
        <f t="shared" si="10336"/>
        <v>0</v>
      </c>
      <c r="AD3695" s="26">
        <f>SUM(R3695:AC3695)</f>
        <v>0</v>
      </c>
      <c r="AE3695" s="46" t="str">
        <f>IFERROR(IF(AE$3=VLOOKUP($E3695,Template!$AK$5:$AM$17,3,FALSE),$AD3695*$F3695,0),"0.00")</f>
        <v>0.00</v>
      </c>
      <c r="AF3695" s="46" t="str">
        <f>IFERROR(IF(AF$3=VLOOKUP($E3695,Template!$AK$5:$AM$17,3,FALSE),$AD3695*$F3695,0),"0.00")</f>
        <v>0.00</v>
      </c>
      <c r="AG3695" s="28">
        <f t="shared" si="10338"/>
        <v>0</v>
      </c>
      <c r="AH3695" s="13" t="s">
        <v>40</v>
      </c>
      <c r="AI3695" s="13" t="s">
        <v>41</v>
      </c>
      <c r="AK3695" s="14" t="s">
        <v>29</v>
      </c>
      <c r="AL3695" s="15">
        <v>0.05</v>
      </c>
      <c r="AM3695" s="16" t="s">
        <v>3</v>
      </c>
    </row>
    <row r="3696" spans="1:39" s="3" customFormat="1" ht="13.8" x14ac:dyDescent="0.25">
      <c r="A3696" s="7" t="str">
        <f t="shared" ref="A3696:C3696" si="10360">A3695</f>
        <v>(Enter Broadcasting Company Name)</v>
      </c>
      <c r="B3696" s="7" t="str">
        <f t="shared" si="10360"/>
        <v>(Enter Call Letters)</v>
      </c>
      <c r="C3696" s="8" t="str">
        <f t="shared" si="10360"/>
        <v>(Select AM/FM)</v>
      </c>
      <c r="D3696" s="30"/>
      <c r="E3696" s="8" t="str">
        <f t="shared" si="10340"/>
        <v>(Select Station Province)</v>
      </c>
      <c r="F3696" s="9" t="str">
        <f>IFERROR(VLOOKUP(E3696,Template!$AK$5:$AL$17,2,FALSE),"")</f>
        <v/>
      </c>
      <c r="G3696" s="42" t="s">
        <v>18</v>
      </c>
      <c r="H3696" s="43" t="s">
        <v>8</v>
      </c>
      <c r="I3696" s="32" t="s">
        <v>65</v>
      </c>
      <c r="J3696" s="32" t="s">
        <v>66</v>
      </c>
      <c r="K3696" s="33">
        <f t="shared" si="10322"/>
        <v>0</v>
      </c>
      <c r="L3696" s="33">
        <f t="shared" si="10323"/>
        <v>0</v>
      </c>
      <c r="M3696" s="34">
        <f t="shared" si="10321"/>
        <v>0</v>
      </c>
      <c r="N3696" s="34">
        <f t="shared" si="10341"/>
        <v>0</v>
      </c>
      <c r="O3696" s="34">
        <f t="shared" si="10324"/>
        <v>0</v>
      </c>
      <c r="P3696" s="12" t="str">
        <f t="shared" ref="P3696:Q3696" si="10361">P3695</f>
        <v>(Select Language)</v>
      </c>
      <c r="Q3696" s="12" t="str">
        <f t="shared" si="10361"/>
        <v>(Select Usage)</v>
      </c>
      <c r="R3696" s="33">
        <f t="shared" si="10325"/>
        <v>0</v>
      </c>
      <c r="S3696" s="33">
        <f t="shared" si="10326"/>
        <v>0</v>
      </c>
      <c r="T3696" s="33">
        <f t="shared" si="10327"/>
        <v>0</v>
      </c>
      <c r="U3696" s="33">
        <f t="shared" si="10328"/>
        <v>0</v>
      </c>
      <c r="V3696" s="33">
        <f t="shared" si="10329"/>
        <v>0</v>
      </c>
      <c r="W3696" s="33">
        <f t="shared" si="10330"/>
        <v>0</v>
      </c>
      <c r="X3696" s="33">
        <f t="shared" si="10331"/>
        <v>0</v>
      </c>
      <c r="Y3696" s="33">
        <f t="shared" si="10332"/>
        <v>0</v>
      </c>
      <c r="Z3696" s="33">
        <f t="shared" si="10333"/>
        <v>0</v>
      </c>
      <c r="AA3696" s="33">
        <f t="shared" si="10334"/>
        <v>0</v>
      </c>
      <c r="AB3696" s="33">
        <f t="shared" si="10335"/>
        <v>0</v>
      </c>
      <c r="AC3696" s="33">
        <f t="shared" si="10336"/>
        <v>0</v>
      </c>
      <c r="AD3696" s="26">
        <f t="shared" ref="AD3696" si="10362">SUM(R3696:AC3696)</f>
        <v>0</v>
      </c>
      <c r="AE3696" s="46" t="str">
        <f>IFERROR(IF(AE$3=VLOOKUP($E3696,Template!$AK$5:$AM$17,3,FALSE),$AD3696*$F3696,0),"0.00")</f>
        <v>0.00</v>
      </c>
      <c r="AF3696" s="46" t="str">
        <f>IFERROR(IF(AF$3=VLOOKUP($E3696,Template!$AK$5:$AM$17,3,FALSE),$AD3696*$F3696,0),"0.00")</f>
        <v>0.00</v>
      </c>
      <c r="AG3696" s="28">
        <f t="shared" si="10338"/>
        <v>0</v>
      </c>
      <c r="AH3696" s="13" t="s">
        <v>40</v>
      </c>
      <c r="AI3696" s="13" t="s">
        <v>41</v>
      </c>
      <c r="AK3696" s="14" t="s">
        <v>21</v>
      </c>
      <c r="AL3696" s="15">
        <v>0.05</v>
      </c>
      <c r="AM3696" s="16" t="s">
        <v>3</v>
      </c>
    </row>
    <row r="3697" spans="1:39" ht="13.8" x14ac:dyDescent="0.25">
      <c r="A3697" s="19" t="s">
        <v>4</v>
      </c>
      <c r="B3697" s="19"/>
      <c r="C3697" s="20"/>
      <c r="D3697" s="20"/>
      <c r="E3697" s="20"/>
      <c r="F3697" s="20"/>
      <c r="G3697" s="44"/>
      <c r="H3697" s="44"/>
      <c r="I3697" s="21">
        <f t="shared" ref="I3697:K3697" si="10363">SUM(I3685:I3696)</f>
        <v>0</v>
      </c>
      <c r="J3697" s="21">
        <f t="shared" si="10363"/>
        <v>0</v>
      </c>
      <c r="K3697" s="21">
        <f t="shared" si="10363"/>
        <v>0</v>
      </c>
      <c r="L3697" s="21">
        <f>L3696</f>
        <v>0</v>
      </c>
      <c r="M3697" s="21">
        <f>SUM(M3685:M3696)</f>
        <v>0</v>
      </c>
      <c r="N3697" s="21">
        <f t="shared" ref="N3697:O3697" si="10364">SUM(N3685:N3696)</f>
        <v>0</v>
      </c>
      <c r="O3697" s="21">
        <f t="shared" si="10364"/>
        <v>0</v>
      </c>
      <c r="P3697" s="21"/>
      <c r="Q3697" s="22"/>
      <c r="R3697" s="21">
        <f t="shared" ref="R3697:AI3697" si="10365">SUM(R3685:R3696)</f>
        <v>0</v>
      </c>
      <c r="S3697" s="21">
        <f t="shared" si="10365"/>
        <v>0</v>
      </c>
      <c r="T3697" s="21">
        <f t="shared" si="10365"/>
        <v>0</v>
      </c>
      <c r="U3697" s="21">
        <f t="shared" si="10365"/>
        <v>0</v>
      </c>
      <c r="V3697" s="21">
        <f t="shared" si="10365"/>
        <v>0</v>
      </c>
      <c r="W3697" s="21">
        <f t="shared" si="10365"/>
        <v>0</v>
      </c>
      <c r="X3697" s="21">
        <f t="shared" si="10365"/>
        <v>0</v>
      </c>
      <c r="Y3697" s="21">
        <f t="shared" si="10365"/>
        <v>0</v>
      </c>
      <c r="Z3697" s="21">
        <f t="shared" si="10365"/>
        <v>0</v>
      </c>
      <c r="AA3697" s="21">
        <f t="shared" si="10365"/>
        <v>0</v>
      </c>
      <c r="AB3697" s="21">
        <f t="shared" si="10365"/>
        <v>0</v>
      </c>
      <c r="AC3697" s="21">
        <f t="shared" si="10365"/>
        <v>0</v>
      </c>
      <c r="AD3697" s="27">
        <f t="shared" si="10365"/>
        <v>0</v>
      </c>
      <c r="AE3697" s="21">
        <f t="shared" si="10365"/>
        <v>0</v>
      </c>
      <c r="AF3697" s="21">
        <f t="shared" si="10365"/>
        <v>0</v>
      </c>
      <c r="AG3697" s="27">
        <f t="shared" si="10365"/>
        <v>0</v>
      </c>
      <c r="AH3697" s="21">
        <f t="shared" si="10365"/>
        <v>0</v>
      </c>
      <c r="AI3697" s="21">
        <f t="shared" si="10365"/>
        <v>0</v>
      </c>
      <c r="AK3697" s="14" t="s">
        <v>71</v>
      </c>
      <c r="AL3697" s="15">
        <v>0.05</v>
      </c>
      <c r="AM3697" s="16" t="s">
        <v>3</v>
      </c>
    </row>
    <row r="3698" spans="1:39" x14ac:dyDescent="0.25">
      <c r="N3698" s="24"/>
      <c r="AJ3698" s="6"/>
      <c r="AK3698" s="6"/>
      <c r="AL3698" s="6"/>
    </row>
    <row r="3699" spans="1:39" ht="42" customHeight="1" x14ac:dyDescent="0.25">
      <c r="A3699" s="223" t="s">
        <v>63</v>
      </c>
      <c r="B3699" s="223" t="s">
        <v>43</v>
      </c>
      <c r="C3699" s="224" t="s">
        <v>19</v>
      </c>
      <c r="D3699" s="226"/>
      <c r="E3699" s="223" t="s">
        <v>14</v>
      </c>
      <c r="F3699" s="223" t="s">
        <v>38</v>
      </c>
      <c r="G3699" s="223" t="s">
        <v>1</v>
      </c>
      <c r="H3699" s="223" t="s">
        <v>5</v>
      </c>
      <c r="I3699" s="225" t="s">
        <v>31</v>
      </c>
      <c r="J3699" s="225" t="s">
        <v>32</v>
      </c>
      <c r="K3699" s="225" t="s">
        <v>48</v>
      </c>
      <c r="L3699" s="225" t="s">
        <v>0</v>
      </c>
      <c r="M3699" s="4" t="s">
        <v>45</v>
      </c>
      <c r="N3699" s="4" t="s">
        <v>46</v>
      </c>
      <c r="O3699" s="4" t="s">
        <v>47</v>
      </c>
      <c r="P3699" s="225" t="s">
        <v>50</v>
      </c>
      <c r="Q3699" s="225" t="s">
        <v>33</v>
      </c>
      <c r="R3699" s="4" t="s">
        <v>51</v>
      </c>
      <c r="S3699" s="4" t="s">
        <v>52</v>
      </c>
      <c r="T3699" s="4" t="s">
        <v>53</v>
      </c>
      <c r="U3699" s="4" t="s">
        <v>54</v>
      </c>
      <c r="V3699" s="4" t="s">
        <v>55</v>
      </c>
      <c r="W3699" s="4" t="s">
        <v>56</v>
      </c>
      <c r="X3699" s="4" t="s">
        <v>57</v>
      </c>
      <c r="Y3699" s="4" t="s">
        <v>58</v>
      </c>
      <c r="Z3699" s="4" t="s">
        <v>59</v>
      </c>
      <c r="AA3699" s="4" t="s">
        <v>62</v>
      </c>
      <c r="AB3699" s="4" t="s">
        <v>60</v>
      </c>
      <c r="AC3699" s="4" t="s">
        <v>61</v>
      </c>
      <c r="AD3699" s="233" t="s">
        <v>34</v>
      </c>
      <c r="AE3699" s="231" t="s">
        <v>2</v>
      </c>
      <c r="AF3699" s="231" t="s">
        <v>3</v>
      </c>
      <c r="AG3699" s="233" t="s">
        <v>35</v>
      </c>
      <c r="AH3699" s="223" t="s">
        <v>36</v>
      </c>
      <c r="AI3699" s="223" t="s">
        <v>37</v>
      </c>
      <c r="AK3699" s="229" t="s">
        <v>30</v>
      </c>
      <c r="AL3699" s="229"/>
      <c r="AM3699" s="229"/>
    </row>
    <row r="3700" spans="1:39" s="6" customFormat="1" ht="35.25" customHeight="1" x14ac:dyDescent="0.3">
      <c r="A3700" s="224"/>
      <c r="B3700" s="224"/>
      <c r="C3700" s="224"/>
      <c r="D3700" s="227"/>
      <c r="E3700" s="223"/>
      <c r="F3700" s="223"/>
      <c r="G3700" s="223"/>
      <c r="H3700" s="223"/>
      <c r="I3700" s="230"/>
      <c r="J3700" s="230"/>
      <c r="K3700" s="230"/>
      <c r="L3700" s="230"/>
      <c r="M3700" s="5">
        <v>0</v>
      </c>
      <c r="N3700" s="5">
        <v>625000</v>
      </c>
      <c r="O3700" s="5">
        <v>1250000</v>
      </c>
      <c r="P3700" s="225"/>
      <c r="Q3700" s="225"/>
      <c r="R3700" s="29">
        <v>4.95E-4</v>
      </c>
      <c r="S3700" s="29">
        <v>9.5200000000000005E-4</v>
      </c>
      <c r="T3700" s="29">
        <v>1.5900000000000001E-3</v>
      </c>
      <c r="U3700" s="29">
        <v>1.1169999999999999E-3</v>
      </c>
      <c r="V3700" s="29">
        <v>2.189E-3</v>
      </c>
      <c r="W3700" s="29">
        <v>4.5430000000000002E-3</v>
      </c>
      <c r="X3700" s="29">
        <v>8.8199999999999997E-4</v>
      </c>
      <c r="Y3700" s="29">
        <v>1.6949999999999999E-3</v>
      </c>
      <c r="Z3700" s="29">
        <v>2.8319999999999999E-3</v>
      </c>
      <c r="AA3700" s="29">
        <v>1.9889999999999999E-3</v>
      </c>
      <c r="AB3700" s="29">
        <v>3.8999999999999998E-3</v>
      </c>
      <c r="AC3700" s="29">
        <v>8.0949999999999998E-3</v>
      </c>
      <c r="AD3700" s="233"/>
      <c r="AE3700" s="232"/>
      <c r="AF3700" s="232"/>
      <c r="AG3700" s="234"/>
      <c r="AH3700" s="223"/>
      <c r="AI3700" s="223"/>
      <c r="AK3700" s="229"/>
      <c r="AL3700" s="229"/>
      <c r="AM3700" s="229"/>
    </row>
    <row r="3701" spans="1:39" s="3" customFormat="1" ht="13.8" x14ac:dyDescent="0.25">
      <c r="A3701" s="7" t="s">
        <v>44</v>
      </c>
      <c r="B3701" s="7" t="s">
        <v>42</v>
      </c>
      <c r="C3701" s="8" t="s">
        <v>39</v>
      </c>
      <c r="D3701" s="30"/>
      <c r="E3701" s="8" t="s">
        <v>64</v>
      </c>
      <c r="F3701" s="9" t="str">
        <f>IFERROR(VLOOKUP(E3701,Template!$AK$5:$AL$17,2,FALSE),"")</f>
        <v/>
      </c>
      <c r="G3701" s="41" t="s">
        <v>7</v>
      </c>
      <c r="H3701" s="41" t="s">
        <v>6</v>
      </c>
      <c r="I3701" s="32" t="s">
        <v>65</v>
      </c>
      <c r="J3701" s="32" t="s">
        <v>66</v>
      </c>
      <c r="K3701" s="33">
        <f>IFERROR(I3701+J3701,0)</f>
        <v>0</v>
      </c>
      <c r="L3701" s="33">
        <f>IFERROR(K3701,"")</f>
        <v>0</v>
      </c>
      <c r="M3701" s="34">
        <f t="shared" ref="M3701:M3712" si="10366">IF(L3701&lt;=$N$4,K3701,IF(L3700&gt;$N$4,0,$N$4-L3700))</f>
        <v>0</v>
      </c>
      <c r="N3701" s="34">
        <f>IF(AND(L3701&gt;$N$4,L3701&lt;=$O$4),K3701-M3701,IF(AND(L3700&gt;$N$4,L3700&lt;=$O$4),$O$4-L3700,IF(L3700&gt;$O$4,0,IF(L3701&lt;$N$4,0,MIN(L3701-$N$4,$N$4)))))</f>
        <v>0</v>
      </c>
      <c r="O3701" s="34">
        <f>IF(L3701&gt;$O$4,K3701-M3701-N3701,0)</f>
        <v>0</v>
      </c>
      <c r="P3701" s="12" t="s">
        <v>94</v>
      </c>
      <c r="Q3701" s="12" t="s">
        <v>68</v>
      </c>
      <c r="R3701" s="33">
        <f>IF(AND($Q3701="LOW",$P3701="French"),M3701*R$4,0)</f>
        <v>0</v>
      </c>
      <c r="S3701" s="33">
        <f>IF(AND($Q3701="LOW",$P3701="French"),N3701*S$4,0)</f>
        <v>0</v>
      </c>
      <c r="T3701" s="33">
        <f>IF(AND($Q3701="LOW",$P3701="French"),O3701*T$4,0)</f>
        <v>0</v>
      </c>
      <c r="U3701" s="33">
        <f>IF(AND($Q3701="HIGH",$P3701="French"),M3701*U$4,0)</f>
        <v>0</v>
      </c>
      <c r="V3701" s="33">
        <f>IF(AND($Q3701="HIGH",$P3701="French"),N3701*V$4,0)</f>
        <v>0</v>
      </c>
      <c r="W3701" s="33">
        <f>IF(AND($Q3701="HIGH",$P3701="French"),O3701*W$4,0)</f>
        <v>0</v>
      </c>
      <c r="X3701" s="33">
        <f>IF(AND($Q3701="LOW",$P3701="English"),M3701*X$4,0)</f>
        <v>0</v>
      </c>
      <c r="Y3701" s="33">
        <f>IF(AND($Q3701="LOW",$P3701="English"),N3701*Y$4,0)</f>
        <v>0</v>
      </c>
      <c r="Z3701" s="33">
        <f>IF(AND($Q3701="LOW",$P3701="English"),O3701*Z$4,0)</f>
        <v>0</v>
      </c>
      <c r="AA3701" s="33">
        <f>IF(AND($Q3701="HIGH",$P3701="English"),M3701*AA$4,0)</f>
        <v>0</v>
      </c>
      <c r="AB3701" s="33">
        <f>IF(AND($Q3701="HIGH",$P3701="English"),N3701*AB$4,0)</f>
        <v>0</v>
      </c>
      <c r="AC3701" s="33">
        <f>IF(AND($Q3701="HIGH",$P3701="English"),O3701*AC$4,0)</f>
        <v>0</v>
      </c>
      <c r="AD3701" s="26">
        <f>SUM(R3701:AC3701)</f>
        <v>0</v>
      </c>
      <c r="AE3701" s="46" t="str">
        <f>IFERROR(IF(AE$3=VLOOKUP($E3701,Template!$AK$5:$AM$17,3,FALSE),$AD3701*$F3701,0),"0.00")</f>
        <v>0.00</v>
      </c>
      <c r="AF3701" s="46" t="str">
        <f>IFERROR(IF(AF$3=VLOOKUP($E3701,Template!$AK$5:$AM$17,3,FALSE),$AD3701*$F3701,0),"0.00")</f>
        <v>0.00</v>
      </c>
      <c r="AG3701" s="28">
        <f>SUM(AD3701:AF3701)</f>
        <v>0</v>
      </c>
      <c r="AH3701" s="13" t="s">
        <v>40</v>
      </c>
      <c r="AI3701" s="13" t="s">
        <v>41</v>
      </c>
      <c r="AK3701" s="14" t="s">
        <v>25</v>
      </c>
      <c r="AL3701" s="15">
        <v>0.05</v>
      </c>
      <c r="AM3701" s="16" t="s">
        <v>3</v>
      </c>
    </row>
    <row r="3702" spans="1:39" s="3" customFormat="1" ht="13.8" x14ac:dyDescent="0.25">
      <c r="A3702" s="7" t="str">
        <f>A3701</f>
        <v>(Enter Broadcasting Company Name)</v>
      </c>
      <c r="B3702" s="7" t="str">
        <f>B3701</f>
        <v>(Enter Call Letters)</v>
      </c>
      <c r="C3702" s="8" t="str">
        <f>C3701</f>
        <v>(Select AM/FM)</v>
      </c>
      <c r="D3702" s="30"/>
      <c r="E3702" s="8" t="str">
        <f>E3701</f>
        <v>(Select Station Province)</v>
      </c>
      <c r="F3702" s="9" t="str">
        <f>IFERROR(VLOOKUP(E3702,Template!$AK$5:$AL$17,2,FALSE),"")</f>
        <v/>
      </c>
      <c r="G3702" s="42" t="s">
        <v>8</v>
      </c>
      <c r="H3702" s="42" t="s">
        <v>9</v>
      </c>
      <c r="I3702" s="32" t="s">
        <v>65</v>
      </c>
      <c r="J3702" s="32" t="s">
        <v>66</v>
      </c>
      <c r="K3702" s="33">
        <f t="shared" ref="K3702:K3712" si="10367">IFERROR(I3702+J3702,0)</f>
        <v>0</v>
      </c>
      <c r="L3702" s="33">
        <f t="shared" ref="L3702:L3712" si="10368">IFERROR(L3701+K3702,"")</f>
        <v>0</v>
      </c>
      <c r="M3702" s="34">
        <f t="shared" si="10366"/>
        <v>0</v>
      </c>
      <c r="N3702" s="34">
        <f>IF(AND(L3702&gt;$N$4,L3702&lt;=$O$4),K3702-M3702,IF(AND(L3701&gt;$N$4,L3701&lt;=$O$4),$O$4-L3701,IF(L3701&gt;$O$4,0,IF(L3702&lt;$N$4,0,MIN(L3702-$N$4,$N$4)))))</f>
        <v>0</v>
      </c>
      <c r="O3702" s="34">
        <f t="shared" ref="O3702:O3712" si="10369">IF(L3702&gt;$O$4,K3702-M3702-N3702,0)</f>
        <v>0</v>
      </c>
      <c r="P3702" s="12" t="str">
        <f>P3701</f>
        <v>(Select Language)</v>
      </c>
      <c r="Q3702" s="12" t="str">
        <f>Q3701</f>
        <v>(Select Usage)</v>
      </c>
      <c r="R3702" s="33">
        <f t="shared" ref="R3702:R3712" si="10370">IF(AND($Q3702="LOW",$P3702="French"),M3702*R$4,0)</f>
        <v>0</v>
      </c>
      <c r="S3702" s="33">
        <f t="shared" ref="S3702:S3712" si="10371">IF(AND($Q3702="LOW",$P3702="French"),N3702*S$4,0)</f>
        <v>0</v>
      </c>
      <c r="T3702" s="33">
        <f t="shared" ref="T3702:T3712" si="10372">IF(AND($Q3702="LOW",$P3702="French"),O3702*T$4,0)</f>
        <v>0</v>
      </c>
      <c r="U3702" s="33">
        <f t="shared" ref="U3702:U3712" si="10373">IF(AND($Q3702="HIGH",$P3702="French"),M3702*U$4,0)</f>
        <v>0</v>
      </c>
      <c r="V3702" s="33">
        <f t="shared" ref="V3702:V3712" si="10374">IF(AND($Q3702="HIGH",$P3702="French"),N3702*V$4,0)</f>
        <v>0</v>
      </c>
      <c r="W3702" s="33">
        <f t="shared" ref="W3702:W3712" si="10375">IF(AND($Q3702="HIGH",$P3702="French"),O3702*W$4,0)</f>
        <v>0</v>
      </c>
      <c r="X3702" s="33">
        <f t="shared" ref="X3702:X3712" si="10376">IF(AND($Q3702="LOW",$P3702="English"),M3702*X$4,0)</f>
        <v>0</v>
      </c>
      <c r="Y3702" s="33">
        <f t="shared" ref="Y3702:Y3712" si="10377">IF(AND($Q3702="LOW",$P3702="English"),N3702*Y$4,0)</f>
        <v>0</v>
      </c>
      <c r="Z3702" s="33">
        <f t="shared" ref="Z3702:Z3712" si="10378">IF(AND($Q3702="LOW",$P3702="English"),O3702*Z$4,0)</f>
        <v>0</v>
      </c>
      <c r="AA3702" s="33">
        <f t="shared" ref="AA3702:AA3712" si="10379">IF(AND($Q3702="HIGH",$P3702="English"),M3702*AA$4,0)</f>
        <v>0</v>
      </c>
      <c r="AB3702" s="33">
        <f t="shared" ref="AB3702:AB3712" si="10380">IF(AND($Q3702="HIGH",$P3702="English"),N3702*AB$4,0)</f>
        <v>0</v>
      </c>
      <c r="AC3702" s="33">
        <f t="shared" ref="AC3702:AC3712" si="10381">IF(AND($Q3702="HIGH",$P3702="English"),O3702*AC$4,0)</f>
        <v>0</v>
      </c>
      <c r="AD3702" s="26">
        <f t="shared" ref="AD3702:AD3706" si="10382">SUM(R3702:AC3702)</f>
        <v>0</v>
      </c>
      <c r="AE3702" s="46" t="str">
        <f>IFERROR(IF(AE$3=VLOOKUP($E3702,Template!$AK$5:$AM$17,3,FALSE),$AD3702*$F3702,0),"0.00")</f>
        <v>0.00</v>
      </c>
      <c r="AF3702" s="46" t="str">
        <f>IFERROR(IF(AF$3=VLOOKUP($E3702,Template!$AK$5:$AM$17,3,FALSE),$AD3702*$F3702,0),"0.00")</f>
        <v>0.00</v>
      </c>
      <c r="AG3702" s="28">
        <f t="shared" ref="AG3702:AG3712" si="10383">SUM(AD3702:AF3702)</f>
        <v>0</v>
      </c>
      <c r="AH3702" s="13" t="s">
        <v>40</v>
      </c>
      <c r="AI3702" s="13" t="s">
        <v>41</v>
      </c>
      <c r="AK3702" s="14" t="s">
        <v>23</v>
      </c>
      <c r="AL3702" s="15">
        <v>0.05</v>
      </c>
      <c r="AM3702" s="16" t="s">
        <v>3</v>
      </c>
    </row>
    <row r="3703" spans="1:39" s="3" customFormat="1" ht="13.8" x14ac:dyDescent="0.25">
      <c r="A3703" s="7" t="str">
        <f t="shared" ref="A3703:C3703" si="10384">A3702</f>
        <v>(Enter Broadcasting Company Name)</v>
      </c>
      <c r="B3703" s="7" t="str">
        <f t="shared" si="10384"/>
        <v>(Enter Call Letters)</v>
      </c>
      <c r="C3703" s="8" t="str">
        <f t="shared" si="10384"/>
        <v>(Select AM/FM)</v>
      </c>
      <c r="D3703" s="30"/>
      <c r="E3703" s="8" t="str">
        <f t="shared" ref="E3703:E3712" si="10385">E3702</f>
        <v>(Select Station Province)</v>
      </c>
      <c r="F3703" s="9" t="str">
        <f>IFERROR(VLOOKUP(E3703,Template!$AK$5:$AL$17,2,FALSE),"")</f>
        <v/>
      </c>
      <c r="G3703" s="42" t="s">
        <v>6</v>
      </c>
      <c r="H3703" s="42" t="s">
        <v>10</v>
      </c>
      <c r="I3703" s="32" t="s">
        <v>65</v>
      </c>
      <c r="J3703" s="32" t="s">
        <v>66</v>
      </c>
      <c r="K3703" s="33">
        <f t="shared" si="10367"/>
        <v>0</v>
      </c>
      <c r="L3703" s="33">
        <f t="shared" si="10368"/>
        <v>0</v>
      </c>
      <c r="M3703" s="34">
        <f t="shared" si="10366"/>
        <v>0</v>
      </c>
      <c r="N3703" s="34">
        <f t="shared" ref="N3703:N3712" si="10386">IF(AND(L3703&gt;$N$4,L3703&lt;=$O$4),K3703-M3703,IF(AND(L3702&gt;$N$4,L3702&lt;=$O$4),$O$4-L3702,IF(L3702&gt;$O$4,0,IF(L3703&lt;$N$4,0,MIN(L3703-$N$4,$N$4)))))</f>
        <v>0</v>
      </c>
      <c r="O3703" s="34">
        <f t="shared" si="10369"/>
        <v>0</v>
      </c>
      <c r="P3703" s="12" t="str">
        <f t="shared" ref="P3703:Q3703" si="10387">P3702</f>
        <v>(Select Language)</v>
      </c>
      <c r="Q3703" s="12" t="str">
        <f t="shared" si="10387"/>
        <v>(Select Usage)</v>
      </c>
      <c r="R3703" s="33">
        <f t="shared" si="10370"/>
        <v>0</v>
      </c>
      <c r="S3703" s="33">
        <f t="shared" si="10371"/>
        <v>0</v>
      </c>
      <c r="T3703" s="33">
        <f t="shared" si="10372"/>
        <v>0</v>
      </c>
      <c r="U3703" s="33">
        <f t="shared" si="10373"/>
        <v>0</v>
      </c>
      <c r="V3703" s="33">
        <f t="shared" si="10374"/>
        <v>0</v>
      </c>
      <c r="W3703" s="33">
        <f t="shared" si="10375"/>
        <v>0</v>
      </c>
      <c r="X3703" s="33">
        <f t="shared" si="10376"/>
        <v>0</v>
      </c>
      <c r="Y3703" s="33">
        <f t="shared" si="10377"/>
        <v>0</v>
      </c>
      <c r="Z3703" s="33">
        <f t="shared" si="10378"/>
        <v>0</v>
      </c>
      <c r="AA3703" s="33">
        <f t="shared" si="10379"/>
        <v>0</v>
      </c>
      <c r="AB3703" s="33">
        <f t="shared" si="10380"/>
        <v>0</v>
      </c>
      <c r="AC3703" s="33">
        <f t="shared" si="10381"/>
        <v>0</v>
      </c>
      <c r="AD3703" s="26">
        <f t="shared" si="10382"/>
        <v>0</v>
      </c>
      <c r="AE3703" s="46" t="str">
        <f>IFERROR(IF(AE$3=VLOOKUP($E3703,Template!$AK$5:$AM$17,3,FALSE),$AD3703*$F3703,0),"0.00")</f>
        <v>0.00</v>
      </c>
      <c r="AF3703" s="46" t="str">
        <f>IFERROR(IF(AF$3=VLOOKUP($E3703,Template!$AK$5:$AM$17,3,FALSE),$AD3703*$F3703,0),"0.00")</f>
        <v>0.00</v>
      </c>
      <c r="AG3703" s="28">
        <f t="shared" si="10383"/>
        <v>0</v>
      </c>
      <c r="AH3703" s="13" t="s">
        <v>40</v>
      </c>
      <c r="AI3703" s="13" t="s">
        <v>41</v>
      </c>
      <c r="AK3703" s="14" t="s">
        <v>24</v>
      </c>
      <c r="AL3703" s="15">
        <v>0.05</v>
      </c>
      <c r="AM3703" s="16" t="s">
        <v>3</v>
      </c>
    </row>
    <row r="3704" spans="1:39" s="3" customFormat="1" ht="13.8" x14ac:dyDescent="0.25">
      <c r="A3704" s="7" t="str">
        <f t="shared" ref="A3704:C3704" si="10388">A3703</f>
        <v>(Enter Broadcasting Company Name)</v>
      </c>
      <c r="B3704" s="7" t="str">
        <f t="shared" si="10388"/>
        <v>(Enter Call Letters)</v>
      </c>
      <c r="C3704" s="8" t="str">
        <f t="shared" si="10388"/>
        <v>(Select AM/FM)</v>
      </c>
      <c r="D3704" s="30"/>
      <c r="E3704" s="8" t="str">
        <f t="shared" si="10385"/>
        <v>(Select Station Province)</v>
      </c>
      <c r="F3704" s="9" t="str">
        <f>IFERROR(VLOOKUP(E3704,Template!$AK$5:$AL$17,2,FALSE),"")</f>
        <v/>
      </c>
      <c r="G3704" s="42" t="s">
        <v>9</v>
      </c>
      <c r="H3704" s="42" t="s">
        <v>11</v>
      </c>
      <c r="I3704" s="32" t="s">
        <v>65</v>
      </c>
      <c r="J3704" s="32" t="s">
        <v>66</v>
      </c>
      <c r="K3704" s="33">
        <f t="shared" si="10367"/>
        <v>0</v>
      </c>
      <c r="L3704" s="33">
        <f t="shared" si="10368"/>
        <v>0</v>
      </c>
      <c r="M3704" s="34">
        <f t="shared" si="10366"/>
        <v>0</v>
      </c>
      <c r="N3704" s="34">
        <f t="shared" si="10386"/>
        <v>0</v>
      </c>
      <c r="O3704" s="34">
        <f t="shared" si="10369"/>
        <v>0</v>
      </c>
      <c r="P3704" s="12" t="str">
        <f t="shared" ref="P3704:Q3704" si="10389">P3703</f>
        <v>(Select Language)</v>
      </c>
      <c r="Q3704" s="12" t="str">
        <f t="shared" si="10389"/>
        <v>(Select Usage)</v>
      </c>
      <c r="R3704" s="33">
        <f t="shared" si="10370"/>
        <v>0</v>
      </c>
      <c r="S3704" s="33">
        <f t="shared" si="10371"/>
        <v>0</v>
      </c>
      <c r="T3704" s="33">
        <f t="shared" si="10372"/>
        <v>0</v>
      </c>
      <c r="U3704" s="33">
        <f t="shared" si="10373"/>
        <v>0</v>
      </c>
      <c r="V3704" s="33">
        <f t="shared" si="10374"/>
        <v>0</v>
      </c>
      <c r="W3704" s="33">
        <f t="shared" si="10375"/>
        <v>0</v>
      </c>
      <c r="X3704" s="33">
        <f t="shared" si="10376"/>
        <v>0</v>
      </c>
      <c r="Y3704" s="33">
        <f t="shared" si="10377"/>
        <v>0</v>
      </c>
      <c r="Z3704" s="33">
        <f t="shared" si="10378"/>
        <v>0</v>
      </c>
      <c r="AA3704" s="33">
        <f t="shared" si="10379"/>
        <v>0</v>
      </c>
      <c r="AB3704" s="33">
        <f t="shared" si="10380"/>
        <v>0</v>
      </c>
      <c r="AC3704" s="33">
        <f t="shared" si="10381"/>
        <v>0</v>
      </c>
      <c r="AD3704" s="26">
        <f t="shared" si="10382"/>
        <v>0</v>
      </c>
      <c r="AE3704" s="46" t="str">
        <f>IFERROR(IF(AE$3=VLOOKUP($E3704,Template!$AK$5:$AM$17,3,FALSE),$AD3704*$F3704,0),"0.00")</f>
        <v>0.00</v>
      </c>
      <c r="AF3704" s="46" t="str">
        <f>IFERROR(IF(AF$3=VLOOKUP($E3704,Template!$AK$5:$AM$17,3,FALSE),$AD3704*$F3704,0),"0.00")</f>
        <v>0.00</v>
      </c>
      <c r="AG3704" s="28">
        <f t="shared" si="10383"/>
        <v>0</v>
      </c>
      <c r="AH3704" s="13" t="s">
        <v>40</v>
      </c>
      <c r="AI3704" s="13" t="s">
        <v>41</v>
      </c>
      <c r="AK3704" s="14" t="s">
        <v>22</v>
      </c>
      <c r="AL3704" s="15">
        <v>0.15</v>
      </c>
      <c r="AM3704" s="16" t="s">
        <v>2</v>
      </c>
    </row>
    <row r="3705" spans="1:39" s="3" customFormat="1" ht="13.8" x14ac:dyDescent="0.25">
      <c r="A3705" s="7" t="str">
        <f t="shared" ref="A3705:C3705" si="10390">A3704</f>
        <v>(Enter Broadcasting Company Name)</v>
      </c>
      <c r="B3705" s="7" t="str">
        <f t="shared" si="10390"/>
        <v>(Enter Call Letters)</v>
      </c>
      <c r="C3705" s="8" t="str">
        <f t="shared" si="10390"/>
        <v>(Select AM/FM)</v>
      </c>
      <c r="D3705" s="30"/>
      <c r="E3705" s="8" t="str">
        <f t="shared" si="10385"/>
        <v>(Select Station Province)</v>
      </c>
      <c r="F3705" s="9" t="str">
        <f>IFERROR(VLOOKUP(E3705,Template!$AK$5:$AL$17,2,FALSE),"")</f>
        <v/>
      </c>
      <c r="G3705" s="42" t="s">
        <v>10</v>
      </c>
      <c r="H3705" s="42" t="s">
        <v>12</v>
      </c>
      <c r="I3705" s="32" t="s">
        <v>65</v>
      </c>
      <c r="J3705" s="32" t="s">
        <v>66</v>
      </c>
      <c r="K3705" s="33">
        <f t="shared" si="10367"/>
        <v>0</v>
      </c>
      <c r="L3705" s="33">
        <f t="shared" si="10368"/>
        <v>0</v>
      </c>
      <c r="M3705" s="34">
        <f t="shared" si="10366"/>
        <v>0</v>
      </c>
      <c r="N3705" s="34">
        <f t="shared" si="10386"/>
        <v>0</v>
      </c>
      <c r="O3705" s="34">
        <f t="shared" si="10369"/>
        <v>0</v>
      </c>
      <c r="P3705" s="12" t="str">
        <f t="shared" ref="P3705:Q3705" si="10391">P3704</f>
        <v>(Select Language)</v>
      </c>
      <c r="Q3705" s="12" t="str">
        <f t="shared" si="10391"/>
        <v>(Select Usage)</v>
      </c>
      <c r="R3705" s="33">
        <f t="shared" si="10370"/>
        <v>0</v>
      </c>
      <c r="S3705" s="33">
        <f t="shared" si="10371"/>
        <v>0</v>
      </c>
      <c r="T3705" s="33">
        <f t="shared" si="10372"/>
        <v>0</v>
      </c>
      <c r="U3705" s="33">
        <f t="shared" si="10373"/>
        <v>0</v>
      </c>
      <c r="V3705" s="33">
        <f t="shared" si="10374"/>
        <v>0</v>
      </c>
      <c r="W3705" s="33">
        <f t="shared" si="10375"/>
        <v>0</v>
      </c>
      <c r="X3705" s="33">
        <f t="shared" si="10376"/>
        <v>0</v>
      </c>
      <c r="Y3705" s="33">
        <f t="shared" si="10377"/>
        <v>0</v>
      </c>
      <c r="Z3705" s="33">
        <f t="shared" si="10378"/>
        <v>0</v>
      </c>
      <c r="AA3705" s="33">
        <f t="shared" si="10379"/>
        <v>0</v>
      </c>
      <c r="AB3705" s="33">
        <f t="shared" si="10380"/>
        <v>0</v>
      </c>
      <c r="AC3705" s="33">
        <f t="shared" si="10381"/>
        <v>0</v>
      </c>
      <c r="AD3705" s="26">
        <f t="shared" si="10382"/>
        <v>0</v>
      </c>
      <c r="AE3705" s="46" t="str">
        <f>IFERROR(IF(AE$3=VLOOKUP($E3705,Template!$AK$5:$AM$17,3,FALSE),$AD3705*$F3705,0),"0.00")</f>
        <v>0.00</v>
      </c>
      <c r="AF3705" s="46" t="str">
        <f>IFERROR(IF(AF$3=VLOOKUP($E3705,Template!$AK$5:$AM$17,3,FALSE),$AD3705*$F3705,0),"0.00")</f>
        <v>0.00</v>
      </c>
      <c r="AG3705" s="28">
        <f t="shared" si="10383"/>
        <v>0</v>
      </c>
      <c r="AH3705" s="13" t="s">
        <v>40</v>
      </c>
      <c r="AI3705" s="13" t="s">
        <v>41</v>
      </c>
      <c r="AK3705" s="14" t="s">
        <v>26</v>
      </c>
      <c r="AL3705" s="15">
        <v>0.15</v>
      </c>
      <c r="AM3705" s="16" t="s">
        <v>2</v>
      </c>
    </row>
    <row r="3706" spans="1:39" s="3" customFormat="1" ht="13.8" x14ac:dyDescent="0.25">
      <c r="A3706" s="7" t="str">
        <f t="shared" ref="A3706:C3706" si="10392">A3705</f>
        <v>(Enter Broadcasting Company Name)</v>
      </c>
      <c r="B3706" s="7" t="str">
        <f t="shared" si="10392"/>
        <v>(Enter Call Letters)</v>
      </c>
      <c r="C3706" s="8" t="str">
        <f t="shared" si="10392"/>
        <v>(Select AM/FM)</v>
      </c>
      <c r="D3706" s="30"/>
      <c r="E3706" s="8" t="str">
        <f t="shared" si="10385"/>
        <v>(Select Station Province)</v>
      </c>
      <c r="F3706" s="9" t="str">
        <f>IFERROR(VLOOKUP(E3706,Template!$AK$5:$AL$17,2,FALSE),"")</f>
        <v/>
      </c>
      <c r="G3706" s="42" t="s">
        <v>11</v>
      </c>
      <c r="H3706" s="42" t="s">
        <v>13</v>
      </c>
      <c r="I3706" s="32" t="s">
        <v>65</v>
      </c>
      <c r="J3706" s="32" t="s">
        <v>66</v>
      </c>
      <c r="K3706" s="33">
        <f t="shared" si="10367"/>
        <v>0</v>
      </c>
      <c r="L3706" s="33">
        <f t="shared" si="10368"/>
        <v>0</v>
      </c>
      <c r="M3706" s="34">
        <f t="shared" si="10366"/>
        <v>0</v>
      </c>
      <c r="N3706" s="34">
        <f t="shared" si="10386"/>
        <v>0</v>
      </c>
      <c r="O3706" s="34">
        <f t="shared" si="10369"/>
        <v>0</v>
      </c>
      <c r="P3706" s="12" t="str">
        <f t="shared" ref="P3706:Q3706" si="10393">P3705</f>
        <v>(Select Language)</v>
      </c>
      <c r="Q3706" s="12" t="str">
        <f t="shared" si="10393"/>
        <v>(Select Usage)</v>
      </c>
      <c r="R3706" s="33">
        <f t="shared" si="10370"/>
        <v>0</v>
      </c>
      <c r="S3706" s="33">
        <f t="shared" si="10371"/>
        <v>0</v>
      </c>
      <c r="T3706" s="33">
        <f t="shared" si="10372"/>
        <v>0</v>
      </c>
      <c r="U3706" s="33">
        <f t="shared" si="10373"/>
        <v>0</v>
      </c>
      <c r="V3706" s="33">
        <f t="shared" si="10374"/>
        <v>0</v>
      </c>
      <c r="W3706" s="33">
        <f t="shared" si="10375"/>
        <v>0</v>
      </c>
      <c r="X3706" s="33">
        <f t="shared" si="10376"/>
        <v>0</v>
      </c>
      <c r="Y3706" s="33">
        <f t="shared" si="10377"/>
        <v>0</v>
      </c>
      <c r="Z3706" s="33">
        <f t="shared" si="10378"/>
        <v>0</v>
      </c>
      <c r="AA3706" s="33">
        <f t="shared" si="10379"/>
        <v>0</v>
      </c>
      <c r="AB3706" s="33">
        <f t="shared" si="10380"/>
        <v>0</v>
      </c>
      <c r="AC3706" s="33">
        <f t="shared" si="10381"/>
        <v>0</v>
      </c>
      <c r="AD3706" s="26">
        <f t="shared" si="10382"/>
        <v>0</v>
      </c>
      <c r="AE3706" s="46" t="str">
        <f>IFERROR(IF(AE$3=VLOOKUP($E3706,Template!$AK$5:$AM$17,3,FALSE),$AD3706*$F3706,0),"0.00")</f>
        <v>0.00</v>
      </c>
      <c r="AF3706" s="46" t="str">
        <f>IFERROR(IF(AF$3=VLOOKUP($E3706,Template!$AK$5:$AM$17,3,FALSE),$AD3706*$F3706,0),"0.00")</f>
        <v>0.00</v>
      </c>
      <c r="AG3706" s="28">
        <f t="shared" si="10383"/>
        <v>0</v>
      </c>
      <c r="AH3706" s="13" t="s">
        <v>40</v>
      </c>
      <c r="AI3706" s="13" t="s">
        <v>41</v>
      </c>
      <c r="AK3706" s="14" t="s">
        <v>27</v>
      </c>
      <c r="AL3706" s="15">
        <v>0.15</v>
      </c>
      <c r="AM3706" s="16" t="s">
        <v>2</v>
      </c>
    </row>
    <row r="3707" spans="1:39" s="3" customFormat="1" ht="13.8" x14ac:dyDescent="0.25">
      <c r="A3707" s="7" t="str">
        <f t="shared" ref="A3707:C3707" si="10394">A3706</f>
        <v>(Enter Broadcasting Company Name)</v>
      </c>
      <c r="B3707" s="7" t="str">
        <f t="shared" si="10394"/>
        <v>(Enter Call Letters)</v>
      </c>
      <c r="C3707" s="8" t="str">
        <f t="shared" si="10394"/>
        <v>(Select AM/FM)</v>
      </c>
      <c r="D3707" s="30"/>
      <c r="E3707" s="8" t="str">
        <f t="shared" si="10385"/>
        <v>(Select Station Province)</v>
      </c>
      <c r="F3707" s="9" t="str">
        <f>IFERROR(VLOOKUP(E3707,Template!$AK$5:$AL$17,2,FALSE),"")</f>
        <v/>
      </c>
      <c r="G3707" s="42" t="s">
        <v>12</v>
      </c>
      <c r="H3707" s="42" t="s">
        <v>15</v>
      </c>
      <c r="I3707" s="32" t="s">
        <v>65</v>
      </c>
      <c r="J3707" s="32" t="s">
        <v>66</v>
      </c>
      <c r="K3707" s="33">
        <f t="shared" si="10367"/>
        <v>0</v>
      </c>
      <c r="L3707" s="33">
        <f t="shared" si="10368"/>
        <v>0</v>
      </c>
      <c r="M3707" s="34">
        <f t="shared" si="10366"/>
        <v>0</v>
      </c>
      <c r="N3707" s="34">
        <f t="shared" si="10386"/>
        <v>0</v>
      </c>
      <c r="O3707" s="34">
        <f t="shared" si="10369"/>
        <v>0</v>
      </c>
      <c r="P3707" s="12" t="str">
        <f t="shared" ref="P3707:Q3707" si="10395">P3706</f>
        <v>(Select Language)</v>
      </c>
      <c r="Q3707" s="12" t="str">
        <f t="shared" si="10395"/>
        <v>(Select Usage)</v>
      </c>
      <c r="R3707" s="33">
        <f t="shared" si="10370"/>
        <v>0</v>
      </c>
      <c r="S3707" s="33">
        <f t="shared" si="10371"/>
        <v>0</v>
      </c>
      <c r="T3707" s="33">
        <f t="shared" si="10372"/>
        <v>0</v>
      </c>
      <c r="U3707" s="33">
        <f t="shared" si="10373"/>
        <v>0</v>
      </c>
      <c r="V3707" s="33">
        <f t="shared" si="10374"/>
        <v>0</v>
      </c>
      <c r="W3707" s="33">
        <f t="shared" si="10375"/>
        <v>0</v>
      </c>
      <c r="X3707" s="33">
        <f t="shared" si="10376"/>
        <v>0</v>
      </c>
      <c r="Y3707" s="33">
        <f t="shared" si="10377"/>
        <v>0</v>
      </c>
      <c r="Z3707" s="33">
        <f t="shared" si="10378"/>
        <v>0</v>
      </c>
      <c r="AA3707" s="33">
        <f t="shared" si="10379"/>
        <v>0</v>
      </c>
      <c r="AB3707" s="33">
        <f t="shared" si="10380"/>
        <v>0</v>
      </c>
      <c r="AC3707" s="33">
        <f t="shared" si="10381"/>
        <v>0</v>
      </c>
      <c r="AD3707" s="26">
        <f>SUM(R3707:AC3707)</f>
        <v>0</v>
      </c>
      <c r="AE3707" s="46" t="str">
        <f>IFERROR(IF(AE$3=VLOOKUP($E3707,Template!$AK$5:$AM$17,3,FALSE),$AD3707*$F3707,0),"0.00")</f>
        <v>0.00</v>
      </c>
      <c r="AF3707" s="46" t="str">
        <f>IFERROR(IF(AF$3=VLOOKUP($E3707,Template!$AK$5:$AM$17,3,FALSE),$AD3707*$F3707,0),"0.00")</f>
        <v>0.00</v>
      </c>
      <c r="AG3707" s="28">
        <f t="shared" si="10383"/>
        <v>0</v>
      </c>
      <c r="AH3707" s="13" t="s">
        <v>40</v>
      </c>
      <c r="AI3707" s="13" t="s">
        <v>41</v>
      </c>
      <c r="AK3707" s="14" t="s">
        <v>28</v>
      </c>
      <c r="AL3707" s="15">
        <v>0.05</v>
      </c>
      <c r="AM3707" s="16" t="s">
        <v>3</v>
      </c>
    </row>
    <row r="3708" spans="1:39" s="3" customFormat="1" ht="13.8" x14ac:dyDescent="0.25">
      <c r="A3708" s="7" t="str">
        <f t="shared" ref="A3708:C3708" si="10396">A3707</f>
        <v>(Enter Broadcasting Company Name)</v>
      </c>
      <c r="B3708" s="7" t="str">
        <f t="shared" si="10396"/>
        <v>(Enter Call Letters)</v>
      </c>
      <c r="C3708" s="8" t="str">
        <f t="shared" si="10396"/>
        <v>(Select AM/FM)</v>
      </c>
      <c r="D3708" s="30"/>
      <c r="E3708" s="8" t="str">
        <f t="shared" si="10385"/>
        <v>(Select Station Province)</v>
      </c>
      <c r="F3708" s="9" t="str">
        <f>IFERROR(VLOOKUP(E3708,Template!$AK$5:$AL$17,2,FALSE),"")</f>
        <v/>
      </c>
      <c r="G3708" s="42" t="s">
        <v>13</v>
      </c>
      <c r="H3708" s="42" t="s">
        <v>16</v>
      </c>
      <c r="I3708" s="32" t="s">
        <v>65</v>
      </c>
      <c r="J3708" s="32" t="s">
        <v>66</v>
      </c>
      <c r="K3708" s="33">
        <f t="shared" si="10367"/>
        <v>0</v>
      </c>
      <c r="L3708" s="33">
        <f t="shared" si="10368"/>
        <v>0</v>
      </c>
      <c r="M3708" s="34">
        <f t="shared" si="10366"/>
        <v>0</v>
      </c>
      <c r="N3708" s="34">
        <f t="shared" si="10386"/>
        <v>0</v>
      </c>
      <c r="O3708" s="34">
        <f t="shared" si="10369"/>
        <v>0</v>
      </c>
      <c r="P3708" s="12" t="str">
        <f t="shared" ref="P3708:Q3708" si="10397">P3707</f>
        <v>(Select Language)</v>
      </c>
      <c r="Q3708" s="12" t="str">
        <f t="shared" si="10397"/>
        <v>(Select Usage)</v>
      </c>
      <c r="R3708" s="33">
        <f t="shared" si="10370"/>
        <v>0</v>
      </c>
      <c r="S3708" s="33">
        <f t="shared" si="10371"/>
        <v>0</v>
      </c>
      <c r="T3708" s="33">
        <f t="shared" si="10372"/>
        <v>0</v>
      </c>
      <c r="U3708" s="33">
        <f t="shared" si="10373"/>
        <v>0</v>
      </c>
      <c r="V3708" s="33">
        <f t="shared" si="10374"/>
        <v>0</v>
      </c>
      <c r="W3708" s="33">
        <f t="shared" si="10375"/>
        <v>0</v>
      </c>
      <c r="X3708" s="33">
        <f t="shared" si="10376"/>
        <v>0</v>
      </c>
      <c r="Y3708" s="33">
        <f t="shared" si="10377"/>
        <v>0</v>
      </c>
      <c r="Z3708" s="33">
        <f t="shared" si="10378"/>
        <v>0</v>
      </c>
      <c r="AA3708" s="33">
        <f t="shared" si="10379"/>
        <v>0</v>
      </c>
      <c r="AB3708" s="33">
        <f t="shared" si="10380"/>
        <v>0</v>
      </c>
      <c r="AC3708" s="33">
        <f t="shared" si="10381"/>
        <v>0</v>
      </c>
      <c r="AD3708" s="26">
        <f t="shared" ref="AD3708:AD3710" si="10398">SUM(R3708:AC3708)</f>
        <v>0</v>
      </c>
      <c r="AE3708" s="46" t="str">
        <f>IFERROR(IF(AE$3=VLOOKUP($E3708,Template!$AK$5:$AM$17,3,FALSE),$AD3708*$F3708,0),"0.00")</f>
        <v>0.00</v>
      </c>
      <c r="AF3708" s="46" t="str">
        <f>IFERROR(IF(AF$3=VLOOKUP($E3708,Template!$AK$5:$AM$17,3,FALSE),$AD3708*$F3708,0),"0.00")</f>
        <v>0.00</v>
      </c>
      <c r="AG3708" s="28">
        <f t="shared" si="10383"/>
        <v>0</v>
      </c>
      <c r="AH3708" s="13" t="s">
        <v>40</v>
      </c>
      <c r="AI3708" s="13" t="s">
        <v>41</v>
      </c>
      <c r="AK3708" s="14" t="s">
        <v>70</v>
      </c>
      <c r="AL3708" s="15">
        <v>0.05</v>
      </c>
      <c r="AM3708" s="16" t="s">
        <v>3</v>
      </c>
    </row>
    <row r="3709" spans="1:39" s="3" customFormat="1" ht="13.8" x14ac:dyDescent="0.25">
      <c r="A3709" s="7" t="str">
        <f t="shared" ref="A3709:C3709" si="10399">A3708</f>
        <v>(Enter Broadcasting Company Name)</v>
      </c>
      <c r="B3709" s="7" t="str">
        <f t="shared" si="10399"/>
        <v>(Enter Call Letters)</v>
      </c>
      <c r="C3709" s="8" t="str">
        <f t="shared" si="10399"/>
        <v>(Select AM/FM)</v>
      </c>
      <c r="D3709" s="30"/>
      <c r="E3709" s="8" t="str">
        <f t="shared" si="10385"/>
        <v>(Select Station Province)</v>
      </c>
      <c r="F3709" s="9" t="str">
        <f>IFERROR(VLOOKUP(E3709,Template!$AK$5:$AL$17,2,FALSE),"")</f>
        <v/>
      </c>
      <c r="G3709" s="42" t="s">
        <v>15</v>
      </c>
      <c r="H3709" s="42" t="s">
        <v>17</v>
      </c>
      <c r="I3709" s="32" t="s">
        <v>65</v>
      </c>
      <c r="J3709" s="32" t="s">
        <v>66</v>
      </c>
      <c r="K3709" s="33">
        <f t="shared" si="10367"/>
        <v>0</v>
      </c>
      <c r="L3709" s="33">
        <f t="shared" si="10368"/>
        <v>0</v>
      </c>
      <c r="M3709" s="34">
        <f t="shared" si="10366"/>
        <v>0</v>
      </c>
      <c r="N3709" s="34">
        <f t="shared" si="10386"/>
        <v>0</v>
      </c>
      <c r="O3709" s="34">
        <f t="shared" si="10369"/>
        <v>0</v>
      </c>
      <c r="P3709" s="12" t="str">
        <f t="shared" ref="P3709:Q3709" si="10400">P3708</f>
        <v>(Select Language)</v>
      </c>
      <c r="Q3709" s="12" t="str">
        <f t="shared" si="10400"/>
        <v>(Select Usage)</v>
      </c>
      <c r="R3709" s="33">
        <f t="shared" si="10370"/>
        <v>0</v>
      </c>
      <c r="S3709" s="33">
        <f t="shared" si="10371"/>
        <v>0</v>
      </c>
      <c r="T3709" s="33">
        <f t="shared" si="10372"/>
        <v>0</v>
      </c>
      <c r="U3709" s="33">
        <f t="shared" si="10373"/>
        <v>0</v>
      </c>
      <c r="V3709" s="33">
        <f t="shared" si="10374"/>
        <v>0</v>
      </c>
      <c r="W3709" s="33">
        <f t="shared" si="10375"/>
        <v>0</v>
      </c>
      <c r="X3709" s="33">
        <f t="shared" si="10376"/>
        <v>0</v>
      </c>
      <c r="Y3709" s="33">
        <f t="shared" si="10377"/>
        <v>0</v>
      </c>
      <c r="Z3709" s="33">
        <f t="shared" si="10378"/>
        <v>0</v>
      </c>
      <c r="AA3709" s="33">
        <f t="shared" si="10379"/>
        <v>0</v>
      </c>
      <c r="AB3709" s="33">
        <f t="shared" si="10380"/>
        <v>0</v>
      </c>
      <c r="AC3709" s="33">
        <f t="shared" si="10381"/>
        <v>0</v>
      </c>
      <c r="AD3709" s="26">
        <f t="shared" si="10398"/>
        <v>0</v>
      </c>
      <c r="AE3709" s="46" t="str">
        <f>IFERROR(IF(AE$3=VLOOKUP($E3709,Template!$AK$5:$AM$17,3,FALSE),$AD3709*$F3709,0),"0.00")</f>
        <v>0.00</v>
      </c>
      <c r="AF3709" s="46" t="str">
        <f>IFERROR(IF(AF$3=VLOOKUP($E3709,Template!$AK$5:$AM$17,3,FALSE),$AD3709*$F3709,0),"0.00")</f>
        <v>0.00</v>
      </c>
      <c r="AG3709" s="28">
        <f t="shared" si="10383"/>
        <v>0</v>
      </c>
      <c r="AH3709" s="13" t="s">
        <v>40</v>
      </c>
      <c r="AI3709" s="13" t="s">
        <v>41</v>
      </c>
      <c r="AK3709" s="14" t="s">
        <v>20</v>
      </c>
      <c r="AL3709" s="15">
        <v>0.13</v>
      </c>
      <c r="AM3709" s="16" t="s">
        <v>2</v>
      </c>
    </row>
    <row r="3710" spans="1:39" s="3" customFormat="1" ht="13.8" x14ac:dyDescent="0.25">
      <c r="A3710" s="7" t="str">
        <f t="shared" ref="A3710:C3710" si="10401">A3709</f>
        <v>(Enter Broadcasting Company Name)</v>
      </c>
      <c r="B3710" s="7" t="str">
        <f t="shared" si="10401"/>
        <v>(Enter Call Letters)</v>
      </c>
      <c r="C3710" s="8" t="str">
        <f t="shared" si="10401"/>
        <v>(Select AM/FM)</v>
      </c>
      <c r="D3710" s="30"/>
      <c r="E3710" s="8" t="str">
        <f t="shared" si="10385"/>
        <v>(Select Station Province)</v>
      </c>
      <c r="F3710" s="9" t="str">
        <f>IFERROR(VLOOKUP(E3710,Template!$AK$5:$AL$17,2,FALSE),"")</f>
        <v/>
      </c>
      <c r="G3710" s="42" t="s">
        <v>16</v>
      </c>
      <c r="H3710" s="42" t="s">
        <v>18</v>
      </c>
      <c r="I3710" s="32" t="s">
        <v>65</v>
      </c>
      <c r="J3710" s="32" t="s">
        <v>66</v>
      </c>
      <c r="K3710" s="33">
        <f t="shared" si="10367"/>
        <v>0</v>
      </c>
      <c r="L3710" s="33">
        <f t="shared" si="10368"/>
        <v>0</v>
      </c>
      <c r="M3710" s="34">
        <f t="shared" si="10366"/>
        <v>0</v>
      </c>
      <c r="N3710" s="34">
        <f t="shared" si="10386"/>
        <v>0</v>
      </c>
      <c r="O3710" s="34">
        <f t="shared" si="10369"/>
        <v>0</v>
      </c>
      <c r="P3710" s="12" t="str">
        <f t="shared" ref="P3710:Q3710" si="10402">P3709</f>
        <v>(Select Language)</v>
      </c>
      <c r="Q3710" s="12" t="str">
        <f t="shared" si="10402"/>
        <v>(Select Usage)</v>
      </c>
      <c r="R3710" s="33">
        <f t="shared" si="10370"/>
        <v>0</v>
      </c>
      <c r="S3710" s="33">
        <f t="shared" si="10371"/>
        <v>0</v>
      </c>
      <c r="T3710" s="33">
        <f t="shared" si="10372"/>
        <v>0</v>
      </c>
      <c r="U3710" s="33">
        <f t="shared" si="10373"/>
        <v>0</v>
      </c>
      <c r="V3710" s="33">
        <f t="shared" si="10374"/>
        <v>0</v>
      </c>
      <c r="W3710" s="33">
        <f t="shared" si="10375"/>
        <v>0</v>
      </c>
      <c r="X3710" s="33">
        <f t="shared" si="10376"/>
        <v>0</v>
      </c>
      <c r="Y3710" s="33">
        <f t="shared" si="10377"/>
        <v>0</v>
      </c>
      <c r="Z3710" s="33">
        <f t="shared" si="10378"/>
        <v>0</v>
      </c>
      <c r="AA3710" s="33">
        <f t="shared" si="10379"/>
        <v>0</v>
      </c>
      <c r="AB3710" s="33">
        <f t="shared" si="10380"/>
        <v>0</v>
      </c>
      <c r="AC3710" s="33">
        <f t="shared" si="10381"/>
        <v>0</v>
      </c>
      <c r="AD3710" s="26">
        <f t="shared" si="10398"/>
        <v>0</v>
      </c>
      <c r="AE3710" s="46" t="str">
        <f>IFERROR(IF(AE$3=VLOOKUP($E3710,Template!$AK$5:$AM$17,3,FALSE),$AD3710*$F3710,0),"0.00")</f>
        <v>0.00</v>
      </c>
      <c r="AF3710" s="46" t="str">
        <f>IFERROR(IF(AF$3=VLOOKUP($E3710,Template!$AK$5:$AM$17,3,FALSE),$AD3710*$F3710,0),"0.00")</f>
        <v>0.00</v>
      </c>
      <c r="AG3710" s="28">
        <f t="shared" si="10383"/>
        <v>0</v>
      </c>
      <c r="AH3710" s="13" t="s">
        <v>40</v>
      </c>
      <c r="AI3710" s="13" t="s">
        <v>41</v>
      </c>
      <c r="AK3710" s="14" t="s">
        <v>69</v>
      </c>
      <c r="AL3710" s="15">
        <v>0.15</v>
      </c>
      <c r="AM3710" s="16" t="s">
        <v>2</v>
      </c>
    </row>
    <row r="3711" spans="1:39" s="3" customFormat="1" ht="13.8" x14ac:dyDescent="0.25">
      <c r="A3711" s="7" t="str">
        <f t="shared" ref="A3711:C3711" si="10403">A3710</f>
        <v>(Enter Broadcasting Company Name)</v>
      </c>
      <c r="B3711" s="7" t="str">
        <f t="shared" si="10403"/>
        <v>(Enter Call Letters)</v>
      </c>
      <c r="C3711" s="8" t="str">
        <f t="shared" si="10403"/>
        <v>(Select AM/FM)</v>
      </c>
      <c r="D3711" s="30"/>
      <c r="E3711" s="8" t="str">
        <f t="shared" si="10385"/>
        <v>(Select Station Province)</v>
      </c>
      <c r="F3711" s="9" t="str">
        <f>IFERROR(VLOOKUP(E3711,Template!$AK$5:$AL$17,2,FALSE),"")</f>
        <v/>
      </c>
      <c r="G3711" s="42" t="s">
        <v>17</v>
      </c>
      <c r="H3711" s="42" t="s">
        <v>7</v>
      </c>
      <c r="I3711" s="32" t="s">
        <v>65</v>
      </c>
      <c r="J3711" s="32" t="s">
        <v>66</v>
      </c>
      <c r="K3711" s="33">
        <f t="shared" si="10367"/>
        <v>0</v>
      </c>
      <c r="L3711" s="33">
        <f t="shared" si="10368"/>
        <v>0</v>
      </c>
      <c r="M3711" s="34">
        <f t="shared" si="10366"/>
        <v>0</v>
      </c>
      <c r="N3711" s="34">
        <f t="shared" si="10386"/>
        <v>0</v>
      </c>
      <c r="O3711" s="34">
        <f t="shared" si="10369"/>
        <v>0</v>
      </c>
      <c r="P3711" s="12" t="str">
        <f t="shared" ref="P3711:Q3711" si="10404">P3710</f>
        <v>(Select Language)</v>
      </c>
      <c r="Q3711" s="12" t="str">
        <f t="shared" si="10404"/>
        <v>(Select Usage)</v>
      </c>
      <c r="R3711" s="33">
        <f t="shared" si="10370"/>
        <v>0</v>
      </c>
      <c r="S3711" s="33">
        <f t="shared" si="10371"/>
        <v>0</v>
      </c>
      <c r="T3711" s="33">
        <f t="shared" si="10372"/>
        <v>0</v>
      </c>
      <c r="U3711" s="33">
        <f t="shared" si="10373"/>
        <v>0</v>
      </c>
      <c r="V3711" s="33">
        <f t="shared" si="10374"/>
        <v>0</v>
      </c>
      <c r="W3711" s="33">
        <f t="shared" si="10375"/>
        <v>0</v>
      </c>
      <c r="X3711" s="33">
        <f t="shared" si="10376"/>
        <v>0</v>
      </c>
      <c r="Y3711" s="33">
        <f t="shared" si="10377"/>
        <v>0</v>
      </c>
      <c r="Z3711" s="33">
        <f t="shared" si="10378"/>
        <v>0</v>
      </c>
      <c r="AA3711" s="33">
        <f t="shared" si="10379"/>
        <v>0</v>
      </c>
      <c r="AB3711" s="33">
        <f t="shared" si="10380"/>
        <v>0</v>
      </c>
      <c r="AC3711" s="33">
        <f t="shared" si="10381"/>
        <v>0</v>
      </c>
      <c r="AD3711" s="26">
        <f>SUM(R3711:AC3711)</f>
        <v>0</v>
      </c>
      <c r="AE3711" s="46" t="str">
        <f>IFERROR(IF(AE$3=VLOOKUP($E3711,Template!$AK$5:$AM$17,3,FALSE),$AD3711*$F3711,0),"0.00")</f>
        <v>0.00</v>
      </c>
      <c r="AF3711" s="46" t="str">
        <f>IFERROR(IF(AF$3=VLOOKUP($E3711,Template!$AK$5:$AM$17,3,FALSE),$AD3711*$F3711,0),"0.00")</f>
        <v>0.00</v>
      </c>
      <c r="AG3711" s="28">
        <f t="shared" si="10383"/>
        <v>0</v>
      </c>
      <c r="AH3711" s="13" t="s">
        <v>40</v>
      </c>
      <c r="AI3711" s="13" t="s">
        <v>41</v>
      </c>
      <c r="AK3711" s="14" t="s">
        <v>29</v>
      </c>
      <c r="AL3711" s="15">
        <v>0.05</v>
      </c>
      <c r="AM3711" s="16" t="s">
        <v>3</v>
      </c>
    </row>
    <row r="3712" spans="1:39" s="3" customFormat="1" ht="13.8" x14ac:dyDescent="0.25">
      <c r="A3712" s="7" t="str">
        <f t="shared" ref="A3712:C3712" si="10405">A3711</f>
        <v>(Enter Broadcasting Company Name)</v>
      </c>
      <c r="B3712" s="7" t="str">
        <f t="shared" si="10405"/>
        <v>(Enter Call Letters)</v>
      </c>
      <c r="C3712" s="8" t="str">
        <f t="shared" si="10405"/>
        <v>(Select AM/FM)</v>
      </c>
      <c r="D3712" s="30"/>
      <c r="E3712" s="8" t="str">
        <f t="shared" si="10385"/>
        <v>(Select Station Province)</v>
      </c>
      <c r="F3712" s="9" t="str">
        <f>IFERROR(VLOOKUP(E3712,Template!$AK$5:$AL$17,2,FALSE),"")</f>
        <v/>
      </c>
      <c r="G3712" s="42" t="s">
        <v>18</v>
      </c>
      <c r="H3712" s="43" t="s">
        <v>8</v>
      </c>
      <c r="I3712" s="32" t="s">
        <v>65</v>
      </c>
      <c r="J3712" s="32" t="s">
        <v>66</v>
      </c>
      <c r="K3712" s="33">
        <f t="shared" si="10367"/>
        <v>0</v>
      </c>
      <c r="L3712" s="33">
        <f t="shared" si="10368"/>
        <v>0</v>
      </c>
      <c r="M3712" s="34">
        <f t="shared" si="10366"/>
        <v>0</v>
      </c>
      <c r="N3712" s="34">
        <f t="shared" si="10386"/>
        <v>0</v>
      </c>
      <c r="O3712" s="34">
        <f t="shared" si="10369"/>
        <v>0</v>
      </c>
      <c r="P3712" s="12" t="str">
        <f t="shared" ref="P3712:Q3712" si="10406">P3711</f>
        <v>(Select Language)</v>
      </c>
      <c r="Q3712" s="12" t="str">
        <f t="shared" si="10406"/>
        <v>(Select Usage)</v>
      </c>
      <c r="R3712" s="33">
        <f t="shared" si="10370"/>
        <v>0</v>
      </c>
      <c r="S3712" s="33">
        <f t="shared" si="10371"/>
        <v>0</v>
      </c>
      <c r="T3712" s="33">
        <f t="shared" si="10372"/>
        <v>0</v>
      </c>
      <c r="U3712" s="33">
        <f t="shared" si="10373"/>
        <v>0</v>
      </c>
      <c r="V3712" s="33">
        <f t="shared" si="10374"/>
        <v>0</v>
      </c>
      <c r="W3712" s="33">
        <f t="shared" si="10375"/>
        <v>0</v>
      </c>
      <c r="X3712" s="33">
        <f t="shared" si="10376"/>
        <v>0</v>
      </c>
      <c r="Y3712" s="33">
        <f t="shared" si="10377"/>
        <v>0</v>
      </c>
      <c r="Z3712" s="33">
        <f t="shared" si="10378"/>
        <v>0</v>
      </c>
      <c r="AA3712" s="33">
        <f t="shared" si="10379"/>
        <v>0</v>
      </c>
      <c r="AB3712" s="33">
        <f t="shared" si="10380"/>
        <v>0</v>
      </c>
      <c r="AC3712" s="33">
        <f t="shared" si="10381"/>
        <v>0</v>
      </c>
      <c r="AD3712" s="26">
        <f t="shared" ref="AD3712" si="10407">SUM(R3712:AC3712)</f>
        <v>0</v>
      </c>
      <c r="AE3712" s="46" t="str">
        <f>IFERROR(IF(AE$3=VLOOKUP($E3712,Template!$AK$5:$AM$17,3,FALSE),$AD3712*$F3712,0),"0.00")</f>
        <v>0.00</v>
      </c>
      <c r="AF3712" s="46" t="str">
        <f>IFERROR(IF(AF$3=VLOOKUP($E3712,Template!$AK$5:$AM$17,3,FALSE),$AD3712*$F3712,0),"0.00")</f>
        <v>0.00</v>
      </c>
      <c r="AG3712" s="28">
        <f t="shared" si="10383"/>
        <v>0</v>
      </c>
      <c r="AH3712" s="13" t="s">
        <v>40</v>
      </c>
      <c r="AI3712" s="13" t="s">
        <v>41</v>
      </c>
      <c r="AK3712" s="14" t="s">
        <v>21</v>
      </c>
      <c r="AL3712" s="15">
        <v>0.05</v>
      </c>
      <c r="AM3712" s="16" t="s">
        <v>3</v>
      </c>
    </row>
    <row r="3713" spans="1:39" ht="13.8" x14ac:dyDescent="0.25">
      <c r="A3713" s="19" t="s">
        <v>4</v>
      </c>
      <c r="B3713" s="19"/>
      <c r="C3713" s="20"/>
      <c r="D3713" s="20"/>
      <c r="E3713" s="20"/>
      <c r="F3713" s="20"/>
      <c r="G3713" s="44"/>
      <c r="H3713" s="44"/>
      <c r="I3713" s="21">
        <f t="shared" ref="I3713:K3713" si="10408">SUM(I3701:I3712)</f>
        <v>0</v>
      </c>
      <c r="J3713" s="21">
        <f t="shared" si="10408"/>
        <v>0</v>
      </c>
      <c r="K3713" s="21">
        <f t="shared" si="10408"/>
        <v>0</v>
      </c>
      <c r="L3713" s="21">
        <f>L3712</f>
        <v>0</v>
      </c>
      <c r="M3713" s="21">
        <f>SUM(M3701:M3712)</f>
        <v>0</v>
      </c>
      <c r="N3713" s="21">
        <f t="shared" ref="N3713:O3713" si="10409">SUM(N3701:N3712)</f>
        <v>0</v>
      </c>
      <c r="O3713" s="21">
        <f t="shared" si="10409"/>
        <v>0</v>
      </c>
      <c r="P3713" s="21"/>
      <c r="Q3713" s="22"/>
      <c r="R3713" s="21">
        <f t="shared" ref="R3713:AI3713" si="10410">SUM(R3701:R3712)</f>
        <v>0</v>
      </c>
      <c r="S3713" s="21">
        <f t="shared" si="10410"/>
        <v>0</v>
      </c>
      <c r="T3713" s="21">
        <f t="shared" si="10410"/>
        <v>0</v>
      </c>
      <c r="U3713" s="21">
        <f t="shared" si="10410"/>
        <v>0</v>
      </c>
      <c r="V3713" s="21">
        <f t="shared" si="10410"/>
        <v>0</v>
      </c>
      <c r="W3713" s="21">
        <f t="shared" si="10410"/>
        <v>0</v>
      </c>
      <c r="X3713" s="21">
        <f t="shared" si="10410"/>
        <v>0</v>
      </c>
      <c r="Y3713" s="21">
        <f t="shared" si="10410"/>
        <v>0</v>
      </c>
      <c r="Z3713" s="21">
        <f t="shared" si="10410"/>
        <v>0</v>
      </c>
      <c r="AA3713" s="21">
        <f t="shared" si="10410"/>
        <v>0</v>
      </c>
      <c r="AB3713" s="21">
        <f t="shared" si="10410"/>
        <v>0</v>
      </c>
      <c r="AC3713" s="21">
        <f t="shared" si="10410"/>
        <v>0</v>
      </c>
      <c r="AD3713" s="27">
        <f t="shared" si="10410"/>
        <v>0</v>
      </c>
      <c r="AE3713" s="21">
        <f t="shared" si="10410"/>
        <v>0</v>
      </c>
      <c r="AF3713" s="21">
        <f t="shared" si="10410"/>
        <v>0</v>
      </c>
      <c r="AG3713" s="27">
        <f t="shared" si="10410"/>
        <v>0</v>
      </c>
      <c r="AH3713" s="21">
        <f t="shared" si="10410"/>
        <v>0</v>
      </c>
      <c r="AI3713" s="21">
        <f t="shared" si="10410"/>
        <v>0</v>
      </c>
      <c r="AK3713" s="14" t="s">
        <v>71</v>
      </c>
      <c r="AL3713" s="15">
        <v>0.05</v>
      </c>
      <c r="AM3713" s="16" t="s">
        <v>3</v>
      </c>
    </row>
    <row r="3714" spans="1:39" x14ac:dyDescent="0.25">
      <c r="A3714" s="2"/>
      <c r="G3714" s="2"/>
      <c r="H3714" s="2"/>
      <c r="O3714" s="2"/>
      <c r="P3714" s="2"/>
    </row>
    <row r="3715" spans="1:39" ht="42" customHeight="1" x14ac:dyDescent="0.25">
      <c r="A3715" s="223" t="s">
        <v>63</v>
      </c>
      <c r="B3715" s="223" t="s">
        <v>43</v>
      </c>
      <c r="C3715" s="224" t="s">
        <v>19</v>
      </c>
      <c r="D3715" s="226"/>
      <c r="E3715" s="223" t="s">
        <v>14</v>
      </c>
      <c r="F3715" s="223" t="s">
        <v>38</v>
      </c>
      <c r="G3715" s="223" t="s">
        <v>1</v>
      </c>
      <c r="H3715" s="223" t="s">
        <v>5</v>
      </c>
      <c r="I3715" s="225" t="s">
        <v>31</v>
      </c>
      <c r="J3715" s="225" t="s">
        <v>32</v>
      </c>
      <c r="K3715" s="225" t="s">
        <v>48</v>
      </c>
      <c r="L3715" s="225" t="s">
        <v>0</v>
      </c>
      <c r="M3715" s="4" t="s">
        <v>45</v>
      </c>
      <c r="N3715" s="4" t="s">
        <v>46</v>
      </c>
      <c r="O3715" s="4" t="s">
        <v>47</v>
      </c>
      <c r="P3715" s="225" t="s">
        <v>50</v>
      </c>
      <c r="Q3715" s="225" t="s">
        <v>33</v>
      </c>
      <c r="R3715" s="4" t="s">
        <v>51</v>
      </c>
      <c r="S3715" s="4" t="s">
        <v>52</v>
      </c>
      <c r="T3715" s="4" t="s">
        <v>53</v>
      </c>
      <c r="U3715" s="4" t="s">
        <v>54</v>
      </c>
      <c r="V3715" s="4" t="s">
        <v>55</v>
      </c>
      <c r="W3715" s="4" t="s">
        <v>56</v>
      </c>
      <c r="X3715" s="4" t="s">
        <v>57</v>
      </c>
      <c r="Y3715" s="4" t="s">
        <v>58</v>
      </c>
      <c r="Z3715" s="4" t="s">
        <v>59</v>
      </c>
      <c r="AA3715" s="4" t="s">
        <v>62</v>
      </c>
      <c r="AB3715" s="4" t="s">
        <v>60</v>
      </c>
      <c r="AC3715" s="4" t="s">
        <v>61</v>
      </c>
      <c r="AD3715" s="233" t="s">
        <v>34</v>
      </c>
      <c r="AE3715" s="231" t="s">
        <v>2</v>
      </c>
      <c r="AF3715" s="231" t="s">
        <v>3</v>
      </c>
      <c r="AG3715" s="233" t="s">
        <v>35</v>
      </c>
      <c r="AH3715" s="223" t="s">
        <v>36</v>
      </c>
      <c r="AI3715" s="223" t="s">
        <v>37</v>
      </c>
      <c r="AK3715" s="229" t="s">
        <v>30</v>
      </c>
      <c r="AL3715" s="229"/>
      <c r="AM3715" s="229"/>
    </row>
    <row r="3716" spans="1:39" s="6" customFormat="1" ht="35.25" customHeight="1" x14ac:dyDescent="0.3">
      <c r="A3716" s="224"/>
      <c r="B3716" s="224"/>
      <c r="C3716" s="224"/>
      <c r="D3716" s="227"/>
      <c r="E3716" s="223"/>
      <c r="F3716" s="223"/>
      <c r="G3716" s="223"/>
      <c r="H3716" s="223"/>
      <c r="I3716" s="230"/>
      <c r="J3716" s="230"/>
      <c r="K3716" s="230"/>
      <c r="L3716" s="230"/>
      <c r="M3716" s="5">
        <v>0</v>
      </c>
      <c r="N3716" s="5">
        <v>625000</v>
      </c>
      <c r="O3716" s="5">
        <v>1250000</v>
      </c>
      <c r="P3716" s="225"/>
      <c r="Q3716" s="225"/>
      <c r="R3716" s="29">
        <v>4.95E-4</v>
      </c>
      <c r="S3716" s="29">
        <v>9.5200000000000005E-4</v>
      </c>
      <c r="T3716" s="29">
        <v>1.5900000000000001E-3</v>
      </c>
      <c r="U3716" s="29">
        <v>1.1169999999999999E-3</v>
      </c>
      <c r="V3716" s="29">
        <v>2.189E-3</v>
      </c>
      <c r="W3716" s="29">
        <v>4.5430000000000002E-3</v>
      </c>
      <c r="X3716" s="29">
        <v>8.8199999999999997E-4</v>
      </c>
      <c r="Y3716" s="29">
        <v>1.6949999999999999E-3</v>
      </c>
      <c r="Z3716" s="29">
        <v>2.8319999999999999E-3</v>
      </c>
      <c r="AA3716" s="29">
        <v>1.9889999999999999E-3</v>
      </c>
      <c r="AB3716" s="29">
        <v>3.8999999999999998E-3</v>
      </c>
      <c r="AC3716" s="29">
        <v>8.0949999999999998E-3</v>
      </c>
      <c r="AD3716" s="233"/>
      <c r="AE3716" s="232"/>
      <c r="AF3716" s="232"/>
      <c r="AG3716" s="234"/>
      <c r="AH3716" s="223"/>
      <c r="AI3716" s="223"/>
      <c r="AK3716" s="229"/>
      <c r="AL3716" s="229"/>
      <c r="AM3716" s="229"/>
    </row>
    <row r="3717" spans="1:39" s="3" customFormat="1" ht="13.8" x14ac:dyDescent="0.25">
      <c r="A3717" s="7" t="s">
        <v>44</v>
      </c>
      <c r="B3717" s="7" t="s">
        <v>42</v>
      </c>
      <c r="C3717" s="8" t="s">
        <v>39</v>
      </c>
      <c r="D3717" s="30"/>
      <c r="E3717" s="8" t="s">
        <v>64</v>
      </c>
      <c r="F3717" s="9" t="str">
        <f>IFERROR(VLOOKUP(E3717,Template!$AK$5:$AL$17,2,FALSE),"")</f>
        <v/>
      </c>
      <c r="G3717" s="41" t="s">
        <v>7</v>
      </c>
      <c r="H3717" s="41" t="s">
        <v>6</v>
      </c>
      <c r="I3717" s="32" t="s">
        <v>65</v>
      </c>
      <c r="J3717" s="32" t="s">
        <v>66</v>
      </c>
      <c r="K3717" s="33">
        <f>IFERROR(I3717+J3717,0)</f>
        <v>0</v>
      </c>
      <c r="L3717" s="33">
        <f>IFERROR(K3717,"")</f>
        <v>0</v>
      </c>
      <c r="M3717" s="34">
        <f t="shared" ref="M3717:M3728" si="10411">IF(L3717&lt;=$N$4,K3717,IF(L3716&gt;$N$4,0,$N$4-L3716))</f>
        <v>0</v>
      </c>
      <c r="N3717" s="34">
        <f>IF(AND(L3717&gt;$N$4,L3717&lt;=$O$4),K3717-M3717,IF(AND(L3716&gt;$N$4,L3716&lt;=$O$4),$O$4-L3716,IF(L3716&gt;$O$4,0,IF(L3717&lt;$N$4,0,MIN(L3717-$N$4,$N$4)))))</f>
        <v>0</v>
      </c>
      <c r="O3717" s="34">
        <f>IF(L3717&gt;$O$4,K3717-M3717-N3717,0)</f>
        <v>0</v>
      </c>
      <c r="P3717" s="12" t="s">
        <v>94</v>
      </c>
      <c r="Q3717" s="12" t="s">
        <v>68</v>
      </c>
      <c r="R3717" s="33">
        <f>IF(AND($Q3717="LOW",$P3717="French"),M3717*R$4,0)</f>
        <v>0</v>
      </c>
      <c r="S3717" s="33">
        <f>IF(AND($Q3717="LOW",$P3717="French"),N3717*S$4,0)</f>
        <v>0</v>
      </c>
      <c r="T3717" s="33">
        <f>IF(AND($Q3717="LOW",$P3717="French"),O3717*T$4,0)</f>
        <v>0</v>
      </c>
      <c r="U3717" s="33">
        <f>IF(AND($Q3717="HIGH",$P3717="French"),M3717*U$4,0)</f>
        <v>0</v>
      </c>
      <c r="V3717" s="33">
        <f>IF(AND($Q3717="HIGH",$P3717="French"),N3717*V$4,0)</f>
        <v>0</v>
      </c>
      <c r="W3717" s="33">
        <f>IF(AND($Q3717="HIGH",$P3717="French"),O3717*W$4,0)</f>
        <v>0</v>
      </c>
      <c r="X3717" s="33">
        <f>IF(AND($Q3717="LOW",$P3717="English"),M3717*X$4,0)</f>
        <v>0</v>
      </c>
      <c r="Y3717" s="33">
        <f>IF(AND($Q3717="LOW",$P3717="English"),N3717*Y$4,0)</f>
        <v>0</v>
      </c>
      <c r="Z3717" s="33">
        <f>IF(AND($Q3717="LOW",$P3717="English"),O3717*Z$4,0)</f>
        <v>0</v>
      </c>
      <c r="AA3717" s="33">
        <f>IF(AND($Q3717="HIGH",$P3717="English"),M3717*AA$4,0)</f>
        <v>0</v>
      </c>
      <c r="AB3717" s="33">
        <f>IF(AND($Q3717="HIGH",$P3717="English"),N3717*AB$4,0)</f>
        <v>0</v>
      </c>
      <c r="AC3717" s="33">
        <f>IF(AND($Q3717="HIGH",$P3717="English"),O3717*AC$4,0)</f>
        <v>0</v>
      </c>
      <c r="AD3717" s="26">
        <f>SUM(R3717:AC3717)</f>
        <v>0</v>
      </c>
      <c r="AE3717" s="46" t="str">
        <f>IFERROR(IF(AE$3=VLOOKUP($E3717,Template!$AK$5:$AM$17,3,FALSE),$AD3717*$F3717,0),"0.00")</f>
        <v>0.00</v>
      </c>
      <c r="AF3717" s="46" t="str">
        <f>IFERROR(IF(AF$3=VLOOKUP($E3717,Template!$AK$5:$AM$17,3,FALSE),$AD3717*$F3717,0),"0.00")</f>
        <v>0.00</v>
      </c>
      <c r="AG3717" s="28">
        <f>SUM(AD3717:AF3717)</f>
        <v>0</v>
      </c>
      <c r="AH3717" s="13" t="s">
        <v>40</v>
      </c>
      <c r="AI3717" s="13" t="s">
        <v>41</v>
      </c>
      <c r="AK3717" s="14" t="s">
        <v>25</v>
      </c>
      <c r="AL3717" s="15">
        <v>0.05</v>
      </c>
      <c r="AM3717" s="16" t="s">
        <v>3</v>
      </c>
    </row>
    <row r="3718" spans="1:39" s="3" customFormat="1" ht="13.8" x14ac:dyDescent="0.25">
      <c r="A3718" s="7" t="str">
        <f>A3717</f>
        <v>(Enter Broadcasting Company Name)</v>
      </c>
      <c r="B3718" s="7" t="str">
        <f>B3717</f>
        <v>(Enter Call Letters)</v>
      </c>
      <c r="C3718" s="8" t="str">
        <f>C3717</f>
        <v>(Select AM/FM)</v>
      </c>
      <c r="D3718" s="30"/>
      <c r="E3718" s="8" t="str">
        <f>E3717</f>
        <v>(Select Station Province)</v>
      </c>
      <c r="F3718" s="9" t="str">
        <f>IFERROR(VLOOKUP(E3718,Template!$AK$5:$AL$17,2,FALSE),"")</f>
        <v/>
      </c>
      <c r="G3718" s="42" t="s">
        <v>8</v>
      </c>
      <c r="H3718" s="42" t="s">
        <v>9</v>
      </c>
      <c r="I3718" s="32" t="s">
        <v>65</v>
      </c>
      <c r="J3718" s="32" t="s">
        <v>66</v>
      </c>
      <c r="K3718" s="33">
        <f t="shared" ref="K3718:K3728" si="10412">IFERROR(I3718+J3718,0)</f>
        <v>0</v>
      </c>
      <c r="L3718" s="33">
        <f t="shared" ref="L3718:L3728" si="10413">IFERROR(L3717+K3718,"")</f>
        <v>0</v>
      </c>
      <c r="M3718" s="34">
        <f t="shared" si="10411"/>
        <v>0</v>
      </c>
      <c r="N3718" s="34">
        <f>IF(AND(L3718&gt;$N$4,L3718&lt;=$O$4),K3718-M3718,IF(AND(L3717&gt;$N$4,L3717&lt;=$O$4),$O$4-L3717,IF(L3717&gt;$O$4,0,IF(L3718&lt;$N$4,0,MIN(L3718-$N$4,$N$4)))))</f>
        <v>0</v>
      </c>
      <c r="O3718" s="34">
        <f t="shared" ref="O3718:O3728" si="10414">IF(L3718&gt;$O$4,K3718-M3718-N3718,0)</f>
        <v>0</v>
      </c>
      <c r="P3718" s="12" t="str">
        <f>P3717</f>
        <v>(Select Language)</v>
      </c>
      <c r="Q3718" s="12" t="str">
        <f>Q3717</f>
        <v>(Select Usage)</v>
      </c>
      <c r="R3718" s="33">
        <f t="shared" ref="R3718:R3728" si="10415">IF(AND($Q3718="LOW",$P3718="French"),M3718*R$4,0)</f>
        <v>0</v>
      </c>
      <c r="S3718" s="33">
        <f t="shared" ref="S3718:S3728" si="10416">IF(AND($Q3718="LOW",$P3718="French"),N3718*S$4,0)</f>
        <v>0</v>
      </c>
      <c r="T3718" s="33">
        <f t="shared" ref="T3718:T3728" si="10417">IF(AND($Q3718="LOW",$P3718="French"),O3718*T$4,0)</f>
        <v>0</v>
      </c>
      <c r="U3718" s="33">
        <f t="shared" ref="U3718:U3728" si="10418">IF(AND($Q3718="HIGH",$P3718="French"),M3718*U$4,0)</f>
        <v>0</v>
      </c>
      <c r="V3718" s="33">
        <f t="shared" ref="V3718:V3728" si="10419">IF(AND($Q3718="HIGH",$P3718="French"),N3718*V$4,0)</f>
        <v>0</v>
      </c>
      <c r="W3718" s="33">
        <f t="shared" ref="W3718:W3728" si="10420">IF(AND($Q3718="HIGH",$P3718="French"),O3718*W$4,0)</f>
        <v>0</v>
      </c>
      <c r="X3718" s="33">
        <f t="shared" ref="X3718:X3728" si="10421">IF(AND($Q3718="LOW",$P3718="English"),M3718*X$4,0)</f>
        <v>0</v>
      </c>
      <c r="Y3718" s="33">
        <f t="shared" ref="Y3718:Y3728" si="10422">IF(AND($Q3718="LOW",$P3718="English"),N3718*Y$4,0)</f>
        <v>0</v>
      </c>
      <c r="Z3718" s="33">
        <f t="shared" ref="Z3718:Z3728" si="10423">IF(AND($Q3718="LOW",$P3718="English"),O3718*Z$4,0)</f>
        <v>0</v>
      </c>
      <c r="AA3718" s="33">
        <f t="shared" ref="AA3718:AA3728" si="10424">IF(AND($Q3718="HIGH",$P3718="English"),M3718*AA$4,0)</f>
        <v>0</v>
      </c>
      <c r="AB3718" s="33">
        <f t="shared" ref="AB3718:AB3728" si="10425">IF(AND($Q3718="HIGH",$P3718="English"),N3718*AB$4,0)</f>
        <v>0</v>
      </c>
      <c r="AC3718" s="33">
        <f t="shared" ref="AC3718:AC3728" si="10426">IF(AND($Q3718="HIGH",$P3718="English"),O3718*AC$4,0)</f>
        <v>0</v>
      </c>
      <c r="AD3718" s="26">
        <f t="shared" ref="AD3718:AD3722" si="10427">SUM(R3718:AC3718)</f>
        <v>0</v>
      </c>
      <c r="AE3718" s="46" t="str">
        <f>IFERROR(IF(AE$3=VLOOKUP($E3718,Template!$AK$5:$AM$17,3,FALSE),$AD3718*$F3718,0),"0.00")</f>
        <v>0.00</v>
      </c>
      <c r="AF3718" s="46" t="str">
        <f>IFERROR(IF(AF$3=VLOOKUP($E3718,Template!$AK$5:$AM$17,3,FALSE),$AD3718*$F3718,0),"0.00")</f>
        <v>0.00</v>
      </c>
      <c r="AG3718" s="28">
        <f t="shared" ref="AG3718:AG3728" si="10428">SUM(AD3718:AF3718)</f>
        <v>0</v>
      </c>
      <c r="AH3718" s="13" t="s">
        <v>40</v>
      </c>
      <c r="AI3718" s="13" t="s">
        <v>41</v>
      </c>
      <c r="AK3718" s="14" t="s">
        <v>23</v>
      </c>
      <c r="AL3718" s="15">
        <v>0.05</v>
      </c>
      <c r="AM3718" s="16" t="s">
        <v>3</v>
      </c>
    </row>
    <row r="3719" spans="1:39" s="3" customFormat="1" ht="13.8" x14ac:dyDescent="0.25">
      <c r="A3719" s="7" t="str">
        <f t="shared" ref="A3719:C3719" si="10429">A3718</f>
        <v>(Enter Broadcasting Company Name)</v>
      </c>
      <c r="B3719" s="7" t="str">
        <f t="shared" si="10429"/>
        <v>(Enter Call Letters)</v>
      </c>
      <c r="C3719" s="8" t="str">
        <f t="shared" si="10429"/>
        <v>(Select AM/FM)</v>
      </c>
      <c r="D3719" s="30"/>
      <c r="E3719" s="8" t="str">
        <f t="shared" ref="E3719:E3728" si="10430">E3718</f>
        <v>(Select Station Province)</v>
      </c>
      <c r="F3719" s="9" t="str">
        <f>IFERROR(VLOOKUP(E3719,Template!$AK$5:$AL$17,2,FALSE),"")</f>
        <v/>
      </c>
      <c r="G3719" s="42" t="s">
        <v>6</v>
      </c>
      <c r="H3719" s="42" t="s">
        <v>10</v>
      </c>
      <c r="I3719" s="32" t="s">
        <v>65</v>
      </c>
      <c r="J3719" s="32" t="s">
        <v>66</v>
      </c>
      <c r="K3719" s="33">
        <f t="shared" si="10412"/>
        <v>0</v>
      </c>
      <c r="L3719" s="33">
        <f t="shared" si="10413"/>
        <v>0</v>
      </c>
      <c r="M3719" s="34">
        <f t="shared" si="10411"/>
        <v>0</v>
      </c>
      <c r="N3719" s="34">
        <f t="shared" ref="N3719:N3728" si="10431">IF(AND(L3719&gt;$N$4,L3719&lt;=$O$4),K3719-M3719,IF(AND(L3718&gt;$N$4,L3718&lt;=$O$4),$O$4-L3718,IF(L3718&gt;$O$4,0,IF(L3719&lt;$N$4,0,MIN(L3719-$N$4,$N$4)))))</f>
        <v>0</v>
      </c>
      <c r="O3719" s="34">
        <f t="shared" si="10414"/>
        <v>0</v>
      </c>
      <c r="P3719" s="12" t="str">
        <f t="shared" ref="P3719:Q3719" si="10432">P3718</f>
        <v>(Select Language)</v>
      </c>
      <c r="Q3719" s="12" t="str">
        <f t="shared" si="10432"/>
        <v>(Select Usage)</v>
      </c>
      <c r="R3719" s="33">
        <f t="shared" si="10415"/>
        <v>0</v>
      </c>
      <c r="S3719" s="33">
        <f t="shared" si="10416"/>
        <v>0</v>
      </c>
      <c r="T3719" s="33">
        <f t="shared" si="10417"/>
        <v>0</v>
      </c>
      <c r="U3719" s="33">
        <f t="shared" si="10418"/>
        <v>0</v>
      </c>
      <c r="V3719" s="33">
        <f t="shared" si="10419"/>
        <v>0</v>
      </c>
      <c r="W3719" s="33">
        <f t="shared" si="10420"/>
        <v>0</v>
      </c>
      <c r="X3719" s="33">
        <f t="shared" si="10421"/>
        <v>0</v>
      </c>
      <c r="Y3719" s="33">
        <f t="shared" si="10422"/>
        <v>0</v>
      </c>
      <c r="Z3719" s="33">
        <f t="shared" si="10423"/>
        <v>0</v>
      </c>
      <c r="AA3719" s="33">
        <f t="shared" si="10424"/>
        <v>0</v>
      </c>
      <c r="AB3719" s="33">
        <f t="shared" si="10425"/>
        <v>0</v>
      </c>
      <c r="AC3719" s="33">
        <f t="shared" si="10426"/>
        <v>0</v>
      </c>
      <c r="AD3719" s="26">
        <f t="shared" si="10427"/>
        <v>0</v>
      </c>
      <c r="AE3719" s="46" t="str">
        <f>IFERROR(IF(AE$3=VLOOKUP($E3719,Template!$AK$5:$AM$17,3,FALSE),$AD3719*$F3719,0),"0.00")</f>
        <v>0.00</v>
      </c>
      <c r="AF3719" s="46" t="str">
        <f>IFERROR(IF(AF$3=VLOOKUP($E3719,Template!$AK$5:$AM$17,3,FALSE),$AD3719*$F3719,0),"0.00")</f>
        <v>0.00</v>
      </c>
      <c r="AG3719" s="28">
        <f t="shared" si="10428"/>
        <v>0</v>
      </c>
      <c r="AH3719" s="13" t="s">
        <v>40</v>
      </c>
      <c r="AI3719" s="13" t="s">
        <v>41</v>
      </c>
      <c r="AK3719" s="14" t="s">
        <v>24</v>
      </c>
      <c r="AL3719" s="15">
        <v>0.05</v>
      </c>
      <c r="AM3719" s="16" t="s">
        <v>3</v>
      </c>
    </row>
    <row r="3720" spans="1:39" s="3" customFormat="1" ht="13.8" x14ac:dyDescent="0.25">
      <c r="A3720" s="7" t="str">
        <f t="shared" ref="A3720:C3720" si="10433">A3719</f>
        <v>(Enter Broadcasting Company Name)</v>
      </c>
      <c r="B3720" s="7" t="str">
        <f t="shared" si="10433"/>
        <v>(Enter Call Letters)</v>
      </c>
      <c r="C3720" s="8" t="str">
        <f t="shared" si="10433"/>
        <v>(Select AM/FM)</v>
      </c>
      <c r="D3720" s="30"/>
      <c r="E3720" s="8" t="str">
        <f t="shared" si="10430"/>
        <v>(Select Station Province)</v>
      </c>
      <c r="F3720" s="9" t="str">
        <f>IFERROR(VLOOKUP(E3720,Template!$AK$5:$AL$17,2,FALSE),"")</f>
        <v/>
      </c>
      <c r="G3720" s="42" t="s">
        <v>9</v>
      </c>
      <c r="H3720" s="42" t="s">
        <v>11</v>
      </c>
      <c r="I3720" s="32" t="s">
        <v>65</v>
      </c>
      <c r="J3720" s="32" t="s">
        <v>66</v>
      </c>
      <c r="K3720" s="33">
        <f t="shared" si="10412"/>
        <v>0</v>
      </c>
      <c r="L3720" s="33">
        <f t="shared" si="10413"/>
        <v>0</v>
      </c>
      <c r="M3720" s="34">
        <f t="shared" si="10411"/>
        <v>0</v>
      </c>
      <c r="N3720" s="34">
        <f t="shared" si="10431"/>
        <v>0</v>
      </c>
      <c r="O3720" s="34">
        <f t="shared" si="10414"/>
        <v>0</v>
      </c>
      <c r="P3720" s="12" t="str">
        <f t="shared" ref="P3720:Q3720" si="10434">P3719</f>
        <v>(Select Language)</v>
      </c>
      <c r="Q3720" s="12" t="str">
        <f t="shared" si="10434"/>
        <v>(Select Usage)</v>
      </c>
      <c r="R3720" s="33">
        <f t="shared" si="10415"/>
        <v>0</v>
      </c>
      <c r="S3720" s="33">
        <f t="shared" si="10416"/>
        <v>0</v>
      </c>
      <c r="T3720" s="33">
        <f t="shared" si="10417"/>
        <v>0</v>
      </c>
      <c r="U3720" s="33">
        <f t="shared" si="10418"/>
        <v>0</v>
      </c>
      <c r="V3720" s="33">
        <f t="shared" si="10419"/>
        <v>0</v>
      </c>
      <c r="W3720" s="33">
        <f t="shared" si="10420"/>
        <v>0</v>
      </c>
      <c r="X3720" s="33">
        <f t="shared" si="10421"/>
        <v>0</v>
      </c>
      <c r="Y3720" s="33">
        <f t="shared" si="10422"/>
        <v>0</v>
      </c>
      <c r="Z3720" s="33">
        <f t="shared" si="10423"/>
        <v>0</v>
      </c>
      <c r="AA3720" s="33">
        <f t="shared" si="10424"/>
        <v>0</v>
      </c>
      <c r="AB3720" s="33">
        <f t="shared" si="10425"/>
        <v>0</v>
      </c>
      <c r="AC3720" s="33">
        <f t="shared" si="10426"/>
        <v>0</v>
      </c>
      <c r="AD3720" s="26">
        <f t="shared" si="10427"/>
        <v>0</v>
      </c>
      <c r="AE3720" s="46" t="str">
        <f>IFERROR(IF(AE$3=VLOOKUP($E3720,Template!$AK$5:$AM$17,3,FALSE),$AD3720*$F3720,0),"0.00")</f>
        <v>0.00</v>
      </c>
      <c r="AF3720" s="46" t="str">
        <f>IFERROR(IF(AF$3=VLOOKUP($E3720,Template!$AK$5:$AM$17,3,FALSE),$AD3720*$F3720,0),"0.00")</f>
        <v>0.00</v>
      </c>
      <c r="AG3720" s="28">
        <f t="shared" si="10428"/>
        <v>0</v>
      </c>
      <c r="AH3720" s="13" t="s">
        <v>40</v>
      </c>
      <c r="AI3720" s="13" t="s">
        <v>41</v>
      </c>
      <c r="AK3720" s="14" t="s">
        <v>22</v>
      </c>
      <c r="AL3720" s="15">
        <v>0.15</v>
      </c>
      <c r="AM3720" s="16" t="s">
        <v>2</v>
      </c>
    </row>
    <row r="3721" spans="1:39" s="3" customFormat="1" ht="13.8" x14ac:dyDescent="0.25">
      <c r="A3721" s="7" t="str">
        <f t="shared" ref="A3721:C3721" si="10435">A3720</f>
        <v>(Enter Broadcasting Company Name)</v>
      </c>
      <c r="B3721" s="7" t="str">
        <f t="shared" si="10435"/>
        <v>(Enter Call Letters)</v>
      </c>
      <c r="C3721" s="8" t="str">
        <f t="shared" si="10435"/>
        <v>(Select AM/FM)</v>
      </c>
      <c r="D3721" s="30"/>
      <c r="E3721" s="8" t="str">
        <f t="shared" si="10430"/>
        <v>(Select Station Province)</v>
      </c>
      <c r="F3721" s="9" t="str">
        <f>IFERROR(VLOOKUP(E3721,Template!$AK$5:$AL$17,2,FALSE),"")</f>
        <v/>
      </c>
      <c r="G3721" s="42" t="s">
        <v>10</v>
      </c>
      <c r="H3721" s="42" t="s">
        <v>12</v>
      </c>
      <c r="I3721" s="32" t="s">
        <v>65</v>
      </c>
      <c r="J3721" s="32" t="s">
        <v>66</v>
      </c>
      <c r="K3721" s="33">
        <f t="shared" si="10412"/>
        <v>0</v>
      </c>
      <c r="L3721" s="33">
        <f t="shared" si="10413"/>
        <v>0</v>
      </c>
      <c r="M3721" s="34">
        <f t="shared" si="10411"/>
        <v>0</v>
      </c>
      <c r="N3721" s="34">
        <f t="shared" si="10431"/>
        <v>0</v>
      </c>
      <c r="O3721" s="34">
        <f t="shared" si="10414"/>
        <v>0</v>
      </c>
      <c r="P3721" s="12" t="str">
        <f t="shared" ref="P3721:Q3721" si="10436">P3720</f>
        <v>(Select Language)</v>
      </c>
      <c r="Q3721" s="12" t="str">
        <f t="shared" si="10436"/>
        <v>(Select Usage)</v>
      </c>
      <c r="R3721" s="33">
        <f t="shared" si="10415"/>
        <v>0</v>
      </c>
      <c r="S3721" s="33">
        <f t="shared" si="10416"/>
        <v>0</v>
      </c>
      <c r="T3721" s="33">
        <f t="shared" si="10417"/>
        <v>0</v>
      </c>
      <c r="U3721" s="33">
        <f t="shared" si="10418"/>
        <v>0</v>
      </c>
      <c r="V3721" s="33">
        <f t="shared" si="10419"/>
        <v>0</v>
      </c>
      <c r="W3721" s="33">
        <f t="shared" si="10420"/>
        <v>0</v>
      </c>
      <c r="X3721" s="33">
        <f t="shared" si="10421"/>
        <v>0</v>
      </c>
      <c r="Y3721" s="33">
        <f t="shared" si="10422"/>
        <v>0</v>
      </c>
      <c r="Z3721" s="33">
        <f t="shared" si="10423"/>
        <v>0</v>
      </c>
      <c r="AA3721" s="33">
        <f t="shared" si="10424"/>
        <v>0</v>
      </c>
      <c r="AB3721" s="33">
        <f t="shared" si="10425"/>
        <v>0</v>
      </c>
      <c r="AC3721" s="33">
        <f t="shared" si="10426"/>
        <v>0</v>
      </c>
      <c r="AD3721" s="26">
        <f t="shared" si="10427"/>
        <v>0</v>
      </c>
      <c r="AE3721" s="46" t="str">
        <f>IFERROR(IF(AE$3=VLOOKUP($E3721,Template!$AK$5:$AM$17,3,FALSE),$AD3721*$F3721,0),"0.00")</f>
        <v>0.00</v>
      </c>
      <c r="AF3721" s="46" t="str">
        <f>IFERROR(IF(AF$3=VLOOKUP($E3721,Template!$AK$5:$AM$17,3,FALSE),$AD3721*$F3721,0),"0.00")</f>
        <v>0.00</v>
      </c>
      <c r="AG3721" s="28">
        <f t="shared" si="10428"/>
        <v>0</v>
      </c>
      <c r="AH3721" s="13" t="s">
        <v>40</v>
      </c>
      <c r="AI3721" s="13" t="s">
        <v>41</v>
      </c>
      <c r="AK3721" s="14" t="s">
        <v>26</v>
      </c>
      <c r="AL3721" s="15">
        <v>0.15</v>
      </c>
      <c r="AM3721" s="16" t="s">
        <v>2</v>
      </c>
    </row>
    <row r="3722" spans="1:39" s="3" customFormat="1" ht="13.8" x14ac:dyDescent="0.25">
      <c r="A3722" s="7" t="str">
        <f t="shared" ref="A3722:C3722" si="10437">A3721</f>
        <v>(Enter Broadcasting Company Name)</v>
      </c>
      <c r="B3722" s="7" t="str">
        <f t="shared" si="10437"/>
        <v>(Enter Call Letters)</v>
      </c>
      <c r="C3722" s="8" t="str">
        <f t="shared" si="10437"/>
        <v>(Select AM/FM)</v>
      </c>
      <c r="D3722" s="30"/>
      <c r="E3722" s="8" t="str">
        <f t="shared" si="10430"/>
        <v>(Select Station Province)</v>
      </c>
      <c r="F3722" s="9" t="str">
        <f>IFERROR(VLOOKUP(E3722,Template!$AK$5:$AL$17,2,FALSE),"")</f>
        <v/>
      </c>
      <c r="G3722" s="42" t="s">
        <v>11</v>
      </c>
      <c r="H3722" s="42" t="s">
        <v>13</v>
      </c>
      <c r="I3722" s="32" t="s">
        <v>65</v>
      </c>
      <c r="J3722" s="32" t="s">
        <v>66</v>
      </c>
      <c r="K3722" s="33">
        <f t="shared" si="10412"/>
        <v>0</v>
      </c>
      <c r="L3722" s="33">
        <f t="shared" si="10413"/>
        <v>0</v>
      </c>
      <c r="M3722" s="34">
        <f t="shared" si="10411"/>
        <v>0</v>
      </c>
      <c r="N3722" s="34">
        <f t="shared" si="10431"/>
        <v>0</v>
      </c>
      <c r="O3722" s="34">
        <f t="shared" si="10414"/>
        <v>0</v>
      </c>
      <c r="P3722" s="12" t="str">
        <f t="shared" ref="P3722:Q3722" si="10438">P3721</f>
        <v>(Select Language)</v>
      </c>
      <c r="Q3722" s="12" t="str">
        <f t="shared" si="10438"/>
        <v>(Select Usage)</v>
      </c>
      <c r="R3722" s="33">
        <f t="shared" si="10415"/>
        <v>0</v>
      </c>
      <c r="S3722" s="33">
        <f t="shared" si="10416"/>
        <v>0</v>
      </c>
      <c r="T3722" s="33">
        <f t="shared" si="10417"/>
        <v>0</v>
      </c>
      <c r="U3722" s="33">
        <f t="shared" si="10418"/>
        <v>0</v>
      </c>
      <c r="V3722" s="33">
        <f t="shared" si="10419"/>
        <v>0</v>
      </c>
      <c r="W3722" s="33">
        <f t="shared" si="10420"/>
        <v>0</v>
      </c>
      <c r="X3722" s="33">
        <f t="shared" si="10421"/>
        <v>0</v>
      </c>
      <c r="Y3722" s="33">
        <f t="shared" si="10422"/>
        <v>0</v>
      </c>
      <c r="Z3722" s="33">
        <f t="shared" si="10423"/>
        <v>0</v>
      </c>
      <c r="AA3722" s="33">
        <f t="shared" si="10424"/>
        <v>0</v>
      </c>
      <c r="AB3722" s="33">
        <f t="shared" si="10425"/>
        <v>0</v>
      </c>
      <c r="AC3722" s="33">
        <f t="shared" si="10426"/>
        <v>0</v>
      </c>
      <c r="AD3722" s="26">
        <f t="shared" si="10427"/>
        <v>0</v>
      </c>
      <c r="AE3722" s="46" t="str">
        <f>IFERROR(IF(AE$3=VLOOKUP($E3722,Template!$AK$5:$AM$17,3,FALSE),$AD3722*$F3722,0),"0.00")</f>
        <v>0.00</v>
      </c>
      <c r="AF3722" s="46" t="str">
        <f>IFERROR(IF(AF$3=VLOOKUP($E3722,Template!$AK$5:$AM$17,3,FALSE),$AD3722*$F3722,0),"0.00")</f>
        <v>0.00</v>
      </c>
      <c r="AG3722" s="28">
        <f t="shared" si="10428"/>
        <v>0</v>
      </c>
      <c r="AH3722" s="13" t="s">
        <v>40</v>
      </c>
      <c r="AI3722" s="13" t="s">
        <v>41</v>
      </c>
      <c r="AK3722" s="14" t="s">
        <v>27</v>
      </c>
      <c r="AL3722" s="15">
        <v>0.15</v>
      </c>
      <c r="AM3722" s="16" t="s">
        <v>2</v>
      </c>
    </row>
    <row r="3723" spans="1:39" s="3" customFormat="1" ht="13.8" x14ac:dyDescent="0.25">
      <c r="A3723" s="7" t="str">
        <f t="shared" ref="A3723:C3723" si="10439">A3722</f>
        <v>(Enter Broadcasting Company Name)</v>
      </c>
      <c r="B3723" s="7" t="str">
        <f t="shared" si="10439"/>
        <v>(Enter Call Letters)</v>
      </c>
      <c r="C3723" s="8" t="str">
        <f t="shared" si="10439"/>
        <v>(Select AM/FM)</v>
      </c>
      <c r="D3723" s="30"/>
      <c r="E3723" s="8" t="str">
        <f t="shared" si="10430"/>
        <v>(Select Station Province)</v>
      </c>
      <c r="F3723" s="9" t="str">
        <f>IFERROR(VLOOKUP(E3723,Template!$AK$5:$AL$17,2,FALSE),"")</f>
        <v/>
      </c>
      <c r="G3723" s="42" t="s">
        <v>12</v>
      </c>
      <c r="H3723" s="42" t="s">
        <v>15</v>
      </c>
      <c r="I3723" s="32" t="s">
        <v>65</v>
      </c>
      <c r="J3723" s="32" t="s">
        <v>66</v>
      </c>
      <c r="K3723" s="33">
        <f t="shared" si="10412"/>
        <v>0</v>
      </c>
      <c r="L3723" s="33">
        <f t="shared" si="10413"/>
        <v>0</v>
      </c>
      <c r="M3723" s="34">
        <f t="shared" si="10411"/>
        <v>0</v>
      </c>
      <c r="N3723" s="34">
        <f t="shared" si="10431"/>
        <v>0</v>
      </c>
      <c r="O3723" s="34">
        <f t="shared" si="10414"/>
        <v>0</v>
      </c>
      <c r="P3723" s="12" t="str">
        <f t="shared" ref="P3723:Q3723" si="10440">P3722</f>
        <v>(Select Language)</v>
      </c>
      <c r="Q3723" s="12" t="str">
        <f t="shared" si="10440"/>
        <v>(Select Usage)</v>
      </c>
      <c r="R3723" s="33">
        <f t="shared" si="10415"/>
        <v>0</v>
      </c>
      <c r="S3723" s="33">
        <f t="shared" si="10416"/>
        <v>0</v>
      </c>
      <c r="T3723" s="33">
        <f t="shared" si="10417"/>
        <v>0</v>
      </c>
      <c r="U3723" s="33">
        <f t="shared" si="10418"/>
        <v>0</v>
      </c>
      <c r="V3723" s="33">
        <f t="shared" si="10419"/>
        <v>0</v>
      </c>
      <c r="W3723" s="33">
        <f t="shared" si="10420"/>
        <v>0</v>
      </c>
      <c r="X3723" s="33">
        <f t="shared" si="10421"/>
        <v>0</v>
      </c>
      <c r="Y3723" s="33">
        <f t="shared" si="10422"/>
        <v>0</v>
      </c>
      <c r="Z3723" s="33">
        <f t="shared" si="10423"/>
        <v>0</v>
      </c>
      <c r="AA3723" s="33">
        <f t="shared" si="10424"/>
        <v>0</v>
      </c>
      <c r="AB3723" s="33">
        <f t="shared" si="10425"/>
        <v>0</v>
      </c>
      <c r="AC3723" s="33">
        <f t="shared" si="10426"/>
        <v>0</v>
      </c>
      <c r="AD3723" s="26">
        <f>SUM(R3723:AC3723)</f>
        <v>0</v>
      </c>
      <c r="AE3723" s="46" t="str">
        <f>IFERROR(IF(AE$3=VLOOKUP($E3723,Template!$AK$5:$AM$17,3,FALSE),$AD3723*$F3723,0),"0.00")</f>
        <v>0.00</v>
      </c>
      <c r="AF3723" s="46" t="str">
        <f>IFERROR(IF(AF$3=VLOOKUP($E3723,Template!$AK$5:$AM$17,3,FALSE),$AD3723*$F3723,0),"0.00")</f>
        <v>0.00</v>
      </c>
      <c r="AG3723" s="28">
        <f t="shared" si="10428"/>
        <v>0</v>
      </c>
      <c r="AH3723" s="13" t="s">
        <v>40</v>
      </c>
      <c r="AI3723" s="13" t="s">
        <v>41</v>
      </c>
      <c r="AK3723" s="14" t="s">
        <v>28</v>
      </c>
      <c r="AL3723" s="15">
        <v>0.05</v>
      </c>
      <c r="AM3723" s="16" t="s">
        <v>3</v>
      </c>
    </row>
    <row r="3724" spans="1:39" s="3" customFormat="1" ht="13.8" x14ac:dyDescent="0.25">
      <c r="A3724" s="7" t="str">
        <f t="shared" ref="A3724:C3724" si="10441">A3723</f>
        <v>(Enter Broadcasting Company Name)</v>
      </c>
      <c r="B3724" s="7" t="str">
        <f t="shared" si="10441"/>
        <v>(Enter Call Letters)</v>
      </c>
      <c r="C3724" s="8" t="str">
        <f t="shared" si="10441"/>
        <v>(Select AM/FM)</v>
      </c>
      <c r="D3724" s="30"/>
      <c r="E3724" s="8" t="str">
        <f t="shared" si="10430"/>
        <v>(Select Station Province)</v>
      </c>
      <c r="F3724" s="9" t="str">
        <f>IFERROR(VLOOKUP(E3724,Template!$AK$5:$AL$17,2,FALSE),"")</f>
        <v/>
      </c>
      <c r="G3724" s="42" t="s">
        <v>13</v>
      </c>
      <c r="H3724" s="42" t="s">
        <v>16</v>
      </c>
      <c r="I3724" s="32" t="s">
        <v>65</v>
      </c>
      <c r="J3724" s="32" t="s">
        <v>66</v>
      </c>
      <c r="K3724" s="33">
        <f t="shared" si="10412"/>
        <v>0</v>
      </c>
      <c r="L3724" s="33">
        <f t="shared" si="10413"/>
        <v>0</v>
      </c>
      <c r="M3724" s="34">
        <f t="shared" si="10411"/>
        <v>0</v>
      </c>
      <c r="N3724" s="34">
        <f t="shared" si="10431"/>
        <v>0</v>
      </c>
      <c r="O3724" s="34">
        <f t="shared" si="10414"/>
        <v>0</v>
      </c>
      <c r="P3724" s="12" t="str">
        <f t="shared" ref="P3724:Q3724" si="10442">P3723</f>
        <v>(Select Language)</v>
      </c>
      <c r="Q3724" s="12" t="str">
        <f t="shared" si="10442"/>
        <v>(Select Usage)</v>
      </c>
      <c r="R3724" s="33">
        <f t="shared" si="10415"/>
        <v>0</v>
      </c>
      <c r="S3724" s="33">
        <f t="shared" si="10416"/>
        <v>0</v>
      </c>
      <c r="T3724" s="33">
        <f t="shared" si="10417"/>
        <v>0</v>
      </c>
      <c r="U3724" s="33">
        <f t="shared" si="10418"/>
        <v>0</v>
      </c>
      <c r="V3724" s="33">
        <f t="shared" si="10419"/>
        <v>0</v>
      </c>
      <c r="W3724" s="33">
        <f t="shared" si="10420"/>
        <v>0</v>
      </c>
      <c r="X3724" s="33">
        <f t="shared" si="10421"/>
        <v>0</v>
      </c>
      <c r="Y3724" s="33">
        <f t="shared" si="10422"/>
        <v>0</v>
      </c>
      <c r="Z3724" s="33">
        <f t="shared" si="10423"/>
        <v>0</v>
      </c>
      <c r="AA3724" s="33">
        <f t="shared" si="10424"/>
        <v>0</v>
      </c>
      <c r="AB3724" s="33">
        <f t="shared" si="10425"/>
        <v>0</v>
      </c>
      <c r="AC3724" s="33">
        <f t="shared" si="10426"/>
        <v>0</v>
      </c>
      <c r="AD3724" s="26">
        <f t="shared" ref="AD3724:AD3726" si="10443">SUM(R3724:AC3724)</f>
        <v>0</v>
      </c>
      <c r="AE3724" s="46" t="str">
        <f>IFERROR(IF(AE$3=VLOOKUP($E3724,Template!$AK$5:$AM$17,3,FALSE),$AD3724*$F3724,0),"0.00")</f>
        <v>0.00</v>
      </c>
      <c r="AF3724" s="46" t="str">
        <f>IFERROR(IF(AF$3=VLOOKUP($E3724,Template!$AK$5:$AM$17,3,FALSE),$AD3724*$F3724,0),"0.00")</f>
        <v>0.00</v>
      </c>
      <c r="AG3724" s="28">
        <f t="shared" si="10428"/>
        <v>0</v>
      </c>
      <c r="AH3724" s="13" t="s">
        <v>40</v>
      </c>
      <c r="AI3724" s="13" t="s">
        <v>41</v>
      </c>
      <c r="AK3724" s="14" t="s">
        <v>70</v>
      </c>
      <c r="AL3724" s="15">
        <v>0.05</v>
      </c>
      <c r="AM3724" s="16" t="s">
        <v>3</v>
      </c>
    </row>
    <row r="3725" spans="1:39" s="3" customFormat="1" ht="13.8" x14ac:dyDescent="0.25">
      <c r="A3725" s="7" t="str">
        <f t="shared" ref="A3725:C3725" si="10444">A3724</f>
        <v>(Enter Broadcasting Company Name)</v>
      </c>
      <c r="B3725" s="7" t="str">
        <f t="shared" si="10444"/>
        <v>(Enter Call Letters)</v>
      </c>
      <c r="C3725" s="8" t="str">
        <f t="shared" si="10444"/>
        <v>(Select AM/FM)</v>
      </c>
      <c r="D3725" s="30"/>
      <c r="E3725" s="8" t="str">
        <f t="shared" si="10430"/>
        <v>(Select Station Province)</v>
      </c>
      <c r="F3725" s="9" t="str">
        <f>IFERROR(VLOOKUP(E3725,Template!$AK$5:$AL$17,2,FALSE),"")</f>
        <v/>
      </c>
      <c r="G3725" s="42" t="s">
        <v>15</v>
      </c>
      <c r="H3725" s="42" t="s">
        <v>17</v>
      </c>
      <c r="I3725" s="32" t="s">
        <v>65</v>
      </c>
      <c r="J3725" s="32" t="s">
        <v>66</v>
      </c>
      <c r="K3725" s="33">
        <f t="shared" si="10412"/>
        <v>0</v>
      </c>
      <c r="L3725" s="33">
        <f t="shared" si="10413"/>
        <v>0</v>
      </c>
      <c r="M3725" s="34">
        <f t="shared" si="10411"/>
        <v>0</v>
      </c>
      <c r="N3725" s="34">
        <f t="shared" si="10431"/>
        <v>0</v>
      </c>
      <c r="O3725" s="34">
        <f t="shared" si="10414"/>
        <v>0</v>
      </c>
      <c r="P3725" s="12" t="str">
        <f t="shared" ref="P3725:Q3725" si="10445">P3724</f>
        <v>(Select Language)</v>
      </c>
      <c r="Q3725" s="12" t="str">
        <f t="shared" si="10445"/>
        <v>(Select Usage)</v>
      </c>
      <c r="R3725" s="33">
        <f t="shared" si="10415"/>
        <v>0</v>
      </c>
      <c r="S3725" s="33">
        <f t="shared" si="10416"/>
        <v>0</v>
      </c>
      <c r="T3725" s="33">
        <f t="shared" si="10417"/>
        <v>0</v>
      </c>
      <c r="U3725" s="33">
        <f t="shared" si="10418"/>
        <v>0</v>
      </c>
      <c r="V3725" s="33">
        <f t="shared" si="10419"/>
        <v>0</v>
      </c>
      <c r="W3725" s="33">
        <f t="shared" si="10420"/>
        <v>0</v>
      </c>
      <c r="X3725" s="33">
        <f t="shared" si="10421"/>
        <v>0</v>
      </c>
      <c r="Y3725" s="33">
        <f t="shared" si="10422"/>
        <v>0</v>
      </c>
      <c r="Z3725" s="33">
        <f t="shared" si="10423"/>
        <v>0</v>
      </c>
      <c r="AA3725" s="33">
        <f t="shared" si="10424"/>
        <v>0</v>
      </c>
      <c r="AB3725" s="33">
        <f t="shared" si="10425"/>
        <v>0</v>
      </c>
      <c r="AC3725" s="33">
        <f t="shared" si="10426"/>
        <v>0</v>
      </c>
      <c r="AD3725" s="26">
        <f t="shared" si="10443"/>
        <v>0</v>
      </c>
      <c r="AE3725" s="46" t="str">
        <f>IFERROR(IF(AE$3=VLOOKUP($E3725,Template!$AK$5:$AM$17,3,FALSE),$AD3725*$F3725,0),"0.00")</f>
        <v>0.00</v>
      </c>
      <c r="AF3725" s="46" t="str">
        <f>IFERROR(IF(AF$3=VLOOKUP($E3725,Template!$AK$5:$AM$17,3,FALSE),$AD3725*$F3725,0),"0.00")</f>
        <v>0.00</v>
      </c>
      <c r="AG3725" s="28">
        <f t="shared" si="10428"/>
        <v>0</v>
      </c>
      <c r="AH3725" s="13" t="s">
        <v>40</v>
      </c>
      <c r="AI3725" s="13" t="s">
        <v>41</v>
      </c>
      <c r="AK3725" s="14" t="s">
        <v>20</v>
      </c>
      <c r="AL3725" s="15">
        <v>0.13</v>
      </c>
      <c r="AM3725" s="16" t="s">
        <v>2</v>
      </c>
    </row>
    <row r="3726" spans="1:39" s="3" customFormat="1" ht="13.8" x14ac:dyDescent="0.25">
      <c r="A3726" s="7" t="str">
        <f t="shared" ref="A3726:C3726" si="10446">A3725</f>
        <v>(Enter Broadcasting Company Name)</v>
      </c>
      <c r="B3726" s="7" t="str">
        <f t="shared" si="10446"/>
        <v>(Enter Call Letters)</v>
      </c>
      <c r="C3726" s="8" t="str">
        <f t="shared" si="10446"/>
        <v>(Select AM/FM)</v>
      </c>
      <c r="D3726" s="30"/>
      <c r="E3726" s="8" t="str">
        <f t="shared" si="10430"/>
        <v>(Select Station Province)</v>
      </c>
      <c r="F3726" s="9" t="str">
        <f>IFERROR(VLOOKUP(E3726,Template!$AK$5:$AL$17,2,FALSE),"")</f>
        <v/>
      </c>
      <c r="G3726" s="42" t="s">
        <v>16</v>
      </c>
      <c r="H3726" s="42" t="s">
        <v>18</v>
      </c>
      <c r="I3726" s="32" t="s">
        <v>65</v>
      </c>
      <c r="J3726" s="32" t="s">
        <v>66</v>
      </c>
      <c r="K3726" s="33">
        <f t="shared" si="10412"/>
        <v>0</v>
      </c>
      <c r="L3726" s="33">
        <f t="shared" si="10413"/>
        <v>0</v>
      </c>
      <c r="M3726" s="34">
        <f t="shared" si="10411"/>
        <v>0</v>
      </c>
      <c r="N3726" s="34">
        <f t="shared" si="10431"/>
        <v>0</v>
      </c>
      <c r="O3726" s="34">
        <f t="shared" si="10414"/>
        <v>0</v>
      </c>
      <c r="P3726" s="12" t="str">
        <f t="shared" ref="P3726:Q3726" si="10447">P3725</f>
        <v>(Select Language)</v>
      </c>
      <c r="Q3726" s="12" t="str">
        <f t="shared" si="10447"/>
        <v>(Select Usage)</v>
      </c>
      <c r="R3726" s="33">
        <f t="shared" si="10415"/>
        <v>0</v>
      </c>
      <c r="S3726" s="33">
        <f t="shared" si="10416"/>
        <v>0</v>
      </c>
      <c r="T3726" s="33">
        <f t="shared" si="10417"/>
        <v>0</v>
      </c>
      <c r="U3726" s="33">
        <f t="shared" si="10418"/>
        <v>0</v>
      </c>
      <c r="V3726" s="33">
        <f t="shared" si="10419"/>
        <v>0</v>
      </c>
      <c r="W3726" s="33">
        <f t="shared" si="10420"/>
        <v>0</v>
      </c>
      <c r="X3726" s="33">
        <f t="shared" si="10421"/>
        <v>0</v>
      </c>
      <c r="Y3726" s="33">
        <f t="shared" si="10422"/>
        <v>0</v>
      </c>
      <c r="Z3726" s="33">
        <f t="shared" si="10423"/>
        <v>0</v>
      </c>
      <c r="AA3726" s="33">
        <f t="shared" si="10424"/>
        <v>0</v>
      </c>
      <c r="AB3726" s="33">
        <f t="shared" si="10425"/>
        <v>0</v>
      </c>
      <c r="AC3726" s="33">
        <f t="shared" si="10426"/>
        <v>0</v>
      </c>
      <c r="AD3726" s="26">
        <f t="shared" si="10443"/>
        <v>0</v>
      </c>
      <c r="AE3726" s="46" t="str">
        <f>IFERROR(IF(AE$3=VLOOKUP($E3726,Template!$AK$5:$AM$17,3,FALSE),$AD3726*$F3726,0),"0.00")</f>
        <v>0.00</v>
      </c>
      <c r="AF3726" s="46" t="str">
        <f>IFERROR(IF(AF$3=VLOOKUP($E3726,Template!$AK$5:$AM$17,3,FALSE),$AD3726*$F3726,0),"0.00")</f>
        <v>0.00</v>
      </c>
      <c r="AG3726" s="28">
        <f t="shared" si="10428"/>
        <v>0</v>
      </c>
      <c r="AH3726" s="13" t="s">
        <v>40</v>
      </c>
      <c r="AI3726" s="13" t="s">
        <v>41</v>
      </c>
      <c r="AK3726" s="14" t="s">
        <v>69</v>
      </c>
      <c r="AL3726" s="15">
        <v>0.15</v>
      </c>
      <c r="AM3726" s="16" t="s">
        <v>2</v>
      </c>
    </row>
    <row r="3727" spans="1:39" s="3" customFormat="1" ht="13.8" x14ac:dyDescent="0.25">
      <c r="A3727" s="7" t="str">
        <f t="shared" ref="A3727:C3727" si="10448">A3726</f>
        <v>(Enter Broadcasting Company Name)</v>
      </c>
      <c r="B3727" s="7" t="str">
        <f t="shared" si="10448"/>
        <v>(Enter Call Letters)</v>
      </c>
      <c r="C3727" s="8" t="str">
        <f t="shared" si="10448"/>
        <v>(Select AM/FM)</v>
      </c>
      <c r="D3727" s="30"/>
      <c r="E3727" s="8" t="str">
        <f t="shared" si="10430"/>
        <v>(Select Station Province)</v>
      </c>
      <c r="F3727" s="9" t="str">
        <f>IFERROR(VLOOKUP(E3727,Template!$AK$5:$AL$17,2,FALSE),"")</f>
        <v/>
      </c>
      <c r="G3727" s="42" t="s">
        <v>17</v>
      </c>
      <c r="H3727" s="42" t="s">
        <v>7</v>
      </c>
      <c r="I3727" s="32" t="s">
        <v>65</v>
      </c>
      <c r="J3727" s="32" t="s">
        <v>66</v>
      </c>
      <c r="K3727" s="33">
        <f t="shared" si="10412"/>
        <v>0</v>
      </c>
      <c r="L3727" s="33">
        <f t="shared" si="10413"/>
        <v>0</v>
      </c>
      <c r="M3727" s="34">
        <f t="shared" si="10411"/>
        <v>0</v>
      </c>
      <c r="N3727" s="34">
        <f t="shared" si="10431"/>
        <v>0</v>
      </c>
      <c r="O3727" s="34">
        <f t="shared" si="10414"/>
        <v>0</v>
      </c>
      <c r="P3727" s="12" t="str">
        <f t="shared" ref="P3727:Q3727" si="10449">P3726</f>
        <v>(Select Language)</v>
      </c>
      <c r="Q3727" s="12" t="str">
        <f t="shared" si="10449"/>
        <v>(Select Usage)</v>
      </c>
      <c r="R3727" s="33">
        <f t="shared" si="10415"/>
        <v>0</v>
      </c>
      <c r="S3727" s="33">
        <f t="shared" si="10416"/>
        <v>0</v>
      </c>
      <c r="T3727" s="33">
        <f t="shared" si="10417"/>
        <v>0</v>
      </c>
      <c r="U3727" s="33">
        <f t="shared" si="10418"/>
        <v>0</v>
      </c>
      <c r="V3727" s="33">
        <f t="shared" si="10419"/>
        <v>0</v>
      </c>
      <c r="W3727" s="33">
        <f t="shared" si="10420"/>
        <v>0</v>
      </c>
      <c r="X3727" s="33">
        <f t="shared" si="10421"/>
        <v>0</v>
      </c>
      <c r="Y3727" s="33">
        <f t="shared" si="10422"/>
        <v>0</v>
      </c>
      <c r="Z3727" s="33">
        <f t="shared" si="10423"/>
        <v>0</v>
      </c>
      <c r="AA3727" s="33">
        <f t="shared" si="10424"/>
        <v>0</v>
      </c>
      <c r="AB3727" s="33">
        <f t="shared" si="10425"/>
        <v>0</v>
      </c>
      <c r="AC3727" s="33">
        <f t="shared" si="10426"/>
        <v>0</v>
      </c>
      <c r="AD3727" s="26">
        <f>SUM(R3727:AC3727)</f>
        <v>0</v>
      </c>
      <c r="AE3727" s="46" t="str">
        <f>IFERROR(IF(AE$3=VLOOKUP($E3727,Template!$AK$5:$AM$17,3,FALSE),$AD3727*$F3727,0),"0.00")</f>
        <v>0.00</v>
      </c>
      <c r="AF3727" s="46" t="str">
        <f>IFERROR(IF(AF$3=VLOOKUP($E3727,Template!$AK$5:$AM$17,3,FALSE),$AD3727*$F3727,0),"0.00")</f>
        <v>0.00</v>
      </c>
      <c r="AG3727" s="28">
        <f>SUM(AD3727:AF3727)</f>
        <v>0</v>
      </c>
      <c r="AH3727" s="13" t="s">
        <v>40</v>
      </c>
      <c r="AI3727" s="13" t="s">
        <v>41</v>
      </c>
      <c r="AK3727" s="14" t="s">
        <v>29</v>
      </c>
      <c r="AL3727" s="15">
        <v>0.05</v>
      </c>
      <c r="AM3727" s="16" t="s">
        <v>3</v>
      </c>
    </row>
    <row r="3728" spans="1:39" s="3" customFormat="1" ht="13.8" x14ac:dyDescent="0.25">
      <c r="A3728" s="7" t="str">
        <f t="shared" ref="A3728:C3728" si="10450">A3727</f>
        <v>(Enter Broadcasting Company Name)</v>
      </c>
      <c r="B3728" s="7" t="str">
        <f t="shared" si="10450"/>
        <v>(Enter Call Letters)</v>
      </c>
      <c r="C3728" s="8" t="str">
        <f t="shared" si="10450"/>
        <v>(Select AM/FM)</v>
      </c>
      <c r="D3728" s="30"/>
      <c r="E3728" s="8" t="str">
        <f t="shared" si="10430"/>
        <v>(Select Station Province)</v>
      </c>
      <c r="F3728" s="9" t="str">
        <f>IFERROR(VLOOKUP(E3728,Template!$AK$5:$AL$17,2,FALSE),"")</f>
        <v/>
      </c>
      <c r="G3728" s="42" t="s">
        <v>18</v>
      </c>
      <c r="H3728" s="43" t="s">
        <v>8</v>
      </c>
      <c r="I3728" s="32" t="s">
        <v>65</v>
      </c>
      <c r="J3728" s="32" t="s">
        <v>66</v>
      </c>
      <c r="K3728" s="33">
        <f t="shared" si="10412"/>
        <v>0</v>
      </c>
      <c r="L3728" s="33">
        <f t="shared" si="10413"/>
        <v>0</v>
      </c>
      <c r="M3728" s="34">
        <f t="shared" si="10411"/>
        <v>0</v>
      </c>
      <c r="N3728" s="34">
        <f t="shared" si="10431"/>
        <v>0</v>
      </c>
      <c r="O3728" s="34">
        <f t="shared" si="10414"/>
        <v>0</v>
      </c>
      <c r="P3728" s="12" t="str">
        <f t="shared" ref="P3728:Q3728" si="10451">P3727</f>
        <v>(Select Language)</v>
      </c>
      <c r="Q3728" s="12" t="str">
        <f t="shared" si="10451"/>
        <v>(Select Usage)</v>
      </c>
      <c r="R3728" s="33">
        <f t="shared" si="10415"/>
        <v>0</v>
      </c>
      <c r="S3728" s="33">
        <f t="shared" si="10416"/>
        <v>0</v>
      </c>
      <c r="T3728" s="33">
        <f t="shared" si="10417"/>
        <v>0</v>
      </c>
      <c r="U3728" s="33">
        <f t="shared" si="10418"/>
        <v>0</v>
      </c>
      <c r="V3728" s="33">
        <f t="shared" si="10419"/>
        <v>0</v>
      </c>
      <c r="W3728" s="33">
        <f t="shared" si="10420"/>
        <v>0</v>
      </c>
      <c r="X3728" s="33">
        <f t="shared" si="10421"/>
        <v>0</v>
      </c>
      <c r="Y3728" s="33">
        <f t="shared" si="10422"/>
        <v>0</v>
      </c>
      <c r="Z3728" s="33">
        <f t="shared" si="10423"/>
        <v>0</v>
      </c>
      <c r="AA3728" s="33">
        <f t="shared" si="10424"/>
        <v>0</v>
      </c>
      <c r="AB3728" s="33">
        <f t="shared" si="10425"/>
        <v>0</v>
      </c>
      <c r="AC3728" s="33">
        <f t="shared" si="10426"/>
        <v>0</v>
      </c>
      <c r="AD3728" s="26">
        <f t="shared" ref="AD3728" si="10452">SUM(R3728:AC3728)</f>
        <v>0</v>
      </c>
      <c r="AE3728" s="46" t="str">
        <f>IFERROR(IF(AE$3=VLOOKUP($E3728,Template!$AK$5:$AM$17,3,FALSE),$AD3728*$F3728,0),"0.00")</f>
        <v>0.00</v>
      </c>
      <c r="AF3728" s="46" t="str">
        <f>IFERROR(IF(AF$3=VLOOKUP($E3728,Template!$AK$5:$AM$17,3,FALSE),$AD3728*$F3728,0),"0.00")</f>
        <v>0.00</v>
      </c>
      <c r="AG3728" s="28">
        <f t="shared" si="10428"/>
        <v>0</v>
      </c>
      <c r="AH3728" s="13" t="s">
        <v>40</v>
      </c>
      <c r="AI3728" s="13" t="s">
        <v>41</v>
      </c>
      <c r="AK3728" s="14" t="s">
        <v>21</v>
      </c>
      <c r="AL3728" s="15">
        <v>0.05</v>
      </c>
      <c r="AM3728" s="16" t="s">
        <v>3</v>
      </c>
    </row>
    <row r="3729" spans="1:39" ht="13.8" x14ac:dyDescent="0.25">
      <c r="A3729" s="19" t="s">
        <v>4</v>
      </c>
      <c r="B3729" s="19"/>
      <c r="C3729" s="20"/>
      <c r="D3729" s="20"/>
      <c r="E3729" s="20"/>
      <c r="F3729" s="20"/>
      <c r="G3729" s="44"/>
      <c r="H3729" s="44"/>
      <c r="I3729" s="21">
        <f t="shared" ref="I3729:K3729" si="10453">SUM(I3717:I3728)</f>
        <v>0</v>
      </c>
      <c r="J3729" s="21">
        <f t="shared" si="10453"/>
        <v>0</v>
      </c>
      <c r="K3729" s="21">
        <f t="shared" si="10453"/>
        <v>0</v>
      </c>
      <c r="L3729" s="21">
        <f>L3728</f>
        <v>0</v>
      </c>
      <c r="M3729" s="21">
        <f>SUM(M3717:M3728)</f>
        <v>0</v>
      </c>
      <c r="N3729" s="21">
        <f t="shared" ref="N3729:O3729" si="10454">SUM(N3717:N3728)</f>
        <v>0</v>
      </c>
      <c r="O3729" s="21">
        <f t="shared" si="10454"/>
        <v>0</v>
      </c>
      <c r="P3729" s="21"/>
      <c r="Q3729" s="22"/>
      <c r="R3729" s="21">
        <f t="shared" ref="R3729:AI3729" si="10455">SUM(R3717:R3728)</f>
        <v>0</v>
      </c>
      <c r="S3729" s="21">
        <f t="shared" si="10455"/>
        <v>0</v>
      </c>
      <c r="T3729" s="21">
        <f t="shared" si="10455"/>
        <v>0</v>
      </c>
      <c r="U3729" s="21">
        <f t="shared" si="10455"/>
        <v>0</v>
      </c>
      <c r="V3729" s="21">
        <f t="shared" si="10455"/>
        <v>0</v>
      </c>
      <c r="W3729" s="21">
        <f t="shared" si="10455"/>
        <v>0</v>
      </c>
      <c r="X3729" s="21">
        <f t="shared" si="10455"/>
        <v>0</v>
      </c>
      <c r="Y3729" s="21">
        <f t="shared" si="10455"/>
        <v>0</v>
      </c>
      <c r="Z3729" s="21">
        <f t="shared" si="10455"/>
        <v>0</v>
      </c>
      <c r="AA3729" s="21">
        <f t="shared" si="10455"/>
        <v>0</v>
      </c>
      <c r="AB3729" s="21">
        <f t="shared" si="10455"/>
        <v>0</v>
      </c>
      <c r="AC3729" s="21">
        <f t="shared" si="10455"/>
        <v>0</v>
      </c>
      <c r="AD3729" s="27">
        <f t="shared" si="10455"/>
        <v>0</v>
      </c>
      <c r="AE3729" s="21">
        <f t="shared" si="10455"/>
        <v>0</v>
      </c>
      <c r="AF3729" s="21">
        <f>SUM(AF3717:AF3728)</f>
        <v>0</v>
      </c>
      <c r="AG3729" s="27">
        <f t="shared" si="10455"/>
        <v>0</v>
      </c>
      <c r="AH3729" s="21">
        <f t="shared" si="10455"/>
        <v>0</v>
      </c>
      <c r="AI3729" s="21">
        <f t="shared" si="10455"/>
        <v>0</v>
      </c>
      <c r="AK3729" s="14" t="s">
        <v>71</v>
      </c>
      <c r="AL3729" s="15">
        <v>0.05</v>
      </c>
      <c r="AM3729" s="16" t="s">
        <v>3</v>
      </c>
    </row>
    <row r="3730" spans="1:39" x14ac:dyDescent="0.25">
      <c r="A3730" s="2"/>
      <c r="G3730" s="2"/>
      <c r="H3730" s="2"/>
      <c r="O3730" s="2"/>
      <c r="P3730" s="2"/>
    </row>
    <row r="3731" spans="1:39" ht="42" customHeight="1" x14ac:dyDescent="0.25">
      <c r="A3731" s="223" t="s">
        <v>63</v>
      </c>
      <c r="B3731" s="223" t="s">
        <v>43</v>
      </c>
      <c r="C3731" s="224" t="s">
        <v>19</v>
      </c>
      <c r="D3731" s="226"/>
      <c r="E3731" s="223" t="s">
        <v>14</v>
      </c>
      <c r="F3731" s="223" t="s">
        <v>38</v>
      </c>
      <c r="G3731" s="223" t="s">
        <v>1</v>
      </c>
      <c r="H3731" s="223" t="s">
        <v>5</v>
      </c>
      <c r="I3731" s="225" t="s">
        <v>31</v>
      </c>
      <c r="J3731" s="225" t="s">
        <v>32</v>
      </c>
      <c r="K3731" s="225" t="s">
        <v>48</v>
      </c>
      <c r="L3731" s="225" t="s">
        <v>0</v>
      </c>
      <c r="M3731" s="4" t="s">
        <v>45</v>
      </c>
      <c r="N3731" s="4" t="s">
        <v>46</v>
      </c>
      <c r="O3731" s="4" t="s">
        <v>47</v>
      </c>
      <c r="P3731" s="225" t="s">
        <v>50</v>
      </c>
      <c r="Q3731" s="225" t="s">
        <v>33</v>
      </c>
      <c r="R3731" s="4" t="s">
        <v>51</v>
      </c>
      <c r="S3731" s="4" t="s">
        <v>52</v>
      </c>
      <c r="T3731" s="4" t="s">
        <v>53</v>
      </c>
      <c r="U3731" s="4" t="s">
        <v>54</v>
      </c>
      <c r="V3731" s="4" t="s">
        <v>55</v>
      </c>
      <c r="W3731" s="4" t="s">
        <v>56</v>
      </c>
      <c r="X3731" s="4" t="s">
        <v>57</v>
      </c>
      <c r="Y3731" s="4" t="s">
        <v>58</v>
      </c>
      <c r="Z3731" s="4" t="s">
        <v>59</v>
      </c>
      <c r="AA3731" s="4" t="s">
        <v>62</v>
      </c>
      <c r="AB3731" s="4" t="s">
        <v>60</v>
      </c>
      <c r="AC3731" s="4" t="s">
        <v>61</v>
      </c>
      <c r="AD3731" s="233" t="s">
        <v>34</v>
      </c>
      <c r="AE3731" s="231" t="s">
        <v>2</v>
      </c>
      <c r="AF3731" s="231" t="s">
        <v>3</v>
      </c>
      <c r="AG3731" s="233" t="s">
        <v>35</v>
      </c>
      <c r="AH3731" s="223" t="s">
        <v>36</v>
      </c>
      <c r="AI3731" s="223" t="s">
        <v>37</v>
      </c>
      <c r="AK3731" s="229" t="s">
        <v>30</v>
      </c>
      <c r="AL3731" s="229"/>
      <c r="AM3731" s="229"/>
    </row>
    <row r="3732" spans="1:39" s="6" customFormat="1" ht="35.25" customHeight="1" x14ac:dyDescent="0.3">
      <c r="A3732" s="224"/>
      <c r="B3732" s="224"/>
      <c r="C3732" s="224"/>
      <c r="D3732" s="227"/>
      <c r="E3732" s="223"/>
      <c r="F3732" s="223"/>
      <c r="G3732" s="223"/>
      <c r="H3732" s="223"/>
      <c r="I3732" s="230"/>
      <c r="J3732" s="230"/>
      <c r="K3732" s="230"/>
      <c r="L3732" s="230"/>
      <c r="M3732" s="5">
        <v>0</v>
      </c>
      <c r="N3732" s="5">
        <v>625000</v>
      </c>
      <c r="O3732" s="5">
        <v>1250000</v>
      </c>
      <c r="P3732" s="225"/>
      <c r="Q3732" s="225"/>
      <c r="R3732" s="29">
        <v>4.95E-4</v>
      </c>
      <c r="S3732" s="29">
        <v>9.5200000000000005E-4</v>
      </c>
      <c r="T3732" s="29">
        <v>1.5900000000000001E-3</v>
      </c>
      <c r="U3732" s="29">
        <v>1.1169999999999999E-3</v>
      </c>
      <c r="V3732" s="29">
        <v>2.189E-3</v>
      </c>
      <c r="W3732" s="29">
        <v>4.5430000000000002E-3</v>
      </c>
      <c r="X3732" s="29">
        <v>8.8199999999999997E-4</v>
      </c>
      <c r="Y3732" s="29">
        <v>1.6949999999999999E-3</v>
      </c>
      <c r="Z3732" s="29">
        <v>2.8319999999999999E-3</v>
      </c>
      <c r="AA3732" s="29">
        <v>1.9889999999999999E-3</v>
      </c>
      <c r="AB3732" s="29">
        <v>3.8999999999999998E-3</v>
      </c>
      <c r="AC3732" s="29">
        <v>8.0949999999999998E-3</v>
      </c>
      <c r="AD3732" s="233"/>
      <c r="AE3732" s="232"/>
      <c r="AF3732" s="232"/>
      <c r="AG3732" s="234"/>
      <c r="AH3732" s="223"/>
      <c r="AI3732" s="223"/>
      <c r="AK3732" s="229"/>
      <c r="AL3732" s="229"/>
      <c r="AM3732" s="229"/>
    </row>
    <row r="3733" spans="1:39" s="3" customFormat="1" ht="13.8" x14ac:dyDescent="0.25">
      <c r="A3733" s="7" t="s">
        <v>44</v>
      </c>
      <c r="B3733" s="7" t="s">
        <v>42</v>
      </c>
      <c r="C3733" s="8" t="s">
        <v>39</v>
      </c>
      <c r="D3733" s="30"/>
      <c r="E3733" s="8" t="s">
        <v>64</v>
      </c>
      <c r="F3733" s="9" t="str">
        <f>IFERROR(VLOOKUP(E3733,Template!$AK$5:$AL$17,2,FALSE),"")</f>
        <v/>
      </c>
      <c r="G3733" s="41" t="s">
        <v>7</v>
      </c>
      <c r="H3733" s="41" t="s">
        <v>6</v>
      </c>
      <c r="I3733" s="32" t="s">
        <v>65</v>
      </c>
      <c r="J3733" s="32" t="s">
        <v>66</v>
      </c>
      <c r="K3733" s="33">
        <f>IFERROR(I3733+J3733,0)</f>
        <v>0</v>
      </c>
      <c r="L3733" s="33">
        <f>IFERROR(K3733,"")</f>
        <v>0</v>
      </c>
      <c r="M3733" s="34">
        <f t="shared" ref="M3733:M3744" si="10456">IF(L3733&lt;=$N$4,K3733,IF(L3732&gt;$N$4,0,$N$4-L3732))</f>
        <v>0</v>
      </c>
      <c r="N3733" s="34">
        <f>IF(AND(L3733&gt;$N$4,L3733&lt;=$O$4),K3733-M3733,IF(AND(L3732&gt;$N$4,L3732&lt;=$O$4),$O$4-L3732,IF(L3732&gt;$O$4,0,IF(L3733&lt;$N$4,0,MIN(L3733-$N$4,$N$4)))))</f>
        <v>0</v>
      </c>
      <c r="O3733" s="34">
        <f>IF(L3733&gt;$O$4,K3733-M3733-N3733,0)</f>
        <v>0</v>
      </c>
      <c r="P3733" s="12" t="s">
        <v>94</v>
      </c>
      <c r="Q3733" s="12" t="s">
        <v>68</v>
      </c>
      <c r="R3733" s="33">
        <f>IF(AND($Q3733="LOW",$P3733="French"),M3733*R$4,0)</f>
        <v>0</v>
      </c>
      <c r="S3733" s="33">
        <f>IF(AND($Q3733="LOW",$P3733="French"),N3733*S$4,0)</f>
        <v>0</v>
      </c>
      <c r="T3733" s="33">
        <f>IF(AND($Q3733="LOW",$P3733="French"),O3733*T$4,0)</f>
        <v>0</v>
      </c>
      <c r="U3733" s="33">
        <f>IF(AND($Q3733="HIGH",$P3733="French"),M3733*U$4,0)</f>
        <v>0</v>
      </c>
      <c r="V3733" s="33">
        <f>IF(AND($Q3733="HIGH",$P3733="French"),N3733*V$4,0)</f>
        <v>0</v>
      </c>
      <c r="W3733" s="33">
        <f>IF(AND($Q3733="HIGH",$P3733="French"),O3733*W$4,0)</f>
        <v>0</v>
      </c>
      <c r="X3733" s="33">
        <f>IF(AND($Q3733="LOW",$P3733="English"),M3733*X$4,0)</f>
        <v>0</v>
      </c>
      <c r="Y3733" s="33">
        <f>IF(AND($Q3733="LOW",$P3733="English"),N3733*Y$4,0)</f>
        <v>0</v>
      </c>
      <c r="Z3733" s="33">
        <f>IF(AND($Q3733="LOW",$P3733="English"),O3733*Z$4,0)</f>
        <v>0</v>
      </c>
      <c r="AA3733" s="33">
        <f>IF(AND($Q3733="HIGH",$P3733="English"),M3733*AA$4,0)</f>
        <v>0</v>
      </c>
      <c r="AB3733" s="33">
        <f>IF(AND($Q3733="HIGH",$P3733="English"),N3733*AB$4,0)</f>
        <v>0</v>
      </c>
      <c r="AC3733" s="33">
        <f>IF(AND($Q3733="HIGH",$P3733="English"),O3733*AC$4,0)</f>
        <v>0</v>
      </c>
      <c r="AD3733" s="26">
        <f>SUM(R3733:AC3733)</f>
        <v>0</v>
      </c>
      <c r="AE3733" s="46" t="str">
        <f>IFERROR(IF(AE$3=VLOOKUP($E3733,Template!$AK$5:$AM$17,3,FALSE),$AD3733*$F3733,0),"0.00")</f>
        <v>0.00</v>
      </c>
      <c r="AF3733" s="46" t="str">
        <f>IFERROR(IF(AF$3=VLOOKUP($E3733,Template!$AK$5:$AM$17,3,FALSE),$AD3733*$F3733,0),"0.00")</f>
        <v>0.00</v>
      </c>
      <c r="AG3733" s="28">
        <f>SUM(AD3733:AF3733)</f>
        <v>0</v>
      </c>
      <c r="AH3733" s="13" t="s">
        <v>40</v>
      </c>
      <c r="AI3733" s="13" t="s">
        <v>41</v>
      </c>
      <c r="AK3733" s="14" t="s">
        <v>25</v>
      </c>
      <c r="AL3733" s="15">
        <v>0.05</v>
      </c>
      <c r="AM3733" s="16" t="s">
        <v>3</v>
      </c>
    </row>
    <row r="3734" spans="1:39" s="3" customFormat="1" ht="13.8" x14ac:dyDescent="0.25">
      <c r="A3734" s="7" t="str">
        <f>A3733</f>
        <v>(Enter Broadcasting Company Name)</v>
      </c>
      <c r="B3734" s="7" t="str">
        <f>B3733</f>
        <v>(Enter Call Letters)</v>
      </c>
      <c r="C3734" s="8" t="str">
        <f>C3733</f>
        <v>(Select AM/FM)</v>
      </c>
      <c r="D3734" s="30"/>
      <c r="E3734" s="8" t="str">
        <f>E3733</f>
        <v>(Select Station Province)</v>
      </c>
      <c r="F3734" s="9" t="str">
        <f>IFERROR(VLOOKUP(E3734,Template!$AK$5:$AL$17,2,FALSE),"")</f>
        <v/>
      </c>
      <c r="G3734" s="42" t="s">
        <v>8</v>
      </c>
      <c r="H3734" s="42" t="s">
        <v>9</v>
      </c>
      <c r="I3734" s="32" t="s">
        <v>65</v>
      </c>
      <c r="J3734" s="32" t="s">
        <v>66</v>
      </c>
      <c r="K3734" s="33">
        <f t="shared" ref="K3734:K3744" si="10457">IFERROR(I3734+J3734,0)</f>
        <v>0</v>
      </c>
      <c r="L3734" s="33">
        <f t="shared" ref="L3734:L3744" si="10458">IFERROR(L3733+K3734,"")</f>
        <v>0</v>
      </c>
      <c r="M3734" s="34">
        <f t="shared" si="10456"/>
        <v>0</v>
      </c>
      <c r="N3734" s="34">
        <f>IF(AND(L3734&gt;$N$4,L3734&lt;=$O$4),K3734-M3734,IF(AND(L3733&gt;$N$4,L3733&lt;=$O$4),$O$4-L3733,IF(L3733&gt;$O$4,0,IF(L3734&lt;$N$4,0,MIN(L3734-$N$4,$N$4)))))</f>
        <v>0</v>
      </c>
      <c r="O3734" s="34">
        <f t="shared" ref="O3734:O3744" si="10459">IF(L3734&gt;$O$4,K3734-M3734-N3734,0)</f>
        <v>0</v>
      </c>
      <c r="P3734" s="12" t="str">
        <f>P3733</f>
        <v>(Select Language)</v>
      </c>
      <c r="Q3734" s="12" t="str">
        <f>Q3733</f>
        <v>(Select Usage)</v>
      </c>
      <c r="R3734" s="33">
        <f t="shared" ref="R3734:R3744" si="10460">IF(AND($Q3734="LOW",$P3734="French"),M3734*R$4,0)</f>
        <v>0</v>
      </c>
      <c r="S3734" s="33">
        <f t="shared" ref="S3734:S3744" si="10461">IF(AND($Q3734="LOW",$P3734="French"),N3734*S$4,0)</f>
        <v>0</v>
      </c>
      <c r="T3734" s="33">
        <f t="shared" ref="T3734:T3744" si="10462">IF(AND($Q3734="LOW",$P3734="French"),O3734*T$4,0)</f>
        <v>0</v>
      </c>
      <c r="U3734" s="33">
        <f t="shared" ref="U3734:U3744" si="10463">IF(AND($Q3734="HIGH",$P3734="French"),M3734*U$4,0)</f>
        <v>0</v>
      </c>
      <c r="V3734" s="33">
        <f t="shared" ref="V3734:V3744" si="10464">IF(AND($Q3734="HIGH",$P3734="French"),N3734*V$4,0)</f>
        <v>0</v>
      </c>
      <c r="W3734" s="33">
        <f t="shared" ref="W3734:W3744" si="10465">IF(AND($Q3734="HIGH",$P3734="French"),O3734*W$4,0)</f>
        <v>0</v>
      </c>
      <c r="X3734" s="33">
        <f t="shared" ref="X3734:X3744" si="10466">IF(AND($Q3734="LOW",$P3734="English"),M3734*X$4,0)</f>
        <v>0</v>
      </c>
      <c r="Y3734" s="33">
        <f t="shared" ref="Y3734:Y3744" si="10467">IF(AND($Q3734="LOW",$P3734="English"),N3734*Y$4,0)</f>
        <v>0</v>
      </c>
      <c r="Z3734" s="33">
        <f t="shared" ref="Z3734:Z3744" si="10468">IF(AND($Q3734="LOW",$P3734="English"),O3734*Z$4,0)</f>
        <v>0</v>
      </c>
      <c r="AA3734" s="33">
        <f t="shared" ref="AA3734:AA3744" si="10469">IF(AND($Q3734="HIGH",$P3734="English"),M3734*AA$4,0)</f>
        <v>0</v>
      </c>
      <c r="AB3734" s="33">
        <f t="shared" ref="AB3734:AB3744" si="10470">IF(AND($Q3734="HIGH",$P3734="English"),N3734*AB$4,0)</f>
        <v>0</v>
      </c>
      <c r="AC3734" s="33">
        <f t="shared" ref="AC3734:AC3744" si="10471">IF(AND($Q3734="HIGH",$P3734="English"),O3734*AC$4,0)</f>
        <v>0</v>
      </c>
      <c r="AD3734" s="26">
        <f t="shared" ref="AD3734:AD3738" si="10472">SUM(R3734:AC3734)</f>
        <v>0</v>
      </c>
      <c r="AE3734" s="46" t="str">
        <f>IFERROR(IF(AE$3=VLOOKUP($E3734,Template!$AK$5:$AM$17,3,FALSE),$AD3734*$F3734,0),"0.00")</f>
        <v>0.00</v>
      </c>
      <c r="AF3734" s="46" t="str">
        <f>IFERROR(IF(AF$3=VLOOKUP($E3734,Template!$AK$5:$AM$17,3,FALSE),$AD3734*$F3734,0),"0.00")</f>
        <v>0.00</v>
      </c>
      <c r="AG3734" s="28">
        <f t="shared" ref="AG3734:AG3744" si="10473">SUM(AD3734:AF3734)</f>
        <v>0</v>
      </c>
      <c r="AH3734" s="13" t="s">
        <v>40</v>
      </c>
      <c r="AI3734" s="13" t="s">
        <v>41</v>
      </c>
      <c r="AK3734" s="14" t="s">
        <v>23</v>
      </c>
      <c r="AL3734" s="15">
        <v>0.05</v>
      </c>
      <c r="AM3734" s="16" t="s">
        <v>3</v>
      </c>
    </row>
    <row r="3735" spans="1:39" s="3" customFormat="1" ht="13.8" x14ac:dyDescent="0.25">
      <c r="A3735" s="7" t="str">
        <f t="shared" ref="A3735:C3735" si="10474">A3734</f>
        <v>(Enter Broadcasting Company Name)</v>
      </c>
      <c r="B3735" s="7" t="str">
        <f t="shared" si="10474"/>
        <v>(Enter Call Letters)</v>
      </c>
      <c r="C3735" s="8" t="str">
        <f t="shared" si="10474"/>
        <v>(Select AM/FM)</v>
      </c>
      <c r="D3735" s="30"/>
      <c r="E3735" s="8" t="str">
        <f t="shared" ref="E3735:E3744" si="10475">E3734</f>
        <v>(Select Station Province)</v>
      </c>
      <c r="F3735" s="9" t="str">
        <f>IFERROR(VLOOKUP(E3735,Template!$AK$5:$AL$17,2,FALSE),"")</f>
        <v/>
      </c>
      <c r="G3735" s="42" t="s">
        <v>6</v>
      </c>
      <c r="H3735" s="42" t="s">
        <v>10</v>
      </c>
      <c r="I3735" s="32" t="s">
        <v>65</v>
      </c>
      <c r="J3735" s="32" t="s">
        <v>66</v>
      </c>
      <c r="K3735" s="33">
        <f t="shared" si="10457"/>
        <v>0</v>
      </c>
      <c r="L3735" s="33">
        <f t="shared" si="10458"/>
        <v>0</v>
      </c>
      <c r="M3735" s="34">
        <f t="shared" si="10456"/>
        <v>0</v>
      </c>
      <c r="N3735" s="34">
        <f t="shared" ref="N3735:N3744" si="10476">IF(AND(L3735&gt;$N$4,L3735&lt;=$O$4),K3735-M3735,IF(AND(L3734&gt;$N$4,L3734&lt;=$O$4),$O$4-L3734,IF(L3734&gt;$O$4,0,IF(L3735&lt;$N$4,0,MIN(L3735-$N$4,$N$4)))))</f>
        <v>0</v>
      </c>
      <c r="O3735" s="34">
        <f t="shared" si="10459"/>
        <v>0</v>
      </c>
      <c r="P3735" s="12" t="str">
        <f t="shared" ref="P3735:Q3735" si="10477">P3734</f>
        <v>(Select Language)</v>
      </c>
      <c r="Q3735" s="12" t="str">
        <f t="shared" si="10477"/>
        <v>(Select Usage)</v>
      </c>
      <c r="R3735" s="33">
        <f t="shared" si="10460"/>
        <v>0</v>
      </c>
      <c r="S3735" s="33">
        <f t="shared" si="10461"/>
        <v>0</v>
      </c>
      <c r="T3735" s="33">
        <f t="shared" si="10462"/>
        <v>0</v>
      </c>
      <c r="U3735" s="33">
        <f t="shared" si="10463"/>
        <v>0</v>
      </c>
      <c r="V3735" s="33">
        <f t="shared" si="10464"/>
        <v>0</v>
      </c>
      <c r="W3735" s="33">
        <f t="shared" si="10465"/>
        <v>0</v>
      </c>
      <c r="X3735" s="33">
        <f t="shared" si="10466"/>
        <v>0</v>
      </c>
      <c r="Y3735" s="33">
        <f t="shared" si="10467"/>
        <v>0</v>
      </c>
      <c r="Z3735" s="33">
        <f t="shared" si="10468"/>
        <v>0</v>
      </c>
      <c r="AA3735" s="33">
        <f t="shared" si="10469"/>
        <v>0</v>
      </c>
      <c r="AB3735" s="33">
        <f t="shared" si="10470"/>
        <v>0</v>
      </c>
      <c r="AC3735" s="33">
        <f t="shared" si="10471"/>
        <v>0</v>
      </c>
      <c r="AD3735" s="26">
        <f t="shared" si="10472"/>
        <v>0</v>
      </c>
      <c r="AE3735" s="46" t="str">
        <f>IFERROR(IF(AE$3=VLOOKUP($E3735,Template!$AK$5:$AM$17,3,FALSE),$AD3735*$F3735,0),"0.00")</f>
        <v>0.00</v>
      </c>
      <c r="AF3735" s="46" t="str">
        <f>IFERROR(IF(AF$3=VLOOKUP($E3735,Template!$AK$5:$AM$17,3,FALSE),$AD3735*$F3735,0),"0.00")</f>
        <v>0.00</v>
      </c>
      <c r="AG3735" s="28">
        <f t="shared" si="10473"/>
        <v>0</v>
      </c>
      <c r="AH3735" s="13" t="s">
        <v>40</v>
      </c>
      <c r="AI3735" s="13" t="s">
        <v>41</v>
      </c>
      <c r="AK3735" s="14" t="s">
        <v>24</v>
      </c>
      <c r="AL3735" s="15">
        <v>0.05</v>
      </c>
      <c r="AM3735" s="16" t="s">
        <v>3</v>
      </c>
    </row>
    <row r="3736" spans="1:39" s="3" customFormat="1" ht="13.8" x14ac:dyDescent="0.25">
      <c r="A3736" s="7" t="str">
        <f t="shared" ref="A3736:C3736" si="10478">A3735</f>
        <v>(Enter Broadcasting Company Name)</v>
      </c>
      <c r="B3736" s="7" t="str">
        <f t="shared" si="10478"/>
        <v>(Enter Call Letters)</v>
      </c>
      <c r="C3736" s="8" t="str">
        <f t="shared" si="10478"/>
        <v>(Select AM/FM)</v>
      </c>
      <c r="D3736" s="30"/>
      <c r="E3736" s="8" t="str">
        <f t="shared" si="10475"/>
        <v>(Select Station Province)</v>
      </c>
      <c r="F3736" s="9" t="str">
        <f>IFERROR(VLOOKUP(E3736,Template!$AK$5:$AL$17,2,FALSE),"")</f>
        <v/>
      </c>
      <c r="G3736" s="42" t="s">
        <v>9</v>
      </c>
      <c r="H3736" s="42" t="s">
        <v>11</v>
      </c>
      <c r="I3736" s="32" t="s">
        <v>65</v>
      </c>
      <c r="J3736" s="32" t="s">
        <v>66</v>
      </c>
      <c r="K3736" s="33">
        <f t="shared" si="10457"/>
        <v>0</v>
      </c>
      <c r="L3736" s="33">
        <f t="shared" si="10458"/>
        <v>0</v>
      </c>
      <c r="M3736" s="34">
        <f t="shared" si="10456"/>
        <v>0</v>
      </c>
      <c r="N3736" s="34">
        <f t="shared" si="10476"/>
        <v>0</v>
      </c>
      <c r="O3736" s="34">
        <f t="shared" si="10459"/>
        <v>0</v>
      </c>
      <c r="P3736" s="12" t="str">
        <f t="shared" ref="P3736:Q3736" si="10479">P3735</f>
        <v>(Select Language)</v>
      </c>
      <c r="Q3736" s="12" t="str">
        <f t="shared" si="10479"/>
        <v>(Select Usage)</v>
      </c>
      <c r="R3736" s="33">
        <f t="shared" si="10460"/>
        <v>0</v>
      </c>
      <c r="S3736" s="33">
        <f t="shared" si="10461"/>
        <v>0</v>
      </c>
      <c r="T3736" s="33">
        <f t="shared" si="10462"/>
        <v>0</v>
      </c>
      <c r="U3736" s="33">
        <f t="shared" si="10463"/>
        <v>0</v>
      </c>
      <c r="V3736" s="33">
        <f t="shared" si="10464"/>
        <v>0</v>
      </c>
      <c r="W3736" s="33">
        <f t="shared" si="10465"/>
        <v>0</v>
      </c>
      <c r="X3736" s="33">
        <f t="shared" si="10466"/>
        <v>0</v>
      </c>
      <c r="Y3736" s="33">
        <f t="shared" si="10467"/>
        <v>0</v>
      </c>
      <c r="Z3736" s="33">
        <f t="shared" si="10468"/>
        <v>0</v>
      </c>
      <c r="AA3736" s="33">
        <f t="shared" si="10469"/>
        <v>0</v>
      </c>
      <c r="AB3736" s="33">
        <f t="shared" si="10470"/>
        <v>0</v>
      </c>
      <c r="AC3736" s="33">
        <f t="shared" si="10471"/>
        <v>0</v>
      </c>
      <c r="AD3736" s="26">
        <f t="shared" si="10472"/>
        <v>0</v>
      </c>
      <c r="AE3736" s="46" t="str">
        <f>IFERROR(IF(AE$3=VLOOKUP($E3736,Template!$AK$5:$AM$17,3,FALSE),$AD3736*$F3736,0),"0.00")</f>
        <v>0.00</v>
      </c>
      <c r="AF3736" s="46" t="str">
        <f>IFERROR(IF(AF$3=VLOOKUP($E3736,Template!$AK$5:$AM$17,3,FALSE),$AD3736*$F3736,0),"0.00")</f>
        <v>0.00</v>
      </c>
      <c r="AG3736" s="28">
        <f t="shared" si="10473"/>
        <v>0</v>
      </c>
      <c r="AH3736" s="13" t="s">
        <v>40</v>
      </c>
      <c r="AI3736" s="13" t="s">
        <v>41</v>
      </c>
      <c r="AK3736" s="14" t="s">
        <v>22</v>
      </c>
      <c r="AL3736" s="15">
        <v>0.15</v>
      </c>
      <c r="AM3736" s="16" t="s">
        <v>2</v>
      </c>
    </row>
    <row r="3737" spans="1:39" s="3" customFormat="1" ht="13.8" x14ac:dyDescent="0.25">
      <c r="A3737" s="7" t="str">
        <f t="shared" ref="A3737:C3737" si="10480">A3736</f>
        <v>(Enter Broadcasting Company Name)</v>
      </c>
      <c r="B3737" s="7" t="str">
        <f t="shared" si="10480"/>
        <v>(Enter Call Letters)</v>
      </c>
      <c r="C3737" s="8" t="str">
        <f t="shared" si="10480"/>
        <v>(Select AM/FM)</v>
      </c>
      <c r="D3737" s="30"/>
      <c r="E3737" s="8" t="str">
        <f t="shared" si="10475"/>
        <v>(Select Station Province)</v>
      </c>
      <c r="F3737" s="9" t="str">
        <f>IFERROR(VLOOKUP(E3737,Template!$AK$5:$AL$17,2,FALSE),"")</f>
        <v/>
      </c>
      <c r="G3737" s="42" t="s">
        <v>10</v>
      </c>
      <c r="H3737" s="42" t="s">
        <v>12</v>
      </c>
      <c r="I3737" s="32" t="s">
        <v>65</v>
      </c>
      <c r="J3737" s="32" t="s">
        <v>66</v>
      </c>
      <c r="K3737" s="33">
        <f t="shared" si="10457"/>
        <v>0</v>
      </c>
      <c r="L3737" s="33">
        <f t="shared" si="10458"/>
        <v>0</v>
      </c>
      <c r="M3737" s="34">
        <f t="shared" si="10456"/>
        <v>0</v>
      </c>
      <c r="N3737" s="34">
        <f t="shared" si="10476"/>
        <v>0</v>
      </c>
      <c r="O3737" s="34">
        <f t="shared" si="10459"/>
        <v>0</v>
      </c>
      <c r="P3737" s="12" t="str">
        <f t="shared" ref="P3737:Q3737" si="10481">P3736</f>
        <v>(Select Language)</v>
      </c>
      <c r="Q3737" s="12" t="str">
        <f t="shared" si="10481"/>
        <v>(Select Usage)</v>
      </c>
      <c r="R3737" s="33">
        <f t="shared" si="10460"/>
        <v>0</v>
      </c>
      <c r="S3737" s="33">
        <f t="shared" si="10461"/>
        <v>0</v>
      </c>
      <c r="T3737" s="33">
        <f t="shared" si="10462"/>
        <v>0</v>
      </c>
      <c r="U3737" s="33">
        <f t="shared" si="10463"/>
        <v>0</v>
      </c>
      <c r="V3737" s="33">
        <f t="shared" si="10464"/>
        <v>0</v>
      </c>
      <c r="W3737" s="33">
        <f t="shared" si="10465"/>
        <v>0</v>
      </c>
      <c r="X3737" s="33">
        <f t="shared" si="10466"/>
        <v>0</v>
      </c>
      <c r="Y3737" s="33">
        <f t="shared" si="10467"/>
        <v>0</v>
      </c>
      <c r="Z3737" s="33">
        <f t="shared" si="10468"/>
        <v>0</v>
      </c>
      <c r="AA3737" s="33">
        <f t="shared" si="10469"/>
        <v>0</v>
      </c>
      <c r="AB3737" s="33">
        <f t="shared" si="10470"/>
        <v>0</v>
      </c>
      <c r="AC3737" s="33">
        <f t="shared" si="10471"/>
        <v>0</v>
      </c>
      <c r="AD3737" s="26">
        <f t="shared" si="10472"/>
        <v>0</v>
      </c>
      <c r="AE3737" s="46" t="str">
        <f>IFERROR(IF(AE$3=VLOOKUP($E3737,Template!$AK$5:$AM$17,3,FALSE),$AD3737*$F3737,0),"0.00")</f>
        <v>0.00</v>
      </c>
      <c r="AF3737" s="46" t="str">
        <f>IFERROR(IF(AF$3=VLOOKUP($E3737,Template!$AK$5:$AM$17,3,FALSE),$AD3737*$F3737,0),"0.00")</f>
        <v>0.00</v>
      </c>
      <c r="AG3737" s="28">
        <f t="shared" si="10473"/>
        <v>0</v>
      </c>
      <c r="AH3737" s="13" t="s">
        <v>40</v>
      </c>
      <c r="AI3737" s="13" t="s">
        <v>41</v>
      </c>
      <c r="AK3737" s="14" t="s">
        <v>26</v>
      </c>
      <c r="AL3737" s="15">
        <v>0.15</v>
      </c>
      <c r="AM3737" s="16" t="s">
        <v>2</v>
      </c>
    </row>
    <row r="3738" spans="1:39" s="3" customFormat="1" ht="13.8" x14ac:dyDescent="0.25">
      <c r="A3738" s="7" t="str">
        <f t="shared" ref="A3738:C3738" si="10482">A3737</f>
        <v>(Enter Broadcasting Company Name)</v>
      </c>
      <c r="B3738" s="7" t="str">
        <f t="shared" si="10482"/>
        <v>(Enter Call Letters)</v>
      </c>
      <c r="C3738" s="8" t="str">
        <f t="shared" si="10482"/>
        <v>(Select AM/FM)</v>
      </c>
      <c r="D3738" s="30"/>
      <c r="E3738" s="8" t="str">
        <f t="shared" si="10475"/>
        <v>(Select Station Province)</v>
      </c>
      <c r="F3738" s="9" t="str">
        <f>IFERROR(VLOOKUP(E3738,Template!$AK$5:$AL$17,2,FALSE),"")</f>
        <v/>
      </c>
      <c r="G3738" s="42" t="s">
        <v>11</v>
      </c>
      <c r="H3738" s="42" t="s">
        <v>13</v>
      </c>
      <c r="I3738" s="32" t="s">
        <v>65</v>
      </c>
      <c r="J3738" s="32" t="s">
        <v>66</v>
      </c>
      <c r="K3738" s="33">
        <f t="shared" si="10457"/>
        <v>0</v>
      </c>
      <c r="L3738" s="33">
        <f t="shared" si="10458"/>
        <v>0</v>
      </c>
      <c r="M3738" s="34">
        <f t="shared" si="10456"/>
        <v>0</v>
      </c>
      <c r="N3738" s="34">
        <f t="shared" si="10476"/>
        <v>0</v>
      </c>
      <c r="O3738" s="34">
        <f t="shared" si="10459"/>
        <v>0</v>
      </c>
      <c r="P3738" s="12" t="str">
        <f t="shared" ref="P3738:Q3738" si="10483">P3737</f>
        <v>(Select Language)</v>
      </c>
      <c r="Q3738" s="12" t="str">
        <f t="shared" si="10483"/>
        <v>(Select Usage)</v>
      </c>
      <c r="R3738" s="33">
        <f t="shared" si="10460"/>
        <v>0</v>
      </c>
      <c r="S3738" s="33">
        <f t="shared" si="10461"/>
        <v>0</v>
      </c>
      <c r="T3738" s="33">
        <f t="shared" si="10462"/>
        <v>0</v>
      </c>
      <c r="U3738" s="33">
        <f t="shared" si="10463"/>
        <v>0</v>
      </c>
      <c r="V3738" s="33">
        <f t="shared" si="10464"/>
        <v>0</v>
      </c>
      <c r="W3738" s="33">
        <f t="shared" si="10465"/>
        <v>0</v>
      </c>
      <c r="X3738" s="33">
        <f t="shared" si="10466"/>
        <v>0</v>
      </c>
      <c r="Y3738" s="33">
        <f t="shared" si="10467"/>
        <v>0</v>
      </c>
      <c r="Z3738" s="33">
        <f t="shared" si="10468"/>
        <v>0</v>
      </c>
      <c r="AA3738" s="33">
        <f t="shared" si="10469"/>
        <v>0</v>
      </c>
      <c r="AB3738" s="33">
        <f t="shared" si="10470"/>
        <v>0</v>
      </c>
      <c r="AC3738" s="33">
        <f t="shared" si="10471"/>
        <v>0</v>
      </c>
      <c r="AD3738" s="26">
        <f t="shared" si="10472"/>
        <v>0</v>
      </c>
      <c r="AE3738" s="46" t="str">
        <f>IFERROR(IF(AE$3=VLOOKUP($E3738,Template!$AK$5:$AM$17,3,FALSE),$AD3738*$F3738,0),"0.00")</f>
        <v>0.00</v>
      </c>
      <c r="AF3738" s="46" t="str">
        <f>IFERROR(IF(AF$3=VLOOKUP($E3738,Template!$AK$5:$AM$17,3,FALSE),$AD3738*$F3738,0),"0.00")</f>
        <v>0.00</v>
      </c>
      <c r="AG3738" s="28">
        <f t="shared" si="10473"/>
        <v>0</v>
      </c>
      <c r="AH3738" s="13" t="s">
        <v>40</v>
      </c>
      <c r="AI3738" s="13" t="s">
        <v>41</v>
      </c>
      <c r="AK3738" s="14" t="s">
        <v>27</v>
      </c>
      <c r="AL3738" s="15">
        <v>0.15</v>
      </c>
      <c r="AM3738" s="16" t="s">
        <v>2</v>
      </c>
    </row>
    <row r="3739" spans="1:39" s="3" customFormat="1" ht="13.8" x14ac:dyDescent="0.25">
      <c r="A3739" s="7" t="str">
        <f t="shared" ref="A3739:C3739" si="10484">A3738</f>
        <v>(Enter Broadcasting Company Name)</v>
      </c>
      <c r="B3739" s="7" t="str">
        <f t="shared" si="10484"/>
        <v>(Enter Call Letters)</v>
      </c>
      <c r="C3739" s="8" t="str">
        <f t="shared" si="10484"/>
        <v>(Select AM/FM)</v>
      </c>
      <c r="D3739" s="30"/>
      <c r="E3739" s="8" t="str">
        <f t="shared" si="10475"/>
        <v>(Select Station Province)</v>
      </c>
      <c r="F3739" s="9" t="str">
        <f>IFERROR(VLOOKUP(E3739,Template!$AK$5:$AL$17,2,FALSE),"")</f>
        <v/>
      </c>
      <c r="G3739" s="42" t="s">
        <v>12</v>
      </c>
      <c r="H3739" s="42" t="s">
        <v>15</v>
      </c>
      <c r="I3739" s="32" t="s">
        <v>65</v>
      </c>
      <c r="J3739" s="32" t="s">
        <v>66</v>
      </c>
      <c r="K3739" s="33">
        <f t="shared" si="10457"/>
        <v>0</v>
      </c>
      <c r="L3739" s="33">
        <f t="shared" si="10458"/>
        <v>0</v>
      </c>
      <c r="M3739" s="34">
        <f t="shared" si="10456"/>
        <v>0</v>
      </c>
      <c r="N3739" s="34">
        <f t="shared" si="10476"/>
        <v>0</v>
      </c>
      <c r="O3739" s="34">
        <f t="shared" si="10459"/>
        <v>0</v>
      </c>
      <c r="P3739" s="12" t="str">
        <f t="shared" ref="P3739:Q3739" si="10485">P3738</f>
        <v>(Select Language)</v>
      </c>
      <c r="Q3739" s="12" t="str">
        <f t="shared" si="10485"/>
        <v>(Select Usage)</v>
      </c>
      <c r="R3739" s="33">
        <f t="shared" si="10460"/>
        <v>0</v>
      </c>
      <c r="S3739" s="33">
        <f t="shared" si="10461"/>
        <v>0</v>
      </c>
      <c r="T3739" s="33">
        <f t="shared" si="10462"/>
        <v>0</v>
      </c>
      <c r="U3739" s="33">
        <f t="shared" si="10463"/>
        <v>0</v>
      </c>
      <c r="V3739" s="33">
        <f t="shared" si="10464"/>
        <v>0</v>
      </c>
      <c r="W3739" s="33">
        <f t="shared" si="10465"/>
        <v>0</v>
      </c>
      <c r="X3739" s="33">
        <f t="shared" si="10466"/>
        <v>0</v>
      </c>
      <c r="Y3739" s="33">
        <f t="shared" si="10467"/>
        <v>0</v>
      </c>
      <c r="Z3739" s="33">
        <f t="shared" si="10468"/>
        <v>0</v>
      </c>
      <c r="AA3739" s="33">
        <f t="shared" si="10469"/>
        <v>0</v>
      </c>
      <c r="AB3739" s="33">
        <f t="shared" si="10470"/>
        <v>0</v>
      </c>
      <c r="AC3739" s="33">
        <f t="shared" si="10471"/>
        <v>0</v>
      </c>
      <c r="AD3739" s="26">
        <f>SUM(R3739:AC3739)</f>
        <v>0</v>
      </c>
      <c r="AE3739" s="46" t="str">
        <f>IFERROR(IF(AE$3=VLOOKUP($E3739,Template!$AK$5:$AM$17,3,FALSE),$AD3739*$F3739,0),"0.00")</f>
        <v>0.00</v>
      </c>
      <c r="AF3739" s="46" t="str">
        <f>IFERROR(IF(AF$3=VLOOKUP($E3739,Template!$AK$5:$AM$17,3,FALSE),$AD3739*$F3739,0),"0.00")</f>
        <v>0.00</v>
      </c>
      <c r="AG3739" s="28">
        <f t="shared" si="10473"/>
        <v>0</v>
      </c>
      <c r="AH3739" s="13" t="s">
        <v>40</v>
      </c>
      <c r="AI3739" s="13" t="s">
        <v>41</v>
      </c>
      <c r="AK3739" s="14" t="s">
        <v>28</v>
      </c>
      <c r="AL3739" s="15">
        <v>0.05</v>
      </c>
      <c r="AM3739" s="16" t="s">
        <v>3</v>
      </c>
    </row>
    <row r="3740" spans="1:39" s="3" customFormat="1" ht="13.8" x14ac:dyDescent="0.25">
      <c r="A3740" s="7" t="str">
        <f t="shared" ref="A3740:C3740" si="10486">A3739</f>
        <v>(Enter Broadcasting Company Name)</v>
      </c>
      <c r="B3740" s="7" t="str">
        <f t="shared" si="10486"/>
        <v>(Enter Call Letters)</v>
      </c>
      <c r="C3740" s="8" t="str">
        <f t="shared" si="10486"/>
        <v>(Select AM/FM)</v>
      </c>
      <c r="D3740" s="30"/>
      <c r="E3740" s="8" t="str">
        <f t="shared" si="10475"/>
        <v>(Select Station Province)</v>
      </c>
      <c r="F3740" s="9" t="str">
        <f>IFERROR(VLOOKUP(E3740,Template!$AK$5:$AL$17,2,FALSE),"")</f>
        <v/>
      </c>
      <c r="G3740" s="42" t="s">
        <v>13</v>
      </c>
      <c r="H3740" s="42" t="s">
        <v>16</v>
      </c>
      <c r="I3740" s="32" t="s">
        <v>65</v>
      </c>
      <c r="J3740" s="32" t="s">
        <v>66</v>
      </c>
      <c r="K3740" s="33">
        <f t="shared" si="10457"/>
        <v>0</v>
      </c>
      <c r="L3740" s="33">
        <f t="shared" si="10458"/>
        <v>0</v>
      </c>
      <c r="M3740" s="34">
        <f t="shared" si="10456"/>
        <v>0</v>
      </c>
      <c r="N3740" s="34">
        <f t="shared" si="10476"/>
        <v>0</v>
      </c>
      <c r="O3740" s="34">
        <f t="shared" si="10459"/>
        <v>0</v>
      </c>
      <c r="P3740" s="12" t="str">
        <f t="shared" ref="P3740:Q3740" si="10487">P3739</f>
        <v>(Select Language)</v>
      </c>
      <c r="Q3740" s="12" t="str">
        <f t="shared" si="10487"/>
        <v>(Select Usage)</v>
      </c>
      <c r="R3740" s="33">
        <f t="shared" si="10460"/>
        <v>0</v>
      </c>
      <c r="S3740" s="33">
        <f t="shared" si="10461"/>
        <v>0</v>
      </c>
      <c r="T3740" s="33">
        <f t="shared" si="10462"/>
        <v>0</v>
      </c>
      <c r="U3740" s="33">
        <f t="shared" si="10463"/>
        <v>0</v>
      </c>
      <c r="V3740" s="33">
        <f t="shared" si="10464"/>
        <v>0</v>
      </c>
      <c r="W3740" s="33">
        <f t="shared" si="10465"/>
        <v>0</v>
      </c>
      <c r="X3740" s="33">
        <f t="shared" si="10466"/>
        <v>0</v>
      </c>
      <c r="Y3740" s="33">
        <f t="shared" si="10467"/>
        <v>0</v>
      </c>
      <c r="Z3740" s="33">
        <f t="shared" si="10468"/>
        <v>0</v>
      </c>
      <c r="AA3740" s="33">
        <f t="shared" si="10469"/>
        <v>0</v>
      </c>
      <c r="AB3740" s="33">
        <f t="shared" si="10470"/>
        <v>0</v>
      </c>
      <c r="AC3740" s="33">
        <f t="shared" si="10471"/>
        <v>0</v>
      </c>
      <c r="AD3740" s="26">
        <f t="shared" ref="AD3740:AD3742" si="10488">SUM(R3740:AC3740)</f>
        <v>0</v>
      </c>
      <c r="AE3740" s="46" t="str">
        <f>IFERROR(IF(AE$3=VLOOKUP($E3740,Template!$AK$5:$AM$17,3,FALSE),$AD3740*$F3740,0),"0.00")</f>
        <v>0.00</v>
      </c>
      <c r="AF3740" s="46" t="str">
        <f>IFERROR(IF(AF$3=VLOOKUP($E3740,Template!$AK$5:$AM$17,3,FALSE),$AD3740*$F3740,0),"0.00")</f>
        <v>0.00</v>
      </c>
      <c r="AG3740" s="28">
        <f t="shared" si="10473"/>
        <v>0</v>
      </c>
      <c r="AH3740" s="13" t="s">
        <v>40</v>
      </c>
      <c r="AI3740" s="13" t="s">
        <v>41</v>
      </c>
      <c r="AK3740" s="14" t="s">
        <v>70</v>
      </c>
      <c r="AL3740" s="15">
        <v>0.05</v>
      </c>
      <c r="AM3740" s="16" t="s">
        <v>3</v>
      </c>
    </row>
    <row r="3741" spans="1:39" s="3" customFormat="1" ht="13.8" x14ac:dyDescent="0.25">
      <c r="A3741" s="7" t="str">
        <f t="shared" ref="A3741:C3741" si="10489">A3740</f>
        <v>(Enter Broadcasting Company Name)</v>
      </c>
      <c r="B3741" s="7" t="str">
        <f t="shared" si="10489"/>
        <v>(Enter Call Letters)</v>
      </c>
      <c r="C3741" s="8" t="str">
        <f t="shared" si="10489"/>
        <v>(Select AM/FM)</v>
      </c>
      <c r="D3741" s="30"/>
      <c r="E3741" s="8" t="str">
        <f t="shared" si="10475"/>
        <v>(Select Station Province)</v>
      </c>
      <c r="F3741" s="9" t="str">
        <f>IFERROR(VLOOKUP(E3741,Template!$AK$5:$AL$17,2,FALSE),"")</f>
        <v/>
      </c>
      <c r="G3741" s="42" t="s">
        <v>15</v>
      </c>
      <c r="H3741" s="42" t="s">
        <v>17</v>
      </c>
      <c r="I3741" s="32" t="s">
        <v>65</v>
      </c>
      <c r="J3741" s="32" t="s">
        <v>66</v>
      </c>
      <c r="K3741" s="33">
        <f t="shared" si="10457"/>
        <v>0</v>
      </c>
      <c r="L3741" s="33">
        <f t="shared" si="10458"/>
        <v>0</v>
      </c>
      <c r="M3741" s="34">
        <f t="shared" si="10456"/>
        <v>0</v>
      </c>
      <c r="N3741" s="34">
        <f t="shared" si="10476"/>
        <v>0</v>
      </c>
      <c r="O3741" s="34">
        <f t="shared" si="10459"/>
        <v>0</v>
      </c>
      <c r="P3741" s="12" t="str">
        <f t="shared" ref="P3741:Q3741" si="10490">P3740</f>
        <v>(Select Language)</v>
      </c>
      <c r="Q3741" s="12" t="str">
        <f t="shared" si="10490"/>
        <v>(Select Usage)</v>
      </c>
      <c r="R3741" s="33">
        <f t="shared" si="10460"/>
        <v>0</v>
      </c>
      <c r="S3741" s="33">
        <f t="shared" si="10461"/>
        <v>0</v>
      </c>
      <c r="T3741" s="33">
        <f t="shared" si="10462"/>
        <v>0</v>
      </c>
      <c r="U3741" s="33">
        <f t="shared" si="10463"/>
        <v>0</v>
      </c>
      <c r="V3741" s="33">
        <f t="shared" si="10464"/>
        <v>0</v>
      </c>
      <c r="W3741" s="33">
        <f t="shared" si="10465"/>
        <v>0</v>
      </c>
      <c r="X3741" s="33">
        <f t="shared" si="10466"/>
        <v>0</v>
      </c>
      <c r="Y3741" s="33">
        <f t="shared" si="10467"/>
        <v>0</v>
      </c>
      <c r="Z3741" s="33">
        <f t="shared" si="10468"/>
        <v>0</v>
      </c>
      <c r="AA3741" s="33">
        <f t="shared" si="10469"/>
        <v>0</v>
      </c>
      <c r="AB3741" s="33">
        <f t="shared" si="10470"/>
        <v>0</v>
      </c>
      <c r="AC3741" s="33">
        <f t="shared" si="10471"/>
        <v>0</v>
      </c>
      <c r="AD3741" s="26">
        <f t="shared" si="10488"/>
        <v>0</v>
      </c>
      <c r="AE3741" s="46" t="str">
        <f>IFERROR(IF(AE$3=VLOOKUP($E3741,Template!$AK$5:$AM$17,3,FALSE),$AD3741*$F3741,0),"0.00")</f>
        <v>0.00</v>
      </c>
      <c r="AF3741" s="46" t="str">
        <f>IFERROR(IF(AF$3=VLOOKUP($E3741,Template!$AK$5:$AM$17,3,FALSE),$AD3741*$F3741,0),"0.00")</f>
        <v>0.00</v>
      </c>
      <c r="AG3741" s="28">
        <f t="shared" si="10473"/>
        <v>0</v>
      </c>
      <c r="AH3741" s="13" t="s">
        <v>40</v>
      </c>
      <c r="AI3741" s="13" t="s">
        <v>41</v>
      </c>
      <c r="AK3741" s="14" t="s">
        <v>20</v>
      </c>
      <c r="AL3741" s="15">
        <v>0.13</v>
      </c>
      <c r="AM3741" s="16" t="s">
        <v>2</v>
      </c>
    </row>
    <row r="3742" spans="1:39" s="3" customFormat="1" ht="13.8" x14ac:dyDescent="0.25">
      <c r="A3742" s="7" t="str">
        <f t="shared" ref="A3742:C3742" si="10491">A3741</f>
        <v>(Enter Broadcasting Company Name)</v>
      </c>
      <c r="B3742" s="7" t="str">
        <f t="shared" si="10491"/>
        <v>(Enter Call Letters)</v>
      </c>
      <c r="C3742" s="8" t="str">
        <f t="shared" si="10491"/>
        <v>(Select AM/FM)</v>
      </c>
      <c r="D3742" s="30"/>
      <c r="E3742" s="8" t="str">
        <f t="shared" si="10475"/>
        <v>(Select Station Province)</v>
      </c>
      <c r="F3742" s="9" t="str">
        <f>IFERROR(VLOOKUP(E3742,Template!$AK$5:$AL$17,2,FALSE),"")</f>
        <v/>
      </c>
      <c r="G3742" s="42" t="s">
        <v>16</v>
      </c>
      <c r="H3742" s="42" t="s">
        <v>18</v>
      </c>
      <c r="I3742" s="32" t="s">
        <v>65</v>
      </c>
      <c r="J3742" s="32" t="s">
        <v>66</v>
      </c>
      <c r="K3742" s="33">
        <f t="shared" si="10457"/>
        <v>0</v>
      </c>
      <c r="L3742" s="33">
        <f t="shared" si="10458"/>
        <v>0</v>
      </c>
      <c r="M3742" s="34">
        <f t="shared" si="10456"/>
        <v>0</v>
      </c>
      <c r="N3742" s="34">
        <f t="shared" si="10476"/>
        <v>0</v>
      </c>
      <c r="O3742" s="34">
        <f t="shared" si="10459"/>
        <v>0</v>
      </c>
      <c r="P3742" s="12" t="str">
        <f t="shared" ref="P3742:Q3742" si="10492">P3741</f>
        <v>(Select Language)</v>
      </c>
      <c r="Q3742" s="12" t="str">
        <f t="shared" si="10492"/>
        <v>(Select Usage)</v>
      </c>
      <c r="R3742" s="33">
        <f t="shared" si="10460"/>
        <v>0</v>
      </c>
      <c r="S3742" s="33">
        <f t="shared" si="10461"/>
        <v>0</v>
      </c>
      <c r="T3742" s="33">
        <f t="shared" si="10462"/>
        <v>0</v>
      </c>
      <c r="U3742" s="33">
        <f t="shared" si="10463"/>
        <v>0</v>
      </c>
      <c r="V3742" s="33">
        <f t="shared" si="10464"/>
        <v>0</v>
      </c>
      <c r="W3742" s="33">
        <f t="shared" si="10465"/>
        <v>0</v>
      </c>
      <c r="X3742" s="33">
        <f t="shared" si="10466"/>
        <v>0</v>
      </c>
      <c r="Y3742" s="33">
        <f t="shared" si="10467"/>
        <v>0</v>
      </c>
      <c r="Z3742" s="33">
        <f t="shared" si="10468"/>
        <v>0</v>
      </c>
      <c r="AA3742" s="33">
        <f t="shared" si="10469"/>
        <v>0</v>
      </c>
      <c r="AB3742" s="33">
        <f t="shared" si="10470"/>
        <v>0</v>
      </c>
      <c r="AC3742" s="33">
        <f t="shared" si="10471"/>
        <v>0</v>
      </c>
      <c r="AD3742" s="26">
        <f t="shared" si="10488"/>
        <v>0</v>
      </c>
      <c r="AE3742" s="46" t="str">
        <f>IFERROR(IF(AE$3=VLOOKUP($E3742,Template!$AK$5:$AM$17,3,FALSE),$AD3742*$F3742,0),"0.00")</f>
        <v>0.00</v>
      </c>
      <c r="AF3742" s="46" t="str">
        <f>IFERROR(IF(AF$3=VLOOKUP($E3742,Template!$AK$5:$AM$17,3,FALSE),$AD3742*$F3742,0),"0.00")</f>
        <v>0.00</v>
      </c>
      <c r="AG3742" s="28">
        <f t="shared" si="10473"/>
        <v>0</v>
      </c>
      <c r="AH3742" s="13" t="s">
        <v>40</v>
      </c>
      <c r="AI3742" s="13" t="s">
        <v>41</v>
      </c>
      <c r="AK3742" s="14" t="s">
        <v>69</v>
      </c>
      <c r="AL3742" s="15">
        <v>0.15</v>
      </c>
      <c r="AM3742" s="16" t="s">
        <v>2</v>
      </c>
    </row>
    <row r="3743" spans="1:39" s="3" customFormat="1" ht="13.8" x14ac:dyDescent="0.25">
      <c r="A3743" s="7" t="str">
        <f t="shared" ref="A3743:C3743" si="10493">A3742</f>
        <v>(Enter Broadcasting Company Name)</v>
      </c>
      <c r="B3743" s="7" t="str">
        <f t="shared" si="10493"/>
        <v>(Enter Call Letters)</v>
      </c>
      <c r="C3743" s="8" t="str">
        <f t="shared" si="10493"/>
        <v>(Select AM/FM)</v>
      </c>
      <c r="D3743" s="30"/>
      <c r="E3743" s="8" t="str">
        <f t="shared" si="10475"/>
        <v>(Select Station Province)</v>
      </c>
      <c r="F3743" s="9" t="str">
        <f>IFERROR(VLOOKUP(E3743,Template!$AK$5:$AL$17,2,FALSE),"")</f>
        <v/>
      </c>
      <c r="G3743" s="42" t="s">
        <v>17</v>
      </c>
      <c r="H3743" s="42" t="s">
        <v>7</v>
      </c>
      <c r="I3743" s="32" t="s">
        <v>65</v>
      </c>
      <c r="J3743" s="32" t="s">
        <v>66</v>
      </c>
      <c r="K3743" s="33">
        <f t="shared" si="10457"/>
        <v>0</v>
      </c>
      <c r="L3743" s="33">
        <f t="shared" si="10458"/>
        <v>0</v>
      </c>
      <c r="M3743" s="34">
        <f t="shared" si="10456"/>
        <v>0</v>
      </c>
      <c r="N3743" s="34">
        <f t="shared" si="10476"/>
        <v>0</v>
      </c>
      <c r="O3743" s="34">
        <f t="shared" si="10459"/>
        <v>0</v>
      </c>
      <c r="P3743" s="12" t="str">
        <f t="shared" ref="P3743:Q3743" si="10494">P3742</f>
        <v>(Select Language)</v>
      </c>
      <c r="Q3743" s="12" t="str">
        <f t="shared" si="10494"/>
        <v>(Select Usage)</v>
      </c>
      <c r="R3743" s="33">
        <f t="shared" si="10460"/>
        <v>0</v>
      </c>
      <c r="S3743" s="33">
        <f t="shared" si="10461"/>
        <v>0</v>
      </c>
      <c r="T3743" s="33">
        <f t="shared" si="10462"/>
        <v>0</v>
      </c>
      <c r="U3743" s="33">
        <f t="shared" si="10463"/>
        <v>0</v>
      </c>
      <c r="V3743" s="33">
        <f t="shared" si="10464"/>
        <v>0</v>
      </c>
      <c r="W3743" s="33">
        <f t="shared" si="10465"/>
        <v>0</v>
      </c>
      <c r="X3743" s="33">
        <f t="shared" si="10466"/>
        <v>0</v>
      </c>
      <c r="Y3743" s="33">
        <f t="shared" si="10467"/>
        <v>0</v>
      </c>
      <c r="Z3743" s="33">
        <f t="shared" si="10468"/>
        <v>0</v>
      </c>
      <c r="AA3743" s="33">
        <f t="shared" si="10469"/>
        <v>0</v>
      </c>
      <c r="AB3743" s="33">
        <f t="shared" si="10470"/>
        <v>0</v>
      </c>
      <c r="AC3743" s="33">
        <f t="shared" si="10471"/>
        <v>0</v>
      </c>
      <c r="AD3743" s="26">
        <f>SUM(R3743:AC3743)</f>
        <v>0</v>
      </c>
      <c r="AE3743" s="46" t="str">
        <f>IFERROR(IF(AE$3=VLOOKUP($E3743,Template!$AK$5:$AM$17,3,FALSE),$AD3743*$F3743,0),"0.00")</f>
        <v>0.00</v>
      </c>
      <c r="AF3743" s="46" t="str">
        <f>IFERROR(IF(AF$3=VLOOKUP($E3743,Template!$AK$5:$AM$17,3,FALSE),$AD3743*$F3743,0),"0.00")</f>
        <v>0.00</v>
      </c>
      <c r="AG3743" s="28">
        <f t="shared" si="10473"/>
        <v>0</v>
      </c>
      <c r="AH3743" s="13" t="s">
        <v>40</v>
      </c>
      <c r="AI3743" s="13" t="s">
        <v>41</v>
      </c>
      <c r="AK3743" s="14" t="s">
        <v>29</v>
      </c>
      <c r="AL3743" s="15">
        <v>0.05</v>
      </c>
      <c r="AM3743" s="16" t="s">
        <v>3</v>
      </c>
    </row>
    <row r="3744" spans="1:39" s="3" customFormat="1" ht="13.8" x14ac:dyDescent="0.25">
      <c r="A3744" s="7" t="str">
        <f t="shared" ref="A3744:C3744" si="10495">A3743</f>
        <v>(Enter Broadcasting Company Name)</v>
      </c>
      <c r="B3744" s="7" t="str">
        <f t="shared" si="10495"/>
        <v>(Enter Call Letters)</v>
      </c>
      <c r="C3744" s="8" t="str">
        <f t="shared" si="10495"/>
        <v>(Select AM/FM)</v>
      </c>
      <c r="D3744" s="30"/>
      <c r="E3744" s="8" t="str">
        <f t="shared" si="10475"/>
        <v>(Select Station Province)</v>
      </c>
      <c r="F3744" s="9" t="str">
        <f>IFERROR(VLOOKUP(E3744,Template!$AK$5:$AL$17,2,FALSE),"")</f>
        <v/>
      </c>
      <c r="G3744" s="42" t="s">
        <v>18</v>
      </c>
      <c r="H3744" s="43" t="s">
        <v>8</v>
      </c>
      <c r="I3744" s="32" t="s">
        <v>65</v>
      </c>
      <c r="J3744" s="32" t="s">
        <v>66</v>
      </c>
      <c r="K3744" s="33">
        <f t="shared" si="10457"/>
        <v>0</v>
      </c>
      <c r="L3744" s="33">
        <f t="shared" si="10458"/>
        <v>0</v>
      </c>
      <c r="M3744" s="34">
        <f t="shared" si="10456"/>
        <v>0</v>
      </c>
      <c r="N3744" s="34">
        <f t="shared" si="10476"/>
        <v>0</v>
      </c>
      <c r="O3744" s="34">
        <f t="shared" si="10459"/>
        <v>0</v>
      </c>
      <c r="P3744" s="12" t="str">
        <f t="shared" ref="P3744:Q3744" si="10496">P3743</f>
        <v>(Select Language)</v>
      </c>
      <c r="Q3744" s="12" t="str">
        <f t="shared" si="10496"/>
        <v>(Select Usage)</v>
      </c>
      <c r="R3744" s="33">
        <f t="shared" si="10460"/>
        <v>0</v>
      </c>
      <c r="S3744" s="33">
        <f t="shared" si="10461"/>
        <v>0</v>
      </c>
      <c r="T3744" s="33">
        <f t="shared" si="10462"/>
        <v>0</v>
      </c>
      <c r="U3744" s="33">
        <f t="shared" si="10463"/>
        <v>0</v>
      </c>
      <c r="V3744" s="33">
        <f t="shared" si="10464"/>
        <v>0</v>
      </c>
      <c r="W3744" s="33">
        <f t="shared" si="10465"/>
        <v>0</v>
      </c>
      <c r="X3744" s="33">
        <f t="shared" si="10466"/>
        <v>0</v>
      </c>
      <c r="Y3744" s="33">
        <f t="shared" si="10467"/>
        <v>0</v>
      </c>
      <c r="Z3744" s="33">
        <f t="shared" si="10468"/>
        <v>0</v>
      </c>
      <c r="AA3744" s="33">
        <f t="shared" si="10469"/>
        <v>0</v>
      </c>
      <c r="AB3744" s="33">
        <f t="shared" si="10470"/>
        <v>0</v>
      </c>
      <c r="AC3744" s="33">
        <f t="shared" si="10471"/>
        <v>0</v>
      </c>
      <c r="AD3744" s="26">
        <f t="shared" ref="AD3744" si="10497">SUM(R3744:AC3744)</f>
        <v>0</v>
      </c>
      <c r="AE3744" s="46" t="str">
        <f>IFERROR(IF(AE$3=VLOOKUP($E3744,Template!$AK$5:$AM$17,3,FALSE),$AD3744*$F3744,0),"0.00")</f>
        <v>0.00</v>
      </c>
      <c r="AF3744" s="46" t="str">
        <f>IFERROR(IF(AF$3=VLOOKUP($E3744,Template!$AK$5:$AM$17,3,FALSE),$AD3744*$F3744,0),"0.00")</f>
        <v>0.00</v>
      </c>
      <c r="AG3744" s="28">
        <f t="shared" si="10473"/>
        <v>0</v>
      </c>
      <c r="AH3744" s="13" t="s">
        <v>40</v>
      </c>
      <c r="AI3744" s="13" t="s">
        <v>41</v>
      </c>
      <c r="AK3744" s="14" t="s">
        <v>21</v>
      </c>
      <c r="AL3744" s="15">
        <v>0.05</v>
      </c>
      <c r="AM3744" s="16" t="s">
        <v>3</v>
      </c>
    </row>
    <row r="3745" spans="1:39" ht="13.8" x14ac:dyDescent="0.25">
      <c r="A3745" s="19" t="s">
        <v>4</v>
      </c>
      <c r="B3745" s="19"/>
      <c r="C3745" s="20"/>
      <c r="D3745" s="20"/>
      <c r="E3745" s="20"/>
      <c r="F3745" s="20"/>
      <c r="G3745" s="44"/>
      <c r="H3745" s="44"/>
      <c r="I3745" s="21">
        <f t="shared" ref="I3745:K3745" si="10498">SUM(I3733:I3744)</f>
        <v>0</v>
      </c>
      <c r="J3745" s="21">
        <f t="shared" si="10498"/>
        <v>0</v>
      </c>
      <c r="K3745" s="21">
        <f t="shared" si="10498"/>
        <v>0</v>
      </c>
      <c r="L3745" s="21">
        <f>L3744</f>
        <v>0</v>
      </c>
      <c r="M3745" s="21">
        <f>SUM(M3733:M3744)</f>
        <v>0</v>
      </c>
      <c r="N3745" s="21">
        <f t="shared" ref="N3745:O3745" si="10499">SUM(N3733:N3744)</f>
        <v>0</v>
      </c>
      <c r="O3745" s="21">
        <f t="shared" si="10499"/>
        <v>0</v>
      </c>
      <c r="P3745" s="21"/>
      <c r="Q3745" s="22"/>
      <c r="R3745" s="21">
        <f t="shared" ref="R3745:AI3745" si="10500">SUM(R3733:R3744)</f>
        <v>0</v>
      </c>
      <c r="S3745" s="21">
        <f t="shared" si="10500"/>
        <v>0</v>
      </c>
      <c r="T3745" s="21">
        <f t="shared" si="10500"/>
        <v>0</v>
      </c>
      <c r="U3745" s="21">
        <f t="shared" si="10500"/>
        <v>0</v>
      </c>
      <c r="V3745" s="21">
        <f t="shared" si="10500"/>
        <v>0</v>
      </c>
      <c r="W3745" s="21">
        <f t="shared" si="10500"/>
        <v>0</v>
      </c>
      <c r="X3745" s="21">
        <f t="shared" si="10500"/>
        <v>0</v>
      </c>
      <c r="Y3745" s="21">
        <f t="shared" si="10500"/>
        <v>0</v>
      </c>
      <c r="Z3745" s="21">
        <f t="shared" si="10500"/>
        <v>0</v>
      </c>
      <c r="AA3745" s="21">
        <f t="shared" si="10500"/>
        <v>0</v>
      </c>
      <c r="AB3745" s="21">
        <f t="shared" si="10500"/>
        <v>0</v>
      </c>
      <c r="AC3745" s="21">
        <f t="shared" si="10500"/>
        <v>0</v>
      </c>
      <c r="AD3745" s="27">
        <f t="shared" si="10500"/>
        <v>0</v>
      </c>
      <c r="AE3745" s="21">
        <f t="shared" si="10500"/>
        <v>0</v>
      </c>
      <c r="AF3745" s="21">
        <f t="shared" si="10500"/>
        <v>0</v>
      </c>
      <c r="AG3745" s="27">
        <f t="shared" si="10500"/>
        <v>0</v>
      </c>
      <c r="AH3745" s="21">
        <f t="shared" si="10500"/>
        <v>0</v>
      </c>
      <c r="AI3745" s="21">
        <f t="shared" si="10500"/>
        <v>0</v>
      </c>
      <c r="AK3745" s="14" t="s">
        <v>71</v>
      </c>
      <c r="AL3745" s="15">
        <v>0.05</v>
      </c>
      <c r="AM3745" s="16" t="s">
        <v>3</v>
      </c>
    </row>
    <row r="3746" spans="1:39" x14ac:dyDescent="0.25">
      <c r="A3746" s="2"/>
      <c r="G3746" s="2"/>
      <c r="H3746" s="2"/>
      <c r="O3746" s="2"/>
      <c r="P3746" s="2"/>
    </row>
    <row r="3747" spans="1:39" ht="42" customHeight="1" x14ac:dyDescent="0.25">
      <c r="A3747" s="223" t="s">
        <v>63</v>
      </c>
      <c r="B3747" s="223" t="s">
        <v>43</v>
      </c>
      <c r="C3747" s="224" t="s">
        <v>19</v>
      </c>
      <c r="D3747" s="226"/>
      <c r="E3747" s="223" t="s">
        <v>14</v>
      </c>
      <c r="F3747" s="223" t="s">
        <v>38</v>
      </c>
      <c r="G3747" s="223" t="s">
        <v>1</v>
      </c>
      <c r="H3747" s="223" t="s">
        <v>5</v>
      </c>
      <c r="I3747" s="225" t="s">
        <v>31</v>
      </c>
      <c r="J3747" s="225" t="s">
        <v>32</v>
      </c>
      <c r="K3747" s="225" t="s">
        <v>48</v>
      </c>
      <c r="L3747" s="225" t="s">
        <v>0</v>
      </c>
      <c r="M3747" s="4" t="s">
        <v>45</v>
      </c>
      <c r="N3747" s="4" t="s">
        <v>46</v>
      </c>
      <c r="O3747" s="4" t="s">
        <v>47</v>
      </c>
      <c r="P3747" s="225" t="s">
        <v>50</v>
      </c>
      <c r="Q3747" s="225" t="s">
        <v>33</v>
      </c>
      <c r="R3747" s="4" t="s">
        <v>51</v>
      </c>
      <c r="S3747" s="4" t="s">
        <v>52</v>
      </c>
      <c r="T3747" s="4" t="s">
        <v>53</v>
      </c>
      <c r="U3747" s="4" t="s">
        <v>54</v>
      </c>
      <c r="V3747" s="4" t="s">
        <v>55</v>
      </c>
      <c r="W3747" s="4" t="s">
        <v>56</v>
      </c>
      <c r="X3747" s="4" t="s">
        <v>57</v>
      </c>
      <c r="Y3747" s="4" t="s">
        <v>58</v>
      </c>
      <c r="Z3747" s="4" t="s">
        <v>59</v>
      </c>
      <c r="AA3747" s="4" t="s">
        <v>62</v>
      </c>
      <c r="AB3747" s="4" t="s">
        <v>60</v>
      </c>
      <c r="AC3747" s="4" t="s">
        <v>61</v>
      </c>
      <c r="AD3747" s="233" t="s">
        <v>34</v>
      </c>
      <c r="AE3747" s="231" t="s">
        <v>2</v>
      </c>
      <c r="AF3747" s="231" t="s">
        <v>3</v>
      </c>
      <c r="AG3747" s="233" t="s">
        <v>35</v>
      </c>
      <c r="AH3747" s="223" t="s">
        <v>36</v>
      </c>
      <c r="AI3747" s="223" t="s">
        <v>37</v>
      </c>
      <c r="AK3747" s="229" t="s">
        <v>30</v>
      </c>
      <c r="AL3747" s="229"/>
      <c r="AM3747" s="229"/>
    </row>
    <row r="3748" spans="1:39" s="6" customFormat="1" ht="35.25" customHeight="1" x14ac:dyDescent="0.3">
      <c r="A3748" s="224"/>
      <c r="B3748" s="224"/>
      <c r="C3748" s="224"/>
      <c r="D3748" s="227"/>
      <c r="E3748" s="223"/>
      <c r="F3748" s="223"/>
      <c r="G3748" s="223"/>
      <c r="H3748" s="223"/>
      <c r="I3748" s="230"/>
      <c r="J3748" s="230"/>
      <c r="K3748" s="230"/>
      <c r="L3748" s="230"/>
      <c r="M3748" s="5">
        <v>0</v>
      </c>
      <c r="N3748" s="5">
        <v>625000</v>
      </c>
      <c r="O3748" s="5">
        <v>1250000</v>
      </c>
      <c r="P3748" s="225"/>
      <c r="Q3748" s="225"/>
      <c r="R3748" s="29">
        <v>4.95E-4</v>
      </c>
      <c r="S3748" s="29">
        <v>9.5200000000000005E-4</v>
      </c>
      <c r="T3748" s="29">
        <v>1.5900000000000001E-3</v>
      </c>
      <c r="U3748" s="29">
        <v>1.1169999999999999E-3</v>
      </c>
      <c r="V3748" s="29">
        <v>2.189E-3</v>
      </c>
      <c r="W3748" s="29">
        <v>4.5430000000000002E-3</v>
      </c>
      <c r="X3748" s="29">
        <v>8.8199999999999997E-4</v>
      </c>
      <c r="Y3748" s="29">
        <v>1.6949999999999999E-3</v>
      </c>
      <c r="Z3748" s="29">
        <v>2.8319999999999999E-3</v>
      </c>
      <c r="AA3748" s="29">
        <v>1.9889999999999999E-3</v>
      </c>
      <c r="AB3748" s="29">
        <v>3.8999999999999998E-3</v>
      </c>
      <c r="AC3748" s="29">
        <v>8.0949999999999998E-3</v>
      </c>
      <c r="AD3748" s="233"/>
      <c r="AE3748" s="232"/>
      <c r="AF3748" s="232"/>
      <c r="AG3748" s="234"/>
      <c r="AH3748" s="223"/>
      <c r="AI3748" s="223"/>
      <c r="AK3748" s="229"/>
      <c r="AL3748" s="229"/>
      <c r="AM3748" s="229"/>
    </row>
    <row r="3749" spans="1:39" s="3" customFormat="1" ht="13.8" x14ac:dyDescent="0.25">
      <c r="A3749" s="7" t="s">
        <v>44</v>
      </c>
      <c r="B3749" s="7" t="s">
        <v>42</v>
      </c>
      <c r="C3749" s="8" t="s">
        <v>39</v>
      </c>
      <c r="D3749" s="30"/>
      <c r="E3749" s="8" t="s">
        <v>64</v>
      </c>
      <c r="F3749" s="9" t="str">
        <f>IFERROR(VLOOKUP(E3749,Template!$AK$5:$AL$17,2,FALSE),"")</f>
        <v/>
      </c>
      <c r="G3749" s="41" t="s">
        <v>7</v>
      </c>
      <c r="H3749" s="41" t="s">
        <v>6</v>
      </c>
      <c r="I3749" s="32" t="s">
        <v>65</v>
      </c>
      <c r="J3749" s="32" t="s">
        <v>66</v>
      </c>
      <c r="K3749" s="33">
        <f>IFERROR(I3749+J3749,0)</f>
        <v>0</v>
      </c>
      <c r="L3749" s="33">
        <f>IFERROR(K3749,"")</f>
        <v>0</v>
      </c>
      <c r="M3749" s="34">
        <f t="shared" ref="M3749:M3760" si="10501">IF(L3749&lt;=$N$4,K3749,IF(L3748&gt;$N$4,0,$N$4-L3748))</f>
        <v>0</v>
      </c>
      <c r="N3749" s="34">
        <f>IF(AND(L3749&gt;$N$4,L3749&lt;=$O$4),K3749-M3749,IF(AND(L3748&gt;$N$4,L3748&lt;=$O$4),$O$4-L3748,IF(L3748&gt;$O$4,0,IF(L3749&lt;$N$4,0,MIN(L3749-$N$4,$N$4)))))</f>
        <v>0</v>
      </c>
      <c r="O3749" s="34">
        <f>IF(L3749&gt;$O$4,K3749-M3749-N3749,0)</f>
        <v>0</v>
      </c>
      <c r="P3749" s="12" t="s">
        <v>94</v>
      </c>
      <c r="Q3749" s="12" t="s">
        <v>68</v>
      </c>
      <c r="R3749" s="33">
        <f>IF(AND($Q3749="LOW",$P3749="French"),M3749*R$4,0)</f>
        <v>0</v>
      </c>
      <c r="S3749" s="33">
        <f>IF(AND($Q3749="LOW",$P3749="French"),N3749*S$4,0)</f>
        <v>0</v>
      </c>
      <c r="T3749" s="33">
        <f>IF(AND($Q3749="LOW",$P3749="French"),O3749*T$4,0)</f>
        <v>0</v>
      </c>
      <c r="U3749" s="33">
        <f>IF(AND($Q3749="HIGH",$P3749="French"),M3749*U$4,0)</f>
        <v>0</v>
      </c>
      <c r="V3749" s="33">
        <f>IF(AND($Q3749="HIGH",$P3749="French"),N3749*V$4,0)</f>
        <v>0</v>
      </c>
      <c r="W3749" s="33">
        <f>IF(AND($Q3749="HIGH",$P3749="French"),O3749*W$4,0)</f>
        <v>0</v>
      </c>
      <c r="X3749" s="33">
        <f>IF(AND($Q3749="LOW",$P3749="English"),M3749*X$4,0)</f>
        <v>0</v>
      </c>
      <c r="Y3749" s="33">
        <f>IF(AND($Q3749="LOW",$P3749="English"),N3749*Y$4,0)</f>
        <v>0</v>
      </c>
      <c r="Z3749" s="33">
        <f>IF(AND($Q3749="LOW",$P3749="English"),O3749*Z$4,0)</f>
        <v>0</v>
      </c>
      <c r="AA3749" s="33">
        <f>IF(AND($Q3749="HIGH",$P3749="English"),M3749*AA$4,0)</f>
        <v>0</v>
      </c>
      <c r="AB3749" s="33">
        <f>IF(AND($Q3749="HIGH",$P3749="English"),N3749*AB$4,0)</f>
        <v>0</v>
      </c>
      <c r="AC3749" s="33">
        <f>IF(AND($Q3749="HIGH",$P3749="English"),O3749*AC$4,0)</f>
        <v>0</v>
      </c>
      <c r="AD3749" s="26">
        <f>SUM(R3749:AC3749)</f>
        <v>0</v>
      </c>
      <c r="AE3749" s="46" t="str">
        <f>IFERROR(IF(AE$3=VLOOKUP($E3749,Template!$AK$5:$AM$17,3,FALSE),$AD3749*$F3749,0),"0.00")</f>
        <v>0.00</v>
      </c>
      <c r="AF3749" s="46" t="str">
        <f>IFERROR(IF(AF$3=VLOOKUP($E3749,Template!$AK$5:$AM$17,3,FALSE),$AD3749*$F3749,0),"0.00")</f>
        <v>0.00</v>
      </c>
      <c r="AG3749" s="28">
        <f>SUM(AD3749:AF3749)</f>
        <v>0</v>
      </c>
      <c r="AH3749" s="13" t="s">
        <v>40</v>
      </c>
      <c r="AI3749" s="13" t="s">
        <v>41</v>
      </c>
      <c r="AK3749" s="14" t="s">
        <v>25</v>
      </c>
      <c r="AL3749" s="15">
        <v>0.05</v>
      </c>
      <c r="AM3749" s="16" t="s">
        <v>3</v>
      </c>
    </row>
    <row r="3750" spans="1:39" s="3" customFormat="1" ht="13.8" x14ac:dyDescent="0.25">
      <c r="A3750" s="7" t="str">
        <f>A3749</f>
        <v>(Enter Broadcasting Company Name)</v>
      </c>
      <c r="B3750" s="7" t="str">
        <f>B3749</f>
        <v>(Enter Call Letters)</v>
      </c>
      <c r="C3750" s="8" t="str">
        <f>C3749</f>
        <v>(Select AM/FM)</v>
      </c>
      <c r="D3750" s="30"/>
      <c r="E3750" s="8" t="str">
        <f>E3749</f>
        <v>(Select Station Province)</v>
      </c>
      <c r="F3750" s="9" t="str">
        <f>IFERROR(VLOOKUP(E3750,Template!$AK$5:$AL$17,2,FALSE),"")</f>
        <v/>
      </c>
      <c r="G3750" s="42" t="s">
        <v>8</v>
      </c>
      <c r="H3750" s="42" t="s">
        <v>9</v>
      </c>
      <c r="I3750" s="32" t="s">
        <v>65</v>
      </c>
      <c r="J3750" s="32" t="s">
        <v>66</v>
      </c>
      <c r="K3750" s="33">
        <f t="shared" ref="K3750:K3760" si="10502">IFERROR(I3750+J3750,0)</f>
        <v>0</v>
      </c>
      <c r="L3750" s="33">
        <f t="shared" ref="L3750:L3760" si="10503">IFERROR(L3749+K3750,"")</f>
        <v>0</v>
      </c>
      <c r="M3750" s="34">
        <f t="shared" si="10501"/>
        <v>0</v>
      </c>
      <c r="N3750" s="34">
        <f>IF(AND(L3750&gt;$N$4,L3750&lt;=$O$4),K3750-M3750,IF(AND(L3749&gt;$N$4,L3749&lt;=$O$4),$O$4-L3749,IF(L3749&gt;$O$4,0,IF(L3750&lt;$N$4,0,MIN(L3750-$N$4,$N$4)))))</f>
        <v>0</v>
      </c>
      <c r="O3750" s="34">
        <f t="shared" ref="O3750:O3760" si="10504">IF(L3750&gt;$O$4,K3750-M3750-N3750,0)</f>
        <v>0</v>
      </c>
      <c r="P3750" s="12" t="str">
        <f>P3749</f>
        <v>(Select Language)</v>
      </c>
      <c r="Q3750" s="12" t="str">
        <f>Q3749</f>
        <v>(Select Usage)</v>
      </c>
      <c r="R3750" s="33">
        <f t="shared" ref="R3750:R3760" si="10505">IF(AND($Q3750="LOW",$P3750="French"),M3750*R$4,0)</f>
        <v>0</v>
      </c>
      <c r="S3750" s="33">
        <f t="shared" ref="S3750:S3760" si="10506">IF(AND($Q3750="LOW",$P3750="French"),N3750*S$4,0)</f>
        <v>0</v>
      </c>
      <c r="T3750" s="33">
        <f t="shared" ref="T3750:T3760" si="10507">IF(AND($Q3750="LOW",$P3750="French"),O3750*T$4,0)</f>
        <v>0</v>
      </c>
      <c r="U3750" s="33">
        <f t="shared" ref="U3750:U3760" si="10508">IF(AND($Q3750="HIGH",$P3750="French"),M3750*U$4,0)</f>
        <v>0</v>
      </c>
      <c r="V3750" s="33">
        <f t="shared" ref="V3750:V3760" si="10509">IF(AND($Q3750="HIGH",$P3750="French"),N3750*V$4,0)</f>
        <v>0</v>
      </c>
      <c r="W3750" s="33">
        <f t="shared" ref="W3750:W3760" si="10510">IF(AND($Q3750="HIGH",$P3750="French"),O3750*W$4,0)</f>
        <v>0</v>
      </c>
      <c r="X3750" s="33">
        <f t="shared" ref="X3750:X3760" si="10511">IF(AND($Q3750="LOW",$P3750="English"),M3750*X$4,0)</f>
        <v>0</v>
      </c>
      <c r="Y3750" s="33">
        <f t="shared" ref="Y3750:Y3760" si="10512">IF(AND($Q3750="LOW",$P3750="English"),N3750*Y$4,0)</f>
        <v>0</v>
      </c>
      <c r="Z3750" s="33">
        <f t="shared" ref="Z3750:Z3760" si="10513">IF(AND($Q3750="LOW",$P3750="English"),O3750*Z$4,0)</f>
        <v>0</v>
      </c>
      <c r="AA3750" s="33">
        <f t="shared" ref="AA3750:AA3760" si="10514">IF(AND($Q3750="HIGH",$P3750="English"),M3750*AA$4,0)</f>
        <v>0</v>
      </c>
      <c r="AB3750" s="33">
        <f t="shared" ref="AB3750:AB3760" si="10515">IF(AND($Q3750="HIGH",$P3750="English"),N3750*AB$4,0)</f>
        <v>0</v>
      </c>
      <c r="AC3750" s="33">
        <f t="shared" ref="AC3750:AC3760" si="10516">IF(AND($Q3750="HIGH",$P3750="English"),O3750*AC$4,0)</f>
        <v>0</v>
      </c>
      <c r="AD3750" s="26">
        <f t="shared" ref="AD3750:AD3754" si="10517">SUM(R3750:AC3750)</f>
        <v>0</v>
      </c>
      <c r="AE3750" s="46" t="str">
        <f>IFERROR(IF(AE$3=VLOOKUP($E3750,Template!$AK$5:$AM$17,3,FALSE),$AD3750*$F3750,0),"0.00")</f>
        <v>0.00</v>
      </c>
      <c r="AF3750" s="46" t="str">
        <f>IFERROR(IF(AF$3=VLOOKUP($E3750,Template!$AK$5:$AM$17,3,FALSE),$AD3750*$F3750,0),"0.00")</f>
        <v>0.00</v>
      </c>
      <c r="AG3750" s="28">
        <f t="shared" ref="AG3750:AG3760" si="10518">SUM(AD3750:AF3750)</f>
        <v>0</v>
      </c>
      <c r="AH3750" s="13" t="s">
        <v>40</v>
      </c>
      <c r="AI3750" s="13" t="s">
        <v>41</v>
      </c>
      <c r="AK3750" s="14" t="s">
        <v>23</v>
      </c>
      <c r="AL3750" s="15">
        <v>0.05</v>
      </c>
      <c r="AM3750" s="16" t="s">
        <v>3</v>
      </c>
    </row>
    <row r="3751" spans="1:39" s="3" customFormat="1" ht="13.8" x14ac:dyDescent="0.25">
      <c r="A3751" s="7" t="str">
        <f t="shared" ref="A3751:C3751" si="10519">A3750</f>
        <v>(Enter Broadcasting Company Name)</v>
      </c>
      <c r="B3751" s="7" t="str">
        <f t="shared" si="10519"/>
        <v>(Enter Call Letters)</v>
      </c>
      <c r="C3751" s="8" t="str">
        <f t="shared" si="10519"/>
        <v>(Select AM/FM)</v>
      </c>
      <c r="D3751" s="30"/>
      <c r="E3751" s="8" t="str">
        <f t="shared" ref="E3751:E3760" si="10520">E3750</f>
        <v>(Select Station Province)</v>
      </c>
      <c r="F3751" s="9" t="str">
        <f>IFERROR(VLOOKUP(E3751,Template!$AK$5:$AL$17,2,FALSE),"")</f>
        <v/>
      </c>
      <c r="G3751" s="42" t="s">
        <v>6</v>
      </c>
      <c r="H3751" s="42" t="s">
        <v>10</v>
      </c>
      <c r="I3751" s="32" t="s">
        <v>65</v>
      </c>
      <c r="J3751" s="32" t="s">
        <v>66</v>
      </c>
      <c r="K3751" s="33">
        <f t="shared" si="10502"/>
        <v>0</v>
      </c>
      <c r="L3751" s="33">
        <f t="shared" si="10503"/>
        <v>0</v>
      </c>
      <c r="M3751" s="34">
        <f t="shared" si="10501"/>
        <v>0</v>
      </c>
      <c r="N3751" s="34">
        <f t="shared" ref="N3751:N3760" si="10521">IF(AND(L3751&gt;$N$4,L3751&lt;=$O$4),K3751-M3751,IF(AND(L3750&gt;$N$4,L3750&lt;=$O$4),$O$4-L3750,IF(L3750&gt;$O$4,0,IF(L3751&lt;$N$4,0,MIN(L3751-$N$4,$N$4)))))</f>
        <v>0</v>
      </c>
      <c r="O3751" s="34">
        <f t="shared" si="10504"/>
        <v>0</v>
      </c>
      <c r="P3751" s="12" t="str">
        <f t="shared" ref="P3751:Q3751" si="10522">P3750</f>
        <v>(Select Language)</v>
      </c>
      <c r="Q3751" s="12" t="str">
        <f t="shared" si="10522"/>
        <v>(Select Usage)</v>
      </c>
      <c r="R3751" s="33">
        <f t="shared" si="10505"/>
        <v>0</v>
      </c>
      <c r="S3751" s="33">
        <f t="shared" si="10506"/>
        <v>0</v>
      </c>
      <c r="T3751" s="33">
        <f t="shared" si="10507"/>
        <v>0</v>
      </c>
      <c r="U3751" s="33">
        <f t="shared" si="10508"/>
        <v>0</v>
      </c>
      <c r="V3751" s="33">
        <f t="shared" si="10509"/>
        <v>0</v>
      </c>
      <c r="W3751" s="33">
        <f t="shared" si="10510"/>
        <v>0</v>
      </c>
      <c r="X3751" s="33">
        <f t="shared" si="10511"/>
        <v>0</v>
      </c>
      <c r="Y3751" s="33">
        <f t="shared" si="10512"/>
        <v>0</v>
      </c>
      <c r="Z3751" s="33">
        <f t="shared" si="10513"/>
        <v>0</v>
      </c>
      <c r="AA3751" s="33">
        <f t="shared" si="10514"/>
        <v>0</v>
      </c>
      <c r="AB3751" s="33">
        <f t="shared" si="10515"/>
        <v>0</v>
      </c>
      <c r="AC3751" s="33">
        <f t="shared" si="10516"/>
        <v>0</v>
      </c>
      <c r="AD3751" s="26">
        <f t="shared" si="10517"/>
        <v>0</v>
      </c>
      <c r="AE3751" s="46" t="str">
        <f>IFERROR(IF(AE$3=VLOOKUP($E3751,Template!$AK$5:$AM$17,3,FALSE),$AD3751*$F3751,0),"0.00")</f>
        <v>0.00</v>
      </c>
      <c r="AF3751" s="46" t="str">
        <f>IFERROR(IF(AF$3=VLOOKUP($E3751,Template!$AK$5:$AM$17,3,FALSE),$AD3751*$F3751,0),"0.00")</f>
        <v>0.00</v>
      </c>
      <c r="AG3751" s="28">
        <f t="shared" si="10518"/>
        <v>0</v>
      </c>
      <c r="AH3751" s="13" t="s">
        <v>40</v>
      </c>
      <c r="AI3751" s="13" t="s">
        <v>41</v>
      </c>
      <c r="AK3751" s="14" t="s">
        <v>24</v>
      </c>
      <c r="AL3751" s="15">
        <v>0.05</v>
      </c>
      <c r="AM3751" s="16" t="s">
        <v>3</v>
      </c>
    </row>
    <row r="3752" spans="1:39" s="3" customFormat="1" ht="13.8" x14ac:dyDescent="0.25">
      <c r="A3752" s="7" t="str">
        <f t="shared" ref="A3752:C3752" si="10523">A3751</f>
        <v>(Enter Broadcasting Company Name)</v>
      </c>
      <c r="B3752" s="7" t="str">
        <f t="shared" si="10523"/>
        <v>(Enter Call Letters)</v>
      </c>
      <c r="C3752" s="8" t="str">
        <f t="shared" si="10523"/>
        <v>(Select AM/FM)</v>
      </c>
      <c r="D3752" s="30"/>
      <c r="E3752" s="8" t="str">
        <f t="shared" si="10520"/>
        <v>(Select Station Province)</v>
      </c>
      <c r="F3752" s="9" t="str">
        <f>IFERROR(VLOOKUP(E3752,Template!$AK$5:$AL$17,2,FALSE),"")</f>
        <v/>
      </c>
      <c r="G3752" s="42" t="s">
        <v>9</v>
      </c>
      <c r="H3752" s="42" t="s">
        <v>11</v>
      </c>
      <c r="I3752" s="32" t="s">
        <v>65</v>
      </c>
      <c r="J3752" s="32" t="s">
        <v>66</v>
      </c>
      <c r="K3752" s="33">
        <f t="shared" si="10502"/>
        <v>0</v>
      </c>
      <c r="L3752" s="33">
        <f t="shared" si="10503"/>
        <v>0</v>
      </c>
      <c r="M3752" s="34">
        <f t="shared" si="10501"/>
        <v>0</v>
      </c>
      <c r="N3752" s="34">
        <f t="shared" si="10521"/>
        <v>0</v>
      </c>
      <c r="O3752" s="34">
        <f t="shared" si="10504"/>
        <v>0</v>
      </c>
      <c r="P3752" s="12" t="str">
        <f t="shared" ref="P3752:Q3752" si="10524">P3751</f>
        <v>(Select Language)</v>
      </c>
      <c r="Q3752" s="12" t="str">
        <f t="shared" si="10524"/>
        <v>(Select Usage)</v>
      </c>
      <c r="R3752" s="33">
        <f t="shared" si="10505"/>
        <v>0</v>
      </c>
      <c r="S3752" s="33">
        <f t="shared" si="10506"/>
        <v>0</v>
      </c>
      <c r="T3752" s="33">
        <f t="shared" si="10507"/>
        <v>0</v>
      </c>
      <c r="U3752" s="33">
        <f t="shared" si="10508"/>
        <v>0</v>
      </c>
      <c r="V3752" s="33">
        <f t="shared" si="10509"/>
        <v>0</v>
      </c>
      <c r="W3752" s="33">
        <f t="shared" si="10510"/>
        <v>0</v>
      </c>
      <c r="X3752" s="33">
        <f t="shared" si="10511"/>
        <v>0</v>
      </c>
      <c r="Y3752" s="33">
        <f t="shared" si="10512"/>
        <v>0</v>
      </c>
      <c r="Z3752" s="33">
        <f t="shared" si="10513"/>
        <v>0</v>
      </c>
      <c r="AA3752" s="33">
        <f t="shared" si="10514"/>
        <v>0</v>
      </c>
      <c r="AB3752" s="33">
        <f t="shared" si="10515"/>
        <v>0</v>
      </c>
      <c r="AC3752" s="33">
        <f t="shared" si="10516"/>
        <v>0</v>
      </c>
      <c r="AD3752" s="26">
        <f t="shared" si="10517"/>
        <v>0</v>
      </c>
      <c r="AE3752" s="46" t="str">
        <f>IFERROR(IF(AE$3=VLOOKUP($E3752,Template!$AK$5:$AM$17,3,FALSE),$AD3752*$F3752,0),"0.00")</f>
        <v>0.00</v>
      </c>
      <c r="AF3752" s="46" t="str">
        <f>IFERROR(IF(AF$3=VLOOKUP($E3752,Template!$AK$5:$AM$17,3,FALSE),$AD3752*$F3752,0),"0.00")</f>
        <v>0.00</v>
      </c>
      <c r="AG3752" s="28">
        <f t="shared" si="10518"/>
        <v>0</v>
      </c>
      <c r="AH3752" s="13" t="s">
        <v>40</v>
      </c>
      <c r="AI3752" s="13" t="s">
        <v>41</v>
      </c>
      <c r="AK3752" s="14" t="s">
        <v>22</v>
      </c>
      <c r="AL3752" s="15">
        <v>0.15</v>
      </c>
      <c r="AM3752" s="16" t="s">
        <v>2</v>
      </c>
    </row>
    <row r="3753" spans="1:39" s="3" customFormat="1" ht="13.8" x14ac:dyDescent="0.25">
      <c r="A3753" s="7" t="str">
        <f t="shared" ref="A3753:C3753" si="10525">A3752</f>
        <v>(Enter Broadcasting Company Name)</v>
      </c>
      <c r="B3753" s="7" t="str">
        <f t="shared" si="10525"/>
        <v>(Enter Call Letters)</v>
      </c>
      <c r="C3753" s="8" t="str">
        <f t="shared" si="10525"/>
        <v>(Select AM/FM)</v>
      </c>
      <c r="D3753" s="30"/>
      <c r="E3753" s="8" t="str">
        <f t="shared" si="10520"/>
        <v>(Select Station Province)</v>
      </c>
      <c r="F3753" s="9" t="str">
        <f>IFERROR(VLOOKUP(E3753,Template!$AK$5:$AL$17,2,FALSE),"")</f>
        <v/>
      </c>
      <c r="G3753" s="42" t="s">
        <v>10</v>
      </c>
      <c r="H3753" s="42" t="s">
        <v>12</v>
      </c>
      <c r="I3753" s="32" t="s">
        <v>65</v>
      </c>
      <c r="J3753" s="32" t="s">
        <v>66</v>
      </c>
      <c r="K3753" s="33">
        <f t="shared" si="10502"/>
        <v>0</v>
      </c>
      <c r="L3753" s="33">
        <f t="shared" si="10503"/>
        <v>0</v>
      </c>
      <c r="M3753" s="34">
        <f t="shared" si="10501"/>
        <v>0</v>
      </c>
      <c r="N3753" s="34">
        <f t="shared" si="10521"/>
        <v>0</v>
      </c>
      <c r="O3753" s="34">
        <f t="shared" si="10504"/>
        <v>0</v>
      </c>
      <c r="P3753" s="12" t="str">
        <f t="shared" ref="P3753:Q3753" si="10526">P3752</f>
        <v>(Select Language)</v>
      </c>
      <c r="Q3753" s="12" t="str">
        <f t="shared" si="10526"/>
        <v>(Select Usage)</v>
      </c>
      <c r="R3753" s="33">
        <f t="shared" si="10505"/>
        <v>0</v>
      </c>
      <c r="S3753" s="33">
        <f t="shared" si="10506"/>
        <v>0</v>
      </c>
      <c r="T3753" s="33">
        <f t="shared" si="10507"/>
        <v>0</v>
      </c>
      <c r="U3753" s="33">
        <f t="shared" si="10508"/>
        <v>0</v>
      </c>
      <c r="V3753" s="33">
        <f t="shared" si="10509"/>
        <v>0</v>
      </c>
      <c r="W3753" s="33">
        <f t="shared" si="10510"/>
        <v>0</v>
      </c>
      <c r="X3753" s="33">
        <f t="shared" si="10511"/>
        <v>0</v>
      </c>
      <c r="Y3753" s="33">
        <f t="shared" si="10512"/>
        <v>0</v>
      </c>
      <c r="Z3753" s="33">
        <f t="shared" si="10513"/>
        <v>0</v>
      </c>
      <c r="AA3753" s="33">
        <f t="shared" si="10514"/>
        <v>0</v>
      </c>
      <c r="AB3753" s="33">
        <f t="shared" si="10515"/>
        <v>0</v>
      </c>
      <c r="AC3753" s="33">
        <f t="shared" si="10516"/>
        <v>0</v>
      </c>
      <c r="AD3753" s="26">
        <f t="shared" si="10517"/>
        <v>0</v>
      </c>
      <c r="AE3753" s="46" t="str">
        <f>IFERROR(IF(AE$3=VLOOKUP($E3753,Template!$AK$5:$AM$17,3,FALSE),$AD3753*$F3753,0),"0.00")</f>
        <v>0.00</v>
      </c>
      <c r="AF3753" s="46" t="str">
        <f>IFERROR(IF(AF$3=VLOOKUP($E3753,Template!$AK$5:$AM$17,3,FALSE),$AD3753*$F3753,0),"0.00")</f>
        <v>0.00</v>
      </c>
      <c r="AG3753" s="28">
        <f t="shared" si="10518"/>
        <v>0</v>
      </c>
      <c r="AH3753" s="13" t="s">
        <v>40</v>
      </c>
      <c r="AI3753" s="13" t="s">
        <v>41</v>
      </c>
      <c r="AK3753" s="14" t="s">
        <v>26</v>
      </c>
      <c r="AL3753" s="15">
        <v>0.15</v>
      </c>
      <c r="AM3753" s="16" t="s">
        <v>2</v>
      </c>
    </row>
    <row r="3754" spans="1:39" s="3" customFormat="1" ht="13.8" x14ac:dyDescent="0.25">
      <c r="A3754" s="7" t="str">
        <f t="shared" ref="A3754:C3754" si="10527">A3753</f>
        <v>(Enter Broadcasting Company Name)</v>
      </c>
      <c r="B3754" s="7" t="str">
        <f t="shared" si="10527"/>
        <v>(Enter Call Letters)</v>
      </c>
      <c r="C3754" s="8" t="str">
        <f t="shared" si="10527"/>
        <v>(Select AM/FM)</v>
      </c>
      <c r="D3754" s="30"/>
      <c r="E3754" s="8" t="str">
        <f t="shared" si="10520"/>
        <v>(Select Station Province)</v>
      </c>
      <c r="F3754" s="9" t="str">
        <f>IFERROR(VLOOKUP(E3754,Template!$AK$5:$AL$17,2,FALSE),"")</f>
        <v/>
      </c>
      <c r="G3754" s="42" t="s">
        <v>11</v>
      </c>
      <c r="H3754" s="42" t="s">
        <v>13</v>
      </c>
      <c r="I3754" s="32" t="s">
        <v>65</v>
      </c>
      <c r="J3754" s="32" t="s">
        <v>66</v>
      </c>
      <c r="K3754" s="33">
        <f t="shared" si="10502"/>
        <v>0</v>
      </c>
      <c r="L3754" s="33">
        <f t="shared" si="10503"/>
        <v>0</v>
      </c>
      <c r="M3754" s="34">
        <f t="shared" si="10501"/>
        <v>0</v>
      </c>
      <c r="N3754" s="34">
        <f t="shared" si="10521"/>
        <v>0</v>
      </c>
      <c r="O3754" s="34">
        <f t="shared" si="10504"/>
        <v>0</v>
      </c>
      <c r="P3754" s="12" t="str">
        <f t="shared" ref="P3754:Q3754" si="10528">P3753</f>
        <v>(Select Language)</v>
      </c>
      <c r="Q3754" s="12" t="str">
        <f t="shared" si="10528"/>
        <v>(Select Usage)</v>
      </c>
      <c r="R3754" s="33">
        <f t="shared" si="10505"/>
        <v>0</v>
      </c>
      <c r="S3754" s="33">
        <f t="shared" si="10506"/>
        <v>0</v>
      </c>
      <c r="T3754" s="33">
        <f t="shared" si="10507"/>
        <v>0</v>
      </c>
      <c r="U3754" s="33">
        <f t="shared" si="10508"/>
        <v>0</v>
      </c>
      <c r="V3754" s="33">
        <f t="shared" si="10509"/>
        <v>0</v>
      </c>
      <c r="W3754" s="33">
        <f t="shared" si="10510"/>
        <v>0</v>
      </c>
      <c r="X3754" s="33">
        <f t="shared" si="10511"/>
        <v>0</v>
      </c>
      <c r="Y3754" s="33">
        <f t="shared" si="10512"/>
        <v>0</v>
      </c>
      <c r="Z3754" s="33">
        <f t="shared" si="10513"/>
        <v>0</v>
      </c>
      <c r="AA3754" s="33">
        <f t="shared" si="10514"/>
        <v>0</v>
      </c>
      <c r="AB3754" s="33">
        <f t="shared" si="10515"/>
        <v>0</v>
      </c>
      <c r="AC3754" s="33">
        <f t="shared" si="10516"/>
        <v>0</v>
      </c>
      <c r="AD3754" s="26">
        <f t="shared" si="10517"/>
        <v>0</v>
      </c>
      <c r="AE3754" s="46" t="str">
        <f>IFERROR(IF(AE$3=VLOOKUP($E3754,Template!$AK$5:$AM$17,3,FALSE),$AD3754*$F3754,0),"0.00")</f>
        <v>0.00</v>
      </c>
      <c r="AF3754" s="46" t="str">
        <f>IFERROR(IF(AF$3=VLOOKUP($E3754,Template!$AK$5:$AM$17,3,FALSE),$AD3754*$F3754,0),"0.00")</f>
        <v>0.00</v>
      </c>
      <c r="AG3754" s="28">
        <f t="shared" si="10518"/>
        <v>0</v>
      </c>
      <c r="AH3754" s="13" t="s">
        <v>40</v>
      </c>
      <c r="AI3754" s="13" t="s">
        <v>41</v>
      </c>
      <c r="AK3754" s="14" t="s">
        <v>27</v>
      </c>
      <c r="AL3754" s="15">
        <v>0.15</v>
      </c>
      <c r="AM3754" s="16" t="s">
        <v>2</v>
      </c>
    </row>
    <row r="3755" spans="1:39" s="3" customFormat="1" ht="13.8" x14ac:dyDescent="0.25">
      <c r="A3755" s="7" t="str">
        <f t="shared" ref="A3755:C3755" si="10529">A3754</f>
        <v>(Enter Broadcasting Company Name)</v>
      </c>
      <c r="B3755" s="7" t="str">
        <f t="shared" si="10529"/>
        <v>(Enter Call Letters)</v>
      </c>
      <c r="C3755" s="8" t="str">
        <f t="shared" si="10529"/>
        <v>(Select AM/FM)</v>
      </c>
      <c r="D3755" s="30"/>
      <c r="E3755" s="8" t="str">
        <f t="shared" si="10520"/>
        <v>(Select Station Province)</v>
      </c>
      <c r="F3755" s="9" t="str">
        <f>IFERROR(VLOOKUP(E3755,Template!$AK$5:$AL$17,2,FALSE),"")</f>
        <v/>
      </c>
      <c r="G3755" s="42" t="s">
        <v>12</v>
      </c>
      <c r="H3755" s="42" t="s">
        <v>15</v>
      </c>
      <c r="I3755" s="32" t="s">
        <v>65</v>
      </c>
      <c r="J3755" s="32" t="s">
        <v>66</v>
      </c>
      <c r="K3755" s="33">
        <f t="shared" si="10502"/>
        <v>0</v>
      </c>
      <c r="L3755" s="33">
        <f t="shared" si="10503"/>
        <v>0</v>
      </c>
      <c r="M3755" s="34">
        <f t="shared" si="10501"/>
        <v>0</v>
      </c>
      <c r="N3755" s="34">
        <f t="shared" si="10521"/>
        <v>0</v>
      </c>
      <c r="O3755" s="34">
        <f t="shared" si="10504"/>
        <v>0</v>
      </c>
      <c r="P3755" s="12" t="str">
        <f t="shared" ref="P3755:Q3755" si="10530">P3754</f>
        <v>(Select Language)</v>
      </c>
      <c r="Q3755" s="12" t="str">
        <f t="shared" si="10530"/>
        <v>(Select Usage)</v>
      </c>
      <c r="R3755" s="33">
        <f t="shared" si="10505"/>
        <v>0</v>
      </c>
      <c r="S3755" s="33">
        <f t="shared" si="10506"/>
        <v>0</v>
      </c>
      <c r="T3755" s="33">
        <f t="shared" si="10507"/>
        <v>0</v>
      </c>
      <c r="U3755" s="33">
        <f t="shared" si="10508"/>
        <v>0</v>
      </c>
      <c r="V3755" s="33">
        <f t="shared" si="10509"/>
        <v>0</v>
      </c>
      <c r="W3755" s="33">
        <f t="shared" si="10510"/>
        <v>0</v>
      </c>
      <c r="X3755" s="33">
        <f t="shared" si="10511"/>
        <v>0</v>
      </c>
      <c r="Y3755" s="33">
        <f t="shared" si="10512"/>
        <v>0</v>
      </c>
      <c r="Z3755" s="33">
        <f t="shared" si="10513"/>
        <v>0</v>
      </c>
      <c r="AA3755" s="33">
        <f t="shared" si="10514"/>
        <v>0</v>
      </c>
      <c r="AB3755" s="33">
        <f t="shared" si="10515"/>
        <v>0</v>
      </c>
      <c r="AC3755" s="33">
        <f t="shared" si="10516"/>
        <v>0</v>
      </c>
      <c r="AD3755" s="26">
        <f>SUM(R3755:AC3755)</f>
        <v>0</v>
      </c>
      <c r="AE3755" s="46" t="str">
        <f>IFERROR(IF(AE$3=VLOOKUP($E3755,Template!$AK$5:$AM$17,3,FALSE),$AD3755*$F3755,0),"0.00")</f>
        <v>0.00</v>
      </c>
      <c r="AF3755" s="46" t="str">
        <f>IFERROR(IF(AF$3=VLOOKUP($E3755,Template!$AK$5:$AM$17,3,FALSE),$AD3755*$F3755,0),"0.00")</f>
        <v>0.00</v>
      </c>
      <c r="AG3755" s="28">
        <f t="shared" si="10518"/>
        <v>0</v>
      </c>
      <c r="AH3755" s="13" t="s">
        <v>40</v>
      </c>
      <c r="AI3755" s="13" t="s">
        <v>41</v>
      </c>
      <c r="AK3755" s="14" t="s">
        <v>28</v>
      </c>
      <c r="AL3755" s="15">
        <v>0.05</v>
      </c>
      <c r="AM3755" s="16" t="s">
        <v>3</v>
      </c>
    </row>
    <row r="3756" spans="1:39" s="3" customFormat="1" ht="13.8" x14ac:dyDescent="0.25">
      <c r="A3756" s="7" t="str">
        <f t="shared" ref="A3756:C3756" si="10531">A3755</f>
        <v>(Enter Broadcasting Company Name)</v>
      </c>
      <c r="B3756" s="7" t="str">
        <f t="shared" si="10531"/>
        <v>(Enter Call Letters)</v>
      </c>
      <c r="C3756" s="8" t="str">
        <f t="shared" si="10531"/>
        <v>(Select AM/FM)</v>
      </c>
      <c r="D3756" s="30"/>
      <c r="E3756" s="8" t="str">
        <f t="shared" si="10520"/>
        <v>(Select Station Province)</v>
      </c>
      <c r="F3756" s="9" t="str">
        <f>IFERROR(VLOOKUP(E3756,Template!$AK$5:$AL$17,2,FALSE),"")</f>
        <v/>
      </c>
      <c r="G3756" s="42" t="s">
        <v>13</v>
      </c>
      <c r="H3756" s="42" t="s">
        <v>16</v>
      </c>
      <c r="I3756" s="32" t="s">
        <v>65</v>
      </c>
      <c r="J3756" s="32" t="s">
        <v>66</v>
      </c>
      <c r="K3756" s="33">
        <f t="shared" si="10502"/>
        <v>0</v>
      </c>
      <c r="L3756" s="33">
        <f t="shared" si="10503"/>
        <v>0</v>
      </c>
      <c r="M3756" s="34">
        <f t="shared" si="10501"/>
        <v>0</v>
      </c>
      <c r="N3756" s="34">
        <f t="shared" si="10521"/>
        <v>0</v>
      </c>
      <c r="O3756" s="34">
        <f t="shared" si="10504"/>
        <v>0</v>
      </c>
      <c r="P3756" s="12" t="str">
        <f t="shared" ref="P3756:Q3756" si="10532">P3755</f>
        <v>(Select Language)</v>
      </c>
      <c r="Q3756" s="12" t="str">
        <f t="shared" si="10532"/>
        <v>(Select Usage)</v>
      </c>
      <c r="R3756" s="33">
        <f t="shared" si="10505"/>
        <v>0</v>
      </c>
      <c r="S3756" s="33">
        <f t="shared" si="10506"/>
        <v>0</v>
      </c>
      <c r="T3756" s="33">
        <f t="shared" si="10507"/>
        <v>0</v>
      </c>
      <c r="U3756" s="33">
        <f t="shared" si="10508"/>
        <v>0</v>
      </c>
      <c r="V3756" s="33">
        <f t="shared" si="10509"/>
        <v>0</v>
      </c>
      <c r="W3756" s="33">
        <f t="shared" si="10510"/>
        <v>0</v>
      </c>
      <c r="X3756" s="33">
        <f t="shared" si="10511"/>
        <v>0</v>
      </c>
      <c r="Y3756" s="33">
        <f t="shared" si="10512"/>
        <v>0</v>
      </c>
      <c r="Z3756" s="33">
        <f t="shared" si="10513"/>
        <v>0</v>
      </c>
      <c r="AA3756" s="33">
        <f t="shared" si="10514"/>
        <v>0</v>
      </c>
      <c r="AB3756" s="33">
        <f t="shared" si="10515"/>
        <v>0</v>
      </c>
      <c r="AC3756" s="33">
        <f t="shared" si="10516"/>
        <v>0</v>
      </c>
      <c r="AD3756" s="26">
        <f t="shared" ref="AD3756:AD3758" si="10533">SUM(R3756:AC3756)</f>
        <v>0</v>
      </c>
      <c r="AE3756" s="46" t="str">
        <f>IFERROR(IF(AE$3=VLOOKUP($E3756,Template!$AK$5:$AM$17,3,FALSE),$AD3756*$F3756,0),"0.00")</f>
        <v>0.00</v>
      </c>
      <c r="AF3756" s="46" t="str">
        <f>IFERROR(IF(AF$3=VLOOKUP($E3756,Template!$AK$5:$AM$17,3,FALSE),$AD3756*$F3756,0),"0.00")</f>
        <v>0.00</v>
      </c>
      <c r="AG3756" s="28">
        <f t="shared" si="10518"/>
        <v>0</v>
      </c>
      <c r="AH3756" s="13" t="s">
        <v>40</v>
      </c>
      <c r="AI3756" s="13" t="s">
        <v>41</v>
      </c>
      <c r="AK3756" s="14" t="s">
        <v>70</v>
      </c>
      <c r="AL3756" s="15">
        <v>0.05</v>
      </c>
      <c r="AM3756" s="16" t="s">
        <v>3</v>
      </c>
    </row>
    <row r="3757" spans="1:39" s="3" customFormat="1" ht="13.8" x14ac:dyDescent="0.25">
      <c r="A3757" s="7" t="str">
        <f t="shared" ref="A3757:C3757" si="10534">A3756</f>
        <v>(Enter Broadcasting Company Name)</v>
      </c>
      <c r="B3757" s="7" t="str">
        <f t="shared" si="10534"/>
        <v>(Enter Call Letters)</v>
      </c>
      <c r="C3757" s="8" t="str">
        <f t="shared" si="10534"/>
        <v>(Select AM/FM)</v>
      </c>
      <c r="D3757" s="30"/>
      <c r="E3757" s="8" t="str">
        <f t="shared" si="10520"/>
        <v>(Select Station Province)</v>
      </c>
      <c r="F3757" s="9" t="str">
        <f>IFERROR(VLOOKUP(E3757,Template!$AK$5:$AL$17,2,FALSE),"")</f>
        <v/>
      </c>
      <c r="G3757" s="42" t="s">
        <v>15</v>
      </c>
      <c r="H3757" s="42" t="s">
        <v>17</v>
      </c>
      <c r="I3757" s="32" t="s">
        <v>65</v>
      </c>
      <c r="J3757" s="32" t="s">
        <v>66</v>
      </c>
      <c r="K3757" s="33">
        <f t="shared" si="10502"/>
        <v>0</v>
      </c>
      <c r="L3757" s="33">
        <f t="shared" si="10503"/>
        <v>0</v>
      </c>
      <c r="M3757" s="34">
        <f t="shared" si="10501"/>
        <v>0</v>
      </c>
      <c r="N3757" s="34">
        <f t="shared" si="10521"/>
        <v>0</v>
      </c>
      <c r="O3757" s="34">
        <f t="shared" si="10504"/>
        <v>0</v>
      </c>
      <c r="P3757" s="12" t="str">
        <f t="shared" ref="P3757:Q3757" si="10535">P3756</f>
        <v>(Select Language)</v>
      </c>
      <c r="Q3757" s="12" t="str">
        <f t="shared" si="10535"/>
        <v>(Select Usage)</v>
      </c>
      <c r="R3757" s="33">
        <f t="shared" si="10505"/>
        <v>0</v>
      </c>
      <c r="S3757" s="33">
        <f t="shared" si="10506"/>
        <v>0</v>
      </c>
      <c r="T3757" s="33">
        <f t="shared" si="10507"/>
        <v>0</v>
      </c>
      <c r="U3757" s="33">
        <f t="shared" si="10508"/>
        <v>0</v>
      </c>
      <c r="V3757" s="33">
        <f t="shared" si="10509"/>
        <v>0</v>
      </c>
      <c r="W3757" s="33">
        <f t="shared" si="10510"/>
        <v>0</v>
      </c>
      <c r="X3757" s="33">
        <f t="shared" si="10511"/>
        <v>0</v>
      </c>
      <c r="Y3757" s="33">
        <f t="shared" si="10512"/>
        <v>0</v>
      </c>
      <c r="Z3757" s="33">
        <f t="shared" si="10513"/>
        <v>0</v>
      </c>
      <c r="AA3757" s="33">
        <f t="shared" si="10514"/>
        <v>0</v>
      </c>
      <c r="AB3757" s="33">
        <f t="shared" si="10515"/>
        <v>0</v>
      </c>
      <c r="AC3757" s="33">
        <f t="shared" si="10516"/>
        <v>0</v>
      </c>
      <c r="AD3757" s="26">
        <f t="shared" si="10533"/>
        <v>0</v>
      </c>
      <c r="AE3757" s="46" t="str">
        <f>IFERROR(IF(AE$3=VLOOKUP($E3757,Template!$AK$5:$AM$17,3,FALSE),$AD3757*$F3757,0),"0.00")</f>
        <v>0.00</v>
      </c>
      <c r="AF3757" s="46" t="str">
        <f>IFERROR(IF(AF$3=VLOOKUP($E3757,Template!$AK$5:$AM$17,3,FALSE),$AD3757*$F3757,0),"0.00")</f>
        <v>0.00</v>
      </c>
      <c r="AG3757" s="28">
        <f t="shared" si="10518"/>
        <v>0</v>
      </c>
      <c r="AH3757" s="13" t="s">
        <v>40</v>
      </c>
      <c r="AI3757" s="13" t="s">
        <v>41</v>
      </c>
      <c r="AK3757" s="14" t="s">
        <v>20</v>
      </c>
      <c r="AL3757" s="15">
        <v>0.13</v>
      </c>
      <c r="AM3757" s="16" t="s">
        <v>2</v>
      </c>
    </row>
    <row r="3758" spans="1:39" s="3" customFormat="1" ht="13.8" x14ac:dyDescent="0.25">
      <c r="A3758" s="7" t="str">
        <f t="shared" ref="A3758:C3758" si="10536">A3757</f>
        <v>(Enter Broadcasting Company Name)</v>
      </c>
      <c r="B3758" s="7" t="str">
        <f t="shared" si="10536"/>
        <v>(Enter Call Letters)</v>
      </c>
      <c r="C3758" s="8" t="str">
        <f t="shared" si="10536"/>
        <v>(Select AM/FM)</v>
      </c>
      <c r="D3758" s="30"/>
      <c r="E3758" s="8" t="str">
        <f t="shared" si="10520"/>
        <v>(Select Station Province)</v>
      </c>
      <c r="F3758" s="9" t="str">
        <f>IFERROR(VLOOKUP(E3758,Template!$AK$5:$AL$17,2,FALSE),"")</f>
        <v/>
      </c>
      <c r="G3758" s="42" t="s">
        <v>16</v>
      </c>
      <c r="H3758" s="42" t="s">
        <v>18</v>
      </c>
      <c r="I3758" s="32" t="s">
        <v>65</v>
      </c>
      <c r="J3758" s="32" t="s">
        <v>66</v>
      </c>
      <c r="K3758" s="33">
        <f t="shared" si="10502"/>
        <v>0</v>
      </c>
      <c r="L3758" s="33">
        <f t="shared" si="10503"/>
        <v>0</v>
      </c>
      <c r="M3758" s="34">
        <f t="shared" si="10501"/>
        <v>0</v>
      </c>
      <c r="N3758" s="34">
        <f t="shared" si="10521"/>
        <v>0</v>
      </c>
      <c r="O3758" s="34">
        <f t="shared" si="10504"/>
        <v>0</v>
      </c>
      <c r="P3758" s="12" t="str">
        <f t="shared" ref="P3758:Q3758" si="10537">P3757</f>
        <v>(Select Language)</v>
      </c>
      <c r="Q3758" s="12" t="str">
        <f t="shared" si="10537"/>
        <v>(Select Usage)</v>
      </c>
      <c r="R3758" s="33">
        <f t="shared" si="10505"/>
        <v>0</v>
      </c>
      <c r="S3758" s="33">
        <f t="shared" si="10506"/>
        <v>0</v>
      </c>
      <c r="T3758" s="33">
        <f t="shared" si="10507"/>
        <v>0</v>
      </c>
      <c r="U3758" s="33">
        <f t="shared" si="10508"/>
        <v>0</v>
      </c>
      <c r="V3758" s="33">
        <f t="shared" si="10509"/>
        <v>0</v>
      </c>
      <c r="W3758" s="33">
        <f t="shared" si="10510"/>
        <v>0</v>
      </c>
      <c r="X3758" s="33">
        <f t="shared" si="10511"/>
        <v>0</v>
      </c>
      <c r="Y3758" s="33">
        <f t="shared" si="10512"/>
        <v>0</v>
      </c>
      <c r="Z3758" s="33">
        <f t="shared" si="10513"/>
        <v>0</v>
      </c>
      <c r="AA3758" s="33">
        <f t="shared" si="10514"/>
        <v>0</v>
      </c>
      <c r="AB3758" s="33">
        <f t="shared" si="10515"/>
        <v>0</v>
      </c>
      <c r="AC3758" s="33">
        <f t="shared" si="10516"/>
        <v>0</v>
      </c>
      <c r="AD3758" s="26">
        <f t="shared" si="10533"/>
        <v>0</v>
      </c>
      <c r="AE3758" s="46" t="str">
        <f>IFERROR(IF(AE$3=VLOOKUP($E3758,Template!$AK$5:$AM$17,3,FALSE),$AD3758*$F3758,0),"0.00")</f>
        <v>0.00</v>
      </c>
      <c r="AF3758" s="46" t="str">
        <f>IFERROR(IF(AF$3=VLOOKUP($E3758,Template!$AK$5:$AM$17,3,FALSE),$AD3758*$F3758,0),"0.00")</f>
        <v>0.00</v>
      </c>
      <c r="AG3758" s="28">
        <f t="shared" si="10518"/>
        <v>0</v>
      </c>
      <c r="AH3758" s="13" t="s">
        <v>40</v>
      </c>
      <c r="AI3758" s="13" t="s">
        <v>41</v>
      </c>
      <c r="AK3758" s="14" t="s">
        <v>69</v>
      </c>
      <c r="AL3758" s="15">
        <v>0.15</v>
      </c>
      <c r="AM3758" s="16" t="s">
        <v>2</v>
      </c>
    </row>
    <row r="3759" spans="1:39" s="3" customFormat="1" ht="13.8" x14ac:dyDescent="0.25">
      <c r="A3759" s="7" t="str">
        <f t="shared" ref="A3759:C3759" si="10538">A3758</f>
        <v>(Enter Broadcasting Company Name)</v>
      </c>
      <c r="B3759" s="7" t="str">
        <f t="shared" si="10538"/>
        <v>(Enter Call Letters)</v>
      </c>
      <c r="C3759" s="8" t="str">
        <f t="shared" si="10538"/>
        <v>(Select AM/FM)</v>
      </c>
      <c r="D3759" s="30"/>
      <c r="E3759" s="8" t="str">
        <f t="shared" si="10520"/>
        <v>(Select Station Province)</v>
      </c>
      <c r="F3759" s="9" t="str">
        <f>IFERROR(VLOOKUP(E3759,Template!$AK$5:$AL$17,2,FALSE),"")</f>
        <v/>
      </c>
      <c r="G3759" s="42" t="s">
        <v>17</v>
      </c>
      <c r="H3759" s="42" t="s">
        <v>7</v>
      </c>
      <c r="I3759" s="32" t="s">
        <v>65</v>
      </c>
      <c r="J3759" s="32" t="s">
        <v>66</v>
      </c>
      <c r="K3759" s="33">
        <f t="shared" si="10502"/>
        <v>0</v>
      </c>
      <c r="L3759" s="33">
        <f t="shared" si="10503"/>
        <v>0</v>
      </c>
      <c r="M3759" s="34">
        <f t="shared" si="10501"/>
        <v>0</v>
      </c>
      <c r="N3759" s="34">
        <f t="shared" si="10521"/>
        <v>0</v>
      </c>
      <c r="O3759" s="34">
        <f t="shared" si="10504"/>
        <v>0</v>
      </c>
      <c r="P3759" s="12" t="str">
        <f t="shared" ref="P3759:Q3759" si="10539">P3758</f>
        <v>(Select Language)</v>
      </c>
      <c r="Q3759" s="12" t="str">
        <f t="shared" si="10539"/>
        <v>(Select Usage)</v>
      </c>
      <c r="R3759" s="33">
        <f t="shared" si="10505"/>
        <v>0</v>
      </c>
      <c r="S3759" s="33">
        <f t="shared" si="10506"/>
        <v>0</v>
      </c>
      <c r="T3759" s="33">
        <f t="shared" si="10507"/>
        <v>0</v>
      </c>
      <c r="U3759" s="33">
        <f t="shared" si="10508"/>
        <v>0</v>
      </c>
      <c r="V3759" s="33">
        <f t="shared" si="10509"/>
        <v>0</v>
      </c>
      <c r="W3759" s="33">
        <f t="shared" si="10510"/>
        <v>0</v>
      </c>
      <c r="X3759" s="33">
        <f t="shared" si="10511"/>
        <v>0</v>
      </c>
      <c r="Y3759" s="33">
        <f t="shared" si="10512"/>
        <v>0</v>
      </c>
      <c r="Z3759" s="33">
        <f t="shared" si="10513"/>
        <v>0</v>
      </c>
      <c r="AA3759" s="33">
        <f t="shared" si="10514"/>
        <v>0</v>
      </c>
      <c r="AB3759" s="33">
        <f t="shared" si="10515"/>
        <v>0</v>
      </c>
      <c r="AC3759" s="33">
        <f t="shared" si="10516"/>
        <v>0</v>
      </c>
      <c r="AD3759" s="26">
        <f>SUM(R3759:AC3759)</f>
        <v>0</v>
      </c>
      <c r="AE3759" s="46" t="str">
        <f>IFERROR(IF(AE$3=VLOOKUP($E3759,Template!$AK$5:$AM$17,3,FALSE),$AD3759*$F3759,0),"0.00")</f>
        <v>0.00</v>
      </c>
      <c r="AF3759" s="46" t="str">
        <f>IFERROR(IF(AF$3=VLOOKUP($E3759,Template!$AK$5:$AM$17,3,FALSE),$AD3759*$F3759,0),"0.00")</f>
        <v>0.00</v>
      </c>
      <c r="AG3759" s="28">
        <f t="shared" si="10518"/>
        <v>0</v>
      </c>
      <c r="AH3759" s="13" t="s">
        <v>40</v>
      </c>
      <c r="AI3759" s="13" t="s">
        <v>41</v>
      </c>
      <c r="AK3759" s="14" t="s">
        <v>29</v>
      </c>
      <c r="AL3759" s="15">
        <v>0.05</v>
      </c>
      <c r="AM3759" s="16" t="s">
        <v>3</v>
      </c>
    </row>
    <row r="3760" spans="1:39" s="3" customFormat="1" ht="13.8" x14ac:dyDescent="0.25">
      <c r="A3760" s="7" t="str">
        <f t="shared" ref="A3760:C3760" si="10540">A3759</f>
        <v>(Enter Broadcasting Company Name)</v>
      </c>
      <c r="B3760" s="7" t="str">
        <f t="shared" si="10540"/>
        <v>(Enter Call Letters)</v>
      </c>
      <c r="C3760" s="8" t="str">
        <f t="shared" si="10540"/>
        <v>(Select AM/FM)</v>
      </c>
      <c r="D3760" s="30"/>
      <c r="E3760" s="8" t="str">
        <f t="shared" si="10520"/>
        <v>(Select Station Province)</v>
      </c>
      <c r="F3760" s="9" t="str">
        <f>IFERROR(VLOOKUP(E3760,Template!$AK$5:$AL$17,2,FALSE),"")</f>
        <v/>
      </c>
      <c r="G3760" s="42" t="s">
        <v>18</v>
      </c>
      <c r="H3760" s="43" t="s">
        <v>8</v>
      </c>
      <c r="I3760" s="32" t="s">
        <v>65</v>
      </c>
      <c r="J3760" s="32" t="s">
        <v>66</v>
      </c>
      <c r="K3760" s="33">
        <f t="shared" si="10502"/>
        <v>0</v>
      </c>
      <c r="L3760" s="33">
        <f t="shared" si="10503"/>
        <v>0</v>
      </c>
      <c r="M3760" s="34">
        <f t="shared" si="10501"/>
        <v>0</v>
      </c>
      <c r="N3760" s="34">
        <f t="shared" si="10521"/>
        <v>0</v>
      </c>
      <c r="O3760" s="34">
        <f t="shared" si="10504"/>
        <v>0</v>
      </c>
      <c r="P3760" s="12" t="str">
        <f t="shared" ref="P3760:Q3760" si="10541">P3759</f>
        <v>(Select Language)</v>
      </c>
      <c r="Q3760" s="12" t="str">
        <f t="shared" si="10541"/>
        <v>(Select Usage)</v>
      </c>
      <c r="R3760" s="33">
        <f t="shared" si="10505"/>
        <v>0</v>
      </c>
      <c r="S3760" s="33">
        <f t="shared" si="10506"/>
        <v>0</v>
      </c>
      <c r="T3760" s="33">
        <f t="shared" si="10507"/>
        <v>0</v>
      </c>
      <c r="U3760" s="33">
        <f t="shared" si="10508"/>
        <v>0</v>
      </c>
      <c r="V3760" s="33">
        <f t="shared" si="10509"/>
        <v>0</v>
      </c>
      <c r="W3760" s="33">
        <f t="shared" si="10510"/>
        <v>0</v>
      </c>
      <c r="X3760" s="33">
        <f t="shared" si="10511"/>
        <v>0</v>
      </c>
      <c r="Y3760" s="33">
        <f t="shared" si="10512"/>
        <v>0</v>
      </c>
      <c r="Z3760" s="33">
        <f t="shared" si="10513"/>
        <v>0</v>
      </c>
      <c r="AA3760" s="33">
        <f t="shared" si="10514"/>
        <v>0</v>
      </c>
      <c r="AB3760" s="33">
        <f t="shared" si="10515"/>
        <v>0</v>
      </c>
      <c r="AC3760" s="33">
        <f t="shared" si="10516"/>
        <v>0</v>
      </c>
      <c r="AD3760" s="26">
        <f t="shared" ref="AD3760" si="10542">SUM(R3760:AC3760)</f>
        <v>0</v>
      </c>
      <c r="AE3760" s="46" t="str">
        <f>IFERROR(IF(AE$3=VLOOKUP($E3760,Template!$AK$5:$AM$17,3,FALSE),$AD3760*$F3760,0),"0.00")</f>
        <v>0.00</v>
      </c>
      <c r="AF3760" s="46" t="str">
        <f>IFERROR(IF(AF$3=VLOOKUP($E3760,Template!$AK$5:$AM$17,3,FALSE),$AD3760*$F3760,0),"0.00")</f>
        <v>0.00</v>
      </c>
      <c r="AG3760" s="28">
        <f t="shared" si="10518"/>
        <v>0</v>
      </c>
      <c r="AH3760" s="13" t="s">
        <v>40</v>
      </c>
      <c r="AI3760" s="13" t="s">
        <v>41</v>
      </c>
      <c r="AK3760" s="14" t="s">
        <v>21</v>
      </c>
      <c r="AL3760" s="15">
        <v>0.05</v>
      </c>
      <c r="AM3760" s="16" t="s">
        <v>3</v>
      </c>
    </row>
    <row r="3761" spans="1:39" ht="13.8" x14ac:dyDescent="0.25">
      <c r="A3761" s="19" t="s">
        <v>4</v>
      </c>
      <c r="B3761" s="19"/>
      <c r="C3761" s="20"/>
      <c r="D3761" s="20"/>
      <c r="E3761" s="20"/>
      <c r="F3761" s="20"/>
      <c r="G3761" s="44"/>
      <c r="H3761" s="44"/>
      <c r="I3761" s="21">
        <f t="shared" ref="I3761:K3761" si="10543">SUM(I3749:I3760)</f>
        <v>0</v>
      </c>
      <c r="J3761" s="21">
        <f t="shared" si="10543"/>
        <v>0</v>
      </c>
      <c r="K3761" s="21">
        <f t="shared" si="10543"/>
        <v>0</v>
      </c>
      <c r="L3761" s="21">
        <f>L3760</f>
        <v>0</v>
      </c>
      <c r="M3761" s="21">
        <f>SUM(M3749:M3760)</f>
        <v>0</v>
      </c>
      <c r="N3761" s="21">
        <f t="shared" ref="N3761:O3761" si="10544">SUM(N3749:N3760)</f>
        <v>0</v>
      </c>
      <c r="O3761" s="21">
        <f t="shared" si="10544"/>
        <v>0</v>
      </c>
      <c r="P3761" s="21"/>
      <c r="Q3761" s="22"/>
      <c r="R3761" s="21">
        <f t="shared" ref="R3761:AI3761" si="10545">SUM(R3749:R3760)</f>
        <v>0</v>
      </c>
      <c r="S3761" s="21">
        <f t="shared" si="10545"/>
        <v>0</v>
      </c>
      <c r="T3761" s="21">
        <f t="shared" si="10545"/>
        <v>0</v>
      </c>
      <c r="U3761" s="21">
        <f t="shared" si="10545"/>
        <v>0</v>
      </c>
      <c r="V3761" s="21">
        <f t="shared" si="10545"/>
        <v>0</v>
      </c>
      <c r="W3761" s="21">
        <f t="shared" si="10545"/>
        <v>0</v>
      </c>
      <c r="X3761" s="21">
        <f t="shared" si="10545"/>
        <v>0</v>
      </c>
      <c r="Y3761" s="21">
        <f t="shared" si="10545"/>
        <v>0</v>
      </c>
      <c r="Z3761" s="21">
        <f t="shared" si="10545"/>
        <v>0</v>
      </c>
      <c r="AA3761" s="21">
        <f t="shared" si="10545"/>
        <v>0</v>
      </c>
      <c r="AB3761" s="21">
        <f t="shared" si="10545"/>
        <v>0</v>
      </c>
      <c r="AC3761" s="21">
        <f t="shared" si="10545"/>
        <v>0</v>
      </c>
      <c r="AD3761" s="27">
        <f t="shared" si="10545"/>
        <v>0</v>
      </c>
      <c r="AE3761" s="21">
        <f t="shared" si="10545"/>
        <v>0</v>
      </c>
      <c r="AF3761" s="21">
        <f t="shared" si="10545"/>
        <v>0</v>
      </c>
      <c r="AG3761" s="27">
        <f t="shared" si="10545"/>
        <v>0</v>
      </c>
      <c r="AH3761" s="21">
        <f t="shared" si="10545"/>
        <v>0</v>
      </c>
      <c r="AI3761" s="21">
        <f t="shared" si="10545"/>
        <v>0</v>
      </c>
      <c r="AK3761" s="14" t="s">
        <v>71</v>
      </c>
      <c r="AL3761" s="15">
        <v>0.05</v>
      </c>
      <c r="AM3761" s="16" t="s">
        <v>3</v>
      </c>
    </row>
    <row r="3762" spans="1:39" x14ac:dyDescent="0.25">
      <c r="A3762" s="2"/>
      <c r="G3762" s="2"/>
      <c r="H3762" s="2"/>
      <c r="O3762" s="2"/>
      <c r="P3762" s="2"/>
    </row>
    <row r="3763" spans="1:39" ht="42" customHeight="1" x14ac:dyDescent="0.25">
      <c r="A3763" s="223" t="s">
        <v>63</v>
      </c>
      <c r="B3763" s="223" t="s">
        <v>43</v>
      </c>
      <c r="C3763" s="224" t="s">
        <v>19</v>
      </c>
      <c r="D3763" s="226"/>
      <c r="E3763" s="223" t="s">
        <v>14</v>
      </c>
      <c r="F3763" s="223" t="s">
        <v>38</v>
      </c>
      <c r="G3763" s="223" t="s">
        <v>1</v>
      </c>
      <c r="H3763" s="223" t="s">
        <v>5</v>
      </c>
      <c r="I3763" s="225" t="s">
        <v>31</v>
      </c>
      <c r="J3763" s="225" t="s">
        <v>32</v>
      </c>
      <c r="K3763" s="225" t="s">
        <v>48</v>
      </c>
      <c r="L3763" s="225" t="s">
        <v>0</v>
      </c>
      <c r="M3763" s="4" t="s">
        <v>45</v>
      </c>
      <c r="N3763" s="4" t="s">
        <v>46</v>
      </c>
      <c r="O3763" s="4" t="s">
        <v>47</v>
      </c>
      <c r="P3763" s="225" t="s">
        <v>50</v>
      </c>
      <c r="Q3763" s="225" t="s">
        <v>33</v>
      </c>
      <c r="R3763" s="4" t="s">
        <v>51</v>
      </c>
      <c r="S3763" s="4" t="s">
        <v>52</v>
      </c>
      <c r="T3763" s="4" t="s">
        <v>53</v>
      </c>
      <c r="U3763" s="4" t="s">
        <v>54</v>
      </c>
      <c r="V3763" s="4" t="s">
        <v>55</v>
      </c>
      <c r="W3763" s="4" t="s">
        <v>56</v>
      </c>
      <c r="X3763" s="4" t="s">
        <v>57</v>
      </c>
      <c r="Y3763" s="4" t="s">
        <v>58</v>
      </c>
      <c r="Z3763" s="4" t="s">
        <v>59</v>
      </c>
      <c r="AA3763" s="4" t="s">
        <v>62</v>
      </c>
      <c r="AB3763" s="4" t="s">
        <v>60</v>
      </c>
      <c r="AC3763" s="4" t="s">
        <v>61</v>
      </c>
      <c r="AD3763" s="233" t="s">
        <v>34</v>
      </c>
      <c r="AE3763" s="231" t="s">
        <v>2</v>
      </c>
      <c r="AF3763" s="231" t="s">
        <v>3</v>
      </c>
      <c r="AG3763" s="233" t="s">
        <v>35</v>
      </c>
      <c r="AH3763" s="223" t="s">
        <v>36</v>
      </c>
      <c r="AI3763" s="223" t="s">
        <v>37</v>
      </c>
      <c r="AK3763" s="229" t="s">
        <v>30</v>
      </c>
      <c r="AL3763" s="229"/>
      <c r="AM3763" s="229"/>
    </row>
    <row r="3764" spans="1:39" s="6" customFormat="1" ht="35.25" customHeight="1" x14ac:dyDescent="0.3">
      <c r="A3764" s="224"/>
      <c r="B3764" s="224"/>
      <c r="C3764" s="224"/>
      <c r="D3764" s="227"/>
      <c r="E3764" s="223"/>
      <c r="F3764" s="223"/>
      <c r="G3764" s="223"/>
      <c r="H3764" s="223"/>
      <c r="I3764" s="230"/>
      <c r="J3764" s="230"/>
      <c r="K3764" s="230"/>
      <c r="L3764" s="230"/>
      <c r="M3764" s="5">
        <v>0</v>
      </c>
      <c r="N3764" s="5">
        <v>625000</v>
      </c>
      <c r="O3764" s="5">
        <v>1250000</v>
      </c>
      <c r="P3764" s="225"/>
      <c r="Q3764" s="225"/>
      <c r="R3764" s="29">
        <v>4.95E-4</v>
      </c>
      <c r="S3764" s="29">
        <v>9.5200000000000005E-4</v>
      </c>
      <c r="T3764" s="29">
        <v>1.5900000000000001E-3</v>
      </c>
      <c r="U3764" s="29">
        <v>1.1169999999999999E-3</v>
      </c>
      <c r="V3764" s="29">
        <v>2.189E-3</v>
      </c>
      <c r="W3764" s="29">
        <v>4.5430000000000002E-3</v>
      </c>
      <c r="X3764" s="29">
        <v>8.8199999999999997E-4</v>
      </c>
      <c r="Y3764" s="29">
        <v>1.6949999999999999E-3</v>
      </c>
      <c r="Z3764" s="29">
        <v>2.8319999999999999E-3</v>
      </c>
      <c r="AA3764" s="29">
        <v>1.9889999999999999E-3</v>
      </c>
      <c r="AB3764" s="29">
        <v>3.8999999999999998E-3</v>
      </c>
      <c r="AC3764" s="29">
        <v>8.0949999999999998E-3</v>
      </c>
      <c r="AD3764" s="233"/>
      <c r="AE3764" s="232"/>
      <c r="AF3764" s="232"/>
      <c r="AG3764" s="234"/>
      <c r="AH3764" s="223"/>
      <c r="AI3764" s="223"/>
      <c r="AK3764" s="229"/>
      <c r="AL3764" s="229"/>
      <c r="AM3764" s="229"/>
    </row>
    <row r="3765" spans="1:39" s="3" customFormat="1" ht="13.8" x14ac:dyDescent="0.25">
      <c r="A3765" s="7" t="s">
        <v>44</v>
      </c>
      <c r="B3765" s="7" t="s">
        <v>42</v>
      </c>
      <c r="C3765" s="8" t="s">
        <v>39</v>
      </c>
      <c r="D3765" s="30"/>
      <c r="E3765" s="8" t="s">
        <v>64</v>
      </c>
      <c r="F3765" s="9" t="str">
        <f>IFERROR(VLOOKUP(E3765,Template!$AK$5:$AL$17,2,FALSE),"")</f>
        <v/>
      </c>
      <c r="G3765" s="41" t="s">
        <v>7</v>
      </c>
      <c r="H3765" s="41" t="s">
        <v>6</v>
      </c>
      <c r="I3765" s="32" t="s">
        <v>65</v>
      </c>
      <c r="J3765" s="32" t="s">
        <v>66</v>
      </c>
      <c r="K3765" s="33">
        <f>IFERROR(I3765+J3765,0)</f>
        <v>0</v>
      </c>
      <c r="L3765" s="33">
        <f>IFERROR(K3765,"")</f>
        <v>0</v>
      </c>
      <c r="M3765" s="34">
        <f t="shared" ref="M3765:M3776" si="10546">IF(L3765&lt;=$N$4,K3765,IF(L3764&gt;$N$4,0,$N$4-L3764))</f>
        <v>0</v>
      </c>
      <c r="N3765" s="34">
        <f>IF(AND(L3765&gt;$N$4,L3765&lt;=$O$4),K3765-M3765,IF(AND(L3764&gt;$N$4,L3764&lt;=$O$4),$O$4-L3764,IF(L3764&gt;$O$4,0,IF(L3765&lt;$N$4,0,MIN(L3765-$N$4,$N$4)))))</f>
        <v>0</v>
      </c>
      <c r="O3765" s="34">
        <f>IF(L3765&gt;$O$4,K3765-M3765-N3765,0)</f>
        <v>0</v>
      </c>
      <c r="P3765" s="12" t="s">
        <v>94</v>
      </c>
      <c r="Q3765" s="12" t="s">
        <v>68</v>
      </c>
      <c r="R3765" s="33">
        <f>IF(AND($Q3765="LOW",$P3765="French"),M3765*R$4,0)</f>
        <v>0</v>
      </c>
      <c r="S3765" s="33">
        <f>IF(AND($Q3765="LOW",$P3765="French"),N3765*S$4,0)</f>
        <v>0</v>
      </c>
      <c r="T3765" s="33">
        <f>IF(AND($Q3765="LOW",$P3765="French"),O3765*T$4,0)</f>
        <v>0</v>
      </c>
      <c r="U3765" s="33">
        <f>IF(AND($Q3765="HIGH",$P3765="French"),M3765*U$4,0)</f>
        <v>0</v>
      </c>
      <c r="V3765" s="33">
        <f>IF(AND($Q3765="HIGH",$P3765="French"),N3765*V$4,0)</f>
        <v>0</v>
      </c>
      <c r="W3765" s="33">
        <f>IF(AND($Q3765="HIGH",$P3765="French"),O3765*W$4,0)</f>
        <v>0</v>
      </c>
      <c r="X3765" s="33">
        <f>IF(AND($Q3765="LOW",$P3765="English"),M3765*X$4,0)</f>
        <v>0</v>
      </c>
      <c r="Y3765" s="33">
        <f>IF(AND($Q3765="LOW",$P3765="English"),N3765*Y$4,0)</f>
        <v>0</v>
      </c>
      <c r="Z3765" s="33">
        <f>IF(AND($Q3765="LOW",$P3765="English"),O3765*Z$4,0)</f>
        <v>0</v>
      </c>
      <c r="AA3765" s="33">
        <f>IF(AND($Q3765="HIGH",$P3765="English"),M3765*AA$4,0)</f>
        <v>0</v>
      </c>
      <c r="AB3765" s="33">
        <f>IF(AND($Q3765="HIGH",$P3765="English"),N3765*AB$4,0)</f>
        <v>0</v>
      </c>
      <c r="AC3765" s="33">
        <f>IF(AND($Q3765="HIGH",$P3765="English"),O3765*AC$4,0)</f>
        <v>0</v>
      </c>
      <c r="AD3765" s="26">
        <f>SUM(R3765:AC3765)</f>
        <v>0</v>
      </c>
      <c r="AE3765" s="46" t="str">
        <f>IFERROR(IF(AE$3=VLOOKUP($E3765,Template!$AK$5:$AM$17,3,FALSE),$AD3765*$F3765,0),"0.00")</f>
        <v>0.00</v>
      </c>
      <c r="AF3765" s="46" t="str">
        <f>IFERROR(IF(AF$3=VLOOKUP($E3765,Template!$AK$5:$AM$17,3,FALSE),$AD3765*$F3765,0),"0.00")</f>
        <v>0.00</v>
      </c>
      <c r="AG3765" s="28">
        <f>SUM(AD3765:AF3765)</f>
        <v>0</v>
      </c>
      <c r="AH3765" s="13" t="s">
        <v>40</v>
      </c>
      <c r="AI3765" s="13" t="s">
        <v>41</v>
      </c>
      <c r="AK3765" s="14" t="s">
        <v>25</v>
      </c>
      <c r="AL3765" s="15">
        <v>0.05</v>
      </c>
      <c r="AM3765" s="16" t="s">
        <v>3</v>
      </c>
    </row>
    <row r="3766" spans="1:39" s="3" customFormat="1" ht="13.8" x14ac:dyDescent="0.25">
      <c r="A3766" s="7" t="str">
        <f>A3765</f>
        <v>(Enter Broadcasting Company Name)</v>
      </c>
      <c r="B3766" s="7" t="str">
        <f>B3765</f>
        <v>(Enter Call Letters)</v>
      </c>
      <c r="C3766" s="8" t="str">
        <f>C3765</f>
        <v>(Select AM/FM)</v>
      </c>
      <c r="D3766" s="30"/>
      <c r="E3766" s="8" t="str">
        <f>E3765</f>
        <v>(Select Station Province)</v>
      </c>
      <c r="F3766" s="9" t="str">
        <f>IFERROR(VLOOKUP(E3766,Template!$AK$5:$AL$17,2,FALSE),"")</f>
        <v/>
      </c>
      <c r="G3766" s="42" t="s">
        <v>8</v>
      </c>
      <c r="H3766" s="42" t="s">
        <v>9</v>
      </c>
      <c r="I3766" s="32" t="s">
        <v>65</v>
      </c>
      <c r="J3766" s="32" t="s">
        <v>66</v>
      </c>
      <c r="K3766" s="33">
        <f t="shared" ref="K3766:K3776" si="10547">IFERROR(I3766+J3766,0)</f>
        <v>0</v>
      </c>
      <c r="L3766" s="33">
        <f t="shared" ref="L3766:L3776" si="10548">IFERROR(L3765+K3766,"")</f>
        <v>0</v>
      </c>
      <c r="M3766" s="34">
        <f t="shared" si="10546"/>
        <v>0</v>
      </c>
      <c r="N3766" s="34">
        <f>IF(AND(L3766&gt;$N$4,L3766&lt;=$O$4),K3766-M3766,IF(AND(L3765&gt;$N$4,L3765&lt;=$O$4),$O$4-L3765,IF(L3765&gt;$O$4,0,IF(L3766&lt;$N$4,0,MIN(L3766-$N$4,$N$4)))))</f>
        <v>0</v>
      </c>
      <c r="O3766" s="34">
        <f t="shared" ref="O3766:O3776" si="10549">IF(L3766&gt;$O$4,K3766-M3766-N3766,0)</f>
        <v>0</v>
      </c>
      <c r="P3766" s="12" t="str">
        <f>P3765</f>
        <v>(Select Language)</v>
      </c>
      <c r="Q3766" s="12" t="str">
        <f>Q3765</f>
        <v>(Select Usage)</v>
      </c>
      <c r="R3766" s="33">
        <f t="shared" ref="R3766:R3776" si="10550">IF(AND($Q3766="LOW",$P3766="French"),M3766*R$4,0)</f>
        <v>0</v>
      </c>
      <c r="S3766" s="33">
        <f t="shared" ref="S3766:S3776" si="10551">IF(AND($Q3766="LOW",$P3766="French"),N3766*S$4,0)</f>
        <v>0</v>
      </c>
      <c r="T3766" s="33">
        <f t="shared" ref="T3766:T3776" si="10552">IF(AND($Q3766="LOW",$P3766="French"),O3766*T$4,0)</f>
        <v>0</v>
      </c>
      <c r="U3766" s="33">
        <f t="shared" ref="U3766:U3776" si="10553">IF(AND($Q3766="HIGH",$P3766="French"),M3766*U$4,0)</f>
        <v>0</v>
      </c>
      <c r="V3766" s="33">
        <f t="shared" ref="V3766:V3776" si="10554">IF(AND($Q3766="HIGH",$P3766="French"),N3766*V$4,0)</f>
        <v>0</v>
      </c>
      <c r="W3766" s="33">
        <f t="shared" ref="W3766:W3776" si="10555">IF(AND($Q3766="HIGH",$P3766="French"),O3766*W$4,0)</f>
        <v>0</v>
      </c>
      <c r="X3766" s="33">
        <f t="shared" ref="X3766:X3776" si="10556">IF(AND($Q3766="LOW",$P3766="English"),M3766*X$4,0)</f>
        <v>0</v>
      </c>
      <c r="Y3766" s="33">
        <f t="shared" ref="Y3766:Y3776" si="10557">IF(AND($Q3766="LOW",$P3766="English"),N3766*Y$4,0)</f>
        <v>0</v>
      </c>
      <c r="Z3766" s="33">
        <f t="shared" ref="Z3766:Z3776" si="10558">IF(AND($Q3766="LOW",$P3766="English"),O3766*Z$4,0)</f>
        <v>0</v>
      </c>
      <c r="AA3766" s="33">
        <f t="shared" ref="AA3766:AA3776" si="10559">IF(AND($Q3766="HIGH",$P3766="English"),M3766*AA$4,0)</f>
        <v>0</v>
      </c>
      <c r="AB3766" s="33">
        <f t="shared" ref="AB3766:AB3776" si="10560">IF(AND($Q3766="HIGH",$P3766="English"),N3766*AB$4,0)</f>
        <v>0</v>
      </c>
      <c r="AC3766" s="33">
        <f t="shared" ref="AC3766:AC3776" si="10561">IF(AND($Q3766="HIGH",$P3766="English"),O3766*AC$4,0)</f>
        <v>0</v>
      </c>
      <c r="AD3766" s="26">
        <f t="shared" ref="AD3766:AD3770" si="10562">SUM(R3766:AC3766)</f>
        <v>0</v>
      </c>
      <c r="AE3766" s="46" t="str">
        <f>IFERROR(IF(AE$3=VLOOKUP($E3766,Template!$AK$5:$AM$17,3,FALSE),$AD3766*$F3766,0),"0.00")</f>
        <v>0.00</v>
      </c>
      <c r="AF3766" s="46" t="str">
        <f>IFERROR(IF(AF$3=VLOOKUP($E3766,Template!$AK$5:$AM$17,3,FALSE),$AD3766*$F3766,0),"0.00")</f>
        <v>0.00</v>
      </c>
      <c r="AG3766" s="28">
        <f t="shared" ref="AG3766:AG3776" si="10563">SUM(AD3766:AF3766)</f>
        <v>0</v>
      </c>
      <c r="AH3766" s="13" t="s">
        <v>40</v>
      </c>
      <c r="AI3766" s="13" t="s">
        <v>41</v>
      </c>
      <c r="AK3766" s="14" t="s">
        <v>23</v>
      </c>
      <c r="AL3766" s="15">
        <v>0.05</v>
      </c>
      <c r="AM3766" s="16" t="s">
        <v>3</v>
      </c>
    </row>
    <row r="3767" spans="1:39" s="3" customFormat="1" ht="13.8" x14ac:dyDescent="0.25">
      <c r="A3767" s="7" t="str">
        <f t="shared" ref="A3767:C3767" si="10564">A3766</f>
        <v>(Enter Broadcasting Company Name)</v>
      </c>
      <c r="B3767" s="7" t="str">
        <f t="shared" si="10564"/>
        <v>(Enter Call Letters)</v>
      </c>
      <c r="C3767" s="8" t="str">
        <f t="shared" si="10564"/>
        <v>(Select AM/FM)</v>
      </c>
      <c r="D3767" s="30"/>
      <c r="E3767" s="8" t="str">
        <f t="shared" ref="E3767:E3776" si="10565">E3766</f>
        <v>(Select Station Province)</v>
      </c>
      <c r="F3767" s="9" t="str">
        <f>IFERROR(VLOOKUP(E3767,Template!$AK$5:$AL$17,2,FALSE),"")</f>
        <v/>
      </c>
      <c r="G3767" s="42" t="s">
        <v>6</v>
      </c>
      <c r="H3767" s="42" t="s">
        <v>10</v>
      </c>
      <c r="I3767" s="32" t="s">
        <v>65</v>
      </c>
      <c r="J3767" s="32" t="s">
        <v>66</v>
      </c>
      <c r="K3767" s="33">
        <f t="shared" si="10547"/>
        <v>0</v>
      </c>
      <c r="L3767" s="33">
        <f t="shared" si="10548"/>
        <v>0</v>
      </c>
      <c r="M3767" s="34">
        <f t="shared" si="10546"/>
        <v>0</v>
      </c>
      <c r="N3767" s="34">
        <f t="shared" ref="N3767:N3776" si="10566">IF(AND(L3767&gt;$N$4,L3767&lt;=$O$4),K3767-M3767,IF(AND(L3766&gt;$N$4,L3766&lt;=$O$4),$O$4-L3766,IF(L3766&gt;$O$4,0,IF(L3767&lt;$N$4,0,MIN(L3767-$N$4,$N$4)))))</f>
        <v>0</v>
      </c>
      <c r="O3767" s="34">
        <f t="shared" si="10549"/>
        <v>0</v>
      </c>
      <c r="P3767" s="12" t="str">
        <f t="shared" ref="P3767:Q3767" si="10567">P3766</f>
        <v>(Select Language)</v>
      </c>
      <c r="Q3767" s="12" t="str">
        <f t="shared" si="10567"/>
        <v>(Select Usage)</v>
      </c>
      <c r="R3767" s="33">
        <f t="shared" si="10550"/>
        <v>0</v>
      </c>
      <c r="S3767" s="33">
        <f t="shared" si="10551"/>
        <v>0</v>
      </c>
      <c r="T3767" s="33">
        <f t="shared" si="10552"/>
        <v>0</v>
      </c>
      <c r="U3767" s="33">
        <f t="shared" si="10553"/>
        <v>0</v>
      </c>
      <c r="V3767" s="33">
        <f t="shared" si="10554"/>
        <v>0</v>
      </c>
      <c r="W3767" s="33">
        <f t="shared" si="10555"/>
        <v>0</v>
      </c>
      <c r="X3767" s="33">
        <f t="shared" si="10556"/>
        <v>0</v>
      </c>
      <c r="Y3767" s="33">
        <f t="shared" si="10557"/>
        <v>0</v>
      </c>
      <c r="Z3767" s="33">
        <f t="shared" si="10558"/>
        <v>0</v>
      </c>
      <c r="AA3767" s="33">
        <f t="shared" si="10559"/>
        <v>0</v>
      </c>
      <c r="AB3767" s="33">
        <f t="shared" si="10560"/>
        <v>0</v>
      </c>
      <c r="AC3767" s="33">
        <f t="shared" si="10561"/>
        <v>0</v>
      </c>
      <c r="AD3767" s="26">
        <f t="shared" si="10562"/>
        <v>0</v>
      </c>
      <c r="AE3767" s="46" t="str">
        <f>IFERROR(IF(AE$3=VLOOKUP($E3767,Template!$AK$5:$AM$17,3,FALSE),$AD3767*$F3767,0),"0.00")</f>
        <v>0.00</v>
      </c>
      <c r="AF3767" s="46" t="str">
        <f>IFERROR(IF(AF$3=VLOOKUP($E3767,Template!$AK$5:$AM$17,3,FALSE),$AD3767*$F3767,0),"0.00")</f>
        <v>0.00</v>
      </c>
      <c r="AG3767" s="28">
        <f t="shared" si="10563"/>
        <v>0</v>
      </c>
      <c r="AH3767" s="13" t="s">
        <v>40</v>
      </c>
      <c r="AI3767" s="13" t="s">
        <v>41</v>
      </c>
      <c r="AK3767" s="14" t="s">
        <v>24</v>
      </c>
      <c r="AL3767" s="15">
        <v>0.05</v>
      </c>
      <c r="AM3767" s="16" t="s">
        <v>3</v>
      </c>
    </row>
    <row r="3768" spans="1:39" s="3" customFormat="1" ht="13.8" x14ac:dyDescent="0.25">
      <c r="A3768" s="7" t="str">
        <f t="shared" ref="A3768:C3768" si="10568">A3767</f>
        <v>(Enter Broadcasting Company Name)</v>
      </c>
      <c r="B3768" s="7" t="str">
        <f t="shared" si="10568"/>
        <v>(Enter Call Letters)</v>
      </c>
      <c r="C3768" s="8" t="str">
        <f t="shared" si="10568"/>
        <v>(Select AM/FM)</v>
      </c>
      <c r="D3768" s="30"/>
      <c r="E3768" s="8" t="str">
        <f t="shared" si="10565"/>
        <v>(Select Station Province)</v>
      </c>
      <c r="F3768" s="9" t="str">
        <f>IFERROR(VLOOKUP(E3768,Template!$AK$5:$AL$17,2,FALSE),"")</f>
        <v/>
      </c>
      <c r="G3768" s="42" t="s">
        <v>9</v>
      </c>
      <c r="H3768" s="42" t="s">
        <v>11</v>
      </c>
      <c r="I3768" s="32" t="s">
        <v>65</v>
      </c>
      <c r="J3768" s="32" t="s">
        <v>66</v>
      </c>
      <c r="K3768" s="33">
        <f t="shared" si="10547"/>
        <v>0</v>
      </c>
      <c r="L3768" s="33">
        <f t="shared" si="10548"/>
        <v>0</v>
      </c>
      <c r="M3768" s="34">
        <f t="shared" si="10546"/>
        <v>0</v>
      </c>
      <c r="N3768" s="34">
        <f t="shared" si="10566"/>
        <v>0</v>
      </c>
      <c r="O3768" s="34">
        <f t="shared" si="10549"/>
        <v>0</v>
      </c>
      <c r="P3768" s="12" t="str">
        <f t="shared" ref="P3768:Q3768" si="10569">P3767</f>
        <v>(Select Language)</v>
      </c>
      <c r="Q3768" s="12" t="str">
        <f t="shared" si="10569"/>
        <v>(Select Usage)</v>
      </c>
      <c r="R3768" s="33">
        <f t="shared" si="10550"/>
        <v>0</v>
      </c>
      <c r="S3768" s="33">
        <f t="shared" si="10551"/>
        <v>0</v>
      </c>
      <c r="T3768" s="33">
        <f t="shared" si="10552"/>
        <v>0</v>
      </c>
      <c r="U3768" s="33">
        <f t="shared" si="10553"/>
        <v>0</v>
      </c>
      <c r="V3768" s="33">
        <f t="shared" si="10554"/>
        <v>0</v>
      </c>
      <c r="W3768" s="33">
        <f t="shared" si="10555"/>
        <v>0</v>
      </c>
      <c r="X3768" s="33">
        <f t="shared" si="10556"/>
        <v>0</v>
      </c>
      <c r="Y3768" s="33">
        <f t="shared" si="10557"/>
        <v>0</v>
      </c>
      <c r="Z3768" s="33">
        <f t="shared" si="10558"/>
        <v>0</v>
      </c>
      <c r="AA3768" s="33">
        <f t="shared" si="10559"/>
        <v>0</v>
      </c>
      <c r="AB3768" s="33">
        <f t="shared" si="10560"/>
        <v>0</v>
      </c>
      <c r="AC3768" s="33">
        <f t="shared" si="10561"/>
        <v>0</v>
      </c>
      <c r="AD3768" s="26">
        <f t="shared" si="10562"/>
        <v>0</v>
      </c>
      <c r="AE3768" s="46" t="str">
        <f>IFERROR(IF(AE$3=VLOOKUP($E3768,Template!$AK$5:$AM$17,3,FALSE),$AD3768*$F3768,0),"0.00")</f>
        <v>0.00</v>
      </c>
      <c r="AF3768" s="46" t="str">
        <f>IFERROR(IF(AF$3=VLOOKUP($E3768,Template!$AK$5:$AM$17,3,FALSE),$AD3768*$F3768,0),"0.00")</f>
        <v>0.00</v>
      </c>
      <c r="AG3768" s="28">
        <f t="shared" si="10563"/>
        <v>0</v>
      </c>
      <c r="AH3768" s="13" t="s">
        <v>40</v>
      </c>
      <c r="AI3768" s="13" t="s">
        <v>41</v>
      </c>
      <c r="AK3768" s="14" t="s">
        <v>22</v>
      </c>
      <c r="AL3768" s="15">
        <v>0.15</v>
      </c>
      <c r="AM3768" s="16" t="s">
        <v>2</v>
      </c>
    </row>
    <row r="3769" spans="1:39" s="3" customFormat="1" ht="13.8" x14ac:dyDescent="0.25">
      <c r="A3769" s="7" t="str">
        <f t="shared" ref="A3769:C3769" si="10570">A3768</f>
        <v>(Enter Broadcasting Company Name)</v>
      </c>
      <c r="B3769" s="7" t="str">
        <f t="shared" si="10570"/>
        <v>(Enter Call Letters)</v>
      </c>
      <c r="C3769" s="8" t="str">
        <f t="shared" si="10570"/>
        <v>(Select AM/FM)</v>
      </c>
      <c r="D3769" s="30"/>
      <c r="E3769" s="8" t="str">
        <f t="shared" si="10565"/>
        <v>(Select Station Province)</v>
      </c>
      <c r="F3769" s="9" t="str">
        <f>IFERROR(VLOOKUP(E3769,Template!$AK$5:$AL$17,2,FALSE),"")</f>
        <v/>
      </c>
      <c r="G3769" s="42" t="s">
        <v>10</v>
      </c>
      <c r="H3769" s="42" t="s">
        <v>12</v>
      </c>
      <c r="I3769" s="32" t="s">
        <v>65</v>
      </c>
      <c r="J3769" s="32" t="s">
        <v>66</v>
      </c>
      <c r="K3769" s="33">
        <f t="shared" si="10547"/>
        <v>0</v>
      </c>
      <c r="L3769" s="33">
        <f t="shared" si="10548"/>
        <v>0</v>
      </c>
      <c r="M3769" s="34">
        <f t="shared" si="10546"/>
        <v>0</v>
      </c>
      <c r="N3769" s="34">
        <f t="shared" si="10566"/>
        <v>0</v>
      </c>
      <c r="O3769" s="34">
        <f t="shared" si="10549"/>
        <v>0</v>
      </c>
      <c r="P3769" s="12" t="str">
        <f t="shared" ref="P3769:Q3769" si="10571">P3768</f>
        <v>(Select Language)</v>
      </c>
      <c r="Q3769" s="12" t="str">
        <f t="shared" si="10571"/>
        <v>(Select Usage)</v>
      </c>
      <c r="R3769" s="33">
        <f t="shared" si="10550"/>
        <v>0</v>
      </c>
      <c r="S3769" s="33">
        <f t="shared" si="10551"/>
        <v>0</v>
      </c>
      <c r="T3769" s="33">
        <f t="shared" si="10552"/>
        <v>0</v>
      </c>
      <c r="U3769" s="33">
        <f t="shared" si="10553"/>
        <v>0</v>
      </c>
      <c r="V3769" s="33">
        <f t="shared" si="10554"/>
        <v>0</v>
      </c>
      <c r="W3769" s="33">
        <f t="shared" si="10555"/>
        <v>0</v>
      </c>
      <c r="X3769" s="33">
        <f t="shared" si="10556"/>
        <v>0</v>
      </c>
      <c r="Y3769" s="33">
        <f t="shared" si="10557"/>
        <v>0</v>
      </c>
      <c r="Z3769" s="33">
        <f t="shared" si="10558"/>
        <v>0</v>
      </c>
      <c r="AA3769" s="33">
        <f t="shared" si="10559"/>
        <v>0</v>
      </c>
      <c r="AB3769" s="33">
        <f t="shared" si="10560"/>
        <v>0</v>
      </c>
      <c r="AC3769" s="33">
        <f t="shared" si="10561"/>
        <v>0</v>
      </c>
      <c r="AD3769" s="26">
        <f t="shared" si="10562"/>
        <v>0</v>
      </c>
      <c r="AE3769" s="46" t="str">
        <f>IFERROR(IF(AE$3=VLOOKUP($E3769,Template!$AK$5:$AM$17,3,FALSE),$AD3769*$F3769,0),"0.00")</f>
        <v>0.00</v>
      </c>
      <c r="AF3769" s="46" t="str">
        <f>IFERROR(IF(AF$3=VLOOKUP($E3769,Template!$AK$5:$AM$17,3,FALSE),$AD3769*$F3769,0),"0.00")</f>
        <v>0.00</v>
      </c>
      <c r="AG3769" s="28">
        <f t="shared" si="10563"/>
        <v>0</v>
      </c>
      <c r="AH3769" s="13" t="s">
        <v>40</v>
      </c>
      <c r="AI3769" s="13" t="s">
        <v>41</v>
      </c>
      <c r="AK3769" s="14" t="s">
        <v>26</v>
      </c>
      <c r="AL3769" s="15">
        <v>0.15</v>
      </c>
      <c r="AM3769" s="16" t="s">
        <v>2</v>
      </c>
    </row>
    <row r="3770" spans="1:39" s="3" customFormat="1" ht="13.8" x14ac:dyDescent="0.25">
      <c r="A3770" s="7" t="str">
        <f t="shared" ref="A3770:C3770" si="10572">A3769</f>
        <v>(Enter Broadcasting Company Name)</v>
      </c>
      <c r="B3770" s="7" t="str">
        <f t="shared" si="10572"/>
        <v>(Enter Call Letters)</v>
      </c>
      <c r="C3770" s="8" t="str">
        <f t="shared" si="10572"/>
        <v>(Select AM/FM)</v>
      </c>
      <c r="D3770" s="30"/>
      <c r="E3770" s="8" t="str">
        <f t="shared" si="10565"/>
        <v>(Select Station Province)</v>
      </c>
      <c r="F3770" s="9" t="str">
        <f>IFERROR(VLOOKUP(E3770,Template!$AK$5:$AL$17,2,FALSE),"")</f>
        <v/>
      </c>
      <c r="G3770" s="42" t="s">
        <v>11</v>
      </c>
      <c r="H3770" s="42" t="s">
        <v>13</v>
      </c>
      <c r="I3770" s="32" t="s">
        <v>65</v>
      </c>
      <c r="J3770" s="32" t="s">
        <v>66</v>
      </c>
      <c r="K3770" s="33">
        <f t="shared" si="10547"/>
        <v>0</v>
      </c>
      <c r="L3770" s="33">
        <f t="shared" si="10548"/>
        <v>0</v>
      </c>
      <c r="M3770" s="34">
        <f t="shared" si="10546"/>
        <v>0</v>
      </c>
      <c r="N3770" s="34">
        <f t="shared" si="10566"/>
        <v>0</v>
      </c>
      <c r="O3770" s="34">
        <f t="shared" si="10549"/>
        <v>0</v>
      </c>
      <c r="P3770" s="12" t="str">
        <f t="shared" ref="P3770:Q3770" si="10573">P3769</f>
        <v>(Select Language)</v>
      </c>
      <c r="Q3770" s="12" t="str">
        <f t="shared" si="10573"/>
        <v>(Select Usage)</v>
      </c>
      <c r="R3770" s="33">
        <f t="shared" si="10550"/>
        <v>0</v>
      </c>
      <c r="S3770" s="33">
        <f t="shared" si="10551"/>
        <v>0</v>
      </c>
      <c r="T3770" s="33">
        <f t="shared" si="10552"/>
        <v>0</v>
      </c>
      <c r="U3770" s="33">
        <f t="shared" si="10553"/>
        <v>0</v>
      </c>
      <c r="V3770" s="33">
        <f t="shared" si="10554"/>
        <v>0</v>
      </c>
      <c r="W3770" s="33">
        <f t="shared" si="10555"/>
        <v>0</v>
      </c>
      <c r="X3770" s="33">
        <f t="shared" si="10556"/>
        <v>0</v>
      </c>
      <c r="Y3770" s="33">
        <f t="shared" si="10557"/>
        <v>0</v>
      </c>
      <c r="Z3770" s="33">
        <f t="shared" si="10558"/>
        <v>0</v>
      </c>
      <c r="AA3770" s="33">
        <f t="shared" si="10559"/>
        <v>0</v>
      </c>
      <c r="AB3770" s="33">
        <f t="shared" si="10560"/>
        <v>0</v>
      </c>
      <c r="AC3770" s="33">
        <f t="shared" si="10561"/>
        <v>0</v>
      </c>
      <c r="AD3770" s="26">
        <f t="shared" si="10562"/>
        <v>0</v>
      </c>
      <c r="AE3770" s="46" t="str">
        <f>IFERROR(IF(AE$3=VLOOKUP($E3770,Template!$AK$5:$AM$17,3,FALSE),$AD3770*$F3770,0),"0.00")</f>
        <v>0.00</v>
      </c>
      <c r="AF3770" s="46" t="str">
        <f>IFERROR(IF(AF$3=VLOOKUP($E3770,Template!$AK$5:$AM$17,3,FALSE),$AD3770*$F3770,0),"0.00")</f>
        <v>0.00</v>
      </c>
      <c r="AG3770" s="28">
        <f t="shared" si="10563"/>
        <v>0</v>
      </c>
      <c r="AH3770" s="13" t="s">
        <v>40</v>
      </c>
      <c r="AI3770" s="13" t="s">
        <v>41</v>
      </c>
      <c r="AK3770" s="14" t="s">
        <v>27</v>
      </c>
      <c r="AL3770" s="15">
        <v>0.15</v>
      </c>
      <c r="AM3770" s="16" t="s">
        <v>2</v>
      </c>
    </row>
    <row r="3771" spans="1:39" s="3" customFormat="1" ht="13.8" x14ac:dyDescent="0.25">
      <c r="A3771" s="7" t="str">
        <f t="shared" ref="A3771:C3771" si="10574">A3770</f>
        <v>(Enter Broadcasting Company Name)</v>
      </c>
      <c r="B3771" s="7" t="str">
        <f t="shared" si="10574"/>
        <v>(Enter Call Letters)</v>
      </c>
      <c r="C3771" s="8" t="str">
        <f t="shared" si="10574"/>
        <v>(Select AM/FM)</v>
      </c>
      <c r="D3771" s="30"/>
      <c r="E3771" s="8" t="str">
        <f t="shared" si="10565"/>
        <v>(Select Station Province)</v>
      </c>
      <c r="F3771" s="9" t="str">
        <f>IFERROR(VLOOKUP(E3771,Template!$AK$5:$AL$17,2,FALSE),"")</f>
        <v/>
      </c>
      <c r="G3771" s="42" t="s">
        <v>12</v>
      </c>
      <c r="H3771" s="42" t="s">
        <v>15</v>
      </c>
      <c r="I3771" s="32" t="s">
        <v>65</v>
      </c>
      <c r="J3771" s="32" t="s">
        <v>66</v>
      </c>
      <c r="K3771" s="33">
        <f t="shared" si="10547"/>
        <v>0</v>
      </c>
      <c r="L3771" s="33">
        <f t="shared" si="10548"/>
        <v>0</v>
      </c>
      <c r="M3771" s="34">
        <f t="shared" si="10546"/>
        <v>0</v>
      </c>
      <c r="N3771" s="34">
        <f t="shared" si="10566"/>
        <v>0</v>
      </c>
      <c r="O3771" s="34">
        <f t="shared" si="10549"/>
        <v>0</v>
      </c>
      <c r="P3771" s="12" t="str">
        <f t="shared" ref="P3771:Q3771" si="10575">P3770</f>
        <v>(Select Language)</v>
      </c>
      <c r="Q3771" s="12" t="str">
        <f t="shared" si="10575"/>
        <v>(Select Usage)</v>
      </c>
      <c r="R3771" s="33">
        <f t="shared" si="10550"/>
        <v>0</v>
      </c>
      <c r="S3771" s="33">
        <f t="shared" si="10551"/>
        <v>0</v>
      </c>
      <c r="T3771" s="33">
        <f t="shared" si="10552"/>
        <v>0</v>
      </c>
      <c r="U3771" s="33">
        <f t="shared" si="10553"/>
        <v>0</v>
      </c>
      <c r="V3771" s="33">
        <f t="shared" si="10554"/>
        <v>0</v>
      </c>
      <c r="W3771" s="33">
        <f t="shared" si="10555"/>
        <v>0</v>
      </c>
      <c r="X3771" s="33">
        <f t="shared" si="10556"/>
        <v>0</v>
      </c>
      <c r="Y3771" s="33">
        <f t="shared" si="10557"/>
        <v>0</v>
      </c>
      <c r="Z3771" s="33">
        <f t="shared" si="10558"/>
        <v>0</v>
      </c>
      <c r="AA3771" s="33">
        <f t="shared" si="10559"/>
        <v>0</v>
      </c>
      <c r="AB3771" s="33">
        <f t="shared" si="10560"/>
        <v>0</v>
      </c>
      <c r="AC3771" s="33">
        <f t="shared" si="10561"/>
        <v>0</v>
      </c>
      <c r="AD3771" s="26">
        <f>SUM(R3771:AC3771)</f>
        <v>0</v>
      </c>
      <c r="AE3771" s="46" t="str">
        <f>IFERROR(IF(AE$3=VLOOKUP($E3771,Template!$AK$5:$AM$17,3,FALSE),$AD3771*$F3771,0),"0.00")</f>
        <v>0.00</v>
      </c>
      <c r="AF3771" s="46" t="str">
        <f>IFERROR(IF(AF$3=VLOOKUP($E3771,Template!$AK$5:$AM$17,3,FALSE),$AD3771*$F3771,0),"0.00")</f>
        <v>0.00</v>
      </c>
      <c r="AG3771" s="28">
        <f t="shared" si="10563"/>
        <v>0</v>
      </c>
      <c r="AH3771" s="13" t="s">
        <v>40</v>
      </c>
      <c r="AI3771" s="13" t="s">
        <v>41</v>
      </c>
      <c r="AK3771" s="14" t="s">
        <v>28</v>
      </c>
      <c r="AL3771" s="15">
        <v>0.05</v>
      </c>
      <c r="AM3771" s="16" t="s">
        <v>3</v>
      </c>
    </row>
    <row r="3772" spans="1:39" s="3" customFormat="1" ht="13.8" x14ac:dyDescent="0.25">
      <c r="A3772" s="7" t="str">
        <f t="shared" ref="A3772:C3772" si="10576">A3771</f>
        <v>(Enter Broadcasting Company Name)</v>
      </c>
      <c r="B3772" s="7" t="str">
        <f t="shared" si="10576"/>
        <v>(Enter Call Letters)</v>
      </c>
      <c r="C3772" s="8" t="str">
        <f t="shared" si="10576"/>
        <v>(Select AM/FM)</v>
      </c>
      <c r="D3772" s="30"/>
      <c r="E3772" s="8" t="str">
        <f t="shared" si="10565"/>
        <v>(Select Station Province)</v>
      </c>
      <c r="F3772" s="9" t="str">
        <f>IFERROR(VLOOKUP(E3772,Template!$AK$5:$AL$17,2,FALSE),"")</f>
        <v/>
      </c>
      <c r="G3772" s="42" t="s">
        <v>13</v>
      </c>
      <c r="H3772" s="42" t="s">
        <v>16</v>
      </c>
      <c r="I3772" s="32" t="s">
        <v>65</v>
      </c>
      <c r="J3772" s="32" t="s">
        <v>66</v>
      </c>
      <c r="K3772" s="33">
        <f t="shared" si="10547"/>
        <v>0</v>
      </c>
      <c r="L3772" s="33">
        <f t="shared" si="10548"/>
        <v>0</v>
      </c>
      <c r="M3772" s="34">
        <f t="shared" si="10546"/>
        <v>0</v>
      </c>
      <c r="N3772" s="34">
        <f t="shared" si="10566"/>
        <v>0</v>
      </c>
      <c r="O3772" s="34">
        <f t="shared" si="10549"/>
        <v>0</v>
      </c>
      <c r="P3772" s="12" t="str">
        <f t="shared" ref="P3772:Q3772" si="10577">P3771</f>
        <v>(Select Language)</v>
      </c>
      <c r="Q3772" s="12" t="str">
        <f t="shared" si="10577"/>
        <v>(Select Usage)</v>
      </c>
      <c r="R3772" s="33">
        <f t="shared" si="10550"/>
        <v>0</v>
      </c>
      <c r="S3772" s="33">
        <f t="shared" si="10551"/>
        <v>0</v>
      </c>
      <c r="T3772" s="33">
        <f t="shared" si="10552"/>
        <v>0</v>
      </c>
      <c r="U3772" s="33">
        <f t="shared" si="10553"/>
        <v>0</v>
      </c>
      <c r="V3772" s="33">
        <f t="shared" si="10554"/>
        <v>0</v>
      </c>
      <c r="W3772" s="33">
        <f t="shared" si="10555"/>
        <v>0</v>
      </c>
      <c r="X3772" s="33">
        <f t="shared" si="10556"/>
        <v>0</v>
      </c>
      <c r="Y3772" s="33">
        <f t="shared" si="10557"/>
        <v>0</v>
      </c>
      <c r="Z3772" s="33">
        <f t="shared" si="10558"/>
        <v>0</v>
      </c>
      <c r="AA3772" s="33">
        <f t="shared" si="10559"/>
        <v>0</v>
      </c>
      <c r="AB3772" s="33">
        <f t="shared" si="10560"/>
        <v>0</v>
      </c>
      <c r="AC3772" s="33">
        <f t="shared" si="10561"/>
        <v>0</v>
      </c>
      <c r="AD3772" s="26">
        <f t="shared" ref="AD3772:AD3774" si="10578">SUM(R3772:AC3772)</f>
        <v>0</v>
      </c>
      <c r="AE3772" s="46" t="str">
        <f>IFERROR(IF(AE$3=VLOOKUP($E3772,Template!$AK$5:$AM$17,3,FALSE),$AD3772*$F3772,0),"0.00")</f>
        <v>0.00</v>
      </c>
      <c r="AF3772" s="46" t="str">
        <f>IFERROR(IF(AF$3=VLOOKUP($E3772,Template!$AK$5:$AM$17,3,FALSE),$AD3772*$F3772,0),"0.00")</f>
        <v>0.00</v>
      </c>
      <c r="AG3772" s="28">
        <f t="shared" si="10563"/>
        <v>0</v>
      </c>
      <c r="AH3772" s="13" t="s">
        <v>40</v>
      </c>
      <c r="AI3772" s="13" t="s">
        <v>41</v>
      </c>
      <c r="AK3772" s="14" t="s">
        <v>70</v>
      </c>
      <c r="AL3772" s="15">
        <v>0.05</v>
      </c>
      <c r="AM3772" s="16" t="s">
        <v>3</v>
      </c>
    </row>
    <row r="3773" spans="1:39" s="3" customFormat="1" ht="13.8" x14ac:dyDescent="0.25">
      <c r="A3773" s="7" t="str">
        <f t="shared" ref="A3773:C3773" si="10579">A3772</f>
        <v>(Enter Broadcasting Company Name)</v>
      </c>
      <c r="B3773" s="7" t="str">
        <f t="shared" si="10579"/>
        <v>(Enter Call Letters)</v>
      </c>
      <c r="C3773" s="8" t="str">
        <f t="shared" si="10579"/>
        <v>(Select AM/FM)</v>
      </c>
      <c r="D3773" s="30"/>
      <c r="E3773" s="8" t="str">
        <f t="shared" si="10565"/>
        <v>(Select Station Province)</v>
      </c>
      <c r="F3773" s="9" t="str">
        <f>IFERROR(VLOOKUP(E3773,Template!$AK$5:$AL$17,2,FALSE),"")</f>
        <v/>
      </c>
      <c r="G3773" s="42" t="s">
        <v>15</v>
      </c>
      <c r="H3773" s="42" t="s">
        <v>17</v>
      </c>
      <c r="I3773" s="32" t="s">
        <v>65</v>
      </c>
      <c r="J3773" s="32" t="s">
        <v>66</v>
      </c>
      <c r="K3773" s="33">
        <f t="shared" si="10547"/>
        <v>0</v>
      </c>
      <c r="L3773" s="33">
        <f t="shared" si="10548"/>
        <v>0</v>
      </c>
      <c r="M3773" s="34">
        <f t="shared" si="10546"/>
        <v>0</v>
      </c>
      <c r="N3773" s="34">
        <f t="shared" si="10566"/>
        <v>0</v>
      </c>
      <c r="O3773" s="34">
        <f t="shared" si="10549"/>
        <v>0</v>
      </c>
      <c r="P3773" s="12" t="str">
        <f t="shared" ref="P3773:Q3773" si="10580">P3772</f>
        <v>(Select Language)</v>
      </c>
      <c r="Q3773" s="12" t="str">
        <f t="shared" si="10580"/>
        <v>(Select Usage)</v>
      </c>
      <c r="R3773" s="33">
        <f t="shared" si="10550"/>
        <v>0</v>
      </c>
      <c r="S3773" s="33">
        <f t="shared" si="10551"/>
        <v>0</v>
      </c>
      <c r="T3773" s="33">
        <f t="shared" si="10552"/>
        <v>0</v>
      </c>
      <c r="U3773" s="33">
        <f t="shared" si="10553"/>
        <v>0</v>
      </c>
      <c r="V3773" s="33">
        <f t="shared" si="10554"/>
        <v>0</v>
      </c>
      <c r="W3773" s="33">
        <f t="shared" si="10555"/>
        <v>0</v>
      </c>
      <c r="X3773" s="33">
        <f t="shared" si="10556"/>
        <v>0</v>
      </c>
      <c r="Y3773" s="33">
        <f t="shared" si="10557"/>
        <v>0</v>
      </c>
      <c r="Z3773" s="33">
        <f t="shared" si="10558"/>
        <v>0</v>
      </c>
      <c r="AA3773" s="33">
        <f t="shared" si="10559"/>
        <v>0</v>
      </c>
      <c r="AB3773" s="33">
        <f t="shared" si="10560"/>
        <v>0</v>
      </c>
      <c r="AC3773" s="33">
        <f t="shared" si="10561"/>
        <v>0</v>
      </c>
      <c r="AD3773" s="26">
        <f t="shared" si="10578"/>
        <v>0</v>
      </c>
      <c r="AE3773" s="46" t="str">
        <f>IFERROR(IF(AE$3=VLOOKUP($E3773,Template!$AK$5:$AM$17,3,FALSE),$AD3773*$F3773,0),"0.00")</f>
        <v>0.00</v>
      </c>
      <c r="AF3773" s="46" t="str">
        <f>IFERROR(IF(AF$3=VLOOKUP($E3773,Template!$AK$5:$AM$17,3,FALSE),$AD3773*$F3773,0),"0.00")</f>
        <v>0.00</v>
      </c>
      <c r="AG3773" s="28">
        <f t="shared" si="10563"/>
        <v>0</v>
      </c>
      <c r="AH3773" s="13" t="s">
        <v>40</v>
      </c>
      <c r="AI3773" s="13" t="s">
        <v>41</v>
      </c>
      <c r="AK3773" s="14" t="s">
        <v>20</v>
      </c>
      <c r="AL3773" s="15">
        <v>0.13</v>
      </c>
      <c r="AM3773" s="16" t="s">
        <v>2</v>
      </c>
    </row>
    <row r="3774" spans="1:39" s="3" customFormat="1" ht="13.8" x14ac:dyDescent="0.25">
      <c r="A3774" s="7" t="str">
        <f t="shared" ref="A3774:C3774" si="10581">A3773</f>
        <v>(Enter Broadcasting Company Name)</v>
      </c>
      <c r="B3774" s="7" t="str">
        <f t="shared" si="10581"/>
        <v>(Enter Call Letters)</v>
      </c>
      <c r="C3774" s="8" t="str">
        <f t="shared" si="10581"/>
        <v>(Select AM/FM)</v>
      </c>
      <c r="D3774" s="30"/>
      <c r="E3774" s="8" t="str">
        <f t="shared" si="10565"/>
        <v>(Select Station Province)</v>
      </c>
      <c r="F3774" s="9" t="str">
        <f>IFERROR(VLOOKUP(E3774,Template!$AK$5:$AL$17,2,FALSE),"")</f>
        <v/>
      </c>
      <c r="G3774" s="42" t="s">
        <v>16</v>
      </c>
      <c r="H3774" s="42" t="s">
        <v>18</v>
      </c>
      <c r="I3774" s="32" t="s">
        <v>65</v>
      </c>
      <c r="J3774" s="32" t="s">
        <v>66</v>
      </c>
      <c r="K3774" s="33">
        <f t="shared" si="10547"/>
        <v>0</v>
      </c>
      <c r="L3774" s="33">
        <f t="shared" si="10548"/>
        <v>0</v>
      </c>
      <c r="M3774" s="34">
        <f t="shared" si="10546"/>
        <v>0</v>
      </c>
      <c r="N3774" s="34">
        <f t="shared" si="10566"/>
        <v>0</v>
      </c>
      <c r="O3774" s="34">
        <f t="shared" si="10549"/>
        <v>0</v>
      </c>
      <c r="P3774" s="12" t="str">
        <f t="shared" ref="P3774:Q3774" si="10582">P3773</f>
        <v>(Select Language)</v>
      </c>
      <c r="Q3774" s="12" t="str">
        <f t="shared" si="10582"/>
        <v>(Select Usage)</v>
      </c>
      <c r="R3774" s="33">
        <f t="shared" si="10550"/>
        <v>0</v>
      </c>
      <c r="S3774" s="33">
        <f t="shared" si="10551"/>
        <v>0</v>
      </c>
      <c r="T3774" s="33">
        <f t="shared" si="10552"/>
        <v>0</v>
      </c>
      <c r="U3774" s="33">
        <f t="shared" si="10553"/>
        <v>0</v>
      </c>
      <c r="V3774" s="33">
        <f t="shared" si="10554"/>
        <v>0</v>
      </c>
      <c r="W3774" s="33">
        <f t="shared" si="10555"/>
        <v>0</v>
      </c>
      <c r="X3774" s="33">
        <f t="shared" si="10556"/>
        <v>0</v>
      </c>
      <c r="Y3774" s="33">
        <f t="shared" si="10557"/>
        <v>0</v>
      </c>
      <c r="Z3774" s="33">
        <f t="shared" si="10558"/>
        <v>0</v>
      </c>
      <c r="AA3774" s="33">
        <f t="shared" si="10559"/>
        <v>0</v>
      </c>
      <c r="AB3774" s="33">
        <f t="shared" si="10560"/>
        <v>0</v>
      </c>
      <c r="AC3774" s="33">
        <f t="shared" si="10561"/>
        <v>0</v>
      </c>
      <c r="AD3774" s="26">
        <f t="shared" si="10578"/>
        <v>0</v>
      </c>
      <c r="AE3774" s="46" t="str">
        <f>IFERROR(IF(AE$3=VLOOKUP($E3774,Template!$AK$5:$AM$17,3,FALSE),$AD3774*$F3774,0),"0.00")</f>
        <v>0.00</v>
      </c>
      <c r="AF3774" s="46" t="str">
        <f>IFERROR(IF(AF$3=VLOOKUP($E3774,Template!$AK$5:$AM$17,3,FALSE),$AD3774*$F3774,0),"0.00")</f>
        <v>0.00</v>
      </c>
      <c r="AG3774" s="28">
        <f t="shared" si="10563"/>
        <v>0</v>
      </c>
      <c r="AH3774" s="13" t="s">
        <v>40</v>
      </c>
      <c r="AI3774" s="13" t="s">
        <v>41</v>
      </c>
      <c r="AK3774" s="14" t="s">
        <v>69</v>
      </c>
      <c r="AL3774" s="15">
        <v>0.15</v>
      </c>
      <c r="AM3774" s="16" t="s">
        <v>2</v>
      </c>
    </row>
    <row r="3775" spans="1:39" s="3" customFormat="1" ht="13.8" x14ac:dyDescent="0.25">
      <c r="A3775" s="7" t="str">
        <f t="shared" ref="A3775:C3775" si="10583">A3774</f>
        <v>(Enter Broadcasting Company Name)</v>
      </c>
      <c r="B3775" s="7" t="str">
        <f t="shared" si="10583"/>
        <v>(Enter Call Letters)</v>
      </c>
      <c r="C3775" s="8" t="str">
        <f t="shared" si="10583"/>
        <v>(Select AM/FM)</v>
      </c>
      <c r="D3775" s="30"/>
      <c r="E3775" s="8" t="str">
        <f t="shared" si="10565"/>
        <v>(Select Station Province)</v>
      </c>
      <c r="F3775" s="9" t="str">
        <f>IFERROR(VLOOKUP(E3775,Template!$AK$5:$AL$17,2,FALSE),"")</f>
        <v/>
      </c>
      <c r="G3775" s="42" t="s">
        <v>17</v>
      </c>
      <c r="H3775" s="42" t="s">
        <v>7</v>
      </c>
      <c r="I3775" s="32" t="s">
        <v>65</v>
      </c>
      <c r="J3775" s="32" t="s">
        <v>66</v>
      </c>
      <c r="K3775" s="33">
        <f t="shared" si="10547"/>
        <v>0</v>
      </c>
      <c r="L3775" s="33">
        <f t="shared" si="10548"/>
        <v>0</v>
      </c>
      <c r="M3775" s="34">
        <f t="shared" si="10546"/>
        <v>0</v>
      </c>
      <c r="N3775" s="34">
        <f t="shared" si="10566"/>
        <v>0</v>
      </c>
      <c r="O3775" s="34">
        <f t="shared" si="10549"/>
        <v>0</v>
      </c>
      <c r="P3775" s="12" t="str">
        <f t="shared" ref="P3775:Q3775" si="10584">P3774</f>
        <v>(Select Language)</v>
      </c>
      <c r="Q3775" s="12" t="str">
        <f t="shared" si="10584"/>
        <v>(Select Usage)</v>
      </c>
      <c r="R3775" s="33">
        <f t="shared" si="10550"/>
        <v>0</v>
      </c>
      <c r="S3775" s="33">
        <f t="shared" si="10551"/>
        <v>0</v>
      </c>
      <c r="T3775" s="33">
        <f t="shared" si="10552"/>
        <v>0</v>
      </c>
      <c r="U3775" s="33">
        <f t="shared" si="10553"/>
        <v>0</v>
      </c>
      <c r="V3775" s="33">
        <f t="shared" si="10554"/>
        <v>0</v>
      </c>
      <c r="W3775" s="33">
        <f t="shared" si="10555"/>
        <v>0</v>
      </c>
      <c r="X3775" s="33">
        <f t="shared" si="10556"/>
        <v>0</v>
      </c>
      <c r="Y3775" s="33">
        <f t="shared" si="10557"/>
        <v>0</v>
      </c>
      <c r="Z3775" s="33">
        <f t="shared" si="10558"/>
        <v>0</v>
      </c>
      <c r="AA3775" s="33">
        <f t="shared" si="10559"/>
        <v>0</v>
      </c>
      <c r="AB3775" s="33">
        <f t="shared" si="10560"/>
        <v>0</v>
      </c>
      <c r="AC3775" s="33">
        <f t="shared" si="10561"/>
        <v>0</v>
      </c>
      <c r="AD3775" s="26">
        <f>SUM(R3775:AC3775)</f>
        <v>0</v>
      </c>
      <c r="AE3775" s="46" t="str">
        <f>IFERROR(IF(AE$3=VLOOKUP($E3775,Template!$AK$5:$AM$17,3,FALSE),$AD3775*$F3775,0),"0.00")</f>
        <v>0.00</v>
      </c>
      <c r="AF3775" s="46" t="str">
        <f>IFERROR(IF(AF$3=VLOOKUP($E3775,Template!$AK$5:$AM$17,3,FALSE),$AD3775*$F3775,0),"0.00")</f>
        <v>0.00</v>
      </c>
      <c r="AG3775" s="28">
        <f t="shared" si="10563"/>
        <v>0</v>
      </c>
      <c r="AH3775" s="13" t="s">
        <v>40</v>
      </c>
      <c r="AI3775" s="13" t="s">
        <v>41</v>
      </c>
      <c r="AK3775" s="14" t="s">
        <v>29</v>
      </c>
      <c r="AL3775" s="15">
        <v>0.05</v>
      </c>
      <c r="AM3775" s="16" t="s">
        <v>3</v>
      </c>
    </row>
    <row r="3776" spans="1:39" s="3" customFormat="1" ht="13.8" x14ac:dyDescent="0.25">
      <c r="A3776" s="7" t="str">
        <f t="shared" ref="A3776:C3776" si="10585">A3775</f>
        <v>(Enter Broadcasting Company Name)</v>
      </c>
      <c r="B3776" s="7" t="str">
        <f t="shared" si="10585"/>
        <v>(Enter Call Letters)</v>
      </c>
      <c r="C3776" s="8" t="str">
        <f t="shared" si="10585"/>
        <v>(Select AM/FM)</v>
      </c>
      <c r="D3776" s="30"/>
      <c r="E3776" s="8" t="str">
        <f t="shared" si="10565"/>
        <v>(Select Station Province)</v>
      </c>
      <c r="F3776" s="9" t="str">
        <f>IFERROR(VLOOKUP(E3776,Template!$AK$5:$AL$17,2,FALSE),"")</f>
        <v/>
      </c>
      <c r="G3776" s="42" t="s">
        <v>18</v>
      </c>
      <c r="H3776" s="43" t="s">
        <v>8</v>
      </c>
      <c r="I3776" s="32" t="s">
        <v>65</v>
      </c>
      <c r="J3776" s="32" t="s">
        <v>66</v>
      </c>
      <c r="K3776" s="33">
        <f t="shared" si="10547"/>
        <v>0</v>
      </c>
      <c r="L3776" s="33">
        <f t="shared" si="10548"/>
        <v>0</v>
      </c>
      <c r="M3776" s="34">
        <f t="shared" si="10546"/>
        <v>0</v>
      </c>
      <c r="N3776" s="34">
        <f t="shared" si="10566"/>
        <v>0</v>
      </c>
      <c r="O3776" s="34">
        <f t="shared" si="10549"/>
        <v>0</v>
      </c>
      <c r="P3776" s="12" t="str">
        <f t="shared" ref="P3776:Q3776" si="10586">P3775</f>
        <v>(Select Language)</v>
      </c>
      <c r="Q3776" s="12" t="str">
        <f t="shared" si="10586"/>
        <v>(Select Usage)</v>
      </c>
      <c r="R3776" s="33">
        <f t="shared" si="10550"/>
        <v>0</v>
      </c>
      <c r="S3776" s="33">
        <f t="shared" si="10551"/>
        <v>0</v>
      </c>
      <c r="T3776" s="33">
        <f t="shared" si="10552"/>
        <v>0</v>
      </c>
      <c r="U3776" s="33">
        <f t="shared" si="10553"/>
        <v>0</v>
      </c>
      <c r="V3776" s="33">
        <f t="shared" si="10554"/>
        <v>0</v>
      </c>
      <c r="W3776" s="33">
        <f t="shared" si="10555"/>
        <v>0</v>
      </c>
      <c r="X3776" s="33">
        <f t="shared" si="10556"/>
        <v>0</v>
      </c>
      <c r="Y3776" s="33">
        <f t="shared" si="10557"/>
        <v>0</v>
      </c>
      <c r="Z3776" s="33">
        <f t="shared" si="10558"/>
        <v>0</v>
      </c>
      <c r="AA3776" s="33">
        <f t="shared" si="10559"/>
        <v>0</v>
      </c>
      <c r="AB3776" s="33">
        <f t="shared" si="10560"/>
        <v>0</v>
      </c>
      <c r="AC3776" s="33">
        <f t="shared" si="10561"/>
        <v>0</v>
      </c>
      <c r="AD3776" s="26">
        <f t="shared" ref="AD3776" si="10587">SUM(R3776:AC3776)</f>
        <v>0</v>
      </c>
      <c r="AE3776" s="46" t="str">
        <f>IFERROR(IF(AE$3=VLOOKUP($E3776,Template!$AK$5:$AM$17,3,FALSE),$AD3776*$F3776,0),"0.00")</f>
        <v>0.00</v>
      </c>
      <c r="AF3776" s="46" t="str">
        <f>IFERROR(IF(AF$3=VLOOKUP($E3776,Template!$AK$5:$AM$17,3,FALSE),$AD3776*$F3776,0),"0.00")</f>
        <v>0.00</v>
      </c>
      <c r="AG3776" s="28">
        <f t="shared" si="10563"/>
        <v>0</v>
      </c>
      <c r="AH3776" s="13" t="s">
        <v>40</v>
      </c>
      <c r="AI3776" s="13" t="s">
        <v>41</v>
      </c>
      <c r="AK3776" s="14" t="s">
        <v>21</v>
      </c>
      <c r="AL3776" s="15">
        <v>0.05</v>
      </c>
      <c r="AM3776" s="16" t="s">
        <v>3</v>
      </c>
    </row>
    <row r="3777" spans="1:39" ht="13.8" x14ac:dyDescent="0.25">
      <c r="A3777" s="19" t="s">
        <v>4</v>
      </c>
      <c r="B3777" s="19"/>
      <c r="C3777" s="20"/>
      <c r="D3777" s="20"/>
      <c r="E3777" s="20"/>
      <c r="F3777" s="20"/>
      <c r="G3777" s="44"/>
      <c r="H3777" s="44"/>
      <c r="I3777" s="21">
        <f t="shared" ref="I3777:K3777" si="10588">SUM(I3765:I3776)</f>
        <v>0</v>
      </c>
      <c r="J3777" s="21">
        <f t="shared" si="10588"/>
        <v>0</v>
      </c>
      <c r="K3777" s="21">
        <f t="shared" si="10588"/>
        <v>0</v>
      </c>
      <c r="L3777" s="21">
        <f>L3776</f>
        <v>0</v>
      </c>
      <c r="M3777" s="21">
        <f>SUM(M3765:M3776)</f>
        <v>0</v>
      </c>
      <c r="N3777" s="21">
        <f t="shared" ref="N3777:O3777" si="10589">SUM(N3765:N3776)</f>
        <v>0</v>
      </c>
      <c r="O3777" s="21">
        <f t="shared" si="10589"/>
        <v>0</v>
      </c>
      <c r="P3777" s="21"/>
      <c r="Q3777" s="22"/>
      <c r="R3777" s="21">
        <f t="shared" ref="R3777:AI3777" si="10590">SUM(R3765:R3776)</f>
        <v>0</v>
      </c>
      <c r="S3777" s="21">
        <f t="shared" si="10590"/>
        <v>0</v>
      </c>
      <c r="T3777" s="21">
        <f t="shared" si="10590"/>
        <v>0</v>
      </c>
      <c r="U3777" s="21">
        <f t="shared" si="10590"/>
        <v>0</v>
      </c>
      <c r="V3777" s="21">
        <f t="shared" si="10590"/>
        <v>0</v>
      </c>
      <c r="W3777" s="21">
        <f t="shared" si="10590"/>
        <v>0</v>
      </c>
      <c r="X3777" s="21">
        <f t="shared" si="10590"/>
        <v>0</v>
      </c>
      <c r="Y3777" s="21">
        <f t="shared" si="10590"/>
        <v>0</v>
      </c>
      <c r="Z3777" s="21">
        <f t="shared" si="10590"/>
        <v>0</v>
      </c>
      <c r="AA3777" s="21">
        <f t="shared" si="10590"/>
        <v>0</v>
      </c>
      <c r="AB3777" s="21">
        <f t="shared" si="10590"/>
        <v>0</v>
      </c>
      <c r="AC3777" s="21">
        <f t="shared" si="10590"/>
        <v>0</v>
      </c>
      <c r="AD3777" s="27">
        <f t="shared" si="10590"/>
        <v>0</v>
      </c>
      <c r="AE3777" s="21">
        <f t="shared" si="10590"/>
        <v>0</v>
      </c>
      <c r="AF3777" s="21">
        <f t="shared" si="10590"/>
        <v>0</v>
      </c>
      <c r="AG3777" s="27">
        <f t="shared" si="10590"/>
        <v>0</v>
      </c>
      <c r="AH3777" s="21">
        <f t="shared" si="10590"/>
        <v>0</v>
      </c>
      <c r="AI3777" s="21">
        <f t="shared" si="10590"/>
        <v>0</v>
      </c>
      <c r="AK3777" s="14" t="s">
        <v>71</v>
      </c>
      <c r="AL3777" s="15">
        <v>0.05</v>
      </c>
      <c r="AM3777" s="16" t="s">
        <v>3</v>
      </c>
    </row>
    <row r="3778" spans="1:39" x14ac:dyDescent="0.25">
      <c r="A3778" s="2"/>
      <c r="G3778" s="2"/>
      <c r="H3778" s="2"/>
      <c r="O3778" s="2"/>
      <c r="P3778" s="2"/>
    </row>
    <row r="3779" spans="1:39" ht="42" customHeight="1" x14ac:dyDescent="0.25">
      <c r="A3779" s="223" t="s">
        <v>63</v>
      </c>
      <c r="B3779" s="223" t="s">
        <v>43</v>
      </c>
      <c r="C3779" s="224" t="s">
        <v>19</v>
      </c>
      <c r="D3779" s="226"/>
      <c r="E3779" s="223" t="s">
        <v>14</v>
      </c>
      <c r="F3779" s="223" t="s">
        <v>38</v>
      </c>
      <c r="G3779" s="223" t="s">
        <v>1</v>
      </c>
      <c r="H3779" s="223" t="s">
        <v>5</v>
      </c>
      <c r="I3779" s="225" t="s">
        <v>31</v>
      </c>
      <c r="J3779" s="225" t="s">
        <v>32</v>
      </c>
      <c r="K3779" s="225" t="s">
        <v>48</v>
      </c>
      <c r="L3779" s="225" t="s">
        <v>0</v>
      </c>
      <c r="M3779" s="4" t="s">
        <v>45</v>
      </c>
      <c r="N3779" s="4" t="s">
        <v>46</v>
      </c>
      <c r="O3779" s="4" t="s">
        <v>47</v>
      </c>
      <c r="P3779" s="225" t="s">
        <v>50</v>
      </c>
      <c r="Q3779" s="225" t="s">
        <v>33</v>
      </c>
      <c r="R3779" s="4" t="s">
        <v>51</v>
      </c>
      <c r="S3779" s="4" t="s">
        <v>52</v>
      </c>
      <c r="T3779" s="4" t="s">
        <v>53</v>
      </c>
      <c r="U3779" s="4" t="s">
        <v>54</v>
      </c>
      <c r="V3779" s="4" t="s">
        <v>55</v>
      </c>
      <c r="W3779" s="4" t="s">
        <v>56</v>
      </c>
      <c r="X3779" s="4" t="s">
        <v>57</v>
      </c>
      <c r="Y3779" s="4" t="s">
        <v>58</v>
      </c>
      <c r="Z3779" s="4" t="s">
        <v>59</v>
      </c>
      <c r="AA3779" s="4" t="s">
        <v>62</v>
      </c>
      <c r="AB3779" s="4" t="s">
        <v>60</v>
      </c>
      <c r="AC3779" s="4" t="s">
        <v>61</v>
      </c>
      <c r="AD3779" s="233" t="s">
        <v>34</v>
      </c>
      <c r="AE3779" s="231" t="s">
        <v>2</v>
      </c>
      <c r="AF3779" s="231" t="s">
        <v>3</v>
      </c>
      <c r="AG3779" s="233" t="s">
        <v>35</v>
      </c>
      <c r="AH3779" s="223" t="s">
        <v>36</v>
      </c>
      <c r="AI3779" s="223" t="s">
        <v>37</v>
      </c>
      <c r="AK3779" s="229" t="s">
        <v>30</v>
      </c>
      <c r="AL3779" s="229"/>
      <c r="AM3779" s="229"/>
    </row>
    <row r="3780" spans="1:39" s="6" customFormat="1" ht="35.25" customHeight="1" x14ac:dyDescent="0.3">
      <c r="A3780" s="224"/>
      <c r="B3780" s="224"/>
      <c r="C3780" s="224"/>
      <c r="D3780" s="227"/>
      <c r="E3780" s="223"/>
      <c r="F3780" s="223"/>
      <c r="G3780" s="223"/>
      <c r="H3780" s="223"/>
      <c r="I3780" s="230"/>
      <c r="J3780" s="230"/>
      <c r="K3780" s="230"/>
      <c r="L3780" s="230"/>
      <c r="M3780" s="5">
        <v>0</v>
      </c>
      <c r="N3780" s="5">
        <v>625000</v>
      </c>
      <c r="O3780" s="5">
        <v>1250000</v>
      </c>
      <c r="P3780" s="225"/>
      <c r="Q3780" s="225"/>
      <c r="R3780" s="29">
        <v>4.95E-4</v>
      </c>
      <c r="S3780" s="29">
        <v>9.5200000000000005E-4</v>
      </c>
      <c r="T3780" s="29">
        <v>1.5900000000000001E-3</v>
      </c>
      <c r="U3780" s="29">
        <v>1.1169999999999999E-3</v>
      </c>
      <c r="V3780" s="29">
        <v>2.189E-3</v>
      </c>
      <c r="W3780" s="29">
        <v>4.5430000000000002E-3</v>
      </c>
      <c r="X3780" s="29">
        <v>8.8199999999999997E-4</v>
      </c>
      <c r="Y3780" s="29">
        <v>1.6949999999999999E-3</v>
      </c>
      <c r="Z3780" s="29">
        <v>2.8319999999999999E-3</v>
      </c>
      <c r="AA3780" s="29">
        <v>1.9889999999999999E-3</v>
      </c>
      <c r="AB3780" s="29">
        <v>3.8999999999999998E-3</v>
      </c>
      <c r="AC3780" s="29">
        <v>8.0949999999999998E-3</v>
      </c>
      <c r="AD3780" s="233"/>
      <c r="AE3780" s="232"/>
      <c r="AF3780" s="232"/>
      <c r="AG3780" s="234"/>
      <c r="AH3780" s="223"/>
      <c r="AI3780" s="223"/>
      <c r="AK3780" s="229"/>
      <c r="AL3780" s="229"/>
      <c r="AM3780" s="229"/>
    </row>
    <row r="3781" spans="1:39" s="3" customFormat="1" ht="13.8" x14ac:dyDescent="0.25">
      <c r="A3781" s="7" t="s">
        <v>44</v>
      </c>
      <c r="B3781" s="7" t="s">
        <v>42</v>
      </c>
      <c r="C3781" s="8" t="s">
        <v>39</v>
      </c>
      <c r="D3781" s="30"/>
      <c r="E3781" s="8" t="s">
        <v>64</v>
      </c>
      <c r="F3781" s="9" t="str">
        <f>IFERROR(VLOOKUP(E3781,Template!$AK$5:$AL$17,2,FALSE),"")</f>
        <v/>
      </c>
      <c r="G3781" s="41" t="s">
        <v>7</v>
      </c>
      <c r="H3781" s="41" t="s">
        <v>6</v>
      </c>
      <c r="I3781" s="32" t="s">
        <v>65</v>
      </c>
      <c r="J3781" s="32" t="s">
        <v>66</v>
      </c>
      <c r="K3781" s="33">
        <f>IFERROR(I3781+J3781,0)</f>
        <v>0</v>
      </c>
      <c r="L3781" s="33">
        <f>IFERROR(K3781,"")</f>
        <v>0</v>
      </c>
      <c r="M3781" s="34">
        <f t="shared" ref="M3781:M3792" si="10591">IF(L3781&lt;=$N$4,K3781,IF(L3780&gt;$N$4,0,$N$4-L3780))</f>
        <v>0</v>
      </c>
      <c r="N3781" s="34">
        <f>IF(AND(L3781&gt;$N$4,L3781&lt;=$O$4),K3781-M3781,IF(AND(L3780&gt;$N$4,L3780&lt;=$O$4),$O$4-L3780,IF(L3780&gt;$O$4,0,IF(L3781&lt;$N$4,0,MIN(L3781-$N$4,$N$4)))))</f>
        <v>0</v>
      </c>
      <c r="O3781" s="34">
        <f>IF(L3781&gt;$O$4,K3781-M3781-N3781,0)</f>
        <v>0</v>
      </c>
      <c r="P3781" s="12" t="s">
        <v>94</v>
      </c>
      <c r="Q3781" s="12" t="s">
        <v>68</v>
      </c>
      <c r="R3781" s="33">
        <f>IF(AND($Q3781="LOW",$P3781="French"),M3781*R$4,0)</f>
        <v>0</v>
      </c>
      <c r="S3781" s="33">
        <f>IF(AND($Q3781="LOW",$P3781="French"),N3781*S$4,0)</f>
        <v>0</v>
      </c>
      <c r="T3781" s="33">
        <f>IF(AND($Q3781="LOW",$P3781="French"),O3781*T$4,0)</f>
        <v>0</v>
      </c>
      <c r="U3781" s="33">
        <f>IF(AND($Q3781="HIGH",$P3781="French"),M3781*U$4,0)</f>
        <v>0</v>
      </c>
      <c r="V3781" s="33">
        <f>IF(AND($Q3781="HIGH",$P3781="French"),N3781*V$4,0)</f>
        <v>0</v>
      </c>
      <c r="W3781" s="33">
        <f>IF(AND($Q3781="HIGH",$P3781="French"),O3781*W$4,0)</f>
        <v>0</v>
      </c>
      <c r="X3781" s="33">
        <f>IF(AND($Q3781="LOW",$P3781="English"),M3781*X$4,0)</f>
        <v>0</v>
      </c>
      <c r="Y3781" s="33">
        <f>IF(AND($Q3781="LOW",$P3781="English"),N3781*Y$4,0)</f>
        <v>0</v>
      </c>
      <c r="Z3781" s="33">
        <f>IF(AND($Q3781="LOW",$P3781="English"),O3781*Z$4,0)</f>
        <v>0</v>
      </c>
      <c r="AA3781" s="33">
        <f>IF(AND($Q3781="HIGH",$P3781="English"),M3781*AA$4,0)</f>
        <v>0</v>
      </c>
      <c r="AB3781" s="33">
        <f>IF(AND($Q3781="HIGH",$P3781="English"),N3781*AB$4,0)</f>
        <v>0</v>
      </c>
      <c r="AC3781" s="33">
        <f>IF(AND($Q3781="HIGH",$P3781="English"),O3781*AC$4,0)</f>
        <v>0</v>
      </c>
      <c r="AD3781" s="26">
        <f>SUM(R3781:AC3781)</f>
        <v>0</v>
      </c>
      <c r="AE3781" s="46" t="str">
        <f>IFERROR(IF(AE$3=VLOOKUP($E3781,Template!$AK$5:$AM$17,3,FALSE),$AD3781*$F3781,0),"0.00")</f>
        <v>0.00</v>
      </c>
      <c r="AF3781" s="46" t="str">
        <f>IFERROR(IF(AF$3=VLOOKUP($E3781,Template!$AK$5:$AM$17,3,FALSE),$AD3781*$F3781,0),"0.00")</f>
        <v>0.00</v>
      </c>
      <c r="AG3781" s="28">
        <f>SUM(AD3781:AF3781)</f>
        <v>0</v>
      </c>
      <c r="AH3781" s="13" t="s">
        <v>40</v>
      </c>
      <c r="AI3781" s="13" t="s">
        <v>41</v>
      </c>
      <c r="AK3781" s="14" t="s">
        <v>25</v>
      </c>
      <c r="AL3781" s="15">
        <v>0.05</v>
      </c>
      <c r="AM3781" s="16" t="s">
        <v>3</v>
      </c>
    </row>
    <row r="3782" spans="1:39" s="3" customFormat="1" ht="13.8" x14ac:dyDescent="0.25">
      <c r="A3782" s="7" t="str">
        <f>A3781</f>
        <v>(Enter Broadcasting Company Name)</v>
      </c>
      <c r="B3782" s="7" t="str">
        <f>B3781</f>
        <v>(Enter Call Letters)</v>
      </c>
      <c r="C3782" s="8" t="str">
        <f>C3781</f>
        <v>(Select AM/FM)</v>
      </c>
      <c r="D3782" s="30"/>
      <c r="E3782" s="8" t="str">
        <f>E3781</f>
        <v>(Select Station Province)</v>
      </c>
      <c r="F3782" s="9" t="str">
        <f>IFERROR(VLOOKUP(E3782,Template!$AK$5:$AL$17,2,FALSE),"")</f>
        <v/>
      </c>
      <c r="G3782" s="42" t="s">
        <v>8</v>
      </c>
      <c r="H3782" s="42" t="s">
        <v>9</v>
      </c>
      <c r="I3782" s="32" t="s">
        <v>65</v>
      </c>
      <c r="J3782" s="32" t="s">
        <v>66</v>
      </c>
      <c r="K3782" s="33">
        <f t="shared" ref="K3782:K3792" si="10592">IFERROR(I3782+J3782,0)</f>
        <v>0</v>
      </c>
      <c r="L3782" s="33">
        <f t="shared" ref="L3782:L3792" si="10593">IFERROR(L3781+K3782,"")</f>
        <v>0</v>
      </c>
      <c r="M3782" s="34">
        <f t="shared" si="10591"/>
        <v>0</v>
      </c>
      <c r="N3782" s="34">
        <f>IF(AND(L3782&gt;$N$4,L3782&lt;=$O$4),K3782-M3782,IF(AND(L3781&gt;$N$4,L3781&lt;=$O$4),$O$4-L3781,IF(L3781&gt;$O$4,0,IF(L3782&lt;$N$4,0,MIN(L3782-$N$4,$N$4)))))</f>
        <v>0</v>
      </c>
      <c r="O3782" s="34">
        <f t="shared" ref="O3782:O3792" si="10594">IF(L3782&gt;$O$4,K3782-M3782-N3782,0)</f>
        <v>0</v>
      </c>
      <c r="P3782" s="12" t="str">
        <f>P3781</f>
        <v>(Select Language)</v>
      </c>
      <c r="Q3782" s="12" t="str">
        <f>Q3781</f>
        <v>(Select Usage)</v>
      </c>
      <c r="R3782" s="33">
        <f t="shared" ref="R3782:R3792" si="10595">IF(AND($Q3782="LOW",$P3782="French"),M3782*R$4,0)</f>
        <v>0</v>
      </c>
      <c r="S3782" s="33">
        <f t="shared" ref="S3782:S3792" si="10596">IF(AND($Q3782="LOW",$P3782="French"),N3782*S$4,0)</f>
        <v>0</v>
      </c>
      <c r="T3782" s="33">
        <f t="shared" ref="T3782:T3792" si="10597">IF(AND($Q3782="LOW",$P3782="French"),O3782*T$4,0)</f>
        <v>0</v>
      </c>
      <c r="U3782" s="33">
        <f t="shared" ref="U3782:U3792" si="10598">IF(AND($Q3782="HIGH",$P3782="French"),M3782*U$4,0)</f>
        <v>0</v>
      </c>
      <c r="V3782" s="33">
        <f t="shared" ref="V3782:V3792" si="10599">IF(AND($Q3782="HIGH",$P3782="French"),N3782*V$4,0)</f>
        <v>0</v>
      </c>
      <c r="W3782" s="33">
        <f t="shared" ref="W3782:W3792" si="10600">IF(AND($Q3782="HIGH",$P3782="French"),O3782*W$4,0)</f>
        <v>0</v>
      </c>
      <c r="X3782" s="33">
        <f t="shared" ref="X3782:X3792" si="10601">IF(AND($Q3782="LOW",$P3782="English"),M3782*X$4,0)</f>
        <v>0</v>
      </c>
      <c r="Y3782" s="33">
        <f t="shared" ref="Y3782:Y3792" si="10602">IF(AND($Q3782="LOW",$P3782="English"),N3782*Y$4,0)</f>
        <v>0</v>
      </c>
      <c r="Z3782" s="33">
        <f t="shared" ref="Z3782:Z3792" si="10603">IF(AND($Q3782="LOW",$P3782="English"),O3782*Z$4,0)</f>
        <v>0</v>
      </c>
      <c r="AA3782" s="33">
        <f t="shared" ref="AA3782:AA3792" si="10604">IF(AND($Q3782="HIGH",$P3782="English"),M3782*AA$4,0)</f>
        <v>0</v>
      </c>
      <c r="AB3782" s="33">
        <f t="shared" ref="AB3782:AB3792" si="10605">IF(AND($Q3782="HIGH",$P3782="English"),N3782*AB$4,0)</f>
        <v>0</v>
      </c>
      <c r="AC3782" s="33">
        <f t="shared" ref="AC3782:AC3792" si="10606">IF(AND($Q3782="HIGH",$P3782="English"),O3782*AC$4,0)</f>
        <v>0</v>
      </c>
      <c r="AD3782" s="26">
        <f t="shared" ref="AD3782:AD3786" si="10607">SUM(R3782:AC3782)</f>
        <v>0</v>
      </c>
      <c r="AE3782" s="46" t="str">
        <f>IFERROR(IF(AE$3=VLOOKUP($E3782,Template!$AK$5:$AM$17,3,FALSE),$AD3782*$F3782,0),"0.00")</f>
        <v>0.00</v>
      </c>
      <c r="AF3782" s="46" t="str">
        <f>IFERROR(IF(AF$3=VLOOKUP($E3782,Template!$AK$5:$AM$17,3,FALSE),$AD3782*$F3782,0),"0.00")</f>
        <v>0.00</v>
      </c>
      <c r="AG3782" s="28">
        <f t="shared" ref="AG3782:AG3792" si="10608">SUM(AD3782:AF3782)</f>
        <v>0</v>
      </c>
      <c r="AH3782" s="13" t="s">
        <v>40</v>
      </c>
      <c r="AI3782" s="13" t="s">
        <v>41</v>
      </c>
      <c r="AK3782" s="14" t="s">
        <v>23</v>
      </c>
      <c r="AL3782" s="15">
        <v>0.05</v>
      </c>
      <c r="AM3782" s="16" t="s">
        <v>3</v>
      </c>
    </row>
    <row r="3783" spans="1:39" s="3" customFormat="1" ht="13.8" x14ac:dyDescent="0.25">
      <c r="A3783" s="7" t="str">
        <f t="shared" ref="A3783:C3783" si="10609">A3782</f>
        <v>(Enter Broadcasting Company Name)</v>
      </c>
      <c r="B3783" s="7" t="str">
        <f t="shared" si="10609"/>
        <v>(Enter Call Letters)</v>
      </c>
      <c r="C3783" s="8" t="str">
        <f t="shared" si="10609"/>
        <v>(Select AM/FM)</v>
      </c>
      <c r="D3783" s="30"/>
      <c r="E3783" s="8" t="str">
        <f t="shared" ref="E3783:E3792" si="10610">E3782</f>
        <v>(Select Station Province)</v>
      </c>
      <c r="F3783" s="9" t="str">
        <f>IFERROR(VLOOKUP(E3783,Template!$AK$5:$AL$17,2,FALSE),"")</f>
        <v/>
      </c>
      <c r="G3783" s="42" t="s">
        <v>6</v>
      </c>
      <c r="H3783" s="42" t="s">
        <v>10</v>
      </c>
      <c r="I3783" s="32" t="s">
        <v>65</v>
      </c>
      <c r="J3783" s="32" t="s">
        <v>66</v>
      </c>
      <c r="K3783" s="33">
        <f t="shared" si="10592"/>
        <v>0</v>
      </c>
      <c r="L3783" s="33">
        <f t="shared" si="10593"/>
        <v>0</v>
      </c>
      <c r="M3783" s="34">
        <f t="shared" si="10591"/>
        <v>0</v>
      </c>
      <c r="N3783" s="34">
        <f t="shared" ref="N3783:N3792" si="10611">IF(AND(L3783&gt;$N$4,L3783&lt;=$O$4),K3783-M3783,IF(AND(L3782&gt;$N$4,L3782&lt;=$O$4),$O$4-L3782,IF(L3782&gt;$O$4,0,IF(L3783&lt;$N$4,0,MIN(L3783-$N$4,$N$4)))))</f>
        <v>0</v>
      </c>
      <c r="O3783" s="34">
        <f t="shared" si="10594"/>
        <v>0</v>
      </c>
      <c r="P3783" s="12" t="str">
        <f t="shared" ref="P3783:Q3783" si="10612">P3782</f>
        <v>(Select Language)</v>
      </c>
      <c r="Q3783" s="12" t="str">
        <f t="shared" si="10612"/>
        <v>(Select Usage)</v>
      </c>
      <c r="R3783" s="33">
        <f t="shared" si="10595"/>
        <v>0</v>
      </c>
      <c r="S3783" s="33">
        <f t="shared" si="10596"/>
        <v>0</v>
      </c>
      <c r="T3783" s="33">
        <f t="shared" si="10597"/>
        <v>0</v>
      </c>
      <c r="U3783" s="33">
        <f t="shared" si="10598"/>
        <v>0</v>
      </c>
      <c r="V3783" s="33">
        <f t="shared" si="10599"/>
        <v>0</v>
      </c>
      <c r="W3783" s="33">
        <f t="shared" si="10600"/>
        <v>0</v>
      </c>
      <c r="X3783" s="33">
        <f t="shared" si="10601"/>
        <v>0</v>
      </c>
      <c r="Y3783" s="33">
        <f t="shared" si="10602"/>
        <v>0</v>
      </c>
      <c r="Z3783" s="33">
        <f t="shared" si="10603"/>
        <v>0</v>
      </c>
      <c r="AA3783" s="33">
        <f t="shared" si="10604"/>
        <v>0</v>
      </c>
      <c r="AB3783" s="33">
        <f t="shared" si="10605"/>
        <v>0</v>
      </c>
      <c r="AC3783" s="33">
        <f t="shared" si="10606"/>
        <v>0</v>
      </c>
      <c r="AD3783" s="26">
        <f t="shared" si="10607"/>
        <v>0</v>
      </c>
      <c r="AE3783" s="46" t="str">
        <f>IFERROR(IF(AE$3=VLOOKUP($E3783,Template!$AK$5:$AM$17,3,FALSE),$AD3783*$F3783,0),"0.00")</f>
        <v>0.00</v>
      </c>
      <c r="AF3783" s="46" t="str">
        <f>IFERROR(IF(AF$3=VLOOKUP($E3783,Template!$AK$5:$AM$17,3,FALSE),$AD3783*$F3783,0),"0.00")</f>
        <v>0.00</v>
      </c>
      <c r="AG3783" s="28">
        <f t="shared" si="10608"/>
        <v>0</v>
      </c>
      <c r="AH3783" s="13" t="s">
        <v>40</v>
      </c>
      <c r="AI3783" s="13" t="s">
        <v>41</v>
      </c>
      <c r="AK3783" s="14" t="s">
        <v>24</v>
      </c>
      <c r="AL3783" s="15">
        <v>0.05</v>
      </c>
      <c r="AM3783" s="16" t="s">
        <v>3</v>
      </c>
    </row>
    <row r="3784" spans="1:39" s="3" customFormat="1" ht="13.8" x14ac:dyDescent="0.25">
      <c r="A3784" s="7" t="str">
        <f t="shared" ref="A3784:C3784" si="10613">A3783</f>
        <v>(Enter Broadcasting Company Name)</v>
      </c>
      <c r="B3784" s="7" t="str">
        <f t="shared" si="10613"/>
        <v>(Enter Call Letters)</v>
      </c>
      <c r="C3784" s="8" t="str">
        <f t="shared" si="10613"/>
        <v>(Select AM/FM)</v>
      </c>
      <c r="D3784" s="30"/>
      <c r="E3784" s="8" t="str">
        <f t="shared" si="10610"/>
        <v>(Select Station Province)</v>
      </c>
      <c r="F3784" s="9" t="str">
        <f>IFERROR(VLOOKUP(E3784,Template!$AK$5:$AL$17,2,FALSE),"")</f>
        <v/>
      </c>
      <c r="G3784" s="42" t="s">
        <v>9</v>
      </c>
      <c r="H3784" s="42" t="s">
        <v>11</v>
      </c>
      <c r="I3784" s="32" t="s">
        <v>65</v>
      </c>
      <c r="J3784" s="32" t="s">
        <v>66</v>
      </c>
      <c r="K3784" s="33">
        <f t="shared" si="10592"/>
        <v>0</v>
      </c>
      <c r="L3784" s="33">
        <f t="shared" si="10593"/>
        <v>0</v>
      </c>
      <c r="M3784" s="34">
        <f t="shared" si="10591"/>
        <v>0</v>
      </c>
      <c r="N3784" s="34">
        <f t="shared" si="10611"/>
        <v>0</v>
      </c>
      <c r="O3784" s="34">
        <f t="shared" si="10594"/>
        <v>0</v>
      </c>
      <c r="P3784" s="12" t="str">
        <f t="shared" ref="P3784:Q3784" si="10614">P3783</f>
        <v>(Select Language)</v>
      </c>
      <c r="Q3784" s="12" t="str">
        <f t="shared" si="10614"/>
        <v>(Select Usage)</v>
      </c>
      <c r="R3784" s="33">
        <f t="shared" si="10595"/>
        <v>0</v>
      </c>
      <c r="S3784" s="33">
        <f t="shared" si="10596"/>
        <v>0</v>
      </c>
      <c r="T3784" s="33">
        <f t="shared" si="10597"/>
        <v>0</v>
      </c>
      <c r="U3784" s="33">
        <f t="shared" si="10598"/>
        <v>0</v>
      </c>
      <c r="V3784" s="33">
        <f t="shared" si="10599"/>
        <v>0</v>
      </c>
      <c r="W3784" s="33">
        <f t="shared" si="10600"/>
        <v>0</v>
      </c>
      <c r="X3784" s="33">
        <f t="shared" si="10601"/>
        <v>0</v>
      </c>
      <c r="Y3784" s="33">
        <f t="shared" si="10602"/>
        <v>0</v>
      </c>
      <c r="Z3784" s="33">
        <f t="shared" si="10603"/>
        <v>0</v>
      </c>
      <c r="AA3784" s="33">
        <f t="shared" si="10604"/>
        <v>0</v>
      </c>
      <c r="AB3784" s="33">
        <f t="shared" si="10605"/>
        <v>0</v>
      </c>
      <c r="AC3784" s="33">
        <f t="shared" si="10606"/>
        <v>0</v>
      </c>
      <c r="AD3784" s="26">
        <f t="shared" si="10607"/>
        <v>0</v>
      </c>
      <c r="AE3784" s="46" t="str">
        <f>IFERROR(IF(AE$3=VLOOKUP($E3784,Template!$AK$5:$AM$17,3,FALSE),$AD3784*$F3784,0),"0.00")</f>
        <v>0.00</v>
      </c>
      <c r="AF3784" s="46" t="str">
        <f>IFERROR(IF(AF$3=VLOOKUP($E3784,Template!$AK$5:$AM$17,3,FALSE),$AD3784*$F3784,0),"0.00")</f>
        <v>0.00</v>
      </c>
      <c r="AG3784" s="28">
        <f t="shared" si="10608"/>
        <v>0</v>
      </c>
      <c r="AH3784" s="13" t="s">
        <v>40</v>
      </c>
      <c r="AI3784" s="13" t="s">
        <v>41</v>
      </c>
      <c r="AK3784" s="14" t="s">
        <v>22</v>
      </c>
      <c r="AL3784" s="15">
        <v>0.15</v>
      </c>
      <c r="AM3784" s="16" t="s">
        <v>2</v>
      </c>
    </row>
    <row r="3785" spans="1:39" s="3" customFormat="1" ht="13.8" x14ac:dyDescent="0.25">
      <c r="A3785" s="7" t="str">
        <f t="shared" ref="A3785:C3785" si="10615">A3784</f>
        <v>(Enter Broadcasting Company Name)</v>
      </c>
      <c r="B3785" s="7" t="str">
        <f t="shared" si="10615"/>
        <v>(Enter Call Letters)</v>
      </c>
      <c r="C3785" s="8" t="str">
        <f t="shared" si="10615"/>
        <v>(Select AM/FM)</v>
      </c>
      <c r="D3785" s="30"/>
      <c r="E3785" s="8" t="str">
        <f t="shared" si="10610"/>
        <v>(Select Station Province)</v>
      </c>
      <c r="F3785" s="9" t="str">
        <f>IFERROR(VLOOKUP(E3785,Template!$AK$5:$AL$17,2,FALSE),"")</f>
        <v/>
      </c>
      <c r="G3785" s="42" t="s">
        <v>10</v>
      </c>
      <c r="H3785" s="42" t="s">
        <v>12</v>
      </c>
      <c r="I3785" s="32" t="s">
        <v>65</v>
      </c>
      <c r="J3785" s="32" t="s">
        <v>66</v>
      </c>
      <c r="K3785" s="33">
        <f t="shared" si="10592"/>
        <v>0</v>
      </c>
      <c r="L3785" s="33">
        <f t="shared" si="10593"/>
        <v>0</v>
      </c>
      <c r="M3785" s="34">
        <f t="shared" si="10591"/>
        <v>0</v>
      </c>
      <c r="N3785" s="34">
        <f t="shared" si="10611"/>
        <v>0</v>
      </c>
      <c r="O3785" s="34">
        <f t="shared" si="10594"/>
        <v>0</v>
      </c>
      <c r="P3785" s="12" t="str">
        <f t="shared" ref="P3785:Q3785" si="10616">P3784</f>
        <v>(Select Language)</v>
      </c>
      <c r="Q3785" s="12" t="str">
        <f t="shared" si="10616"/>
        <v>(Select Usage)</v>
      </c>
      <c r="R3785" s="33">
        <f t="shared" si="10595"/>
        <v>0</v>
      </c>
      <c r="S3785" s="33">
        <f t="shared" si="10596"/>
        <v>0</v>
      </c>
      <c r="T3785" s="33">
        <f t="shared" si="10597"/>
        <v>0</v>
      </c>
      <c r="U3785" s="33">
        <f t="shared" si="10598"/>
        <v>0</v>
      </c>
      <c r="V3785" s="33">
        <f t="shared" si="10599"/>
        <v>0</v>
      </c>
      <c r="W3785" s="33">
        <f t="shared" si="10600"/>
        <v>0</v>
      </c>
      <c r="X3785" s="33">
        <f t="shared" si="10601"/>
        <v>0</v>
      </c>
      <c r="Y3785" s="33">
        <f t="shared" si="10602"/>
        <v>0</v>
      </c>
      <c r="Z3785" s="33">
        <f t="shared" si="10603"/>
        <v>0</v>
      </c>
      <c r="AA3785" s="33">
        <f t="shared" si="10604"/>
        <v>0</v>
      </c>
      <c r="AB3785" s="33">
        <f t="shared" si="10605"/>
        <v>0</v>
      </c>
      <c r="AC3785" s="33">
        <f t="shared" si="10606"/>
        <v>0</v>
      </c>
      <c r="AD3785" s="26">
        <f t="shared" si="10607"/>
        <v>0</v>
      </c>
      <c r="AE3785" s="46" t="str">
        <f>IFERROR(IF(AE$3=VLOOKUP($E3785,Template!$AK$5:$AM$17,3,FALSE),$AD3785*$F3785,0),"0.00")</f>
        <v>0.00</v>
      </c>
      <c r="AF3785" s="46" t="str">
        <f>IFERROR(IF(AF$3=VLOOKUP($E3785,Template!$AK$5:$AM$17,3,FALSE),$AD3785*$F3785,0),"0.00")</f>
        <v>0.00</v>
      </c>
      <c r="AG3785" s="28">
        <f t="shared" si="10608"/>
        <v>0</v>
      </c>
      <c r="AH3785" s="13" t="s">
        <v>40</v>
      </c>
      <c r="AI3785" s="13" t="s">
        <v>41</v>
      </c>
      <c r="AK3785" s="14" t="s">
        <v>26</v>
      </c>
      <c r="AL3785" s="15">
        <v>0.15</v>
      </c>
      <c r="AM3785" s="16" t="s">
        <v>2</v>
      </c>
    </row>
    <row r="3786" spans="1:39" s="3" customFormat="1" ht="13.8" x14ac:dyDescent="0.25">
      <c r="A3786" s="7" t="str">
        <f t="shared" ref="A3786:C3786" si="10617">A3785</f>
        <v>(Enter Broadcasting Company Name)</v>
      </c>
      <c r="B3786" s="7" t="str">
        <f t="shared" si="10617"/>
        <v>(Enter Call Letters)</v>
      </c>
      <c r="C3786" s="8" t="str">
        <f t="shared" si="10617"/>
        <v>(Select AM/FM)</v>
      </c>
      <c r="D3786" s="30"/>
      <c r="E3786" s="8" t="str">
        <f t="shared" si="10610"/>
        <v>(Select Station Province)</v>
      </c>
      <c r="F3786" s="9" t="str">
        <f>IFERROR(VLOOKUP(E3786,Template!$AK$5:$AL$17,2,FALSE),"")</f>
        <v/>
      </c>
      <c r="G3786" s="42" t="s">
        <v>11</v>
      </c>
      <c r="H3786" s="42" t="s">
        <v>13</v>
      </c>
      <c r="I3786" s="32" t="s">
        <v>65</v>
      </c>
      <c r="J3786" s="32" t="s">
        <v>66</v>
      </c>
      <c r="K3786" s="33">
        <f t="shared" si="10592"/>
        <v>0</v>
      </c>
      <c r="L3786" s="33">
        <f t="shared" si="10593"/>
        <v>0</v>
      </c>
      <c r="M3786" s="34">
        <f t="shared" si="10591"/>
        <v>0</v>
      </c>
      <c r="N3786" s="34">
        <f t="shared" si="10611"/>
        <v>0</v>
      </c>
      <c r="O3786" s="34">
        <f t="shared" si="10594"/>
        <v>0</v>
      </c>
      <c r="P3786" s="12" t="str">
        <f t="shared" ref="P3786:Q3786" si="10618">P3785</f>
        <v>(Select Language)</v>
      </c>
      <c r="Q3786" s="12" t="str">
        <f t="shared" si="10618"/>
        <v>(Select Usage)</v>
      </c>
      <c r="R3786" s="33">
        <f t="shared" si="10595"/>
        <v>0</v>
      </c>
      <c r="S3786" s="33">
        <f t="shared" si="10596"/>
        <v>0</v>
      </c>
      <c r="T3786" s="33">
        <f t="shared" si="10597"/>
        <v>0</v>
      </c>
      <c r="U3786" s="33">
        <f t="shared" si="10598"/>
        <v>0</v>
      </c>
      <c r="V3786" s="33">
        <f t="shared" si="10599"/>
        <v>0</v>
      </c>
      <c r="W3786" s="33">
        <f t="shared" si="10600"/>
        <v>0</v>
      </c>
      <c r="X3786" s="33">
        <f t="shared" si="10601"/>
        <v>0</v>
      </c>
      <c r="Y3786" s="33">
        <f t="shared" si="10602"/>
        <v>0</v>
      </c>
      <c r="Z3786" s="33">
        <f t="shared" si="10603"/>
        <v>0</v>
      </c>
      <c r="AA3786" s="33">
        <f t="shared" si="10604"/>
        <v>0</v>
      </c>
      <c r="AB3786" s="33">
        <f t="shared" si="10605"/>
        <v>0</v>
      </c>
      <c r="AC3786" s="33">
        <f t="shared" si="10606"/>
        <v>0</v>
      </c>
      <c r="AD3786" s="26">
        <f t="shared" si="10607"/>
        <v>0</v>
      </c>
      <c r="AE3786" s="46" t="str">
        <f>IFERROR(IF(AE$3=VLOOKUP($E3786,Template!$AK$5:$AM$17,3,FALSE),$AD3786*$F3786,0),"0.00")</f>
        <v>0.00</v>
      </c>
      <c r="AF3786" s="46" t="str">
        <f>IFERROR(IF(AF$3=VLOOKUP($E3786,Template!$AK$5:$AM$17,3,FALSE),$AD3786*$F3786,0),"0.00")</f>
        <v>0.00</v>
      </c>
      <c r="AG3786" s="28">
        <f t="shared" si="10608"/>
        <v>0</v>
      </c>
      <c r="AH3786" s="13" t="s">
        <v>40</v>
      </c>
      <c r="AI3786" s="13" t="s">
        <v>41</v>
      </c>
      <c r="AK3786" s="14" t="s">
        <v>27</v>
      </c>
      <c r="AL3786" s="15">
        <v>0.15</v>
      </c>
      <c r="AM3786" s="16" t="s">
        <v>2</v>
      </c>
    </row>
    <row r="3787" spans="1:39" s="3" customFormat="1" ht="13.8" x14ac:dyDescent="0.25">
      <c r="A3787" s="7" t="str">
        <f t="shared" ref="A3787:C3787" si="10619">A3786</f>
        <v>(Enter Broadcasting Company Name)</v>
      </c>
      <c r="B3787" s="7" t="str">
        <f t="shared" si="10619"/>
        <v>(Enter Call Letters)</v>
      </c>
      <c r="C3787" s="8" t="str">
        <f t="shared" si="10619"/>
        <v>(Select AM/FM)</v>
      </c>
      <c r="D3787" s="30"/>
      <c r="E3787" s="8" t="str">
        <f t="shared" si="10610"/>
        <v>(Select Station Province)</v>
      </c>
      <c r="F3787" s="9" t="str">
        <f>IFERROR(VLOOKUP(E3787,Template!$AK$5:$AL$17,2,FALSE),"")</f>
        <v/>
      </c>
      <c r="G3787" s="42" t="s">
        <v>12</v>
      </c>
      <c r="H3787" s="42" t="s">
        <v>15</v>
      </c>
      <c r="I3787" s="32" t="s">
        <v>65</v>
      </c>
      <c r="J3787" s="32" t="s">
        <v>66</v>
      </c>
      <c r="K3787" s="33">
        <f t="shared" si="10592"/>
        <v>0</v>
      </c>
      <c r="L3787" s="33">
        <f t="shared" si="10593"/>
        <v>0</v>
      </c>
      <c r="M3787" s="34">
        <f t="shared" si="10591"/>
        <v>0</v>
      </c>
      <c r="N3787" s="34">
        <f t="shared" si="10611"/>
        <v>0</v>
      </c>
      <c r="O3787" s="34">
        <f t="shared" si="10594"/>
        <v>0</v>
      </c>
      <c r="P3787" s="12" t="str">
        <f t="shared" ref="P3787:Q3787" si="10620">P3786</f>
        <v>(Select Language)</v>
      </c>
      <c r="Q3787" s="12" t="str">
        <f t="shared" si="10620"/>
        <v>(Select Usage)</v>
      </c>
      <c r="R3787" s="33">
        <f t="shared" si="10595"/>
        <v>0</v>
      </c>
      <c r="S3787" s="33">
        <f t="shared" si="10596"/>
        <v>0</v>
      </c>
      <c r="T3787" s="33">
        <f t="shared" si="10597"/>
        <v>0</v>
      </c>
      <c r="U3787" s="33">
        <f t="shared" si="10598"/>
        <v>0</v>
      </c>
      <c r="V3787" s="33">
        <f t="shared" si="10599"/>
        <v>0</v>
      </c>
      <c r="W3787" s="33">
        <f t="shared" si="10600"/>
        <v>0</v>
      </c>
      <c r="X3787" s="33">
        <f t="shared" si="10601"/>
        <v>0</v>
      </c>
      <c r="Y3787" s="33">
        <f t="shared" si="10602"/>
        <v>0</v>
      </c>
      <c r="Z3787" s="33">
        <f t="shared" si="10603"/>
        <v>0</v>
      </c>
      <c r="AA3787" s="33">
        <f t="shared" si="10604"/>
        <v>0</v>
      </c>
      <c r="AB3787" s="33">
        <f t="shared" si="10605"/>
        <v>0</v>
      </c>
      <c r="AC3787" s="33">
        <f t="shared" si="10606"/>
        <v>0</v>
      </c>
      <c r="AD3787" s="26">
        <f>SUM(R3787:AC3787)</f>
        <v>0</v>
      </c>
      <c r="AE3787" s="46" t="str">
        <f>IFERROR(IF(AE$3=VLOOKUP($E3787,Template!$AK$5:$AM$17,3,FALSE),$AD3787*$F3787,0),"0.00")</f>
        <v>0.00</v>
      </c>
      <c r="AF3787" s="46" t="str">
        <f>IFERROR(IF(AF$3=VLOOKUP($E3787,Template!$AK$5:$AM$17,3,FALSE),$AD3787*$F3787,0),"0.00")</f>
        <v>0.00</v>
      </c>
      <c r="AG3787" s="28">
        <f t="shared" si="10608"/>
        <v>0</v>
      </c>
      <c r="AH3787" s="13" t="s">
        <v>40</v>
      </c>
      <c r="AI3787" s="13" t="s">
        <v>41</v>
      </c>
      <c r="AK3787" s="14" t="s">
        <v>28</v>
      </c>
      <c r="AL3787" s="15">
        <v>0.05</v>
      </c>
      <c r="AM3787" s="16" t="s">
        <v>3</v>
      </c>
    </row>
    <row r="3788" spans="1:39" s="3" customFormat="1" ht="13.8" x14ac:dyDescent="0.25">
      <c r="A3788" s="7" t="str">
        <f t="shared" ref="A3788:C3788" si="10621">A3787</f>
        <v>(Enter Broadcasting Company Name)</v>
      </c>
      <c r="B3788" s="7" t="str">
        <f t="shared" si="10621"/>
        <v>(Enter Call Letters)</v>
      </c>
      <c r="C3788" s="8" t="str">
        <f t="shared" si="10621"/>
        <v>(Select AM/FM)</v>
      </c>
      <c r="D3788" s="30"/>
      <c r="E3788" s="8" t="str">
        <f t="shared" si="10610"/>
        <v>(Select Station Province)</v>
      </c>
      <c r="F3788" s="9" t="str">
        <f>IFERROR(VLOOKUP(E3788,Template!$AK$5:$AL$17,2,FALSE),"")</f>
        <v/>
      </c>
      <c r="G3788" s="42" t="s">
        <v>13</v>
      </c>
      <c r="H3788" s="42" t="s">
        <v>16</v>
      </c>
      <c r="I3788" s="32" t="s">
        <v>65</v>
      </c>
      <c r="J3788" s="32" t="s">
        <v>66</v>
      </c>
      <c r="K3788" s="33">
        <f t="shared" si="10592"/>
        <v>0</v>
      </c>
      <c r="L3788" s="33">
        <f t="shared" si="10593"/>
        <v>0</v>
      </c>
      <c r="M3788" s="34">
        <f t="shared" si="10591"/>
        <v>0</v>
      </c>
      <c r="N3788" s="34">
        <f t="shared" si="10611"/>
        <v>0</v>
      </c>
      <c r="O3788" s="34">
        <f t="shared" si="10594"/>
        <v>0</v>
      </c>
      <c r="P3788" s="12" t="str">
        <f t="shared" ref="P3788:Q3788" si="10622">P3787</f>
        <v>(Select Language)</v>
      </c>
      <c r="Q3788" s="12" t="str">
        <f t="shared" si="10622"/>
        <v>(Select Usage)</v>
      </c>
      <c r="R3788" s="33">
        <f t="shared" si="10595"/>
        <v>0</v>
      </c>
      <c r="S3788" s="33">
        <f t="shared" si="10596"/>
        <v>0</v>
      </c>
      <c r="T3788" s="33">
        <f t="shared" si="10597"/>
        <v>0</v>
      </c>
      <c r="U3788" s="33">
        <f t="shared" si="10598"/>
        <v>0</v>
      </c>
      <c r="V3788" s="33">
        <f t="shared" si="10599"/>
        <v>0</v>
      </c>
      <c r="W3788" s="33">
        <f t="shared" si="10600"/>
        <v>0</v>
      </c>
      <c r="X3788" s="33">
        <f t="shared" si="10601"/>
        <v>0</v>
      </c>
      <c r="Y3788" s="33">
        <f t="shared" si="10602"/>
        <v>0</v>
      </c>
      <c r="Z3788" s="33">
        <f t="shared" si="10603"/>
        <v>0</v>
      </c>
      <c r="AA3788" s="33">
        <f t="shared" si="10604"/>
        <v>0</v>
      </c>
      <c r="AB3788" s="33">
        <f t="shared" si="10605"/>
        <v>0</v>
      </c>
      <c r="AC3788" s="33">
        <f t="shared" si="10606"/>
        <v>0</v>
      </c>
      <c r="AD3788" s="26">
        <f t="shared" ref="AD3788:AD3790" si="10623">SUM(R3788:AC3788)</f>
        <v>0</v>
      </c>
      <c r="AE3788" s="46" t="str">
        <f>IFERROR(IF(AE$3=VLOOKUP($E3788,Template!$AK$5:$AM$17,3,FALSE),$AD3788*$F3788,0),"0.00")</f>
        <v>0.00</v>
      </c>
      <c r="AF3788" s="46" t="str">
        <f>IFERROR(IF(AF$3=VLOOKUP($E3788,Template!$AK$5:$AM$17,3,FALSE),$AD3788*$F3788,0),"0.00")</f>
        <v>0.00</v>
      </c>
      <c r="AG3788" s="28">
        <f t="shared" si="10608"/>
        <v>0</v>
      </c>
      <c r="AH3788" s="13" t="s">
        <v>40</v>
      </c>
      <c r="AI3788" s="13" t="s">
        <v>41</v>
      </c>
      <c r="AK3788" s="14" t="s">
        <v>70</v>
      </c>
      <c r="AL3788" s="15">
        <v>0.05</v>
      </c>
      <c r="AM3788" s="16" t="s">
        <v>3</v>
      </c>
    </row>
    <row r="3789" spans="1:39" s="3" customFormat="1" ht="13.8" x14ac:dyDescent="0.25">
      <c r="A3789" s="7" t="str">
        <f t="shared" ref="A3789:C3789" si="10624">A3788</f>
        <v>(Enter Broadcasting Company Name)</v>
      </c>
      <c r="B3789" s="7" t="str">
        <f t="shared" si="10624"/>
        <v>(Enter Call Letters)</v>
      </c>
      <c r="C3789" s="8" t="str">
        <f t="shared" si="10624"/>
        <v>(Select AM/FM)</v>
      </c>
      <c r="D3789" s="30"/>
      <c r="E3789" s="8" t="str">
        <f t="shared" si="10610"/>
        <v>(Select Station Province)</v>
      </c>
      <c r="F3789" s="9" t="str">
        <f>IFERROR(VLOOKUP(E3789,Template!$AK$5:$AL$17,2,FALSE),"")</f>
        <v/>
      </c>
      <c r="G3789" s="42" t="s">
        <v>15</v>
      </c>
      <c r="H3789" s="42" t="s">
        <v>17</v>
      </c>
      <c r="I3789" s="32" t="s">
        <v>65</v>
      </c>
      <c r="J3789" s="32" t="s">
        <v>66</v>
      </c>
      <c r="K3789" s="33">
        <f t="shared" si="10592"/>
        <v>0</v>
      </c>
      <c r="L3789" s="33">
        <f t="shared" si="10593"/>
        <v>0</v>
      </c>
      <c r="M3789" s="34">
        <f t="shared" si="10591"/>
        <v>0</v>
      </c>
      <c r="N3789" s="34">
        <f t="shared" si="10611"/>
        <v>0</v>
      </c>
      <c r="O3789" s="34">
        <f t="shared" si="10594"/>
        <v>0</v>
      </c>
      <c r="P3789" s="12" t="str">
        <f t="shared" ref="P3789:Q3789" si="10625">P3788</f>
        <v>(Select Language)</v>
      </c>
      <c r="Q3789" s="12" t="str">
        <f t="shared" si="10625"/>
        <v>(Select Usage)</v>
      </c>
      <c r="R3789" s="33">
        <f t="shared" si="10595"/>
        <v>0</v>
      </c>
      <c r="S3789" s="33">
        <f t="shared" si="10596"/>
        <v>0</v>
      </c>
      <c r="T3789" s="33">
        <f t="shared" si="10597"/>
        <v>0</v>
      </c>
      <c r="U3789" s="33">
        <f t="shared" si="10598"/>
        <v>0</v>
      </c>
      <c r="V3789" s="33">
        <f t="shared" si="10599"/>
        <v>0</v>
      </c>
      <c r="W3789" s="33">
        <f t="shared" si="10600"/>
        <v>0</v>
      </c>
      <c r="X3789" s="33">
        <f t="shared" si="10601"/>
        <v>0</v>
      </c>
      <c r="Y3789" s="33">
        <f t="shared" si="10602"/>
        <v>0</v>
      </c>
      <c r="Z3789" s="33">
        <f t="shared" si="10603"/>
        <v>0</v>
      </c>
      <c r="AA3789" s="33">
        <f t="shared" si="10604"/>
        <v>0</v>
      </c>
      <c r="AB3789" s="33">
        <f t="shared" si="10605"/>
        <v>0</v>
      </c>
      <c r="AC3789" s="33">
        <f t="shared" si="10606"/>
        <v>0</v>
      </c>
      <c r="AD3789" s="26">
        <f t="shared" si="10623"/>
        <v>0</v>
      </c>
      <c r="AE3789" s="46" t="str">
        <f>IFERROR(IF(AE$3=VLOOKUP($E3789,Template!$AK$5:$AM$17,3,FALSE),$AD3789*$F3789,0),"0.00")</f>
        <v>0.00</v>
      </c>
      <c r="AF3789" s="46" t="str">
        <f>IFERROR(IF(AF$3=VLOOKUP($E3789,Template!$AK$5:$AM$17,3,FALSE),$AD3789*$F3789,0),"0.00")</f>
        <v>0.00</v>
      </c>
      <c r="AG3789" s="28">
        <f t="shared" si="10608"/>
        <v>0</v>
      </c>
      <c r="AH3789" s="13" t="s">
        <v>40</v>
      </c>
      <c r="AI3789" s="13" t="s">
        <v>41</v>
      </c>
      <c r="AK3789" s="14" t="s">
        <v>20</v>
      </c>
      <c r="AL3789" s="15">
        <v>0.13</v>
      </c>
      <c r="AM3789" s="16" t="s">
        <v>2</v>
      </c>
    </row>
    <row r="3790" spans="1:39" s="3" customFormat="1" ht="13.8" x14ac:dyDescent="0.25">
      <c r="A3790" s="7" t="str">
        <f t="shared" ref="A3790:C3790" si="10626">A3789</f>
        <v>(Enter Broadcasting Company Name)</v>
      </c>
      <c r="B3790" s="7" t="str">
        <f t="shared" si="10626"/>
        <v>(Enter Call Letters)</v>
      </c>
      <c r="C3790" s="8" t="str">
        <f t="shared" si="10626"/>
        <v>(Select AM/FM)</v>
      </c>
      <c r="D3790" s="30"/>
      <c r="E3790" s="8" t="str">
        <f t="shared" si="10610"/>
        <v>(Select Station Province)</v>
      </c>
      <c r="F3790" s="9" t="str">
        <f>IFERROR(VLOOKUP(E3790,Template!$AK$5:$AL$17,2,FALSE),"")</f>
        <v/>
      </c>
      <c r="G3790" s="42" t="s">
        <v>16</v>
      </c>
      <c r="H3790" s="42" t="s">
        <v>18</v>
      </c>
      <c r="I3790" s="32" t="s">
        <v>65</v>
      </c>
      <c r="J3790" s="32" t="s">
        <v>66</v>
      </c>
      <c r="K3790" s="33">
        <f t="shared" si="10592"/>
        <v>0</v>
      </c>
      <c r="L3790" s="33">
        <f t="shared" si="10593"/>
        <v>0</v>
      </c>
      <c r="M3790" s="34">
        <f t="shared" si="10591"/>
        <v>0</v>
      </c>
      <c r="N3790" s="34">
        <f t="shared" si="10611"/>
        <v>0</v>
      </c>
      <c r="O3790" s="34">
        <f t="shared" si="10594"/>
        <v>0</v>
      </c>
      <c r="P3790" s="12" t="str">
        <f t="shared" ref="P3790:Q3790" si="10627">P3789</f>
        <v>(Select Language)</v>
      </c>
      <c r="Q3790" s="12" t="str">
        <f t="shared" si="10627"/>
        <v>(Select Usage)</v>
      </c>
      <c r="R3790" s="33">
        <f t="shared" si="10595"/>
        <v>0</v>
      </c>
      <c r="S3790" s="33">
        <f t="shared" si="10596"/>
        <v>0</v>
      </c>
      <c r="T3790" s="33">
        <f t="shared" si="10597"/>
        <v>0</v>
      </c>
      <c r="U3790" s="33">
        <f t="shared" si="10598"/>
        <v>0</v>
      </c>
      <c r="V3790" s="33">
        <f t="shared" si="10599"/>
        <v>0</v>
      </c>
      <c r="W3790" s="33">
        <f t="shared" si="10600"/>
        <v>0</v>
      </c>
      <c r="X3790" s="33">
        <f t="shared" si="10601"/>
        <v>0</v>
      </c>
      <c r="Y3790" s="33">
        <f t="shared" si="10602"/>
        <v>0</v>
      </c>
      <c r="Z3790" s="33">
        <f t="shared" si="10603"/>
        <v>0</v>
      </c>
      <c r="AA3790" s="33">
        <f t="shared" si="10604"/>
        <v>0</v>
      </c>
      <c r="AB3790" s="33">
        <f t="shared" si="10605"/>
        <v>0</v>
      </c>
      <c r="AC3790" s="33">
        <f t="shared" si="10606"/>
        <v>0</v>
      </c>
      <c r="AD3790" s="26">
        <f t="shared" si="10623"/>
        <v>0</v>
      </c>
      <c r="AE3790" s="46" t="str">
        <f>IFERROR(IF(AE$3=VLOOKUP($E3790,Template!$AK$5:$AM$17,3,FALSE),$AD3790*$F3790,0),"0.00")</f>
        <v>0.00</v>
      </c>
      <c r="AF3790" s="46" t="str">
        <f>IFERROR(IF(AF$3=VLOOKUP($E3790,Template!$AK$5:$AM$17,3,FALSE),$AD3790*$F3790,0),"0.00")</f>
        <v>0.00</v>
      </c>
      <c r="AG3790" s="28">
        <f t="shared" si="10608"/>
        <v>0</v>
      </c>
      <c r="AH3790" s="13" t="s">
        <v>40</v>
      </c>
      <c r="AI3790" s="13" t="s">
        <v>41</v>
      </c>
      <c r="AK3790" s="14" t="s">
        <v>69</v>
      </c>
      <c r="AL3790" s="15">
        <v>0.15</v>
      </c>
      <c r="AM3790" s="16" t="s">
        <v>2</v>
      </c>
    </row>
    <row r="3791" spans="1:39" s="3" customFormat="1" ht="13.8" x14ac:dyDescent="0.25">
      <c r="A3791" s="7" t="str">
        <f t="shared" ref="A3791:C3791" si="10628">A3790</f>
        <v>(Enter Broadcasting Company Name)</v>
      </c>
      <c r="B3791" s="7" t="str">
        <f t="shared" si="10628"/>
        <v>(Enter Call Letters)</v>
      </c>
      <c r="C3791" s="8" t="str">
        <f t="shared" si="10628"/>
        <v>(Select AM/FM)</v>
      </c>
      <c r="D3791" s="30"/>
      <c r="E3791" s="8" t="str">
        <f t="shared" si="10610"/>
        <v>(Select Station Province)</v>
      </c>
      <c r="F3791" s="9" t="str">
        <f>IFERROR(VLOOKUP(E3791,Template!$AK$5:$AL$17,2,FALSE),"")</f>
        <v/>
      </c>
      <c r="G3791" s="42" t="s">
        <v>17</v>
      </c>
      <c r="H3791" s="42" t="s">
        <v>7</v>
      </c>
      <c r="I3791" s="32" t="s">
        <v>65</v>
      </c>
      <c r="J3791" s="32" t="s">
        <v>66</v>
      </c>
      <c r="K3791" s="33">
        <f t="shared" si="10592"/>
        <v>0</v>
      </c>
      <c r="L3791" s="33">
        <f t="shared" si="10593"/>
        <v>0</v>
      </c>
      <c r="M3791" s="34">
        <f t="shared" si="10591"/>
        <v>0</v>
      </c>
      <c r="N3791" s="34">
        <f t="shared" si="10611"/>
        <v>0</v>
      </c>
      <c r="O3791" s="34">
        <f t="shared" si="10594"/>
        <v>0</v>
      </c>
      <c r="P3791" s="12" t="str">
        <f t="shared" ref="P3791:Q3791" si="10629">P3790</f>
        <v>(Select Language)</v>
      </c>
      <c r="Q3791" s="12" t="str">
        <f t="shared" si="10629"/>
        <v>(Select Usage)</v>
      </c>
      <c r="R3791" s="33">
        <f t="shared" si="10595"/>
        <v>0</v>
      </c>
      <c r="S3791" s="33">
        <f t="shared" si="10596"/>
        <v>0</v>
      </c>
      <c r="T3791" s="33">
        <f t="shared" si="10597"/>
        <v>0</v>
      </c>
      <c r="U3791" s="33">
        <f t="shared" si="10598"/>
        <v>0</v>
      </c>
      <c r="V3791" s="33">
        <f t="shared" si="10599"/>
        <v>0</v>
      </c>
      <c r="W3791" s="33">
        <f t="shared" si="10600"/>
        <v>0</v>
      </c>
      <c r="X3791" s="33">
        <f t="shared" si="10601"/>
        <v>0</v>
      </c>
      <c r="Y3791" s="33">
        <f t="shared" si="10602"/>
        <v>0</v>
      </c>
      <c r="Z3791" s="33">
        <f t="shared" si="10603"/>
        <v>0</v>
      </c>
      <c r="AA3791" s="33">
        <f t="shared" si="10604"/>
        <v>0</v>
      </c>
      <c r="AB3791" s="33">
        <f t="shared" si="10605"/>
        <v>0</v>
      </c>
      <c r="AC3791" s="33">
        <f t="shared" si="10606"/>
        <v>0</v>
      </c>
      <c r="AD3791" s="26">
        <f>SUM(R3791:AC3791)</f>
        <v>0</v>
      </c>
      <c r="AE3791" s="46" t="str">
        <f>IFERROR(IF(AE$3=VLOOKUP($E3791,Template!$AK$5:$AM$17,3,FALSE),$AD3791*$F3791,0),"0.00")</f>
        <v>0.00</v>
      </c>
      <c r="AF3791" s="46" t="str">
        <f>IFERROR(IF(AF$3=VLOOKUP($E3791,Template!$AK$5:$AM$17,3,FALSE),$AD3791*$F3791,0),"0.00")</f>
        <v>0.00</v>
      </c>
      <c r="AG3791" s="28">
        <f t="shared" si="10608"/>
        <v>0</v>
      </c>
      <c r="AH3791" s="13" t="s">
        <v>40</v>
      </c>
      <c r="AI3791" s="13" t="s">
        <v>41</v>
      </c>
      <c r="AK3791" s="14" t="s">
        <v>29</v>
      </c>
      <c r="AL3791" s="15">
        <v>0.05</v>
      </c>
      <c r="AM3791" s="16" t="s">
        <v>3</v>
      </c>
    </row>
    <row r="3792" spans="1:39" s="3" customFormat="1" ht="13.8" x14ac:dyDescent="0.25">
      <c r="A3792" s="7" t="str">
        <f t="shared" ref="A3792:C3792" si="10630">A3791</f>
        <v>(Enter Broadcasting Company Name)</v>
      </c>
      <c r="B3792" s="7" t="str">
        <f t="shared" si="10630"/>
        <v>(Enter Call Letters)</v>
      </c>
      <c r="C3792" s="8" t="str">
        <f t="shared" si="10630"/>
        <v>(Select AM/FM)</v>
      </c>
      <c r="D3792" s="30"/>
      <c r="E3792" s="8" t="str">
        <f t="shared" si="10610"/>
        <v>(Select Station Province)</v>
      </c>
      <c r="F3792" s="9" t="str">
        <f>IFERROR(VLOOKUP(E3792,Template!$AK$5:$AL$17,2,FALSE),"")</f>
        <v/>
      </c>
      <c r="G3792" s="42" t="s">
        <v>18</v>
      </c>
      <c r="H3792" s="43" t="s">
        <v>8</v>
      </c>
      <c r="I3792" s="32" t="s">
        <v>65</v>
      </c>
      <c r="J3792" s="32" t="s">
        <v>66</v>
      </c>
      <c r="K3792" s="33">
        <f t="shared" si="10592"/>
        <v>0</v>
      </c>
      <c r="L3792" s="33">
        <f t="shared" si="10593"/>
        <v>0</v>
      </c>
      <c r="M3792" s="34">
        <f t="shared" si="10591"/>
        <v>0</v>
      </c>
      <c r="N3792" s="34">
        <f t="shared" si="10611"/>
        <v>0</v>
      </c>
      <c r="O3792" s="34">
        <f t="shared" si="10594"/>
        <v>0</v>
      </c>
      <c r="P3792" s="12" t="str">
        <f t="shared" ref="P3792:Q3792" si="10631">P3791</f>
        <v>(Select Language)</v>
      </c>
      <c r="Q3792" s="12" t="str">
        <f t="shared" si="10631"/>
        <v>(Select Usage)</v>
      </c>
      <c r="R3792" s="33">
        <f t="shared" si="10595"/>
        <v>0</v>
      </c>
      <c r="S3792" s="33">
        <f t="shared" si="10596"/>
        <v>0</v>
      </c>
      <c r="T3792" s="33">
        <f t="shared" si="10597"/>
        <v>0</v>
      </c>
      <c r="U3792" s="33">
        <f t="shared" si="10598"/>
        <v>0</v>
      </c>
      <c r="V3792" s="33">
        <f t="shared" si="10599"/>
        <v>0</v>
      </c>
      <c r="W3792" s="33">
        <f t="shared" si="10600"/>
        <v>0</v>
      </c>
      <c r="X3792" s="33">
        <f t="shared" si="10601"/>
        <v>0</v>
      </c>
      <c r="Y3792" s="33">
        <f t="shared" si="10602"/>
        <v>0</v>
      </c>
      <c r="Z3792" s="33">
        <f t="shared" si="10603"/>
        <v>0</v>
      </c>
      <c r="AA3792" s="33">
        <f t="shared" si="10604"/>
        <v>0</v>
      </c>
      <c r="AB3792" s="33">
        <f t="shared" si="10605"/>
        <v>0</v>
      </c>
      <c r="AC3792" s="33">
        <f t="shared" si="10606"/>
        <v>0</v>
      </c>
      <c r="AD3792" s="26">
        <f t="shared" ref="AD3792" si="10632">SUM(R3792:AC3792)</f>
        <v>0</v>
      </c>
      <c r="AE3792" s="46" t="str">
        <f>IFERROR(IF(AE$3=VLOOKUP($E3792,Template!$AK$5:$AM$17,3,FALSE),$AD3792*$F3792,0),"0.00")</f>
        <v>0.00</v>
      </c>
      <c r="AF3792" s="46" t="str">
        <f>IFERROR(IF(AF$3=VLOOKUP($E3792,Template!$AK$5:$AM$17,3,FALSE),$AD3792*$F3792,0),"0.00")</f>
        <v>0.00</v>
      </c>
      <c r="AG3792" s="28">
        <f t="shared" si="10608"/>
        <v>0</v>
      </c>
      <c r="AH3792" s="13" t="s">
        <v>40</v>
      </c>
      <c r="AI3792" s="13" t="s">
        <v>41</v>
      </c>
      <c r="AK3792" s="14" t="s">
        <v>21</v>
      </c>
      <c r="AL3792" s="15">
        <v>0.05</v>
      </c>
      <c r="AM3792" s="16" t="s">
        <v>3</v>
      </c>
    </row>
    <row r="3793" spans="1:39" ht="13.8" x14ac:dyDescent="0.25">
      <c r="A3793" s="19" t="s">
        <v>4</v>
      </c>
      <c r="B3793" s="19"/>
      <c r="C3793" s="20"/>
      <c r="D3793" s="20"/>
      <c r="E3793" s="20"/>
      <c r="F3793" s="20"/>
      <c r="G3793" s="44"/>
      <c r="H3793" s="44"/>
      <c r="I3793" s="21">
        <f t="shared" ref="I3793:K3793" si="10633">SUM(I3781:I3792)</f>
        <v>0</v>
      </c>
      <c r="J3793" s="21">
        <f t="shared" si="10633"/>
        <v>0</v>
      </c>
      <c r="K3793" s="21">
        <f t="shared" si="10633"/>
        <v>0</v>
      </c>
      <c r="L3793" s="21">
        <f>L3792</f>
        <v>0</v>
      </c>
      <c r="M3793" s="21">
        <f>SUM(M3781:M3792)</f>
        <v>0</v>
      </c>
      <c r="N3793" s="21">
        <f t="shared" ref="N3793:O3793" si="10634">SUM(N3781:N3792)</f>
        <v>0</v>
      </c>
      <c r="O3793" s="21">
        <f t="shared" si="10634"/>
        <v>0</v>
      </c>
      <c r="P3793" s="21"/>
      <c r="Q3793" s="22"/>
      <c r="R3793" s="21">
        <f t="shared" ref="R3793:AI3793" si="10635">SUM(R3781:R3792)</f>
        <v>0</v>
      </c>
      <c r="S3793" s="21">
        <f t="shared" si="10635"/>
        <v>0</v>
      </c>
      <c r="T3793" s="21">
        <f t="shared" si="10635"/>
        <v>0</v>
      </c>
      <c r="U3793" s="21">
        <f t="shared" si="10635"/>
        <v>0</v>
      </c>
      <c r="V3793" s="21">
        <f t="shared" si="10635"/>
        <v>0</v>
      </c>
      <c r="W3793" s="21">
        <f t="shared" si="10635"/>
        <v>0</v>
      </c>
      <c r="X3793" s="21">
        <f t="shared" si="10635"/>
        <v>0</v>
      </c>
      <c r="Y3793" s="21">
        <f t="shared" si="10635"/>
        <v>0</v>
      </c>
      <c r="Z3793" s="21">
        <f t="shared" si="10635"/>
        <v>0</v>
      </c>
      <c r="AA3793" s="21">
        <f t="shared" si="10635"/>
        <v>0</v>
      </c>
      <c r="AB3793" s="21">
        <f t="shared" si="10635"/>
        <v>0</v>
      </c>
      <c r="AC3793" s="21">
        <f t="shared" si="10635"/>
        <v>0</v>
      </c>
      <c r="AD3793" s="27">
        <f t="shared" si="10635"/>
        <v>0</v>
      </c>
      <c r="AE3793" s="21">
        <f t="shared" si="10635"/>
        <v>0</v>
      </c>
      <c r="AF3793" s="21">
        <f t="shared" si="10635"/>
        <v>0</v>
      </c>
      <c r="AG3793" s="27">
        <f t="shared" si="10635"/>
        <v>0</v>
      </c>
      <c r="AH3793" s="21">
        <f t="shared" si="10635"/>
        <v>0</v>
      </c>
      <c r="AI3793" s="21">
        <f t="shared" si="10635"/>
        <v>0</v>
      </c>
      <c r="AK3793" s="14" t="s">
        <v>71</v>
      </c>
      <c r="AL3793" s="15">
        <v>0.05</v>
      </c>
      <c r="AM3793" s="16" t="s">
        <v>3</v>
      </c>
    </row>
    <row r="3794" spans="1:39" x14ac:dyDescent="0.25">
      <c r="A3794" s="2"/>
      <c r="G3794" s="2"/>
      <c r="H3794" s="2"/>
      <c r="O3794" s="2"/>
      <c r="P3794" s="2"/>
    </row>
    <row r="3795" spans="1:39" ht="42" customHeight="1" x14ac:dyDescent="0.25">
      <c r="A3795" s="223" t="s">
        <v>63</v>
      </c>
      <c r="B3795" s="223" t="s">
        <v>43</v>
      </c>
      <c r="C3795" s="224" t="s">
        <v>19</v>
      </c>
      <c r="D3795" s="226"/>
      <c r="E3795" s="223" t="s">
        <v>14</v>
      </c>
      <c r="F3795" s="223" t="s">
        <v>38</v>
      </c>
      <c r="G3795" s="223" t="s">
        <v>1</v>
      </c>
      <c r="H3795" s="223" t="s">
        <v>5</v>
      </c>
      <c r="I3795" s="225" t="s">
        <v>31</v>
      </c>
      <c r="J3795" s="225" t="s">
        <v>32</v>
      </c>
      <c r="K3795" s="225" t="s">
        <v>48</v>
      </c>
      <c r="L3795" s="225" t="s">
        <v>0</v>
      </c>
      <c r="M3795" s="4" t="s">
        <v>45</v>
      </c>
      <c r="N3795" s="4" t="s">
        <v>46</v>
      </c>
      <c r="O3795" s="4" t="s">
        <v>47</v>
      </c>
      <c r="P3795" s="225" t="s">
        <v>50</v>
      </c>
      <c r="Q3795" s="225" t="s">
        <v>33</v>
      </c>
      <c r="R3795" s="4" t="s">
        <v>51</v>
      </c>
      <c r="S3795" s="4" t="s">
        <v>52</v>
      </c>
      <c r="T3795" s="4" t="s">
        <v>53</v>
      </c>
      <c r="U3795" s="4" t="s">
        <v>54</v>
      </c>
      <c r="V3795" s="4" t="s">
        <v>55</v>
      </c>
      <c r="W3795" s="4" t="s">
        <v>56</v>
      </c>
      <c r="X3795" s="4" t="s">
        <v>57</v>
      </c>
      <c r="Y3795" s="4" t="s">
        <v>58</v>
      </c>
      <c r="Z3795" s="4" t="s">
        <v>59</v>
      </c>
      <c r="AA3795" s="4" t="s">
        <v>62</v>
      </c>
      <c r="AB3795" s="4" t="s">
        <v>60</v>
      </c>
      <c r="AC3795" s="4" t="s">
        <v>61</v>
      </c>
      <c r="AD3795" s="233" t="s">
        <v>34</v>
      </c>
      <c r="AE3795" s="231" t="s">
        <v>2</v>
      </c>
      <c r="AF3795" s="231" t="s">
        <v>3</v>
      </c>
      <c r="AG3795" s="233" t="s">
        <v>35</v>
      </c>
      <c r="AH3795" s="223" t="s">
        <v>36</v>
      </c>
      <c r="AI3795" s="223" t="s">
        <v>37</v>
      </c>
      <c r="AK3795" s="229" t="s">
        <v>30</v>
      </c>
      <c r="AL3795" s="229"/>
      <c r="AM3795" s="229"/>
    </row>
    <row r="3796" spans="1:39" s="6" customFormat="1" ht="35.25" customHeight="1" x14ac:dyDescent="0.3">
      <c r="A3796" s="224"/>
      <c r="B3796" s="224"/>
      <c r="C3796" s="224"/>
      <c r="D3796" s="227"/>
      <c r="E3796" s="223"/>
      <c r="F3796" s="223"/>
      <c r="G3796" s="223"/>
      <c r="H3796" s="223"/>
      <c r="I3796" s="230"/>
      <c r="J3796" s="230"/>
      <c r="K3796" s="230"/>
      <c r="L3796" s="230"/>
      <c r="M3796" s="5">
        <v>0</v>
      </c>
      <c r="N3796" s="5">
        <v>625000</v>
      </c>
      <c r="O3796" s="5">
        <v>1250000</v>
      </c>
      <c r="P3796" s="225"/>
      <c r="Q3796" s="225"/>
      <c r="R3796" s="29">
        <v>4.95E-4</v>
      </c>
      <c r="S3796" s="29">
        <v>9.5200000000000005E-4</v>
      </c>
      <c r="T3796" s="29">
        <v>1.5900000000000001E-3</v>
      </c>
      <c r="U3796" s="29">
        <v>1.1169999999999999E-3</v>
      </c>
      <c r="V3796" s="29">
        <v>2.189E-3</v>
      </c>
      <c r="W3796" s="29">
        <v>4.5430000000000002E-3</v>
      </c>
      <c r="X3796" s="29">
        <v>8.8199999999999997E-4</v>
      </c>
      <c r="Y3796" s="29">
        <v>1.6949999999999999E-3</v>
      </c>
      <c r="Z3796" s="29">
        <v>2.8319999999999999E-3</v>
      </c>
      <c r="AA3796" s="29">
        <v>1.9889999999999999E-3</v>
      </c>
      <c r="AB3796" s="29">
        <v>3.8999999999999998E-3</v>
      </c>
      <c r="AC3796" s="29">
        <v>8.0949999999999998E-3</v>
      </c>
      <c r="AD3796" s="233"/>
      <c r="AE3796" s="232"/>
      <c r="AF3796" s="232"/>
      <c r="AG3796" s="234"/>
      <c r="AH3796" s="223"/>
      <c r="AI3796" s="223"/>
      <c r="AK3796" s="229"/>
      <c r="AL3796" s="229"/>
      <c r="AM3796" s="229"/>
    </row>
    <row r="3797" spans="1:39" s="3" customFormat="1" ht="13.8" x14ac:dyDescent="0.25">
      <c r="A3797" s="7" t="s">
        <v>44</v>
      </c>
      <c r="B3797" s="7" t="s">
        <v>42</v>
      </c>
      <c r="C3797" s="8" t="s">
        <v>39</v>
      </c>
      <c r="D3797" s="30"/>
      <c r="E3797" s="8" t="s">
        <v>64</v>
      </c>
      <c r="F3797" s="9" t="str">
        <f>IFERROR(VLOOKUP(E3797,Template!$AK$5:$AL$17,2,FALSE),"")</f>
        <v/>
      </c>
      <c r="G3797" s="41" t="s">
        <v>7</v>
      </c>
      <c r="H3797" s="41" t="s">
        <v>6</v>
      </c>
      <c r="I3797" s="32" t="s">
        <v>65</v>
      </c>
      <c r="J3797" s="32" t="s">
        <v>66</v>
      </c>
      <c r="K3797" s="33">
        <f>IFERROR(I3797+J3797,0)</f>
        <v>0</v>
      </c>
      <c r="L3797" s="33">
        <f>IFERROR(K3797,"")</f>
        <v>0</v>
      </c>
      <c r="M3797" s="34">
        <f t="shared" ref="M3797:M3808" si="10636">IF(L3797&lt;=$N$4,K3797,IF(L3796&gt;$N$4,0,$N$4-L3796))</f>
        <v>0</v>
      </c>
      <c r="N3797" s="34">
        <f>IF(AND(L3797&gt;$N$4,L3797&lt;=$O$4),K3797-M3797,IF(AND(L3796&gt;$N$4,L3796&lt;=$O$4),$O$4-L3796,IF(L3796&gt;$O$4,0,IF(L3797&lt;$N$4,0,MIN(L3797-$N$4,$N$4)))))</f>
        <v>0</v>
      </c>
      <c r="O3797" s="34">
        <f>IF(L3797&gt;$O$4,K3797-M3797-N3797,0)</f>
        <v>0</v>
      </c>
      <c r="P3797" s="12" t="s">
        <v>94</v>
      </c>
      <c r="Q3797" s="12" t="s">
        <v>68</v>
      </c>
      <c r="R3797" s="33">
        <f>IF(AND($Q3797="LOW",$P3797="French"),M3797*R$4,0)</f>
        <v>0</v>
      </c>
      <c r="S3797" s="33">
        <f>IF(AND($Q3797="LOW",$P3797="French"),N3797*S$4,0)</f>
        <v>0</v>
      </c>
      <c r="T3797" s="33">
        <f>IF(AND($Q3797="LOW",$P3797="French"),O3797*T$4,0)</f>
        <v>0</v>
      </c>
      <c r="U3797" s="33">
        <f>IF(AND($Q3797="HIGH",$P3797="French"),M3797*U$4,0)</f>
        <v>0</v>
      </c>
      <c r="V3797" s="33">
        <f>IF(AND($Q3797="HIGH",$P3797="French"),N3797*V$4,0)</f>
        <v>0</v>
      </c>
      <c r="W3797" s="33">
        <f>IF(AND($Q3797="HIGH",$P3797="French"),O3797*W$4,0)</f>
        <v>0</v>
      </c>
      <c r="X3797" s="33">
        <f>IF(AND($Q3797="LOW",$P3797="English"),M3797*X$4,0)</f>
        <v>0</v>
      </c>
      <c r="Y3797" s="33">
        <f>IF(AND($Q3797="LOW",$P3797="English"),N3797*Y$4,0)</f>
        <v>0</v>
      </c>
      <c r="Z3797" s="33">
        <f>IF(AND($Q3797="LOW",$P3797="English"),O3797*Z$4,0)</f>
        <v>0</v>
      </c>
      <c r="AA3797" s="33">
        <f>IF(AND($Q3797="HIGH",$P3797="English"),M3797*AA$4,0)</f>
        <v>0</v>
      </c>
      <c r="AB3797" s="33">
        <f>IF(AND($Q3797="HIGH",$P3797="English"),N3797*AB$4,0)</f>
        <v>0</v>
      </c>
      <c r="AC3797" s="33">
        <f>IF(AND($Q3797="HIGH",$P3797="English"),O3797*AC$4,0)</f>
        <v>0</v>
      </c>
      <c r="AD3797" s="26">
        <f>SUM(R3797:AC3797)</f>
        <v>0</v>
      </c>
      <c r="AE3797" s="46" t="str">
        <f>IFERROR(IF(AE$3=VLOOKUP($E3797,Template!$AK$5:$AM$17,3,FALSE),$AD3797*$F3797,0),"0.00")</f>
        <v>0.00</v>
      </c>
      <c r="AF3797" s="46" t="str">
        <f>IFERROR(IF(AF$3=VLOOKUP($E3797,Template!$AK$5:$AM$17,3,FALSE),$AD3797*$F3797,0),"0.00")</f>
        <v>0.00</v>
      </c>
      <c r="AG3797" s="28">
        <f>SUM(AD3797:AF3797)</f>
        <v>0</v>
      </c>
      <c r="AH3797" s="13" t="s">
        <v>40</v>
      </c>
      <c r="AI3797" s="13" t="s">
        <v>41</v>
      </c>
      <c r="AK3797" s="14" t="s">
        <v>25</v>
      </c>
      <c r="AL3797" s="15">
        <v>0.05</v>
      </c>
      <c r="AM3797" s="16" t="s">
        <v>3</v>
      </c>
    </row>
    <row r="3798" spans="1:39" s="3" customFormat="1" ht="13.8" x14ac:dyDescent="0.25">
      <c r="A3798" s="7" t="str">
        <f>A3797</f>
        <v>(Enter Broadcasting Company Name)</v>
      </c>
      <c r="B3798" s="7" t="str">
        <f>B3797</f>
        <v>(Enter Call Letters)</v>
      </c>
      <c r="C3798" s="8" t="str">
        <f>C3797</f>
        <v>(Select AM/FM)</v>
      </c>
      <c r="D3798" s="30"/>
      <c r="E3798" s="8" t="str">
        <f>E3797</f>
        <v>(Select Station Province)</v>
      </c>
      <c r="F3798" s="9" t="str">
        <f>IFERROR(VLOOKUP(E3798,Template!$AK$5:$AL$17,2,FALSE),"")</f>
        <v/>
      </c>
      <c r="G3798" s="42" t="s">
        <v>8</v>
      </c>
      <c r="H3798" s="42" t="s">
        <v>9</v>
      </c>
      <c r="I3798" s="32" t="s">
        <v>65</v>
      </c>
      <c r="J3798" s="32" t="s">
        <v>66</v>
      </c>
      <c r="K3798" s="33">
        <f t="shared" ref="K3798:K3808" si="10637">IFERROR(I3798+J3798,0)</f>
        <v>0</v>
      </c>
      <c r="L3798" s="33">
        <f t="shared" ref="L3798:L3808" si="10638">IFERROR(L3797+K3798,"")</f>
        <v>0</v>
      </c>
      <c r="M3798" s="34">
        <f t="shared" si="10636"/>
        <v>0</v>
      </c>
      <c r="N3798" s="34">
        <f>IF(AND(L3798&gt;$N$4,L3798&lt;=$O$4),K3798-M3798,IF(AND(L3797&gt;$N$4,L3797&lt;=$O$4),$O$4-L3797,IF(L3797&gt;$O$4,0,IF(L3798&lt;$N$4,0,MIN(L3798-$N$4,$N$4)))))</f>
        <v>0</v>
      </c>
      <c r="O3798" s="34">
        <f t="shared" ref="O3798:O3808" si="10639">IF(L3798&gt;$O$4,K3798-M3798-N3798,0)</f>
        <v>0</v>
      </c>
      <c r="P3798" s="12" t="str">
        <f>P3797</f>
        <v>(Select Language)</v>
      </c>
      <c r="Q3798" s="12" t="str">
        <f>Q3797</f>
        <v>(Select Usage)</v>
      </c>
      <c r="R3798" s="33">
        <f t="shared" ref="R3798:R3808" si="10640">IF(AND($Q3798="LOW",$P3798="French"),M3798*R$4,0)</f>
        <v>0</v>
      </c>
      <c r="S3798" s="33">
        <f t="shared" ref="S3798:S3808" si="10641">IF(AND($Q3798="LOW",$P3798="French"),N3798*S$4,0)</f>
        <v>0</v>
      </c>
      <c r="T3798" s="33">
        <f t="shared" ref="T3798:T3808" si="10642">IF(AND($Q3798="LOW",$P3798="French"),O3798*T$4,0)</f>
        <v>0</v>
      </c>
      <c r="U3798" s="33">
        <f t="shared" ref="U3798:U3808" si="10643">IF(AND($Q3798="HIGH",$P3798="French"),M3798*U$4,0)</f>
        <v>0</v>
      </c>
      <c r="V3798" s="33">
        <f t="shared" ref="V3798:V3808" si="10644">IF(AND($Q3798="HIGH",$P3798="French"),N3798*V$4,0)</f>
        <v>0</v>
      </c>
      <c r="W3798" s="33">
        <f t="shared" ref="W3798:W3808" si="10645">IF(AND($Q3798="HIGH",$P3798="French"),O3798*W$4,0)</f>
        <v>0</v>
      </c>
      <c r="X3798" s="33">
        <f t="shared" ref="X3798:X3808" si="10646">IF(AND($Q3798="LOW",$P3798="English"),M3798*X$4,0)</f>
        <v>0</v>
      </c>
      <c r="Y3798" s="33">
        <f t="shared" ref="Y3798:Y3808" si="10647">IF(AND($Q3798="LOW",$P3798="English"),N3798*Y$4,0)</f>
        <v>0</v>
      </c>
      <c r="Z3798" s="33">
        <f t="shared" ref="Z3798:Z3808" si="10648">IF(AND($Q3798="LOW",$P3798="English"),O3798*Z$4,0)</f>
        <v>0</v>
      </c>
      <c r="AA3798" s="33">
        <f t="shared" ref="AA3798:AA3808" si="10649">IF(AND($Q3798="HIGH",$P3798="English"),M3798*AA$4,0)</f>
        <v>0</v>
      </c>
      <c r="AB3798" s="33">
        <f t="shared" ref="AB3798:AB3808" si="10650">IF(AND($Q3798="HIGH",$P3798="English"),N3798*AB$4,0)</f>
        <v>0</v>
      </c>
      <c r="AC3798" s="33">
        <f t="shared" ref="AC3798:AC3808" si="10651">IF(AND($Q3798="HIGH",$P3798="English"),O3798*AC$4,0)</f>
        <v>0</v>
      </c>
      <c r="AD3798" s="26">
        <f t="shared" ref="AD3798:AD3802" si="10652">SUM(R3798:AC3798)</f>
        <v>0</v>
      </c>
      <c r="AE3798" s="46" t="str">
        <f>IFERROR(IF(AE$3=VLOOKUP($E3798,Template!$AK$5:$AM$17,3,FALSE),$AD3798*$F3798,0),"0.00")</f>
        <v>0.00</v>
      </c>
      <c r="AF3798" s="46" t="str">
        <f>IFERROR(IF(AF$3=VLOOKUP($E3798,Template!$AK$5:$AM$17,3,FALSE),$AD3798*$F3798,0),"0.00")</f>
        <v>0.00</v>
      </c>
      <c r="AG3798" s="28">
        <f t="shared" ref="AG3798:AG3808" si="10653">SUM(AD3798:AF3798)</f>
        <v>0</v>
      </c>
      <c r="AH3798" s="13" t="s">
        <v>40</v>
      </c>
      <c r="AI3798" s="13" t="s">
        <v>41</v>
      </c>
      <c r="AK3798" s="14" t="s">
        <v>23</v>
      </c>
      <c r="AL3798" s="15">
        <v>0.05</v>
      </c>
      <c r="AM3798" s="16" t="s">
        <v>3</v>
      </c>
    </row>
    <row r="3799" spans="1:39" s="3" customFormat="1" ht="13.8" x14ac:dyDescent="0.25">
      <c r="A3799" s="7" t="str">
        <f t="shared" ref="A3799:C3799" si="10654">A3798</f>
        <v>(Enter Broadcasting Company Name)</v>
      </c>
      <c r="B3799" s="7" t="str">
        <f t="shared" si="10654"/>
        <v>(Enter Call Letters)</v>
      </c>
      <c r="C3799" s="8" t="str">
        <f t="shared" si="10654"/>
        <v>(Select AM/FM)</v>
      </c>
      <c r="D3799" s="30"/>
      <c r="E3799" s="8" t="str">
        <f t="shared" ref="E3799:E3808" si="10655">E3798</f>
        <v>(Select Station Province)</v>
      </c>
      <c r="F3799" s="9" t="str">
        <f>IFERROR(VLOOKUP(E3799,Template!$AK$5:$AL$17,2,FALSE),"")</f>
        <v/>
      </c>
      <c r="G3799" s="42" t="s">
        <v>6</v>
      </c>
      <c r="H3799" s="42" t="s">
        <v>10</v>
      </c>
      <c r="I3799" s="32" t="s">
        <v>65</v>
      </c>
      <c r="J3799" s="32" t="s">
        <v>66</v>
      </c>
      <c r="K3799" s="33">
        <f t="shared" si="10637"/>
        <v>0</v>
      </c>
      <c r="L3799" s="33">
        <f t="shared" si="10638"/>
        <v>0</v>
      </c>
      <c r="M3799" s="34">
        <f t="shared" si="10636"/>
        <v>0</v>
      </c>
      <c r="N3799" s="34">
        <f t="shared" ref="N3799:N3808" si="10656">IF(AND(L3799&gt;$N$4,L3799&lt;=$O$4),K3799-M3799,IF(AND(L3798&gt;$N$4,L3798&lt;=$O$4),$O$4-L3798,IF(L3798&gt;$O$4,0,IF(L3799&lt;$N$4,0,MIN(L3799-$N$4,$N$4)))))</f>
        <v>0</v>
      </c>
      <c r="O3799" s="34">
        <f t="shared" si="10639"/>
        <v>0</v>
      </c>
      <c r="P3799" s="12" t="str">
        <f t="shared" ref="P3799:Q3799" si="10657">P3798</f>
        <v>(Select Language)</v>
      </c>
      <c r="Q3799" s="12" t="str">
        <f t="shared" si="10657"/>
        <v>(Select Usage)</v>
      </c>
      <c r="R3799" s="33">
        <f t="shared" si="10640"/>
        <v>0</v>
      </c>
      <c r="S3799" s="33">
        <f t="shared" si="10641"/>
        <v>0</v>
      </c>
      <c r="T3799" s="33">
        <f t="shared" si="10642"/>
        <v>0</v>
      </c>
      <c r="U3799" s="33">
        <f t="shared" si="10643"/>
        <v>0</v>
      </c>
      <c r="V3799" s="33">
        <f t="shared" si="10644"/>
        <v>0</v>
      </c>
      <c r="W3799" s="33">
        <f t="shared" si="10645"/>
        <v>0</v>
      </c>
      <c r="X3799" s="33">
        <f t="shared" si="10646"/>
        <v>0</v>
      </c>
      <c r="Y3799" s="33">
        <f t="shared" si="10647"/>
        <v>0</v>
      </c>
      <c r="Z3799" s="33">
        <f t="shared" si="10648"/>
        <v>0</v>
      </c>
      <c r="AA3799" s="33">
        <f t="shared" si="10649"/>
        <v>0</v>
      </c>
      <c r="AB3799" s="33">
        <f t="shared" si="10650"/>
        <v>0</v>
      </c>
      <c r="AC3799" s="33">
        <f t="shared" si="10651"/>
        <v>0</v>
      </c>
      <c r="AD3799" s="26">
        <f t="shared" si="10652"/>
        <v>0</v>
      </c>
      <c r="AE3799" s="46" t="str">
        <f>IFERROR(IF(AE$3=VLOOKUP($E3799,Template!$AK$5:$AM$17,3,FALSE),$AD3799*$F3799,0),"0.00")</f>
        <v>0.00</v>
      </c>
      <c r="AF3799" s="46" t="str">
        <f>IFERROR(IF(AF$3=VLOOKUP($E3799,Template!$AK$5:$AM$17,3,FALSE),$AD3799*$F3799,0),"0.00")</f>
        <v>0.00</v>
      </c>
      <c r="AG3799" s="28">
        <f t="shared" si="10653"/>
        <v>0</v>
      </c>
      <c r="AH3799" s="13" t="s">
        <v>40</v>
      </c>
      <c r="AI3799" s="13" t="s">
        <v>41</v>
      </c>
      <c r="AK3799" s="14" t="s">
        <v>24</v>
      </c>
      <c r="AL3799" s="15">
        <v>0.05</v>
      </c>
      <c r="AM3799" s="16" t="s">
        <v>3</v>
      </c>
    </row>
    <row r="3800" spans="1:39" s="3" customFormat="1" ht="13.8" x14ac:dyDescent="0.25">
      <c r="A3800" s="7" t="str">
        <f t="shared" ref="A3800:C3800" si="10658">A3799</f>
        <v>(Enter Broadcasting Company Name)</v>
      </c>
      <c r="B3800" s="7" t="str">
        <f t="shared" si="10658"/>
        <v>(Enter Call Letters)</v>
      </c>
      <c r="C3800" s="8" t="str">
        <f t="shared" si="10658"/>
        <v>(Select AM/FM)</v>
      </c>
      <c r="D3800" s="30"/>
      <c r="E3800" s="8" t="str">
        <f t="shared" si="10655"/>
        <v>(Select Station Province)</v>
      </c>
      <c r="F3800" s="9" t="str">
        <f>IFERROR(VLOOKUP(E3800,Template!$AK$5:$AL$17,2,FALSE),"")</f>
        <v/>
      </c>
      <c r="G3800" s="42" t="s">
        <v>9</v>
      </c>
      <c r="H3800" s="42" t="s">
        <v>11</v>
      </c>
      <c r="I3800" s="32" t="s">
        <v>65</v>
      </c>
      <c r="J3800" s="32" t="s">
        <v>66</v>
      </c>
      <c r="K3800" s="33">
        <f t="shared" si="10637"/>
        <v>0</v>
      </c>
      <c r="L3800" s="33">
        <f t="shared" si="10638"/>
        <v>0</v>
      </c>
      <c r="M3800" s="34">
        <f t="shared" si="10636"/>
        <v>0</v>
      </c>
      <c r="N3800" s="34">
        <f t="shared" si="10656"/>
        <v>0</v>
      </c>
      <c r="O3800" s="34">
        <f t="shared" si="10639"/>
        <v>0</v>
      </c>
      <c r="P3800" s="12" t="str">
        <f t="shared" ref="P3800:Q3800" si="10659">P3799</f>
        <v>(Select Language)</v>
      </c>
      <c r="Q3800" s="12" t="str">
        <f t="shared" si="10659"/>
        <v>(Select Usage)</v>
      </c>
      <c r="R3800" s="33">
        <f t="shared" si="10640"/>
        <v>0</v>
      </c>
      <c r="S3800" s="33">
        <f t="shared" si="10641"/>
        <v>0</v>
      </c>
      <c r="T3800" s="33">
        <f t="shared" si="10642"/>
        <v>0</v>
      </c>
      <c r="U3800" s="33">
        <f t="shared" si="10643"/>
        <v>0</v>
      </c>
      <c r="V3800" s="33">
        <f t="shared" si="10644"/>
        <v>0</v>
      </c>
      <c r="W3800" s="33">
        <f t="shared" si="10645"/>
        <v>0</v>
      </c>
      <c r="X3800" s="33">
        <f t="shared" si="10646"/>
        <v>0</v>
      </c>
      <c r="Y3800" s="33">
        <f t="shared" si="10647"/>
        <v>0</v>
      </c>
      <c r="Z3800" s="33">
        <f t="shared" si="10648"/>
        <v>0</v>
      </c>
      <c r="AA3800" s="33">
        <f t="shared" si="10649"/>
        <v>0</v>
      </c>
      <c r="AB3800" s="33">
        <f t="shared" si="10650"/>
        <v>0</v>
      </c>
      <c r="AC3800" s="33">
        <f t="shared" si="10651"/>
        <v>0</v>
      </c>
      <c r="AD3800" s="26">
        <f t="shared" si="10652"/>
        <v>0</v>
      </c>
      <c r="AE3800" s="46" t="str">
        <f>IFERROR(IF(AE$3=VLOOKUP($E3800,Template!$AK$5:$AM$17,3,FALSE),$AD3800*$F3800,0),"0.00")</f>
        <v>0.00</v>
      </c>
      <c r="AF3800" s="46" t="str">
        <f>IFERROR(IF(AF$3=VLOOKUP($E3800,Template!$AK$5:$AM$17,3,FALSE),$AD3800*$F3800,0),"0.00")</f>
        <v>0.00</v>
      </c>
      <c r="AG3800" s="28">
        <f t="shared" si="10653"/>
        <v>0</v>
      </c>
      <c r="AH3800" s="13" t="s">
        <v>40</v>
      </c>
      <c r="AI3800" s="13" t="s">
        <v>41</v>
      </c>
      <c r="AK3800" s="14" t="s">
        <v>22</v>
      </c>
      <c r="AL3800" s="15">
        <v>0.15</v>
      </c>
      <c r="AM3800" s="16" t="s">
        <v>2</v>
      </c>
    </row>
    <row r="3801" spans="1:39" s="3" customFormat="1" ht="13.8" x14ac:dyDescent="0.25">
      <c r="A3801" s="7" t="str">
        <f t="shared" ref="A3801:C3801" si="10660">A3800</f>
        <v>(Enter Broadcasting Company Name)</v>
      </c>
      <c r="B3801" s="7" t="str">
        <f t="shared" si="10660"/>
        <v>(Enter Call Letters)</v>
      </c>
      <c r="C3801" s="8" t="str">
        <f t="shared" si="10660"/>
        <v>(Select AM/FM)</v>
      </c>
      <c r="D3801" s="30"/>
      <c r="E3801" s="8" t="str">
        <f t="shared" si="10655"/>
        <v>(Select Station Province)</v>
      </c>
      <c r="F3801" s="9" t="str">
        <f>IFERROR(VLOOKUP(E3801,Template!$AK$5:$AL$17,2,FALSE),"")</f>
        <v/>
      </c>
      <c r="G3801" s="42" t="s">
        <v>10</v>
      </c>
      <c r="H3801" s="42" t="s">
        <v>12</v>
      </c>
      <c r="I3801" s="32" t="s">
        <v>65</v>
      </c>
      <c r="J3801" s="32" t="s">
        <v>66</v>
      </c>
      <c r="K3801" s="33">
        <f t="shared" si="10637"/>
        <v>0</v>
      </c>
      <c r="L3801" s="33">
        <f t="shared" si="10638"/>
        <v>0</v>
      </c>
      <c r="M3801" s="34">
        <f t="shared" si="10636"/>
        <v>0</v>
      </c>
      <c r="N3801" s="34">
        <f t="shared" si="10656"/>
        <v>0</v>
      </c>
      <c r="O3801" s="34">
        <f t="shared" si="10639"/>
        <v>0</v>
      </c>
      <c r="P3801" s="12" t="str">
        <f t="shared" ref="P3801:Q3801" si="10661">P3800</f>
        <v>(Select Language)</v>
      </c>
      <c r="Q3801" s="12" t="str">
        <f t="shared" si="10661"/>
        <v>(Select Usage)</v>
      </c>
      <c r="R3801" s="33">
        <f t="shared" si="10640"/>
        <v>0</v>
      </c>
      <c r="S3801" s="33">
        <f t="shared" si="10641"/>
        <v>0</v>
      </c>
      <c r="T3801" s="33">
        <f t="shared" si="10642"/>
        <v>0</v>
      </c>
      <c r="U3801" s="33">
        <f t="shared" si="10643"/>
        <v>0</v>
      </c>
      <c r="V3801" s="33">
        <f t="shared" si="10644"/>
        <v>0</v>
      </c>
      <c r="W3801" s="33">
        <f t="shared" si="10645"/>
        <v>0</v>
      </c>
      <c r="X3801" s="33">
        <f t="shared" si="10646"/>
        <v>0</v>
      </c>
      <c r="Y3801" s="33">
        <f t="shared" si="10647"/>
        <v>0</v>
      </c>
      <c r="Z3801" s="33">
        <f t="shared" si="10648"/>
        <v>0</v>
      </c>
      <c r="AA3801" s="33">
        <f t="shared" si="10649"/>
        <v>0</v>
      </c>
      <c r="AB3801" s="33">
        <f t="shared" si="10650"/>
        <v>0</v>
      </c>
      <c r="AC3801" s="33">
        <f t="shared" si="10651"/>
        <v>0</v>
      </c>
      <c r="AD3801" s="26">
        <f t="shared" si="10652"/>
        <v>0</v>
      </c>
      <c r="AE3801" s="46" t="str">
        <f>IFERROR(IF(AE$3=VLOOKUP($E3801,Template!$AK$5:$AM$17,3,FALSE),$AD3801*$F3801,0),"0.00")</f>
        <v>0.00</v>
      </c>
      <c r="AF3801" s="46" t="str">
        <f>IFERROR(IF(AF$3=VLOOKUP($E3801,Template!$AK$5:$AM$17,3,FALSE),$AD3801*$F3801,0),"0.00")</f>
        <v>0.00</v>
      </c>
      <c r="AG3801" s="28">
        <f t="shared" si="10653"/>
        <v>0</v>
      </c>
      <c r="AH3801" s="13" t="s">
        <v>40</v>
      </c>
      <c r="AI3801" s="13" t="s">
        <v>41</v>
      </c>
      <c r="AK3801" s="14" t="s">
        <v>26</v>
      </c>
      <c r="AL3801" s="15">
        <v>0.15</v>
      </c>
      <c r="AM3801" s="16" t="s">
        <v>2</v>
      </c>
    </row>
    <row r="3802" spans="1:39" s="3" customFormat="1" ht="13.8" x14ac:dyDescent="0.25">
      <c r="A3802" s="7" t="str">
        <f t="shared" ref="A3802:C3802" si="10662">A3801</f>
        <v>(Enter Broadcasting Company Name)</v>
      </c>
      <c r="B3802" s="7" t="str">
        <f t="shared" si="10662"/>
        <v>(Enter Call Letters)</v>
      </c>
      <c r="C3802" s="8" t="str">
        <f t="shared" si="10662"/>
        <v>(Select AM/FM)</v>
      </c>
      <c r="D3802" s="30"/>
      <c r="E3802" s="8" t="str">
        <f t="shared" si="10655"/>
        <v>(Select Station Province)</v>
      </c>
      <c r="F3802" s="9" t="str">
        <f>IFERROR(VLOOKUP(E3802,Template!$AK$5:$AL$17,2,FALSE),"")</f>
        <v/>
      </c>
      <c r="G3802" s="42" t="s">
        <v>11</v>
      </c>
      <c r="H3802" s="42" t="s">
        <v>13</v>
      </c>
      <c r="I3802" s="32" t="s">
        <v>65</v>
      </c>
      <c r="J3802" s="32" t="s">
        <v>66</v>
      </c>
      <c r="K3802" s="33">
        <f t="shared" si="10637"/>
        <v>0</v>
      </c>
      <c r="L3802" s="33">
        <f t="shared" si="10638"/>
        <v>0</v>
      </c>
      <c r="M3802" s="34">
        <f t="shared" si="10636"/>
        <v>0</v>
      </c>
      <c r="N3802" s="34">
        <f t="shared" si="10656"/>
        <v>0</v>
      </c>
      <c r="O3802" s="34">
        <f t="shared" si="10639"/>
        <v>0</v>
      </c>
      <c r="P3802" s="12" t="str">
        <f t="shared" ref="P3802:Q3802" si="10663">P3801</f>
        <v>(Select Language)</v>
      </c>
      <c r="Q3802" s="12" t="str">
        <f t="shared" si="10663"/>
        <v>(Select Usage)</v>
      </c>
      <c r="R3802" s="33">
        <f t="shared" si="10640"/>
        <v>0</v>
      </c>
      <c r="S3802" s="33">
        <f t="shared" si="10641"/>
        <v>0</v>
      </c>
      <c r="T3802" s="33">
        <f t="shared" si="10642"/>
        <v>0</v>
      </c>
      <c r="U3802" s="33">
        <f t="shared" si="10643"/>
        <v>0</v>
      </c>
      <c r="V3802" s="33">
        <f t="shared" si="10644"/>
        <v>0</v>
      </c>
      <c r="W3802" s="33">
        <f t="shared" si="10645"/>
        <v>0</v>
      </c>
      <c r="X3802" s="33">
        <f t="shared" si="10646"/>
        <v>0</v>
      </c>
      <c r="Y3802" s="33">
        <f t="shared" si="10647"/>
        <v>0</v>
      </c>
      <c r="Z3802" s="33">
        <f t="shared" si="10648"/>
        <v>0</v>
      </c>
      <c r="AA3802" s="33">
        <f t="shared" si="10649"/>
        <v>0</v>
      </c>
      <c r="AB3802" s="33">
        <f t="shared" si="10650"/>
        <v>0</v>
      </c>
      <c r="AC3802" s="33">
        <f t="shared" si="10651"/>
        <v>0</v>
      </c>
      <c r="AD3802" s="26">
        <f t="shared" si="10652"/>
        <v>0</v>
      </c>
      <c r="AE3802" s="46" t="str">
        <f>IFERROR(IF(AE$3=VLOOKUP($E3802,Template!$AK$5:$AM$17,3,FALSE),$AD3802*$F3802,0),"0.00")</f>
        <v>0.00</v>
      </c>
      <c r="AF3802" s="46" t="str">
        <f>IFERROR(IF(AF$3=VLOOKUP($E3802,Template!$AK$5:$AM$17,3,FALSE),$AD3802*$F3802,0),"0.00")</f>
        <v>0.00</v>
      </c>
      <c r="AG3802" s="28">
        <f t="shared" si="10653"/>
        <v>0</v>
      </c>
      <c r="AH3802" s="13" t="s">
        <v>40</v>
      </c>
      <c r="AI3802" s="13" t="s">
        <v>41</v>
      </c>
      <c r="AK3802" s="14" t="s">
        <v>27</v>
      </c>
      <c r="AL3802" s="15">
        <v>0.15</v>
      </c>
      <c r="AM3802" s="16" t="s">
        <v>2</v>
      </c>
    </row>
    <row r="3803" spans="1:39" s="3" customFormat="1" ht="13.8" x14ac:dyDescent="0.25">
      <c r="A3803" s="7" t="str">
        <f t="shared" ref="A3803:C3803" si="10664">A3802</f>
        <v>(Enter Broadcasting Company Name)</v>
      </c>
      <c r="B3803" s="7" t="str">
        <f t="shared" si="10664"/>
        <v>(Enter Call Letters)</v>
      </c>
      <c r="C3803" s="8" t="str">
        <f t="shared" si="10664"/>
        <v>(Select AM/FM)</v>
      </c>
      <c r="D3803" s="30"/>
      <c r="E3803" s="8" t="str">
        <f t="shared" si="10655"/>
        <v>(Select Station Province)</v>
      </c>
      <c r="F3803" s="9" t="str">
        <f>IFERROR(VLOOKUP(E3803,Template!$AK$5:$AL$17,2,FALSE),"")</f>
        <v/>
      </c>
      <c r="G3803" s="42" t="s">
        <v>12</v>
      </c>
      <c r="H3803" s="42" t="s">
        <v>15</v>
      </c>
      <c r="I3803" s="32" t="s">
        <v>65</v>
      </c>
      <c r="J3803" s="32" t="s">
        <v>66</v>
      </c>
      <c r="K3803" s="33">
        <f t="shared" si="10637"/>
        <v>0</v>
      </c>
      <c r="L3803" s="33">
        <f t="shared" si="10638"/>
        <v>0</v>
      </c>
      <c r="M3803" s="34">
        <f t="shared" si="10636"/>
        <v>0</v>
      </c>
      <c r="N3803" s="34">
        <f t="shared" si="10656"/>
        <v>0</v>
      </c>
      <c r="O3803" s="34">
        <f t="shared" si="10639"/>
        <v>0</v>
      </c>
      <c r="P3803" s="12" t="str">
        <f t="shared" ref="P3803:Q3803" si="10665">P3802</f>
        <v>(Select Language)</v>
      </c>
      <c r="Q3803" s="12" t="str">
        <f t="shared" si="10665"/>
        <v>(Select Usage)</v>
      </c>
      <c r="R3803" s="33">
        <f t="shared" si="10640"/>
        <v>0</v>
      </c>
      <c r="S3803" s="33">
        <f t="shared" si="10641"/>
        <v>0</v>
      </c>
      <c r="T3803" s="33">
        <f t="shared" si="10642"/>
        <v>0</v>
      </c>
      <c r="U3803" s="33">
        <f t="shared" si="10643"/>
        <v>0</v>
      </c>
      <c r="V3803" s="33">
        <f t="shared" si="10644"/>
        <v>0</v>
      </c>
      <c r="W3803" s="33">
        <f t="shared" si="10645"/>
        <v>0</v>
      </c>
      <c r="X3803" s="33">
        <f t="shared" si="10646"/>
        <v>0</v>
      </c>
      <c r="Y3803" s="33">
        <f t="shared" si="10647"/>
        <v>0</v>
      </c>
      <c r="Z3803" s="33">
        <f t="shared" si="10648"/>
        <v>0</v>
      </c>
      <c r="AA3803" s="33">
        <f t="shared" si="10649"/>
        <v>0</v>
      </c>
      <c r="AB3803" s="33">
        <f t="shared" si="10650"/>
        <v>0</v>
      </c>
      <c r="AC3803" s="33">
        <f t="shared" si="10651"/>
        <v>0</v>
      </c>
      <c r="AD3803" s="26">
        <f>SUM(R3803:AC3803)</f>
        <v>0</v>
      </c>
      <c r="AE3803" s="46" t="str">
        <f>IFERROR(IF(AE$3=VLOOKUP($E3803,Template!$AK$5:$AM$17,3,FALSE),$AD3803*$F3803,0),"0.00")</f>
        <v>0.00</v>
      </c>
      <c r="AF3803" s="46" t="str">
        <f>IFERROR(IF(AF$3=VLOOKUP($E3803,Template!$AK$5:$AM$17,3,FALSE),$AD3803*$F3803,0),"0.00")</f>
        <v>0.00</v>
      </c>
      <c r="AG3803" s="28">
        <f t="shared" si="10653"/>
        <v>0</v>
      </c>
      <c r="AH3803" s="13" t="s">
        <v>40</v>
      </c>
      <c r="AI3803" s="13" t="s">
        <v>41</v>
      </c>
      <c r="AK3803" s="14" t="s">
        <v>28</v>
      </c>
      <c r="AL3803" s="15">
        <v>0.05</v>
      </c>
      <c r="AM3803" s="16" t="s">
        <v>3</v>
      </c>
    </row>
    <row r="3804" spans="1:39" s="3" customFormat="1" ht="13.8" x14ac:dyDescent="0.25">
      <c r="A3804" s="7" t="str">
        <f t="shared" ref="A3804:C3804" si="10666">A3803</f>
        <v>(Enter Broadcasting Company Name)</v>
      </c>
      <c r="B3804" s="7" t="str">
        <f t="shared" si="10666"/>
        <v>(Enter Call Letters)</v>
      </c>
      <c r="C3804" s="8" t="str">
        <f t="shared" si="10666"/>
        <v>(Select AM/FM)</v>
      </c>
      <c r="D3804" s="30"/>
      <c r="E3804" s="8" t="str">
        <f t="shared" si="10655"/>
        <v>(Select Station Province)</v>
      </c>
      <c r="F3804" s="9" t="str">
        <f>IFERROR(VLOOKUP(E3804,Template!$AK$5:$AL$17,2,FALSE),"")</f>
        <v/>
      </c>
      <c r="G3804" s="42" t="s">
        <v>13</v>
      </c>
      <c r="H3804" s="42" t="s">
        <v>16</v>
      </c>
      <c r="I3804" s="32" t="s">
        <v>65</v>
      </c>
      <c r="J3804" s="32" t="s">
        <v>66</v>
      </c>
      <c r="K3804" s="33">
        <f t="shared" si="10637"/>
        <v>0</v>
      </c>
      <c r="L3804" s="33">
        <f t="shared" si="10638"/>
        <v>0</v>
      </c>
      <c r="M3804" s="34">
        <f t="shared" si="10636"/>
        <v>0</v>
      </c>
      <c r="N3804" s="34">
        <f t="shared" si="10656"/>
        <v>0</v>
      </c>
      <c r="O3804" s="34">
        <f t="shared" si="10639"/>
        <v>0</v>
      </c>
      <c r="P3804" s="12" t="str">
        <f t="shared" ref="P3804:Q3804" si="10667">P3803</f>
        <v>(Select Language)</v>
      </c>
      <c r="Q3804" s="12" t="str">
        <f t="shared" si="10667"/>
        <v>(Select Usage)</v>
      </c>
      <c r="R3804" s="33">
        <f t="shared" si="10640"/>
        <v>0</v>
      </c>
      <c r="S3804" s="33">
        <f t="shared" si="10641"/>
        <v>0</v>
      </c>
      <c r="T3804" s="33">
        <f t="shared" si="10642"/>
        <v>0</v>
      </c>
      <c r="U3804" s="33">
        <f t="shared" si="10643"/>
        <v>0</v>
      </c>
      <c r="V3804" s="33">
        <f t="shared" si="10644"/>
        <v>0</v>
      </c>
      <c r="W3804" s="33">
        <f t="shared" si="10645"/>
        <v>0</v>
      </c>
      <c r="X3804" s="33">
        <f t="shared" si="10646"/>
        <v>0</v>
      </c>
      <c r="Y3804" s="33">
        <f t="shared" si="10647"/>
        <v>0</v>
      </c>
      <c r="Z3804" s="33">
        <f t="shared" si="10648"/>
        <v>0</v>
      </c>
      <c r="AA3804" s="33">
        <f t="shared" si="10649"/>
        <v>0</v>
      </c>
      <c r="AB3804" s="33">
        <f t="shared" si="10650"/>
        <v>0</v>
      </c>
      <c r="AC3804" s="33">
        <f t="shared" si="10651"/>
        <v>0</v>
      </c>
      <c r="AD3804" s="26">
        <f t="shared" ref="AD3804:AD3806" si="10668">SUM(R3804:AC3804)</f>
        <v>0</v>
      </c>
      <c r="AE3804" s="46" t="str">
        <f>IFERROR(IF(AE$3=VLOOKUP($E3804,Template!$AK$5:$AM$17,3,FALSE),$AD3804*$F3804,0),"0.00")</f>
        <v>0.00</v>
      </c>
      <c r="AF3804" s="46" t="str">
        <f>IFERROR(IF(AF$3=VLOOKUP($E3804,Template!$AK$5:$AM$17,3,FALSE),$AD3804*$F3804,0),"0.00")</f>
        <v>0.00</v>
      </c>
      <c r="AG3804" s="28">
        <f t="shared" si="10653"/>
        <v>0</v>
      </c>
      <c r="AH3804" s="13" t="s">
        <v>40</v>
      </c>
      <c r="AI3804" s="13" t="s">
        <v>41</v>
      </c>
      <c r="AK3804" s="14" t="s">
        <v>70</v>
      </c>
      <c r="AL3804" s="15">
        <v>0.05</v>
      </c>
      <c r="AM3804" s="16" t="s">
        <v>3</v>
      </c>
    </row>
    <row r="3805" spans="1:39" s="3" customFormat="1" ht="13.8" x14ac:dyDescent="0.25">
      <c r="A3805" s="7" t="str">
        <f t="shared" ref="A3805:C3805" si="10669">A3804</f>
        <v>(Enter Broadcasting Company Name)</v>
      </c>
      <c r="B3805" s="7" t="str">
        <f t="shared" si="10669"/>
        <v>(Enter Call Letters)</v>
      </c>
      <c r="C3805" s="8" t="str">
        <f t="shared" si="10669"/>
        <v>(Select AM/FM)</v>
      </c>
      <c r="D3805" s="30"/>
      <c r="E3805" s="8" t="str">
        <f t="shared" si="10655"/>
        <v>(Select Station Province)</v>
      </c>
      <c r="F3805" s="9" t="str">
        <f>IFERROR(VLOOKUP(E3805,Template!$AK$5:$AL$17,2,FALSE),"")</f>
        <v/>
      </c>
      <c r="G3805" s="42" t="s">
        <v>15</v>
      </c>
      <c r="H3805" s="42" t="s">
        <v>17</v>
      </c>
      <c r="I3805" s="32" t="s">
        <v>65</v>
      </c>
      <c r="J3805" s="32" t="s">
        <v>66</v>
      </c>
      <c r="K3805" s="33">
        <f t="shared" si="10637"/>
        <v>0</v>
      </c>
      <c r="L3805" s="33">
        <f t="shared" si="10638"/>
        <v>0</v>
      </c>
      <c r="M3805" s="34">
        <f t="shared" si="10636"/>
        <v>0</v>
      </c>
      <c r="N3805" s="34">
        <f t="shared" si="10656"/>
        <v>0</v>
      </c>
      <c r="O3805" s="34">
        <f t="shared" si="10639"/>
        <v>0</v>
      </c>
      <c r="P3805" s="12" t="str">
        <f t="shared" ref="P3805:Q3805" si="10670">P3804</f>
        <v>(Select Language)</v>
      </c>
      <c r="Q3805" s="12" t="str">
        <f t="shared" si="10670"/>
        <v>(Select Usage)</v>
      </c>
      <c r="R3805" s="33">
        <f t="shared" si="10640"/>
        <v>0</v>
      </c>
      <c r="S3805" s="33">
        <f t="shared" si="10641"/>
        <v>0</v>
      </c>
      <c r="T3805" s="33">
        <f t="shared" si="10642"/>
        <v>0</v>
      </c>
      <c r="U3805" s="33">
        <f t="shared" si="10643"/>
        <v>0</v>
      </c>
      <c r="V3805" s="33">
        <f t="shared" si="10644"/>
        <v>0</v>
      </c>
      <c r="W3805" s="33">
        <f t="shared" si="10645"/>
        <v>0</v>
      </c>
      <c r="X3805" s="33">
        <f t="shared" si="10646"/>
        <v>0</v>
      </c>
      <c r="Y3805" s="33">
        <f t="shared" si="10647"/>
        <v>0</v>
      </c>
      <c r="Z3805" s="33">
        <f t="shared" si="10648"/>
        <v>0</v>
      </c>
      <c r="AA3805" s="33">
        <f t="shared" si="10649"/>
        <v>0</v>
      </c>
      <c r="AB3805" s="33">
        <f t="shared" si="10650"/>
        <v>0</v>
      </c>
      <c r="AC3805" s="33">
        <f t="shared" si="10651"/>
        <v>0</v>
      </c>
      <c r="AD3805" s="26">
        <f t="shared" si="10668"/>
        <v>0</v>
      </c>
      <c r="AE3805" s="46" t="str">
        <f>IFERROR(IF(AE$3=VLOOKUP($E3805,Template!$AK$5:$AM$17,3,FALSE),$AD3805*$F3805,0),"0.00")</f>
        <v>0.00</v>
      </c>
      <c r="AF3805" s="46" t="str">
        <f>IFERROR(IF(AF$3=VLOOKUP($E3805,Template!$AK$5:$AM$17,3,FALSE),$AD3805*$F3805,0),"0.00")</f>
        <v>0.00</v>
      </c>
      <c r="AG3805" s="28">
        <f t="shared" si="10653"/>
        <v>0</v>
      </c>
      <c r="AH3805" s="13" t="s">
        <v>40</v>
      </c>
      <c r="AI3805" s="13" t="s">
        <v>41</v>
      </c>
      <c r="AK3805" s="14" t="s">
        <v>20</v>
      </c>
      <c r="AL3805" s="15">
        <v>0.13</v>
      </c>
      <c r="AM3805" s="16" t="s">
        <v>2</v>
      </c>
    </row>
    <row r="3806" spans="1:39" s="3" customFormat="1" ht="13.8" x14ac:dyDescent="0.25">
      <c r="A3806" s="7" t="str">
        <f t="shared" ref="A3806:C3806" si="10671">A3805</f>
        <v>(Enter Broadcasting Company Name)</v>
      </c>
      <c r="B3806" s="7" t="str">
        <f t="shared" si="10671"/>
        <v>(Enter Call Letters)</v>
      </c>
      <c r="C3806" s="8" t="str">
        <f t="shared" si="10671"/>
        <v>(Select AM/FM)</v>
      </c>
      <c r="D3806" s="30"/>
      <c r="E3806" s="8" t="str">
        <f t="shared" si="10655"/>
        <v>(Select Station Province)</v>
      </c>
      <c r="F3806" s="9" t="str">
        <f>IFERROR(VLOOKUP(E3806,Template!$AK$5:$AL$17,2,FALSE),"")</f>
        <v/>
      </c>
      <c r="G3806" s="42" t="s">
        <v>16</v>
      </c>
      <c r="H3806" s="42" t="s">
        <v>18</v>
      </c>
      <c r="I3806" s="32" t="s">
        <v>65</v>
      </c>
      <c r="J3806" s="32" t="s">
        <v>66</v>
      </c>
      <c r="K3806" s="33">
        <f t="shared" si="10637"/>
        <v>0</v>
      </c>
      <c r="L3806" s="33">
        <f t="shared" si="10638"/>
        <v>0</v>
      </c>
      <c r="M3806" s="34">
        <f t="shared" si="10636"/>
        <v>0</v>
      </c>
      <c r="N3806" s="34">
        <f t="shared" si="10656"/>
        <v>0</v>
      </c>
      <c r="O3806" s="34">
        <f t="shared" si="10639"/>
        <v>0</v>
      </c>
      <c r="P3806" s="12" t="str">
        <f t="shared" ref="P3806:Q3806" si="10672">P3805</f>
        <v>(Select Language)</v>
      </c>
      <c r="Q3806" s="12" t="str">
        <f t="shared" si="10672"/>
        <v>(Select Usage)</v>
      </c>
      <c r="R3806" s="33">
        <f t="shared" si="10640"/>
        <v>0</v>
      </c>
      <c r="S3806" s="33">
        <f t="shared" si="10641"/>
        <v>0</v>
      </c>
      <c r="T3806" s="33">
        <f t="shared" si="10642"/>
        <v>0</v>
      </c>
      <c r="U3806" s="33">
        <f t="shared" si="10643"/>
        <v>0</v>
      </c>
      <c r="V3806" s="33">
        <f t="shared" si="10644"/>
        <v>0</v>
      </c>
      <c r="W3806" s="33">
        <f t="shared" si="10645"/>
        <v>0</v>
      </c>
      <c r="X3806" s="33">
        <f t="shared" si="10646"/>
        <v>0</v>
      </c>
      <c r="Y3806" s="33">
        <f t="shared" si="10647"/>
        <v>0</v>
      </c>
      <c r="Z3806" s="33">
        <f t="shared" si="10648"/>
        <v>0</v>
      </c>
      <c r="AA3806" s="33">
        <f t="shared" si="10649"/>
        <v>0</v>
      </c>
      <c r="AB3806" s="33">
        <f t="shared" si="10650"/>
        <v>0</v>
      </c>
      <c r="AC3806" s="33">
        <f t="shared" si="10651"/>
        <v>0</v>
      </c>
      <c r="AD3806" s="26">
        <f t="shared" si="10668"/>
        <v>0</v>
      </c>
      <c r="AE3806" s="46" t="str">
        <f>IFERROR(IF(AE$3=VLOOKUP($E3806,Template!$AK$5:$AM$17,3,FALSE),$AD3806*$F3806,0),"0.00")</f>
        <v>0.00</v>
      </c>
      <c r="AF3806" s="46" t="str">
        <f>IFERROR(IF(AF$3=VLOOKUP($E3806,Template!$AK$5:$AM$17,3,FALSE),$AD3806*$F3806,0),"0.00")</f>
        <v>0.00</v>
      </c>
      <c r="AG3806" s="28">
        <f t="shared" si="10653"/>
        <v>0</v>
      </c>
      <c r="AH3806" s="13" t="s">
        <v>40</v>
      </c>
      <c r="AI3806" s="13" t="s">
        <v>41</v>
      </c>
      <c r="AK3806" s="14" t="s">
        <v>69</v>
      </c>
      <c r="AL3806" s="15">
        <v>0.15</v>
      </c>
      <c r="AM3806" s="16" t="s">
        <v>2</v>
      </c>
    </row>
    <row r="3807" spans="1:39" s="3" customFormat="1" ht="13.8" x14ac:dyDescent="0.25">
      <c r="A3807" s="7" t="str">
        <f t="shared" ref="A3807:C3807" si="10673">A3806</f>
        <v>(Enter Broadcasting Company Name)</v>
      </c>
      <c r="B3807" s="7" t="str">
        <f t="shared" si="10673"/>
        <v>(Enter Call Letters)</v>
      </c>
      <c r="C3807" s="8" t="str">
        <f t="shared" si="10673"/>
        <v>(Select AM/FM)</v>
      </c>
      <c r="D3807" s="30"/>
      <c r="E3807" s="8" t="str">
        <f t="shared" si="10655"/>
        <v>(Select Station Province)</v>
      </c>
      <c r="F3807" s="9" t="str">
        <f>IFERROR(VLOOKUP(E3807,Template!$AK$5:$AL$17,2,FALSE),"")</f>
        <v/>
      </c>
      <c r="G3807" s="42" t="s">
        <v>17</v>
      </c>
      <c r="H3807" s="42" t="s">
        <v>7</v>
      </c>
      <c r="I3807" s="32" t="s">
        <v>65</v>
      </c>
      <c r="J3807" s="32" t="s">
        <v>66</v>
      </c>
      <c r="K3807" s="33">
        <f t="shared" si="10637"/>
        <v>0</v>
      </c>
      <c r="L3807" s="33">
        <f t="shared" si="10638"/>
        <v>0</v>
      </c>
      <c r="M3807" s="34">
        <f t="shared" si="10636"/>
        <v>0</v>
      </c>
      <c r="N3807" s="34">
        <f t="shared" si="10656"/>
        <v>0</v>
      </c>
      <c r="O3807" s="34">
        <f t="shared" si="10639"/>
        <v>0</v>
      </c>
      <c r="P3807" s="12" t="str">
        <f t="shared" ref="P3807:Q3807" si="10674">P3806</f>
        <v>(Select Language)</v>
      </c>
      <c r="Q3807" s="12" t="str">
        <f t="shared" si="10674"/>
        <v>(Select Usage)</v>
      </c>
      <c r="R3807" s="33">
        <f t="shared" si="10640"/>
        <v>0</v>
      </c>
      <c r="S3807" s="33">
        <f t="shared" si="10641"/>
        <v>0</v>
      </c>
      <c r="T3807" s="33">
        <f t="shared" si="10642"/>
        <v>0</v>
      </c>
      <c r="U3807" s="33">
        <f t="shared" si="10643"/>
        <v>0</v>
      </c>
      <c r="V3807" s="33">
        <f t="shared" si="10644"/>
        <v>0</v>
      </c>
      <c r="W3807" s="33">
        <f t="shared" si="10645"/>
        <v>0</v>
      </c>
      <c r="X3807" s="33">
        <f t="shared" si="10646"/>
        <v>0</v>
      </c>
      <c r="Y3807" s="33">
        <f t="shared" si="10647"/>
        <v>0</v>
      </c>
      <c r="Z3807" s="33">
        <f t="shared" si="10648"/>
        <v>0</v>
      </c>
      <c r="AA3807" s="33">
        <f t="shared" si="10649"/>
        <v>0</v>
      </c>
      <c r="AB3807" s="33">
        <f t="shared" si="10650"/>
        <v>0</v>
      </c>
      <c r="AC3807" s="33">
        <f t="shared" si="10651"/>
        <v>0</v>
      </c>
      <c r="AD3807" s="26">
        <f>SUM(R3807:AC3807)</f>
        <v>0</v>
      </c>
      <c r="AE3807" s="46" t="str">
        <f>IFERROR(IF(AE$3=VLOOKUP($E3807,Template!$AK$5:$AM$17,3,FALSE),$AD3807*$F3807,0),"0.00")</f>
        <v>0.00</v>
      </c>
      <c r="AF3807" s="46" t="str">
        <f>IFERROR(IF(AF$3=VLOOKUP($E3807,Template!$AK$5:$AM$17,3,FALSE),$AD3807*$F3807,0),"0.00")</f>
        <v>0.00</v>
      </c>
      <c r="AG3807" s="28">
        <f t="shared" si="10653"/>
        <v>0</v>
      </c>
      <c r="AH3807" s="13" t="s">
        <v>40</v>
      </c>
      <c r="AI3807" s="13" t="s">
        <v>41</v>
      </c>
      <c r="AK3807" s="14" t="s">
        <v>29</v>
      </c>
      <c r="AL3807" s="15">
        <v>0.05</v>
      </c>
      <c r="AM3807" s="16" t="s">
        <v>3</v>
      </c>
    </row>
    <row r="3808" spans="1:39" s="3" customFormat="1" ht="13.8" x14ac:dyDescent="0.25">
      <c r="A3808" s="7" t="str">
        <f t="shared" ref="A3808:C3808" si="10675">A3807</f>
        <v>(Enter Broadcasting Company Name)</v>
      </c>
      <c r="B3808" s="7" t="str">
        <f t="shared" si="10675"/>
        <v>(Enter Call Letters)</v>
      </c>
      <c r="C3808" s="8" t="str">
        <f t="shared" si="10675"/>
        <v>(Select AM/FM)</v>
      </c>
      <c r="D3808" s="30"/>
      <c r="E3808" s="8" t="str">
        <f t="shared" si="10655"/>
        <v>(Select Station Province)</v>
      </c>
      <c r="F3808" s="9" t="str">
        <f>IFERROR(VLOOKUP(E3808,Template!$AK$5:$AL$17,2,FALSE),"")</f>
        <v/>
      </c>
      <c r="G3808" s="42" t="s">
        <v>18</v>
      </c>
      <c r="H3808" s="43" t="s">
        <v>8</v>
      </c>
      <c r="I3808" s="32" t="s">
        <v>65</v>
      </c>
      <c r="J3808" s="32" t="s">
        <v>66</v>
      </c>
      <c r="K3808" s="33">
        <f t="shared" si="10637"/>
        <v>0</v>
      </c>
      <c r="L3808" s="33">
        <f t="shared" si="10638"/>
        <v>0</v>
      </c>
      <c r="M3808" s="34">
        <f t="shared" si="10636"/>
        <v>0</v>
      </c>
      <c r="N3808" s="34">
        <f t="shared" si="10656"/>
        <v>0</v>
      </c>
      <c r="O3808" s="34">
        <f t="shared" si="10639"/>
        <v>0</v>
      </c>
      <c r="P3808" s="12" t="str">
        <f t="shared" ref="P3808:Q3808" si="10676">P3807</f>
        <v>(Select Language)</v>
      </c>
      <c r="Q3808" s="12" t="str">
        <f t="shared" si="10676"/>
        <v>(Select Usage)</v>
      </c>
      <c r="R3808" s="33">
        <f t="shared" si="10640"/>
        <v>0</v>
      </c>
      <c r="S3808" s="33">
        <f t="shared" si="10641"/>
        <v>0</v>
      </c>
      <c r="T3808" s="33">
        <f t="shared" si="10642"/>
        <v>0</v>
      </c>
      <c r="U3808" s="33">
        <f t="shared" si="10643"/>
        <v>0</v>
      </c>
      <c r="V3808" s="33">
        <f t="shared" si="10644"/>
        <v>0</v>
      </c>
      <c r="W3808" s="33">
        <f t="shared" si="10645"/>
        <v>0</v>
      </c>
      <c r="X3808" s="33">
        <f t="shared" si="10646"/>
        <v>0</v>
      </c>
      <c r="Y3808" s="33">
        <f t="shared" si="10647"/>
        <v>0</v>
      </c>
      <c r="Z3808" s="33">
        <f t="shared" si="10648"/>
        <v>0</v>
      </c>
      <c r="AA3808" s="33">
        <f t="shared" si="10649"/>
        <v>0</v>
      </c>
      <c r="AB3808" s="33">
        <f t="shared" si="10650"/>
        <v>0</v>
      </c>
      <c r="AC3808" s="33">
        <f t="shared" si="10651"/>
        <v>0</v>
      </c>
      <c r="AD3808" s="26">
        <f t="shared" ref="AD3808" si="10677">SUM(R3808:AC3808)</f>
        <v>0</v>
      </c>
      <c r="AE3808" s="46" t="str">
        <f>IFERROR(IF(AE$3=VLOOKUP($E3808,Template!$AK$5:$AM$17,3,FALSE),$AD3808*$F3808,0),"0.00")</f>
        <v>0.00</v>
      </c>
      <c r="AF3808" s="46" t="str">
        <f>IFERROR(IF(AF$3=VLOOKUP($E3808,Template!$AK$5:$AM$17,3,FALSE),$AD3808*$F3808,0),"0.00")</f>
        <v>0.00</v>
      </c>
      <c r="AG3808" s="28">
        <f t="shared" si="10653"/>
        <v>0</v>
      </c>
      <c r="AH3808" s="13" t="s">
        <v>40</v>
      </c>
      <c r="AI3808" s="13" t="s">
        <v>41</v>
      </c>
      <c r="AK3808" s="14" t="s">
        <v>21</v>
      </c>
      <c r="AL3808" s="15">
        <v>0.05</v>
      </c>
      <c r="AM3808" s="16" t="s">
        <v>3</v>
      </c>
    </row>
    <row r="3809" spans="1:39" ht="13.8" x14ac:dyDescent="0.25">
      <c r="A3809" s="19" t="s">
        <v>4</v>
      </c>
      <c r="B3809" s="19"/>
      <c r="C3809" s="20"/>
      <c r="D3809" s="20"/>
      <c r="E3809" s="20"/>
      <c r="F3809" s="20"/>
      <c r="G3809" s="44"/>
      <c r="H3809" s="44"/>
      <c r="I3809" s="21">
        <f t="shared" ref="I3809:K3809" si="10678">SUM(I3797:I3808)</f>
        <v>0</v>
      </c>
      <c r="J3809" s="21">
        <f t="shared" si="10678"/>
        <v>0</v>
      </c>
      <c r="K3809" s="21">
        <f t="shared" si="10678"/>
        <v>0</v>
      </c>
      <c r="L3809" s="21">
        <f>L3808</f>
        <v>0</v>
      </c>
      <c r="M3809" s="21">
        <f>SUM(M3797:M3808)</f>
        <v>0</v>
      </c>
      <c r="N3809" s="21">
        <f t="shared" ref="N3809:O3809" si="10679">SUM(N3797:N3808)</f>
        <v>0</v>
      </c>
      <c r="O3809" s="21">
        <f t="shared" si="10679"/>
        <v>0</v>
      </c>
      <c r="P3809" s="21"/>
      <c r="Q3809" s="22"/>
      <c r="R3809" s="21">
        <f t="shared" ref="R3809:AI3809" si="10680">SUM(R3797:R3808)</f>
        <v>0</v>
      </c>
      <c r="S3809" s="21">
        <f t="shared" si="10680"/>
        <v>0</v>
      </c>
      <c r="T3809" s="21">
        <f t="shared" si="10680"/>
        <v>0</v>
      </c>
      <c r="U3809" s="21">
        <f t="shared" si="10680"/>
        <v>0</v>
      </c>
      <c r="V3809" s="21">
        <f t="shared" si="10680"/>
        <v>0</v>
      </c>
      <c r="W3809" s="21">
        <f t="shared" si="10680"/>
        <v>0</v>
      </c>
      <c r="X3809" s="21">
        <f t="shared" si="10680"/>
        <v>0</v>
      </c>
      <c r="Y3809" s="21">
        <f t="shared" si="10680"/>
        <v>0</v>
      </c>
      <c r="Z3809" s="21">
        <f t="shared" si="10680"/>
        <v>0</v>
      </c>
      <c r="AA3809" s="21">
        <f t="shared" si="10680"/>
        <v>0</v>
      </c>
      <c r="AB3809" s="21">
        <f t="shared" si="10680"/>
        <v>0</v>
      </c>
      <c r="AC3809" s="21">
        <f t="shared" si="10680"/>
        <v>0</v>
      </c>
      <c r="AD3809" s="27">
        <f t="shared" si="10680"/>
        <v>0</v>
      </c>
      <c r="AE3809" s="21">
        <f t="shared" si="10680"/>
        <v>0</v>
      </c>
      <c r="AF3809" s="21">
        <f t="shared" si="10680"/>
        <v>0</v>
      </c>
      <c r="AG3809" s="27">
        <f t="shared" si="10680"/>
        <v>0</v>
      </c>
      <c r="AH3809" s="21">
        <f t="shared" si="10680"/>
        <v>0</v>
      </c>
      <c r="AI3809" s="21">
        <f t="shared" si="10680"/>
        <v>0</v>
      </c>
      <c r="AK3809" s="14" t="s">
        <v>71</v>
      </c>
      <c r="AL3809" s="15">
        <v>0.05</v>
      </c>
      <c r="AM3809" s="16" t="s">
        <v>3</v>
      </c>
    </row>
    <row r="3810" spans="1:39" x14ac:dyDescent="0.25">
      <c r="A3810" s="2"/>
      <c r="G3810" s="2"/>
      <c r="H3810" s="2"/>
      <c r="O3810" s="2"/>
      <c r="P3810" s="2"/>
    </row>
    <row r="3811" spans="1:39" ht="42" customHeight="1" x14ac:dyDescent="0.25">
      <c r="A3811" s="223" t="s">
        <v>63</v>
      </c>
      <c r="B3811" s="223" t="s">
        <v>43</v>
      </c>
      <c r="C3811" s="224" t="s">
        <v>19</v>
      </c>
      <c r="D3811" s="226"/>
      <c r="E3811" s="223" t="s">
        <v>14</v>
      </c>
      <c r="F3811" s="223" t="s">
        <v>38</v>
      </c>
      <c r="G3811" s="223" t="s">
        <v>1</v>
      </c>
      <c r="H3811" s="223" t="s">
        <v>5</v>
      </c>
      <c r="I3811" s="225" t="s">
        <v>31</v>
      </c>
      <c r="J3811" s="225" t="s">
        <v>32</v>
      </c>
      <c r="K3811" s="225" t="s">
        <v>48</v>
      </c>
      <c r="L3811" s="225" t="s">
        <v>0</v>
      </c>
      <c r="M3811" s="4" t="s">
        <v>45</v>
      </c>
      <c r="N3811" s="4" t="s">
        <v>46</v>
      </c>
      <c r="O3811" s="4" t="s">
        <v>47</v>
      </c>
      <c r="P3811" s="225" t="s">
        <v>50</v>
      </c>
      <c r="Q3811" s="225" t="s">
        <v>33</v>
      </c>
      <c r="R3811" s="4" t="s">
        <v>51</v>
      </c>
      <c r="S3811" s="4" t="s">
        <v>52</v>
      </c>
      <c r="T3811" s="4" t="s">
        <v>53</v>
      </c>
      <c r="U3811" s="4" t="s">
        <v>54</v>
      </c>
      <c r="V3811" s="4" t="s">
        <v>55</v>
      </c>
      <c r="W3811" s="4" t="s">
        <v>56</v>
      </c>
      <c r="X3811" s="4" t="s">
        <v>57</v>
      </c>
      <c r="Y3811" s="4" t="s">
        <v>58</v>
      </c>
      <c r="Z3811" s="4" t="s">
        <v>59</v>
      </c>
      <c r="AA3811" s="4" t="s">
        <v>62</v>
      </c>
      <c r="AB3811" s="4" t="s">
        <v>60</v>
      </c>
      <c r="AC3811" s="4" t="s">
        <v>61</v>
      </c>
      <c r="AD3811" s="233" t="s">
        <v>34</v>
      </c>
      <c r="AE3811" s="231" t="s">
        <v>2</v>
      </c>
      <c r="AF3811" s="231" t="s">
        <v>3</v>
      </c>
      <c r="AG3811" s="233" t="s">
        <v>35</v>
      </c>
      <c r="AH3811" s="223" t="s">
        <v>36</v>
      </c>
      <c r="AI3811" s="223" t="s">
        <v>37</v>
      </c>
      <c r="AK3811" s="229" t="s">
        <v>30</v>
      </c>
      <c r="AL3811" s="229"/>
      <c r="AM3811" s="229"/>
    </row>
    <row r="3812" spans="1:39" s="6" customFormat="1" ht="35.25" customHeight="1" x14ac:dyDescent="0.3">
      <c r="A3812" s="224"/>
      <c r="B3812" s="224"/>
      <c r="C3812" s="224"/>
      <c r="D3812" s="227"/>
      <c r="E3812" s="223"/>
      <c r="F3812" s="223"/>
      <c r="G3812" s="223"/>
      <c r="H3812" s="223"/>
      <c r="I3812" s="230"/>
      <c r="J3812" s="230"/>
      <c r="K3812" s="230"/>
      <c r="L3812" s="230"/>
      <c r="M3812" s="5">
        <v>0</v>
      </c>
      <c r="N3812" s="5">
        <v>625000</v>
      </c>
      <c r="O3812" s="5">
        <v>1250000</v>
      </c>
      <c r="P3812" s="225"/>
      <c r="Q3812" s="225"/>
      <c r="R3812" s="29">
        <v>4.95E-4</v>
      </c>
      <c r="S3812" s="29">
        <v>9.5200000000000005E-4</v>
      </c>
      <c r="T3812" s="29">
        <v>1.5900000000000001E-3</v>
      </c>
      <c r="U3812" s="29">
        <v>1.1169999999999999E-3</v>
      </c>
      <c r="V3812" s="29">
        <v>2.189E-3</v>
      </c>
      <c r="W3812" s="29">
        <v>4.5430000000000002E-3</v>
      </c>
      <c r="X3812" s="29">
        <v>8.8199999999999997E-4</v>
      </c>
      <c r="Y3812" s="29">
        <v>1.6949999999999999E-3</v>
      </c>
      <c r="Z3812" s="29">
        <v>2.8319999999999999E-3</v>
      </c>
      <c r="AA3812" s="29">
        <v>1.9889999999999999E-3</v>
      </c>
      <c r="AB3812" s="29">
        <v>3.8999999999999998E-3</v>
      </c>
      <c r="AC3812" s="29">
        <v>8.0949999999999998E-3</v>
      </c>
      <c r="AD3812" s="233"/>
      <c r="AE3812" s="232"/>
      <c r="AF3812" s="232"/>
      <c r="AG3812" s="234"/>
      <c r="AH3812" s="223"/>
      <c r="AI3812" s="223"/>
      <c r="AK3812" s="229"/>
      <c r="AL3812" s="229"/>
      <c r="AM3812" s="229"/>
    </row>
    <row r="3813" spans="1:39" s="3" customFormat="1" ht="13.8" x14ac:dyDescent="0.25">
      <c r="A3813" s="7" t="s">
        <v>44</v>
      </c>
      <c r="B3813" s="7" t="s">
        <v>42</v>
      </c>
      <c r="C3813" s="8" t="s">
        <v>39</v>
      </c>
      <c r="D3813" s="30"/>
      <c r="E3813" s="8" t="s">
        <v>64</v>
      </c>
      <c r="F3813" s="9" t="str">
        <f>IFERROR(VLOOKUP(E3813,Template!$AK$5:$AL$17,2,FALSE),"")</f>
        <v/>
      </c>
      <c r="G3813" s="41" t="s">
        <v>7</v>
      </c>
      <c r="H3813" s="41" t="s">
        <v>6</v>
      </c>
      <c r="I3813" s="32" t="s">
        <v>65</v>
      </c>
      <c r="J3813" s="32" t="s">
        <v>66</v>
      </c>
      <c r="K3813" s="33">
        <f>IFERROR(I3813+J3813,0)</f>
        <v>0</v>
      </c>
      <c r="L3813" s="33">
        <f>IFERROR(K3813,"")</f>
        <v>0</v>
      </c>
      <c r="M3813" s="34">
        <f t="shared" ref="M3813:M3824" si="10681">IF(L3813&lt;=$N$4,K3813,IF(L3812&gt;$N$4,0,$N$4-L3812))</f>
        <v>0</v>
      </c>
      <c r="N3813" s="34">
        <f>IF(AND(L3813&gt;$N$4,L3813&lt;=$O$4),K3813-M3813,IF(AND(L3812&gt;$N$4,L3812&lt;=$O$4),$O$4-L3812,IF(L3812&gt;$O$4,0,IF(L3813&lt;$N$4,0,MIN(L3813-$N$4,$N$4)))))</f>
        <v>0</v>
      </c>
      <c r="O3813" s="34">
        <f>IF(L3813&gt;$O$4,K3813-M3813-N3813,0)</f>
        <v>0</v>
      </c>
      <c r="P3813" s="12" t="s">
        <v>94</v>
      </c>
      <c r="Q3813" s="12" t="s">
        <v>68</v>
      </c>
      <c r="R3813" s="33">
        <f>IF(AND($Q3813="LOW",$P3813="French"),M3813*R$4,0)</f>
        <v>0</v>
      </c>
      <c r="S3813" s="33">
        <f>IF(AND($Q3813="LOW",$P3813="French"),N3813*S$4,0)</f>
        <v>0</v>
      </c>
      <c r="T3813" s="33">
        <f>IF(AND($Q3813="LOW",$P3813="French"),O3813*T$4,0)</f>
        <v>0</v>
      </c>
      <c r="U3813" s="33">
        <f>IF(AND($Q3813="HIGH",$P3813="French"),M3813*U$4,0)</f>
        <v>0</v>
      </c>
      <c r="V3813" s="33">
        <f>IF(AND($Q3813="HIGH",$P3813="French"),N3813*V$4,0)</f>
        <v>0</v>
      </c>
      <c r="W3813" s="33">
        <f>IF(AND($Q3813="HIGH",$P3813="French"),O3813*W$4,0)</f>
        <v>0</v>
      </c>
      <c r="X3813" s="33">
        <f>IF(AND($Q3813="LOW",$P3813="English"),M3813*X$4,0)</f>
        <v>0</v>
      </c>
      <c r="Y3813" s="33">
        <f>IF(AND($Q3813="LOW",$P3813="English"),N3813*Y$4,0)</f>
        <v>0</v>
      </c>
      <c r="Z3813" s="33">
        <f>IF(AND($Q3813="LOW",$P3813="English"),O3813*Z$4,0)</f>
        <v>0</v>
      </c>
      <c r="AA3813" s="33">
        <f>IF(AND($Q3813="HIGH",$P3813="English"),M3813*AA$4,0)</f>
        <v>0</v>
      </c>
      <c r="AB3813" s="33">
        <f>IF(AND($Q3813="HIGH",$P3813="English"),N3813*AB$4,0)</f>
        <v>0</v>
      </c>
      <c r="AC3813" s="33">
        <f>IF(AND($Q3813="HIGH",$P3813="English"),O3813*AC$4,0)</f>
        <v>0</v>
      </c>
      <c r="AD3813" s="26">
        <f>SUM(R3813:AC3813)</f>
        <v>0</v>
      </c>
      <c r="AE3813" s="46" t="str">
        <f>IFERROR(IF(AE$3=VLOOKUP($E3813,Template!$AK$5:$AM$17,3,FALSE),$AD3813*$F3813,0),"0.00")</f>
        <v>0.00</v>
      </c>
      <c r="AF3813" s="46" t="str">
        <f>IFERROR(IF(AF$3=VLOOKUP($E3813,Template!$AK$5:$AM$17,3,FALSE),$AD3813*$F3813,0),"0.00")</f>
        <v>0.00</v>
      </c>
      <c r="AG3813" s="28">
        <f>SUM(AD3813:AF3813)</f>
        <v>0</v>
      </c>
      <c r="AH3813" s="13" t="s">
        <v>40</v>
      </c>
      <c r="AI3813" s="13" t="s">
        <v>41</v>
      </c>
      <c r="AK3813" s="14" t="s">
        <v>25</v>
      </c>
      <c r="AL3813" s="15">
        <v>0.05</v>
      </c>
      <c r="AM3813" s="16" t="s">
        <v>3</v>
      </c>
    </row>
    <row r="3814" spans="1:39" s="3" customFormat="1" ht="13.8" x14ac:dyDescent="0.25">
      <c r="A3814" s="7" t="str">
        <f>A3813</f>
        <v>(Enter Broadcasting Company Name)</v>
      </c>
      <c r="B3814" s="7" t="str">
        <f>B3813</f>
        <v>(Enter Call Letters)</v>
      </c>
      <c r="C3814" s="8" t="str">
        <f>C3813</f>
        <v>(Select AM/FM)</v>
      </c>
      <c r="D3814" s="30"/>
      <c r="E3814" s="8" t="str">
        <f>E3813</f>
        <v>(Select Station Province)</v>
      </c>
      <c r="F3814" s="9" t="str">
        <f>IFERROR(VLOOKUP(E3814,Template!$AK$5:$AL$17,2,FALSE),"")</f>
        <v/>
      </c>
      <c r="G3814" s="42" t="s">
        <v>8</v>
      </c>
      <c r="H3814" s="42" t="s">
        <v>9</v>
      </c>
      <c r="I3814" s="32" t="s">
        <v>65</v>
      </c>
      <c r="J3814" s="32" t="s">
        <v>66</v>
      </c>
      <c r="K3814" s="33">
        <f t="shared" ref="K3814:K3824" si="10682">IFERROR(I3814+J3814,0)</f>
        <v>0</v>
      </c>
      <c r="L3814" s="33">
        <f t="shared" ref="L3814:L3824" si="10683">IFERROR(L3813+K3814,"")</f>
        <v>0</v>
      </c>
      <c r="M3814" s="34">
        <f t="shared" si="10681"/>
        <v>0</v>
      </c>
      <c r="N3814" s="34">
        <f>IF(AND(L3814&gt;$N$4,L3814&lt;=$O$4),K3814-M3814,IF(AND(L3813&gt;$N$4,L3813&lt;=$O$4),$O$4-L3813,IF(L3813&gt;$O$4,0,IF(L3814&lt;$N$4,0,MIN(L3814-$N$4,$N$4)))))</f>
        <v>0</v>
      </c>
      <c r="O3814" s="34">
        <f t="shared" ref="O3814:O3824" si="10684">IF(L3814&gt;$O$4,K3814-M3814-N3814,0)</f>
        <v>0</v>
      </c>
      <c r="P3814" s="12" t="str">
        <f>P3813</f>
        <v>(Select Language)</v>
      </c>
      <c r="Q3814" s="12" t="str">
        <f>Q3813</f>
        <v>(Select Usage)</v>
      </c>
      <c r="R3814" s="33">
        <f t="shared" ref="R3814:R3824" si="10685">IF(AND($Q3814="LOW",$P3814="French"),M3814*R$4,0)</f>
        <v>0</v>
      </c>
      <c r="S3814" s="33">
        <f t="shared" ref="S3814:S3824" si="10686">IF(AND($Q3814="LOW",$P3814="French"),N3814*S$4,0)</f>
        <v>0</v>
      </c>
      <c r="T3814" s="33">
        <f t="shared" ref="T3814:T3824" si="10687">IF(AND($Q3814="LOW",$P3814="French"),O3814*T$4,0)</f>
        <v>0</v>
      </c>
      <c r="U3814" s="33">
        <f t="shared" ref="U3814:U3824" si="10688">IF(AND($Q3814="HIGH",$P3814="French"),M3814*U$4,0)</f>
        <v>0</v>
      </c>
      <c r="V3814" s="33">
        <f t="shared" ref="V3814:V3824" si="10689">IF(AND($Q3814="HIGH",$P3814="French"),N3814*V$4,0)</f>
        <v>0</v>
      </c>
      <c r="W3814" s="33">
        <f t="shared" ref="W3814:W3824" si="10690">IF(AND($Q3814="HIGH",$P3814="French"),O3814*W$4,0)</f>
        <v>0</v>
      </c>
      <c r="X3814" s="33">
        <f t="shared" ref="X3814:X3824" si="10691">IF(AND($Q3814="LOW",$P3814="English"),M3814*X$4,0)</f>
        <v>0</v>
      </c>
      <c r="Y3814" s="33">
        <f t="shared" ref="Y3814:Y3824" si="10692">IF(AND($Q3814="LOW",$P3814="English"),N3814*Y$4,0)</f>
        <v>0</v>
      </c>
      <c r="Z3814" s="33">
        <f t="shared" ref="Z3814:Z3824" si="10693">IF(AND($Q3814="LOW",$P3814="English"),O3814*Z$4,0)</f>
        <v>0</v>
      </c>
      <c r="AA3814" s="33">
        <f t="shared" ref="AA3814:AA3824" si="10694">IF(AND($Q3814="HIGH",$P3814="English"),M3814*AA$4,0)</f>
        <v>0</v>
      </c>
      <c r="AB3814" s="33">
        <f t="shared" ref="AB3814:AB3824" si="10695">IF(AND($Q3814="HIGH",$P3814="English"),N3814*AB$4,0)</f>
        <v>0</v>
      </c>
      <c r="AC3814" s="33">
        <f t="shared" ref="AC3814:AC3824" si="10696">IF(AND($Q3814="HIGH",$P3814="English"),O3814*AC$4,0)</f>
        <v>0</v>
      </c>
      <c r="AD3814" s="26">
        <f t="shared" ref="AD3814:AD3818" si="10697">SUM(R3814:AC3814)</f>
        <v>0</v>
      </c>
      <c r="AE3814" s="46" t="str">
        <f>IFERROR(IF(AE$3=VLOOKUP($E3814,Template!$AK$5:$AM$17,3,FALSE),$AD3814*$F3814,0),"0.00")</f>
        <v>0.00</v>
      </c>
      <c r="AF3814" s="46" t="str">
        <f>IFERROR(IF(AF$3=VLOOKUP($E3814,Template!$AK$5:$AM$17,3,FALSE),$AD3814*$F3814,0),"0.00")</f>
        <v>0.00</v>
      </c>
      <c r="AG3814" s="28">
        <f t="shared" ref="AG3814:AG3824" si="10698">SUM(AD3814:AF3814)</f>
        <v>0</v>
      </c>
      <c r="AH3814" s="13" t="s">
        <v>40</v>
      </c>
      <c r="AI3814" s="13" t="s">
        <v>41</v>
      </c>
      <c r="AK3814" s="14" t="s">
        <v>23</v>
      </c>
      <c r="AL3814" s="15">
        <v>0.05</v>
      </c>
      <c r="AM3814" s="16" t="s">
        <v>3</v>
      </c>
    </row>
    <row r="3815" spans="1:39" s="3" customFormat="1" ht="13.8" x14ac:dyDescent="0.25">
      <c r="A3815" s="7" t="str">
        <f t="shared" ref="A3815:C3815" si="10699">A3814</f>
        <v>(Enter Broadcasting Company Name)</v>
      </c>
      <c r="B3815" s="7" t="str">
        <f t="shared" si="10699"/>
        <v>(Enter Call Letters)</v>
      </c>
      <c r="C3815" s="8" t="str">
        <f t="shared" si="10699"/>
        <v>(Select AM/FM)</v>
      </c>
      <c r="D3815" s="30"/>
      <c r="E3815" s="8" t="str">
        <f t="shared" ref="E3815:E3824" si="10700">E3814</f>
        <v>(Select Station Province)</v>
      </c>
      <c r="F3815" s="9" t="str">
        <f>IFERROR(VLOOKUP(E3815,Template!$AK$5:$AL$17,2,FALSE),"")</f>
        <v/>
      </c>
      <c r="G3815" s="42" t="s">
        <v>6</v>
      </c>
      <c r="H3815" s="42" t="s">
        <v>10</v>
      </c>
      <c r="I3815" s="32" t="s">
        <v>65</v>
      </c>
      <c r="J3815" s="32" t="s">
        <v>66</v>
      </c>
      <c r="K3815" s="33">
        <f t="shared" si="10682"/>
        <v>0</v>
      </c>
      <c r="L3815" s="33">
        <f t="shared" si="10683"/>
        <v>0</v>
      </c>
      <c r="M3815" s="34">
        <f t="shared" si="10681"/>
        <v>0</v>
      </c>
      <c r="N3815" s="34">
        <f t="shared" ref="N3815:N3824" si="10701">IF(AND(L3815&gt;$N$4,L3815&lt;=$O$4),K3815-M3815,IF(AND(L3814&gt;$N$4,L3814&lt;=$O$4),$O$4-L3814,IF(L3814&gt;$O$4,0,IF(L3815&lt;$N$4,0,MIN(L3815-$N$4,$N$4)))))</f>
        <v>0</v>
      </c>
      <c r="O3815" s="34">
        <f t="shared" si="10684"/>
        <v>0</v>
      </c>
      <c r="P3815" s="12" t="str">
        <f t="shared" ref="P3815:Q3815" si="10702">P3814</f>
        <v>(Select Language)</v>
      </c>
      <c r="Q3815" s="12" t="str">
        <f t="shared" si="10702"/>
        <v>(Select Usage)</v>
      </c>
      <c r="R3815" s="33">
        <f t="shared" si="10685"/>
        <v>0</v>
      </c>
      <c r="S3815" s="33">
        <f t="shared" si="10686"/>
        <v>0</v>
      </c>
      <c r="T3815" s="33">
        <f t="shared" si="10687"/>
        <v>0</v>
      </c>
      <c r="U3815" s="33">
        <f t="shared" si="10688"/>
        <v>0</v>
      </c>
      <c r="V3815" s="33">
        <f t="shared" si="10689"/>
        <v>0</v>
      </c>
      <c r="W3815" s="33">
        <f t="shared" si="10690"/>
        <v>0</v>
      </c>
      <c r="X3815" s="33">
        <f t="shared" si="10691"/>
        <v>0</v>
      </c>
      <c r="Y3815" s="33">
        <f t="shared" si="10692"/>
        <v>0</v>
      </c>
      <c r="Z3815" s="33">
        <f t="shared" si="10693"/>
        <v>0</v>
      </c>
      <c r="AA3815" s="33">
        <f t="shared" si="10694"/>
        <v>0</v>
      </c>
      <c r="AB3815" s="33">
        <f t="shared" si="10695"/>
        <v>0</v>
      </c>
      <c r="AC3815" s="33">
        <f t="shared" si="10696"/>
        <v>0</v>
      </c>
      <c r="AD3815" s="26">
        <f t="shared" si="10697"/>
        <v>0</v>
      </c>
      <c r="AE3815" s="46" t="str">
        <f>IFERROR(IF(AE$3=VLOOKUP($E3815,Template!$AK$5:$AM$17,3,FALSE),$AD3815*$F3815,0),"0.00")</f>
        <v>0.00</v>
      </c>
      <c r="AF3815" s="46" t="str">
        <f>IFERROR(IF(AF$3=VLOOKUP($E3815,Template!$AK$5:$AM$17,3,FALSE),$AD3815*$F3815,0),"0.00")</f>
        <v>0.00</v>
      </c>
      <c r="AG3815" s="28">
        <f t="shared" si="10698"/>
        <v>0</v>
      </c>
      <c r="AH3815" s="13" t="s">
        <v>40</v>
      </c>
      <c r="AI3815" s="13" t="s">
        <v>41</v>
      </c>
      <c r="AK3815" s="14" t="s">
        <v>24</v>
      </c>
      <c r="AL3815" s="15">
        <v>0.05</v>
      </c>
      <c r="AM3815" s="16" t="s">
        <v>3</v>
      </c>
    </row>
    <row r="3816" spans="1:39" s="3" customFormat="1" ht="13.8" x14ac:dyDescent="0.25">
      <c r="A3816" s="7" t="str">
        <f t="shared" ref="A3816:C3816" si="10703">A3815</f>
        <v>(Enter Broadcasting Company Name)</v>
      </c>
      <c r="B3816" s="7" t="str">
        <f t="shared" si="10703"/>
        <v>(Enter Call Letters)</v>
      </c>
      <c r="C3816" s="8" t="str">
        <f t="shared" si="10703"/>
        <v>(Select AM/FM)</v>
      </c>
      <c r="D3816" s="30"/>
      <c r="E3816" s="8" t="str">
        <f t="shared" si="10700"/>
        <v>(Select Station Province)</v>
      </c>
      <c r="F3816" s="9" t="str">
        <f>IFERROR(VLOOKUP(E3816,Template!$AK$5:$AL$17,2,FALSE),"")</f>
        <v/>
      </c>
      <c r="G3816" s="42" t="s">
        <v>9</v>
      </c>
      <c r="H3816" s="42" t="s">
        <v>11</v>
      </c>
      <c r="I3816" s="32" t="s">
        <v>65</v>
      </c>
      <c r="J3816" s="32" t="s">
        <v>66</v>
      </c>
      <c r="K3816" s="33">
        <f t="shared" si="10682"/>
        <v>0</v>
      </c>
      <c r="L3816" s="33">
        <f t="shared" si="10683"/>
        <v>0</v>
      </c>
      <c r="M3816" s="34">
        <f t="shared" si="10681"/>
        <v>0</v>
      </c>
      <c r="N3816" s="34">
        <f t="shared" si="10701"/>
        <v>0</v>
      </c>
      <c r="O3816" s="34">
        <f t="shared" si="10684"/>
        <v>0</v>
      </c>
      <c r="P3816" s="12" t="str">
        <f t="shared" ref="P3816:Q3816" si="10704">P3815</f>
        <v>(Select Language)</v>
      </c>
      <c r="Q3816" s="12" t="str">
        <f t="shared" si="10704"/>
        <v>(Select Usage)</v>
      </c>
      <c r="R3816" s="33">
        <f t="shared" si="10685"/>
        <v>0</v>
      </c>
      <c r="S3816" s="33">
        <f t="shared" si="10686"/>
        <v>0</v>
      </c>
      <c r="T3816" s="33">
        <f t="shared" si="10687"/>
        <v>0</v>
      </c>
      <c r="U3816" s="33">
        <f t="shared" si="10688"/>
        <v>0</v>
      </c>
      <c r="V3816" s="33">
        <f t="shared" si="10689"/>
        <v>0</v>
      </c>
      <c r="W3816" s="33">
        <f t="shared" si="10690"/>
        <v>0</v>
      </c>
      <c r="X3816" s="33">
        <f t="shared" si="10691"/>
        <v>0</v>
      </c>
      <c r="Y3816" s="33">
        <f t="shared" si="10692"/>
        <v>0</v>
      </c>
      <c r="Z3816" s="33">
        <f t="shared" si="10693"/>
        <v>0</v>
      </c>
      <c r="AA3816" s="33">
        <f t="shared" si="10694"/>
        <v>0</v>
      </c>
      <c r="AB3816" s="33">
        <f t="shared" si="10695"/>
        <v>0</v>
      </c>
      <c r="AC3816" s="33">
        <f t="shared" si="10696"/>
        <v>0</v>
      </c>
      <c r="AD3816" s="26">
        <f t="shared" si="10697"/>
        <v>0</v>
      </c>
      <c r="AE3816" s="46" t="str">
        <f>IFERROR(IF(AE$3=VLOOKUP($E3816,Template!$AK$5:$AM$17,3,FALSE),$AD3816*$F3816,0),"0.00")</f>
        <v>0.00</v>
      </c>
      <c r="AF3816" s="46" t="str">
        <f>IFERROR(IF(AF$3=VLOOKUP($E3816,Template!$AK$5:$AM$17,3,FALSE),$AD3816*$F3816,0),"0.00")</f>
        <v>0.00</v>
      </c>
      <c r="AG3816" s="28">
        <f t="shared" si="10698"/>
        <v>0</v>
      </c>
      <c r="AH3816" s="13" t="s">
        <v>40</v>
      </c>
      <c r="AI3816" s="13" t="s">
        <v>41</v>
      </c>
      <c r="AK3816" s="14" t="s">
        <v>22</v>
      </c>
      <c r="AL3816" s="15">
        <v>0.15</v>
      </c>
      <c r="AM3816" s="16" t="s">
        <v>2</v>
      </c>
    </row>
    <row r="3817" spans="1:39" s="3" customFormat="1" ht="13.8" x14ac:dyDescent="0.25">
      <c r="A3817" s="7" t="str">
        <f t="shared" ref="A3817:C3817" si="10705">A3816</f>
        <v>(Enter Broadcasting Company Name)</v>
      </c>
      <c r="B3817" s="7" t="str">
        <f t="shared" si="10705"/>
        <v>(Enter Call Letters)</v>
      </c>
      <c r="C3817" s="8" t="str">
        <f t="shared" si="10705"/>
        <v>(Select AM/FM)</v>
      </c>
      <c r="D3817" s="30"/>
      <c r="E3817" s="8" t="str">
        <f t="shared" si="10700"/>
        <v>(Select Station Province)</v>
      </c>
      <c r="F3817" s="9" t="str">
        <f>IFERROR(VLOOKUP(E3817,Template!$AK$5:$AL$17,2,FALSE),"")</f>
        <v/>
      </c>
      <c r="G3817" s="42" t="s">
        <v>10</v>
      </c>
      <c r="H3817" s="42" t="s">
        <v>12</v>
      </c>
      <c r="I3817" s="32" t="s">
        <v>65</v>
      </c>
      <c r="J3817" s="32" t="s">
        <v>66</v>
      </c>
      <c r="K3817" s="33">
        <f t="shared" si="10682"/>
        <v>0</v>
      </c>
      <c r="L3817" s="33">
        <f t="shared" si="10683"/>
        <v>0</v>
      </c>
      <c r="M3817" s="34">
        <f t="shared" si="10681"/>
        <v>0</v>
      </c>
      <c r="N3817" s="34">
        <f t="shared" si="10701"/>
        <v>0</v>
      </c>
      <c r="O3817" s="34">
        <f t="shared" si="10684"/>
        <v>0</v>
      </c>
      <c r="P3817" s="12" t="str">
        <f t="shared" ref="P3817:Q3817" si="10706">P3816</f>
        <v>(Select Language)</v>
      </c>
      <c r="Q3817" s="12" t="str">
        <f t="shared" si="10706"/>
        <v>(Select Usage)</v>
      </c>
      <c r="R3817" s="33">
        <f t="shared" si="10685"/>
        <v>0</v>
      </c>
      <c r="S3817" s="33">
        <f t="shared" si="10686"/>
        <v>0</v>
      </c>
      <c r="T3817" s="33">
        <f t="shared" si="10687"/>
        <v>0</v>
      </c>
      <c r="U3817" s="33">
        <f t="shared" si="10688"/>
        <v>0</v>
      </c>
      <c r="V3817" s="33">
        <f t="shared" si="10689"/>
        <v>0</v>
      </c>
      <c r="W3817" s="33">
        <f t="shared" si="10690"/>
        <v>0</v>
      </c>
      <c r="X3817" s="33">
        <f t="shared" si="10691"/>
        <v>0</v>
      </c>
      <c r="Y3817" s="33">
        <f t="shared" si="10692"/>
        <v>0</v>
      </c>
      <c r="Z3817" s="33">
        <f t="shared" si="10693"/>
        <v>0</v>
      </c>
      <c r="AA3817" s="33">
        <f t="shared" si="10694"/>
        <v>0</v>
      </c>
      <c r="AB3817" s="33">
        <f t="shared" si="10695"/>
        <v>0</v>
      </c>
      <c r="AC3817" s="33">
        <f t="shared" si="10696"/>
        <v>0</v>
      </c>
      <c r="AD3817" s="26">
        <f t="shared" si="10697"/>
        <v>0</v>
      </c>
      <c r="AE3817" s="46" t="str">
        <f>IFERROR(IF(AE$3=VLOOKUP($E3817,Template!$AK$5:$AM$17,3,FALSE),$AD3817*$F3817,0),"0.00")</f>
        <v>0.00</v>
      </c>
      <c r="AF3817" s="46" t="str">
        <f>IFERROR(IF(AF$3=VLOOKUP($E3817,Template!$AK$5:$AM$17,3,FALSE),$AD3817*$F3817,0),"0.00")</f>
        <v>0.00</v>
      </c>
      <c r="AG3817" s="28">
        <f t="shared" si="10698"/>
        <v>0</v>
      </c>
      <c r="AH3817" s="13" t="s">
        <v>40</v>
      </c>
      <c r="AI3817" s="13" t="s">
        <v>41</v>
      </c>
      <c r="AK3817" s="14" t="s">
        <v>26</v>
      </c>
      <c r="AL3817" s="15">
        <v>0.15</v>
      </c>
      <c r="AM3817" s="16" t="s">
        <v>2</v>
      </c>
    </row>
    <row r="3818" spans="1:39" s="3" customFormat="1" ht="13.8" x14ac:dyDescent="0.25">
      <c r="A3818" s="7" t="str">
        <f t="shared" ref="A3818:C3818" si="10707">A3817</f>
        <v>(Enter Broadcasting Company Name)</v>
      </c>
      <c r="B3818" s="7" t="str">
        <f t="shared" si="10707"/>
        <v>(Enter Call Letters)</v>
      </c>
      <c r="C3818" s="8" t="str">
        <f t="shared" si="10707"/>
        <v>(Select AM/FM)</v>
      </c>
      <c r="D3818" s="30"/>
      <c r="E3818" s="8" t="str">
        <f t="shared" si="10700"/>
        <v>(Select Station Province)</v>
      </c>
      <c r="F3818" s="9" t="str">
        <f>IFERROR(VLOOKUP(E3818,Template!$AK$5:$AL$17,2,FALSE),"")</f>
        <v/>
      </c>
      <c r="G3818" s="42" t="s">
        <v>11</v>
      </c>
      <c r="H3818" s="42" t="s">
        <v>13</v>
      </c>
      <c r="I3818" s="32" t="s">
        <v>65</v>
      </c>
      <c r="J3818" s="32" t="s">
        <v>66</v>
      </c>
      <c r="K3818" s="33">
        <f t="shared" si="10682"/>
        <v>0</v>
      </c>
      <c r="L3818" s="33">
        <f t="shared" si="10683"/>
        <v>0</v>
      </c>
      <c r="M3818" s="34">
        <f t="shared" si="10681"/>
        <v>0</v>
      </c>
      <c r="N3818" s="34">
        <f t="shared" si="10701"/>
        <v>0</v>
      </c>
      <c r="O3818" s="34">
        <f t="shared" si="10684"/>
        <v>0</v>
      </c>
      <c r="P3818" s="12" t="str">
        <f t="shared" ref="P3818:Q3818" si="10708">P3817</f>
        <v>(Select Language)</v>
      </c>
      <c r="Q3818" s="12" t="str">
        <f t="shared" si="10708"/>
        <v>(Select Usage)</v>
      </c>
      <c r="R3818" s="33">
        <f t="shared" si="10685"/>
        <v>0</v>
      </c>
      <c r="S3818" s="33">
        <f t="shared" si="10686"/>
        <v>0</v>
      </c>
      <c r="T3818" s="33">
        <f t="shared" si="10687"/>
        <v>0</v>
      </c>
      <c r="U3818" s="33">
        <f t="shared" si="10688"/>
        <v>0</v>
      </c>
      <c r="V3818" s="33">
        <f t="shared" si="10689"/>
        <v>0</v>
      </c>
      <c r="W3818" s="33">
        <f t="shared" si="10690"/>
        <v>0</v>
      </c>
      <c r="X3818" s="33">
        <f t="shared" si="10691"/>
        <v>0</v>
      </c>
      <c r="Y3818" s="33">
        <f t="shared" si="10692"/>
        <v>0</v>
      </c>
      <c r="Z3818" s="33">
        <f t="shared" si="10693"/>
        <v>0</v>
      </c>
      <c r="AA3818" s="33">
        <f t="shared" si="10694"/>
        <v>0</v>
      </c>
      <c r="AB3818" s="33">
        <f t="shared" si="10695"/>
        <v>0</v>
      </c>
      <c r="AC3818" s="33">
        <f t="shared" si="10696"/>
        <v>0</v>
      </c>
      <c r="AD3818" s="26">
        <f t="shared" si="10697"/>
        <v>0</v>
      </c>
      <c r="AE3818" s="46" t="str">
        <f>IFERROR(IF(AE$3=VLOOKUP($E3818,Template!$AK$5:$AM$17,3,FALSE),$AD3818*$F3818,0),"0.00")</f>
        <v>0.00</v>
      </c>
      <c r="AF3818" s="46" t="str">
        <f>IFERROR(IF(AF$3=VLOOKUP($E3818,Template!$AK$5:$AM$17,3,FALSE),$AD3818*$F3818,0),"0.00")</f>
        <v>0.00</v>
      </c>
      <c r="AG3818" s="28">
        <f t="shared" si="10698"/>
        <v>0</v>
      </c>
      <c r="AH3818" s="13" t="s">
        <v>40</v>
      </c>
      <c r="AI3818" s="13" t="s">
        <v>41</v>
      </c>
      <c r="AK3818" s="14" t="s">
        <v>27</v>
      </c>
      <c r="AL3818" s="15">
        <v>0.15</v>
      </c>
      <c r="AM3818" s="16" t="s">
        <v>2</v>
      </c>
    </row>
    <row r="3819" spans="1:39" s="3" customFormat="1" ht="13.8" x14ac:dyDescent="0.25">
      <c r="A3819" s="7" t="str">
        <f t="shared" ref="A3819:C3819" si="10709">A3818</f>
        <v>(Enter Broadcasting Company Name)</v>
      </c>
      <c r="B3819" s="7" t="str">
        <f t="shared" si="10709"/>
        <v>(Enter Call Letters)</v>
      </c>
      <c r="C3819" s="8" t="str">
        <f t="shared" si="10709"/>
        <v>(Select AM/FM)</v>
      </c>
      <c r="D3819" s="30"/>
      <c r="E3819" s="8" t="str">
        <f t="shared" si="10700"/>
        <v>(Select Station Province)</v>
      </c>
      <c r="F3819" s="9" t="str">
        <f>IFERROR(VLOOKUP(E3819,Template!$AK$5:$AL$17,2,FALSE),"")</f>
        <v/>
      </c>
      <c r="G3819" s="42" t="s">
        <v>12</v>
      </c>
      <c r="H3819" s="42" t="s">
        <v>15</v>
      </c>
      <c r="I3819" s="32" t="s">
        <v>65</v>
      </c>
      <c r="J3819" s="32" t="s">
        <v>66</v>
      </c>
      <c r="K3819" s="33">
        <f t="shared" si="10682"/>
        <v>0</v>
      </c>
      <c r="L3819" s="33">
        <f t="shared" si="10683"/>
        <v>0</v>
      </c>
      <c r="M3819" s="34">
        <f t="shared" si="10681"/>
        <v>0</v>
      </c>
      <c r="N3819" s="34">
        <f t="shared" si="10701"/>
        <v>0</v>
      </c>
      <c r="O3819" s="34">
        <f t="shared" si="10684"/>
        <v>0</v>
      </c>
      <c r="P3819" s="12" t="str">
        <f t="shared" ref="P3819:Q3819" si="10710">P3818</f>
        <v>(Select Language)</v>
      </c>
      <c r="Q3819" s="12" t="str">
        <f t="shared" si="10710"/>
        <v>(Select Usage)</v>
      </c>
      <c r="R3819" s="33">
        <f t="shared" si="10685"/>
        <v>0</v>
      </c>
      <c r="S3819" s="33">
        <f t="shared" si="10686"/>
        <v>0</v>
      </c>
      <c r="T3819" s="33">
        <f t="shared" si="10687"/>
        <v>0</v>
      </c>
      <c r="U3819" s="33">
        <f t="shared" si="10688"/>
        <v>0</v>
      </c>
      <c r="V3819" s="33">
        <f t="shared" si="10689"/>
        <v>0</v>
      </c>
      <c r="W3819" s="33">
        <f t="shared" si="10690"/>
        <v>0</v>
      </c>
      <c r="X3819" s="33">
        <f t="shared" si="10691"/>
        <v>0</v>
      </c>
      <c r="Y3819" s="33">
        <f t="shared" si="10692"/>
        <v>0</v>
      </c>
      <c r="Z3819" s="33">
        <f t="shared" si="10693"/>
        <v>0</v>
      </c>
      <c r="AA3819" s="33">
        <f t="shared" si="10694"/>
        <v>0</v>
      </c>
      <c r="AB3819" s="33">
        <f t="shared" si="10695"/>
        <v>0</v>
      </c>
      <c r="AC3819" s="33">
        <f t="shared" si="10696"/>
        <v>0</v>
      </c>
      <c r="AD3819" s="26">
        <f>SUM(R3819:AC3819)</f>
        <v>0</v>
      </c>
      <c r="AE3819" s="46" t="str">
        <f>IFERROR(IF(AE$3=VLOOKUP($E3819,Template!$AK$5:$AM$17,3,FALSE),$AD3819*$F3819,0),"0.00")</f>
        <v>0.00</v>
      </c>
      <c r="AF3819" s="46" t="str">
        <f>IFERROR(IF(AF$3=VLOOKUP($E3819,Template!$AK$5:$AM$17,3,FALSE),$AD3819*$F3819,0),"0.00")</f>
        <v>0.00</v>
      </c>
      <c r="AG3819" s="28">
        <f t="shared" si="10698"/>
        <v>0</v>
      </c>
      <c r="AH3819" s="13" t="s">
        <v>40</v>
      </c>
      <c r="AI3819" s="13" t="s">
        <v>41</v>
      </c>
      <c r="AK3819" s="14" t="s">
        <v>28</v>
      </c>
      <c r="AL3819" s="15">
        <v>0.05</v>
      </c>
      <c r="AM3819" s="16" t="s">
        <v>3</v>
      </c>
    </row>
    <row r="3820" spans="1:39" s="3" customFormat="1" ht="13.8" x14ac:dyDescent="0.25">
      <c r="A3820" s="7" t="str">
        <f t="shared" ref="A3820:C3820" si="10711">A3819</f>
        <v>(Enter Broadcasting Company Name)</v>
      </c>
      <c r="B3820" s="7" t="str">
        <f t="shared" si="10711"/>
        <v>(Enter Call Letters)</v>
      </c>
      <c r="C3820" s="8" t="str">
        <f t="shared" si="10711"/>
        <v>(Select AM/FM)</v>
      </c>
      <c r="D3820" s="30"/>
      <c r="E3820" s="8" t="str">
        <f t="shared" si="10700"/>
        <v>(Select Station Province)</v>
      </c>
      <c r="F3820" s="9" t="str">
        <f>IFERROR(VLOOKUP(E3820,Template!$AK$5:$AL$17,2,FALSE),"")</f>
        <v/>
      </c>
      <c r="G3820" s="42" t="s">
        <v>13</v>
      </c>
      <c r="H3820" s="42" t="s">
        <v>16</v>
      </c>
      <c r="I3820" s="32" t="s">
        <v>65</v>
      </c>
      <c r="J3820" s="32" t="s">
        <v>66</v>
      </c>
      <c r="K3820" s="33">
        <f t="shared" si="10682"/>
        <v>0</v>
      </c>
      <c r="L3820" s="33">
        <f t="shared" si="10683"/>
        <v>0</v>
      </c>
      <c r="M3820" s="34">
        <f t="shared" si="10681"/>
        <v>0</v>
      </c>
      <c r="N3820" s="34">
        <f t="shared" si="10701"/>
        <v>0</v>
      </c>
      <c r="O3820" s="34">
        <f t="shared" si="10684"/>
        <v>0</v>
      </c>
      <c r="P3820" s="12" t="str">
        <f t="shared" ref="P3820:Q3820" si="10712">P3819</f>
        <v>(Select Language)</v>
      </c>
      <c r="Q3820" s="12" t="str">
        <f t="shared" si="10712"/>
        <v>(Select Usage)</v>
      </c>
      <c r="R3820" s="33">
        <f t="shared" si="10685"/>
        <v>0</v>
      </c>
      <c r="S3820" s="33">
        <f t="shared" si="10686"/>
        <v>0</v>
      </c>
      <c r="T3820" s="33">
        <f t="shared" si="10687"/>
        <v>0</v>
      </c>
      <c r="U3820" s="33">
        <f t="shared" si="10688"/>
        <v>0</v>
      </c>
      <c r="V3820" s="33">
        <f t="shared" si="10689"/>
        <v>0</v>
      </c>
      <c r="W3820" s="33">
        <f t="shared" si="10690"/>
        <v>0</v>
      </c>
      <c r="X3820" s="33">
        <f t="shared" si="10691"/>
        <v>0</v>
      </c>
      <c r="Y3820" s="33">
        <f t="shared" si="10692"/>
        <v>0</v>
      </c>
      <c r="Z3820" s="33">
        <f t="shared" si="10693"/>
        <v>0</v>
      </c>
      <c r="AA3820" s="33">
        <f t="shared" si="10694"/>
        <v>0</v>
      </c>
      <c r="AB3820" s="33">
        <f t="shared" si="10695"/>
        <v>0</v>
      </c>
      <c r="AC3820" s="33">
        <f t="shared" si="10696"/>
        <v>0</v>
      </c>
      <c r="AD3820" s="26">
        <f t="shared" ref="AD3820:AD3822" si="10713">SUM(R3820:AC3820)</f>
        <v>0</v>
      </c>
      <c r="AE3820" s="46" t="str">
        <f>IFERROR(IF(AE$3=VLOOKUP($E3820,Template!$AK$5:$AM$17,3,FALSE),$AD3820*$F3820,0),"0.00")</f>
        <v>0.00</v>
      </c>
      <c r="AF3820" s="46" t="str">
        <f>IFERROR(IF(AF$3=VLOOKUP($E3820,Template!$AK$5:$AM$17,3,FALSE),$AD3820*$F3820,0),"0.00")</f>
        <v>0.00</v>
      </c>
      <c r="AG3820" s="28">
        <f t="shared" si="10698"/>
        <v>0</v>
      </c>
      <c r="AH3820" s="13" t="s">
        <v>40</v>
      </c>
      <c r="AI3820" s="13" t="s">
        <v>41</v>
      </c>
      <c r="AK3820" s="14" t="s">
        <v>70</v>
      </c>
      <c r="AL3820" s="15">
        <v>0.05</v>
      </c>
      <c r="AM3820" s="16" t="s">
        <v>3</v>
      </c>
    </row>
    <row r="3821" spans="1:39" s="3" customFormat="1" ht="13.8" x14ac:dyDescent="0.25">
      <c r="A3821" s="7" t="str">
        <f t="shared" ref="A3821:C3821" si="10714">A3820</f>
        <v>(Enter Broadcasting Company Name)</v>
      </c>
      <c r="B3821" s="7" t="str">
        <f t="shared" si="10714"/>
        <v>(Enter Call Letters)</v>
      </c>
      <c r="C3821" s="8" t="str">
        <f t="shared" si="10714"/>
        <v>(Select AM/FM)</v>
      </c>
      <c r="D3821" s="30"/>
      <c r="E3821" s="8" t="str">
        <f t="shared" si="10700"/>
        <v>(Select Station Province)</v>
      </c>
      <c r="F3821" s="9" t="str">
        <f>IFERROR(VLOOKUP(E3821,Template!$AK$5:$AL$17,2,FALSE),"")</f>
        <v/>
      </c>
      <c r="G3821" s="42" t="s">
        <v>15</v>
      </c>
      <c r="H3821" s="42" t="s">
        <v>17</v>
      </c>
      <c r="I3821" s="32" t="s">
        <v>65</v>
      </c>
      <c r="J3821" s="32" t="s">
        <v>66</v>
      </c>
      <c r="K3821" s="33">
        <f t="shared" si="10682"/>
        <v>0</v>
      </c>
      <c r="L3821" s="33">
        <f t="shared" si="10683"/>
        <v>0</v>
      </c>
      <c r="M3821" s="34">
        <f t="shared" si="10681"/>
        <v>0</v>
      </c>
      <c r="N3821" s="34">
        <f t="shared" si="10701"/>
        <v>0</v>
      </c>
      <c r="O3821" s="34">
        <f t="shared" si="10684"/>
        <v>0</v>
      </c>
      <c r="P3821" s="12" t="str">
        <f t="shared" ref="P3821:Q3821" si="10715">P3820</f>
        <v>(Select Language)</v>
      </c>
      <c r="Q3821" s="12" t="str">
        <f t="shared" si="10715"/>
        <v>(Select Usage)</v>
      </c>
      <c r="R3821" s="33">
        <f t="shared" si="10685"/>
        <v>0</v>
      </c>
      <c r="S3821" s="33">
        <f t="shared" si="10686"/>
        <v>0</v>
      </c>
      <c r="T3821" s="33">
        <f t="shared" si="10687"/>
        <v>0</v>
      </c>
      <c r="U3821" s="33">
        <f t="shared" si="10688"/>
        <v>0</v>
      </c>
      <c r="V3821" s="33">
        <f t="shared" si="10689"/>
        <v>0</v>
      </c>
      <c r="W3821" s="33">
        <f t="shared" si="10690"/>
        <v>0</v>
      </c>
      <c r="X3821" s="33">
        <f t="shared" si="10691"/>
        <v>0</v>
      </c>
      <c r="Y3821" s="33">
        <f t="shared" si="10692"/>
        <v>0</v>
      </c>
      <c r="Z3821" s="33">
        <f t="shared" si="10693"/>
        <v>0</v>
      </c>
      <c r="AA3821" s="33">
        <f t="shared" si="10694"/>
        <v>0</v>
      </c>
      <c r="AB3821" s="33">
        <f t="shared" si="10695"/>
        <v>0</v>
      </c>
      <c r="AC3821" s="33">
        <f t="shared" si="10696"/>
        <v>0</v>
      </c>
      <c r="AD3821" s="26">
        <f t="shared" si="10713"/>
        <v>0</v>
      </c>
      <c r="AE3821" s="46" t="str">
        <f>IFERROR(IF(AE$3=VLOOKUP($E3821,Template!$AK$5:$AM$17,3,FALSE),$AD3821*$F3821,0),"0.00")</f>
        <v>0.00</v>
      </c>
      <c r="AF3821" s="46" t="str">
        <f>IFERROR(IF(AF$3=VLOOKUP($E3821,Template!$AK$5:$AM$17,3,FALSE),$AD3821*$F3821,0),"0.00")</f>
        <v>0.00</v>
      </c>
      <c r="AG3821" s="28">
        <f t="shared" si="10698"/>
        <v>0</v>
      </c>
      <c r="AH3821" s="13" t="s">
        <v>40</v>
      </c>
      <c r="AI3821" s="13" t="s">
        <v>41</v>
      </c>
      <c r="AK3821" s="14" t="s">
        <v>20</v>
      </c>
      <c r="AL3821" s="15">
        <v>0.13</v>
      </c>
      <c r="AM3821" s="16" t="s">
        <v>2</v>
      </c>
    </row>
    <row r="3822" spans="1:39" s="3" customFormat="1" ht="13.8" x14ac:dyDescent="0.25">
      <c r="A3822" s="7" t="str">
        <f t="shared" ref="A3822:C3822" si="10716">A3821</f>
        <v>(Enter Broadcasting Company Name)</v>
      </c>
      <c r="B3822" s="7" t="str">
        <f t="shared" si="10716"/>
        <v>(Enter Call Letters)</v>
      </c>
      <c r="C3822" s="8" t="str">
        <f t="shared" si="10716"/>
        <v>(Select AM/FM)</v>
      </c>
      <c r="D3822" s="30"/>
      <c r="E3822" s="8" t="str">
        <f t="shared" si="10700"/>
        <v>(Select Station Province)</v>
      </c>
      <c r="F3822" s="9" t="str">
        <f>IFERROR(VLOOKUP(E3822,Template!$AK$5:$AL$17,2,FALSE),"")</f>
        <v/>
      </c>
      <c r="G3822" s="42" t="s">
        <v>16</v>
      </c>
      <c r="H3822" s="42" t="s">
        <v>18</v>
      </c>
      <c r="I3822" s="32" t="s">
        <v>65</v>
      </c>
      <c r="J3822" s="32" t="s">
        <v>66</v>
      </c>
      <c r="K3822" s="33">
        <f t="shared" si="10682"/>
        <v>0</v>
      </c>
      <c r="L3822" s="33">
        <f t="shared" si="10683"/>
        <v>0</v>
      </c>
      <c r="M3822" s="34">
        <f t="shared" si="10681"/>
        <v>0</v>
      </c>
      <c r="N3822" s="34">
        <f t="shared" si="10701"/>
        <v>0</v>
      </c>
      <c r="O3822" s="34">
        <f t="shared" si="10684"/>
        <v>0</v>
      </c>
      <c r="P3822" s="12" t="str">
        <f t="shared" ref="P3822:Q3822" si="10717">P3821</f>
        <v>(Select Language)</v>
      </c>
      <c r="Q3822" s="12" t="str">
        <f t="shared" si="10717"/>
        <v>(Select Usage)</v>
      </c>
      <c r="R3822" s="33">
        <f t="shared" si="10685"/>
        <v>0</v>
      </c>
      <c r="S3822" s="33">
        <f t="shared" si="10686"/>
        <v>0</v>
      </c>
      <c r="T3822" s="33">
        <f t="shared" si="10687"/>
        <v>0</v>
      </c>
      <c r="U3822" s="33">
        <f t="shared" si="10688"/>
        <v>0</v>
      </c>
      <c r="V3822" s="33">
        <f t="shared" si="10689"/>
        <v>0</v>
      </c>
      <c r="W3822" s="33">
        <f t="shared" si="10690"/>
        <v>0</v>
      </c>
      <c r="X3822" s="33">
        <f t="shared" si="10691"/>
        <v>0</v>
      </c>
      <c r="Y3822" s="33">
        <f t="shared" si="10692"/>
        <v>0</v>
      </c>
      <c r="Z3822" s="33">
        <f t="shared" si="10693"/>
        <v>0</v>
      </c>
      <c r="AA3822" s="33">
        <f t="shared" si="10694"/>
        <v>0</v>
      </c>
      <c r="AB3822" s="33">
        <f t="shared" si="10695"/>
        <v>0</v>
      </c>
      <c r="AC3822" s="33">
        <f t="shared" si="10696"/>
        <v>0</v>
      </c>
      <c r="AD3822" s="26">
        <f t="shared" si="10713"/>
        <v>0</v>
      </c>
      <c r="AE3822" s="46" t="str">
        <f>IFERROR(IF(AE$3=VLOOKUP($E3822,Template!$AK$5:$AM$17,3,FALSE),$AD3822*$F3822,0),"0.00")</f>
        <v>0.00</v>
      </c>
      <c r="AF3822" s="46" t="str">
        <f>IFERROR(IF(AF$3=VLOOKUP($E3822,Template!$AK$5:$AM$17,3,FALSE),$AD3822*$F3822,0),"0.00")</f>
        <v>0.00</v>
      </c>
      <c r="AG3822" s="28">
        <f t="shared" si="10698"/>
        <v>0</v>
      </c>
      <c r="AH3822" s="13" t="s">
        <v>40</v>
      </c>
      <c r="AI3822" s="13" t="s">
        <v>41</v>
      </c>
      <c r="AK3822" s="14" t="s">
        <v>69</v>
      </c>
      <c r="AL3822" s="15">
        <v>0.15</v>
      </c>
      <c r="AM3822" s="16" t="s">
        <v>2</v>
      </c>
    </row>
    <row r="3823" spans="1:39" s="3" customFormat="1" ht="13.8" x14ac:dyDescent="0.25">
      <c r="A3823" s="7" t="str">
        <f t="shared" ref="A3823:C3823" si="10718">A3822</f>
        <v>(Enter Broadcasting Company Name)</v>
      </c>
      <c r="B3823" s="7" t="str">
        <f t="shared" si="10718"/>
        <v>(Enter Call Letters)</v>
      </c>
      <c r="C3823" s="8" t="str">
        <f t="shared" si="10718"/>
        <v>(Select AM/FM)</v>
      </c>
      <c r="D3823" s="30"/>
      <c r="E3823" s="8" t="str">
        <f t="shared" si="10700"/>
        <v>(Select Station Province)</v>
      </c>
      <c r="F3823" s="9" t="str">
        <f>IFERROR(VLOOKUP(E3823,Template!$AK$5:$AL$17,2,FALSE),"")</f>
        <v/>
      </c>
      <c r="G3823" s="42" t="s">
        <v>17</v>
      </c>
      <c r="H3823" s="42" t="s">
        <v>7</v>
      </c>
      <c r="I3823" s="32" t="s">
        <v>65</v>
      </c>
      <c r="J3823" s="32" t="s">
        <v>66</v>
      </c>
      <c r="K3823" s="33">
        <f t="shared" si="10682"/>
        <v>0</v>
      </c>
      <c r="L3823" s="33">
        <f t="shared" si="10683"/>
        <v>0</v>
      </c>
      <c r="M3823" s="34">
        <f t="shared" si="10681"/>
        <v>0</v>
      </c>
      <c r="N3823" s="34">
        <f t="shared" si="10701"/>
        <v>0</v>
      </c>
      <c r="O3823" s="34">
        <f t="shared" si="10684"/>
        <v>0</v>
      </c>
      <c r="P3823" s="12" t="str">
        <f t="shared" ref="P3823:Q3823" si="10719">P3822</f>
        <v>(Select Language)</v>
      </c>
      <c r="Q3823" s="12" t="str">
        <f t="shared" si="10719"/>
        <v>(Select Usage)</v>
      </c>
      <c r="R3823" s="33">
        <f t="shared" si="10685"/>
        <v>0</v>
      </c>
      <c r="S3823" s="33">
        <f t="shared" si="10686"/>
        <v>0</v>
      </c>
      <c r="T3823" s="33">
        <f t="shared" si="10687"/>
        <v>0</v>
      </c>
      <c r="U3823" s="33">
        <f t="shared" si="10688"/>
        <v>0</v>
      </c>
      <c r="V3823" s="33">
        <f t="shared" si="10689"/>
        <v>0</v>
      </c>
      <c r="W3823" s="33">
        <f t="shared" si="10690"/>
        <v>0</v>
      </c>
      <c r="X3823" s="33">
        <f t="shared" si="10691"/>
        <v>0</v>
      </c>
      <c r="Y3823" s="33">
        <f t="shared" si="10692"/>
        <v>0</v>
      </c>
      <c r="Z3823" s="33">
        <f t="shared" si="10693"/>
        <v>0</v>
      </c>
      <c r="AA3823" s="33">
        <f t="shared" si="10694"/>
        <v>0</v>
      </c>
      <c r="AB3823" s="33">
        <f t="shared" si="10695"/>
        <v>0</v>
      </c>
      <c r="AC3823" s="33">
        <f t="shared" si="10696"/>
        <v>0</v>
      </c>
      <c r="AD3823" s="26">
        <f>SUM(R3823:AC3823)</f>
        <v>0</v>
      </c>
      <c r="AE3823" s="46" t="str">
        <f>IFERROR(IF(AE$3=VLOOKUP($E3823,Template!$AK$5:$AM$17,3,FALSE),$AD3823*$F3823,0),"0.00")</f>
        <v>0.00</v>
      </c>
      <c r="AF3823" s="46" t="str">
        <f>IFERROR(IF(AF$3=VLOOKUP($E3823,Template!$AK$5:$AM$17,3,FALSE),$AD3823*$F3823,0),"0.00")</f>
        <v>0.00</v>
      </c>
      <c r="AG3823" s="28">
        <f t="shared" si="10698"/>
        <v>0</v>
      </c>
      <c r="AH3823" s="13" t="s">
        <v>40</v>
      </c>
      <c r="AI3823" s="13" t="s">
        <v>41</v>
      </c>
      <c r="AK3823" s="14" t="s">
        <v>29</v>
      </c>
      <c r="AL3823" s="15">
        <v>0.05</v>
      </c>
      <c r="AM3823" s="16" t="s">
        <v>3</v>
      </c>
    </row>
    <row r="3824" spans="1:39" s="3" customFormat="1" ht="13.8" x14ac:dyDescent="0.25">
      <c r="A3824" s="7" t="str">
        <f t="shared" ref="A3824:C3824" si="10720">A3823</f>
        <v>(Enter Broadcasting Company Name)</v>
      </c>
      <c r="B3824" s="7" t="str">
        <f t="shared" si="10720"/>
        <v>(Enter Call Letters)</v>
      </c>
      <c r="C3824" s="8" t="str">
        <f t="shared" si="10720"/>
        <v>(Select AM/FM)</v>
      </c>
      <c r="D3824" s="30"/>
      <c r="E3824" s="8" t="str">
        <f t="shared" si="10700"/>
        <v>(Select Station Province)</v>
      </c>
      <c r="F3824" s="9" t="str">
        <f>IFERROR(VLOOKUP(E3824,Template!$AK$5:$AL$17,2,FALSE),"")</f>
        <v/>
      </c>
      <c r="G3824" s="42" t="s">
        <v>18</v>
      </c>
      <c r="H3824" s="43" t="s">
        <v>8</v>
      </c>
      <c r="I3824" s="32" t="s">
        <v>65</v>
      </c>
      <c r="J3824" s="32" t="s">
        <v>66</v>
      </c>
      <c r="K3824" s="33">
        <f t="shared" si="10682"/>
        <v>0</v>
      </c>
      <c r="L3824" s="33">
        <f t="shared" si="10683"/>
        <v>0</v>
      </c>
      <c r="M3824" s="34">
        <f t="shared" si="10681"/>
        <v>0</v>
      </c>
      <c r="N3824" s="34">
        <f t="shared" si="10701"/>
        <v>0</v>
      </c>
      <c r="O3824" s="34">
        <f t="shared" si="10684"/>
        <v>0</v>
      </c>
      <c r="P3824" s="12" t="str">
        <f t="shared" ref="P3824:Q3824" si="10721">P3823</f>
        <v>(Select Language)</v>
      </c>
      <c r="Q3824" s="12" t="str">
        <f t="shared" si="10721"/>
        <v>(Select Usage)</v>
      </c>
      <c r="R3824" s="33">
        <f t="shared" si="10685"/>
        <v>0</v>
      </c>
      <c r="S3824" s="33">
        <f t="shared" si="10686"/>
        <v>0</v>
      </c>
      <c r="T3824" s="33">
        <f t="shared" si="10687"/>
        <v>0</v>
      </c>
      <c r="U3824" s="33">
        <f t="shared" si="10688"/>
        <v>0</v>
      </c>
      <c r="V3824" s="33">
        <f t="shared" si="10689"/>
        <v>0</v>
      </c>
      <c r="W3824" s="33">
        <f t="shared" si="10690"/>
        <v>0</v>
      </c>
      <c r="X3824" s="33">
        <f t="shared" si="10691"/>
        <v>0</v>
      </c>
      <c r="Y3824" s="33">
        <f t="shared" si="10692"/>
        <v>0</v>
      </c>
      <c r="Z3824" s="33">
        <f t="shared" si="10693"/>
        <v>0</v>
      </c>
      <c r="AA3824" s="33">
        <f t="shared" si="10694"/>
        <v>0</v>
      </c>
      <c r="AB3824" s="33">
        <f t="shared" si="10695"/>
        <v>0</v>
      </c>
      <c r="AC3824" s="33">
        <f t="shared" si="10696"/>
        <v>0</v>
      </c>
      <c r="AD3824" s="26">
        <f t="shared" ref="AD3824" si="10722">SUM(R3824:AC3824)</f>
        <v>0</v>
      </c>
      <c r="AE3824" s="46" t="str">
        <f>IFERROR(IF(AE$3=VLOOKUP($E3824,Template!$AK$5:$AM$17,3,FALSE),$AD3824*$F3824,0),"0.00")</f>
        <v>0.00</v>
      </c>
      <c r="AF3824" s="46" t="str">
        <f>IFERROR(IF(AF$3=VLOOKUP($E3824,Template!$AK$5:$AM$17,3,FALSE),$AD3824*$F3824,0),"0.00")</f>
        <v>0.00</v>
      </c>
      <c r="AG3824" s="28">
        <f t="shared" si="10698"/>
        <v>0</v>
      </c>
      <c r="AH3824" s="13" t="s">
        <v>40</v>
      </c>
      <c r="AI3824" s="13" t="s">
        <v>41</v>
      </c>
      <c r="AK3824" s="14" t="s">
        <v>21</v>
      </c>
      <c r="AL3824" s="15">
        <v>0.05</v>
      </c>
      <c r="AM3824" s="16" t="s">
        <v>3</v>
      </c>
    </row>
    <row r="3825" spans="1:39" ht="13.8" x14ac:dyDescent="0.25">
      <c r="A3825" s="19" t="s">
        <v>4</v>
      </c>
      <c r="B3825" s="19"/>
      <c r="C3825" s="20"/>
      <c r="D3825" s="20"/>
      <c r="E3825" s="20"/>
      <c r="F3825" s="20"/>
      <c r="G3825" s="44"/>
      <c r="H3825" s="44"/>
      <c r="I3825" s="21">
        <f t="shared" ref="I3825:K3825" si="10723">SUM(I3813:I3824)</f>
        <v>0</v>
      </c>
      <c r="J3825" s="21">
        <f t="shared" si="10723"/>
        <v>0</v>
      </c>
      <c r="K3825" s="21">
        <f t="shared" si="10723"/>
        <v>0</v>
      </c>
      <c r="L3825" s="21">
        <f>L3824</f>
        <v>0</v>
      </c>
      <c r="M3825" s="21">
        <f>SUM(M3813:M3824)</f>
        <v>0</v>
      </c>
      <c r="N3825" s="21">
        <f t="shared" ref="N3825:O3825" si="10724">SUM(N3813:N3824)</f>
        <v>0</v>
      </c>
      <c r="O3825" s="21">
        <f t="shared" si="10724"/>
        <v>0</v>
      </c>
      <c r="P3825" s="21"/>
      <c r="Q3825" s="22"/>
      <c r="R3825" s="21">
        <f t="shared" ref="R3825:AI3825" si="10725">SUM(R3813:R3824)</f>
        <v>0</v>
      </c>
      <c r="S3825" s="21">
        <f t="shared" si="10725"/>
        <v>0</v>
      </c>
      <c r="T3825" s="21">
        <f t="shared" si="10725"/>
        <v>0</v>
      </c>
      <c r="U3825" s="21">
        <f t="shared" si="10725"/>
        <v>0</v>
      </c>
      <c r="V3825" s="21">
        <f t="shared" si="10725"/>
        <v>0</v>
      </c>
      <c r="W3825" s="21">
        <f t="shared" si="10725"/>
        <v>0</v>
      </c>
      <c r="X3825" s="21">
        <f t="shared" si="10725"/>
        <v>0</v>
      </c>
      <c r="Y3825" s="21">
        <f t="shared" si="10725"/>
        <v>0</v>
      </c>
      <c r="Z3825" s="21">
        <f t="shared" si="10725"/>
        <v>0</v>
      </c>
      <c r="AA3825" s="21">
        <f t="shared" si="10725"/>
        <v>0</v>
      </c>
      <c r="AB3825" s="21">
        <f t="shared" si="10725"/>
        <v>0</v>
      </c>
      <c r="AC3825" s="21">
        <f t="shared" si="10725"/>
        <v>0</v>
      </c>
      <c r="AD3825" s="27">
        <f t="shared" si="10725"/>
        <v>0</v>
      </c>
      <c r="AE3825" s="21">
        <f t="shared" si="10725"/>
        <v>0</v>
      </c>
      <c r="AF3825" s="21">
        <f t="shared" si="10725"/>
        <v>0</v>
      </c>
      <c r="AG3825" s="27">
        <f t="shared" si="10725"/>
        <v>0</v>
      </c>
      <c r="AH3825" s="21">
        <f t="shared" si="10725"/>
        <v>0</v>
      </c>
      <c r="AI3825" s="21">
        <f t="shared" si="10725"/>
        <v>0</v>
      </c>
      <c r="AK3825" s="14" t="s">
        <v>71</v>
      </c>
      <c r="AL3825" s="15">
        <v>0.05</v>
      </c>
      <c r="AM3825" s="16" t="s">
        <v>3</v>
      </c>
    </row>
    <row r="3826" spans="1:39" x14ac:dyDescent="0.25">
      <c r="A3826" s="2"/>
      <c r="G3826" s="2"/>
      <c r="H3826" s="2"/>
      <c r="O3826" s="2"/>
      <c r="P3826" s="2"/>
    </row>
    <row r="3827" spans="1:39" ht="42" customHeight="1" x14ac:dyDescent="0.25">
      <c r="A3827" s="223" t="s">
        <v>63</v>
      </c>
      <c r="B3827" s="223" t="s">
        <v>43</v>
      </c>
      <c r="C3827" s="224" t="s">
        <v>19</v>
      </c>
      <c r="D3827" s="226"/>
      <c r="E3827" s="223" t="s">
        <v>14</v>
      </c>
      <c r="F3827" s="223" t="s">
        <v>38</v>
      </c>
      <c r="G3827" s="223" t="s">
        <v>1</v>
      </c>
      <c r="H3827" s="223" t="s">
        <v>5</v>
      </c>
      <c r="I3827" s="225" t="s">
        <v>31</v>
      </c>
      <c r="J3827" s="225" t="s">
        <v>32</v>
      </c>
      <c r="K3827" s="225" t="s">
        <v>48</v>
      </c>
      <c r="L3827" s="225" t="s">
        <v>0</v>
      </c>
      <c r="M3827" s="4" t="s">
        <v>45</v>
      </c>
      <c r="N3827" s="4" t="s">
        <v>46</v>
      </c>
      <c r="O3827" s="4" t="s">
        <v>47</v>
      </c>
      <c r="P3827" s="225" t="s">
        <v>50</v>
      </c>
      <c r="Q3827" s="225" t="s">
        <v>33</v>
      </c>
      <c r="R3827" s="4" t="s">
        <v>51</v>
      </c>
      <c r="S3827" s="4" t="s">
        <v>52</v>
      </c>
      <c r="T3827" s="4" t="s">
        <v>53</v>
      </c>
      <c r="U3827" s="4" t="s">
        <v>54</v>
      </c>
      <c r="V3827" s="4" t="s">
        <v>55</v>
      </c>
      <c r="W3827" s="4" t="s">
        <v>56</v>
      </c>
      <c r="X3827" s="4" t="s">
        <v>57</v>
      </c>
      <c r="Y3827" s="4" t="s">
        <v>58</v>
      </c>
      <c r="Z3827" s="4" t="s">
        <v>59</v>
      </c>
      <c r="AA3827" s="4" t="s">
        <v>62</v>
      </c>
      <c r="AB3827" s="4" t="s">
        <v>60</v>
      </c>
      <c r="AC3827" s="4" t="s">
        <v>61</v>
      </c>
      <c r="AD3827" s="233" t="s">
        <v>34</v>
      </c>
      <c r="AE3827" s="231" t="s">
        <v>2</v>
      </c>
      <c r="AF3827" s="231" t="s">
        <v>3</v>
      </c>
      <c r="AG3827" s="233" t="s">
        <v>35</v>
      </c>
      <c r="AH3827" s="223" t="s">
        <v>36</v>
      </c>
      <c r="AI3827" s="223" t="s">
        <v>37</v>
      </c>
      <c r="AK3827" s="229" t="s">
        <v>30</v>
      </c>
      <c r="AL3827" s="229"/>
      <c r="AM3827" s="229"/>
    </row>
    <row r="3828" spans="1:39" s="6" customFormat="1" ht="35.25" customHeight="1" x14ac:dyDescent="0.3">
      <c r="A3828" s="224"/>
      <c r="B3828" s="224"/>
      <c r="C3828" s="224"/>
      <c r="D3828" s="227"/>
      <c r="E3828" s="223"/>
      <c r="F3828" s="223"/>
      <c r="G3828" s="223"/>
      <c r="H3828" s="223"/>
      <c r="I3828" s="230"/>
      <c r="J3828" s="230"/>
      <c r="K3828" s="230"/>
      <c r="L3828" s="230"/>
      <c r="M3828" s="5">
        <v>0</v>
      </c>
      <c r="N3828" s="5">
        <v>625000</v>
      </c>
      <c r="O3828" s="5">
        <v>1250000</v>
      </c>
      <c r="P3828" s="225"/>
      <c r="Q3828" s="225"/>
      <c r="R3828" s="29">
        <v>4.95E-4</v>
      </c>
      <c r="S3828" s="29">
        <v>9.5200000000000005E-4</v>
      </c>
      <c r="T3828" s="29">
        <v>1.5900000000000001E-3</v>
      </c>
      <c r="U3828" s="29">
        <v>1.1169999999999999E-3</v>
      </c>
      <c r="V3828" s="29">
        <v>2.189E-3</v>
      </c>
      <c r="W3828" s="29">
        <v>4.5430000000000002E-3</v>
      </c>
      <c r="X3828" s="29">
        <v>8.8199999999999997E-4</v>
      </c>
      <c r="Y3828" s="29">
        <v>1.6949999999999999E-3</v>
      </c>
      <c r="Z3828" s="29">
        <v>2.8319999999999999E-3</v>
      </c>
      <c r="AA3828" s="29">
        <v>1.9889999999999999E-3</v>
      </c>
      <c r="AB3828" s="29">
        <v>3.8999999999999998E-3</v>
      </c>
      <c r="AC3828" s="29">
        <v>8.0949999999999998E-3</v>
      </c>
      <c r="AD3828" s="233"/>
      <c r="AE3828" s="232"/>
      <c r="AF3828" s="232"/>
      <c r="AG3828" s="234"/>
      <c r="AH3828" s="223"/>
      <c r="AI3828" s="223"/>
      <c r="AK3828" s="229"/>
      <c r="AL3828" s="229"/>
      <c r="AM3828" s="229"/>
    </row>
    <row r="3829" spans="1:39" s="3" customFormat="1" ht="13.8" x14ac:dyDescent="0.25">
      <c r="A3829" s="7" t="s">
        <v>44</v>
      </c>
      <c r="B3829" s="7" t="s">
        <v>42</v>
      </c>
      <c r="C3829" s="8" t="s">
        <v>39</v>
      </c>
      <c r="D3829" s="30"/>
      <c r="E3829" s="8" t="s">
        <v>64</v>
      </c>
      <c r="F3829" s="9" t="str">
        <f>IFERROR(VLOOKUP(E3829,Template!$AK$5:$AL$17,2,FALSE),"")</f>
        <v/>
      </c>
      <c r="G3829" s="41" t="s">
        <v>7</v>
      </c>
      <c r="H3829" s="41" t="s">
        <v>6</v>
      </c>
      <c r="I3829" s="32" t="s">
        <v>65</v>
      </c>
      <c r="J3829" s="32" t="s">
        <v>66</v>
      </c>
      <c r="K3829" s="33">
        <f>IFERROR(I3829+J3829,0)</f>
        <v>0</v>
      </c>
      <c r="L3829" s="33">
        <f>IFERROR(K3829,"")</f>
        <v>0</v>
      </c>
      <c r="M3829" s="34">
        <f t="shared" ref="M3829:M3840" si="10726">IF(L3829&lt;=$N$4,K3829,IF(L3828&gt;$N$4,0,$N$4-L3828))</f>
        <v>0</v>
      </c>
      <c r="N3829" s="34">
        <f>IF(AND(L3829&gt;$N$4,L3829&lt;=$O$4),K3829-M3829,IF(AND(L3828&gt;$N$4,L3828&lt;=$O$4),$O$4-L3828,IF(L3828&gt;$O$4,0,IF(L3829&lt;$N$4,0,MIN(L3829-$N$4,$N$4)))))</f>
        <v>0</v>
      </c>
      <c r="O3829" s="34">
        <f>IF(L3829&gt;$O$4,K3829-M3829-N3829,0)</f>
        <v>0</v>
      </c>
      <c r="P3829" s="12" t="s">
        <v>94</v>
      </c>
      <c r="Q3829" s="12" t="s">
        <v>68</v>
      </c>
      <c r="R3829" s="33">
        <f>IF(AND($Q3829="LOW",$P3829="French"),M3829*R$4,0)</f>
        <v>0</v>
      </c>
      <c r="S3829" s="33">
        <f>IF(AND($Q3829="LOW",$P3829="French"),N3829*S$4,0)</f>
        <v>0</v>
      </c>
      <c r="T3829" s="33">
        <f>IF(AND($Q3829="LOW",$P3829="French"),O3829*T$4,0)</f>
        <v>0</v>
      </c>
      <c r="U3829" s="33">
        <f>IF(AND($Q3829="HIGH",$P3829="French"),M3829*U$4,0)</f>
        <v>0</v>
      </c>
      <c r="V3829" s="33">
        <f>IF(AND($Q3829="HIGH",$P3829="French"),N3829*V$4,0)</f>
        <v>0</v>
      </c>
      <c r="W3829" s="33">
        <f>IF(AND($Q3829="HIGH",$P3829="French"),O3829*W$4,0)</f>
        <v>0</v>
      </c>
      <c r="X3829" s="33">
        <f>IF(AND($Q3829="LOW",$P3829="English"),M3829*X$4,0)</f>
        <v>0</v>
      </c>
      <c r="Y3829" s="33">
        <f>IF(AND($Q3829="LOW",$P3829="English"),N3829*Y$4,0)</f>
        <v>0</v>
      </c>
      <c r="Z3829" s="33">
        <f>IF(AND($Q3829="LOW",$P3829="English"),O3829*Z$4,0)</f>
        <v>0</v>
      </c>
      <c r="AA3829" s="33">
        <f>IF(AND($Q3829="HIGH",$P3829="English"),M3829*AA$4,0)</f>
        <v>0</v>
      </c>
      <c r="AB3829" s="33">
        <f>IF(AND($Q3829="HIGH",$P3829="English"),N3829*AB$4,0)</f>
        <v>0</v>
      </c>
      <c r="AC3829" s="33">
        <f>IF(AND($Q3829="HIGH",$P3829="English"),O3829*AC$4,0)</f>
        <v>0</v>
      </c>
      <c r="AD3829" s="26">
        <f>SUM(R3829:AC3829)</f>
        <v>0</v>
      </c>
      <c r="AE3829" s="46" t="str">
        <f>IFERROR(IF(AE$3=VLOOKUP($E3829,Template!$AK$5:$AM$17,3,FALSE),$AD3829*$F3829,0),"0.00")</f>
        <v>0.00</v>
      </c>
      <c r="AF3829" s="46" t="str">
        <f>IFERROR(IF(AF$3=VLOOKUP($E3829,Template!$AK$5:$AM$17,3,FALSE),$AD3829*$F3829,0),"0.00")</f>
        <v>0.00</v>
      </c>
      <c r="AG3829" s="28">
        <f>SUM(AD3829:AF3829)</f>
        <v>0</v>
      </c>
      <c r="AH3829" s="13" t="s">
        <v>40</v>
      </c>
      <c r="AI3829" s="13" t="s">
        <v>41</v>
      </c>
      <c r="AK3829" s="14" t="s">
        <v>25</v>
      </c>
      <c r="AL3829" s="15">
        <v>0.05</v>
      </c>
      <c r="AM3829" s="16" t="s">
        <v>3</v>
      </c>
    </row>
    <row r="3830" spans="1:39" s="3" customFormat="1" ht="13.8" x14ac:dyDescent="0.25">
      <c r="A3830" s="7" t="str">
        <f>A3829</f>
        <v>(Enter Broadcasting Company Name)</v>
      </c>
      <c r="B3830" s="7" t="str">
        <f>B3829</f>
        <v>(Enter Call Letters)</v>
      </c>
      <c r="C3830" s="8" t="str">
        <f>C3829</f>
        <v>(Select AM/FM)</v>
      </c>
      <c r="D3830" s="30"/>
      <c r="E3830" s="8" t="str">
        <f>E3829</f>
        <v>(Select Station Province)</v>
      </c>
      <c r="F3830" s="9" t="str">
        <f>IFERROR(VLOOKUP(E3830,Template!$AK$5:$AL$17,2,FALSE),"")</f>
        <v/>
      </c>
      <c r="G3830" s="42" t="s">
        <v>8</v>
      </c>
      <c r="H3830" s="42" t="s">
        <v>9</v>
      </c>
      <c r="I3830" s="32" t="s">
        <v>65</v>
      </c>
      <c r="J3830" s="32" t="s">
        <v>66</v>
      </c>
      <c r="K3830" s="33">
        <f t="shared" ref="K3830:K3840" si="10727">IFERROR(I3830+J3830,0)</f>
        <v>0</v>
      </c>
      <c r="L3830" s="33">
        <f t="shared" ref="L3830:L3840" si="10728">IFERROR(L3829+K3830,"")</f>
        <v>0</v>
      </c>
      <c r="M3830" s="34">
        <f t="shared" si="10726"/>
        <v>0</v>
      </c>
      <c r="N3830" s="34">
        <f>IF(AND(L3830&gt;$N$4,L3830&lt;=$O$4),K3830-M3830,IF(AND(L3829&gt;$N$4,L3829&lt;=$O$4),$O$4-L3829,IF(L3829&gt;$O$4,0,IF(L3830&lt;$N$4,0,MIN(L3830-$N$4,$N$4)))))</f>
        <v>0</v>
      </c>
      <c r="O3830" s="34">
        <f t="shared" ref="O3830:O3840" si="10729">IF(L3830&gt;$O$4,K3830-M3830-N3830,0)</f>
        <v>0</v>
      </c>
      <c r="P3830" s="12" t="str">
        <f>P3829</f>
        <v>(Select Language)</v>
      </c>
      <c r="Q3830" s="12" t="str">
        <f>Q3829</f>
        <v>(Select Usage)</v>
      </c>
      <c r="R3830" s="33">
        <f t="shared" ref="R3830:R3840" si="10730">IF(AND($Q3830="LOW",$P3830="French"),M3830*R$4,0)</f>
        <v>0</v>
      </c>
      <c r="S3830" s="33">
        <f t="shared" ref="S3830:S3840" si="10731">IF(AND($Q3830="LOW",$P3830="French"),N3830*S$4,0)</f>
        <v>0</v>
      </c>
      <c r="T3830" s="33">
        <f t="shared" ref="T3830:T3840" si="10732">IF(AND($Q3830="LOW",$P3830="French"),O3830*T$4,0)</f>
        <v>0</v>
      </c>
      <c r="U3830" s="33">
        <f t="shared" ref="U3830:U3840" si="10733">IF(AND($Q3830="HIGH",$P3830="French"),M3830*U$4,0)</f>
        <v>0</v>
      </c>
      <c r="V3830" s="33">
        <f t="shared" ref="V3830:V3840" si="10734">IF(AND($Q3830="HIGH",$P3830="French"),N3830*V$4,0)</f>
        <v>0</v>
      </c>
      <c r="W3830" s="33">
        <f t="shared" ref="W3830:W3840" si="10735">IF(AND($Q3830="HIGH",$P3830="French"),O3830*W$4,0)</f>
        <v>0</v>
      </c>
      <c r="X3830" s="33">
        <f t="shared" ref="X3830:X3840" si="10736">IF(AND($Q3830="LOW",$P3830="English"),M3830*X$4,0)</f>
        <v>0</v>
      </c>
      <c r="Y3830" s="33">
        <f t="shared" ref="Y3830:Y3840" si="10737">IF(AND($Q3830="LOW",$P3830="English"),N3830*Y$4,0)</f>
        <v>0</v>
      </c>
      <c r="Z3830" s="33">
        <f t="shared" ref="Z3830:Z3840" si="10738">IF(AND($Q3830="LOW",$P3830="English"),O3830*Z$4,0)</f>
        <v>0</v>
      </c>
      <c r="AA3830" s="33">
        <f t="shared" ref="AA3830:AA3840" si="10739">IF(AND($Q3830="HIGH",$P3830="English"),M3830*AA$4,0)</f>
        <v>0</v>
      </c>
      <c r="AB3830" s="33">
        <f t="shared" ref="AB3830:AB3840" si="10740">IF(AND($Q3830="HIGH",$P3830="English"),N3830*AB$4,0)</f>
        <v>0</v>
      </c>
      <c r="AC3830" s="33">
        <f t="shared" ref="AC3830:AC3840" si="10741">IF(AND($Q3830="HIGH",$P3830="English"),O3830*AC$4,0)</f>
        <v>0</v>
      </c>
      <c r="AD3830" s="26">
        <f t="shared" ref="AD3830:AD3834" si="10742">SUM(R3830:AC3830)</f>
        <v>0</v>
      </c>
      <c r="AE3830" s="46" t="str">
        <f>IFERROR(IF(AE$3=VLOOKUP($E3830,Template!$AK$5:$AM$17,3,FALSE),$AD3830*$F3830,0),"0.00")</f>
        <v>0.00</v>
      </c>
      <c r="AF3830" s="46" t="str">
        <f>IFERROR(IF(AF$3=VLOOKUP($E3830,Template!$AK$5:$AM$17,3,FALSE),$AD3830*$F3830,0),"0.00")</f>
        <v>0.00</v>
      </c>
      <c r="AG3830" s="28">
        <f t="shared" ref="AG3830:AG3840" si="10743">SUM(AD3830:AF3830)</f>
        <v>0</v>
      </c>
      <c r="AH3830" s="13" t="s">
        <v>40</v>
      </c>
      <c r="AI3830" s="13" t="s">
        <v>41</v>
      </c>
      <c r="AK3830" s="14" t="s">
        <v>23</v>
      </c>
      <c r="AL3830" s="15">
        <v>0.05</v>
      </c>
      <c r="AM3830" s="16" t="s">
        <v>3</v>
      </c>
    </row>
    <row r="3831" spans="1:39" s="3" customFormat="1" ht="13.8" x14ac:dyDescent="0.25">
      <c r="A3831" s="7" t="str">
        <f t="shared" ref="A3831:C3831" si="10744">A3830</f>
        <v>(Enter Broadcasting Company Name)</v>
      </c>
      <c r="B3831" s="7" t="str">
        <f t="shared" si="10744"/>
        <v>(Enter Call Letters)</v>
      </c>
      <c r="C3831" s="8" t="str">
        <f t="shared" si="10744"/>
        <v>(Select AM/FM)</v>
      </c>
      <c r="D3831" s="30"/>
      <c r="E3831" s="8" t="str">
        <f t="shared" ref="E3831:E3840" si="10745">E3830</f>
        <v>(Select Station Province)</v>
      </c>
      <c r="F3831" s="9" t="str">
        <f>IFERROR(VLOOKUP(E3831,Template!$AK$5:$AL$17,2,FALSE),"")</f>
        <v/>
      </c>
      <c r="G3831" s="42" t="s">
        <v>6</v>
      </c>
      <c r="H3831" s="42" t="s">
        <v>10</v>
      </c>
      <c r="I3831" s="32" t="s">
        <v>65</v>
      </c>
      <c r="J3831" s="32" t="s">
        <v>66</v>
      </c>
      <c r="K3831" s="33">
        <f t="shared" si="10727"/>
        <v>0</v>
      </c>
      <c r="L3831" s="33">
        <f t="shared" si="10728"/>
        <v>0</v>
      </c>
      <c r="M3831" s="34">
        <f t="shared" si="10726"/>
        <v>0</v>
      </c>
      <c r="N3831" s="34">
        <f t="shared" ref="N3831:N3840" si="10746">IF(AND(L3831&gt;$N$4,L3831&lt;=$O$4),K3831-M3831,IF(AND(L3830&gt;$N$4,L3830&lt;=$O$4),$O$4-L3830,IF(L3830&gt;$O$4,0,IF(L3831&lt;$N$4,0,MIN(L3831-$N$4,$N$4)))))</f>
        <v>0</v>
      </c>
      <c r="O3831" s="34">
        <f t="shared" si="10729"/>
        <v>0</v>
      </c>
      <c r="P3831" s="12" t="str">
        <f t="shared" ref="P3831:Q3831" si="10747">P3830</f>
        <v>(Select Language)</v>
      </c>
      <c r="Q3831" s="12" t="str">
        <f t="shared" si="10747"/>
        <v>(Select Usage)</v>
      </c>
      <c r="R3831" s="33">
        <f t="shared" si="10730"/>
        <v>0</v>
      </c>
      <c r="S3831" s="33">
        <f t="shared" si="10731"/>
        <v>0</v>
      </c>
      <c r="T3831" s="33">
        <f t="shared" si="10732"/>
        <v>0</v>
      </c>
      <c r="U3831" s="33">
        <f t="shared" si="10733"/>
        <v>0</v>
      </c>
      <c r="V3831" s="33">
        <f t="shared" si="10734"/>
        <v>0</v>
      </c>
      <c r="W3831" s="33">
        <f t="shared" si="10735"/>
        <v>0</v>
      </c>
      <c r="X3831" s="33">
        <f t="shared" si="10736"/>
        <v>0</v>
      </c>
      <c r="Y3831" s="33">
        <f t="shared" si="10737"/>
        <v>0</v>
      </c>
      <c r="Z3831" s="33">
        <f t="shared" si="10738"/>
        <v>0</v>
      </c>
      <c r="AA3831" s="33">
        <f t="shared" si="10739"/>
        <v>0</v>
      </c>
      <c r="AB3831" s="33">
        <f t="shared" si="10740"/>
        <v>0</v>
      </c>
      <c r="AC3831" s="33">
        <f t="shared" si="10741"/>
        <v>0</v>
      </c>
      <c r="AD3831" s="26">
        <f t="shared" si="10742"/>
        <v>0</v>
      </c>
      <c r="AE3831" s="46" t="str">
        <f>IFERROR(IF(AE$3=VLOOKUP($E3831,Template!$AK$5:$AM$17,3,FALSE),$AD3831*$F3831,0),"0.00")</f>
        <v>0.00</v>
      </c>
      <c r="AF3831" s="46" t="str">
        <f>IFERROR(IF(AF$3=VLOOKUP($E3831,Template!$AK$5:$AM$17,3,FALSE),$AD3831*$F3831,0),"0.00")</f>
        <v>0.00</v>
      </c>
      <c r="AG3831" s="28">
        <f t="shared" si="10743"/>
        <v>0</v>
      </c>
      <c r="AH3831" s="13" t="s">
        <v>40</v>
      </c>
      <c r="AI3831" s="13" t="s">
        <v>41</v>
      </c>
      <c r="AK3831" s="14" t="s">
        <v>24</v>
      </c>
      <c r="AL3831" s="15">
        <v>0.05</v>
      </c>
      <c r="AM3831" s="16" t="s">
        <v>3</v>
      </c>
    </row>
    <row r="3832" spans="1:39" s="3" customFormat="1" ht="13.8" x14ac:dyDescent="0.25">
      <c r="A3832" s="7" t="str">
        <f t="shared" ref="A3832:C3832" si="10748">A3831</f>
        <v>(Enter Broadcasting Company Name)</v>
      </c>
      <c r="B3832" s="7" t="str">
        <f t="shared" si="10748"/>
        <v>(Enter Call Letters)</v>
      </c>
      <c r="C3832" s="8" t="str">
        <f t="shared" si="10748"/>
        <v>(Select AM/FM)</v>
      </c>
      <c r="D3832" s="30"/>
      <c r="E3832" s="8" t="str">
        <f t="shared" si="10745"/>
        <v>(Select Station Province)</v>
      </c>
      <c r="F3832" s="9" t="str">
        <f>IFERROR(VLOOKUP(E3832,Template!$AK$5:$AL$17,2,FALSE),"")</f>
        <v/>
      </c>
      <c r="G3832" s="42" t="s">
        <v>9</v>
      </c>
      <c r="H3832" s="42" t="s">
        <v>11</v>
      </c>
      <c r="I3832" s="32" t="s">
        <v>65</v>
      </c>
      <c r="J3832" s="32" t="s">
        <v>66</v>
      </c>
      <c r="K3832" s="33">
        <f t="shared" si="10727"/>
        <v>0</v>
      </c>
      <c r="L3832" s="33">
        <f t="shared" si="10728"/>
        <v>0</v>
      </c>
      <c r="M3832" s="34">
        <f t="shared" si="10726"/>
        <v>0</v>
      </c>
      <c r="N3832" s="34">
        <f t="shared" si="10746"/>
        <v>0</v>
      </c>
      <c r="O3832" s="34">
        <f t="shared" si="10729"/>
        <v>0</v>
      </c>
      <c r="P3832" s="12" t="str">
        <f t="shared" ref="P3832:Q3832" si="10749">P3831</f>
        <v>(Select Language)</v>
      </c>
      <c r="Q3832" s="12" t="str">
        <f t="shared" si="10749"/>
        <v>(Select Usage)</v>
      </c>
      <c r="R3832" s="33">
        <f t="shared" si="10730"/>
        <v>0</v>
      </c>
      <c r="S3832" s="33">
        <f t="shared" si="10731"/>
        <v>0</v>
      </c>
      <c r="T3832" s="33">
        <f t="shared" si="10732"/>
        <v>0</v>
      </c>
      <c r="U3832" s="33">
        <f t="shared" si="10733"/>
        <v>0</v>
      </c>
      <c r="V3832" s="33">
        <f t="shared" si="10734"/>
        <v>0</v>
      </c>
      <c r="W3832" s="33">
        <f t="shared" si="10735"/>
        <v>0</v>
      </c>
      <c r="X3832" s="33">
        <f t="shared" si="10736"/>
        <v>0</v>
      </c>
      <c r="Y3832" s="33">
        <f t="shared" si="10737"/>
        <v>0</v>
      </c>
      <c r="Z3832" s="33">
        <f t="shared" si="10738"/>
        <v>0</v>
      </c>
      <c r="AA3832" s="33">
        <f t="shared" si="10739"/>
        <v>0</v>
      </c>
      <c r="AB3832" s="33">
        <f t="shared" si="10740"/>
        <v>0</v>
      </c>
      <c r="AC3832" s="33">
        <f t="shared" si="10741"/>
        <v>0</v>
      </c>
      <c r="AD3832" s="26">
        <f t="shared" si="10742"/>
        <v>0</v>
      </c>
      <c r="AE3832" s="46" t="str">
        <f>IFERROR(IF(AE$3=VLOOKUP($E3832,Template!$AK$5:$AM$17,3,FALSE),$AD3832*$F3832,0),"0.00")</f>
        <v>0.00</v>
      </c>
      <c r="AF3832" s="46" t="str">
        <f>IFERROR(IF(AF$3=VLOOKUP($E3832,Template!$AK$5:$AM$17,3,FALSE),$AD3832*$F3832,0),"0.00")</f>
        <v>0.00</v>
      </c>
      <c r="AG3832" s="28">
        <f t="shared" si="10743"/>
        <v>0</v>
      </c>
      <c r="AH3832" s="13" t="s">
        <v>40</v>
      </c>
      <c r="AI3832" s="13" t="s">
        <v>41</v>
      </c>
      <c r="AK3832" s="14" t="s">
        <v>22</v>
      </c>
      <c r="AL3832" s="15">
        <v>0.15</v>
      </c>
      <c r="AM3832" s="16" t="s">
        <v>2</v>
      </c>
    </row>
    <row r="3833" spans="1:39" s="3" customFormat="1" ht="13.8" x14ac:dyDescent="0.25">
      <c r="A3833" s="7" t="str">
        <f t="shared" ref="A3833:C3833" si="10750">A3832</f>
        <v>(Enter Broadcasting Company Name)</v>
      </c>
      <c r="B3833" s="7" t="str">
        <f t="shared" si="10750"/>
        <v>(Enter Call Letters)</v>
      </c>
      <c r="C3833" s="8" t="str">
        <f t="shared" si="10750"/>
        <v>(Select AM/FM)</v>
      </c>
      <c r="D3833" s="30"/>
      <c r="E3833" s="8" t="str">
        <f t="shared" si="10745"/>
        <v>(Select Station Province)</v>
      </c>
      <c r="F3833" s="9" t="str">
        <f>IFERROR(VLOOKUP(E3833,Template!$AK$5:$AL$17,2,FALSE),"")</f>
        <v/>
      </c>
      <c r="G3833" s="42" t="s">
        <v>10</v>
      </c>
      <c r="H3833" s="42" t="s">
        <v>12</v>
      </c>
      <c r="I3833" s="32" t="s">
        <v>65</v>
      </c>
      <c r="J3833" s="32" t="s">
        <v>66</v>
      </c>
      <c r="K3833" s="33">
        <f t="shared" si="10727"/>
        <v>0</v>
      </c>
      <c r="L3833" s="33">
        <f t="shared" si="10728"/>
        <v>0</v>
      </c>
      <c r="M3833" s="34">
        <f t="shared" si="10726"/>
        <v>0</v>
      </c>
      <c r="N3833" s="34">
        <f t="shared" si="10746"/>
        <v>0</v>
      </c>
      <c r="O3833" s="34">
        <f t="shared" si="10729"/>
        <v>0</v>
      </c>
      <c r="P3833" s="12" t="str">
        <f t="shared" ref="P3833:Q3833" si="10751">P3832</f>
        <v>(Select Language)</v>
      </c>
      <c r="Q3833" s="12" t="str">
        <f t="shared" si="10751"/>
        <v>(Select Usage)</v>
      </c>
      <c r="R3833" s="33">
        <f t="shared" si="10730"/>
        <v>0</v>
      </c>
      <c r="S3833" s="33">
        <f t="shared" si="10731"/>
        <v>0</v>
      </c>
      <c r="T3833" s="33">
        <f t="shared" si="10732"/>
        <v>0</v>
      </c>
      <c r="U3833" s="33">
        <f t="shared" si="10733"/>
        <v>0</v>
      </c>
      <c r="V3833" s="33">
        <f t="shared" si="10734"/>
        <v>0</v>
      </c>
      <c r="W3833" s="33">
        <f t="shared" si="10735"/>
        <v>0</v>
      </c>
      <c r="X3833" s="33">
        <f t="shared" si="10736"/>
        <v>0</v>
      </c>
      <c r="Y3833" s="33">
        <f t="shared" si="10737"/>
        <v>0</v>
      </c>
      <c r="Z3833" s="33">
        <f t="shared" si="10738"/>
        <v>0</v>
      </c>
      <c r="AA3833" s="33">
        <f t="shared" si="10739"/>
        <v>0</v>
      </c>
      <c r="AB3833" s="33">
        <f t="shared" si="10740"/>
        <v>0</v>
      </c>
      <c r="AC3833" s="33">
        <f t="shared" si="10741"/>
        <v>0</v>
      </c>
      <c r="AD3833" s="26">
        <f t="shared" si="10742"/>
        <v>0</v>
      </c>
      <c r="AE3833" s="46" t="str">
        <f>IFERROR(IF(AE$3=VLOOKUP($E3833,Template!$AK$5:$AM$17,3,FALSE),$AD3833*$F3833,0),"0.00")</f>
        <v>0.00</v>
      </c>
      <c r="AF3833" s="46" t="str">
        <f>IFERROR(IF(AF$3=VLOOKUP($E3833,Template!$AK$5:$AM$17,3,FALSE),$AD3833*$F3833,0),"0.00")</f>
        <v>0.00</v>
      </c>
      <c r="AG3833" s="28">
        <f t="shared" si="10743"/>
        <v>0</v>
      </c>
      <c r="AH3833" s="13" t="s">
        <v>40</v>
      </c>
      <c r="AI3833" s="13" t="s">
        <v>41</v>
      </c>
      <c r="AK3833" s="14" t="s">
        <v>26</v>
      </c>
      <c r="AL3833" s="15">
        <v>0.15</v>
      </c>
      <c r="AM3833" s="16" t="s">
        <v>2</v>
      </c>
    </row>
    <row r="3834" spans="1:39" s="3" customFormat="1" ht="13.8" x14ac:dyDescent="0.25">
      <c r="A3834" s="7" t="str">
        <f t="shared" ref="A3834:C3834" si="10752">A3833</f>
        <v>(Enter Broadcasting Company Name)</v>
      </c>
      <c r="B3834" s="7" t="str">
        <f t="shared" si="10752"/>
        <v>(Enter Call Letters)</v>
      </c>
      <c r="C3834" s="8" t="str">
        <f t="shared" si="10752"/>
        <v>(Select AM/FM)</v>
      </c>
      <c r="D3834" s="30"/>
      <c r="E3834" s="8" t="str">
        <f t="shared" si="10745"/>
        <v>(Select Station Province)</v>
      </c>
      <c r="F3834" s="9" t="str">
        <f>IFERROR(VLOOKUP(E3834,Template!$AK$5:$AL$17,2,FALSE),"")</f>
        <v/>
      </c>
      <c r="G3834" s="42" t="s">
        <v>11</v>
      </c>
      <c r="H3834" s="42" t="s">
        <v>13</v>
      </c>
      <c r="I3834" s="32" t="s">
        <v>65</v>
      </c>
      <c r="J3834" s="32" t="s">
        <v>66</v>
      </c>
      <c r="K3834" s="33">
        <f t="shared" si="10727"/>
        <v>0</v>
      </c>
      <c r="L3834" s="33">
        <f t="shared" si="10728"/>
        <v>0</v>
      </c>
      <c r="M3834" s="34">
        <f t="shared" si="10726"/>
        <v>0</v>
      </c>
      <c r="N3834" s="34">
        <f t="shared" si="10746"/>
        <v>0</v>
      </c>
      <c r="O3834" s="34">
        <f t="shared" si="10729"/>
        <v>0</v>
      </c>
      <c r="P3834" s="12" t="str">
        <f t="shared" ref="P3834:Q3834" si="10753">P3833</f>
        <v>(Select Language)</v>
      </c>
      <c r="Q3834" s="12" t="str">
        <f t="shared" si="10753"/>
        <v>(Select Usage)</v>
      </c>
      <c r="R3834" s="33">
        <f t="shared" si="10730"/>
        <v>0</v>
      </c>
      <c r="S3834" s="33">
        <f t="shared" si="10731"/>
        <v>0</v>
      </c>
      <c r="T3834" s="33">
        <f t="shared" si="10732"/>
        <v>0</v>
      </c>
      <c r="U3834" s="33">
        <f t="shared" si="10733"/>
        <v>0</v>
      </c>
      <c r="V3834" s="33">
        <f t="shared" si="10734"/>
        <v>0</v>
      </c>
      <c r="W3834" s="33">
        <f t="shared" si="10735"/>
        <v>0</v>
      </c>
      <c r="X3834" s="33">
        <f t="shared" si="10736"/>
        <v>0</v>
      </c>
      <c r="Y3834" s="33">
        <f t="shared" si="10737"/>
        <v>0</v>
      </c>
      <c r="Z3834" s="33">
        <f t="shared" si="10738"/>
        <v>0</v>
      </c>
      <c r="AA3834" s="33">
        <f t="shared" si="10739"/>
        <v>0</v>
      </c>
      <c r="AB3834" s="33">
        <f t="shared" si="10740"/>
        <v>0</v>
      </c>
      <c r="AC3834" s="33">
        <f t="shared" si="10741"/>
        <v>0</v>
      </c>
      <c r="AD3834" s="26">
        <f t="shared" si="10742"/>
        <v>0</v>
      </c>
      <c r="AE3834" s="46" t="str">
        <f>IFERROR(IF(AE$3=VLOOKUP($E3834,Template!$AK$5:$AM$17,3,FALSE),$AD3834*$F3834,0),"0.00")</f>
        <v>0.00</v>
      </c>
      <c r="AF3834" s="46" t="str">
        <f>IFERROR(IF(AF$3=VLOOKUP($E3834,Template!$AK$5:$AM$17,3,FALSE),$AD3834*$F3834,0),"0.00")</f>
        <v>0.00</v>
      </c>
      <c r="AG3834" s="28">
        <f t="shared" si="10743"/>
        <v>0</v>
      </c>
      <c r="AH3834" s="13" t="s">
        <v>40</v>
      </c>
      <c r="AI3834" s="13" t="s">
        <v>41</v>
      </c>
      <c r="AK3834" s="14" t="s">
        <v>27</v>
      </c>
      <c r="AL3834" s="15">
        <v>0.15</v>
      </c>
      <c r="AM3834" s="16" t="s">
        <v>2</v>
      </c>
    </row>
    <row r="3835" spans="1:39" s="3" customFormat="1" ht="13.8" x14ac:dyDescent="0.25">
      <c r="A3835" s="7" t="str">
        <f t="shared" ref="A3835:C3835" si="10754">A3834</f>
        <v>(Enter Broadcasting Company Name)</v>
      </c>
      <c r="B3835" s="7" t="str">
        <f t="shared" si="10754"/>
        <v>(Enter Call Letters)</v>
      </c>
      <c r="C3835" s="8" t="str">
        <f t="shared" si="10754"/>
        <v>(Select AM/FM)</v>
      </c>
      <c r="D3835" s="30"/>
      <c r="E3835" s="8" t="str">
        <f t="shared" si="10745"/>
        <v>(Select Station Province)</v>
      </c>
      <c r="F3835" s="9" t="str">
        <f>IFERROR(VLOOKUP(E3835,Template!$AK$5:$AL$17,2,FALSE),"")</f>
        <v/>
      </c>
      <c r="G3835" s="42" t="s">
        <v>12</v>
      </c>
      <c r="H3835" s="42" t="s">
        <v>15</v>
      </c>
      <c r="I3835" s="32" t="s">
        <v>65</v>
      </c>
      <c r="J3835" s="32" t="s">
        <v>66</v>
      </c>
      <c r="K3835" s="33">
        <f t="shared" si="10727"/>
        <v>0</v>
      </c>
      <c r="L3835" s="33">
        <f t="shared" si="10728"/>
        <v>0</v>
      </c>
      <c r="M3835" s="34">
        <f t="shared" si="10726"/>
        <v>0</v>
      </c>
      <c r="N3835" s="34">
        <f t="shared" si="10746"/>
        <v>0</v>
      </c>
      <c r="O3835" s="34">
        <f t="shared" si="10729"/>
        <v>0</v>
      </c>
      <c r="P3835" s="12" t="str">
        <f t="shared" ref="P3835:Q3835" si="10755">P3834</f>
        <v>(Select Language)</v>
      </c>
      <c r="Q3835" s="12" t="str">
        <f t="shared" si="10755"/>
        <v>(Select Usage)</v>
      </c>
      <c r="R3835" s="33">
        <f t="shared" si="10730"/>
        <v>0</v>
      </c>
      <c r="S3835" s="33">
        <f t="shared" si="10731"/>
        <v>0</v>
      </c>
      <c r="T3835" s="33">
        <f t="shared" si="10732"/>
        <v>0</v>
      </c>
      <c r="U3835" s="33">
        <f t="shared" si="10733"/>
        <v>0</v>
      </c>
      <c r="V3835" s="33">
        <f t="shared" si="10734"/>
        <v>0</v>
      </c>
      <c r="W3835" s="33">
        <f t="shared" si="10735"/>
        <v>0</v>
      </c>
      <c r="X3835" s="33">
        <f t="shared" si="10736"/>
        <v>0</v>
      </c>
      <c r="Y3835" s="33">
        <f t="shared" si="10737"/>
        <v>0</v>
      </c>
      <c r="Z3835" s="33">
        <f t="shared" si="10738"/>
        <v>0</v>
      </c>
      <c r="AA3835" s="33">
        <f t="shared" si="10739"/>
        <v>0</v>
      </c>
      <c r="AB3835" s="33">
        <f t="shared" si="10740"/>
        <v>0</v>
      </c>
      <c r="AC3835" s="33">
        <f t="shared" si="10741"/>
        <v>0</v>
      </c>
      <c r="AD3835" s="26">
        <f>SUM(R3835:AC3835)</f>
        <v>0</v>
      </c>
      <c r="AE3835" s="46" t="str">
        <f>IFERROR(IF(AE$3=VLOOKUP($E3835,Template!$AK$5:$AM$17,3,FALSE),$AD3835*$F3835,0),"0.00")</f>
        <v>0.00</v>
      </c>
      <c r="AF3835" s="46" t="str">
        <f>IFERROR(IF(AF$3=VLOOKUP($E3835,Template!$AK$5:$AM$17,3,FALSE),$AD3835*$F3835,0),"0.00")</f>
        <v>0.00</v>
      </c>
      <c r="AG3835" s="28">
        <f t="shared" si="10743"/>
        <v>0</v>
      </c>
      <c r="AH3835" s="13" t="s">
        <v>40</v>
      </c>
      <c r="AI3835" s="13" t="s">
        <v>41</v>
      </c>
      <c r="AK3835" s="14" t="s">
        <v>28</v>
      </c>
      <c r="AL3835" s="15">
        <v>0.05</v>
      </c>
      <c r="AM3835" s="16" t="s">
        <v>3</v>
      </c>
    </row>
    <row r="3836" spans="1:39" s="3" customFormat="1" ht="13.8" x14ac:dyDescent="0.25">
      <c r="A3836" s="7" t="str">
        <f t="shared" ref="A3836:C3836" si="10756">A3835</f>
        <v>(Enter Broadcasting Company Name)</v>
      </c>
      <c r="B3836" s="7" t="str">
        <f t="shared" si="10756"/>
        <v>(Enter Call Letters)</v>
      </c>
      <c r="C3836" s="8" t="str">
        <f t="shared" si="10756"/>
        <v>(Select AM/FM)</v>
      </c>
      <c r="D3836" s="30"/>
      <c r="E3836" s="8" t="str">
        <f t="shared" si="10745"/>
        <v>(Select Station Province)</v>
      </c>
      <c r="F3836" s="9" t="str">
        <f>IFERROR(VLOOKUP(E3836,Template!$AK$5:$AL$17,2,FALSE),"")</f>
        <v/>
      </c>
      <c r="G3836" s="42" t="s">
        <v>13</v>
      </c>
      <c r="H3836" s="42" t="s">
        <v>16</v>
      </c>
      <c r="I3836" s="32" t="s">
        <v>65</v>
      </c>
      <c r="J3836" s="32" t="s">
        <v>66</v>
      </c>
      <c r="K3836" s="33">
        <f t="shared" si="10727"/>
        <v>0</v>
      </c>
      <c r="L3836" s="33">
        <f t="shared" si="10728"/>
        <v>0</v>
      </c>
      <c r="M3836" s="34">
        <f t="shared" si="10726"/>
        <v>0</v>
      </c>
      <c r="N3836" s="34">
        <f t="shared" si="10746"/>
        <v>0</v>
      </c>
      <c r="O3836" s="34">
        <f t="shared" si="10729"/>
        <v>0</v>
      </c>
      <c r="P3836" s="12" t="str">
        <f t="shared" ref="P3836:Q3836" si="10757">P3835</f>
        <v>(Select Language)</v>
      </c>
      <c r="Q3836" s="12" t="str">
        <f t="shared" si="10757"/>
        <v>(Select Usage)</v>
      </c>
      <c r="R3836" s="33">
        <f t="shared" si="10730"/>
        <v>0</v>
      </c>
      <c r="S3836" s="33">
        <f t="shared" si="10731"/>
        <v>0</v>
      </c>
      <c r="T3836" s="33">
        <f t="shared" si="10732"/>
        <v>0</v>
      </c>
      <c r="U3836" s="33">
        <f t="shared" si="10733"/>
        <v>0</v>
      </c>
      <c r="V3836" s="33">
        <f t="shared" si="10734"/>
        <v>0</v>
      </c>
      <c r="W3836" s="33">
        <f t="shared" si="10735"/>
        <v>0</v>
      </c>
      <c r="X3836" s="33">
        <f t="shared" si="10736"/>
        <v>0</v>
      </c>
      <c r="Y3836" s="33">
        <f t="shared" si="10737"/>
        <v>0</v>
      </c>
      <c r="Z3836" s="33">
        <f t="shared" si="10738"/>
        <v>0</v>
      </c>
      <c r="AA3836" s="33">
        <f t="shared" si="10739"/>
        <v>0</v>
      </c>
      <c r="AB3836" s="33">
        <f t="shared" si="10740"/>
        <v>0</v>
      </c>
      <c r="AC3836" s="33">
        <f t="shared" si="10741"/>
        <v>0</v>
      </c>
      <c r="AD3836" s="26">
        <f t="shared" ref="AD3836:AD3838" si="10758">SUM(R3836:AC3836)</f>
        <v>0</v>
      </c>
      <c r="AE3836" s="46" t="str">
        <f>IFERROR(IF(AE$3=VLOOKUP($E3836,Template!$AK$5:$AM$17,3,FALSE),$AD3836*$F3836,0),"0.00")</f>
        <v>0.00</v>
      </c>
      <c r="AF3836" s="46" t="str">
        <f>IFERROR(IF(AF$3=VLOOKUP($E3836,Template!$AK$5:$AM$17,3,FALSE),$AD3836*$F3836,0),"0.00")</f>
        <v>0.00</v>
      </c>
      <c r="AG3836" s="28">
        <f t="shared" si="10743"/>
        <v>0</v>
      </c>
      <c r="AH3836" s="13" t="s">
        <v>40</v>
      </c>
      <c r="AI3836" s="13" t="s">
        <v>41</v>
      </c>
      <c r="AK3836" s="14" t="s">
        <v>70</v>
      </c>
      <c r="AL3836" s="15">
        <v>0.05</v>
      </c>
      <c r="AM3836" s="16" t="s">
        <v>3</v>
      </c>
    </row>
    <row r="3837" spans="1:39" s="3" customFormat="1" ht="13.8" x14ac:dyDescent="0.25">
      <c r="A3837" s="7" t="str">
        <f t="shared" ref="A3837:C3837" si="10759">A3836</f>
        <v>(Enter Broadcasting Company Name)</v>
      </c>
      <c r="B3837" s="7" t="str">
        <f t="shared" si="10759"/>
        <v>(Enter Call Letters)</v>
      </c>
      <c r="C3837" s="8" t="str">
        <f t="shared" si="10759"/>
        <v>(Select AM/FM)</v>
      </c>
      <c r="D3837" s="30"/>
      <c r="E3837" s="8" t="str">
        <f t="shared" si="10745"/>
        <v>(Select Station Province)</v>
      </c>
      <c r="F3837" s="9" t="str">
        <f>IFERROR(VLOOKUP(E3837,Template!$AK$5:$AL$17,2,FALSE),"")</f>
        <v/>
      </c>
      <c r="G3837" s="42" t="s">
        <v>15</v>
      </c>
      <c r="H3837" s="42" t="s">
        <v>17</v>
      </c>
      <c r="I3837" s="32" t="s">
        <v>65</v>
      </c>
      <c r="J3837" s="32" t="s">
        <v>66</v>
      </c>
      <c r="K3837" s="33">
        <f t="shared" si="10727"/>
        <v>0</v>
      </c>
      <c r="L3837" s="33">
        <f t="shared" si="10728"/>
        <v>0</v>
      </c>
      <c r="M3837" s="34">
        <f t="shared" si="10726"/>
        <v>0</v>
      </c>
      <c r="N3837" s="34">
        <f t="shared" si="10746"/>
        <v>0</v>
      </c>
      <c r="O3837" s="34">
        <f t="shared" si="10729"/>
        <v>0</v>
      </c>
      <c r="P3837" s="12" t="str">
        <f t="shared" ref="P3837:Q3837" si="10760">P3836</f>
        <v>(Select Language)</v>
      </c>
      <c r="Q3837" s="12" t="str">
        <f t="shared" si="10760"/>
        <v>(Select Usage)</v>
      </c>
      <c r="R3837" s="33">
        <f t="shared" si="10730"/>
        <v>0</v>
      </c>
      <c r="S3837" s="33">
        <f t="shared" si="10731"/>
        <v>0</v>
      </c>
      <c r="T3837" s="33">
        <f t="shared" si="10732"/>
        <v>0</v>
      </c>
      <c r="U3837" s="33">
        <f t="shared" si="10733"/>
        <v>0</v>
      </c>
      <c r="V3837" s="33">
        <f t="shared" si="10734"/>
        <v>0</v>
      </c>
      <c r="W3837" s="33">
        <f t="shared" si="10735"/>
        <v>0</v>
      </c>
      <c r="X3837" s="33">
        <f t="shared" si="10736"/>
        <v>0</v>
      </c>
      <c r="Y3837" s="33">
        <f t="shared" si="10737"/>
        <v>0</v>
      </c>
      <c r="Z3837" s="33">
        <f t="shared" si="10738"/>
        <v>0</v>
      </c>
      <c r="AA3837" s="33">
        <f t="shared" si="10739"/>
        <v>0</v>
      </c>
      <c r="AB3837" s="33">
        <f t="shared" si="10740"/>
        <v>0</v>
      </c>
      <c r="AC3837" s="33">
        <f t="shared" si="10741"/>
        <v>0</v>
      </c>
      <c r="AD3837" s="26">
        <f t="shared" si="10758"/>
        <v>0</v>
      </c>
      <c r="AE3837" s="46" t="str">
        <f>IFERROR(IF(AE$3=VLOOKUP($E3837,Template!$AK$5:$AM$17,3,FALSE),$AD3837*$F3837,0),"0.00")</f>
        <v>0.00</v>
      </c>
      <c r="AF3837" s="46" t="str">
        <f>IFERROR(IF(AF$3=VLOOKUP($E3837,Template!$AK$5:$AM$17,3,FALSE),$AD3837*$F3837,0),"0.00")</f>
        <v>0.00</v>
      </c>
      <c r="AG3837" s="28">
        <f t="shared" si="10743"/>
        <v>0</v>
      </c>
      <c r="AH3837" s="13" t="s">
        <v>40</v>
      </c>
      <c r="AI3837" s="13" t="s">
        <v>41</v>
      </c>
      <c r="AK3837" s="14" t="s">
        <v>20</v>
      </c>
      <c r="AL3837" s="15">
        <v>0.13</v>
      </c>
      <c r="AM3837" s="16" t="s">
        <v>2</v>
      </c>
    </row>
    <row r="3838" spans="1:39" s="3" customFormat="1" ht="13.8" x14ac:dyDescent="0.25">
      <c r="A3838" s="7" t="str">
        <f t="shared" ref="A3838:C3838" si="10761">A3837</f>
        <v>(Enter Broadcasting Company Name)</v>
      </c>
      <c r="B3838" s="7" t="str">
        <f t="shared" si="10761"/>
        <v>(Enter Call Letters)</v>
      </c>
      <c r="C3838" s="8" t="str">
        <f t="shared" si="10761"/>
        <v>(Select AM/FM)</v>
      </c>
      <c r="D3838" s="30"/>
      <c r="E3838" s="8" t="str">
        <f t="shared" si="10745"/>
        <v>(Select Station Province)</v>
      </c>
      <c r="F3838" s="9" t="str">
        <f>IFERROR(VLOOKUP(E3838,Template!$AK$5:$AL$17,2,FALSE),"")</f>
        <v/>
      </c>
      <c r="G3838" s="42" t="s">
        <v>16</v>
      </c>
      <c r="H3838" s="42" t="s">
        <v>18</v>
      </c>
      <c r="I3838" s="32" t="s">
        <v>65</v>
      </c>
      <c r="J3838" s="32" t="s">
        <v>66</v>
      </c>
      <c r="K3838" s="33">
        <f t="shared" si="10727"/>
        <v>0</v>
      </c>
      <c r="L3838" s="33">
        <f t="shared" si="10728"/>
        <v>0</v>
      </c>
      <c r="M3838" s="34">
        <f t="shared" si="10726"/>
        <v>0</v>
      </c>
      <c r="N3838" s="34">
        <f t="shared" si="10746"/>
        <v>0</v>
      </c>
      <c r="O3838" s="34">
        <f t="shared" si="10729"/>
        <v>0</v>
      </c>
      <c r="P3838" s="12" t="str">
        <f t="shared" ref="P3838:Q3838" si="10762">P3837</f>
        <v>(Select Language)</v>
      </c>
      <c r="Q3838" s="12" t="str">
        <f t="shared" si="10762"/>
        <v>(Select Usage)</v>
      </c>
      <c r="R3838" s="33">
        <f t="shared" si="10730"/>
        <v>0</v>
      </c>
      <c r="S3838" s="33">
        <f t="shared" si="10731"/>
        <v>0</v>
      </c>
      <c r="T3838" s="33">
        <f t="shared" si="10732"/>
        <v>0</v>
      </c>
      <c r="U3838" s="33">
        <f t="shared" si="10733"/>
        <v>0</v>
      </c>
      <c r="V3838" s="33">
        <f t="shared" si="10734"/>
        <v>0</v>
      </c>
      <c r="W3838" s="33">
        <f t="shared" si="10735"/>
        <v>0</v>
      </c>
      <c r="X3838" s="33">
        <f t="shared" si="10736"/>
        <v>0</v>
      </c>
      <c r="Y3838" s="33">
        <f t="shared" si="10737"/>
        <v>0</v>
      </c>
      <c r="Z3838" s="33">
        <f t="shared" si="10738"/>
        <v>0</v>
      </c>
      <c r="AA3838" s="33">
        <f t="shared" si="10739"/>
        <v>0</v>
      </c>
      <c r="AB3838" s="33">
        <f t="shared" si="10740"/>
        <v>0</v>
      </c>
      <c r="AC3838" s="33">
        <f t="shared" si="10741"/>
        <v>0</v>
      </c>
      <c r="AD3838" s="26">
        <f t="shared" si="10758"/>
        <v>0</v>
      </c>
      <c r="AE3838" s="46" t="str">
        <f>IFERROR(IF(AE$3=VLOOKUP($E3838,Template!$AK$5:$AM$17,3,FALSE),$AD3838*$F3838,0),"0.00")</f>
        <v>0.00</v>
      </c>
      <c r="AF3838" s="46" t="str">
        <f>IFERROR(IF(AF$3=VLOOKUP($E3838,Template!$AK$5:$AM$17,3,FALSE),$AD3838*$F3838,0),"0.00")</f>
        <v>0.00</v>
      </c>
      <c r="AG3838" s="28">
        <f t="shared" si="10743"/>
        <v>0</v>
      </c>
      <c r="AH3838" s="13" t="s">
        <v>40</v>
      </c>
      <c r="AI3838" s="13" t="s">
        <v>41</v>
      </c>
      <c r="AK3838" s="14" t="s">
        <v>69</v>
      </c>
      <c r="AL3838" s="15">
        <v>0.15</v>
      </c>
      <c r="AM3838" s="16" t="s">
        <v>2</v>
      </c>
    </row>
    <row r="3839" spans="1:39" s="3" customFormat="1" ht="13.8" x14ac:dyDescent="0.25">
      <c r="A3839" s="7" t="str">
        <f t="shared" ref="A3839:C3839" si="10763">A3838</f>
        <v>(Enter Broadcasting Company Name)</v>
      </c>
      <c r="B3839" s="7" t="str">
        <f t="shared" si="10763"/>
        <v>(Enter Call Letters)</v>
      </c>
      <c r="C3839" s="8" t="str">
        <f t="shared" si="10763"/>
        <v>(Select AM/FM)</v>
      </c>
      <c r="D3839" s="30"/>
      <c r="E3839" s="8" t="str">
        <f t="shared" si="10745"/>
        <v>(Select Station Province)</v>
      </c>
      <c r="F3839" s="9" t="str">
        <f>IFERROR(VLOOKUP(E3839,Template!$AK$5:$AL$17,2,FALSE),"")</f>
        <v/>
      </c>
      <c r="G3839" s="42" t="s">
        <v>17</v>
      </c>
      <c r="H3839" s="42" t="s">
        <v>7</v>
      </c>
      <c r="I3839" s="32" t="s">
        <v>65</v>
      </c>
      <c r="J3839" s="32" t="s">
        <v>66</v>
      </c>
      <c r="K3839" s="33">
        <f t="shared" si="10727"/>
        <v>0</v>
      </c>
      <c r="L3839" s="33">
        <f t="shared" si="10728"/>
        <v>0</v>
      </c>
      <c r="M3839" s="34">
        <f t="shared" si="10726"/>
        <v>0</v>
      </c>
      <c r="N3839" s="34">
        <f t="shared" si="10746"/>
        <v>0</v>
      </c>
      <c r="O3839" s="34">
        <f t="shared" si="10729"/>
        <v>0</v>
      </c>
      <c r="P3839" s="12" t="str">
        <f t="shared" ref="P3839:Q3839" si="10764">P3838</f>
        <v>(Select Language)</v>
      </c>
      <c r="Q3839" s="12" t="str">
        <f t="shared" si="10764"/>
        <v>(Select Usage)</v>
      </c>
      <c r="R3839" s="33">
        <f t="shared" si="10730"/>
        <v>0</v>
      </c>
      <c r="S3839" s="33">
        <f t="shared" si="10731"/>
        <v>0</v>
      </c>
      <c r="T3839" s="33">
        <f t="shared" si="10732"/>
        <v>0</v>
      </c>
      <c r="U3839" s="33">
        <f t="shared" si="10733"/>
        <v>0</v>
      </c>
      <c r="V3839" s="33">
        <f t="shared" si="10734"/>
        <v>0</v>
      </c>
      <c r="W3839" s="33">
        <f t="shared" si="10735"/>
        <v>0</v>
      </c>
      <c r="X3839" s="33">
        <f t="shared" si="10736"/>
        <v>0</v>
      </c>
      <c r="Y3839" s="33">
        <f t="shared" si="10737"/>
        <v>0</v>
      </c>
      <c r="Z3839" s="33">
        <f t="shared" si="10738"/>
        <v>0</v>
      </c>
      <c r="AA3839" s="33">
        <f t="shared" si="10739"/>
        <v>0</v>
      </c>
      <c r="AB3839" s="33">
        <f t="shared" si="10740"/>
        <v>0</v>
      </c>
      <c r="AC3839" s="33">
        <f t="shared" si="10741"/>
        <v>0</v>
      </c>
      <c r="AD3839" s="26">
        <f>SUM(R3839:AC3839)</f>
        <v>0</v>
      </c>
      <c r="AE3839" s="46" t="str">
        <f>IFERROR(IF(AE$3=VLOOKUP($E3839,Template!$AK$5:$AM$17,3,FALSE),$AD3839*$F3839,0),"0.00")</f>
        <v>0.00</v>
      </c>
      <c r="AF3839" s="46" t="str">
        <f>IFERROR(IF(AF$3=VLOOKUP($E3839,Template!$AK$5:$AM$17,3,FALSE),$AD3839*$F3839,0),"0.00")</f>
        <v>0.00</v>
      </c>
      <c r="AG3839" s="28">
        <f t="shared" si="10743"/>
        <v>0</v>
      </c>
      <c r="AH3839" s="13" t="s">
        <v>40</v>
      </c>
      <c r="AI3839" s="13" t="s">
        <v>41</v>
      </c>
      <c r="AK3839" s="14" t="s">
        <v>29</v>
      </c>
      <c r="AL3839" s="15">
        <v>0.05</v>
      </c>
      <c r="AM3839" s="16" t="s">
        <v>3</v>
      </c>
    </row>
    <row r="3840" spans="1:39" s="3" customFormat="1" ht="13.8" x14ac:dyDescent="0.25">
      <c r="A3840" s="7" t="str">
        <f t="shared" ref="A3840:C3840" si="10765">A3839</f>
        <v>(Enter Broadcasting Company Name)</v>
      </c>
      <c r="B3840" s="7" t="str">
        <f t="shared" si="10765"/>
        <v>(Enter Call Letters)</v>
      </c>
      <c r="C3840" s="8" t="str">
        <f t="shared" si="10765"/>
        <v>(Select AM/FM)</v>
      </c>
      <c r="D3840" s="30"/>
      <c r="E3840" s="8" t="str">
        <f t="shared" si="10745"/>
        <v>(Select Station Province)</v>
      </c>
      <c r="F3840" s="9" t="str">
        <f>IFERROR(VLOOKUP(E3840,Template!$AK$5:$AL$17,2,FALSE),"")</f>
        <v/>
      </c>
      <c r="G3840" s="42" t="s">
        <v>18</v>
      </c>
      <c r="H3840" s="43" t="s">
        <v>8</v>
      </c>
      <c r="I3840" s="32" t="s">
        <v>65</v>
      </c>
      <c r="J3840" s="32" t="s">
        <v>66</v>
      </c>
      <c r="K3840" s="33">
        <f t="shared" si="10727"/>
        <v>0</v>
      </c>
      <c r="L3840" s="33">
        <f t="shared" si="10728"/>
        <v>0</v>
      </c>
      <c r="M3840" s="34">
        <f t="shared" si="10726"/>
        <v>0</v>
      </c>
      <c r="N3840" s="34">
        <f t="shared" si="10746"/>
        <v>0</v>
      </c>
      <c r="O3840" s="34">
        <f t="shared" si="10729"/>
        <v>0</v>
      </c>
      <c r="P3840" s="12" t="str">
        <f t="shared" ref="P3840:Q3840" si="10766">P3839</f>
        <v>(Select Language)</v>
      </c>
      <c r="Q3840" s="12" t="str">
        <f t="shared" si="10766"/>
        <v>(Select Usage)</v>
      </c>
      <c r="R3840" s="33">
        <f t="shared" si="10730"/>
        <v>0</v>
      </c>
      <c r="S3840" s="33">
        <f t="shared" si="10731"/>
        <v>0</v>
      </c>
      <c r="T3840" s="33">
        <f t="shared" si="10732"/>
        <v>0</v>
      </c>
      <c r="U3840" s="33">
        <f t="shared" si="10733"/>
        <v>0</v>
      </c>
      <c r="V3840" s="33">
        <f t="shared" si="10734"/>
        <v>0</v>
      </c>
      <c r="W3840" s="33">
        <f t="shared" si="10735"/>
        <v>0</v>
      </c>
      <c r="X3840" s="33">
        <f t="shared" si="10736"/>
        <v>0</v>
      </c>
      <c r="Y3840" s="33">
        <f t="shared" si="10737"/>
        <v>0</v>
      </c>
      <c r="Z3840" s="33">
        <f t="shared" si="10738"/>
        <v>0</v>
      </c>
      <c r="AA3840" s="33">
        <f t="shared" si="10739"/>
        <v>0</v>
      </c>
      <c r="AB3840" s="33">
        <f t="shared" si="10740"/>
        <v>0</v>
      </c>
      <c r="AC3840" s="33">
        <f t="shared" si="10741"/>
        <v>0</v>
      </c>
      <c r="AD3840" s="26">
        <f t="shared" ref="AD3840" si="10767">SUM(R3840:AC3840)</f>
        <v>0</v>
      </c>
      <c r="AE3840" s="46" t="str">
        <f>IFERROR(IF(AE$3=VLOOKUP($E3840,Template!$AK$5:$AM$17,3,FALSE),$AD3840*$F3840,0),"0.00")</f>
        <v>0.00</v>
      </c>
      <c r="AF3840" s="46" t="str">
        <f>IFERROR(IF(AF$3=VLOOKUP($E3840,Template!$AK$5:$AM$17,3,FALSE),$AD3840*$F3840,0),"0.00")</f>
        <v>0.00</v>
      </c>
      <c r="AG3840" s="28">
        <f t="shared" si="10743"/>
        <v>0</v>
      </c>
      <c r="AH3840" s="13" t="s">
        <v>40</v>
      </c>
      <c r="AI3840" s="13" t="s">
        <v>41</v>
      </c>
      <c r="AK3840" s="14" t="s">
        <v>21</v>
      </c>
      <c r="AL3840" s="15">
        <v>0.05</v>
      </c>
      <c r="AM3840" s="16" t="s">
        <v>3</v>
      </c>
    </row>
    <row r="3841" spans="1:39" ht="13.8" x14ac:dyDescent="0.25">
      <c r="A3841" s="19" t="s">
        <v>4</v>
      </c>
      <c r="B3841" s="19"/>
      <c r="C3841" s="20"/>
      <c r="D3841" s="20"/>
      <c r="E3841" s="20"/>
      <c r="F3841" s="20"/>
      <c r="G3841" s="44"/>
      <c r="H3841" s="44"/>
      <c r="I3841" s="21">
        <f t="shared" ref="I3841:K3841" si="10768">SUM(I3829:I3840)</f>
        <v>0</v>
      </c>
      <c r="J3841" s="21">
        <f t="shared" si="10768"/>
        <v>0</v>
      </c>
      <c r="K3841" s="21">
        <f t="shared" si="10768"/>
        <v>0</v>
      </c>
      <c r="L3841" s="21">
        <f>L3840</f>
        <v>0</v>
      </c>
      <c r="M3841" s="21">
        <f>SUM(M3829:M3840)</f>
        <v>0</v>
      </c>
      <c r="N3841" s="21">
        <f t="shared" ref="N3841:O3841" si="10769">SUM(N3829:N3840)</f>
        <v>0</v>
      </c>
      <c r="O3841" s="21">
        <f t="shared" si="10769"/>
        <v>0</v>
      </c>
      <c r="P3841" s="21"/>
      <c r="Q3841" s="22"/>
      <c r="R3841" s="21">
        <f t="shared" ref="R3841:AI3841" si="10770">SUM(R3829:R3840)</f>
        <v>0</v>
      </c>
      <c r="S3841" s="21">
        <f t="shared" si="10770"/>
        <v>0</v>
      </c>
      <c r="T3841" s="21">
        <f t="shared" si="10770"/>
        <v>0</v>
      </c>
      <c r="U3841" s="21">
        <f t="shared" si="10770"/>
        <v>0</v>
      </c>
      <c r="V3841" s="21">
        <f t="shared" si="10770"/>
        <v>0</v>
      </c>
      <c r="W3841" s="21">
        <f t="shared" si="10770"/>
        <v>0</v>
      </c>
      <c r="X3841" s="21">
        <f t="shared" si="10770"/>
        <v>0</v>
      </c>
      <c r="Y3841" s="21">
        <f t="shared" si="10770"/>
        <v>0</v>
      </c>
      <c r="Z3841" s="21">
        <f t="shared" si="10770"/>
        <v>0</v>
      </c>
      <c r="AA3841" s="21">
        <f t="shared" si="10770"/>
        <v>0</v>
      </c>
      <c r="AB3841" s="21">
        <f t="shared" si="10770"/>
        <v>0</v>
      </c>
      <c r="AC3841" s="21">
        <f t="shared" si="10770"/>
        <v>0</v>
      </c>
      <c r="AD3841" s="27">
        <f t="shared" si="10770"/>
        <v>0</v>
      </c>
      <c r="AE3841" s="21">
        <f t="shared" si="10770"/>
        <v>0</v>
      </c>
      <c r="AF3841" s="21">
        <f t="shared" si="10770"/>
        <v>0</v>
      </c>
      <c r="AG3841" s="27">
        <f t="shared" si="10770"/>
        <v>0</v>
      </c>
      <c r="AH3841" s="21">
        <f t="shared" si="10770"/>
        <v>0</v>
      </c>
      <c r="AI3841" s="21">
        <f t="shared" si="10770"/>
        <v>0</v>
      </c>
      <c r="AK3841" s="14" t="s">
        <v>71</v>
      </c>
      <c r="AL3841" s="15">
        <v>0.05</v>
      </c>
      <c r="AM3841" s="16" t="s">
        <v>3</v>
      </c>
    </row>
    <row r="3842" spans="1:39" x14ac:dyDescent="0.25">
      <c r="A3842" s="2"/>
      <c r="G3842" s="2"/>
      <c r="H3842" s="2"/>
      <c r="O3842" s="2"/>
      <c r="P3842" s="2"/>
    </row>
    <row r="3843" spans="1:39" ht="42" customHeight="1" x14ac:dyDescent="0.25">
      <c r="A3843" s="223" t="s">
        <v>63</v>
      </c>
      <c r="B3843" s="223" t="s">
        <v>43</v>
      </c>
      <c r="C3843" s="224" t="s">
        <v>19</v>
      </c>
      <c r="D3843" s="226"/>
      <c r="E3843" s="223" t="s">
        <v>14</v>
      </c>
      <c r="F3843" s="223" t="s">
        <v>38</v>
      </c>
      <c r="G3843" s="223" t="s">
        <v>1</v>
      </c>
      <c r="H3843" s="223" t="s">
        <v>5</v>
      </c>
      <c r="I3843" s="225" t="s">
        <v>31</v>
      </c>
      <c r="J3843" s="225" t="s">
        <v>32</v>
      </c>
      <c r="K3843" s="225" t="s">
        <v>48</v>
      </c>
      <c r="L3843" s="225" t="s">
        <v>0</v>
      </c>
      <c r="M3843" s="4" t="s">
        <v>45</v>
      </c>
      <c r="N3843" s="4" t="s">
        <v>46</v>
      </c>
      <c r="O3843" s="4" t="s">
        <v>47</v>
      </c>
      <c r="P3843" s="225" t="s">
        <v>50</v>
      </c>
      <c r="Q3843" s="225" t="s">
        <v>33</v>
      </c>
      <c r="R3843" s="4" t="s">
        <v>51</v>
      </c>
      <c r="S3843" s="4" t="s">
        <v>52</v>
      </c>
      <c r="T3843" s="4" t="s">
        <v>53</v>
      </c>
      <c r="U3843" s="4" t="s">
        <v>54</v>
      </c>
      <c r="V3843" s="4" t="s">
        <v>55</v>
      </c>
      <c r="W3843" s="4" t="s">
        <v>56</v>
      </c>
      <c r="X3843" s="4" t="s">
        <v>57</v>
      </c>
      <c r="Y3843" s="4" t="s">
        <v>58</v>
      </c>
      <c r="Z3843" s="4" t="s">
        <v>59</v>
      </c>
      <c r="AA3843" s="4" t="s">
        <v>62</v>
      </c>
      <c r="AB3843" s="4" t="s">
        <v>60</v>
      </c>
      <c r="AC3843" s="4" t="s">
        <v>61</v>
      </c>
      <c r="AD3843" s="233" t="s">
        <v>34</v>
      </c>
      <c r="AE3843" s="231" t="s">
        <v>2</v>
      </c>
      <c r="AF3843" s="231" t="s">
        <v>3</v>
      </c>
      <c r="AG3843" s="233" t="s">
        <v>35</v>
      </c>
      <c r="AH3843" s="223" t="s">
        <v>36</v>
      </c>
      <c r="AI3843" s="223" t="s">
        <v>37</v>
      </c>
      <c r="AK3843" s="229" t="s">
        <v>30</v>
      </c>
      <c r="AL3843" s="229"/>
      <c r="AM3843" s="229"/>
    </row>
    <row r="3844" spans="1:39" s="6" customFormat="1" ht="35.25" customHeight="1" x14ac:dyDescent="0.3">
      <c r="A3844" s="224"/>
      <c r="B3844" s="224"/>
      <c r="C3844" s="224"/>
      <c r="D3844" s="227"/>
      <c r="E3844" s="223"/>
      <c r="F3844" s="223"/>
      <c r="G3844" s="223"/>
      <c r="H3844" s="223"/>
      <c r="I3844" s="230"/>
      <c r="J3844" s="230"/>
      <c r="K3844" s="230"/>
      <c r="L3844" s="230"/>
      <c r="M3844" s="5">
        <v>0</v>
      </c>
      <c r="N3844" s="5">
        <v>625000</v>
      </c>
      <c r="O3844" s="5">
        <v>1250000</v>
      </c>
      <c r="P3844" s="225"/>
      <c r="Q3844" s="225"/>
      <c r="R3844" s="29">
        <v>4.95E-4</v>
      </c>
      <c r="S3844" s="29">
        <v>9.5200000000000005E-4</v>
      </c>
      <c r="T3844" s="29">
        <v>1.5900000000000001E-3</v>
      </c>
      <c r="U3844" s="29">
        <v>1.1169999999999999E-3</v>
      </c>
      <c r="V3844" s="29">
        <v>2.189E-3</v>
      </c>
      <c r="W3844" s="29">
        <v>4.5430000000000002E-3</v>
      </c>
      <c r="X3844" s="29">
        <v>8.8199999999999997E-4</v>
      </c>
      <c r="Y3844" s="29">
        <v>1.6949999999999999E-3</v>
      </c>
      <c r="Z3844" s="29">
        <v>2.8319999999999999E-3</v>
      </c>
      <c r="AA3844" s="29">
        <v>1.9889999999999999E-3</v>
      </c>
      <c r="AB3844" s="29">
        <v>3.8999999999999998E-3</v>
      </c>
      <c r="AC3844" s="29">
        <v>8.0949999999999998E-3</v>
      </c>
      <c r="AD3844" s="233"/>
      <c r="AE3844" s="232"/>
      <c r="AF3844" s="232"/>
      <c r="AG3844" s="234"/>
      <c r="AH3844" s="223"/>
      <c r="AI3844" s="223"/>
      <c r="AK3844" s="229"/>
      <c r="AL3844" s="229"/>
      <c r="AM3844" s="229"/>
    </row>
    <row r="3845" spans="1:39" s="3" customFormat="1" ht="13.8" x14ac:dyDescent="0.25">
      <c r="A3845" s="7" t="s">
        <v>44</v>
      </c>
      <c r="B3845" s="7" t="s">
        <v>42</v>
      </c>
      <c r="C3845" s="8" t="s">
        <v>39</v>
      </c>
      <c r="D3845" s="30"/>
      <c r="E3845" s="8" t="s">
        <v>64</v>
      </c>
      <c r="F3845" s="9" t="str">
        <f>IFERROR(VLOOKUP(E3845,Template!$AK$5:$AL$17,2,FALSE),"")</f>
        <v/>
      </c>
      <c r="G3845" s="41" t="s">
        <v>7</v>
      </c>
      <c r="H3845" s="41" t="s">
        <v>6</v>
      </c>
      <c r="I3845" s="32" t="s">
        <v>65</v>
      </c>
      <c r="J3845" s="32" t="s">
        <v>66</v>
      </c>
      <c r="K3845" s="33">
        <f>IFERROR(I3845+J3845,0)</f>
        <v>0</v>
      </c>
      <c r="L3845" s="33">
        <f>IFERROR(K3845,"")</f>
        <v>0</v>
      </c>
      <c r="M3845" s="34">
        <f t="shared" ref="M3845:M3856" si="10771">IF(L3845&lt;=$N$4,K3845,IF(L3844&gt;$N$4,0,$N$4-L3844))</f>
        <v>0</v>
      </c>
      <c r="N3845" s="34">
        <f>IF(AND(L3845&gt;$N$4,L3845&lt;=$O$4),K3845-M3845,IF(AND(L3844&gt;$N$4,L3844&lt;=$O$4),$O$4-L3844,IF(L3844&gt;$O$4,0,IF(L3845&lt;$N$4,0,MIN(L3845-$N$4,$N$4)))))</f>
        <v>0</v>
      </c>
      <c r="O3845" s="34">
        <f>IF(L3845&gt;$O$4,K3845-M3845-N3845,0)</f>
        <v>0</v>
      </c>
      <c r="P3845" s="12" t="s">
        <v>94</v>
      </c>
      <c r="Q3845" s="12" t="s">
        <v>68</v>
      </c>
      <c r="R3845" s="33">
        <f>IF(AND($Q3845="LOW",$P3845="French"),M3845*R$4,0)</f>
        <v>0</v>
      </c>
      <c r="S3845" s="33">
        <f>IF(AND($Q3845="LOW",$P3845="French"),N3845*S$4,0)</f>
        <v>0</v>
      </c>
      <c r="T3845" s="33">
        <f>IF(AND($Q3845="LOW",$P3845="French"),O3845*T$4,0)</f>
        <v>0</v>
      </c>
      <c r="U3845" s="33">
        <f>IF(AND($Q3845="HIGH",$P3845="French"),M3845*U$4,0)</f>
        <v>0</v>
      </c>
      <c r="V3845" s="33">
        <f>IF(AND($Q3845="HIGH",$P3845="French"),N3845*V$4,0)</f>
        <v>0</v>
      </c>
      <c r="W3845" s="33">
        <f>IF(AND($Q3845="HIGH",$P3845="French"),O3845*W$4,0)</f>
        <v>0</v>
      </c>
      <c r="X3845" s="33">
        <f>IF(AND($Q3845="LOW",$P3845="English"),M3845*X$4,0)</f>
        <v>0</v>
      </c>
      <c r="Y3845" s="33">
        <f>IF(AND($Q3845="LOW",$P3845="English"),N3845*Y$4,0)</f>
        <v>0</v>
      </c>
      <c r="Z3845" s="33">
        <f>IF(AND($Q3845="LOW",$P3845="English"),O3845*Z$4,0)</f>
        <v>0</v>
      </c>
      <c r="AA3845" s="33">
        <f>IF(AND($Q3845="HIGH",$P3845="English"),M3845*AA$4,0)</f>
        <v>0</v>
      </c>
      <c r="AB3845" s="33">
        <f>IF(AND($Q3845="HIGH",$P3845="English"),N3845*AB$4,0)</f>
        <v>0</v>
      </c>
      <c r="AC3845" s="33">
        <f>IF(AND($Q3845="HIGH",$P3845="English"),O3845*AC$4,0)</f>
        <v>0</v>
      </c>
      <c r="AD3845" s="26">
        <f>SUM(R3845:AC3845)</f>
        <v>0</v>
      </c>
      <c r="AE3845" s="46" t="str">
        <f>IFERROR(IF(AE$3=VLOOKUP($E3845,Template!$AK$5:$AM$17,3,FALSE),$AD3845*$F3845,0),"0.00")</f>
        <v>0.00</v>
      </c>
      <c r="AF3845" s="46" t="str">
        <f>IFERROR(IF(AF$3=VLOOKUP($E3845,Template!$AK$5:$AM$17,3,FALSE),$AD3845*$F3845,0),"0.00")</f>
        <v>0.00</v>
      </c>
      <c r="AG3845" s="28">
        <f>SUM(AD3845:AF3845)</f>
        <v>0</v>
      </c>
      <c r="AH3845" s="13" t="s">
        <v>40</v>
      </c>
      <c r="AI3845" s="13" t="s">
        <v>41</v>
      </c>
      <c r="AK3845" s="14" t="s">
        <v>25</v>
      </c>
      <c r="AL3845" s="15">
        <v>0.05</v>
      </c>
      <c r="AM3845" s="16" t="s">
        <v>3</v>
      </c>
    </row>
    <row r="3846" spans="1:39" s="3" customFormat="1" ht="13.8" x14ac:dyDescent="0.25">
      <c r="A3846" s="7" t="str">
        <f>A3845</f>
        <v>(Enter Broadcasting Company Name)</v>
      </c>
      <c r="B3846" s="7" t="str">
        <f>B3845</f>
        <v>(Enter Call Letters)</v>
      </c>
      <c r="C3846" s="8" t="str">
        <f>C3845</f>
        <v>(Select AM/FM)</v>
      </c>
      <c r="D3846" s="30"/>
      <c r="E3846" s="8" t="str">
        <f>E3845</f>
        <v>(Select Station Province)</v>
      </c>
      <c r="F3846" s="9" t="str">
        <f>IFERROR(VLOOKUP(E3846,Template!$AK$5:$AL$17,2,FALSE),"")</f>
        <v/>
      </c>
      <c r="G3846" s="42" t="s">
        <v>8</v>
      </c>
      <c r="H3846" s="42" t="s">
        <v>9</v>
      </c>
      <c r="I3846" s="32" t="s">
        <v>65</v>
      </c>
      <c r="J3846" s="32" t="s">
        <v>66</v>
      </c>
      <c r="K3846" s="33">
        <f t="shared" ref="K3846:K3856" si="10772">IFERROR(I3846+J3846,0)</f>
        <v>0</v>
      </c>
      <c r="L3846" s="33">
        <f t="shared" ref="L3846:L3856" si="10773">IFERROR(L3845+K3846,"")</f>
        <v>0</v>
      </c>
      <c r="M3846" s="34">
        <f t="shared" si="10771"/>
        <v>0</v>
      </c>
      <c r="N3846" s="34">
        <f>IF(AND(L3846&gt;$N$4,L3846&lt;=$O$4),K3846-M3846,IF(AND(L3845&gt;$N$4,L3845&lt;=$O$4),$O$4-L3845,IF(L3845&gt;$O$4,0,IF(L3846&lt;$N$4,0,MIN(L3846-$N$4,$N$4)))))</f>
        <v>0</v>
      </c>
      <c r="O3846" s="34">
        <f t="shared" ref="O3846:O3856" si="10774">IF(L3846&gt;$O$4,K3846-M3846-N3846,0)</f>
        <v>0</v>
      </c>
      <c r="P3846" s="12" t="str">
        <f>P3845</f>
        <v>(Select Language)</v>
      </c>
      <c r="Q3846" s="12" t="str">
        <f>Q3845</f>
        <v>(Select Usage)</v>
      </c>
      <c r="R3846" s="33">
        <f t="shared" ref="R3846:R3856" si="10775">IF(AND($Q3846="LOW",$P3846="French"),M3846*R$4,0)</f>
        <v>0</v>
      </c>
      <c r="S3846" s="33">
        <f t="shared" ref="S3846:S3856" si="10776">IF(AND($Q3846="LOW",$P3846="French"),N3846*S$4,0)</f>
        <v>0</v>
      </c>
      <c r="T3846" s="33">
        <f t="shared" ref="T3846:T3856" si="10777">IF(AND($Q3846="LOW",$P3846="French"),O3846*T$4,0)</f>
        <v>0</v>
      </c>
      <c r="U3846" s="33">
        <f t="shared" ref="U3846:U3856" si="10778">IF(AND($Q3846="HIGH",$P3846="French"),M3846*U$4,0)</f>
        <v>0</v>
      </c>
      <c r="V3846" s="33">
        <f t="shared" ref="V3846:V3856" si="10779">IF(AND($Q3846="HIGH",$P3846="French"),N3846*V$4,0)</f>
        <v>0</v>
      </c>
      <c r="W3846" s="33">
        <f t="shared" ref="W3846:W3856" si="10780">IF(AND($Q3846="HIGH",$P3846="French"),O3846*W$4,0)</f>
        <v>0</v>
      </c>
      <c r="X3846" s="33">
        <f t="shared" ref="X3846:X3856" si="10781">IF(AND($Q3846="LOW",$P3846="English"),M3846*X$4,0)</f>
        <v>0</v>
      </c>
      <c r="Y3846" s="33">
        <f t="shared" ref="Y3846:Y3856" si="10782">IF(AND($Q3846="LOW",$P3846="English"),N3846*Y$4,0)</f>
        <v>0</v>
      </c>
      <c r="Z3846" s="33">
        <f t="shared" ref="Z3846:Z3856" si="10783">IF(AND($Q3846="LOW",$P3846="English"),O3846*Z$4,0)</f>
        <v>0</v>
      </c>
      <c r="AA3846" s="33">
        <f t="shared" ref="AA3846:AA3856" si="10784">IF(AND($Q3846="HIGH",$P3846="English"),M3846*AA$4,0)</f>
        <v>0</v>
      </c>
      <c r="AB3846" s="33">
        <f t="shared" ref="AB3846:AB3856" si="10785">IF(AND($Q3846="HIGH",$P3846="English"),N3846*AB$4,0)</f>
        <v>0</v>
      </c>
      <c r="AC3846" s="33">
        <f t="shared" ref="AC3846:AC3856" si="10786">IF(AND($Q3846="HIGH",$P3846="English"),O3846*AC$4,0)</f>
        <v>0</v>
      </c>
      <c r="AD3846" s="26">
        <f t="shared" ref="AD3846:AD3850" si="10787">SUM(R3846:AC3846)</f>
        <v>0</v>
      </c>
      <c r="AE3846" s="46" t="str">
        <f>IFERROR(IF(AE$3=VLOOKUP($E3846,Template!$AK$5:$AM$17,3,FALSE),$AD3846*$F3846,0),"0.00")</f>
        <v>0.00</v>
      </c>
      <c r="AF3846" s="46" t="str">
        <f>IFERROR(IF(AF$3=VLOOKUP($E3846,Template!$AK$5:$AM$17,3,FALSE),$AD3846*$F3846,0),"0.00")</f>
        <v>0.00</v>
      </c>
      <c r="AG3846" s="28">
        <f t="shared" ref="AG3846:AG3856" si="10788">SUM(AD3846:AF3846)</f>
        <v>0</v>
      </c>
      <c r="AH3846" s="13" t="s">
        <v>40</v>
      </c>
      <c r="AI3846" s="13" t="s">
        <v>41</v>
      </c>
      <c r="AK3846" s="14" t="s">
        <v>23</v>
      </c>
      <c r="AL3846" s="15">
        <v>0.05</v>
      </c>
      <c r="AM3846" s="16" t="s">
        <v>3</v>
      </c>
    </row>
    <row r="3847" spans="1:39" s="3" customFormat="1" ht="13.8" x14ac:dyDescent="0.25">
      <c r="A3847" s="7" t="str">
        <f t="shared" ref="A3847:C3847" si="10789">A3846</f>
        <v>(Enter Broadcasting Company Name)</v>
      </c>
      <c r="B3847" s="7" t="str">
        <f t="shared" si="10789"/>
        <v>(Enter Call Letters)</v>
      </c>
      <c r="C3847" s="8" t="str">
        <f t="shared" si="10789"/>
        <v>(Select AM/FM)</v>
      </c>
      <c r="D3847" s="30"/>
      <c r="E3847" s="8" t="str">
        <f t="shared" ref="E3847:E3856" si="10790">E3846</f>
        <v>(Select Station Province)</v>
      </c>
      <c r="F3847" s="9" t="str">
        <f>IFERROR(VLOOKUP(E3847,Template!$AK$5:$AL$17,2,FALSE),"")</f>
        <v/>
      </c>
      <c r="G3847" s="42" t="s">
        <v>6</v>
      </c>
      <c r="H3847" s="42" t="s">
        <v>10</v>
      </c>
      <c r="I3847" s="32" t="s">
        <v>65</v>
      </c>
      <c r="J3847" s="32" t="s">
        <v>66</v>
      </c>
      <c r="K3847" s="33">
        <f t="shared" si="10772"/>
        <v>0</v>
      </c>
      <c r="L3847" s="33">
        <f t="shared" si="10773"/>
        <v>0</v>
      </c>
      <c r="M3847" s="34">
        <f t="shared" si="10771"/>
        <v>0</v>
      </c>
      <c r="N3847" s="34">
        <f t="shared" ref="N3847:N3856" si="10791">IF(AND(L3847&gt;$N$4,L3847&lt;=$O$4),K3847-M3847,IF(AND(L3846&gt;$N$4,L3846&lt;=$O$4),$O$4-L3846,IF(L3846&gt;$O$4,0,IF(L3847&lt;$N$4,0,MIN(L3847-$N$4,$N$4)))))</f>
        <v>0</v>
      </c>
      <c r="O3847" s="34">
        <f t="shared" si="10774"/>
        <v>0</v>
      </c>
      <c r="P3847" s="12" t="str">
        <f t="shared" ref="P3847:Q3847" si="10792">P3846</f>
        <v>(Select Language)</v>
      </c>
      <c r="Q3847" s="12" t="str">
        <f t="shared" si="10792"/>
        <v>(Select Usage)</v>
      </c>
      <c r="R3847" s="33">
        <f t="shared" si="10775"/>
        <v>0</v>
      </c>
      <c r="S3847" s="33">
        <f t="shared" si="10776"/>
        <v>0</v>
      </c>
      <c r="T3847" s="33">
        <f t="shared" si="10777"/>
        <v>0</v>
      </c>
      <c r="U3847" s="33">
        <f t="shared" si="10778"/>
        <v>0</v>
      </c>
      <c r="V3847" s="33">
        <f t="shared" si="10779"/>
        <v>0</v>
      </c>
      <c r="W3847" s="33">
        <f t="shared" si="10780"/>
        <v>0</v>
      </c>
      <c r="X3847" s="33">
        <f t="shared" si="10781"/>
        <v>0</v>
      </c>
      <c r="Y3847" s="33">
        <f t="shared" si="10782"/>
        <v>0</v>
      </c>
      <c r="Z3847" s="33">
        <f t="shared" si="10783"/>
        <v>0</v>
      </c>
      <c r="AA3847" s="33">
        <f t="shared" si="10784"/>
        <v>0</v>
      </c>
      <c r="AB3847" s="33">
        <f t="shared" si="10785"/>
        <v>0</v>
      </c>
      <c r="AC3847" s="33">
        <f t="shared" si="10786"/>
        <v>0</v>
      </c>
      <c r="AD3847" s="26">
        <f t="shared" si="10787"/>
        <v>0</v>
      </c>
      <c r="AE3847" s="46" t="str">
        <f>IFERROR(IF(AE$3=VLOOKUP($E3847,Template!$AK$5:$AM$17,3,FALSE),$AD3847*$F3847,0),"0.00")</f>
        <v>0.00</v>
      </c>
      <c r="AF3847" s="46" t="str">
        <f>IFERROR(IF(AF$3=VLOOKUP($E3847,Template!$AK$5:$AM$17,3,FALSE),$AD3847*$F3847,0),"0.00")</f>
        <v>0.00</v>
      </c>
      <c r="AG3847" s="28">
        <f t="shared" si="10788"/>
        <v>0</v>
      </c>
      <c r="AH3847" s="13" t="s">
        <v>40</v>
      </c>
      <c r="AI3847" s="13" t="s">
        <v>41</v>
      </c>
      <c r="AK3847" s="14" t="s">
        <v>24</v>
      </c>
      <c r="AL3847" s="15">
        <v>0.05</v>
      </c>
      <c r="AM3847" s="16" t="s">
        <v>3</v>
      </c>
    </row>
    <row r="3848" spans="1:39" s="3" customFormat="1" ht="13.8" x14ac:dyDescent="0.25">
      <c r="A3848" s="7" t="str">
        <f t="shared" ref="A3848:C3848" si="10793">A3847</f>
        <v>(Enter Broadcasting Company Name)</v>
      </c>
      <c r="B3848" s="7" t="str">
        <f t="shared" si="10793"/>
        <v>(Enter Call Letters)</v>
      </c>
      <c r="C3848" s="8" t="str">
        <f t="shared" si="10793"/>
        <v>(Select AM/FM)</v>
      </c>
      <c r="D3848" s="30"/>
      <c r="E3848" s="8" t="str">
        <f t="shared" si="10790"/>
        <v>(Select Station Province)</v>
      </c>
      <c r="F3848" s="9" t="str">
        <f>IFERROR(VLOOKUP(E3848,Template!$AK$5:$AL$17,2,FALSE),"")</f>
        <v/>
      </c>
      <c r="G3848" s="42" t="s">
        <v>9</v>
      </c>
      <c r="H3848" s="42" t="s">
        <v>11</v>
      </c>
      <c r="I3848" s="32" t="s">
        <v>65</v>
      </c>
      <c r="J3848" s="32" t="s">
        <v>66</v>
      </c>
      <c r="K3848" s="33">
        <f t="shared" si="10772"/>
        <v>0</v>
      </c>
      <c r="L3848" s="33">
        <f t="shared" si="10773"/>
        <v>0</v>
      </c>
      <c r="M3848" s="34">
        <f t="shared" si="10771"/>
        <v>0</v>
      </c>
      <c r="N3848" s="34">
        <f t="shared" si="10791"/>
        <v>0</v>
      </c>
      <c r="O3848" s="34">
        <f t="shared" si="10774"/>
        <v>0</v>
      </c>
      <c r="P3848" s="12" t="str">
        <f t="shared" ref="P3848:Q3848" si="10794">P3847</f>
        <v>(Select Language)</v>
      </c>
      <c r="Q3848" s="12" t="str">
        <f t="shared" si="10794"/>
        <v>(Select Usage)</v>
      </c>
      <c r="R3848" s="33">
        <f t="shared" si="10775"/>
        <v>0</v>
      </c>
      <c r="S3848" s="33">
        <f t="shared" si="10776"/>
        <v>0</v>
      </c>
      <c r="T3848" s="33">
        <f t="shared" si="10777"/>
        <v>0</v>
      </c>
      <c r="U3848" s="33">
        <f t="shared" si="10778"/>
        <v>0</v>
      </c>
      <c r="V3848" s="33">
        <f t="shared" si="10779"/>
        <v>0</v>
      </c>
      <c r="W3848" s="33">
        <f t="shared" si="10780"/>
        <v>0</v>
      </c>
      <c r="X3848" s="33">
        <f t="shared" si="10781"/>
        <v>0</v>
      </c>
      <c r="Y3848" s="33">
        <f t="shared" si="10782"/>
        <v>0</v>
      </c>
      <c r="Z3848" s="33">
        <f t="shared" si="10783"/>
        <v>0</v>
      </c>
      <c r="AA3848" s="33">
        <f t="shared" si="10784"/>
        <v>0</v>
      </c>
      <c r="AB3848" s="33">
        <f t="shared" si="10785"/>
        <v>0</v>
      </c>
      <c r="AC3848" s="33">
        <f t="shared" si="10786"/>
        <v>0</v>
      </c>
      <c r="AD3848" s="26">
        <f t="shared" si="10787"/>
        <v>0</v>
      </c>
      <c r="AE3848" s="46" t="str">
        <f>IFERROR(IF(AE$3=VLOOKUP($E3848,Template!$AK$5:$AM$17,3,FALSE),$AD3848*$F3848,0),"0.00")</f>
        <v>0.00</v>
      </c>
      <c r="AF3848" s="46" t="str">
        <f>IFERROR(IF(AF$3=VLOOKUP($E3848,Template!$AK$5:$AM$17,3,FALSE),$AD3848*$F3848,0),"0.00")</f>
        <v>0.00</v>
      </c>
      <c r="AG3848" s="28">
        <f t="shared" si="10788"/>
        <v>0</v>
      </c>
      <c r="AH3848" s="13" t="s">
        <v>40</v>
      </c>
      <c r="AI3848" s="13" t="s">
        <v>41</v>
      </c>
      <c r="AK3848" s="14" t="s">
        <v>22</v>
      </c>
      <c r="AL3848" s="15">
        <v>0.15</v>
      </c>
      <c r="AM3848" s="16" t="s">
        <v>2</v>
      </c>
    </row>
    <row r="3849" spans="1:39" s="3" customFormat="1" ht="13.8" x14ac:dyDescent="0.25">
      <c r="A3849" s="7" t="str">
        <f t="shared" ref="A3849:C3849" si="10795">A3848</f>
        <v>(Enter Broadcasting Company Name)</v>
      </c>
      <c r="B3849" s="7" t="str">
        <f t="shared" si="10795"/>
        <v>(Enter Call Letters)</v>
      </c>
      <c r="C3849" s="8" t="str">
        <f t="shared" si="10795"/>
        <v>(Select AM/FM)</v>
      </c>
      <c r="D3849" s="30"/>
      <c r="E3849" s="8" t="str">
        <f t="shared" si="10790"/>
        <v>(Select Station Province)</v>
      </c>
      <c r="F3849" s="9" t="str">
        <f>IFERROR(VLOOKUP(E3849,Template!$AK$5:$AL$17,2,FALSE),"")</f>
        <v/>
      </c>
      <c r="G3849" s="42" t="s">
        <v>10</v>
      </c>
      <c r="H3849" s="42" t="s">
        <v>12</v>
      </c>
      <c r="I3849" s="32" t="s">
        <v>65</v>
      </c>
      <c r="J3849" s="32" t="s">
        <v>66</v>
      </c>
      <c r="K3849" s="33">
        <f t="shared" si="10772"/>
        <v>0</v>
      </c>
      <c r="L3849" s="33">
        <f t="shared" si="10773"/>
        <v>0</v>
      </c>
      <c r="M3849" s="34">
        <f t="shared" si="10771"/>
        <v>0</v>
      </c>
      <c r="N3849" s="34">
        <f t="shared" si="10791"/>
        <v>0</v>
      </c>
      <c r="O3849" s="34">
        <f t="shared" si="10774"/>
        <v>0</v>
      </c>
      <c r="P3849" s="12" t="str">
        <f t="shared" ref="P3849:Q3849" si="10796">P3848</f>
        <v>(Select Language)</v>
      </c>
      <c r="Q3849" s="12" t="str">
        <f t="shared" si="10796"/>
        <v>(Select Usage)</v>
      </c>
      <c r="R3849" s="33">
        <f t="shared" si="10775"/>
        <v>0</v>
      </c>
      <c r="S3849" s="33">
        <f t="shared" si="10776"/>
        <v>0</v>
      </c>
      <c r="T3849" s="33">
        <f t="shared" si="10777"/>
        <v>0</v>
      </c>
      <c r="U3849" s="33">
        <f t="shared" si="10778"/>
        <v>0</v>
      </c>
      <c r="V3849" s="33">
        <f t="shared" si="10779"/>
        <v>0</v>
      </c>
      <c r="W3849" s="33">
        <f t="shared" si="10780"/>
        <v>0</v>
      </c>
      <c r="X3849" s="33">
        <f t="shared" si="10781"/>
        <v>0</v>
      </c>
      <c r="Y3849" s="33">
        <f t="shared" si="10782"/>
        <v>0</v>
      </c>
      <c r="Z3849" s="33">
        <f t="shared" si="10783"/>
        <v>0</v>
      </c>
      <c r="AA3849" s="33">
        <f t="shared" si="10784"/>
        <v>0</v>
      </c>
      <c r="AB3849" s="33">
        <f t="shared" si="10785"/>
        <v>0</v>
      </c>
      <c r="AC3849" s="33">
        <f t="shared" si="10786"/>
        <v>0</v>
      </c>
      <c r="AD3849" s="26">
        <f t="shared" si="10787"/>
        <v>0</v>
      </c>
      <c r="AE3849" s="46" t="str">
        <f>IFERROR(IF(AE$3=VLOOKUP($E3849,Template!$AK$5:$AM$17,3,FALSE),$AD3849*$F3849,0),"0.00")</f>
        <v>0.00</v>
      </c>
      <c r="AF3849" s="46" t="str">
        <f>IFERROR(IF(AF$3=VLOOKUP($E3849,Template!$AK$5:$AM$17,3,FALSE),$AD3849*$F3849,0),"0.00")</f>
        <v>0.00</v>
      </c>
      <c r="AG3849" s="28">
        <f t="shared" si="10788"/>
        <v>0</v>
      </c>
      <c r="AH3849" s="13" t="s">
        <v>40</v>
      </c>
      <c r="AI3849" s="13" t="s">
        <v>41</v>
      </c>
      <c r="AK3849" s="14" t="s">
        <v>26</v>
      </c>
      <c r="AL3849" s="15">
        <v>0.15</v>
      </c>
      <c r="AM3849" s="16" t="s">
        <v>2</v>
      </c>
    </row>
    <row r="3850" spans="1:39" s="3" customFormat="1" ht="13.8" x14ac:dyDescent="0.25">
      <c r="A3850" s="7" t="str">
        <f t="shared" ref="A3850:C3850" si="10797">A3849</f>
        <v>(Enter Broadcasting Company Name)</v>
      </c>
      <c r="B3850" s="7" t="str">
        <f t="shared" si="10797"/>
        <v>(Enter Call Letters)</v>
      </c>
      <c r="C3850" s="8" t="str">
        <f t="shared" si="10797"/>
        <v>(Select AM/FM)</v>
      </c>
      <c r="D3850" s="30"/>
      <c r="E3850" s="8" t="str">
        <f t="shared" si="10790"/>
        <v>(Select Station Province)</v>
      </c>
      <c r="F3850" s="9" t="str">
        <f>IFERROR(VLOOKUP(E3850,Template!$AK$5:$AL$17,2,FALSE),"")</f>
        <v/>
      </c>
      <c r="G3850" s="42" t="s">
        <v>11</v>
      </c>
      <c r="H3850" s="42" t="s">
        <v>13</v>
      </c>
      <c r="I3850" s="32" t="s">
        <v>65</v>
      </c>
      <c r="J3850" s="32" t="s">
        <v>66</v>
      </c>
      <c r="K3850" s="33">
        <f t="shared" si="10772"/>
        <v>0</v>
      </c>
      <c r="L3850" s="33">
        <f t="shared" si="10773"/>
        <v>0</v>
      </c>
      <c r="M3850" s="34">
        <f t="shared" si="10771"/>
        <v>0</v>
      </c>
      <c r="N3850" s="34">
        <f t="shared" si="10791"/>
        <v>0</v>
      </c>
      <c r="O3850" s="34">
        <f t="shared" si="10774"/>
        <v>0</v>
      </c>
      <c r="P3850" s="12" t="str">
        <f t="shared" ref="P3850:Q3850" si="10798">P3849</f>
        <v>(Select Language)</v>
      </c>
      <c r="Q3850" s="12" t="str">
        <f t="shared" si="10798"/>
        <v>(Select Usage)</v>
      </c>
      <c r="R3850" s="33">
        <f t="shared" si="10775"/>
        <v>0</v>
      </c>
      <c r="S3850" s="33">
        <f t="shared" si="10776"/>
        <v>0</v>
      </c>
      <c r="T3850" s="33">
        <f t="shared" si="10777"/>
        <v>0</v>
      </c>
      <c r="U3850" s="33">
        <f t="shared" si="10778"/>
        <v>0</v>
      </c>
      <c r="V3850" s="33">
        <f t="shared" si="10779"/>
        <v>0</v>
      </c>
      <c r="W3850" s="33">
        <f t="shared" si="10780"/>
        <v>0</v>
      </c>
      <c r="X3850" s="33">
        <f t="shared" si="10781"/>
        <v>0</v>
      </c>
      <c r="Y3850" s="33">
        <f t="shared" si="10782"/>
        <v>0</v>
      </c>
      <c r="Z3850" s="33">
        <f t="shared" si="10783"/>
        <v>0</v>
      </c>
      <c r="AA3850" s="33">
        <f t="shared" si="10784"/>
        <v>0</v>
      </c>
      <c r="AB3850" s="33">
        <f t="shared" si="10785"/>
        <v>0</v>
      </c>
      <c r="AC3850" s="33">
        <f t="shared" si="10786"/>
        <v>0</v>
      </c>
      <c r="AD3850" s="26">
        <f t="shared" si="10787"/>
        <v>0</v>
      </c>
      <c r="AE3850" s="46" t="str">
        <f>IFERROR(IF(AE$3=VLOOKUP($E3850,Template!$AK$5:$AM$17,3,FALSE),$AD3850*$F3850,0),"0.00")</f>
        <v>0.00</v>
      </c>
      <c r="AF3850" s="46" t="str">
        <f>IFERROR(IF(AF$3=VLOOKUP($E3850,Template!$AK$5:$AM$17,3,FALSE),$AD3850*$F3850,0),"0.00")</f>
        <v>0.00</v>
      </c>
      <c r="AG3850" s="28">
        <f t="shared" si="10788"/>
        <v>0</v>
      </c>
      <c r="AH3850" s="13" t="s">
        <v>40</v>
      </c>
      <c r="AI3850" s="13" t="s">
        <v>41</v>
      </c>
      <c r="AK3850" s="14" t="s">
        <v>27</v>
      </c>
      <c r="AL3850" s="15">
        <v>0.15</v>
      </c>
      <c r="AM3850" s="16" t="s">
        <v>2</v>
      </c>
    </row>
    <row r="3851" spans="1:39" s="3" customFormat="1" ht="13.8" x14ac:dyDescent="0.25">
      <c r="A3851" s="7" t="str">
        <f t="shared" ref="A3851:C3851" si="10799">A3850</f>
        <v>(Enter Broadcasting Company Name)</v>
      </c>
      <c r="B3851" s="7" t="str">
        <f t="shared" si="10799"/>
        <v>(Enter Call Letters)</v>
      </c>
      <c r="C3851" s="8" t="str">
        <f t="shared" si="10799"/>
        <v>(Select AM/FM)</v>
      </c>
      <c r="D3851" s="30"/>
      <c r="E3851" s="8" t="str">
        <f t="shared" si="10790"/>
        <v>(Select Station Province)</v>
      </c>
      <c r="F3851" s="9" t="str">
        <f>IFERROR(VLOOKUP(E3851,Template!$AK$5:$AL$17,2,FALSE),"")</f>
        <v/>
      </c>
      <c r="G3851" s="42" t="s">
        <v>12</v>
      </c>
      <c r="H3851" s="42" t="s">
        <v>15</v>
      </c>
      <c r="I3851" s="32" t="s">
        <v>65</v>
      </c>
      <c r="J3851" s="32" t="s">
        <v>66</v>
      </c>
      <c r="K3851" s="33">
        <f t="shared" si="10772"/>
        <v>0</v>
      </c>
      <c r="L3851" s="33">
        <f t="shared" si="10773"/>
        <v>0</v>
      </c>
      <c r="M3851" s="34">
        <f t="shared" si="10771"/>
        <v>0</v>
      </c>
      <c r="N3851" s="34">
        <f t="shared" si="10791"/>
        <v>0</v>
      </c>
      <c r="O3851" s="34">
        <f t="shared" si="10774"/>
        <v>0</v>
      </c>
      <c r="P3851" s="12" t="str">
        <f t="shared" ref="P3851:Q3851" si="10800">P3850</f>
        <v>(Select Language)</v>
      </c>
      <c r="Q3851" s="12" t="str">
        <f t="shared" si="10800"/>
        <v>(Select Usage)</v>
      </c>
      <c r="R3851" s="33">
        <f t="shared" si="10775"/>
        <v>0</v>
      </c>
      <c r="S3851" s="33">
        <f t="shared" si="10776"/>
        <v>0</v>
      </c>
      <c r="T3851" s="33">
        <f t="shared" si="10777"/>
        <v>0</v>
      </c>
      <c r="U3851" s="33">
        <f t="shared" si="10778"/>
        <v>0</v>
      </c>
      <c r="V3851" s="33">
        <f t="shared" si="10779"/>
        <v>0</v>
      </c>
      <c r="W3851" s="33">
        <f t="shared" si="10780"/>
        <v>0</v>
      </c>
      <c r="X3851" s="33">
        <f t="shared" si="10781"/>
        <v>0</v>
      </c>
      <c r="Y3851" s="33">
        <f t="shared" si="10782"/>
        <v>0</v>
      </c>
      <c r="Z3851" s="33">
        <f t="shared" si="10783"/>
        <v>0</v>
      </c>
      <c r="AA3851" s="33">
        <f t="shared" si="10784"/>
        <v>0</v>
      </c>
      <c r="AB3851" s="33">
        <f t="shared" si="10785"/>
        <v>0</v>
      </c>
      <c r="AC3851" s="33">
        <f t="shared" si="10786"/>
        <v>0</v>
      </c>
      <c r="AD3851" s="26">
        <f>SUM(R3851:AC3851)</f>
        <v>0</v>
      </c>
      <c r="AE3851" s="46" t="str">
        <f>IFERROR(IF(AE$3=VLOOKUP($E3851,Template!$AK$5:$AM$17,3,FALSE),$AD3851*$F3851,0),"0.00")</f>
        <v>0.00</v>
      </c>
      <c r="AF3851" s="46" t="str">
        <f>IFERROR(IF(AF$3=VLOOKUP($E3851,Template!$AK$5:$AM$17,3,FALSE),$AD3851*$F3851,0),"0.00")</f>
        <v>0.00</v>
      </c>
      <c r="AG3851" s="28">
        <f t="shared" si="10788"/>
        <v>0</v>
      </c>
      <c r="AH3851" s="13" t="s">
        <v>40</v>
      </c>
      <c r="AI3851" s="13" t="s">
        <v>41</v>
      </c>
      <c r="AK3851" s="14" t="s">
        <v>28</v>
      </c>
      <c r="AL3851" s="15">
        <v>0.05</v>
      </c>
      <c r="AM3851" s="16" t="s">
        <v>3</v>
      </c>
    </row>
    <row r="3852" spans="1:39" s="3" customFormat="1" ht="13.8" x14ac:dyDescent="0.25">
      <c r="A3852" s="7" t="str">
        <f t="shared" ref="A3852:C3852" si="10801">A3851</f>
        <v>(Enter Broadcasting Company Name)</v>
      </c>
      <c r="B3852" s="7" t="str">
        <f t="shared" si="10801"/>
        <v>(Enter Call Letters)</v>
      </c>
      <c r="C3852" s="8" t="str">
        <f t="shared" si="10801"/>
        <v>(Select AM/FM)</v>
      </c>
      <c r="D3852" s="30"/>
      <c r="E3852" s="8" t="str">
        <f t="shared" si="10790"/>
        <v>(Select Station Province)</v>
      </c>
      <c r="F3852" s="9" t="str">
        <f>IFERROR(VLOOKUP(E3852,Template!$AK$5:$AL$17,2,FALSE),"")</f>
        <v/>
      </c>
      <c r="G3852" s="42" t="s">
        <v>13</v>
      </c>
      <c r="H3852" s="42" t="s">
        <v>16</v>
      </c>
      <c r="I3852" s="32" t="s">
        <v>65</v>
      </c>
      <c r="J3852" s="32" t="s">
        <v>66</v>
      </c>
      <c r="K3852" s="33">
        <f t="shared" si="10772"/>
        <v>0</v>
      </c>
      <c r="L3852" s="33">
        <f t="shared" si="10773"/>
        <v>0</v>
      </c>
      <c r="M3852" s="34">
        <f t="shared" si="10771"/>
        <v>0</v>
      </c>
      <c r="N3852" s="34">
        <f t="shared" si="10791"/>
        <v>0</v>
      </c>
      <c r="O3852" s="34">
        <f t="shared" si="10774"/>
        <v>0</v>
      </c>
      <c r="P3852" s="12" t="str">
        <f t="shared" ref="P3852:Q3852" si="10802">P3851</f>
        <v>(Select Language)</v>
      </c>
      <c r="Q3852" s="12" t="str">
        <f t="shared" si="10802"/>
        <v>(Select Usage)</v>
      </c>
      <c r="R3852" s="33">
        <f t="shared" si="10775"/>
        <v>0</v>
      </c>
      <c r="S3852" s="33">
        <f t="shared" si="10776"/>
        <v>0</v>
      </c>
      <c r="T3852" s="33">
        <f t="shared" si="10777"/>
        <v>0</v>
      </c>
      <c r="U3852" s="33">
        <f t="shared" si="10778"/>
        <v>0</v>
      </c>
      <c r="V3852" s="33">
        <f t="shared" si="10779"/>
        <v>0</v>
      </c>
      <c r="W3852" s="33">
        <f t="shared" si="10780"/>
        <v>0</v>
      </c>
      <c r="X3852" s="33">
        <f t="shared" si="10781"/>
        <v>0</v>
      </c>
      <c r="Y3852" s="33">
        <f t="shared" si="10782"/>
        <v>0</v>
      </c>
      <c r="Z3852" s="33">
        <f t="shared" si="10783"/>
        <v>0</v>
      </c>
      <c r="AA3852" s="33">
        <f t="shared" si="10784"/>
        <v>0</v>
      </c>
      <c r="AB3852" s="33">
        <f t="shared" si="10785"/>
        <v>0</v>
      </c>
      <c r="AC3852" s="33">
        <f t="shared" si="10786"/>
        <v>0</v>
      </c>
      <c r="AD3852" s="26">
        <f t="shared" ref="AD3852:AD3854" si="10803">SUM(R3852:AC3852)</f>
        <v>0</v>
      </c>
      <c r="AE3852" s="46" t="str">
        <f>IFERROR(IF(AE$3=VLOOKUP($E3852,Template!$AK$5:$AM$17,3,FALSE),$AD3852*$F3852,0),"0.00")</f>
        <v>0.00</v>
      </c>
      <c r="AF3852" s="46" t="str">
        <f>IFERROR(IF(AF$3=VLOOKUP($E3852,Template!$AK$5:$AM$17,3,FALSE),$AD3852*$F3852,0),"0.00")</f>
        <v>0.00</v>
      </c>
      <c r="AG3852" s="28">
        <f t="shared" si="10788"/>
        <v>0</v>
      </c>
      <c r="AH3852" s="13" t="s">
        <v>40</v>
      </c>
      <c r="AI3852" s="13" t="s">
        <v>41</v>
      </c>
      <c r="AK3852" s="14" t="s">
        <v>70</v>
      </c>
      <c r="AL3852" s="15">
        <v>0.05</v>
      </c>
      <c r="AM3852" s="16" t="s">
        <v>3</v>
      </c>
    </row>
    <row r="3853" spans="1:39" s="3" customFormat="1" ht="13.8" x14ac:dyDescent="0.25">
      <c r="A3853" s="7" t="str">
        <f t="shared" ref="A3853:C3853" si="10804">A3852</f>
        <v>(Enter Broadcasting Company Name)</v>
      </c>
      <c r="B3853" s="7" t="str">
        <f t="shared" si="10804"/>
        <v>(Enter Call Letters)</v>
      </c>
      <c r="C3853" s="8" t="str">
        <f t="shared" si="10804"/>
        <v>(Select AM/FM)</v>
      </c>
      <c r="D3853" s="30"/>
      <c r="E3853" s="8" t="str">
        <f t="shared" si="10790"/>
        <v>(Select Station Province)</v>
      </c>
      <c r="F3853" s="9" t="str">
        <f>IFERROR(VLOOKUP(E3853,Template!$AK$5:$AL$17,2,FALSE),"")</f>
        <v/>
      </c>
      <c r="G3853" s="42" t="s">
        <v>15</v>
      </c>
      <c r="H3853" s="42" t="s">
        <v>17</v>
      </c>
      <c r="I3853" s="32" t="s">
        <v>65</v>
      </c>
      <c r="J3853" s="32" t="s">
        <v>66</v>
      </c>
      <c r="K3853" s="33">
        <f t="shared" si="10772"/>
        <v>0</v>
      </c>
      <c r="L3853" s="33">
        <f t="shared" si="10773"/>
        <v>0</v>
      </c>
      <c r="M3853" s="34">
        <f t="shared" si="10771"/>
        <v>0</v>
      </c>
      <c r="N3853" s="34">
        <f t="shared" si="10791"/>
        <v>0</v>
      </c>
      <c r="O3853" s="34">
        <f t="shared" si="10774"/>
        <v>0</v>
      </c>
      <c r="P3853" s="12" t="str">
        <f t="shared" ref="P3853:Q3853" si="10805">P3852</f>
        <v>(Select Language)</v>
      </c>
      <c r="Q3853" s="12" t="str">
        <f t="shared" si="10805"/>
        <v>(Select Usage)</v>
      </c>
      <c r="R3853" s="33">
        <f t="shared" si="10775"/>
        <v>0</v>
      </c>
      <c r="S3853" s="33">
        <f t="shared" si="10776"/>
        <v>0</v>
      </c>
      <c r="T3853" s="33">
        <f t="shared" si="10777"/>
        <v>0</v>
      </c>
      <c r="U3853" s="33">
        <f t="shared" si="10778"/>
        <v>0</v>
      </c>
      <c r="V3853" s="33">
        <f t="shared" si="10779"/>
        <v>0</v>
      </c>
      <c r="W3853" s="33">
        <f t="shared" si="10780"/>
        <v>0</v>
      </c>
      <c r="X3853" s="33">
        <f t="shared" si="10781"/>
        <v>0</v>
      </c>
      <c r="Y3853" s="33">
        <f t="shared" si="10782"/>
        <v>0</v>
      </c>
      <c r="Z3853" s="33">
        <f t="shared" si="10783"/>
        <v>0</v>
      </c>
      <c r="AA3853" s="33">
        <f t="shared" si="10784"/>
        <v>0</v>
      </c>
      <c r="AB3853" s="33">
        <f t="shared" si="10785"/>
        <v>0</v>
      </c>
      <c r="AC3853" s="33">
        <f t="shared" si="10786"/>
        <v>0</v>
      </c>
      <c r="AD3853" s="26">
        <f t="shared" si="10803"/>
        <v>0</v>
      </c>
      <c r="AE3853" s="46" t="str">
        <f>IFERROR(IF(AE$3=VLOOKUP($E3853,Template!$AK$5:$AM$17,3,FALSE),$AD3853*$F3853,0),"0.00")</f>
        <v>0.00</v>
      </c>
      <c r="AF3853" s="46" t="str">
        <f>IFERROR(IF(AF$3=VLOOKUP($E3853,Template!$AK$5:$AM$17,3,FALSE),$AD3853*$F3853,0),"0.00")</f>
        <v>0.00</v>
      </c>
      <c r="AG3853" s="28">
        <f t="shared" si="10788"/>
        <v>0</v>
      </c>
      <c r="AH3853" s="13" t="s">
        <v>40</v>
      </c>
      <c r="AI3853" s="13" t="s">
        <v>41</v>
      </c>
      <c r="AK3853" s="14" t="s">
        <v>20</v>
      </c>
      <c r="AL3853" s="15">
        <v>0.13</v>
      </c>
      <c r="AM3853" s="16" t="s">
        <v>2</v>
      </c>
    </row>
    <row r="3854" spans="1:39" s="3" customFormat="1" ht="13.8" x14ac:dyDescent="0.25">
      <c r="A3854" s="7" t="str">
        <f t="shared" ref="A3854:C3854" si="10806">A3853</f>
        <v>(Enter Broadcasting Company Name)</v>
      </c>
      <c r="B3854" s="7" t="str">
        <f t="shared" si="10806"/>
        <v>(Enter Call Letters)</v>
      </c>
      <c r="C3854" s="8" t="str">
        <f t="shared" si="10806"/>
        <v>(Select AM/FM)</v>
      </c>
      <c r="D3854" s="30"/>
      <c r="E3854" s="8" t="str">
        <f t="shared" si="10790"/>
        <v>(Select Station Province)</v>
      </c>
      <c r="F3854" s="9" t="str">
        <f>IFERROR(VLOOKUP(E3854,Template!$AK$5:$AL$17,2,FALSE),"")</f>
        <v/>
      </c>
      <c r="G3854" s="42" t="s">
        <v>16</v>
      </c>
      <c r="H3854" s="42" t="s">
        <v>18</v>
      </c>
      <c r="I3854" s="32" t="s">
        <v>65</v>
      </c>
      <c r="J3854" s="32" t="s">
        <v>66</v>
      </c>
      <c r="K3854" s="33">
        <f t="shared" si="10772"/>
        <v>0</v>
      </c>
      <c r="L3854" s="33">
        <f t="shared" si="10773"/>
        <v>0</v>
      </c>
      <c r="M3854" s="34">
        <f t="shared" si="10771"/>
        <v>0</v>
      </c>
      <c r="N3854" s="34">
        <f t="shared" si="10791"/>
        <v>0</v>
      </c>
      <c r="O3854" s="34">
        <f t="shared" si="10774"/>
        <v>0</v>
      </c>
      <c r="P3854" s="12" t="str">
        <f t="shared" ref="P3854:Q3854" si="10807">P3853</f>
        <v>(Select Language)</v>
      </c>
      <c r="Q3854" s="12" t="str">
        <f t="shared" si="10807"/>
        <v>(Select Usage)</v>
      </c>
      <c r="R3854" s="33">
        <f t="shared" si="10775"/>
        <v>0</v>
      </c>
      <c r="S3854" s="33">
        <f t="shared" si="10776"/>
        <v>0</v>
      </c>
      <c r="T3854" s="33">
        <f t="shared" si="10777"/>
        <v>0</v>
      </c>
      <c r="U3854" s="33">
        <f t="shared" si="10778"/>
        <v>0</v>
      </c>
      <c r="V3854" s="33">
        <f t="shared" si="10779"/>
        <v>0</v>
      </c>
      <c r="W3854" s="33">
        <f t="shared" si="10780"/>
        <v>0</v>
      </c>
      <c r="X3854" s="33">
        <f t="shared" si="10781"/>
        <v>0</v>
      </c>
      <c r="Y3854" s="33">
        <f t="shared" si="10782"/>
        <v>0</v>
      </c>
      <c r="Z3854" s="33">
        <f t="shared" si="10783"/>
        <v>0</v>
      </c>
      <c r="AA3854" s="33">
        <f t="shared" si="10784"/>
        <v>0</v>
      </c>
      <c r="AB3854" s="33">
        <f t="shared" si="10785"/>
        <v>0</v>
      </c>
      <c r="AC3854" s="33">
        <f t="shared" si="10786"/>
        <v>0</v>
      </c>
      <c r="AD3854" s="26">
        <f t="shared" si="10803"/>
        <v>0</v>
      </c>
      <c r="AE3854" s="46" t="str">
        <f>IFERROR(IF(AE$3=VLOOKUP($E3854,Template!$AK$5:$AM$17,3,FALSE),$AD3854*$F3854,0),"0.00")</f>
        <v>0.00</v>
      </c>
      <c r="AF3854" s="46" t="str">
        <f>IFERROR(IF(AF$3=VLOOKUP($E3854,Template!$AK$5:$AM$17,3,FALSE),$AD3854*$F3854,0),"0.00")</f>
        <v>0.00</v>
      </c>
      <c r="AG3854" s="28">
        <f t="shared" si="10788"/>
        <v>0</v>
      </c>
      <c r="AH3854" s="13" t="s">
        <v>40</v>
      </c>
      <c r="AI3854" s="13" t="s">
        <v>41</v>
      </c>
      <c r="AK3854" s="14" t="s">
        <v>69</v>
      </c>
      <c r="AL3854" s="15">
        <v>0.15</v>
      </c>
      <c r="AM3854" s="16" t="s">
        <v>2</v>
      </c>
    </row>
    <row r="3855" spans="1:39" s="3" customFormat="1" ht="13.8" x14ac:dyDescent="0.25">
      <c r="A3855" s="7" t="str">
        <f t="shared" ref="A3855:C3855" si="10808">A3854</f>
        <v>(Enter Broadcasting Company Name)</v>
      </c>
      <c r="B3855" s="7" t="str">
        <f t="shared" si="10808"/>
        <v>(Enter Call Letters)</v>
      </c>
      <c r="C3855" s="8" t="str">
        <f t="shared" si="10808"/>
        <v>(Select AM/FM)</v>
      </c>
      <c r="D3855" s="30"/>
      <c r="E3855" s="8" t="str">
        <f t="shared" si="10790"/>
        <v>(Select Station Province)</v>
      </c>
      <c r="F3855" s="9" t="str">
        <f>IFERROR(VLOOKUP(E3855,Template!$AK$5:$AL$17,2,FALSE),"")</f>
        <v/>
      </c>
      <c r="G3855" s="42" t="s">
        <v>17</v>
      </c>
      <c r="H3855" s="42" t="s">
        <v>7</v>
      </c>
      <c r="I3855" s="32" t="s">
        <v>65</v>
      </c>
      <c r="J3855" s="32" t="s">
        <v>66</v>
      </c>
      <c r="K3855" s="33">
        <f t="shared" si="10772"/>
        <v>0</v>
      </c>
      <c r="L3855" s="33">
        <f t="shared" si="10773"/>
        <v>0</v>
      </c>
      <c r="M3855" s="34">
        <f t="shared" si="10771"/>
        <v>0</v>
      </c>
      <c r="N3855" s="34">
        <f t="shared" si="10791"/>
        <v>0</v>
      </c>
      <c r="O3855" s="34">
        <f t="shared" si="10774"/>
        <v>0</v>
      </c>
      <c r="P3855" s="12" t="str">
        <f t="shared" ref="P3855:Q3855" si="10809">P3854</f>
        <v>(Select Language)</v>
      </c>
      <c r="Q3855" s="12" t="str">
        <f t="shared" si="10809"/>
        <v>(Select Usage)</v>
      </c>
      <c r="R3855" s="33">
        <f t="shared" si="10775"/>
        <v>0</v>
      </c>
      <c r="S3855" s="33">
        <f t="shared" si="10776"/>
        <v>0</v>
      </c>
      <c r="T3855" s="33">
        <f t="shared" si="10777"/>
        <v>0</v>
      </c>
      <c r="U3855" s="33">
        <f t="shared" si="10778"/>
        <v>0</v>
      </c>
      <c r="V3855" s="33">
        <f t="shared" si="10779"/>
        <v>0</v>
      </c>
      <c r="W3855" s="33">
        <f t="shared" si="10780"/>
        <v>0</v>
      </c>
      <c r="X3855" s="33">
        <f t="shared" si="10781"/>
        <v>0</v>
      </c>
      <c r="Y3855" s="33">
        <f t="shared" si="10782"/>
        <v>0</v>
      </c>
      <c r="Z3855" s="33">
        <f t="shared" si="10783"/>
        <v>0</v>
      </c>
      <c r="AA3855" s="33">
        <f t="shared" si="10784"/>
        <v>0</v>
      </c>
      <c r="AB3855" s="33">
        <f t="shared" si="10785"/>
        <v>0</v>
      </c>
      <c r="AC3855" s="33">
        <f t="shared" si="10786"/>
        <v>0</v>
      </c>
      <c r="AD3855" s="26">
        <f>SUM(R3855:AC3855)</f>
        <v>0</v>
      </c>
      <c r="AE3855" s="46" t="str">
        <f>IFERROR(IF(AE$3=VLOOKUP($E3855,Template!$AK$5:$AM$17,3,FALSE),$AD3855*$F3855,0),"0.00")</f>
        <v>0.00</v>
      </c>
      <c r="AF3855" s="46" t="str">
        <f>IFERROR(IF(AF$3=VLOOKUP($E3855,Template!$AK$5:$AM$17,3,FALSE),$AD3855*$F3855,0),"0.00")</f>
        <v>0.00</v>
      </c>
      <c r="AG3855" s="28">
        <f t="shared" si="10788"/>
        <v>0</v>
      </c>
      <c r="AH3855" s="13" t="s">
        <v>40</v>
      </c>
      <c r="AI3855" s="13" t="s">
        <v>41</v>
      </c>
      <c r="AK3855" s="14" t="s">
        <v>29</v>
      </c>
      <c r="AL3855" s="15">
        <v>0.05</v>
      </c>
      <c r="AM3855" s="16" t="s">
        <v>3</v>
      </c>
    </row>
    <row r="3856" spans="1:39" s="3" customFormat="1" ht="13.8" x14ac:dyDescent="0.25">
      <c r="A3856" s="7" t="str">
        <f t="shared" ref="A3856:C3856" si="10810">A3855</f>
        <v>(Enter Broadcasting Company Name)</v>
      </c>
      <c r="B3856" s="7" t="str">
        <f t="shared" si="10810"/>
        <v>(Enter Call Letters)</v>
      </c>
      <c r="C3856" s="8" t="str">
        <f t="shared" si="10810"/>
        <v>(Select AM/FM)</v>
      </c>
      <c r="D3856" s="30"/>
      <c r="E3856" s="8" t="str">
        <f t="shared" si="10790"/>
        <v>(Select Station Province)</v>
      </c>
      <c r="F3856" s="9" t="str">
        <f>IFERROR(VLOOKUP(E3856,Template!$AK$5:$AL$17,2,FALSE),"")</f>
        <v/>
      </c>
      <c r="G3856" s="42" t="s">
        <v>18</v>
      </c>
      <c r="H3856" s="43" t="s">
        <v>8</v>
      </c>
      <c r="I3856" s="32" t="s">
        <v>65</v>
      </c>
      <c r="J3856" s="32" t="s">
        <v>66</v>
      </c>
      <c r="K3856" s="33">
        <f t="shared" si="10772"/>
        <v>0</v>
      </c>
      <c r="L3856" s="33">
        <f t="shared" si="10773"/>
        <v>0</v>
      </c>
      <c r="M3856" s="34">
        <f t="shared" si="10771"/>
        <v>0</v>
      </c>
      <c r="N3856" s="34">
        <f t="shared" si="10791"/>
        <v>0</v>
      </c>
      <c r="O3856" s="34">
        <f t="shared" si="10774"/>
        <v>0</v>
      </c>
      <c r="P3856" s="12" t="str">
        <f t="shared" ref="P3856:Q3856" si="10811">P3855</f>
        <v>(Select Language)</v>
      </c>
      <c r="Q3856" s="12" t="str">
        <f t="shared" si="10811"/>
        <v>(Select Usage)</v>
      </c>
      <c r="R3856" s="33">
        <f t="shared" si="10775"/>
        <v>0</v>
      </c>
      <c r="S3856" s="33">
        <f t="shared" si="10776"/>
        <v>0</v>
      </c>
      <c r="T3856" s="33">
        <f t="shared" si="10777"/>
        <v>0</v>
      </c>
      <c r="U3856" s="33">
        <f t="shared" si="10778"/>
        <v>0</v>
      </c>
      <c r="V3856" s="33">
        <f t="shared" si="10779"/>
        <v>0</v>
      </c>
      <c r="W3856" s="33">
        <f t="shared" si="10780"/>
        <v>0</v>
      </c>
      <c r="X3856" s="33">
        <f t="shared" si="10781"/>
        <v>0</v>
      </c>
      <c r="Y3856" s="33">
        <f t="shared" si="10782"/>
        <v>0</v>
      </c>
      <c r="Z3856" s="33">
        <f t="shared" si="10783"/>
        <v>0</v>
      </c>
      <c r="AA3856" s="33">
        <f t="shared" si="10784"/>
        <v>0</v>
      </c>
      <c r="AB3856" s="33">
        <f t="shared" si="10785"/>
        <v>0</v>
      </c>
      <c r="AC3856" s="33">
        <f t="shared" si="10786"/>
        <v>0</v>
      </c>
      <c r="AD3856" s="26">
        <f t="shared" ref="AD3856" si="10812">SUM(R3856:AC3856)</f>
        <v>0</v>
      </c>
      <c r="AE3856" s="46" t="str">
        <f>IFERROR(IF(AE$3=VLOOKUP($E3856,Template!$AK$5:$AM$17,3,FALSE),$AD3856*$F3856,0),"0.00")</f>
        <v>0.00</v>
      </c>
      <c r="AF3856" s="46" t="str">
        <f>IFERROR(IF(AF$3=VLOOKUP($E3856,Template!$AK$5:$AM$17,3,FALSE),$AD3856*$F3856,0),"0.00")</f>
        <v>0.00</v>
      </c>
      <c r="AG3856" s="28">
        <f t="shared" si="10788"/>
        <v>0</v>
      </c>
      <c r="AH3856" s="13" t="s">
        <v>40</v>
      </c>
      <c r="AI3856" s="13" t="s">
        <v>41</v>
      </c>
      <c r="AK3856" s="14" t="s">
        <v>21</v>
      </c>
      <c r="AL3856" s="15">
        <v>0.05</v>
      </c>
      <c r="AM3856" s="16" t="s">
        <v>3</v>
      </c>
    </row>
    <row r="3857" spans="1:39" ht="13.8" x14ac:dyDescent="0.25">
      <c r="A3857" s="19" t="s">
        <v>4</v>
      </c>
      <c r="B3857" s="19"/>
      <c r="C3857" s="20"/>
      <c r="D3857" s="20"/>
      <c r="E3857" s="20"/>
      <c r="F3857" s="20"/>
      <c r="G3857" s="44"/>
      <c r="H3857" s="44"/>
      <c r="I3857" s="21">
        <f t="shared" ref="I3857:K3857" si="10813">SUM(I3845:I3856)</f>
        <v>0</v>
      </c>
      <c r="J3857" s="21">
        <f t="shared" si="10813"/>
        <v>0</v>
      </c>
      <c r="K3857" s="21">
        <f t="shared" si="10813"/>
        <v>0</v>
      </c>
      <c r="L3857" s="21">
        <f>L3856</f>
        <v>0</v>
      </c>
      <c r="M3857" s="21">
        <f>SUM(M3845:M3856)</f>
        <v>0</v>
      </c>
      <c r="N3857" s="21">
        <f t="shared" ref="N3857:O3857" si="10814">SUM(N3845:N3856)</f>
        <v>0</v>
      </c>
      <c r="O3857" s="21">
        <f t="shared" si="10814"/>
        <v>0</v>
      </c>
      <c r="P3857" s="21"/>
      <c r="Q3857" s="22"/>
      <c r="R3857" s="21">
        <f t="shared" ref="R3857:AI3857" si="10815">SUM(R3845:R3856)</f>
        <v>0</v>
      </c>
      <c r="S3857" s="21">
        <f t="shared" si="10815"/>
        <v>0</v>
      </c>
      <c r="T3857" s="21">
        <f t="shared" si="10815"/>
        <v>0</v>
      </c>
      <c r="U3857" s="21">
        <f t="shared" si="10815"/>
        <v>0</v>
      </c>
      <c r="V3857" s="21">
        <f t="shared" si="10815"/>
        <v>0</v>
      </c>
      <c r="W3857" s="21">
        <f t="shared" si="10815"/>
        <v>0</v>
      </c>
      <c r="X3857" s="21">
        <f t="shared" si="10815"/>
        <v>0</v>
      </c>
      <c r="Y3857" s="21">
        <f t="shared" si="10815"/>
        <v>0</v>
      </c>
      <c r="Z3857" s="21">
        <f t="shared" si="10815"/>
        <v>0</v>
      </c>
      <c r="AA3857" s="21">
        <f t="shared" si="10815"/>
        <v>0</v>
      </c>
      <c r="AB3857" s="21">
        <f t="shared" si="10815"/>
        <v>0</v>
      </c>
      <c r="AC3857" s="21">
        <f t="shared" si="10815"/>
        <v>0</v>
      </c>
      <c r="AD3857" s="27">
        <f t="shared" si="10815"/>
        <v>0</v>
      </c>
      <c r="AE3857" s="21">
        <f t="shared" si="10815"/>
        <v>0</v>
      </c>
      <c r="AF3857" s="21">
        <f t="shared" si="10815"/>
        <v>0</v>
      </c>
      <c r="AG3857" s="27">
        <f t="shared" si="10815"/>
        <v>0</v>
      </c>
      <c r="AH3857" s="21">
        <f t="shared" si="10815"/>
        <v>0</v>
      </c>
      <c r="AI3857" s="21">
        <f t="shared" si="10815"/>
        <v>0</v>
      </c>
      <c r="AK3857" s="14" t="s">
        <v>71</v>
      </c>
      <c r="AL3857" s="15">
        <v>0.05</v>
      </c>
      <c r="AM3857" s="16" t="s">
        <v>3</v>
      </c>
    </row>
    <row r="3858" spans="1:39" x14ac:dyDescent="0.25">
      <c r="N3858" s="24"/>
      <c r="AJ3858" s="6"/>
      <c r="AK3858" s="6"/>
      <c r="AL3858" s="6"/>
    </row>
    <row r="3859" spans="1:39" ht="42" customHeight="1" x14ac:dyDescent="0.25">
      <c r="A3859" s="223" t="s">
        <v>63</v>
      </c>
      <c r="B3859" s="223" t="s">
        <v>43</v>
      </c>
      <c r="C3859" s="224" t="s">
        <v>19</v>
      </c>
      <c r="D3859" s="226"/>
      <c r="E3859" s="223" t="s">
        <v>14</v>
      </c>
      <c r="F3859" s="223" t="s">
        <v>38</v>
      </c>
      <c r="G3859" s="223" t="s">
        <v>1</v>
      </c>
      <c r="H3859" s="223" t="s">
        <v>5</v>
      </c>
      <c r="I3859" s="225" t="s">
        <v>31</v>
      </c>
      <c r="J3859" s="225" t="s">
        <v>32</v>
      </c>
      <c r="K3859" s="225" t="s">
        <v>48</v>
      </c>
      <c r="L3859" s="225" t="s">
        <v>0</v>
      </c>
      <c r="M3859" s="4" t="s">
        <v>45</v>
      </c>
      <c r="N3859" s="4" t="s">
        <v>46</v>
      </c>
      <c r="O3859" s="4" t="s">
        <v>47</v>
      </c>
      <c r="P3859" s="225" t="s">
        <v>50</v>
      </c>
      <c r="Q3859" s="225" t="s">
        <v>33</v>
      </c>
      <c r="R3859" s="4" t="s">
        <v>51</v>
      </c>
      <c r="S3859" s="4" t="s">
        <v>52</v>
      </c>
      <c r="T3859" s="4" t="s">
        <v>53</v>
      </c>
      <c r="U3859" s="4" t="s">
        <v>54</v>
      </c>
      <c r="V3859" s="4" t="s">
        <v>55</v>
      </c>
      <c r="W3859" s="4" t="s">
        <v>56</v>
      </c>
      <c r="X3859" s="4" t="s">
        <v>57</v>
      </c>
      <c r="Y3859" s="4" t="s">
        <v>58</v>
      </c>
      <c r="Z3859" s="4" t="s">
        <v>59</v>
      </c>
      <c r="AA3859" s="4" t="s">
        <v>62</v>
      </c>
      <c r="AB3859" s="4" t="s">
        <v>60</v>
      </c>
      <c r="AC3859" s="4" t="s">
        <v>61</v>
      </c>
      <c r="AD3859" s="233" t="s">
        <v>34</v>
      </c>
      <c r="AE3859" s="231" t="s">
        <v>2</v>
      </c>
      <c r="AF3859" s="231" t="s">
        <v>3</v>
      </c>
      <c r="AG3859" s="233" t="s">
        <v>35</v>
      </c>
      <c r="AH3859" s="223" t="s">
        <v>36</v>
      </c>
      <c r="AI3859" s="223" t="s">
        <v>37</v>
      </c>
      <c r="AK3859" s="229" t="s">
        <v>30</v>
      </c>
      <c r="AL3859" s="229"/>
      <c r="AM3859" s="229"/>
    </row>
    <row r="3860" spans="1:39" s="6" customFormat="1" ht="35.25" customHeight="1" x14ac:dyDescent="0.3">
      <c r="A3860" s="224"/>
      <c r="B3860" s="224"/>
      <c r="C3860" s="224"/>
      <c r="D3860" s="227"/>
      <c r="E3860" s="223"/>
      <c r="F3860" s="223"/>
      <c r="G3860" s="223"/>
      <c r="H3860" s="223"/>
      <c r="I3860" s="230"/>
      <c r="J3860" s="230"/>
      <c r="K3860" s="230"/>
      <c r="L3860" s="230"/>
      <c r="M3860" s="5">
        <v>0</v>
      </c>
      <c r="N3860" s="5">
        <v>625000</v>
      </c>
      <c r="O3860" s="5">
        <v>1250000</v>
      </c>
      <c r="P3860" s="225"/>
      <c r="Q3860" s="225"/>
      <c r="R3860" s="29">
        <v>4.95E-4</v>
      </c>
      <c r="S3860" s="29">
        <v>9.5200000000000005E-4</v>
      </c>
      <c r="T3860" s="29">
        <v>1.5900000000000001E-3</v>
      </c>
      <c r="U3860" s="29">
        <v>1.1169999999999999E-3</v>
      </c>
      <c r="V3860" s="29">
        <v>2.189E-3</v>
      </c>
      <c r="W3860" s="29">
        <v>4.5430000000000002E-3</v>
      </c>
      <c r="X3860" s="29">
        <v>8.8199999999999997E-4</v>
      </c>
      <c r="Y3860" s="29">
        <v>1.6949999999999999E-3</v>
      </c>
      <c r="Z3860" s="29">
        <v>2.8319999999999999E-3</v>
      </c>
      <c r="AA3860" s="29">
        <v>1.9889999999999999E-3</v>
      </c>
      <c r="AB3860" s="29">
        <v>3.8999999999999998E-3</v>
      </c>
      <c r="AC3860" s="29">
        <v>8.0949999999999998E-3</v>
      </c>
      <c r="AD3860" s="233"/>
      <c r="AE3860" s="232"/>
      <c r="AF3860" s="232"/>
      <c r="AG3860" s="234"/>
      <c r="AH3860" s="223"/>
      <c r="AI3860" s="223"/>
      <c r="AK3860" s="229"/>
      <c r="AL3860" s="229"/>
      <c r="AM3860" s="229"/>
    </row>
    <row r="3861" spans="1:39" s="3" customFormat="1" ht="13.8" x14ac:dyDescent="0.25">
      <c r="A3861" s="7" t="s">
        <v>44</v>
      </c>
      <c r="B3861" s="7" t="s">
        <v>42</v>
      </c>
      <c r="C3861" s="8" t="s">
        <v>39</v>
      </c>
      <c r="D3861" s="30"/>
      <c r="E3861" s="8" t="s">
        <v>64</v>
      </c>
      <c r="F3861" s="9" t="str">
        <f>IFERROR(VLOOKUP(E3861,Template!$AK$5:$AL$17,2,FALSE),"")</f>
        <v/>
      </c>
      <c r="G3861" s="41" t="s">
        <v>7</v>
      </c>
      <c r="H3861" s="41" t="s">
        <v>6</v>
      </c>
      <c r="I3861" s="32" t="s">
        <v>65</v>
      </c>
      <c r="J3861" s="32" t="s">
        <v>66</v>
      </c>
      <c r="K3861" s="33">
        <f>IFERROR(I3861+J3861,0)</f>
        <v>0</v>
      </c>
      <c r="L3861" s="33">
        <f>IFERROR(K3861,"")</f>
        <v>0</v>
      </c>
      <c r="M3861" s="34">
        <f t="shared" ref="M3861:M3872" si="10816">IF(L3861&lt;=$N$4,K3861,IF(L3860&gt;$N$4,0,$N$4-L3860))</f>
        <v>0</v>
      </c>
      <c r="N3861" s="34">
        <f>IF(AND(L3861&gt;$N$4,L3861&lt;=$O$4),K3861-M3861,IF(AND(L3860&gt;$N$4,L3860&lt;=$O$4),$O$4-L3860,IF(L3860&gt;$O$4,0,IF(L3861&lt;$N$4,0,MIN(L3861-$N$4,$N$4)))))</f>
        <v>0</v>
      </c>
      <c r="O3861" s="34">
        <f>IF(L3861&gt;$O$4,K3861-M3861-N3861,0)</f>
        <v>0</v>
      </c>
      <c r="P3861" s="12" t="s">
        <v>94</v>
      </c>
      <c r="Q3861" s="12" t="s">
        <v>68</v>
      </c>
      <c r="R3861" s="33">
        <f>IF(AND($Q3861="LOW",$P3861="French"),M3861*R$4,0)</f>
        <v>0</v>
      </c>
      <c r="S3861" s="33">
        <f>IF(AND($Q3861="LOW",$P3861="French"),N3861*S$4,0)</f>
        <v>0</v>
      </c>
      <c r="T3861" s="33">
        <f>IF(AND($Q3861="LOW",$P3861="French"),O3861*T$4,0)</f>
        <v>0</v>
      </c>
      <c r="U3861" s="33">
        <f>IF(AND($Q3861="HIGH",$P3861="French"),M3861*U$4,0)</f>
        <v>0</v>
      </c>
      <c r="V3861" s="33">
        <f>IF(AND($Q3861="HIGH",$P3861="French"),N3861*V$4,0)</f>
        <v>0</v>
      </c>
      <c r="W3861" s="33">
        <f>IF(AND($Q3861="HIGH",$P3861="French"),O3861*W$4,0)</f>
        <v>0</v>
      </c>
      <c r="X3861" s="33">
        <f>IF(AND($Q3861="LOW",$P3861="English"),M3861*X$4,0)</f>
        <v>0</v>
      </c>
      <c r="Y3861" s="33">
        <f>IF(AND($Q3861="LOW",$P3861="English"),N3861*Y$4,0)</f>
        <v>0</v>
      </c>
      <c r="Z3861" s="33">
        <f>IF(AND($Q3861="LOW",$P3861="English"),O3861*Z$4,0)</f>
        <v>0</v>
      </c>
      <c r="AA3861" s="33">
        <f>IF(AND($Q3861="HIGH",$P3861="English"),M3861*AA$4,0)</f>
        <v>0</v>
      </c>
      <c r="AB3861" s="33">
        <f>IF(AND($Q3861="HIGH",$P3861="English"),N3861*AB$4,0)</f>
        <v>0</v>
      </c>
      <c r="AC3861" s="33">
        <f>IF(AND($Q3861="HIGH",$P3861="English"),O3861*AC$4,0)</f>
        <v>0</v>
      </c>
      <c r="AD3861" s="26">
        <f>SUM(R3861:AC3861)</f>
        <v>0</v>
      </c>
      <c r="AE3861" s="46" t="str">
        <f>IFERROR(IF(AE$3=VLOOKUP($E3861,Template!$AK$5:$AM$17,3,FALSE),$AD3861*$F3861,0),"0.00")</f>
        <v>0.00</v>
      </c>
      <c r="AF3861" s="46" t="str">
        <f>IFERROR(IF(AF$3=VLOOKUP($E3861,Template!$AK$5:$AM$17,3,FALSE),$AD3861*$F3861,0),"0.00")</f>
        <v>0.00</v>
      </c>
      <c r="AG3861" s="28">
        <f>SUM(AD3861:AF3861)</f>
        <v>0</v>
      </c>
      <c r="AH3861" s="13" t="s">
        <v>40</v>
      </c>
      <c r="AI3861" s="13" t="s">
        <v>41</v>
      </c>
      <c r="AK3861" s="14" t="s">
        <v>25</v>
      </c>
      <c r="AL3861" s="15">
        <v>0.05</v>
      </c>
      <c r="AM3861" s="16" t="s">
        <v>3</v>
      </c>
    </row>
    <row r="3862" spans="1:39" s="3" customFormat="1" ht="13.8" x14ac:dyDescent="0.25">
      <c r="A3862" s="7" t="str">
        <f>A3861</f>
        <v>(Enter Broadcasting Company Name)</v>
      </c>
      <c r="B3862" s="7" t="str">
        <f>B3861</f>
        <v>(Enter Call Letters)</v>
      </c>
      <c r="C3862" s="8" t="str">
        <f>C3861</f>
        <v>(Select AM/FM)</v>
      </c>
      <c r="D3862" s="30"/>
      <c r="E3862" s="8" t="str">
        <f>E3861</f>
        <v>(Select Station Province)</v>
      </c>
      <c r="F3862" s="9" t="str">
        <f>IFERROR(VLOOKUP(E3862,Template!$AK$5:$AL$17,2,FALSE),"")</f>
        <v/>
      </c>
      <c r="G3862" s="42" t="s">
        <v>8</v>
      </c>
      <c r="H3862" s="42" t="s">
        <v>9</v>
      </c>
      <c r="I3862" s="32" t="s">
        <v>65</v>
      </c>
      <c r="J3862" s="32" t="s">
        <v>66</v>
      </c>
      <c r="K3862" s="33">
        <f t="shared" ref="K3862:K3872" si="10817">IFERROR(I3862+J3862,0)</f>
        <v>0</v>
      </c>
      <c r="L3862" s="33">
        <f t="shared" ref="L3862:L3872" si="10818">IFERROR(L3861+K3862,"")</f>
        <v>0</v>
      </c>
      <c r="M3862" s="34">
        <f t="shared" si="10816"/>
        <v>0</v>
      </c>
      <c r="N3862" s="34">
        <f>IF(AND(L3862&gt;$N$4,L3862&lt;=$O$4),K3862-M3862,IF(AND(L3861&gt;$N$4,L3861&lt;=$O$4),$O$4-L3861,IF(L3861&gt;$O$4,0,IF(L3862&lt;$N$4,0,MIN(L3862-$N$4,$N$4)))))</f>
        <v>0</v>
      </c>
      <c r="O3862" s="34">
        <f t="shared" ref="O3862:O3872" si="10819">IF(L3862&gt;$O$4,K3862-M3862-N3862,0)</f>
        <v>0</v>
      </c>
      <c r="P3862" s="12" t="str">
        <f>P3861</f>
        <v>(Select Language)</v>
      </c>
      <c r="Q3862" s="12" t="str">
        <f>Q3861</f>
        <v>(Select Usage)</v>
      </c>
      <c r="R3862" s="33">
        <f t="shared" ref="R3862:R3872" si="10820">IF(AND($Q3862="LOW",$P3862="French"),M3862*R$4,0)</f>
        <v>0</v>
      </c>
      <c r="S3862" s="33">
        <f t="shared" ref="S3862:S3872" si="10821">IF(AND($Q3862="LOW",$P3862="French"),N3862*S$4,0)</f>
        <v>0</v>
      </c>
      <c r="T3862" s="33">
        <f t="shared" ref="T3862:T3872" si="10822">IF(AND($Q3862="LOW",$P3862="French"),O3862*T$4,0)</f>
        <v>0</v>
      </c>
      <c r="U3862" s="33">
        <f t="shared" ref="U3862:U3872" si="10823">IF(AND($Q3862="HIGH",$P3862="French"),M3862*U$4,0)</f>
        <v>0</v>
      </c>
      <c r="V3862" s="33">
        <f t="shared" ref="V3862:V3872" si="10824">IF(AND($Q3862="HIGH",$P3862="French"),N3862*V$4,0)</f>
        <v>0</v>
      </c>
      <c r="W3862" s="33">
        <f t="shared" ref="W3862:W3872" si="10825">IF(AND($Q3862="HIGH",$P3862="French"),O3862*W$4,0)</f>
        <v>0</v>
      </c>
      <c r="X3862" s="33">
        <f t="shared" ref="X3862:X3872" si="10826">IF(AND($Q3862="LOW",$P3862="English"),M3862*X$4,0)</f>
        <v>0</v>
      </c>
      <c r="Y3862" s="33">
        <f t="shared" ref="Y3862:Y3872" si="10827">IF(AND($Q3862="LOW",$P3862="English"),N3862*Y$4,0)</f>
        <v>0</v>
      </c>
      <c r="Z3862" s="33">
        <f t="shared" ref="Z3862:Z3872" si="10828">IF(AND($Q3862="LOW",$P3862="English"),O3862*Z$4,0)</f>
        <v>0</v>
      </c>
      <c r="AA3862" s="33">
        <f t="shared" ref="AA3862:AA3872" si="10829">IF(AND($Q3862="HIGH",$P3862="English"),M3862*AA$4,0)</f>
        <v>0</v>
      </c>
      <c r="AB3862" s="33">
        <f t="shared" ref="AB3862:AB3872" si="10830">IF(AND($Q3862="HIGH",$P3862="English"),N3862*AB$4,0)</f>
        <v>0</v>
      </c>
      <c r="AC3862" s="33">
        <f t="shared" ref="AC3862:AC3872" si="10831">IF(AND($Q3862="HIGH",$P3862="English"),O3862*AC$4,0)</f>
        <v>0</v>
      </c>
      <c r="AD3862" s="26">
        <f t="shared" ref="AD3862:AD3866" si="10832">SUM(R3862:AC3862)</f>
        <v>0</v>
      </c>
      <c r="AE3862" s="46" t="str">
        <f>IFERROR(IF(AE$3=VLOOKUP($E3862,Template!$AK$5:$AM$17,3,FALSE),$AD3862*$F3862,0),"0.00")</f>
        <v>0.00</v>
      </c>
      <c r="AF3862" s="46" t="str">
        <f>IFERROR(IF(AF$3=VLOOKUP($E3862,Template!$AK$5:$AM$17,3,FALSE),$AD3862*$F3862,0),"0.00")</f>
        <v>0.00</v>
      </c>
      <c r="AG3862" s="28">
        <f t="shared" ref="AG3862:AG3872" si="10833">SUM(AD3862:AF3862)</f>
        <v>0</v>
      </c>
      <c r="AH3862" s="13" t="s">
        <v>40</v>
      </c>
      <c r="AI3862" s="13" t="s">
        <v>41</v>
      </c>
      <c r="AK3862" s="14" t="s">
        <v>23</v>
      </c>
      <c r="AL3862" s="15">
        <v>0.05</v>
      </c>
      <c r="AM3862" s="16" t="s">
        <v>3</v>
      </c>
    </row>
    <row r="3863" spans="1:39" s="3" customFormat="1" ht="13.8" x14ac:dyDescent="0.25">
      <c r="A3863" s="7" t="str">
        <f t="shared" ref="A3863:C3863" si="10834">A3862</f>
        <v>(Enter Broadcasting Company Name)</v>
      </c>
      <c r="B3863" s="7" t="str">
        <f t="shared" si="10834"/>
        <v>(Enter Call Letters)</v>
      </c>
      <c r="C3863" s="8" t="str">
        <f t="shared" si="10834"/>
        <v>(Select AM/FM)</v>
      </c>
      <c r="D3863" s="30"/>
      <c r="E3863" s="8" t="str">
        <f t="shared" ref="E3863:E3872" si="10835">E3862</f>
        <v>(Select Station Province)</v>
      </c>
      <c r="F3863" s="9" t="str">
        <f>IFERROR(VLOOKUP(E3863,Template!$AK$5:$AL$17,2,FALSE),"")</f>
        <v/>
      </c>
      <c r="G3863" s="42" t="s">
        <v>6</v>
      </c>
      <c r="H3863" s="42" t="s">
        <v>10</v>
      </c>
      <c r="I3863" s="32" t="s">
        <v>65</v>
      </c>
      <c r="J3863" s="32" t="s">
        <v>66</v>
      </c>
      <c r="K3863" s="33">
        <f t="shared" si="10817"/>
        <v>0</v>
      </c>
      <c r="L3863" s="33">
        <f t="shared" si="10818"/>
        <v>0</v>
      </c>
      <c r="M3863" s="34">
        <f t="shared" si="10816"/>
        <v>0</v>
      </c>
      <c r="N3863" s="34">
        <f t="shared" ref="N3863:N3872" si="10836">IF(AND(L3863&gt;$N$4,L3863&lt;=$O$4),K3863-M3863,IF(AND(L3862&gt;$N$4,L3862&lt;=$O$4),$O$4-L3862,IF(L3862&gt;$O$4,0,IF(L3863&lt;$N$4,0,MIN(L3863-$N$4,$N$4)))))</f>
        <v>0</v>
      </c>
      <c r="O3863" s="34">
        <f t="shared" si="10819"/>
        <v>0</v>
      </c>
      <c r="P3863" s="12" t="str">
        <f t="shared" ref="P3863:Q3863" si="10837">P3862</f>
        <v>(Select Language)</v>
      </c>
      <c r="Q3863" s="12" t="str">
        <f t="shared" si="10837"/>
        <v>(Select Usage)</v>
      </c>
      <c r="R3863" s="33">
        <f t="shared" si="10820"/>
        <v>0</v>
      </c>
      <c r="S3863" s="33">
        <f t="shared" si="10821"/>
        <v>0</v>
      </c>
      <c r="T3863" s="33">
        <f t="shared" si="10822"/>
        <v>0</v>
      </c>
      <c r="U3863" s="33">
        <f t="shared" si="10823"/>
        <v>0</v>
      </c>
      <c r="V3863" s="33">
        <f t="shared" si="10824"/>
        <v>0</v>
      </c>
      <c r="W3863" s="33">
        <f t="shared" si="10825"/>
        <v>0</v>
      </c>
      <c r="X3863" s="33">
        <f t="shared" si="10826"/>
        <v>0</v>
      </c>
      <c r="Y3863" s="33">
        <f t="shared" si="10827"/>
        <v>0</v>
      </c>
      <c r="Z3863" s="33">
        <f t="shared" si="10828"/>
        <v>0</v>
      </c>
      <c r="AA3863" s="33">
        <f t="shared" si="10829"/>
        <v>0</v>
      </c>
      <c r="AB3863" s="33">
        <f t="shared" si="10830"/>
        <v>0</v>
      </c>
      <c r="AC3863" s="33">
        <f t="shared" si="10831"/>
        <v>0</v>
      </c>
      <c r="AD3863" s="26">
        <f t="shared" si="10832"/>
        <v>0</v>
      </c>
      <c r="AE3863" s="46" t="str">
        <f>IFERROR(IF(AE$3=VLOOKUP($E3863,Template!$AK$5:$AM$17,3,FALSE),$AD3863*$F3863,0),"0.00")</f>
        <v>0.00</v>
      </c>
      <c r="AF3863" s="46" t="str">
        <f>IFERROR(IF(AF$3=VLOOKUP($E3863,Template!$AK$5:$AM$17,3,FALSE),$AD3863*$F3863,0),"0.00")</f>
        <v>0.00</v>
      </c>
      <c r="AG3863" s="28">
        <f t="shared" si="10833"/>
        <v>0</v>
      </c>
      <c r="AH3863" s="13" t="s">
        <v>40</v>
      </c>
      <c r="AI3863" s="13" t="s">
        <v>41</v>
      </c>
      <c r="AK3863" s="14" t="s">
        <v>24</v>
      </c>
      <c r="AL3863" s="15">
        <v>0.05</v>
      </c>
      <c r="AM3863" s="16" t="s">
        <v>3</v>
      </c>
    </row>
    <row r="3864" spans="1:39" s="3" customFormat="1" ht="13.8" x14ac:dyDescent="0.25">
      <c r="A3864" s="7" t="str">
        <f t="shared" ref="A3864:C3864" si="10838">A3863</f>
        <v>(Enter Broadcasting Company Name)</v>
      </c>
      <c r="B3864" s="7" t="str">
        <f t="shared" si="10838"/>
        <v>(Enter Call Letters)</v>
      </c>
      <c r="C3864" s="8" t="str">
        <f t="shared" si="10838"/>
        <v>(Select AM/FM)</v>
      </c>
      <c r="D3864" s="30"/>
      <c r="E3864" s="8" t="str">
        <f t="shared" si="10835"/>
        <v>(Select Station Province)</v>
      </c>
      <c r="F3864" s="9" t="str">
        <f>IFERROR(VLOOKUP(E3864,Template!$AK$5:$AL$17,2,FALSE),"")</f>
        <v/>
      </c>
      <c r="G3864" s="42" t="s">
        <v>9</v>
      </c>
      <c r="H3864" s="42" t="s">
        <v>11</v>
      </c>
      <c r="I3864" s="32" t="s">
        <v>65</v>
      </c>
      <c r="J3864" s="32" t="s">
        <v>66</v>
      </c>
      <c r="K3864" s="33">
        <f t="shared" si="10817"/>
        <v>0</v>
      </c>
      <c r="L3864" s="33">
        <f t="shared" si="10818"/>
        <v>0</v>
      </c>
      <c r="M3864" s="34">
        <f t="shared" si="10816"/>
        <v>0</v>
      </c>
      <c r="N3864" s="34">
        <f t="shared" si="10836"/>
        <v>0</v>
      </c>
      <c r="O3864" s="34">
        <f t="shared" si="10819"/>
        <v>0</v>
      </c>
      <c r="P3864" s="12" t="str">
        <f t="shared" ref="P3864:Q3864" si="10839">P3863</f>
        <v>(Select Language)</v>
      </c>
      <c r="Q3864" s="12" t="str">
        <f t="shared" si="10839"/>
        <v>(Select Usage)</v>
      </c>
      <c r="R3864" s="33">
        <f t="shared" si="10820"/>
        <v>0</v>
      </c>
      <c r="S3864" s="33">
        <f t="shared" si="10821"/>
        <v>0</v>
      </c>
      <c r="T3864" s="33">
        <f t="shared" si="10822"/>
        <v>0</v>
      </c>
      <c r="U3864" s="33">
        <f t="shared" si="10823"/>
        <v>0</v>
      </c>
      <c r="V3864" s="33">
        <f t="shared" si="10824"/>
        <v>0</v>
      </c>
      <c r="W3864" s="33">
        <f t="shared" si="10825"/>
        <v>0</v>
      </c>
      <c r="X3864" s="33">
        <f t="shared" si="10826"/>
        <v>0</v>
      </c>
      <c r="Y3864" s="33">
        <f t="shared" si="10827"/>
        <v>0</v>
      </c>
      <c r="Z3864" s="33">
        <f t="shared" si="10828"/>
        <v>0</v>
      </c>
      <c r="AA3864" s="33">
        <f t="shared" si="10829"/>
        <v>0</v>
      </c>
      <c r="AB3864" s="33">
        <f t="shared" si="10830"/>
        <v>0</v>
      </c>
      <c r="AC3864" s="33">
        <f t="shared" si="10831"/>
        <v>0</v>
      </c>
      <c r="AD3864" s="26">
        <f t="shared" si="10832"/>
        <v>0</v>
      </c>
      <c r="AE3864" s="46" t="str">
        <f>IFERROR(IF(AE$3=VLOOKUP($E3864,Template!$AK$5:$AM$17,3,FALSE),$AD3864*$F3864,0),"0.00")</f>
        <v>0.00</v>
      </c>
      <c r="AF3864" s="46" t="str">
        <f>IFERROR(IF(AF$3=VLOOKUP($E3864,Template!$AK$5:$AM$17,3,FALSE),$AD3864*$F3864,0),"0.00")</f>
        <v>0.00</v>
      </c>
      <c r="AG3864" s="28">
        <f t="shared" si="10833"/>
        <v>0</v>
      </c>
      <c r="AH3864" s="13" t="s">
        <v>40</v>
      </c>
      <c r="AI3864" s="13" t="s">
        <v>41</v>
      </c>
      <c r="AK3864" s="14" t="s">
        <v>22</v>
      </c>
      <c r="AL3864" s="15">
        <v>0.15</v>
      </c>
      <c r="AM3864" s="16" t="s">
        <v>2</v>
      </c>
    </row>
    <row r="3865" spans="1:39" s="3" customFormat="1" ht="13.8" x14ac:dyDescent="0.25">
      <c r="A3865" s="7" t="str">
        <f t="shared" ref="A3865:C3865" si="10840">A3864</f>
        <v>(Enter Broadcasting Company Name)</v>
      </c>
      <c r="B3865" s="7" t="str">
        <f t="shared" si="10840"/>
        <v>(Enter Call Letters)</v>
      </c>
      <c r="C3865" s="8" t="str">
        <f t="shared" si="10840"/>
        <v>(Select AM/FM)</v>
      </c>
      <c r="D3865" s="30"/>
      <c r="E3865" s="8" t="str">
        <f t="shared" si="10835"/>
        <v>(Select Station Province)</v>
      </c>
      <c r="F3865" s="9" t="str">
        <f>IFERROR(VLOOKUP(E3865,Template!$AK$5:$AL$17,2,FALSE),"")</f>
        <v/>
      </c>
      <c r="G3865" s="42" t="s">
        <v>10</v>
      </c>
      <c r="H3865" s="42" t="s">
        <v>12</v>
      </c>
      <c r="I3865" s="32" t="s">
        <v>65</v>
      </c>
      <c r="J3865" s="32" t="s">
        <v>66</v>
      </c>
      <c r="K3865" s="33">
        <f t="shared" si="10817"/>
        <v>0</v>
      </c>
      <c r="L3865" s="33">
        <f t="shared" si="10818"/>
        <v>0</v>
      </c>
      <c r="M3865" s="34">
        <f t="shared" si="10816"/>
        <v>0</v>
      </c>
      <c r="N3865" s="34">
        <f t="shared" si="10836"/>
        <v>0</v>
      </c>
      <c r="O3865" s="34">
        <f t="shared" si="10819"/>
        <v>0</v>
      </c>
      <c r="P3865" s="12" t="str">
        <f t="shared" ref="P3865:Q3865" si="10841">P3864</f>
        <v>(Select Language)</v>
      </c>
      <c r="Q3865" s="12" t="str">
        <f t="shared" si="10841"/>
        <v>(Select Usage)</v>
      </c>
      <c r="R3865" s="33">
        <f t="shared" si="10820"/>
        <v>0</v>
      </c>
      <c r="S3865" s="33">
        <f t="shared" si="10821"/>
        <v>0</v>
      </c>
      <c r="T3865" s="33">
        <f t="shared" si="10822"/>
        <v>0</v>
      </c>
      <c r="U3865" s="33">
        <f t="shared" si="10823"/>
        <v>0</v>
      </c>
      <c r="V3865" s="33">
        <f t="shared" si="10824"/>
        <v>0</v>
      </c>
      <c r="W3865" s="33">
        <f t="shared" si="10825"/>
        <v>0</v>
      </c>
      <c r="X3865" s="33">
        <f t="shared" si="10826"/>
        <v>0</v>
      </c>
      <c r="Y3865" s="33">
        <f t="shared" si="10827"/>
        <v>0</v>
      </c>
      <c r="Z3865" s="33">
        <f t="shared" si="10828"/>
        <v>0</v>
      </c>
      <c r="AA3865" s="33">
        <f t="shared" si="10829"/>
        <v>0</v>
      </c>
      <c r="AB3865" s="33">
        <f t="shared" si="10830"/>
        <v>0</v>
      </c>
      <c r="AC3865" s="33">
        <f t="shared" si="10831"/>
        <v>0</v>
      </c>
      <c r="AD3865" s="26">
        <f t="shared" si="10832"/>
        <v>0</v>
      </c>
      <c r="AE3865" s="46" t="str">
        <f>IFERROR(IF(AE$3=VLOOKUP($E3865,Template!$AK$5:$AM$17,3,FALSE),$AD3865*$F3865,0),"0.00")</f>
        <v>0.00</v>
      </c>
      <c r="AF3865" s="46" t="str">
        <f>IFERROR(IF(AF$3=VLOOKUP($E3865,Template!$AK$5:$AM$17,3,FALSE),$AD3865*$F3865,0),"0.00")</f>
        <v>0.00</v>
      </c>
      <c r="AG3865" s="28">
        <f t="shared" si="10833"/>
        <v>0</v>
      </c>
      <c r="AH3865" s="13" t="s">
        <v>40</v>
      </c>
      <c r="AI3865" s="13" t="s">
        <v>41</v>
      </c>
      <c r="AK3865" s="14" t="s">
        <v>26</v>
      </c>
      <c r="AL3865" s="15">
        <v>0.15</v>
      </c>
      <c r="AM3865" s="16" t="s">
        <v>2</v>
      </c>
    </row>
    <row r="3866" spans="1:39" s="3" customFormat="1" ht="13.8" x14ac:dyDescent="0.25">
      <c r="A3866" s="7" t="str">
        <f t="shared" ref="A3866:C3866" si="10842">A3865</f>
        <v>(Enter Broadcasting Company Name)</v>
      </c>
      <c r="B3866" s="7" t="str">
        <f t="shared" si="10842"/>
        <v>(Enter Call Letters)</v>
      </c>
      <c r="C3866" s="8" t="str">
        <f t="shared" si="10842"/>
        <v>(Select AM/FM)</v>
      </c>
      <c r="D3866" s="30"/>
      <c r="E3866" s="8" t="str">
        <f t="shared" si="10835"/>
        <v>(Select Station Province)</v>
      </c>
      <c r="F3866" s="9" t="str">
        <f>IFERROR(VLOOKUP(E3866,Template!$AK$5:$AL$17,2,FALSE),"")</f>
        <v/>
      </c>
      <c r="G3866" s="42" t="s">
        <v>11</v>
      </c>
      <c r="H3866" s="42" t="s">
        <v>13</v>
      </c>
      <c r="I3866" s="32" t="s">
        <v>65</v>
      </c>
      <c r="J3866" s="32" t="s">
        <v>66</v>
      </c>
      <c r="K3866" s="33">
        <f t="shared" si="10817"/>
        <v>0</v>
      </c>
      <c r="L3866" s="33">
        <f t="shared" si="10818"/>
        <v>0</v>
      </c>
      <c r="M3866" s="34">
        <f t="shared" si="10816"/>
        <v>0</v>
      </c>
      <c r="N3866" s="34">
        <f t="shared" si="10836"/>
        <v>0</v>
      </c>
      <c r="O3866" s="34">
        <f t="shared" si="10819"/>
        <v>0</v>
      </c>
      <c r="P3866" s="12" t="str">
        <f t="shared" ref="P3866:Q3866" si="10843">P3865</f>
        <v>(Select Language)</v>
      </c>
      <c r="Q3866" s="12" t="str">
        <f t="shared" si="10843"/>
        <v>(Select Usage)</v>
      </c>
      <c r="R3866" s="33">
        <f t="shared" si="10820"/>
        <v>0</v>
      </c>
      <c r="S3866" s="33">
        <f t="shared" si="10821"/>
        <v>0</v>
      </c>
      <c r="T3866" s="33">
        <f t="shared" si="10822"/>
        <v>0</v>
      </c>
      <c r="U3866" s="33">
        <f t="shared" si="10823"/>
        <v>0</v>
      </c>
      <c r="V3866" s="33">
        <f t="shared" si="10824"/>
        <v>0</v>
      </c>
      <c r="W3866" s="33">
        <f t="shared" si="10825"/>
        <v>0</v>
      </c>
      <c r="X3866" s="33">
        <f t="shared" si="10826"/>
        <v>0</v>
      </c>
      <c r="Y3866" s="33">
        <f t="shared" si="10827"/>
        <v>0</v>
      </c>
      <c r="Z3866" s="33">
        <f t="shared" si="10828"/>
        <v>0</v>
      </c>
      <c r="AA3866" s="33">
        <f t="shared" si="10829"/>
        <v>0</v>
      </c>
      <c r="AB3866" s="33">
        <f t="shared" si="10830"/>
        <v>0</v>
      </c>
      <c r="AC3866" s="33">
        <f t="shared" si="10831"/>
        <v>0</v>
      </c>
      <c r="AD3866" s="26">
        <f t="shared" si="10832"/>
        <v>0</v>
      </c>
      <c r="AE3866" s="46" t="str">
        <f>IFERROR(IF(AE$3=VLOOKUP($E3866,Template!$AK$5:$AM$17,3,FALSE),$AD3866*$F3866,0),"0.00")</f>
        <v>0.00</v>
      </c>
      <c r="AF3866" s="46" t="str">
        <f>IFERROR(IF(AF$3=VLOOKUP($E3866,Template!$AK$5:$AM$17,3,FALSE),$AD3866*$F3866,0),"0.00")</f>
        <v>0.00</v>
      </c>
      <c r="AG3866" s="28">
        <f t="shared" si="10833"/>
        <v>0</v>
      </c>
      <c r="AH3866" s="13" t="s">
        <v>40</v>
      </c>
      <c r="AI3866" s="13" t="s">
        <v>41</v>
      </c>
      <c r="AK3866" s="14" t="s">
        <v>27</v>
      </c>
      <c r="AL3866" s="15">
        <v>0.15</v>
      </c>
      <c r="AM3866" s="16" t="s">
        <v>2</v>
      </c>
    </row>
    <row r="3867" spans="1:39" s="3" customFormat="1" ht="13.8" x14ac:dyDescent="0.25">
      <c r="A3867" s="7" t="str">
        <f t="shared" ref="A3867:C3867" si="10844">A3866</f>
        <v>(Enter Broadcasting Company Name)</v>
      </c>
      <c r="B3867" s="7" t="str">
        <f t="shared" si="10844"/>
        <v>(Enter Call Letters)</v>
      </c>
      <c r="C3867" s="8" t="str">
        <f t="shared" si="10844"/>
        <v>(Select AM/FM)</v>
      </c>
      <c r="D3867" s="30"/>
      <c r="E3867" s="8" t="str">
        <f t="shared" si="10835"/>
        <v>(Select Station Province)</v>
      </c>
      <c r="F3867" s="9" t="str">
        <f>IFERROR(VLOOKUP(E3867,Template!$AK$5:$AL$17,2,FALSE),"")</f>
        <v/>
      </c>
      <c r="G3867" s="42" t="s">
        <v>12</v>
      </c>
      <c r="H3867" s="42" t="s">
        <v>15</v>
      </c>
      <c r="I3867" s="32" t="s">
        <v>65</v>
      </c>
      <c r="J3867" s="32" t="s">
        <v>66</v>
      </c>
      <c r="K3867" s="33">
        <f t="shared" si="10817"/>
        <v>0</v>
      </c>
      <c r="L3867" s="33">
        <f t="shared" si="10818"/>
        <v>0</v>
      </c>
      <c r="M3867" s="34">
        <f t="shared" si="10816"/>
        <v>0</v>
      </c>
      <c r="N3867" s="34">
        <f t="shared" si="10836"/>
        <v>0</v>
      </c>
      <c r="O3867" s="34">
        <f t="shared" si="10819"/>
        <v>0</v>
      </c>
      <c r="P3867" s="12" t="str">
        <f t="shared" ref="P3867:Q3867" si="10845">P3866</f>
        <v>(Select Language)</v>
      </c>
      <c r="Q3867" s="12" t="str">
        <f t="shared" si="10845"/>
        <v>(Select Usage)</v>
      </c>
      <c r="R3867" s="33">
        <f t="shared" si="10820"/>
        <v>0</v>
      </c>
      <c r="S3867" s="33">
        <f t="shared" si="10821"/>
        <v>0</v>
      </c>
      <c r="T3867" s="33">
        <f t="shared" si="10822"/>
        <v>0</v>
      </c>
      <c r="U3867" s="33">
        <f t="shared" si="10823"/>
        <v>0</v>
      </c>
      <c r="V3867" s="33">
        <f t="shared" si="10824"/>
        <v>0</v>
      </c>
      <c r="W3867" s="33">
        <f t="shared" si="10825"/>
        <v>0</v>
      </c>
      <c r="X3867" s="33">
        <f t="shared" si="10826"/>
        <v>0</v>
      </c>
      <c r="Y3867" s="33">
        <f t="shared" si="10827"/>
        <v>0</v>
      </c>
      <c r="Z3867" s="33">
        <f t="shared" si="10828"/>
        <v>0</v>
      </c>
      <c r="AA3867" s="33">
        <f t="shared" si="10829"/>
        <v>0</v>
      </c>
      <c r="AB3867" s="33">
        <f t="shared" si="10830"/>
        <v>0</v>
      </c>
      <c r="AC3867" s="33">
        <f t="shared" si="10831"/>
        <v>0</v>
      </c>
      <c r="AD3867" s="26">
        <f>SUM(R3867:AC3867)</f>
        <v>0</v>
      </c>
      <c r="AE3867" s="46" t="str">
        <f>IFERROR(IF(AE$3=VLOOKUP($E3867,Template!$AK$5:$AM$17,3,FALSE),$AD3867*$F3867,0),"0.00")</f>
        <v>0.00</v>
      </c>
      <c r="AF3867" s="46" t="str">
        <f>IFERROR(IF(AF$3=VLOOKUP($E3867,Template!$AK$5:$AM$17,3,FALSE),$AD3867*$F3867,0),"0.00")</f>
        <v>0.00</v>
      </c>
      <c r="AG3867" s="28">
        <f t="shared" si="10833"/>
        <v>0</v>
      </c>
      <c r="AH3867" s="13" t="s">
        <v>40</v>
      </c>
      <c r="AI3867" s="13" t="s">
        <v>41</v>
      </c>
      <c r="AK3867" s="14" t="s">
        <v>28</v>
      </c>
      <c r="AL3867" s="15">
        <v>0.05</v>
      </c>
      <c r="AM3867" s="16" t="s">
        <v>3</v>
      </c>
    </row>
    <row r="3868" spans="1:39" s="3" customFormat="1" ht="13.8" x14ac:dyDescent="0.25">
      <c r="A3868" s="7" t="str">
        <f t="shared" ref="A3868:C3868" si="10846">A3867</f>
        <v>(Enter Broadcasting Company Name)</v>
      </c>
      <c r="B3868" s="7" t="str">
        <f t="shared" si="10846"/>
        <v>(Enter Call Letters)</v>
      </c>
      <c r="C3868" s="8" t="str">
        <f t="shared" si="10846"/>
        <v>(Select AM/FM)</v>
      </c>
      <c r="D3868" s="30"/>
      <c r="E3868" s="8" t="str">
        <f t="shared" si="10835"/>
        <v>(Select Station Province)</v>
      </c>
      <c r="F3868" s="9" t="str">
        <f>IFERROR(VLOOKUP(E3868,Template!$AK$5:$AL$17,2,FALSE),"")</f>
        <v/>
      </c>
      <c r="G3868" s="42" t="s">
        <v>13</v>
      </c>
      <c r="H3868" s="42" t="s">
        <v>16</v>
      </c>
      <c r="I3868" s="32" t="s">
        <v>65</v>
      </c>
      <c r="J3868" s="32" t="s">
        <v>66</v>
      </c>
      <c r="K3868" s="33">
        <f t="shared" si="10817"/>
        <v>0</v>
      </c>
      <c r="L3868" s="33">
        <f t="shared" si="10818"/>
        <v>0</v>
      </c>
      <c r="M3868" s="34">
        <f t="shared" si="10816"/>
        <v>0</v>
      </c>
      <c r="N3868" s="34">
        <f t="shared" si="10836"/>
        <v>0</v>
      </c>
      <c r="O3868" s="34">
        <f t="shared" si="10819"/>
        <v>0</v>
      </c>
      <c r="P3868" s="12" t="str">
        <f t="shared" ref="P3868:Q3868" si="10847">P3867</f>
        <v>(Select Language)</v>
      </c>
      <c r="Q3868" s="12" t="str">
        <f t="shared" si="10847"/>
        <v>(Select Usage)</v>
      </c>
      <c r="R3868" s="33">
        <f t="shared" si="10820"/>
        <v>0</v>
      </c>
      <c r="S3868" s="33">
        <f t="shared" si="10821"/>
        <v>0</v>
      </c>
      <c r="T3868" s="33">
        <f t="shared" si="10822"/>
        <v>0</v>
      </c>
      <c r="U3868" s="33">
        <f t="shared" si="10823"/>
        <v>0</v>
      </c>
      <c r="V3868" s="33">
        <f t="shared" si="10824"/>
        <v>0</v>
      </c>
      <c r="W3868" s="33">
        <f t="shared" si="10825"/>
        <v>0</v>
      </c>
      <c r="X3868" s="33">
        <f t="shared" si="10826"/>
        <v>0</v>
      </c>
      <c r="Y3868" s="33">
        <f t="shared" si="10827"/>
        <v>0</v>
      </c>
      <c r="Z3868" s="33">
        <f t="shared" si="10828"/>
        <v>0</v>
      </c>
      <c r="AA3868" s="33">
        <f t="shared" si="10829"/>
        <v>0</v>
      </c>
      <c r="AB3868" s="33">
        <f t="shared" si="10830"/>
        <v>0</v>
      </c>
      <c r="AC3868" s="33">
        <f t="shared" si="10831"/>
        <v>0</v>
      </c>
      <c r="AD3868" s="26">
        <f t="shared" ref="AD3868:AD3870" si="10848">SUM(R3868:AC3868)</f>
        <v>0</v>
      </c>
      <c r="AE3868" s="46" t="str">
        <f>IFERROR(IF(AE$3=VLOOKUP($E3868,Template!$AK$5:$AM$17,3,FALSE),$AD3868*$F3868,0),"0.00")</f>
        <v>0.00</v>
      </c>
      <c r="AF3868" s="46" t="str">
        <f>IFERROR(IF(AF$3=VLOOKUP($E3868,Template!$AK$5:$AM$17,3,FALSE),$AD3868*$F3868,0),"0.00")</f>
        <v>0.00</v>
      </c>
      <c r="AG3868" s="28">
        <f t="shared" si="10833"/>
        <v>0</v>
      </c>
      <c r="AH3868" s="13" t="s">
        <v>40</v>
      </c>
      <c r="AI3868" s="13" t="s">
        <v>41</v>
      </c>
      <c r="AK3868" s="14" t="s">
        <v>70</v>
      </c>
      <c r="AL3868" s="15">
        <v>0.05</v>
      </c>
      <c r="AM3868" s="16" t="s">
        <v>3</v>
      </c>
    </row>
    <row r="3869" spans="1:39" s="3" customFormat="1" ht="13.8" x14ac:dyDescent="0.25">
      <c r="A3869" s="7" t="str">
        <f t="shared" ref="A3869:C3869" si="10849">A3868</f>
        <v>(Enter Broadcasting Company Name)</v>
      </c>
      <c r="B3869" s="7" t="str">
        <f t="shared" si="10849"/>
        <v>(Enter Call Letters)</v>
      </c>
      <c r="C3869" s="8" t="str">
        <f t="shared" si="10849"/>
        <v>(Select AM/FM)</v>
      </c>
      <c r="D3869" s="30"/>
      <c r="E3869" s="8" t="str">
        <f t="shared" si="10835"/>
        <v>(Select Station Province)</v>
      </c>
      <c r="F3869" s="9" t="str">
        <f>IFERROR(VLOOKUP(E3869,Template!$AK$5:$AL$17,2,FALSE),"")</f>
        <v/>
      </c>
      <c r="G3869" s="42" t="s">
        <v>15</v>
      </c>
      <c r="H3869" s="42" t="s">
        <v>17</v>
      </c>
      <c r="I3869" s="32" t="s">
        <v>65</v>
      </c>
      <c r="J3869" s="32" t="s">
        <v>66</v>
      </c>
      <c r="K3869" s="33">
        <f t="shared" si="10817"/>
        <v>0</v>
      </c>
      <c r="L3869" s="33">
        <f t="shared" si="10818"/>
        <v>0</v>
      </c>
      <c r="M3869" s="34">
        <f t="shared" si="10816"/>
        <v>0</v>
      </c>
      <c r="N3869" s="34">
        <f t="shared" si="10836"/>
        <v>0</v>
      </c>
      <c r="O3869" s="34">
        <f t="shared" si="10819"/>
        <v>0</v>
      </c>
      <c r="P3869" s="12" t="str">
        <f t="shared" ref="P3869:Q3869" si="10850">P3868</f>
        <v>(Select Language)</v>
      </c>
      <c r="Q3869" s="12" t="str">
        <f t="shared" si="10850"/>
        <v>(Select Usage)</v>
      </c>
      <c r="R3869" s="33">
        <f t="shared" si="10820"/>
        <v>0</v>
      </c>
      <c r="S3869" s="33">
        <f t="shared" si="10821"/>
        <v>0</v>
      </c>
      <c r="T3869" s="33">
        <f t="shared" si="10822"/>
        <v>0</v>
      </c>
      <c r="U3869" s="33">
        <f t="shared" si="10823"/>
        <v>0</v>
      </c>
      <c r="V3869" s="33">
        <f t="shared" si="10824"/>
        <v>0</v>
      </c>
      <c r="W3869" s="33">
        <f t="shared" si="10825"/>
        <v>0</v>
      </c>
      <c r="X3869" s="33">
        <f t="shared" si="10826"/>
        <v>0</v>
      </c>
      <c r="Y3869" s="33">
        <f t="shared" si="10827"/>
        <v>0</v>
      </c>
      <c r="Z3869" s="33">
        <f t="shared" si="10828"/>
        <v>0</v>
      </c>
      <c r="AA3869" s="33">
        <f t="shared" si="10829"/>
        <v>0</v>
      </c>
      <c r="AB3869" s="33">
        <f t="shared" si="10830"/>
        <v>0</v>
      </c>
      <c r="AC3869" s="33">
        <f t="shared" si="10831"/>
        <v>0</v>
      </c>
      <c r="AD3869" s="26">
        <f t="shared" si="10848"/>
        <v>0</v>
      </c>
      <c r="AE3869" s="46" t="str">
        <f>IFERROR(IF(AE$3=VLOOKUP($E3869,Template!$AK$5:$AM$17,3,FALSE),$AD3869*$F3869,0),"0.00")</f>
        <v>0.00</v>
      </c>
      <c r="AF3869" s="46" t="str">
        <f>IFERROR(IF(AF$3=VLOOKUP($E3869,Template!$AK$5:$AM$17,3,FALSE),$AD3869*$F3869,0),"0.00")</f>
        <v>0.00</v>
      </c>
      <c r="AG3869" s="28">
        <f t="shared" si="10833"/>
        <v>0</v>
      </c>
      <c r="AH3869" s="13" t="s">
        <v>40</v>
      </c>
      <c r="AI3869" s="13" t="s">
        <v>41</v>
      </c>
      <c r="AK3869" s="14" t="s">
        <v>20</v>
      </c>
      <c r="AL3869" s="15">
        <v>0.13</v>
      </c>
      <c r="AM3869" s="16" t="s">
        <v>2</v>
      </c>
    </row>
    <row r="3870" spans="1:39" s="3" customFormat="1" ht="13.8" x14ac:dyDescent="0.25">
      <c r="A3870" s="7" t="str">
        <f t="shared" ref="A3870:C3870" si="10851">A3869</f>
        <v>(Enter Broadcasting Company Name)</v>
      </c>
      <c r="B3870" s="7" t="str">
        <f t="shared" si="10851"/>
        <v>(Enter Call Letters)</v>
      </c>
      <c r="C3870" s="8" t="str">
        <f t="shared" si="10851"/>
        <v>(Select AM/FM)</v>
      </c>
      <c r="D3870" s="30"/>
      <c r="E3870" s="8" t="str">
        <f t="shared" si="10835"/>
        <v>(Select Station Province)</v>
      </c>
      <c r="F3870" s="9" t="str">
        <f>IFERROR(VLOOKUP(E3870,Template!$AK$5:$AL$17,2,FALSE),"")</f>
        <v/>
      </c>
      <c r="G3870" s="42" t="s">
        <v>16</v>
      </c>
      <c r="H3870" s="42" t="s">
        <v>18</v>
      </c>
      <c r="I3870" s="32" t="s">
        <v>65</v>
      </c>
      <c r="J3870" s="32" t="s">
        <v>66</v>
      </c>
      <c r="K3870" s="33">
        <f t="shared" si="10817"/>
        <v>0</v>
      </c>
      <c r="L3870" s="33">
        <f t="shared" si="10818"/>
        <v>0</v>
      </c>
      <c r="M3870" s="34">
        <f t="shared" si="10816"/>
        <v>0</v>
      </c>
      <c r="N3870" s="34">
        <f t="shared" si="10836"/>
        <v>0</v>
      </c>
      <c r="O3870" s="34">
        <f t="shared" si="10819"/>
        <v>0</v>
      </c>
      <c r="P3870" s="12" t="str">
        <f t="shared" ref="P3870:Q3870" si="10852">P3869</f>
        <v>(Select Language)</v>
      </c>
      <c r="Q3870" s="12" t="str">
        <f t="shared" si="10852"/>
        <v>(Select Usage)</v>
      </c>
      <c r="R3870" s="33">
        <f t="shared" si="10820"/>
        <v>0</v>
      </c>
      <c r="S3870" s="33">
        <f t="shared" si="10821"/>
        <v>0</v>
      </c>
      <c r="T3870" s="33">
        <f t="shared" si="10822"/>
        <v>0</v>
      </c>
      <c r="U3870" s="33">
        <f t="shared" si="10823"/>
        <v>0</v>
      </c>
      <c r="V3870" s="33">
        <f t="shared" si="10824"/>
        <v>0</v>
      </c>
      <c r="W3870" s="33">
        <f t="shared" si="10825"/>
        <v>0</v>
      </c>
      <c r="X3870" s="33">
        <f t="shared" si="10826"/>
        <v>0</v>
      </c>
      <c r="Y3870" s="33">
        <f t="shared" si="10827"/>
        <v>0</v>
      </c>
      <c r="Z3870" s="33">
        <f t="shared" si="10828"/>
        <v>0</v>
      </c>
      <c r="AA3870" s="33">
        <f t="shared" si="10829"/>
        <v>0</v>
      </c>
      <c r="AB3870" s="33">
        <f t="shared" si="10830"/>
        <v>0</v>
      </c>
      <c r="AC3870" s="33">
        <f t="shared" si="10831"/>
        <v>0</v>
      </c>
      <c r="AD3870" s="26">
        <f t="shared" si="10848"/>
        <v>0</v>
      </c>
      <c r="AE3870" s="46" t="str">
        <f>IFERROR(IF(AE$3=VLOOKUP($E3870,Template!$AK$5:$AM$17,3,FALSE),$AD3870*$F3870,0),"0.00")</f>
        <v>0.00</v>
      </c>
      <c r="AF3870" s="46" t="str">
        <f>IFERROR(IF(AF$3=VLOOKUP($E3870,Template!$AK$5:$AM$17,3,FALSE),$AD3870*$F3870,0),"0.00")</f>
        <v>0.00</v>
      </c>
      <c r="AG3870" s="28">
        <f t="shared" si="10833"/>
        <v>0</v>
      </c>
      <c r="AH3870" s="13" t="s">
        <v>40</v>
      </c>
      <c r="AI3870" s="13" t="s">
        <v>41</v>
      </c>
      <c r="AK3870" s="14" t="s">
        <v>69</v>
      </c>
      <c r="AL3870" s="15">
        <v>0.15</v>
      </c>
      <c r="AM3870" s="16" t="s">
        <v>2</v>
      </c>
    </row>
    <row r="3871" spans="1:39" s="3" customFormat="1" ht="13.8" x14ac:dyDescent="0.25">
      <c r="A3871" s="7" t="str">
        <f t="shared" ref="A3871:C3871" si="10853">A3870</f>
        <v>(Enter Broadcasting Company Name)</v>
      </c>
      <c r="B3871" s="7" t="str">
        <f t="shared" si="10853"/>
        <v>(Enter Call Letters)</v>
      </c>
      <c r="C3871" s="8" t="str">
        <f t="shared" si="10853"/>
        <v>(Select AM/FM)</v>
      </c>
      <c r="D3871" s="30"/>
      <c r="E3871" s="8" t="str">
        <f t="shared" si="10835"/>
        <v>(Select Station Province)</v>
      </c>
      <c r="F3871" s="9" t="str">
        <f>IFERROR(VLOOKUP(E3871,Template!$AK$5:$AL$17,2,FALSE),"")</f>
        <v/>
      </c>
      <c r="G3871" s="42" t="s">
        <v>17</v>
      </c>
      <c r="H3871" s="42" t="s">
        <v>7</v>
      </c>
      <c r="I3871" s="32" t="s">
        <v>65</v>
      </c>
      <c r="J3871" s="32" t="s">
        <v>66</v>
      </c>
      <c r="K3871" s="33">
        <f t="shared" si="10817"/>
        <v>0</v>
      </c>
      <c r="L3871" s="33">
        <f t="shared" si="10818"/>
        <v>0</v>
      </c>
      <c r="M3871" s="34">
        <f t="shared" si="10816"/>
        <v>0</v>
      </c>
      <c r="N3871" s="34">
        <f t="shared" si="10836"/>
        <v>0</v>
      </c>
      <c r="O3871" s="34">
        <f t="shared" si="10819"/>
        <v>0</v>
      </c>
      <c r="P3871" s="12" t="str">
        <f t="shared" ref="P3871:Q3871" si="10854">P3870</f>
        <v>(Select Language)</v>
      </c>
      <c r="Q3871" s="12" t="str">
        <f t="shared" si="10854"/>
        <v>(Select Usage)</v>
      </c>
      <c r="R3871" s="33">
        <f t="shared" si="10820"/>
        <v>0</v>
      </c>
      <c r="S3871" s="33">
        <f t="shared" si="10821"/>
        <v>0</v>
      </c>
      <c r="T3871" s="33">
        <f t="shared" si="10822"/>
        <v>0</v>
      </c>
      <c r="U3871" s="33">
        <f t="shared" si="10823"/>
        <v>0</v>
      </c>
      <c r="V3871" s="33">
        <f t="shared" si="10824"/>
        <v>0</v>
      </c>
      <c r="W3871" s="33">
        <f t="shared" si="10825"/>
        <v>0</v>
      </c>
      <c r="X3871" s="33">
        <f t="shared" si="10826"/>
        <v>0</v>
      </c>
      <c r="Y3871" s="33">
        <f t="shared" si="10827"/>
        <v>0</v>
      </c>
      <c r="Z3871" s="33">
        <f t="shared" si="10828"/>
        <v>0</v>
      </c>
      <c r="AA3871" s="33">
        <f t="shared" si="10829"/>
        <v>0</v>
      </c>
      <c r="AB3871" s="33">
        <f t="shared" si="10830"/>
        <v>0</v>
      </c>
      <c r="AC3871" s="33">
        <f t="shared" si="10831"/>
        <v>0</v>
      </c>
      <c r="AD3871" s="26">
        <f>SUM(R3871:AC3871)</f>
        <v>0</v>
      </c>
      <c r="AE3871" s="46" t="str">
        <f>IFERROR(IF(AE$3=VLOOKUP($E3871,Template!$AK$5:$AM$17,3,FALSE),$AD3871*$F3871,0),"0.00")</f>
        <v>0.00</v>
      </c>
      <c r="AF3871" s="46" t="str">
        <f>IFERROR(IF(AF$3=VLOOKUP($E3871,Template!$AK$5:$AM$17,3,FALSE),$AD3871*$F3871,0),"0.00")</f>
        <v>0.00</v>
      </c>
      <c r="AG3871" s="28">
        <f t="shared" si="10833"/>
        <v>0</v>
      </c>
      <c r="AH3871" s="13" t="s">
        <v>40</v>
      </c>
      <c r="AI3871" s="13" t="s">
        <v>41</v>
      </c>
      <c r="AK3871" s="14" t="s">
        <v>29</v>
      </c>
      <c r="AL3871" s="15">
        <v>0.05</v>
      </c>
      <c r="AM3871" s="16" t="s">
        <v>3</v>
      </c>
    </row>
    <row r="3872" spans="1:39" s="3" customFormat="1" ht="13.8" x14ac:dyDescent="0.25">
      <c r="A3872" s="7" t="str">
        <f t="shared" ref="A3872:C3872" si="10855">A3871</f>
        <v>(Enter Broadcasting Company Name)</v>
      </c>
      <c r="B3872" s="7" t="str">
        <f t="shared" si="10855"/>
        <v>(Enter Call Letters)</v>
      </c>
      <c r="C3872" s="8" t="str">
        <f t="shared" si="10855"/>
        <v>(Select AM/FM)</v>
      </c>
      <c r="D3872" s="30"/>
      <c r="E3872" s="8" t="str">
        <f t="shared" si="10835"/>
        <v>(Select Station Province)</v>
      </c>
      <c r="F3872" s="9" t="str">
        <f>IFERROR(VLOOKUP(E3872,Template!$AK$5:$AL$17,2,FALSE),"")</f>
        <v/>
      </c>
      <c r="G3872" s="42" t="s">
        <v>18</v>
      </c>
      <c r="H3872" s="43" t="s">
        <v>8</v>
      </c>
      <c r="I3872" s="32" t="s">
        <v>65</v>
      </c>
      <c r="J3872" s="32" t="s">
        <v>66</v>
      </c>
      <c r="K3872" s="33">
        <f t="shared" si="10817"/>
        <v>0</v>
      </c>
      <c r="L3872" s="33">
        <f t="shared" si="10818"/>
        <v>0</v>
      </c>
      <c r="M3872" s="34">
        <f t="shared" si="10816"/>
        <v>0</v>
      </c>
      <c r="N3872" s="34">
        <f t="shared" si="10836"/>
        <v>0</v>
      </c>
      <c r="O3872" s="34">
        <f t="shared" si="10819"/>
        <v>0</v>
      </c>
      <c r="P3872" s="12" t="str">
        <f t="shared" ref="P3872:Q3872" si="10856">P3871</f>
        <v>(Select Language)</v>
      </c>
      <c r="Q3872" s="12" t="str">
        <f t="shared" si="10856"/>
        <v>(Select Usage)</v>
      </c>
      <c r="R3872" s="33">
        <f t="shared" si="10820"/>
        <v>0</v>
      </c>
      <c r="S3872" s="33">
        <f t="shared" si="10821"/>
        <v>0</v>
      </c>
      <c r="T3872" s="33">
        <f t="shared" si="10822"/>
        <v>0</v>
      </c>
      <c r="U3872" s="33">
        <f t="shared" si="10823"/>
        <v>0</v>
      </c>
      <c r="V3872" s="33">
        <f t="shared" si="10824"/>
        <v>0</v>
      </c>
      <c r="W3872" s="33">
        <f t="shared" si="10825"/>
        <v>0</v>
      </c>
      <c r="X3872" s="33">
        <f t="shared" si="10826"/>
        <v>0</v>
      </c>
      <c r="Y3872" s="33">
        <f t="shared" si="10827"/>
        <v>0</v>
      </c>
      <c r="Z3872" s="33">
        <f t="shared" si="10828"/>
        <v>0</v>
      </c>
      <c r="AA3872" s="33">
        <f t="shared" si="10829"/>
        <v>0</v>
      </c>
      <c r="AB3872" s="33">
        <f t="shared" si="10830"/>
        <v>0</v>
      </c>
      <c r="AC3872" s="33">
        <f t="shared" si="10831"/>
        <v>0</v>
      </c>
      <c r="AD3872" s="26">
        <f t="shared" ref="AD3872" si="10857">SUM(R3872:AC3872)</f>
        <v>0</v>
      </c>
      <c r="AE3872" s="46" t="str">
        <f>IFERROR(IF(AE$3=VLOOKUP($E3872,Template!$AK$5:$AM$17,3,FALSE),$AD3872*$F3872,0),"0.00")</f>
        <v>0.00</v>
      </c>
      <c r="AF3872" s="46" t="str">
        <f>IFERROR(IF(AF$3=VLOOKUP($E3872,Template!$AK$5:$AM$17,3,FALSE),$AD3872*$F3872,0),"0.00")</f>
        <v>0.00</v>
      </c>
      <c r="AG3872" s="28">
        <f t="shared" si="10833"/>
        <v>0</v>
      </c>
      <c r="AH3872" s="13" t="s">
        <v>40</v>
      </c>
      <c r="AI3872" s="13" t="s">
        <v>41</v>
      </c>
      <c r="AK3872" s="14" t="s">
        <v>21</v>
      </c>
      <c r="AL3872" s="15">
        <v>0.05</v>
      </c>
      <c r="AM3872" s="16" t="s">
        <v>3</v>
      </c>
    </row>
    <row r="3873" spans="1:39" ht="13.8" x14ac:dyDescent="0.25">
      <c r="A3873" s="19" t="s">
        <v>4</v>
      </c>
      <c r="B3873" s="19"/>
      <c r="C3873" s="20"/>
      <c r="D3873" s="20"/>
      <c r="E3873" s="20"/>
      <c r="F3873" s="20"/>
      <c r="G3873" s="44"/>
      <c r="H3873" s="44"/>
      <c r="I3873" s="21">
        <f t="shared" ref="I3873:K3873" si="10858">SUM(I3861:I3872)</f>
        <v>0</v>
      </c>
      <c r="J3873" s="21">
        <f t="shared" si="10858"/>
        <v>0</v>
      </c>
      <c r="K3873" s="21">
        <f t="shared" si="10858"/>
        <v>0</v>
      </c>
      <c r="L3873" s="21">
        <f>L3872</f>
        <v>0</v>
      </c>
      <c r="M3873" s="21">
        <f>SUM(M3861:M3872)</f>
        <v>0</v>
      </c>
      <c r="N3873" s="21">
        <f t="shared" ref="N3873:O3873" si="10859">SUM(N3861:N3872)</f>
        <v>0</v>
      </c>
      <c r="O3873" s="21">
        <f t="shared" si="10859"/>
        <v>0</v>
      </c>
      <c r="P3873" s="21"/>
      <c r="Q3873" s="22"/>
      <c r="R3873" s="21">
        <f t="shared" ref="R3873:AI3873" si="10860">SUM(R3861:R3872)</f>
        <v>0</v>
      </c>
      <c r="S3873" s="21">
        <f t="shared" si="10860"/>
        <v>0</v>
      </c>
      <c r="T3873" s="21">
        <f t="shared" si="10860"/>
        <v>0</v>
      </c>
      <c r="U3873" s="21">
        <f t="shared" si="10860"/>
        <v>0</v>
      </c>
      <c r="V3873" s="21">
        <f t="shared" si="10860"/>
        <v>0</v>
      </c>
      <c r="W3873" s="21">
        <f t="shared" si="10860"/>
        <v>0</v>
      </c>
      <c r="X3873" s="21">
        <f t="shared" si="10860"/>
        <v>0</v>
      </c>
      <c r="Y3873" s="21">
        <f t="shared" si="10860"/>
        <v>0</v>
      </c>
      <c r="Z3873" s="21">
        <f t="shared" si="10860"/>
        <v>0</v>
      </c>
      <c r="AA3873" s="21">
        <f t="shared" si="10860"/>
        <v>0</v>
      </c>
      <c r="AB3873" s="21">
        <f t="shared" si="10860"/>
        <v>0</v>
      </c>
      <c r="AC3873" s="21">
        <f t="shared" si="10860"/>
        <v>0</v>
      </c>
      <c r="AD3873" s="27">
        <f t="shared" si="10860"/>
        <v>0</v>
      </c>
      <c r="AE3873" s="21">
        <f t="shared" si="10860"/>
        <v>0</v>
      </c>
      <c r="AF3873" s="21">
        <f t="shared" si="10860"/>
        <v>0</v>
      </c>
      <c r="AG3873" s="27">
        <f t="shared" si="10860"/>
        <v>0</v>
      </c>
      <c r="AH3873" s="21">
        <f t="shared" si="10860"/>
        <v>0</v>
      </c>
      <c r="AI3873" s="21">
        <f t="shared" si="10860"/>
        <v>0</v>
      </c>
      <c r="AK3873" s="14" t="s">
        <v>71</v>
      </c>
      <c r="AL3873" s="15">
        <v>0.05</v>
      </c>
      <c r="AM3873" s="16" t="s">
        <v>3</v>
      </c>
    </row>
    <row r="3874" spans="1:39" x14ac:dyDescent="0.25">
      <c r="A3874" s="2"/>
      <c r="G3874" s="2"/>
      <c r="H3874" s="2"/>
      <c r="O3874" s="2"/>
      <c r="P3874" s="2"/>
    </row>
    <row r="3875" spans="1:39" ht="42" customHeight="1" x14ac:dyDescent="0.25">
      <c r="A3875" s="223" t="s">
        <v>63</v>
      </c>
      <c r="B3875" s="223" t="s">
        <v>43</v>
      </c>
      <c r="C3875" s="224" t="s">
        <v>19</v>
      </c>
      <c r="D3875" s="226"/>
      <c r="E3875" s="223" t="s">
        <v>14</v>
      </c>
      <c r="F3875" s="223" t="s">
        <v>38</v>
      </c>
      <c r="G3875" s="223" t="s">
        <v>1</v>
      </c>
      <c r="H3875" s="223" t="s">
        <v>5</v>
      </c>
      <c r="I3875" s="225" t="s">
        <v>31</v>
      </c>
      <c r="J3875" s="225" t="s">
        <v>32</v>
      </c>
      <c r="K3875" s="225" t="s">
        <v>48</v>
      </c>
      <c r="L3875" s="225" t="s">
        <v>0</v>
      </c>
      <c r="M3875" s="4" t="s">
        <v>45</v>
      </c>
      <c r="N3875" s="4" t="s">
        <v>46</v>
      </c>
      <c r="O3875" s="4" t="s">
        <v>47</v>
      </c>
      <c r="P3875" s="225" t="s">
        <v>50</v>
      </c>
      <c r="Q3875" s="225" t="s">
        <v>33</v>
      </c>
      <c r="R3875" s="4" t="s">
        <v>51</v>
      </c>
      <c r="S3875" s="4" t="s">
        <v>52</v>
      </c>
      <c r="T3875" s="4" t="s">
        <v>53</v>
      </c>
      <c r="U3875" s="4" t="s">
        <v>54</v>
      </c>
      <c r="V3875" s="4" t="s">
        <v>55</v>
      </c>
      <c r="W3875" s="4" t="s">
        <v>56</v>
      </c>
      <c r="X3875" s="4" t="s">
        <v>57</v>
      </c>
      <c r="Y3875" s="4" t="s">
        <v>58</v>
      </c>
      <c r="Z3875" s="4" t="s">
        <v>59</v>
      </c>
      <c r="AA3875" s="4" t="s">
        <v>62</v>
      </c>
      <c r="AB3875" s="4" t="s">
        <v>60</v>
      </c>
      <c r="AC3875" s="4" t="s">
        <v>61</v>
      </c>
      <c r="AD3875" s="233" t="s">
        <v>34</v>
      </c>
      <c r="AE3875" s="231" t="s">
        <v>2</v>
      </c>
      <c r="AF3875" s="231" t="s">
        <v>3</v>
      </c>
      <c r="AG3875" s="233" t="s">
        <v>35</v>
      </c>
      <c r="AH3875" s="223" t="s">
        <v>36</v>
      </c>
      <c r="AI3875" s="223" t="s">
        <v>37</v>
      </c>
      <c r="AK3875" s="229" t="s">
        <v>30</v>
      </c>
      <c r="AL3875" s="229"/>
      <c r="AM3875" s="229"/>
    </row>
    <row r="3876" spans="1:39" s="6" customFormat="1" ht="35.25" customHeight="1" x14ac:dyDescent="0.3">
      <c r="A3876" s="224"/>
      <c r="B3876" s="224"/>
      <c r="C3876" s="224"/>
      <c r="D3876" s="227"/>
      <c r="E3876" s="223"/>
      <c r="F3876" s="223"/>
      <c r="G3876" s="223"/>
      <c r="H3876" s="223"/>
      <c r="I3876" s="230"/>
      <c r="J3876" s="230"/>
      <c r="K3876" s="230"/>
      <c r="L3876" s="230"/>
      <c r="M3876" s="5">
        <v>0</v>
      </c>
      <c r="N3876" s="5">
        <v>625000</v>
      </c>
      <c r="O3876" s="5">
        <v>1250000</v>
      </c>
      <c r="P3876" s="225"/>
      <c r="Q3876" s="225"/>
      <c r="R3876" s="29">
        <v>4.95E-4</v>
      </c>
      <c r="S3876" s="29">
        <v>9.5200000000000005E-4</v>
      </c>
      <c r="T3876" s="29">
        <v>1.5900000000000001E-3</v>
      </c>
      <c r="U3876" s="29">
        <v>1.1169999999999999E-3</v>
      </c>
      <c r="V3876" s="29">
        <v>2.189E-3</v>
      </c>
      <c r="W3876" s="29">
        <v>4.5430000000000002E-3</v>
      </c>
      <c r="X3876" s="29">
        <v>8.8199999999999997E-4</v>
      </c>
      <c r="Y3876" s="29">
        <v>1.6949999999999999E-3</v>
      </c>
      <c r="Z3876" s="29">
        <v>2.8319999999999999E-3</v>
      </c>
      <c r="AA3876" s="29">
        <v>1.9889999999999999E-3</v>
      </c>
      <c r="AB3876" s="29">
        <v>3.8999999999999998E-3</v>
      </c>
      <c r="AC3876" s="29">
        <v>8.0949999999999998E-3</v>
      </c>
      <c r="AD3876" s="233"/>
      <c r="AE3876" s="232"/>
      <c r="AF3876" s="232"/>
      <c r="AG3876" s="234"/>
      <c r="AH3876" s="223"/>
      <c r="AI3876" s="223"/>
      <c r="AK3876" s="229"/>
      <c r="AL3876" s="229"/>
      <c r="AM3876" s="229"/>
    </row>
    <row r="3877" spans="1:39" s="3" customFormat="1" ht="13.8" x14ac:dyDescent="0.25">
      <c r="A3877" s="7" t="s">
        <v>44</v>
      </c>
      <c r="B3877" s="7" t="s">
        <v>42</v>
      </c>
      <c r="C3877" s="8" t="s">
        <v>39</v>
      </c>
      <c r="D3877" s="30"/>
      <c r="E3877" s="8" t="s">
        <v>64</v>
      </c>
      <c r="F3877" s="9" t="str">
        <f>IFERROR(VLOOKUP(E3877,Template!$AK$5:$AL$17,2,FALSE),"")</f>
        <v/>
      </c>
      <c r="G3877" s="41" t="s">
        <v>7</v>
      </c>
      <c r="H3877" s="41" t="s">
        <v>6</v>
      </c>
      <c r="I3877" s="32" t="s">
        <v>65</v>
      </c>
      <c r="J3877" s="32" t="s">
        <v>66</v>
      </c>
      <c r="K3877" s="33">
        <f>IFERROR(I3877+J3877,0)</f>
        <v>0</v>
      </c>
      <c r="L3877" s="33">
        <f>IFERROR(K3877,"")</f>
        <v>0</v>
      </c>
      <c r="M3877" s="34">
        <f t="shared" ref="M3877:M3888" si="10861">IF(L3877&lt;=$N$4,K3877,IF(L3876&gt;$N$4,0,$N$4-L3876))</f>
        <v>0</v>
      </c>
      <c r="N3877" s="34">
        <f>IF(AND(L3877&gt;$N$4,L3877&lt;=$O$4),K3877-M3877,IF(AND(L3876&gt;$N$4,L3876&lt;=$O$4),$O$4-L3876,IF(L3876&gt;$O$4,0,IF(L3877&lt;$N$4,0,MIN(L3877-$N$4,$N$4)))))</f>
        <v>0</v>
      </c>
      <c r="O3877" s="34">
        <f>IF(L3877&gt;$O$4,K3877-M3877-N3877,0)</f>
        <v>0</v>
      </c>
      <c r="P3877" s="12" t="s">
        <v>94</v>
      </c>
      <c r="Q3877" s="12" t="s">
        <v>68</v>
      </c>
      <c r="R3877" s="33">
        <f>IF(AND($Q3877="LOW",$P3877="French"),M3877*R$4,0)</f>
        <v>0</v>
      </c>
      <c r="S3877" s="33">
        <f>IF(AND($Q3877="LOW",$P3877="French"),N3877*S$4,0)</f>
        <v>0</v>
      </c>
      <c r="T3877" s="33">
        <f>IF(AND($Q3877="LOW",$P3877="French"),O3877*T$4,0)</f>
        <v>0</v>
      </c>
      <c r="U3877" s="33">
        <f>IF(AND($Q3877="HIGH",$P3877="French"),M3877*U$4,0)</f>
        <v>0</v>
      </c>
      <c r="V3877" s="33">
        <f>IF(AND($Q3877="HIGH",$P3877="French"),N3877*V$4,0)</f>
        <v>0</v>
      </c>
      <c r="W3877" s="33">
        <f>IF(AND($Q3877="HIGH",$P3877="French"),O3877*W$4,0)</f>
        <v>0</v>
      </c>
      <c r="X3877" s="33">
        <f>IF(AND($Q3877="LOW",$P3877="English"),M3877*X$4,0)</f>
        <v>0</v>
      </c>
      <c r="Y3877" s="33">
        <f>IF(AND($Q3877="LOW",$P3877="English"),N3877*Y$4,0)</f>
        <v>0</v>
      </c>
      <c r="Z3877" s="33">
        <f>IF(AND($Q3877="LOW",$P3877="English"),O3877*Z$4,0)</f>
        <v>0</v>
      </c>
      <c r="AA3877" s="33">
        <f>IF(AND($Q3877="HIGH",$P3877="English"),M3877*AA$4,0)</f>
        <v>0</v>
      </c>
      <c r="AB3877" s="33">
        <f>IF(AND($Q3877="HIGH",$P3877="English"),N3877*AB$4,0)</f>
        <v>0</v>
      </c>
      <c r="AC3877" s="33">
        <f>IF(AND($Q3877="HIGH",$P3877="English"),O3877*AC$4,0)</f>
        <v>0</v>
      </c>
      <c r="AD3877" s="26">
        <f>SUM(R3877:AC3877)</f>
        <v>0</v>
      </c>
      <c r="AE3877" s="46" t="str">
        <f>IFERROR(IF(AE$3=VLOOKUP($E3877,Template!$AK$5:$AM$17,3,FALSE),$AD3877*$F3877,0),"0.00")</f>
        <v>0.00</v>
      </c>
      <c r="AF3877" s="46" t="str">
        <f>IFERROR(IF(AF$3=VLOOKUP($E3877,Template!$AK$5:$AM$17,3,FALSE),$AD3877*$F3877,0),"0.00")</f>
        <v>0.00</v>
      </c>
      <c r="AG3877" s="28">
        <f>SUM(AD3877:AF3877)</f>
        <v>0</v>
      </c>
      <c r="AH3877" s="13" t="s">
        <v>40</v>
      </c>
      <c r="AI3877" s="13" t="s">
        <v>41</v>
      </c>
      <c r="AK3877" s="14" t="s">
        <v>25</v>
      </c>
      <c r="AL3877" s="15">
        <v>0.05</v>
      </c>
      <c r="AM3877" s="16" t="s">
        <v>3</v>
      </c>
    </row>
    <row r="3878" spans="1:39" s="3" customFormat="1" ht="13.8" x14ac:dyDescent="0.25">
      <c r="A3878" s="7" t="str">
        <f>A3877</f>
        <v>(Enter Broadcasting Company Name)</v>
      </c>
      <c r="B3878" s="7" t="str">
        <f>B3877</f>
        <v>(Enter Call Letters)</v>
      </c>
      <c r="C3878" s="8" t="str">
        <f>C3877</f>
        <v>(Select AM/FM)</v>
      </c>
      <c r="D3878" s="30"/>
      <c r="E3878" s="8" t="str">
        <f>E3877</f>
        <v>(Select Station Province)</v>
      </c>
      <c r="F3878" s="9" t="str">
        <f>IFERROR(VLOOKUP(E3878,Template!$AK$5:$AL$17,2,FALSE),"")</f>
        <v/>
      </c>
      <c r="G3878" s="42" t="s">
        <v>8</v>
      </c>
      <c r="H3878" s="42" t="s">
        <v>9</v>
      </c>
      <c r="I3878" s="32" t="s">
        <v>65</v>
      </c>
      <c r="J3878" s="32" t="s">
        <v>66</v>
      </c>
      <c r="K3878" s="33">
        <f t="shared" ref="K3878:K3888" si="10862">IFERROR(I3878+J3878,0)</f>
        <v>0</v>
      </c>
      <c r="L3878" s="33">
        <f t="shared" ref="L3878:L3888" si="10863">IFERROR(L3877+K3878,"")</f>
        <v>0</v>
      </c>
      <c r="M3878" s="34">
        <f t="shared" si="10861"/>
        <v>0</v>
      </c>
      <c r="N3878" s="34">
        <f>IF(AND(L3878&gt;$N$4,L3878&lt;=$O$4),K3878-M3878,IF(AND(L3877&gt;$N$4,L3877&lt;=$O$4),$O$4-L3877,IF(L3877&gt;$O$4,0,IF(L3878&lt;$N$4,0,MIN(L3878-$N$4,$N$4)))))</f>
        <v>0</v>
      </c>
      <c r="O3878" s="34">
        <f t="shared" ref="O3878:O3888" si="10864">IF(L3878&gt;$O$4,K3878-M3878-N3878,0)</f>
        <v>0</v>
      </c>
      <c r="P3878" s="12" t="str">
        <f>P3877</f>
        <v>(Select Language)</v>
      </c>
      <c r="Q3878" s="12" t="str">
        <f>Q3877</f>
        <v>(Select Usage)</v>
      </c>
      <c r="R3878" s="33">
        <f t="shared" ref="R3878:R3888" si="10865">IF(AND($Q3878="LOW",$P3878="French"),M3878*R$4,0)</f>
        <v>0</v>
      </c>
      <c r="S3878" s="33">
        <f t="shared" ref="S3878:S3888" si="10866">IF(AND($Q3878="LOW",$P3878="French"),N3878*S$4,0)</f>
        <v>0</v>
      </c>
      <c r="T3878" s="33">
        <f t="shared" ref="T3878:T3888" si="10867">IF(AND($Q3878="LOW",$P3878="French"),O3878*T$4,0)</f>
        <v>0</v>
      </c>
      <c r="U3878" s="33">
        <f t="shared" ref="U3878:U3888" si="10868">IF(AND($Q3878="HIGH",$P3878="French"),M3878*U$4,0)</f>
        <v>0</v>
      </c>
      <c r="V3878" s="33">
        <f t="shared" ref="V3878:V3888" si="10869">IF(AND($Q3878="HIGH",$P3878="French"),N3878*V$4,0)</f>
        <v>0</v>
      </c>
      <c r="W3878" s="33">
        <f t="shared" ref="W3878:W3888" si="10870">IF(AND($Q3878="HIGH",$P3878="French"),O3878*W$4,0)</f>
        <v>0</v>
      </c>
      <c r="X3878" s="33">
        <f t="shared" ref="X3878:X3888" si="10871">IF(AND($Q3878="LOW",$P3878="English"),M3878*X$4,0)</f>
        <v>0</v>
      </c>
      <c r="Y3878" s="33">
        <f t="shared" ref="Y3878:Y3888" si="10872">IF(AND($Q3878="LOW",$P3878="English"),N3878*Y$4,0)</f>
        <v>0</v>
      </c>
      <c r="Z3878" s="33">
        <f t="shared" ref="Z3878:Z3888" si="10873">IF(AND($Q3878="LOW",$P3878="English"),O3878*Z$4,0)</f>
        <v>0</v>
      </c>
      <c r="AA3878" s="33">
        <f t="shared" ref="AA3878:AA3888" si="10874">IF(AND($Q3878="HIGH",$P3878="English"),M3878*AA$4,0)</f>
        <v>0</v>
      </c>
      <c r="AB3878" s="33">
        <f t="shared" ref="AB3878:AB3888" si="10875">IF(AND($Q3878="HIGH",$P3878="English"),N3878*AB$4,0)</f>
        <v>0</v>
      </c>
      <c r="AC3878" s="33">
        <f t="shared" ref="AC3878:AC3888" si="10876">IF(AND($Q3878="HIGH",$P3878="English"),O3878*AC$4,0)</f>
        <v>0</v>
      </c>
      <c r="AD3878" s="26">
        <f t="shared" ref="AD3878:AD3882" si="10877">SUM(R3878:AC3878)</f>
        <v>0</v>
      </c>
      <c r="AE3878" s="46" t="str">
        <f>IFERROR(IF(AE$3=VLOOKUP($E3878,Template!$AK$5:$AM$17,3,FALSE),$AD3878*$F3878,0),"0.00")</f>
        <v>0.00</v>
      </c>
      <c r="AF3878" s="46" t="str">
        <f>IFERROR(IF(AF$3=VLOOKUP($E3878,Template!$AK$5:$AM$17,3,FALSE),$AD3878*$F3878,0),"0.00")</f>
        <v>0.00</v>
      </c>
      <c r="AG3878" s="28">
        <f t="shared" ref="AG3878:AG3888" si="10878">SUM(AD3878:AF3878)</f>
        <v>0</v>
      </c>
      <c r="AH3878" s="13" t="s">
        <v>40</v>
      </c>
      <c r="AI3878" s="13" t="s">
        <v>41</v>
      </c>
      <c r="AK3878" s="14" t="s">
        <v>23</v>
      </c>
      <c r="AL3878" s="15">
        <v>0.05</v>
      </c>
      <c r="AM3878" s="16" t="s">
        <v>3</v>
      </c>
    </row>
    <row r="3879" spans="1:39" s="3" customFormat="1" ht="13.8" x14ac:dyDescent="0.25">
      <c r="A3879" s="7" t="str">
        <f t="shared" ref="A3879:C3879" si="10879">A3878</f>
        <v>(Enter Broadcasting Company Name)</v>
      </c>
      <c r="B3879" s="7" t="str">
        <f t="shared" si="10879"/>
        <v>(Enter Call Letters)</v>
      </c>
      <c r="C3879" s="8" t="str">
        <f t="shared" si="10879"/>
        <v>(Select AM/FM)</v>
      </c>
      <c r="D3879" s="30"/>
      <c r="E3879" s="8" t="str">
        <f t="shared" ref="E3879:E3888" si="10880">E3878</f>
        <v>(Select Station Province)</v>
      </c>
      <c r="F3879" s="9" t="str">
        <f>IFERROR(VLOOKUP(E3879,Template!$AK$5:$AL$17,2,FALSE),"")</f>
        <v/>
      </c>
      <c r="G3879" s="42" t="s">
        <v>6</v>
      </c>
      <c r="H3879" s="42" t="s">
        <v>10</v>
      </c>
      <c r="I3879" s="32" t="s">
        <v>65</v>
      </c>
      <c r="J3879" s="32" t="s">
        <v>66</v>
      </c>
      <c r="K3879" s="33">
        <f t="shared" si="10862"/>
        <v>0</v>
      </c>
      <c r="L3879" s="33">
        <f t="shared" si="10863"/>
        <v>0</v>
      </c>
      <c r="M3879" s="34">
        <f t="shared" si="10861"/>
        <v>0</v>
      </c>
      <c r="N3879" s="34">
        <f t="shared" ref="N3879:N3888" si="10881">IF(AND(L3879&gt;$N$4,L3879&lt;=$O$4),K3879-M3879,IF(AND(L3878&gt;$N$4,L3878&lt;=$O$4),$O$4-L3878,IF(L3878&gt;$O$4,0,IF(L3879&lt;$N$4,0,MIN(L3879-$N$4,$N$4)))))</f>
        <v>0</v>
      </c>
      <c r="O3879" s="34">
        <f t="shared" si="10864"/>
        <v>0</v>
      </c>
      <c r="P3879" s="12" t="str">
        <f t="shared" ref="P3879:Q3879" si="10882">P3878</f>
        <v>(Select Language)</v>
      </c>
      <c r="Q3879" s="12" t="str">
        <f t="shared" si="10882"/>
        <v>(Select Usage)</v>
      </c>
      <c r="R3879" s="33">
        <f t="shared" si="10865"/>
        <v>0</v>
      </c>
      <c r="S3879" s="33">
        <f t="shared" si="10866"/>
        <v>0</v>
      </c>
      <c r="T3879" s="33">
        <f t="shared" si="10867"/>
        <v>0</v>
      </c>
      <c r="U3879" s="33">
        <f t="shared" si="10868"/>
        <v>0</v>
      </c>
      <c r="V3879" s="33">
        <f t="shared" si="10869"/>
        <v>0</v>
      </c>
      <c r="W3879" s="33">
        <f t="shared" si="10870"/>
        <v>0</v>
      </c>
      <c r="X3879" s="33">
        <f t="shared" si="10871"/>
        <v>0</v>
      </c>
      <c r="Y3879" s="33">
        <f t="shared" si="10872"/>
        <v>0</v>
      </c>
      <c r="Z3879" s="33">
        <f t="shared" si="10873"/>
        <v>0</v>
      </c>
      <c r="AA3879" s="33">
        <f t="shared" si="10874"/>
        <v>0</v>
      </c>
      <c r="AB3879" s="33">
        <f t="shared" si="10875"/>
        <v>0</v>
      </c>
      <c r="AC3879" s="33">
        <f t="shared" si="10876"/>
        <v>0</v>
      </c>
      <c r="AD3879" s="26">
        <f t="shared" si="10877"/>
        <v>0</v>
      </c>
      <c r="AE3879" s="46" t="str">
        <f>IFERROR(IF(AE$3=VLOOKUP($E3879,Template!$AK$5:$AM$17,3,FALSE),$AD3879*$F3879,0),"0.00")</f>
        <v>0.00</v>
      </c>
      <c r="AF3879" s="46" t="str">
        <f>IFERROR(IF(AF$3=VLOOKUP($E3879,Template!$AK$5:$AM$17,3,FALSE),$AD3879*$F3879,0),"0.00")</f>
        <v>0.00</v>
      </c>
      <c r="AG3879" s="28">
        <f t="shared" si="10878"/>
        <v>0</v>
      </c>
      <c r="AH3879" s="13" t="s">
        <v>40</v>
      </c>
      <c r="AI3879" s="13" t="s">
        <v>41</v>
      </c>
      <c r="AK3879" s="14" t="s">
        <v>24</v>
      </c>
      <c r="AL3879" s="15">
        <v>0.05</v>
      </c>
      <c r="AM3879" s="16" t="s">
        <v>3</v>
      </c>
    </row>
    <row r="3880" spans="1:39" s="3" customFormat="1" ht="13.8" x14ac:dyDescent="0.25">
      <c r="A3880" s="7" t="str">
        <f t="shared" ref="A3880:C3880" si="10883">A3879</f>
        <v>(Enter Broadcasting Company Name)</v>
      </c>
      <c r="B3880" s="7" t="str">
        <f t="shared" si="10883"/>
        <v>(Enter Call Letters)</v>
      </c>
      <c r="C3880" s="8" t="str">
        <f t="shared" si="10883"/>
        <v>(Select AM/FM)</v>
      </c>
      <c r="D3880" s="30"/>
      <c r="E3880" s="8" t="str">
        <f t="shared" si="10880"/>
        <v>(Select Station Province)</v>
      </c>
      <c r="F3880" s="9" t="str">
        <f>IFERROR(VLOOKUP(E3880,Template!$AK$5:$AL$17,2,FALSE),"")</f>
        <v/>
      </c>
      <c r="G3880" s="42" t="s">
        <v>9</v>
      </c>
      <c r="H3880" s="42" t="s">
        <v>11</v>
      </c>
      <c r="I3880" s="32" t="s">
        <v>65</v>
      </c>
      <c r="J3880" s="32" t="s">
        <v>66</v>
      </c>
      <c r="K3880" s="33">
        <f t="shared" si="10862"/>
        <v>0</v>
      </c>
      <c r="L3880" s="33">
        <f t="shared" si="10863"/>
        <v>0</v>
      </c>
      <c r="M3880" s="34">
        <f t="shared" si="10861"/>
        <v>0</v>
      </c>
      <c r="N3880" s="34">
        <f t="shared" si="10881"/>
        <v>0</v>
      </c>
      <c r="O3880" s="34">
        <f t="shared" si="10864"/>
        <v>0</v>
      </c>
      <c r="P3880" s="12" t="str">
        <f t="shared" ref="P3880:Q3880" si="10884">P3879</f>
        <v>(Select Language)</v>
      </c>
      <c r="Q3880" s="12" t="str">
        <f t="shared" si="10884"/>
        <v>(Select Usage)</v>
      </c>
      <c r="R3880" s="33">
        <f t="shared" si="10865"/>
        <v>0</v>
      </c>
      <c r="S3880" s="33">
        <f t="shared" si="10866"/>
        <v>0</v>
      </c>
      <c r="T3880" s="33">
        <f t="shared" si="10867"/>
        <v>0</v>
      </c>
      <c r="U3880" s="33">
        <f t="shared" si="10868"/>
        <v>0</v>
      </c>
      <c r="V3880" s="33">
        <f t="shared" si="10869"/>
        <v>0</v>
      </c>
      <c r="W3880" s="33">
        <f t="shared" si="10870"/>
        <v>0</v>
      </c>
      <c r="X3880" s="33">
        <f t="shared" si="10871"/>
        <v>0</v>
      </c>
      <c r="Y3880" s="33">
        <f t="shared" si="10872"/>
        <v>0</v>
      </c>
      <c r="Z3880" s="33">
        <f t="shared" si="10873"/>
        <v>0</v>
      </c>
      <c r="AA3880" s="33">
        <f t="shared" si="10874"/>
        <v>0</v>
      </c>
      <c r="AB3880" s="33">
        <f t="shared" si="10875"/>
        <v>0</v>
      </c>
      <c r="AC3880" s="33">
        <f t="shared" si="10876"/>
        <v>0</v>
      </c>
      <c r="AD3880" s="26">
        <f t="shared" si="10877"/>
        <v>0</v>
      </c>
      <c r="AE3880" s="46" t="str">
        <f>IFERROR(IF(AE$3=VLOOKUP($E3880,Template!$AK$5:$AM$17,3,FALSE),$AD3880*$F3880,0),"0.00")</f>
        <v>0.00</v>
      </c>
      <c r="AF3880" s="46" t="str">
        <f>IFERROR(IF(AF$3=VLOOKUP($E3880,Template!$AK$5:$AM$17,3,FALSE),$AD3880*$F3880,0),"0.00")</f>
        <v>0.00</v>
      </c>
      <c r="AG3880" s="28">
        <f t="shared" si="10878"/>
        <v>0</v>
      </c>
      <c r="AH3880" s="13" t="s">
        <v>40</v>
      </c>
      <c r="AI3880" s="13" t="s">
        <v>41</v>
      </c>
      <c r="AK3880" s="14" t="s">
        <v>22</v>
      </c>
      <c r="AL3880" s="15">
        <v>0.15</v>
      </c>
      <c r="AM3880" s="16" t="s">
        <v>2</v>
      </c>
    </row>
    <row r="3881" spans="1:39" s="3" customFormat="1" ht="13.8" x14ac:dyDescent="0.25">
      <c r="A3881" s="7" t="str">
        <f t="shared" ref="A3881:C3881" si="10885">A3880</f>
        <v>(Enter Broadcasting Company Name)</v>
      </c>
      <c r="B3881" s="7" t="str">
        <f t="shared" si="10885"/>
        <v>(Enter Call Letters)</v>
      </c>
      <c r="C3881" s="8" t="str">
        <f t="shared" si="10885"/>
        <v>(Select AM/FM)</v>
      </c>
      <c r="D3881" s="30"/>
      <c r="E3881" s="8" t="str">
        <f t="shared" si="10880"/>
        <v>(Select Station Province)</v>
      </c>
      <c r="F3881" s="9" t="str">
        <f>IFERROR(VLOOKUP(E3881,Template!$AK$5:$AL$17,2,FALSE),"")</f>
        <v/>
      </c>
      <c r="G3881" s="42" t="s">
        <v>10</v>
      </c>
      <c r="H3881" s="42" t="s">
        <v>12</v>
      </c>
      <c r="I3881" s="32" t="s">
        <v>65</v>
      </c>
      <c r="J3881" s="32" t="s">
        <v>66</v>
      </c>
      <c r="K3881" s="33">
        <f t="shared" si="10862"/>
        <v>0</v>
      </c>
      <c r="L3881" s="33">
        <f t="shared" si="10863"/>
        <v>0</v>
      </c>
      <c r="M3881" s="34">
        <f t="shared" si="10861"/>
        <v>0</v>
      </c>
      <c r="N3881" s="34">
        <f t="shared" si="10881"/>
        <v>0</v>
      </c>
      <c r="O3881" s="34">
        <f t="shared" si="10864"/>
        <v>0</v>
      </c>
      <c r="P3881" s="12" t="str">
        <f t="shared" ref="P3881:Q3881" si="10886">P3880</f>
        <v>(Select Language)</v>
      </c>
      <c r="Q3881" s="12" t="str">
        <f t="shared" si="10886"/>
        <v>(Select Usage)</v>
      </c>
      <c r="R3881" s="33">
        <f t="shared" si="10865"/>
        <v>0</v>
      </c>
      <c r="S3881" s="33">
        <f t="shared" si="10866"/>
        <v>0</v>
      </c>
      <c r="T3881" s="33">
        <f t="shared" si="10867"/>
        <v>0</v>
      </c>
      <c r="U3881" s="33">
        <f t="shared" si="10868"/>
        <v>0</v>
      </c>
      <c r="V3881" s="33">
        <f t="shared" si="10869"/>
        <v>0</v>
      </c>
      <c r="W3881" s="33">
        <f t="shared" si="10870"/>
        <v>0</v>
      </c>
      <c r="X3881" s="33">
        <f t="shared" si="10871"/>
        <v>0</v>
      </c>
      <c r="Y3881" s="33">
        <f t="shared" si="10872"/>
        <v>0</v>
      </c>
      <c r="Z3881" s="33">
        <f t="shared" si="10873"/>
        <v>0</v>
      </c>
      <c r="AA3881" s="33">
        <f t="shared" si="10874"/>
        <v>0</v>
      </c>
      <c r="AB3881" s="33">
        <f t="shared" si="10875"/>
        <v>0</v>
      </c>
      <c r="AC3881" s="33">
        <f t="shared" si="10876"/>
        <v>0</v>
      </c>
      <c r="AD3881" s="26">
        <f t="shared" si="10877"/>
        <v>0</v>
      </c>
      <c r="AE3881" s="46" t="str">
        <f>IFERROR(IF(AE$3=VLOOKUP($E3881,Template!$AK$5:$AM$17,3,FALSE),$AD3881*$F3881,0),"0.00")</f>
        <v>0.00</v>
      </c>
      <c r="AF3881" s="46" t="str">
        <f>IFERROR(IF(AF$3=VLOOKUP($E3881,Template!$AK$5:$AM$17,3,FALSE),$AD3881*$F3881,0),"0.00")</f>
        <v>0.00</v>
      </c>
      <c r="AG3881" s="28">
        <f t="shared" si="10878"/>
        <v>0</v>
      </c>
      <c r="AH3881" s="13" t="s">
        <v>40</v>
      </c>
      <c r="AI3881" s="13" t="s">
        <v>41</v>
      </c>
      <c r="AK3881" s="14" t="s">
        <v>26</v>
      </c>
      <c r="AL3881" s="15">
        <v>0.15</v>
      </c>
      <c r="AM3881" s="16" t="s">
        <v>2</v>
      </c>
    </row>
    <row r="3882" spans="1:39" s="3" customFormat="1" ht="13.8" x14ac:dyDescent="0.25">
      <c r="A3882" s="7" t="str">
        <f t="shared" ref="A3882:C3882" si="10887">A3881</f>
        <v>(Enter Broadcasting Company Name)</v>
      </c>
      <c r="B3882" s="7" t="str">
        <f t="shared" si="10887"/>
        <v>(Enter Call Letters)</v>
      </c>
      <c r="C3882" s="8" t="str">
        <f t="shared" si="10887"/>
        <v>(Select AM/FM)</v>
      </c>
      <c r="D3882" s="30"/>
      <c r="E3882" s="8" t="str">
        <f t="shared" si="10880"/>
        <v>(Select Station Province)</v>
      </c>
      <c r="F3882" s="9" t="str">
        <f>IFERROR(VLOOKUP(E3882,Template!$AK$5:$AL$17,2,FALSE),"")</f>
        <v/>
      </c>
      <c r="G3882" s="42" t="s">
        <v>11</v>
      </c>
      <c r="H3882" s="42" t="s">
        <v>13</v>
      </c>
      <c r="I3882" s="32" t="s">
        <v>65</v>
      </c>
      <c r="J3882" s="32" t="s">
        <v>66</v>
      </c>
      <c r="K3882" s="33">
        <f t="shared" si="10862"/>
        <v>0</v>
      </c>
      <c r="L3882" s="33">
        <f t="shared" si="10863"/>
        <v>0</v>
      </c>
      <c r="M3882" s="34">
        <f t="shared" si="10861"/>
        <v>0</v>
      </c>
      <c r="N3882" s="34">
        <f t="shared" si="10881"/>
        <v>0</v>
      </c>
      <c r="O3882" s="34">
        <f t="shared" si="10864"/>
        <v>0</v>
      </c>
      <c r="P3882" s="12" t="str">
        <f t="shared" ref="P3882:Q3882" si="10888">P3881</f>
        <v>(Select Language)</v>
      </c>
      <c r="Q3882" s="12" t="str">
        <f t="shared" si="10888"/>
        <v>(Select Usage)</v>
      </c>
      <c r="R3882" s="33">
        <f t="shared" si="10865"/>
        <v>0</v>
      </c>
      <c r="S3882" s="33">
        <f t="shared" si="10866"/>
        <v>0</v>
      </c>
      <c r="T3882" s="33">
        <f t="shared" si="10867"/>
        <v>0</v>
      </c>
      <c r="U3882" s="33">
        <f t="shared" si="10868"/>
        <v>0</v>
      </c>
      <c r="V3882" s="33">
        <f t="shared" si="10869"/>
        <v>0</v>
      </c>
      <c r="W3882" s="33">
        <f t="shared" si="10870"/>
        <v>0</v>
      </c>
      <c r="X3882" s="33">
        <f t="shared" si="10871"/>
        <v>0</v>
      </c>
      <c r="Y3882" s="33">
        <f t="shared" si="10872"/>
        <v>0</v>
      </c>
      <c r="Z3882" s="33">
        <f t="shared" si="10873"/>
        <v>0</v>
      </c>
      <c r="AA3882" s="33">
        <f t="shared" si="10874"/>
        <v>0</v>
      </c>
      <c r="AB3882" s="33">
        <f t="shared" si="10875"/>
        <v>0</v>
      </c>
      <c r="AC3882" s="33">
        <f t="shared" si="10876"/>
        <v>0</v>
      </c>
      <c r="AD3882" s="26">
        <f t="shared" si="10877"/>
        <v>0</v>
      </c>
      <c r="AE3882" s="46" t="str">
        <f>IFERROR(IF(AE$3=VLOOKUP($E3882,Template!$AK$5:$AM$17,3,FALSE),$AD3882*$F3882,0),"0.00")</f>
        <v>0.00</v>
      </c>
      <c r="AF3882" s="46" t="str">
        <f>IFERROR(IF(AF$3=VLOOKUP($E3882,Template!$AK$5:$AM$17,3,FALSE),$AD3882*$F3882,0),"0.00")</f>
        <v>0.00</v>
      </c>
      <c r="AG3882" s="28">
        <f t="shared" si="10878"/>
        <v>0</v>
      </c>
      <c r="AH3882" s="13" t="s">
        <v>40</v>
      </c>
      <c r="AI3882" s="13" t="s">
        <v>41</v>
      </c>
      <c r="AK3882" s="14" t="s">
        <v>27</v>
      </c>
      <c r="AL3882" s="15">
        <v>0.15</v>
      </c>
      <c r="AM3882" s="16" t="s">
        <v>2</v>
      </c>
    </row>
    <row r="3883" spans="1:39" s="3" customFormat="1" ht="13.8" x14ac:dyDescent="0.25">
      <c r="A3883" s="7" t="str">
        <f t="shared" ref="A3883:C3883" si="10889">A3882</f>
        <v>(Enter Broadcasting Company Name)</v>
      </c>
      <c r="B3883" s="7" t="str">
        <f t="shared" si="10889"/>
        <v>(Enter Call Letters)</v>
      </c>
      <c r="C3883" s="8" t="str">
        <f t="shared" si="10889"/>
        <v>(Select AM/FM)</v>
      </c>
      <c r="D3883" s="30"/>
      <c r="E3883" s="8" t="str">
        <f t="shared" si="10880"/>
        <v>(Select Station Province)</v>
      </c>
      <c r="F3883" s="9" t="str">
        <f>IFERROR(VLOOKUP(E3883,Template!$AK$5:$AL$17,2,FALSE),"")</f>
        <v/>
      </c>
      <c r="G3883" s="42" t="s">
        <v>12</v>
      </c>
      <c r="H3883" s="42" t="s">
        <v>15</v>
      </c>
      <c r="I3883" s="32" t="s">
        <v>65</v>
      </c>
      <c r="J3883" s="32" t="s">
        <v>66</v>
      </c>
      <c r="K3883" s="33">
        <f t="shared" si="10862"/>
        <v>0</v>
      </c>
      <c r="L3883" s="33">
        <f t="shared" si="10863"/>
        <v>0</v>
      </c>
      <c r="M3883" s="34">
        <f t="shared" si="10861"/>
        <v>0</v>
      </c>
      <c r="N3883" s="34">
        <f t="shared" si="10881"/>
        <v>0</v>
      </c>
      <c r="O3883" s="34">
        <f t="shared" si="10864"/>
        <v>0</v>
      </c>
      <c r="P3883" s="12" t="str">
        <f t="shared" ref="P3883:Q3883" si="10890">P3882</f>
        <v>(Select Language)</v>
      </c>
      <c r="Q3883" s="12" t="str">
        <f t="shared" si="10890"/>
        <v>(Select Usage)</v>
      </c>
      <c r="R3883" s="33">
        <f t="shared" si="10865"/>
        <v>0</v>
      </c>
      <c r="S3883" s="33">
        <f t="shared" si="10866"/>
        <v>0</v>
      </c>
      <c r="T3883" s="33">
        <f t="shared" si="10867"/>
        <v>0</v>
      </c>
      <c r="U3883" s="33">
        <f t="shared" si="10868"/>
        <v>0</v>
      </c>
      <c r="V3883" s="33">
        <f t="shared" si="10869"/>
        <v>0</v>
      </c>
      <c r="W3883" s="33">
        <f t="shared" si="10870"/>
        <v>0</v>
      </c>
      <c r="X3883" s="33">
        <f t="shared" si="10871"/>
        <v>0</v>
      </c>
      <c r="Y3883" s="33">
        <f t="shared" si="10872"/>
        <v>0</v>
      </c>
      <c r="Z3883" s="33">
        <f t="shared" si="10873"/>
        <v>0</v>
      </c>
      <c r="AA3883" s="33">
        <f t="shared" si="10874"/>
        <v>0</v>
      </c>
      <c r="AB3883" s="33">
        <f t="shared" si="10875"/>
        <v>0</v>
      </c>
      <c r="AC3883" s="33">
        <f t="shared" si="10876"/>
        <v>0</v>
      </c>
      <c r="AD3883" s="26">
        <f>SUM(R3883:AC3883)</f>
        <v>0</v>
      </c>
      <c r="AE3883" s="46" t="str">
        <f>IFERROR(IF(AE$3=VLOOKUP($E3883,Template!$AK$5:$AM$17,3,FALSE),$AD3883*$F3883,0),"0.00")</f>
        <v>0.00</v>
      </c>
      <c r="AF3883" s="46" t="str">
        <f>IFERROR(IF(AF$3=VLOOKUP($E3883,Template!$AK$5:$AM$17,3,FALSE),$AD3883*$F3883,0),"0.00")</f>
        <v>0.00</v>
      </c>
      <c r="AG3883" s="28">
        <f t="shared" si="10878"/>
        <v>0</v>
      </c>
      <c r="AH3883" s="13" t="s">
        <v>40</v>
      </c>
      <c r="AI3883" s="13" t="s">
        <v>41</v>
      </c>
      <c r="AK3883" s="14" t="s">
        <v>28</v>
      </c>
      <c r="AL3883" s="15">
        <v>0.05</v>
      </c>
      <c r="AM3883" s="16" t="s">
        <v>3</v>
      </c>
    </row>
    <row r="3884" spans="1:39" s="3" customFormat="1" ht="13.8" x14ac:dyDescent="0.25">
      <c r="A3884" s="7" t="str">
        <f t="shared" ref="A3884:C3884" si="10891">A3883</f>
        <v>(Enter Broadcasting Company Name)</v>
      </c>
      <c r="B3884" s="7" t="str">
        <f t="shared" si="10891"/>
        <v>(Enter Call Letters)</v>
      </c>
      <c r="C3884" s="8" t="str">
        <f t="shared" si="10891"/>
        <v>(Select AM/FM)</v>
      </c>
      <c r="D3884" s="30"/>
      <c r="E3884" s="8" t="str">
        <f t="shared" si="10880"/>
        <v>(Select Station Province)</v>
      </c>
      <c r="F3884" s="9" t="str">
        <f>IFERROR(VLOOKUP(E3884,Template!$AK$5:$AL$17,2,FALSE),"")</f>
        <v/>
      </c>
      <c r="G3884" s="42" t="s">
        <v>13</v>
      </c>
      <c r="H3884" s="42" t="s">
        <v>16</v>
      </c>
      <c r="I3884" s="32" t="s">
        <v>65</v>
      </c>
      <c r="J3884" s="32" t="s">
        <v>66</v>
      </c>
      <c r="K3884" s="33">
        <f t="shared" si="10862"/>
        <v>0</v>
      </c>
      <c r="L3884" s="33">
        <f t="shared" si="10863"/>
        <v>0</v>
      </c>
      <c r="M3884" s="34">
        <f t="shared" si="10861"/>
        <v>0</v>
      </c>
      <c r="N3884" s="34">
        <f t="shared" si="10881"/>
        <v>0</v>
      </c>
      <c r="O3884" s="34">
        <f t="shared" si="10864"/>
        <v>0</v>
      </c>
      <c r="P3884" s="12" t="str">
        <f t="shared" ref="P3884:Q3884" si="10892">P3883</f>
        <v>(Select Language)</v>
      </c>
      <c r="Q3884" s="12" t="str">
        <f t="shared" si="10892"/>
        <v>(Select Usage)</v>
      </c>
      <c r="R3884" s="33">
        <f t="shared" si="10865"/>
        <v>0</v>
      </c>
      <c r="S3884" s="33">
        <f t="shared" si="10866"/>
        <v>0</v>
      </c>
      <c r="T3884" s="33">
        <f t="shared" si="10867"/>
        <v>0</v>
      </c>
      <c r="U3884" s="33">
        <f t="shared" si="10868"/>
        <v>0</v>
      </c>
      <c r="V3884" s="33">
        <f t="shared" si="10869"/>
        <v>0</v>
      </c>
      <c r="W3884" s="33">
        <f t="shared" si="10870"/>
        <v>0</v>
      </c>
      <c r="X3884" s="33">
        <f t="shared" si="10871"/>
        <v>0</v>
      </c>
      <c r="Y3884" s="33">
        <f t="shared" si="10872"/>
        <v>0</v>
      </c>
      <c r="Z3884" s="33">
        <f t="shared" si="10873"/>
        <v>0</v>
      </c>
      <c r="AA3884" s="33">
        <f t="shared" si="10874"/>
        <v>0</v>
      </c>
      <c r="AB3884" s="33">
        <f t="shared" si="10875"/>
        <v>0</v>
      </c>
      <c r="AC3884" s="33">
        <f t="shared" si="10876"/>
        <v>0</v>
      </c>
      <c r="AD3884" s="26">
        <f t="shared" ref="AD3884:AD3886" si="10893">SUM(R3884:AC3884)</f>
        <v>0</v>
      </c>
      <c r="AE3884" s="46" t="str">
        <f>IFERROR(IF(AE$3=VLOOKUP($E3884,Template!$AK$5:$AM$17,3,FALSE),$AD3884*$F3884,0),"0.00")</f>
        <v>0.00</v>
      </c>
      <c r="AF3884" s="46" t="str">
        <f>IFERROR(IF(AF$3=VLOOKUP($E3884,Template!$AK$5:$AM$17,3,FALSE),$AD3884*$F3884,0),"0.00")</f>
        <v>0.00</v>
      </c>
      <c r="AG3884" s="28">
        <f t="shared" si="10878"/>
        <v>0</v>
      </c>
      <c r="AH3884" s="13" t="s">
        <v>40</v>
      </c>
      <c r="AI3884" s="13" t="s">
        <v>41</v>
      </c>
      <c r="AK3884" s="14" t="s">
        <v>70</v>
      </c>
      <c r="AL3884" s="15">
        <v>0.05</v>
      </c>
      <c r="AM3884" s="16" t="s">
        <v>3</v>
      </c>
    </row>
    <row r="3885" spans="1:39" s="3" customFormat="1" ht="13.8" x14ac:dyDescent="0.25">
      <c r="A3885" s="7" t="str">
        <f t="shared" ref="A3885:C3885" si="10894">A3884</f>
        <v>(Enter Broadcasting Company Name)</v>
      </c>
      <c r="B3885" s="7" t="str">
        <f t="shared" si="10894"/>
        <v>(Enter Call Letters)</v>
      </c>
      <c r="C3885" s="8" t="str">
        <f t="shared" si="10894"/>
        <v>(Select AM/FM)</v>
      </c>
      <c r="D3885" s="30"/>
      <c r="E3885" s="8" t="str">
        <f t="shared" si="10880"/>
        <v>(Select Station Province)</v>
      </c>
      <c r="F3885" s="9" t="str">
        <f>IFERROR(VLOOKUP(E3885,Template!$AK$5:$AL$17,2,FALSE),"")</f>
        <v/>
      </c>
      <c r="G3885" s="42" t="s">
        <v>15</v>
      </c>
      <c r="H3885" s="42" t="s">
        <v>17</v>
      </c>
      <c r="I3885" s="32" t="s">
        <v>65</v>
      </c>
      <c r="J3885" s="32" t="s">
        <v>66</v>
      </c>
      <c r="K3885" s="33">
        <f t="shared" si="10862"/>
        <v>0</v>
      </c>
      <c r="L3885" s="33">
        <f t="shared" si="10863"/>
        <v>0</v>
      </c>
      <c r="M3885" s="34">
        <f t="shared" si="10861"/>
        <v>0</v>
      </c>
      <c r="N3885" s="34">
        <f t="shared" si="10881"/>
        <v>0</v>
      </c>
      <c r="O3885" s="34">
        <f t="shared" si="10864"/>
        <v>0</v>
      </c>
      <c r="P3885" s="12" t="str">
        <f t="shared" ref="P3885:Q3885" si="10895">P3884</f>
        <v>(Select Language)</v>
      </c>
      <c r="Q3885" s="12" t="str">
        <f t="shared" si="10895"/>
        <v>(Select Usage)</v>
      </c>
      <c r="R3885" s="33">
        <f t="shared" si="10865"/>
        <v>0</v>
      </c>
      <c r="S3885" s="33">
        <f t="shared" si="10866"/>
        <v>0</v>
      </c>
      <c r="T3885" s="33">
        <f t="shared" si="10867"/>
        <v>0</v>
      </c>
      <c r="U3885" s="33">
        <f t="shared" si="10868"/>
        <v>0</v>
      </c>
      <c r="V3885" s="33">
        <f t="shared" si="10869"/>
        <v>0</v>
      </c>
      <c r="W3885" s="33">
        <f t="shared" si="10870"/>
        <v>0</v>
      </c>
      <c r="X3885" s="33">
        <f t="shared" si="10871"/>
        <v>0</v>
      </c>
      <c r="Y3885" s="33">
        <f t="shared" si="10872"/>
        <v>0</v>
      </c>
      <c r="Z3885" s="33">
        <f t="shared" si="10873"/>
        <v>0</v>
      </c>
      <c r="AA3885" s="33">
        <f t="shared" si="10874"/>
        <v>0</v>
      </c>
      <c r="AB3885" s="33">
        <f t="shared" si="10875"/>
        <v>0</v>
      </c>
      <c r="AC3885" s="33">
        <f t="shared" si="10876"/>
        <v>0</v>
      </c>
      <c r="AD3885" s="26">
        <f t="shared" si="10893"/>
        <v>0</v>
      </c>
      <c r="AE3885" s="46" t="str">
        <f>IFERROR(IF(AE$3=VLOOKUP($E3885,Template!$AK$5:$AM$17,3,FALSE),$AD3885*$F3885,0),"0.00")</f>
        <v>0.00</v>
      </c>
      <c r="AF3885" s="46" t="str">
        <f>IFERROR(IF(AF$3=VLOOKUP($E3885,Template!$AK$5:$AM$17,3,FALSE),$AD3885*$F3885,0),"0.00")</f>
        <v>0.00</v>
      </c>
      <c r="AG3885" s="28">
        <f t="shared" si="10878"/>
        <v>0</v>
      </c>
      <c r="AH3885" s="13" t="s">
        <v>40</v>
      </c>
      <c r="AI3885" s="13" t="s">
        <v>41</v>
      </c>
      <c r="AK3885" s="14" t="s">
        <v>20</v>
      </c>
      <c r="AL3885" s="15">
        <v>0.13</v>
      </c>
      <c r="AM3885" s="16" t="s">
        <v>2</v>
      </c>
    </row>
    <row r="3886" spans="1:39" s="3" customFormat="1" ht="13.8" x14ac:dyDescent="0.25">
      <c r="A3886" s="7" t="str">
        <f t="shared" ref="A3886:C3886" si="10896">A3885</f>
        <v>(Enter Broadcasting Company Name)</v>
      </c>
      <c r="B3886" s="7" t="str">
        <f t="shared" si="10896"/>
        <v>(Enter Call Letters)</v>
      </c>
      <c r="C3886" s="8" t="str">
        <f t="shared" si="10896"/>
        <v>(Select AM/FM)</v>
      </c>
      <c r="D3886" s="30"/>
      <c r="E3886" s="8" t="str">
        <f t="shared" si="10880"/>
        <v>(Select Station Province)</v>
      </c>
      <c r="F3886" s="9" t="str">
        <f>IFERROR(VLOOKUP(E3886,Template!$AK$5:$AL$17,2,FALSE),"")</f>
        <v/>
      </c>
      <c r="G3886" s="42" t="s">
        <v>16</v>
      </c>
      <c r="H3886" s="42" t="s">
        <v>18</v>
      </c>
      <c r="I3886" s="32" t="s">
        <v>65</v>
      </c>
      <c r="J3886" s="32" t="s">
        <v>66</v>
      </c>
      <c r="K3886" s="33">
        <f t="shared" si="10862"/>
        <v>0</v>
      </c>
      <c r="L3886" s="33">
        <f t="shared" si="10863"/>
        <v>0</v>
      </c>
      <c r="M3886" s="34">
        <f t="shared" si="10861"/>
        <v>0</v>
      </c>
      <c r="N3886" s="34">
        <f t="shared" si="10881"/>
        <v>0</v>
      </c>
      <c r="O3886" s="34">
        <f t="shared" si="10864"/>
        <v>0</v>
      </c>
      <c r="P3886" s="12" t="str">
        <f t="shared" ref="P3886:Q3886" si="10897">P3885</f>
        <v>(Select Language)</v>
      </c>
      <c r="Q3886" s="12" t="str">
        <f t="shared" si="10897"/>
        <v>(Select Usage)</v>
      </c>
      <c r="R3886" s="33">
        <f t="shared" si="10865"/>
        <v>0</v>
      </c>
      <c r="S3886" s="33">
        <f t="shared" si="10866"/>
        <v>0</v>
      </c>
      <c r="T3886" s="33">
        <f t="shared" si="10867"/>
        <v>0</v>
      </c>
      <c r="U3886" s="33">
        <f t="shared" si="10868"/>
        <v>0</v>
      </c>
      <c r="V3886" s="33">
        <f t="shared" si="10869"/>
        <v>0</v>
      </c>
      <c r="W3886" s="33">
        <f t="shared" si="10870"/>
        <v>0</v>
      </c>
      <c r="X3886" s="33">
        <f t="shared" si="10871"/>
        <v>0</v>
      </c>
      <c r="Y3886" s="33">
        <f t="shared" si="10872"/>
        <v>0</v>
      </c>
      <c r="Z3886" s="33">
        <f t="shared" si="10873"/>
        <v>0</v>
      </c>
      <c r="AA3886" s="33">
        <f t="shared" si="10874"/>
        <v>0</v>
      </c>
      <c r="AB3886" s="33">
        <f t="shared" si="10875"/>
        <v>0</v>
      </c>
      <c r="AC3886" s="33">
        <f t="shared" si="10876"/>
        <v>0</v>
      </c>
      <c r="AD3886" s="26">
        <f t="shared" si="10893"/>
        <v>0</v>
      </c>
      <c r="AE3886" s="46" t="str">
        <f>IFERROR(IF(AE$3=VLOOKUP($E3886,Template!$AK$5:$AM$17,3,FALSE),$AD3886*$F3886,0),"0.00")</f>
        <v>0.00</v>
      </c>
      <c r="AF3886" s="46" t="str">
        <f>IFERROR(IF(AF$3=VLOOKUP($E3886,Template!$AK$5:$AM$17,3,FALSE),$AD3886*$F3886,0),"0.00")</f>
        <v>0.00</v>
      </c>
      <c r="AG3886" s="28">
        <f t="shared" si="10878"/>
        <v>0</v>
      </c>
      <c r="AH3886" s="13" t="s">
        <v>40</v>
      </c>
      <c r="AI3886" s="13" t="s">
        <v>41</v>
      </c>
      <c r="AK3886" s="14" t="s">
        <v>69</v>
      </c>
      <c r="AL3886" s="15">
        <v>0.15</v>
      </c>
      <c r="AM3886" s="16" t="s">
        <v>2</v>
      </c>
    </row>
    <row r="3887" spans="1:39" s="3" customFormat="1" ht="13.8" x14ac:dyDescent="0.25">
      <c r="A3887" s="7" t="str">
        <f t="shared" ref="A3887:C3887" si="10898">A3886</f>
        <v>(Enter Broadcasting Company Name)</v>
      </c>
      <c r="B3887" s="7" t="str">
        <f t="shared" si="10898"/>
        <v>(Enter Call Letters)</v>
      </c>
      <c r="C3887" s="8" t="str">
        <f t="shared" si="10898"/>
        <v>(Select AM/FM)</v>
      </c>
      <c r="D3887" s="30"/>
      <c r="E3887" s="8" t="str">
        <f t="shared" si="10880"/>
        <v>(Select Station Province)</v>
      </c>
      <c r="F3887" s="9" t="str">
        <f>IFERROR(VLOOKUP(E3887,Template!$AK$5:$AL$17,2,FALSE),"")</f>
        <v/>
      </c>
      <c r="G3887" s="42" t="s">
        <v>17</v>
      </c>
      <c r="H3887" s="42" t="s">
        <v>7</v>
      </c>
      <c r="I3887" s="32" t="s">
        <v>65</v>
      </c>
      <c r="J3887" s="32" t="s">
        <v>66</v>
      </c>
      <c r="K3887" s="33">
        <f t="shared" si="10862"/>
        <v>0</v>
      </c>
      <c r="L3887" s="33">
        <f t="shared" si="10863"/>
        <v>0</v>
      </c>
      <c r="M3887" s="34">
        <f t="shared" si="10861"/>
        <v>0</v>
      </c>
      <c r="N3887" s="34">
        <f t="shared" si="10881"/>
        <v>0</v>
      </c>
      <c r="O3887" s="34">
        <f t="shared" si="10864"/>
        <v>0</v>
      </c>
      <c r="P3887" s="12" t="str">
        <f t="shared" ref="P3887:Q3887" si="10899">P3886</f>
        <v>(Select Language)</v>
      </c>
      <c r="Q3887" s="12" t="str">
        <f t="shared" si="10899"/>
        <v>(Select Usage)</v>
      </c>
      <c r="R3887" s="33">
        <f t="shared" si="10865"/>
        <v>0</v>
      </c>
      <c r="S3887" s="33">
        <f t="shared" si="10866"/>
        <v>0</v>
      </c>
      <c r="T3887" s="33">
        <f t="shared" si="10867"/>
        <v>0</v>
      </c>
      <c r="U3887" s="33">
        <f t="shared" si="10868"/>
        <v>0</v>
      </c>
      <c r="V3887" s="33">
        <f t="shared" si="10869"/>
        <v>0</v>
      </c>
      <c r="W3887" s="33">
        <f t="shared" si="10870"/>
        <v>0</v>
      </c>
      <c r="X3887" s="33">
        <f t="shared" si="10871"/>
        <v>0</v>
      </c>
      <c r="Y3887" s="33">
        <f t="shared" si="10872"/>
        <v>0</v>
      </c>
      <c r="Z3887" s="33">
        <f t="shared" si="10873"/>
        <v>0</v>
      </c>
      <c r="AA3887" s="33">
        <f t="shared" si="10874"/>
        <v>0</v>
      </c>
      <c r="AB3887" s="33">
        <f t="shared" si="10875"/>
        <v>0</v>
      </c>
      <c r="AC3887" s="33">
        <f t="shared" si="10876"/>
        <v>0</v>
      </c>
      <c r="AD3887" s="26">
        <f>SUM(R3887:AC3887)</f>
        <v>0</v>
      </c>
      <c r="AE3887" s="46" t="str">
        <f>IFERROR(IF(AE$3=VLOOKUP($E3887,Template!$AK$5:$AM$17,3,FALSE),$AD3887*$F3887,0),"0.00")</f>
        <v>0.00</v>
      </c>
      <c r="AF3887" s="46" t="str">
        <f>IFERROR(IF(AF$3=VLOOKUP($E3887,Template!$AK$5:$AM$17,3,FALSE),$AD3887*$F3887,0),"0.00")</f>
        <v>0.00</v>
      </c>
      <c r="AG3887" s="28">
        <f t="shared" si="10878"/>
        <v>0</v>
      </c>
      <c r="AH3887" s="13" t="s">
        <v>40</v>
      </c>
      <c r="AI3887" s="13" t="s">
        <v>41</v>
      </c>
      <c r="AK3887" s="14" t="s">
        <v>29</v>
      </c>
      <c r="AL3887" s="15">
        <v>0.05</v>
      </c>
      <c r="AM3887" s="16" t="s">
        <v>3</v>
      </c>
    </row>
    <row r="3888" spans="1:39" s="3" customFormat="1" ht="13.8" x14ac:dyDescent="0.25">
      <c r="A3888" s="7" t="str">
        <f t="shared" ref="A3888:C3888" si="10900">A3887</f>
        <v>(Enter Broadcasting Company Name)</v>
      </c>
      <c r="B3888" s="7" t="str">
        <f t="shared" si="10900"/>
        <v>(Enter Call Letters)</v>
      </c>
      <c r="C3888" s="8" t="str">
        <f t="shared" si="10900"/>
        <v>(Select AM/FM)</v>
      </c>
      <c r="D3888" s="30"/>
      <c r="E3888" s="8" t="str">
        <f t="shared" si="10880"/>
        <v>(Select Station Province)</v>
      </c>
      <c r="F3888" s="9" t="str">
        <f>IFERROR(VLOOKUP(E3888,Template!$AK$5:$AL$17,2,FALSE),"")</f>
        <v/>
      </c>
      <c r="G3888" s="42" t="s">
        <v>18</v>
      </c>
      <c r="H3888" s="43" t="s">
        <v>8</v>
      </c>
      <c r="I3888" s="32" t="s">
        <v>65</v>
      </c>
      <c r="J3888" s="32" t="s">
        <v>66</v>
      </c>
      <c r="K3888" s="33">
        <f t="shared" si="10862"/>
        <v>0</v>
      </c>
      <c r="L3888" s="33">
        <f t="shared" si="10863"/>
        <v>0</v>
      </c>
      <c r="M3888" s="34">
        <f t="shared" si="10861"/>
        <v>0</v>
      </c>
      <c r="N3888" s="34">
        <f t="shared" si="10881"/>
        <v>0</v>
      </c>
      <c r="O3888" s="34">
        <f t="shared" si="10864"/>
        <v>0</v>
      </c>
      <c r="P3888" s="12" t="str">
        <f t="shared" ref="P3888:Q3888" si="10901">P3887</f>
        <v>(Select Language)</v>
      </c>
      <c r="Q3888" s="12" t="str">
        <f t="shared" si="10901"/>
        <v>(Select Usage)</v>
      </c>
      <c r="R3888" s="33">
        <f t="shared" si="10865"/>
        <v>0</v>
      </c>
      <c r="S3888" s="33">
        <f t="shared" si="10866"/>
        <v>0</v>
      </c>
      <c r="T3888" s="33">
        <f t="shared" si="10867"/>
        <v>0</v>
      </c>
      <c r="U3888" s="33">
        <f t="shared" si="10868"/>
        <v>0</v>
      </c>
      <c r="V3888" s="33">
        <f t="shared" si="10869"/>
        <v>0</v>
      </c>
      <c r="W3888" s="33">
        <f t="shared" si="10870"/>
        <v>0</v>
      </c>
      <c r="X3888" s="33">
        <f t="shared" si="10871"/>
        <v>0</v>
      </c>
      <c r="Y3888" s="33">
        <f t="shared" si="10872"/>
        <v>0</v>
      </c>
      <c r="Z3888" s="33">
        <f t="shared" si="10873"/>
        <v>0</v>
      </c>
      <c r="AA3888" s="33">
        <f t="shared" si="10874"/>
        <v>0</v>
      </c>
      <c r="AB3888" s="33">
        <f t="shared" si="10875"/>
        <v>0</v>
      </c>
      <c r="AC3888" s="33">
        <f t="shared" si="10876"/>
        <v>0</v>
      </c>
      <c r="AD3888" s="26">
        <f t="shared" ref="AD3888" si="10902">SUM(R3888:AC3888)</f>
        <v>0</v>
      </c>
      <c r="AE3888" s="46" t="str">
        <f>IFERROR(IF(AE$3=VLOOKUP($E3888,Template!$AK$5:$AM$17,3,FALSE),$AD3888*$F3888,0),"0.00")</f>
        <v>0.00</v>
      </c>
      <c r="AF3888" s="46" t="str">
        <f>IFERROR(IF(AF$3=VLOOKUP($E3888,Template!$AK$5:$AM$17,3,FALSE),$AD3888*$F3888,0),"0.00")</f>
        <v>0.00</v>
      </c>
      <c r="AG3888" s="28">
        <f t="shared" si="10878"/>
        <v>0</v>
      </c>
      <c r="AH3888" s="13" t="s">
        <v>40</v>
      </c>
      <c r="AI3888" s="13" t="s">
        <v>41</v>
      </c>
      <c r="AK3888" s="14" t="s">
        <v>21</v>
      </c>
      <c r="AL3888" s="15">
        <v>0.05</v>
      </c>
      <c r="AM3888" s="16" t="s">
        <v>3</v>
      </c>
    </row>
    <row r="3889" spans="1:39" ht="13.8" x14ac:dyDescent="0.25">
      <c r="A3889" s="19" t="s">
        <v>4</v>
      </c>
      <c r="B3889" s="19"/>
      <c r="C3889" s="20"/>
      <c r="D3889" s="20"/>
      <c r="E3889" s="20"/>
      <c r="F3889" s="20"/>
      <c r="G3889" s="44"/>
      <c r="H3889" s="44"/>
      <c r="I3889" s="21">
        <f t="shared" ref="I3889:K3889" si="10903">SUM(I3877:I3888)</f>
        <v>0</v>
      </c>
      <c r="J3889" s="21">
        <f t="shared" si="10903"/>
        <v>0</v>
      </c>
      <c r="K3889" s="21">
        <f t="shared" si="10903"/>
        <v>0</v>
      </c>
      <c r="L3889" s="21">
        <f>L3888</f>
        <v>0</v>
      </c>
      <c r="M3889" s="21">
        <f>SUM(M3877:M3888)</f>
        <v>0</v>
      </c>
      <c r="N3889" s="21">
        <f t="shared" ref="N3889:O3889" si="10904">SUM(N3877:N3888)</f>
        <v>0</v>
      </c>
      <c r="O3889" s="21">
        <f t="shared" si="10904"/>
        <v>0</v>
      </c>
      <c r="P3889" s="21"/>
      <c r="Q3889" s="22"/>
      <c r="R3889" s="21">
        <f t="shared" ref="R3889:AI3889" si="10905">SUM(R3877:R3888)</f>
        <v>0</v>
      </c>
      <c r="S3889" s="21">
        <f t="shared" si="10905"/>
        <v>0</v>
      </c>
      <c r="T3889" s="21">
        <f t="shared" si="10905"/>
        <v>0</v>
      </c>
      <c r="U3889" s="21">
        <f t="shared" si="10905"/>
        <v>0</v>
      </c>
      <c r="V3889" s="21">
        <f t="shared" si="10905"/>
        <v>0</v>
      </c>
      <c r="W3889" s="21">
        <f t="shared" si="10905"/>
        <v>0</v>
      </c>
      <c r="X3889" s="21">
        <f t="shared" si="10905"/>
        <v>0</v>
      </c>
      <c r="Y3889" s="21">
        <f t="shared" si="10905"/>
        <v>0</v>
      </c>
      <c r="Z3889" s="21">
        <f t="shared" si="10905"/>
        <v>0</v>
      </c>
      <c r="AA3889" s="21">
        <f t="shared" si="10905"/>
        <v>0</v>
      </c>
      <c r="AB3889" s="21">
        <f t="shared" si="10905"/>
        <v>0</v>
      </c>
      <c r="AC3889" s="21">
        <f t="shared" si="10905"/>
        <v>0</v>
      </c>
      <c r="AD3889" s="27">
        <f t="shared" si="10905"/>
        <v>0</v>
      </c>
      <c r="AE3889" s="21">
        <f t="shared" si="10905"/>
        <v>0</v>
      </c>
      <c r="AF3889" s="21">
        <f t="shared" si="10905"/>
        <v>0</v>
      </c>
      <c r="AG3889" s="27">
        <f t="shared" si="10905"/>
        <v>0</v>
      </c>
      <c r="AH3889" s="21">
        <f t="shared" si="10905"/>
        <v>0</v>
      </c>
      <c r="AI3889" s="21">
        <f t="shared" si="10905"/>
        <v>0</v>
      </c>
      <c r="AK3889" s="14" t="s">
        <v>71</v>
      </c>
      <c r="AL3889" s="15">
        <v>0.05</v>
      </c>
      <c r="AM3889" s="16" t="s">
        <v>3</v>
      </c>
    </row>
    <row r="3890" spans="1:39" x14ac:dyDescent="0.25">
      <c r="A3890" s="2"/>
      <c r="G3890" s="2"/>
      <c r="H3890" s="2"/>
      <c r="O3890" s="2"/>
      <c r="P3890" s="2"/>
    </row>
    <row r="3891" spans="1:39" ht="42" customHeight="1" x14ac:dyDescent="0.25">
      <c r="A3891" s="223" t="s">
        <v>63</v>
      </c>
      <c r="B3891" s="223" t="s">
        <v>43</v>
      </c>
      <c r="C3891" s="224" t="s">
        <v>19</v>
      </c>
      <c r="D3891" s="226"/>
      <c r="E3891" s="223" t="s">
        <v>14</v>
      </c>
      <c r="F3891" s="223" t="s">
        <v>38</v>
      </c>
      <c r="G3891" s="223" t="s">
        <v>1</v>
      </c>
      <c r="H3891" s="223" t="s">
        <v>5</v>
      </c>
      <c r="I3891" s="225" t="s">
        <v>31</v>
      </c>
      <c r="J3891" s="225" t="s">
        <v>32</v>
      </c>
      <c r="K3891" s="225" t="s">
        <v>48</v>
      </c>
      <c r="L3891" s="225" t="s">
        <v>0</v>
      </c>
      <c r="M3891" s="4" t="s">
        <v>45</v>
      </c>
      <c r="N3891" s="4" t="s">
        <v>46</v>
      </c>
      <c r="O3891" s="4" t="s">
        <v>47</v>
      </c>
      <c r="P3891" s="225" t="s">
        <v>50</v>
      </c>
      <c r="Q3891" s="225" t="s">
        <v>33</v>
      </c>
      <c r="R3891" s="4" t="s">
        <v>51</v>
      </c>
      <c r="S3891" s="4" t="s">
        <v>52</v>
      </c>
      <c r="T3891" s="4" t="s">
        <v>53</v>
      </c>
      <c r="U3891" s="4" t="s">
        <v>54</v>
      </c>
      <c r="V3891" s="4" t="s">
        <v>55</v>
      </c>
      <c r="W3891" s="4" t="s">
        <v>56</v>
      </c>
      <c r="X3891" s="4" t="s">
        <v>57</v>
      </c>
      <c r="Y3891" s="4" t="s">
        <v>58</v>
      </c>
      <c r="Z3891" s="4" t="s">
        <v>59</v>
      </c>
      <c r="AA3891" s="4" t="s">
        <v>62</v>
      </c>
      <c r="AB3891" s="4" t="s">
        <v>60</v>
      </c>
      <c r="AC3891" s="4" t="s">
        <v>61</v>
      </c>
      <c r="AD3891" s="233" t="s">
        <v>34</v>
      </c>
      <c r="AE3891" s="231" t="s">
        <v>2</v>
      </c>
      <c r="AF3891" s="231" t="s">
        <v>3</v>
      </c>
      <c r="AG3891" s="233" t="s">
        <v>35</v>
      </c>
      <c r="AH3891" s="223" t="s">
        <v>36</v>
      </c>
      <c r="AI3891" s="223" t="s">
        <v>37</v>
      </c>
      <c r="AK3891" s="229" t="s">
        <v>30</v>
      </c>
      <c r="AL3891" s="229"/>
      <c r="AM3891" s="229"/>
    </row>
    <row r="3892" spans="1:39" s="6" customFormat="1" ht="35.25" customHeight="1" x14ac:dyDescent="0.3">
      <c r="A3892" s="224"/>
      <c r="B3892" s="224"/>
      <c r="C3892" s="224"/>
      <c r="D3892" s="227"/>
      <c r="E3892" s="223"/>
      <c r="F3892" s="223"/>
      <c r="G3892" s="223"/>
      <c r="H3892" s="223"/>
      <c r="I3892" s="230"/>
      <c r="J3892" s="230"/>
      <c r="K3892" s="230"/>
      <c r="L3892" s="230"/>
      <c r="M3892" s="5">
        <v>0</v>
      </c>
      <c r="N3892" s="5">
        <v>625000</v>
      </c>
      <c r="O3892" s="5">
        <v>1250000</v>
      </c>
      <c r="P3892" s="225"/>
      <c r="Q3892" s="225"/>
      <c r="R3892" s="29">
        <v>4.95E-4</v>
      </c>
      <c r="S3892" s="29">
        <v>9.5200000000000005E-4</v>
      </c>
      <c r="T3892" s="29">
        <v>1.5900000000000001E-3</v>
      </c>
      <c r="U3892" s="29">
        <v>1.1169999999999999E-3</v>
      </c>
      <c r="V3892" s="29">
        <v>2.189E-3</v>
      </c>
      <c r="W3892" s="29">
        <v>4.5430000000000002E-3</v>
      </c>
      <c r="X3892" s="29">
        <v>8.8199999999999997E-4</v>
      </c>
      <c r="Y3892" s="29">
        <v>1.6949999999999999E-3</v>
      </c>
      <c r="Z3892" s="29">
        <v>2.8319999999999999E-3</v>
      </c>
      <c r="AA3892" s="29">
        <v>1.9889999999999999E-3</v>
      </c>
      <c r="AB3892" s="29">
        <v>3.8999999999999998E-3</v>
      </c>
      <c r="AC3892" s="29">
        <v>8.0949999999999998E-3</v>
      </c>
      <c r="AD3892" s="233"/>
      <c r="AE3892" s="232"/>
      <c r="AF3892" s="232"/>
      <c r="AG3892" s="234"/>
      <c r="AH3892" s="223"/>
      <c r="AI3892" s="223"/>
      <c r="AK3892" s="229"/>
      <c r="AL3892" s="229"/>
      <c r="AM3892" s="229"/>
    </row>
    <row r="3893" spans="1:39" s="3" customFormat="1" ht="13.8" x14ac:dyDescent="0.25">
      <c r="A3893" s="7" t="s">
        <v>44</v>
      </c>
      <c r="B3893" s="7" t="s">
        <v>42</v>
      </c>
      <c r="C3893" s="8" t="s">
        <v>39</v>
      </c>
      <c r="D3893" s="30"/>
      <c r="E3893" s="8" t="s">
        <v>64</v>
      </c>
      <c r="F3893" s="9" t="str">
        <f>IFERROR(VLOOKUP(E3893,Template!$AK$5:$AL$17,2,FALSE),"")</f>
        <v/>
      </c>
      <c r="G3893" s="41" t="s">
        <v>7</v>
      </c>
      <c r="H3893" s="41" t="s">
        <v>6</v>
      </c>
      <c r="I3893" s="32" t="s">
        <v>65</v>
      </c>
      <c r="J3893" s="32" t="s">
        <v>66</v>
      </c>
      <c r="K3893" s="33">
        <f>IFERROR(I3893+J3893,0)</f>
        <v>0</v>
      </c>
      <c r="L3893" s="33">
        <f>IFERROR(K3893,"")</f>
        <v>0</v>
      </c>
      <c r="M3893" s="34">
        <f t="shared" ref="M3893:M3904" si="10906">IF(L3893&lt;=$N$4,K3893,IF(L3892&gt;$N$4,0,$N$4-L3892))</f>
        <v>0</v>
      </c>
      <c r="N3893" s="34">
        <f>IF(AND(L3893&gt;$N$4,L3893&lt;=$O$4),K3893-M3893,IF(AND(L3892&gt;$N$4,L3892&lt;=$O$4),$O$4-L3892,IF(L3892&gt;$O$4,0,IF(L3893&lt;$N$4,0,MIN(L3893-$N$4,$N$4)))))</f>
        <v>0</v>
      </c>
      <c r="O3893" s="34">
        <f>IF(L3893&gt;$O$4,K3893-M3893-N3893,0)</f>
        <v>0</v>
      </c>
      <c r="P3893" s="12" t="s">
        <v>94</v>
      </c>
      <c r="Q3893" s="12" t="s">
        <v>68</v>
      </c>
      <c r="R3893" s="33">
        <f>IF(AND($Q3893="LOW",$P3893="French"),M3893*R$4,0)</f>
        <v>0</v>
      </c>
      <c r="S3893" s="33">
        <f>IF(AND($Q3893="LOW",$P3893="French"),N3893*S$4,0)</f>
        <v>0</v>
      </c>
      <c r="T3893" s="33">
        <f>IF(AND($Q3893="LOW",$P3893="French"),O3893*T$4,0)</f>
        <v>0</v>
      </c>
      <c r="U3893" s="33">
        <f>IF(AND($Q3893="HIGH",$P3893="French"),M3893*U$4,0)</f>
        <v>0</v>
      </c>
      <c r="V3893" s="33">
        <f>IF(AND($Q3893="HIGH",$P3893="French"),N3893*V$4,0)</f>
        <v>0</v>
      </c>
      <c r="W3893" s="33">
        <f>IF(AND($Q3893="HIGH",$P3893="French"),O3893*W$4,0)</f>
        <v>0</v>
      </c>
      <c r="X3893" s="33">
        <f>IF(AND($Q3893="LOW",$P3893="English"),M3893*X$4,0)</f>
        <v>0</v>
      </c>
      <c r="Y3893" s="33">
        <f>IF(AND($Q3893="LOW",$P3893="English"),N3893*Y$4,0)</f>
        <v>0</v>
      </c>
      <c r="Z3893" s="33">
        <f>IF(AND($Q3893="LOW",$P3893="English"),O3893*Z$4,0)</f>
        <v>0</v>
      </c>
      <c r="AA3893" s="33">
        <f>IF(AND($Q3893="HIGH",$P3893="English"),M3893*AA$4,0)</f>
        <v>0</v>
      </c>
      <c r="AB3893" s="33">
        <f>IF(AND($Q3893="HIGH",$P3893="English"),N3893*AB$4,0)</f>
        <v>0</v>
      </c>
      <c r="AC3893" s="33">
        <f>IF(AND($Q3893="HIGH",$P3893="English"),O3893*AC$4,0)</f>
        <v>0</v>
      </c>
      <c r="AD3893" s="26">
        <f>SUM(R3893:AC3893)</f>
        <v>0</v>
      </c>
      <c r="AE3893" s="46" t="str">
        <f>IFERROR(IF(AE$3=VLOOKUP($E3893,Template!$AK$5:$AM$17,3,FALSE),$AD3893*$F3893,0),"0.00")</f>
        <v>0.00</v>
      </c>
      <c r="AF3893" s="46" t="str">
        <f>IFERROR(IF(AF$3=VLOOKUP($E3893,Template!$AK$5:$AM$17,3,FALSE),$AD3893*$F3893,0),"0.00")</f>
        <v>0.00</v>
      </c>
      <c r="AG3893" s="28">
        <f>SUM(AD3893:AF3893)</f>
        <v>0</v>
      </c>
      <c r="AH3893" s="13" t="s">
        <v>40</v>
      </c>
      <c r="AI3893" s="13" t="s">
        <v>41</v>
      </c>
      <c r="AK3893" s="14" t="s">
        <v>25</v>
      </c>
      <c r="AL3893" s="15">
        <v>0.05</v>
      </c>
      <c r="AM3893" s="16" t="s">
        <v>3</v>
      </c>
    </row>
    <row r="3894" spans="1:39" s="3" customFormat="1" ht="13.8" x14ac:dyDescent="0.25">
      <c r="A3894" s="7" t="str">
        <f>A3893</f>
        <v>(Enter Broadcasting Company Name)</v>
      </c>
      <c r="B3894" s="7" t="str">
        <f>B3893</f>
        <v>(Enter Call Letters)</v>
      </c>
      <c r="C3894" s="8" t="str">
        <f>C3893</f>
        <v>(Select AM/FM)</v>
      </c>
      <c r="D3894" s="30"/>
      <c r="E3894" s="8" t="str">
        <f>E3893</f>
        <v>(Select Station Province)</v>
      </c>
      <c r="F3894" s="9" t="str">
        <f>IFERROR(VLOOKUP(E3894,Template!$AK$5:$AL$17,2,FALSE),"")</f>
        <v/>
      </c>
      <c r="G3894" s="42" t="s">
        <v>8</v>
      </c>
      <c r="H3894" s="42" t="s">
        <v>9</v>
      </c>
      <c r="I3894" s="32" t="s">
        <v>65</v>
      </c>
      <c r="J3894" s="32" t="s">
        <v>66</v>
      </c>
      <c r="K3894" s="33">
        <f t="shared" ref="K3894:K3904" si="10907">IFERROR(I3894+J3894,0)</f>
        <v>0</v>
      </c>
      <c r="L3894" s="33">
        <f t="shared" ref="L3894:L3904" si="10908">IFERROR(L3893+K3894,"")</f>
        <v>0</v>
      </c>
      <c r="M3894" s="34">
        <f t="shared" si="10906"/>
        <v>0</v>
      </c>
      <c r="N3894" s="34">
        <f>IF(AND(L3894&gt;$N$4,L3894&lt;=$O$4),K3894-M3894,IF(AND(L3893&gt;$N$4,L3893&lt;=$O$4),$O$4-L3893,IF(L3893&gt;$O$4,0,IF(L3894&lt;$N$4,0,MIN(L3894-$N$4,$N$4)))))</f>
        <v>0</v>
      </c>
      <c r="O3894" s="34">
        <f t="shared" ref="O3894:O3904" si="10909">IF(L3894&gt;$O$4,K3894-M3894-N3894,0)</f>
        <v>0</v>
      </c>
      <c r="P3894" s="12" t="str">
        <f>P3893</f>
        <v>(Select Language)</v>
      </c>
      <c r="Q3894" s="12" t="str">
        <f>Q3893</f>
        <v>(Select Usage)</v>
      </c>
      <c r="R3894" s="33">
        <f t="shared" ref="R3894:R3904" si="10910">IF(AND($Q3894="LOW",$P3894="French"),M3894*R$4,0)</f>
        <v>0</v>
      </c>
      <c r="S3894" s="33">
        <f t="shared" ref="S3894:S3904" si="10911">IF(AND($Q3894="LOW",$P3894="French"),N3894*S$4,0)</f>
        <v>0</v>
      </c>
      <c r="T3894" s="33">
        <f t="shared" ref="T3894:T3904" si="10912">IF(AND($Q3894="LOW",$P3894="French"),O3894*T$4,0)</f>
        <v>0</v>
      </c>
      <c r="U3894" s="33">
        <f t="shared" ref="U3894:U3904" si="10913">IF(AND($Q3894="HIGH",$P3894="French"),M3894*U$4,0)</f>
        <v>0</v>
      </c>
      <c r="V3894" s="33">
        <f t="shared" ref="V3894:V3904" si="10914">IF(AND($Q3894="HIGH",$P3894="French"),N3894*V$4,0)</f>
        <v>0</v>
      </c>
      <c r="W3894" s="33">
        <f t="shared" ref="W3894:W3904" si="10915">IF(AND($Q3894="HIGH",$P3894="French"),O3894*W$4,0)</f>
        <v>0</v>
      </c>
      <c r="X3894" s="33">
        <f t="shared" ref="X3894:X3904" si="10916">IF(AND($Q3894="LOW",$P3894="English"),M3894*X$4,0)</f>
        <v>0</v>
      </c>
      <c r="Y3894" s="33">
        <f t="shared" ref="Y3894:Y3904" si="10917">IF(AND($Q3894="LOW",$P3894="English"),N3894*Y$4,0)</f>
        <v>0</v>
      </c>
      <c r="Z3894" s="33">
        <f t="shared" ref="Z3894:Z3904" si="10918">IF(AND($Q3894="LOW",$P3894="English"),O3894*Z$4,0)</f>
        <v>0</v>
      </c>
      <c r="AA3894" s="33">
        <f t="shared" ref="AA3894:AA3904" si="10919">IF(AND($Q3894="HIGH",$P3894="English"),M3894*AA$4,0)</f>
        <v>0</v>
      </c>
      <c r="AB3894" s="33">
        <f t="shared" ref="AB3894:AB3904" si="10920">IF(AND($Q3894="HIGH",$P3894="English"),N3894*AB$4,0)</f>
        <v>0</v>
      </c>
      <c r="AC3894" s="33">
        <f t="shared" ref="AC3894:AC3904" si="10921">IF(AND($Q3894="HIGH",$P3894="English"),O3894*AC$4,0)</f>
        <v>0</v>
      </c>
      <c r="AD3894" s="26">
        <f t="shared" ref="AD3894:AD3898" si="10922">SUM(R3894:AC3894)</f>
        <v>0</v>
      </c>
      <c r="AE3894" s="46" t="str">
        <f>IFERROR(IF(AE$3=VLOOKUP($E3894,Template!$AK$5:$AM$17,3,FALSE),$AD3894*$F3894,0),"0.00")</f>
        <v>0.00</v>
      </c>
      <c r="AF3894" s="46" t="str">
        <f>IFERROR(IF(AF$3=VLOOKUP($E3894,Template!$AK$5:$AM$17,3,FALSE),$AD3894*$F3894,0),"0.00")</f>
        <v>0.00</v>
      </c>
      <c r="AG3894" s="28">
        <f t="shared" ref="AG3894:AG3904" si="10923">SUM(AD3894:AF3894)</f>
        <v>0</v>
      </c>
      <c r="AH3894" s="13" t="s">
        <v>40</v>
      </c>
      <c r="AI3894" s="13" t="s">
        <v>41</v>
      </c>
      <c r="AK3894" s="14" t="s">
        <v>23</v>
      </c>
      <c r="AL3894" s="15">
        <v>0.05</v>
      </c>
      <c r="AM3894" s="16" t="s">
        <v>3</v>
      </c>
    </row>
    <row r="3895" spans="1:39" s="3" customFormat="1" ht="13.8" x14ac:dyDescent="0.25">
      <c r="A3895" s="7" t="str">
        <f t="shared" ref="A3895:C3895" si="10924">A3894</f>
        <v>(Enter Broadcasting Company Name)</v>
      </c>
      <c r="B3895" s="7" t="str">
        <f t="shared" si="10924"/>
        <v>(Enter Call Letters)</v>
      </c>
      <c r="C3895" s="8" t="str">
        <f t="shared" si="10924"/>
        <v>(Select AM/FM)</v>
      </c>
      <c r="D3895" s="30"/>
      <c r="E3895" s="8" t="str">
        <f t="shared" ref="E3895:E3904" si="10925">E3894</f>
        <v>(Select Station Province)</v>
      </c>
      <c r="F3895" s="9" t="str">
        <f>IFERROR(VLOOKUP(E3895,Template!$AK$5:$AL$17,2,FALSE),"")</f>
        <v/>
      </c>
      <c r="G3895" s="42" t="s">
        <v>6</v>
      </c>
      <c r="H3895" s="42" t="s">
        <v>10</v>
      </c>
      <c r="I3895" s="32" t="s">
        <v>65</v>
      </c>
      <c r="J3895" s="32" t="s">
        <v>66</v>
      </c>
      <c r="K3895" s="33">
        <f t="shared" si="10907"/>
        <v>0</v>
      </c>
      <c r="L3895" s="33">
        <f t="shared" si="10908"/>
        <v>0</v>
      </c>
      <c r="M3895" s="34">
        <f t="shared" si="10906"/>
        <v>0</v>
      </c>
      <c r="N3895" s="34">
        <f t="shared" ref="N3895:N3904" si="10926">IF(AND(L3895&gt;$N$4,L3895&lt;=$O$4),K3895-M3895,IF(AND(L3894&gt;$N$4,L3894&lt;=$O$4),$O$4-L3894,IF(L3894&gt;$O$4,0,IF(L3895&lt;$N$4,0,MIN(L3895-$N$4,$N$4)))))</f>
        <v>0</v>
      </c>
      <c r="O3895" s="34">
        <f t="shared" si="10909"/>
        <v>0</v>
      </c>
      <c r="P3895" s="12" t="str">
        <f t="shared" ref="P3895:Q3895" si="10927">P3894</f>
        <v>(Select Language)</v>
      </c>
      <c r="Q3895" s="12" t="str">
        <f t="shared" si="10927"/>
        <v>(Select Usage)</v>
      </c>
      <c r="R3895" s="33">
        <f t="shared" si="10910"/>
        <v>0</v>
      </c>
      <c r="S3895" s="33">
        <f t="shared" si="10911"/>
        <v>0</v>
      </c>
      <c r="T3895" s="33">
        <f t="shared" si="10912"/>
        <v>0</v>
      </c>
      <c r="U3895" s="33">
        <f t="shared" si="10913"/>
        <v>0</v>
      </c>
      <c r="V3895" s="33">
        <f t="shared" si="10914"/>
        <v>0</v>
      </c>
      <c r="W3895" s="33">
        <f t="shared" si="10915"/>
        <v>0</v>
      </c>
      <c r="X3895" s="33">
        <f t="shared" si="10916"/>
        <v>0</v>
      </c>
      <c r="Y3895" s="33">
        <f t="shared" si="10917"/>
        <v>0</v>
      </c>
      <c r="Z3895" s="33">
        <f t="shared" si="10918"/>
        <v>0</v>
      </c>
      <c r="AA3895" s="33">
        <f t="shared" si="10919"/>
        <v>0</v>
      </c>
      <c r="AB3895" s="33">
        <f t="shared" si="10920"/>
        <v>0</v>
      </c>
      <c r="AC3895" s="33">
        <f t="shared" si="10921"/>
        <v>0</v>
      </c>
      <c r="AD3895" s="26">
        <f t="shared" si="10922"/>
        <v>0</v>
      </c>
      <c r="AE3895" s="46" t="str">
        <f>IFERROR(IF(AE$3=VLOOKUP($E3895,Template!$AK$5:$AM$17,3,FALSE),$AD3895*$F3895,0),"0.00")</f>
        <v>0.00</v>
      </c>
      <c r="AF3895" s="46" t="str">
        <f>IFERROR(IF(AF$3=VLOOKUP($E3895,Template!$AK$5:$AM$17,3,FALSE),$AD3895*$F3895,0),"0.00")</f>
        <v>0.00</v>
      </c>
      <c r="AG3895" s="28">
        <f t="shared" si="10923"/>
        <v>0</v>
      </c>
      <c r="AH3895" s="13" t="s">
        <v>40</v>
      </c>
      <c r="AI3895" s="13" t="s">
        <v>41</v>
      </c>
      <c r="AK3895" s="14" t="s">
        <v>24</v>
      </c>
      <c r="AL3895" s="15">
        <v>0.05</v>
      </c>
      <c r="AM3895" s="16" t="s">
        <v>3</v>
      </c>
    </row>
    <row r="3896" spans="1:39" s="3" customFormat="1" ht="13.8" x14ac:dyDescent="0.25">
      <c r="A3896" s="7" t="str">
        <f t="shared" ref="A3896:C3896" si="10928">A3895</f>
        <v>(Enter Broadcasting Company Name)</v>
      </c>
      <c r="B3896" s="7" t="str">
        <f t="shared" si="10928"/>
        <v>(Enter Call Letters)</v>
      </c>
      <c r="C3896" s="8" t="str">
        <f t="shared" si="10928"/>
        <v>(Select AM/FM)</v>
      </c>
      <c r="D3896" s="30"/>
      <c r="E3896" s="8" t="str">
        <f t="shared" si="10925"/>
        <v>(Select Station Province)</v>
      </c>
      <c r="F3896" s="9" t="str">
        <f>IFERROR(VLOOKUP(E3896,Template!$AK$5:$AL$17,2,FALSE),"")</f>
        <v/>
      </c>
      <c r="G3896" s="42" t="s">
        <v>9</v>
      </c>
      <c r="H3896" s="42" t="s">
        <v>11</v>
      </c>
      <c r="I3896" s="32" t="s">
        <v>65</v>
      </c>
      <c r="J3896" s="32" t="s">
        <v>66</v>
      </c>
      <c r="K3896" s="33">
        <f t="shared" si="10907"/>
        <v>0</v>
      </c>
      <c r="L3896" s="33">
        <f t="shared" si="10908"/>
        <v>0</v>
      </c>
      <c r="M3896" s="34">
        <f t="shared" si="10906"/>
        <v>0</v>
      </c>
      <c r="N3896" s="34">
        <f t="shared" si="10926"/>
        <v>0</v>
      </c>
      <c r="O3896" s="34">
        <f t="shared" si="10909"/>
        <v>0</v>
      </c>
      <c r="P3896" s="12" t="str">
        <f t="shared" ref="P3896:Q3896" si="10929">P3895</f>
        <v>(Select Language)</v>
      </c>
      <c r="Q3896" s="12" t="str">
        <f t="shared" si="10929"/>
        <v>(Select Usage)</v>
      </c>
      <c r="R3896" s="33">
        <f t="shared" si="10910"/>
        <v>0</v>
      </c>
      <c r="S3896" s="33">
        <f t="shared" si="10911"/>
        <v>0</v>
      </c>
      <c r="T3896" s="33">
        <f t="shared" si="10912"/>
        <v>0</v>
      </c>
      <c r="U3896" s="33">
        <f t="shared" si="10913"/>
        <v>0</v>
      </c>
      <c r="V3896" s="33">
        <f t="shared" si="10914"/>
        <v>0</v>
      </c>
      <c r="W3896" s="33">
        <f t="shared" si="10915"/>
        <v>0</v>
      </c>
      <c r="X3896" s="33">
        <f t="shared" si="10916"/>
        <v>0</v>
      </c>
      <c r="Y3896" s="33">
        <f t="shared" si="10917"/>
        <v>0</v>
      </c>
      <c r="Z3896" s="33">
        <f t="shared" si="10918"/>
        <v>0</v>
      </c>
      <c r="AA3896" s="33">
        <f t="shared" si="10919"/>
        <v>0</v>
      </c>
      <c r="AB3896" s="33">
        <f t="shared" si="10920"/>
        <v>0</v>
      </c>
      <c r="AC3896" s="33">
        <f t="shared" si="10921"/>
        <v>0</v>
      </c>
      <c r="AD3896" s="26">
        <f t="shared" si="10922"/>
        <v>0</v>
      </c>
      <c r="AE3896" s="46" t="str">
        <f>IFERROR(IF(AE$3=VLOOKUP($E3896,Template!$AK$5:$AM$17,3,FALSE),$AD3896*$F3896,0),"0.00")</f>
        <v>0.00</v>
      </c>
      <c r="AF3896" s="46" t="str">
        <f>IFERROR(IF(AF$3=VLOOKUP($E3896,Template!$AK$5:$AM$17,3,FALSE),$AD3896*$F3896,0),"0.00")</f>
        <v>0.00</v>
      </c>
      <c r="AG3896" s="28">
        <f t="shared" si="10923"/>
        <v>0</v>
      </c>
      <c r="AH3896" s="13" t="s">
        <v>40</v>
      </c>
      <c r="AI3896" s="13" t="s">
        <v>41</v>
      </c>
      <c r="AK3896" s="14" t="s">
        <v>22</v>
      </c>
      <c r="AL3896" s="15">
        <v>0.15</v>
      </c>
      <c r="AM3896" s="16" t="s">
        <v>2</v>
      </c>
    </row>
    <row r="3897" spans="1:39" s="3" customFormat="1" ht="13.8" x14ac:dyDescent="0.25">
      <c r="A3897" s="7" t="str">
        <f t="shared" ref="A3897:C3897" si="10930">A3896</f>
        <v>(Enter Broadcasting Company Name)</v>
      </c>
      <c r="B3897" s="7" t="str">
        <f t="shared" si="10930"/>
        <v>(Enter Call Letters)</v>
      </c>
      <c r="C3897" s="8" t="str">
        <f t="shared" si="10930"/>
        <v>(Select AM/FM)</v>
      </c>
      <c r="D3897" s="30"/>
      <c r="E3897" s="8" t="str">
        <f t="shared" si="10925"/>
        <v>(Select Station Province)</v>
      </c>
      <c r="F3897" s="9" t="str">
        <f>IFERROR(VLOOKUP(E3897,Template!$AK$5:$AL$17,2,FALSE),"")</f>
        <v/>
      </c>
      <c r="G3897" s="42" t="s">
        <v>10</v>
      </c>
      <c r="H3897" s="42" t="s">
        <v>12</v>
      </c>
      <c r="I3897" s="32" t="s">
        <v>65</v>
      </c>
      <c r="J3897" s="32" t="s">
        <v>66</v>
      </c>
      <c r="K3897" s="33">
        <f t="shared" si="10907"/>
        <v>0</v>
      </c>
      <c r="L3897" s="33">
        <f t="shared" si="10908"/>
        <v>0</v>
      </c>
      <c r="M3897" s="34">
        <f t="shared" si="10906"/>
        <v>0</v>
      </c>
      <c r="N3897" s="34">
        <f t="shared" si="10926"/>
        <v>0</v>
      </c>
      <c r="O3897" s="34">
        <f t="shared" si="10909"/>
        <v>0</v>
      </c>
      <c r="P3897" s="12" t="str">
        <f t="shared" ref="P3897:Q3897" si="10931">P3896</f>
        <v>(Select Language)</v>
      </c>
      <c r="Q3897" s="12" t="str">
        <f t="shared" si="10931"/>
        <v>(Select Usage)</v>
      </c>
      <c r="R3897" s="33">
        <f t="shared" si="10910"/>
        <v>0</v>
      </c>
      <c r="S3897" s="33">
        <f t="shared" si="10911"/>
        <v>0</v>
      </c>
      <c r="T3897" s="33">
        <f t="shared" si="10912"/>
        <v>0</v>
      </c>
      <c r="U3897" s="33">
        <f t="shared" si="10913"/>
        <v>0</v>
      </c>
      <c r="V3897" s="33">
        <f t="shared" si="10914"/>
        <v>0</v>
      </c>
      <c r="W3897" s="33">
        <f t="shared" si="10915"/>
        <v>0</v>
      </c>
      <c r="X3897" s="33">
        <f t="shared" si="10916"/>
        <v>0</v>
      </c>
      <c r="Y3897" s="33">
        <f t="shared" si="10917"/>
        <v>0</v>
      </c>
      <c r="Z3897" s="33">
        <f t="shared" si="10918"/>
        <v>0</v>
      </c>
      <c r="AA3897" s="33">
        <f t="shared" si="10919"/>
        <v>0</v>
      </c>
      <c r="AB3897" s="33">
        <f t="shared" si="10920"/>
        <v>0</v>
      </c>
      <c r="AC3897" s="33">
        <f t="shared" si="10921"/>
        <v>0</v>
      </c>
      <c r="AD3897" s="26">
        <f t="shared" si="10922"/>
        <v>0</v>
      </c>
      <c r="AE3897" s="46" t="str">
        <f>IFERROR(IF(AE$3=VLOOKUP($E3897,Template!$AK$5:$AM$17,3,FALSE),$AD3897*$F3897,0),"0.00")</f>
        <v>0.00</v>
      </c>
      <c r="AF3897" s="46" t="str">
        <f>IFERROR(IF(AF$3=VLOOKUP($E3897,Template!$AK$5:$AM$17,3,FALSE),$AD3897*$F3897,0),"0.00")</f>
        <v>0.00</v>
      </c>
      <c r="AG3897" s="28">
        <f t="shared" si="10923"/>
        <v>0</v>
      </c>
      <c r="AH3897" s="13" t="s">
        <v>40</v>
      </c>
      <c r="AI3897" s="13" t="s">
        <v>41</v>
      </c>
      <c r="AK3897" s="14" t="s">
        <v>26</v>
      </c>
      <c r="AL3897" s="15">
        <v>0.15</v>
      </c>
      <c r="AM3897" s="16" t="s">
        <v>2</v>
      </c>
    </row>
    <row r="3898" spans="1:39" s="3" customFormat="1" ht="13.8" x14ac:dyDescent="0.25">
      <c r="A3898" s="7" t="str">
        <f t="shared" ref="A3898:C3898" si="10932">A3897</f>
        <v>(Enter Broadcasting Company Name)</v>
      </c>
      <c r="B3898" s="7" t="str">
        <f t="shared" si="10932"/>
        <v>(Enter Call Letters)</v>
      </c>
      <c r="C3898" s="8" t="str">
        <f t="shared" si="10932"/>
        <v>(Select AM/FM)</v>
      </c>
      <c r="D3898" s="30"/>
      <c r="E3898" s="8" t="str">
        <f t="shared" si="10925"/>
        <v>(Select Station Province)</v>
      </c>
      <c r="F3898" s="9" t="str">
        <f>IFERROR(VLOOKUP(E3898,Template!$AK$5:$AL$17,2,FALSE),"")</f>
        <v/>
      </c>
      <c r="G3898" s="42" t="s">
        <v>11</v>
      </c>
      <c r="H3898" s="42" t="s">
        <v>13</v>
      </c>
      <c r="I3898" s="32" t="s">
        <v>65</v>
      </c>
      <c r="J3898" s="32" t="s">
        <v>66</v>
      </c>
      <c r="K3898" s="33">
        <f t="shared" si="10907"/>
        <v>0</v>
      </c>
      <c r="L3898" s="33">
        <f t="shared" si="10908"/>
        <v>0</v>
      </c>
      <c r="M3898" s="34">
        <f t="shared" si="10906"/>
        <v>0</v>
      </c>
      <c r="N3898" s="34">
        <f t="shared" si="10926"/>
        <v>0</v>
      </c>
      <c r="O3898" s="34">
        <f t="shared" si="10909"/>
        <v>0</v>
      </c>
      <c r="P3898" s="12" t="str">
        <f t="shared" ref="P3898:Q3898" si="10933">P3897</f>
        <v>(Select Language)</v>
      </c>
      <c r="Q3898" s="12" t="str">
        <f t="shared" si="10933"/>
        <v>(Select Usage)</v>
      </c>
      <c r="R3898" s="33">
        <f t="shared" si="10910"/>
        <v>0</v>
      </c>
      <c r="S3898" s="33">
        <f t="shared" si="10911"/>
        <v>0</v>
      </c>
      <c r="T3898" s="33">
        <f t="shared" si="10912"/>
        <v>0</v>
      </c>
      <c r="U3898" s="33">
        <f t="shared" si="10913"/>
        <v>0</v>
      </c>
      <c r="V3898" s="33">
        <f t="shared" si="10914"/>
        <v>0</v>
      </c>
      <c r="W3898" s="33">
        <f t="shared" si="10915"/>
        <v>0</v>
      </c>
      <c r="X3898" s="33">
        <f t="shared" si="10916"/>
        <v>0</v>
      </c>
      <c r="Y3898" s="33">
        <f t="shared" si="10917"/>
        <v>0</v>
      </c>
      <c r="Z3898" s="33">
        <f t="shared" si="10918"/>
        <v>0</v>
      </c>
      <c r="AA3898" s="33">
        <f t="shared" si="10919"/>
        <v>0</v>
      </c>
      <c r="AB3898" s="33">
        <f t="shared" si="10920"/>
        <v>0</v>
      </c>
      <c r="AC3898" s="33">
        <f t="shared" si="10921"/>
        <v>0</v>
      </c>
      <c r="AD3898" s="26">
        <f t="shared" si="10922"/>
        <v>0</v>
      </c>
      <c r="AE3898" s="46" t="str">
        <f>IFERROR(IF(AE$3=VLOOKUP($E3898,Template!$AK$5:$AM$17,3,FALSE),$AD3898*$F3898,0),"0.00")</f>
        <v>0.00</v>
      </c>
      <c r="AF3898" s="46" t="str">
        <f>IFERROR(IF(AF$3=VLOOKUP($E3898,Template!$AK$5:$AM$17,3,FALSE),$AD3898*$F3898,0),"0.00")</f>
        <v>0.00</v>
      </c>
      <c r="AG3898" s="28">
        <f t="shared" si="10923"/>
        <v>0</v>
      </c>
      <c r="AH3898" s="13" t="s">
        <v>40</v>
      </c>
      <c r="AI3898" s="13" t="s">
        <v>41</v>
      </c>
      <c r="AK3898" s="14" t="s">
        <v>27</v>
      </c>
      <c r="AL3898" s="15">
        <v>0.15</v>
      </c>
      <c r="AM3898" s="16" t="s">
        <v>2</v>
      </c>
    </row>
    <row r="3899" spans="1:39" s="3" customFormat="1" ht="13.8" x14ac:dyDescent="0.25">
      <c r="A3899" s="7" t="str">
        <f t="shared" ref="A3899:C3899" si="10934">A3898</f>
        <v>(Enter Broadcasting Company Name)</v>
      </c>
      <c r="B3899" s="7" t="str">
        <f t="shared" si="10934"/>
        <v>(Enter Call Letters)</v>
      </c>
      <c r="C3899" s="8" t="str">
        <f t="shared" si="10934"/>
        <v>(Select AM/FM)</v>
      </c>
      <c r="D3899" s="30"/>
      <c r="E3899" s="8" t="str">
        <f t="shared" si="10925"/>
        <v>(Select Station Province)</v>
      </c>
      <c r="F3899" s="9" t="str">
        <f>IFERROR(VLOOKUP(E3899,Template!$AK$5:$AL$17,2,FALSE),"")</f>
        <v/>
      </c>
      <c r="G3899" s="42" t="s">
        <v>12</v>
      </c>
      <c r="H3899" s="42" t="s">
        <v>15</v>
      </c>
      <c r="I3899" s="32" t="s">
        <v>65</v>
      </c>
      <c r="J3899" s="32" t="s">
        <v>66</v>
      </c>
      <c r="K3899" s="33">
        <f t="shared" si="10907"/>
        <v>0</v>
      </c>
      <c r="L3899" s="33">
        <f t="shared" si="10908"/>
        <v>0</v>
      </c>
      <c r="M3899" s="34">
        <f t="shared" si="10906"/>
        <v>0</v>
      </c>
      <c r="N3899" s="34">
        <f t="shared" si="10926"/>
        <v>0</v>
      </c>
      <c r="O3899" s="34">
        <f t="shared" si="10909"/>
        <v>0</v>
      </c>
      <c r="P3899" s="12" t="str">
        <f t="shared" ref="P3899:Q3899" si="10935">P3898</f>
        <v>(Select Language)</v>
      </c>
      <c r="Q3899" s="12" t="str">
        <f t="shared" si="10935"/>
        <v>(Select Usage)</v>
      </c>
      <c r="R3899" s="33">
        <f t="shared" si="10910"/>
        <v>0</v>
      </c>
      <c r="S3899" s="33">
        <f t="shared" si="10911"/>
        <v>0</v>
      </c>
      <c r="T3899" s="33">
        <f t="shared" si="10912"/>
        <v>0</v>
      </c>
      <c r="U3899" s="33">
        <f t="shared" si="10913"/>
        <v>0</v>
      </c>
      <c r="V3899" s="33">
        <f t="shared" si="10914"/>
        <v>0</v>
      </c>
      <c r="W3899" s="33">
        <f t="shared" si="10915"/>
        <v>0</v>
      </c>
      <c r="X3899" s="33">
        <f t="shared" si="10916"/>
        <v>0</v>
      </c>
      <c r="Y3899" s="33">
        <f t="shared" si="10917"/>
        <v>0</v>
      </c>
      <c r="Z3899" s="33">
        <f t="shared" si="10918"/>
        <v>0</v>
      </c>
      <c r="AA3899" s="33">
        <f t="shared" si="10919"/>
        <v>0</v>
      </c>
      <c r="AB3899" s="33">
        <f t="shared" si="10920"/>
        <v>0</v>
      </c>
      <c r="AC3899" s="33">
        <f t="shared" si="10921"/>
        <v>0</v>
      </c>
      <c r="AD3899" s="26">
        <f>SUM(R3899:AC3899)</f>
        <v>0</v>
      </c>
      <c r="AE3899" s="46" t="str">
        <f>IFERROR(IF(AE$3=VLOOKUP($E3899,Template!$AK$5:$AM$17,3,FALSE),$AD3899*$F3899,0),"0.00")</f>
        <v>0.00</v>
      </c>
      <c r="AF3899" s="46" t="str">
        <f>IFERROR(IF(AF$3=VLOOKUP($E3899,Template!$AK$5:$AM$17,3,FALSE),$AD3899*$F3899,0),"0.00")</f>
        <v>0.00</v>
      </c>
      <c r="AG3899" s="28">
        <f t="shared" si="10923"/>
        <v>0</v>
      </c>
      <c r="AH3899" s="13" t="s">
        <v>40</v>
      </c>
      <c r="AI3899" s="13" t="s">
        <v>41</v>
      </c>
      <c r="AK3899" s="14" t="s">
        <v>28</v>
      </c>
      <c r="AL3899" s="15">
        <v>0.05</v>
      </c>
      <c r="AM3899" s="16" t="s">
        <v>3</v>
      </c>
    </row>
    <row r="3900" spans="1:39" s="3" customFormat="1" ht="13.8" x14ac:dyDescent="0.25">
      <c r="A3900" s="7" t="str">
        <f t="shared" ref="A3900:C3900" si="10936">A3899</f>
        <v>(Enter Broadcasting Company Name)</v>
      </c>
      <c r="B3900" s="7" t="str">
        <f t="shared" si="10936"/>
        <v>(Enter Call Letters)</v>
      </c>
      <c r="C3900" s="8" t="str">
        <f t="shared" si="10936"/>
        <v>(Select AM/FM)</v>
      </c>
      <c r="D3900" s="30"/>
      <c r="E3900" s="8" t="str">
        <f t="shared" si="10925"/>
        <v>(Select Station Province)</v>
      </c>
      <c r="F3900" s="9" t="str">
        <f>IFERROR(VLOOKUP(E3900,Template!$AK$5:$AL$17,2,FALSE),"")</f>
        <v/>
      </c>
      <c r="G3900" s="42" t="s">
        <v>13</v>
      </c>
      <c r="H3900" s="42" t="s">
        <v>16</v>
      </c>
      <c r="I3900" s="32" t="s">
        <v>65</v>
      </c>
      <c r="J3900" s="32" t="s">
        <v>66</v>
      </c>
      <c r="K3900" s="33">
        <f t="shared" si="10907"/>
        <v>0</v>
      </c>
      <c r="L3900" s="33">
        <f t="shared" si="10908"/>
        <v>0</v>
      </c>
      <c r="M3900" s="34">
        <f t="shared" si="10906"/>
        <v>0</v>
      </c>
      <c r="N3900" s="34">
        <f t="shared" si="10926"/>
        <v>0</v>
      </c>
      <c r="O3900" s="34">
        <f t="shared" si="10909"/>
        <v>0</v>
      </c>
      <c r="P3900" s="12" t="str">
        <f t="shared" ref="P3900:Q3900" si="10937">P3899</f>
        <v>(Select Language)</v>
      </c>
      <c r="Q3900" s="12" t="str">
        <f t="shared" si="10937"/>
        <v>(Select Usage)</v>
      </c>
      <c r="R3900" s="33">
        <f t="shared" si="10910"/>
        <v>0</v>
      </c>
      <c r="S3900" s="33">
        <f t="shared" si="10911"/>
        <v>0</v>
      </c>
      <c r="T3900" s="33">
        <f t="shared" si="10912"/>
        <v>0</v>
      </c>
      <c r="U3900" s="33">
        <f t="shared" si="10913"/>
        <v>0</v>
      </c>
      <c r="V3900" s="33">
        <f t="shared" si="10914"/>
        <v>0</v>
      </c>
      <c r="W3900" s="33">
        <f t="shared" si="10915"/>
        <v>0</v>
      </c>
      <c r="X3900" s="33">
        <f t="shared" si="10916"/>
        <v>0</v>
      </c>
      <c r="Y3900" s="33">
        <f t="shared" si="10917"/>
        <v>0</v>
      </c>
      <c r="Z3900" s="33">
        <f t="shared" si="10918"/>
        <v>0</v>
      </c>
      <c r="AA3900" s="33">
        <f t="shared" si="10919"/>
        <v>0</v>
      </c>
      <c r="AB3900" s="33">
        <f t="shared" si="10920"/>
        <v>0</v>
      </c>
      <c r="AC3900" s="33">
        <f t="shared" si="10921"/>
        <v>0</v>
      </c>
      <c r="AD3900" s="26">
        <f t="shared" ref="AD3900:AD3902" si="10938">SUM(R3900:AC3900)</f>
        <v>0</v>
      </c>
      <c r="AE3900" s="46" t="str">
        <f>IFERROR(IF(AE$3=VLOOKUP($E3900,Template!$AK$5:$AM$17,3,FALSE),$AD3900*$F3900,0),"0.00")</f>
        <v>0.00</v>
      </c>
      <c r="AF3900" s="46" t="str">
        <f>IFERROR(IF(AF$3=VLOOKUP($E3900,Template!$AK$5:$AM$17,3,FALSE),$AD3900*$F3900,0),"0.00")</f>
        <v>0.00</v>
      </c>
      <c r="AG3900" s="28">
        <f t="shared" si="10923"/>
        <v>0</v>
      </c>
      <c r="AH3900" s="13" t="s">
        <v>40</v>
      </c>
      <c r="AI3900" s="13" t="s">
        <v>41</v>
      </c>
      <c r="AK3900" s="14" t="s">
        <v>70</v>
      </c>
      <c r="AL3900" s="15">
        <v>0.05</v>
      </c>
      <c r="AM3900" s="16" t="s">
        <v>3</v>
      </c>
    </row>
    <row r="3901" spans="1:39" s="3" customFormat="1" ht="13.8" x14ac:dyDescent="0.25">
      <c r="A3901" s="7" t="str">
        <f t="shared" ref="A3901:C3901" si="10939">A3900</f>
        <v>(Enter Broadcasting Company Name)</v>
      </c>
      <c r="B3901" s="7" t="str">
        <f t="shared" si="10939"/>
        <v>(Enter Call Letters)</v>
      </c>
      <c r="C3901" s="8" t="str">
        <f t="shared" si="10939"/>
        <v>(Select AM/FM)</v>
      </c>
      <c r="D3901" s="30"/>
      <c r="E3901" s="8" t="str">
        <f t="shared" si="10925"/>
        <v>(Select Station Province)</v>
      </c>
      <c r="F3901" s="9" t="str">
        <f>IFERROR(VLOOKUP(E3901,Template!$AK$5:$AL$17,2,FALSE),"")</f>
        <v/>
      </c>
      <c r="G3901" s="42" t="s">
        <v>15</v>
      </c>
      <c r="H3901" s="42" t="s">
        <v>17</v>
      </c>
      <c r="I3901" s="32" t="s">
        <v>65</v>
      </c>
      <c r="J3901" s="32" t="s">
        <v>66</v>
      </c>
      <c r="K3901" s="33">
        <f t="shared" si="10907"/>
        <v>0</v>
      </c>
      <c r="L3901" s="33">
        <f t="shared" si="10908"/>
        <v>0</v>
      </c>
      <c r="M3901" s="34">
        <f t="shared" si="10906"/>
        <v>0</v>
      </c>
      <c r="N3901" s="34">
        <f t="shared" si="10926"/>
        <v>0</v>
      </c>
      <c r="O3901" s="34">
        <f t="shared" si="10909"/>
        <v>0</v>
      </c>
      <c r="P3901" s="12" t="str">
        <f t="shared" ref="P3901:Q3901" si="10940">P3900</f>
        <v>(Select Language)</v>
      </c>
      <c r="Q3901" s="12" t="str">
        <f t="shared" si="10940"/>
        <v>(Select Usage)</v>
      </c>
      <c r="R3901" s="33">
        <f t="shared" si="10910"/>
        <v>0</v>
      </c>
      <c r="S3901" s="33">
        <f t="shared" si="10911"/>
        <v>0</v>
      </c>
      <c r="T3901" s="33">
        <f t="shared" si="10912"/>
        <v>0</v>
      </c>
      <c r="U3901" s="33">
        <f t="shared" si="10913"/>
        <v>0</v>
      </c>
      <c r="V3901" s="33">
        <f t="shared" si="10914"/>
        <v>0</v>
      </c>
      <c r="W3901" s="33">
        <f t="shared" si="10915"/>
        <v>0</v>
      </c>
      <c r="X3901" s="33">
        <f t="shared" si="10916"/>
        <v>0</v>
      </c>
      <c r="Y3901" s="33">
        <f t="shared" si="10917"/>
        <v>0</v>
      </c>
      <c r="Z3901" s="33">
        <f t="shared" si="10918"/>
        <v>0</v>
      </c>
      <c r="AA3901" s="33">
        <f t="shared" si="10919"/>
        <v>0</v>
      </c>
      <c r="AB3901" s="33">
        <f t="shared" si="10920"/>
        <v>0</v>
      </c>
      <c r="AC3901" s="33">
        <f t="shared" si="10921"/>
        <v>0</v>
      </c>
      <c r="AD3901" s="26">
        <f t="shared" si="10938"/>
        <v>0</v>
      </c>
      <c r="AE3901" s="46" t="str">
        <f>IFERROR(IF(AE$3=VLOOKUP($E3901,Template!$AK$5:$AM$17,3,FALSE),$AD3901*$F3901,0),"0.00")</f>
        <v>0.00</v>
      </c>
      <c r="AF3901" s="46" t="str">
        <f>IFERROR(IF(AF$3=VLOOKUP($E3901,Template!$AK$5:$AM$17,3,FALSE),$AD3901*$F3901,0),"0.00")</f>
        <v>0.00</v>
      </c>
      <c r="AG3901" s="28">
        <f t="shared" si="10923"/>
        <v>0</v>
      </c>
      <c r="AH3901" s="13" t="s">
        <v>40</v>
      </c>
      <c r="AI3901" s="13" t="s">
        <v>41</v>
      </c>
      <c r="AK3901" s="14" t="s">
        <v>20</v>
      </c>
      <c r="AL3901" s="15">
        <v>0.13</v>
      </c>
      <c r="AM3901" s="16" t="s">
        <v>2</v>
      </c>
    </row>
    <row r="3902" spans="1:39" s="3" customFormat="1" ht="13.8" x14ac:dyDescent="0.25">
      <c r="A3902" s="7" t="str">
        <f t="shared" ref="A3902:C3902" si="10941">A3901</f>
        <v>(Enter Broadcasting Company Name)</v>
      </c>
      <c r="B3902" s="7" t="str">
        <f t="shared" si="10941"/>
        <v>(Enter Call Letters)</v>
      </c>
      <c r="C3902" s="8" t="str">
        <f t="shared" si="10941"/>
        <v>(Select AM/FM)</v>
      </c>
      <c r="D3902" s="30"/>
      <c r="E3902" s="8" t="str">
        <f t="shared" si="10925"/>
        <v>(Select Station Province)</v>
      </c>
      <c r="F3902" s="9" t="str">
        <f>IFERROR(VLOOKUP(E3902,Template!$AK$5:$AL$17,2,FALSE),"")</f>
        <v/>
      </c>
      <c r="G3902" s="42" t="s">
        <v>16</v>
      </c>
      <c r="H3902" s="42" t="s">
        <v>18</v>
      </c>
      <c r="I3902" s="32" t="s">
        <v>65</v>
      </c>
      <c r="J3902" s="32" t="s">
        <v>66</v>
      </c>
      <c r="K3902" s="33">
        <f t="shared" si="10907"/>
        <v>0</v>
      </c>
      <c r="L3902" s="33">
        <f t="shared" si="10908"/>
        <v>0</v>
      </c>
      <c r="M3902" s="34">
        <f t="shared" si="10906"/>
        <v>0</v>
      </c>
      <c r="N3902" s="34">
        <f t="shared" si="10926"/>
        <v>0</v>
      </c>
      <c r="O3902" s="34">
        <f t="shared" si="10909"/>
        <v>0</v>
      </c>
      <c r="P3902" s="12" t="str">
        <f t="shared" ref="P3902:Q3902" si="10942">P3901</f>
        <v>(Select Language)</v>
      </c>
      <c r="Q3902" s="12" t="str">
        <f t="shared" si="10942"/>
        <v>(Select Usage)</v>
      </c>
      <c r="R3902" s="33">
        <f t="shared" si="10910"/>
        <v>0</v>
      </c>
      <c r="S3902" s="33">
        <f t="shared" si="10911"/>
        <v>0</v>
      </c>
      <c r="T3902" s="33">
        <f t="shared" si="10912"/>
        <v>0</v>
      </c>
      <c r="U3902" s="33">
        <f t="shared" si="10913"/>
        <v>0</v>
      </c>
      <c r="V3902" s="33">
        <f t="shared" si="10914"/>
        <v>0</v>
      </c>
      <c r="W3902" s="33">
        <f t="shared" si="10915"/>
        <v>0</v>
      </c>
      <c r="X3902" s="33">
        <f t="shared" si="10916"/>
        <v>0</v>
      </c>
      <c r="Y3902" s="33">
        <f t="shared" si="10917"/>
        <v>0</v>
      </c>
      <c r="Z3902" s="33">
        <f t="shared" si="10918"/>
        <v>0</v>
      </c>
      <c r="AA3902" s="33">
        <f t="shared" si="10919"/>
        <v>0</v>
      </c>
      <c r="AB3902" s="33">
        <f t="shared" si="10920"/>
        <v>0</v>
      </c>
      <c r="AC3902" s="33">
        <f t="shared" si="10921"/>
        <v>0</v>
      </c>
      <c r="AD3902" s="26">
        <f t="shared" si="10938"/>
        <v>0</v>
      </c>
      <c r="AE3902" s="46" t="str">
        <f>IFERROR(IF(AE$3=VLOOKUP($E3902,Template!$AK$5:$AM$17,3,FALSE),$AD3902*$F3902,0),"0.00")</f>
        <v>0.00</v>
      </c>
      <c r="AF3902" s="46" t="str">
        <f>IFERROR(IF(AF$3=VLOOKUP($E3902,Template!$AK$5:$AM$17,3,FALSE),$AD3902*$F3902,0),"0.00")</f>
        <v>0.00</v>
      </c>
      <c r="AG3902" s="28">
        <f t="shared" si="10923"/>
        <v>0</v>
      </c>
      <c r="AH3902" s="13" t="s">
        <v>40</v>
      </c>
      <c r="AI3902" s="13" t="s">
        <v>41</v>
      </c>
      <c r="AK3902" s="14" t="s">
        <v>69</v>
      </c>
      <c r="AL3902" s="15">
        <v>0.15</v>
      </c>
      <c r="AM3902" s="16" t="s">
        <v>2</v>
      </c>
    </row>
    <row r="3903" spans="1:39" s="3" customFormat="1" ht="13.8" x14ac:dyDescent="0.25">
      <c r="A3903" s="7" t="str">
        <f t="shared" ref="A3903:C3903" si="10943">A3902</f>
        <v>(Enter Broadcasting Company Name)</v>
      </c>
      <c r="B3903" s="7" t="str">
        <f t="shared" si="10943"/>
        <v>(Enter Call Letters)</v>
      </c>
      <c r="C3903" s="8" t="str">
        <f t="shared" si="10943"/>
        <v>(Select AM/FM)</v>
      </c>
      <c r="D3903" s="30"/>
      <c r="E3903" s="8" t="str">
        <f t="shared" si="10925"/>
        <v>(Select Station Province)</v>
      </c>
      <c r="F3903" s="9" t="str">
        <f>IFERROR(VLOOKUP(E3903,Template!$AK$5:$AL$17,2,FALSE),"")</f>
        <v/>
      </c>
      <c r="G3903" s="42" t="s">
        <v>17</v>
      </c>
      <c r="H3903" s="42" t="s">
        <v>7</v>
      </c>
      <c r="I3903" s="32" t="s">
        <v>65</v>
      </c>
      <c r="J3903" s="32" t="s">
        <v>66</v>
      </c>
      <c r="K3903" s="33">
        <f t="shared" si="10907"/>
        <v>0</v>
      </c>
      <c r="L3903" s="33">
        <f t="shared" si="10908"/>
        <v>0</v>
      </c>
      <c r="M3903" s="34">
        <f t="shared" si="10906"/>
        <v>0</v>
      </c>
      <c r="N3903" s="34">
        <f t="shared" si="10926"/>
        <v>0</v>
      </c>
      <c r="O3903" s="34">
        <f t="shared" si="10909"/>
        <v>0</v>
      </c>
      <c r="P3903" s="12" t="str">
        <f t="shared" ref="P3903:Q3903" si="10944">P3902</f>
        <v>(Select Language)</v>
      </c>
      <c r="Q3903" s="12" t="str">
        <f t="shared" si="10944"/>
        <v>(Select Usage)</v>
      </c>
      <c r="R3903" s="33">
        <f t="shared" si="10910"/>
        <v>0</v>
      </c>
      <c r="S3903" s="33">
        <f t="shared" si="10911"/>
        <v>0</v>
      </c>
      <c r="T3903" s="33">
        <f t="shared" si="10912"/>
        <v>0</v>
      </c>
      <c r="U3903" s="33">
        <f t="shared" si="10913"/>
        <v>0</v>
      </c>
      <c r="V3903" s="33">
        <f t="shared" si="10914"/>
        <v>0</v>
      </c>
      <c r="W3903" s="33">
        <f t="shared" si="10915"/>
        <v>0</v>
      </c>
      <c r="X3903" s="33">
        <f t="shared" si="10916"/>
        <v>0</v>
      </c>
      <c r="Y3903" s="33">
        <f t="shared" si="10917"/>
        <v>0</v>
      </c>
      <c r="Z3903" s="33">
        <f t="shared" si="10918"/>
        <v>0</v>
      </c>
      <c r="AA3903" s="33">
        <f t="shared" si="10919"/>
        <v>0</v>
      </c>
      <c r="AB3903" s="33">
        <f t="shared" si="10920"/>
        <v>0</v>
      </c>
      <c r="AC3903" s="33">
        <f t="shared" si="10921"/>
        <v>0</v>
      </c>
      <c r="AD3903" s="26">
        <f>SUM(R3903:AC3903)</f>
        <v>0</v>
      </c>
      <c r="AE3903" s="46" t="str">
        <f>IFERROR(IF(AE$3=VLOOKUP($E3903,Template!$AK$5:$AM$17,3,FALSE),$AD3903*$F3903,0),"0.00")</f>
        <v>0.00</v>
      </c>
      <c r="AF3903" s="46" t="str">
        <f>IFERROR(IF(AF$3=VLOOKUP($E3903,Template!$AK$5:$AM$17,3,FALSE),$AD3903*$F3903,0),"0.00")</f>
        <v>0.00</v>
      </c>
      <c r="AG3903" s="28">
        <f t="shared" si="10923"/>
        <v>0</v>
      </c>
      <c r="AH3903" s="13" t="s">
        <v>40</v>
      </c>
      <c r="AI3903" s="13" t="s">
        <v>41</v>
      </c>
      <c r="AK3903" s="14" t="s">
        <v>29</v>
      </c>
      <c r="AL3903" s="15">
        <v>0.05</v>
      </c>
      <c r="AM3903" s="16" t="s">
        <v>3</v>
      </c>
    </row>
    <row r="3904" spans="1:39" s="3" customFormat="1" ht="13.8" x14ac:dyDescent="0.25">
      <c r="A3904" s="7" t="str">
        <f t="shared" ref="A3904:C3904" si="10945">A3903</f>
        <v>(Enter Broadcasting Company Name)</v>
      </c>
      <c r="B3904" s="7" t="str">
        <f t="shared" si="10945"/>
        <v>(Enter Call Letters)</v>
      </c>
      <c r="C3904" s="8" t="str">
        <f t="shared" si="10945"/>
        <v>(Select AM/FM)</v>
      </c>
      <c r="D3904" s="30"/>
      <c r="E3904" s="8" t="str">
        <f t="shared" si="10925"/>
        <v>(Select Station Province)</v>
      </c>
      <c r="F3904" s="9" t="str">
        <f>IFERROR(VLOOKUP(E3904,Template!$AK$5:$AL$17,2,FALSE),"")</f>
        <v/>
      </c>
      <c r="G3904" s="42" t="s">
        <v>18</v>
      </c>
      <c r="H3904" s="43" t="s">
        <v>8</v>
      </c>
      <c r="I3904" s="32" t="s">
        <v>65</v>
      </c>
      <c r="J3904" s="32" t="s">
        <v>66</v>
      </c>
      <c r="K3904" s="33">
        <f t="shared" si="10907"/>
        <v>0</v>
      </c>
      <c r="L3904" s="33">
        <f t="shared" si="10908"/>
        <v>0</v>
      </c>
      <c r="M3904" s="34">
        <f t="shared" si="10906"/>
        <v>0</v>
      </c>
      <c r="N3904" s="34">
        <f t="shared" si="10926"/>
        <v>0</v>
      </c>
      <c r="O3904" s="34">
        <f t="shared" si="10909"/>
        <v>0</v>
      </c>
      <c r="P3904" s="12" t="str">
        <f t="shared" ref="P3904:Q3904" si="10946">P3903</f>
        <v>(Select Language)</v>
      </c>
      <c r="Q3904" s="12" t="str">
        <f t="shared" si="10946"/>
        <v>(Select Usage)</v>
      </c>
      <c r="R3904" s="33">
        <f t="shared" si="10910"/>
        <v>0</v>
      </c>
      <c r="S3904" s="33">
        <f t="shared" si="10911"/>
        <v>0</v>
      </c>
      <c r="T3904" s="33">
        <f t="shared" si="10912"/>
        <v>0</v>
      </c>
      <c r="U3904" s="33">
        <f t="shared" si="10913"/>
        <v>0</v>
      </c>
      <c r="V3904" s="33">
        <f t="shared" si="10914"/>
        <v>0</v>
      </c>
      <c r="W3904" s="33">
        <f t="shared" si="10915"/>
        <v>0</v>
      </c>
      <c r="X3904" s="33">
        <f t="shared" si="10916"/>
        <v>0</v>
      </c>
      <c r="Y3904" s="33">
        <f t="shared" si="10917"/>
        <v>0</v>
      </c>
      <c r="Z3904" s="33">
        <f t="shared" si="10918"/>
        <v>0</v>
      </c>
      <c r="AA3904" s="33">
        <f t="shared" si="10919"/>
        <v>0</v>
      </c>
      <c r="AB3904" s="33">
        <f t="shared" si="10920"/>
        <v>0</v>
      </c>
      <c r="AC3904" s="33">
        <f t="shared" si="10921"/>
        <v>0</v>
      </c>
      <c r="AD3904" s="26">
        <f t="shared" ref="AD3904" si="10947">SUM(R3904:AC3904)</f>
        <v>0</v>
      </c>
      <c r="AE3904" s="46" t="str">
        <f>IFERROR(IF(AE$3=VLOOKUP($E3904,Template!$AK$5:$AM$17,3,FALSE),$AD3904*$F3904,0),"0.00")</f>
        <v>0.00</v>
      </c>
      <c r="AF3904" s="46" t="str">
        <f>IFERROR(IF(AF$3=VLOOKUP($E3904,Template!$AK$5:$AM$17,3,FALSE),$AD3904*$F3904,0),"0.00")</f>
        <v>0.00</v>
      </c>
      <c r="AG3904" s="28">
        <f t="shared" si="10923"/>
        <v>0</v>
      </c>
      <c r="AH3904" s="13" t="s">
        <v>40</v>
      </c>
      <c r="AI3904" s="13" t="s">
        <v>41</v>
      </c>
      <c r="AK3904" s="14" t="s">
        <v>21</v>
      </c>
      <c r="AL3904" s="15">
        <v>0.05</v>
      </c>
      <c r="AM3904" s="16" t="s">
        <v>3</v>
      </c>
    </row>
    <row r="3905" spans="1:39" ht="13.8" x14ac:dyDescent="0.25">
      <c r="A3905" s="19" t="s">
        <v>4</v>
      </c>
      <c r="B3905" s="19"/>
      <c r="C3905" s="20"/>
      <c r="D3905" s="20"/>
      <c r="E3905" s="20"/>
      <c r="F3905" s="20"/>
      <c r="G3905" s="44"/>
      <c r="H3905" s="44"/>
      <c r="I3905" s="21">
        <f t="shared" ref="I3905:K3905" si="10948">SUM(I3893:I3904)</f>
        <v>0</v>
      </c>
      <c r="J3905" s="21">
        <f t="shared" si="10948"/>
        <v>0</v>
      </c>
      <c r="K3905" s="21">
        <f t="shared" si="10948"/>
        <v>0</v>
      </c>
      <c r="L3905" s="21">
        <f>L3904</f>
        <v>0</v>
      </c>
      <c r="M3905" s="21">
        <f>SUM(M3893:M3904)</f>
        <v>0</v>
      </c>
      <c r="N3905" s="21">
        <f t="shared" ref="N3905:O3905" si="10949">SUM(N3893:N3904)</f>
        <v>0</v>
      </c>
      <c r="O3905" s="21">
        <f t="shared" si="10949"/>
        <v>0</v>
      </c>
      <c r="P3905" s="21"/>
      <c r="Q3905" s="22"/>
      <c r="R3905" s="21">
        <f t="shared" ref="R3905:AI3905" si="10950">SUM(R3893:R3904)</f>
        <v>0</v>
      </c>
      <c r="S3905" s="21">
        <f t="shared" si="10950"/>
        <v>0</v>
      </c>
      <c r="T3905" s="21">
        <f t="shared" si="10950"/>
        <v>0</v>
      </c>
      <c r="U3905" s="21">
        <f t="shared" si="10950"/>
        <v>0</v>
      </c>
      <c r="V3905" s="21">
        <f t="shared" si="10950"/>
        <v>0</v>
      </c>
      <c r="W3905" s="21">
        <f t="shared" si="10950"/>
        <v>0</v>
      </c>
      <c r="X3905" s="21">
        <f t="shared" si="10950"/>
        <v>0</v>
      </c>
      <c r="Y3905" s="21">
        <f t="shared" si="10950"/>
        <v>0</v>
      </c>
      <c r="Z3905" s="21">
        <f t="shared" si="10950"/>
        <v>0</v>
      </c>
      <c r="AA3905" s="21">
        <f t="shared" si="10950"/>
        <v>0</v>
      </c>
      <c r="AB3905" s="21">
        <f t="shared" si="10950"/>
        <v>0</v>
      </c>
      <c r="AC3905" s="21">
        <f t="shared" si="10950"/>
        <v>0</v>
      </c>
      <c r="AD3905" s="27">
        <f t="shared" si="10950"/>
        <v>0</v>
      </c>
      <c r="AE3905" s="21">
        <f t="shared" si="10950"/>
        <v>0</v>
      </c>
      <c r="AF3905" s="21">
        <f t="shared" si="10950"/>
        <v>0</v>
      </c>
      <c r="AG3905" s="27">
        <f t="shared" si="10950"/>
        <v>0</v>
      </c>
      <c r="AH3905" s="21">
        <f t="shared" si="10950"/>
        <v>0</v>
      </c>
      <c r="AI3905" s="21">
        <f t="shared" si="10950"/>
        <v>0</v>
      </c>
      <c r="AK3905" s="14" t="s">
        <v>71</v>
      </c>
      <c r="AL3905" s="15">
        <v>0.05</v>
      </c>
      <c r="AM3905" s="16" t="s">
        <v>3</v>
      </c>
    </row>
    <row r="3906" spans="1:39" x14ac:dyDescent="0.25">
      <c r="A3906" s="2"/>
      <c r="G3906" s="2"/>
      <c r="H3906" s="2"/>
      <c r="O3906" s="2"/>
      <c r="P3906" s="2"/>
    </row>
    <row r="3907" spans="1:39" ht="42" customHeight="1" x14ac:dyDescent="0.25">
      <c r="A3907" s="223" t="s">
        <v>63</v>
      </c>
      <c r="B3907" s="223" t="s">
        <v>43</v>
      </c>
      <c r="C3907" s="224" t="s">
        <v>19</v>
      </c>
      <c r="D3907" s="226"/>
      <c r="E3907" s="223" t="s">
        <v>14</v>
      </c>
      <c r="F3907" s="223" t="s">
        <v>38</v>
      </c>
      <c r="G3907" s="223" t="s">
        <v>1</v>
      </c>
      <c r="H3907" s="223" t="s">
        <v>5</v>
      </c>
      <c r="I3907" s="225" t="s">
        <v>31</v>
      </c>
      <c r="J3907" s="225" t="s">
        <v>32</v>
      </c>
      <c r="K3907" s="225" t="s">
        <v>48</v>
      </c>
      <c r="L3907" s="225" t="s">
        <v>0</v>
      </c>
      <c r="M3907" s="4" t="s">
        <v>45</v>
      </c>
      <c r="N3907" s="4" t="s">
        <v>46</v>
      </c>
      <c r="O3907" s="4" t="s">
        <v>47</v>
      </c>
      <c r="P3907" s="225" t="s">
        <v>50</v>
      </c>
      <c r="Q3907" s="225" t="s">
        <v>33</v>
      </c>
      <c r="R3907" s="4" t="s">
        <v>51</v>
      </c>
      <c r="S3907" s="4" t="s">
        <v>52</v>
      </c>
      <c r="T3907" s="4" t="s">
        <v>53</v>
      </c>
      <c r="U3907" s="4" t="s">
        <v>54</v>
      </c>
      <c r="V3907" s="4" t="s">
        <v>55</v>
      </c>
      <c r="W3907" s="4" t="s">
        <v>56</v>
      </c>
      <c r="X3907" s="4" t="s">
        <v>57</v>
      </c>
      <c r="Y3907" s="4" t="s">
        <v>58</v>
      </c>
      <c r="Z3907" s="4" t="s">
        <v>59</v>
      </c>
      <c r="AA3907" s="4" t="s">
        <v>62</v>
      </c>
      <c r="AB3907" s="4" t="s">
        <v>60</v>
      </c>
      <c r="AC3907" s="4" t="s">
        <v>61</v>
      </c>
      <c r="AD3907" s="233" t="s">
        <v>34</v>
      </c>
      <c r="AE3907" s="231" t="s">
        <v>2</v>
      </c>
      <c r="AF3907" s="231" t="s">
        <v>3</v>
      </c>
      <c r="AG3907" s="233" t="s">
        <v>35</v>
      </c>
      <c r="AH3907" s="223" t="s">
        <v>36</v>
      </c>
      <c r="AI3907" s="223" t="s">
        <v>37</v>
      </c>
      <c r="AK3907" s="229" t="s">
        <v>30</v>
      </c>
      <c r="AL3907" s="229"/>
      <c r="AM3907" s="229"/>
    </row>
    <row r="3908" spans="1:39" s="6" customFormat="1" ht="35.25" customHeight="1" x14ac:dyDescent="0.3">
      <c r="A3908" s="224"/>
      <c r="B3908" s="224"/>
      <c r="C3908" s="224"/>
      <c r="D3908" s="227"/>
      <c r="E3908" s="223"/>
      <c r="F3908" s="223"/>
      <c r="G3908" s="223"/>
      <c r="H3908" s="223"/>
      <c r="I3908" s="230"/>
      <c r="J3908" s="230"/>
      <c r="K3908" s="230"/>
      <c r="L3908" s="230"/>
      <c r="M3908" s="5">
        <v>0</v>
      </c>
      <c r="N3908" s="5">
        <v>625000</v>
      </c>
      <c r="O3908" s="5">
        <v>1250000</v>
      </c>
      <c r="P3908" s="225"/>
      <c r="Q3908" s="225"/>
      <c r="R3908" s="29">
        <v>4.95E-4</v>
      </c>
      <c r="S3908" s="29">
        <v>9.5200000000000005E-4</v>
      </c>
      <c r="T3908" s="29">
        <v>1.5900000000000001E-3</v>
      </c>
      <c r="U3908" s="29">
        <v>1.1169999999999999E-3</v>
      </c>
      <c r="V3908" s="29">
        <v>2.189E-3</v>
      </c>
      <c r="W3908" s="29">
        <v>4.5430000000000002E-3</v>
      </c>
      <c r="X3908" s="29">
        <v>8.8199999999999997E-4</v>
      </c>
      <c r="Y3908" s="29">
        <v>1.6949999999999999E-3</v>
      </c>
      <c r="Z3908" s="29">
        <v>2.8319999999999999E-3</v>
      </c>
      <c r="AA3908" s="29">
        <v>1.9889999999999999E-3</v>
      </c>
      <c r="AB3908" s="29">
        <v>3.8999999999999998E-3</v>
      </c>
      <c r="AC3908" s="29">
        <v>8.0949999999999998E-3</v>
      </c>
      <c r="AD3908" s="233"/>
      <c r="AE3908" s="232"/>
      <c r="AF3908" s="232"/>
      <c r="AG3908" s="234"/>
      <c r="AH3908" s="223"/>
      <c r="AI3908" s="223"/>
      <c r="AK3908" s="229"/>
      <c r="AL3908" s="229"/>
      <c r="AM3908" s="229"/>
    </row>
    <row r="3909" spans="1:39" s="3" customFormat="1" ht="13.8" x14ac:dyDescent="0.25">
      <c r="A3909" s="7" t="s">
        <v>44</v>
      </c>
      <c r="B3909" s="7" t="s">
        <v>42</v>
      </c>
      <c r="C3909" s="8" t="s">
        <v>39</v>
      </c>
      <c r="D3909" s="30"/>
      <c r="E3909" s="8" t="s">
        <v>64</v>
      </c>
      <c r="F3909" s="9" t="str">
        <f>IFERROR(VLOOKUP(E3909,Template!$AK$5:$AL$17,2,FALSE),"")</f>
        <v/>
      </c>
      <c r="G3909" s="41" t="s">
        <v>7</v>
      </c>
      <c r="H3909" s="41" t="s">
        <v>6</v>
      </c>
      <c r="I3909" s="32" t="s">
        <v>65</v>
      </c>
      <c r="J3909" s="32" t="s">
        <v>66</v>
      </c>
      <c r="K3909" s="33">
        <f>IFERROR(I3909+J3909,0)</f>
        <v>0</v>
      </c>
      <c r="L3909" s="33">
        <f>IFERROR(K3909,"")</f>
        <v>0</v>
      </c>
      <c r="M3909" s="34">
        <f t="shared" ref="M3909:M3920" si="10951">IF(L3909&lt;=$N$4,K3909,IF(L3908&gt;$N$4,0,$N$4-L3908))</f>
        <v>0</v>
      </c>
      <c r="N3909" s="34">
        <f>IF(AND(L3909&gt;$N$4,L3909&lt;=$O$4),K3909-M3909,IF(AND(L3908&gt;$N$4,L3908&lt;=$O$4),$O$4-L3908,IF(L3908&gt;$O$4,0,IF(L3909&lt;$N$4,0,MIN(L3909-$N$4,$N$4)))))</f>
        <v>0</v>
      </c>
      <c r="O3909" s="34">
        <f>IF(L3909&gt;$O$4,K3909-M3909-N3909,0)</f>
        <v>0</v>
      </c>
      <c r="P3909" s="12" t="s">
        <v>94</v>
      </c>
      <c r="Q3909" s="12" t="s">
        <v>68</v>
      </c>
      <c r="R3909" s="33">
        <f>IF(AND($Q3909="LOW",$P3909="French"),M3909*R$4,0)</f>
        <v>0</v>
      </c>
      <c r="S3909" s="33">
        <f>IF(AND($Q3909="LOW",$P3909="French"),N3909*S$4,0)</f>
        <v>0</v>
      </c>
      <c r="T3909" s="33">
        <f>IF(AND($Q3909="LOW",$P3909="French"),O3909*T$4,0)</f>
        <v>0</v>
      </c>
      <c r="U3909" s="33">
        <f>IF(AND($Q3909="HIGH",$P3909="French"),M3909*U$4,0)</f>
        <v>0</v>
      </c>
      <c r="V3909" s="33">
        <f>IF(AND($Q3909="HIGH",$P3909="French"),N3909*V$4,0)</f>
        <v>0</v>
      </c>
      <c r="W3909" s="33">
        <f>IF(AND($Q3909="HIGH",$P3909="French"),O3909*W$4,0)</f>
        <v>0</v>
      </c>
      <c r="X3909" s="33">
        <f>IF(AND($Q3909="LOW",$P3909="English"),M3909*X$4,0)</f>
        <v>0</v>
      </c>
      <c r="Y3909" s="33">
        <f>IF(AND($Q3909="LOW",$P3909="English"),N3909*Y$4,0)</f>
        <v>0</v>
      </c>
      <c r="Z3909" s="33">
        <f>IF(AND($Q3909="LOW",$P3909="English"),O3909*Z$4,0)</f>
        <v>0</v>
      </c>
      <c r="AA3909" s="33">
        <f>IF(AND($Q3909="HIGH",$P3909="English"),M3909*AA$4,0)</f>
        <v>0</v>
      </c>
      <c r="AB3909" s="33">
        <f>IF(AND($Q3909="HIGH",$P3909="English"),N3909*AB$4,0)</f>
        <v>0</v>
      </c>
      <c r="AC3909" s="33">
        <f>IF(AND($Q3909="HIGH",$P3909="English"),O3909*AC$4,0)</f>
        <v>0</v>
      </c>
      <c r="AD3909" s="26">
        <f>SUM(R3909:AC3909)</f>
        <v>0</v>
      </c>
      <c r="AE3909" s="46" t="str">
        <f>IFERROR(IF(AE$3=VLOOKUP($E3909,Template!$AK$5:$AM$17,3,FALSE),$AD3909*$F3909,0),"0.00")</f>
        <v>0.00</v>
      </c>
      <c r="AF3909" s="46" t="str">
        <f>IFERROR(IF(AF$3=VLOOKUP($E3909,Template!$AK$5:$AM$17,3,FALSE),$AD3909*$F3909,0),"0.00")</f>
        <v>0.00</v>
      </c>
      <c r="AG3909" s="28">
        <f>SUM(AD3909:AF3909)</f>
        <v>0</v>
      </c>
      <c r="AH3909" s="13" t="s">
        <v>40</v>
      </c>
      <c r="AI3909" s="13" t="s">
        <v>41</v>
      </c>
      <c r="AK3909" s="14" t="s">
        <v>25</v>
      </c>
      <c r="AL3909" s="15">
        <v>0.05</v>
      </c>
      <c r="AM3909" s="16" t="s">
        <v>3</v>
      </c>
    </row>
    <row r="3910" spans="1:39" s="3" customFormat="1" ht="13.8" x14ac:dyDescent="0.25">
      <c r="A3910" s="7" t="str">
        <f>A3909</f>
        <v>(Enter Broadcasting Company Name)</v>
      </c>
      <c r="B3910" s="7" t="str">
        <f>B3909</f>
        <v>(Enter Call Letters)</v>
      </c>
      <c r="C3910" s="8" t="str">
        <f>C3909</f>
        <v>(Select AM/FM)</v>
      </c>
      <c r="D3910" s="30"/>
      <c r="E3910" s="8" t="str">
        <f>E3909</f>
        <v>(Select Station Province)</v>
      </c>
      <c r="F3910" s="9" t="str">
        <f>IFERROR(VLOOKUP(E3910,Template!$AK$5:$AL$17,2,FALSE),"")</f>
        <v/>
      </c>
      <c r="G3910" s="42" t="s">
        <v>8</v>
      </c>
      <c r="H3910" s="42" t="s">
        <v>9</v>
      </c>
      <c r="I3910" s="32" t="s">
        <v>65</v>
      </c>
      <c r="J3910" s="32" t="s">
        <v>66</v>
      </c>
      <c r="K3910" s="33">
        <f t="shared" ref="K3910:K3920" si="10952">IFERROR(I3910+J3910,0)</f>
        <v>0</v>
      </c>
      <c r="L3910" s="33">
        <f t="shared" ref="L3910:L3920" si="10953">IFERROR(L3909+K3910,"")</f>
        <v>0</v>
      </c>
      <c r="M3910" s="34">
        <f t="shared" si="10951"/>
        <v>0</v>
      </c>
      <c r="N3910" s="34">
        <f>IF(AND(L3910&gt;$N$4,L3910&lt;=$O$4),K3910-M3910,IF(AND(L3909&gt;$N$4,L3909&lt;=$O$4),$O$4-L3909,IF(L3909&gt;$O$4,0,IF(L3910&lt;$N$4,0,MIN(L3910-$N$4,$N$4)))))</f>
        <v>0</v>
      </c>
      <c r="O3910" s="34">
        <f t="shared" ref="O3910:O3920" si="10954">IF(L3910&gt;$O$4,K3910-M3910-N3910,0)</f>
        <v>0</v>
      </c>
      <c r="P3910" s="12" t="str">
        <f>P3909</f>
        <v>(Select Language)</v>
      </c>
      <c r="Q3910" s="12" t="str">
        <f>Q3909</f>
        <v>(Select Usage)</v>
      </c>
      <c r="R3910" s="33">
        <f t="shared" ref="R3910:R3920" si="10955">IF(AND($Q3910="LOW",$P3910="French"),M3910*R$4,0)</f>
        <v>0</v>
      </c>
      <c r="S3910" s="33">
        <f t="shared" ref="S3910:S3920" si="10956">IF(AND($Q3910="LOW",$P3910="French"),N3910*S$4,0)</f>
        <v>0</v>
      </c>
      <c r="T3910" s="33">
        <f t="shared" ref="T3910:T3920" si="10957">IF(AND($Q3910="LOW",$P3910="French"),O3910*T$4,0)</f>
        <v>0</v>
      </c>
      <c r="U3910" s="33">
        <f t="shared" ref="U3910:U3920" si="10958">IF(AND($Q3910="HIGH",$P3910="French"),M3910*U$4,0)</f>
        <v>0</v>
      </c>
      <c r="V3910" s="33">
        <f t="shared" ref="V3910:V3920" si="10959">IF(AND($Q3910="HIGH",$P3910="French"),N3910*V$4,0)</f>
        <v>0</v>
      </c>
      <c r="W3910" s="33">
        <f t="shared" ref="W3910:W3920" si="10960">IF(AND($Q3910="HIGH",$P3910="French"),O3910*W$4,0)</f>
        <v>0</v>
      </c>
      <c r="X3910" s="33">
        <f t="shared" ref="X3910:X3920" si="10961">IF(AND($Q3910="LOW",$P3910="English"),M3910*X$4,0)</f>
        <v>0</v>
      </c>
      <c r="Y3910" s="33">
        <f t="shared" ref="Y3910:Y3920" si="10962">IF(AND($Q3910="LOW",$P3910="English"),N3910*Y$4,0)</f>
        <v>0</v>
      </c>
      <c r="Z3910" s="33">
        <f t="shared" ref="Z3910:Z3920" si="10963">IF(AND($Q3910="LOW",$P3910="English"),O3910*Z$4,0)</f>
        <v>0</v>
      </c>
      <c r="AA3910" s="33">
        <f t="shared" ref="AA3910:AA3920" si="10964">IF(AND($Q3910="HIGH",$P3910="English"),M3910*AA$4,0)</f>
        <v>0</v>
      </c>
      <c r="AB3910" s="33">
        <f t="shared" ref="AB3910:AB3920" si="10965">IF(AND($Q3910="HIGH",$P3910="English"),N3910*AB$4,0)</f>
        <v>0</v>
      </c>
      <c r="AC3910" s="33">
        <f t="shared" ref="AC3910:AC3920" si="10966">IF(AND($Q3910="HIGH",$P3910="English"),O3910*AC$4,0)</f>
        <v>0</v>
      </c>
      <c r="AD3910" s="26">
        <f t="shared" ref="AD3910:AD3914" si="10967">SUM(R3910:AC3910)</f>
        <v>0</v>
      </c>
      <c r="AE3910" s="46" t="str">
        <f>IFERROR(IF(AE$3=VLOOKUP($E3910,Template!$AK$5:$AM$17,3,FALSE),$AD3910*$F3910,0),"0.00")</f>
        <v>0.00</v>
      </c>
      <c r="AF3910" s="46" t="str">
        <f>IFERROR(IF(AF$3=VLOOKUP($E3910,Template!$AK$5:$AM$17,3,FALSE),$AD3910*$F3910,0),"0.00")</f>
        <v>0.00</v>
      </c>
      <c r="AG3910" s="28">
        <f t="shared" ref="AG3910:AG3920" si="10968">SUM(AD3910:AF3910)</f>
        <v>0</v>
      </c>
      <c r="AH3910" s="13" t="s">
        <v>40</v>
      </c>
      <c r="AI3910" s="13" t="s">
        <v>41</v>
      </c>
      <c r="AK3910" s="14" t="s">
        <v>23</v>
      </c>
      <c r="AL3910" s="15">
        <v>0.05</v>
      </c>
      <c r="AM3910" s="16" t="s">
        <v>3</v>
      </c>
    </row>
    <row r="3911" spans="1:39" s="3" customFormat="1" ht="13.8" x14ac:dyDescent="0.25">
      <c r="A3911" s="7" t="str">
        <f t="shared" ref="A3911:C3911" si="10969">A3910</f>
        <v>(Enter Broadcasting Company Name)</v>
      </c>
      <c r="B3911" s="7" t="str">
        <f t="shared" si="10969"/>
        <v>(Enter Call Letters)</v>
      </c>
      <c r="C3911" s="8" t="str">
        <f t="shared" si="10969"/>
        <v>(Select AM/FM)</v>
      </c>
      <c r="D3911" s="30"/>
      <c r="E3911" s="8" t="str">
        <f t="shared" ref="E3911:E3920" si="10970">E3910</f>
        <v>(Select Station Province)</v>
      </c>
      <c r="F3911" s="9" t="str">
        <f>IFERROR(VLOOKUP(E3911,Template!$AK$5:$AL$17,2,FALSE),"")</f>
        <v/>
      </c>
      <c r="G3911" s="42" t="s">
        <v>6</v>
      </c>
      <c r="H3911" s="42" t="s">
        <v>10</v>
      </c>
      <c r="I3911" s="32" t="s">
        <v>65</v>
      </c>
      <c r="J3911" s="32" t="s">
        <v>66</v>
      </c>
      <c r="K3911" s="33">
        <f t="shared" si="10952"/>
        <v>0</v>
      </c>
      <c r="L3911" s="33">
        <f t="shared" si="10953"/>
        <v>0</v>
      </c>
      <c r="M3911" s="34">
        <f t="shared" si="10951"/>
        <v>0</v>
      </c>
      <c r="N3911" s="34">
        <f t="shared" ref="N3911:N3920" si="10971">IF(AND(L3911&gt;$N$4,L3911&lt;=$O$4),K3911-M3911,IF(AND(L3910&gt;$N$4,L3910&lt;=$O$4),$O$4-L3910,IF(L3910&gt;$O$4,0,IF(L3911&lt;$N$4,0,MIN(L3911-$N$4,$N$4)))))</f>
        <v>0</v>
      </c>
      <c r="O3911" s="34">
        <f t="shared" si="10954"/>
        <v>0</v>
      </c>
      <c r="P3911" s="12" t="str">
        <f t="shared" ref="P3911:Q3911" si="10972">P3910</f>
        <v>(Select Language)</v>
      </c>
      <c r="Q3911" s="12" t="str">
        <f t="shared" si="10972"/>
        <v>(Select Usage)</v>
      </c>
      <c r="R3911" s="33">
        <f t="shared" si="10955"/>
        <v>0</v>
      </c>
      <c r="S3911" s="33">
        <f t="shared" si="10956"/>
        <v>0</v>
      </c>
      <c r="T3911" s="33">
        <f t="shared" si="10957"/>
        <v>0</v>
      </c>
      <c r="U3911" s="33">
        <f t="shared" si="10958"/>
        <v>0</v>
      </c>
      <c r="V3911" s="33">
        <f t="shared" si="10959"/>
        <v>0</v>
      </c>
      <c r="W3911" s="33">
        <f t="shared" si="10960"/>
        <v>0</v>
      </c>
      <c r="X3911" s="33">
        <f t="shared" si="10961"/>
        <v>0</v>
      </c>
      <c r="Y3911" s="33">
        <f t="shared" si="10962"/>
        <v>0</v>
      </c>
      <c r="Z3911" s="33">
        <f t="shared" si="10963"/>
        <v>0</v>
      </c>
      <c r="AA3911" s="33">
        <f t="shared" si="10964"/>
        <v>0</v>
      </c>
      <c r="AB3911" s="33">
        <f t="shared" si="10965"/>
        <v>0</v>
      </c>
      <c r="AC3911" s="33">
        <f t="shared" si="10966"/>
        <v>0</v>
      </c>
      <c r="AD3911" s="26">
        <f t="shared" si="10967"/>
        <v>0</v>
      </c>
      <c r="AE3911" s="46" t="str">
        <f>IFERROR(IF(AE$3=VLOOKUP($E3911,Template!$AK$5:$AM$17,3,FALSE),$AD3911*$F3911,0),"0.00")</f>
        <v>0.00</v>
      </c>
      <c r="AF3911" s="46" t="str">
        <f>IFERROR(IF(AF$3=VLOOKUP($E3911,Template!$AK$5:$AM$17,3,FALSE),$AD3911*$F3911,0),"0.00")</f>
        <v>0.00</v>
      </c>
      <c r="AG3911" s="28">
        <f t="shared" si="10968"/>
        <v>0</v>
      </c>
      <c r="AH3911" s="13" t="s">
        <v>40</v>
      </c>
      <c r="AI3911" s="13" t="s">
        <v>41</v>
      </c>
      <c r="AK3911" s="14" t="s">
        <v>24</v>
      </c>
      <c r="AL3911" s="15">
        <v>0.05</v>
      </c>
      <c r="AM3911" s="16" t="s">
        <v>3</v>
      </c>
    </row>
    <row r="3912" spans="1:39" s="3" customFormat="1" ht="13.8" x14ac:dyDescent="0.25">
      <c r="A3912" s="7" t="str">
        <f t="shared" ref="A3912:C3912" si="10973">A3911</f>
        <v>(Enter Broadcasting Company Name)</v>
      </c>
      <c r="B3912" s="7" t="str">
        <f t="shared" si="10973"/>
        <v>(Enter Call Letters)</v>
      </c>
      <c r="C3912" s="8" t="str">
        <f t="shared" si="10973"/>
        <v>(Select AM/FM)</v>
      </c>
      <c r="D3912" s="30"/>
      <c r="E3912" s="8" t="str">
        <f t="shared" si="10970"/>
        <v>(Select Station Province)</v>
      </c>
      <c r="F3912" s="9" t="str">
        <f>IFERROR(VLOOKUP(E3912,Template!$AK$5:$AL$17,2,FALSE),"")</f>
        <v/>
      </c>
      <c r="G3912" s="42" t="s">
        <v>9</v>
      </c>
      <c r="H3912" s="42" t="s">
        <v>11</v>
      </c>
      <c r="I3912" s="32" t="s">
        <v>65</v>
      </c>
      <c r="J3912" s="32" t="s">
        <v>66</v>
      </c>
      <c r="K3912" s="33">
        <f t="shared" si="10952"/>
        <v>0</v>
      </c>
      <c r="L3912" s="33">
        <f t="shared" si="10953"/>
        <v>0</v>
      </c>
      <c r="M3912" s="34">
        <f t="shared" si="10951"/>
        <v>0</v>
      </c>
      <c r="N3912" s="34">
        <f t="shared" si="10971"/>
        <v>0</v>
      </c>
      <c r="O3912" s="34">
        <f t="shared" si="10954"/>
        <v>0</v>
      </c>
      <c r="P3912" s="12" t="str">
        <f t="shared" ref="P3912:Q3912" si="10974">P3911</f>
        <v>(Select Language)</v>
      </c>
      <c r="Q3912" s="12" t="str">
        <f t="shared" si="10974"/>
        <v>(Select Usage)</v>
      </c>
      <c r="R3912" s="33">
        <f t="shared" si="10955"/>
        <v>0</v>
      </c>
      <c r="S3912" s="33">
        <f t="shared" si="10956"/>
        <v>0</v>
      </c>
      <c r="T3912" s="33">
        <f t="shared" si="10957"/>
        <v>0</v>
      </c>
      <c r="U3912" s="33">
        <f t="shared" si="10958"/>
        <v>0</v>
      </c>
      <c r="V3912" s="33">
        <f t="shared" si="10959"/>
        <v>0</v>
      </c>
      <c r="W3912" s="33">
        <f t="shared" si="10960"/>
        <v>0</v>
      </c>
      <c r="X3912" s="33">
        <f t="shared" si="10961"/>
        <v>0</v>
      </c>
      <c r="Y3912" s="33">
        <f t="shared" si="10962"/>
        <v>0</v>
      </c>
      <c r="Z3912" s="33">
        <f t="shared" si="10963"/>
        <v>0</v>
      </c>
      <c r="AA3912" s="33">
        <f t="shared" si="10964"/>
        <v>0</v>
      </c>
      <c r="AB3912" s="33">
        <f t="shared" si="10965"/>
        <v>0</v>
      </c>
      <c r="AC3912" s="33">
        <f t="shared" si="10966"/>
        <v>0</v>
      </c>
      <c r="AD3912" s="26">
        <f t="shared" si="10967"/>
        <v>0</v>
      </c>
      <c r="AE3912" s="46" t="str">
        <f>IFERROR(IF(AE$3=VLOOKUP($E3912,Template!$AK$5:$AM$17,3,FALSE),$AD3912*$F3912,0),"0.00")</f>
        <v>0.00</v>
      </c>
      <c r="AF3912" s="46" t="str">
        <f>IFERROR(IF(AF$3=VLOOKUP($E3912,Template!$AK$5:$AM$17,3,FALSE),$AD3912*$F3912,0),"0.00")</f>
        <v>0.00</v>
      </c>
      <c r="AG3912" s="28">
        <f t="shared" si="10968"/>
        <v>0</v>
      </c>
      <c r="AH3912" s="13" t="s">
        <v>40</v>
      </c>
      <c r="AI3912" s="13" t="s">
        <v>41</v>
      </c>
      <c r="AK3912" s="14" t="s">
        <v>22</v>
      </c>
      <c r="AL3912" s="15">
        <v>0.15</v>
      </c>
      <c r="AM3912" s="16" t="s">
        <v>2</v>
      </c>
    </row>
    <row r="3913" spans="1:39" s="3" customFormat="1" ht="13.8" x14ac:dyDescent="0.25">
      <c r="A3913" s="7" t="str">
        <f t="shared" ref="A3913:C3913" si="10975">A3912</f>
        <v>(Enter Broadcasting Company Name)</v>
      </c>
      <c r="B3913" s="7" t="str">
        <f t="shared" si="10975"/>
        <v>(Enter Call Letters)</v>
      </c>
      <c r="C3913" s="8" t="str">
        <f t="shared" si="10975"/>
        <v>(Select AM/FM)</v>
      </c>
      <c r="D3913" s="30"/>
      <c r="E3913" s="8" t="str">
        <f t="shared" si="10970"/>
        <v>(Select Station Province)</v>
      </c>
      <c r="F3913" s="9" t="str">
        <f>IFERROR(VLOOKUP(E3913,Template!$AK$5:$AL$17,2,FALSE),"")</f>
        <v/>
      </c>
      <c r="G3913" s="42" t="s">
        <v>10</v>
      </c>
      <c r="H3913" s="42" t="s">
        <v>12</v>
      </c>
      <c r="I3913" s="32" t="s">
        <v>65</v>
      </c>
      <c r="J3913" s="32" t="s">
        <v>66</v>
      </c>
      <c r="K3913" s="33">
        <f t="shared" si="10952"/>
        <v>0</v>
      </c>
      <c r="L3913" s="33">
        <f t="shared" si="10953"/>
        <v>0</v>
      </c>
      <c r="M3913" s="34">
        <f t="shared" si="10951"/>
        <v>0</v>
      </c>
      <c r="N3913" s="34">
        <f t="shared" si="10971"/>
        <v>0</v>
      </c>
      <c r="O3913" s="34">
        <f t="shared" si="10954"/>
        <v>0</v>
      </c>
      <c r="P3913" s="12" t="str">
        <f t="shared" ref="P3913:Q3913" si="10976">P3912</f>
        <v>(Select Language)</v>
      </c>
      <c r="Q3913" s="12" t="str">
        <f t="shared" si="10976"/>
        <v>(Select Usage)</v>
      </c>
      <c r="R3913" s="33">
        <f t="shared" si="10955"/>
        <v>0</v>
      </c>
      <c r="S3913" s="33">
        <f t="shared" si="10956"/>
        <v>0</v>
      </c>
      <c r="T3913" s="33">
        <f t="shared" si="10957"/>
        <v>0</v>
      </c>
      <c r="U3913" s="33">
        <f t="shared" si="10958"/>
        <v>0</v>
      </c>
      <c r="V3913" s="33">
        <f t="shared" si="10959"/>
        <v>0</v>
      </c>
      <c r="W3913" s="33">
        <f t="shared" si="10960"/>
        <v>0</v>
      </c>
      <c r="X3913" s="33">
        <f t="shared" si="10961"/>
        <v>0</v>
      </c>
      <c r="Y3913" s="33">
        <f t="shared" si="10962"/>
        <v>0</v>
      </c>
      <c r="Z3913" s="33">
        <f t="shared" si="10963"/>
        <v>0</v>
      </c>
      <c r="AA3913" s="33">
        <f t="shared" si="10964"/>
        <v>0</v>
      </c>
      <c r="AB3913" s="33">
        <f t="shared" si="10965"/>
        <v>0</v>
      </c>
      <c r="AC3913" s="33">
        <f t="shared" si="10966"/>
        <v>0</v>
      </c>
      <c r="AD3913" s="26">
        <f t="shared" si="10967"/>
        <v>0</v>
      </c>
      <c r="AE3913" s="46" t="str">
        <f>IFERROR(IF(AE$3=VLOOKUP($E3913,Template!$AK$5:$AM$17,3,FALSE),$AD3913*$F3913,0),"0.00")</f>
        <v>0.00</v>
      </c>
      <c r="AF3913" s="46" t="str">
        <f>IFERROR(IF(AF$3=VLOOKUP($E3913,Template!$AK$5:$AM$17,3,FALSE),$AD3913*$F3913,0),"0.00")</f>
        <v>0.00</v>
      </c>
      <c r="AG3913" s="28">
        <f t="shared" si="10968"/>
        <v>0</v>
      </c>
      <c r="AH3913" s="13" t="s">
        <v>40</v>
      </c>
      <c r="AI3913" s="13" t="s">
        <v>41</v>
      </c>
      <c r="AK3913" s="14" t="s">
        <v>26</v>
      </c>
      <c r="AL3913" s="15">
        <v>0.15</v>
      </c>
      <c r="AM3913" s="16" t="s">
        <v>2</v>
      </c>
    </row>
    <row r="3914" spans="1:39" s="3" customFormat="1" ht="13.8" x14ac:dyDescent="0.25">
      <c r="A3914" s="7" t="str">
        <f t="shared" ref="A3914:C3914" si="10977">A3913</f>
        <v>(Enter Broadcasting Company Name)</v>
      </c>
      <c r="B3914" s="7" t="str">
        <f t="shared" si="10977"/>
        <v>(Enter Call Letters)</v>
      </c>
      <c r="C3914" s="8" t="str">
        <f t="shared" si="10977"/>
        <v>(Select AM/FM)</v>
      </c>
      <c r="D3914" s="30"/>
      <c r="E3914" s="8" t="str">
        <f t="shared" si="10970"/>
        <v>(Select Station Province)</v>
      </c>
      <c r="F3914" s="9" t="str">
        <f>IFERROR(VLOOKUP(E3914,Template!$AK$5:$AL$17,2,FALSE),"")</f>
        <v/>
      </c>
      <c r="G3914" s="42" t="s">
        <v>11</v>
      </c>
      <c r="H3914" s="42" t="s">
        <v>13</v>
      </c>
      <c r="I3914" s="32" t="s">
        <v>65</v>
      </c>
      <c r="J3914" s="32" t="s">
        <v>66</v>
      </c>
      <c r="K3914" s="33">
        <f t="shared" si="10952"/>
        <v>0</v>
      </c>
      <c r="L3914" s="33">
        <f t="shared" si="10953"/>
        <v>0</v>
      </c>
      <c r="M3914" s="34">
        <f t="shared" si="10951"/>
        <v>0</v>
      </c>
      <c r="N3914" s="34">
        <f t="shared" si="10971"/>
        <v>0</v>
      </c>
      <c r="O3914" s="34">
        <f t="shared" si="10954"/>
        <v>0</v>
      </c>
      <c r="P3914" s="12" t="str">
        <f t="shared" ref="P3914:Q3914" si="10978">P3913</f>
        <v>(Select Language)</v>
      </c>
      <c r="Q3914" s="12" t="str">
        <f t="shared" si="10978"/>
        <v>(Select Usage)</v>
      </c>
      <c r="R3914" s="33">
        <f t="shared" si="10955"/>
        <v>0</v>
      </c>
      <c r="S3914" s="33">
        <f t="shared" si="10956"/>
        <v>0</v>
      </c>
      <c r="T3914" s="33">
        <f t="shared" si="10957"/>
        <v>0</v>
      </c>
      <c r="U3914" s="33">
        <f t="shared" si="10958"/>
        <v>0</v>
      </c>
      <c r="V3914" s="33">
        <f t="shared" si="10959"/>
        <v>0</v>
      </c>
      <c r="W3914" s="33">
        <f t="shared" si="10960"/>
        <v>0</v>
      </c>
      <c r="X3914" s="33">
        <f t="shared" si="10961"/>
        <v>0</v>
      </c>
      <c r="Y3914" s="33">
        <f t="shared" si="10962"/>
        <v>0</v>
      </c>
      <c r="Z3914" s="33">
        <f t="shared" si="10963"/>
        <v>0</v>
      </c>
      <c r="AA3914" s="33">
        <f t="shared" si="10964"/>
        <v>0</v>
      </c>
      <c r="AB3914" s="33">
        <f t="shared" si="10965"/>
        <v>0</v>
      </c>
      <c r="AC3914" s="33">
        <f t="shared" si="10966"/>
        <v>0</v>
      </c>
      <c r="AD3914" s="26">
        <f t="shared" si="10967"/>
        <v>0</v>
      </c>
      <c r="AE3914" s="46" t="str">
        <f>IFERROR(IF(AE$3=VLOOKUP($E3914,Template!$AK$5:$AM$17,3,FALSE),$AD3914*$F3914,0),"0.00")</f>
        <v>0.00</v>
      </c>
      <c r="AF3914" s="46" t="str">
        <f>IFERROR(IF(AF$3=VLOOKUP($E3914,Template!$AK$5:$AM$17,3,FALSE),$AD3914*$F3914,0),"0.00")</f>
        <v>0.00</v>
      </c>
      <c r="AG3914" s="28">
        <f t="shared" si="10968"/>
        <v>0</v>
      </c>
      <c r="AH3914" s="13" t="s">
        <v>40</v>
      </c>
      <c r="AI3914" s="13" t="s">
        <v>41</v>
      </c>
      <c r="AK3914" s="14" t="s">
        <v>27</v>
      </c>
      <c r="AL3914" s="15">
        <v>0.15</v>
      </c>
      <c r="AM3914" s="16" t="s">
        <v>2</v>
      </c>
    </row>
    <row r="3915" spans="1:39" s="3" customFormat="1" ht="13.8" x14ac:dyDescent="0.25">
      <c r="A3915" s="7" t="str">
        <f t="shared" ref="A3915:C3915" si="10979">A3914</f>
        <v>(Enter Broadcasting Company Name)</v>
      </c>
      <c r="B3915" s="7" t="str">
        <f t="shared" si="10979"/>
        <v>(Enter Call Letters)</v>
      </c>
      <c r="C3915" s="8" t="str">
        <f t="shared" si="10979"/>
        <v>(Select AM/FM)</v>
      </c>
      <c r="D3915" s="30"/>
      <c r="E3915" s="8" t="str">
        <f t="shared" si="10970"/>
        <v>(Select Station Province)</v>
      </c>
      <c r="F3915" s="9" t="str">
        <f>IFERROR(VLOOKUP(E3915,Template!$AK$5:$AL$17,2,FALSE),"")</f>
        <v/>
      </c>
      <c r="G3915" s="42" t="s">
        <v>12</v>
      </c>
      <c r="H3915" s="42" t="s">
        <v>15</v>
      </c>
      <c r="I3915" s="32" t="s">
        <v>65</v>
      </c>
      <c r="J3915" s="32" t="s">
        <v>66</v>
      </c>
      <c r="K3915" s="33">
        <f t="shared" si="10952"/>
        <v>0</v>
      </c>
      <c r="L3915" s="33">
        <f t="shared" si="10953"/>
        <v>0</v>
      </c>
      <c r="M3915" s="34">
        <f t="shared" si="10951"/>
        <v>0</v>
      </c>
      <c r="N3915" s="34">
        <f t="shared" si="10971"/>
        <v>0</v>
      </c>
      <c r="O3915" s="34">
        <f t="shared" si="10954"/>
        <v>0</v>
      </c>
      <c r="P3915" s="12" t="str">
        <f t="shared" ref="P3915:Q3915" si="10980">P3914</f>
        <v>(Select Language)</v>
      </c>
      <c r="Q3915" s="12" t="str">
        <f t="shared" si="10980"/>
        <v>(Select Usage)</v>
      </c>
      <c r="R3915" s="33">
        <f t="shared" si="10955"/>
        <v>0</v>
      </c>
      <c r="S3915" s="33">
        <f t="shared" si="10956"/>
        <v>0</v>
      </c>
      <c r="T3915" s="33">
        <f t="shared" si="10957"/>
        <v>0</v>
      </c>
      <c r="U3915" s="33">
        <f t="shared" si="10958"/>
        <v>0</v>
      </c>
      <c r="V3915" s="33">
        <f t="shared" si="10959"/>
        <v>0</v>
      </c>
      <c r="W3915" s="33">
        <f t="shared" si="10960"/>
        <v>0</v>
      </c>
      <c r="X3915" s="33">
        <f t="shared" si="10961"/>
        <v>0</v>
      </c>
      <c r="Y3915" s="33">
        <f t="shared" si="10962"/>
        <v>0</v>
      </c>
      <c r="Z3915" s="33">
        <f t="shared" si="10963"/>
        <v>0</v>
      </c>
      <c r="AA3915" s="33">
        <f t="shared" si="10964"/>
        <v>0</v>
      </c>
      <c r="AB3915" s="33">
        <f t="shared" si="10965"/>
        <v>0</v>
      </c>
      <c r="AC3915" s="33">
        <f t="shared" si="10966"/>
        <v>0</v>
      </c>
      <c r="AD3915" s="26">
        <f>SUM(R3915:AC3915)</f>
        <v>0</v>
      </c>
      <c r="AE3915" s="46" t="str">
        <f>IFERROR(IF(AE$3=VLOOKUP($E3915,Template!$AK$5:$AM$17,3,FALSE),$AD3915*$F3915,0),"0.00")</f>
        <v>0.00</v>
      </c>
      <c r="AF3915" s="46" t="str">
        <f>IFERROR(IF(AF$3=VLOOKUP($E3915,Template!$AK$5:$AM$17,3,FALSE),$AD3915*$F3915,0),"0.00")</f>
        <v>0.00</v>
      </c>
      <c r="AG3915" s="28">
        <f t="shared" si="10968"/>
        <v>0</v>
      </c>
      <c r="AH3915" s="13" t="s">
        <v>40</v>
      </c>
      <c r="AI3915" s="13" t="s">
        <v>41</v>
      </c>
      <c r="AK3915" s="14" t="s">
        <v>28</v>
      </c>
      <c r="AL3915" s="15">
        <v>0.05</v>
      </c>
      <c r="AM3915" s="16" t="s">
        <v>3</v>
      </c>
    </row>
    <row r="3916" spans="1:39" s="3" customFormat="1" ht="13.8" x14ac:dyDescent="0.25">
      <c r="A3916" s="7" t="str">
        <f t="shared" ref="A3916:C3916" si="10981">A3915</f>
        <v>(Enter Broadcasting Company Name)</v>
      </c>
      <c r="B3916" s="7" t="str">
        <f t="shared" si="10981"/>
        <v>(Enter Call Letters)</v>
      </c>
      <c r="C3916" s="8" t="str">
        <f t="shared" si="10981"/>
        <v>(Select AM/FM)</v>
      </c>
      <c r="D3916" s="30"/>
      <c r="E3916" s="8" t="str">
        <f t="shared" si="10970"/>
        <v>(Select Station Province)</v>
      </c>
      <c r="F3916" s="9" t="str">
        <f>IFERROR(VLOOKUP(E3916,Template!$AK$5:$AL$17,2,FALSE),"")</f>
        <v/>
      </c>
      <c r="G3916" s="42" t="s">
        <v>13</v>
      </c>
      <c r="H3916" s="42" t="s">
        <v>16</v>
      </c>
      <c r="I3916" s="32" t="s">
        <v>65</v>
      </c>
      <c r="J3916" s="32" t="s">
        <v>66</v>
      </c>
      <c r="K3916" s="33">
        <f t="shared" si="10952"/>
        <v>0</v>
      </c>
      <c r="L3916" s="33">
        <f t="shared" si="10953"/>
        <v>0</v>
      </c>
      <c r="M3916" s="34">
        <f t="shared" si="10951"/>
        <v>0</v>
      </c>
      <c r="N3916" s="34">
        <f t="shared" si="10971"/>
        <v>0</v>
      </c>
      <c r="O3916" s="34">
        <f t="shared" si="10954"/>
        <v>0</v>
      </c>
      <c r="P3916" s="12" t="str">
        <f t="shared" ref="P3916:Q3916" si="10982">P3915</f>
        <v>(Select Language)</v>
      </c>
      <c r="Q3916" s="12" t="str">
        <f t="shared" si="10982"/>
        <v>(Select Usage)</v>
      </c>
      <c r="R3916" s="33">
        <f t="shared" si="10955"/>
        <v>0</v>
      </c>
      <c r="S3916" s="33">
        <f t="shared" si="10956"/>
        <v>0</v>
      </c>
      <c r="T3916" s="33">
        <f t="shared" si="10957"/>
        <v>0</v>
      </c>
      <c r="U3916" s="33">
        <f t="shared" si="10958"/>
        <v>0</v>
      </c>
      <c r="V3916" s="33">
        <f t="shared" si="10959"/>
        <v>0</v>
      </c>
      <c r="W3916" s="33">
        <f t="shared" si="10960"/>
        <v>0</v>
      </c>
      <c r="X3916" s="33">
        <f t="shared" si="10961"/>
        <v>0</v>
      </c>
      <c r="Y3916" s="33">
        <f t="shared" si="10962"/>
        <v>0</v>
      </c>
      <c r="Z3916" s="33">
        <f t="shared" si="10963"/>
        <v>0</v>
      </c>
      <c r="AA3916" s="33">
        <f t="shared" si="10964"/>
        <v>0</v>
      </c>
      <c r="AB3916" s="33">
        <f t="shared" si="10965"/>
        <v>0</v>
      </c>
      <c r="AC3916" s="33">
        <f t="shared" si="10966"/>
        <v>0</v>
      </c>
      <c r="AD3916" s="26">
        <f t="shared" ref="AD3916:AD3918" si="10983">SUM(R3916:AC3916)</f>
        <v>0</v>
      </c>
      <c r="AE3916" s="46" t="str">
        <f>IFERROR(IF(AE$3=VLOOKUP($E3916,Template!$AK$5:$AM$17,3,FALSE),$AD3916*$F3916,0),"0.00")</f>
        <v>0.00</v>
      </c>
      <c r="AF3916" s="46" t="str">
        <f>IFERROR(IF(AF$3=VLOOKUP($E3916,Template!$AK$5:$AM$17,3,FALSE),$AD3916*$F3916,0),"0.00")</f>
        <v>0.00</v>
      </c>
      <c r="AG3916" s="28">
        <f t="shared" si="10968"/>
        <v>0</v>
      </c>
      <c r="AH3916" s="13" t="s">
        <v>40</v>
      </c>
      <c r="AI3916" s="13" t="s">
        <v>41</v>
      </c>
      <c r="AK3916" s="14" t="s">
        <v>70</v>
      </c>
      <c r="AL3916" s="15">
        <v>0.05</v>
      </c>
      <c r="AM3916" s="16" t="s">
        <v>3</v>
      </c>
    </row>
    <row r="3917" spans="1:39" s="3" customFormat="1" ht="13.8" x14ac:dyDescent="0.25">
      <c r="A3917" s="7" t="str">
        <f t="shared" ref="A3917:C3917" si="10984">A3916</f>
        <v>(Enter Broadcasting Company Name)</v>
      </c>
      <c r="B3917" s="7" t="str">
        <f t="shared" si="10984"/>
        <v>(Enter Call Letters)</v>
      </c>
      <c r="C3917" s="8" t="str">
        <f t="shared" si="10984"/>
        <v>(Select AM/FM)</v>
      </c>
      <c r="D3917" s="30"/>
      <c r="E3917" s="8" t="str">
        <f t="shared" si="10970"/>
        <v>(Select Station Province)</v>
      </c>
      <c r="F3917" s="9" t="str">
        <f>IFERROR(VLOOKUP(E3917,Template!$AK$5:$AL$17,2,FALSE),"")</f>
        <v/>
      </c>
      <c r="G3917" s="42" t="s">
        <v>15</v>
      </c>
      <c r="H3917" s="42" t="s">
        <v>17</v>
      </c>
      <c r="I3917" s="32" t="s">
        <v>65</v>
      </c>
      <c r="J3917" s="32" t="s">
        <v>66</v>
      </c>
      <c r="K3917" s="33">
        <f t="shared" si="10952"/>
        <v>0</v>
      </c>
      <c r="L3917" s="33">
        <f t="shared" si="10953"/>
        <v>0</v>
      </c>
      <c r="M3917" s="34">
        <f t="shared" si="10951"/>
        <v>0</v>
      </c>
      <c r="N3917" s="34">
        <f t="shared" si="10971"/>
        <v>0</v>
      </c>
      <c r="O3917" s="34">
        <f t="shared" si="10954"/>
        <v>0</v>
      </c>
      <c r="P3917" s="12" t="str">
        <f t="shared" ref="P3917:Q3917" si="10985">P3916</f>
        <v>(Select Language)</v>
      </c>
      <c r="Q3917" s="12" t="str">
        <f t="shared" si="10985"/>
        <v>(Select Usage)</v>
      </c>
      <c r="R3917" s="33">
        <f t="shared" si="10955"/>
        <v>0</v>
      </c>
      <c r="S3917" s="33">
        <f t="shared" si="10956"/>
        <v>0</v>
      </c>
      <c r="T3917" s="33">
        <f t="shared" si="10957"/>
        <v>0</v>
      </c>
      <c r="U3917" s="33">
        <f t="shared" si="10958"/>
        <v>0</v>
      </c>
      <c r="V3917" s="33">
        <f t="shared" si="10959"/>
        <v>0</v>
      </c>
      <c r="W3917" s="33">
        <f t="shared" si="10960"/>
        <v>0</v>
      </c>
      <c r="X3917" s="33">
        <f t="shared" si="10961"/>
        <v>0</v>
      </c>
      <c r="Y3917" s="33">
        <f t="shared" si="10962"/>
        <v>0</v>
      </c>
      <c r="Z3917" s="33">
        <f t="shared" si="10963"/>
        <v>0</v>
      </c>
      <c r="AA3917" s="33">
        <f t="shared" si="10964"/>
        <v>0</v>
      </c>
      <c r="AB3917" s="33">
        <f t="shared" si="10965"/>
        <v>0</v>
      </c>
      <c r="AC3917" s="33">
        <f t="shared" si="10966"/>
        <v>0</v>
      </c>
      <c r="AD3917" s="26">
        <f t="shared" si="10983"/>
        <v>0</v>
      </c>
      <c r="AE3917" s="46" t="str">
        <f>IFERROR(IF(AE$3=VLOOKUP($E3917,Template!$AK$5:$AM$17,3,FALSE),$AD3917*$F3917,0),"0.00")</f>
        <v>0.00</v>
      </c>
      <c r="AF3917" s="46" t="str">
        <f>IFERROR(IF(AF$3=VLOOKUP($E3917,Template!$AK$5:$AM$17,3,FALSE),$AD3917*$F3917,0),"0.00")</f>
        <v>0.00</v>
      </c>
      <c r="AG3917" s="28">
        <f t="shared" si="10968"/>
        <v>0</v>
      </c>
      <c r="AH3917" s="13" t="s">
        <v>40</v>
      </c>
      <c r="AI3917" s="13" t="s">
        <v>41</v>
      </c>
      <c r="AK3917" s="14" t="s">
        <v>20</v>
      </c>
      <c r="AL3917" s="15">
        <v>0.13</v>
      </c>
      <c r="AM3917" s="16" t="s">
        <v>2</v>
      </c>
    </row>
    <row r="3918" spans="1:39" s="3" customFormat="1" ht="13.8" x14ac:dyDescent="0.25">
      <c r="A3918" s="7" t="str">
        <f t="shared" ref="A3918:C3918" si="10986">A3917</f>
        <v>(Enter Broadcasting Company Name)</v>
      </c>
      <c r="B3918" s="7" t="str">
        <f t="shared" si="10986"/>
        <v>(Enter Call Letters)</v>
      </c>
      <c r="C3918" s="8" t="str">
        <f t="shared" si="10986"/>
        <v>(Select AM/FM)</v>
      </c>
      <c r="D3918" s="30"/>
      <c r="E3918" s="8" t="str">
        <f t="shared" si="10970"/>
        <v>(Select Station Province)</v>
      </c>
      <c r="F3918" s="9" t="str">
        <f>IFERROR(VLOOKUP(E3918,Template!$AK$5:$AL$17,2,FALSE),"")</f>
        <v/>
      </c>
      <c r="G3918" s="42" t="s">
        <v>16</v>
      </c>
      <c r="H3918" s="42" t="s">
        <v>18</v>
      </c>
      <c r="I3918" s="32" t="s">
        <v>65</v>
      </c>
      <c r="J3918" s="32" t="s">
        <v>66</v>
      </c>
      <c r="K3918" s="33">
        <f t="shared" si="10952"/>
        <v>0</v>
      </c>
      <c r="L3918" s="33">
        <f t="shared" si="10953"/>
        <v>0</v>
      </c>
      <c r="M3918" s="34">
        <f t="shared" si="10951"/>
        <v>0</v>
      </c>
      <c r="N3918" s="34">
        <f t="shared" si="10971"/>
        <v>0</v>
      </c>
      <c r="O3918" s="34">
        <f t="shared" si="10954"/>
        <v>0</v>
      </c>
      <c r="P3918" s="12" t="str">
        <f t="shared" ref="P3918:Q3918" si="10987">P3917</f>
        <v>(Select Language)</v>
      </c>
      <c r="Q3918" s="12" t="str">
        <f t="shared" si="10987"/>
        <v>(Select Usage)</v>
      </c>
      <c r="R3918" s="33">
        <f t="shared" si="10955"/>
        <v>0</v>
      </c>
      <c r="S3918" s="33">
        <f t="shared" si="10956"/>
        <v>0</v>
      </c>
      <c r="T3918" s="33">
        <f t="shared" si="10957"/>
        <v>0</v>
      </c>
      <c r="U3918" s="33">
        <f t="shared" si="10958"/>
        <v>0</v>
      </c>
      <c r="V3918" s="33">
        <f t="shared" si="10959"/>
        <v>0</v>
      </c>
      <c r="W3918" s="33">
        <f t="shared" si="10960"/>
        <v>0</v>
      </c>
      <c r="X3918" s="33">
        <f t="shared" si="10961"/>
        <v>0</v>
      </c>
      <c r="Y3918" s="33">
        <f t="shared" si="10962"/>
        <v>0</v>
      </c>
      <c r="Z3918" s="33">
        <f t="shared" si="10963"/>
        <v>0</v>
      </c>
      <c r="AA3918" s="33">
        <f t="shared" si="10964"/>
        <v>0</v>
      </c>
      <c r="AB3918" s="33">
        <f t="shared" si="10965"/>
        <v>0</v>
      </c>
      <c r="AC3918" s="33">
        <f t="shared" si="10966"/>
        <v>0</v>
      </c>
      <c r="AD3918" s="26">
        <f t="shared" si="10983"/>
        <v>0</v>
      </c>
      <c r="AE3918" s="46" t="str">
        <f>IFERROR(IF(AE$3=VLOOKUP($E3918,Template!$AK$5:$AM$17,3,FALSE),$AD3918*$F3918,0),"0.00")</f>
        <v>0.00</v>
      </c>
      <c r="AF3918" s="46" t="str">
        <f>IFERROR(IF(AF$3=VLOOKUP($E3918,Template!$AK$5:$AM$17,3,FALSE),$AD3918*$F3918,0),"0.00")</f>
        <v>0.00</v>
      </c>
      <c r="AG3918" s="28">
        <f t="shared" si="10968"/>
        <v>0</v>
      </c>
      <c r="AH3918" s="13" t="s">
        <v>40</v>
      </c>
      <c r="AI3918" s="13" t="s">
        <v>41</v>
      </c>
      <c r="AK3918" s="14" t="s">
        <v>69</v>
      </c>
      <c r="AL3918" s="15">
        <v>0.15</v>
      </c>
      <c r="AM3918" s="16" t="s">
        <v>2</v>
      </c>
    </row>
    <row r="3919" spans="1:39" s="3" customFormat="1" ht="13.8" x14ac:dyDescent="0.25">
      <c r="A3919" s="7" t="str">
        <f t="shared" ref="A3919:C3919" si="10988">A3918</f>
        <v>(Enter Broadcasting Company Name)</v>
      </c>
      <c r="B3919" s="7" t="str">
        <f t="shared" si="10988"/>
        <v>(Enter Call Letters)</v>
      </c>
      <c r="C3919" s="8" t="str">
        <f t="shared" si="10988"/>
        <v>(Select AM/FM)</v>
      </c>
      <c r="D3919" s="30"/>
      <c r="E3919" s="8" t="str">
        <f t="shared" si="10970"/>
        <v>(Select Station Province)</v>
      </c>
      <c r="F3919" s="9" t="str">
        <f>IFERROR(VLOOKUP(E3919,Template!$AK$5:$AL$17,2,FALSE),"")</f>
        <v/>
      </c>
      <c r="G3919" s="42" t="s">
        <v>17</v>
      </c>
      <c r="H3919" s="42" t="s">
        <v>7</v>
      </c>
      <c r="I3919" s="32" t="s">
        <v>65</v>
      </c>
      <c r="J3919" s="32" t="s">
        <v>66</v>
      </c>
      <c r="K3919" s="33">
        <f t="shared" si="10952"/>
        <v>0</v>
      </c>
      <c r="L3919" s="33">
        <f t="shared" si="10953"/>
        <v>0</v>
      </c>
      <c r="M3919" s="34">
        <f t="shared" si="10951"/>
        <v>0</v>
      </c>
      <c r="N3919" s="34">
        <f t="shared" si="10971"/>
        <v>0</v>
      </c>
      <c r="O3919" s="34">
        <f t="shared" si="10954"/>
        <v>0</v>
      </c>
      <c r="P3919" s="12" t="str">
        <f t="shared" ref="P3919:Q3919" si="10989">P3918</f>
        <v>(Select Language)</v>
      </c>
      <c r="Q3919" s="12" t="str">
        <f t="shared" si="10989"/>
        <v>(Select Usage)</v>
      </c>
      <c r="R3919" s="33">
        <f t="shared" si="10955"/>
        <v>0</v>
      </c>
      <c r="S3919" s="33">
        <f t="shared" si="10956"/>
        <v>0</v>
      </c>
      <c r="T3919" s="33">
        <f t="shared" si="10957"/>
        <v>0</v>
      </c>
      <c r="U3919" s="33">
        <f t="shared" si="10958"/>
        <v>0</v>
      </c>
      <c r="V3919" s="33">
        <f t="shared" si="10959"/>
        <v>0</v>
      </c>
      <c r="W3919" s="33">
        <f t="shared" si="10960"/>
        <v>0</v>
      </c>
      <c r="X3919" s="33">
        <f t="shared" si="10961"/>
        <v>0</v>
      </c>
      <c r="Y3919" s="33">
        <f t="shared" si="10962"/>
        <v>0</v>
      </c>
      <c r="Z3919" s="33">
        <f t="shared" si="10963"/>
        <v>0</v>
      </c>
      <c r="AA3919" s="33">
        <f t="shared" si="10964"/>
        <v>0</v>
      </c>
      <c r="AB3919" s="33">
        <f t="shared" si="10965"/>
        <v>0</v>
      </c>
      <c r="AC3919" s="33">
        <f t="shared" si="10966"/>
        <v>0</v>
      </c>
      <c r="AD3919" s="26">
        <f>SUM(R3919:AC3919)</f>
        <v>0</v>
      </c>
      <c r="AE3919" s="46" t="str">
        <f>IFERROR(IF(AE$3=VLOOKUP($E3919,Template!$AK$5:$AM$17,3,FALSE),$AD3919*$F3919,0),"0.00")</f>
        <v>0.00</v>
      </c>
      <c r="AF3919" s="46" t="str">
        <f>IFERROR(IF(AF$3=VLOOKUP($E3919,Template!$AK$5:$AM$17,3,FALSE),$AD3919*$F3919,0),"0.00")</f>
        <v>0.00</v>
      </c>
      <c r="AG3919" s="28">
        <f t="shared" si="10968"/>
        <v>0</v>
      </c>
      <c r="AH3919" s="13" t="s">
        <v>40</v>
      </c>
      <c r="AI3919" s="13" t="s">
        <v>41</v>
      </c>
      <c r="AK3919" s="14" t="s">
        <v>29</v>
      </c>
      <c r="AL3919" s="15">
        <v>0.05</v>
      </c>
      <c r="AM3919" s="16" t="s">
        <v>3</v>
      </c>
    </row>
    <row r="3920" spans="1:39" s="3" customFormat="1" ht="13.8" x14ac:dyDescent="0.25">
      <c r="A3920" s="7" t="str">
        <f t="shared" ref="A3920:C3920" si="10990">A3919</f>
        <v>(Enter Broadcasting Company Name)</v>
      </c>
      <c r="B3920" s="7" t="str">
        <f t="shared" si="10990"/>
        <v>(Enter Call Letters)</v>
      </c>
      <c r="C3920" s="8" t="str">
        <f t="shared" si="10990"/>
        <v>(Select AM/FM)</v>
      </c>
      <c r="D3920" s="30"/>
      <c r="E3920" s="8" t="str">
        <f t="shared" si="10970"/>
        <v>(Select Station Province)</v>
      </c>
      <c r="F3920" s="9" t="str">
        <f>IFERROR(VLOOKUP(E3920,Template!$AK$5:$AL$17,2,FALSE),"")</f>
        <v/>
      </c>
      <c r="G3920" s="42" t="s">
        <v>18</v>
      </c>
      <c r="H3920" s="43" t="s">
        <v>8</v>
      </c>
      <c r="I3920" s="32" t="s">
        <v>65</v>
      </c>
      <c r="J3920" s="32" t="s">
        <v>66</v>
      </c>
      <c r="K3920" s="33">
        <f t="shared" si="10952"/>
        <v>0</v>
      </c>
      <c r="L3920" s="33">
        <f t="shared" si="10953"/>
        <v>0</v>
      </c>
      <c r="M3920" s="34">
        <f t="shared" si="10951"/>
        <v>0</v>
      </c>
      <c r="N3920" s="34">
        <f t="shared" si="10971"/>
        <v>0</v>
      </c>
      <c r="O3920" s="34">
        <f t="shared" si="10954"/>
        <v>0</v>
      </c>
      <c r="P3920" s="12" t="str">
        <f t="shared" ref="P3920:Q3920" si="10991">P3919</f>
        <v>(Select Language)</v>
      </c>
      <c r="Q3920" s="12" t="str">
        <f t="shared" si="10991"/>
        <v>(Select Usage)</v>
      </c>
      <c r="R3920" s="33">
        <f t="shared" si="10955"/>
        <v>0</v>
      </c>
      <c r="S3920" s="33">
        <f t="shared" si="10956"/>
        <v>0</v>
      </c>
      <c r="T3920" s="33">
        <f t="shared" si="10957"/>
        <v>0</v>
      </c>
      <c r="U3920" s="33">
        <f t="shared" si="10958"/>
        <v>0</v>
      </c>
      <c r="V3920" s="33">
        <f t="shared" si="10959"/>
        <v>0</v>
      </c>
      <c r="W3920" s="33">
        <f t="shared" si="10960"/>
        <v>0</v>
      </c>
      <c r="X3920" s="33">
        <f t="shared" si="10961"/>
        <v>0</v>
      </c>
      <c r="Y3920" s="33">
        <f t="shared" si="10962"/>
        <v>0</v>
      </c>
      <c r="Z3920" s="33">
        <f t="shared" si="10963"/>
        <v>0</v>
      </c>
      <c r="AA3920" s="33">
        <f t="shared" si="10964"/>
        <v>0</v>
      </c>
      <c r="AB3920" s="33">
        <f t="shared" si="10965"/>
        <v>0</v>
      </c>
      <c r="AC3920" s="33">
        <f t="shared" si="10966"/>
        <v>0</v>
      </c>
      <c r="AD3920" s="26">
        <f t="shared" ref="AD3920" si="10992">SUM(R3920:AC3920)</f>
        <v>0</v>
      </c>
      <c r="AE3920" s="46" t="str">
        <f>IFERROR(IF(AE$3=VLOOKUP($E3920,Template!$AK$5:$AM$17,3,FALSE),$AD3920*$F3920,0),"0.00")</f>
        <v>0.00</v>
      </c>
      <c r="AF3920" s="46" t="str">
        <f>IFERROR(IF(AF$3=VLOOKUP($E3920,Template!$AK$5:$AM$17,3,FALSE),$AD3920*$F3920,0),"0.00")</f>
        <v>0.00</v>
      </c>
      <c r="AG3920" s="28">
        <f t="shared" si="10968"/>
        <v>0</v>
      </c>
      <c r="AH3920" s="13" t="s">
        <v>40</v>
      </c>
      <c r="AI3920" s="13" t="s">
        <v>41</v>
      </c>
      <c r="AK3920" s="14" t="s">
        <v>21</v>
      </c>
      <c r="AL3920" s="15">
        <v>0.05</v>
      </c>
      <c r="AM3920" s="16" t="s">
        <v>3</v>
      </c>
    </row>
    <row r="3921" spans="1:39" ht="13.8" x14ac:dyDescent="0.25">
      <c r="A3921" s="19" t="s">
        <v>4</v>
      </c>
      <c r="B3921" s="19"/>
      <c r="C3921" s="20"/>
      <c r="D3921" s="20"/>
      <c r="E3921" s="20"/>
      <c r="F3921" s="20"/>
      <c r="G3921" s="44"/>
      <c r="H3921" s="44"/>
      <c r="I3921" s="21">
        <f t="shared" ref="I3921:K3921" si="10993">SUM(I3909:I3920)</f>
        <v>0</v>
      </c>
      <c r="J3921" s="21">
        <f t="shared" si="10993"/>
        <v>0</v>
      </c>
      <c r="K3921" s="21">
        <f t="shared" si="10993"/>
        <v>0</v>
      </c>
      <c r="L3921" s="21">
        <f>L3920</f>
        <v>0</v>
      </c>
      <c r="M3921" s="21">
        <f>SUM(M3909:M3920)</f>
        <v>0</v>
      </c>
      <c r="N3921" s="21">
        <f t="shared" ref="N3921:O3921" si="10994">SUM(N3909:N3920)</f>
        <v>0</v>
      </c>
      <c r="O3921" s="21">
        <f t="shared" si="10994"/>
        <v>0</v>
      </c>
      <c r="P3921" s="21"/>
      <c r="Q3921" s="22"/>
      <c r="R3921" s="21">
        <f t="shared" ref="R3921:AI3921" si="10995">SUM(R3909:R3920)</f>
        <v>0</v>
      </c>
      <c r="S3921" s="21">
        <f t="shared" si="10995"/>
        <v>0</v>
      </c>
      <c r="T3921" s="21">
        <f t="shared" si="10995"/>
        <v>0</v>
      </c>
      <c r="U3921" s="21">
        <f t="shared" si="10995"/>
        <v>0</v>
      </c>
      <c r="V3921" s="21">
        <f t="shared" si="10995"/>
        <v>0</v>
      </c>
      <c r="W3921" s="21">
        <f t="shared" si="10995"/>
        <v>0</v>
      </c>
      <c r="X3921" s="21">
        <f t="shared" si="10995"/>
        <v>0</v>
      </c>
      <c r="Y3921" s="21">
        <f t="shared" si="10995"/>
        <v>0</v>
      </c>
      <c r="Z3921" s="21">
        <f t="shared" si="10995"/>
        <v>0</v>
      </c>
      <c r="AA3921" s="21">
        <f t="shared" si="10995"/>
        <v>0</v>
      </c>
      <c r="AB3921" s="21">
        <f t="shared" si="10995"/>
        <v>0</v>
      </c>
      <c r="AC3921" s="21">
        <f t="shared" si="10995"/>
        <v>0</v>
      </c>
      <c r="AD3921" s="27">
        <f t="shared" si="10995"/>
        <v>0</v>
      </c>
      <c r="AE3921" s="21">
        <f t="shared" si="10995"/>
        <v>0</v>
      </c>
      <c r="AF3921" s="21">
        <f t="shared" si="10995"/>
        <v>0</v>
      </c>
      <c r="AG3921" s="27">
        <f t="shared" si="10995"/>
        <v>0</v>
      </c>
      <c r="AH3921" s="21">
        <f t="shared" si="10995"/>
        <v>0</v>
      </c>
      <c r="AI3921" s="21">
        <f t="shared" si="10995"/>
        <v>0</v>
      </c>
      <c r="AK3921" s="14" t="s">
        <v>71</v>
      </c>
      <c r="AL3921" s="15">
        <v>0.05</v>
      </c>
      <c r="AM3921" s="16" t="s">
        <v>3</v>
      </c>
    </row>
    <row r="3922" spans="1:39" x14ac:dyDescent="0.25">
      <c r="A3922" s="2"/>
      <c r="G3922" s="2"/>
      <c r="H3922" s="2"/>
      <c r="O3922" s="2"/>
      <c r="P3922" s="2"/>
    </row>
    <row r="3923" spans="1:39" ht="42" customHeight="1" x14ac:dyDescent="0.25">
      <c r="A3923" s="223" t="s">
        <v>63</v>
      </c>
      <c r="B3923" s="223" t="s">
        <v>43</v>
      </c>
      <c r="C3923" s="224" t="s">
        <v>19</v>
      </c>
      <c r="D3923" s="226"/>
      <c r="E3923" s="223" t="s">
        <v>14</v>
      </c>
      <c r="F3923" s="223" t="s">
        <v>38</v>
      </c>
      <c r="G3923" s="223" t="s">
        <v>1</v>
      </c>
      <c r="H3923" s="223" t="s">
        <v>5</v>
      </c>
      <c r="I3923" s="225" t="s">
        <v>31</v>
      </c>
      <c r="J3923" s="225" t="s">
        <v>32</v>
      </c>
      <c r="K3923" s="225" t="s">
        <v>48</v>
      </c>
      <c r="L3923" s="225" t="s">
        <v>0</v>
      </c>
      <c r="M3923" s="4" t="s">
        <v>45</v>
      </c>
      <c r="N3923" s="4" t="s">
        <v>46</v>
      </c>
      <c r="O3923" s="4" t="s">
        <v>47</v>
      </c>
      <c r="P3923" s="225" t="s">
        <v>50</v>
      </c>
      <c r="Q3923" s="225" t="s">
        <v>33</v>
      </c>
      <c r="R3923" s="4" t="s">
        <v>51</v>
      </c>
      <c r="S3923" s="4" t="s">
        <v>52</v>
      </c>
      <c r="T3923" s="4" t="s">
        <v>53</v>
      </c>
      <c r="U3923" s="4" t="s">
        <v>54</v>
      </c>
      <c r="V3923" s="4" t="s">
        <v>55</v>
      </c>
      <c r="W3923" s="4" t="s">
        <v>56</v>
      </c>
      <c r="X3923" s="4" t="s">
        <v>57</v>
      </c>
      <c r="Y3923" s="4" t="s">
        <v>58</v>
      </c>
      <c r="Z3923" s="4" t="s">
        <v>59</v>
      </c>
      <c r="AA3923" s="4" t="s">
        <v>62</v>
      </c>
      <c r="AB3923" s="4" t="s">
        <v>60</v>
      </c>
      <c r="AC3923" s="4" t="s">
        <v>61</v>
      </c>
      <c r="AD3923" s="233" t="s">
        <v>34</v>
      </c>
      <c r="AE3923" s="231" t="s">
        <v>2</v>
      </c>
      <c r="AF3923" s="231" t="s">
        <v>3</v>
      </c>
      <c r="AG3923" s="233" t="s">
        <v>35</v>
      </c>
      <c r="AH3923" s="223" t="s">
        <v>36</v>
      </c>
      <c r="AI3923" s="223" t="s">
        <v>37</v>
      </c>
      <c r="AK3923" s="229" t="s">
        <v>30</v>
      </c>
      <c r="AL3923" s="229"/>
      <c r="AM3923" s="229"/>
    </row>
    <row r="3924" spans="1:39" s="6" customFormat="1" ht="35.25" customHeight="1" x14ac:dyDescent="0.3">
      <c r="A3924" s="224"/>
      <c r="B3924" s="224"/>
      <c r="C3924" s="224"/>
      <c r="D3924" s="227"/>
      <c r="E3924" s="223"/>
      <c r="F3924" s="223"/>
      <c r="G3924" s="223"/>
      <c r="H3924" s="223"/>
      <c r="I3924" s="230"/>
      <c r="J3924" s="230"/>
      <c r="K3924" s="230"/>
      <c r="L3924" s="230"/>
      <c r="M3924" s="5">
        <v>0</v>
      </c>
      <c r="N3924" s="5">
        <v>625000</v>
      </c>
      <c r="O3924" s="5">
        <v>1250000</v>
      </c>
      <c r="P3924" s="225"/>
      <c r="Q3924" s="225"/>
      <c r="R3924" s="29">
        <v>4.95E-4</v>
      </c>
      <c r="S3924" s="29">
        <v>9.5200000000000005E-4</v>
      </c>
      <c r="T3924" s="29">
        <v>1.5900000000000001E-3</v>
      </c>
      <c r="U3924" s="29">
        <v>1.1169999999999999E-3</v>
      </c>
      <c r="V3924" s="29">
        <v>2.189E-3</v>
      </c>
      <c r="W3924" s="29">
        <v>4.5430000000000002E-3</v>
      </c>
      <c r="X3924" s="29">
        <v>8.8199999999999997E-4</v>
      </c>
      <c r="Y3924" s="29">
        <v>1.6949999999999999E-3</v>
      </c>
      <c r="Z3924" s="29">
        <v>2.8319999999999999E-3</v>
      </c>
      <c r="AA3924" s="29">
        <v>1.9889999999999999E-3</v>
      </c>
      <c r="AB3924" s="29">
        <v>3.8999999999999998E-3</v>
      </c>
      <c r="AC3924" s="29">
        <v>8.0949999999999998E-3</v>
      </c>
      <c r="AD3924" s="233"/>
      <c r="AE3924" s="232"/>
      <c r="AF3924" s="232"/>
      <c r="AG3924" s="234"/>
      <c r="AH3924" s="223"/>
      <c r="AI3924" s="223"/>
      <c r="AK3924" s="229"/>
      <c r="AL3924" s="229"/>
      <c r="AM3924" s="229"/>
    </row>
    <row r="3925" spans="1:39" s="3" customFormat="1" ht="13.8" x14ac:dyDescent="0.25">
      <c r="A3925" s="7" t="s">
        <v>44</v>
      </c>
      <c r="B3925" s="7" t="s">
        <v>42</v>
      </c>
      <c r="C3925" s="8" t="s">
        <v>39</v>
      </c>
      <c r="D3925" s="30"/>
      <c r="E3925" s="8" t="s">
        <v>64</v>
      </c>
      <c r="F3925" s="9" t="str">
        <f>IFERROR(VLOOKUP(E3925,Template!$AK$5:$AL$17,2,FALSE),"")</f>
        <v/>
      </c>
      <c r="G3925" s="41" t="s">
        <v>7</v>
      </c>
      <c r="H3925" s="41" t="s">
        <v>6</v>
      </c>
      <c r="I3925" s="32" t="s">
        <v>65</v>
      </c>
      <c r="J3925" s="32" t="s">
        <v>66</v>
      </c>
      <c r="K3925" s="33">
        <f>IFERROR(I3925+J3925,0)</f>
        <v>0</v>
      </c>
      <c r="L3925" s="33">
        <f>IFERROR(K3925,"")</f>
        <v>0</v>
      </c>
      <c r="M3925" s="34">
        <f t="shared" ref="M3925:M3936" si="10996">IF(L3925&lt;=$N$4,K3925,IF(L3924&gt;$N$4,0,$N$4-L3924))</f>
        <v>0</v>
      </c>
      <c r="N3925" s="34">
        <f>IF(AND(L3925&gt;$N$4,L3925&lt;=$O$4),K3925-M3925,IF(AND(L3924&gt;$N$4,L3924&lt;=$O$4),$O$4-L3924,IF(L3924&gt;$O$4,0,IF(L3925&lt;$N$4,0,MIN(L3925-$N$4,$N$4)))))</f>
        <v>0</v>
      </c>
      <c r="O3925" s="34">
        <f>IF(L3925&gt;$O$4,K3925-M3925-N3925,0)</f>
        <v>0</v>
      </c>
      <c r="P3925" s="12" t="s">
        <v>94</v>
      </c>
      <c r="Q3925" s="12" t="s">
        <v>68</v>
      </c>
      <c r="R3925" s="33">
        <f>IF(AND($Q3925="LOW",$P3925="French"),M3925*R$4,0)</f>
        <v>0</v>
      </c>
      <c r="S3925" s="33">
        <f>IF(AND($Q3925="LOW",$P3925="French"),N3925*S$4,0)</f>
        <v>0</v>
      </c>
      <c r="T3925" s="33">
        <f>IF(AND($Q3925="LOW",$P3925="French"),O3925*T$4,0)</f>
        <v>0</v>
      </c>
      <c r="U3925" s="33">
        <f>IF(AND($Q3925="HIGH",$P3925="French"),M3925*U$4,0)</f>
        <v>0</v>
      </c>
      <c r="V3925" s="33">
        <f>IF(AND($Q3925="HIGH",$P3925="French"),N3925*V$4,0)</f>
        <v>0</v>
      </c>
      <c r="W3925" s="33">
        <f>IF(AND($Q3925="HIGH",$P3925="French"),O3925*W$4,0)</f>
        <v>0</v>
      </c>
      <c r="X3925" s="33">
        <f>IF(AND($Q3925="LOW",$P3925="English"),M3925*X$4,0)</f>
        <v>0</v>
      </c>
      <c r="Y3925" s="33">
        <f>IF(AND($Q3925="LOW",$P3925="English"),N3925*Y$4,0)</f>
        <v>0</v>
      </c>
      <c r="Z3925" s="33">
        <f>IF(AND($Q3925="LOW",$P3925="English"),O3925*Z$4,0)</f>
        <v>0</v>
      </c>
      <c r="AA3925" s="33">
        <f>IF(AND($Q3925="HIGH",$P3925="English"),M3925*AA$4,0)</f>
        <v>0</v>
      </c>
      <c r="AB3925" s="33">
        <f>IF(AND($Q3925="HIGH",$P3925="English"),N3925*AB$4,0)</f>
        <v>0</v>
      </c>
      <c r="AC3925" s="33">
        <f>IF(AND($Q3925="HIGH",$P3925="English"),O3925*AC$4,0)</f>
        <v>0</v>
      </c>
      <c r="AD3925" s="26">
        <f>SUM(R3925:AC3925)</f>
        <v>0</v>
      </c>
      <c r="AE3925" s="46" t="str">
        <f>IFERROR(IF(AE$3=VLOOKUP($E3925,Template!$AK$5:$AM$17,3,FALSE),$AD3925*$F3925,0),"0.00")</f>
        <v>0.00</v>
      </c>
      <c r="AF3925" s="46" t="str">
        <f>IFERROR(IF(AF$3=VLOOKUP($E3925,Template!$AK$5:$AM$17,3,FALSE),$AD3925*$F3925,0),"0.00")</f>
        <v>0.00</v>
      </c>
      <c r="AG3925" s="28">
        <f>SUM(AD3925:AF3925)</f>
        <v>0</v>
      </c>
      <c r="AH3925" s="13" t="s">
        <v>40</v>
      </c>
      <c r="AI3925" s="13" t="s">
        <v>41</v>
      </c>
      <c r="AK3925" s="14" t="s">
        <v>25</v>
      </c>
      <c r="AL3925" s="15">
        <v>0.05</v>
      </c>
      <c r="AM3925" s="16" t="s">
        <v>3</v>
      </c>
    </row>
    <row r="3926" spans="1:39" s="3" customFormat="1" ht="13.8" x14ac:dyDescent="0.25">
      <c r="A3926" s="7" t="str">
        <f>A3925</f>
        <v>(Enter Broadcasting Company Name)</v>
      </c>
      <c r="B3926" s="7" t="str">
        <f>B3925</f>
        <v>(Enter Call Letters)</v>
      </c>
      <c r="C3926" s="8" t="str">
        <f>C3925</f>
        <v>(Select AM/FM)</v>
      </c>
      <c r="D3926" s="30"/>
      <c r="E3926" s="8" t="str">
        <f>E3925</f>
        <v>(Select Station Province)</v>
      </c>
      <c r="F3926" s="9" t="str">
        <f>IFERROR(VLOOKUP(E3926,Template!$AK$5:$AL$17,2,FALSE),"")</f>
        <v/>
      </c>
      <c r="G3926" s="42" t="s">
        <v>8</v>
      </c>
      <c r="H3926" s="42" t="s">
        <v>9</v>
      </c>
      <c r="I3926" s="32" t="s">
        <v>65</v>
      </c>
      <c r="J3926" s="32" t="s">
        <v>66</v>
      </c>
      <c r="K3926" s="33">
        <f t="shared" ref="K3926:K3936" si="10997">IFERROR(I3926+J3926,0)</f>
        <v>0</v>
      </c>
      <c r="L3926" s="33">
        <f t="shared" ref="L3926:L3936" si="10998">IFERROR(L3925+K3926,"")</f>
        <v>0</v>
      </c>
      <c r="M3926" s="34">
        <f t="shared" si="10996"/>
        <v>0</v>
      </c>
      <c r="N3926" s="34">
        <f>IF(AND(L3926&gt;$N$4,L3926&lt;=$O$4),K3926-M3926,IF(AND(L3925&gt;$N$4,L3925&lt;=$O$4),$O$4-L3925,IF(L3925&gt;$O$4,0,IF(L3926&lt;$N$4,0,MIN(L3926-$N$4,$N$4)))))</f>
        <v>0</v>
      </c>
      <c r="O3926" s="34">
        <f t="shared" ref="O3926:O3936" si="10999">IF(L3926&gt;$O$4,K3926-M3926-N3926,0)</f>
        <v>0</v>
      </c>
      <c r="P3926" s="12" t="str">
        <f>P3925</f>
        <v>(Select Language)</v>
      </c>
      <c r="Q3926" s="12" t="str">
        <f>Q3925</f>
        <v>(Select Usage)</v>
      </c>
      <c r="R3926" s="33">
        <f t="shared" ref="R3926:R3936" si="11000">IF(AND($Q3926="LOW",$P3926="French"),M3926*R$4,0)</f>
        <v>0</v>
      </c>
      <c r="S3926" s="33">
        <f t="shared" ref="S3926:S3936" si="11001">IF(AND($Q3926="LOW",$P3926="French"),N3926*S$4,0)</f>
        <v>0</v>
      </c>
      <c r="T3926" s="33">
        <f t="shared" ref="T3926:T3936" si="11002">IF(AND($Q3926="LOW",$P3926="French"),O3926*T$4,0)</f>
        <v>0</v>
      </c>
      <c r="U3926" s="33">
        <f t="shared" ref="U3926:U3936" si="11003">IF(AND($Q3926="HIGH",$P3926="French"),M3926*U$4,0)</f>
        <v>0</v>
      </c>
      <c r="V3926" s="33">
        <f t="shared" ref="V3926:V3936" si="11004">IF(AND($Q3926="HIGH",$P3926="French"),N3926*V$4,0)</f>
        <v>0</v>
      </c>
      <c r="W3926" s="33">
        <f t="shared" ref="W3926:W3936" si="11005">IF(AND($Q3926="HIGH",$P3926="French"),O3926*W$4,0)</f>
        <v>0</v>
      </c>
      <c r="X3926" s="33">
        <f t="shared" ref="X3926:X3936" si="11006">IF(AND($Q3926="LOW",$P3926="English"),M3926*X$4,0)</f>
        <v>0</v>
      </c>
      <c r="Y3926" s="33">
        <f t="shared" ref="Y3926:Y3936" si="11007">IF(AND($Q3926="LOW",$P3926="English"),N3926*Y$4,0)</f>
        <v>0</v>
      </c>
      <c r="Z3926" s="33">
        <f t="shared" ref="Z3926:Z3936" si="11008">IF(AND($Q3926="LOW",$P3926="English"),O3926*Z$4,0)</f>
        <v>0</v>
      </c>
      <c r="AA3926" s="33">
        <f t="shared" ref="AA3926:AA3936" si="11009">IF(AND($Q3926="HIGH",$P3926="English"),M3926*AA$4,0)</f>
        <v>0</v>
      </c>
      <c r="AB3926" s="33">
        <f t="shared" ref="AB3926:AB3936" si="11010">IF(AND($Q3926="HIGH",$P3926="English"),N3926*AB$4,0)</f>
        <v>0</v>
      </c>
      <c r="AC3926" s="33">
        <f t="shared" ref="AC3926:AC3936" si="11011">IF(AND($Q3926="HIGH",$P3926="English"),O3926*AC$4,0)</f>
        <v>0</v>
      </c>
      <c r="AD3926" s="26">
        <f t="shared" ref="AD3926:AD3930" si="11012">SUM(R3926:AC3926)</f>
        <v>0</v>
      </c>
      <c r="AE3926" s="46" t="str">
        <f>IFERROR(IF(AE$3=VLOOKUP($E3926,Template!$AK$5:$AM$17,3,FALSE),$AD3926*$F3926,0),"0.00")</f>
        <v>0.00</v>
      </c>
      <c r="AF3926" s="46" t="str">
        <f>IFERROR(IF(AF$3=VLOOKUP($E3926,Template!$AK$5:$AM$17,3,FALSE),$AD3926*$F3926,0),"0.00")</f>
        <v>0.00</v>
      </c>
      <c r="AG3926" s="28">
        <f t="shared" ref="AG3926:AG3936" si="11013">SUM(AD3926:AF3926)</f>
        <v>0</v>
      </c>
      <c r="AH3926" s="13" t="s">
        <v>40</v>
      </c>
      <c r="AI3926" s="13" t="s">
        <v>41</v>
      </c>
      <c r="AK3926" s="14" t="s">
        <v>23</v>
      </c>
      <c r="AL3926" s="15">
        <v>0.05</v>
      </c>
      <c r="AM3926" s="16" t="s">
        <v>3</v>
      </c>
    </row>
    <row r="3927" spans="1:39" s="3" customFormat="1" ht="13.8" x14ac:dyDescent="0.25">
      <c r="A3927" s="7" t="str">
        <f t="shared" ref="A3927:C3927" si="11014">A3926</f>
        <v>(Enter Broadcasting Company Name)</v>
      </c>
      <c r="B3927" s="7" t="str">
        <f t="shared" si="11014"/>
        <v>(Enter Call Letters)</v>
      </c>
      <c r="C3927" s="8" t="str">
        <f t="shared" si="11014"/>
        <v>(Select AM/FM)</v>
      </c>
      <c r="D3927" s="30"/>
      <c r="E3927" s="8" t="str">
        <f t="shared" ref="E3927:E3936" si="11015">E3926</f>
        <v>(Select Station Province)</v>
      </c>
      <c r="F3927" s="9" t="str">
        <f>IFERROR(VLOOKUP(E3927,Template!$AK$5:$AL$17,2,FALSE),"")</f>
        <v/>
      </c>
      <c r="G3927" s="42" t="s">
        <v>6</v>
      </c>
      <c r="H3927" s="42" t="s">
        <v>10</v>
      </c>
      <c r="I3927" s="32" t="s">
        <v>65</v>
      </c>
      <c r="J3927" s="32" t="s">
        <v>66</v>
      </c>
      <c r="K3927" s="33">
        <f t="shared" si="10997"/>
        <v>0</v>
      </c>
      <c r="L3927" s="33">
        <f t="shared" si="10998"/>
        <v>0</v>
      </c>
      <c r="M3927" s="34">
        <f t="shared" si="10996"/>
        <v>0</v>
      </c>
      <c r="N3927" s="34">
        <f t="shared" ref="N3927:N3936" si="11016">IF(AND(L3927&gt;$N$4,L3927&lt;=$O$4),K3927-M3927,IF(AND(L3926&gt;$N$4,L3926&lt;=$O$4),$O$4-L3926,IF(L3926&gt;$O$4,0,IF(L3927&lt;$N$4,0,MIN(L3927-$N$4,$N$4)))))</f>
        <v>0</v>
      </c>
      <c r="O3927" s="34">
        <f t="shared" si="10999"/>
        <v>0</v>
      </c>
      <c r="P3927" s="12" t="str">
        <f t="shared" ref="P3927:Q3927" si="11017">P3926</f>
        <v>(Select Language)</v>
      </c>
      <c r="Q3927" s="12" t="str">
        <f t="shared" si="11017"/>
        <v>(Select Usage)</v>
      </c>
      <c r="R3927" s="33">
        <f t="shared" si="11000"/>
        <v>0</v>
      </c>
      <c r="S3927" s="33">
        <f t="shared" si="11001"/>
        <v>0</v>
      </c>
      <c r="T3927" s="33">
        <f t="shared" si="11002"/>
        <v>0</v>
      </c>
      <c r="U3927" s="33">
        <f t="shared" si="11003"/>
        <v>0</v>
      </c>
      <c r="V3927" s="33">
        <f t="shared" si="11004"/>
        <v>0</v>
      </c>
      <c r="W3927" s="33">
        <f t="shared" si="11005"/>
        <v>0</v>
      </c>
      <c r="X3927" s="33">
        <f t="shared" si="11006"/>
        <v>0</v>
      </c>
      <c r="Y3927" s="33">
        <f t="shared" si="11007"/>
        <v>0</v>
      </c>
      <c r="Z3927" s="33">
        <f t="shared" si="11008"/>
        <v>0</v>
      </c>
      <c r="AA3927" s="33">
        <f t="shared" si="11009"/>
        <v>0</v>
      </c>
      <c r="AB3927" s="33">
        <f t="shared" si="11010"/>
        <v>0</v>
      </c>
      <c r="AC3927" s="33">
        <f t="shared" si="11011"/>
        <v>0</v>
      </c>
      <c r="AD3927" s="26">
        <f t="shared" si="11012"/>
        <v>0</v>
      </c>
      <c r="AE3927" s="46" t="str">
        <f>IFERROR(IF(AE$3=VLOOKUP($E3927,Template!$AK$5:$AM$17,3,FALSE),$AD3927*$F3927,0),"0.00")</f>
        <v>0.00</v>
      </c>
      <c r="AF3927" s="46" t="str">
        <f>IFERROR(IF(AF$3=VLOOKUP($E3927,Template!$AK$5:$AM$17,3,FALSE),$AD3927*$F3927,0),"0.00")</f>
        <v>0.00</v>
      </c>
      <c r="AG3927" s="28">
        <f t="shared" si="11013"/>
        <v>0</v>
      </c>
      <c r="AH3927" s="13" t="s">
        <v>40</v>
      </c>
      <c r="AI3927" s="13" t="s">
        <v>41</v>
      </c>
      <c r="AK3927" s="14" t="s">
        <v>24</v>
      </c>
      <c r="AL3927" s="15">
        <v>0.05</v>
      </c>
      <c r="AM3927" s="16" t="s">
        <v>3</v>
      </c>
    </row>
    <row r="3928" spans="1:39" s="3" customFormat="1" ht="13.8" x14ac:dyDescent="0.25">
      <c r="A3928" s="7" t="str">
        <f t="shared" ref="A3928:C3928" si="11018">A3927</f>
        <v>(Enter Broadcasting Company Name)</v>
      </c>
      <c r="B3928" s="7" t="str">
        <f t="shared" si="11018"/>
        <v>(Enter Call Letters)</v>
      </c>
      <c r="C3928" s="8" t="str">
        <f t="shared" si="11018"/>
        <v>(Select AM/FM)</v>
      </c>
      <c r="D3928" s="30"/>
      <c r="E3928" s="8" t="str">
        <f t="shared" si="11015"/>
        <v>(Select Station Province)</v>
      </c>
      <c r="F3928" s="9" t="str">
        <f>IFERROR(VLOOKUP(E3928,Template!$AK$5:$AL$17,2,FALSE),"")</f>
        <v/>
      </c>
      <c r="G3928" s="42" t="s">
        <v>9</v>
      </c>
      <c r="H3928" s="42" t="s">
        <v>11</v>
      </c>
      <c r="I3928" s="32" t="s">
        <v>65</v>
      </c>
      <c r="J3928" s="32" t="s">
        <v>66</v>
      </c>
      <c r="K3928" s="33">
        <f t="shared" si="10997"/>
        <v>0</v>
      </c>
      <c r="L3928" s="33">
        <f t="shared" si="10998"/>
        <v>0</v>
      </c>
      <c r="M3928" s="34">
        <f t="shared" si="10996"/>
        <v>0</v>
      </c>
      <c r="N3928" s="34">
        <f t="shared" si="11016"/>
        <v>0</v>
      </c>
      <c r="O3928" s="34">
        <f t="shared" si="10999"/>
        <v>0</v>
      </c>
      <c r="P3928" s="12" t="str">
        <f t="shared" ref="P3928:Q3928" si="11019">P3927</f>
        <v>(Select Language)</v>
      </c>
      <c r="Q3928" s="12" t="str">
        <f t="shared" si="11019"/>
        <v>(Select Usage)</v>
      </c>
      <c r="R3928" s="33">
        <f t="shared" si="11000"/>
        <v>0</v>
      </c>
      <c r="S3928" s="33">
        <f t="shared" si="11001"/>
        <v>0</v>
      </c>
      <c r="T3928" s="33">
        <f t="shared" si="11002"/>
        <v>0</v>
      </c>
      <c r="U3928" s="33">
        <f t="shared" si="11003"/>
        <v>0</v>
      </c>
      <c r="V3928" s="33">
        <f t="shared" si="11004"/>
        <v>0</v>
      </c>
      <c r="W3928" s="33">
        <f t="shared" si="11005"/>
        <v>0</v>
      </c>
      <c r="X3928" s="33">
        <f t="shared" si="11006"/>
        <v>0</v>
      </c>
      <c r="Y3928" s="33">
        <f t="shared" si="11007"/>
        <v>0</v>
      </c>
      <c r="Z3928" s="33">
        <f t="shared" si="11008"/>
        <v>0</v>
      </c>
      <c r="AA3928" s="33">
        <f t="shared" si="11009"/>
        <v>0</v>
      </c>
      <c r="AB3928" s="33">
        <f t="shared" si="11010"/>
        <v>0</v>
      </c>
      <c r="AC3928" s="33">
        <f t="shared" si="11011"/>
        <v>0</v>
      </c>
      <c r="AD3928" s="26">
        <f t="shared" si="11012"/>
        <v>0</v>
      </c>
      <c r="AE3928" s="46" t="str">
        <f>IFERROR(IF(AE$3=VLOOKUP($E3928,Template!$AK$5:$AM$17,3,FALSE),$AD3928*$F3928,0),"0.00")</f>
        <v>0.00</v>
      </c>
      <c r="AF3928" s="46" t="str">
        <f>IFERROR(IF(AF$3=VLOOKUP($E3928,Template!$AK$5:$AM$17,3,FALSE),$AD3928*$F3928,0),"0.00")</f>
        <v>0.00</v>
      </c>
      <c r="AG3928" s="28">
        <f t="shared" si="11013"/>
        <v>0</v>
      </c>
      <c r="AH3928" s="13" t="s">
        <v>40</v>
      </c>
      <c r="AI3928" s="13" t="s">
        <v>41</v>
      </c>
      <c r="AK3928" s="14" t="s">
        <v>22</v>
      </c>
      <c r="AL3928" s="15">
        <v>0.15</v>
      </c>
      <c r="AM3928" s="16" t="s">
        <v>2</v>
      </c>
    </row>
    <row r="3929" spans="1:39" s="3" customFormat="1" ht="13.8" x14ac:dyDescent="0.25">
      <c r="A3929" s="7" t="str">
        <f t="shared" ref="A3929:C3929" si="11020">A3928</f>
        <v>(Enter Broadcasting Company Name)</v>
      </c>
      <c r="B3929" s="7" t="str">
        <f t="shared" si="11020"/>
        <v>(Enter Call Letters)</v>
      </c>
      <c r="C3929" s="8" t="str">
        <f t="shared" si="11020"/>
        <v>(Select AM/FM)</v>
      </c>
      <c r="D3929" s="30"/>
      <c r="E3929" s="8" t="str">
        <f t="shared" si="11015"/>
        <v>(Select Station Province)</v>
      </c>
      <c r="F3929" s="9" t="str">
        <f>IFERROR(VLOOKUP(E3929,Template!$AK$5:$AL$17,2,FALSE),"")</f>
        <v/>
      </c>
      <c r="G3929" s="42" t="s">
        <v>10</v>
      </c>
      <c r="H3929" s="42" t="s">
        <v>12</v>
      </c>
      <c r="I3929" s="32" t="s">
        <v>65</v>
      </c>
      <c r="J3929" s="32" t="s">
        <v>66</v>
      </c>
      <c r="K3929" s="33">
        <f t="shared" si="10997"/>
        <v>0</v>
      </c>
      <c r="L3929" s="33">
        <f t="shared" si="10998"/>
        <v>0</v>
      </c>
      <c r="M3929" s="34">
        <f t="shared" si="10996"/>
        <v>0</v>
      </c>
      <c r="N3929" s="34">
        <f t="shared" si="11016"/>
        <v>0</v>
      </c>
      <c r="O3929" s="34">
        <f t="shared" si="10999"/>
        <v>0</v>
      </c>
      <c r="P3929" s="12" t="str">
        <f t="shared" ref="P3929:Q3929" si="11021">P3928</f>
        <v>(Select Language)</v>
      </c>
      <c r="Q3929" s="12" t="str">
        <f t="shared" si="11021"/>
        <v>(Select Usage)</v>
      </c>
      <c r="R3929" s="33">
        <f t="shared" si="11000"/>
        <v>0</v>
      </c>
      <c r="S3929" s="33">
        <f t="shared" si="11001"/>
        <v>0</v>
      </c>
      <c r="T3929" s="33">
        <f t="shared" si="11002"/>
        <v>0</v>
      </c>
      <c r="U3929" s="33">
        <f t="shared" si="11003"/>
        <v>0</v>
      </c>
      <c r="V3929" s="33">
        <f t="shared" si="11004"/>
        <v>0</v>
      </c>
      <c r="W3929" s="33">
        <f t="shared" si="11005"/>
        <v>0</v>
      </c>
      <c r="X3929" s="33">
        <f t="shared" si="11006"/>
        <v>0</v>
      </c>
      <c r="Y3929" s="33">
        <f t="shared" si="11007"/>
        <v>0</v>
      </c>
      <c r="Z3929" s="33">
        <f t="shared" si="11008"/>
        <v>0</v>
      </c>
      <c r="AA3929" s="33">
        <f t="shared" si="11009"/>
        <v>0</v>
      </c>
      <c r="AB3929" s="33">
        <f t="shared" si="11010"/>
        <v>0</v>
      </c>
      <c r="AC3929" s="33">
        <f t="shared" si="11011"/>
        <v>0</v>
      </c>
      <c r="AD3929" s="26">
        <f t="shared" si="11012"/>
        <v>0</v>
      </c>
      <c r="AE3929" s="46" t="str">
        <f>IFERROR(IF(AE$3=VLOOKUP($E3929,Template!$AK$5:$AM$17,3,FALSE),$AD3929*$F3929,0),"0.00")</f>
        <v>0.00</v>
      </c>
      <c r="AF3929" s="46" t="str">
        <f>IFERROR(IF(AF$3=VLOOKUP($E3929,Template!$AK$5:$AM$17,3,FALSE),$AD3929*$F3929,0),"0.00")</f>
        <v>0.00</v>
      </c>
      <c r="AG3929" s="28">
        <f t="shared" si="11013"/>
        <v>0</v>
      </c>
      <c r="AH3929" s="13" t="s">
        <v>40</v>
      </c>
      <c r="AI3929" s="13" t="s">
        <v>41</v>
      </c>
      <c r="AK3929" s="14" t="s">
        <v>26</v>
      </c>
      <c r="AL3929" s="15">
        <v>0.15</v>
      </c>
      <c r="AM3929" s="16" t="s">
        <v>2</v>
      </c>
    </row>
    <row r="3930" spans="1:39" s="3" customFormat="1" ht="13.8" x14ac:dyDescent="0.25">
      <c r="A3930" s="7" t="str">
        <f t="shared" ref="A3930:C3930" si="11022">A3929</f>
        <v>(Enter Broadcasting Company Name)</v>
      </c>
      <c r="B3930" s="7" t="str">
        <f t="shared" si="11022"/>
        <v>(Enter Call Letters)</v>
      </c>
      <c r="C3930" s="8" t="str">
        <f t="shared" si="11022"/>
        <v>(Select AM/FM)</v>
      </c>
      <c r="D3930" s="30"/>
      <c r="E3930" s="8" t="str">
        <f t="shared" si="11015"/>
        <v>(Select Station Province)</v>
      </c>
      <c r="F3930" s="9" t="str">
        <f>IFERROR(VLOOKUP(E3930,Template!$AK$5:$AL$17,2,FALSE),"")</f>
        <v/>
      </c>
      <c r="G3930" s="42" t="s">
        <v>11</v>
      </c>
      <c r="H3930" s="42" t="s">
        <v>13</v>
      </c>
      <c r="I3930" s="32" t="s">
        <v>65</v>
      </c>
      <c r="J3930" s="32" t="s">
        <v>66</v>
      </c>
      <c r="K3930" s="33">
        <f t="shared" si="10997"/>
        <v>0</v>
      </c>
      <c r="L3930" s="33">
        <f t="shared" si="10998"/>
        <v>0</v>
      </c>
      <c r="M3930" s="34">
        <f t="shared" si="10996"/>
        <v>0</v>
      </c>
      <c r="N3930" s="34">
        <f t="shared" si="11016"/>
        <v>0</v>
      </c>
      <c r="O3930" s="34">
        <f t="shared" si="10999"/>
        <v>0</v>
      </c>
      <c r="P3930" s="12" t="str">
        <f t="shared" ref="P3930:Q3930" si="11023">P3929</f>
        <v>(Select Language)</v>
      </c>
      <c r="Q3930" s="12" t="str">
        <f t="shared" si="11023"/>
        <v>(Select Usage)</v>
      </c>
      <c r="R3930" s="33">
        <f t="shared" si="11000"/>
        <v>0</v>
      </c>
      <c r="S3930" s="33">
        <f t="shared" si="11001"/>
        <v>0</v>
      </c>
      <c r="T3930" s="33">
        <f t="shared" si="11002"/>
        <v>0</v>
      </c>
      <c r="U3930" s="33">
        <f t="shared" si="11003"/>
        <v>0</v>
      </c>
      <c r="V3930" s="33">
        <f t="shared" si="11004"/>
        <v>0</v>
      </c>
      <c r="W3930" s="33">
        <f t="shared" si="11005"/>
        <v>0</v>
      </c>
      <c r="X3930" s="33">
        <f t="shared" si="11006"/>
        <v>0</v>
      </c>
      <c r="Y3930" s="33">
        <f t="shared" si="11007"/>
        <v>0</v>
      </c>
      <c r="Z3930" s="33">
        <f t="shared" si="11008"/>
        <v>0</v>
      </c>
      <c r="AA3930" s="33">
        <f t="shared" si="11009"/>
        <v>0</v>
      </c>
      <c r="AB3930" s="33">
        <f t="shared" si="11010"/>
        <v>0</v>
      </c>
      <c r="AC3930" s="33">
        <f t="shared" si="11011"/>
        <v>0</v>
      </c>
      <c r="AD3930" s="26">
        <f t="shared" si="11012"/>
        <v>0</v>
      </c>
      <c r="AE3930" s="46" t="str">
        <f>IFERROR(IF(AE$3=VLOOKUP($E3930,Template!$AK$5:$AM$17,3,FALSE),$AD3930*$F3930,0),"0.00")</f>
        <v>0.00</v>
      </c>
      <c r="AF3930" s="46" t="str">
        <f>IFERROR(IF(AF$3=VLOOKUP($E3930,Template!$AK$5:$AM$17,3,FALSE),$AD3930*$F3930,0),"0.00")</f>
        <v>0.00</v>
      </c>
      <c r="AG3930" s="28">
        <f t="shared" si="11013"/>
        <v>0</v>
      </c>
      <c r="AH3930" s="13" t="s">
        <v>40</v>
      </c>
      <c r="AI3930" s="13" t="s">
        <v>41</v>
      </c>
      <c r="AK3930" s="14" t="s">
        <v>27</v>
      </c>
      <c r="AL3930" s="15">
        <v>0.15</v>
      </c>
      <c r="AM3930" s="16" t="s">
        <v>2</v>
      </c>
    </row>
    <row r="3931" spans="1:39" s="3" customFormat="1" ht="13.8" x14ac:dyDescent="0.25">
      <c r="A3931" s="7" t="str">
        <f t="shared" ref="A3931:C3931" si="11024">A3930</f>
        <v>(Enter Broadcasting Company Name)</v>
      </c>
      <c r="B3931" s="7" t="str">
        <f t="shared" si="11024"/>
        <v>(Enter Call Letters)</v>
      </c>
      <c r="C3931" s="8" t="str">
        <f t="shared" si="11024"/>
        <v>(Select AM/FM)</v>
      </c>
      <c r="D3931" s="30"/>
      <c r="E3931" s="8" t="str">
        <f t="shared" si="11015"/>
        <v>(Select Station Province)</v>
      </c>
      <c r="F3931" s="9" t="str">
        <f>IFERROR(VLOOKUP(E3931,Template!$AK$5:$AL$17,2,FALSE),"")</f>
        <v/>
      </c>
      <c r="G3931" s="42" t="s">
        <v>12</v>
      </c>
      <c r="H3931" s="42" t="s">
        <v>15</v>
      </c>
      <c r="I3931" s="32" t="s">
        <v>65</v>
      </c>
      <c r="J3931" s="32" t="s">
        <v>66</v>
      </c>
      <c r="K3931" s="33">
        <f t="shared" si="10997"/>
        <v>0</v>
      </c>
      <c r="L3931" s="33">
        <f t="shared" si="10998"/>
        <v>0</v>
      </c>
      <c r="M3931" s="34">
        <f t="shared" si="10996"/>
        <v>0</v>
      </c>
      <c r="N3931" s="34">
        <f t="shared" si="11016"/>
        <v>0</v>
      </c>
      <c r="O3931" s="34">
        <f t="shared" si="10999"/>
        <v>0</v>
      </c>
      <c r="P3931" s="12" t="str">
        <f t="shared" ref="P3931:Q3931" si="11025">P3930</f>
        <v>(Select Language)</v>
      </c>
      <c r="Q3931" s="12" t="str">
        <f t="shared" si="11025"/>
        <v>(Select Usage)</v>
      </c>
      <c r="R3931" s="33">
        <f t="shared" si="11000"/>
        <v>0</v>
      </c>
      <c r="S3931" s="33">
        <f t="shared" si="11001"/>
        <v>0</v>
      </c>
      <c r="T3931" s="33">
        <f t="shared" si="11002"/>
        <v>0</v>
      </c>
      <c r="U3931" s="33">
        <f t="shared" si="11003"/>
        <v>0</v>
      </c>
      <c r="V3931" s="33">
        <f t="shared" si="11004"/>
        <v>0</v>
      </c>
      <c r="W3931" s="33">
        <f t="shared" si="11005"/>
        <v>0</v>
      </c>
      <c r="X3931" s="33">
        <f t="shared" si="11006"/>
        <v>0</v>
      </c>
      <c r="Y3931" s="33">
        <f t="shared" si="11007"/>
        <v>0</v>
      </c>
      <c r="Z3931" s="33">
        <f t="shared" si="11008"/>
        <v>0</v>
      </c>
      <c r="AA3931" s="33">
        <f t="shared" si="11009"/>
        <v>0</v>
      </c>
      <c r="AB3931" s="33">
        <f t="shared" si="11010"/>
        <v>0</v>
      </c>
      <c r="AC3931" s="33">
        <f t="shared" si="11011"/>
        <v>0</v>
      </c>
      <c r="AD3931" s="26">
        <f>SUM(R3931:AC3931)</f>
        <v>0</v>
      </c>
      <c r="AE3931" s="46" t="str">
        <f>IFERROR(IF(AE$3=VLOOKUP($E3931,Template!$AK$5:$AM$17,3,FALSE),$AD3931*$F3931,0),"0.00")</f>
        <v>0.00</v>
      </c>
      <c r="AF3931" s="46" t="str">
        <f>IFERROR(IF(AF$3=VLOOKUP($E3931,Template!$AK$5:$AM$17,3,FALSE),$AD3931*$F3931,0),"0.00")</f>
        <v>0.00</v>
      </c>
      <c r="AG3931" s="28">
        <f t="shared" si="11013"/>
        <v>0</v>
      </c>
      <c r="AH3931" s="13" t="s">
        <v>40</v>
      </c>
      <c r="AI3931" s="13" t="s">
        <v>41</v>
      </c>
      <c r="AK3931" s="14" t="s">
        <v>28</v>
      </c>
      <c r="AL3931" s="15">
        <v>0.05</v>
      </c>
      <c r="AM3931" s="16" t="s">
        <v>3</v>
      </c>
    </row>
    <row r="3932" spans="1:39" s="3" customFormat="1" ht="13.8" x14ac:dyDescent="0.25">
      <c r="A3932" s="7" t="str">
        <f t="shared" ref="A3932:C3932" si="11026">A3931</f>
        <v>(Enter Broadcasting Company Name)</v>
      </c>
      <c r="B3932" s="7" t="str">
        <f t="shared" si="11026"/>
        <v>(Enter Call Letters)</v>
      </c>
      <c r="C3932" s="8" t="str">
        <f t="shared" si="11026"/>
        <v>(Select AM/FM)</v>
      </c>
      <c r="D3932" s="30"/>
      <c r="E3932" s="8" t="str">
        <f t="shared" si="11015"/>
        <v>(Select Station Province)</v>
      </c>
      <c r="F3932" s="9" t="str">
        <f>IFERROR(VLOOKUP(E3932,Template!$AK$5:$AL$17,2,FALSE),"")</f>
        <v/>
      </c>
      <c r="G3932" s="42" t="s">
        <v>13</v>
      </c>
      <c r="H3932" s="42" t="s">
        <v>16</v>
      </c>
      <c r="I3932" s="32" t="s">
        <v>65</v>
      </c>
      <c r="J3932" s="32" t="s">
        <v>66</v>
      </c>
      <c r="K3932" s="33">
        <f t="shared" si="10997"/>
        <v>0</v>
      </c>
      <c r="L3932" s="33">
        <f t="shared" si="10998"/>
        <v>0</v>
      </c>
      <c r="M3932" s="34">
        <f t="shared" si="10996"/>
        <v>0</v>
      </c>
      <c r="N3932" s="34">
        <f t="shared" si="11016"/>
        <v>0</v>
      </c>
      <c r="O3932" s="34">
        <f t="shared" si="10999"/>
        <v>0</v>
      </c>
      <c r="P3932" s="12" t="str">
        <f t="shared" ref="P3932:Q3932" si="11027">P3931</f>
        <v>(Select Language)</v>
      </c>
      <c r="Q3932" s="12" t="str">
        <f t="shared" si="11027"/>
        <v>(Select Usage)</v>
      </c>
      <c r="R3932" s="33">
        <f t="shared" si="11000"/>
        <v>0</v>
      </c>
      <c r="S3932" s="33">
        <f t="shared" si="11001"/>
        <v>0</v>
      </c>
      <c r="T3932" s="33">
        <f t="shared" si="11002"/>
        <v>0</v>
      </c>
      <c r="U3932" s="33">
        <f t="shared" si="11003"/>
        <v>0</v>
      </c>
      <c r="V3932" s="33">
        <f t="shared" si="11004"/>
        <v>0</v>
      </c>
      <c r="W3932" s="33">
        <f t="shared" si="11005"/>
        <v>0</v>
      </c>
      <c r="X3932" s="33">
        <f t="shared" si="11006"/>
        <v>0</v>
      </c>
      <c r="Y3932" s="33">
        <f t="shared" si="11007"/>
        <v>0</v>
      </c>
      <c r="Z3932" s="33">
        <f t="shared" si="11008"/>
        <v>0</v>
      </c>
      <c r="AA3932" s="33">
        <f t="shared" si="11009"/>
        <v>0</v>
      </c>
      <c r="AB3932" s="33">
        <f t="shared" si="11010"/>
        <v>0</v>
      </c>
      <c r="AC3932" s="33">
        <f t="shared" si="11011"/>
        <v>0</v>
      </c>
      <c r="AD3932" s="26">
        <f t="shared" ref="AD3932:AD3934" si="11028">SUM(R3932:AC3932)</f>
        <v>0</v>
      </c>
      <c r="AE3932" s="46" t="str">
        <f>IFERROR(IF(AE$3=VLOOKUP($E3932,Template!$AK$5:$AM$17,3,FALSE),$AD3932*$F3932,0),"0.00")</f>
        <v>0.00</v>
      </c>
      <c r="AF3932" s="46" t="str">
        <f>IFERROR(IF(AF$3=VLOOKUP($E3932,Template!$AK$5:$AM$17,3,FALSE),$AD3932*$F3932,0),"0.00")</f>
        <v>0.00</v>
      </c>
      <c r="AG3932" s="28">
        <f t="shared" si="11013"/>
        <v>0</v>
      </c>
      <c r="AH3932" s="13" t="s">
        <v>40</v>
      </c>
      <c r="AI3932" s="13" t="s">
        <v>41</v>
      </c>
      <c r="AK3932" s="14" t="s">
        <v>70</v>
      </c>
      <c r="AL3932" s="15">
        <v>0.05</v>
      </c>
      <c r="AM3932" s="16" t="s">
        <v>3</v>
      </c>
    </row>
    <row r="3933" spans="1:39" s="3" customFormat="1" ht="13.8" x14ac:dyDescent="0.25">
      <c r="A3933" s="7" t="str">
        <f t="shared" ref="A3933:C3933" si="11029">A3932</f>
        <v>(Enter Broadcasting Company Name)</v>
      </c>
      <c r="B3933" s="7" t="str">
        <f t="shared" si="11029"/>
        <v>(Enter Call Letters)</v>
      </c>
      <c r="C3933" s="8" t="str">
        <f t="shared" si="11029"/>
        <v>(Select AM/FM)</v>
      </c>
      <c r="D3933" s="30"/>
      <c r="E3933" s="8" t="str">
        <f t="shared" si="11015"/>
        <v>(Select Station Province)</v>
      </c>
      <c r="F3933" s="9" t="str">
        <f>IFERROR(VLOOKUP(E3933,Template!$AK$5:$AL$17,2,FALSE),"")</f>
        <v/>
      </c>
      <c r="G3933" s="42" t="s">
        <v>15</v>
      </c>
      <c r="H3933" s="42" t="s">
        <v>17</v>
      </c>
      <c r="I3933" s="32" t="s">
        <v>65</v>
      </c>
      <c r="J3933" s="32" t="s">
        <v>66</v>
      </c>
      <c r="K3933" s="33">
        <f t="shared" si="10997"/>
        <v>0</v>
      </c>
      <c r="L3933" s="33">
        <f t="shared" si="10998"/>
        <v>0</v>
      </c>
      <c r="M3933" s="34">
        <f t="shared" si="10996"/>
        <v>0</v>
      </c>
      <c r="N3933" s="34">
        <f t="shared" si="11016"/>
        <v>0</v>
      </c>
      <c r="O3933" s="34">
        <f t="shared" si="10999"/>
        <v>0</v>
      </c>
      <c r="P3933" s="12" t="str">
        <f t="shared" ref="P3933:Q3933" si="11030">P3932</f>
        <v>(Select Language)</v>
      </c>
      <c r="Q3933" s="12" t="str">
        <f t="shared" si="11030"/>
        <v>(Select Usage)</v>
      </c>
      <c r="R3933" s="33">
        <f t="shared" si="11000"/>
        <v>0</v>
      </c>
      <c r="S3933" s="33">
        <f t="shared" si="11001"/>
        <v>0</v>
      </c>
      <c r="T3933" s="33">
        <f t="shared" si="11002"/>
        <v>0</v>
      </c>
      <c r="U3933" s="33">
        <f t="shared" si="11003"/>
        <v>0</v>
      </c>
      <c r="V3933" s="33">
        <f t="shared" si="11004"/>
        <v>0</v>
      </c>
      <c r="W3933" s="33">
        <f t="shared" si="11005"/>
        <v>0</v>
      </c>
      <c r="X3933" s="33">
        <f t="shared" si="11006"/>
        <v>0</v>
      </c>
      <c r="Y3933" s="33">
        <f t="shared" si="11007"/>
        <v>0</v>
      </c>
      <c r="Z3933" s="33">
        <f t="shared" si="11008"/>
        <v>0</v>
      </c>
      <c r="AA3933" s="33">
        <f t="shared" si="11009"/>
        <v>0</v>
      </c>
      <c r="AB3933" s="33">
        <f t="shared" si="11010"/>
        <v>0</v>
      </c>
      <c r="AC3933" s="33">
        <f t="shared" si="11011"/>
        <v>0</v>
      </c>
      <c r="AD3933" s="26">
        <f t="shared" si="11028"/>
        <v>0</v>
      </c>
      <c r="AE3933" s="46" t="str">
        <f>IFERROR(IF(AE$3=VLOOKUP($E3933,Template!$AK$5:$AM$17,3,FALSE),$AD3933*$F3933,0),"0.00")</f>
        <v>0.00</v>
      </c>
      <c r="AF3933" s="46" t="str">
        <f>IFERROR(IF(AF$3=VLOOKUP($E3933,Template!$AK$5:$AM$17,3,FALSE),$AD3933*$F3933,0),"0.00")</f>
        <v>0.00</v>
      </c>
      <c r="AG3933" s="28">
        <f t="shared" si="11013"/>
        <v>0</v>
      </c>
      <c r="AH3933" s="13" t="s">
        <v>40</v>
      </c>
      <c r="AI3933" s="13" t="s">
        <v>41</v>
      </c>
      <c r="AK3933" s="14" t="s">
        <v>20</v>
      </c>
      <c r="AL3933" s="15">
        <v>0.13</v>
      </c>
      <c r="AM3933" s="16" t="s">
        <v>2</v>
      </c>
    </row>
    <row r="3934" spans="1:39" s="3" customFormat="1" ht="13.8" x14ac:dyDescent="0.25">
      <c r="A3934" s="7" t="str">
        <f t="shared" ref="A3934:C3934" si="11031">A3933</f>
        <v>(Enter Broadcasting Company Name)</v>
      </c>
      <c r="B3934" s="7" t="str">
        <f t="shared" si="11031"/>
        <v>(Enter Call Letters)</v>
      </c>
      <c r="C3934" s="8" t="str">
        <f t="shared" si="11031"/>
        <v>(Select AM/FM)</v>
      </c>
      <c r="D3934" s="30"/>
      <c r="E3934" s="8" t="str">
        <f t="shared" si="11015"/>
        <v>(Select Station Province)</v>
      </c>
      <c r="F3934" s="9" t="str">
        <f>IFERROR(VLOOKUP(E3934,Template!$AK$5:$AL$17,2,FALSE),"")</f>
        <v/>
      </c>
      <c r="G3934" s="42" t="s">
        <v>16</v>
      </c>
      <c r="H3934" s="42" t="s">
        <v>18</v>
      </c>
      <c r="I3934" s="32" t="s">
        <v>65</v>
      </c>
      <c r="J3934" s="32" t="s">
        <v>66</v>
      </c>
      <c r="K3934" s="33">
        <f t="shared" si="10997"/>
        <v>0</v>
      </c>
      <c r="L3934" s="33">
        <f t="shared" si="10998"/>
        <v>0</v>
      </c>
      <c r="M3934" s="34">
        <f t="shared" si="10996"/>
        <v>0</v>
      </c>
      <c r="N3934" s="34">
        <f t="shared" si="11016"/>
        <v>0</v>
      </c>
      <c r="O3934" s="34">
        <f t="shared" si="10999"/>
        <v>0</v>
      </c>
      <c r="P3934" s="12" t="str">
        <f t="shared" ref="P3934:Q3934" si="11032">P3933</f>
        <v>(Select Language)</v>
      </c>
      <c r="Q3934" s="12" t="str">
        <f t="shared" si="11032"/>
        <v>(Select Usage)</v>
      </c>
      <c r="R3934" s="33">
        <f t="shared" si="11000"/>
        <v>0</v>
      </c>
      <c r="S3934" s="33">
        <f t="shared" si="11001"/>
        <v>0</v>
      </c>
      <c r="T3934" s="33">
        <f t="shared" si="11002"/>
        <v>0</v>
      </c>
      <c r="U3934" s="33">
        <f t="shared" si="11003"/>
        <v>0</v>
      </c>
      <c r="V3934" s="33">
        <f t="shared" si="11004"/>
        <v>0</v>
      </c>
      <c r="W3934" s="33">
        <f t="shared" si="11005"/>
        <v>0</v>
      </c>
      <c r="X3934" s="33">
        <f t="shared" si="11006"/>
        <v>0</v>
      </c>
      <c r="Y3934" s="33">
        <f t="shared" si="11007"/>
        <v>0</v>
      </c>
      <c r="Z3934" s="33">
        <f t="shared" si="11008"/>
        <v>0</v>
      </c>
      <c r="AA3934" s="33">
        <f t="shared" si="11009"/>
        <v>0</v>
      </c>
      <c r="AB3934" s="33">
        <f t="shared" si="11010"/>
        <v>0</v>
      </c>
      <c r="AC3934" s="33">
        <f t="shared" si="11011"/>
        <v>0</v>
      </c>
      <c r="AD3934" s="26">
        <f t="shared" si="11028"/>
        <v>0</v>
      </c>
      <c r="AE3934" s="46" t="str">
        <f>IFERROR(IF(AE$3=VLOOKUP($E3934,Template!$AK$5:$AM$17,3,FALSE),$AD3934*$F3934,0),"0.00")</f>
        <v>0.00</v>
      </c>
      <c r="AF3934" s="46" t="str">
        <f>IFERROR(IF(AF$3=VLOOKUP($E3934,Template!$AK$5:$AM$17,3,FALSE),$AD3934*$F3934,0),"0.00")</f>
        <v>0.00</v>
      </c>
      <c r="AG3934" s="28">
        <f t="shared" si="11013"/>
        <v>0</v>
      </c>
      <c r="AH3934" s="13" t="s">
        <v>40</v>
      </c>
      <c r="AI3934" s="13" t="s">
        <v>41</v>
      </c>
      <c r="AK3934" s="14" t="s">
        <v>69</v>
      </c>
      <c r="AL3934" s="15">
        <v>0.15</v>
      </c>
      <c r="AM3934" s="16" t="s">
        <v>2</v>
      </c>
    </row>
    <row r="3935" spans="1:39" s="3" customFormat="1" ht="13.8" x14ac:dyDescent="0.25">
      <c r="A3935" s="7" t="str">
        <f t="shared" ref="A3935:C3935" si="11033">A3934</f>
        <v>(Enter Broadcasting Company Name)</v>
      </c>
      <c r="B3935" s="7" t="str">
        <f t="shared" si="11033"/>
        <v>(Enter Call Letters)</v>
      </c>
      <c r="C3935" s="8" t="str">
        <f t="shared" si="11033"/>
        <v>(Select AM/FM)</v>
      </c>
      <c r="D3935" s="30"/>
      <c r="E3935" s="8" t="str">
        <f t="shared" si="11015"/>
        <v>(Select Station Province)</v>
      </c>
      <c r="F3935" s="9" t="str">
        <f>IFERROR(VLOOKUP(E3935,Template!$AK$5:$AL$17,2,FALSE),"")</f>
        <v/>
      </c>
      <c r="G3935" s="42" t="s">
        <v>17</v>
      </c>
      <c r="H3935" s="42" t="s">
        <v>7</v>
      </c>
      <c r="I3935" s="32" t="s">
        <v>65</v>
      </c>
      <c r="J3935" s="32" t="s">
        <v>66</v>
      </c>
      <c r="K3935" s="33">
        <f t="shared" si="10997"/>
        <v>0</v>
      </c>
      <c r="L3935" s="33">
        <f t="shared" si="10998"/>
        <v>0</v>
      </c>
      <c r="M3935" s="34">
        <f t="shared" si="10996"/>
        <v>0</v>
      </c>
      <c r="N3935" s="34">
        <f t="shared" si="11016"/>
        <v>0</v>
      </c>
      <c r="O3935" s="34">
        <f t="shared" si="10999"/>
        <v>0</v>
      </c>
      <c r="P3935" s="12" t="str">
        <f t="shared" ref="P3935:Q3935" si="11034">P3934</f>
        <v>(Select Language)</v>
      </c>
      <c r="Q3935" s="12" t="str">
        <f t="shared" si="11034"/>
        <v>(Select Usage)</v>
      </c>
      <c r="R3935" s="33">
        <f t="shared" si="11000"/>
        <v>0</v>
      </c>
      <c r="S3935" s="33">
        <f t="shared" si="11001"/>
        <v>0</v>
      </c>
      <c r="T3935" s="33">
        <f t="shared" si="11002"/>
        <v>0</v>
      </c>
      <c r="U3935" s="33">
        <f t="shared" si="11003"/>
        <v>0</v>
      </c>
      <c r="V3935" s="33">
        <f t="shared" si="11004"/>
        <v>0</v>
      </c>
      <c r="W3935" s="33">
        <f t="shared" si="11005"/>
        <v>0</v>
      </c>
      <c r="X3935" s="33">
        <f t="shared" si="11006"/>
        <v>0</v>
      </c>
      <c r="Y3935" s="33">
        <f t="shared" si="11007"/>
        <v>0</v>
      </c>
      <c r="Z3935" s="33">
        <f t="shared" si="11008"/>
        <v>0</v>
      </c>
      <c r="AA3935" s="33">
        <f t="shared" si="11009"/>
        <v>0</v>
      </c>
      <c r="AB3935" s="33">
        <f t="shared" si="11010"/>
        <v>0</v>
      </c>
      <c r="AC3935" s="33">
        <f t="shared" si="11011"/>
        <v>0</v>
      </c>
      <c r="AD3935" s="26">
        <f>SUM(R3935:AC3935)</f>
        <v>0</v>
      </c>
      <c r="AE3935" s="46" t="str">
        <f>IFERROR(IF(AE$3=VLOOKUP($E3935,Template!$AK$5:$AM$17,3,FALSE),$AD3935*$F3935,0),"0.00")</f>
        <v>0.00</v>
      </c>
      <c r="AF3935" s="46" t="str">
        <f>IFERROR(IF(AF$3=VLOOKUP($E3935,Template!$AK$5:$AM$17,3,FALSE),$AD3935*$F3935,0),"0.00")</f>
        <v>0.00</v>
      </c>
      <c r="AG3935" s="28">
        <f t="shared" si="11013"/>
        <v>0</v>
      </c>
      <c r="AH3935" s="13" t="s">
        <v>40</v>
      </c>
      <c r="AI3935" s="13" t="s">
        <v>41</v>
      </c>
      <c r="AK3935" s="14" t="s">
        <v>29</v>
      </c>
      <c r="AL3935" s="15">
        <v>0.05</v>
      </c>
      <c r="AM3935" s="16" t="s">
        <v>3</v>
      </c>
    </row>
    <row r="3936" spans="1:39" s="3" customFormat="1" ht="13.8" x14ac:dyDescent="0.25">
      <c r="A3936" s="7" t="str">
        <f t="shared" ref="A3936:C3936" si="11035">A3935</f>
        <v>(Enter Broadcasting Company Name)</v>
      </c>
      <c r="B3936" s="7" t="str">
        <f t="shared" si="11035"/>
        <v>(Enter Call Letters)</v>
      </c>
      <c r="C3936" s="8" t="str">
        <f t="shared" si="11035"/>
        <v>(Select AM/FM)</v>
      </c>
      <c r="D3936" s="30"/>
      <c r="E3936" s="8" t="str">
        <f t="shared" si="11015"/>
        <v>(Select Station Province)</v>
      </c>
      <c r="F3936" s="9" t="str">
        <f>IFERROR(VLOOKUP(E3936,Template!$AK$5:$AL$17,2,FALSE),"")</f>
        <v/>
      </c>
      <c r="G3936" s="42" t="s">
        <v>18</v>
      </c>
      <c r="H3936" s="43" t="s">
        <v>8</v>
      </c>
      <c r="I3936" s="32" t="s">
        <v>65</v>
      </c>
      <c r="J3936" s="32" t="s">
        <v>66</v>
      </c>
      <c r="K3936" s="33">
        <f t="shared" si="10997"/>
        <v>0</v>
      </c>
      <c r="L3936" s="33">
        <f t="shared" si="10998"/>
        <v>0</v>
      </c>
      <c r="M3936" s="34">
        <f t="shared" si="10996"/>
        <v>0</v>
      </c>
      <c r="N3936" s="34">
        <f t="shared" si="11016"/>
        <v>0</v>
      </c>
      <c r="O3936" s="34">
        <f t="shared" si="10999"/>
        <v>0</v>
      </c>
      <c r="P3936" s="12" t="str">
        <f t="shared" ref="P3936:Q3936" si="11036">P3935</f>
        <v>(Select Language)</v>
      </c>
      <c r="Q3936" s="12" t="str">
        <f t="shared" si="11036"/>
        <v>(Select Usage)</v>
      </c>
      <c r="R3936" s="33">
        <f t="shared" si="11000"/>
        <v>0</v>
      </c>
      <c r="S3936" s="33">
        <f t="shared" si="11001"/>
        <v>0</v>
      </c>
      <c r="T3936" s="33">
        <f t="shared" si="11002"/>
        <v>0</v>
      </c>
      <c r="U3936" s="33">
        <f t="shared" si="11003"/>
        <v>0</v>
      </c>
      <c r="V3936" s="33">
        <f t="shared" si="11004"/>
        <v>0</v>
      </c>
      <c r="W3936" s="33">
        <f t="shared" si="11005"/>
        <v>0</v>
      </c>
      <c r="X3936" s="33">
        <f t="shared" si="11006"/>
        <v>0</v>
      </c>
      <c r="Y3936" s="33">
        <f t="shared" si="11007"/>
        <v>0</v>
      </c>
      <c r="Z3936" s="33">
        <f t="shared" si="11008"/>
        <v>0</v>
      </c>
      <c r="AA3936" s="33">
        <f t="shared" si="11009"/>
        <v>0</v>
      </c>
      <c r="AB3936" s="33">
        <f t="shared" si="11010"/>
        <v>0</v>
      </c>
      <c r="AC3936" s="33">
        <f t="shared" si="11011"/>
        <v>0</v>
      </c>
      <c r="AD3936" s="26">
        <f t="shared" ref="AD3936" si="11037">SUM(R3936:AC3936)</f>
        <v>0</v>
      </c>
      <c r="AE3936" s="46" t="str">
        <f>IFERROR(IF(AE$3=VLOOKUP($E3936,Template!$AK$5:$AM$17,3,FALSE),$AD3936*$F3936,0),"0.00")</f>
        <v>0.00</v>
      </c>
      <c r="AF3936" s="46" t="str">
        <f>IFERROR(IF(AF$3=VLOOKUP($E3936,Template!$AK$5:$AM$17,3,FALSE),$AD3936*$F3936,0),"0.00")</f>
        <v>0.00</v>
      </c>
      <c r="AG3936" s="28">
        <f t="shared" si="11013"/>
        <v>0</v>
      </c>
      <c r="AH3936" s="13" t="s">
        <v>40</v>
      </c>
      <c r="AI3936" s="13" t="s">
        <v>41</v>
      </c>
      <c r="AK3936" s="14" t="s">
        <v>21</v>
      </c>
      <c r="AL3936" s="15">
        <v>0.05</v>
      </c>
      <c r="AM3936" s="16" t="s">
        <v>3</v>
      </c>
    </row>
    <row r="3937" spans="1:39" ht="13.8" x14ac:dyDescent="0.25">
      <c r="A3937" s="19" t="s">
        <v>4</v>
      </c>
      <c r="B3937" s="19"/>
      <c r="C3937" s="20"/>
      <c r="D3937" s="20"/>
      <c r="E3937" s="20"/>
      <c r="F3937" s="20"/>
      <c r="G3937" s="44"/>
      <c r="H3937" s="44"/>
      <c r="I3937" s="21">
        <f t="shared" ref="I3937:K3937" si="11038">SUM(I3925:I3936)</f>
        <v>0</v>
      </c>
      <c r="J3937" s="21">
        <f t="shared" si="11038"/>
        <v>0</v>
      </c>
      <c r="K3937" s="21">
        <f t="shared" si="11038"/>
        <v>0</v>
      </c>
      <c r="L3937" s="21">
        <f>L3936</f>
        <v>0</v>
      </c>
      <c r="M3937" s="21">
        <f>SUM(M3925:M3936)</f>
        <v>0</v>
      </c>
      <c r="N3937" s="21">
        <f t="shared" ref="N3937:O3937" si="11039">SUM(N3925:N3936)</f>
        <v>0</v>
      </c>
      <c r="O3937" s="21">
        <f t="shared" si="11039"/>
        <v>0</v>
      </c>
      <c r="P3937" s="21"/>
      <c r="Q3937" s="22"/>
      <c r="R3937" s="21">
        <f t="shared" ref="R3937:AI3937" si="11040">SUM(R3925:R3936)</f>
        <v>0</v>
      </c>
      <c r="S3937" s="21">
        <f t="shared" si="11040"/>
        <v>0</v>
      </c>
      <c r="T3937" s="21">
        <f t="shared" si="11040"/>
        <v>0</v>
      </c>
      <c r="U3937" s="21">
        <f t="shared" si="11040"/>
        <v>0</v>
      </c>
      <c r="V3937" s="21">
        <f t="shared" si="11040"/>
        <v>0</v>
      </c>
      <c r="W3937" s="21">
        <f t="shared" si="11040"/>
        <v>0</v>
      </c>
      <c r="X3937" s="21">
        <f t="shared" si="11040"/>
        <v>0</v>
      </c>
      <c r="Y3937" s="21">
        <f t="shared" si="11040"/>
        <v>0</v>
      </c>
      <c r="Z3937" s="21">
        <f t="shared" si="11040"/>
        <v>0</v>
      </c>
      <c r="AA3937" s="21">
        <f t="shared" si="11040"/>
        <v>0</v>
      </c>
      <c r="AB3937" s="21">
        <f t="shared" si="11040"/>
        <v>0</v>
      </c>
      <c r="AC3937" s="21">
        <f t="shared" si="11040"/>
        <v>0</v>
      </c>
      <c r="AD3937" s="27">
        <f t="shared" si="11040"/>
        <v>0</v>
      </c>
      <c r="AE3937" s="21">
        <f t="shared" si="11040"/>
        <v>0</v>
      </c>
      <c r="AF3937" s="21">
        <f t="shared" si="11040"/>
        <v>0</v>
      </c>
      <c r="AG3937" s="27">
        <f t="shared" si="11040"/>
        <v>0</v>
      </c>
      <c r="AH3937" s="21">
        <f t="shared" si="11040"/>
        <v>0</v>
      </c>
      <c r="AI3937" s="21">
        <f t="shared" si="11040"/>
        <v>0</v>
      </c>
      <c r="AK3937" s="14" t="s">
        <v>71</v>
      </c>
      <c r="AL3937" s="15">
        <v>0.05</v>
      </c>
      <c r="AM3937" s="16" t="s">
        <v>3</v>
      </c>
    </row>
    <row r="3938" spans="1:39" x14ac:dyDescent="0.25">
      <c r="A3938" s="2"/>
      <c r="G3938" s="2"/>
      <c r="H3938" s="2"/>
      <c r="O3938" s="2"/>
      <c r="P3938" s="2"/>
    </row>
    <row r="3939" spans="1:39" ht="42" customHeight="1" x14ac:dyDescent="0.25">
      <c r="A3939" s="223" t="s">
        <v>63</v>
      </c>
      <c r="B3939" s="223" t="s">
        <v>43</v>
      </c>
      <c r="C3939" s="224" t="s">
        <v>19</v>
      </c>
      <c r="D3939" s="226"/>
      <c r="E3939" s="223" t="s">
        <v>14</v>
      </c>
      <c r="F3939" s="223" t="s">
        <v>38</v>
      </c>
      <c r="G3939" s="223" t="s">
        <v>1</v>
      </c>
      <c r="H3939" s="223" t="s">
        <v>5</v>
      </c>
      <c r="I3939" s="225" t="s">
        <v>31</v>
      </c>
      <c r="J3939" s="225" t="s">
        <v>32</v>
      </c>
      <c r="K3939" s="225" t="s">
        <v>48</v>
      </c>
      <c r="L3939" s="225" t="s">
        <v>0</v>
      </c>
      <c r="M3939" s="4" t="s">
        <v>45</v>
      </c>
      <c r="N3939" s="4" t="s">
        <v>46</v>
      </c>
      <c r="O3939" s="4" t="s">
        <v>47</v>
      </c>
      <c r="P3939" s="225" t="s">
        <v>50</v>
      </c>
      <c r="Q3939" s="225" t="s">
        <v>33</v>
      </c>
      <c r="R3939" s="4" t="s">
        <v>51</v>
      </c>
      <c r="S3939" s="4" t="s">
        <v>52</v>
      </c>
      <c r="T3939" s="4" t="s">
        <v>53</v>
      </c>
      <c r="U3939" s="4" t="s">
        <v>54</v>
      </c>
      <c r="V3939" s="4" t="s">
        <v>55</v>
      </c>
      <c r="W3939" s="4" t="s">
        <v>56</v>
      </c>
      <c r="X3939" s="4" t="s">
        <v>57</v>
      </c>
      <c r="Y3939" s="4" t="s">
        <v>58</v>
      </c>
      <c r="Z3939" s="4" t="s">
        <v>59</v>
      </c>
      <c r="AA3939" s="4" t="s">
        <v>62</v>
      </c>
      <c r="AB3939" s="4" t="s">
        <v>60</v>
      </c>
      <c r="AC3939" s="4" t="s">
        <v>61</v>
      </c>
      <c r="AD3939" s="233" t="s">
        <v>34</v>
      </c>
      <c r="AE3939" s="231" t="s">
        <v>2</v>
      </c>
      <c r="AF3939" s="231" t="s">
        <v>3</v>
      </c>
      <c r="AG3939" s="233" t="s">
        <v>35</v>
      </c>
      <c r="AH3939" s="223" t="s">
        <v>36</v>
      </c>
      <c r="AI3939" s="223" t="s">
        <v>37</v>
      </c>
      <c r="AK3939" s="229" t="s">
        <v>30</v>
      </c>
      <c r="AL3939" s="229"/>
      <c r="AM3939" s="229"/>
    </row>
    <row r="3940" spans="1:39" s="6" customFormat="1" ht="35.25" customHeight="1" x14ac:dyDescent="0.3">
      <c r="A3940" s="224"/>
      <c r="B3940" s="224"/>
      <c r="C3940" s="224"/>
      <c r="D3940" s="227"/>
      <c r="E3940" s="223"/>
      <c r="F3940" s="223"/>
      <c r="G3940" s="223"/>
      <c r="H3940" s="223"/>
      <c r="I3940" s="230"/>
      <c r="J3940" s="230"/>
      <c r="K3940" s="230"/>
      <c r="L3940" s="230"/>
      <c r="M3940" s="5">
        <v>0</v>
      </c>
      <c r="N3940" s="5">
        <v>625000</v>
      </c>
      <c r="O3940" s="5">
        <v>1250000</v>
      </c>
      <c r="P3940" s="225"/>
      <c r="Q3940" s="225"/>
      <c r="R3940" s="29">
        <v>4.95E-4</v>
      </c>
      <c r="S3940" s="29">
        <v>9.5200000000000005E-4</v>
      </c>
      <c r="T3940" s="29">
        <v>1.5900000000000001E-3</v>
      </c>
      <c r="U3940" s="29">
        <v>1.1169999999999999E-3</v>
      </c>
      <c r="V3940" s="29">
        <v>2.189E-3</v>
      </c>
      <c r="W3940" s="29">
        <v>4.5430000000000002E-3</v>
      </c>
      <c r="X3940" s="29">
        <v>8.8199999999999997E-4</v>
      </c>
      <c r="Y3940" s="29">
        <v>1.6949999999999999E-3</v>
      </c>
      <c r="Z3940" s="29">
        <v>2.8319999999999999E-3</v>
      </c>
      <c r="AA3940" s="29">
        <v>1.9889999999999999E-3</v>
      </c>
      <c r="AB3940" s="29">
        <v>3.8999999999999998E-3</v>
      </c>
      <c r="AC3940" s="29">
        <v>8.0949999999999998E-3</v>
      </c>
      <c r="AD3940" s="233"/>
      <c r="AE3940" s="232"/>
      <c r="AF3940" s="232"/>
      <c r="AG3940" s="234"/>
      <c r="AH3940" s="223"/>
      <c r="AI3940" s="223"/>
      <c r="AK3940" s="229"/>
      <c r="AL3940" s="229"/>
      <c r="AM3940" s="229"/>
    </row>
    <row r="3941" spans="1:39" s="3" customFormat="1" ht="13.8" x14ac:dyDescent="0.25">
      <c r="A3941" s="7" t="s">
        <v>44</v>
      </c>
      <c r="B3941" s="7" t="s">
        <v>42</v>
      </c>
      <c r="C3941" s="8" t="s">
        <v>39</v>
      </c>
      <c r="D3941" s="30"/>
      <c r="E3941" s="8" t="s">
        <v>64</v>
      </c>
      <c r="F3941" s="9" t="str">
        <f>IFERROR(VLOOKUP(E3941,Template!$AK$5:$AL$17,2,FALSE),"")</f>
        <v/>
      </c>
      <c r="G3941" s="41" t="s">
        <v>7</v>
      </c>
      <c r="H3941" s="41" t="s">
        <v>6</v>
      </c>
      <c r="I3941" s="32" t="s">
        <v>65</v>
      </c>
      <c r="J3941" s="32" t="s">
        <v>66</v>
      </c>
      <c r="K3941" s="33">
        <f>IFERROR(I3941+J3941,0)</f>
        <v>0</v>
      </c>
      <c r="L3941" s="33">
        <f>IFERROR(K3941,"")</f>
        <v>0</v>
      </c>
      <c r="M3941" s="34">
        <f t="shared" ref="M3941:M3952" si="11041">IF(L3941&lt;=$N$4,K3941,IF(L3940&gt;$N$4,0,$N$4-L3940))</f>
        <v>0</v>
      </c>
      <c r="N3941" s="34">
        <f>IF(AND(L3941&gt;$N$4,L3941&lt;=$O$4),K3941-M3941,IF(AND(L3940&gt;$N$4,L3940&lt;=$O$4),$O$4-L3940,IF(L3940&gt;$O$4,0,IF(L3941&lt;$N$4,0,MIN(L3941-$N$4,$N$4)))))</f>
        <v>0</v>
      </c>
      <c r="O3941" s="34">
        <f>IF(L3941&gt;$O$4,K3941-M3941-N3941,0)</f>
        <v>0</v>
      </c>
      <c r="P3941" s="12" t="s">
        <v>94</v>
      </c>
      <c r="Q3941" s="12" t="s">
        <v>68</v>
      </c>
      <c r="R3941" s="33">
        <f>IF(AND($Q3941="LOW",$P3941="French"),M3941*R$4,0)</f>
        <v>0</v>
      </c>
      <c r="S3941" s="33">
        <f>IF(AND($Q3941="LOW",$P3941="French"),N3941*S$4,0)</f>
        <v>0</v>
      </c>
      <c r="T3941" s="33">
        <f>IF(AND($Q3941="LOW",$P3941="French"),O3941*T$4,0)</f>
        <v>0</v>
      </c>
      <c r="U3941" s="33">
        <f>IF(AND($Q3941="HIGH",$P3941="French"),M3941*U$4,0)</f>
        <v>0</v>
      </c>
      <c r="V3941" s="33">
        <f>IF(AND($Q3941="HIGH",$P3941="French"),N3941*V$4,0)</f>
        <v>0</v>
      </c>
      <c r="W3941" s="33">
        <f>IF(AND($Q3941="HIGH",$P3941="French"),O3941*W$4,0)</f>
        <v>0</v>
      </c>
      <c r="X3941" s="33">
        <f>IF(AND($Q3941="LOW",$P3941="English"),M3941*X$4,0)</f>
        <v>0</v>
      </c>
      <c r="Y3941" s="33">
        <f>IF(AND($Q3941="LOW",$P3941="English"),N3941*Y$4,0)</f>
        <v>0</v>
      </c>
      <c r="Z3941" s="33">
        <f>IF(AND($Q3941="LOW",$P3941="English"),O3941*Z$4,0)</f>
        <v>0</v>
      </c>
      <c r="AA3941" s="33">
        <f>IF(AND($Q3941="HIGH",$P3941="English"),M3941*AA$4,0)</f>
        <v>0</v>
      </c>
      <c r="AB3941" s="33">
        <f>IF(AND($Q3941="HIGH",$P3941="English"),N3941*AB$4,0)</f>
        <v>0</v>
      </c>
      <c r="AC3941" s="33">
        <f>IF(AND($Q3941="HIGH",$P3941="English"),O3941*AC$4,0)</f>
        <v>0</v>
      </c>
      <c r="AD3941" s="26">
        <f>SUM(R3941:AC3941)</f>
        <v>0</v>
      </c>
      <c r="AE3941" s="46" t="str">
        <f>IFERROR(IF(AE$3=VLOOKUP($E3941,Template!$AK$5:$AM$17,3,FALSE),$AD3941*$F3941,0),"0.00")</f>
        <v>0.00</v>
      </c>
      <c r="AF3941" s="46" t="str">
        <f>IFERROR(IF(AF$3=VLOOKUP($E3941,Template!$AK$5:$AM$17,3,FALSE),$AD3941*$F3941,0),"0.00")</f>
        <v>0.00</v>
      </c>
      <c r="AG3941" s="28">
        <f>SUM(AD3941:AF3941)</f>
        <v>0</v>
      </c>
      <c r="AH3941" s="13" t="s">
        <v>40</v>
      </c>
      <c r="AI3941" s="13" t="s">
        <v>41</v>
      </c>
      <c r="AK3941" s="14" t="s">
        <v>25</v>
      </c>
      <c r="AL3941" s="15">
        <v>0.05</v>
      </c>
      <c r="AM3941" s="16" t="s">
        <v>3</v>
      </c>
    </row>
    <row r="3942" spans="1:39" s="3" customFormat="1" ht="13.8" x14ac:dyDescent="0.25">
      <c r="A3942" s="7" t="str">
        <f>A3941</f>
        <v>(Enter Broadcasting Company Name)</v>
      </c>
      <c r="B3942" s="7" t="str">
        <f>B3941</f>
        <v>(Enter Call Letters)</v>
      </c>
      <c r="C3942" s="8" t="str">
        <f>C3941</f>
        <v>(Select AM/FM)</v>
      </c>
      <c r="D3942" s="30"/>
      <c r="E3942" s="8" t="str">
        <f>E3941</f>
        <v>(Select Station Province)</v>
      </c>
      <c r="F3942" s="9" t="str">
        <f>IFERROR(VLOOKUP(E3942,Template!$AK$5:$AL$17,2,FALSE),"")</f>
        <v/>
      </c>
      <c r="G3942" s="42" t="s">
        <v>8</v>
      </c>
      <c r="H3942" s="42" t="s">
        <v>9</v>
      </c>
      <c r="I3942" s="32" t="s">
        <v>65</v>
      </c>
      <c r="J3942" s="32" t="s">
        <v>66</v>
      </c>
      <c r="K3942" s="33">
        <f t="shared" ref="K3942:K3952" si="11042">IFERROR(I3942+J3942,0)</f>
        <v>0</v>
      </c>
      <c r="L3942" s="33">
        <f t="shared" ref="L3942:L3952" si="11043">IFERROR(L3941+K3942,"")</f>
        <v>0</v>
      </c>
      <c r="M3942" s="34">
        <f t="shared" si="11041"/>
        <v>0</v>
      </c>
      <c r="N3942" s="34">
        <f>IF(AND(L3942&gt;$N$4,L3942&lt;=$O$4),K3942-M3942,IF(AND(L3941&gt;$N$4,L3941&lt;=$O$4),$O$4-L3941,IF(L3941&gt;$O$4,0,IF(L3942&lt;$N$4,0,MIN(L3942-$N$4,$N$4)))))</f>
        <v>0</v>
      </c>
      <c r="O3942" s="34">
        <f t="shared" ref="O3942:O3952" si="11044">IF(L3942&gt;$O$4,K3942-M3942-N3942,0)</f>
        <v>0</v>
      </c>
      <c r="P3942" s="12" t="str">
        <f>P3941</f>
        <v>(Select Language)</v>
      </c>
      <c r="Q3942" s="12" t="str">
        <f>Q3941</f>
        <v>(Select Usage)</v>
      </c>
      <c r="R3942" s="33">
        <f t="shared" ref="R3942:R3952" si="11045">IF(AND($Q3942="LOW",$P3942="French"),M3942*R$4,0)</f>
        <v>0</v>
      </c>
      <c r="S3942" s="33">
        <f t="shared" ref="S3942:S3952" si="11046">IF(AND($Q3942="LOW",$P3942="French"),N3942*S$4,0)</f>
        <v>0</v>
      </c>
      <c r="T3942" s="33">
        <f t="shared" ref="T3942:T3952" si="11047">IF(AND($Q3942="LOW",$P3942="French"),O3942*T$4,0)</f>
        <v>0</v>
      </c>
      <c r="U3942" s="33">
        <f t="shared" ref="U3942:U3952" si="11048">IF(AND($Q3942="HIGH",$P3942="French"),M3942*U$4,0)</f>
        <v>0</v>
      </c>
      <c r="V3942" s="33">
        <f t="shared" ref="V3942:V3952" si="11049">IF(AND($Q3942="HIGH",$P3942="French"),N3942*V$4,0)</f>
        <v>0</v>
      </c>
      <c r="W3942" s="33">
        <f t="shared" ref="W3942:W3952" si="11050">IF(AND($Q3942="HIGH",$P3942="French"),O3942*W$4,0)</f>
        <v>0</v>
      </c>
      <c r="X3942" s="33">
        <f t="shared" ref="X3942:X3952" si="11051">IF(AND($Q3942="LOW",$P3942="English"),M3942*X$4,0)</f>
        <v>0</v>
      </c>
      <c r="Y3942" s="33">
        <f t="shared" ref="Y3942:Y3952" si="11052">IF(AND($Q3942="LOW",$P3942="English"),N3942*Y$4,0)</f>
        <v>0</v>
      </c>
      <c r="Z3942" s="33">
        <f t="shared" ref="Z3942:Z3952" si="11053">IF(AND($Q3942="LOW",$P3942="English"),O3942*Z$4,0)</f>
        <v>0</v>
      </c>
      <c r="AA3942" s="33">
        <f t="shared" ref="AA3942:AA3952" si="11054">IF(AND($Q3942="HIGH",$P3942="English"),M3942*AA$4,0)</f>
        <v>0</v>
      </c>
      <c r="AB3942" s="33">
        <f t="shared" ref="AB3942:AB3952" si="11055">IF(AND($Q3942="HIGH",$P3942="English"),N3942*AB$4,0)</f>
        <v>0</v>
      </c>
      <c r="AC3942" s="33">
        <f t="shared" ref="AC3942:AC3952" si="11056">IF(AND($Q3942="HIGH",$P3942="English"),O3942*AC$4,0)</f>
        <v>0</v>
      </c>
      <c r="AD3942" s="26">
        <f t="shared" ref="AD3942:AD3946" si="11057">SUM(R3942:AC3942)</f>
        <v>0</v>
      </c>
      <c r="AE3942" s="46" t="str">
        <f>IFERROR(IF(AE$3=VLOOKUP($E3942,Template!$AK$5:$AM$17,3,FALSE),$AD3942*$F3942,0),"0.00")</f>
        <v>0.00</v>
      </c>
      <c r="AF3942" s="46" t="str">
        <f>IFERROR(IF(AF$3=VLOOKUP($E3942,Template!$AK$5:$AM$17,3,FALSE),$AD3942*$F3942,0),"0.00")</f>
        <v>0.00</v>
      </c>
      <c r="AG3942" s="28">
        <f t="shared" ref="AG3942:AG3952" si="11058">SUM(AD3942:AF3942)</f>
        <v>0</v>
      </c>
      <c r="AH3942" s="13" t="s">
        <v>40</v>
      </c>
      <c r="AI3942" s="13" t="s">
        <v>41</v>
      </c>
      <c r="AK3942" s="14" t="s">
        <v>23</v>
      </c>
      <c r="AL3942" s="15">
        <v>0.05</v>
      </c>
      <c r="AM3942" s="16" t="s">
        <v>3</v>
      </c>
    </row>
    <row r="3943" spans="1:39" s="3" customFormat="1" ht="13.8" x14ac:dyDescent="0.25">
      <c r="A3943" s="7" t="str">
        <f t="shared" ref="A3943:C3943" si="11059">A3942</f>
        <v>(Enter Broadcasting Company Name)</v>
      </c>
      <c r="B3943" s="7" t="str">
        <f t="shared" si="11059"/>
        <v>(Enter Call Letters)</v>
      </c>
      <c r="C3943" s="8" t="str">
        <f t="shared" si="11059"/>
        <v>(Select AM/FM)</v>
      </c>
      <c r="D3943" s="30"/>
      <c r="E3943" s="8" t="str">
        <f t="shared" ref="E3943:E3952" si="11060">E3942</f>
        <v>(Select Station Province)</v>
      </c>
      <c r="F3943" s="9" t="str">
        <f>IFERROR(VLOOKUP(E3943,Template!$AK$5:$AL$17,2,FALSE),"")</f>
        <v/>
      </c>
      <c r="G3943" s="42" t="s">
        <v>6</v>
      </c>
      <c r="H3943" s="42" t="s">
        <v>10</v>
      </c>
      <c r="I3943" s="32" t="s">
        <v>65</v>
      </c>
      <c r="J3943" s="32" t="s">
        <v>66</v>
      </c>
      <c r="K3943" s="33">
        <f t="shared" si="11042"/>
        <v>0</v>
      </c>
      <c r="L3943" s="33">
        <f t="shared" si="11043"/>
        <v>0</v>
      </c>
      <c r="M3943" s="34">
        <f t="shared" si="11041"/>
        <v>0</v>
      </c>
      <c r="N3943" s="34">
        <f t="shared" ref="N3943:N3952" si="11061">IF(AND(L3943&gt;$N$4,L3943&lt;=$O$4),K3943-M3943,IF(AND(L3942&gt;$N$4,L3942&lt;=$O$4),$O$4-L3942,IF(L3942&gt;$O$4,0,IF(L3943&lt;$N$4,0,MIN(L3943-$N$4,$N$4)))))</f>
        <v>0</v>
      </c>
      <c r="O3943" s="34">
        <f t="shared" si="11044"/>
        <v>0</v>
      </c>
      <c r="P3943" s="12" t="str">
        <f t="shared" ref="P3943:Q3943" si="11062">P3942</f>
        <v>(Select Language)</v>
      </c>
      <c r="Q3943" s="12" t="str">
        <f t="shared" si="11062"/>
        <v>(Select Usage)</v>
      </c>
      <c r="R3943" s="33">
        <f t="shared" si="11045"/>
        <v>0</v>
      </c>
      <c r="S3943" s="33">
        <f t="shared" si="11046"/>
        <v>0</v>
      </c>
      <c r="T3943" s="33">
        <f t="shared" si="11047"/>
        <v>0</v>
      </c>
      <c r="U3943" s="33">
        <f t="shared" si="11048"/>
        <v>0</v>
      </c>
      <c r="V3943" s="33">
        <f t="shared" si="11049"/>
        <v>0</v>
      </c>
      <c r="W3943" s="33">
        <f t="shared" si="11050"/>
        <v>0</v>
      </c>
      <c r="X3943" s="33">
        <f t="shared" si="11051"/>
        <v>0</v>
      </c>
      <c r="Y3943" s="33">
        <f t="shared" si="11052"/>
        <v>0</v>
      </c>
      <c r="Z3943" s="33">
        <f t="shared" si="11053"/>
        <v>0</v>
      </c>
      <c r="AA3943" s="33">
        <f t="shared" si="11054"/>
        <v>0</v>
      </c>
      <c r="AB3943" s="33">
        <f t="shared" si="11055"/>
        <v>0</v>
      </c>
      <c r="AC3943" s="33">
        <f t="shared" si="11056"/>
        <v>0</v>
      </c>
      <c r="AD3943" s="26">
        <f t="shared" si="11057"/>
        <v>0</v>
      </c>
      <c r="AE3943" s="46" t="str">
        <f>IFERROR(IF(AE$3=VLOOKUP($E3943,Template!$AK$5:$AM$17,3,FALSE),$AD3943*$F3943,0),"0.00")</f>
        <v>0.00</v>
      </c>
      <c r="AF3943" s="46" t="str">
        <f>IFERROR(IF(AF$3=VLOOKUP($E3943,Template!$AK$5:$AM$17,3,FALSE),$AD3943*$F3943,0),"0.00")</f>
        <v>0.00</v>
      </c>
      <c r="AG3943" s="28">
        <f t="shared" si="11058"/>
        <v>0</v>
      </c>
      <c r="AH3943" s="13" t="s">
        <v>40</v>
      </c>
      <c r="AI3943" s="13" t="s">
        <v>41</v>
      </c>
      <c r="AK3943" s="14" t="s">
        <v>24</v>
      </c>
      <c r="AL3943" s="15">
        <v>0.05</v>
      </c>
      <c r="AM3943" s="16" t="s">
        <v>3</v>
      </c>
    </row>
    <row r="3944" spans="1:39" s="3" customFormat="1" ht="13.8" x14ac:dyDescent="0.25">
      <c r="A3944" s="7" t="str">
        <f t="shared" ref="A3944:C3944" si="11063">A3943</f>
        <v>(Enter Broadcasting Company Name)</v>
      </c>
      <c r="B3944" s="7" t="str">
        <f t="shared" si="11063"/>
        <v>(Enter Call Letters)</v>
      </c>
      <c r="C3944" s="8" t="str">
        <f t="shared" si="11063"/>
        <v>(Select AM/FM)</v>
      </c>
      <c r="D3944" s="30"/>
      <c r="E3944" s="8" t="str">
        <f t="shared" si="11060"/>
        <v>(Select Station Province)</v>
      </c>
      <c r="F3944" s="9" t="str">
        <f>IFERROR(VLOOKUP(E3944,Template!$AK$5:$AL$17,2,FALSE),"")</f>
        <v/>
      </c>
      <c r="G3944" s="42" t="s">
        <v>9</v>
      </c>
      <c r="H3944" s="42" t="s">
        <v>11</v>
      </c>
      <c r="I3944" s="32" t="s">
        <v>65</v>
      </c>
      <c r="J3944" s="32" t="s">
        <v>66</v>
      </c>
      <c r="K3944" s="33">
        <f t="shared" si="11042"/>
        <v>0</v>
      </c>
      <c r="L3944" s="33">
        <f t="shared" si="11043"/>
        <v>0</v>
      </c>
      <c r="M3944" s="34">
        <f t="shared" si="11041"/>
        <v>0</v>
      </c>
      <c r="N3944" s="34">
        <f t="shared" si="11061"/>
        <v>0</v>
      </c>
      <c r="O3944" s="34">
        <f t="shared" si="11044"/>
        <v>0</v>
      </c>
      <c r="P3944" s="12" t="str">
        <f t="shared" ref="P3944:Q3944" si="11064">P3943</f>
        <v>(Select Language)</v>
      </c>
      <c r="Q3944" s="12" t="str">
        <f t="shared" si="11064"/>
        <v>(Select Usage)</v>
      </c>
      <c r="R3944" s="33">
        <f t="shared" si="11045"/>
        <v>0</v>
      </c>
      <c r="S3944" s="33">
        <f t="shared" si="11046"/>
        <v>0</v>
      </c>
      <c r="T3944" s="33">
        <f t="shared" si="11047"/>
        <v>0</v>
      </c>
      <c r="U3944" s="33">
        <f t="shared" si="11048"/>
        <v>0</v>
      </c>
      <c r="V3944" s="33">
        <f t="shared" si="11049"/>
        <v>0</v>
      </c>
      <c r="W3944" s="33">
        <f t="shared" si="11050"/>
        <v>0</v>
      </c>
      <c r="X3944" s="33">
        <f t="shared" si="11051"/>
        <v>0</v>
      </c>
      <c r="Y3944" s="33">
        <f t="shared" si="11052"/>
        <v>0</v>
      </c>
      <c r="Z3944" s="33">
        <f t="shared" si="11053"/>
        <v>0</v>
      </c>
      <c r="AA3944" s="33">
        <f t="shared" si="11054"/>
        <v>0</v>
      </c>
      <c r="AB3944" s="33">
        <f t="shared" si="11055"/>
        <v>0</v>
      </c>
      <c r="AC3944" s="33">
        <f t="shared" si="11056"/>
        <v>0</v>
      </c>
      <c r="AD3944" s="26">
        <f t="shared" si="11057"/>
        <v>0</v>
      </c>
      <c r="AE3944" s="46" t="str">
        <f>IFERROR(IF(AE$3=VLOOKUP($E3944,Template!$AK$5:$AM$17,3,FALSE),$AD3944*$F3944,0),"0.00")</f>
        <v>0.00</v>
      </c>
      <c r="AF3944" s="46" t="str">
        <f>IFERROR(IF(AF$3=VLOOKUP($E3944,Template!$AK$5:$AM$17,3,FALSE),$AD3944*$F3944,0),"0.00")</f>
        <v>0.00</v>
      </c>
      <c r="AG3944" s="28">
        <f t="shared" si="11058"/>
        <v>0</v>
      </c>
      <c r="AH3944" s="13" t="s">
        <v>40</v>
      </c>
      <c r="AI3944" s="13" t="s">
        <v>41</v>
      </c>
      <c r="AK3944" s="14" t="s">
        <v>22</v>
      </c>
      <c r="AL3944" s="15">
        <v>0.15</v>
      </c>
      <c r="AM3944" s="16" t="s">
        <v>2</v>
      </c>
    </row>
    <row r="3945" spans="1:39" s="3" customFormat="1" ht="13.8" x14ac:dyDescent="0.25">
      <c r="A3945" s="7" t="str">
        <f t="shared" ref="A3945:C3945" si="11065">A3944</f>
        <v>(Enter Broadcasting Company Name)</v>
      </c>
      <c r="B3945" s="7" t="str">
        <f t="shared" si="11065"/>
        <v>(Enter Call Letters)</v>
      </c>
      <c r="C3945" s="8" t="str">
        <f t="shared" si="11065"/>
        <v>(Select AM/FM)</v>
      </c>
      <c r="D3945" s="30"/>
      <c r="E3945" s="8" t="str">
        <f t="shared" si="11060"/>
        <v>(Select Station Province)</v>
      </c>
      <c r="F3945" s="9" t="str">
        <f>IFERROR(VLOOKUP(E3945,Template!$AK$5:$AL$17,2,FALSE),"")</f>
        <v/>
      </c>
      <c r="G3945" s="42" t="s">
        <v>10</v>
      </c>
      <c r="H3945" s="42" t="s">
        <v>12</v>
      </c>
      <c r="I3945" s="32" t="s">
        <v>65</v>
      </c>
      <c r="J3945" s="32" t="s">
        <v>66</v>
      </c>
      <c r="K3945" s="33">
        <f t="shared" si="11042"/>
        <v>0</v>
      </c>
      <c r="L3945" s="33">
        <f t="shared" si="11043"/>
        <v>0</v>
      </c>
      <c r="M3945" s="34">
        <f t="shared" si="11041"/>
        <v>0</v>
      </c>
      <c r="N3945" s="34">
        <f t="shared" si="11061"/>
        <v>0</v>
      </c>
      <c r="O3945" s="34">
        <f t="shared" si="11044"/>
        <v>0</v>
      </c>
      <c r="P3945" s="12" t="str">
        <f t="shared" ref="P3945:Q3945" si="11066">P3944</f>
        <v>(Select Language)</v>
      </c>
      <c r="Q3945" s="12" t="str">
        <f t="shared" si="11066"/>
        <v>(Select Usage)</v>
      </c>
      <c r="R3945" s="33">
        <f t="shared" si="11045"/>
        <v>0</v>
      </c>
      <c r="S3945" s="33">
        <f t="shared" si="11046"/>
        <v>0</v>
      </c>
      <c r="T3945" s="33">
        <f t="shared" si="11047"/>
        <v>0</v>
      </c>
      <c r="U3945" s="33">
        <f t="shared" si="11048"/>
        <v>0</v>
      </c>
      <c r="V3945" s="33">
        <f t="shared" si="11049"/>
        <v>0</v>
      </c>
      <c r="W3945" s="33">
        <f t="shared" si="11050"/>
        <v>0</v>
      </c>
      <c r="X3945" s="33">
        <f t="shared" si="11051"/>
        <v>0</v>
      </c>
      <c r="Y3945" s="33">
        <f t="shared" si="11052"/>
        <v>0</v>
      </c>
      <c r="Z3945" s="33">
        <f t="shared" si="11053"/>
        <v>0</v>
      </c>
      <c r="AA3945" s="33">
        <f t="shared" si="11054"/>
        <v>0</v>
      </c>
      <c r="AB3945" s="33">
        <f t="shared" si="11055"/>
        <v>0</v>
      </c>
      <c r="AC3945" s="33">
        <f t="shared" si="11056"/>
        <v>0</v>
      </c>
      <c r="AD3945" s="26">
        <f t="shared" si="11057"/>
        <v>0</v>
      </c>
      <c r="AE3945" s="46" t="str">
        <f>IFERROR(IF(AE$3=VLOOKUP($E3945,Template!$AK$5:$AM$17,3,FALSE),$AD3945*$F3945,0),"0.00")</f>
        <v>0.00</v>
      </c>
      <c r="AF3945" s="46" t="str">
        <f>IFERROR(IF(AF$3=VLOOKUP($E3945,Template!$AK$5:$AM$17,3,FALSE),$AD3945*$F3945,0),"0.00")</f>
        <v>0.00</v>
      </c>
      <c r="AG3945" s="28">
        <f t="shared" si="11058"/>
        <v>0</v>
      </c>
      <c r="AH3945" s="13" t="s">
        <v>40</v>
      </c>
      <c r="AI3945" s="13" t="s">
        <v>41</v>
      </c>
      <c r="AK3945" s="14" t="s">
        <v>26</v>
      </c>
      <c r="AL3945" s="15">
        <v>0.15</v>
      </c>
      <c r="AM3945" s="16" t="s">
        <v>2</v>
      </c>
    </row>
    <row r="3946" spans="1:39" s="3" customFormat="1" ht="13.8" x14ac:dyDescent="0.25">
      <c r="A3946" s="7" t="str">
        <f t="shared" ref="A3946:C3946" si="11067">A3945</f>
        <v>(Enter Broadcasting Company Name)</v>
      </c>
      <c r="B3946" s="7" t="str">
        <f t="shared" si="11067"/>
        <v>(Enter Call Letters)</v>
      </c>
      <c r="C3946" s="8" t="str">
        <f t="shared" si="11067"/>
        <v>(Select AM/FM)</v>
      </c>
      <c r="D3946" s="30"/>
      <c r="E3946" s="8" t="str">
        <f t="shared" si="11060"/>
        <v>(Select Station Province)</v>
      </c>
      <c r="F3946" s="9" t="str">
        <f>IFERROR(VLOOKUP(E3946,Template!$AK$5:$AL$17,2,FALSE),"")</f>
        <v/>
      </c>
      <c r="G3946" s="42" t="s">
        <v>11</v>
      </c>
      <c r="H3946" s="42" t="s">
        <v>13</v>
      </c>
      <c r="I3946" s="32" t="s">
        <v>65</v>
      </c>
      <c r="J3946" s="32" t="s">
        <v>66</v>
      </c>
      <c r="K3946" s="33">
        <f t="shared" si="11042"/>
        <v>0</v>
      </c>
      <c r="L3946" s="33">
        <f t="shared" si="11043"/>
        <v>0</v>
      </c>
      <c r="M3946" s="34">
        <f t="shared" si="11041"/>
        <v>0</v>
      </c>
      <c r="N3946" s="34">
        <f t="shared" si="11061"/>
        <v>0</v>
      </c>
      <c r="O3946" s="34">
        <f t="shared" si="11044"/>
        <v>0</v>
      </c>
      <c r="P3946" s="12" t="str">
        <f t="shared" ref="P3946:Q3946" si="11068">P3945</f>
        <v>(Select Language)</v>
      </c>
      <c r="Q3946" s="12" t="str">
        <f t="shared" si="11068"/>
        <v>(Select Usage)</v>
      </c>
      <c r="R3946" s="33">
        <f t="shared" si="11045"/>
        <v>0</v>
      </c>
      <c r="S3946" s="33">
        <f t="shared" si="11046"/>
        <v>0</v>
      </c>
      <c r="T3946" s="33">
        <f t="shared" si="11047"/>
        <v>0</v>
      </c>
      <c r="U3946" s="33">
        <f t="shared" si="11048"/>
        <v>0</v>
      </c>
      <c r="V3946" s="33">
        <f t="shared" si="11049"/>
        <v>0</v>
      </c>
      <c r="W3946" s="33">
        <f t="shared" si="11050"/>
        <v>0</v>
      </c>
      <c r="X3946" s="33">
        <f t="shared" si="11051"/>
        <v>0</v>
      </c>
      <c r="Y3946" s="33">
        <f t="shared" si="11052"/>
        <v>0</v>
      </c>
      <c r="Z3946" s="33">
        <f t="shared" si="11053"/>
        <v>0</v>
      </c>
      <c r="AA3946" s="33">
        <f t="shared" si="11054"/>
        <v>0</v>
      </c>
      <c r="AB3946" s="33">
        <f t="shared" si="11055"/>
        <v>0</v>
      </c>
      <c r="AC3946" s="33">
        <f t="shared" si="11056"/>
        <v>0</v>
      </c>
      <c r="AD3946" s="26">
        <f t="shared" si="11057"/>
        <v>0</v>
      </c>
      <c r="AE3946" s="46" t="str">
        <f>IFERROR(IF(AE$3=VLOOKUP($E3946,Template!$AK$5:$AM$17,3,FALSE),$AD3946*$F3946,0),"0.00")</f>
        <v>0.00</v>
      </c>
      <c r="AF3946" s="46" t="str">
        <f>IFERROR(IF(AF$3=VLOOKUP($E3946,Template!$AK$5:$AM$17,3,FALSE),$AD3946*$F3946,0),"0.00")</f>
        <v>0.00</v>
      </c>
      <c r="AG3946" s="28">
        <f t="shared" si="11058"/>
        <v>0</v>
      </c>
      <c r="AH3946" s="13" t="s">
        <v>40</v>
      </c>
      <c r="AI3946" s="13" t="s">
        <v>41</v>
      </c>
      <c r="AK3946" s="14" t="s">
        <v>27</v>
      </c>
      <c r="AL3946" s="15">
        <v>0.15</v>
      </c>
      <c r="AM3946" s="16" t="s">
        <v>2</v>
      </c>
    </row>
    <row r="3947" spans="1:39" s="3" customFormat="1" ht="13.8" x14ac:dyDescent="0.25">
      <c r="A3947" s="7" t="str">
        <f t="shared" ref="A3947:C3947" si="11069">A3946</f>
        <v>(Enter Broadcasting Company Name)</v>
      </c>
      <c r="B3947" s="7" t="str">
        <f t="shared" si="11069"/>
        <v>(Enter Call Letters)</v>
      </c>
      <c r="C3947" s="8" t="str">
        <f t="shared" si="11069"/>
        <v>(Select AM/FM)</v>
      </c>
      <c r="D3947" s="30"/>
      <c r="E3947" s="8" t="str">
        <f t="shared" si="11060"/>
        <v>(Select Station Province)</v>
      </c>
      <c r="F3947" s="9" t="str">
        <f>IFERROR(VLOOKUP(E3947,Template!$AK$5:$AL$17,2,FALSE),"")</f>
        <v/>
      </c>
      <c r="G3947" s="42" t="s">
        <v>12</v>
      </c>
      <c r="H3947" s="42" t="s">
        <v>15</v>
      </c>
      <c r="I3947" s="32" t="s">
        <v>65</v>
      </c>
      <c r="J3947" s="32" t="s">
        <v>66</v>
      </c>
      <c r="K3947" s="33">
        <f t="shared" si="11042"/>
        <v>0</v>
      </c>
      <c r="L3947" s="33">
        <f t="shared" si="11043"/>
        <v>0</v>
      </c>
      <c r="M3947" s="34">
        <f t="shared" si="11041"/>
        <v>0</v>
      </c>
      <c r="N3947" s="34">
        <f t="shared" si="11061"/>
        <v>0</v>
      </c>
      <c r="O3947" s="34">
        <f t="shared" si="11044"/>
        <v>0</v>
      </c>
      <c r="P3947" s="12" t="str">
        <f t="shared" ref="P3947:Q3947" si="11070">P3946</f>
        <v>(Select Language)</v>
      </c>
      <c r="Q3947" s="12" t="str">
        <f t="shared" si="11070"/>
        <v>(Select Usage)</v>
      </c>
      <c r="R3947" s="33">
        <f t="shared" si="11045"/>
        <v>0</v>
      </c>
      <c r="S3947" s="33">
        <f t="shared" si="11046"/>
        <v>0</v>
      </c>
      <c r="T3947" s="33">
        <f t="shared" si="11047"/>
        <v>0</v>
      </c>
      <c r="U3947" s="33">
        <f t="shared" si="11048"/>
        <v>0</v>
      </c>
      <c r="V3947" s="33">
        <f t="shared" si="11049"/>
        <v>0</v>
      </c>
      <c r="W3947" s="33">
        <f t="shared" si="11050"/>
        <v>0</v>
      </c>
      <c r="X3947" s="33">
        <f t="shared" si="11051"/>
        <v>0</v>
      </c>
      <c r="Y3947" s="33">
        <f t="shared" si="11052"/>
        <v>0</v>
      </c>
      <c r="Z3947" s="33">
        <f t="shared" si="11053"/>
        <v>0</v>
      </c>
      <c r="AA3947" s="33">
        <f t="shared" si="11054"/>
        <v>0</v>
      </c>
      <c r="AB3947" s="33">
        <f t="shared" si="11055"/>
        <v>0</v>
      </c>
      <c r="AC3947" s="33">
        <f t="shared" si="11056"/>
        <v>0</v>
      </c>
      <c r="AD3947" s="26">
        <f>SUM(R3947:AC3947)</f>
        <v>0</v>
      </c>
      <c r="AE3947" s="46" t="str">
        <f>IFERROR(IF(AE$3=VLOOKUP($E3947,Template!$AK$5:$AM$17,3,FALSE),$AD3947*$F3947,0),"0.00")</f>
        <v>0.00</v>
      </c>
      <c r="AF3947" s="46" t="str">
        <f>IFERROR(IF(AF$3=VLOOKUP($E3947,Template!$AK$5:$AM$17,3,FALSE),$AD3947*$F3947,0),"0.00")</f>
        <v>0.00</v>
      </c>
      <c r="AG3947" s="28">
        <f t="shared" si="11058"/>
        <v>0</v>
      </c>
      <c r="AH3947" s="13" t="s">
        <v>40</v>
      </c>
      <c r="AI3947" s="13" t="s">
        <v>41</v>
      </c>
      <c r="AK3947" s="14" t="s">
        <v>28</v>
      </c>
      <c r="AL3947" s="15">
        <v>0.05</v>
      </c>
      <c r="AM3947" s="16" t="s">
        <v>3</v>
      </c>
    </row>
    <row r="3948" spans="1:39" s="3" customFormat="1" ht="13.8" x14ac:dyDescent="0.25">
      <c r="A3948" s="7" t="str">
        <f t="shared" ref="A3948:C3948" si="11071">A3947</f>
        <v>(Enter Broadcasting Company Name)</v>
      </c>
      <c r="B3948" s="7" t="str">
        <f t="shared" si="11071"/>
        <v>(Enter Call Letters)</v>
      </c>
      <c r="C3948" s="8" t="str">
        <f t="shared" si="11071"/>
        <v>(Select AM/FM)</v>
      </c>
      <c r="D3948" s="30"/>
      <c r="E3948" s="8" t="str">
        <f t="shared" si="11060"/>
        <v>(Select Station Province)</v>
      </c>
      <c r="F3948" s="9" t="str">
        <f>IFERROR(VLOOKUP(E3948,Template!$AK$5:$AL$17,2,FALSE),"")</f>
        <v/>
      </c>
      <c r="G3948" s="42" t="s">
        <v>13</v>
      </c>
      <c r="H3948" s="42" t="s">
        <v>16</v>
      </c>
      <c r="I3948" s="32" t="s">
        <v>65</v>
      </c>
      <c r="J3948" s="32" t="s">
        <v>66</v>
      </c>
      <c r="K3948" s="33">
        <f t="shared" si="11042"/>
        <v>0</v>
      </c>
      <c r="L3948" s="33">
        <f t="shared" si="11043"/>
        <v>0</v>
      </c>
      <c r="M3948" s="34">
        <f t="shared" si="11041"/>
        <v>0</v>
      </c>
      <c r="N3948" s="34">
        <f t="shared" si="11061"/>
        <v>0</v>
      </c>
      <c r="O3948" s="34">
        <f t="shared" si="11044"/>
        <v>0</v>
      </c>
      <c r="P3948" s="12" t="str">
        <f t="shared" ref="P3948:Q3948" si="11072">P3947</f>
        <v>(Select Language)</v>
      </c>
      <c r="Q3948" s="12" t="str">
        <f t="shared" si="11072"/>
        <v>(Select Usage)</v>
      </c>
      <c r="R3948" s="33">
        <f t="shared" si="11045"/>
        <v>0</v>
      </c>
      <c r="S3948" s="33">
        <f t="shared" si="11046"/>
        <v>0</v>
      </c>
      <c r="T3948" s="33">
        <f t="shared" si="11047"/>
        <v>0</v>
      </c>
      <c r="U3948" s="33">
        <f t="shared" si="11048"/>
        <v>0</v>
      </c>
      <c r="V3948" s="33">
        <f t="shared" si="11049"/>
        <v>0</v>
      </c>
      <c r="W3948" s="33">
        <f t="shared" si="11050"/>
        <v>0</v>
      </c>
      <c r="X3948" s="33">
        <f t="shared" si="11051"/>
        <v>0</v>
      </c>
      <c r="Y3948" s="33">
        <f t="shared" si="11052"/>
        <v>0</v>
      </c>
      <c r="Z3948" s="33">
        <f t="shared" si="11053"/>
        <v>0</v>
      </c>
      <c r="AA3948" s="33">
        <f t="shared" si="11054"/>
        <v>0</v>
      </c>
      <c r="AB3948" s="33">
        <f t="shared" si="11055"/>
        <v>0</v>
      </c>
      <c r="AC3948" s="33">
        <f t="shared" si="11056"/>
        <v>0</v>
      </c>
      <c r="AD3948" s="26">
        <f t="shared" ref="AD3948:AD3950" si="11073">SUM(R3948:AC3948)</f>
        <v>0</v>
      </c>
      <c r="AE3948" s="46" t="str">
        <f>IFERROR(IF(AE$3=VLOOKUP($E3948,Template!$AK$5:$AM$17,3,FALSE),$AD3948*$F3948,0),"0.00")</f>
        <v>0.00</v>
      </c>
      <c r="AF3948" s="46" t="str">
        <f>IFERROR(IF(AF$3=VLOOKUP($E3948,Template!$AK$5:$AM$17,3,FALSE),$AD3948*$F3948,0),"0.00")</f>
        <v>0.00</v>
      </c>
      <c r="AG3948" s="28">
        <f t="shared" si="11058"/>
        <v>0</v>
      </c>
      <c r="AH3948" s="13" t="s">
        <v>40</v>
      </c>
      <c r="AI3948" s="13" t="s">
        <v>41</v>
      </c>
      <c r="AK3948" s="14" t="s">
        <v>70</v>
      </c>
      <c r="AL3948" s="15">
        <v>0.05</v>
      </c>
      <c r="AM3948" s="16" t="s">
        <v>3</v>
      </c>
    </row>
    <row r="3949" spans="1:39" s="3" customFormat="1" ht="13.8" x14ac:dyDescent="0.25">
      <c r="A3949" s="7" t="str">
        <f t="shared" ref="A3949:C3949" si="11074">A3948</f>
        <v>(Enter Broadcasting Company Name)</v>
      </c>
      <c r="B3949" s="7" t="str">
        <f t="shared" si="11074"/>
        <v>(Enter Call Letters)</v>
      </c>
      <c r="C3949" s="8" t="str">
        <f t="shared" si="11074"/>
        <v>(Select AM/FM)</v>
      </c>
      <c r="D3949" s="30"/>
      <c r="E3949" s="8" t="str">
        <f t="shared" si="11060"/>
        <v>(Select Station Province)</v>
      </c>
      <c r="F3949" s="9" t="str">
        <f>IFERROR(VLOOKUP(E3949,Template!$AK$5:$AL$17,2,FALSE),"")</f>
        <v/>
      </c>
      <c r="G3949" s="42" t="s">
        <v>15</v>
      </c>
      <c r="H3949" s="42" t="s">
        <v>17</v>
      </c>
      <c r="I3949" s="32" t="s">
        <v>65</v>
      </c>
      <c r="J3949" s="32" t="s">
        <v>66</v>
      </c>
      <c r="K3949" s="33">
        <f t="shared" si="11042"/>
        <v>0</v>
      </c>
      <c r="L3949" s="33">
        <f t="shared" si="11043"/>
        <v>0</v>
      </c>
      <c r="M3949" s="34">
        <f t="shared" si="11041"/>
        <v>0</v>
      </c>
      <c r="N3949" s="34">
        <f t="shared" si="11061"/>
        <v>0</v>
      </c>
      <c r="O3949" s="34">
        <f t="shared" si="11044"/>
        <v>0</v>
      </c>
      <c r="P3949" s="12" t="str">
        <f t="shared" ref="P3949:Q3949" si="11075">P3948</f>
        <v>(Select Language)</v>
      </c>
      <c r="Q3949" s="12" t="str">
        <f t="shared" si="11075"/>
        <v>(Select Usage)</v>
      </c>
      <c r="R3949" s="33">
        <f t="shared" si="11045"/>
        <v>0</v>
      </c>
      <c r="S3949" s="33">
        <f t="shared" si="11046"/>
        <v>0</v>
      </c>
      <c r="T3949" s="33">
        <f t="shared" si="11047"/>
        <v>0</v>
      </c>
      <c r="U3949" s="33">
        <f t="shared" si="11048"/>
        <v>0</v>
      </c>
      <c r="V3949" s="33">
        <f t="shared" si="11049"/>
        <v>0</v>
      </c>
      <c r="W3949" s="33">
        <f t="shared" si="11050"/>
        <v>0</v>
      </c>
      <c r="X3949" s="33">
        <f t="shared" si="11051"/>
        <v>0</v>
      </c>
      <c r="Y3949" s="33">
        <f t="shared" si="11052"/>
        <v>0</v>
      </c>
      <c r="Z3949" s="33">
        <f t="shared" si="11053"/>
        <v>0</v>
      </c>
      <c r="AA3949" s="33">
        <f t="shared" si="11054"/>
        <v>0</v>
      </c>
      <c r="AB3949" s="33">
        <f t="shared" si="11055"/>
        <v>0</v>
      </c>
      <c r="AC3949" s="33">
        <f t="shared" si="11056"/>
        <v>0</v>
      </c>
      <c r="AD3949" s="26">
        <f t="shared" si="11073"/>
        <v>0</v>
      </c>
      <c r="AE3949" s="46" t="str">
        <f>IFERROR(IF(AE$3=VLOOKUP($E3949,Template!$AK$5:$AM$17,3,FALSE),$AD3949*$F3949,0),"0.00")</f>
        <v>0.00</v>
      </c>
      <c r="AF3949" s="46" t="str">
        <f>IFERROR(IF(AF$3=VLOOKUP($E3949,Template!$AK$5:$AM$17,3,FALSE),$AD3949*$F3949,0),"0.00")</f>
        <v>0.00</v>
      </c>
      <c r="AG3949" s="28">
        <f t="shared" si="11058"/>
        <v>0</v>
      </c>
      <c r="AH3949" s="13" t="s">
        <v>40</v>
      </c>
      <c r="AI3949" s="13" t="s">
        <v>41</v>
      </c>
      <c r="AK3949" s="14" t="s">
        <v>20</v>
      </c>
      <c r="AL3949" s="15">
        <v>0.13</v>
      </c>
      <c r="AM3949" s="16" t="s">
        <v>2</v>
      </c>
    </row>
    <row r="3950" spans="1:39" s="3" customFormat="1" ht="13.8" x14ac:dyDescent="0.25">
      <c r="A3950" s="7" t="str">
        <f t="shared" ref="A3950:C3950" si="11076">A3949</f>
        <v>(Enter Broadcasting Company Name)</v>
      </c>
      <c r="B3950" s="7" t="str">
        <f t="shared" si="11076"/>
        <v>(Enter Call Letters)</v>
      </c>
      <c r="C3950" s="8" t="str">
        <f t="shared" si="11076"/>
        <v>(Select AM/FM)</v>
      </c>
      <c r="D3950" s="30"/>
      <c r="E3950" s="8" t="str">
        <f t="shared" si="11060"/>
        <v>(Select Station Province)</v>
      </c>
      <c r="F3950" s="9" t="str">
        <f>IFERROR(VLOOKUP(E3950,Template!$AK$5:$AL$17,2,FALSE),"")</f>
        <v/>
      </c>
      <c r="G3950" s="42" t="s">
        <v>16</v>
      </c>
      <c r="H3950" s="42" t="s">
        <v>18</v>
      </c>
      <c r="I3950" s="32" t="s">
        <v>65</v>
      </c>
      <c r="J3950" s="32" t="s">
        <v>66</v>
      </c>
      <c r="K3950" s="33">
        <f t="shared" si="11042"/>
        <v>0</v>
      </c>
      <c r="L3950" s="33">
        <f t="shared" si="11043"/>
        <v>0</v>
      </c>
      <c r="M3950" s="34">
        <f t="shared" si="11041"/>
        <v>0</v>
      </c>
      <c r="N3950" s="34">
        <f t="shared" si="11061"/>
        <v>0</v>
      </c>
      <c r="O3950" s="34">
        <f t="shared" si="11044"/>
        <v>0</v>
      </c>
      <c r="P3950" s="12" t="str">
        <f t="shared" ref="P3950:Q3950" si="11077">P3949</f>
        <v>(Select Language)</v>
      </c>
      <c r="Q3950" s="12" t="str">
        <f t="shared" si="11077"/>
        <v>(Select Usage)</v>
      </c>
      <c r="R3950" s="33">
        <f t="shared" si="11045"/>
        <v>0</v>
      </c>
      <c r="S3950" s="33">
        <f t="shared" si="11046"/>
        <v>0</v>
      </c>
      <c r="T3950" s="33">
        <f t="shared" si="11047"/>
        <v>0</v>
      </c>
      <c r="U3950" s="33">
        <f t="shared" si="11048"/>
        <v>0</v>
      </c>
      <c r="V3950" s="33">
        <f t="shared" si="11049"/>
        <v>0</v>
      </c>
      <c r="W3950" s="33">
        <f t="shared" si="11050"/>
        <v>0</v>
      </c>
      <c r="X3950" s="33">
        <f t="shared" si="11051"/>
        <v>0</v>
      </c>
      <c r="Y3950" s="33">
        <f t="shared" si="11052"/>
        <v>0</v>
      </c>
      <c r="Z3950" s="33">
        <f t="shared" si="11053"/>
        <v>0</v>
      </c>
      <c r="AA3950" s="33">
        <f t="shared" si="11054"/>
        <v>0</v>
      </c>
      <c r="AB3950" s="33">
        <f t="shared" si="11055"/>
        <v>0</v>
      </c>
      <c r="AC3950" s="33">
        <f t="shared" si="11056"/>
        <v>0</v>
      </c>
      <c r="AD3950" s="26">
        <f t="shared" si="11073"/>
        <v>0</v>
      </c>
      <c r="AE3950" s="46" t="str">
        <f>IFERROR(IF(AE$3=VLOOKUP($E3950,Template!$AK$5:$AM$17,3,FALSE),$AD3950*$F3950,0),"0.00")</f>
        <v>0.00</v>
      </c>
      <c r="AF3950" s="46" t="str">
        <f>IFERROR(IF(AF$3=VLOOKUP($E3950,Template!$AK$5:$AM$17,3,FALSE),$AD3950*$F3950,0),"0.00")</f>
        <v>0.00</v>
      </c>
      <c r="AG3950" s="28">
        <f t="shared" si="11058"/>
        <v>0</v>
      </c>
      <c r="AH3950" s="13" t="s">
        <v>40</v>
      </c>
      <c r="AI3950" s="13" t="s">
        <v>41</v>
      </c>
      <c r="AK3950" s="14" t="s">
        <v>69</v>
      </c>
      <c r="AL3950" s="15">
        <v>0.15</v>
      </c>
      <c r="AM3950" s="16" t="s">
        <v>2</v>
      </c>
    </row>
    <row r="3951" spans="1:39" s="3" customFormat="1" ht="13.8" x14ac:dyDescent="0.25">
      <c r="A3951" s="7" t="str">
        <f t="shared" ref="A3951:C3951" si="11078">A3950</f>
        <v>(Enter Broadcasting Company Name)</v>
      </c>
      <c r="B3951" s="7" t="str">
        <f t="shared" si="11078"/>
        <v>(Enter Call Letters)</v>
      </c>
      <c r="C3951" s="8" t="str">
        <f t="shared" si="11078"/>
        <v>(Select AM/FM)</v>
      </c>
      <c r="D3951" s="30"/>
      <c r="E3951" s="8" t="str">
        <f t="shared" si="11060"/>
        <v>(Select Station Province)</v>
      </c>
      <c r="F3951" s="9" t="str">
        <f>IFERROR(VLOOKUP(E3951,Template!$AK$5:$AL$17,2,FALSE),"")</f>
        <v/>
      </c>
      <c r="G3951" s="42" t="s">
        <v>17</v>
      </c>
      <c r="H3951" s="42" t="s">
        <v>7</v>
      </c>
      <c r="I3951" s="32" t="s">
        <v>65</v>
      </c>
      <c r="J3951" s="32" t="s">
        <v>66</v>
      </c>
      <c r="K3951" s="33">
        <f t="shared" si="11042"/>
        <v>0</v>
      </c>
      <c r="L3951" s="33">
        <f t="shared" si="11043"/>
        <v>0</v>
      </c>
      <c r="M3951" s="34">
        <f t="shared" si="11041"/>
        <v>0</v>
      </c>
      <c r="N3951" s="34">
        <f t="shared" si="11061"/>
        <v>0</v>
      </c>
      <c r="O3951" s="34">
        <f t="shared" si="11044"/>
        <v>0</v>
      </c>
      <c r="P3951" s="12" t="str">
        <f t="shared" ref="P3951:Q3951" si="11079">P3950</f>
        <v>(Select Language)</v>
      </c>
      <c r="Q3951" s="12" t="str">
        <f t="shared" si="11079"/>
        <v>(Select Usage)</v>
      </c>
      <c r="R3951" s="33">
        <f t="shared" si="11045"/>
        <v>0</v>
      </c>
      <c r="S3951" s="33">
        <f t="shared" si="11046"/>
        <v>0</v>
      </c>
      <c r="T3951" s="33">
        <f t="shared" si="11047"/>
        <v>0</v>
      </c>
      <c r="U3951" s="33">
        <f t="shared" si="11048"/>
        <v>0</v>
      </c>
      <c r="V3951" s="33">
        <f t="shared" si="11049"/>
        <v>0</v>
      </c>
      <c r="W3951" s="33">
        <f t="shared" si="11050"/>
        <v>0</v>
      </c>
      <c r="X3951" s="33">
        <f t="shared" si="11051"/>
        <v>0</v>
      </c>
      <c r="Y3951" s="33">
        <f t="shared" si="11052"/>
        <v>0</v>
      </c>
      <c r="Z3951" s="33">
        <f t="shared" si="11053"/>
        <v>0</v>
      </c>
      <c r="AA3951" s="33">
        <f t="shared" si="11054"/>
        <v>0</v>
      </c>
      <c r="AB3951" s="33">
        <f t="shared" si="11055"/>
        <v>0</v>
      </c>
      <c r="AC3951" s="33">
        <f t="shared" si="11056"/>
        <v>0</v>
      </c>
      <c r="AD3951" s="26">
        <f>SUM(R3951:AC3951)</f>
        <v>0</v>
      </c>
      <c r="AE3951" s="46" t="str">
        <f>IFERROR(IF(AE$3=VLOOKUP($E3951,Template!$AK$5:$AM$17,3,FALSE),$AD3951*$F3951,0),"0.00")</f>
        <v>0.00</v>
      </c>
      <c r="AF3951" s="46" t="str">
        <f>IFERROR(IF(AF$3=VLOOKUP($E3951,Template!$AK$5:$AM$17,3,FALSE),$AD3951*$F3951,0),"0.00")</f>
        <v>0.00</v>
      </c>
      <c r="AG3951" s="28">
        <f t="shared" si="11058"/>
        <v>0</v>
      </c>
      <c r="AH3951" s="13" t="s">
        <v>40</v>
      </c>
      <c r="AI3951" s="13" t="s">
        <v>41</v>
      </c>
      <c r="AK3951" s="14" t="s">
        <v>29</v>
      </c>
      <c r="AL3951" s="15">
        <v>0.05</v>
      </c>
      <c r="AM3951" s="16" t="s">
        <v>3</v>
      </c>
    </row>
    <row r="3952" spans="1:39" s="3" customFormat="1" ht="13.8" x14ac:dyDescent="0.25">
      <c r="A3952" s="7" t="str">
        <f t="shared" ref="A3952:C3952" si="11080">A3951</f>
        <v>(Enter Broadcasting Company Name)</v>
      </c>
      <c r="B3952" s="7" t="str">
        <f t="shared" si="11080"/>
        <v>(Enter Call Letters)</v>
      </c>
      <c r="C3952" s="8" t="str">
        <f t="shared" si="11080"/>
        <v>(Select AM/FM)</v>
      </c>
      <c r="D3952" s="30"/>
      <c r="E3952" s="8" t="str">
        <f t="shared" si="11060"/>
        <v>(Select Station Province)</v>
      </c>
      <c r="F3952" s="9" t="str">
        <f>IFERROR(VLOOKUP(E3952,Template!$AK$5:$AL$17,2,FALSE),"")</f>
        <v/>
      </c>
      <c r="G3952" s="42" t="s">
        <v>18</v>
      </c>
      <c r="H3952" s="43" t="s">
        <v>8</v>
      </c>
      <c r="I3952" s="32" t="s">
        <v>65</v>
      </c>
      <c r="J3952" s="32" t="s">
        <v>66</v>
      </c>
      <c r="K3952" s="33">
        <f t="shared" si="11042"/>
        <v>0</v>
      </c>
      <c r="L3952" s="33">
        <f t="shared" si="11043"/>
        <v>0</v>
      </c>
      <c r="M3952" s="34">
        <f t="shared" si="11041"/>
        <v>0</v>
      </c>
      <c r="N3952" s="34">
        <f t="shared" si="11061"/>
        <v>0</v>
      </c>
      <c r="O3952" s="34">
        <f t="shared" si="11044"/>
        <v>0</v>
      </c>
      <c r="P3952" s="12" t="str">
        <f t="shared" ref="P3952:Q3952" si="11081">P3951</f>
        <v>(Select Language)</v>
      </c>
      <c r="Q3952" s="12" t="str">
        <f t="shared" si="11081"/>
        <v>(Select Usage)</v>
      </c>
      <c r="R3952" s="33">
        <f t="shared" si="11045"/>
        <v>0</v>
      </c>
      <c r="S3952" s="33">
        <f t="shared" si="11046"/>
        <v>0</v>
      </c>
      <c r="T3952" s="33">
        <f t="shared" si="11047"/>
        <v>0</v>
      </c>
      <c r="U3952" s="33">
        <f t="shared" si="11048"/>
        <v>0</v>
      </c>
      <c r="V3952" s="33">
        <f t="shared" si="11049"/>
        <v>0</v>
      </c>
      <c r="W3952" s="33">
        <f t="shared" si="11050"/>
        <v>0</v>
      </c>
      <c r="X3952" s="33">
        <f t="shared" si="11051"/>
        <v>0</v>
      </c>
      <c r="Y3952" s="33">
        <f t="shared" si="11052"/>
        <v>0</v>
      </c>
      <c r="Z3952" s="33">
        <f t="shared" si="11053"/>
        <v>0</v>
      </c>
      <c r="AA3952" s="33">
        <f t="shared" si="11054"/>
        <v>0</v>
      </c>
      <c r="AB3952" s="33">
        <f t="shared" si="11055"/>
        <v>0</v>
      </c>
      <c r="AC3952" s="33">
        <f t="shared" si="11056"/>
        <v>0</v>
      </c>
      <c r="AD3952" s="26">
        <f t="shared" ref="AD3952" si="11082">SUM(R3952:AC3952)</f>
        <v>0</v>
      </c>
      <c r="AE3952" s="46" t="str">
        <f>IFERROR(IF(AE$3=VLOOKUP($E3952,Template!$AK$5:$AM$17,3,FALSE),$AD3952*$F3952,0),"0.00")</f>
        <v>0.00</v>
      </c>
      <c r="AF3952" s="46" t="str">
        <f>IFERROR(IF(AF$3=VLOOKUP($E3952,Template!$AK$5:$AM$17,3,FALSE),$AD3952*$F3952,0),"0.00")</f>
        <v>0.00</v>
      </c>
      <c r="AG3952" s="28">
        <f t="shared" si="11058"/>
        <v>0</v>
      </c>
      <c r="AH3952" s="13" t="s">
        <v>40</v>
      </c>
      <c r="AI3952" s="13" t="s">
        <v>41</v>
      </c>
      <c r="AK3952" s="14" t="s">
        <v>21</v>
      </c>
      <c r="AL3952" s="15">
        <v>0.05</v>
      </c>
      <c r="AM3952" s="16" t="s">
        <v>3</v>
      </c>
    </row>
    <row r="3953" spans="1:39" ht="13.8" x14ac:dyDescent="0.25">
      <c r="A3953" s="19" t="s">
        <v>4</v>
      </c>
      <c r="B3953" s="19"/>
      <c r="C3953" s="20"/>
      <c r="D3953" s="20"/>
      <c r="E3953" s="20"/>
      <c r="F3953" s="20"/>
      <c r="G3953" s="44"/>
      <c r="H3953" s="44"/>
      <c r="I3953" s="21">
        <f t="shared" ref="I3953:K3953" si="11083">SUM(I3941:I3952)</f>
        <v>0</v>
      </c>
      <c r="J3953" s="21">
        <f t="shared" si="11083"/>
        <v>0</v>
      </c>
      <c r="K3953" s="21">
        <f t="shared" si="11083"/>
        <v>0</v>
      </c>
      <c r="L3953" s="21">
        <f>L3952</f>
        <v>0</v>
      </c>
      <c r="M3953" s="21">
        <f>SUM(M3941:M3952)</f>
        <v>0</v>
      </c>
      <c r="N3953" s="21">
        <f t="shared" ref="N3953:O3953" si="11084">SUM(N3941:N3952)</f>
        <v>0</v>
      </c>
      <c r="O3953" s="21">
        <f t="shared" si="11084"/>
        <v>0</v>
      </c>
      <c r="P3953" s="21"/>
      <c r="Q3953" s="22"/>
      <c r="R3953" s="21">
        <f t="shared" ref="R3953:AI3953" si="11085">SUM(R3941:R3952)</f>
        <v>0</v>
      </c>
      <c r="S3953" s="21">
        <f t="shared" si="11085"/>
        <v>0</v>
      </c>
      <c r="T3953" s="21">
        <f t="shared" si="11085"/>
        <v>0</v>
      </c>
      <c r="U3953" s="21">
        <f t="shared" si="11085"/>
        <v>0</v>
      </c>
      <c r="V3953" s="21">
        <f t="shared" si="11085"/>
        <v>0</v>
      </c>
      <c r="W3953" s="21">
        <f t="shared" si="11085"/>
        <v>0</v>
      </c>
      <c r="X3953" s="21">
        <f t="shared" si="11085"/>
        <v>0</v>
      </c>
      <c r="Y3953" s="21">
        <f t="shared" si="11085"/>
        <v>0</v>
      </c>
      <c r="Z3953" s="21">
        <f t="shared" si="11085"/>
        <v>0</v>
      </c>
      <c r="AA3953" s="21">
        <f t="shared" si="11085"/>
        <v>0</v>
      </c>
      <c r="AB3953" s="21">
        <f t="shared" si="11085"/>
        <v>0</v>
      </c>
      <c r="AC3953" s="21">
        <f t="shared" si="11085"/>
        <v>0</v>
      </c>
      <c r="AD3953" s="27">
        <f t="shared" si="11085"/>
        <v>0</v>
      </c>
      <c r="AE3953" s="21">
        <f t="shared" si="11085"/>
        <v>0</v>
      </c>
      <c r="AF3953" s="21">
        <f t="shared" si="11085"/>
        <v>0</v>
      </c>
      <c r="AG3953" s="27">
        <f t="shared" si="11085"/>
        <v>0</v>
      </c>
      <c r="AH3953" s="21">
        <f t="shared" si="11085"/>
        <v>0</v>
      </c>
      <c r="AI3953" s="21">
        <f t="shared" si="11085"/>
        <v>0</v>
      </c>
      <c r="AK3953" s="14" t="s">
        <v>71</v>
      </c>
      <c r="AL3953" s="15">
        <v>0.05</v>
      </c>
      <c r="AM3953" s="16" t="s">
        <v>3</v>
      </c>
    </row>
    <row r="3954" spans="1:39" x14ac:dyDescent="0.25">
      <c r="A3954" s="2"/>
      <c r="G3954" s="2"/>
      <c r="H3954" s="2"/>
      <c r="O3954" s="2"/>
      <c r="P3954" s="2"/>
    </row>
    <row r="3955" spans="1:39" ht="42" customHeight="1" x14ac:dyDescent="0.25">
      <c r="A3955" s="223" t="s">
        <v>63</v>
      </c>
      <c r="B3955" s="223" t="s">
        <v>43</v>
      </c>
      <c r="C3955" s="224" t="s">
        <v>19</v>
      </c>
      <c r="D3955" s="226"/>
      <c r="E3955" s="223" t="s">
        <v>14</v>
      </c>
      <c r="F3955" s="223" t="s">
        <v>38</v>
      </c>
      <c r="G3955" s="223" t="s">
        <v>1</v>
      </c>
      <c r="H3955" s="223" t="s">
        <v>5</v>
      </c>
      <c r="I3955" s="225" t="s">
        <v>31</v>
      </c>
      <c r="J3955" s="225" t="s">
        <v>32</v>
      </c>
      <c r="K3955" s="225" t="s">
        <v>48</v>
      </c>
      <c r="L3955" s="225" t="s">
        <v>0</v>
      </c>
      <c r="M3955" s="4" t="s">
        <v>45</v>
      </c>
      <c r="N3955" s="4" t="s">
        <v>46</v>
      </c>
      <c r="O3955" s="4" t="s">
        <v>47</v>
      </c>
      <c r="P3955" s="225" t="s">
        <v>50</v>
      </c>
      <c r="Q3955" s="225" t="s">
        <v>33</v>
      </c>
      <c r="R3955" s="4" t="s">
        <v>51</v>
      </c>
      <c r="S3955" s="4" t="s">
        <v>52</v>
      </c>
      <c r="T3955" s="4" t="s">
        <v>53</v>
      </c>
      <c r="U3955" s="4" t="s">
        <v>54</v>
      </c>
      <c r="V3955" s="4" t="s">
        <v>55</v>
      </c>
      <c r="W3955" s="4" t="s">
        <v>56</v>
      </c>
      <c r="X3955" s="4" t="s">
        <v>57</v>
      </c>
      <c r="Y3955" s="4" t="s">
        <v>58</v>
      </c>
      <c r="Z3955" s="4" t="s">
        <v>59</v>
      </c>
      <c r="AA3955" s="4" t="s">
        <v>62</v>
      </c>
      <c r="AB3955" s="4" t="s">
        <v>60</v>
      </c>
      <c r="AC3955" s="4" t="s">
        <v>61</v>
      </c>
      <c r="AD3955" s="233" t="s">
        <v>34</v>
      </c>
      <c r="AE3955" s="231" t="s">
        <v>2</v>
      </c>
      <c r="AF3955" s="231" t="s">
        <v>3</v>
      </c>
      <c r="AG3955" s="233" t="s">
        <v>35</v>
      </c>
      <c r="AH3955" s="223" t="s">
        <v>36</v>
      </c>
      <c r="AI3955" s="223" t="s">
        <v>37</v>
      </c>
      <c r="AK3955" s="229" t="s">
        <v>30</v>
      </c>
      <c r="AL3955" s="229"/>
      <c r="AM3955" s="229"/>
    </row>
    <row r="3956" spans="1:39" s="6" customFormat="1" ht="35.25" customHeight="1" x14ac:dyDescent="0.3">
      <c r="A3956" s="224"/>
      <c r="B3956" s="224"/>
      <c r="C3956" s="224"/>
      <c r="D3956" s="227"/>
      <c r="E3956" s="223"/>
      <c r="F3956" s="223"/>
      <c r="G3956" s="223"/>
      <c r="H3956" s="223"/>
      <c r="I3956" s="230"/>
      <c r="J3956" s="230"/>
      <c r="K3956" s="230"/>
      <c r="L3956" s="230"/>
      <c r="M3956" s="5">
        <v>0</v>
      </c>
      <c r="N3956" s="5">
        <v>625000</v>
      </c>
      <c r="O3956" s="5">
        <v>1250000</v>
      </c>
      <c r="P3956" s="225"/>
      <c r="Q3956" s="225"/>
      <c r="R3956" s="29">
        <v>4.95E-4</v>
      </c>
      <c r="S3956" s="29">
        <v>9.5200000000000005E-4</v>
      </c>
      <c r="T3956" s="29">
        <v>1.5900000000000001E-3</v>
      </c>
      <c r="U3956" s="29">
        <v>1.1169999999999999E-3</v>
      </c>
      <c r="V3956" s="29">
        <v>2.189E-3</v>
      </c>
      <c r="W3956" s="29">
        <v>4.5430000000000002E-3</v>
      </c>
      <c r="X3956" s="29">
        <v>8.8199999999999997E-4</v>
      </c>
      <c r="Y3956" s="29">
        <v>1.6949999999999999E-3</v>
      </c>
      <c r="Z3956" s="29">
        <v>2.8319999999999999E-3</v>
      </c>
      <c r="AA3956" s="29">
        <v>1.9889999999999999E-3</v>
      </c>
      <c r="AB3956" s="29">
        <v>3.8999999999999998E-3</v>
      </c>
      <c r="AC3956" s="29">
        <v>8.0949999999999998E-3</v>
      </c>
      <c r="AD3956" s="233"/>
      <c r="AE3956" s="232"/>
      <c r="AF3956" s="232"/>
      <c r="AG3956" s="234"/>
      <c r="AH3956" s="223"/>
      <c r="AI3956" s="223"/>
      <c r="AK3956" s="229"/>
      <c r="AL3956" s="229"/>
      <c r="AM3956" s="229"/>
    </row>
    <row r="3957" spans="1:39" s="3" customFormat="1" ht="13.8" x14ac:dyDescent="0.25">
      <c r="A3957" s="7" t="s">
        <v>44</v>
      </c>
      <c r="B3957" s="7" t="s">
        <v>42</v>
      </c>
      <c r="C3957" s="8" t="s">
        <v>39</v>
      </c>
      <c r="D3957" s="30"/>
      <c r="E3957" s="8" t="s">
        <v>64</v>
      </c>
      <c r="F3957" s="9" t="str">
        <f>IFERROR(VLOOKUP(E3957,Template!$AK$5:$AL$17,2,FALSE),"")</f>
        <v/>
      </c>
      <c r="G3957" s="41" t="s">
        <v>7</v>
      </c>
      <c r="H3957" s="41" t="s">
        <v>6</v>
      </c>
      <c r="I3957" s="32" t="s">
        <v>65</v>
      </c>
      <c r="J3957" s="32" t="s">
        <v>66</v>
      </c>
      <c r="K3957" s="33">
        <f>IFERROR(I3957+J3957,0)</f>
        <v>0</v>
      </c>
      <c r="L3957" s="33">
        <f>IFERROR(K3957,"")</f>
        <v>0</v>
      </c>
      <c r="M3957" s="34">
        <f t="shared" ref="M3957:M3968" si="11086">IF(L3957&lt;=$N$4,K3957,IF(L3956&gt;$N$4,0,$N$4-L3956))</f>
        <v>0</v>
      </c>
      <c r="N3957" s="34">
        <f>IF(AND(L3957&gt;$N$4,L3957&lt;=$O$4),K3957-M3957,IF(AND(L3956&gt;$N$4,L3956&lt;=$O$4),$O$4-L3956,IF(L3956&gt;$O$4,0,IF(L3957&lt;$N$4,0,MIN(L3957-$N$4,$N$4)))))</f>
        <v>0</v>
      </c>
      <c r="O3957" s="34">
        <f>IF(L3957&gt;$O$4,K3957-M3957-N3957,0)</f>
        <v>0</v>
      </c>
      <c r="P3957" s="12" t="s">
        <v>94</v>
      </c>
      <c r="Q3957" s="12" t="s">
        <v>68</v>
      </c>
      <c r="R3957" s="33">
        <f>IF(AND($Q3957="LOW",$P3957="French"),M3957*R$4,0)</f>
        <v>0</v>
      </c>
      <c r="S3957" s="33">
        <f>IF(AND($Q3957="LOW",$P3957="French"),N3957*S$4,0)</f>
        <v>0</v>
      </c>
      <c r="T3957" s="33">
        <f>IF(AND($Q3957="LOW",$P3957="French"),O3957*T$4,0)</f>
        <v>0</v>
      </c>
      <c r="U3957" s="33">
        <f>IF(AND($Q3957="HIGH",$P3957="French"),M3957*U$4,0)</f>
        <v>0</v>
      </c>
      <c r="V3957" s="33">
        <f>IF(AND($Q3957="HIGH",$P3957="French"),N3957*V$4,0)</f>
        <v>0</v>
      </c>
      <c r="W3957" s="33">
        <f>IF(AND($Q3957="HIGH",$P3957="French"),O3957*W$4,0)</f>
        <v>0</v>
      </c>
      <c r="X3957" s="33">
        <f>IF(AND($Q3957="LOW",$P3957="English"),M3957*X$4,0)</f>
        <v>0</v>
      </c>
      <c r="Y3957" s="33">
        <f>IF(AND($Q3957="LOW",$P3957="English"),N3957*Y$4,0)</f>
        <v>0</v>
      </c>
      <c r="Z3957" s="33">
        <f>IF(AND($Q3957="LOW",$P3957="English"),O3957*Z$4,0)</f>
        <v>0</v>
      </c>
      <c r="AA3957" s="33">
        <f>IF(AND($Q3957="HIGH",$P3957="English"),M3957*AA$4,0)</f>
        <v>0</v>
      </c>
      <c r="AB3957" s="33">
        <f>IF(AND($Q3957="HIGH",$P3957="English"),N3957*AB$4,0)</f>
        <v>0</v>
      </c>
      <c r="AC3957" s="33">
        <f>IF(AND($Q3957="HIGH",$P3957="English"),O3957*AC$4,0)</f>
        <v>0</v>
      </c>
      <c r="AD3957" s="26">
        <f>SUM(R3957:AC3957)</f>
        <v>0</v>
      </c>
      <c r="AE3957" s="46" t="str">
        <f>IFERROR(IF(AE$3=VLOOKUP($E3957,Template!$AK$5:$AM$17,3,FALSE),$AD3957*$F3957,0),"0.00")</f>
        <v>0.00</v>
      </c>
      <c r="AF3957" s="46" t="str">
        <f>IFERROR(IF(AF$3=VLOOKUP($E3957,Template!$AK$5:$AM$17,3,FALSE),$AD3957*$F3957,0),"0.00")</f>
        <v>0.00</v>
      </c>
      <c r="AG3957" s="28">
        <f>SUM(AD3957:AF3957)</f>
        <v>0</v>
      </c>
      <c r="AH3957" s="13" t="s">
        <v>40</v>
      </c>
      <c r="AI3957" s="13" t="s">
        <v>41</v>
      </c>
      <c r="AK3957" s="14" t="s">
        <v>25</v>
      </c>
      <c r="AL3957" s="15">
        <v>0.05</v>
      </c>
      <c r="AM3957" s="16" t="s">
        <v>3</v>
      </c>
    </row>
    <row r="3958" spans="1:39" s="3" customFormat="1" ht="13.8" x14ac:dyDescent="0.25">
      <c r="A3958" s="7" t="str">
        <f>A3957</f>
        <v>(Enter Broadcasting Company Name)</v>
      </c>
      <c r="B3958" s="7" t="str">
        <f>B3957</f>
        <v>(Enter Call Letters)</v>
      </c>
      <c r="C3958" s="8" t="str">
        <f>C3957</f>
        <v>(Select AM/FM)</v>
      </c>
      <c r="D3958" s="30"/>
      <c r="E3958" s="8" t="str">
        <f>E3957</f>
        <v>(Select Station Province)</v>
      </c>
      <c r="F3958" s="9" t="str">
        <f>IFERROR(VLOOKUP(E3958,Template!$AK$5:$AL$17,2,FALSE),"")</f>
        <v/>
      </c>
      <c r="G3958" s="42" t="s">
        <v>8</v>
      </c>
      <c r="H3958" s="42" t="s">
        <v>9</v>
      </c>
      <c r="I3958" s="32" t="s">
        <v>65</v>
      </c>
      <c r="J3958" s="32" t="s">
        <v>66</v>
      </c>
      <c r="K3958" s="33">
        <f t="shared" ref="K3958:K3968" si="11087">IFERROR(I3958+J3958,0)</f>
        <v>0</v>
      </c>
      <c r="L3958" s="33">
        <f t="shared" ref="L3958:L3968" si="11088">IFERROR(L3957+K3958,"")</f>
        <v>0</v>
      </c>
      <c r="M3958" s="34">
        <f t="shared" si="11086"/>
        <v>0</v>
      </c>
      <c r="N3958" s="34">
        <f>IF(AND(L3958&gt;$N$4,L3958&lt;=$O$4),K3958-M3958,IF(AND(L3957&gt;$N$4,L3957&lt;=$O$4),$O$4-L3957,IF(L3957&gt;$O$4,0,IF(L3958&lt;$N$4,0,MIN(L3958-$N$4,$N$4)))))</f>
        <v>0</v>
      </c>
      <c r="O3958" s="34">
        <f t="shared" ref="O3958:O3968" si="11089">IF(L3958&gt;$O$4,K3958-M3958-N3958,0)</f>
        <v>0</v>
      </c>
      <c r="P3958" s="12" t="str">
        <f>P3957</f>
        <v>(Select Language)</v>
      </c>
      <c r="Q3958" s="12" t="str">
        <f>Q3957</f>
        <v>(Select Usage)</v>
      </c>
      <c r="R3958" s="33">
        <f t="shared" ref="R3958:R3968" si="11090">IF(AND($Q3958="LOW",$P3958="French"),M3958*R$4,0)</f>
        <v>0</v>
      </c>
      <c r="S3958" s="33">
        <f t="shared" ref="S3958:S3968" si="11091">IF(AND($Q3958="LOW",$P3958="French"),N3958*S$4,0)</f>
        <v>0</v>
      </c>
      <c r="T3958" s="33">
        <f t="shared" ref="T3958:T3968" si="11092">IF(AND($Q3958="LOW",$P3958="French"),O3958*T$4,0)</f>
        <v>0</v>
      </c>
      <c r="U3958" s="33">
        <f t="shared" ref="U3958:U3968" si="11093">IF(AND($Q3958="HIGH",$P3958="French"),M3958*U$4,0)</f>
        <v>0</v>
      </c>
      <c r="V3958" s="33">
        <f t="shared" ref="V3958:V3968" si="11094">IF(AND($Q3958="HIGH",$P3958="French"),N3958*V$4,0)</f>
        <v>0</v>
      </c>
      <c r="W3958" s="33">
        <f t="shared" ref="W3958:W3968" si="11095">IF(AND($Q3958="HIGH",$P3958="French"),O3958*W$4,0)</f>
        <v>0</v>
      </c>
      <c r="X3958" s="33">
        <f t="shared" ref="X3958:X3968" si="11096">IF(AND($Q3958="LOW",$P3958="English"),M3958*X$4,0)</f>
        <v>0</v>
      </c>
      <c r="Y3958" s="33">
        <f t="shared" ref="Y3958:Y3968" si="11097">IF(AND($Q3958="LOW",$P3958="English"),N3958*Y$4,0)</f>
        <v>0</v>
      </c>
      <c r="Z3958" s="33">
        <f t="shared" ref="Z3958:Z3968" si="11098">IF(AND($Q3958="LOW",$P3958="English"),O3958*Z$4,0)</f>
        <v>0</v>
      </c>
      <c r="AA3958" s="33">
        <f t="shared" ref="AA3958:AA3968" si="11099">IF(AND($Q3958="HIGH",$P3958="English"),M3958*AA$4,0)</f>
        <v>0</v>
      </c>
      <c r="AB3958" s="33">
        <f t="shared" ref="AB3958:AB3968" si="11100">IF(AND($Q3958="HIGH",$P3958="English"),N3958*AB$4,0)</f>
        <v>0</v>
      </c>
      <c r="AC3958" s="33">
        <f t="shared" ref="AC3958:AC3968" si="11101">IF(AND($Q3958="HIGH",$P3958="English"),O3958*AC$4,0)</f>
        <v>0</v>
      </c>
      <c r="AD3958" s="26">
        <f t="shared" ref="AD3958:AD3962" si="11102">SUM(R3958:AC3958)</f>
        <v>0</v>
      </c>
      <c r="AE3958" s="46" t="str">
        <f>IFERROR(IF(AE$3=VLOOKUP($E3958,Template!$AK$5:$AM$17,3,FALSE),$AD3958*$F3958,0),"0.00")</f>
        <v>0.00</v>
      </c>
      <c r="AF3958" s="46" t="str">
        <f>IFERROR(IF(AF$3=VLOOKUP($E3958,Template!$AK$5:$AM$17,3,FALSE),$AD3958*$F3958,0),"0.00")</f>
        <v>0.00</v>
      </c>
      <c r="AG3958" s="28">
        <f t="shared" ref="AG3958:AG3968" si="11103">SUM(AD3958:AF3958)</f>
        <v>0</v>
      </c>
      <c r="AH3958" s="13" t="s">
        <v>40</v>
      </c>
      <c r="AI3958" s="13" t="s">
        <v>41</v>
      </c>
      <c r="AK3958" s="14" t="s">
        <v>23</v>
      </c>
      <c r="AL3958" s="15">
        <v>0.05</v>
      </c>
      <c r="AM3958" s="16" t="s">
        <v>3</v>
      </c>
    </row>
    <row r="3959" spans="1:39" s="3" customFormat="1" ht="13.8" x14ac:dyDescent="0.25">
      <c r="A3959" s="7" t="str">
        <f t="shared" ref="A3959:C3959" si="11104">A3958</f>
        <v>(Enter Broadcasting Company Name)</v>
      </c>
      <c r="B3959" s="7" t="str">
        <f t="shared" si="11104"/>
        <v>(Enter Call Letters)</v>
      </c>
      <c r="C3959" s="8" t="str">
        <f t="shared" si="11104"/>
        <v>(Select AM/FM)</v>
      </c>
      <c r="D3959" s="30"/>
      <c r="E3959" s="8" t="str">
        <f t="shared" ref="E3959:E3968" si="11105">E3958</f>
        <v>(Select Station Province)</v>
      </c>
      <c r="F3959" s="9" t="str">
        <f>IFERROR(VLOOKUP(E3959,Template!$AK$5:$AL$17,2,FALSE),"")</f>
        <v/>
      </c>
      <c r="G3959" s="42" t="s">
        <v>6</v>
      </c>
      <c r="H3959" s="42" t="s">
        <v>10</v>
      </c>
      <c r="I3959" s="32" t="s">
        <v>65</v>
      </c>
      <c r="J3959" s="32" t="s">
        <v>66</v>
      </c>
      <c r="K3959" s="33">
        <f t="shared" si="11087"/>
        <v>0</v>
      </c>
      <c r="L3959" s="33">
        <f t="shared" si="11088"/>
        <v>0</v>
      </c>
      <c r="M3959" s="34">
        <f t="shared" si="11086"/>
        <v>0</v>
      </c>
      <c r="N3959" s="34">
        <f t="shared" ref="N3959:N3968" si="11106">IF(AND(L3959&gt;$N$4,L3959&lt;=$O$4),K3959-M3959,IF(AND(L3958&gt;$N$4,L3958&lt;=$O$4),$O$4-L3958,IF(L3958&gt;$O$4,0,IF(L3959&lt;$N$4,0,MIN(L3959-$N$4,$N$4)))))</f>
        <v>0</v>
      </c>
      <c r="O3959" s="34">
        <f t="shared" si="11089"/>
        <v>0</v>
      </c>
      <c r="P3959" s="12" t="str">
        <f t="shared" ref="P3959:Q3959" si="11107">P3958</f>
        <v>(Select Language)</v>
      </c>
      <c r="Q3959" s="12" t="str">
        <f t="shared" si="11107"/>
        <v>(Select Usage)</v>
      </c>
      <c r="R3959" s="33">
        <f t="shared" si="11090"/>
        <v>0</v>
      </c>
      <c r="S3959" s="33">
        <f t="shared" si="11091"/>
        <v>0</v>
      </c>
      <c r="T3959" s="33">
        <f t="shared" si="11092"/>
        <v>0</v>
      </c>
      <c r="U3959" s="33">
        <f t="shared" si="11093"/>
        <v>0</v>
      </c>
      <c r="V3959" s="33">
        <f t="shared" si="11094"/>
        <v>0</v>
      </c>
      <c r="W3959" s="33">
        <f t="shared" si="11095"/>
        <v>0</v>
      </c>
      <c r="X3959" s="33">
        <f t="shared" si="11096"/>
        <v>0</v>
      </c>
      <c r="Y3959" s="33">
        <f t="shared" si="11097"/>
        <v>0</v>
      </c>
      <c r="Z3959" s="33">
        <f t="shared" si="11098"/>
        <v>0</v>
      </c>
      <c r="AA3959" s="33">
        <f t="shared" si="11099"/>
        <v>0</v>
      </c>
      <c r="AB3959" s="33">
        <f t="shared" si="11100"/>
        <v>0</v>
      </c>
      <c r="AC3959" s="33">
        <f t="shared" si="11101"/>
        <v>0</v>
      </c>
      <c r="AD3959" s="26">
        <f t="shared" si="11102"/>
        <v>0</v>
      </c>
      <c r="AE3959" s="46" t="str">
        <f>IFERROR(IF(AE$3=VLOOKUP($E3959,Template!$AK$5:$AM$17,3,FALSE),$AD3959*$F3959,0),"0.00")</f>
        <v>0.00</v>
      </c>
      <c r="AF3959" s="46" t="str">
        <f>IFERROR(IF(AF$3=VLOOKUP($E3959,Template!$AK$5:$AM$17,3,FALSE),$AD3959*$F3959,0),"0.00")</f>
        <v>0.00</v>
      </c>
      <c r="AG3959" s="28">
        <f t="shared" si="11103"/>
        <v>0</v>
      </c>
      <c r="AH3959" s="13" t="s">
        <v>40</v>
      </c>
      <c r="AI3959" s="13" t="s">
        <v>41</v>
      </c>
      <c r="AK3959" s="14" t="s">
        <v>24</v>
      </c>
      <c r="AL3959" s="15">
        <v>0.05</v>
      </c>
      <c r="AM3959" s="16" t="s">
        <v>3</v>
      </c>
    </row>
    <row r="3960" spans="1:39" s="3" customFormat="1" ht="13.8" x14ac:dyDescent="0.25">
      <c r="A3960" s="7" t="str">
        <f t="shared" ref="A3960:C3960" si="11108">A3959</f>
        <v>(Enter Broadcasting Company Name)</v>
      </c>
      <c r="B3960" s="7" t="str">
        <f t="shared" si="11108"/>
        <v>(Enter Call Letters)</v>
      </c>
      <c r="C3960" s="8" t="str">
        <f t="shared" si="11108"/>
        <v>(Select AM/FM)</v>
      </c>
      <c r="D3960" s="30"/>
      <c r="E3960" s="8" t="str">
        <f t="shared" si="11105"/>
        <v>(Select Station Province)</v>
      </c>
      <c r="F3960" s="9" t="str">
        <f>IFERROR(VLOOKUP(E3960,Template!$AK$5:$AL$17,2,FALSE),"")</f>
        <v/>
      </c>
      <c r="G3960" s="42" t="s">
        <v>9</v>
      </c>
      <c r="H3960" s="42" t="s">
        <v>11</v>
      </c>
      <c r="I3960" s="32" t="s">
        <v>65</v>
      </c>
      <c r="J3960" s="32" t="s">
        <v>66</v>
      </c>
      <c r="K3960" s="33">
        <f t="shared" si="11087"/>
        <v>0</v>
      </c>
      <c r="L3960" s="33">
        <f t="shared" si="11088"/>
        <v>0</v>
      </c>
      <c r="M3960" s="34">
        <f t="shared" si="11086"/>
        <v>0</v>
      </c>
      <c r="N3960" s="34">
        <f t="shared" si="11106"/>
        <v>0</v>
      </c>
      <c r="O3960" s="34">
        <f t="shared" si="11089"/>
        <v>0</v>
      </c>
      <c r="P3960" s="12" t="str">
        <f t="shared" ref="P3960:Q3960" si="11109">P3959</f>
        <v>(Select Language)</v>
      </c>
      <c r="Q3960" s="12" t="str">
        <f t="shared" si="11109"/>
        <v>(Select Usage)</v>
      </c>
      <c r="R3960" s="33">
        <f t="shared" si="11090"/>
        <v>0</v>
      </c>
      <c r="S3960" s="33">
        <f t="shared" si="11091"/>
        <v>0</v>
      </c>
      <c r="T3960" s="33">
        <f t="shared" si="11092"/>
        <v>0</v>
      </c>
      <c r="U3960" s="33">
        <f t="shared" si="11093"/>
        <v>0</v>
      </c>
      <c r="V3960" s="33">
        <f t="shared" si="11094"/>
        <v>0</v>
      </c>
      <c r="W3960" s="33">
        <f t="shared" si="11095"/>
        <v>0</v>
      </c>
      <c r="X3960" s="33">
        <f t="shared" si="11096"/>
        <v>0</v>
      </c>
      <c r="Y3960" s="33">
        <f t="shared" si="11097"/>
        <v>0</v>
      </c>
      <c r="Z3960" s="33">
        <f t="shared" si="11098"/>
        <v>0</v>
      </c>
      <c r="AA3960" s="33">
        <f t="shared" si="11099"/>
        <v>0</v>
      </c>
      <c r="AB3960" s="33">
        <f t="shared" si="11100"/>
        <v>0</v>
      </c>
      <c r="AC3960" s="33">
        <f t="shared" si="11101"/>
        <v>0</v>
      </c>
      <c r="AD3960" s="26">
        <f t="shared" si="11102"/>
        <v>0</v>
      </c>
      <c r="AE3960" s="46" t="str">
        <f>IFERROR(IF(AE$3=VLOOKUP($E3960,Template!$AK$5:$AM$17,3,FALSE),$AD3960*$F3960,0),"0.00")</f>
        <v>0.00</v>
      </c>
      <c r="AF3960" s="46" t="str">
        <f>IFERROR(IF(AF$3=VLOOKUP($E3960,Template!$AK$5:$AM$17,3,FALSE),$AD3960*$F3960,0),"0.00")</f>
        <v>0.00</v>
      </c>
      <c r="AG3960" s="28">
        <f t="shared" si="11103"/>
        <v>0</v>
      </c>
      <c r="AH3960" s="13" t="s">
        <v>40</v>
      </c>
      <c r="AI3960" s="13" t="s">
        <v>41</v>
      </c>
      <c r="AK3960" s="14" t="s">
        <v>22</v>
      </c>
      <c r="AL3960" s="15">
        <v>0.15</v>
      </c>
      <c r="AM3960" s="16" t="s">
        <v>2</v>
      </c>
    </row>
    <row r="3961" spans="1:39" s="3" customFormat="1" ht="13.8" x14ac:dyDescent="0.25">
      <c r="A3961" s="7" t="str">
        <f t="shared" ref="A3961:C3961" si="11110">A3960</f>
        <v>(Enter Broadcasting Company Name)</v>
      </c>
      <c r="B3961" s="7" t="str">
        <f t="shared" si="11110"/>
        <v>(Enter Call Letters)</v>
      </c>
      <c r="C3961" s="8" t="str">
        <f t="shared" si="11110"/>
        <v>(Select AM/FM)</v>
      </c>
      <c r="D3961" s="30"/>
      <c r="E3961" s="8" t="str">
        <f t="shared" si="11105"/>
        <v>(Select Station Province)</v>
      </c>
      <c r="F3961" s="9" t="str">
        <f>IFERROR(VLOOKUP(E3961,Template!$AK$5:$AL$17,2,FALSE),"")</f>
        <v/>
      </c>
      <c r="G3961" s="42" t="s">
        <v>10</v>
      </c>
      <c r="H3961" s="42" t="s">
        <v>12</v>
      </c>
      <c r="I3961" s="32" t="s">
        <v>65</v>
      </c>
      <c r="J3961" s="32" t="s">
        <v>66</v>
      </c>
      <c r="K3961" s="33">
        <f t="shared" si="11087"/>
        <v>0</v>
      </c>
      <c r="L3961" s="33">
        <f t="shared" si="11088"/>
        <v>0</v>
      </c>
      <c r="M3961" s="34">
        <f t="shared" si="11086"/>
        <v>0</v>
      </c>
      <c r="N3961" s="34">
        <f t="shared" si="11106"/>
        <v>0</v>
      </c>
      <c r="O3961" s="34">
        <f t="shared" si="11089"/>
        <v>0</v>
      </c>
      <c r="P3961" s="12" t="str">
        <f t="shared" ref="P3961:Q3961" si="11111">P3960</f>
        <v>(Select Language)</v>
      </c>
      <c r="Q3961" s="12" t="str">
        <f t="shared" si="11111"/>
        <v>(Select Usage)</v>
      </c>
      <c r="R3961" s="33">
        <f t="shared" si="11090"/>
        <v>0</v>
      </c>
      <c r="S3961" s="33">
        <f t="shared" si="11091"/>
        <v>0</v>
      </c>
      <c r="T3961" s="33">
        <f t="shared" si="11092"/>
        <v>0</v>
      </c>
      <c r="U3961" s="33">
        <f t="shared" si="11093"/>
        <v>0</v>
      </c>
      <c r="V3961" s="33">
        <f t="shared" si="11094"/>
        <v>0</v>
      </c>
      <c r="W3961" s="33">
        <f t="shared" si="11095"/>
        <v>0</v>
      </c>
      <c r="X3961" s="33">
        <f t="shared" si="11096"/>
        <v>0</v>
      </c>
      <c r="Y3961" s="33">
        <f t="shared" si="11097"/>
        <v>0</v>
      </c>
      <c r="Z3961" s="33">
        <f t="shared" si="11098"/>
        <v>0</v>
      </c>
      <c r="AA3961" s="33">
        <f t="shared" si="11099"/>
        <v>0</v>
      </c>
      <c r="AB3961" s="33">
        <f t="shared" si="11100"/>
        <v>0</v>
      </c>
      <c r="AC3961" s="33">
        <f t="shared" si="11101"/>
        <v>0</v>
      </c>
      <c r="AD3961" s="26">
        <f t="shared" si="11102"/>
        <v>0</v>
      </c>
      <c r="AE3961" s="46" t="str">
        <f>IFERROR(IF(AE$3=VLOOKUP($E3961,Template!$AK$5:$AM$17,3,FALSE),$AD3961*$F3961,0),"0.00")</f>
        <v>0.00</v>
      </c>
      <c r="AF3961" s="46" t="str">
        <f>IFERROR(IF(AF$3=VLOOKUP($E3961,Template!$AK$5:$AM$17,3,FALSE),$AD3961*$F3961,0),"0.00")</f>
        <v>0.00</v>
      </c>
      <c r="AG3961" s="28">
        <f t="shared" si="11103"/>
        <v>0</v>
      </c>
      <c r="AH3961" s="13" t="s">
        <v>40</v>
      </c>
      <c r="AI3961" s="13" t="s">
        <v>41</v>
      </c>
      <c r="AK3961" s="14" t="s">
        <v>26</v>
      </c>
      <c r="AL3961" s="15">
        <v>0.15</v>
      </c>
      <c r="AM3961" s="16" t="s">
        <v>2</v>
      </c>
    </row>
    <row r="3962" spans="1:39" s="3" customFormat="1" ht="13.8" x14ac:dyDescent="0.25">
      <c r="A3962" s="7" t="str">
        <f t="shared" ref="A3962:C3962" si="11112">A3961</f>
        <v>(Enter Broadcasting Company Name)</v>
      </c>
      <c r="B3962" s="7" t="str">
        <f t="shared" si="11112"/>
        <v>(Enter Call Letters)</v>
      </c>
      <c r="C3962" s="8" t="str">
        <f t="shared" si="11112"/>
        <v>(Select AM/FM)</v>
      </c>
      <c r="D3962" s="30"/>
      <c r="E3962" s="8" t="str">
        <f t="shared" si="11105"/>
        <v>(Select Station Province)</v>
      </c>
      <c r="F3962" s="9" t="str">
        <f>IFERROR(VLOOKUP(E3962,Template!$AK$5:$AL$17,2,FALSE),"")</f>
        <v/>
      </c>
      <c r="G3962" s="42" t="s">
        <v>11</v>
      </c>
      <c r="H3962" s="42" t="s">
        <v>13</v>
      </c>
      <c r="I3962" s="32" t="s">
        <v>65</v>
      </c>
      <c r="J3962" s="32" t="s">
        <v>66</v>
      </c>
      <c r="K3962" s="33">
        <f t="shared" si="11087"/>
        <v>0</v>
      </c>
      <c r="L3962" s="33">
        <f t="shared" si="11088"/>
        <v>0</v>
      </c>
      <c r="M3962" s="34">
        <f t="shared" si="11086"/>
        <v>0</v>
      </c>
      <c r="N3962" s="34">
        <f t="shared" si="11106"/>
        <v>0</v>
      </c>
      <c r="O3962" s="34">
        <f t="shared" si="11089"/>
        <v>0</v>
      </c>
      <c r="P3962" s="12" t="str">
        <f t="shared" ref="P3962:Q3962" si="11113">P3961</f>
        <v>(Select Language)</v>
      </c>
      <c r="Q3962" s="12" t="str">
        <f t="shared" si="11113"/>
        <v>(Select Usage)</v>
      </c>
      <c r="R3962" s="33">
        <f t="shared" si="11090"/>
        <v>0</v>
      </c>
      <c r="S3962" s="33">
        <f t="shared" si="11091"/>
        <v>0</v>
      </c>
      <c r="T3962" s="33">
        <f t="shared" si="11092"/>
        <v>0</v>
      </c>
      <c r="U3962" s="33">
        <f t="shared" si="11093"/>
        <v>0</v>
      </c>
      <c r="V3962" s="33">
        <f t="shared" si="11094"/>
        <v>0</v>
      </c>
      <c r="W3962" s="33">
        <f t="shared" si="11095"/>
        <v>0</v>
      </c>
      <c r="X3962" s="33">
        <f t="shared" si="11096"/>
        <v>0</v>
      </c>
      <c r="Y3962" s="33">
        <f t="shared" si="11097"/>
        <v>0</v>
      </c>
      <c r="Z3962" s="33">
        <f t="shared" si="11098"/>
        <v>0</v>
      </c>
      <c r="AA3962" s="33">
        <f t="shared" si="11099"/>
        <v>0</v>
      </c>
      <c r="AB3962" s="33">
        <f t="shared" si="11100"/>
        <v>0</v>
      </c>
      <c r="AC3962" s="33">
        <f t="shared" si="11101"/>
        <v>0</v>
      </c>
      <c r="AD3962" s="26">
        <f t="shared" si="11102"/>
        <v>0</v>
      </c>
      <c r="AE3962" s="46" t="str">
        <f>IFERROR(IF(AE$3=VLOOKUP($E3962,Template!$AK$5:$AM$17,3,FALSE),$AD3962*$F3962,0),"0.00")</f>
        <v>0.00</v>
      </c>
      <c r="AF3962" s="46" t="str">
        <f>IFERROR(IF(AF$3=VLOOKUP($E3962,Template!$AK$5:$AM$17,3,FALSE),$AD3962*$F3962,0),"0.00")</f>
        <v>0.00</v>
      </c>
      <c r="AG3962" s="28">
        <f t="shared" si="11103"/>
        <v>0</v>
      </c>
      <c r="AH3962" s="13" t="s">
        <v>40</v>
      </c>
      <c r="AI3962" s="13" t="s">
        <v>41</v>
      </c>
      <c r="AK3962" s="14" t="s">
        <v>27</v>
      </c>
      <c r="AL3962" s="15">
        <v>0.15</v>
      </c>
      <c r="AM3962" s="16" t="s">
        <v>2</v>
      </c>
    </row>
    <row r="3963" spans="1:39" s="3" customFormat="1" ht="13.8" x14ac:dyDescent="0.25">
      <c r="A3963" s="7" t="str">
        <f t="shared" ref="A3963:C3963" si="11114">A3962</f>
        <v>(Enter Broadcasting Company Name)</v>
      </c>
      <c r="B3963" s="7" t="str">
        <f t="shared" si="11114"/>
        <v>(Enter Call Letters)</v>
      </c>
      <c r="C3963" s="8" t="str">
        <f t="shared" si="11114"/>
        <v>(Select AM/FM)</v>
      </c>
      <c r="D3963" s="30"/>
      <c r="E3963" s="8" t="str">
        <f t="shared" si="11105"/>
        <v>(Select Station Province)</v>
      </c>
      <c r="F3963" s="9" t="str">
        <f>IFERROR(VLOOKUP(E3963,Template!$AK$5:$AL$17,2,FALSE),"")</f>
        <v/>
      </c>
      <c r="G3963" s="42" t="s">
        <v>12</v>
      </c>
      <c r="H3963" s="42" t="s">
        <v>15</v>
      </c>
      <c r="I3963" s="32" t="s">
        <v>65</v>
      </c>
      <c r="J3963" s="32" t="s">
        <v>66</v>
      </c>
      <c r="K3963" s="33">
        <f t="shared" si="11087"/>
        <v>0</v>
      </c>
      <c r="L3963" s="33">
        <f t="shared" si="11088"/>
        <v>0</v>
      </c>
      <c r="M3963" s="34">
        <f t="shared" si="11086"/>
        <v>0</v>
      </c>
      <c r="N3963" s="34">
        <f t="shared" si="11106"/>
        <v>0</v>
      </c>
      <c r="O3963" s="34">
        <f t="shared" si="11089"/>
        <v>0</v>
      </c>
      <c r="P3963" s="12" t="str">
        <f t="shared" ref="P3963:Q3963" si="11115">P3962</f>
        <v>(Select Language)</v>
      </c>
      <c r="Q3963" s="12" t="str">
        <f t="shared" si="11115"/>
        <v>(Select Usage)</v>
      </c>
      <c r="R3963" s="33">
        <f t="shared" si="11090"/>
        <v>0</v>
      </c>
      <c r="S3963" s="33">
        <f t="shared" si="11091"/>
        <v>0</v>
      </c>
      <c r="T3963" s="33">
        <f t="shared" si="11092"/>
        <v>0</v>
      </c>
      <c r="U3963" s="33">
        <f t="shared" si="11093"/>
        <v>0</v>
      </c>
      <c r="V3963" s="33">
        <f t="shared" si="11094"/>
        <v>0</v>
      </c>
      <c r="W3963" s="33">
        <f t="shared" si="11095"/>
        <v>0</v>
      </c>
      <c r="X3963" s="33">
        <f t="shared" si="11096"/>
        <v>0</v>
      </c>
      <c r="Y3963" s="33">
        <f t="shared" si="11097"/>
        <v>0</v>
      </c>
      <c r="Z3963" s="33">
        <f t="shared" si="11098"/>
        <v>0</v>
      </c>
      <c r="AA3963" s="33">
        <f t="shared" si="11099"/>
        <v>0</v>
      </c>
      <c r="AB3963" s="33">
        <f t="shared" si="11100"/>
        <v>0</v>
      </c>
      <c r="AC3963" s="33">
        <f t="shared" si="11101"/>
        <v>0</v>
      </c>
      <c r="AD3963" s="26">
        <f>SUM(R3963:AC3963)</f>
        <v>0</v>
      </c>
      <c r="AE3963" s="46" t="str">
        <f>IFERROR(IF(AE$3=VLOOKUP($E3963,Template!$AK$5:$AM$17,3,FALSE),$AD3963*$F3963,0),"0.00")</f>
        <v>0.00</v>
      </c>
      <c r="AF3963" s="46" t="str">
        <f>IFERROR(IF(AF$3=VLOOKUP($E3963,Template!$AK$5:$AM$17,3,FALSE),$AD3963*$F3963,0),"0.00")</f>
        <v>0.00</v>
      </c>
      <c r="AG3963" s="28">
        <f t="shared" si="11103"/>
        <v>0</v>
      </c>
      <c r="AH3963" s="13" t="s">
        <v>40</v>
      </c>
      <c r="AI3963" s="13" t="s">
        <v>41</v>
      </c>
      <c r="AK3963" s="14" t="s">
        <v>28</v>
      </c>
      <c r="AL3963" s="15">
        <v>0.05</v>
      </c>
      <c r="AM3963" s="16" t="s">
        <v>3</v>
      </c>
    </row>
    <row r="3964" spans="1:39" s="3" customFormat="1" ht="13.8" x14ac:dyDescent="0.25">
      <c r="A3964" s="7" t="str">
        <f t="shared" ref="A3964:C3964" si="11116">A3963</f>
        <v>(Enter Broadcasting Company Name)</v>
      </c>
      <c r="B3964" s="7" t="str">
        <f t="shared" si="11116"/>
        <v>(Enter Call Letters)</v>
      </c>
      <c r="C3964" s="8" t="str">
        <f t="shared" si="11116"/>
        <v>(Select AM/FM)</v>
      </c>
      <c r="D3964" s="30"/>
      <c r="E3964" s="8" t="str">
        <f t="shared" si="11105"/>
        <v>(Select Station Province)</v>
      </c>
      <c r="F3964" s="9" t="str">
        <f>IFERROR(VLOOKUP(E3964,Template!$AK$5:$AL$17,2,FALSE),"")</f>
        <v/>
      </c>
      <c r="G3964" s="42" t="s">
        <v>13</v>
      </c>
      <c r="H3964" s="42" t="s">
        <v>16</v>
      </c>
      <c r="I3964" s="32" t="s">
        <v>65</v>
      </c>
      <c r="J3964" s="32" t="s">
        <v>66</v>
      </c>
      <c r="K3964" s="33">
        <f t="shared" si="11087"/>
        <v>0</v>
      </c>
      <c r="L3964" s="33">
        <f t="shared" si="11088"/>
        <v>0</v>
      </c>
      <c r="M3964" s="34">
        <f t="shared" si="11086"/>
        <v>0</v>
      </c>
      <c r="N3964" s="34">
        <f t="shared" si="11106"/>
        <v>0</v>
      </c>
      <c r="O3964" s="34">
        <f t="shared" si="11089"/>
        <v>0</v>
      </c>
      <c r="P3964" s="12" t="str">
        <f t="shared" ref="P3964:Q3964" si="11117">P3963</f>
        <v>(Select Language)</v>
      </c>
      <c r="Q3964" s="12" t="str">
        <f t="shared" si="11117"/>
        <v>(Select Usage)</v>
      </c>
      <c r="R3964" s="33">
        <f t="shared" si="11090"/>
        <v>0</v>
      </c>
      <c r="S3964" s="33">
        <f t="shared" si="11091"/>
        <v>0</v>
      </c>
      <c r="T3964" s="33">
        <f t="shared" si="11092"/>
        <v>0</v>
      </c>
      <c r="U3964" s="33">
        <f t="shared" si="11093"/>
        <v>0</v>
      </c>
      <c r="V3964" s="33">
        <f t="shared" si="11094"/>
        <v>0</v>
      </c>
      <c r="W3964" s="33">
        <f t="shared" si="11095"/>
        <v>0</v>
      </c>
      <c r="X3964" s="33">
        <f t="shared" si="11096"/>
        <v>0</v>
      </c>
      <c r="Y3964" s="33">
        <f t="shared" si="11097"/>
        <v>0</v>
      </c>
      <c r="Z3964" s="33">
        <f t="shared" si="11098"/>
        <v>0</v>
      </c>
      <c r="AA3964" s="33">
        <f t="shared" si="11099"/>
        <v>0</v>
      </c>
      <c r="AB3964" s="33">
        <f t="shared" si="11100"/>
        <v>0</v>
      </c>
      <c r="AC3964" s="33">
        <f t="shared" si="11101"/>
        <v>0</v>
      </c>
      <c r="AD3964" s="26">
        <f t="shared" ref="AD3964:AD3966" si="11118">SUM(R3964:AC3964)</f>
        <v>0</v>
      </c>
      <c r="AE3964" s="46" t="str">
        <f>IFERROR(IF(AE$3=VLOOKUP($E3964,Template!$AK$5:$AM$17,3,FALSE),$AD3964*$F3964,0),"0.00")</f>
        <v>0.00</v>
      </c>
      <c r="AF3964" s="46" t="str">
        <f>IFERROR(IF(AF$3=VLOOKUP($E3964,Template!$AK$5:$AM$17,3,FALSE),$AD3964*$F3964,0),"0.00")</f>
        <v>0.00</v>
      </c>
      <c r="AG3964" s="28">
        <f t="shared" si="11103"/>
        <v>0</v>
      </c>
      <c r="AH3964" s="13" t="s">
        <v>40</v>
      </c>
      <c r="AI3964" s="13" t="s">
        <v>41</v>
      </c>
      <c r="AK3964" s="14" t="s">
        <v>70</v>
      </c>
      <c r="AL3964" s="15">
        <v>0.05</v>
      </c>
      <c r="AM3964" s="16" t="s">
        <v>3</v>
      </c>
    </row>
    <row r="3965" spans="1:39" s="3" customFormat="1" ht="13.8" x14ac:dyDescent="0.25">
      <c r="A3965" s="7" t="str">
        <f t="shared" ref="A3965:C3965" si="11119">A3964</f>
        <v>(Enter Broadcasting Company Name)</v>
      </c>
      <c r="B3965" s="7" t="str">
        <f t="shared" si="11119"/>
        <v>(Enter Call Letters)</v>
      </c>
      <c r="C3965" s="8" t="str">
        <f t="shared" si="11119"/>
        <v>(Select AM/FM)</v>
      </c>
      <c r="D3965" s="30"/>
      <c r="E3965" s="8" t="str">
        <f t="shared" si="11105"/>
        <v>(Select Station Province)</v>
      </c>
      <c r="F3965" s="9" t="str">
        <f>IFERROR(VLOOKUP(E3965,Template!$AK$5:$AL$17,2,FALSE),"")</f>
        <v/>
      </c>
      <c r="G3965" s="42" t="s">
        <v>15</v>
      </c>
      <c r="H3965" s="42" t="s">
        <v>17</v>
      </c>
      <c r="I3965" s="32" t="s">
        <v>65</v>
      </c>
      <c r="J3965" s="32" t="s">
        <v>66</v>
      </c>
      <c r="K3965" s="33">
        <f t="shared" si="11087"/>
        <v>0</v>
      </c>
      <c r="L3965" s="33">
        <f t="shared" si="11088"/>
        <v>0</v>
      </c>
      <c r="M3965" s="34">
        <f t="shared" si="11086"/>
        <v>0</v>
      </c>
      <c r="N3965" s="34">
        <f t="shared" si="11106"/>
        <v>0</v>
      </c>
      <c r="O3965" s="34">
        <f t="shared" si="11089"/>
        <v>0</v>
      </c>
      <c r="P3965" s="12" t="str">
        <f t="shared" ref="P3965:Q3965" si="11120">P3964</f>
        <v>(Select Language)</v>
      </c>
      <c r="Q3965" s="12" t="str">
        <f t="shared" si="11120"/>
        <v>(Select Usage)</v>
      </c>
      <c r="R3965" s="33">
        <f t="shared" si="11090"/>
        <v>0</v>
      </c>
      <c r="S3965" s="33">
        <f t="shared" si="11091"/>
        <v>0</v>
      </c>
      <c r="T3965" s="33">
        <f t="shared" si="11092"/>
        <v>0</v>
      </c>
      <c r="U3965" s="33">
        <f t="shared" si="11093"/>
        <v>0</v>
      </c>
      <c r="V3965" s="33">
        <f t="shared" si="11094"/>
        <v>0</v>
      </c>
      <c r="W3965" s="33">
        <f t="shared" si="11095"/>
        <v>0</v>
      </c>
      <c r="X3965" s="33">
        <f t="shared" si="11096"/>
        <v>0</v>
      </c>
      <c r="Y3965" s="33">
        <f t="shared" si="11097"/>
        <v>0</v>
      </c>
      <c r="Z3965" s="33">
        <f t="shared" si="11098"/>
        <v>0</v>
      </c>
      <c r="AA3965" s="33">
        <f t="shared" si="11099"/>
        <v>0</v>
      </c>
      <c r="AB3965" s="33">
        <f t="shared" si="11100"/>
        <v>0</v>
      </c>
      <c r="AC3965" s="33">
        <f t="shared" si="11101"/>
        <v>0</v>
      </c>
      <c r="AD3965" s="26">
        <f t="shared" si="11118"/>
        <v>0</v>
      </c>
      <c r="AE3965" s="46" t="str">
        <f>IFERROR(IF(AE$3=VLOOKUP($E3965,Template!$AK$5:$AM$17,3,FALSE),$AD3965*$F3965,0),"0.00")</f>
        <v>0.00</v>
      </c>
      <c r="AF3965" s="46" t="str">
        <f>IFERROR(IF(AF$3=VLOOKUP($E3965,Template!$AK$5:$AM$17,3,FALSE),$AD3965*$F3965,0),"0.00")</f>
        <v>0.00</v>
      </c>
      <c r="AG3965" s="28">
        <f t="shared" si="11103"/>
        <v>0</v>
      </c>
      <c r="AH3965" s="13" t="s">
        <v>40</v>
      </c>
      <c r="AI3965" s="13" t="s">
        <v>41</v>
      </c>
      <c r="AK3965" s="14" t="s">
        <v>20</v>
      </c>
      <c r="AL3965" s="15">
        <v>0.13</v>
      </c>
      <c r="AM3965" s="16" t="s">
        <v>2</v>
      </c>
    </row>
    <row r="3966" spans="1:39" s="3" customFormat="1" ht="13.8" x14ac:dyDescent="0.25">
      <c r="A3966" s="7" t="str">
        <f t="shared" ref="A3966:C3966" si="11121">A3965</f>
        <v>(Enter Broadcasting Company Name)</v>
      </c>
      <c r="B3966" s="7" t="str">
        <f t="shared" si="11121"/>
        <v>(Enter Call Letters)</v>
      </c>
      <c r="C3966" s="8" t="str">
        <f t="shared" si="11121"/>
        <v>(Select AM/FM)</v>
      </c>
      <c r="D3966" s="30"/>
      <c r="E3966" s="8" t="str">
        <f t="shared" si="11105"/>
        <v>(Select Station Province)</v>
      </c>
      <c r="F3966" s="9" t="str">
        <f>IFERROR(VLOOKUP(E3966,Template!$AK$5:$AL$17,2,FALSE),"")</f>
        <v/>
      </c>
      <c r="G3966" s="42" t="s">
        <v>16</v>
      </c>
      <c r="H3966" s="42" t="s">
        <v>18</v>
      </c>
      <c r="I3966" s="32" t="s">
        <v>65</v>
      </c>
      <c r="J3966" s="32" t="s">
        <v>66</v>
      </c>
      <c r="K3966" s="33">
        <f t="shared" si="11087"/>
        <v>0</v>
      </c>
      <c r="L3966" s="33">
        <f t="shared" si="11088"/>
        <v>0</v>
      </c>
      <c r="M3966" s="34">
        <f t="shared" si="11086"/>
        <v>0</v>
      </c>
      <c r="N3966" s="34">
        <f t="shared" si="11106"/>
        <v>0</v>
      </c>
      <c r="O3966" s="34">
        <f t="shared" si="11089"/>
        <v>0</v>
      </c>
      <c r="P3966" s="12" t="str">
        <f t="shared" ref="P3966:Q3966" si="11122">P3965</f>
        <v>(Select Language)</v>
      </c>
      <c r="Q3966" s="12" t="str">
        <f t="shared" si="11122"/>
        <v>(Select Usage)</v>
      </c>
      <c r="R3966" s="33">
        <f t="shared" si="11090"/>
        <v>0</v>
      </c>
      <c r="S3966" s="33">
        <f t="shared" si="11091"/>
        <v>0</v>
      </c>
      <c r="T3966" s="33">
        <f t="shared" si="11092"/>
        <v>0</v>
      </c>
      <c r="U3966" s="33">
        <f t="shared" si="11093"/>
        <v>0</v>
      </c>
      <c r="V3966" s="33">
        <f t="shared" si="11094"/>
        <v>0</v>
      </c>
      <c r="W3966" s="33">
        <f t="shared" si="11095"/>
        <v>0</v>
      </c>
      <c r="X3966" s="33">
        <f t="shared" si="11096"/>
        <v>0</v>
      </c>
      <c r="Y3966" s="33">
        <f t="shared" si="11097"/>
        <v>0</v>
      </c>
      <c r="Z3966" s="33">
        <f t="shared" si="11098"/>
        <v>0</v>
      </c>
      <c r="AA3966" s="33">
        <f t="shared" si="11099"/>
        <v>0</v>
      </c>
      <c r="AB3966" s="33">
        <f t="shared" si="11100"/>
        <v>0</v>
      </c>
      <c r="AC3966" s="33">
        <f t="shared" si="11101"/>
        <v>0</v>
      </c>
      <c r="AD3966" s="26">
        <f t="shared" si="11118"/>
        <v>0</v>
      </c>
      <c r="AE3966" s="46" t="str">
        <f>IFERROR(IF(AE$3=VLOOKUP($E3966,Template!$AK$5:$AM$17,3,FALSE),$AD3966*$F3966,0),"0.00")</f>
        <v>0.00</v>
      </c>
      <c r="AF3966" s="46" t="str">
        <f>IFERROR(IF(AF$3=VLOOKUP($E3966,Template!$AK$5:$AM$17,3,FALSE),$AD3966*$F3966,0),"0.00")</f>
        <v>0.00</v>
      </c>
      <c r="AG3966" s="28">
        <f t="shared" si="11103"/>
        <v>0</v>
      </c>
      <c r="AH3966" s="13" t="s">
        <v>40</v>
      </c>
      <c r="AI3966" s="13" t="s">
        <v>41</v>
      </c>
      <c r="AK3966" s="14" t="s">
        <v>69</v>
      </c>
      <c r="AL3966" s="15">
        <v>0.15</v>
      </c>
      <c r="AM3966" s="16" t="s">
        <v>2</v>
      </c>
    </row>
    <row r="3967" spans="1:39" s="3" customFormat="1" ht="13.8" x14ac:dyDescent="0.25">
      <c r="A3967" s="7" t="str">
        <f t="shared" ref="A3967:C3967" si="11123">A3966</f>
        <v>(Enter Broadcasting Company Name)</v>
      </c>
      <c r="B3967" s="7" t="str">
        <f t="shared" si="11123"/>
        <v>(Enter Call Letters)</v>
      </c>
      <c r="C3967" s="8" t="str">
        <f t="shared" si="11123"/>
        <v>(Select AM/FM)</v>
      </c>
      <c r="D3967" s="30"/>
      <c r="E3967" s="8" t="str">
        <f t="shared" si="11105"/>
        <v>(Select Station Province)</v>
      </c>
      <c r="F3967" s="9" t="str">
        <f>IFERROR(VLOOKUP(E3967,Template!$AK$5:$AL$17,2,FALSE),"")</f>
        <v/>
      </c>
      <c r="G3967" s="42" t="s">
        <v>17</v>
      </c>
      <c r="H3967" s="42" t="s">
        <v>7</v>
      </c>
      <c r="I3967" s="32" t="s">
        <v>65</v>
      </c>
      <c r="J3967" s="32" t="s">
        <v>66</v>
      </c>
      <c r="K3967" s="33">
        <f t="shared" si="11087"/>
        <v>0</v>
      </c>
      <c r="L3967" s="33">
        <f t="shared" si="11088"/>
        <v>0</v>
      </c>
      <c r="M3967" s="34">
        <f t="shared" si="11086"/>
        <v>0</v>
      </c>
      <c r="N3967" s="34">
        <f t="shared" si="11106"/>
        <v>0</v>
      </c>
      <c r="O3967" s="34">
        <f t="shared" si="11089"/>
        <v>0</v>
      </c>
      <c r="P3967" s="12" t="str">
        <f t="shared" ref="P3967:Q3967" si="11124">P3966</f>
        <v>(Select Language)</v>
      </c>
      <c r="Q3967" s="12" t="str">
        <f t="shared" si="11124"/>
        <v>(Select Usage)</v>
      </c>
      <c r="R3967" s="33">
        <f t="shared" si="11090"/>
        <v>0</v>
      </c>
      <c r="S3967" s="33">
        <f t="shared" si="11091"/>
        <v>0</v>
      </c>
      <c r="T3967" s="33">
        <f t="shared" si="11092"/>
        <v>0</v>
      </c>
      <c r="U3967" s="33">
        <f t="shared" si="11093"/>
        <v>0</v>
      </c>
      <c r="V3967" s="33">
        <f t="shared" si="11094"/>
        <v>0</v>
      </c>
      <c r="W3967" s="33">
        <f t="shared" si="11095"/>
        <v>0</v>
      </c>
      <c r="X3967" s="33">
        <f t="shared" si="11096"/>
        <v>0</v>
      </c>
      <c r="Y3967" s="33">
        <f t="shared" si="11097"/>
        <v>0</v>
      </c>
      <c r="Z3967" s="33">
        <f t="shared" si="11098"/>
        <v>0</v>
      </c>
      <c r="AA3967" s="33">
        <f t="shared" si="11099"/>
        <v>0</v>
      </c>
      <c r="AB3967" s="33">
        <f t="shared" si="11100"/>
        <v>0</v>
      </c>
      <c r="AC3967" s="33">
        <f t="shared" si="11101"/>
        <v>0</v>
      </c>
      <c r="AD3967" s="26">
        <f>SUM(R3967:AC3967)</f>
        <v>0</v>
      </c>
      <c r="AE3967" s="46" t="str">
        <f>IFERROR(IF(AE$3=VLOOKUP($E3967,Template!$AK$5:$AM$17,3,FALSE),$AD3967*$F3967,0),"0.00")</f>
        <v>0.00</v>
      </c>
      <c r="AF3967" s="46" t="str">
        <f>IFERROR(IF(AF$3=VLOOKUP($E3967,Template!$AK$5:$AM$17,3,FALSE),$AD3967*$F3967,0),"0.00")</f>
        <v>0.00</v>
      </c>
      <c r="AG3967" s="28">
        <f t="shared" si="11103"/>
        <v>0</v>
      </c>
      <c r="AH3967" s="13" t="s">
        <v>40</v>
      </c>
      <c r="AI3967" s="13" t="s">
        <v>41</v>
      </c>
      <c r="AK3967" s="14" t="s">
        <v>29</v>
      </c>
      <c r="AL3967" s="15">
        <v>0.05</v>
      </c>
      <c r="AM3967" s="16" t="s">
        <v>3</v>
      </c>
    </row>
    <row r="3968" spans="1:39" s="3" customFormat="1" ht="13.8" x14ac:dyDescent="0.25">
      <c r="A3968" s="7" t="str">
        <f t="shared" ref="A3968:C3968" si="11125">A3967</f>
        <v>(Enter Broadcasting Company Name)</v>
      </c>
      <c r="B3968" s="7" t="str">
        <f t="shared" si="11125"/>
        <v>(Enter Call Letters)</v>
      </c>
      <c r="C3968" s="8" t="str">
        <f t="shared" si="11125"/>
        <v>(Select AM/FM)</v>
      </c>
      <c r="D3968" s="30"/>
      <c r="E3968" s="8" t="str">
        <f t="shared" si="11105"/>
        <v>(Select Station Province)</v>
      </c>
      <c r="F3968" s="9" t="str">
        <f>IFERROR(VLOOKUP(E3968,Template!$AK$5:$AL$17,2,FALSE),"")</f>
        <v/>
      </c>
      <c r="G3968" s="42" t="s">
        <v>18</v>
      </c>
      <c r="H3968" s="43" t="s">
        <v>8</v>
      </c>
      <c r="I3968" s="32" t="s">
        <v>65</v>
      </c>
      <c r="J3968" s="32" t="s">
        <v>66</v>
      </c>
      <c r="K3968" s="33">
        <f t="shared" si="11087"/>
        <v>0</v>
      </c>
      <c r="L3968" s="33">
        <f t="shared" si="11088"/>
        <v>0</v>
      </c>
      <c r="M3968" s="34">
        <f t="shared" si="11086"/>
        <v>0</v>
      </c>
      <c r="N3968" s="34">
        <f t="shared" si="11106"/>
        <v>0</v>
      </c>
      <c r="O3968" s="34">
        <f t="shared" si="11089"/>
        <v>0</v>
      </c>
      <c r="P3968" s="12" t="str">
        <f t="shared" ref="P3968:Q3968" si="11126">P3967</f>
        <v>(Select Language)</v>
      </c>
      <c r="Q3968" s="12" t="str">
        <f t="shared" si="11126"/>
        <v>(Select Usage)</v>
      </c>
      <c r="R3968" s="33">
        <f t="shared" si="11090"/>
        <v>0</v>
      </c>
      <c r="S3968" s="33">
        <f t="shared" si="11091"/>
        <v>0</v>
      </c>
      <c r="T3968" s="33">
        <f t="shared" si="11092"/>
        <v>0</v>
      </c>
      <c r="U3968" s="33">
        <f t="shared" si="11093"/>
        <v>0</v>
      </c>
      <c r="V3968" s="33">
        <f t="shared" si="11094"/>
        <v>0</v>
      </c>
      <c r="W3968" s="33">
        <f t="shared" si="11095"/>
        <v>0</v>
      </c>
      <c r="X3968" s="33">
        <f t="shared" si="11096"/>
        <v>0</v>
      </c>
      <c r="Y3968" s="33">
        <f t="shared" si="11097"/>
        <v>0</v>
      </c>
      <c r="Z3968" s="33">
        <f t="shared" si="11098"/>
        <v>0</v>
      </c>
      <c r="AA3968" s="33">
        <f t="shared" si="11099"/>
        <v>0</v>
      </c>
      <c r="AB3968" s="33">
        <f t="shared" si="11100"/>
        <v>0</v>
      </c>
      <c r="AC3968" s="33">
        <f t="shared" si="11101"/>
        <v>0</v>
      </c>
      <c r="AD3968" s="26">
        <f t="shared" ref="AD3968" si="11127">SUM(R3968:AC3968)</f>
        <v>0</v>
      </c>
      <c r="AE3968" s="46" t="str">
        <f>IFERROR(IF(AE$3=VLOOKUP($E3968,Template!$AK$5:$AM$17,3,FALSE),$AD3968*$F3968,0),"0.00")</f>
        <v>0.00</v>
      </c>
      <c r="AF3968" s="46" t="str">
        <f>IFERROR(IF(AF$3=VLOOKUP($E3968,Template!$AK$5:$AM$17,3,FALSE),$AD3968*$F3968,0),"0.00")</f>
        <v>0.00</v>
      </c>
      <c r="AG3968" s="28">
        <f t="shared" si="11103"/>
        <v>0</v>
      </c>
      <c r="AH3968" s="13" t="s">
        <v>40</v>
      </c>
      <c r="AI3968" s="13" t="s">
        <v>41</v>
      </c>
      <c r="AK3968" s="14" t="s">
        <v>21</v>
      </c>
      <c r="AL3968" s="15">
        <v>0.05</v>
      </c>
      <c r="AM3968" s="16" t="s">
        <v>3</v>
      </c>
    </row>
    <row r="3969" spans="1:39" ht="13.8" x14ac:dyDescent="0.25">
      <c r="A3969" s="19" t="s">
        <v>4</v>
      </c>
      <c r="B3969" s="19"/>
      <c r="C3969" s="20"/>
      <c r="D3969" s="20"/>
      <c r="E3969" s="20"/>
      <c r="F3969" s="20"/>
      <c r="G3969" s="44"/>
      <c r="H3969" s="44"/>
      <c r="I3969" s="21">
        <f t="shared" ref="I3969:K3969" si="11128">SUM(I3957:I3968)</f>
        <v>0</v>
      </c>
      <c r="J3969" s="21">
        <f t="shared" si="11128"/>
        <v>0</v>
      </c>
      <c r="K3969" s="21">
        <f t="shared" si="11128"/>
        <v>0</v>
      </c>
      <c r="L3969" s="21">
        <f>L3968</f>
        <v>0</v>
      </c>
      <c r="M3969" s="21">
        <f>SUM(M3957:M3968)</f>
        <v>0</v>
      </c>
      <c r="N3969" s="21">
        <f t="shared" ref="N3969:O3969" si="11129">SUM(N3957:N3968)</f>
        <v>0</v>
      </c>
      <c r="O3969" s="21">
        <f t="shared" si="11129"/>
        <v>0</v>
      </c>
      <c r="P3969" s="21"/>
      <c r="Q3969" s="22"/>
      <c r="R3969" s="21">
        <f t="shared" ref="R3969:AI3969" si="11130">SUM(R3957:R3968)</f>
        <v>0</v>
      </c>
      <c r="S3969" s="21">
        <f t="shared" si="11130"/>
        <v>0</v>
      </c>
      <c r="T3969" s="21">
        <f t="shared" si="11130"/>
        <v>0</v>
      </c>
      <c r="U3969" s="21">
        <f t="shared" si="11130"/>
        <v>0</v>
      </c>
      <c r="V3969" s="21">
        <f t="shared" si="11130"/>
        <v>0</v>
      </c>
      <c r="W3969" s="21">
        <f t="shared" si="11130"/>
        <v>0</v>
      </c>
      <c r="X3969" s="21">
        <f t="shared" si="11130"/>
        <v>0</v>
      </c>
      <c r="Y3969" s="21">
        <f t="shared" si="11130"/>
        <v>0</v>
      </c>
      <c r="Z3969" s="21">
        <f t="shared" si="11130"/>
        <v>0</v>
      </c>
      <c r="AA3969" s="21">
        <f t="shared" si="11130"/>
        <v>0</v>
      </c>
      <c r="AB3969" s="21">
        <f t="shared" si="11130"/>
        <v>0</v>
      </c>
      <c r="AC3969" s="21">
        <f t="shared" si="11130"/>
        <v>0</v>
      </c>
      <c r="AD3969" s="27">
        <f t="shared" si="11130"/>
        <v>0</v>
      </c>
      <c r="AE3969" s="21">
        <f t="shared" si="11130"/>
        <v>0</v>
      </c>
      <c r="AF3969" s="21">
        <f t="shared" si="11130"/>
        <v>0</v>
      </c>
      <c r="AG3969" s="27">
        <f t="shared" si="11130"/>
        <v>0</v>
      </c>
      <c r="AH3969" s="21">
        <f t="shared" si="11130"/>
        <v>0</v>
      </c>
      <c r="AI3969" s="21">
        <f t="shared" si="11130"/>
        <v>0</v>
      </c>
      <c r="AK3969" s="14" t="s">
        <v>71</v>
      </c>
      <c r="AL3969" s="15">
        <v>0.05</v>
      </c>
      <c r="AM3969" s="16" t="s">
        <v>3</v>
      </c>
    </row>
    <row r="3970" spans="1:39" x14ac:dyDescent="0.25">
      <c r="A3970" s="2"/>
      <c r="G3970" s="2"/>
      <c r="H3970" s="2"/>
      <c r="O3970" s="2"/>
      <c r="P3970" s="2"/>
    </row>
    <row r="3971" spans="1:39" ht="42" customHeight="1" x14ac:dyDescent="0.25">
      <c r="A3971" s="223" t="s">
        <v>63</v>
      </c>
      <c r="B3971" s="223" t="s">
        <v>43</v>
      </c>
      <c r="C3971" s="224" t="s">
        <v>19</v>
      </c>
      <c r="D3971" s="226"/>
      <c r="E3971" s="223" t="s">
        <v>14</v>
      </c>
      <c r="F3971" s="223" t="s">
        <v>38</v>
      </c>
      <c r="G3971" s="223" t="s">
        <v>1</v>
      </c>
      <c r="H3971" s="223" t="s">
        <v>5</v>
      </c>
      <c r="I3971" s="225" t="s">
        <v>31</v>
      </c>
      <c r="J3971" s="225" t="s">
        <v>32</v>
      </c>
      <c r="K3971" s="225" t="s">
        <v>48</v>
      </c>
      <c r="L3971" s="225" t="s">
        <v>0</v>
      </c>
      <c r="M3971" s="4" t="s">
        <v>45</v>
      </c>
      <c r="N3971" s="4" t="s">
        <v>46</v>
      </c>
      <c r="O3971" s="4" t="s">
        <v>47</v>
      </c>
      <c r="P3971" s="225" t="s">
        <v>50</v>
      </c>
      <c r="Q3971" s="225" t="s">
        <v>33</v>
      </c>
      <c r="R3971" s="4" t="s">
        <v>51</v>
      </c>
      <c r="S3971" s="4" t="s">
        <v>52</v>
      </c>
      <c r="T3971" s="4" t="s">
        <v>53</v>
      </c>
      <c r="U3971" s="4" t="s">
        <v>54</v>
      </c>
      <c r="V3971" s="4" t="s">
        <v>55</v>
      </c>
      <c r="W3971" s="4" t="s">
        <v>56</v>
      </c>
      <c r="X3971" s="4" t="s">
        <v>57</v>
      </c>
      <c r="Y3971" s="4" t="s">
        <v>58</v>
      </c>
      <c r="Z3971" s="4" t="s">
        <v>59</v>
      </c>
      <c r="AA3971" s="4" t="s">
        <v>62</v>
      </c>
      <c r="AB3971" s="4" t="s">
        <v>60</v>
      </c>
      <c r="AC3971" s="4" t="s">
        <v>61</v>
      </c>
      <c r="AD3971" s="233" t="s">
        <v>34</v>
      </c>
      <c r="AE3971" s="231" t="s">
        <v>2</v>
      </c>
      <c r="AF3971" s="231" t="s">
        <v>3</v>
      </c>
      <c r="AG3971" s="233" t="s">
        <v>35</v>
      </c>
      <c r="AH3971" s="223" t="s">
        <v>36</v>
      </c>
      <c r="AI3971" s="223" t="s">
        <v>37</v>
      </c>
      <c r="AK3971" s="229" t="s">
        <v>30</v>
      </c>
      <c r="AL3971" s="229"/>
      <c r="AM3971" s="229"/>
    </row>
    <row r="3972" spans="1:39" s="6" customFormat="1" ht="35.25" customHeight="1" x14ac:dyDescent="0.3">
      <c r="A3972" s="224"/>
      <c r="B3972" s="224"/>
      <c r="C3972" s="224"/>
      <c r="D3972" s="227"/>
      <c r="E3972" s="223"/>
      <c r="F3972" s="223"/>
      <c r="G3972" s="223"/>
      <c r="H3972" s="223"/>
      <c r="I3972" s="230"/>
      <c r="J3972" s="230"/>
      <c r="K3972" s="230"/>
      <c r="L3972" s="230"/>
      <c r="M3972" s="5">
        <v>0</v>
      </c>
      <c r="N3972" s="5">
        <v>625000</v>
      </c>
      <c r="O3972" s="5">
        <v>1250000</v>
      </c>
      <c r="P3972" s="225"/>
      <c r="Q3972" s="225"/>
      <c r="R3972" s="29">
        <v>4.95E-4</v>
      </c>
      <c r="S3972" s="29">
        <v>9.5200000000000005E-4</v>
      </c>
      <c r="T3972" s="29">
        <v>1.5900000000000001E-3</v>
      </c>
      <c r="U3972" s="29">
        <v>1.1169999999999999E-3</v>
      </c>
      <c r="V3972" s="29">
        <v>2.189E-3</v>
      </c>
      <c r="W3972" s="29">
        <v>4.5430000000000002E-3</v>
      </c>
      <c r="X3972" s="29">
        <v>8.8199999999999997E-4</v>
      </c>
      <c r="Y3972" s="29">
        <v>1.6949999999999999E-3</v>
      </c>
      <c r="Z3972" s="29">
        <v>2.8319999999999999E-3</v>
      </c>
      <c r="AA3972" s="29">
        <v>1.9889999999999999E-3</v>
      </c>
      <c r="AB3972" s="29">
        <v>3.8999999999999998E-3</v>
      </c>
      <c r="AC3972" s="29">
        <v>8.0949999999999998E-3</v>
      </c>
      <c r="AD3972" s="233"/>
      <c r="AE3972" s="232"/>
      <c r="AF3972" s="232"/>
      <c r="AG3972" s="234"/>
      <c r="AH3972" s="223"/>
      <c r="AI3972" s="223"/>
      <c r="AK3972" s="229"/>
      <c r="AL3972" s="229"/>
      <c r="AM3972" s="229"/>
    </row>
    <row r="3973" spans="1:39" s="3" customFormat="1" ht="13.8" x14ac:dyDescent="0.25">
      <c r="A3973" s="7" t="s">
        <v>44</v>
      </c>
      <c r="B3973" s="7" t="s">
        <v>42</v>
      </c>
      <c r="C3973" s="8" t="s">
        <v>39</v>
      </c>
      <c r="D3973" s="30"/>
      <c r="E3973" s="8" t="s">
        <v>64</v>
      </c>
      <c r="F3973" s="9" t="str">
        <f>IFERROR(VLOOKUP(E3973,Template!$AK$5:$AL$17,2,FALSE),"")</f>
        <v/>
      </c>
      <c r="G3973" s="41" t="s">
        <v>7</v>
      </c>
      <c r="H3973" s="41" t="s">
        <v>6</v>
      </c>
      <c r="I3973" s="32" t="s">
        <v>65</v>
      </c>
      <c r="J3973" s="32" t="s">
        <v>66</v>
      </c>
      <c r="K3973" s="33">
        <f>IFERROR(I3973+J3973,0)</f>
        <v>0</v>
      </c>
      <c r="L3973" s="33">
        <f>IFERROR(K3973,"")</f>
        <v>0</v>
      </c>
      <c r="M3973" s="34">
        <f t="shared" ref="M3973:M3984" si="11131">IF(L3973&lt;=$N$4,K3973,IF(L3972&gt;$N$4,0,$N$4-L3972))</f>
        <v>0</v>
      </c>
      <c r="N3973" s="34">
        <f>IF(AND(L3973&gt;$N$4,L3973&lt;=$O$4),K3973-M3973,IF(AND(L3972&gt;$N$4,L3972&lt;=$O$4),$O$4-L3972,IF(L3972&gt;$O$4,0,IF(L3973&lt;$N$4,0,MIN(L3973-$N$4,$N$4)))))</f>
        <v>0</v>
      </c>
      <c r="O3973" s="34">
        <f>IF(L3973&gt;$O$4,K3973-M3973-N3973,0)</f>
        <v>0</v>
      </c>
      <c r="P3973" s="12" t="s">
        <v>94</v>
      </c>
      <c r="Q3973" s="12" t="s">
        <v>68</v>
      </c>
      <c r="R3973" s="33">
        <f>IF(AND($Q3973="LOW",$P3973="French"),M3973*R$4,0)</f>
        <v>0</v>
      </c>
      <c r="S3973" s="33">
        <f>IF(AND($Q3973="LOW",$P3973="French"),N3973*S$4,0)</f>
        <v>0</v>
      </c>
      <c r="T3973" s="33">
        <f>IF(AND($Q3973="LOW",$P3973="French"),O3973*T$4,0)</f>
        <v>0</v>
      </c>
      <c r="U3973" s="33">
        <f>IF(AND($Q3973="HIGH",$P3973="French"),M3973*U$4,0)</f>
        <v>0</v>
      </c>
      <c r="V3973" s="33">
        <f>IF(AND($Q3973="HIGH",$P3973="French"),N3973*V$4,0)</f>
        <v>0</v>
      </c>
      <c r="W3973" s="33">
        <f>IF(AND($Q3973="HIGH",$P3973="French"),O3973*W$4,0)</f>
        <v>0</v>
      </c>
      <c r="X3973" s="33">
        <f>IF(AND($Q3973="LOW",$P3973="English"),M3973*X$4,0)</f>
        <v>0</v>
      </c>
      <c r="Y3973" s="33">
        <f>IF(AND($Q3973="LOW",$P3973="English"),N3973*Y$4,0)</f>
        <v>0</v>
      </c>
      <c r="Z3973" s="33">
        <f>IF(AND($Q3973="LOW",$P3973="English"),O3973*Z$4,0)</f>
        <v>0</v>
      </c>
      <c r="AA3973" s="33">
        <f>IF(AND($Q3973="HIGH",$P3973="English"),M3973*AA$4,0)</f>
        <v>0</v>
      </c>
      <c r="AB3973" s="33">
        <f>IF(AND($Q3973="HIGH",$P3973="English"),N3973*AB$4,0)</f>
        <v>0</v>
      </c>
      <c r="AC3973" s="33">
        <f>IF(AND($Q3973="HIGH",$P3973="English"),O3973*AC$4,0)</f>
        <v>0</v>
      </c>
      <c r="AD3973" s="26">
        <f>SUM(R3973:AC3973)</f>
        <v>0</v>
      </c>
      <c r="AE3973" s="46" t="str">
        <f>IFERROR(IF(AE$3=VLOOKUP($E3973,Template!$AK$5:$AM$17,3,FALSE),$AD3973*$F3973,0),"0.00")</f>
        <v>0.00</v>
      </c>
      <c r="AF3973" s="46" t="str">
        <f>IFERROR(IF(AF$3=VLOOKUP($E3973,Template!$AK$5:$AM$17,3,FALSE),$AD3973*$F3973,0),"0.00")</f>
        <v>0.00</v>
      </c>
      <c r="AG3973" s="28">
        <f>SUM(AD3973:AF3973)</f>
        <v>0</v>
      </c>
      <c r="AH3973" s="13" t="s">
        <v>40</v>
      </c>
      <c r="AI3973" s="13" t="s">
        <v>41</v>
      </c>
      <c r="AK3973" s="14" t="s">
        <v>25</v>
      </c>
      <c r="AL3973" s="15">
        <v>0.05</v>
      </c>
      <c r="AM3973" s="16" t="s">
        <v>3</v>
      </c>
    </row>
    <row r="3974" spans="1:39" s="3" customFormat="1" ht="13.8" x14ac:dyDescent="0.25">
      <c r="A3974" s="7" t="str">
        <f>A3973</f>
        <v>(Enter Broadcasting Company Name)</v>
      </c>
      <c r="B3974" s="7" t="str">
        <f>B3973</f>
        <v>(Enter Call Letters)</v>
      </c>
      <c r="C3974" s="8" t="str">
        <f>C3973</f>
        <v>(Select AM/FM)</v>
      </c>
      <c r="D3974" s="30"/>
      <c r="E3974" s="8" t="str">
        <f>E3973</f>
        <v>(Select Station Province)</v>
      </c>
      <c r="F3974" s="9" t="str">
        <f>IFERROR(VLOOKUP(E3974,Template!$AK$5:$AL$17,2,FALSE),"")</f>
        <v/>
      </c>
      <c r="G3974" s="42" t="s">
        <v>8</v>
      </c>
      <c r="H3974" s="42" t="s">
        <v>9</v>
      </c>
      <c r="I3974" s="32" t="s">
        <v>65</v>
      </c>
      <c r="J3974" s="32" t="s">
        <v>66</v>
      </c>
      <c r="K3974" s="33">
        <f t="shared" ref="K3974:K3984" si="11132">IFERROR(I3974+J3974,0)</f>
        <v>0</v>
      </c>
      <c r="L3974" s="33">
        <f t="shared" ref="L3974:L3984" si="11133">IFERROR(L3973+K3974,"")</f>
        <v>0</v>
      </c>
      <c r="M3974" s="34">
        <f t="shared" si="11131"/>
        <v>0</v>
      </c>
      <c r="N3974" s="34">
        <f>IF(AND(L3974&gt;$N$4,L3974&lt;=$O$4),K3974-M3974,IF(AND(L3973&gt;$N$4,L3973&lt;=$O$4),$O$4-L3973,IF(L3973&gt;$O$4,0,IF(L3974&lt;$N$4,0,MIN(L3974-$N$4,$N$4)))))</f>
        <v>0</v>
      </c>
      <c r="O3974" s="34">
        <f t="shared" ref="O3974:O3984" si="11134">IF(L3974&gt;$O$4,K3974-M3974-N3974,0)</f>
        <v>0</v>
      </c>
      <c r="P3974" s="12" t="str">
        <f>P3973</f>
        <v>(Select Language)</v>
      </c>
      <c r="Q3974" s="12" t="str">
        <f>Q3973</f>
        <v>(Select Usage)</v>
      </c>
      <c r="R3974" s="33">
        <f t="shared" ref="R3974:R3984" si="11135">IF(AND($Q3974="LOW",$P3974="French"),M3974*R$4,0)</f>
        <v>0</v>
      </c>
      <c r="S3974" s="33">
        <f t="shared" ref="S3974:S3984" si="11136">IF(AND($Q3974="LOW",$P3974="French"),N3974*S$4,0)</f>
        <v>0</v>
      </c>
      <c r="T3974" s="33">
        <f t="shared" ref="T3974:T3984" si="11137">IF(AND($Q3974="LOW",$P3974="French"),O3974*T$4,0)</f>
        <v>0</v>
      </c>
      <c r="U3974" s="33">
        <f t="shared" ref="U3974:U3984" si="11138">IF(AND($Q3974="HIGH",$P3974="French"),M3974*U$4,0)</f>
        <v>0</v>
      </c>
      <c r="V3974" s="33">
        <f t="shared" ref="V3974:V3984" si="11139">IF(AND($Q3974="HIGH",$P3974="French"),N3974*V$4,0)</f>
        <v>0</v>
      </c>
      <c r="W3974" s="33">
        <f t="shared" ref="W3974:W3984" si="11140">IF(AND($Q3974="HIGH",$P3974="French"),O3974*W$4,0)</f>
        <v>0</v>
      </c>
      <c r="X3974" s="33">
        <f t="shared" ref="X3974:X3984" si="11141">IF(AND($Q3974="LOW",$P3974="English"),M3974*X$4,0)</f>
        <v>0</v>
      </c>
      <c r="Y3974" s="33">
        <f t="shared" ref="Y3974:Y3984" si="11142">IF(AND($Q3974="LOW",$P3974="English"),N3974*Y$4,0)</f>
        <v>0</v>
      </c>
      <c r="Z3974" s="33">
        <f t="shared" ref="Z3974:Z3984" si="11143">IF(AND($Q3974="LOW",$P3974="English"),O3974*Z$4,0)</f>
        <v>0</v>
      </c>
      <c r="AA3974" s="33">
        <f t="shared" ref="AA3974:AA3984" si="11144">IF(AND($Q3974="HIGH",$P3974="English"),M3974*AA$4,0)</f>
        <v>0</v>
      </c>
      <c r="AB3974" s="33">
        <f t="shared" ref="AB3974:AB3984" si="11145">IF(AND($Q3974="HIGH",$P3974="English"),N3974*AB$4,0)</f>
        <v>0</v>
      </c>
      <c r="AC3974" s="33">
        <f t="shared" ref="AC3974:AC3984" si="11146">IF(AND($Q3974="HIGH",$P3974="English"),O3974*AC$4,0)</f>
        <v>0</v>
      </c>
      <c r="AD3974" s="26">
        <f t="shared" ref="AD3974:AD3978" si="11147">SUM(R3974:AC3974)</f>
        <v>0</v>
      </c>
      <c r="AE3974" s="46" t="str">
        <f>IFERROR(IF(AE$3=VLOOKUP($E3974,Template!$AK$5:$AM$17,3,FALSE),$AD3974*$F3974,0),"0.00")</f>
        <v>0.00</v>
      </c>
      <c r="AF3974" s="46" t="str">
        <f>IFERROR(IF(AF$3=VLOOKUP($E3974,Template!$AK$5:$AM$17,3,FALSE),$AD3974*$F3974,0),"0.00")</f>
        <v>0.00</v>
      </c>
      <c r="AG3974" s="28">
        <f t="shared" ref="AG3974:AG3984" si="11148">SUM(AD3974:AF3974)</f>
        <v>0</v>
      </c>
      <c r="AH3974" s="13" t="s">
        <v>40</v>
      </c>
      <c r="AI3974" s="13" t="s">
        <v>41</v>
      </c>
      <c r="AK3974" s="14" t="s">
        <v>23</v>
      </c>
      <c r="AL3974" s="15">
        <v>0.05</v>
      </c>
      <c r="AM3974" s="16" t="s">
        <v>3</v>
      </c>
    </row>
    <row r="3975" spans="1:39" s="3" customFormat="1" ht="13.8" x14ac:dyDescent="0.25">
      <c r="A3975" s="7" t="str">
        <f t="shared" ref="A3975:C3975" si="11149">A3974</f>
        <v>(Enter Broadcasting Company Name)</v>
      </c>
      <c r="B3975" s="7" t="str">
        <f t="shared" si="11149"/>
        <v>(Enter Call Letters)</v>
      </c>
      <c r="C3975" s="8" t="str">
        <f t="shared" si="11149"/>
        <v>(Select AM/FM)</v>
      </c>
      <c r="D3975" s="30"/>
      <c r="E3975" s="8" t="str">
        <f t="shared" ref="E3975:E3984" si="11150">E3974</f>
        <v>(Select Station Province)</v>
      </c>
      <c r="F3975" s="9" t="str">
        <f>IFERROR(VLOOKUP(E3975,Template!$AK$5:$AL$17,2,FALSE),"")</f>
        <v/>
      </c>
      <c r="G3975" s="42" t="s">
        <v>6</v>
      </c>
      <c r="H3975" s="42" t="s">
        <v>10</v>
      </c>
      <c r="I3975" s="32" t="s">
        <v>65</v>
      </c>
      <c r="J3975" s="32" t="s">
        <v>66</v>
      </c>
      <c r="K3975" s="33">
        <f t="shared" si="11132"/>
        <v>0</v>
      </c>
      <c r="L3975" s="33">
        <f t="shared" si="11133"/>
        <v>0</v>
      </c>
      <c r="M3975" s="34">
        <f t="shared" si="11131"/>
        <v>0</v>
      </c>
      <c r="N3975" s="34">
        <f t="shared" ref="N3975:N3984" si="11151">IF(AND(L3975&gt;$N$4,L3975&lt;=$O$4),K3975-M3975,IF(AND(L3974&gt;$N$4,L3974&lt;=$O$4),$O$4-L3974,IF(L3974&gt;$O$4,0,IF(L3975&lt;$N$4,0,MIN(L3975-$N$4,$N$4)))))</f>
        <v>0</v>
      </c>
      <c r="O3975" s="34">
        <f t="shared" si="11134"/>
        <v>0</v>
      </c>
      <c r="P3975" s="12" t="str">
        <f t="shared" ref="P3975:Q3975" si="11152">P3974</f>
        <v>(Select Language)</v>
      </c>
      <c r="Q3975" s="12" t="str">
        <f t="shared" si="11152"/>
        <v>(Select Usage)</v>
      </c>
      <c r="R3975" s="33">
        <f t="shared" si="11135"/>
        <v>0</v>
      </c>
      <c r="S3975" s="33">
        <f t="shared" si="11136"/>
        <v>0</v>
      </c>
      <c r="T3975" s="33">
        <f t="shared" si="11137"/>
        <v>0</v>
      </c>
      <c r="U3975" s="33">
        <f t="shared" si="11138"/>
        <v>0</v>
      </c>
      <c r="V3975" s="33">
        <f t="shared" si="11139"/>
        <v>0</v>
      </c>
      <c r="W3975" s="33">
        <f t="shared" si="11140"/>
        <v>0</v>
      </c>
      <c r="X3975" s="33">
        <f t="shared" si="11141"/>
        <v>0</v>
      </c>
      <c r="Y3975" s="33">
        <f t="shared" si="11142"/>
        <v>0</v>
      </c>
      <c r="Z3975" s="33">
        <f t="shared" si="11143"/>
        <v>0</v>
      </c>
      <c r="AA3975" s="33">
        <f t="shared" si="11144"/>
        <v>0</v>
      </c>
      <c r="AB3975" s="33">
        <f t="shared" si="11145"/>
        <v>0</v>
      </c>
      <c r="AC3975" s="33">
        <f t="shared" si="11146"/>
        <v>0</v>
      </c>
      <c r="AD3975" s="26">
        <f t="shared" si="11147"/>
        <v>0</v>
      </c>
      <c r="AE3975" s="46" t="str">
        <f>IFERROR(IF(AE$3=VLOOKUP($E3975,Template!$AK$5:$AM$17,3,FALSE),$AD3975*$F3975,0),"0.00")</f>
        <v>0.00</v>
      </c>
      <c r="AF3975" s="46" t="str">
        <f>IFERROR(IF(AF$3=VLOOKUP($E3975,Template!$AK$5:$AM$17,3,FALSE),$AD3975*$F3975,0),"0.00")</f>
        <v>0.00</v>
      </c>
      <c r="AG3975" s="28">
        <f t="shared" si="11148"/>
        <v>0</v>
      </c>
      <c r="AH3975" s="13" t="s">
        <v>40</v>
      </c>
      <c r="AI3975" s="13" t="s">
        <v>41</v>
      </c>
      <c r="AK3975" s="14" t="s">
        <v>24</v>
      </c>
      <c r="AL3975" s="15">
        <v>0.05</v>
      </c>
      <c r="AM3975" s="16" t="s">
        <v>3</v>
      </c>
    </row>
    <row r="3976" spans="1:39" s="3" customFormat="1" ht="13.8" x14ac:dyDescent="0.25">
      <c r="A3976" s="7" t="str">
        <f t="shared" ref="A3976:C3976" si="11153">A3975</f>
        <v>(Enter Broadcasting Company Name)</v>
      </c>
      <c r="B3976" s="7" t="str">
        <f t="shared" si="11153"/>
        <v>(Enter Call Letters)</v>
      </c>
      <c r="C3976" s="8" t="str">
        <f t="shared" si="11153"/>
        <v>(Select AM/FM)</v>
      </c>
      <c r="D3976" s="30"/>
      <c r="E3976" s="8" t="str">
        <f t="shared" si="11150"/>
        <v>(Select Station Province)</v>
      </c>
      <c r="F3976" s="9" t="str">
        <f>IFERROR(VLOOKUP(E3976,Template!$AK$5:$AL$17,2,FALSE),"")</f>
        <v/>
      </c>
      <c r="G3976" s="42" t="s">
        <v>9</v>
      </c>
      <c r="H3976" s="42" t="s">
        <v>11</v>
      </c>
      <c r="I3976" s="32" t="s">
        <v>65</v>
      </c>
      <c r="J3976" s="32" t="s">
        <v>66</v>
      </c>
      <c r="K3976" s="33">
        <f t="shared" si="11132"/>
        <v>0</v>
      </c>
      <c r="L3976" s="33">
        <f t="shared" si="11133"/>
        <v>0</v>
      </c>
      <c r="M3976" s="34">
        <f t="shared" si="11131"/>
        <v>0</v>
      </c>
      <c r="N3976" s="34">
        <f t="shared" si="11151"/>
        <v>0</v>
      </c>
      <c r="O3976" s="34">
        <f t="shared" si="11134"/>
        <v>0</v>
      </c>
      <c r="P3976" s="12" t="str">
        <f t="shared" ref="P3976:Q3976" si="11154">P3975</f>
        <v>(Select Language)</v>
      </c>
      <c r="Q3976" s="12" t="str">
        <f t="shared" si="11154"/>
        <v>(Select Usage)</v>
      </c>
      <c r="R3976" s="33">
        <f t="shared" si="11135"/>
        <v>0</v>
      </c>
      <c r="S3976" s="33">
        <f t="shared" si="11136"/>
        <v>0</v>
      </c>
      <c r="T3976" s="33">
        <f t="shared" si="11137"/>
        <v>0</v>
      </c>
      <c r="U3976" s="33">
        <f t="shared" si="11138"/>
        <v>0</v>
      </c>
      <c r="V3976" s="33">
        <f t="shared" si="11139"/>
        <v>0</v>
      </c>
      <c r="W3976" s="33">
        <f t="shared" si="11140"/>
        <v>0</v>
      </c>
      <c r="X3976" s="33">
        <f t="shared" si="11141"/>
        <v>0</v>
      </c>
      <c r="Y3976" s="33">
        <f t="shared" si="11142"/>
        <v>0</v>
      </c>
      <c r="Z3976" s="33">
        <f t="shared" si="11143"/>
        <v>0</v>
      </c>
      <c r="AA3976" s="33">
        <f t="shared" si="11144"/>
        <v>0</v>
      </c>
      <c r="AB3976" s="33">
        <f t="shared" si="11145"/>
        <v>0</v>
      </c>
      <c r="AC3976" s="33">
        <f t="shared" si="11146"/>
        <v>0</v>
      </c>
      <c r="AD3976" s="26">
        <f t="shared" si="11147"/>
        <v>0</v>
      </c>
      <c r="AE3976" s="46" t="str">
        <f>IFERROR(IF(AE$3=VLOOKUP($E3976,Template!$AK$5:$AM$17,3,FALSE),$AD3976*$F3976,0),"0.00")</f>
        <v>0.00</v>
      </c>
      <c r="AF3976" s="46" t="str">
        <f>IFERROR(IF(AF$3=VLOOKUP($E3976,Template!$AK$5:$AM$17,3,FALSE),$AD3976*$F3976,0),"0.00")</f>
        <v>0.00</v>
      </c>
      <c r="AG3976" s="28">
        <f t="shared" si="11148"/>
        <v>0</v>
      </c>
      <c r="AH3976" s="13" t="s">
        <v>40</v>
      </c>
      <c r="AI3976" s="13" t="s">
        <v>41</v>
      </c>
      <c r="AK3976" s="14" t="s">
        <v>22</v>
      </c>
      <c r="AL3976" s="15">
        <v>0.15</v>
      </c>
      <c r="AM3976" s="16" t="s">
        <v>2</v>
      </c>
    </row>
    <row r="3977" spans="1:39" s="3" customFormat="1" ht="13.8" x14ac:dyDescent="0.25">
      <c r="A3977" s="7" t="str">
        <f t="shared" ref="A3977:C3977" si="11155">A3976</f>
        <v>(Enter Broadcasting Company Name)</v>
      </c>
      <c r="B3977" s="7" t="str">
        <f t="shared" si="11155"/>
        <v>(Enter Call Letters)</v>
      </c>
      <c r="C3977" s="8" t="str">
        <f t="shared" si="11155"/>
        <v>(Select AM/FM)</v>
      </c>
      <c r="D3977" s="30"/>
      <c r="E3977" s="8" t="str">
        <f t="shared" si="11150"/>
        <v>(Select Station Province)</v>
      </c>
      <c r="F3977" s="9" t="str">
        <f>IFERROR(VLOOKUP(E3977,Template!$AK$5:$AL$17,2,FALSE),"")</f>
        <v/>
      </c>
      <c r="G3977" s="42" t="s">
        <v>10</v>
      </c>
      <c r="H3977" s="42" t="s">
        <v>12</v>
      </c>
      <c r="I3977" s="32" t="s">
        <v>65</v>
      </c>
      <c r="J3977" s="32" t="s">
        <v>66</v>
      </c>
      <c r="K3977" s="33">
        <f t="shared" si="11132"/>
        <v>0</v>
      </c>
      <c r="L3977" s="33">
        <f t="shared" si="11133"/>
        <v>0</v>
      </c>
      <c r="M3977" s="34">
        <f t="shared" si="11131"/>
        <v>0</v>
      </c>
      <c r="N3977" s="34">
        <f t="shared" si="11151"/>
        <v>0</v>
      </c>
      <c r="O3977" s="34">
        <f t="shared" si="11134"/>
        <v>0</v>
      </c>
      <c r="P3977" s="12" t="str">
        <f t="shared" ref="P3977:Q3977" si="11156">P3976</f>
        <v>(Select Language)</v>
      </c>
      <c r="Q3977" s="12" t="str">
        <f t="shared" si="11156"/>
        <v>(Select Usage)</v>
      </c>
      <c r="R3977" s="33">
        <f t="shared" si="11135"/>
        <v>0</v>
      </c>
      <c r="S3977" s="33">
        <f t="shared" si="11136"/>
        <v>0</v>
      </c>
      <c r="T3977" s="33">
        <f t="shared" si="11137"/>
        <v>0</v>
      </c>
      <c r="U3977" s="33">
        <f t="shared" si="11138"/>
        <v>0</v>
      </c>
      <c r="V3977" s="33">
        <f t="shared" si="11139"/>
        <v>0</v>
      </c>
      <c r="W3977" s="33">
        <f t="shared" si="11140"/>
        <v>0</v>
      </c>
      <c r="X3977" s="33">
        <f t="shared" si="11141"/>
        <v>0</v>
      </c>
      <c r="Y3977" s="33">
        <f t="shared" si="11142"/>
        <v>0</v>
      </c>
      <c r="Z3977" s="33">
        <f t="shared" si="11143"/>
        <v>0</v>
      </c>
      <c r="AA3977" s="33">
        <f t="shared" si="11144"/>
        <v>0</v>
      </c>
      <c r="AB3977" s="33">
        <f t="shared" si="11145"/>
        <v>0</v>
      </c>
      <c r="AC3977" s="33">
        <f t="shared" si="11146"/>
        <v>0</v>
      </c>
      <c r="AD3977" s="26">
        <f t="shared" si="11147"/>
        <v>0</v>
      </c>
      <c r="AE3977" s="46" t="str">
        <f>IFERROR(IF(AE$3=VLOOKUP($E3977,Template!$AK$5:$AM$17,3,FALSE),$AD3977*$F3977,0),"0.00")</f>
        <v>0.00</v>
      </c>
      <c r="AF3977" s="46" t="str">
        <f>IFERROR(IF(AF$3=VLOOKUP($E3977,Template!$AK$5:$AM$17,3,FALSE),$AD3977*$F3977,0),"0.00")</f>
        <v>0.00</v>
      </c>
      <c r="AG3977" s="28">
        <f t="shared" si="11148"/>
        <v>0</v>
      </c>
      <c r="AH3977" s="13" t="s">
        <v>40</v>
      </c>
      <c r="AI3977" s="13" t="s">
        <v>41</v>
      </c>
      <c r="AK3977" s="14" t="s">
        <v>26</v>
      </c>
      <c r="AL3977" s="15">
        <v>0.15</v>
      </c>
      <c r="AM3977" s="16" t="s">
        <v>2</v>
      </c>
    </row>
    <row r="3978" spans="1:39" s="3" customFormat="1" ht="13.8" x14ac:dyDescent="0.25">
      <c r="A3978" s="7" t="str">
        <f t="shared" ref="A3978:C3978" si="11157">A3977</f>
        <v>(Enter Broadcasting Company Name)</v>
      </c>
      <c r="B3978" s="7" t="str">
        <f t="shared" si="11157"/>
        <v>(Enter Call Letters)</v>
      </c>
      <c r="C3978" s="8" t="str">
        <f t="shared" si="11157"/>
        <v>(Select AM/FM)</v>
      </c>
      <c r="D3978" s="30"/>
      <c r="E3978" s="8" t="str">
        <f t="shared" si="11150"/>
        <v>(Select Station Province)</v>
      </c>
      <c r="F3978" s="9" t="str">
        <f>IFERROR(VLOOKUP(E3978,Template!$AK$5:$AL$17,2,FALSE),"")</f>
        <v/>
      </c>
      <c r="G3978" s="42" t="s">
        <v>11</v>
      </c>
      <c r="H3978" s="42" t="s">
        <v>13</v>
      </c>
      <c r="I3978" s="32" t="s">
        <v>65</v>
      </c>
      <c r="J3978" s="32" t="s">
        <v>66</v>
      </c>
      <c r="K3978" s="33">
        <f t="shared" si="11132"/>
        <v>0</v>
      </c>
      <c r="L3978" s="33">
        <f t="shared" si="11133"/>
        <v>0</v>
      </c>
      <c r="M3978" s="34">
        <f t="shared" si="11131"/>
        <v>0</v>
      </c>
      <c r="N3978" s="34">
        <f t="shared" si="11151"/>
        <v>0</v>
      </c>
      <c r="O3978" s="34">
        <f t="shared" si="11134"/>
        <v>0</v>
      </c>
      <c r="P3978" s="12" t="str">
        <f t="shared" ref="P3978:Q3978" si="11158">P3977</f>
        <v>(Select Language)</v>
      </c>
      <c r="Q3978" s="12" t="str">
        <f t="shared" si="11158"/>
        <v>(Select Usage)</v>
      </c>
      <c r="R3978" s="33">
        <f t="shared" si="11135"/>
        <v>0</v>
      </c>
      <c r="S3978" s="33">
        <f t="shared" si="11136"/>
        <v>0</v>
      </c>
      <c r="T3978" s="33">
        <f t="shared" si="11137"/>
        <v>0</v>
      </c>
      <c r="U3978" s="33">
        <f t="shared" si="11138"/>
        <v>0</v>
      </c>
      <c r="V3978" s="33">
        <f t="shared" si="11139"/>
        <v>0</v>
      </c>
      <c r="W3978" s="33">
        <f t="shared" si="11140"/>
        <v>0</v>
      </c>
      <c r="X3978" s="33">
        <f t="shared" si="11141"/>
        <v>0</v>
      </c>
      <c r="Y3978" s="33">
        <f t="shared" si="11142"/>
        <v>0</v>
      </c>
      <c r="Z3978" s="33">
        <f t="shared" si="11143"/>
        <v>0</v>
      </c>
      <c r="AA3978" s="33">
        <f t="shared" si="11144"/>
        <v>0</v>
      </c>
      <c r="AB3978" s="33">
        <f t="shared" si="11145"/>
        <v>0</v>
      </c>
      <c r="AC3978" s="33">
        <f t="shared" si="11146"/>
        <v>0</v>
      </c>
      <c r="AD3978" s="26">
        <f t="shared" si="11147"/>
        <v>0</v>
      </c>
      <c r="AE3978" s="46" t="str">
        <f>IFERROR(IF(AE$3=VLOOKUP($E3978,Template!$AK$5:$AM$17,3,FALSE),$AD3978*$F3978,0),"0.00")</f>
        <v>0.00</v>
      </c>
      <c r="AF3978" s="46" t="str">
        <f>IFERROR(IF(AF$3=VLOOKUP($E3978,Template!$AK$5:$AM$17,3,FALSE),$AD3978*$F3978,0),"0.00")</f>
        <v>0.00</v>
      </c>
      <c r="AG3978" s="28">
        <f t="shared" si="11148"/>
        <v>0</v>
      </c>
      <c r="AH3978" s="13" t="s">
        <v>40</v>
      </c>
      <c r="AI3978" s="13" t="s">
        <v>41</v>
      </c>
      <c r="AK3978" s="14" t="s">
        <v>27</v>
      </c>
      <c r="AL3978" s="15">
        <v>0.15</v>
      </c>
      <c r="AM3978" s="16" t="s">
        <v>2</v>
      </c>
    </row>
    <row r="3979" spans="1:39" s="3" customFormat="1" ht="13.8" x14ac:dyDescent="0.25">
      <c r="A3979" s="7" t="str">
        <f t="shared" ref="A3979:C3979" si="11159">A3978</f>
        <v>(Enter Broadcasting Company Name)</v>
      </c>
      <c r="B3979" s="7" t="str">
        <f t="shared" si="11159"/>
        <v>(Enter Call Letters)</v>
      </c>
      <c r="C3979" s="8" t="str">
        <f t="shared" si="11159"/>
        <v>(Select AM/FM)</v>
      </c>
      <c r="D3979" s="30"/>
      <c r="E3979" s="8" t="str">
        <f t="shared" si="11150"/>
        <v>(Select Station Province)</v>
      </c>
      <c r="F3979" s="9" t="str">
        <f>IFERROR(VLOOKUP(E3979,Template!$AK$5:$AL$17,2,FALSE),"")</f>
        <v/>
      </c>
      <c r="G3979" s="42" t="s">
        <v>12</v>
      </c>
      <c r="H3979" s="42" t="s">
        <v>15</v>
      </c>
      <c r="I3979" s="32" t="s">
        <v>65</v>
      </c>
      <c r="J3979" s="32" t="s">
        <v>66</v>
      </c>
      <c r="K3979" s="33">
        <f t="shared" si="11132"/>
        <v>0</v>
      </c>
      <c r="L3979" s="33">
        <f t="shared" si="11133"/>
        <v>0</v>
      </c>
      <c r="M3979" s="34">
        <f t="shared" si="11131"/>
        <v>0</v>
      </c>
      <c r="N3979" s="34">
        <f t="shared" si="11151"/>
        <v>0</v>
      </c>
      <c r="O3979" s="34">
        <f t="shared" si="11134"/>
        <v>0</v>
      </c>
      <c r="P3979" s="12" t="str">
        <f t="shared" ref="P3979:Q3979" si="11160">P3978</f>
        <v>(Select Language)</v>
      </c>
      <c r="Q3979" s="12" t="str">
        <f t="shared" si="11160"/>
        <v>(Select Usage)</v>
      </c>
      <c r="R3979" s="33">
        <f t="shared" si="11135"/>
        <v>0</v>
      </c>
      <c r="S3979" s="33">
        <f t="shared" si="11136"/>
        <v>0</v>
      </c>
      <c r="T3979" s="33">
        <f t="shared" si="11137"/>
        <v>0</v>
      </c>
      <c r="U3979" s="33">
        <f t="shared" si="11138"/>
        <v>0</v>
      </c>
      <c r="V3979" s="33">
        <f t="shared" si="11139"/>
        <v>0</v>
      </c>
      <c r="W3979" s="33">
        <f t="shared" si="11140"/>
        <v>0</v>
      </c>
      <c r="X3979" s="33">
        <f t="shared" si="11141"/>
        <v>0</v>
      </c>
      <c r="Y3979" s="33">
        <f t="shared" si="11142"/>
        <v>0</v>
      </c>
      <c r="Z3979" s="33">
        <f t="shared" si="11143"/>
        <v>0</v>
      </c>
      <c r="AA3979" s="33">
        <f t="shared" si="11144"/>
        <v>0</v>
      </c>
      <c r="AB3979" s="33">
        <f t="shared" si="11145"/>
        <v>0</v>
      </c>
      <c r="AC3979" s="33">
        <f t="shared" si="11146"/>
        <v>0</v>
      </c>
      <c r="AD3979" s="26">
        <f>SUM(R3979:AC3979)</f>
        <v>0</v>
      </c>
      <c r="AE3979" s="46" t="str">
        <f>IFERROR(IF(AE$3=VLOOKUP($E3979,Template!$AK$5:$AM$17,3,FALSE),$AD3979*$F3979,0),"0.00")</f>
        <v>0.00</v>
      </c>
      <c r="AF3979" s="46" t="str">
        <f>IFERROR(IF(AF$3=VLOOKUP($E3979,Template!$AK$5:$AM$17,3,FALSE),$AD3979*$F3979,0),"0.00")</f>
        <v>0.00</v>
      </c>
      <c r="AG3979" s="28">
        <f t="shared" si="11148"/>
        <v>0</v>
      </c>
      <c r="AH3979" s="13" t="s">
        <v>40</v>
      </c>
      <c r="AI3979" s="13" t="s">
        <v>41</v>
      </c>
      <c r="AK3979" s="14" t="s">
        <v>28</v>
      </c>
      <c r="AL3979" s="15">
        <v>0.05</v>
      </c>
      <c r="AM3979" s="16" t="s">
        <v>3</v>
      </c>
    </row>
    <row r="3980" spans="1:39" s="3" customFormat="1" ht="13.8" x14ac:dyDescent="0.25">
      <c r="A3980" s="7" t="str">
        <f t="shared" ref="A3980:C3980" si="11161">A3979</f>
        <v>(Enter Broadcasting Company Name)</v>
      </c>
      <c r="B3980" s="7" t="str">
        <f t="shared" si="11161"/>
        <v>(Enter Call Letters)</v>
      </c>
      <c r="C3980" s="8" t="str">
        <f t="shared" si="11161"/>
        <v>(Select AM/FM)</v>
      </c>
      <c r="D3980" s="30"/>
      <c r="E3980" s="8" t="str">
        <f t="shared" si="11150"/>
        <v>(Select Station Province)</v>
      </c>
      <c r="F3980" s="9" t="str">
        <f>IFERROR(VLOOKUP(E3980,Template!$AK$5:$AL$17,2,FALSE),"")</f>
        <v/>
      </c>
      <c r="G3980" s="42" t="s">
        <v>13</v>
      </c>
      <c r="H3980" s="42" t="s">
        <v>16</v>
      </c>
      <c r="I3980" s="32" t="s">
        <v>65</v>
      </c>
      <c r="J3980" s="32" t="s">
        <v>66</v>
      </c>
      <c r="K3980" s="33">
        <f t="shared" si="11132"/>
        <v>0</v>
      </c>
      <c r="L3980" s="33">
        <f t="shared" si="11133"/>
        <v>0</v>
      </c>
      <c r="M3980" s="34">
        <f t="shared" si="11131"/>
        <v>0</v>
      </c>
      <c r="N3980" s="34">
        <f t="shared" si="11151"/>
        <v>0</v>
      </c>
      <c r="O3980" s="34">
        <f t="shared" si="11134"/>
        <v>0</v>
      </c>
      <c r="P3980" s="12" t="str">
        <f t="shared" ref="P3980:Q3980" si="11162">P3979</f>
        <v>(Select Language)</v>
      </c>
      <c r="Q3980" s="12" t="str">
        <f t="shared" si="11162"/>
        <v>(Select Usage)</v>
      </c>
      <c r="R3980" s="33">
        <f t="shared" si="11135"/>
        <v>0</v>
      </c>
      <c r="S3980" s="33">
        <f t="shared" si="11136"/>
        <v>0</v>
      </c>
      <c r="T3980" s="33">
        <f t="shared" si="11137"/>
        <v>0</v>
      </c>
      <c r="U3980" s="33">
        <f t="shared" si="11138"/>
        <v>0</v>
      </c>
      <c r="V3980" s="33">
        <f t="shared" si="11139"/>
        <v>0</v>
      </c>
      <c r="W3980" s="33">
        <f t="shared" si="11140"/>
        <v>0</v>
      </c>
      <c r="X3980" s="33">
        <f t="shared" si="11141"/>
        <v>0</v>
      </c>
      <c r="Y3980" s="33">
        <f t="shared" si="11142"/>
        <v>0</v>
      </c>
      <c r="Z3980" s="33">
        <f t="shared" si="11143"/>
        <v>0</v>
      </c>
      <c r="AA3980" s="33">
        <f t="shared" si="11144"/>
        <v>0</v>
      </c>
      <c r="AB3980" s="33">
        <f t="shared" si="11145"/>
        <v>0</v>
      </c>
      <c r="AC3980" s="33">
        <f t="shared" si="11146"/>
        <v>0</v>
      </c>
      <c r="AD3980" s="26">
        <f t="shared" ref="AD3980:AD3982" si="11163">SUM(R3980:AC3980)</f>
        <v>0</v>
      </c>
      <c r="AE3980" s="46" t="str">
        <f>IFERROR(IF(AE$3=VLOOKUP($E3980,Template!$AK$5:$AM$17,3,FALSE),$AD3980*$F3980,0),"0.00")</f>
        <v>0.00</v>
      </c>
      <c r="AF3980" s="46" t="str">
        <f>IFERROR(IF(AF$3=VLOOKUP($E3980,Template!$AK$5:$AM$17,3,FALSE),$AD3980*$F3980,0),"0.00")</f>
        <v>0.00</v>
      </c>
      <c r="AG3980" s="28">
        <f t="shared" si="11148"/>
        <v>0</v>
      </c>
      <c r="AH3980" s="13" t="s">
        <v>40</v>
      </c>
      <c r="AI3980" s="13" t="s">
        <v>41</v>
      </c>
      <c r="AK3980" s="14" t="s">
        <v>70</v>
      </c>
      <c r="AL3980" s="15">
        <v>0.05</v>
      </c>
      <c r="AM3980" s="16" t="s">
        <v>3</v>
      </c>
    </row>
    <row r="3981" spans="1:39" s="3" customFormat="1" ht="13.8" x14ac:dyDescent="0.25">
      <c r="A3981" s="7" t="str">
        <f t="shared" ref="A3981:C3981" si="11164">A3980</f>
        <v>(Enter Broadcasting Company Name)</v>
      </c>
      <c r="B3981" s="7" t="str">
        <f t="shared" si="11164"/>
        <v>(Enter Call Letters)</v>
      </c>
      <c r="C3981" s="8" t="str">
        <f t="shared" si="11164"/>
        <v>(Select AM/FM)</v>
      </c>
      <c r="D3981" s="30"/>
      <c r="E3981" s="8" t="str">
        <f t="shared" si="11150"/>
        <v>(Select Station Province)</v>
      </c>
      <c r="F3981" s="9" t="str">
        <f>IFERROR(VLOOKUP(E3981,Template!$AK$5:$AL$17,2,FALSE),"")</f>
        <v/>
      </c>
      <c r="G3981" s="42" t="s">
        <v>15</v>
      </c>
      <c r="H3981" s="42" t="s">
        <v>17</v>
      </c>
      <c r="I3981" s="32" t="s">
        <v>65</v>
      </c>
      <c r="J3981" s="32" t="s">
        <v>66</v>
      </c>
      <c r="K3981" s="33">
        <f t="shared" si="11132"/>
        <v>0</v>
      </c>
      <c r="L3981" s="33">
        <f t="shared" si="11133"/>
        <v>0</v>
      </c>
      <c r="M3981" s="34">
        <f t="shared" si="11131"/>
        <v>0</v>
      </c>
      <c r="N3981" s="34">
        <f t="shared" si="11151"/>
        <v>0</v>
      </c>
      <c r="O3981" s="34">
        <f t="shared" si="11134"/>
        <v>0</v>
      </c>
      <c r="P3981" s="12" t="str">
        <f t="shared" ref="P3981:Q3981" si="11165">P3980</f>
        <v>(Select Language)</v>
      </c>
      <c r="Q3981" s="12" t="str">
        <f t="shared" si="11165"/>
        <v>(Select Usage)</v>
      </c>
      <c r="R3981" s="33">
        <f t="shared" si="11135"/>
        <v>0</v>
      </c>
      <c r="S3981" s="33">
        <f t="shared" si="11136"/>
        <v>0</v>
      </c>
      <c r="T3981" s="33">
        <f t="shared" si="11137"/>
        <v>0</v>
      </c>
      <c r="U3981" s="33">
        <f t="shared" si="11138"/>
        <v>0</v>
      </c>
      <c r="V3981" s="33">
        <f t="shared" si="11139"/>
        <v>0</v>
      </c>
      <c r="W3981" s="33">
        <f t="shared" si="11140"/>
        <v>0</v>
      </c>
      <c r="X3981" s="33">
        <f t="shared" si="11141"/>
        <v>0</v>
      </c>
      <c r="Y3981" s="33">
        <f t="shared" si="11142"/>
        <v>0</v>
      </c>
      <c r="Z3981" s="33">
        <f t="shared" si="11143"/>
        <v>0</v>
      </c>
      <c r="AA3981" s="33">
        <f t="shared" si="11144"/>
        <v>0</v>
      </c>
      <c r="AB3981" s="33">
        <f t="shared" si="11145"/>
        <v>0</v>
      </c>
      <c r="AC3981" s="33">
        <f t="shared" si="11146"/>
        <v>0</v>
      </c>
      <c r="AD3981" s="26">
        <f t="shared" si="11163"/>
        <v>0</v>
      </c>
      <c r="AE3981" s="46" t="str">
        <f>IFERROR(IF(AE$3=VLOOKUP($E3981,Template!$AK$5:$AM$17,3,FALSE),$AD3981*$F3981,0),"0.00")</f>
        <v>0.00</v>
      </c>
      <c r="AF3981" s="46" t="str">
        <f>IFERROR(IF(AF$3=VLOOKUP($E3981,Template!$AK$5:$AM$17,3,FALSE),$AD3981*$F3981,0),"0.00")</f>
        <v>0.00</v>
      </c>
      <c r="AG3981" s="28">
        <f t="shared" si="11148"/>
        <v>0</v>
      </c>
      <c r="AH3981" s="13" t="s">
        <v>40</v>
      </c>
      <c r="AI3981" s="13" t="s">
        <v>41</v>
      </c>
      <c r="AK3981" s="14" t="s">
        <v>20</v>
      </c>
      <c r="AL3981" s="15">
        <v>0.13</v>
      </c>
      <c r="AM3981" s="16" t="s">
        <v>2</v>
      </c>
    </row>
    <row r="3982" spans="1:39" s="3" customFormat="1" ht="13.8" x14ac:dyDescent="0.25">
      <c r="A3982" s="7" t="str">
        <f t="shared" ref="A3982:C3982" si="11166">A3981</f>
        <v>(Enter Broadcasting Company Name)</v>
      </c>
      <c r="B3982" s="7" t="str">
        <f t="shared" si="11166"/>
        <v>(Enter Call Letters)</v>
      </c>
      <c r="C3982" s="8" t="str">
        <f t="shared" si="11166"/>
        <v>(Select AM/FM)</v>
      </c>
      <c r="D3982" s="30"/>
      <c r="E3982" s="8" t="str">
        <f t="shared" si="11150"/>
        <v>(Select Station Province)</v>
      </c>
      <c r="F3982" s="9" t="str">
        <f>IFERROR(VLOOKUP(E3982,Template!$AK$5:$AL$17,2,FALSE),"")</f>
        <v/>
      </c>
      <c r="G3982" s="42" t="s">
        <v>16</v>
      </c>
      <c r="H3982" s="42" t="s">
        <v>18</v>
      </c>
      <c r="I3982" s="32" t="s">
        <v>65</v>
      </c>
      <c r="J3982" s="32" t="s">
        <v>66</v>
      </c>
      <c r="K3982" s="33">
        <f t="shared" si="11132"/>
        <v>0</v>
      </c>
      <c r="L3982" s="33">
        <f t="shared" si="11133"/>
        <v>0</v>
      </c>
      <c r="M3982" s="34">
        <f t="shared" si="11131"/>
        <v>0</v>
      </c>
      <c r="N3982" s="34">
        <f t="shared" si="11151"/>
        <v>0</v>
      </c>
      <c r="O3982" s="34">
        <f t="shared" si="11134"/>
        <v>0</v>
      </c>
      <c r="P3982" s="12" t="str">
        <f t="shared" ref="P3982:Q3982" si="11167">P3981</f>
        <v>(Select Language)</v>
      </c>
      <c r="Q3982" s="12" t="str">
        <f t="shared" si="11167"/>
        <v>(Select Usage)</v>
      </c>
      <c r="R3982" s="33">
        <f t="shared" si="11135"/>
        <v>0</v>
      </c>
      <c r="S3982" s="33">
        <f t="shared" si="11136"/>
        <v>0</v>
      </c>
      <c r="T3982" s="33">
        <f t="shared" si="11137"/>
        <v>0</v>
      </c>
      <c r="U3982" s="33">
        <f t="shared" si="11138"/>
        <v>0</v>
      </c>
      <c r="V3982" s="33">
        <f t="shared" si="11139"/>
        <v>0</v>
      </c>
      <c r="W3982" s="33">
        <f t="shared" si="11140"/>
        <v>0</v>
      </c>
      <c r="X3982" s="33">
        <f t="shared" si="11141"/>
        <v>0</v>
      </c>
      <c r="Y3982" s="33">
        <f t="shared" si="11142"/>
        <v>0</v>
      </c>
      <c r="Z3982" s="33">
        <f t="shared" si="11143"/>
        <v>0</v>
      </c>
      <c r="AA3982" s="33">
        <f t="shared" si="11144"/>
        <v>0</v>
      </c>
      <c r="AB3982" s="33">
        <f t="shared" si="11145"/>
        <v>0</v>
      </c>
      <c r="AC3982" s="33">
        <f t="shared" si="11146"/>
        <v>0</v>
      </c>
      <c r="AD3982" s="26">
        <f t="shared" si="11163"/>
        <v>0</v>
      </c>
      <c r="AE3982" s="46" t="str">
        <f>IFERROR(IF(AE$3=VLOOKUP($E3982,Template!$AK$5:$AM$17,3,FALSE),$AD3982*$F3982,0),"0.00")</f>
        <v>0.00</v>
      </c>
      <c r="AF3982" s="46" t="str">
        <f>IFERROR(IF(AF$3=VLOOKUP($E3982,Template!$AK$5:$AM$17,3,FALSE),$AD3982*$F3982,0),"0.00")</f>
        <v>0.00</v>
      </c>
      <c r="AG3982" s="28">
        <f t="shared" si="11148"/>
        <v>0</v>
      </c>
      <c r="AH3982" s="13" t="s">
        <v>40</v>
      </c>
      <c r="AI3982" s="13" t="s">
        <v>41</v>
      </c>
      <c r="AK3982" s="14" t="s">
        <v>69</v>
      </c>
      <c r="AL3982" s="15">
        <v>0.15</v>
      </c>
      <c r="AM3982" s="16" t="s">
        <v>2</v>
      </c>
    </row>
    <row r="3983" spans="1:39" s="3" customFormat="1" ht="13.8" x14ac:dyDescent="0.25">
      <c r="A3983" s="7" t="str">
        <f t="shared" ref="A3983:C3983" si="11168">A3982</f>
        <v>(Enter Broadcasting Company Name)</v>
      </c>
      <c r="B3983" s="7" t="str">
        <f t="shared" si="11168"/>
        <v>(Enter Call Letters)</v>
      </c>
      <c r="C3983" s="8" t="str">
        <f t="shared" si="11168"/>
        <v>(Select AM/FM)</v>
      </c>
      <c r="D3983" s="30"/>
      <c r="E3983" s="8" t="str">
        <f t="shared" si="11150"/>
        <v>(Select Station Province)</v>
      </c>
      <c r="F3983" s="9" t="str">
        <f>IFERROR(VLOOKUP(E3983,Template!$AK$5:$AL$17,2,FALSE),"")</f>
        <v/>
      </c>
      <c r="G3983" s="42" t="s">
        <v>17</v>
      </c>
      <c r="H3983" s="42" t="s">
        <v>7</v>
      </c>
      <c r="I3983" s="32" t="s">
        <v>65</v>
      </c>
      <c r="J3983" s="32" t="s">
        <v>66</v>
      </c>
      <c r="K3983" s="33">
        <f t="shared" si="11132"/>
        <v>0</v>
      </c>
      <c r="L3983" s="33">
        <f t="shared" si="11133"/>
        <v>0</v>
      </c>
      <c r="M3983" s="34">
        <f t="shared" si="11131"/>
        <v>0</v>
      </c>
      <c r="N3983" s="34">
        <f t="shared" si="11151"/>
        <v>0</v>
      </c>
      <c r="O3983" s="34">
        <f t="shared" si="11134"/>
        <v>0</v>
      </c>
      <c r="P3983" s="12" t="str">
        <f t="shared" ref="P3983:Q3983" si="11169">P3982</f>
        <v>(Select Language)</v>
      </c>
      <c r="Q3983" s="12" t="str">
        <f t="shared" si="11169"/>
        <v>(Select Usage)</v>
      </c>
      <c r="R3983" s="33">
        <f t="shared" si="11135"/>
        <v>0</v>
      </c>
      <c r="S3983" s="33">
        <f t="shared" si="11136"/>
        <v>0</v>
      </c>
      <c r="T3983" s="33">
        <f t="shared" si="11137"/>
        <v>0</v>
      </c>
      <c r="U3983" s="33">
        <f t="shared" si="11138"/>
        <v>0</v>
      </c>
      <c r="V3983" s="33">
        <f t="shared" si="11139"/>
        <v>0</v>
      </c>
      <c r="W3983" s="33">
        <f t="shared" si="11140"/>
        <v>0</v>
      </c>
      <c r="X3983" s="33">
        <f t="shared" si="11141"/>
        <v>0</v>
      </c>
      <c r="Y3983" s="33">
        <f t="shared" si="11142"/>
        <v>0</v>
      </c>
      <c r="Z3983" s="33">
        <f t="shared" si="11143"/>
        <v>0</v>
      </c>
      <c r="AA3983" s="33">
        <f t="shared" si="11144"/>
        <v>0</v>
      </c>
      <c r="AB3983" s="33">
        <f t="shared" si="11145"/>
        <v>0</v>
      </c>
      <c r="AC3983" s="33">
        <f t="shared" si="11146"/>
        <v>0</v>
      </c>
      <c r="AD3983" s="26">
        <f>SUM(R3983:AC3983)</f>
        <v>0</v>
      </c>
      <c r="AE3983" s="46" t="str">
        <f>IFERROR(IF(AE$3=VLOOKUP($E3983,Template!$AK$5:$AM$17,3,FALSE),$AD3983*$F3983,0),"0.00")</f>
        <v>0.00</v>
      </c>
      <c r="AF3983" s="46" t="str">
        <f>IFERROR(IF(AF$3=VLOOKUP($E3983,Template!$AK$5:$AM$17,3,FALSE),$AD3983*$F3983,0),"0.00")</f>
        <v>0.00</v>
      </c>
      <c r="AG3983" s="28">
        <f t="shared" si="11148"/>
        <v>0</v>
      </c>
      <c r="AH3983" s="13" t="s">
        <v>40</v>
      </c>
      <c r="AI3983" s="13" t="s">
        <v>41</v>
      </c>
      <c r="AK3983" s="14" t="s">
        <v>29</v>
      </c>
      <c r="AL3983" s="15">
        <v>0.05</v>
      </c>
      <c r="AM3983" s="16" t="s">
        <v>3</v>
      </c>
    </row>
    <row r="3984" spans="1:39" s="3" customFormat="1" ht="13.8" x14ac:dyDescent="0.25">
      <c r="A3984" s="7" t="str">
        <f t="shared" ref="A3984:C3984" si="11170">A3983</f>
        <v>(Enter Broadcasting Company Name)</v>
      </c>
      <c r="B3984" s="7" t="str">
        <f t="shared" si="11170"/>
        <v>(Enter Call Letters)</v>
      </c>
      <c r="C3984" s="8" t="str">
        <f t="shared" si="11170"/>
        <v>(Select AM/FM)</v>
      </c>
      <c r="D3984" s="30"/>
      <c r="E3984" s="8" t="str">
        <f t="shared" si="11150"/>
        <v>(Select Station Province)</v>
      </c>
      <c r="F3984" s="9" t="str">
        <f>IFERROR(VLOOKUP(E3984,Template!$AK$5:$AL$17,2,FALSE),"")</f>
        <v/>
      </c>
      <c r="G3984" s="42" t="s">
        <v>18</v>
      </c>
      <c r="H3984" s="43" t="s">
        <v>8</v>
      </c>
      <c r="I3984" s="32" t="s">
        <v>65</v>
      </c>
      <c r="J3984" s="32" t="s">
        <v>66</v>
      </c>
      <c r="K3984" s="33">
        <f t="shared" si="11132"/>
        <v>0</v>
      </c>
      <c r="L3984" s="33">
        <f t="shared" si="11133"/>
        <v>0</v>
      </c>
      <c r="M3984" s="34">
        <f t="shared" si="11131"/>
        <v>0</v>
      </c>
      <c r="N3984" s="34">
        <f t="shared" si="11151"/>
        <v>0</v>
      </c>
      <c r="O3984" s="34">
        <f t="shared" si="11134"/>
        <v>0</v>
      </c>
      <c r="P3984" s="12" t="str">
        <f t="shared" ref="P3984:Q3984" si="11171">P3983</f>
        <v>(Select Language)</v>
      </c>
      <c r="Q3984" s="12" t="str">
        <f t="shared" si="11171"/>
        <v>(Select Usage)</v>
      </c>
      <c r="R3984" s="33">
        <f t="shared" si="11135"/>
        <v>0</v>
      </c>
      <c r="S3984" s="33">
        <f t="shared" si="11136"/>
        <v>0</v>
      </c>
      <c r="T3984" s="33">
        <f t="shared" si="11137"/>
        <v>0</v>
      </c>
      <c r="U3984" s="33">
        <f t="shared" si="11138"/>
        <v>0</v>
      </c>
      <c r="V3984" s="33">
        <f t="shared" si="11139"/>
        <v>0</v>
      </c>
      <c r="W3984" s="33">
        <f t="shared" si="11140"/>
        <v>0</v>
      </c>
      <c r="X3984" s="33">
        <f t="shared" si="11141"/>
        <v>0</v>
      </c>
      <c r="Y3984" s="33">
        <f t="shared" si="11142"/>
        <v>0</v>
      </c>
      <c r="Z3984" s="33">
        <f t="shared" si="11143"/>
        <v>0</v>
      </c>
      <c r="AA3984" s="33">
        <f t="shared" si="11144"/>
        <v>0</v>
      </c>
      <c r="AB3984" s="33">
        <f t="shared" si="11145"/>
        <v>0</v>
      </c>
      <c r="AC3984" s="33">
        <f t="shared" si="11146"/>
        <v>0</v>
      </c>
      <c r="AD3984" s="26">
        <f t="shared" ref="AD3984" si="11172">SUM(R3984:AC3984)</f>
        <v>0</v>
      </c>
      <c r="AE3984" s="46" t="str">
        <f>IFERROR(IF(AE$3=VLOOKUP($E3984,Template!$AK$5:$AM$17,3,FALSE),$AD3984*$F3984,0),"0.00")</f>
        <v>0.00</v>
      </c>
      <c r="AF3984" s="46" t="str">
        <f>IFERROR(IF(AF$3=VLOOKUP($E3984,Template!$AK$5:$AM$17,3,FALSE),$AD3984*$F3984,0),"0.00")</f>
        <v>0.00</v>
      </c>
      <c r="AG3984" s="28">
        <f t="shared" si="11148"/>
        <v>0</v>
      </c>
      <c r="AH3984" s="13" t="s">
        <v>40</v>
      </c>
      <c r="AI3984" s="13" t="s">
        <v>41</v>
      </c>
      <c r="AK3984" s="14" t="s">
        <v>21</v>
      </c>
      <c r="AL3984" s="15">
        <v>0.05</v>
      </c>
      <c r="AM3984" s="16" t="s">
        <v>3</v>
      </c>
    </row>
    <row r="3985" spans="1:39" ht="13.8" x14ac:dyDescent="0.25">
      <c r="A3985" s="19" t="s">
        <v>4</v>
      </c>
      <c r="B3985" s="19"/>
      <c r="C3985" s="20"/>
      <c r="D3985" s="20"/>
      <c r="E3985" s="20"/>
      <c r="F3985" s="20"/>
      <c r="G3985" s="44"/>
      <c r="H3985" s="44"/>
      <c r="I3985" s="21">
        <f t="shared" ref="I3985:K3985" si="11173">SUM(I3973:I3984)</f>
        <v>0</v>
      </c>
      <c r="J3985" s="21">
        <f t="shared" si="11173"/>
        <v>0</v>
      </c>
      <c r="K3985" s="21">
        <f t="shared" si="11173"/>
        <v>0</v>
      </c>
      <c r="L3985" s="21">
        <f>L3984</f>
        <v>0</v>
      </c>
      <c r="M3985" s="21">
        <f>SUM(M3973:M3984)</f>
        <v>0</v>
      </c>
      <c r="N3985" s="21">
        <f t="shared" ref="N3985:O3985" si="11174">SUM(N3973:N3984)</f>
        <v>0</v>
      </c>
      <c r="O3985" s="21">
        <f t="shared" si="11174"/>
        <v>0</v>
      </c>
      <c r="P3985" s="21"/>
      <c r="Q3985" s="22"/>
      <c r="R3985" s="21">
        <f t="shared" ref="R3985:AI3985" si="11175">SUM(R3973:R3984)</f>
        <v>0</v>
      </c>
      <c r="S3985" s="21">
        <f t="shared" si="11175"/>
        <v>0</v>
      </c>
      <c r="T3985" s="21">
        <f t="shared" si="11175"/>
        <v>0</v>
      </c>
      <c r="U3985" s="21">
        <f t="shared" si="11175"/>
        <v>0</v>
      </c>
      <c r="V3985" s="21">
        <f t="shared" si="11175"/>
        <v>0</v>
      </c>
      <c r="W3985" s="21">
        <f t="shared" si="11175"/>
        <v>0</v>
      </c>
      <c r="X3985" s="21">
        <f t="shared" si="11175"/>
        <v>0</v>
      </c>
      <c r="Y3985" s="21">
        <f t="shared" si="11175"/>
        <v>0</v>
      </c>
      <c r="Z3985" s="21">
        <f t="shared" si="11175"/>
        <v>0</v>
      </c>
      <c r="AA3985" s="21">
        <f t="shared" si="11175"/>
        <v>0</v>
      </c>
      <c r="AB3985" s="21">
        <f t="shared" si="11175"/>
        <v>0</v>
      </c>
      <c r="AC3985" s="21">
        <f t="shared" si="11175"/>
        <v>0</v>
      </c>
      <c r="AD3985" s="27">
        <f t="shared" si="11175"/>
        <v>0</v>
      </c>
      <c r="AE3985" s="21">
        <f t="shared" si="11175"/>
        <v>0</v>
      </c>
      <c r="AF3985" s="21">
        <f t="shared" si="11175"/>
        <v>0</v>
      </c>
      <c r="AG3985" s="27">
        <f t="shared" si="11175"/>
        <v>0</v>
      </c>
      <c r="AH3985" s="21">
        <f t="shared" si="11175"/>
        <v>0</v>
      </c>
      <c r="AI3985" s="21">
        <f t="shared" si="11175"/>
        <v>0</v>
      </c>
      <c r="AK3985" s="14" t="s">
        <v>71</v>
      </c>
      <c r="AL3985" s="15">
        <v>0.05</v>
      </c>
      <c r="AM3985" s="16" t="s">
        <v>3</v>
      </c>
    </row>
    <row r="3986" spans="1:39" x14ac:dyDescent="0.25">
      <c r="A3986" s="2"/>
      <c r="G3986" s="2"/>
      <c r="H3986" s="2"/>
      <c r="O3986" s="2"/>
      <c r="P3986" s="2"/>
    </row>
    <row r="3987" spans="1:39" ht="42" customHeight="1" x14ac:dyDescent="0.25">
      <c r="A3987" s="223" t="s">
        <v>63</v>
      </c>
      <c r="B3987" s="223" t="s">
        <v>43</v>
      </c>
      <c r="C3987" s="224" t="s">
        <v>19</v>
      </c>
      <c r="D3987" s="226"/>
      <c r="E3987" s="223" t="s">
        <v>14</v>
      </c>
      <c r="F3987" s="223" t="s">
        <v>38</v>
      </c>
      <c r="G3987" s="223" t="s">
        <v>1</v>
      </c>
      <c r="H3987" s="223" t="s">
        <v>5</v>
      </c>
      <c r="I3987" s="225" t="s">
        <v>31</v>
      </c>
      <c r="J3987" s="225" t="s">
        <v>32</v>
      </c>
      <c r="K3987" s="225" t="s">
        <v>48</v>
      </c>
      <c r="L3987" s="225" t="s">
        <v>0</v>
      </c>
      <c r="M3987" s="4" t="s">
        <v>45</v>
      </c>
      <c r="N3987" s="4" t="s">
        <v>46</v>
      </c>
      <c r="O3987" s="4" t="s">
        <v>47</v>
      </c>
      <c r="P3987" s="225" t="s">
        <v>50</v>
      </c>
      <c r="Q3987" s="225" t="s">
        <v>33</v>
      </c>
      <c r="R3987" s="4" t="s">
        <v>51</v>
      </c>
      <c r="S3987" s="4" t="s">
        <v>52</v>
      </c>
      <c r="T3987" s="4" t="s">
        <v>53</v>
      </c>
      <c r="U3987" s="4" t="s">
        <v>54</v>
      </c>
      <c r="V3987" s="4" t="s">
        <v>55</v>
      </c>
      <c r="W3987" s="4" t="s">
        <v>56</v>
      </c>
      <c r="X3987" s="4" t="s">
        <v>57</v>
      </c>
      <c r="Y3987" s="4" t="s">
        <v>58</v>
      </c>
      <c r="Z3987" s="4" t="s">
        <v>59</v>
      </c>
      <c r="AA3987" s="4" t="s">
        <v>62</v>
      </c>
      <c r="AB3987" s="4" t="s">
        <v>60</v>
      </c>
      <c r="AC3987" s="4" t="s">
        <v>61</v>
      </c>
      <c r="AD3987" s="233" t="s">
        <v>34</v>
      </c>
      <c r="AE3987" s="231" t="s">
        <v>2</v>
      </c>
      <c r="AF3987" s="231" t="s">
        <v>3</v>
      </c>
      <c r="AG3987" s="233" t="s">
        <v>35</v>
      </c>
      <c r="AH3987" s="223" t="s">
        <v>36</v>
      </c>
      <c r="AI3987" s="223" t="s">
        <v>37</v>
      </c>
      <c r="AK3987" s="229" t="s">
        <v>30</v>
      </c>
      <c r="AL3987" s="229"/>
      <c r="AM3987" s="229"/>
    </row>
    <row r="3988" spans="1:39" s="6" customFormat="1" ht="35.25" customHeight="1" x14ac:dyDescent="0.3">
      <c r="A3988" s="224"/>
      <c r="B3988" s="224"/>
      <c r="C3988" s="224"/>
      <c r="D3988" s="227"/>
      <c r="E3988" s="223"/>
      <c r="F3988" s="223"/>
      <c r="G3988" s="223"/>
      <c r="H3988" s="223"/>
      <c r="I3988" s="230"/>
      <c r="J3988" s="230"/>
      <c r="K3988" s="230"/>
      <c r="L3988" s="230"/>
      <c r="M3988" s="5">
        <v>0</v>
      </c>
      <c r="N3988" s="5">
        <v>625000</v>
      </c>
      <c r="O3988" s="5">
        <v>1250000</v>
      </c>
      <c r="P3988" s="225"/>
      <c r="Q3988" s="225"/>
      <c r="R3988" s="29">
        <v>4.95E-4</v>
      </c>
      <c r="S3988" s="29">
        <v>9.5200000000000005E-4</v>
      </c>
      <c r="T3988" s="29">
        <v>1.5900000000000001E-3</v>
      </c>
      <c r="U3988" s="29">
        <v>1.1169999999999999E-3</v>
      </c>
      <c r="V3988" s="29">
        <v>2.189E-3</v>
      </c>
      <c r="W3988" s="29">
        <v>4.5430000000000002E-3</v>
      </c>
      <c r="X3988" s="29">
        <v>8.8199999999999997E-4</v>
      </c>
      <c r="Y3988" s="29">
        <v>1.6949999999999999E-3</v>
      </c>
      <c r="Z3988" s="29">
        <v>2.8319999999999999E-3</v>
      </c>
      <c r="AA3988" s="29">
        <v>1.9889999999999999E-3</v>
      </c>
      <c r="AB3988" s="29">
        <v>3.8999999999999998E-3</v>
      </c>
      <c r="AC3988" s="29">
        <v>8.0949999999999998E-3</v>
      </c>
      <c r="AD3988" s="233"/>
      <c r="AE3988" s="232"/>
      <c r="AF3988" s="232"/>
      <c r="AG3988" s="234"/>
      <c r="AH3988" s="223"/>
      <c r="AI3988" s="223"/>
      <c r="AK3988" s="229"/>
      <c r="AL3988" s="229"/>
      <c r="AM3988" s="229"/>
    </row>
    <row r="3989" spans="1:39" s="3" customFormat="1" ht="13.8" x14ac:dyDescent="0.25">
      <c r="A3989" s="7" t="s">
        <v>44</v>
      </c>
      <c r="B3989" s="7" t="s">
        <v>42</v>
      </c>
      <c r="C3989" s="8" t="s">
        <v>39</v>
      </c>
      <c r="D3989" s="30"/>
      <c r="E3989" s="8" t="s">
        <v>64</v>
      </c>
      <c r="F3989" s="9" t="str">
        <f>IFERROR(VLOOKUP(E3989,Template!$AK$5:$AL$17,2,FALSE),"")</f>
        <v/>
      </c>
      <c r="G3989" s="41" t="s">
        <v>7</v>
      </c>
      <c r="H3989" s="41" t="s">
        <v>6</v>
      </c>
      <c r="I3989" s="32" t="s">
        <v>65</v>
      </c>
      <c r="J3989" s="32" t="s">
        <v>66</v>
      </c>
      <c r="K3989" s="33">
        <f>IFERROR(I3989+J3989,0)</f>
        <v>0</v>
      </c>
      <c r="L3989" s="33">
        <f>IFERROR(K3989,"")</f>
        <v>0</v>
      </c>
      <c r="M3989" s="34">
        <f t="shared" ref="M3989:M4000" si="11176">IF(L3989&lt;=$N$4,K3989,IF(L3988&gt;$N$4,0,$N$4-L3988))</f>
        <v>0</v>
      </c>
      <c r="N3989" s="34">
        <f>IF(AND(L3989&gt;$N$4,L3989&lt;=$O$4),K3989-M3989,IF(AND(L3988&gt;$N$4,L3988&lt;=$O$4),$O$4-L3988,IF(L3988&gt;$O$4,0,IF(L3989&lt;$N$4,0,MIN(L3989-$N$4,$N$4)))))</f>
        <v>0</v>
      </c>
      <c r="O3989" s="34">
        <f>IF(L3989&gt;$O$4,K3989-M3989-N3989,0)</f>
        <v>0</v>
      </c>
      <c r="P3989" s="12" t="s">
        <v>94</v>
      </c>
      <c r="Q3989" s="12" t="s">
        <v>68</v>
      </c>
      <c r="R3989" s="33">
        <f>IF(AND($Q3989="LOW",$P3989="French"),M3989*R$4,0)</f>
        <v>0</v>
      </c>
      <c r="S3989" s="33">
        <f>IF(AND($Q3989="LOW",$P3989="French"),N3989*S$4,0)</f>
        <v>0</v>
      </c>
      <c r="T3989" s="33">
        <f>IF(AND($Q3989="LOW",$P3989="French"),O3989*T$4,0)</f>
        <v>0</v>
      </c>
      <c r="U3989" s="33">
        <f>IF(AND($Q3989="HIGH",$P3989="French"),M3989*U$4,0)</f>
        <v>0</v>
      </c>
      <c r="V3989" s="33">
        <f>IF(AND($Q3989="HIGH",$P3989="French"),N3989*V$4,0)</f>
        <v>0</v>
      </c>
      <c r="W3989" s="33">
        <f>IF(AND($Q3989="HIGH",$P3989="French"),O3989*W$4,0)</f>
        <v>0</v>
      </c>
      <c r="X3989" s="33">
        <f>IF(AND($Q3989="LOW",$P3989="English"),M3989*X$4,0)</f>
        <v>0</v>
      </c>
      <c r="Y3989" s="33">
        <f>IF(AND($Q3989="LOW",$P3989="English"),N3989*Y$4,0)</f>
        <v>0</v>
      </c>
      <c r="Z3989" s="33">
        <f>IF(AND($Q3989="LOW",$P3989="English"),O3989*Z$4,0)</f>
        <v>0</v>
      </c>
      <c r="AA3989" s="33">
        <f>IF(AND($Q3989="HIGH",$P3989="English"),M3989*AA$4,0)</f>
        <v>0</v>
      </c>
      <c r="AB3989" s="33">
        <f>IF(AND($Q3989="HIGH",$P3989="English"),N3989*AB$4,0)</f>
        <v>0</v>
      </c>
      <c r="AC3989" s="33">
        <f>IF(AND($Q3989="HIGH",$P3989="English"),O3989*AC$4,0)</f>
        <v>0</v>
      </c>
      <c r="AD3989" s="26">
        <f>SUM(R3989:AC3989)</f>
        <v>0</v>
      </c>
      <c r="AE3989" s="46" t="str">
        <f>IFERROR(IF(AE$3=VLOOKUP($E3989,Template!$AK$5:$AM$17,3,FALSE),$AD3989*$F3989,0),"0.00")</f>
        <v>0.00</v>
      </c>
      <c r="AF3989" s="46" t="str">
        <f>IFERROR(IF(AF$3=VLOOKUP($E3989,Template!$AK$5:$AM$17,3,FALSE),$AD3989*$F3989,0),"0.00")</f>
        <v>0.00</v>
      </c>
      <c r="AG3989" s="28">
        <f>SUM(AD3989:AF3989)</f>
        <v>0</v>
      </c>
      <c r="AH3989" s="13" t="s">
        <v>40</v>
      </c>
      <c r="AI3989" s="13" t="s">
        <v>41</v>
      </c>
      <c r="AK3989" s="14" t="s">
        <v>25</v>
      </c>
      <c r="AL3989" s="15">
        <v>0.05</v>
      </c>
      <c r="AM3989" s="16" t="s">
        <v>3</v>
      </c>
    </row>
    <row r="3990" spans="1:39" s="3" customFormat="1" ht="13.8" x14ac:dyDescent="0.25">
      <c r="A3990" s="7" t="str">
        <f>A3989</f>
        <v>(Enter Broadcasting Company Name)</v>
      </c>
      <c r="B3990" s="7" t="str">
        <f>B3989</f>
        <v>(Enter Call Letters)</v>
      </c>
      <c r="C3990" s="8" t="str">
        <f>C3989</f>
        <v>(Select AM/FM)</v>
      </c>
      <c r="D3990" s="30"/>
      <c r="E3990" s="8" t="str">
        <f>E3989</f>
        <v>(Select Station Province)</v>
      </c>
      <c r="F3990" s="9" t="str">
        <f>IFERROR(VLOOKUP(E3990,Template!$AK$5:$AL$17,2,FALSE),"")</f>
        <v/>
      </c>
      <c r="G3990" s="42" t="s">
        <v>8</v>
      </c>
      <c r="H3990" s="42" t="s">
        <v>9</v>
      </c>
      <c r="I3990" s="32" t="s">
        <v>65</v>
      </c>
      <c r="J3990" s="32" t="s">
        <v>66</v>
      </c>
      <c r="K3990" s="33">
        <f t="shared" ref="K3990:K4000" si="11177">IFERROR(I3990+J3990,0)</f>
        <v>0</v>
      </c>
      <c r="L3990" s="33">
        <f t="shared" ref="L3990:L4000" si="11178">IFERROR(L3989+K3990,"")</f>
        <v>0</v>
      </c>
      <c r="M3990" s="34">
        <f t="shared" si="11176"/>
        <v>0</v>
      </c>
      <c r="N3990" s="34">
        <f>IF(AND(L3990&gt;$N$4,L3990&lt;=$O$4),K3990-M3990,IF(AND(L3989&gt;$N$4,L3989&lt;=$O$4),$O$4-L3989,IF(L3989&gt;$O$4,0,IF(L3990&lt;$N$4,0,MIN(L3990-$N$4,$N$4)))))</f>
        <v>0</v>
      </c>
      <c r="O3990" s="34">
        <f t="shared" ref="O3990:O4000" si="11179">IF(L3990&gt;$O$4,K3990-M3990-N3990,0)</f>
        <v>0</v>
      </c>
      <c r="P3990" s="12" t="str">
        <f>P3989</f>
        <v>(Select Language)</v>
      </c>
      <c r="Q3990" s="12" t="str">
        <f>Q3989</f>
        <v>(Select Usage)</v>
      </c>
      <c r="R3990" s="33">
        <f t="shared" ref="R3990:R4000" si="11180">IF(AND($Q3990="LOW",$P3990="French"),M3990*R$4,0)</f>
        <v>0</v>
      </c>
      <c r="S3990" s="33">
        <f t="shared" ref="S3990:S4000" si="11181">IF(AND($Q3990="LOW",$P3990="French"),N3990*S$4,0)</f>
        <v>0</v>
      </c>
      <c r="T3990" s="33">
        <f t="shared" ref="T3990:T4000" si="11182">IF(AND($Q3990="LOW",$P3990="French"),O3990*T$4,0)</f>
        <v>0</v>
      </c>
      <c r="U3990" s="33">
        <f t="shared" ref="U3990:U4000" si="11183">IF(AND($Q3990="HIGH",$P3990="French"),M3990*U$4,0)</f>
        <v>0</v>
      </c>
      <c r="V3990" s="33">
        <f t="shared" ref="V3990:V4000" si="11184">IF(AND($Q3990="HIGH",$P3990="French"),N3990*V$4,0)</f>
        <v>0</v>
      </c>
      <c r="W3990" s="33">
        <f t="shared" ref="W3990:W4000" si="11185">IF(AND($Q3990="HIGH",$P3990="French"),O3990*W$4,0)</f>
        <v>0</v>
      </c>
      <c r="X3990" s="33">
        <f t="shared" ref="X3990:X4000" si="11186">IF(AND($Q3990="LOW",$P3990="English"),M3990*X$4,0)</f>
        <v>0</v>
      </c>
      <c r="Y3990" s="33">
        <f t="shared" ref="Y3990:Y4000" si="11187">IF(AND($Q3990="LOW",$P3990="English"),N3990*Y$4,0)</f>
        <v>0</v>
      </c>
      <c r="Z3990" s="33">
        <f t="shared" ref="Z3990:Z4000" si="11188">IF(AND($Q3990="LOW",$P3990="English"),O3990*Z$4,0)</f>
        <v>0</v>
      </c>
      <c r="AA3990" s="33">
        <f t="shared" ref="AA3990:AA4000" si="11189">IF(AND($Q3990="HIGH",$P3990="English"),M3990*AA$4,0)</f>
        <v>0</v>
      </c>
      <c r="AB3990" s="33">
        <f t="shared" ref="AB3990:AB4000" si="11190">IF(AND($Q3990="HIGH",$P3990="English"),N3990*AB$4,0)</f>
        <v>0</v>
      </c>
      <c r="AC3990" s="33">
        <f t="shared" ref="AC3990:AC4000" si="11191">IF(AND($Q3990="HIGH",$P3990="English"),O3990*AC$4,0)</f>
        <v>0</v>
      </c>
      <c r="AD3990" s="26">
        <f t="shared" ref="AD3990:AD3994" si="11192">SUM(R3990:AC3990)</f>
        <v>0</v>
      </c>
      <c r="AE3990" s="46" t="str">
        <f>IFERROR(IF(AE$3=VLOOKUP($E3990,Template!$AK$5:$AM$17,3,FALSE),$AD3990*$F3990,0),"0.00")</f>
        <v>0.00</v>
      </c>
      <c r="AF3990" s="46" t="str">
        <f>IFERROR(IF(AF$3=VLOOKUP($E3990,Template!$AK$5:$AM$17,3,FALSE),$AD3990*$F3990,0),"0.00")</f>
        <v>0.00</v>
      </c>
      <c r="AG3990" s="28">
        <f t="shared" ref="AG3990:AG4000" si="11193">SUM(AD3990:AF3990)</f>
        <v>0</v>
      </c>
      <c r="AH3990" s="13" t="s">
        <v>40</v>
      </c>
      <c r="AI3990" s="13" t="s">
        <v>41</v>
      </c>
      <c r="AK3990" s="14" t="s">
        <v>23</v>
      </c>
      <c r="AL3990" s="15">
        <v>0.05</v>
      </c>
      <c r="AM3990" s="16" t="s">
        <v>3</v>
      </c>
    </row>
    <row r="3991" spans="1:39" s="3" customFormat="1" ht="13.8" x14ac:dyDescent="0.25">
      <c r="A3991" s="7" t="str">
        <f t="shared" ref="A3991:C3991" si="11194">A3990</f>
        <v>(Enter Broadcasting Company Name)</v>
      </c>
      <c r="B3991" s="7" t="str">
        <f t="shared" si="11194"/>
        <v>(Enter Call Letters)</v>
      </c>
      <c r="C3991" s="8" t="str">
        <f t="shared" si="11194"/>
        <v>(Select AM/FM)</v>
      </c>
      <c r="D3991" s="30"/>
      <c r="E3991" s="8" t="str">
        <f t="shared" ref="E3991:E4000" si="11195">E3990</f>
        <v>(Select Station Province)</v>
      </c>
      <c r="F3991" s="9" t="str">
        <f>IFERROR(VLOOKUP(E3991,Template!$AK$5:$AL$17,2,FALSE),"")</f>
        <v/>
      </c>
      <c r="G3991" s="42" t="s">
        <v>6</v>
      </c>
      <c r="H3991" s="42" t="s">
        <v>10</v>
      </c>
      <c r="I3991" s="32" t="s">
        <v>65</v>
      </c>
      <c r="J3991" s="32" t="s">
        <v>66</v>
      </c>
      <c r="K3991" s="33">
        <f t="shared" si="11177"/>
        <v>0</v>
      </c>
      <c r="L3991" s="33">
        <f t="shared" si="11178"/>
        <v>0</v>
      </c>
      <c r="M3991" s="34">
        <f t="shared" si="11176"/>
        <v>0</v>
      </c>
      <c r="N3991" s="34">
        <f t="shared" ref="N3991:N4000" si="11196">IF(AND(L3991&gt;$N$4,L3991&lt;=$O$4),K3991-M3991,IF(AND(L3990&gt;$N$4,L3990&lt;=$O$4),$O$4-L3990,IF(L3990&gt;$O$4,0,IF(L3991&lt;$N$4,0,MIN(L3991-$N$4,$N$4)))))</f>
        <v>0</v>
      </c>
      <c r="O3991" s="34">
        <f t="shared" si="11179"/>
        <v>0</v>
      </c>
      <c r="P3991" s="12" t="str">
        <f t="shared" ref="P3991:Q3991" si="11197">P3990</f>
        <v>(Select Language)</v>
      </c>
      <c r="Q3991" s="12" t="str">
        <f t="shared" si="11197"/>
        <v>(Select Usage)</v>
      </c>
      <c r="R3991" s="33">
        <f t="shared" si="11180"/>
        <v>0</v>
      </c>
      <c r="S3991" s="33">
        <f t="shared" si="11181"/>
        <v>0</v>
      </c>
      <c r="T3991" s="33">
        <f t="shared" si="11182"/>
        <v>0</v>
      </c>
      <c r="U3991" s="33">
        <f t="shared" si="11183"/>
        <v>0</v>
      </c>
      <c r="V3991" s="33">
        <f t="shared" si="11184"/>
        <v>0</v>
      </c>
      <c r="W3991" s="33">
        <f t="shared" si="11185"/>
        <v>0</v>
      </c>
      <c r="X3991" s="33">
        <f t="shared" si="11186"/>
        <v>0</v>
      </c>
      <c r="Y3991" s="33">
        <f t="shared" si="11187"/>
        <v>0</v>
      </c>
      <c r="Z3991" s="33">
        <f t="shared" si="11188"/>
        <v>0</v>
      </c>
      <c r="AA3991" s="33">
        <f t="shared" si="11189"/>
        <v>0</v>
      </c>
      <c r="AB3991" s="33">
        <f t="shared" si="11190"/>
        <v>0</v>
      </c>
      <c r="AC3991" s="33">
        <f t="shared" si="11191"/>
        <v>0</v>
      </c>
      <c r="AD3991" s="26">
        <f t="shared" si="11192"/>
        <v>0</v>
      </c>
      <c r="AE3991" s="46" t="str">
        <f>IFERROR(IF(AE$3=VLOOKUP($E3991,Template!$AK$5:$AM$17,3,FALSE),$AD3991*$F3991,0),"0.00")</f>
        <v>0.00</v>
      </c>
      <c r="AF3991" s="46" t="str">
        <f>IFERROR(IF(AF$3=VLOOKUP($E3991,Template!$AK$5:$AM$17,3,FALSE),$AD3991*$F3991,0),"0.00")</f>
        <v>0.00</v>
      </c>
      <c r="AG3991" s="28">
        <f t="shared" si="11193"/>
        <v>0</v>
      </c>
      <c r="AH3991" s="13" t="s">
        <v>40</v>
      </c>
      <c r="AI3991" s="13" t="s">
        <v>41</v>
      </c>
      <c r="AK3991" s="14" t="s">
        <v>24</v>
      </c>
      <c r="AL3991" s="15">
        <v>0.05</v>
      </c>
      <c r="AM3991" s="16" t="s">
        <v>3</v>
      </c>
    </row>
    <row r="3992" spans="1:39" s="3" customFormat="1" ht="13.8" x14ac:dyDescent="0.25">
      <c r="A3992" s="7" t="str">
        <f t="shared" ref="A3992:C3992" si="11198">A3991</f>
        <v>(Enter Broadcasting Company Name)</v>
      </c>
      <c r="B3992" s="7" t="str">
        <f t="shared" si="11198"/>
        <v>(Enter Call Letters)</v>
      </c>
      <c r="C3992" s="8" t="str">
        <f t="shared" si="11198"/>
        <v>(Select AM/FM)</v>
      </c>
      <c r="D3992" s="30"/>
      <c r="E3992" s="8" t="str">
        <f t="shared" si="11195"/>
        <v>(Select Station Province)</v>
      </c>
      <c r="F3992" s="9" t="str">
        <f>IFERROR(VLOOKUP(E3992,Template!$AK$5:$AL$17,2,FALSE),"")</f>
        <v/>
      </c>
      <c r="G3992" s="42" t="s">
        <v>9</v>
      </c>
      <c r="H3992" s="42" t="s">
        <v>11</v>
      </c>
      <c r="I3992" s="32" t="s">
        <v>65</v>
      </c>
      <c r="J3992" s="32" t="s">
        <v>66</v>
      </c>
      <c r="K3992" s="33">
        <f t="shared" si="11177"/>
        <v>0</v>
      </c>
      <c r="L3992" s="33">
        <f t="shared" si="11178"/>
        <v>0</v>
      </c>
      <c r="M3992" s="34">
        <f t="shared" si="11176"/>
        <v>0</v>
      </c>
      <c r="N3992" s="34">
        <f t="shared" si="11196"/>
        <v>0</v>
      </c>
      <c r="O3992" s="34">
        <f t="shared" si="11179"/>
        <v>0</v>
      </c>
      <c r="P3992" s="12" t="str">
        <f t="shared" ref="P3992:Q3992" si="11199">P3991</f>
        <v>(Select Language)</v>
      </c>
      <c r="Q3992" s="12" t="str">
        <f t="shared" si="11199"/>
        <v>(Select Usage)</v>
      </c>
      <c r="R3992" s="33">
        <f t="shared" si="11180"/>
        <v>0</v>
      </c>
      <c r="S3992" s="33">
        <f t="shared" si="11181"/>
        <v>0</v>
      </c>
      <c r="T3992" s="33">
        <f t="shared" si="11182"/>
        <v>0</v>
      </c>
      <c r="U3992" s="33">
        <f t="shared" si="11183"/>
        <v>0</v>
      </c>
      <c r="V3992" s="33">
        <f t="shared" si="11184"/>
        <v>0</v>
      </c>
      <c r="W3992" s="33">
        <f t="shared" si="11185"/>
        <v>0</v>
      </c>
      <c r="X3992" s="33">
        <f t="shared" si="11186"/>
        <v>0</v>
      </c>
      <c r="Y3992" s="33">
        <f t="shared" si="11187"/>
        <v>0</v>
      </c>
      <c r="Z3992" s="33">
        <f t="shared" si="11188"/>
        <v>0</v>
      </c>
      <c r="AA3992" s="33">
        <f t="shared" si="11189"/>
        <v>0</v>
      </c>
      <c r="AB3992" s="33">
        <f t="shared" si="11190"/>
        <v>0</v>
      </c>
      <c r="AC3992" s="33">
        <f t="shared" si="11191"/>
        <v>0</v>
      </c>
      <c r="AD3992" s="26">
        <f t="shared" si="11192"/>
        <v>0</v>
      </c>
      <c r="AE3992" s="46" t="str">
        <f>IFERROR(IF(AE$3=VLOOKUP($E3992,Template!$AK$5:$AM$17,3,FALSE),$AD3992*$F3992,0),"0.00")</f>
        <v>0.00</v>
      </c>
      <c r="AF3992" s="46" t="str">
        <f>IFERROR(IF(AF$3=VLOOKUP($E3992,Template!$AK$5:$AM$17,3,FALSE),$AD3992*$F3992,0),"0.00")</f>
        <v>0.00</v>
      </c>
      <c r="AG3992" s="28">
        <f t="shared" si="11193"/>
        <v>0</v>
      </c>
      <c r="AH3992" s="13" t="s">
        <v>40</v>
      </c>
      <c r="AI3992" s="13" t="s">
        <v>41</v>
      </c>
      <c r="AK3992" s="14" t="s">
        <v>22</v>
      </c>
      <c r="AL3992" s="15">
        <v>0.15</v>
      </c>
      <c r="AM3992" s="16" t="s">
        <v>2</v>
      </c>
    </row>
    <row r="3993" spans="1:39" s="3" customFormat="1" ht="13.8" x14ac:dyDescent="0.25">
      <c r="A3993" s="7" t="str">
        <f t="shared" ref="A3993:C3993" si="11200">A3992</f>
        <v>(Enter Broadcasting Company Name)</v>
      </c>
      <c r="B3993" s="7" t="str">
        <f t="shared" si="11200"/>
        <v>(Enter Call Letters)</v>
      </c>
      <c r="C3993" s="8" t="str">
        <f t="shared" si="11200"/>
        <v>(Select AM/FM)</v>
      </c>
      <c r="D3993" s="30"/>
      <c r="E3993" s="8" t="str">
        <f t="shared" si="11195"/>
        <v>(Select Station Province)</v>
      </c>
      <c r="F3993" s="9" t="str">
        <f>IFERROR(VLOOKUP(E3993,Template!$AK$5:$AL$17,2,FALSE),"")</f>
        <v/>
      </c>
      <c r="G3993" s="42" t="s">
        <v>10</v>
      </c>
      <c r="H3993" s="42" t="s">
        <v>12</v>
      </c>
      <c r="I3993" s="32" t="s">
        <v>65</v>
      </c>
      <c r="J3993" s="32" t="s">
        <v>66</v>
      </c>
      <c r="K3993" s="33">
        <f t="shared" si="11177"/>
        <v>0</v>
      </c>
      <c r="L3993" s="33">
        <f t="shared" si="11178"/>
        <v>0</v>
      </c>
      <c r="M3993" s="34">
        <f t="shared" si="11176"/>
        <v>0</v>
      </c>
      <c r="N3993" s="34">
        <f t="shared" si="11196"/>
        <v>0</v>
      </c>
      <c r="O3993" s="34">
        <f t="shared" si="11179"/>
        <v>0</v>
      </c>
      <c r="P3993" s="12" t="str">
        <f t="shared" ref="P3993:Q3993" si="11201">P3992</f>
        <v>(Select Language)</v>
      </c>
      <c r="Q3993" s="12" t="str">
        <f t="shared" si="11201"/>
        <v>(Select Usage)</v>
      </c>
      <c r="R3993" s="33">
        <f t="shared" si="11180"/>
        <v>0</v>
      </c>
      <c r="S3993" s="33">
        <f t="shared" si="11181"/>
        <v>0</v>
      </c>
      <c r="T3993" s="33">
        <f t="shared" si="11182"/>
        <v>0</v>
      </c>
      <c r="U3993" s="33">
        <f t="shared" si="11183"/>
        <v>0</v>
      </c>
      <c r="V3993" s="33">
        <f t="shared" si="11184"/>
        <v>0</v>
      </c>
      <c r="W3993" s="33">
        <f t="shared" si="11185"/>
        <v>0</v>
      </c>
      <c r="X3993" s="33">
        <f t="shared" si="11186"/>
        <v>0</v>
      </c>
      <c r="Y3993" s="33">
        <f t="shared" si="11187"/>
        <v>0</v>
      </c>
      <c r="Z3993" s="33">
        <f t="shared" si="11188"/>
        <v>0</v>
      </c>
      <c r="AA3993" s="33">
        <f t="shared" si="11189"/>
        <v>0</v>
      </c>
      <c r="AB3993" s="33">
        <f t="shared" si="11190"/>
        <v>0</v>
      </c>
      <c r="AC3993" s="33">
        <f t="shared" si="11191"/>
        <v>0</v>
      </c>
      <c r="AD3993" s="26">
        <f t="shared" si="11192"/>
        <v>0</v>
      </c>
      <c r="AE3993" s="46" t="str">
        <f>IFERROR(IF(AE$3=VLOOKUP($E3993,Template!$AK$5:$AM$17,3,FALSE),$AD3993*$F3993,0),"0.00")</f>
        <v>0.00</v>
      </c>
      <c r="AF3993" s="46" t="str">
        <f>IFERROR(IF(AF$3=VLOOKUP($E3993,Template!$AK$5:$AM$17,3,FALSE),$AD3993*$F3993,0),"0.00")</f>
        <v>0.00</v>
      </c>
      <c r="AG3993" s="28">
        <f t="shared" si="11193"/>
        <v>0</v>
      </c>
      <c r="AH3993" s="13" t="s">
        <v>40</v>
      </c>
      <c r="AI3993" s="13" t="s">
        <v>41</v>
      </c>
      <c r="AK3993" s="14" t="s">
        <v>26</v>
      </c>
      <c r="AL3993" s="15">
        <v>0.15</v>
      </c>
      <c r="AM3993" s="16" t="s">
        <v>2</v>
      </c>
    </row>
    <row r="3994" spans="1:39" s="3" customFormat="1" ht="13.8" x14ac:dyDescent="0.25">
      <c r="A3994" s="7" t="str">
        <f t="shared" ref="A3994:C3994" si="11202">A3993</f>
        <v>(Enter Broadcasting Company Name)</v>
      </c>
      <c r="B3994" s="7" t="str">
        <f t="shared" si="11202"/>
        <v>(Enter Call Letters)</v>
      </c>
      <c r="C3994" s="8" t="str">
        <f t="shared" si="11202"/>
        <v>(Select AM/FM)</v>
      </c>
      <c r="D3994" s="30"/>
      <c r="E3994" s="8" t="str">
        <f t="shared" si="11195"/>
        <v>(Select Station Province)</v>
      </c>
      <c r="F3994" s="9" t="str">
        <f>IFERROR(VLOOKUP(E3994,Template!$AK$5:$AL$17,2,FALSE),"")</f>
        <v/>
      </c>
      <c r="G3994" s="42" t="s">
        <v>11</v>
      </c>
      <c r="H3994" s="42" t="s">
        <v>13</v>
      </c>
      <c r="I3994" s="32" t="s">
        <v>65</v>
      </c>
      <c r="J3994" s="32" t="s">
        <v>66</v>
      </c>
      <c r="K3994" s="33">
        <f t="shared" si="11177"/>
        <v>0</v>
      </c>
      <c r="L3994" s="33">
        <f t="shared" si="11178"/>
        <v>0</v>
      </c>
      <c r="M3994" s="34">
        <f t="shared" si="11176"/>
        <v>0</v>
      </c>
      <c r="N3994" s="34">
        <f t="shared" si="11196"/>
        <v>0</v>
      </c>
      <c r="O3994" s="34">
        <f t="shared" si="11179"/>
        <v>0</v>
      </c>
      <c r="P3994" s="12" t="str">
        <f t="shared" ref="P3994:Q3994" si="11203">P3993</f>
        <v>(Select Language)</v>
      </c>
      <c r="Q3994" s="12" t="str">
        <f t="shared" si="11203"/>
        <v>(Select Usage)</v>
      </c>
      <c r="R3994" s="33">
        <f t="shared" si="11180"/>
        <v>0</v>
      </c>
      <c r="S3994" s="33">
        <f t="shared" si="11181"/>
        <v>0</v>
      </c>
      <c r="T3994" s="33">
        <f t="shared" si="11182"/>
        <v>0</v>
      </c>
      <c r="U3994" s="33">
        <f t="shared" si="11183"/>
        <v>0</v>
      </c>
      <c r="V3994" s="33">
        <f t="shared" si="11184"/>
        <v>0</v>
      </c>
      <c r="W3994" s="33">
        <f t="shared" si="11185"/>
        <v>0</v>
      </c>
      <c r="X3994" s="33">
        <f t="shared" si="11186"/>
        <v>0</v>
      </c>
      <c r="Y3994" s="33">
        <f t="shared" si="11187"/>
        <v>0</v>
      </c>
      <c r="Z3994" s="33">
        <f t="shared" si="11188"/>
        <v>0</v>
      </c>
      <c r="AA3994" s="33">
        <f t="shared" si="11189"/>
        <v>0</v>
      </c>
      <c r="AB3994" s="33">
        <f t="shared" si="11190"/>
        <v>0</v>
      </c>
      <c r="AC3994" s="33">
        <f t="shared" si="11191"/>
        <v>0</v>
      </c>
      <c r="AD3994" s="26">
        <f t="shared" si="11192"/>
        <v>0</v>
      </c>
      <c r="AE3994" s="46" t="str">
        <f>IFERROR(IF(AE$3=VLOOKUP($E3994,Template!$AK$5:$AM$17,3,FALSE),$AD3994*$F3994,0),"0.00")</f>
        <v>0.00</v>
      </c>
      <c r="AF3994" s="46" t="str">
        <f>IFERROR(IF(AF$3=VLOOKUP($E3994,Template!$AK$5:$AM$17,3,FALSE),$AD3994*$F3994,0),"0.00")</f>
        <v>0.00</v>
      </c>
      <c r="AG3994" s="28">
        <f t="shared" si="11193"/>
        <v>0</v>
      </c>
      <c r="AH3994" s="13" t="s">
        <v>40</v>
      </c>
      <c r="AI3994" s="13" t="s">
        <v>41</v>
      </c>
      <c r="AK3994" s="14" t="s">
        <v>27</v>
      </c>
      <c r="AL3994" s="15">
        <v>0.15</v>
      </c>
      <c r="AM3994" s="16" t="s">
        <v>2</v>
      </c>
    </row>
    <row r="3995" spans="1:39" s="3" customFormat="1" ht="13.8" x14ac:dyDescent="0.25">
      <c r="A3995" s="7" t="str">
        <f t="shared" ref="A3995:C3995" si="11204">A3994</f>
        <v>(Enter Broadcasting Company Name)</v>
      </c>
      <c r="B3995" s="7" t="str">
        <f t="shared" si="11204"/>
        <v>(Enter Call Letters)</v>
      </c>
      <c r="C3995" s="8" t="str">
        <f t="shared" si="11204"/>
        <v>(Select AM/FM)</v>
      </c>
      <c r="D3995" s="30"/>
      <c r="E3995" s="8" t="str">
        <f t="shared" si="11195"/>
        <v>(Select Station Province)</v>
      </c>
      <c r="F3995" s="9" t="str">
        <f>IFERROR(VLOOKUP(E3995,Template!$AK$5:$AL$17,2,FALSE),"")</f>
        <v/>
      </c>
      <c r="G3995" s="42" t="s">
        <v>12</v>
      </c>
      <c r="H3995" s="42" t="s">
        <v>15</v>
      </c>
      <c r="I3995" s="32" t="s">
        <v>65</v>
      </c>
      <c r="J3995" s="32" t="s">
        <v>66</v>
      </c>
      <c r="K3995" s="33">
        <f t="shared" si="11177"/>
        <v>0</v>
      </c>
      <c r="L3995" s="33">
        <f t="shared" si="11178"/>
        <v>0</v>
      </c>
      <c r="M3995" s="34">
        <f t="shared" si="11176"/>
        <v>0</v>
      </c>
      <c r="N3995" s="34">
        <f t="shared" si="11196"/>
        <v>0</v>
      </c>
      <c r="O3995" s="34">
        <f t="shared" si="11179"/>
        <v>0</v>
      </c>
      <c r="P3995" s="12" t="str">
        <f t="shared" ref="P3995:Q3995" si="11205">P3994</f>
        <v>(Select Language)</v>
      </c>
      <c r="Q3995" s="12" t="str">
        <f t="shared" si="11205"/>
        <v>(Select Usage)</v>
      </c>
      <c r="R3995" s="33">
        <f t="shared" si="11180"/>
        <v>0</v>
      </c>
      <c r="S3995" s="33">
        <f t="shared" si="11181"/>
        <v>0</v>
      </c>
      <c r="T3995" s="33">
        <f t="shared" si="11182"/>
        <v>0</v>
      </c>
      <c r="U3995" s="33">
        <f t="shared" si="11183"/>
        <v>0</v>
      </c>
      <c r="V3995" s="33">
        <f t="shared" si="11184"/>
        <v>0</v>
      </c>
      <c r="W3995" s="33">
        <f t="shared" si="11185"/>
        <v>0</v>
      </c>
      <c r="X3995" s="33">
        <f t="shared" si="11186"/>
        <v>0</v>
      </c>
      <c r="Y3995" s="33">
        <f t="shared" si="11187"/>
        <v>0</v>
      </c>
      <c r="Z3995" s="33">
        <f t="shared" si="11188"/>
        <v>0</v>
      </c>
      <c r="AA3995" s="33">
        <f t="shared" si="11189"/>
        <v>0</v>
      </c>
      <c r="AB3995" s="33">
        <f t="shared" si="11190"/>
        <v>0</v>
      </c>
      <c r="AC3995" s="33">
        <f t="shared" si="11191"/>
        <v>0</v>
      </c>
      <c r="AD3995" s="26">
        <f>SUM(R3995:AC3995)</f>
        <v>0</v>
      </c>
      <c r="AE3995" s="46" t="str">
        <f>IFERROR(IF(AE$3=VLOOKUP($E3995,Template!$AK$5:$AM$17,3,FALSE),$AD3995*$F3995,0),"0.00")</f>
        <v>0.00</v>
      </c>
      <c r="AF3995" s="46" t="str">
        <f>IFERROR(IF(AF$3=VLOOKUP($E3995,Template!$AK$5:$AM$17,3,FALSE),$AD3995*$F3995,0),"0.00")</f>
        <v>0.00</v>
      </c>
      <c r="AG3995" s="28">
        <f t="shared" si="11193"/>
        <v>0</v>
      </c>
      <c r="AH3995" s="13" t="s">
        <v>40</v>
      </c>
      <c r="AI3995" s="13" t="s">
        <v>41</v>
      </c>
      <c r="AK3995" s="14" t="s">
        <v>28</v>
      </c>
      <c r="AL3995" s="15">
        <v>0.05</v>
      </c>
      <c r="AM3995" s="16" t="s">
        <v>3</v>
      </c>
    </row>
    <row r="3996" spans="1:39" s="3" customFormat="1" ht="13.8" x14ac:dyDescent="0.25">
      <c r="A3996" s="7" t="str">
        <f t="shared" ref="A3996:C3996" si="11206">A3995</f>
        <v>(Enter Broadcasting Company Name)</v>
      </c>
      <c r="B3996" s="7" t="str">
        <f t="shared" si="11206"/>
        <v>(Enter Call Letters)</v>
      </c>
      <c r="C3996" s="8" t="str">
        <f t="shared" si="11206"/>
        <v>(Select AM/FM)</v>
      </c>
      <c r="D3996" s="30"/>
      <c r="E3996" s="8" t="str">
        <f t="shared" si="11195"/>
        <v>(Select Station Province)</v>
      </c>
      <c r="F3996" s="9" t="str">
        <f>IFERROR(VLOOKUP(E3996,Template!$AK$5:$AL$17,2,FALSE),"")</f>
        <v/>
      </c>
      <c r="G3996" s="42" t="s">
        <v>13</v>
      </c>
      <c r="H3996" s="42" t="s">
        <v>16</v>
      </c>
      <c r="I3996" s="32" t="s">
        <v>65</v>
      </c>
      <c r="J3996" s="32" t="s">
        <v>66</v>
      </c>
      <c r="K3996" s="33">
        <f t="shared" si="11177"/>
        <v>0</v>
      </c>
      <c r="L3996" s="33">
        <f t="shared" si="11178"/>
        <v>0</v>
      </c>
      <c r="M3996" s="34">
        <f t="shared" si="11176"/>
        <v>0</v>
      </c>
      <c r="N3996" s="34">
        <f t="shared" si="11196"/>
        <v>0</v>
      </c>
      <c r="O3996" s="34">
        <f t="shared" si="11179"/>
        <v>0</v>
      </c>
      <c r="P3996" s="12" t="str">
        <f t="shared" ref="P3996:Q3996" si="11207">P3995</f>
        <v>(Select Language)</v>
      </c>
      <c r="Q3996" s="12" t="str">
        <f t="shared" si="11207"/>
        <v>(Select Usage)</v>
      </c>
      <c r="R3996" s="33">
        <f t="shared" si="11180"/>
        <v>0</v>
      </c>
      <c r="S3996" s="33">
        <f t="shared" si="11181"/>
        <v>0</v>
      </c>
      <c r="T3996" s="33">
        <f t="shared" si="11182"/>
        <v>0</v>
      </c>
      <c r="U3996" s="33">
        <f t="shared" si="11183"/>
        <v>0</v>
      </c>
      <c r="V3996" s="33">
        <f t="shared" si="11184"/>
        <v>0</v>
      </c>
      <c r="W3996" s="33">
        <f t="shared" si="11185"/>
        <v>0</v>
      </c>
      <c r="X3996" s="33">
        <f t="shared" si="11186"/>
        <v>0</v>
      </c>
      <c r="Y3996" s="33">
        <f t="shared" si="11187"/>
        <v>0</v>
      </c>
      <c r="Z3996" s="33">
        <f t="shared" si="11188"/>
        <v>0</v>
      </c>
      <c r="AA3996" s="33">
        <f t="shared" si="11189"/>
        <v>0</v>
      </c>
      <c r="AB3996" s="33">
        <f t="shared" si="11190"/>
        <v>0</v>
      </c>
      <c r="AC3996" s="33">
        <f t="shared" si="11191"/>
        <v>0</v>
      </c>
      <c r="AD3996" s="26">
        <f t="shared" ref="AD3996:AD3998" si="11208">SUM(R3996:AC3996)</f>
        <v>0</v>
      </c>
      <c r="AE3996" s="46" t="str">
        <f>IFERROR(IF(AE$3=VLOOKUP($E3996,Template!$AK$5:$AM$17,3,FALSE),$AD3996*$F3996,0),"0.00")</f>
        <v>0.00</v>
      </c>
      <c r="AF3996" s="46" t="str">
        <f>IFERROR(IF(AF$3=VLOOKUP($E3996,Template!$AK$5:$AM$17,3,FALSE),$AD3996*$F3996,0),"0.00")</f>
        <v>0.00</v>
      </c>
      <c r="AG3996" s="28">
        <f t="shared" si="11193"/>
        <v>0</v>
      </c>
      <c r="AH3996" s="13" t="s">
        <v>40</v>
      </c>
      <c r="AI3996" s="13" t="s">
        <v>41</v>
      </c>
      <c r="AK3996" s="14" t="s">
        <v>70</v>
      </c>
      <c r="AL3996" s="15">
        <v>0.05</v>
      </c>
      <c r="AM3996" s="16" t="s">
        <v>3</v>
      </c>
    </row>
    <row r="3997" spans="1:39" s="3" customFormat="1" ht="13.8" x14ac:dyDescent="0.25">
      <c r="A3997" s="7" t="str">
        <f t="shared" ref="A3997:C3997" si="11209">A3996</f>
        <v>(Enter Broadcasting Company Name)</v>
      </c>
      <c r="B3997" s="7" t="str">
        <f t="shared" si="11209"/>
        <v>(Enter Call Letters)</v>
      </c>
      <c r="C3997" s="8" t="str">
        <f t="shared" si="11209"/>
        <v>(Select AM/FM)</v>
      </c>
      <c r="D3997" s="30"/>
      <c r="E3997" s="8" t="str">
        <f t="shared" si="11195"/>
        <v>(Select Station Province)</v>
      </c>
      <c r="F3997" s="9" t="str">
        <f>IFERROR(VLOOKUP(E3997,Template!$AK$5:$AL$17,2,FALSE),"")</f>
        <v/>
      </c>
      <c r="G3997" s="42" t="s">
        <v>15</v>
      </c>
      <c r="H3997" s="42" t="s">
        <v>17</v>
      </c>
      <c r="I3997" s="32" t="s">
        <v>65</v>
      </c>
      <c r="J3997" s="32" t="s">
        <v>66</v>
      </c>
      <c r="K3997" s="33">
        <f t="shared" si="11177"/>
        <v>0</v>
      </c>
      <c r="L3997" s="33">
        <f t="shared" si="11178"/>
        <v>0</v>
      </c>
      <c r="M3997" s="34">
        <f t="shared" si="11176"/>
        <v>0</v>
      </c>
      <c r="N3997" s="34">
        <f t="shared" si="11196"/>
        <v>0</v>
      </c>
      <c r="O3997" s="34">
        <f t="shared" si="11179"/>
        <v>0</v>
      </c>
      <c r="P3997" s="12" t="str">
        <f t="shared" ref="P3997:Q3997" si="11210">P3996</f>
        <v>(Select Language)</v>
      </c>
      <c r="Q3997" s="12" t="str">
        <f t="shared" si="11210"/>
        <v>(Select Usage)</v>
      </c>
      <c r="R3997" s="33">
        <f t="shared" si="11180"/>
        <v>0</v>
      </c>
      <c r="S3997" s="33">
        <f t="shared" si="11181"/>
        <v>0</v>
      </c>
      <c r="T3997" s="33">
        <f t="shared" si="11182"/>
        <v>0</v>
      </c>
      <c r="U3997" s="33">
        <f t="shared" si="11183"/>
        <v>0</v>
      </c>
      <c r="V3997" s="33">
        <f t="shared" si="11184"/>
        <v>0</v>
      </c>
      <c r="W3997" s="33">
        <f t="shared" si="11185"/>
        <v>0</v>
      </c>
      <c r="X3997" s="33">
        <f t="shared" si="11186"/>
        <v>0</v>
      </c>
      <c r="Y3997" s="33">
        <f t="shared" si="11187"/>
        <v>0</v>
      </c>
      <c r="Z3997" s="33">
        <f t="shared" si="11188"/>
        <v>0</v>
      </c>
      <c r="AA3997" s="33">
        <f t="shared" si="11189"/>
        <v>0</v>
      </c>
      <c r="AB3997" s="33">
        <f t="shared" si="11190"/>
        <v>0</v>
      </c>
      <c r="AC3997" s="33">
        <f t="shared" si="11191"/>
        <v>0</v>
      </c>
      <c r="AD3997" s="26">
        <f t="shared" si="11208"/>
        <v>0</v>
      </c>
      <c r="AE3997" s="46" t="str">
        <f>IFERROR(IF(AE$3=VLOOKUP($E3997,Template!$AK$5:$AM$17,3,FALSE),$AD3997*$F3997,0),"0.00")</f>
        <v>0.00</v>
      </c>
      <c r="AF3997" s="46" t="str">
        <f>IFERROR(IF(AF$3=VLOOKUP($E3997,Template!$AK$5:$AM$17,3,FALSE),$AD3997*$F3997,0),"0.00")</f>
        <v>0.00</v>
      </c>
      <c r="AG3997" s="28">
        <f t="shared" si="11193"/>
        <v>0</v>
      </c>
      <c r="AH3997" s="13" t="s">
        <v>40</v>
      </c>
      <c r="AI3997" s="13" t="s">
        <v>41</v>
      </c>
      <c r="AK3997" s="14" t="s">
        <v>20</v>
      </c>
      <c r="AL3997" s="15">
        <v>0.13</v>
      </c>
      <c r="AM3997" s="16" t="s">
        <v>2</v>
      </c>
    </row>
    <row r="3998" spans="1:39" s="3" customFormat="1" ht="13.8" x14ac:dyDescent="0.25">
      <c r="A3998" s="7" t="str">
        <f t="shared" ref="A3998:C3998" si="11211">A3997</f>
        <v>(Enter Broadcasting Company Name)</v>
      </c>
      <c r="B3998" s="7" t="str">
        <f t="shared" si="11211"/>
        <v>(Enter Call Letters)</v>
      </c>
      <c r="C3998" s="8" t="str">
        <f t="shared" si="11211"/>
        <v>(Select AM/FM)</v>
      </c>
      <c r="D3998" s="30"/>
      <c r="E3998" s="8" t="str">
        <f t="shared" si="11195"/>
        <v>(Select Station Province)</v>
      </c>
      <c r="F3998" s="9" t="str">
        <f>IFERROR(VLOOKUP(E3998,Template!$AK$5:$AL$17,2,FALSE),"")</f>
        <v/>
      </c>
      <c r="G3998" s="42" t="s">
        <v>16</v>
      </c>
      <c r="H3998" s="42" t="s">
        <v>18</v>
      </c>
      <c r="I3998" s="32" t="s">
        <v>65</v>
      </c>
      <c r="J3998" s="32" t="s">
        <v>66</v>
      </c>
      <c r="K3998" s="33">
        <f t="shared" si="11177"/>
        <v>0</v>
      </c>
      <c r="L3998" s="33">
        <f t="shared" si="11178"/>
        <v>0</v>
      </c>
      <c r="M3998" s="34">
        <f t="shared" si="11176"/>
        <v>0</v>
      </c>
      <c r="N3998" s="34">
        <f t="shared" si="11196"/>
        <v>0</v>
      </c>
      <c r="O3998" s="34">
        <f t="shared" si="11179"/>
        <v>0</v>
      </c>
      <c r="P3998" s="12" t="str">
        <f t="shared" ref="P3998:Q3998" si="11212">P3997</f>
        <v>(Select Language)</v>
      </c>
      <c r="Q3998" s="12" t="str">
        <f t="shared" si="11212"/>
        <v>(Select Usage)</v>
      </c>
      <c r="R3998" s="33">
        <f t="shared" si="11180"/>
        <v>0</v>
      </c>
      <c r="S3998" s="33">
        <f t="shared" si="11181"/>
        <v>0</v>
      </c>
      <c r="T3998" s="33">
        <f t="shared" si="11182"/>
        <v>0</v>
      </c>
      <c r="U3998" s="33">
        <f t="shared" si="11183"/>
        <v>0</v>
      </c>
      <c r="V3998" s="33">
        <f t="shared" si="11184"/>
        <v>0</v>
      </c>
      <c r="W3998" s="33">
        <f t="shared" si="11185"/>
        <v>0</v>
      </c>
      <c r="X3998" s="33">
        <f t="shared" si="11186"/>
        <v>0</v>
      </c>
      <c r="Y3998" s="33">
        <f t="shared" si="11187"/>
        <v>0</v>
      </c>
      <c r="Z3998" s="33">
        <f t="shared" si="11188"/>
        <v>0</v>
      </c>
      <c r="AA3998" s="33">
        <f t="shared" si="11189"/>
        <v>0</v>
      </c>
      <c r="AB3998" s="33">
        <f t="shared" si="11190"/>
        <v>0</v>
      </c>
      <c r="AC3998" s="33">
        <f t="shared" si="11191"/>
        <v>0</v>
      </c>
      <c r="AD3998" s="26">
        <f t="shared" si="11208"/>
        <v>0</v>
      </c>
      <c r="AE3998" s="46" t="str">
        <f>IFERROR(IF(AE$3=VLOOKUP($E3998,Template!$AK$5:$AM$17,3,FALSE),$AD3998*$F3998,0),"0.00")</f>
        <v>0.00</v>
      </c>
      <c r="AF3998" s="46" t="str">
        <f>IFERROR(IF(AF$3=VLOOKUP($E3998,Template!$AK$5:$AM$17,3,FALSE),$AD3998*$F3998,0),"0.00")</f>
        <v>0.00</v>
      </c>
      <c r="AG3998" s="28">
        <f t="shared" si="11193"/>
        <v>0</v>
      </c>
      <c r="AH3998" s="13" t="s">
        <v>40</v>
      </c>
      <c r="AI3998" s="13" t="s">
        <v>41</v>
      </c>
      <c r="AK3998" s="14" t="s">
        <v>69</v>
      </c>
      <c r="AL3998" s="15">
        <v>0.15</v>
      </c>
      <c r="AM3998" s="16" t="s">
        <v>2</v>
      </c>
    </row>
    <row r="3999" spans="1:39" s="3" customFormat="1" ht="13.8" x14ac:dyDescent="0.25">
      <c r="A3999" s="7" t="str">
        <f t="shared" ref="A3999:C3999" si="11213">A3998</f>
        <v>(Enter Broadcasting Company Name)</v>
      </c>
      <c r="B3999" s="7" t="str">
        <f t="shared" si="11213"/>
        <v>(Enter Call Letters)</v>
      </c>
      <c r="C3999" s="8" t="str">
        <f t="shared" si="11213"/>
        <v>(Select AM/FM)</v>
      </c>
      <c r="D3999" s="30"/>
      <c r="E3999" s="8" t="str">
        <f t="shared" si="11195"/>
        <v>(Select Station Province)</v>
      </c>
      <c r="F3999" s="9" t="str">
        <f>IFERROR(VLOOKUP(E3999,Template!$AK$5:$AL$17,2,FALSE),"")</f>
        <v/>
      </c>
      <c r="G3999" s="42" t="s">
        <v>17</v>
      </c>
      <c r="H3999" s="42" t="s">
        <v>7</v>
      </c>
      <c r="I3999" s="32" t="s">
        <v>65</v>
      </c>
      <c r="J3999" s="32" t="s">
        <v>66</v>
      </c>
      <c r="K3999" s="33">
        <f t="shared" si="11177"/>
        <v>0</v>
      </c>
      <c r="L3999" s="33">
        <f t="shared" si="11178"/>
        <v>0</v>
      </c>
      <c r="M3999" s="34">
        <f t="shared" si="11176"/>
        <v>0</v>
      </c>
      <c r="N3999" s="34">
        <f t="shared" si="11196"/>
        <v>0</v>
      </c>
      <c r="O3999" s="34">
        <f t="shared" si="11179"/>
        <v>0</v>
      </c>
      <c r="P3999" s="12" t="str">
        <f t="shared" ref="P3999:Q3999" si="11214">P3998</f>
        <v>(Select Language)</v>
      </c>
      <c r="Q3999" s="12" t="str">
        <f t="shared" si="11214"/>
        <v>(Select Usage)</v>
      </c>
      <c r="R3999" s="33">
        <f t="shared" si="11180"/>
        <v>0</v>
      </c>
      <c r="S3999" s="33">
        <f t="shared" si="11181"/>
        <v>0</v>
      </c>
      <c r="T3999" s="33">
        <f t="shared" si="11182"/>
        <v>0</v>
      </c>
      <c r="U3999" s="33">
        <f t="shared" si="11183"/>
        <v>0</v>
      </c>
      <c r="V3999" s="33">
        <f t="shared" si="11184"/>
        <v>0</v>
      </c>
      <c r="W3999" s="33">
        <f t="shared" si="11185"/>
        <v>0</v>
      </c>
      <c r="X3999" s="33">
        <f t="shared" si="11186"/>
        <v>0</v>
      </c>
      <c r="Y3999" s="33">
        <f t="shared" si="11187"/>
        <v>0</v>
      </c>
      <c r="Z3999" s="33">
        <f t="shared" si="11188"/>
        <v>0</v>
      </c>
      <c r="AA3999" s="33">
        <f t="shared" si="11189"/>
        <v>0</v>
      </c>
      <c r="AB3999" s="33">
        <f t="shared" si="11190"/>
        <v>0</v>
      </c>
      <c r="AC3999" s="33">
        <f t="shared" si="11191"/>
        <v>0</v>
      </c>
      <c r="AD3999" s="26">
        <f>SUM(R3999:AC3999)</f>
        <v>0</v>
      </c>
      <c r="AE3999" s="46" t="str">
        <f>IFERROR(IF(AE$3=VLOOKUP($E3999,Template!$AK$5:$AM$17,3,FALSE),$AD3999*$F3999,0),"0.00")</f>
        <v>0.00</v>
      </c>
      <c r="AF3999" s="46" t="str">
        <f>IFERROR(IF(AF$3=VLOOKUP($E3999,Template!$AK$5:$AM$17,3,FALSE),$AD3999*$F3999,0),"0.00")</f>
        <v>0.00</v>
      </c>
      <c r="AG3999" s="28">
        <f t="shared" si="11193"/>
        <v>0</v>
      </c>
      <c r="AH3999" s="13" t="s">
        <v>40</v>
      </c>
      <c r="AI3999" s="13" t="s">
        <v>41</v>
      </c>
      <c r="AK3999" s="14" t="s">
        <v>29</v>
      </c>
      <c r="AL3999" s="15">
        <v>0.05</v>
      </c>
      <c r="AM3999" s="16" t="s">
        <v>3</v>
      </c>
    </row>
    <row r="4000" spans="1:39" s="3" customFormat="1" ht="13.8" x14ac:dyDescent="0.25">
      <c r="A4000" s="7" t="str">
        <f t="shared" ref="A4000:C4000" si="11215">A3999</f>
        <v>(Enter Broadcasting Company Name)</v>
      </c>
      <c r="B4000" s="7" t="str">
        <f t="shared" si="11215"/>
        <v>(Enter Call Letters)</v>
      </c>
      <c r="C4000" s="8" t="str">
        <f t="shared" si="11215"/>
        <v>(Select AM/FM)</v>
      </c>
      <c r="D4000" s="30"/>
      <c r="E4000" s="8" t="str">
        <f t="shared" si="11195"/>
        <v>(Select Station Province)</v>
      </c>
      <c r="F4000" s="9" t="str">
        <f>IFERROR(VLOOKUP(E4000,Template!$AK$5:$AL$17,2,FALSE),"")</f>
        <v/>
      </c>
      <c r="G4000" s="42" t="s">
        <v>18</v>
      </c>
      <c r="H4000" s="43" t="s">
        <v>8</v>
      </c>
      <c r="I4000" s="32" t="s">
        <v>65</v>
      </c>
      <c r="J4000" s="32" t="s">
        <v>66</v>
      </c>
      <c r="K4000" s="33">
        <f t="shared" si="11177"/>
        <v>0</v>
      </c>
      <c r="L4000" s="33">
        <f t="shared" si="11178"/>
        <v>0</v>
      </c>
      <c r="M4000" s="34">
        <f t="shared" si="11176"/>
        <v>0</v>
      </c>
      <c r="N4000" s="34">
        <f t="shared" si="11196"/>
        <v>0</v>
      </c>
      <c r="O4000" s="34">
        <f t="shared" si="11179"/>
        <v>0</v>
      </c>
      <c r="P4000" s="12" t="str">
        <f t="shared" ref="P4000:Q4000" si="11216">P3999</f>
        <v>(Select Language)</v>
      </c>
      <c r="Q4000" s="12" t="str">
        <f t="shared" si="11216"/>
        <v>(Select Usage)</v>
      </c>
      <c r="R4000" s="33">
        <f t="shared" si="11180"/>
        <v>0</v>
      </c>
      <c r="S4000" s="33">
        <f t="shared" si="11181"/>
        <v>0</v>
      </c>
      <c r="T4000" s="33">
        <f t="shared" si="11182"/>
        <v>0</v>
      </c>
      <c r="U4000" s="33">
        <f t="shared" si="11183"/>
        <v>0</v>
      </c>
      <c r="V4000" s="33">
        <f t="shared" si="11184"/>
        <v>0</v>
      </c>
      <c r="W4000" s="33">
        <f t="shared" si="11185"/>
        <v>0</v>
      </c>
      <c r="X4000" s="33">
        <f t="shared" si="11186"/>
        <v>0</v>
      </c>
      <c r="Y4000" s="33">
        <f t="shared" si="11187"/>
        <v>0</v>
      </c>
      <c r="Z4000" s="33">
        <f t="shared" si="11188"/>
        <v>0</v>
      </c>
      <c r="AA4000" s="33">
        <f t="shared" si="11189"/>
        <v>0</v>
      </c>
      <c r="AB4000" s="33">
        <f t="shared" si="11190"/>
        <v>0</v>
      </c>
      <c r="AC4000" s="33">
        <f t="shared" si="11191"/>
        <v>0</v>
      </c>
      <c r="AD4000" s="26">
        <f t="shared" ref="AD4000" si="11217">SUM(R4000:AC4000)</f>
        <v>0</v>
      </c>
      <c r="AE4000" s="46" t="str">
        <f>IFERROR(IF(AE$3=VLOOKUP($E4000,Template!$AK$5:$AM$17,3,FALSE),$AD4000*$F4000,0),"0.00")</f>
        <v>0.00</v>
      </c>
      <c r="AF4000" s="46" t="str">
        <f>IFERROR(IF(AF$3=VLOOKUP($E4000,Template!$AK$5:$AM$17,3,FALSE),$AD4000*$F4000,0),"0.00")</f>
        <v>0.00</v>
      </c>
      <c r="AG4000" s="28">
        <f t="shared" si="11193"/>
        <v>0</v>
      </c>
      <c r="AH4000" s="13" t="s">
        <v>40</v>
      </c>
      <c r="AI4000" s="13" t="s">
        <v>41</v>
      </c>
      <c r="AK4000" s="14" t="s">
        <v>21</v>
      </c>
      <c r="AL4000" s="15">
        <v>0.05</v>
      </c>
      <c r="AM4000" s="16" t="s">
        <v>3</v>
      </c>
    </row>
    <row r="4001" spans="1:39" ht="13.8" x14ac:dyDescent="0.25">
      <c r="A4001" s="19" t="s">
        <v>4</v>
      </c>
      <c r="B4001" s="19"/>
      <c r="C4001" s="20"/>
      <c r="D4001" s="20"/>
      <c r="E4001" s="20"/>
      <c r="F4001" s="20"/>
      <c r="G4001" s="44"/>
      <c r="H4001" s="44"/>
      <c r="I4001" s="21">
        <f t="shared" ref="I4001:K4001" si="11218">SUM(I3989:I4000)</f>
        <v>0</v>
      </c>
      <c r="J4001" s="21">
        <f t="shared" si="11218"/>
        <v>0</v>
      </c>
      <c r="K4001" s="21">
        <f t="shared" si="11218"/>
        <v>0</v>
      </c>
      <c r="L4001" s="21">
        <f>L4000</f>
        <v>0</v>
      </c>
      <c r="M4001" s="21">
        <f>SUM(M3989:M4000)</f>
        <v>0</v>
      </c>
      <c r="N4001" s="21">
        <f t="shared" ref="N4001:O4001" si="11219">SUM(N3989:N4000)</f>
        <v>0</v>
      </c>
      <c r="O4001" s="21">
        <f t="shared" si="11219"/>
        <v>0</v>
      </c>
      <c r="P4001" s="21"/>
      <c r="Q4001" s="22"/>
      <c r="R4001" s="21">
        <f t="shared" ref="R4001:AI4001" si="11220">SUM(R3989:R4000)</f>
        <v>0</v>
      </c>
      <c r="S4001" s="21">
        <f t="shared" si="11220"/>
        <v>0</v>
      </c>
      <c r="T4001" s="21">
        <f t="shared" si="11220"/>
        <v>0</v>
      </c>
      <c r="U4001" s="21">
        <f t="shared" si="11220"/>
        <v>0</v>
      </c>
      <c r="V4001" s="21">
        <f t="shared" si="11220"/>
        <v>0</v>
      </c>
      <c r="W4001" s="21">
        <f t="shared" si="11220"/>
        <v>0</v>
      </c>
      <c r="X4001" s="21">
        <f t="shared" si="11220"/>
        <v>0</v>
      </c>
      <c r="Y4001" s="21">
        <f t="shared" si="11220"/>
        <v>0</v>
      </c>
      <c r="Z4001" s="21">
        <f t="shared" si="11220"/>
        <v>0</v>
      </c>
      <c r="AA4001" s="21">
        <f t="shared" si="11220"/>
        <v>0</v>
      </c>
      <c r="AB4001" s="21">
        <f t="shared" si="11220"/>
        <v>0</v>
      </c>
      <c r="AC4001" s="21">
        <f t="shared" si="11220"/>
        <v>0</v>
      </c>
      <c r="AD4001" s="27">
        <f t="shared" si="11220"/>
        <v>0</v>
      </c>
      <c r="AE4001" s="21">
        <f t="shared" si="11220"/>
        <v>0</v>
      </c>
      <c r="AF4001" s="21">
        <f t="shared" si="11220"/>
        <v>0</v>
      </c>
      <c r="AG4001" s="27">
        <f t="shared" si="11220"/>
        <v>0</v>
      </c>
      <c r="AH4001" s="21">
        <f t="shared" si="11220"/>
        <v>0</v>
      </c>
      <c r="AI4001" s="21">
        <f t="shared" si="11220"/>
        <v>0</v>
      </c>
      <c r="AK4001" s="14" t="s">
        <v>71</v>
      </c>
      <c r="AL4001" s="15">
        <v>0.05</v>
      </c>
      <c r="AM4001" s="16" t="s">
        <v>3</v>
      </c>
    </row>
    <row r="4002" spans="1:39" x14ac:dyDescent="0.25">
      <c r="A4002" s="2"/>
      <c r="G4002" s="2"/>
      <c r="H4002" s="2"/>
      <c r="O4002" s="2"/>
      <c r="P4002" s="2"/>
    </row>
    <row r="4003" spans="1:39" ht="42" customHeight="1" x14ac:dyDescent="0.25">
      <c r="A4003" s="223" t="s">
        <v>63</v>
      </c>
      <c r="B4003" s="223" t="s">
        <v>43</v>
      </c>
      <c r="C4003" s="224" t="s">
        <v>19</v>
      </c>
      <c r="D4003" s="226"/>
      <c r="E4003" s="223" t="s">
        <v>14</v>
      </c>
      <c r="F4003" s="223" t="s">
        <v>38</v>
      </c>
      <c r="G4003" s="223" t="s">
        <v>1</v>
      </c>
      <c r="H4003" s="223" t="s">
        <v>5</v>
      </c>
      <c r="I4003" s="225" t="s">
        <v>31</v>
      </c>
      <c r="J4003" s="225" t="s">
        <v>32</v>
      </c>
      <c r="K4003" s="225" t="s">
        <v>48</v>
      </c>
      <c r="L4003" s="225" t="s">
        <v>0</v>
      </c>
      <c r="M4003" s="4" t="s">
        <v>45</v>
      </c>
      <c r="N4003" s="4" t="s">
        <v>46</v>
      </c>
      <c r="O4003" s="4" t="s">
        <v>47</v>
      </c>
      <c r="P4003" s="225" t="s">
        <v>50</v>
      </c>
      <c r="Q4003" s="225" t="s">
        <v>33</v>
      </c>
      <c r="R4003" s="4" t="s">
        <v>51</v>
      </c>
      <c r="S4003" s="4" t="s">
        <v>52</v>
      </c>
      <c r="T4003" s="4" t="s">
        <v>53</v>
      </c>
      <c r="U4003" s="4" t="s">
        <v>54</v>
      </c>
      <c r="V4003" s="4" t="s">
        <v>55</v>
      </c>
      <c r="W4003" s="4" t="s">
        <v>56</v>
      </c>
      <c r="X4003" s="4" t="s">
        <v>57</v>
      </c>
      <c r="Y4003" s="4" t="s">
        <v>58</v>
      </c>
      <c r="Z4003" s="4" t="s">
        <v>59</v>
      </c>
      <c r="AA4003" s="4" t="s">
        <v>62</v>
      </c>
      <c r="AB4003" s="4" t="s">
        <v>60</v>
      </c>
      <c r="AC4003" s="4" t="s">
        <v>61</v>
      </c>
      <c r="AD4003" s="233" t="s">
        <v>34</v>
      </c>
      <c r="AE4003" s="231" t="s">
        <v>2</v>
      </c>
      <c r="AF4003" s="231" t="s">
        <v>3</v>
      </c>
      <c r="AG4003" s="233" t="s">
        <v>35</v>
      </c>
      <c r="AH4003" s="223" t="s">
        <v>36</v>
      </c>
      <c r="AI4003" s="223" t="s">
        <v>37</v>
      </c>
      <c r="AK4003" s="229" t="s">
        <v>30</v>
      </c>
      <c r="AL4003" s="229"/>
      <c r="AM4003" s="229"/>
    </row>
    <row r="4004" spans="1:39" s="6" customFormat="1" ht="35.25" customHeight="1" x14ac:dyDescent="0.3">
      <c r="A4004" s="224"/>
      <c r="B4004" s="224"/>
      <c r="C4004" s="224"/>
      <c r="D4004" s="227"/>
      <c r="E4004" s="223"/>
      <c r="F4004" s="223"/>
      <c r="G4004" s="223"/>
      <c r="H4004" s="223"/>
      <c r="I4004" s="230"/>
      <c r="J4004" s="230"/>
      <c r="K4004" s="230"/>
      <c r="L4004" s="230"/>
      <c r="M4004" s="5">
        <v>0</v>
      </c>
      <c r="N4004" s="5">
        <v>625000</v>
      </c>
      <c r="O4004" s="5">
        <v>1250000</v>
      </c>
      <c r="P4004" s="225"/>
      <c r="Q4004" s="225"/>
      <c r="R4004" s="29">
        <v>4.95E-4</v>
      </c>
      <c r="S4004" s="29">
        <v>9.5200000000000005E-4</v>
      </c>
      <c r="T4004" s="29">
        <v>1.5900000000000001E-3</v>
      </c>
      <c r="U4004" s="29">
        <v>1.1169999999999999E-3</v>
      </c>
      <c r="V4004" s="29">
        <v>2.189E-3</v>
      </c>
      <c r="W4004" s="29">
        <v>4.5430000000000002E-3</v>
      </c>
      <c r="X4004" s="29">
        <v>8.8199999999999997E-4</v>
      </c>
      <c r="Y4004" s="29">
        <v>1.6949999999999999E-3</v>
      </c>
      <c r="Z4004" s="29">
        <v>2.8319999999999999E-3</v>
      </c>
      <c r="AA4004" s="29">
        <v>1.9889999999999999E-3</v>
      </c>
      <c r="AB4004" s="29">
        <v>3.8999999999999998E-3</v>
      </c>
      <c r="AC4004" s="29">
        <v>8.0949999999999998E-3</v>
      </c>
      <c r="AD4004" s="233"/>
      <c r="AE4004" s="232"/>
      <c r="AF4004" s="232"/>
      <c r="AG4004" s="234"/>
      <c r="AH4004" s="223"/>
      <c r="AI4004" s="223"/>
      <c r="AK4004" s="229"/>
      <c r="AL4004" s="229"/>
      <c r="AM4004" s="229"/>
    </row>
    <row r="4005" spans="1:39" s="3" customFormat="1" ht="13.8" x14ac:dyDescent="0.25">
      <c r="A4005" s="7" t="s">
        <v>44</v>
      </c>
      <c r="B4005" s="7" t="s">
        <v>42</v>
      </c>
      <c r="C4005" s="8" t="s">
        <v>39</v>
      </c>
      <c r="D4005" s="30"/>
      <c r="E4005" s="8" t="s">
        <v>64</v>
      </c>
      <c r="F4005" s="9" t="str">
        <f>IFERROR(VLOOKUP(E4005,Template!$AK$5:$AL$17,2,FALSE),"")</f>
        <v/>
      </c>
      <c r="G4005" s="41" t="s">
        <v>7</v>
      </c>
      <c r="H4005" s="41" t="s">
        <v>6</v>
      </c>
      <c r="I4005" s="32" t="s">
        <v>65</v>
      </c>
      <c r="J4005" s="32" t="s">
        <v>66</v>
      </c>
      <c r="K4005" s="33">
        <f>IFERROR(I4005+J4005,0)</f>
        <v>0</v>
      </c>
      <c r="L4005" s="33">
        <f>IFERROR(K4005,"")</f>
        <v>0</v>
      </c>
      <c r="M4005" s="34">
        <f t="shared" ref="M4005:M4016" si="11221">IF(L4005&lt;=$N$4,K4005,IF(L4004&gt;$N$4,0,$N$4-L4004))</f>
        <v>0</v>
      </c>
      <c r="N4005" s="34">
        <f>IF(AND(L4005&gt;$N$4,L4005&lt;=$O$4),K4005-M4005,IF(AND(L4004&gt;$N$4,L4004&lt;=$O$4),$O$4-L4004,IF(L4004&gt;$O$4,0,IF(L4005&lt;$N$4,0,MIN(L4005-$N$4,$N$4)))))</f>
        <v>0</v>
      </c>
      <c r="O4005" s="34">
        <f>IF(L4005&gt;$O$4,K4005-M4005-N4005,0)</f>
        <v>0</v>
      </c>
      <c r="P4005" s="12" t="s">
        <v>94</v>
      </c>
      <c r="Q4005" s="12" t="s">
        <v>68</v>
      </c>
      <c r="R4005" s="33">
        <f>IF(AND($Q4005="LOW",$P4005="French"),M4005*R$4,0)</f>
        <v>0</v>
      </c>
      <c r="S4005" s="33">
        <f>IF(AND($Q4005="LOW",$P4005="French"),N4005*S$4,0)</f>
        <v>0</v>
      </c>
      <c r="T4005" s="33">
        <f>IF(AND($Q4005="LOW",$P4005="French"),O4005*T$4,0)</f>
        <v>0</v>
      </c>
      <c r="U4005" s="33">
        <f>IF(AND($Q4005="HIGH",$P4005="French"),M4005*U$4,0)</f>
        <v>0</v>
      </c>
      <c r="V4005" s="33">
        <f>IF(AND($Q4005="HIGH",$P4005="French"),N4005*V$4,0)</f>
        <v>0</v>
      </c>
      <c r="W4005" s="33">
        <f>IF(AND($Q4005="HIGH",$P4005="French"),O4005*W$4,0)</f>
        <v>0</v>
      </c>
      <c r="X4005" s="33">
        <f>IF(AND($Q4005="LOW",$P4005="English"),M4005*X$4,0)</f>
        <v>0</v>
      </c>
      <c r="Y4005" s="33">
        <f>IF(AND($Q4005="LOW",$P4005="English"),N4005*Y$4,0)</f>
        <v>0</v>
      </c>
      <c r="Z4005" s="33">
        <f>IF(AND($Q4005="LOW",$P4005="English"),O4005*Z$4,0)</f>
        <v>0</v>
      </c>
      <c r="AA4005" s="33">
        <f>IF(AND($Q4005="HIGH",$P4005="English"),M4005*AA$4,0)</f>
        <v>0</v>
      </c>
      <c r="AB4005" s="33">
        <f>IF(AND($Q4005="HIGH",$P4005="English"),N4005*AB$4,0)</f>
        <v>0</v>
      </c>
      <c r="AC4005" s="33">
        <f>IF(AND($Q4005="HIGH",$P4005="English"),O4005*AC$4,0)</f>
        <v>0</v>
      </c>
      <c r="AD4005" s="26">
        <f>SUM(R4005:AC4005)</f>
        <v>0</v>
      </c>
      <c r="AE4005" s="46" t="str">
        <f>IFERROR(IF(AE$3=VLOOKUP($E4005,Template!$AK$5:$AM$17,3,FALSE),$AD4005*$F4005,0),"0.00")</f>
        <v>0.00</v>
      </c>
      <c r="AF4005" s="46" t="str">
        <f>IFERROR(IF(AF$3=VLOOKUP($E4005,Template!$AK$5:$AM$17,3,FALSE),$AD4005*$F4005,0),"0.00")</f>
        <v>0.00</v>
      </c>
      <c r="AG4005" s="28">
        <f>SUM(AD4005:AF4005)</f>
        <v>0</v>
      </c>
      <c r="AH4005" s="13" t="s">
        <v>40</v>
      </c>
      <c r="AI4005" s="13" t="s">
        <v>41</v>
      </c>
      <c r="AK4005" s="14" t="s">
        <v>25</v>
      </c>
      <c r="AL4005" s="15">
        <v>0.05</v>
      </c>
      <c r="AM4005" s="16" t="s">
        <v>3</v>
      </c>
    </row>
    <row r="4006" spans="1:39" s="3" customFormat="1" ht="13.8" x14ac:dyDescent="0.25">
      <c r="A4006" s="7" t="str">
        <f>A4005</f>
        <v>(Enter Broadcasting Company Name)</v>
      </c>
      <c r="B4006" s="7" t="str">
        <f>B4005</f>
        <v>(Enter Call Letters)</v>
      </c>
      <c r="C4006" s="8" t="str">
        <f>C4005</f>
        <v>(Select AM/FM)</v>
      </c>
      <c r="D4006" s="30"/>
      <c r="E4006" s="8" t="str">
        <f>E4005</f>
        <v>(Select Station Province)</v>
      </c>
      <c r="F4006" s="9" t="str">
        <f>IFERROR(VLOOKUP(E4006,Template!$AK$5:$AL$17,2,FALSE),"")</f>
        <v/>
      </c>
      <c r="G4006" s="42" t="s">
        <v>8</v>
      </c>
      <c r="H4006" s="42" t="s">
        <v>9</v>
      </c>
      <c r="I4006" s="32" t="s">
        <v>65</v>
      </c>
      <c r="J4006" s="32" t="s">
        <v>66</v>
      </c>
      <c r="K4006" s="33">
        <f t="shared" ref="K4006:K4016" si="11222">IFERROR(I4006+J4006,0)</f>
        <v>0</v>
      </c>
      <c r="L4006" s="33">
        <f t="shared" ref="L4006:L4016" si="11223">IFERROR(L4005+K4006,"")</f>
        <v>0</v>
      </c>
      <c r="M4006" s="34">
        <f t="shared" si="11221"/>
        <v>0</v>
      </c>
      <c r="N4006" s="34">
        <f>IF(AND(L4006&gt;$N$4,L4006&lt;=$O$4),K4006-M4006,IF(AND(L4005&gt;$N$4,L4005&lt;=$O$4),$O$4-L4005,IF(L4005&gt;$O$4,0,IF(L4006&lt;$N$4,0,MIN(L4006-$N$4,$N$4)))))</f>
        <v>0</v>
      </c>
      <c r="O4006" s="34">
        <f t="shared" ref="O4006:O4016" si="11224">IF(L4006&gt;$O$4,K4006-M4006-N4006,0)</f>
        <v>0</v>
      </c>
      <c r="P4006" s="12" t="str">
        <f>P4005</f>
        <v>(Select Language)</v>
      </c>
      <c r="Q4006" s="12" t="str">
        <f>Q4005</f>
        <v>(Select Usage)</v>
      </c>
      <c r="R4006" s="33">
        <f t="shared" ref="R4006:R4016" si="11225">IF(AND($Q4006="LOW",$P4006="French"),M4006*R$4,0)</f>
        <v>0</v>
      </c>
      <c r="S4006" s="33">
        <f t="shared" ref="S4006:S4016" si="11226">IF(AND($Q4006="LOW",$P4006="French"),N4006*S$4,0)</f>
        <v>0</v>
      </c>
      <c r="T4006" s="33">
        <f t="shared" ref="T4006:T4016" si="11227">IF(AND($Q4006="LOW",$P4006="French"),O4006*T$4,0)</f>
        <v>0</v>
      </c>
      <c r="U4006" s="33">
        <f t="shared" ref="U4006:U4016" si="11228">IF(AND($Q4006="HIGH",$P4006="French"),M4006*U$4,0)</f>
        <v>0</v>
      </c>
      <c r="V4006" s="33">
        <f t="shared" ref="V4006:V4016" si="11229">IF(AND($Q4006="HIGH",$P4006="French"),N4006*V$4,0)</f>
        <v>0</v>
      </c>
      <c r="W4006" s="33">
        <f t="shared" ref="W4006:W4016" si="11230">IF(AND($Q4006="HIGH",$P4006="French"),O4006*W$4,0)</f>
        <v>0</v>
      </c>
      <c r="X4006" s="33">
        <f t="shared" ref="X4006:X4016" si="11231">IF(AND($Q4006="LOW",$P4006="English"),M4006*X$4,0)</f>
        <v>0</v>
      </c>
      <c r="Y4006" s="33">
        <f t="shared" ref="Y4006:Y4016" si="11232">IF(AND($Q4006="LOW",$P4006="English"),N4006*Y$4,0)</f>
        <v>0</v>
      </c>
      <c r="Z4006" s="33">
        <f t="shared" ref="Z4006:Z4016" si="11233">IF(AND($Q4006="LOW",$P4006="English"),O4006*Z$4,0)</f>
        <v>0</v>
      </c>
      <c r="AA4006" s="33">
        <f t="shared" ref="AA4006:AA4016" si="11234">IF(AND($Q4006="HIGH",$P4006="English"),M4006*AA$4,0)</f>
        <v>0</v>
      </c>
      <c r="AB4006" s="33">
        <f t="shared" ref="AB4006:AB4016" si="11235">IF(AND($Q4006="HIGH",$P4006="English"),N4006*AB$4,0)</f>
        <v>0</v>
      </c>
      <c r="AC4006" s="33">
        <f t="shared" ref="AC4006:AC4016" si="11236">IF(AND($Q4006="HIGH",$P4006="English"),O4006*AC$4,0)</f>
        <v>0</v>
      </c>
      <c r="AD4006" s="26">
        <f t="shared" ref="AD4006:AD4010" si="11237">SUM(R4006:AC4006)</f>
        <v>0</v>
      </c>
      <c r="AE4006" s="46" t="str">
        <f>IFERROR(IF(AE$3=VLOOKUP($E4006,Template!$AK$5:$AM$17,3,FALSE),$AD4006*$F4006,0),"0.00")</f>
        <v>0.00</v>
      </c>
      <c r="AF4006" s="46" t="str">
        <f>IFERROR(IF(AF$3=VLOOKUP($E4006,Template!$AK$5:$AM$17,3,FALSE),$AD4006*$F4006,0),"0.00")</f>
        <v>0.00</v>
      </c>
      <c r="AG4006" s="28">
        <f t="shared" ref="AG4006:AG4016" si="11238">SUM(AD4006:AF4006)</f>
        <v>0</v>
      </c>
      <c r="AH4006" s="13" t="s">
        <v>40</v>
      </c>
      <c r="AI4006" s="13" t="s">
        <v>41</v>
      </c>
      <c r="AK4006" s="14" t="s">
        <v>23</v>
      </c>
      <c r="AL4006" s="15">
        <v>0.05</v>
      </c>
      <c r="AM4006" s="16" t="s">
        <v>3</v>
      </c>
    </row>
    <row r="4007" spans="1:39" s="3" customFormat="1" ht="13.8" x14ac:dyDescent="0.25">
      <c r="A4007" s="7" t="str">
        <f t="shared" ref="A4007:C4007" si="11239">A4006</f>
        <v>(Enter Broadcasting Company Name)</v>
      </c>
      <c r="B4007" s="7" t="str">
        <f t="shared" si="11239"/>
        <v>(Enter Call Letters)</v>
      </c>
      <c r="C4007" s="8" t="str">
        <f t="shared" si="11239"/>
        <v>(Select AM/FM)</v>
      </c>
      <c r="D4007" s="30"/>
      <c r="E4007" s="8" t="str">
        <f t="shared" ref="E4007:E4016" si="11240">E4006</f>
        <v>(Select Station Province)</v>
      </c>
      <c r="F4007" s="9" t="str">
        <f>IFERROR(VLOOKUP(E4007,Template!$AK$5:$AL$17,2,FALSE),"")</f>
        <v/>
      </c>
      <c r="G4007" s="42" t="s">
        <v>6</v>
      </c>
      <c r="H4007" s="42" t="s">
        <v>10</v>
      </c>
      <c r="I4007" s="32" t="s">
        <v>65</v>
      </c>
      <c r="J4007" s="32" t="s">
        <v>66</v>
      </c>
      <c r="K4007" s="33">
        <f t="shared" si="11222"/>
        <v>0</v>
      </c>
      <c r="L4007" s="33">
        <f t="shared" si="11223"/>
        <v>0</v>
      </c>
      <c r="M4007" s="34">
        <f t="shared" si="11221"/>
        <v>0</v>
      </c>
      <c r="N4007" s="34">
        <f t="shared" ref="N4007:N4016" si="11241">IF(AND(L4007&gt;$N$4,L4007&lt;=$O$4),K4007-M4007,IF(AND(L4006&gt;$N$4,L4006&lt;=$O$4),$O$4-L4006,IF(L4006&gt;$O$4,0,IF(L4007&lt;$N$4,0,MIN(L4007-$N$4,$N$4)))))</f>
        <v>0</v>
      </c>
      <c r="O4007" s="34">
        <f t="shared" si="11224"/>
        <v>0</v>
      </c>
      <c r="P4007" s="12" t="str">
        <f t="shared" ref="P4007:Q4007" si="11242">P4006</f>
        <v>(Select Language)</v>
      </c>
      <c r="Q4007" s="12" t="str">
        <f t="shared" si="11242"/>
        <v>(Select Usage)</v>
      </c>
      <c r="R4007" s="33">
        <f t="shared" si="11225"/>
        <v>0</v>
      </c>
      <c r="S4007" s="33">
        <f t="shared" si="11226"/>
        <v>0</v>
      </c>
      <c r="T4007" s="33">
        <f t="shared" si="11227"/>
        <v>0</v>
      </c>
      <c r="U4007" s="33">
        <f t="shared" si="11228"/>
        <v>0</v>
      </c>
      <c r="V4007" s="33">
        <f t="shared" si="11229"/>
        <v>0</v>
      </c>
      <c r="W4007" s="33">
        <f t="shared" si="11230"/>
        <v>0</v>
      </c>
      <c r="X4007" s="33">
        <f t="shared" si="11231"/>
        <v>0</v>
      </c>
      <c r="Y4007" s="33">
        <f t="shared" si="11232"/>
        <v>0</v>
      </c>
      <c r="Z4007" s="33">
        <f t="shared" si="11233"/>
        <v>0</v>
      </c>
      <c r="AA4007" s="33">
        <f t="shared" si="11234"/>
        <v>0</v>
      </c>
      <c r="AB4007" s="33">
        <f t="shared" si="11235"/>
        <v>0</v>
      </c>
      <c r="AC4007" s="33">
        <f t="shared" si="11236"/>
        <v>0</v>
      </c>
      <c r="AD4007" s="26">
        <f t="shared" si="11237"/>
        <v>0</v>
      </c>
      <c r="AE4007" s="46" t="str">
        <f>IFERROR(IF(AE$3=VLOOKUP($E4007,Template!$AK$5:$AM$17,3,FALSE),$AD4007*$F4007,0),"0.00")</f>
        <v>0.00</v>
      </c>
      <c r="AF4007" s="46" t="str">
        <f>IFERROR(IF(AF$3=VLOOKUP($E4007,Template!$AK$5:$AM$17,3,FALSE),$AD4007*$F4007,0),"0.00")</f>
        <v>0.00</v>
      </c>
      <c r="AG4007" s="28">
        <f t="shared" si="11238"/>
        <v>0</v>
      </c>
      <c r="AH4007" s="13" t="s">
        <v>40</v>
      </c>
      <c r="AI4007" s="13" t="s">
        <v>41</v>
      </c>
      <c r="AK4007" s="14" t="s">
        <v>24</v>
      </c>
      <c r="AL4007" s="15">
        <v>0.05</v>
      </c>
      <c r="AM4007" s="16" t="s">
        <v>3</v>
      </c>
    </row>
    <row r="4008" spans="1:39" s="3" customFormat="1" ht="13.8" x14ac:dyDescent="0.25">
      <c r="A4008" s="7" t="str">
        <f t="shared" ref="A4008:C4008" si="11243">A4007</f>
        <v>(Enter Broadcasting Company Name)</v>
      </c>
      <c r="B4008" s="7" t="str">
        <f t="shared" si="11243"/>
        <v>(Enter Call Letters)</v>
      </c>
      <c r="C4008" s="8" t="str">
        <f t="shared" si="11243"/>
        <v>(Select AM/FM)</v>
      </c>
      <c r="D4008" s="30"/>
      <c r="E4008" s="8" t="str">
        <f t="shared" si="11240"/>
        <v>(Select Station Province)</v>
      </c>
      <c r="F4008" s="9" t="str">
        <f>IFERROR(VLOOKUP(E4008,Template!$AK$5:$AL$17,2,FALSE),"")</f>
        <v/>
      </c>
      <c r="G4008" s="42" t="s">
        <v>9</v>
      </c>
      <c r="H4008" s="42" t="s">
        <v>11</v>
      </c>
      <c r="I4008" s="32" t="s">
        <v>65</v>
      </c>
      <c r="J4008" s="32" t="s">
        <v>66</v>
      </c>
      <c r="K4008" s="33">
        <f t="shared" si="11222"/>
        <v>0</v>
      </c>
      <c r="L4008" s="33">
        <f t="shared" si="11223"/>
        <v>0</v>
      </c>
      <c r="M4008" s="34">
        <f t="shared" si="11221"/>
        <v>0</v>
      </c>
      <c r="N4008" s="34">
        <f t="shared" si="11241"/>
        <v>0</v>
      </c>
      <c r="O4008" s="34">
        <f t="shared" si="11224"/>
        <v>0</v>
      </c>
      <c r="P4008" s="12" t="str">
        <f t="shared" ref="P4008:Q4008" si="11244">P4007</f>
        <v>(Select Language)</v>
      </c>
      <c r="Q4008" s="12" t="str">
        <f t="shared" si="11244"/>
        <v>(Select Usage)</v>
      </c>
      <c r="R4008" s="33">
        <f t="shared" si="11225"/>
        <v>0</v>
      </c>
      <c r="S4008" s="33">
        <f t="shared" si="11226"/>
        <v>0</v>
      </c>
      <c r="T4008" s="33">
        <f t="shared" si="11227"/>
        <v>0</v>
      </c>
      <c r="U4008" s="33">
        <f t="shared" si="11228"/>
        <v>0</v>
      </c>
      <c r="V4008" s="33">
        <f t="shared" si="11229"/>
        <v>0</v>
      </c>
      <c r="W4008" s="33">
        <f t="shared" si="11230"/>
        <v>0</v>
      </c>
      <c r="X4008" s="33">
        <f t="shared" si="11231"/>
        <v>0</v>
      </c>
      <c r="Y4008" s="33">
        <f t="shared" si="11232"/>
        <v>0</v>
      </c>
      <c r="Z4008" s="33">
        <f t="shared" si="11233"/>
        <v>0</v>
      </c>
      <c r="AA4008" s="33">
        <f t="shared" si="11234"/>
        <v>0</v>
      </c>
      <c r="AB4008" s="33">
        <f t="shared" si="11235"/>
        <v>0</v>
      </c>
      <c r="AC4008" s="33">
        <f t="shared" si="11236"/>
        <v>0</v>
      </c>
      <c r="AD4008" s="26">
        <f t="shared" si="11237"/>
        <v>0</v>
      </c>
      <c r="AE4008" s="46" t="str">
        <f>IFERROR(IF(AE$3=VLOOKUP($E4008,Template!$AK$5:$AM$17,3,FALSE),$AD4008*$F4008,0),"0.00")</f>
        <v>0.00</v>
      </c>
      <c r="AF4008" s="46" t="str">
        <f>IFERROR(IF(AF$3=VLOOKUP($E4008,Template!$AK$5:$AM$17,3,FALSE),$AD4008*$F4008,0),"0.00")</f>
        <v>0.00</v>
      </c>
      <c r="AG4008" s="28">
        <f t="shared" si="11238"/>
        <v>0</v>
      </c>
      <c r="AH4008" s="13" t="s">
        <v>40</v>
      </c>
      <c r="AI4008" s="13" t="s">
        <v>41</v>
      </c>
      <c r="AK4008" s="14" t="s">
        <v>22</v>
      </c>
      <c r="AL4008" s="15">
        <v>0.15</v>
      </c>
      <c r="AM4008" s="16" t="s">
        <v>2</v>
      </c>
    </row>
    <row r="4009" spans="1:39" s="3" customFormat="1" ht="13.8" x14ac:dyDescent="0.25">
      <c r="A4009" s="7" t="str">
        <f t="shared" ref="A4009:C4009" si="11245">A4008</f>
        <v>(Enter Broadcasting Company Name)</v>
      </c>
      <c r="B4009" s="7" t="str">
        <f t="shared" si="11245"/>
        <v>(Enter Call Letters)</v>
      </c>
      <c r="C4009" s="8" t="str">
        <f t="shared" si="11245"/>
        <v>(Select AM/FM)</v>
      </c>
      <c r="D4009" s="30"/>
      <c r="E4009" s="8" t="str">
        <f t="shared" si="11240"/>
        <v>(Select Station Province)</v>
      </c>
      <c r="F4009" s="9" t="str">
        <f>IFERROR(VLOOKUP(E4009,Template!$AK$5:$AL$17,2,FALSE),"")</f>
        <v/>
      </c>
      <c r="G4009" s="42" t="s">
        <v>10</v>
      </c>
      <c r="H4009" s="42" t="s">
        <v>12</v>
      </c>
      <c r="I4009" s="32" t="s">
        <v>65</v>
      </c>
      <c r="J4009" s="32" t="s">
        <v>66</v>
      </c>
      <c r="K4009" s="33">
        <f t="shared" si="11222"/>
        <v>0</v>
      </c>
      <c r="L4009" s="33">
        <f t="shared" si="11223"/>
        <v>0</v>
      </c>
      <c r="M4009" s="34">
        <f t="shared" si="11221"/>
        <v>0</v>
      </c>
      <c r="N4009" s="34">
        <f t="shared" si="11241"/>
        <v>0</v>
      </c>
      <c r="O4009" s="34">
        <f t="shared" si="11224"/>
        <v>0</v>
      </c>
      <c r="P4009" s="12" t="str">
        <f t="shared" ref="P4009:Q4009" si="11246">P4008</f>
        <v>(Select Language)</v>
      </c>
      <c r="Q4009" s="12" t="str">
        <f t="shared" si="11246"/>
        <v>(Select Usage)</v>
      </c>
      <c r="R4009" s="33">
        <f t="shared" si="11225"/>
        <v>0</v>
      </c>
      <c r="S4009" s="33">
        <f t="shared" si="11226"/>
        <v>0</v>
      </c>
      <c r="T4009" s="33">
        <f t="shared" si="11227"/>
        <v>0</v>
      </c>
      <c r="U4009" s="33">
        <f t="shared" si="11228"/>
        <v>0</v>
      </c>
      <c r="V4009" s="33">
        <f t="shared" si="11229"/>
        <v>0</v>
      </c>
      <c r="W4009" s="33">
        <f t="shared" si="11230"/>
        <v>0</v>
      </c>
      <c r="X4009" s="33">
        <f t="shared" si="11231"/>
        <v>0</v>
      </c>
      <c r="Y4009" s="33">
        <f t="shared" si="11232"/>
        <v>0</v>
      </c>
      <c r="Z4009" s="33">
        <f t="shared" si="11233"/>
        <v>0</v>
      </c>
      <c r="AA4009" s="33">
        <f t="shared" si="11234"/>
        <v>0</v>
      </c>
      <c r="AB4009" s="33">
        <f t="shared" si="11235"/>
        <v>0</v>
      </c>
      <c r="AC4009" s="33">
        <f t="shared" si="11236"/>
        <v>0</v>
      </c>
      <c r="AD4009" s="26">
        <f t="shared" si="11237"/>
        <v>0</v>
      </c>
      <c r="AE4009" s="46" t="str">
        <f>IFERROR(IF(AE$3=VLOOKUP($E4009,Template!$AK$5:$AM$17,3,FALSE),$AD4009*$F4009,0),"0.00")</f>
        <v>0.00</v>
      </c>
      <c r="AF4009" s="46" t="str">
        <f>IFERROR(IF(AF$3=VLOOKUP($E4009,Template!$AK$5:$AM$17,3,FALSE),$AD4009*$F4009,0),"0.00")</f>
        <v>0.00</v>
      </c>
      <c r="AG4009" s="28">
        <f t="shared" si="11238"/>
        <v>0</v>
      </c>
      <c r="AH4009" s="13" t="s">
        <v>40</v>
      </c>
      <c r="AI4009" s="13" t="s">
        <v>41</v>
      </c>
      <c r="AK4009" s="14" t="s">
        <v>26</v>
      </c>
      <c r="AL4009" s="15">
        <v>0.15</v>
      </c>
      <c r="AM4009" s="16" t="s">
        <v>2</v>
      </c>
    </row>
    <row r="4010" spans="1:39" s="3" customFormat="1" ht="13.8" x14ac:dyDescent="0.25">
      <c r="A4010" s="7" t="str">
        <f t="shared" ref="A4010:C4010" si="11247">A4009</f>
        <v>(Enter Broadcasting Company Name)</v>
      </c>
      <c r="B4010" s="7" t="str">
        <f t="shared" si="11247"/>
        <v>(Enter Call Letters)</v>
      </c>
      <c r="C4010" s="8" t="str">
        <f t="shared" si="11247"/>
        <v>(Select AM/FM)</v>
      </c>
      <c r="D4010" s="30"/>
      <c r="E4010" s="8" t="str">
        <f t="shared" si="11240"/>
        <v>(Select Station Province)</v>
      </c>
      <c r="F4010" s="9" t="str">
        <f>IFERROR(VLOOKUP(E4010,Template!$AK$5:$AL$17,2,FALSE),"")</f>
        <v/>
      </c>
      <c r="G4010" s="42" t="s">
        <v>11</v>
      </c>
      <c r="H4010" s="42" t="s">
        <v>13</v>
      </c>
      <c r="I4010" s="32" t="s">
        <v>65</v>
      </c>
      <c r="J4010" s="32" t="s">
        <v>66</v>
      </c>
      <c r="K4010" s="33">
        <f t="shared" si="11222"/>
        <v>0</v>
      </c>
      <c r="L4010" s="33">
        <f t="shared" si="11223"/>
        <v>0</v>
      </c>
      <c r="M4010" s="34">
        <f t="shared" si="11221"/>
        <v>0</v>
      </c>
      <c r="N4010" s="34">
        <f t="shared" si="11241"/>
        <v>0</v>
      </c>
      <c r="O4010" s="34">
        <f t="shared" si="11224"/>
        <v>0</v>
      </c>
      <c r="P4010" s="12" t="str">
        <f t="shared" ref="P4010:Q4010" si="11248">P4009</f>
        <v>(Select Language)</v>
      </c>
      <c r="Q4010" s="12" t="str">
        <f t="shared" si="11248"/>
        <v>(Select Usage)</v>
      </c>
      <c r="R4010" s="33">
        <f t="shared" si="11225"/>
        <v>0</v>
      </c>
      <c r="S4010" s="33">
        <f t="shared" si="11226"/>
        <v>0</v>
      </c>
      <c r="T4010" s="33">
        <f t="shared" si="11227"/>
        <v>0</v>
      </c>
      <c r="U4010" s="33">
        <f t="shared" si="11228"/>
        <v>0</v>
      </c>
      <c r="V4010" s="33">
        <f t="shared" si="11229"/>
        <v>0</v>
      </c>
      <c r="W4010" s="33">
        <f t="shared" si="11230"/>
        <v>0</v>
      </c>
      <c r="X4010" s="33">
        <f t="shared" si="11231"/>
        <v>0</v>
      </c>
      <c r="Y4010" s="33">
        <f t="shared" si="11232"/>
        <v>0</v>
      </c>
      <c r="Z4010" s="33">
        <f t="shared" si="11233"/>
        <v>0</v>
      </c>
      <c r="AA4010" s="33">
        <f t="shared" si="11234"/>
        <v>0</v>
      </c>
      <c r="AB4010" s="33">
        <f t="shared" si="11235"/>
        <v>0</v>
      </c>
      <c r="AC4010" s="33">
        <f t="shared" si="11236"/>
        <v>0</v>
      </c>
      <c r="AD4010" s="26">
        <f t="shared" si="11237"/>
        <v>0</v>
      </c>
      <c r="AE4010" s="46" t="str">
        <f>IFERROR(IF(AE$3=VLOOKUP($E4010,Template!$AK$5:$AM$17,3,FALSE),$AD4010*$F4010,0),"0.00")</f>
        <v>0.00</v>
      </c>
      <c r="AF4010" s="46" t="str">
        <f>IFERROR(IF(AF$3=VLOOKUP($E4010,Template!$AK$5:$AM$17,3,FALSE),$AD4010*$F4010,0),"0.00")</f>
        <v>0.00</v>
      </c>
      <c r="AG4010" s="28">
        <f t="shared" si="11238"/>
        <v>0</v>
      </c>
      <c r="AH4010" s="13" t="s">
        <v>40</v>
      </c>
      <c r="AI4010" s="13" t="s">
        <v>41</v>
      </c>
      <c r="AK4010" s="14" t="s">
        <v>27</v>
      </c>
      <c r="AL4010" s="15">
        <v>0.15</v>
      </c>
      <c r="AM4010" s="16" t="s">
        <v>2</v>
      </c>
    </row>
    <row r="4011" spans="1:39" s="3" customFormat="1" ht="13.8" x14ac:dyDescent="0.25">
      <c r="A4011" s="7" t="str">
        <f t="shared" ref="A4011:C4011" si="11249">A4010</f>
        <v>(Enter Broadcasting Company Name)</v>
      </c>
      <c r="B4011" s="7" t="str">
        <f t="shared" si="11249"/>
        <v>(Enter Call Letters)</v>
      </c>
      <c r="C4011" s="8" t="str">
        <f t="shared" si="11249"/>
        <v>(Select AM/FM)</v>
      </c>
      <c r="D4011" s="30"/>
      <c r="E4011" s="8" t="str">
        <f t="shared" si="11240"/>
        <v>(Select Station Province)</v>
      </c>
      <c r="F4011" s="9" t="str">
        <f>IFERROR(VLOOKUP(E4011,Template!$AK$5:$AL$17,2,FALSE),"")</f>
        <v/>
      </c>
      <c r="G4011" s="42" t="s">
        <v>12</v>
      </c>
      <c r="H4011" s="42" t="s">
        <v>15</v>
      </c>
      <c r="I4011" s="32" t="s">
        <v>65</v>
      </c>
      <c r="J4011" s="32" t="s">
        <v>66</v>
      </c>
      <c r="K4011" s="33">
        <f t="shared" si="11222"/>
        <v>0</v>
      </c>
      <c r="L4011" s="33">
        <f t="shared" si="11223"/>
        <v>0</v>
      </c>
      <c r="M4011" s="34">
        <f t="shared" si="11221"/>
        <v>0</v>
      </c>
      <c r="N4011" s="34">
        <f t="shared" si="11241"/>
        <v>0</v>
      </c>
      <c r="O4011" s="34">
        <f t="shared" si="11224"/>
        <v>0</v>
      </c>
      <c r="P4011" s="12" t="str">
        <f t="shared" ref="P4011:Q4011" si="11250">P4010</f>
        <v>(Select Language)</v>
      </c>
      <c r="Q4011" s="12" t="str">
        <f t="shared" si="11250"/>
        <v>(Select Usage)</v>
      </c>
      <c r="R4011" s="33">
        <f t="shared" si="11225"/>
        <v>0</v>
      </c>
      <c r="S4011" s="33">
        <f t="shared" si="11226"/>
        <v>0</v>
      </c>
      <c r="T4011" s="33">
        <f t="shared" si="11227"/>
        <v>0</v>
      </c>
      <c r="U4011" s="33">
        <f t="shared" si="11228"/>
        <v>0</v>
      </c>
      <c r="V4011" s="33">
        <f t="shared" si="11229"/>
        <v>0</v>
      </c>
      <c r="W4011" s="33">
        <f t="shared" si="11230"/>
        <v>0</v>
      </c>
      <c r="X4011" s="33">
        <f t="shared" si="11231"/>
        <v>0</v>
      </c>
      <c r="Y4011" s="33">
        <f t="shared" si="11232"/>
        <v>0</v>
      </c>
      <c r="Z4011" s="33">
        <f t="shared" si="11233"/>
        <v>0</v>
      </c>
      <c r="AA4011" s="33">
        <f t="shared" si="11234"/>
        <v>0</v>
      </c>
      <c r="AB4011" s="33">
        <f t="shared" si="11235"/>
        <v>0</v>
      </c>
      <c r="AC4011" s="33">
        <f t="shared" si="11236"/>
        <v>0</v>
      </c>
      <c r="AD4011" s="26">
        <f>SUM(R4011:AC4011)</f>
        <v>0</v>
      </c>
      <c r="AE4011" s="46" t="str">
        <f>IFERROR(IF(AE$3=VLOOKUP($E4011,Template!$AK$5:$AM$17,3,FALSE),$AD4011*$F4011,0),"0.00")</f>
        <v>0.00</v>
      </c>
      <c r="AF4011" s="46" t="str">
        <f>IFERROR(IF(AF$3=VLOOKUP($E4011,Template!$AK$5:$AM$17,3,FALSE),$AD4011*$F4011,0),"0.00")</f>
        <v>0.00</v>
      </c>
      <c r="AG4011" s="28">
        <f t="shared" si="11238"/>
        <v>0</v>
      </c>
      <c r="AH4011" s="13" t="s">
        <v>40</v>
      </c>
      <c r="AI4011" s="13" t="s">
        <v>41</v>
      </c>
      <c r="AK4011" s="14" t="s">
        <v>28</v>
      </c>
      <c r="AL4011" s="15">
        <v>0.05</v>
      </c>
      <c r="AM4011" s="16" t="s">
        <v>3</v>
      </c>
    </row>
    <row r="4012" spans="1:39" s="3" customFormat="1" ht="13.8" x14ac:dyDescent="0.25">
      <c r="A4012" s="7" t="str">
        <f t="shared" ref="A4012:C4012" si="11251">A4011</f>
        <v>(Enter Broadcasting Company Name)</v>
      </c>
      <c r="B4012" s="7" t="str">
        <f t="shared" si="11251"/>
        <v>(Enter Call Letters)</v>
      </c>
      <c r="C4012" s="8" t="str">
        <f t="shared" si="11251"/>
        <v>(Select AM/FM)</v>
      </c>
      <c r="D4012" s="30"/>
      <c r="E4012" s="8" t="str">
        <f t="shared" si="11240"/>
        <v>(Select Station Province)</v>
      </c>
      <c r="F4012" s="9" t="str">
        <f>IFERROR(VLOOKUP(E4012,Template!$AK$5:$AL$17,2,FALSE),"")</f>
        <v/>
      </c>
      <c r="G4012" s="42" t="s">
        <v>13</v>
      </c>
      <c r="H4012" s="42" t="s">
        <v>16</v>
      </c>
      <c r="I4012" s="32" t="s">
        <v>65</v>
      </c>
      <c r="J4012" s="32" t="s">
        <v>66</v>
      </c>
      <c r="K4012" s="33">
        <f t="shared" si="11222"/>
        <v>0</v>
      </c>
      <c r="L4012" s="33">
        <f t="shared" si="11223"/>
        <v>0</v>
      </c>
      <c r="M4012" s="34">
        <f t="shared" si="11221"/>
        <v>0</v>
      </c>
      <c r="N4012" s="34">
        <f t="shared" si="11241"/>
        <v>0</v>
      </c>
      <c r="O4012" s="34">
        <f t="shared" si="11224"/>
        <v>0</v>
      </c>
      <c r="P4012" s="12" t="str">
        <f t="shared" ref="P4012:Q4012" si="11252">P4011</f>
        <v>(Select Language)</v>
      </c>
      <c r="Q4012" s="12" t="str">
        <f t="shared" si="11252"/>
        <v>(Select Usage)</v>
      </c>
      <c r="R4012" s="33">
        <f t="shared" si="11225"/>
        <v>0</v>
      </c>
      <c r="S4012" s="33">
        <f t="shared" si="11226"/>
        <v>0</v>
      </c>
      <c r="T4012" s="33">
        <f t="shared" si="11227"/>
        <v>0</v>
      </c>
      <c r="U4012" s="33">
        <f t="shared" si="11228"/>
        <v>0</v>
      </c>
      <c r="V4012" s="33">
        <f t="shared" si="11229"/>
        <v>0</v>
      </c>
      <c r="W4012" s="33">
        <f t="shared" si="11230"/>
        <v>0</v>
      </c>
      <c r="X4012" s="33">
        <f t="shared" si="11231"/>
        <v>0</v>
      </c>
      <c r="Y4012" s="33">
        <f t="shared" si="11232"/>
        <v>0</v>
      </c>
      <c r="Z4012" s="33">
        <f t="shared" si="11233"/>
        <v>0</v>
      </c>
      <c r="AA4012" s="33">
        <f t="shared" si="11234"/>
        <v>0</v>
      </c>
      <c r="AB4012" s="33">
        <f t="shared" si="11235"/>
        <v>0</v>
      </c>
      <c r="AC4012" s="33">
        <f t="shared" si="11236"/>
        <v>0</v>
      </c>
      <c r="AD4012" s="26">
        <f t="shared" ref="AD4012:AD4014" si="11253">SUM(R4012:AC4012)</f>
        <v>0</v>
      </c>
      <c r="AE4012" s="46" t="str">
        <f>IFERROR(IF(AE$3=VLOOKUP($E4012,Template!$AK$5:$AM$17,3,FALSE),$AD4012*$F4012,0),"0.00")</f>
        <v>0.00</v>
      </c>
      <c r="AF4012" s="46" t="str">
        <f>IFERROR(IF(AF$3=VLOOKUP($E4012,Template!$AK$5:$AM$17,3,FALSE),$AD4012*$F4012,0),"0.00")</f>
        <v>0.00</v>
      </c>
      <c r="AG4012" s="28">
        <f t="shared" si="11238"/>
        <v>0</v>
      </c>
      <c r="AH4012" s="13" t="s">
        <v>40</v>
      </c>
      <c r="AI4012" s="13" t="s">
        <v>41</v>
      </c>
      <c r="AK4012" s="14" t="s">
        <v>70</v>
      </c>
      <c r="AL4012" s="15">
        <v>0.05</v>
      </c>
      <c r="AM4012" s="16" t="s">
        <v>3</v>
      </c>
    </row>
    <row r="4013" spans="1:39" s="3" customFormat="1" ht="13.8" x14ac:dyDescent="0.25">
      <c r="A4013" s="7" t="str">
        <f t="shared" ref="A4013:C4013" si="11254">A4012</f>
        <v>(Enter Broadcasting Company Name)</v>
      </c>
      <c r="B4013" s="7" t="str">
        <f t="shared" si="11254"/>
        <v>(Enter Call Letters)</v>
      </c>
      <c r="C4013" s="8" t="str">
        <f t="shared" si="11254"/>
        <v>(Select AM/FM)</v>
      </c>
      <c r="D4013" s="30"/>
      <c r="E4013" s="8" t="str">
        <f t="shared" si="11240"/>
        <v>(Select Station Province)</v>
      </c>
      <c r="F4013" s="9" t="str">
        <f>IFERROR(VLOOKUP(E4013,Template!$AK$5:$AL$17,2,FALSE),"")</f>
        <v/>
      </c>
      <c r="G4013" s="42" t="s">
        <v>15</v>
      </c>
      <c r="H4013" s="42" t="s">
        <v>17</v>
      </c>
      <c r="I4013" s="32" t="s">
        <v>65</v>
      </c>
      <c r="J4013" s="32" t="s">
        <v>66</v>
      </c>
      <c r="K4013" s="33">
        <f t="shared" si="11222"/>
        <v>0</v>
      </c>
      <c r="L4013" s="33">
        <f t="shared" si="11223"/>
        <v>0</v>
      </c>
      <c r="M4013" s="34">
        <f t="shared" si="11221"/>
        <v>0</v>
      </c>
      <c r="N4013" s="34">
        <f t="shared" si="11241"/>
        <v>0</v>
      </c>
      <c r="O4013" s="34">
        <f t="shared" si="11224"/>
        <v>0</v>
      </c>
      <c r="P4013" s="12" t="str">
        <f t="shared" ref="P4013:Q4013" si="11255">P4012</f>
        <v>(Select Language)</v>
      </c>
      <c r="Q4013" s="12" t="str">
        <f t="shared" si="11255"/>
        <v>(Select Usage)</v>
      </c>
      <c r="R4013" s="33">
        <f t="shared" si="11225"/>
        <v>0</v>
      </c>
      <c r="S4013" s="33">
        <f t="shared" si="11226"/>
        <v>0</v>
      </c>
      <c r="T4013" s="33">
        <f t="shared" si="11227"/>
        <v>0</v>
      </c>
      <c r="U4013" s="33">
        <f t="shared" si="11228"/>
        <v>0</v>
      </c>
      <c r="V4013" s="33">
        <f t="shared" si="11229"/>
        <v>0</v>
      </c>
      <c r="W4013" s="33">
        <f t="shared" si="11230"/>
        <v>0</v>
      </c>
      <c r="X4013" s="33">
        <f t="shared" si="11231"/>
        <v>0</v>
      </c>
      <c r="Y4013" s="33">
        <f t="shared" si="11232"/>
        <v>0</v>
      </c>
      <c r="Z4013" s="33">
        <f t="shared" si="11233"/>
        <v>0</v>
      </c>
      <c r="AA4013" s="33">
        <f t="shared" si="11234"/>
        <v>0</v>
      </c>
      <c r="AB4013" s="33">
        <f t="shared" si="11235"/>
        <v>0</v>
      </c>
      <c r="AC4013" s="33">
        <f t="shared" si="11236"/>
        <v>0</v>
      </c>
      <c r="AD4013" s="26">
        <f t="shared" si="11253"/>
        <v>0</v>
      </c>
      <c r="AE4013" s="46" t="str">
        <f>IFERROR(IF(AE$3=VLOOKUP($E4013,Template!$AK$5:$AM$17,3,FALSE),$AD4013*$F4013,0),"0.00")</f>
        <v>0.00</v>
      </c>
      <c r="AF4013" s="46" t="str">
        <f>IFERROR(IF(AF$3=VLOOKUP($E4013,Template!$AK$5:$AM$17,3,FALSE),$AD4013*$F4013,0),"0.00")</f>
        <v>0.00</v>
      </c>
      <c r="AG4013" s="28">
        <f t="shared" si="11238"/>
        <v>0</v>
      </c>
      <c r="AH4013" s="13" t="s">
        <v>40</v>
      </c>
      <c r="AI4013" s="13" t="s">
        <v>41</v>
      </c>
      <c r="AK4013" s="14" t="s">
        <v>20</v>
      </c>
      <c r="AL4013" s="15">
        <v>0.13</v>
      </c>
      <c r="AM4013" s="16" t="s">
        <v>2</v>
      </c>
    </row>
    <row r="4014" spans="1:39" s="3" customFormat="1" ht="13.8" x14ac:dyDescent="0.25">
      <c r="A4014" s="7" t="str">
        <f t="shared" ref="A4014:C4014" si="11256">A4013</f>
        <v>(Enter Broadcasting Company Name)</v>
      </c>
      <c r="B4014" s="7" t="str">
        <f t="shared" si="11256"/>
        <v>(Enter Call Letters)</v>
      </c>
      <c r="C4014" s="8" t="str">
        <f t="shared" si="11256"/>
        <v>(Select AM/FM)</v>
      </c>
      <c r="D4014" s="30"/>
      <c r="E4014" s="8" t="str">
        <f t="shared" si="11240"/>
        <v>(Select Station Province)</v>
      </c>
      <c r="F4014" s="9" t="str">
        <f>IFERROR(VLOOKUP(E4014,Template!$AK$5:$AL$17,2,FALSE),"")</f>
        <v/>
      </c>
      <c r="G4014" s="42" t="s">
        <v>16</v>
      </c>
      <c r="H4014" s="42" t="s">
        <v>18</v>
      </c>
      <c r="I4014" s="32" t="s">
        <v>65</v>
      </c>
      <c r="J4014" s="32" t="s">
        <v>66</v>
      </c>
      <c r="K4014" s="33">
        <f t="shared" si="11222"/>
        <v>0</v>
      </c>
      <c r="L4014" s="33">
        <f t="shared" si="11223"/>
        <v>0</v>
      </c>
      <c r="M4014" s="34">
        <f t="shared" si="11221"/>
        <v>0</v>
      </c>
      <c r="N4014" s="34">
        <f t="shared" si="11241"/>
        <v>0</v>
      </c>
      <c r="O4014" s="34">
        <f t="shared" si="11224"/>
        <v>0</v>
      </c>
      <c r="P4014" s="12" t="str">
        <f t="shared" ref="P4014:Q4014" si="11257">P4013</f>
        <v>(Select Language)</v>
      </c>
      <c r="Q4014" s="12" t="str">
        <f t="shared" si="11257"/>
        <v>(Select Usage)</v>
      </c>
      <c r="R4014" s="33">
        <f t="shared" si="11225"/>
        <v>0</v>
      </c>
      <c r="S4014" s="33">
        <f t="shared" si="11226"/>
        <v>0</v>
      </c>
      <c r="T4014" s="33">
        <f t="shared" si="11227"/>
        <v>0</v>
      </c>
      <c r="U4014" s="33">
        <f t="shared" si="11228"/>
        <v>0</v>
      </c>
      <c r="V4014" s="33">
        <f t="shared" si="11229"/>
        <v>0</v>
      </c>
      <c r="W4014" s="33">
        <f t="shared" si="11230"/>
        <v>0</v>
      </c>
      <c r="X4014" s="33">
        <f t="shared" si="11231"/>
        <v>0</v>
      </c>
      <c r="Y4014" s="33">
        <f t="shared" si="11232"/>
        <v>0</v>
      </c>
      <c r="Z4014" s="33">
        <f t="shared" si="11233"/>
        <v>0</v>
      </c>
      <c r="AA4014" s="33">
        <f t="shared" si="11234"/>
        <v>0</v>
      </c>
      <c r="AB4014" s="33">
        <f t="shared" si="11235"/>
        <v>0</v>
      </c>
      <c r="AC4014" s="33">
        <f t="shared" si="11236"/>
        <v>0</v>
      </c>
      <c r="AD4014" s="26">
        <f t="shared" si="11253"/>
        <v>0</v>
      </c>
      <c r="AE4014" s="46" t="str">
        <f>IFERROR(IF(AE$3=VLOOKUP($E4014,Template!$AK$5:$AM$17,3,FALSE),$AD4014*$F4014,0),"0.00")</f>
        <v>0.00</v>
      </c>
      <c r="AF4014" s="46" t="str">
        <f>IFERROR(IF(AF$3=VLOOKUP($E4014,Template!$AK$5:$AM$17,3,FALSE),$AD4014*$F4014,0),"0.00")</f>
        <v>0.00</v>
      </c>
      <c r="AG4014" s="28">
        <f t="shared" si="11238"/>
        <v>0</v>
      </c>
      <c r="AH4014" s="13" t="s">
        <v>40</v>
      </c>
      <c r="AI4014" s="13" t="s">
        <v>41</v>
      </c>
      <c r="AK4014" s="14" t="s">
        <v>69</v>
      </c>
      <c r="AL4014" s="15">
        <v>0.15</v>
      </c>
      <c r="AM4014" s="16" t="s">
        <v>2</v>
      </c>
    </row>
    <row r="4015" spans="1:39" s="3" customFormat="1" ht="13.8" x14ac:dyDescent="0.25">
      <c r="A4015" s="7" t="str">
        <f t="shared" ref="A4015:C4015" si="11258">A4014</f>
        <v>(Enter Broadcasting Company Name)</v>
      </c>
      <c r="B4015" s="7" t="str">
        <f t="shared" si="11258"/>
        <v>(Enter Call Letters)</v>
      </c>
      <c r="C4015" s="8" t="str">
        <f t="shared" si="11258"/>
        <v>(Select AM/FM)</v>
      </c>
      <c r="D4015" s="30"/>
      <c r="E4015" s="8" t="str">
        <f t="shared" si="11240"/>
        <v>(Select Station Province)</v>
      </c>
      <c r="F4015" s="9" t="str">
        <f>IFERROR(VLOOKUP(E4015,Template!$AK$5:$AL$17,2,FALSE),"")</f>
        <v/>
      </c>
      <c r="G4015" s="42" t="s">
        <v>17</v>
      </c>
      <c r="H4015" s="42" t="s">
        <v>7</v>
      </c>
      <c r="I4015" s="32" t="s">
        <v>65</v>
      </c>
      <c r="J4015" s="32" t="s">
        <v>66</v>
      </c>
      <c r="K4015" s="33">
        <f t="shared" si="11222"/>
        <v>0</v>
      </c>
      <c r="L4015" s="33">
        <f t="shared" si="11223"/>
        <v>0</v>
      </c>
      <c r="M4015" s="34">
        <f t="shared" si="11221"/>
        <v>0</v>
      </c>
      <c r="N4015" s="34">
        <f t="shared" si="11241"/>
        <v>0</v>
      </c>
      <c r="O4015" s="34">
        <f t="shared" si="11224"/>
        <v>0</v>
      </c>
      <c r="P4015" s="12" t="str">
        <f t="shared" ref="P4015:Q4015" si="11259">P4014</f>
        <v>(Select Language)</v>
      </c>
      <c r="Q4015" s="12" t="str">
        <f t="shared" si="11259"/>
        <v>(Select Usage)</v>
      </c>
      <c r="R4015" s="33">
        <f t="shared" si="11225"/>
        <v>0</v>
      </c>
      <c r="S4015" s="33">
        <f t="shared" si="11226"/>
        <v>0</v>
      </c>
      <c r="T4015" s="33">
        <f t="shared" si="11227"/>
        <v>0</v>
      </c>
      <c r="U4015" s="33">
        <f t="shared" si="11228"/>
        <v>0</v>
      </c>
      <c r="V4015" s="33">
        <f t="shared" si="11229"/>
        <v>0</v>
      </c>
      <c r="W4015" s="33">
        <f t="shared" si="11230"/>
        <v>0</v>
      </c>
      <c r="X4015" s="33">
        <f t="shared" si="11231"/>
        <v>0</v>
      </c>
      <c r="Y4015" s="33">
        <f t="shared" si="11232"/>
        <v>0</v>
      </c>
      <c r="Z4015" s="33">
        <f t="shared" si="11233"/>
        <v>0</v>
      </c>
      <c r="AA4015" s="33">
        <f t="shared" si="11234"/>
        <v>0</v>
      </c>
      <c r="AB4015" s="33">
        <f t="shared" si="11235"/>
        <v>0</v>
      </c>
      <c r="AC4015" s="33">
        <f t="shared" si="11236"/>
        <v>0</v>
      </c>
      <c r="AD4015" s="26">
        <f>SUM(R4015:AC4015)</f>
        <v>0</v>
      </c>
      <c r="AE4015" s="46" t="str">
        <f>IFERROR(IF(AE$3=VLOOKUP($E4015,Template!$AK$5:$AM$17,3,FALSE),$AD4015*$F4015,0),"0.00")</f>
        <v>0.00</v>
      </c>
      <c r="AF4015" s="46" t="str">
        <f>IFERROR(IF(AF$3=VLOOKUP($E4015,Template!$AK$5:$AM$17,3,FALSE),$AD4015*$F4015,0),"0.00")</f>
        <v>0.00</v>
      </c>
      <c r="AG4015" s="28">
        <f t="shared" si="11238"/>
        <v>0</v>
      </c>
      <c r="AH4015" s="13" t="s">
        <v>40</v>
      </c>
      <c r="AI4015" s="13" t="s">
        <v>41</v>
      </c>
      <c r="AK4015" s="14" t="s">
        <v>29</v>
      </c>
      <c r="AL4015" s="15">
        <v>0.05</v>
      </c>
      <c r="AM4015" s="16" t="s">
        <v>3</v>
      </c>
    </row>
    <row r="4016" spans="1:39" s="3" customFormat="1" ht="13.8" x14ac:dyDescent="0.25">
      <c r="A4016" s="7" t="str">
        <f t="shared" ref="A4016:C4016" si="11260">A4015</f>
        <v>(Enter Broadcasting Company Name)</v>
      </c>
      <c r="B4016" s="7" t="str">
        <f t="shared" si="11260"/>
        <v>(Enter Call Letters)</v>
      </c>
      <c r="C4016" s="8" t="str">
        <f t="shared" si="11260"/>
        <v>(Select AM/FM)</v>
      </c>
      <c r="D4016" s="30"/>
      <c r="E4016" s="8" t="str">
        <f t="shared" si="11240"/>
        <v>(Select Station Province)</v>
      </c>
      <c r="F4016" s="9" t="str">
        <f>IFERROR(VLOOKUP(E4016,Template!$AK$5:$AL$17,2,FALSE),"")</f>
        <v/>
      </c>
      <c r="G4016" s="42" t="s">
        <v>18</v>
      </c>
      <c r="H4016" s="43" t="s">
        <v>8</v>
      </c>
      <c r="I4016" s="32" t="s">
        <v>65</v>
      </c>
      <c r="J4016" s="32" t="s">
        <v>66</v>
      </c>
      <c r="K4016" s="33">
        <f t="shared" si="11222"/>
        <v>0</v>
      </c>
      <c r="L4016" s="33">
        <f t="shared" si="11223"/>
        <v>0</v>
      </c>
      <c r="M4016" s="34">
        <f t="shared" si="11221"/>
        <v>0</v>
      </c>
      <c r="N4016" s="34">
        <f t="shared" si="11241"/>
        <v>0</v>
      </c>
      <c r="O4016" s="34">
        <f t="shared" si="11224"/>
        <v>0</v>
      </c>
      <c r="P4016" s="12" t="str">
        <f t="shared" ref="P4016:Q4016" si="11261">P4015</f>
        <v>(Select Language)</v>
      </c>
      <c r="Q4016" s="12" t="str">
        <f t="shared" si="11261"/>
        <v>(Select Usage)</v>
      </c>
      <c r="R4016" s="33">
        <f t="shared" si="11225"/>
        <v>0</v>
      </c>
      <c r="S4016" s="33">
        <f t="shared" si="11226"/>
        <v>0</v>
      </c>
      <c r="T4016" s="33">
        <f t="shared" si="11227"/>
        <v>0</v>
      </c>
      <c r="U4016" s="33">
        <f t="shared" si="11228"/>
        <v>0</v>
      </c>
      <c r="V4016" s="33">
        <f t="shared" si="11229"/>
        <v>0</v>
      </c>
      <c r="W4016" s="33">
        <f t="shared" si="11230"/>
        <v>0</v>
      </c>
      <c r="X4016" s="33">
        <f t="shared" si="11231"/>
        <v>0</v>
      </c>
      <c r="Y4016" s="33">
        <f t="shared" si="11232"/>
        <v>0</v>
      </c>
      <c r="Z4016" s="33">
        <f t="shared" si="11233"/>
        <v>0</v>
      </c>
      <c r="AA4016" s="33">
        <f t="shared" si="11234"/>
        <v>0</v>
      </c>
      <c r="AB4016" s="33">
        <f t="shared" si="11235"/>
        <v>0</v>
      </c>
      <c r="AC4016" s="33">
        <f t="shared" si="11236"/>
        <v>0</v>
      </c>
      <c r="AD4016" s="26">
        <f t="shared" ref="AD4016" si="11262">SUM(R4016:AC4016)</f>
        <v>0</v>
      </c>
      <c r="AE4016" s="46" t="str">
        <f>IFERROR(IF(AE$3=VLOOKUP($E4016,Template!$AK$5:$AM$17,3,FALSE),$AD4016*$F4016,0),"0.00")</f>
        <v>0.00</v>
      </c>
      <c r="AF4016" s="46" t="str">
        <f>IFERROR(IF(AF$3=VLOOKUP($E4016,Template!$AK$5:$AM$17,3,FALSE),$AD4016*$F4016,0),"0.00")</f>
        <v>0.00</v>
      </c>
      <c r="AG4016" s="28">
        <f t="shared" si="11238"/>
        <v>0</v>
      </c>
      <c r="AH4016" s="13" t="s">
        <v>40</v>
      </c>
      <c r="AI4016" s="13" t="s">
        <v>41</v>
      </c>
      <c r="AK4016" s="14" t="s">
        <v>21</v>
      </c>
      <c r="AL4016" s="15">
        <v>0.05</v>
      </c>
      <c r="AM4016" s="16" t="s">
        <v>3</v>
      </c>
    </row>
    <row r="4017" spans="1:39" ht="13.8" x14ac:dyDescent="0.25">
      <c r="A4017" s="19" t="s">
        <v>4</v>
      </c>
      <c r="B4017" s="19"/>
      <c r="C4017" s="20"/>
      <c r="D4017" s="20"/>
      <c r="E4017" s="20"/>
      <c r="F4017" s="20"/>
      <c r="G4017" s="44"/>
      <c r="H4017" s="44"/>
      <c r="I4017" s="21">
        <f t="shared" ref="I4017:K4017" si="11263">SUM(I4005:I4016)</f>
        <v>0</v>
      </c>
      <c r="J4017" s="21">
        <f t="shared" si="11263"/>
        <v>0</v>
      </c>
      <c r="K4017" s="21">
        <f t="shared" si="11263"/>
        <v>0</v>
      </c>
      <c r="L4017" s="21">
        <f>L4016</f>
        <v>0</v>
      </c>
      <c r="M4017" s="21">
        <f>SUM(M4005:M4016)</f>
        <v>0</v>
      </c>
      <c r="N4017" s="21">
        <f t="shared" ref="N4017:O4017" si="11264">SUM(N4005:N4016)</f>
        <v>0</v>
      </c>
      <c r="O4017" s="21">
        <f t="shared" si="11264"/>
        <v>0</v>
      </c>
      <c r="P4017" s="21"/>
      <c r="Q4017" s="22"/>
      <c r="R4017" s="21">
        <f t="shared" ref="R4017:AI4017" si="11265">SUM(R4005:R4016)</f>
        <v>0</v>
      </c>
      <c r="S4017" s="21">
        <f t="shared" si="11265"/>
        <v>0</v>
      </c>
      <c r="T4017" s="21">
        <f t="shared" si="11265"/>
        <v>0</v>
      </c>
      <c r="U4017" s="21">
        <f t="shared" si="11265"/>
        <v>0</v>
      </c>
      <c r="V4017" s="21">
        <f t="shared" si="11265"/>
        <v>0</v>
      </c>
      <c r="W4017" s="21">
        <f t="shared" si="11265"/>
        <v>0</v>
      </c>
      <c r="X4017" s="21">
        <f t="shared" si="11265"/>
        <v>0</v>
      </c>
      <c r="Y4017" s="21">
        <f t="shared" si="11265"/>
        <v>0</v>
      </c>
      <c r="Z4017" s="21">
        <f t="shared" si="11265"/>
        <v>0</v>
      </c>
      <c r="AA4017" s="21">
        <f t="shared" si="11265"/>
        <v>0</v>
      </c>
      <c r="AB4017" s="21">
        <f t="shared" si="11265"/>
        <v>0</v>
      </c>
      <c r="AC4017" s="21">
        <f t="shared" si="11265"/>
        <v>0</v>
      </c>
      <c r="AD4017" s="27">
        <f t="shared" si="11265"/>
        <v>0</v>
      </c>
      <c r="AE4017" s="21">
        <f t="shared" si="11265"/>
        <v>0</v>
      </c>
      <c r="AF4017" s="21">
        <f t="shared" si="11265"/>
        <v>0</v>
      </c>
      <c r="AG4017" s="27">
        <f t="shared" si="11265"/>
        <v>0</v>
      </c>
      <c r="AH4017" s="21">
        <f t="shared" si="11265"/>
        <v>0</v>
      </c>
      <c r="AI4017" s="21">
        <f t="shared" si="11265"/>
        <v>0</v>
      </c>
      <c r="AK4017" s="14" t="s">
        <v>71</v>
      </c>
      <c r="AL4017" s="15">
        <v>0.05</v>
      </c>
      <c r="AM4017" s="16" t="s">
        <v>3</v>
      </c>
    </row>
    <row r="4018" spans="1:39" x14ac:dyDescent="0.25">
      <c r="N4018" s="24"/>
      <c r="AJ4018" s="6"/>
      <c r="AK4018" s="6"/>
      <c r="AL4018" s="6"/>
    </row>
    <row r="4019" spans="1:39" ht="42" customHeight="1" x14ac:dyDescent="0.25">
      <c r="A4019" s="223" t="s">
        <v>63</v>
      </c>
      <c r="B4019" s="223" t="s">
        <v>43</v>
      </c>
      <c r="C4019" s="224" t="s">
        <v>19</v>
      </c>
      <c r="D4019" s="226"/>
      <c r="E4019" s="223" t="s">
        <v>14</v>
      </c>
      <c r="F4019" s="223" t="s">
        <v>38</v>
      </c>
      <c r="G4019" s="223" t="s">
        <v>1</v>
      </c>
      <c r="H4019" s="223" t="s">
        <v>5</v>
      </c>
      <c r="I4019" s="225" t="s">
        <v>31</v>
      </c>
      <c r="J4019" s="225" t="s">
        <v>32</v>
      </c>
      <c r="K4019" s="225" t="s">
        <v>48</v>
      </c>
      <c r="L4019" s="225" t="s">
        <v>0</v>
      </c>
      <c r="M4019" s="4" t="s">
        <v>45</v>
      </c>
      <c r="N4019" s="4" t="s">
        <v>46</v>
      </c>
      <c r="O4019" s="4" t="s">
        <v>47</v>
      </c>
      <c r="P4019" s="225" t="s">
        <v>50</v>
      </c>
      <c r="Q4019" s="225" t="s">
        <v>33</v>
      </c>
      <c r="R4019" s="4" t="s">
        <v>51</v>
      </c>
      <c r="S4019" s="4" t="s">
        <v>52</v>
      </c>
      <c r="T4019" s="4" t="s">
        <v>53</v>
      </c>
      <c r="U4019" s="4" t="s">
        <v>54</v>
      </c>
      <c r="V4019" s="4" t="s">
        <v>55</v>
      </c>
      <c r="W4019" s="4" t="s">
        <v>56</v>
      </c>
      <c r="X4019" s="4" t="s">
        <v>57</v>
      </c>
      <c r="Y4019" s="4" t="s">
        <v>58</v>
      </c>
      <c r="Z4019" s="4" t="s">
        <v>59</v>
      </c>
      <c r="AA4019" s="4" t="s">
        <v>62</v>
      </c>
      <c r="AB4019" s="4" t="s">
        <v>60</v>
      </c>
      <c r="AC4019" s="4" t="s">
        <v>61</v>
      </c>
      <c r="AD4019" s="233" t="s">
        <v>34</v>
      </c>
      <c r="AE4019" s="231" t="s">
        <v>2</v>
      </c>
      <c r="AF4019" s="231" t="s">
        <v>3</v>
      </c>
      <c r="AG4019" s="233" t="s">
        <v>35</v>
      </c>
      <c r="AH4019" s="223" t="s">
        <v>36</v>
      </c>
      <c r="AI4019" s="223" t="s">
        <v>37</v>
      </c>
      <c r="AK4019" s="229" t="s">
        <v>30</v>
      </c>
      <c r="AL4019" s="229"/>
      <c r="AM4019" s="229"/>
    </row>
    <row r="4020" spans="1:39" s="6" customFormat="1" ht="35.25" customHeight="1" x14ac:dyDescent="0.3">
      <c r="A4020" s="224"/>
      <c r="B4020" s="224"/>
      <c r="C4020" s="224"/>
      <c r="D4020" s="227"/>
      <c r="E4020" s="223"/>
      <c r="F4020" s="223"/>
      <c r="G4020" s="223"/>
      <c r="H4020" s="223"/>
      <c r="I4020" s="230"/>
      <c r="J4020" s="230"/>
      <c r="K4020" s="230"/>
      <c r="L4020" s="230"/>
      <c r="M4020" s="5">
        <v>0</v>
      </c>
      <c r="N4020" s="5">
        <v>625000</v>
      </c>
      <c r="O4020" s="5">
        <v>1250000</v>
      </c>
      <c r="P4020" s="225"/>
      <c r="Q4020" s="225"/>
      <c r="R4020" s="29">
        <v>4.95E-4</v>
      </c>
      <c r="S4020" s="29">
        <v>9.5200000000000005E-4</v>
      </c>
      <c r="T4020" s="29">
        <v>1.5900000000000001E-3</v>
      </c>
      <c r="U4020" s="29">
        <v>1.1169999999999999E-3</v>
      </c>
      <c r="V4020" s="29">
        <v>2.189E-3</v>
      </c>
      <c r="W4020" s="29">
        <v>4.5430000000000002E-3</v>
      </c>
      <c r="X4020" s="29">
        <v>8.8199999999999997E-4</v>
      </c>
      <c r="Y4020" s="29">
        <v>1.6949999999999999E-3</v>
      </c>
      <c r="Z4020" s="29">
        <v>2.8319999999999999E-3</v>
      </c>
      <c r="AA4020" s="29">
        <v>1.9889999999999999E-3</v>
      </c>
      <c r="AB4020" s="29">
        <v>3.8999999999999998E-3</v>
      </c>
      <c r="AC4020" s="29">
        <v>8.0949999999999998E-3</v>
      </c>
      <c r="AD4020" s="233"/>
      <c r="AE4020" s="232"/>
      <c r="AF4020" s="232"/>
      <c r="AG4020" s="234"/>
      <c r="AH4020" s="223"/>
      <c r="AI4020" s="223"/>
      <c r="AK4020" s="229"/>
      <c r="AL4020" s="229"/>
      <c r="AM4020" s="229"/>
    </row>
    <row r="4021" spans="1:39" s="3" customFormat="1" ht="13.8" x14ac:dyDescent="0.25">
      <c r="A4021" s="7" t="s">
        <v>44</v>
      </c>
      <c r="B4021" s="7" t="s">
        <v>42</v>
      </c>
      <c r="C4021" s="8" t="s">
        <v>39</v>
      </c>
      <c r="D4021" s="30"/>
      <c r="E4021" s="8" t="s">
        <v>64</v>
      </c>
      <c r="F4021" s="9" t="str">
        <f>IFERROR(VLOOKUP(E4021,Template!$AK$5:$AL$17,2,FALSE),"")</f>
        <v/>
      </c>
      <c r="G4021" s="41" t="s">
        <v>7</v>
      </c>
      <c r="H4021" s="41" t="s">
        <v>6</v>
      </c>
      <c r="I4021" s="32" t="s">
        <v>65</v>
      </c>
      <c r="J4021" s="32" t="s">
        <v>66</v>
      </c>
      <c r="K4021" s="33">
        <f>IFERROR(I4021+J4021,0)</f>
        <v>0</v>
      </c>
      <c r="L4021" s="33">
        <f>IFERROR(K4021,"")</f>
        <v>0</v>
      </c>
      <c r="M4021" s="34">
        <f t="shared" ref="M4021:M4032" si="11266">IF(L4021&lt;=$N$4,K4021,IF(L4020&gt;$N$4,0,$N$4-L4020))</f>
        <v>0</v>
      </c>
      <c r="N4021" s="34">
        <f>IF(AND(L4021&gt;$N$4,L4021&lt;=$O$4),K4021-M4021,IF(AND(L4020&gt;$N$4,L4020&lt;=$O$4),$O$4-L4020,IF(L4020&gt;$O$4,0,IF(L4021&lt;$N$4,0,MIN(L4021-$N$4,$N$4)))))</f>
        <v>0</v>
      </c>
      <c r="O4021" s="34">
        <f>IF(L4021&gt;$O$4,K4021-M4021-N4021,0)</f>
        <v>0</v>
      </c>
      <c r="P4021" s="12" t="s">
        <v>94</v>
      </c>
      <c r="Q4021" s="12" t="s">
        <v>68</v>
      </c>
      <c r="R4021" s="33">
        <f>IF(AND($Q4021="LOW",$P4021="French"),M4021*R$4,0)</f>
        <v>0</v>
      </c>
      <c r="S4021" s="33">
        <f>IF(AND($Q4021="LOW",$P4021="French"),N4021*S$4,0)</f>
        <v>0</v>
      </c>
      <c r="T4021" s="33">
        <f>IF(AND($Q4021="LOW",$P4021="French"),O4021*T$4,0)</f>
        <v>0</v>
      </c>
      <c r="U4021" s="33">
        <f>IF(AND($Q4021="HIGH",$P4021="French"),M4021*U$4,0)</f>
        <v>0</v>
      </c>
      <c r="V4021" s="33">
        <f>IF(AND($Q4021="HIGH",$P4021="French"),N4021*V$4,0)</f>
        <v>0</v>
      </c>
      <c r="W4021" s="33">
        <f>IF(AND($Q4021="HIGH",$P4021="French"),O4021*W$4,0)</f>
        <v>0</v>
      </c>
      <c r="X4021" s="33">
        <f>IF(AND($Q4021="LOW",$P4021="English"),M4021*X$4,0)</f>
        <v>0</v>
      </c>
      <c r="Y4021" s="33">
        <f>IF(AND($Q4021="LOW",$P4021="English"),N4021*Y$4,0)</f>
        <v>0</v>
      </c>
      <c r="Z4021" s="33">
        <f>IF(AND($Q4021="LOW",$P4021="English"),O4021*Z$4,0)</f>
        <v>0</v>
      </c>
      <c r="AA4021" s="33">
        <f>IF(AND($Q4021="HIGH",$P4021="English"),M4021*AA$4,0)</f>
        <v>0</v>
      </c>
      <c r="AB4021" s="33">
        <f>IF(AND($Q4021="HIGH",$P4021="English"),N4021*AB$4,0)</f>
        <v>0</v>
      </c>
      <c r="AC4021" s="33">
        <f>IF(AND($Q4021="HIGH",$P4021="English"),O4021*AC$4,0)</f>
        <v>0</v>
      </c>
      <c r="AD4021" s="26">
        <f>SUM(R4021:AC4021)</f>
        <v>0</v>
      </c>
      <c r="AE4021" s="46" t="str">
        <f>IFERROR(IF(AE$3=VLOOKUP($E4021,Template!$AK$5:$AM$17,3,FALSE),$AD4021*$F4021,0),"0.00")</f>
        <v>0.00</v>
      </c>
      <c r="AF4021" s="46" t="str">
        <f>IFERROR(IF(AF$3=VLOOKUP($E4021,Template!$AK$5:$AM$17,3,FALSE),$AD4021*$F4021,0),"0.00")</f>
        <v>0.00</v>
      </c>
      <c r="AG4021" s="28">
        <f>SUM(AD4021:AF4021)</f>
        <v>0</v>
      </c>
      <c r="AH4021" s="13" t="s">
        <v>40</v>
      </c>
      <c r="AI4021" s="13" t="s">
        <v>41</v>
      </c>
      <c r="AK4021" s="14" t="s">
        <v>25</v>
      </c>
      <c r="AL4021" s="15">
        <v>0.05</v>
      </c>
      <c r="AM4021" s="16" t="s">
        <v>3</v>
      </c>
    </row>
    <row r="4022" spans="1:39" s="3" customFormat="1" ht="13.8" x14ac:dyDescent="0.25">
      <c r="A4022" s="7" t="str">
        <f>A4021</f>
        <v>(Enter Broadcasting Company Name)</v>
      </c>
      <c r="B4022" s="7" t="str">
        <f>B4021</f>
        <v>(Enter Call Letters)</v>
      </c>
      <c r="C4022" s="8" t="str">
        <f>C4021</f>
        <v>(Select AM/FM)</v>
      </c>
      <c r="D4022" s="30"/>
      <c r="E4022" s="8" t="str">
        <f>E4021</f>
        <v>(Select Station Province)</v>
      </c>
      <c r="F4022" s="9" t="str">
        <f>IFERROR(VLOOKUP(E4022,Template!$AK$5:$AL$17,2,FALSE),"")</f>
        <v/>
      </c>
      <c r="G4022" s="42" t="s">
        <v>8</v>
      </c>
      <c r="H4022" s="42" t="s">
        <v>9</v>
      </c>
      <c r="I4022" s="32" t="s">
        <v>65</v>
      </c>
      <c r="J4022" s="32" t="s">
        <v>66</v>
      </c>
      <c r="K4022" s="33">
        <f t="shared" ref="K4022:K4032" si="11267">IFERROR(I4022+J4022,0)</f>
        <v>0</v>
      </c>
      <c r="L4022" s="33">
        <f t="shared" ref="L4022:L4032" si="11268">IFERROR(L4021+K4022,"")</f>
        <v>0</v>
      </c>
      <c r="M4022" s="34">
        <f t="shared" si="11266"/>
        <v>0</v>
      </c>
      <c r="N4022" s="34">
        <f>IF(AND(L4022&gt;$N$4,L4022&lt;=$O$4),K4022-M4022,IF(AND(L4021&gt;$N$4,L4021&lt;=$O$4),$O$4-L4021,IF(L4021&gt;$O$4,0,IF(L4022&lt;$N$4,0,MIN(L4022-$N$4,$N$4)))))</f>
        <v>0</v>
      </c>
      <c r="O4022" s="34">
        <f t="shared" ref="O4022:O4032" si="11269">IF(L4022&gt;$O$4,K4022-M4022-N4022,0)</f>
        <v>0</v>
      </c>
      <c r="P4022" s="12" t="str">
        <f>P4021</f>
        <v>(Select Language)</v>
      </c>
      <c r="Q4022" s="12" t="str">
        <f>Q4021</f>
        <v>(Select Usage)</v>
      </c>
      <c r="R4022" s="33">
        <f t="shared" ref="R4022:R4032" si="11270">IF(AND($Q4022="LOW",$P4022="French"),M4022*R$4,0)</f>
        <v>0</v>
      </c>
      <c r="S4022" s="33">
        <f t="shared" ref="S4022:S4032" si="11271">IF(AND($Q4022="LOW",$P4022="French"),N4022*S$4,0)</f>
        <v>0</v>
      </c>
      <c r="T4022" s="33">
        <f t="shared" ref="T4022:T4032" si="11272">IF(AND($Q4022="LOW",$P4022="French"),O4022*T$4,0)</f>
        <v>0</v>
      </c>
      <c r="U4022" s="33">
        <f t="shared" ref="U4022:U4032" si="11273">IF(AND($Q4022="HIGH",$P4022="French"),M4022*U$4,0)</f>
        <v>0</v>
      </c>
      <c r="V4022" s="33">
        <f t="shared" ref="V4022:V4032" si="11274">IF(AND($Q4022="HIGH",$P4022="French"),N4022*V$4,0)</f>
        <v>0</v>
      </c>
      <c r="W4022" s="33">
        <f t="shared" ref="W4022:W4032" si="11275">IF(AND($Q4022="HIGH",$P4022="French"),O4022*W$4,0)</f>
        <v>0</v>
      </c>
      <c r="X4022" s="33">
        <f t="shared" ref="X4022:X4032" si="11276">IF(AND($Q4022="LOW",$P4022="English"),M4022*X$4,0)</f>
        <v>0</v>
      </c>
      <c r="Y4022" s="33">
        <f t="shared" ref="Y4022:Y4032" si="11277">IF(AND($Q4022="LOW",$P4022="English"),N4022*Y$4,0)</f>
        <v>0</v>
      </c>
      <c r="Z4022" s="33">
        <f t="shared" ref="Z4022:Z4032" si="11278">IF(AND($Q4022="LOW",$P4022="English"),O4022*Z$4,0)</f>
        <v>0</v>
      </c>
      <c r="AA4022" s="33">
        <f t="shared" ref="AA4022:AA4032" si="11279">IF(AND($Q4022="HIGH",$P4022="English"),M4022*AA$4,0)</f>
        <v>0</v>
      </c>
      <c r="AB4022" s="33">
        <f t="shared" ref="AB4022:AB4032" si="11280">IF(AND($Q4022="HIGH",$P4022="English"),N4022*AB$4,0)</f>
        <v>0</v>
      </c>
      <c r="AC4022" s="33">
        <f t="shared" ref="AC4022:AC4032" si="11281">IF(AND($Q4022="HIGH",$P4022="English"),O4022*AC$4,0)</f>
        <v>0</v>
      </c>
      <c r="AD4022" s="26">
        <f t="shared" ref="AD4022:AD4026" si="11282">SUM(R4022:AC4022)</f>
        <v>0</v>
      </c>
      <c r="AE4022" s="46" t="str">
        <f>IFERROR(IF(AE$3=VLOOKUP($E4022,Template!$AK$5:$AM$17,3,FALSE),$AD4022*$F4022,0),"0.00")</f>
        <v>0.00</v>
      </c>
      <c r="AF4022" s="46" t="str">
        <f>IFERROR(IF(AF$3=VLOOKUP($E4022,Template!$AK$5:$AM$17,3,FALSE),$AD4022*$F4022,0),"0.00")</f>
        <v>0.00</v>
      </c>
      <c r="AG4022" s="28">
        <f t="shared" ref="AG4022:AG4032" si="11283">SUM(AD4022:AF4022)</f>
        <v>0</v>
      </c>
      <c r="AH4022" s="13" t="s">
        <v>40</v>
      </c>
      <c r="AI4022" s="13" t="s">
        <v>41</v>
      </c>
      <c r="AK4022" s="14" t="s">
        <v>23</v>
      </c>
      <c r="AL4022" s="15">
        <v>0.05</v>
      </c>
      <c r="AM4022" s="16" t="s">
        <v>3</v>
      </c>
    </row>
    <row r="4023" spans="1:39" s="3" customFormat="1" ht="13.8" x14ac:dyDescent="0.25">
      <c r="A4023" s="7" t="str">
        <f t="shared" ref="A4023:C4023" si="11284">A4022</f>
        <v>(Enter Broadcasting Company Name)</v>
      </c>
      <c r="B4023" s="7" t="str">
        <f t="shared" si="11284"/>
        <v>(Enter Call Letters)</v>
      </c>
      <c r="C4023" s="8" t="str">
        <f t="shared" si="11284"/>
        <v>(Select AM/FM)</v>
      </c>
      <c r="D4023" s="30"/>
      <c r="E4023" s="8" t="str">
        <f t="shared" ref="E4023:E4032" si="11285">E4022</f>
        <v>(Select Station Province)</v>
      </c>
      <c r="F4023" s="9" t="str">
        <f>IFERROR(VLOOKUP(E4023,Template!$AK$5:$AL$17,2,FALSE),"")</f>
        <v/>
      </c>
      <c r="G4023" s="42" t="s">
        <v>6</v>
      </c>
      <c r="H4023" s="42" t="s">
        <v>10</v>
      </c>
      <c r="I4023" s="32" t="s">
        <v>65</v>
      </c>
      <c r="J4023" s="32" t="s">
        <v>66</v>
      </c>
      <c r="K4023" s="33">
        <f t="shared" si="11267"/>
        <v>0</v>
      </c>
      <c r="L4023" s="33">
        <f t="shared" si="11268"/>
        <v>0</v>
      </c>
      <c r="M4023" s="34">
        <f t="shared" si="11266"/>
        <v>0</v>
      </c>
      <c r="N4023" s="34">
        <f t="shared" ref="N4023:N4032" si="11286">IF(AND(L4023&gt;$N$4,L4023&lt;=$O$4),K4023-M4023,IF(AND(L4022&gt;$N$4,L4022&lt;=$O$4),$O$4-L4022,IF(L4022&gt;$O$4,0,IF(L4023&lt;$N$4,0,MIN(L4023-$N$4,$N$4)))))</f>
        <v>0</v>
      </c>
      <c r="O4023" s="34">
        <f t="shared" si="11269"/>
        <v>0</v>
      </c>
      <c r="P4023" s="12" t="str">
        <f t="shared" ref="P4023:Q4023" si="11287">P4022</f>
        <v>(Select Language)</v>
      </c>
      <c r="Q4023" s="12" t="str">
        <f t="shared" si="11287"/>
        <v>(Select Usage)</v>
      </c>
      <c r="R4023" s="33">
        <f t="shared" si="11270"/>
        <v>0</v>
      </c>
      <c r="S4023" s="33">
        <f t="shared" si="11271"/>
        <v>0</v>
      </c>
      <c r="T4023" s="33">
        <f t="shared" si="11272"/>
        <v>0</v>
      </c>
      <c r="U4023" s="33">
        <f t="shared" si="11273"/>
        <v>0</v>
      </c>
      <c r="V4023" s="33">
        <f t="shared" si="11274"/>
        <v>0</v>
      </c>
      <c r="W4023" s="33">
        <f t="shared" si="11275"/>
        <v>0</v>
      </c>
      <c r="X4023" s="33">
        <f t="shared" si="11276"/>
        <v>0</v>
      </c>
      <c r="Y4023" s="33">
        <f t="shared" si="11277"/>
        <v>0</v>
      </c>
      <c r="Z4023" s="33">
        <f t="shared" si="11278"/>
        <v>0</v>
      </c>
      <c r="AA4023" s="33">
        <f t="shared" si="11279"/>
        <v>0</v>
      </c>
      <c r="AB4023" s="33">
        <f t="shared" si="11280"/>
        <v>0</v>
      </c>
      <c r="AC4023" s="33">
        <f t="shared" si="11281"/>
        <v>0</v>
      </c>
      <c r="AD4023" s="26">
        <f t="shared" si="11282"/>
        <v>0</v>
      </c>
      <c r="AE4023" s="46" t="str">
        <f>IFERROR(IF(AE$3=VLOOKUP($E4023,Template!$AK$5:$AM$17,3,FALSE),$AD4023*$F4023,0),"0.00")</f>
        <v>0.00</v>
      </c>
      <c r="AF4023" s="46" t="str">
        <f>IFERROR(IF(AF$3=VLOOKUP($E4023,Template!$AK$5:$AM$17,3,FALSE),$AD4023*$F4023,0),"0.00")</f>
        <v>0.00</v>
      </c>
      <c r="AG4023" s="28">
        <f t="shared" si="11283"/>
        <v>0</v>
      </c>
      <c r="AH4023" s="13" t="s">
        <v>40</v>
      </c>
      <c r="AI4023" s="13" t="s">
        <v>41</v>
      </c>
      <c r="AK4023" s="14" t="s">
        <v>24</v>
      </c>
      <c r="AL4023" s="15">
        <v>0.05</v>
      </c>
      <c r="AM4023" s="16" t="s">
        <v>3</v>
      </c>
    </row>
    <row r="4024" spans="1:39" s="3" customFormat="1" ht="13.8" x14ac:dyDescent="0.25">
      <c r="A4024" s="7" t="str">
        <f t="shared" ref="A4024:C4024" si="11288">A4023</f>
        <v>(Enter Broadcasting Company Name)</v>
      </c>
      <c r="B4024" s="7" t="str">
        <f t="shared" si="11288"/>
        <v>(Enter Call Letters)</v>
      </c>
      <c r="C4024" s="8" t="str">
        <f t="shared" si="11288"/>
        <v>(Select AM/FM)</v>
      </c>
      <c r="D4024" s="30"/>
      <c r="E4024" s="8" t="str">
        <f t="shared" si="11285"/>
        <v>(Select Station Province)</v>
      </c>
      <c r="F4024" s="9" t="str">
        <f>IFERROR(VLOOKUP(E4024,Template!$AK$5:$AL$17,2,FALSE),"")</f>
        <v/>
      </c>
      <c r="G4024" s="42" t="s">
        <v>9</v>
      </c>
      <c r="H4024" s="42" t="s">
        <v>11</v>
      </c>
      <c r="I4024" s="32" t="s">
        <v>65</v>
      </c>
      <c r="J4024" s="32" t="s">
        <v>66</v>
      </c>
      <c r="K4024" s="33">
        <f t="shared" si="11267"/>
        <v>0</v>
      </c>
      <c r="L4024" s="33">
        <f t="shared" si="11268"/>
        <v>0</v>
      </c>
      <c r="M4024" s="34">
        <f t="shared" si="11266"/>
        <v>0</v>
      </c>
      <c r="N4024" s="34">
        <f t="shared" si="11286"/>
        <v>0</v>
      </c>
      <c r="O4024" s="34">
        <f t="shared" si="11269"/>
        <v>0</v>
      </c>
      <c r="P4024" s="12" t="str">
        <f t="shared" ref="P4024:Q4024" si="11289">P4023</f>
        <v>(Select Language)</v>
      </c>
      <c r="Q4024" s="12" t="str">
        <f t="shared" si="11289"/>
        <v>(Select Usage)</v>
      </c>
      <c r="R4024" s="33">
        <f t="shared" si="11270"/>
        <v>0</v>
      </c>
      <c r="S4024" s="33">
        <f t="shared" si="11271"/>
        <v>0</v>
      </c>
      <c r="T4024" s="33">
        <f t="shared" si="11272"/>
        <v>0</v>
      </c>
      <c r="U4024" s="33">
        <f t="shared" si="11273"/>
        <v>0</v>
      </c>
      <c r="V4024" s="33">
        <f t="shared" si="11274"/>
        <v>0</v>
      </c>
      <c r="W4024" s="33">
        <f t="shared" si="11275"/>
        <v>0</v>
      </c>
      <c r="X4024" s="33">
        <f t="shared" si="11276"/>
        <v>0</v>
      </c>
      <c r="Y4024" s="33">
        <f t="shared" si="11277"/>
        <v>0</v>
      </c>
      <c r="Z4024" s="33">
        <f t="shared" si="11278"/>
        <v>0</v>
      </c>
      <c r="AA4024" s="33">
        <f t="shared" si="11279"/>
        <v>0</v>
      </c>
      <c r="AB4024" s="33">
        <f t="shared" si="11280"/>
        <v>0</v>
      </c>
      <c r="AC4024" s="33">
        <f t="shared" si="11281"/>
        <v>0</v>
      </c>
      <c r="AD4024" s="26">
        <f t="shared" si="11282"/>
        <v>0</v>
      </c>
      <c r="AE4024" s="46" t="str">
        <f>IFERROR(IF(AE$3=VLOOKUP($E4024,Template!$AK$5:$AM$17,3,FALSE),$AD4024*$F4024,0),"0.00")</f>
        <v>0.00</v>
      </c>
      <c r="AF4024" s="46" t="str">
        <f>IFERROR(IF(AF$3=VLOOKUP($E4024,Template!$AK$5:$AM$17,3,FALSE),$AD4024*$F4024,0),"0.00")</f>
        <v>0.00</v>
      </c>
      <c r="AG4024" s="28">
        <f t="shared" si="11283"/>
        <v>0</v>
      </c>
      <c r="AH4024" s="13" t="s">
        <v>40</v>
      </c>
      <c r="AI4024" s="13" t="s">
        <v>41</v>
      </c>
      <c r="AK4024" s="14" t="s">
        <v>22</v>
      </c>
      <c r="AL4024" s="15">
        <v>0.15</v>
      </c>
      <c r="AM4024" s="16" t="s">
        <v>2</v>
      </c>
    </row>
    <row r="4025" spans="1:39" s="3" customFormat="1" ht="13.8" x14ac:dyDescent="0.25">
      <c r="A4025" s="7" t="str">
        <f t="shared" ref="A4025:C4025" si="11290">A4024</f>
        <v>(Enter Broadcasting Company Name)</v>
      </c>
      <c r="B4025" s="7" t="str">
        <f t="shared" si="11290"/>
        <v>(Enter Call Letters)</v>
      </c>
      <c r="C4025" s="8" t="str">
        <f t="shared" si="11290"/>
        <v>(Select AM/FM)</v>
      </c>
      <c r="D4025" s="30"/>
      <c r="E4025" s="8" t="str">
        <f t="shared" si="11285"/>
        <v>(Select Station Province)</v>
      </c>
      <c r="F4025" s="9" t="str">
        <f>IFERROR(VLOOKUP(E4025,Template!$AK$5:$AL$17,2,FALSE),"")</f>
        <v/>
      </c>
      <c r="G4025" s="42" t="s">
        <v>10</v>
      </c>
      <c r="H4025" s="42" t="s">
        <v>12</v>
      </c>
      <c r="I4025" s="32" t="s">
        <v>65</v>
      </c>
      <c r="J4025" s="32" t="s">
        <v>66</v>
      </c>
      <c r="K4025" s="33">
        <f t="shared" si="11267"/>
        <v>0</v>
      </c>
      <c r="L4025" s="33">
        <f t="shared" si="11268"/>
        <v>0</v>
      </c>
      <c r="M4025" s="34">
        <f t="shared" si="11266"/>
        <v>0</v>
      </c>
      <c r="N4025" s="34">
        <f t="shared" si="11286"/>
        <v>0</v>
      </c>
      <c r="O4025" s="34">
        <f t="shared" si="11269"/>
        <v>0</v>
      </c>
      <c r="P4025" s="12" t="str">
        <f t="shared" ref="P4025:Q4025" si="11291">P4024</f>
        <v>(Select Language)</v>
      </c>
      <c r="Q4025" s="12" t="str">
        <f t="shared" si="11291"/>
        <v>(Select Usage)</v>
      </c>
      <c r="R4025" s="33">
        <f t="shared" si="11270"/>
        <v>0</v>
      </c>
      <c r="S4025" s="33">
        <f t="shared" si="11271"/>
        <v>0</v>
      </c>
      <c r="T4025" s="33">
        <f t="shared" si="11272"/>
        <v>0</v>
      </c>
      <c r="U4025" s="33">
        <f t="shared" si="11273"/>
        <v>0</v>
      </c>
      <c r="V4025" s="33">
        <f t="shared" si="11274"/>
        <v>0</v>
      </c>
      <c r="W4025" s="33">
        <f t="shared" si="11275"/>
        <v>0</v>
      </c>
      <c r="X4025" s="33">
        <f t="shared" si="11276"/>
        <v>0</v>
      </c>
      <c r="Y4025" s="33">
        <f t="shared" si="11277"/>
        <v>0</v>
      </c>
      <c r="Z4025" s="33">
        <f t="shared" si="11278"/>
        <v>0</v>
      </c>
      <c r="AA4025" s="33">
        <f t="shared" si="11279"/>
        <v>0</v>
      </c>
      <c r="AB4025" s="33">
        <f t="shared" si="11280"/>
        <v>0</v>
      </c>
      <c r="AC4025" s="33">
        <f t="shared" si="11281"/>
        <v>0</v>
      </c>
      <c r="AD4025" s="26">
        <f t="shared" si="11282"/>
        <v>0</v>
      </c>
      <c r="AE4025" s="46" t="str">
        <f>IFERROR(IF(AE$3=VLOOKUP($E4025,Template!$AK$5:$AM$17,3,FALSE),$AD4025*$F4025,0),"0.00")</f>
        <v>0.00</v>
      </c>
      <c r="AF4025" s="46" t="str">
        <f>IFERROR(IF(AF$3=VLOOKUP($E4025,Template!$AK$5:$AM$17,3,FALSE),$AD4025*$F4025,0),"0.00")</f>
        <v>0.00</v>
      </c>
      <c r="AG4025" s="28">
        <f t="shared" si="11283"/>
        <v>0</v>
      </c>
      <c r="AH4025" s="13" t="s">
        <v>40</v>
      </c>
      <c r="AI4025" s="13" t="s">
        <v>41</v>
      </c>
      <c r="AK4025" s="14" t="s">
        <v>26</v>
      </c>
      <c r="AL4025" s="15">
        <v>0.15</v>
      </c>
      <c r="AM4025" s="16" t="s">
        <v>2</v>
      </c>
    </row>
    <row r="4026" spans="1:39" s="3" customFormat="1" ht="13.8" x14ac:dyDescent="0.25">
      <c r="A4026" s="7" t="str">
        <f t="shared" ref="A4026:C4026" si="11292">A4025</f>
        <v>(Enter Broadcasting Company Name)</v>
      </c>
      <c r="B4026" s="7" t="str">
        <f t="shared" si="11292"/>
        <v>(Enter Call Letters)</v>
      </c>
      <c r="C4026" s="8" t="str">
        <f t="shared" si="11292"/>
        <v>(Select AM/FM)</v>
      </c>
      <c r="D4026" s="30"/>
      <c r="E4026" s="8" t="str">
        <f t="shared" si="11285"/>
        <v>(Select Station Province)</v>
      </c>
      <c r="F4026" s="9" t="str">
        <f>IFERROR(VLOOKUP(E4026,Template!$AK$5:$AL$17,2,FALSE),"")</f>
        <v/>
      </c>
      <c r="G4026" s="42" t="s">
        <v>11</v>
      </c>
      <c r="H4026" s="42" t="s">
        <v>13</v>
      </c>
      <c r="I4026" s="32" t="s">
        <v>65</v>
      </c>
      <c r="J4026" s="32" t="s">
        <v>66</v>
      </c>
      <c r="K4026" s="33">
        <f t="shared" si="11267"/>
        <v>0</v>
      </c>
      <c r="L4026" s="33">
        <f t="shared" si="11268"/>
        <v>0</v>
      </c>
      <c r="M4026" s="34">
        <f t="shared" si="11266"/>
        <v>0</v>
      </c>
      <c r="N4026" s="34">
        <f t="shared" si="11286"/>
        <v>0</v>
      </c>
      <c r="O4026" s="34">
        <f t="shared" si="11269"/>
        <v>0</v>
      </c>
      <c r="P4026" s="12" t="str">
        <f t="shared" ref="P4026:Q4026" si="11293">P4025</f>
        <v>(Select Language)</v>
      </c>
      <c r="Q4026" s="12" t="str">
        <f t="shared" si="11293"/>
        <v>(Select Usage)</v>
      </c>
      <c r="R4026" s="33">
        <f t="shared" si="11270"/>
        <v>0</v>
      </c>
      <c r="S4026" s="33">
        <f t="shared" si="11271"/>
        <v>0</v>
      </c>
      <c r="T4026" s="33">
        <f t="shared" si="11272"/>
        <v>0</v>
      </c>
      <c r="U4026" s="33">
        <f t="shared" si="11273"/>
        <v>0</v>
      </c>
      <c r="V4026" s="33">
        <f t="shared" si="11274"/>
        <v>0</v>
      </c>
      <c r="W4026" s="33">
        <f t="shared" si="11275"/>
        <v>0</v>
      </c>
      <c r="X4026" s="33">
        <f t="shared" si="11276"/>
        <v>0</v>
      </c>
      <c r="Y4026" s="33">
        <f t="shared" si="11277"/>
        <v>0</v>
      </c>
      <c r="Z4026" s="33">
        <f t="shared" si="11278"/>
        <v>0</v>
      </c>
      <c r="AA4026" s="33">
        <f t="shared" si="11279"/>
        <v>0</v>
      </c>
      <c r="AB4026" s="33">
        <f t="shared" si="11280"/>
        <v>0</v>
      </c>
      <c r="AC4026" s="33">
        <f t="shared" si="11281"/>
        <v>0</v>
      </c>
      <c r="AD4026" s="26">
        <f t="shared" si="11282"/>
        <v>0</v>
      </c>
      <c r="AE4026" s="46" t="str">
        <f>IFERROR(IF(AE$3=VLOOKUP($E4026,Template!$AK$5:$AM$17,3,FALSE),$AD4026*$F4026,0),"0.00")</f>
        <v>0.00</v>
      </c>
      <c r="AF4026" s="46" t="str">
        <f>IFERROR(IF(AF$3=VLOOKUP($E4026,Template!$AK$5:$AM$17,3,FALSE),$AD4026*$F4026,0),"0.00")</f>
        <v>0.00</v>
      </c>
      <c r="AG4026" s="28">
        <f t="shared" si="11283"/>
        <v>0</v>
      </c>
      <c r="AH4026" s="13" t="s">
        <v>40</v>
      </c>
      <c r="AI4026" s="13" t="s">
        <v>41</v>
      </c>
      <c r="AK4026" s="14" t="s">
        <v>27</v>
      </c>
      <c r="AL4026" s="15">
        <v>0.15</v>
      </c>
      <c r="AM4026" s="16" t="s">
        <v>2</v>
      </c>
    </row>
    <row r="4027" spans="1:39" s="3" customFormat="1" ht="13.8" x14ac:dyDescent="0.25">
      <c r="A4027" s="7" t="str">
        <f t="shared" ref="A4027:C4027" si="11294">A4026</f>
        <v>(Enter Broadcasting Company Name)</v>
      </c>
      <c r="B4027" s="7" t="str">
        <f t="shared" si="11294"/>
        <v>(Enter Call Letters)</v>
      </c>
      <c r="C4027" s="8" t="str">
        <f t="shared" si="11294"/>
        <v>(Select AM/FM)</v>
      </c>
      <c r="D4027" s="30"/>
      <c r="E4027" s="8" t="str">
        <f t="shared" si="11285"/>
        <v>(Select Station Province)</v>
      </c>
      <c r="F4027" s="9" t="str">
        <f>IFERROR(VLOOKUP(E4027,Template!$AK$5:$AL$17,2,FALSE),"")</f>
        <v/>
      </c>
      <c r="G4027" s="42" t="s">
        <v>12</v>
      </c>
      <c r="H4027" s="42" t="s">
        <v>15</v>
      </c>
      <c r="I4027" s="32" t="s">
        <v>65</v>
      </c>
      <c r="J4027" s="32" t="s">
        <v>66</v>
      </c>
      <c r="K4027" s="33">
        <f t="shared" si="11267"/>
        <v>0</v>
      </c>
      <c r="L4027" s="33">
        <f t="shared" si="11268"/>
        <v>0</v>
      </c>
      <c r="M4027" s="34">
        <f t="shared" si="11266"/>
        <v>0</v>
      </c>
      <c r="N4027" s="34">
        <f t="shared" si="11286"/>
        <v>0</v>
      </c>
      <c r="O4027" s="34">
        <f t="shared" si="11269"/>
        <v>0</v>
      </c>
      <c r="P4027" s="12" t="str">
        <f t="shared" ref="P4027:Q4027" si="11295">P4026</f>
        <v>(Select Language)</v>
      </c>
      <c r="Q4027" s="12" t="str">
        <f t="shared" si="11295"/>
        <v>(Select Usage)</v>
      </c>
      <c r="R4027" s="33">
        <f t="shared" si="11270"/>
        <v>0</v>
      </c>
      <c r="S4027" s="33">
        <f t="shared" si="11271"/>
        <v>0</v>
      </c>
      <c r="T4027" s="33">
        <f t="shared" si="11272"/>
        <v>0</v>
      </c>
      <c r="U4027" s="33">
        <f t="shared" si="11273"/>
        <v>0</v>
      </c>
      <c r="V4027" s="33">
        <f t="shared" si="11274"/>
        <v>0</v>
      </c>
      <c r="W4027" s="33">
        <f t="shared" si="11275"/>
        <v>0</v>
      </c>
      <c r="X4027" s="33">
        <f t="shared" si="11276"/>
        <v>0</v>
      </c>
      <c r="Y4027" s="33">
        <f t="shared" si="11277"/>
        <v>0</v>
      </c>
      <c r="Z4027" s="33">
        <f t="shared" si="11278"/>
        <v>0</v>
      </c>
      <c r="AA4027" s="33">
        <f t="shared" si="11279"/>
        <v>0</v>
      </c>
      <c r="AB4027" s="33">
        <f t="shared" si="11280"/>
        <v>0</v>
      </c>
      <c r="AC4027" s="33">
        <f t="shared" si="11281"/>
        <v>0</v>
      </c>
      <c r="AD4027" s="26">
        <f>SUM(R4027:AC4027)</f>
        <v>0</v>
      </c>
      <c r="AE4027" s="46" t="str">
        <f>IFERROR(IF(AE$3=VLOOKUP($E4027,Template!$AK$5:$AM$17,3,FALSE),$AD4027*$F4027,0),"0.00")</f>
        <v>0.00</v>
      </c>
      <c r="AF4027" s="46" t="str">
        <f>IFERROR(IF(AF$3=VLOOKUP($E4027,Template!$AK$5:$AM$17,3,FALSE),$AD4027*$F4027,0),"0.00")</f>
        <v>0.00</v>
      </c>
      <c r="AG4027" s="28">
        <f t="shared" si="11283"/>
        <v>0</v>
      </c>
      <c r="AH4027" s="13" t="s">
        <v>40</v>
      </c>
      <c r="AI4027" s="13" t="s">
        <v>41</v>
      </c>
      <c r="AK4027" s="14" t="s">
        <v>28</v>
      </c>
      <c r="AL4027" s="15">
        <v>0.05</v>
      </c>
      <c r="AM4027" s="16" t="s">
        <v>3</v>
      </c>
    </row>
    <row r="4028" spans="1:39" s="3" customFormat="1" ht="13.8" x14ac:dyDescent="0.25">
      <c r="A4028" s="7" t="str">
        <f t="shared" ref="A4028:C4028" si="11296">A4027</f>
        <v>(Enter Broadcasting Company Name)</v>
      </c>
      <c r="B4028" s="7" t="str">
        <f t="shared" si="11296"/>
        <v>(Enter Call Letters)</v>
      </c>
      <c r="C4028" s="8" t="str">
        <f t="shared" si="11296"/>
        <v>(Select AM/FM)</v>
      </c>
      <c r="D4028" s="30"/>
      <c r="E4028" s="8" t="str">
        <f t="shared" si="11285"/>
        <v>(Select Station Province)</v>
      </c>
      <c r="F4028" s="9" t="str">
        <f>IFERROR(VLOOKUP(E4028,Template!$AK$5:$AL$17,2,FALSE),"")</f>
        <v/>
      </c>
      <c r="G4028" s="42" t="s">
        <v>13</v>
      </c>
      <c r="H4028" s="42" t="s">
        <v>16</v>
      </c>
      <c r="I4028" s="32" t="s">
        <v>65</v>
      </c>
      <c r="J4028" s="32" t="s">
        <v>66</v>
      </c>
      <c r="K4028" s="33">
        <f t="shared" si="11267"/>
        <v>0</v>
      </c>
      <c r="L4028" s="33">
        <f t="shared" si="11268"/>
        <v>0</v>
      </c>
      <c r="M4028" s="34">
        <f t="shared" si="11266"/>
        <v>0</v>
      </c>
      <c r="N4028" s="34">
        <f t="shared" si="11286"/>
        <v>0</v>
      </c>
      <c r="O4028" s="34">
        <f t="shared" si="11269"/>
        <v>0</v>
      </c>
      <c r="P4028" s="12" t="str">
        <f t="shared" ref="P4028:Q4028" si="11297">P4027</f>
        <v>(Select Language)</v>
      </c>
      <c r="Q4028" s="12" t="str">
        <f t="shared" si="11297"/>
        <v>(Select Usage)</v>
      </c>
      <c r="R4028" s="33">
        <f t="shared" si="11270"/>
        <v>0</v>
      </c>
      <c r="S4028" s="33">
        <f t="shared" si="11271"/>
        <v>0</v>
      </c>
      <c r="T4028" s="33">
        <f t="shared" si="11272"/>
        <v>0</v>
      </c>
      <c r="U4028" s="33">
        <f t="shared" si="11273"/>
        <v>0</v>
      </c>
      <c r="V4028" s="33">
        <f t="shared" si="11274"/>
        <v>0</v>
      </c>
      <c r="W4028" s="33">
        <f t="shared" si="11275"/>
        <v>0</v>
      </c>
      <c r="X4028" s="33">
        <f t="shared" si="11276"/>
        <v>0</v>
      </c>
      <c r="Y4028" s="33">
        <f t="shared" si="11277"/>
        <v>0</v>
      </c>
      <c r="Z4028" s="33">
        <f t="shared" si="11278"/>
        <v>0</v>
      </c>
      <c r="AA4028" s="33">
        <f t="shared" si="11279"/>
        <v>0</v>
      </c>
      <c r="AB4028" s="33">
        <f t="shared" si="11280"/>
        <v>0</v>
      </c>
      <c r="AC4028" s="33">
        <f t="shared" si="11281"/>
        <v>0</v>
      </c>
      <c r="AD4028" s="26">
        <f t="shared" ref="AD4028:AD4030" si="11298">SUM(R4028:AC4028)</f>
        <v>0</v>
      </c>
      <c r="AE4028" s="46" t="str">
        <f>IFERROR(IF(AE$3=VLOOKUP($E4028,Template!$AK$5:$AM$17,3,FALSE),$AD4028*$F4028,0),"0.00")</f>
        <v>0.00</v>
      </c>
      <c r="AF4028" s="46" t="str">
        <f>IFERROR(IF(AF$3=VLOOKUP($E4028,Template!$AK$5:$AM$17,3,FALSE),$AD4028*$F4028,0),"0.00")</f>
        <v>0.00</v>
      </c>
      <c r="AG4028" s="28">
        <f t="shared" si="11283"/>
        <v>0</v>
      </c>
      <c r="AH4028" s="13" t="s">
        <v>40</v>
      </c>
      <c r="AI4028" s="13" t="s">
        <v>41</v>
      </c>
      <c r="AK4028" s="14" t="s">
        <v>70</v>
      </c>
      <c r="AL4028" s="15">
        <v>0.05</v>
      </c>
      <c r="AM4028" s="16" t="s">
        <v>3</v>
      </c>
    </row>
    <row r="4029" spans="1:39" s="3" customFormat="1" ht="13.8" x14ac:dyDescent="0.25">
      <c r="A4029" s="7" t="str">
        <f t="shared" ref="A4029:C4029" si="11299">A4028</f>
        <v>(Enter Broadcasting Company Name)</v>
      </c>
      <c r="B4029" s="7" t="str">
        <f t="shared" si="11299"/>
        <v>(Enter Call Letters)</v>
      </c>
      <c r="C4029" s="8" t="str">
        <f t="shared" si="11299"/>
        <v>(Select AM/FM)</v>
      </c>
      <c r="D4029" s="30"/>
      <c r="E4029" s="8" t="str">
        <f t="shared" si="11285"/>
        <v>(Select Station Province)</v>
      </c>
      <c r="F4029" s="9" t="str">
        <f>IFERROR(VLOOKUP(E4029,Template!$AK$5:$AL$17,2,FALSE),"")</f>
        <v/>
      </c>
      <c r="G4029" s="42" t="s">
        <v>15</v>
      </c>
      <c r="H4029" s="42" t="s">
        <v>17</v>
      </c>
      <c r="I4029" s="32" t="s">
        <v>65</v>
      </c>
      <c r="J4029" s="32" t="s">
        <v>66</v>
      </c>
      <c r="K4029" s="33">
        <f t="shared" si="11267"/>
        <v>0</v>
      </c>
      <c r="L4029" s="33">
        <f t="shared" si="11268"/>
        <v>0</v>
      </c>
      <c r="M4029" s="34">
        <f t="shared" si="11266"/>
        <v>0</v>
      </c>
      <c r="N4029" s="34">
        <f t="shared" si="11286"/>
        <v>0</v>
      </c>
      <c r="O4029" s="34">
        <f t="shared" si="11269"/>
        <v>0</v>
      </c>
      <c r="P4029" s="12" t="str">
        <f t="shared" ref="P4029:Q4029" si="11300">P4028</f>
        <v>(Select Language)</v>
      </c>
      <c r="Q4029" s="12" t="str">
        <f t="shared" si="11300"/>
        <v>(Select Usage)</v>
      </c>
      <c r="R4029" s="33">
        <f t="shared" si="11270"/>
        <v>0</v>
      </c>
      <c r="S4029" s="33">
        <f t="shared" si="11271"/>
        <v>0</v>
      </c>
      <c r="T4029" s="33">
        <f t="shared" si="11272"/>
        <v>0</v>
      </c>
      <c r="U4029" s="33">
        <f t="shared" si="11273"/>
        <v>0</v>
      </c>
      <c r="V4029" s="33">
        <f t="shared" si="11274"/>
        <v>0</v>
      </c>
      <c r="W4029" s="33">
        <f t="shared" si="11275"/>
        <v>0</v>
      </c>
      <c r="X4029" s="33">
        <f t="shared" si="11276"/>
        <v>0</v>
      </c>
      <c r="Y4029" s="33">
        <f t="shared" si="11277"/>
        <v>0</v>
      </c>
      <c r="Z4029" s="33">
        <f t="shared" si="11278"/>
        <v>0</v>
      </c>
      <c r="AA4029" s="33">
        <f t="shared" si="11279"/>
        <v>0</v>
      </c>
      <c r="AB4029" s="33">
        <f t="shared" si="11280"/>
        <v>0</v>
      </c>
      <c r="AC4029" s="33">
        <f t="shared" si="11281"/>
        <v>0</v>
      </c>
      <c r="AD4029" s="26">
        <f t="shared" si="11298"/>
        <v>0</v>
      </c>
      <c r="AE4029" s="46" t="str">
        <f>IFERROR(IF(AE$3=VLOOKUP($E4029,Template!$AK$5:$AM$17,3,FALSE),$AD4029*$F4029,0),"0.00")</f>
        <v>0.00</v>
      </c>
      <c r="AF4029" s="46" t="str">
        <f>IFERROR(IF(AF$3=VLOOKUP($E4029,Template!$AK$5:$AM$17,3,FALSE),$AD4029*$F4029,0),"0.00")</f>
        <v>0.00</v>
      </c>
      <c r="AG4029" s="28">
        <f t="shared" si="11283"/>
        <v>0</v>
      </c>
      <c r="AH4029" s="13" t="s">
        <v>40</v>
      </c>
      <c r="AI4029" s="13" t="s">
        <v>41</v>
      </c>
      <c r="AK4029" s="14" t="s">
        <v>20</v>
      </c>
      <c r="AL4029" s="15">
        <v>0.13</v>
      </c>
      <c r="AM4029" s="16" t="s">
        <v>2</v>
      </c>
    </row>
    <row r="4030" spans="1:39" s="3" customFormat="1" ht="13.8" x14ac:dyDescent="0.25">
      <c r="A4030" s="7" t="str">
        <f t="shared" ref="A4030:C4030" si="11301">A4029</f>
        <v>(Enter Broadcasting Company Name)</v>
      </c>
      <c r="B4030" s="7" t="str">
        <f t="shared" si="11301"/>
        <v>(Enter Call Letters)</v>
      </c>
      <c r="C4030" s="8" t="str">
        <f t="shared" si="11301"/>
        <v>(Select AM/FM)</v>
      </c>
      <c r="D4030" s="30"/>
      <c r="E4030" s="8" t="str">
        <f t="shared" si="11285"/>
        <v>(Select Station Province)</v>
      </c>
      <c r="F4030" s="9" t="str">
        <f>IFERROR(VLOOKUP(E4030,Template!$AK$5:$AL$17,2,FALSE),"")</f>
        <v/>
      </c>
      <c r="G4030" s="42" t="s">
        <v>16</v>
      </c>
      <c r="H4030" s="42" t="s">
        <v>18</v>
      </c>
      <c r="I4030" s="32" t="s">
        <v>65</v>
      </c>
      <c r="J4030" s="32" t="s">
        <v>66</v>
      </c>
      <c r="K4030" s="33">
        <f t="shared" si="11267"/>
        <v>0</v>
      </c>
      <c r="L4030" s="33">
        <f t="shared" si="11268"/>
        <v>0</v>
      </c>
      <c r="M4030" s="34">
        <f t="shared" si="11266"/>
        <v>0</v>
      </c>
      <c r="N4030" s="34">
        <f t="shared" si="11286"/>
        <v>0</v>
      </c>
      <c r="O4030" s="34">
        <f t="shared" si="11269"/>
        <v>0</v>
      </c>
      <c r="P4030" s="12" t="str">
        <f t="shared" ref="P4030:Q4030" si="11302">P4029</f>
        <v>(Select Language)</v>
      </c>
      <c r="Q4030" s="12" t="str">
        <f t="shared" si="11302"/>
        <v>(Select Usage)</v>
      </c>
      <c r="R4030" s="33">
        <f t="shared" si="11270"/>
        <v>0</v>
      </c>
      <c r="S4030" s="33">
        <f t="shared" si="11271"/>
        <v>0</v>
      </c>
      <c r="T4030" s="33">
        <f t="shared" si="11272"/>
        <v>0</v>
      </c>
      <c r="U4030" s="33">
        <f t="shared" si="11273"/>
        <v>0</v>
      </c>
      <c r="V4030" s="33">
        <f t="shared" si="11274"/>
        <v>0</v>
      </c>
      <c r="W4030" s="33">
        <f t="shared" si="11275"/>
        <v>0</v>
      </c>
      <c r="X4030" s="33">
        <f t="shared" si="11276"/>
        <v>0</v>
      </c>
      <c r="Y4030" s="33">
        <f t="shared" si="11277"/>
        <v>0</v>
      </c>
      <c r="Z4030" s="33">
        <f t="shared" si="11278"/>
        <v>0</v>
      </c>
      <c r="AA4030" s="33">
        <f t="shared" si="11279"/>
        <v>0</v>
      </c>
      <c r="AB4030" s="33">
        <f t="shared" si="11280"/>
        <v>0</v>
      </c>
      <c r="AC4030" s="33">
        <f t="shared" si="11281"/>
        <v>0</v>
      </c>
      <c r="AD4030" s="26">
        <f t="shared" si="11298"/>
        <v>0</v>
      </c>
      <c r="AE4030" s="46" t="str">
        <f>IFERROR(IF(AE$3=VLOOKUP($E4030,Template!$AK$5:$AM$17,3,FALSE),$AD4030*$F4030,0),"0.00")</f>
        <v>0.00</v>
      </c>
      <c r="AF4030" s="46" t="str">
        <f>IFERROR(IF(AF$3=VLOOKUP($E4030,Template!$AK$5:$AM$17,3,FALSE),$AD4030*$F4030,0),"0.00")</f>
        <v>0.00</v>
      </c>
      <c r="AG4030" s="28">
        <f t="shared" si="11283"/>
        <v>0</v>
      </c>
      <c r="AH4030" s="13" t="s">
        <v>40</v>
      </c>
      <c r="AI4030" s="13" t="s">
        <v>41</v>
      </c>
      <c r="AK4030" s="14" t="s">
        <v>69</v>
      </c>
      <c r="AL4030" s="15">
        <v>0.15</v>
      </c>
      <c r="AM4030" s="16" t="s">
        <v>2</v>
      </c>
    </row>
    <row r="4031" spans="1:39" s="3" customFormat="1" ht="13.8" x14ac:dyDescent="0.25">
      <c r="A4031" s="7" t="str">
        <f t="shared" ref="A4031:C4031" si="11303">A4030</f>
        <v>(Enter Broadcasting Company Name)</v>
      </c>
      <c r="B4031" s="7" t="str">
        <f t="shared" si="11303"/>
        <v>(Enter Call Letters)</v>
      </c>
      <c r="C4031" s="8" t="str">
        <f t="shared" si="11303"/>
        <v>(Select AM/FM)</v>
      </c>
      <c r="D4031" s="30"/>
      <c r="E4031" s="8" t="str">
        <f t="shared" si="11285"/>
        <v>(Select Station Province)</v>
      </c>
      <c r="F4031" s="9" t="str">
        <f>IFERROR(VLOOKUP(E4031,Template!$AK$5:$AL$17,2,FALSE),"")</f>
        <v/>
      </c>
      <c r="G4031" s="42" t="s">
        <v>17</v>
      </c>
      <c r="H4031" s="42" t="s">
        <v>7</v>
      </c>
      <c r="I4031" s="32" t="s">
        <v>65</v>
      </c>
      <c r="J4031" s="32" t="s">
        <v>66</v>
      </c>
      <c r="K4031" s="33">
        <f t="shared" si="11267"/>
        <v>0</v>
      </c>
      <c r="L4031" s="33">
        <f t="shared" si="11268"/>
        <v>0</v>
      </c>
      <c r="M4031" s="34">
        <f t="shared" si="11266"/>
        <v>0</v>
      </c>
      <c r="N4031" s="34">
        <f t="shared" si="11286"/>
        <v>0</v>
      </c>
      <c r="O4031" s="34">
        <f t="shared" si="11269"/>
        <v>0</v>
      </c>
      <c r="P4031" s="12" t="str">
        <f t="shared" ref="P4031:Q4031" si="11304">P4030</f>
        <v>(Select Language)</v>
      </c>
      <c r="Q4031" s="12" t="str">
        <f t="shared" si="11304"/>
        <v>(Select Usage)</v>
      </c>
      <c r="R4031" s="33">
        <f t="shared" si="11270"/>
        <v>0</v>
      </c>
      <c r="S4031" s="33">
        <f t="shared" si="11271"/>
        <v>0</v>
      </c>
      <c r="T4031" s="33">
        <f t="shared" si="11272"/>
        <v>0</v>
      </c>
      <c r="U4031" s="33">
        <f t="shared" si="11273"/>
        <v>0</v>
      </c>
      <c r="V4031" s="33">
        <f t="shared" si="11274"/>
        <v>0</v>
      </c>
      <c r="W4031" s="33">
        <f t="shared" si="11275"/>
        <v>0</v>
      </c>
      <c r="X4031" s="33">
        <f t="shared" si="11276"/>
        <v>0</v>
      </c>
      <c r="Y4031" s="33">
        <f t="shared" si="11277"/>
        <v>0</v>
      </c>
      <c r="Z4031" s="33">
        <f t="shared" si="11278"/>
        <v>0</v>
      </c>
      <c r="AA4031" s="33">
        <f t="shared" si="11279"/>
        <v>0</v>
      </c>
      <c r="AB4031" s="33">
        <f t="shared" si="11280"/>
        <v>0</v>
      </c>
      <c r="AC4031" s="33">
        <f t="shared" si="11281"/>
        <v>0</v>
      </c>
      <c r="AD4031" s="26">
        <f>SUM(R4031:AC4031)</f>
        <v>0</v>
      </c>
      <c r="AE4031" s="46" t="str">
        <f>IFERROR(IF(AE$3=VLOOKUP($E4031,Template!$AK$5:$AM$17,3,FALSE),$AD4031*$F4031,0),"0.00")</f>
        <v>0.00</v>
      </c>
      <c r="AF4031" s="46" t="str">
        <f>IFERROR(IF(AF$3=VLOOKUP($E4031,Template!$AK$5:$AM$17,3,FALSE),$AD4031*$F4031,0),"0.00")</f>
        <v>0.00</v>
      </c>
      <c r="AG4031" s="28">
        <f t="shared" si="11283"/>
        <v>0</v>
      </c>
      <c r="AH4031" s="13" t="s">
        <v>40</v>
      </c>
      <c r="AI4031" s="13" t="s">
        <v>41</v>
      </c>
      <c r="AK4031" s="14" t="s">
        <v>29</v>
      </c>
      <c r="AL4031" s="15">
        <v>0.05</v>
      </c>
      <c r="AM4031" s="16" t="s">
        <v>3</v>
      </c>
    </row>
    <row r="4032" spans="1:39" s="3" customFormat="1" ht="13.8" x14ac:dyDescent="0.25">
      <c r="A4032" s="7" t="str">
        <f t="shared" ref="A4032:C4032" si="11305">A4031</f>
        <v>(Enter Broadcasting Company Name)</v>
      </c>
      <c r="B4032" s="7" t="str">
        <f t="shared" si="11305"/>
        <v>(Enter Call Letters)</v>
      </c>
      <c r="C4032" s="8" t="str">
        <f t="shared" si="11305"/>
        <v>(Select AM/FM)</v>
      </c>
      <c r="D4032" s="30"/>
      <c r="E4032" s="8" t="str">
        <f t="shared" si="11285"/>
        <v>(Select Station Province)</v>
      </c>
      <c r="F4032" s="9" t="str">
        <f>IFERROR(VLOOKUP(E4032,Template!$AK$5:$AL$17,2,FALSE),"")</f>
        <v/>
      </c>
      <c r="G4032" s="42" t="s">
        <v>18</v>
      </c>
      <c r="H4032" s="43" t="s">
        <v>8</v>
      </c>
      <c r="I4032" s="32" t="s">
        <v>65</v>
      </c>
      <c r="J4032" s="32" t="s">
        <v>66</v>
      </c>
      <c r="K4032" s="33">
        <f t="shared" si="11267"/>
        <v>0</v>
      </c>
      <c r="L4032" s="33">
        <f t="shared" si="11268"/>
        <v>0</v>
      </c>
      <c r="M4032" s="34">
        <f t="shared" si="11266"/>
        <v>0</v>
      </c>
      <c r="N4032" s="34">
        <f t="shared" si="11286"/>
        <v>0</v>
      </c>
      <c r="O4032" s="34">
        <f t="shared" si="11269"/>
        <v>0</v>
      </c>
      <c r="P4032" s="12" t="str">
        <f t="shared" ref="P4032:Q4032" si="11306">P4031</f>
        <v>(Select Language)</v>
      </c>
      <c r="Q4032" s="12" t="str">
        <f t="shared" si="11306"/>
        <v>(Select Usage)</v>
      </c>
      <c r="R4032" s="33">
        <f t="shared" si="11270"/>
        <v>0</v>
      </c>
      <c r="S4032" s="33">
        <f t="shared" si="11271"/>
        <v>0</v>
      </c>
      <c r="T4032" s="33">
        <f t="shared" si="11272"/>
        <v>0</v>
      </c>
      <c r="U4032" s="33">
        <f t="shared" si="11273"/>
        <v>0</v>
      </c>
      <c r="V4032" s="33">
        <f t="shared" si="11274"/>
        <v>0</v>
      </c>
      <c r="W4032" s="33">
        <f t="shared" si="11275"/>
        <v>0</v>
      </c>
      <c r="X4032" s="33">
        <f t="shared" si="11276"/>
        <v>0</v>
      </c>
      <c r="Y4032" s="33">
        <f t="shared" si="11277"/>
        <v>0</v>
      </c>
      <c r="Z4032" s="33">
        <f t="shared" si="11278"/>
        <v>0</v>
      </c>
      <c r="AA4032" s="33">
        <f t="shared" si="11279"/>
        <v>0</v>
      </c>
      <c r="AB4032" s="33">
        <f t="shared" si="11280"/>
        <v>0</v>
      </c>
      <c r="AC4032" s="33">
        <f t="shared" si="11281"/>
        <v>0</v>
      </c>
      <c r="AD4032" s="26">
        <f t="shared" ref="AD4032" si="11307">SUM(R4032:AC4032)</f>
        <v>0</v>
      </c>
      <c r="AE4032" s="46" t="str">
        <f>IFERROR(IF(AE$3=VLOOKUP($E4032,Template!$AK$5:$AM$17,3,FALSE),$AD4032*$F4032,0),"0.00")</f>
        <v>0.00</v>
      </c>
      <c r="AF4032" s="46" t="str">
        <f>IFERROR(IF(AF$3=VLOOKUP($E4032,Template!$AK$5:$AM$17,3,FALSE),$AD4032*$F4032,0),"0.00")</f>
        <v>0.00</v>
      </c>
      <c r="AG4032" s="28">
        <f t="shared" si="11283"/>
        <v>0</v>
      </c>
      <c r="AH4032" s="13" t="s">
        <v>40</v>
      </c>
      <c r="AI4032" s="13" t="s">
        <v>41</v>
      </c>
      <c r="AK4032" s="14" t="s">
        <v>21</v>
      </c>
      <c r="AL4032" s="15">
        <v>0.05</v>
      </c>
      <c r="AM4032" s="16" t="s">
        <v>3</v>
      </c>
    </row>
    <row r="4033" spans="1:39" ht="13.8" x14ac:dyDescent="0.25">
      <c r="A4033" s="19" t="s">
        <v>4</v>
      </c>
      <c r="B4033" s="19"/>
      <c r="C4033" s="20"/>
      <c r="D4033" s="20"/>
      <c r="E4033" s="20"/>
      <c r="F4033" s="20"/>
      <c r="G4033" s="44"/>
      <c r="H4033" s="44"/>
      <c r="I4033" s="21">
        <f t="shared" ref="I4033:K4033" si="11308">SUM(I4021:I4032)</f>
        <v>0</v>
      </c>
      <c r="J4033" s="21">
        <f t="shared" si="11308"/>
        <v>0</v>
      </c>
      <c r="K4033" s="21">
        <f t="shared" si="11308"/>
        <v>0</v>
      </c>
      <c r="L4033" s="21">
        <f>L4032</f>
        <v>0</v>
      </c>
      <c r="M4033" s="21">
        <f>SUM(M4021:M4032)</f>
        <v>0</v>
      </c>
      <c r="N4033" s="21">
        <f t="shared" ref="N4033:O4033" si="11309">SUM(N4021:N4032)</f>
        <v>0</v>
      </c>
      <c r="O4033" s="21">
        <f t="shared" si="11309"/>
        <v>0</v>
      </c>
      <c r="P4033" s="21"/>
      <c r="Q4033" s="22"/>
      <c r="R4033" s="21">
        <f t="shared" ref="R4033:AI4033" si="11310">SUM(R4021:R4032)</f>
        <v>0</v>
      </c>
      <c r="S4033" s="21">
        <f t="shared" si="11310"/>
        <v>0</v>
      </c>
      <c r="T4033" s="21">
        <f t="shared" si="11310"/>
        <v>0</v>
      </c>
      <c r="U4033" s="21">
        <f t="shared" si="11310"/>
        <v>0</v>
      </c>
      <c r="V4033" s="21">
        <f t="shared" si="11310"/>
        <v>0</v>
      </c>
      <c r="W4033" s="21">
        <f t="shared" si="11310"/>
        <v>0</v>
      </c>
      <c r="X4033" s="21">
        <f t="shared" si="11310"/>
        <v>0</v>
      </c>
      <c r="Y4033" s="21">
        <f t="shared" si="11310"/>
        <v>0</v>
      </c>
      <c r="Z4033" s="21">
        <f t="shared" si="11310"/>
        <v>0</v>
      </c>
      <c r="AA4033" s="21">
        <f t="shared" si="11310"/>
        <v>0</v>
      </c>
      <c r="AB4033" s="21">
        <f t="shared" si="11310"/>
        <v>0</v>
      </c>
      <c r="AC4033" s="21">
        <f t="shared" si="11310"/>
        <v>0</v>
      </c>
      <c r="AD4033" s="27">
        <f t="shared" si="11310"/>
        <v>0</v>
      </c>
      <c r="AE4033" s="21">
        <f t="shared" si="11310"/>
        <v>0</v>
      </c>
      <c r="AF4033" s="21">
        <f t="shared" si="11310"/>
        <v>0</v>
      </c>
      <c r="AG4033" s="27">
        <f t="shared" si="11310"/>
        <v>0</v>
      </c>
      <c r="AH4033" s="21">
        <f t="shared" si="11310"/>
        <v>0</v>
      </c>
      <c r="AI4033" s="21">
        <f t="shared" si="11310"/>
        <v>0</v>
      </c>
      <c r="AK4033" s="14" t="s">
        <v>71</v>
      </c>
      <c r="AL4033" s="15">
        <v>0.05</v>
      </c>
      <c r="AM4033" s="16" t="s">
        <v>3</v>
      </c>
    </row>
    <row r="4034" spans="1:39" x14ac:dyDescent="0.25">
      <c r="A4034" s="2"/>
      <c r="G4034" s="2"/>
      <c r="H4034" s="2"/>
      <c r="O4034" s="2"/>
      <c r="P4034" s="2"/>
    </row>
    <row r="4035" spans="1:39" ht="42" customHeight="1" x14ac:dyDescent="0.25">
      <c r="A4035" s="223" t="s">
        <v>63</v>
      </c>
      <c r="B4035" s="223" t="s">
        <v>43</v>
      </c>
      <c r="C4035" s="224" t="s">
        <v>19</v>
      </c>
      <c r="D4035" s="226"/>
      <c r="E4035" s="223" t="s">
        <v>14</v>
      </c>
      <c r="F4035" s="223" t="s">
        <v>38</v>
      </c>
      <c r="G4035" s="223" t="s">
        <v>1</v>
      </c>
      <c r="H4035" s="223" t="s">
        <v>5</v>
      </c>
      <c r="I4035" s="225" t="s">
        <v>31</v>
      </c>
      <c r="J4035" s="225" t="s">
        <v>32</v>
      </c>
      <c r="K4035" s="225" t="s">
        <v>48</v>
      </c>
      <c r="L4035" s="225" t="s">
        <v>0</v>
      </c>
      <c r="M4035" s="4" t="s">
        <v>45</v>
      </c>
      <c r="N4035" s="4" t="s">
        <v>46</v>
      </c>
      <c r="O4035" s="4" t="s">
        <v>47</v>
      </c>
      <c r="P4035" s="225" t="s">
        <v>50</v>
      </c>
      <c r="Q4035" s="225" t="s">
        <v>33</v>
      </c>
      <c r="R4035" s="4" t="s">
        <v>51</v>
      </c>
      <c r="S4035" s="4" t="s">
        <v>52</v>
      </c>
      <c r="T4035" s="4" t="s">
        <v>53</v>
      </c>
      <c r="U4035" s="4" t="s">
        <v>54</v>
      </c>
      <c r="V4035" s="4" t="s">
        <v>55</v>
      </c>
      <c r="W4035" s="4" t="s">
        <v>56</v>
      </c>
      <c r="X4035" s="4" t="s">
        <v>57</v>
      </c>
      <c r="Y4035" s="4" t="s">
        <v>58</v>
      </c>
      <c r="Z4035" s="4" t="s">
        <v>59</v>
      </c>
      <c r="AA4035" s="4" t="s">
        <v>62</v>
      </c>
      <c r="AB4035" s="4" t="s">
        <v>60</v>
      </c>
      <c r="AC4035" s="4" t="s">
        <v>61</v>
      </c>
      <c r="AD4035" s="233" t="s">
        <v>34</v>
      </c>
      <c r="AE4035" s="231" t="s">
        <v>2</v>
      </c>
      <c r="AF4035" s="231" t="s">
        <v>3</v>
      </c>
      <c r="AG4035" s="233" t="s">
        <v>35</v>
      </c>
      <c r="AH4035" s="223" t="s">
        <v>36</v>
      </c>
      <c r="AI4035" s="223" t="s">
        <v>37</v>
      </c>
      <c r="AK4035" s="229" t="s">
        <v>30</v>
      </c>
      <c r="AL4035" s="229"/>
      <c r="AM4035" s="229"/>
    </row>
    <row r="4036" spans="1:39" s="6" customFormat="1" ht="35.25" customHeight="1" x14ac:dyDescent="0.3">
      <c r="A4036" s="224"/>
      <c r="B4036" s="224"/>
      <c r="C4036" s="224"/>
      <c r="D4036" s="227"/>
      <c r="E4036" s="223"/>
      <c r="F4036" s="223"/>
      <c r="G4036" s="223"/>
      <c r="H4036" s="223"/>
      <c r="I4036" s="230"/>
      <c r="J4036" s="230"/>
      <c r="K4036" s="230"/>
      <c r="L4036" s="230"/>
      <c r="M4036" s="5">
        <v>0</v>
      </c>
      <c r="N4036" s="5">
        <v>625000</v>
      </c>
      <c r="O4036" s="5">
        <v>1250000</v>
      </c>
      <c r="P4036" s="225"/>
      <c r="Q4036" s="225"/>
      <c r="R4036" s="29">
        <v>4.95E-4</v>
      </c>
      <c r="S4036" s="29">
        <v>9.5200000000000005E-4</v>
      </c>
      <c r="T4036" s="29">
        <v>1.5900000000000001E-3</v>
      </c>
      <c r="U4036" s="29">
        <v>1.1169999999999999E-3</v>
      </c>
      <c r="V4036" s="29">
        <v>2.189E-3</v>
      </c>
      <c r="W4036" s="29">
        <v>4.5430000000000002E-3</v>
      </c>
      <c r="X4036" s="29">
        <v>8.8199999999999997E-4</v>
      </c>
      <c r="Y4036" s="29">
        <v>1.6949999999999999E-3</v>
      </c>
      <c r="Z4036" s="29">
        <v>2.8319999999999999E-3</v>
      </c>
      <c r="AA4036" s="29">
        <v>1.9889999999999999E-3</v>
      </c>
      <c r="AB4036" s="29">
        <v>3.8999999999999998E-3</v>
      </c>
      <c r="AC4036" s="29">
        <v>8.0949999999999998E-3</v>
      </c>
      <c r="AD4036" s="233"/>
      <c r="AE4036" s="232"/>
      <c r="AF4036" s="232"/>
      <c r="AG4036" s="234"/>
      <c r="AH4036" s="223"/>
      <c r="AI4036" s="223"/>
      <c r="AK4036" s="229"/>
      <c r="AL4036" s="229"/>
      <c r="AM4036" s="229"/>
    </row>
    <row r="4037" spans="1:39" s="3" customFormat="1" ht="13.8" x14ac:dyDescent="0.25">
      <c r="A4037" s="7" t="s">
        <v>44</v>
      </c>
      <c r="B4037" s="7" t="s">
        <v>42</v>
      </c>
      <c r="C4037" s="8" t="s">
        <v>39</v>
      </c>
      <c r="D4037" s="30"/>
      <c r="E4037" s="8" t="s">
        <v>64</v>
      </c>
      <c r="F4037" s="9" t="str">
        <f>IFERROR(VLOOKUP(E4037,Template!$AK$5:$AL$17,2,FALSE),"")</f>
        <v/>
      </c>
      <c r="G4037" s="41" t="s">
        <v>7</v>
      </c>
      <c r="H4037" s="41" t="s">
        <v>6</v>
      </c>
      <c r="I4037" s="32" t="s">
        <v>65</v>
      </c>
      <c r="J4037" s="32" t="s">
        <v>66</v>
      </c>
      <c r="K4037" s="33">
        <f>IFERROR(I4037+J4037,0)</f>
        <v>0</v>
      </c>
      <c r="L4037" s="33">
        <f>IFERROR(K4037,"")</f>
        <v>0</v>
      </c>
      <c r="M4037" s="34">
        <f t="shared" ref="M4037:M4048" si="11311">IF(L4037&lt;=$N$4,K4037,IF(L4036&gt;$N$4,0,$N$4-L4036))</f>
        <v>0</v>
      </c>
      <c r="N4037" s="34">
        <f>IF(AND(L4037&gt;$N$4,L4037&lt;=$O$4),K4037-M4037,IF(AND(L4036&gt;$N$4,L4036&lt;=$O$4),$O$4-L4036,IF(L4036&gt;$O$4,0,IF(L4037&lt;$N$4,0,MIN(L4037-$N$4,$N$4)))))</f>
        <v>0</v>
      </c>
      <c r="O4037" s="34">
        <f>IF(L4037&gt;$O$4,K4037-M4037-N4037,0)</f>
        <v>0</v>
      </c>
      <c r="P4037" s="12" t="s">
        <v>94</v>
      </c>
      <c r="Q4037" s="12" t="s">
        <v>68</v>
      </c>
      <c r="R4037" s="33">
        <f>IF(AND($Q4037="LOW",$P4037="French"),M4037*R$4,0)</f>
        <v>0</v>
      </c>
      <c r="S4037" s="33">
        <f>IF(AND($Q4037="LOW",$P4037="French"),N4037*S$4,0)</f>
        <v>0</v>
      </c>
      <c r="T4037" s="33">
        <f>IF(AND($Q4037="LOW",$P4037="French"),O4037*T$4,0)</f>
        <v>0</v>
      </c>
      <c r="U4037" s="33">
        <f>IF(AND($Q4037="HIGH",$P4037="French"),M4037*U$4,0)</f>
        <v>0</v>
      </c>
      <c r="V4037" s="33">
        <f>IF(AND($Q4037="HIGH",$P4037="French"),N4037*V$4,0)</f>
        <v>0</v>
      </c>
      <c r="W4037" s="33">
        <f>IF(AND($Q4037="HIGH",$P4037="French"),O4037*W$4,0)</f>
        <v>0</v>
      </c>
      <c r="X4037" s="33">
        <f>IF(AND($Q4037="LOW",$P4037="English"),M4037*X$4,0)</f>
        <v>0</v>
      </c>
      <c r="Y4037" s="33">
        <f>IF(AND($Q4037="LOW",$P4037="English"),N4037*Y$4,0)</f>
        <v>0</v>
      </c>
      <c r="Z4037" s="33">
        <f>IF(AND($Q4037="LOW",$P4037="English"),O4037*Z$4,0)</f>
        <v>0</v>
      </c>
      <c r="AA4037" s="33">
        <f>IF(AND($Q4037="HIGH",$P4037="English"),M4037*AA$4,0)</f>
        <v>0</v>
      </c>
      <c r="AB4037" s="33">
        <f>IF(AND($Q4037="HIGH",$P4037="English"),N4037*AB$4,0)</f>
        <v>0</v>
      </c>
      <c r="AC4037" s="33">
        <f>IF(AND($Q4037="HIGH",$P4037="English"),O4037*AC$4,0)</f>
        <v>0</v>
      </c>
      <c r="AD4037" s="26">
        <f>SUM(R4037:AC4037)</f>
        <v>0</v>
      </c>
      <c r="AE4037" s="46" t="str">
        <f>IFERROR(IF(AE$3=VLOOKUP($E4037,Template!$AK$5:$AM$17,3,FALSE),$AD4037*$F4037,0),"0.00")</f>
        <v>0.00</v>
      </c>
      <c r="AF4037" s="46" t="str">
        <f>IFERROR(IF(AF$3=VLOOKUP($E4037,Template!$AK$5:$AM$17,3,FALSE),$AD4037*$F4037,0),"0.00")</f>
        <v>0.00</v>
      </c>
      <c r="AG4037" s="28">
        <f>SUM(AD4037:AF4037)</f>
        <v>0</v>
      </c>
      <c r="AH4037" s="13" t="s">
        <v>40</v>
      </c>
      <c r="AI4037" s="13" t="s">
        <v>41</v>
      </c>
      <c r="AK4037" s="14" t="s">
        <v>25</v>
      </c>
      <c r="AL4037" s="15">
        <v>0.05</v>
      </c>
      <c r="AM4037" s="16" t="s">
        <v>3</v>
      </c>
    </row>
    <row r="4038" spans="1:39" s="3" customFormat="1" ht="13.8" x14ac:dyDescent="0.25">
      <c r="A4038" s="7" t="str">
        <f>A4037</f>
        <v>(Enter Broadcasting Company Name)</v>
      </c>
      <c r="B4038" s="7" t="str">
        <f>B4037</f>
        <v>(Enter Call Letters)</v>
      </c>
      <c r="C4038" s="8" t="str">
        <f>C4037</f>
        <v>(Select AM/FM)</v>
      </c>
      <c r="D4038" s="30"/>
      <c r="E4038" s="8" t="str">
        <f>E4037</f>
        <v>(Select Station Province)</v>
      </c>
      <c r="F4038" s="9" t="str">
        <f>IFERROR(VLOOKUP(E4038,Template!$AK$5:$AL$17,2,FALSE),"")</f>
        <v/>
      </c>
      <c r="G4038" s="42" t="s">
        <v>8</v>
      </c>
      <c r="H4038" s="42" t="s">
        <v>9</v>
      </c>
      <c r="I4038" s="32" t="s">
        <v>65</v>
      </c>
      <c r="J4038" s="32" t="s">
        <v>66</v>
      </c>
      <c r="K4038" s="33">
        <f t="shared" ref="K4038:K4048" si="11312">IFERROR(I4038+J4038,0)</f>
        <v>0</v>
      </c>
      <c r="L4038" s="33">
        <f t="shared" ref="L4038:L4048" si="11313">IFERROR(L4037+K4038,"")</f>
        <v>0</v>
      </c>
      <c r="M4038" s="34">
        <f t="shared" si="11311"/>
        <v>0</v>
      </c>
      <c r="N4038" s="34">
        <f>IF(AND(L4038&gt;$N$4,L4038&lt;=$O$4),K4038-M4038,IF(AND(L4037&gt;$N$4,L4037&lt;=$O$4),$O$4-L4037,IF(L4037&gt;$O$4,0,IF(L4038&lt;$N$4,0,MIN(L4038-$N$4,$N$4)))))</f>
        <v>0</v>
      </c>
      <c r="O4038" s="34">
        <f t="shared" ref="O4038:O4048" si="11314">IF(L4038&gt;$O$4,K4038-M4038-N4038,0)</f>
        <v>0</v>
      </c>
      <c r="P4038" s="12" t="str">
        <f>P4037</f>
        <v>(Select Language)</v>
      </c>
      <c r="Q4038" s="12" t="str">
        <f>Q4037</f>
        <v>(Select Usage)</v>
      </c>
      <c r="R4038" s="33">
        <f t="shared" ref="R4038:R4048" si="11315">IF(AND($Q4038="LOW",$P4038="French"),M4038*R$4,0)</f>
        <v>0</v>
      </c>
      <c r="S4038" s="33">
        <f t="shared" ref="S4038:S4048" si="11316">IF(AND($Q4038="LOW",$P4038="French"),N4038*S$4,0)</f>
        <v>0</v>
      </c>
      <c r="T4038" s="33">
        <f t="shared" ref="T4038:T4048" si="11317">IF(AND($Q4038="LOW",$P4038="French"),O4038*T$4,0)</f>
        <v>0</v>
      </c>
      <c r="U4038" s="33">
        <f t="shared" ref="U4038:U4048" si="11318">IF(AND($Q4038="HIGH",$P4038="French"),M4038*U$4,0)</f>
        <v>0</v>
      </c>
      <c r="V4038" s="33">
        <f t="shared" ref="V4038:V4048" si="11319">IF(AND($Q4038="HIGH",$P4038="French"),N4038*V$4,0)</f>
        <v>0</v>
      </c>
      <c r="W4038" s="33">
        <f t="shared" ref="W4038:W4048" si="11320">IF(AND($Q4038="HIGH",$P4038="French"),O4038*W$4,0)</f>
        <v>0</v>
      </c>
      <c r="X4038" s="33">
        <f t="shared" ref="X4038:X4048" si="11321">IF(AND($Q4038="LOW",$P4038="English"),M4038*X$4,0)</f>
        <v>0</v>
      </c>
      <c r="Y4038" s="33">
        <f t="shared" ref="Y4038:Y4048" si="11322">IF(AND($Q4038="LOW",$P4038="English"),N4038*Y$4,0)</f>
        <v>0</v>
      </c>
      <c r="Z4038" s="33">
        <f t="shared" ref="Z4038:Z4048" si="11323">IF(AND($Q4038="LOW",$P4038="English"),O4038*Z$4,0)</f>
        <v>0</v>
      </c>
      <c r="AA4038" s="33">
        <f t="shared" ref="AA4038:AA4048" si="11324">IF(AND($Q4038="HIGH",$P4038="English"),M4038*AA$4,0)</f>
        <v>0</v>
      </c>
      <c r="AB4038" s="33">
        <f t="shared" ref="AB4038:AB4048" si="11325">IF(AND($Q4038="HIGH",$P4038="English"),N4038*AB$4,0)</f>
        <v>0</v>
      </c>
      <c r="AC4038" s="33">
        <f t="shared" ref="AC4038:AC4048" si="11326">IF(AND($Q4038="HIGH",$P4038="English"),O4038*AC$4,0)</f>
        <v>0</v>
      </c>
      <c r="AD4038" s="26">
        <f t="shared" ref="AD4038:AD4042" si="11327">SUM(R4038:AC4038)</f>
        <v>0</v>
      </c>
      <c r="AE4038" s="46" t="str">
        <f>IFERROR(IF(AE$3=VLOOKUP($E4038,Template!$AK$5:$AM$17,3,FALSE),$AD4038*$F4038,0),"0.00")</f>
        <v>0.00</v>
      </c>
      <c r="AF4038" s="46" t="str">
        <f>IFERROR(IF(AF$3=VLOOKUP($E4038,Template!$AK$5:$AM$17,3,FALSE),$AD4038*$F4038,0),"0.00")</f>
        <v>0.00</v>
      </c>
      <c r="AG4038" s="28">
        <f t="shared" ref="AG4038:AG4048" si="11328">SUM(AD4038:AF4038)</f>
        <v>0</v>
      </c>
      <c r="AH4038" s="13" t="s">
        <v>40</v>
      </c>
      <c r="AI4038" s="13" t="s">
        <v>41</v>
      </c>
      <c r="AK4038" s="14" t="s">
        <v>23</v>
      </c>
      <c r="AL4038" s="15">
        <v>0.05</v>
      </c>
      <c r="AM4038" s="16" t="s">
        <v>3</v>
      </c>
    </row>
    <row r="4039" spans="1:39" s="3" customFormat="1" ht="13.8" x14ac:dyDescent="0.25">
      <c r="A4039" s="7" t="str">
        <f t="shared" ref="A4039:C4039" si="11329">A4038</f>
        <v>(Enter Broadcasting Company Name)</v>
      </c>
      <c r="B4039" s="7" t="str">
        <f t="shared" si="11329"/>
        <v>(Enter Call Letters)</v>
      </c>
      <c r="C4039" s="8" t="str">
        <f t="shared" si="11329"/>
        <v>(Select AM/FM)</v>
      </c>
      <c r="D4039" s="30"/>
      <c r="E4039" s="8" t="str">
        <f t="shared" ref="E4039:E4048" si="11330">E4038</f>
        <v>(Select Station Province)</v>
      </c>
      <c r="F4039" s="9" t="str">
        <f>IFERROR(VLOOKUP(E4039,Template!$AK$5:$AL$17,2,FALSE),"")</f>
        <v/>
      </c>
      <c r="G4039" s="42" t="s">
        <v>6</v>
      </c>
      <c r="H4039" s="42" t="s">
        <v>10</v>
      </c>
      <c r="I4039" s="32" t="s">
        <v>65</v>
      </c>
      <c r="J4039" s="32" t="s">
        <v>66</v>
      </c>
      <c r="K4039" s="33">
        <f t="shared" si="11312"/>
        <v>0</v>
      </c>
      <c r="L4039" s="33">
        <f t="shared" si="11313"/>
        <v>0</v>
      </c>
      <c r="M4039" s="34">
        <f t="shared" si="11311"/>
        <v>0</v>
      </c>
      <c r="N4039" s="34">
        <f t="shared" ref="N4039:N4048" si="11331">IF(AND(L4039&gt;$N$4,L4039&lt;=$O$4),K4039-M4039,IF(AND(L4038&gt;$N$4,L4038&lt;=$O$4),$O$4-L4038,IF(L4038&gt;$O$4,0,IF(L4039&lt;$N$4,0,MIN(L4039-$N$4,$N$4)))))</f>
        <v>0</v>
      </c>
      <c r="O4039" s="34">
        <f t="shared" si="11314"/>
        <v>0</v>
      </c>
      <c r="P4039" s="12" t="str">
        <f t="shared" ref="P4039:Q4039" si="11332">P4038</f>
        <v>(Select Language)</v>
      </c>
      <c r="Q4039" s="12" t="str">
        <f t="shared" si="11332"/>
        <v>(Select Usage)</v>
      </c>
      <c r="R4039" s="33">
        <f t="shared" si="11315"/>
        <v>0</v>
      </c>
      <c r="S4039" s="33">
        <f t="shared" si="11316"/>
        <v>0</v>
      </c>
      <c r="T4039" s="33">
        <f t="shared" si="11317"/>
        <v>0</v>
      </c>
      <c r="U4039" s="33">
        <f t="shared" si="11318"/>
        <v>0</v>
      </c>
      <c r="V4039" s="33">
        <f t="shared" si="11319"/>
        <v>0</v>
      </c>
      <c r="W4039" s="33">
        <f t="shared" si="11320"/>
        <v>0</v>
      </c>
      <c r="X4039" s="33">
        <f t="shared" si="11321"/>
        <v>0</v>
      </c>
      <c r="Y4039" s="33">
        <f t="shared" si="11322"/>
        <v>0</v>
      </c>
      <c r="Z4039" s="33">
        <f t="shared" si="11323"/>
        <v>0</v>
      </c>
      <c r="AA4039" s="33">
        <f t="shared" si="11324"/>
        <v>0</v>
      </c>
      <c r="AB4039" s="33">
        <f t="shared" si="11325"/>
        <v>0</v>
      </c>
      <c r="AC4039" s="33">
        <f t="shared" si="11326"/>
        <v>0</v>
      </c>
      <c r="AD4039" s="26">
        <f t="shared" si="11327"/>
        <v>0</v>
      </c>
      <c r="AE4039" s="46" t="str">
        <f>IFERROR(IF(AE$3=VLOOKUP($E4039,Template!$AK$5:$AM$17,3,FALSE),$AD4039*$F4039,0),"0.00")</f>
        <v>0.00</v>
      </c>
      <c r="AF4039" s="46" t="str">
        <f>IFERROR(IF(AF$3=VLOOKUP($E4039,Template!$AK$5:$AM$17,3,FALSE),$AD4039*$F4039,0),"0.00")</f>
        <v>0.00</v>
      </c>
      <c r="AG4039" s="28">
        <f t="shared" si="11328"/>
        <v>0</v>
      </c>
      <c r="AH4039" s="13" t="s">
        <v>40</v>
      </c>
      <c r="AI4039" s="13" t="s">
        <v>41</v>
      </c>
      <c r="AK4039" s="14" t="s">
        <v>24</v>
      </c>
      <c r="AL4039" s="15">
        <v>0.05</v>
      </c>
      <c r="AM4039" s="16" t="s">
        <v>3</v>
      </c>
    </row>
    <row r="4040" spans="1:39" s="3" customFormat="1" ht="13.8" x14ac:dyDescent="0.25">
      <c r="A4040" s="7" t="str">
        <f t="shared" ref="A4040:C4040" si="11333">A4039</f>
        <v>(Enter Broadcasting Company Name)</v>
      </c>
      <c r="B4040" s="7" t="str">
        <f t="shared" si="11333"/>
        <v>(Enter Call Letters)</v>
      </c>
      <c r="C4040" s="8" t="str">
        <f t="shared" si="11333"/>
        <v>(Select AM/FM)</v>
      </c>
      <c r="D4040" s="30"/>
      <c r="E4040" s="8" t="str">
        <f t="shared" si="11330"/>
        <v>(Select Station Province)</v>
      </c>
      <c r="F4040" s="9" t="str">
        <f>IFERROR(VLOOKUP(E4040,Template!$AK$5:$AL$17,2,FALSE),"")</f>
        <v/>
      </c>
      <c r="G4040" s="42" t="s">
        <v>9</v>
      </c>
      <c r="H4040" s="42" t="s">
        <v>11</v>
      </c>
      <c r="I4040" s="32" t="s">
        <v>65</v>
      </c>
      <c r="J4040" s="32" t="s">
        <v>66</v>
      </c>
      <c r="K4040" s="33">
        <f t="shared" si="11312"/>
        <v>0</v>
      </c>
      <c r="L4040" s="33">
        <f t="shared" si="11313"/>
        <v>0</v>
      </c>
      <c r="M4040" s="34">
        <f t="shared" si="11311"/>
        <v>0</v>
      </c>
      <c r="N4040" s="34">
        <f t="shared" si="11331"/>
        <v>0</v>
      </c>
      <c r="O4040" s="34">
        <f t="shared" si="11314"/>
        <v>0</v>
      </c>
      <c r="P4040" s="12" t="str">
        <f t="shared" ref="P4040:Q4040" si="11334">P4039</f>
        <v>(Select Language)</v>
      </c>
      <c r="Q4040" s="12" t="str">
        <f t="shared" si="11334"/>
        <v>(Select Usage)</v>
      </c>
      <c r="R4040" s="33">
        <f t="shared" si="11315"/>
        <v>0</v>
      </c>
      <c r="S4040" s="33">
        <f t="shared" si="11316"/>
        <v>0</v>
      </c>
      <c r="T4040" s="33">
        <f t="shared" si="11317"/>
        <v>0</v>
      </c>
      <c r="U4040" s="33">
        <f t="shared" si="11318"/>
        <v>0</v>
      </c>
      <c r="V4040" s="33">
        <f t="shared" si="11319"/>
        <v>0</v>
      </c>
      <c r="W4040" s="33">
        <f t="shared" si="11320"/>
        <v>0</v>
      </c>
      <c r="X4040" s="33">
        <f t="shared" si="11321"/>
        <v>0</v>
      </c>
      <c r="Y4040" s="33">
        <f t="shared" si="11322"/>
        <v>0</v>
      </c>
      <c r="Z4040" s="33">
        <f t="shared" si="11323"/>
        <v>0</v>
      </c>
      <c r="AA4040" s="33">
        <f t="shared" si="11324"/>
        <v>0</v>
      </c>
      <c r="AB4040" s="33">
        <f t="shared" si="11325"/>
        <v>0</v>
      </c>
      <c r="AC4040" s="33">
        <f t="shared" si="11326"/>
        <v>0</v>
      </c>
      <c r="AD4040" s="26">
        <f t="shared" si="11327"/>
        <v>0</v>
      </c>
      <c r="AE4040" s="46" t="str">
        <f>IFERROR(IF(AE$3=VLOOKUP($E4040,Template!$AK$5:$AM$17,3,FALSE),$AD4040*$F4040,0),"0.00")</f>
        <v>0.00</v>
      </c>
      <c r="AF4040" s="46" t="str">
        <f>IFERROR(IF(AF$3=VLOOKUP($E4040,Template!$AK$5:$AM$17,3,FALSE),$AD4040*$F4040,0),"0.00")</f>
        <v>0.00</v>
      </c>
      <c r="AG4040" s="28">
        <f t="shared" si="11328"/>
        <v>0</v>
      </c>
      <c r="AH4040" s="13" t="s">
        <v>40</v>
      </c>
      <c r="AI4040" s="13" t="s">
        <v>41</v>
      </c>
      <c r="AK4040" s="14" t="s">
        <v>22</v>
      </c>
      <c r="AL4040" s="15">
        <v>0.15</v>
      </c>
      <c r="AM4040" s="16" t="s">
        <v>2</v>
      </c>
    </row>
    <row r="4041" spans="1:39" s="3" customFormat="1" ht="13.8" x14ac:dyDescent="0.25">
      <c r="A4041" s="7" t="str">
        <f t="shared" ref="A4041:C4041" si="11335">A4040</f>
        <v>(Enter Broadcasting Company Name)</v>
      </c>
      <c r="B4041" s="7" t="str">
        <f t="shared" si="11335"/>
        <v>(Enter Call Letters)</v>
      </c>
      <c r="C4041" s="8" t="str">
        <f t="shared" si="11335"/>
        <v>(Select AM/FM)</v>
      </c>
      <c r="D4041" s="30"/>
      <c r="E4041" s="8" t="str">
        <f t="shared" si="11330"/>
        <v>(Select Station Province)</v>
      </c>
      <c r="F4041" s="9" t="str">
        <f>IFERROR(VLOOKUP(E4041,Template!$AK$5:$AL$17,2,FALSE),"")</f>
        <v/>
      </c>
      <c r="G4041" s="42" t="s">
        <v>10</v>
      </c>
      <c r="H4041" s="42" t="s">
        <v>12</v>
      </c>
      <c r="I4041" s="32" t="s">
        <v>65</v>
      </c>
      <c r="J4041" s="32" t="s">
        <v>66</v>
      </c>
      <c r="K4041" s="33">
        <f t="shared" si="11312"/>
        <v>0</v>
      </c>
      <c r="L4041" s="33">
        <f t="shared" si="11313"/>
        <v>0</v>
      </c>
      <c r="M4041" s="34">
        <f t="shared" si="11311"/>
        <v>0</v>
      </c>
      <c r="N4041" s="34">
        <f t="shared" si="11331"/>
        <v>0</v>
      </c>
      <c r="O4041" s="34">
        <f t="shared" si="11314"/>
        <v>0</v>
      </c>
      <c r="P4041" s="12" t="str">
        <f t="shared" ref="P4041:Q4041" si="11336">P4040</f>
        <v>(Select Language)</v>
      </c>
      <c r="Q4041" s="12" t="str">
        <f t="shared" si="11336"/>
        <v>(Select Usage)</v>
      </c>
      <c r="R4041" s="33">
        <f t="shared" si="11315"/>
        <v>0</v>
      </c>
      <c r="S4041" s="33">
        <f t="shared" si="11316"/>
        <v>0</v>
      </c>
      <c r="T4041" s="33">
        <f t="shared" si="11317"/>
        <v>0</v>
      </c>
      <c r="U4041" s="33">
        <f t="shared" si="11318"/>
        <v>0</v>
      </c>
      <c r="V4041" s="33">
        <f t="shared" si="11319"/>
        <v>0</v>
      </c>
      <c r="W4041" s="33">
        <f t="shared" si="11320"/>
        <v>0</v>
      </c>
      <c r="X4041" s="33">
        <f t="shared" si="11321"/>
        <v>0</v>
      </c>
      <c r="Y4041" s="33">
        <f t="shared" si="11322"/>
        <v>0</v>
      </c>
      <c r="Z4041" s="33">
        <f t="shared" si="11323"/>
        <v>0</v>
      </c>
      <c r="AA4041" s="33">
        <f t="shared" si="11324"/>
        <v>0</v>
      </c>
      <c r="AB4041" s="33">
        <f t="shared" si="11325"/>
        <v>0</v>
      </c>
      <c r="AC4041" s="33">
        <f t="shared" si="11326"/>
        <v>0</v>
      </c>
      <c r="AD4041" s="26">
        <f t="shared" si="11327"/>
        <v>0</v>
      </c>
      <c r="AE4041" s="46" t="str">
        <f>IFERROR(IF(AE$3=VLOOKUP($E4041,Template!$AK$5:$AM$17,3,FALSE),$AD4041*$F4041,0),"0.00")</f>
        <v>0.00</v>
      </c>
      <c r="AF4041" s="46" t="str">
        <f>IFERROR(IF(AF$3=VLOOKUP($E4041,Template!$AK$5:$AM$17,3,FALSE),$AD4041*$F4041,0),"0.00")</f>
        <v>0.00</v>
      </c>
      <c r="AG4041" s="28">
        <f t="shared" si="11328"/>
        <v>0</v>
      </c>
      <c r="AH4041" s="13" t="s">
        <v>40</v>
      </c>
      <c r="AI4041" s="13" t="s">
        <v>41</v>
      </c>
      <c r="AK4041" s="14" t="s">
        <v>26</v>
      </c>
      <c r="AL4041" s="15">
        <v>0.15</v>
      </c>
      <c r="AM4041" s="16" t="s">
        <v>2</v>
      </c>
    </row>
    <row r="4042" spans="1:39" s="3" customFormat="1" ht="13.8" x14ac:dyDescent="0.25">
      <c r="A4042" s="7" t="str">
        <f t="shared" ref="A4042:C4042" si="11337">A4041</f>
        <v>(Enter Broadcasting Company Name)</v>
      </c>
      <c r="B4042" s="7" t="str">
        <f t="shared" si="11337"/>
        <v>(Enter Call Letters)</v>
      </c>
      <c r="C4042" s="8" t="str">
        <f t="shared" si="11337"/>
        <v>(Select AM/FM)</v>
      </c>
      <c r="D4042" s="30"/>
      <c r="E4042" s="8" t="str">
        <f t="shared" si="11330"/>
        <v>(Select Station Province)</v>
      </c>
      <c r="F4042" s="9" t="str">
        <f>IFERROR(VLOOKUP(E4042,Template!$AK$5:$AL$17,2,FALSE),"")</f>
        <v/>
      </c>
      <c r="G4042" s="42" t="s">
        <v>11</v>
      </c>
      <c r="H4042" s="42" t="s">
        <v>13</v>
      </c>
      <c r="I4042" s="32" t="s">
        <v>65</v>
      </c>
      <c r="J4042" s="32" t="s">
        <v>66</v>
      </c>
      <c r="K4042" s="33">
        <f t="shared" si="11312"/>
        <v>0</v>
      </c>
      <c r="L4042" s="33">
        <f t="shared" si="11313"/>
        <v>0</v>
      </c>
      <c r="M4042" s="34">
        <f t="shared" si="11311"/>
        <v>0</v>
      </c>
      <c r="N4042" s="34">
        <f t="shared" si="11331"/>
        <v>0</v>
      </c>
      <c r="O4042" s="34">
        <f t="shared" si="11314"/>
        <v>0</v>
      </c>
      <c r="P4042" s="12" t="str">
        <f t="shared" ref="P4042:Q4042" si="11338">P4041</f>
        <v>(Select Language)</v>
      </c>
      <c r="Q4042" s="12" t="str">
        <f t="shared" si="11338"/>
        <v>(Select Usage)</v>
      </c>
      <c r="R4042" s="33">
        <f t="shared" si="11315"/>
        <v>0</v>
      </c>
      <c r="S4042" s="33">
        <f t="shared" si="11316"/>
        <v>0</v>
      </c>
      <c r="T4042" s="33">
        <f t="shared" si="11317"/>
        <v>0</v>
      </c>
      <c r="U4042" s="33">
        <f t="shared" si="11318"/>
        <v>0</v>
      </c>
      <c r="V4042" s="33">
        <f t="shared" si="11319"/>
        <v>0</v>
      </c>
      <c r="W4042" s="33">
        <f t="shared" si="11320"/>
        <v>0</v>
      </c>
      <c r="X4042" s="33">
        <f t="shared" si="11321"/>
        <v>0</v>
      </c>
      <c r="Y4042" s="33">
        <f t="shared" si="11322"/>
        <v>0</v>
      </c>
      <c r="Z4042" s="33">
        <f t="shared" si="11323"/>
        <v>0</v>
      </c>
      <c r="AA4042" s="33">
        <f t="shared" si="11324"/>
        <v>0</v>
      </c>
      <c r="AB4042" s="33">
        <f t="shared" si="11325"/>
        <v>0</v>
      </c>
      <c r="AC4042" s="33">
        <f t="shared" si="11326"/>
        <v>0</v>
      </c>
      <c r="AD4042" s="26">
        <f t="shared" si="11327"/>
        <v>0</v>
      </c>
      <c r="AE4042" s="46" t="str">
        <f>IFERROR(IF(AE$3=VLOOKUP($E4042,Template!$AK$5:$AM$17,3,FALSE),$AD4042*$F4042,0),"0.00")</f>
        <v>0.00</v>
      </c>
      <c r="AF4042" s="46" t="str">
        <f>IFERROR(IF(AF$3=VLOOKUP($E4042,Template!$AK$5:$AM$17,3,FALSE),$AD4042*$F4042,0),"0.00")</f>
        <v>0.00</v>
      </c>
      <c r="AG4042" s="28">
        <f t="shared" si="11328"/>
        <v>0</v>
      </c>
      <c r="AH4042" s="13" t="s">
        <v>40</v>
      </c>
      <c r="AI4042" s="13" t="s">
        <v>41</v>
      </c>
      <c r="AK4042" s="14" t="s">
        <v>27</v>
      </c>
      <c r="AL4042" s="15">
        <v>0.15</v>
      </c>
      <c r="AM4042" s="16" t="s">
        <v>2</v>
      </c>
    </row>
    <row r="4043" spans="1:39" s="3" customFormat="1" ht="13.8" x14ac:dyDescent="0.25">
      <c r="A4043" s="7" t="str">
        <f t="shared" ref="A4043:C4043" si="11339">A4042</f>
        <v>(Enter Broadcasting Company Name)</v>
      </c>
      <c r="B4043" s="7" t="str">
        <f t="shared" si="11339"/>
        <v>(Enter Call Letters)</v>
      </c>
      <c r="C4043" s="8" t="str">
        <f t="shared" si="11339"/>
        <v>(Select AM/FM)</v>
      </c>
      <c r="D4043" s="30"/>
      <c r="E4043" s="8" t="str">
        <f t="shared" si="11330"/>
        <v>(Select Station Province)</v>
      </c>
      <c r="F4043" s="9" t="str">
        <f>IFERROR(VLOOKUP(E4043,Template!$AK$5:$AL$17,2,FALSE),"")</f>
        <v/>
      </c>
      <c r="G4043" s="42" t="s">
        <v>12</v>
      </c>
      <c r="H4043" s="42" t="s">
        <v>15</v>
      </c>
      <c r="I4043" s="32" t="s">
        <v>65</v>
      </c>
      <c r="J4043" s="32" t="s">
        <v>66</v>
      </c>
      <c r="K4043" s="33">
        <f t="shared" si="11312"/>
        <v>0</v>
      </c>
      <c r="L4043" s="33">
        <f t="shared" si="11313"/>
        <v>0</v>
      </c>
      <c r="M4043" s="34">
        <f t="shared" si="11311"/>
        <v>0</v>
      </c>
      <c r="N4043" s="34">
        <f t="shared" si="11331"/>
        <v>0</v>
      </c>
      <c r="O4043" s="34">
        <f t="shared" si="11314"/>
        <v>0</v>
      </c>
      <c r="P4043" s="12" t="str">
        <f t="shared" ref="P4043:Q4043" si="11340">P4042</f>
        <v>(Select Language)</v>
      </c>
      <c r="Q4043" s="12" t="str">
        <f t="shared" si="11340"/>
        <v>(Select Usage)</v>
      </c>
      <c r="R4043" s="33">
        <f t="shared" si="11315"/>
        <v>0</v>
      </c>
      <c r="S4043" s="33">
        <f t="shared" si="11316"/>
        <v>0</v>
      </c>
      <c r="T4043" s="33">
        <f t="shared" si="11317"/>
        <v>0</v>
      </c>
      <c r="U4043" s="33">
        <f t="shared" si="11318"/>
        <v>0</v>
      </c>
      <c r="V4043" s="33">
        <f t="shared" si="11319"/>
        <v>0</v>
      </c>
      <c r="W4043" s="33">
        <f t="shared" si="11320"/>
        <v>0</v>
      </c>
      <c r="X4043" s="33">
        <f t="shared" si="11321"/>
        <v>0</v>
      </c>
      <c r="Y4043" s="33">
        <f t="shared" si="11322"/>
        <v>0</v>
      </c>
      <c r="Z4043" s="33">
        <f t="shared" si="11323"/>
        <v>0</v>
      </c>
      <c r="AA4043" s="33">
        <f t="shared" si="11324"/>
        <v>0</v>
      </c>
      <c r="AB4043" s="33">
        <f t="shared" si="11325"/>
        <v>0</v>
      </c>
      <c r="AC4043" s="33">
        <f t="shared" si="11326"/>
        <v>0</v>
      </c>
      <c r="AD4043" s="26">
        <f>SUM(R4043:AC4043)</f>
        <v>0</v>
      </c>
      <c r="AE4043" s="46" t="str">
        <f>IFERROR(IF(AE$3=VLOOKUP($E4043,Template!$AK$5:$AM$17,3,FALSE),$AD4043*$F4043,0),"0.00")</f>
        <v>0.00</v>
      </c>
      <c r="AF4043" s="46" t="str">
        <f>IFERROR(IF(AF$3=VLOOKUP($E4043,Template!$AK$5:$AM$17,3,FALSE),$AD4043*$F4043,0),"0.00")</f>
        <v>0.00</v>
      </c>
      <c r="AG4043" s="28">
        <f t="shared" si="11328"/>
        <v>0</v>
      </c>
      <c r="AH4043" s="13" t="s">
        <v>40</v>
      </c>
      <c r="AI4043" s="13" t="s">
        <v>41</v>
      </c>
      <c r="AK4043" s="14" t="s">
        <v>28</v>
      </c>
      <c r="AL4043" s="15">
        <v>0.05</v>
      </c>
      <c r="AM4043" s="16" t="s">
        <v>3</v>
      </c>
    </row>
    <row r="4044" spans="1:39" s="3" customFormat="1" ht="13.8" x14ac:dyDescent="0.25">
      <c r="A4044" s="7" t="str">
        <f t="shared" ref="A4044:C4044" si="11341">A4043</f>
        <v>(Enter Broadcasting Company Name)</v>
      </c>
      <c r="B4044" s="7" t="str">
        <f t="shared" si="11341"/>
        <v>(Enter Call Letters)</v>
      </c>
      <c r="C4044" s="8" t="str">
        <f t="shared" si="11341"/>
        <v>(Select AM/FM)</v>
      </c>
      <c r="D4044" s="30"/>
      <c r="E4044" s="8" t="str">
        <f t="shared" si="11330"/>
        <v>(Select Station Province)</v>
      </c>
      <c r="F4044" s="9" t="str">
        <f>IFERROR(VLOOKUP(E4044,Template!$AK$5:$AL$17,2,FALSE),"")</f>
        <v/>
      </c>
      <c r="G4044" s="42" t="s">
        <v>13</v>
      </c>
      <c r="H4044" s="42" t="s">
        <v>16</v>
      </c>
      <c r="I4044" s="32" t="s">
        <v>65</v>
      </c>
      <c r="J4044" s="32" t="s">
        <v>66</v>
      </c>
      <c r="K4044" s="33">
        <f t="shared" si="11312"/>
        <v>0</v>
      </c>
      <c r="L4044" s="33">
        <f t="shared" si="11313"/>
        <v>0</v>
      </c>
      <c r="M4044" s="34">
        <f t="shared" si="11311"/>
        <v>0</v>
      </c>
      <c r="N4044" s="34">
        <f t="shared" si="11331"/>
        <v>0</v>
      </c>
      <c r="O4044" s="34">
        <f t="shared" si="11314"/>
        <v>0</v>
      </c>
      <c r="P4044" s="12" t="str">
        <f t="shared" ref="P4044:Q4044" si="11342">P4043</f>
        <v>(Select Language)</v>
      </c>
      <c r="Q4044" s="12" t="str">
        <f t="shared" si="11342"/>
        <v>(Select Usage)</v>
      </c>
      <c r="R4044" s="33">
        <f t="shared" si="11315"/>
        <v>0</v>
      </c>
      <c r="S4044" s="33">
        <f t="shared" si="11316"/>
        <v>0</v>
      </c>
      <c r="T4044" s="33">
        <f t="shared" si="11317"/>
        <v>0</v>
      </c>
      <c r="U4044" s="33">
        <f t="shared" si="11318"/>
        <v>0</v>
      </c>
      <c r="V4044" s="33">
        <f t="shared" si="11319"/>
        <v>0</v>
      </c>
      <c r="W4044" s="33">
        <f t="shared" si="11320"/>
        <v>0</v>
      </c>
      <c r="X4044" s="33">
        <f t="shared" si="11321"/>
        <v>0</v>
      </c>
      <c r="Y4044" s="33">
        <f t="shared" si="11322"/>
        <v>0</v>
      </c>
      <c r="Z4044" s="33">
        <f t="shared" si="11323"/>
        <v>0</v>
      </c>
      <c r="AA4044" s="33">
        <f t="shared" si="11324"/>
        <v>0</v>
      </c>
      <c r="AB4044" s="33">
        <f t="shared" si="11325"/>
        <v>0</v>
      </c>
      <c r="AC4044" s="33">
        <f t="shared" si="11326"/>
        <v>0</v>
      </c>
      <c r="AD4044" s="26">
        <f t="shared" ref="AD4044:AD4046" si="11343">SUM(R4044:AC4044)</f>
        <v>0</v>
      </c>
      <c r="AE4044" s="46" t="str">
        <f>IFERROR(IF(AE$3=VLOOKUP($E4044,Template!$AK$5:$AM$17,3,FALSE),$AD4044*$F4044,0),"0.00")</f>
        <v>0.00</v>
      </c>
      <c r="AF4044" s="46" t="str">
        <f>IFERROR(IF(AF$3=VLOOKUP($E4044,Template!$AK$5:$AM$17,3,FALSE),$AD4044*$F4044,0),"0.00")</f>
        <v>0.00</v>
      </c>
      <c r="AG4044" s="28">
        <f t="shared" si="11328"/>
        <v>0</v>
      </c>
      <c r="AH4044" s="13" t="s">
        <v>40</v>
      </c>
      <c r="AI4044" s="13" t="s">
        <v>41</v>
      </c>
      <c r="AK4044" s="14" t="s">
        <v>70</v>
      </c>
      <c r="AL4044" s="15">
        <v>0.05</v>
      </c>
      <c r="AM4044" s="16" t="s">
        <v>3</v>
      </c>
    </row>
    <row r="4045" spans="1:39" s="3" customFormat="1" ht="13.8" x14ac:dyDescent="0.25">
      <c r="A4045" s="7" t="str">
        <f t="shared" ref="A4045:C4045" si="11344">A4044</f>
        <v>(Enter Broadcasting Company Name)</v>
      </c>
      <c r="B4045" s="7" t="str">
        <f t="shared" si="11344"/>
        <v>(Enter Call Letters)</v>
      </c>
      <c r="C4045" s="8" t="str">
        <f t="shared" si="11344"/>
        <v>(Select AM/FM)</v>
      </c>
      <c r="D4045" s="30"/>
      <c r="E4045" s="8" t="str">
        <f t="shared" si="11330"/>
        <v>(Select Station Province)</v>
      </c>
      <c r="F4045" s="9" t="str">
        <f>IFERROR(VLOOKUP(E4045,Template!$AK$5:$AL$17,2,FALSE),"")</f>
        <v/>
      </c>
      <c r="G4045" s="42" t="s">
        <v>15</v>
      </c>
      <c r="H4045" s="42" t="s">
        <v>17</v>
      </c>
      <c r="I4045" s="32" t="s">
        <v>65</v>
      </c>
      <c r="J4045" s="32" t="s">
        <v>66</v>
      </c>
      <c r="K4045" s="33">
        <f t="shared" si="11312"/>
        <v>0</v>
      </c>
      <c r="L4045" s="33">
        <f t="shared" si="11313"/>
        <v>0</v>
      </c>
      <c r="M4045" s="34">
        <f t="shared" si="11311"/>
        <v>0</v>
      </c>
      <c r="N4045" s="34">
        <f t="shared" si="11331"/>
        <v>0</v>
      </c>
      <c r="O4045" s="34">
        <f t="shared" si="11314"/>
        <v>0</v>
      </c>
      <c r="P4045" s="12" t="str">
        <f t="shared" ref="P4045:Q4045" si="11345">P4044</f>
        <v>(Select Language)</v>
      </c>
      <c r="Q4045" s="12" t="str">
        <f t="shared" si="11345"/>
        <v>(Select Usage)</v>
      </c>
      <c r="R4045" s="33">
        <f t="shared" si="11315"/>
        <v>0</v>
      </c>
      <c r="S4045" s="33">
        <f t="shared" si="11316"/>
        <v>0</v>
      </c>
      <c r="T4045" s="33">
        <f t="shared" si="11317"/>
        <v>0</v>
      </c>
      <c r="U4045" s="33">
        <f t="shared" si="11318"/>
        <v>0</v>
      </c>
      <c r="V4045" s="33">
        <f t="shared" si="11319"/>
        <v>0</v>
      </c>
      <c r="W4045" s="33">
        <f t="shared" si="11320"/>
        <v>0</v>
      </c>
      <c r="X4045" s="33">
        <f t="shared" si="11321"/>
        <v>0</v>
      </c>
      <c r="Y4045" s="33">
        <f t="shared" si="11322"/>
        <v>0</v>
      </c>
      <c r="Z4045" s="33">
        <f t="shared" si="11323"/>
        <v>0</v>
      </c>
      <c r="AA4045" s="33">
        <f t="shared" si="11324"/>
        <v>0</v>
      </c>
      <c r="AB4045" s="33">
        <f t="shared" si="11325"/>
        <v>0</v>
      </c>
      <c r="AC4045" s="33">
        <f t="shared" si="11326"/>
        <v>0</v>
      </c>
      <c r="AD4045" s="26">
        <f t="shared" si="11343"/>
        <v>0</v>
      </c>
      <c r="AE4045" s="46" t="str">
        <f>IFERROR(IF(AE$3=VLOOKUP($E4045,Template!$AK$5:$AM$17,3,FALSE),$AD4045*$F4045,0),"0.00")</f>
        <v>0.00</v>
      </c>
      <c r="AF4045" s="46" t="str">
        <f>IFERROR(IF(AF$3=VLOOKUP($E4045,Template!$AK$5:$AM$17,3,FALSE),$AD4045*$F4045,0),"0.00")</f>
        <v>0.00</v>
      </c>
      <c r="AG4045" s="28">
        <f t="shared" si="11328"/>
        <v>0</v>
      </c>
      <c r="AH4045" s="13" t="s">
        <v>40</v>
      </c>
      <c r="AI4045" s="13" t="s">
        <v>41</v>
      </c>
      <c r="AK4045" s="14" t="s">
        <v>20</v>
      </c>
      <c r="AL4045" s="15">
        <v>0.13</v>
      </c>
      <c r="AM4045" s="16" t="s">
        <v>2</v>
      </c>
    </row>
    <row r="4046" spans="1:39" s="3" customFormat="1" ht="13.8" x14ac:dyDescent="0.25">
      <c r="A4046" s="7" t="str">
        <f t="shared" ref="A4046:C4046" si="11346">A4045</f>
        <v>(Enter Broadcasting Company Name)</v>
      </c>
      <c r="B4046" s="7" t="str">
        <f t="shared" si="11346"/>
        <v>(Enter Call Letters)</v>
      </c>
      <c r="C4046" s="8" t="str">
        <f t="shared" si="11346"/>
        <v>(Select AM/FM)</v>
      </c>
      <c r="D4046" s="30"/>
      <c r="E4046" s="8" t="str">
        <f t="shared" si="11330"/>
        <v>(Select Station Province)</v>
      </c>
      <c r="F4046" s="9" t="str">
        <f>IFERROR(VLOOKUP(E4046,Template!$AK$5:$AL$17,2,FALSE),"")</f>
        <v/>
      </c>
      <c r="G4046" s="42" t="s">
        <v>16</v>
      </c>
      <c r="H4046" s="42" t="s">
        <v>18</v>
      </c>
      <c r="I4046" s="32" t="s">
        <v>65</v>
      </c>
      <c r="J4046" s="32" t="s">
        <v>66</v>
      </c>
      <c r="K4046" s="33">
        <f t="shared" si="11312"/>
        <v>0</v>
      </c>
      <c r="L4046" s="33">
        <f t="shared" si="11313"/>
        <v>0</v>
      </c>
      <c r="M4046" s="34">
        <f t="shared" si="11311"/>
        <v>0</v>
      </c>
      <c r="N4046" s="34">
        <f t="shared" si="11331"/>
        <v>0</v>
      </c>
      <c r="O4046" s="34">
        <f t="shared" si="11314"/>
        <v>0</v>
      </c>
      <c r="P4046" s="12" t="str">
        <f t="shared" ref="P4046:Q4046" si="11347">P4045</f>
        <v>(Select Language)</v>
      </c>
      <c r="Q4046" s="12" t="str">
        <f t="shared" si="11347"/>
        <v>(Select Usage)</v>
      </c>
      <c r="R4046" s="33">
        <f t="shared" si="11315"/>
        <v>0</v>
      </c>
      <c r="S4046" s="33">
        <f t="shared" si="11316"/>
        <v>0</v>
      </c>
      <c r="T4046" s="33">
        <f t="shared" si="11317"/>
        <v>0</v>
      </c>
      <c r="U4046" s="33">
        <f t="shared" si="11318"/>
        <v>0</v>
      </c>
      <c r="V4046" s="33">
        <f t="shared" si="11319"/>
        <v>0</v>
      </c>
      <c r="W4046" s="33">
        <f t="shared" si="11320"/>
        <v>0</v>
      </c>
      <c r="X4046" s="33">
        <f t="shared" si="11321"/>
        <v>0</v>
      </c>
      <c r="Y4046" s="33">
        <f t="shared" si="11322"/>
        <v>0</v>
      </c>
      <c r="Z4046" s="33">
        <f t="shared" si="11323"/>
        <v>0</v>
      </c>
      <c r="AA4046" s="33">
        <f t="shared" si="11324"/>
        <v>0</v>
      </c>
      <c r="AB4046" s="33">
        <f t="shared" si="11325"/>
        <v>0</v>
      </c>
      <c r="AC4046" s="33">
        <f t="shared" si="11326"/>
        <v>0</v>
      </c>
      <c r="AD4046" s="26">
        <f t="shared" si="11343"/>
        <v>0</v>
      </c>
      <c r="AE4046" s="46" t="str">
        <f>IFERROR(IF(AE$3=VLOOKUP($E4046,Template!$AK$5:$AM$17,3,FALSE),$AD4046*$F4046,0),"0.00")</f>
        <v>0.00</v>
      </c>
      <c r="AF4046" s="46" t="str">
        <f>IFERROR(IF(AF$3=VLOOKUP($E4046,Template!$AK$5:$AM$17,3,FALSE),$AD4046*$F4046,0),"0.00")</f>
        <v>0.00</v>
      </c>
      <c r="AG4046" s="28">
        <f t="shared" si="11328"/>
        <v>0</v>
      </c>
      <c r="AH4046" s="13" t="s">
        <v>40</v>
      </c>
      <c r="AI4046" s="13" t="s">
        <v>41</v>
      </c>
      <c r="AK4046" s="14" t="s">
        <v>69</v>
      </c>
      <c r="AL4046" s="15">
        <v>0.15</v>
      </c>
      <c r="AM4046" s="16" t="s">
        <v>2</v>
      </c>
    </row>
    <row r="4047" spans="1:39" s="3" customFormat="1" ht="13.8" x14ac:dyDescent="0.25">
      <c r="A4047" s="7" t="str">
        <f t="shared" ref="A4047:C4047" si="11348">A4046</f>
        <v>(Enter Broadcasting Company Name)</v>
      </c>
      <c r="B4047" s="7" t="str">
        <f t="shared" si="11348"/>
        <v>(Enter Call Letters)</v>
      </c>
      <c r="C4047" s="8" t="str">
        <f t="shared" si="11348"/>
        <v>(Select AM/FM)</v>
      </c>
      <c r="D4047" s="30"/>
      <c r="E4047" s="8" t="str">
        <f t="shared" si="11330"/>
        <v>(Select Station Province)</v>
      </c>
      <c r="F4047" s="9" t="str">
        <f>IFERROR(VLOOKUP(E4047,Template!$AK$5:$AL$17,2,FALSE),"")</f>
        <v/>
      </c>
      <c r="G4047" s="42" t="s">
        <v>17</v>
      </c>
      <c r="H4047" s="42" t="s">
        <v>7</v>
      </c>
      <c r="I4047" s="32" t="s">
        <v>65</v>
      </c>
      <c r="J4047" s="32" t="s">
        <v>66</v>
      </c>
      <c r="K4047" s="33">
        <f t="shared" si="11312"/>
        <v>0</v>
      </c>
      <c r="L4047" s="33">
        <f t="shared" si="11313"/>
        <v>0</v>
      </c>
      <c r="M4047" s="34">
        <f t="shared" si="11311"/>
        <v>0</v>
      </c>
      <c r="N4047" s="34">
        <f t="shared" si="11331"/>
        <v>0</v>
      </c>
      <c r="O4047" s="34">
        <f t="shared" si="11314"/>
        <v>0</v>
      </c>
      <c r="P4047" s="12" t="str">
        <f t="shared" ref="P4047:Q4047" si="11349">P4046</f>
        <v>(Select Language)</v>
      </c>
      <c r="Q4047" s="12" t="str">
        <f t="shared" si="11349"/>
        <v>(Select Usage)</v>
      </c>
      <c r="R4047" s="33">
        <f t="shared" si="11315"/>
        <v>0</v>
      </c>
      <c r="S4047" s="33">
        <f t="shared" si="11316"/>
        <v>0</v>
      </c>
      <c r="T4047" s="33">
        <f t="shared" si="11317"/>
        <v>0</v>
      </c>
      <c r="U4047" s="33">
        <f t="shared" si="11318"/>
        <v>0</v>
      </c>
      <c r="V4047" s="33">
        <f t="shared" si="11319"/>
        <v>0</v>
      </c>
      <c r="W4047" s="33">
        <f t="shared" si="11320"/>
        <v>0</v>
      </c>
      <c r="X4047" s="33">
        <f t="shared" si="11321"/>
        <v>0</v>
      </c>
      <c r="Y4047" s="33">
        <f t="shared" si="11322"/>
        <v>0</v>
      </c>
      <c r="Z4047" s="33">
        <f t="shared" si="11323"/>
        <v>0</v>
      </c>
      <c r="AA4047" s="33">
        <f t="shared" si="11324"/>
        <v>0</v>
      </c>
      <c r="AB4047" s="33">
        <f t="shared" si="11325"/>
        <v>0</v>
      </c>
      <c r="AC4047" s="33">
        <f t="shared" si="11326"/>
        <v>0</v>
      </c>
      <c r="AD4047" s="26">
        <f>SUM(R4047:AC4047)</f>
        <v>0</v>
      </c>
      <c r="AE4047" s="46" t="str">
        <f>IFERROR(IF(AE$3=VLOOKUP($E4047,Template!$AK$5:$AM$17,3,FALSE),$AD4047*$F4047,0),"0.00")</f>
        <v>0.00</v>
      </c>
      <c r="AF4047" s="46" t="str">
        <f>IFERROR(IF(AF$3=VLOOKUP($E4047,Template!$AK$5:$AM$17,3,FALSE),$AD4047*$F4047,0),"0.00")</f>
        <v>0.00</v>
      </c>
      <c r="AG4047" s="28">
        <f t="shared" si="11328"/>
        <v>0</v>
      </c>
      <c r="AH4047" s="13" t="s">
        <v>40</v>
      </c>
      <c r="AI4047" s="13" t="s">
        <v>41</v>
      </c>
      <c r="AK4047" s="14" t="s">
        <v>29</v>
      </c>
      <c r="AL4047" s="15">
        <v>0.05</v>
      </c>
      <c r="AM4047" s="16" t="s">
        <v>3</v>
      </c>
    </row>
    <row r="4048" spans="1:39" s="3" customFormat="1" ht="13.8" x14ac:dyDescent="0.25">
      <c r="A4048" s="7" t="str">
        <f t="shared" ref="A4048:C4048" si="11350">A4047</f>
        <v>(Enter Broadcasting Company Name)</v>
      </c>
      <c r="B4048" s="7" t="str">
        <f t="shared" si="11350"/>
        <v>(Enter Call Letters)</v>
      </c>
      <c r="C4048" s="8" t="str">
        <f t="shared" si="11350"/>
        <v>(Select AM/FM)</v>
      </c>
      <c r="D4048" s="30"/>
      <c r="E4048" s="8" t="str">
        <f t="shared" si="11330"/>
        <v>(Select Station Province)</v>
      </c>
      <c r="F4048" s="9" t="str">
        <f>IFERROR(VLOOKUP(E4048,Template!$AK$5:$AL$17,2,FALSE),"")</f>
        <v/>
      </c>
      <c r="G4048" s="42" t="s">
        <v>18</v>
      </c>
      <c r="H4048" s="43" t="s">
        <v>8</v>
      </c>
      <c r="I4048" s="32" t="s">
        <v>65</v>
      </c>
      <c r="J4048" s="32" t="s">
        <v>66</v>
      </c>
      <c r="K4048" s="33">
        <f t="shared" si="11312"/>
        <v>0</v>
      </c>
      <c r="L4048" s="33">
        <f t="shared" si="11313"/>
        <v>0</v>
      </c>
      <c r="M4048" s="34">
        <f t="shared" si="11311"/>
        <v>0</v>
      </c>
      <c r="N4048" s="34">
        <f t="shared" si="11331"/>
        <v>0</v>
      </c>
      <c r="O4048" s="34">
        <f t="shared" si="11314"/>
        <v>0</v>
      </c>
      <c r="P4048" s="12" t="str">
        <f t="shared" ref="P4048:Q4048" si="11351">P4047</f>
        <v>(Select Language)</v>
      </c>
      <c r="Q4048" s="12" t="str">
        <f t="shared" si="11351"/>
        <v>(Select Usage)</v>
      </c>
      <c r="R4048" s="33">
        <f t="shared" si="11315"/>
        <v>0</v>
      </c>
      <c r="S4048" s="33">
        <f t="shared" si="11316"/>
        <v>0</v>
      </c>
      <c r="T4048" s="33">
        <f t="shared" si="11317"/>
        <v>0</v>
      </c>
      <c r="U4048" s="33">
        <f t="shared" si="11318"/>
        <v>0</v>
      </c>
      <c r="V4048" s="33">
        <f t="shared" si="11319"/>
        <v>0</v>
      </c>
      <c r="W4048" s="33">
        <f t="shared" si="11320"/>
        <v>0</v>
      </c>
      <c r="X4048" s="33">
        <f t="shared" si="11321"/>
        <v>0</v>
      </c>
      <c r="Y4048" s="33">
        <f t="shared" si="11322"/>
        <v>0</v>
      </c>
      <c r="Z4048" s="33">
        <f t="shared" si="11323"/>
        <v>0</v>
      </c>
      <c r="AA4048" s="33">
        <f t="shared" si="11324"/>
        <v>0</v>
      </c>
      <c r="AB4048" s="33">
        <f t="shared" si="11325"/>
        <v>0</v>
      </c>
      <c r="AC4048" s="33">
        <f t="shared" si="11326"/>
        <v>0</v>
      </c>
      <c r="AD4048" s="26">
        <f t="shared" ref="AD4048" si="11352">SUM(R4048:AC4048)</f>
        <v>0</v>
      </c>
      <c r="AE4048" s="46" t="str">
        <f>IFERROR(IF(AE$3=VLOOKUP($E4048,Template!$AK$5:$AM$17,3,FALSE),$AD4048*$F4048,0),"0.00")</f>
        <v>0.00</v>
      </c>
      <c r="AF4048" s="46" t="str">
        <f>IFERROR(IF(AF$3=VLOOKUP($E4048,Template!$AK$5:$AM$17,3,FALSE),$AD4048*$F4048,0),"0.00")</f>
        <v>0.00</v>
      </c>
      <c r="AG4048" s="28">
        <f t="shared" si="11328"/>
        <v>0</v>
      </c>
      <c r="AH4048" s="13" t="s">
        <v>40</v>
      </c>
      <c r="AI4048" s="13" t="s">
        <v>41</v>
      </c>
      <c r="AK4048" s="14" t="s">
        <v>21</v>
      </c>
      <c r="AL4048" s="15">
        <v>0.05</v>
      </c>
      <c r="AM4048" s="16" t="s">
        <v>3</v>
      </c>
    </row>
    <row r="4049" spans="1:39" ht="13.8" x14ac:dyDescent="0.25">
      <c r="A4049" s="19" t="s">
        <v>4</v>
      </c>
      <c r="B4049" s="19"/>
      <c r="C4049" s="20"/>
      <c r="D4049" s="20"/>
      <c r="E4049" s="20"/>
      <c r="F4049" s="20"/>
      <c r="G4049" s="44"/>
      <c r="H4049" s="44"/>
      <c r="I4049" s="21">
        <f t="shared" ref="I4049:K4049" si="11353">SUM(I4037:I4048)</f>
        <v>0</v>
      </c>
      <c r="J4049" s="21">
        <f t="shared" si="11353"/>
        <v>0</v>
      </c>
      <c r="K4049" s="21">
        <f t="shared" si="11353"/>
        <v>0</v>
      </c>
      <c r="L4049" s="21">
        <f>L4048</f>
        <v>0</v>
      </c>
      <c r="M4049" s="21">
        <f>SUM(M4037:M4048)</f>
        <v>0</v>
      </c>
      <c r="N4049" s="21">
        <f t="shared" ref="N4049:O4049" si="11354">SUM(N4037:N4048)</f>
        <v>0</v>
      </c>
      <c r="O4049" s="21">
        <f t="shared" si="11354"/>
        <v>0</v>
      </c>
      <c r="P4049" s="21"/>
      <c r="Q4049" s="22"/>
      <c r="R4049" s="21">
        <f t="shared" ref="R4049:AI4049" si="11355">SUM(R4037:R4048)</f>
        <v>0</v>
      </c>
      <c r="S4049" s="21">
        <f t="shared" si="11355"/>
        <v>0</v>
      </c>
      <c r="T4049" s="21">
        <f t="shared" si="11355"/>
        <v>0</v>
      </c>
      <c r="U4049" s="21">
        <f t="shared" si="11355"/>
        <v>0</v>
      </c>
      <c r="V4049" s="21">
        <f t="shared" si="11355"/>
        <v>0</v>
      </c>
      <c r="W4049" s="21">
        <f t="shared" si="11355"/>
        <v>0</v>
      </c>
      <c r="X4049" s="21">
        <f t="shared" si="11355"/>
        <v>0</v>
      </c>
      <c r="Y4049" s="21">
        <f t="shared" si="11355"/>
        <v>0</v>
      </c>
      <c r="Z4049" s="21">
        <f t="shared" si="11355"/>
        <v>0</v>
      </c>
      <c r="AA4049" s="21">
        <f t="shared" si="11355"/>
        <v>0</v>
      </c>
      <c r="AB4049" s="21">
        <f t="shared" si="11355"/>
        <v>0</v>
      </c>
      <c r="AC4049" s="21">
        <f t="shared" si="11355"/>
        <v>0</v>
      </c>
      <c r="AD4049" s="27">
        <f t="shared" si="11355"/>
        <v>0</v>
      </c>
      <c r="AE4049" s="21">
        <f t="shared" si="11355"/>
        <v>0</v>
      </c>
      <c r="AF4049" s="21">
        <f t="shared" si="11355"/>
        <v>0</v>
      </c>
      <c r="AG4049" s="27">
        <f t="shared" si="11355"/>
        <v>0</v>
      </c>
      <c r="AH4049" s="21">
        <f t="shared" si="11355"/>
        <v>0</v>
      </c>
      <c r="AI4049" s="21">
        <f t="shared" si="11355"/>
        <v>0</v>
      </c>
      <c r="AK4049" s="14" t="s">
        <v>71</v>
      </c>
      <c r="AL4049" s="15">
        <v>0.05</v>
      </c>
      <c r="AM4049" s="16" t="s">
        <v>3</v>
      </c>
    </row>
    <row r="4050" spans="1:39" x14ac:dyDescent="0.25">
      <c r="A4050" s="2"/>
      <c r="G4050" s="2"/>
      <c r="H4050" s="2"/>
      <c r="O4050" s="2"/>
      <c r="P4050" s="2"/>
    </row>
    <row r="4051" spans="1:39" ht="42" customHeight="1" x14ac:dyDescent="0.25">
      <c r="A4051" s="223" t="s">
        <v>63</v>
      </c>
      <c r="B4051" s="223" t="s">
        <v>43</v>
      </c>
      <c r="C4051" s="224" t="s">
        <v>19</v>
      </c>
      <c r="D4051" s="226"/>
      <c r="E4051" s="223" t="s">
        <v>14</v>
      </c>
      <c r="F4051" s="223" t="s">
        <v>38</v>
      </c>
      <c r="G4051" s="223" t="s">
        <v>1</v>
      </c>
      <c r="H4051" s="223" t="s">
        <v>5</v>
      </c>
      <c r="I4051" s="225" t="s">
        <v>31</v>
      </c>
      <c r="J4051" s="225" t="s">
        <v>32</v>
      </c>
      <c r="K4051" s="225" t="s">
        <v>48</v>
      </c>
      <c r="L4051" s="225" t="s">
        <v>0</v>
      </c>
      <c r="M4051" s="4" t="s">
        <v>45</v>
      </c>
      <c r="N4051" s="4" t="s">
        <v>46</v>
      </c>
      <c r="O4051" s="4" t="s">
        <v>47</v>
      </c>
      <c r="P4051" s="225" t="s">
        <v>50</v>
      </c>
      <c r="Q4051" s="225" t="s">
        <v>33</v>
      </c>
      <c r="R4051" s="4" t="s">
        <v>51</v>
      </c>
      <c r="S4051" s="4" t="s">
        <v>52</v>
      </c>
      <c r="T4051" s="4" t="s">
        <v>53</v>
      </c>
      <c r="U4051" s="4" t="s">
        <v>54</v>
      </c>
      <c r="V4051" s="4" t="s">
        <v>55</v>
      </c>
      <c r="W4051" s="4" t="s">
        <v>56</v>
      </c>
      <c r="X4051" s="4" t="s">
        <v>57</v>
      </c>
      <c r="Y4051" s="4" t="s">
        <v>58</v>
      </c>
      <c r="Z4051" s="4" t="s">
        <v>59</v>
      </c>
      <c r="AA4051" s="4" t="s">
        <v>62</v>
      </c>
      <c r="AB4051" s="4" t="s">
        <v>60</v>
      </c>
      <c r="AC4051" s="4" t="s">
        <v>61</v>
      </c>
      <c r="AD4051" s="233" t="s">
        <v>34</v>
      </c>
      <c r="AE4051" s="231" t="s">
        <v>2</v>
      </c>
      <c r="AF4051" s="231" t="s">
        <v>3</v>
      </c>
      <c r="AG4051" s="233" t="s">
        <v>35</v>
      </c>
      <c r="AH4051" s="223" t="s">
        <v>36</v>
      </c>
      <c r="AI4051" s="223" t="s">
        <v>37</v>
      </c>
      <c r="AK4051" s="229" t="s">
        <v>30</v>
      </c>
      <c r="AL4051" s="229"/>
      <c r="AM4051" s="229"/>
    </row>
    <row r="4052" spans="1:39" s="6" customFormat="1" ht="35.25" customHeight="1" x14ac:dyDescent="0.3">
      <c r="A4052" s="224"/>
      <c r="B4052" s="224"/>
      <c r="C4052" s="224"/>
      <c r="D4052" s="227"/>
      <c r="E4052" s="223"/>
      <c r="F4052" s="223"/>
      <c r="G4052" s="223"/>
      <c r="H4052" s="223"/>
      <c r="I4052" s="230"/>
      <c r="J4052" s="230"/>
      <c r="K4052" s="230"/>
      <c r="L4052" s="230"/>
      <c r="M4052" s="5">
        <v>0</v>
      </c>
      <c r="N4052" s="5">
        <v>625000</v>
      </c>
      <c r="O4052" s="5">
        <v>1250000</v>
      </c>
      <c r="P4052" s="225"/>
      <c r="Q4052" s="225"/>
      <c r="R4052" s="29">
        <v>4.95E-4</v>
      </c>
      <c r="S4052" s="29">
        <v>9.5200000000000005E-4</v>
      </c>
      <c r="T4052" s="29">
        <v>1.5900000000000001E-3</v>
      </c>
      <c r="U4052" s="29">
        <v>1.1169999999999999E-3</v>
      </c>
      <c r="V4052" s="29">
        <v>2.189E-3</v>
      </c>
      <c r="W4052" s="29">
        <v>4.5430000000000002E-3</v>
      </c>
      <c r="X4052" s="29">
        <v>8.8199999999999997E-4</v>
      </c>
      <c r="Y4052" s="29">
        <v>1.6949999999999999E-3</v>
      </c>
      <c r="Z4052" s="29">
        <v>2.8319999999999999E-3</v>
      </c>
      <c r="AA4052" s="29">
        <v>1.9889999999999999E-3</v>
      </c>
      <c r="AB4052" s="29">
        <v>3.8999999999999998E-3</v>
      </c>
      <c r="AC4052" s="29">
        <v>8.0949999999999998E-3</v>
      </c>
      <c r="AD4052" s="233"/>
      <c r="AE4052" s="232"/>
      <c r="AF4052" s="232"/>
      <c r="AG4052" s="234"/>
      <c r="AH4052" s="223"/>
      <c r="AI4052" s="223"/>
      <c r="AK4052" s="229"/>
      <c r="AL4052" s="229"/>
      <c r="AM4052" s="229"/>
    </row>
    <row r="4053" spans="1:39" s="3" customFormat="1" ht="13.8" x14ac:dyDescent="0.25">
      <c r="A4053" s="7" t="s">
        <v>44</v>
      </c>
      <c r="B4053" s="7" t="s">
        <v>42</v>
      </c>
      <c r="C4053" s="8" t="s">
        <v>39</v>
      </c>
      <c r="D4053" s="30"/>
      <c r="E4053" s="8" t="s">
        <v>64</v>
      </c>
      <c r="F4053" s="9" t="str">
        <f>IFERROR(VLOOKUP(E4053,Template!$AK$5:$AL$17,2,FALSE),"")</f>
        <v/>
      </c>
      <c r="G4053" s="41" t="s">
        <v>7</v>
      </c>
      <c r="H4053" s="41" t="s">
        <v>6</v>
      </c>
      <c r="I4053" s="32" t="s">
        <v>65</v>
      </c>
      <c r="J4053" s="32" t="s">
        <v>66</v>
      </c>
      <c r="K4053" s="33">
        <f>IFERROR(I4053+J4053,0)</f>
        <v>0</v>
      </c>
      <c r="L4053" s="33">
        <f>IFERROR(K4053,"")</f>
        <v>0</v>
      </c>
      <c r="M4053" s="34">
        <f t="shared" ref="M4053:M4064" si="11356">IF(L4053&lt;=$N$4,K4053,IF(L4052&gt;$N$4,0,$N$4-L4052))</f>
        <v>0</v>
      </c>
      <c r="N4053" s="34">
        <f>IF(AND(L4053&gt;$N$4,L4053&lt;=$O$4),K4053-M4053,IF(AND(L4052&gt;$N$4,L4052&lt;=$O$4),$O$4-L4052,IF(L4052&gt;$O$4,0,IF(L4053&lt;$N$4,0,MIN(L4053-$N$4,$N$4)))))</f>
        <v>0</v>
      </c>
      <c r="O4053" s="34">
        <f>IF(L4053&gt;$O$4,K4053-M4053-N4053,0)</f>
        <v>0</v>
      </c>
      <c r="P4053" s="12" t="s">
        <v>94</v>
      </c>
      <c r="Q4053" s="12" t="s">
        <v>68</v>
      </c>
      <c r="R4053" s="33">
        <f>IF(AND($Q4053="LOW",$P4053="French"),M4053*R$4,0)</f>
        <v>0</v>
      </c>
      <c r="S4053" s="33">
        <f>IF(AND($Q4053="LOW",$P4053="French"),N4053*S$4,0)</f>
        <v>0</v>
      </c>
      <c r="T4053" s="33">
        <f>IF(AND($Q4053="LOW",$P4053="French"),O4053*T$4,0)</f>
        <v>0</v>
      </c>
      <c r="U4053" s="33">
        <f>IF(AND($Q4053="HIGH",$P4053="French"),M4053*U$4,0)</f>
        <v>0</v>
      </c>
      <c r="V4053" s="33">
        <f>IF(AND($Q4053="HIGH",$P4053="French"),N4053*V$4,0)</f>
        <v>0</v>
      </c>
      <c r="W4053" s="33">
        <f>IF(AND($Q4053="HIGH",$P4053="French"),O4053*W$4,0)</f>
        <v>0</v>
      </c>
      <c r="X4053" s="33">
        <f>IF(AND($Q4053="LOW",$P4053="English"),M4053*X$4,0)</f>
        <v>0</v>
      </c>
      <c r="Y4053" s="33">
        <f>IF(AND($Q4053="LOW",$P4053="English"),N4053*Y$4,0)</f>
        <v>0</v>
      </c>
      <c r="Z4053" s="33">
        <f>IF(AND($Q4053="LOW",$P4053="English"),O4053*Z$4,0)</f>
        <v>0</v>
      </c>
      <c r="AA4053" s="33">
        <f>IF(AND($Q4053="HIGH",$P4053="English"),M4053*AA$4,0)</f>
        <v>0</v>
      </c>
      <c r="AB4053" s="33">
        <f>IF(AND($Q4053="HIGH",$P4053="English"),N4053*AB$4,0)</f>
        <v>0</v>
      </c>
      <c r="AC4053" s="33">
        <f>IF(AND($Q4053="HIGH",$P4053="English"),O4053*AC$4,0)</f>
        <v>0</v>
      </c>
      <c r="AD4053" s="26">
        <f>SUM(R4053:AC4053)</f>
        <v>0</v>
      </c>
      <c r="AE4053" s="46" t="str">
        <f>IFERROR(IF(AE$3=VLOOKUP($E4053,Template!$AK$5:$AM$17,3,FALSE),$AD4053*$F4053,0),"0.00")</f>
        <v>0.00</v>
      </c>
      <c r="AF4053" s="46" t="str">
        <f>IFERROR(IF(AF$3=VLOOKUP($E4053,Template!$AK$5:$AM$17,3,FALSE),$AD4053*$F4053,0),"0.00")</f>
        <v>0.00</v>
      </c>
      <c r="AG4053" s="28">
        <f>SUM(AD4053:AF4053)</f>
        <v>0</v>
      </c>
      <c r="AH4053" s="13" t="s">
        <v>40</v>
      </c>
      <c r="AI4053" s="13" t="s">
        <v>41</v>
      </c>
      <c r="AK4053" s="14" t="s">
        <v>25</v>
      </c>
      <c r="AL4053" s="15">
        <v>0.05</v>
      </c>
      <c r="AM4053" s="16" t="s">
        <v>3</v>
      </c>
    </row>
    <row r="4054" spans="1:39" s="3" customFormat="1" ht="13.8" x14ac:dyDescent="0.25">
      <c r="A4054" s="7" t="str">
        <f>A4053</f>
        <v>(Enter Broadcasting Company Name)</v>
      </c>
      <c r="B4054" s="7" t="str">
        <f>B4053</f>
        <v>(Enter Call Letters)</v>
      </c>
      <c r="C4054" s="8" t="str">
        <f>C4053</f>
        <v>(Select AM/FM)</v>
      </c>
      <c r="D4054" s="30"/>
      <c r="E4054" s="8" t="str">
        <f>E4053</f>
        <v>(Select Station Province)</v>
      </c>
      <c r="F4054" s="9" t="str">
        <f>IFERROR(VLOOKUP(E4054,Template!$AK$5:$AL$17,2,FALSE),"")</f>
        <v/>
      </c>
      <c r="G4054" s="42" t="s">
        <v>8</v>
      </c>
      <c r="H4054" s="42" t="s">
        <v>9</v>
      </c>
      <c r="I4054" s="32" t="s">
        <v>65</v>
      </c>
      <c r="J4054" s="32" t="s">
        <v>66</v>
      </c>
      <c r="K4054" s="33">
        <f t="shared" ref="K4054:K4064" si="11357">IFERROR(I4054+J4054,0)</f>
        <v>0</v>
      </c>
      <c r="L4054" s="33">
        <f t="shared" ref="L4054:L4064" si="11358">IFERROR(L4053+K4054,"")</f>
        <v>0</v>
      </c>
      <c r="M4054" s="34">
        <f t="shared" si="11356"/>
        <v>0</v>
      </c>
      <c r="N4054" s="34">
        <f>IF(AND(L4054&gt;$N$4,L4054&lt;=$O$4),K4054-M4054,IF(AND(L4053&gt;$N$4,L4053&lt;=$O$4),$O$4-L4053,IF(L4053&gt;$O$4,0,IF(L4054&lt;$N$4,0,MIN(L4054-$N$4,$N$4)))))</f>
        <v>0</v>
      </c>
      <c r="O4054" s="34">
        <f t="shared" ref="O4054:O4064" si="11359">IF(L4054&gt;$O$4,K4054-M4054-N4054,0)</f>
        <v>0</v>
      </c>
      <c r="P4054" s="12" t="str">
        <f>P4053</f>
        <v>(Select Language)</v>
      </c>
      <c r="Q4054" s="12" t="str">
        <f>Q4053</f>
        <v>(Select Usage)</v>
      </c>
      <c r="R4054" s="33">
        <f t="shared" ref="R4054:R4064" si="11360">IF(AND($Q4054="LOW",$P4054="French"),M4054*R$4,0)</f>
        <v>0</v>
      </c>
      <c r="S4054" s="33">
        <f t="shared" ref="S4054:S4064" si="11361">IF(AND($Q4054="LOW",$P4054="French"),N4054*S$4,0)</f>
        <v>0</v>
      </c>
      <c r="T4054" s="33">
        <f t="shared" ref="T4054:T4064" si="11362">IF(AND($Q4054="LOW",$P4054="French"),O4054*T$4,0)</f>
        <v>0</v>
      </c>
      <c r="U4054" s="33">
        <f t="shared" ref="U4054:U4064" si="11363">IF(AND($Q4054="HIGH",$P4054="French"),M4054*U$4,0)</f>
        <v>0</v>
      </c>
      <c r="V4054" s="33">
        <f t="shared" ref="V4054:V4064" si="11364">IF(AND($Q4054="HIGH",$P4054="French"),N4054*V$4,0)</f>
        <v>0</v>
      </c>
      <c r="W4054" s="33">
        <f t="shared" ref="W4054:W4064" si="11365">IF(AND($Q4054="HIGH",$P4054="French"),O4054*W$4,0)</f>
        <v>0</v>
      </c>
      <c r="X4054" s="33">
        <f t="shared" ref="X4054:X4064" si="11366">IF(AND($Q4054="LOW",$P4054="English"),M4054*X$4,0)</f>
        <v>0</v>
      </c>
      <c r="Y4054" s="33">
        <f t="shared" ref="Y4054:Y4064" si="11367">IF(AND($Q4054="LOW",$P4054="English"),N4054*Y$4,0)</f>
        <v>0</v>
      </c>
      <c r="Z4054" s="33">
        <f t="shared" ref="Z4054:Z4064" si="11368">IF(AND($Q4054="LOW",$P4054="English"),O4054*Z$4,0)</f>
        <v>0</v>
      </c>
      <c r="AA4054" s="33">
        <f t="shared" ref="AA4054:AA4064" si="11369">IF(AND($Q4054="HIGH",$P4054="English"),M4054*AA$4,0)</f>
        <v>0</v>
      </c>
      <c r="AB4054" s="33">
        <f t="shared" ref="AB4054:AB4064" si="11370">IF(AND($Q4054="HIGH",$P4054="English"),N4054*AB$4,0)</f>
        <v>0</v>
      </c>
      <c r="AC4054" s="33">
        <f t="shared" ref="AC4054:AC4064" si="11371">IF(AND($Q4054="HIGH",$P4054="English"),O4054*AC$4,0)</f>
        <v>0</v>
      </c>
      <c r="AD4054" s="26">
        <f t="shared" ref="AD4054:AD4058" si="11372">SUM(R4054:AC4054)</f>
        <v>0</v>
      </c>
      <c r="AE4054" s="46" t="str">
        <f>IFERROR(IF(AE$3=VLOOKUP($E4054,Template!$AK$5:$AM$17,3,FALSE),$AD4054*$F4054,0),"0.00")</f>
        <v>0.00</v>
      </c>
      <c r="AF4054" s="46" t="str">
        <f>IFERROR(IF(AF$3=VLOOKUP($E4054,Template!$AK$5:$AM$17,3,FALSE),$AD4054*$F4054,0),"0.00")</f>
        <v>0.00</v>
      </c>
      <c r="AG4054" s="28">
        <f t="shared" ref="AG4054:AG4064" si="11373">SUM(AD4054:AF4054)</f>
        <v>0</v>
      </c>
      <c r="AH4054" s="13" t="s">
        <v>40</v>
      </c>
      <c r="AI4054" s="13" t="s">
        <v>41</v>
      </c>
      <c r="AK4054" s="14" t="s">
        <v>23</v>
      </c>
      <c r="AL4054" s="15">
        <v>0.05</v>
      </c>
      <c r="AM4054" s="16" t="s">
        <v>3</v>
      </c>
    </row>
    <row r="4055" spans="1:39" s="3" customFormat="1" ht="13.8" x14ac:dyDescent="0.25">
      <c r="A4055" s="7" t="str">
        <f t="shared" ref="A4055:C4055" si="11374">A4054</f>
        <v>(Enter Broadcasting Company Name)</v>
      </c>
      <c r="B4055" s="7" t="str">
        <f t="shared" si="11374"/>
        <v>(Enter Call Letters)</v>
      </c>
      <c r="C4055" s="8" t="str">
        <f t="shared" si="11374"/>
        <v>(Select AM/FM)</v>
      </c>
      <c r="D4055" s="30"/>
      <c r="E4055" s="8" t="str">
        <f t="shared" ref="E4055:E4064" si="11375">E4054</f>
        <v>(Select Station Province)</v>
      </c>
      <c r="F4055" s="9" t="str">
        <f>IFERROR(VLOOKUP(E4055,Template!$AK$5:$AL$17,2,FALSE),"")</f>
        <v/>
      </c>
      <c r="G4055" s="42" t="s">
        <v>6</v>
      </c>
      <c r="H4055" s="42" t="s">
        <v>10</v>
      </c>
      <c r="I4055" s="32" t="s">
        <v>65</v>
      </c>
      <c r="J4055" s="32" t="s">
        <v>66</v>
      </c>
      <c r="K4055" s="33">
        <f t="shared" si="11357"/>
        <v>0</v>
      </c>
      <c r="L4055" s="33">
        <f t="shared" si="11358"/>
        <v>0</v>
      </c>
      <c r="M4055" s="34">
        <f t="shared" si="11356"/>
        <v>0</v>
      </c>
      <c r="N4055" s="34">
        <f t="shared" ref="N4055:N4064" si="11376">IF(AND(L4055&gt;$N$4,L4055&lt;=$O$4),K4055-M4055,IF(AND(L4054&gt;$N$4,L4054&lt;=$O$4),$O$4-L4054,IF(L4054&gt;$O$4,0,IF(L4055&lt;$N$4,0,MIN(L4055-$N$4,$N$4)))))</f>
        <v>0</v>
      </c>
      <c r="O4055" s="34">
        <f t="shared" si="11359"/>
        <v>0</v>
      </c>
      <c r="P4055" s="12" t="str">
        <f t="shared" ref="P4055:Q4055" si="11377">P4054</f>
        <v>(Select Language)</v>
      </c>
      <c r="Q4055" s="12" t="str">
        <f t="shared" si="11377"/>
        <v>(Select Usage)</v>
      </c>
      <c r="R4055" s="33">
        <f t="shared" si="11360"/>
        <v>0</v>
      </c>
      <c r="S4055" s="33">
        <f t="shared" si="11361"/>
        <v>0</v>
      </c>
      <c r="T4055" s="33">
        <f t="shared" si="11362"/>
        <v>0</v>
      </c>
      <c r="U4055" s="33">
        <f t="shared" si="11363"/>
        <v>0</v>
      </c>
      <c r="V4055" s="33">
        <f t="shared" si="11364"/>
        <v>0</v>
      </c>
      <c r="W4055" s="33">
        <f t="shared" si="11365"/>
        <v>0</v>
      </c>
      <c r="X4055" s="33">
        <f t="shared" si="11366"/>
        <v>0</v>
      </c>
      <c r="Y4055" s="33">
        <f t="shared" si="11367"/>
        <v>0</v>
      </c>
      <c r="Z4055" s="33">
        <f t="shared" si="11368"/>
        <v>0</v>
      </c>
      <c r="AA4055" s="33">
        <f t="shared" si="11369"/>
        <v>0</v>
      </c>
      <c r="AB4055" s="33">
        <f t="shared" si="11370"/>
        <v>0</v>
      </c>
      <c r="AC4055" s="33">
        <f t="shared" si="11371"/>
        <v>0</v>
      </c>
      <c r="AD4055" s="26">
        <f t="shared" si="11372"/>
        <v>0</v>
      </c>
      <c r="AE4055" s="46" t="str">
        <f>IFERROR(IF(AE$3=VLOOKUP($E4055,Template!$AK$5:$AM$17,3,FALSE),$AD4055*$F4055,0),"0.00")</f>
        <v>0.00</v>
      </c>
      <c r="AF4055" s="46" t="str">
        <f>IFERROR(IF(AF$3=VLOOKUP($E4055,Template!$AK$5:$AM$17,3,FALSE),$AD4055*$F4055,0),"0.00")</f>
        <v>0.00</v>
      </c>
      <c r="AG4055" s="28">
        <f t="shared" si="11373"/>
        <v>0</v>
      </c>
      <c r="AH4055" s="13" t="s">
        <v>40</v>
      </c>
      <c r="AI4055" s="13" t="s">
        <v>41</v>
      </c>
      <c r="AK4055" s="14" t="s">
        <v>24</v>
      </c>
      <c r="AL4055" s="15">
        <v>0.05</v>
      </c>
      <c r="AM4055" s="16" t="s">
        <v>3</v>
      </c>
    </row>
    <row r="4056" spans="1:39" s="3" customFormat="1" ht="13.8" x14ac:dyDescent="0.25">
      <c r="A4056" s="7" t="str">
        <f t="shared" ref="A4056:C4056" si="11378">A4055</f>
        <v>(Enter Broadcasting Company Name)</v>
      </c>
      <c r="B4056" s="7" t="str">
        <f t="shared" si="11378"/>
        <v>(Enter Call Letters)</v>
      </c>
      <c r="C4056" s="8" t="str">
        <f t="shared" si="11378"/>
        <v>(Select AM/FM)</v>
      </c>
      <c r="D4056" s="30"/>
      <c r="E4056" s="8" t="str">
        <f t="shared" si="11375"/>
        <v>(Select Station Province)</v>
      </c>
      <c r="F4056" s="9" t="str">
        <f>IFERROR(VLOOKUP(E4056,Template!$AK$5:$AL$17,2,FALSE),"")</f>
        <v/>
      </c>
      <c r="G4056" s="42" t="s">
        <v>9</v>
      </c>
      <c r="H4056" s="42" t="s">
        <v>11</v>
      </c>
      <c r="I4056" s="32" t="s">
        <v>65</v>
      </c>
      <c r="J4056" s="32" t="s">
        <v>66</v>
      </c>
      <c r="K4056" s="33">
        <f t="shared" si="11357"/>
        <v>0</v>
      </c>
      <c r="L4056" s="33">
        <f t="shared" si="11358"/>
        <v>0</v>
      </c>
      <c r="M4056" s="34">
        <f t="shared" si="11356"/>
        <v>0</v>
      </c>
      <c r="N4056" s="34">
        <f t="shared" si="11376"/>
        <v>0</v>
      </c>
      <c r="O4056" s="34">
        <f t="shared" si="11359"/>
        <v>0</v>
      </c>
      <c r="P4056" s="12" t="str">
        <f t="shared" ref="P4056:Q4056" si="11379">P4055</f>
        <v>(Select Language)</v>
      </c>
      <c r="Q4056" s="12" t="str">
        <f t="shared" si="11379"/>
        <v>(Select Usage)</v>
      </c>
      <c r="R4056" s="33">
        <f t="shared" si="11360"/>
        <v>0</v>
      </c>
      <c r="S4056" s="33">
        <f t="shared" si="11361"/>
        <v>0</v>
      </c>
      <c r="T4056" s="33">
        <f t="shared" si="11362"/>
        <v>0</v>
      </c>
      <c r="U4056" s="33">
        <f t="shared" si="11363"/>
        <v>0</v>
      </c>
      <c r="V4056" s="33">
        <f t="shared" si="11364"/>
        <v>0</v>
      </c>
      <c r="W4056" s="33">
        <f t="shared" si="11365"/>
        <v>0</v>
      </c>
      <c r="X4056" s="33">
        <f t="shared" si="11366"/>
        <v>0</v>
      </c>
      <c r="Y4056" s="33">
        <f t="shared" si="11367"/>
        <v>0</v>
      </c>
      <c r="Z4056" s="33">
        <f t="shared" si="11368"/>
        <v>0</v>
      </c>
      <c r="AA4056" s="33">
        <f t="shared" si="11369"/>
        <v>0</v>
      </c>
      <c r="AB4056" s="33">
        <f t="shared" si="11370"/>
        <v>0</v>
      </c>
      <c r="AC4056" s="33">
        <f t="shared" si="11371"/>
        <v>0</v>
      </c>
      <c r="AD4056" s="26">
        <f t="shared" si="11372"/>
        <v>0</v>
      </c>
      <c r="AE4056" s="46" t="str">
        <f>IFERROR(IF(AE$3=VLOOKUP($E4056,Template!$AK$5:$AM$17,3,FALSE),$AD4056*$F4056,0),"0.00")</f>
        <v>0.00</v>
      </c>
      <c r="AF4056" s="46" t="str">
        <f>IFERROR(IF(AF$3=VLOOKUP($E4056,Template!$AK$5:$AM$17,3,FALSE),$AD4056*$F4056,0),"0.00")</f>
        <v>0.00</v>
      </c>
      <c r="AG4056" s="28">
        <f t="shared" si="11373"/>
        <v>0</v>
      </c>
      <c r="AH4056" s="13" t="s">
        <v>40</v>
      </c>
      <c r="AI4056" s="13" t="s">
        <v>41</v>
      </c>
      <c r="AK4056" s="14" t="s">
        <v>22</v>
      </c>
      <c r="AL4056" s="15">
        <v>0.15</v>
      </c>
      <c r="AM4056" s="16" t="s">
        <v>2</v>
      </c>
    </row>
    <row r="4057" spans="1:39" s="3" customFormat="1" ht="13.8" x14ac:dyDescent="0.25">
      <c r="A4057" s="7" t="str">
        <f t="shared" ref="A4057:C4057" si="11380">A4056</f>
        <v>(Enter Broadcasting Company Name)</v>
      </c>
      <c r="B4057" s="7" t="str">
        <f t="shared" si="11380"/>
        <v>(Enter Call Letters)</v>
      </c>
      <c r="C4057" s="8" t="str">
        <f t="shared" si="11380"/>
        <v>(Select AM/FM)</v>
      </c>
      <c r="D4057" s="30"/>
      <c r="E4057" s="8" t="str">
        <f t="shared" si="11375"/>
        <v>(Select Station Province)</v>
      </c>
      <c r="F4057" s="9" t="str">
        <f>IFERROR(VLOOKUP(E4057,Template!$AK$5:$AL$17,2,FALSE),"")</f>
        <v/>
      </c>
      <c r="G4057" s="42" t="s">
        <v>10</v>
      </c>
      <c r="H4057" s="42" t="s">
        <v>12</v>
      </c>
      <c r="I4057" s="32" t="s">
        <v>65</v>
      </c>
      <c r="J4057" s="32" t="s">
        <v>66</v>
      </c>
      <c r="K4057" s="33">
        <f t="shared" si="11357"/>
        <v>0</v>
      </c>
      <c r="L4057" s="33">
        <f t="shared" si="11358"/>
        <v>0</v>
      </c>
      <c r="M4057" s="34">
        <f t="shared" si="11356"/>
        <v>0</v>
      </c>
      <c r="N4057" s="34">
        <f t="shared" si="11376"/>
        <v>0</v>
      </c>
      <c r="O4057" s="34">
        <f t="shared" si="11359"/>
        <v>0</v>
      </c>
      <c r="P4057" s="12" t="str">
        <f t="shared" ref="P4057:Q4057" si="11381">P4056</f>
        <v>(Select Language)</v>
      </c>
      <c r="Q4057" s="12" t="str">
        <f t="shared" si="11381"/>
        <v>(Select Usage)</v>
      </c>
      <c r="R4057" s="33">
        <f t="shared" si="11360"/>
        <v>0</v>
      </c>
      <c r="S4057" s="33">
        <f t="shared" si="11361"/>
        <v>0</v>
      </c>
      <c r="T4057" s="33">
        <f t="shared" si="11362"/>
        <v>0</v>
      </c>
      <c r="U4057" s="33">
        <f t="shared" si="11363"/>
        <v>0</v>
      </c>
      <c r="V4057" s="33">
        <f t="shared" si="11364"/>
        <v>0</v>
      </c>
      <c r="W4057" s="33">
        <f t="shared" si="11365"/>
        <v>0</v>
      </c>
      <c r="X4057" s="33">
        <f t="shared" si="11366"/>
        <v>0</v>
      </c>
      <c r="Y4057" s="33">
        <f t="shared" si="11367"/>
        <v>0</v>
      </c>
      <c r="Z4057" s="33">
        <f t="shared" si="11368"/>
        <v>0</v>
      </c>
      <c r="AA4057" s="33">
        <f t="shared" si="11369"/>
        <v>0</v>
      </c>
      <c r="AB4057" s="33">
        <f t="shared" si="11370"/>
        <v>0</v>
      </c>
      <c r="AC4057" s="33">
        <f t="shared" si="11371"/>
        <v>0</v>
      </c>
      <c r="AD4057" s="26">
        <f t="shared" si="11372"/>
        <v>0</v>
      </c>
      <c r="AE4057" s="46" t="str">
        <f>IFERROR(IF(AE$3=VLOOKUP($E4057,Template!$AK$5:$AM$17,3,FALSE),$AD4057*$F4057,0),"0.00")</f>
        <v>0.00</v>
      </c>
      <c r="AF4057" s="46" t="str">
        <f>IFERROR(IF(AF$3=VLOOKUP($E4057,Template!$AK$5:$AM$17,3,FALSE),$AD4057*$F4057,0),"0.00")</f>
        <v>0.00</v>
      </c>
      <c r="AG4057" s="28">
        <f t="shared" si="11373"/>
        <v>0</v>
      </c>
      <c r="AH4057" s="13" t="s">
        <v>40</v>
      </c>
      <c r="AI4057" s="13" t="s">
        <v>41</v>
      </c>
      <c r="AK4057" s="14" t="s">
        <v>26</v>
      </c>
      <c r="AL4057" s="15">
        <v>0.15</v>
      </c>
      <c r="AM4057" s="16" t="s">
        <v>2</v>
      </c>
    </row>
    <row r="4058" spans="1:39" s="3" customFormat="1" ht="13.8" x14ac:dyDescent="0.25">
      <c r="A4058" s="7" t="str">
        <f t="shared" ref="A4058:C4058" si="11382">A4057</f>
        <v>(Enter Broadcasting Company Name)</v>
      </c>
      <c r="B4058" s="7" t="str">
        <f t="shared" si="11382"/>
        <v>(Enter Call Letters)</v>
      </c>
      <c r="C4058" s="8" t="str">
        <f t="shared" si="11382"/>
        <v>(Select AM/FM)</v>
      </c>
      <c r="D4058" s="30"/>
      <c r="E4058" s="8" t="str">
        <f t="shared" si="11375"/>
        <v>(Select Station Province)</v>
      </c>
      <c r="F4058" s="9" t="str">
        <f>IFERROR(VLOOKUP(E4058,Template!$AK$5:$AL$17,2,FALSE),"")</f>
        <v/>
      </c>
      <c r="G4058" s="42" t="s">
        <v>11</v>
      </c>
      <c r="H4058" s="42" t="s">
        <v>13</v>
      </c>
      <c r="I4058" s="32" t="s">
        <v>65</v>
      </c>
      <c r="J4058" s="32" t="s">
        <v>66</v>
      </c>
      <c r="K4058" s="33">
        <f t="shared" si="11357"/>
        <v>0</v>
      </c>
      <c r="L4058" s="33">
        <f t="shared" si="11358"/>
        <v>0</v>
      </c>
      <c r="M4058" s="34">
        <f t="shared" si="11356"/>
        <v>0</v>
      </c>
      <c r="N4058" s="34">
        <f t="shared" si="11376"/>
        <v>0</v>
      </c>
      <c r="O4058" s="34">
        <f t="shared" si="11359"/>
        <v>0</v>
      </c>
      <c r="P4058" s="12" t="str">
        <f t="shared" ref="P4058:Q4058" si="11383">P4057</f>
        <v>(Select Language)</v>
      </c>
      <c r="Q4058" s="12" t="str">
        <f t="shared" si="11383"/>
        <v>(Select Usage)</v>
      </c>
      <c r="R4058" s="33">
        <f t="shared" si="11360"/>
        <v>0</v>
      </c>
      <c r="S4058" s="33">
        <f t="shared" si="11361"/>
        <v>0</v>
      </c>
      <c r="T4058" s="33">
        <f t="shared" si="11362"/>
        <v>0</v>
      </c>
      <c r="U4058" s="33">
        <f t="shared" si="11363"/>
        <v>0</v>
      </c>
      <c r="V4058" s="33">
        <f t="shared" si="11364"/>
        <v>0</v>
      </c>
      <c r="W4058" s="33">
        <f t="shared" si="11365"/>
        <v>0</v>
      </c>
      <c r="X4058" s="33">
        <f t="shared" si="11366"/>
        <v>0</v>
      </c>
      <c r="Y4058" s="33">
        <f t="shared" si="11367"/>
        <v>0</v>
      </c>
      <c r="Z4058" s="33">
        <f t="shared" si="11368"/>
        <v>0</v>
      </c>
      <c r="AA4058" s="33">
        <f t="shared" si="11369"/>
        <v>0</v>
      </c>
      <c r="AB4058" s="33">
        <f t="shared" si="11370"/>
        <v>0</v>
      </c>
      <c r="AC4058" s="33">
        <f t="shared" si="11371"/>
        <v>0</v>
      </c>
      <c r="AD4058" s="26">
        <f t="shared" si="11372"/>
        <v>0</v>
      </c>
      <c r="AE4058" s="46" t="str">
        <f>IFERROR(IF(AE$3=VLOOKUP($E4058,Template!$AK$5:$AM$17,3,FALSE),$AD4058*$F4058,0),"0.00")</f>
        <v>0.00</v>
      </c>
      <c r="AF4058" s="46" t="str">
        <f>IFERROR(IF(AF$3=VLOOKUP($E4058,Template!$AK$5:$AM$17,3,FALSE),$AD4058*$F4058,0),"0.00")</f>
        <v>0.00</v>
      </c>
      <c r="AG4058" s="28">
        <f t="shared" si="11373"/>
        <v>0</v>
      </c>
      <c r="AH4058" s="13" t="s">
        <v>40</v>
      </c>
      <c r="AI4058" s="13" t="s">
        <v>41</v>
      </c>
      <c r="AK4058" s="14" t="s">
        <v>27</v>
      </c>
      <c r="AL4058" s="15">
        <v>0.15</v>
      </c>
      <c r="AM4058" s="16" t="s">
        <v>2</v>
      </c>
    </row>
    <row r="4059" spans="1:39" s="3" customFormat="1" ht="13.8" x14ac:dyDescent="0.25">
      <c r="A4059" s="7" t="str">
        <f t="shared" ref="A4059:C4059" si="11384">A4058</f>
        <v>(Enter Broadcasting Company Name)</v>
      </c>
      <c r="B4059" s="7" t="str">
        <f t="shared" si="11384"/>
        <v>(Enter Call Letters)</v>
      </c>
      <c r="C4059" s="8" t="str">
        <f t="shared" si="11384"/>
        <v>(Select AM/FM)</v>
      </c>
      <c r="D4059" s="30"/>
      <c r="E4059" s="8" t="str">
        <f t="shared" si="11375"/>
        <v>(Select Station Province)</v>
      </c>
      <c r="F4059" s="9" t="str">
        <f>IFERROR(VLOOKUP(E4059,Template!$AK$5:$AL$17,2,FALSE),"")</f>
        <v/>
      </c>
      <c r="G4059" s="42" t="s">
        <v>12</v>
      </c>
      <c r="H4059" s="42" t="s">
        <v>15</v>
      </c>
      <c r="I4059" s="32" t="s">
        <v>65</v>
      </c>
      <c r="J4059" s="32" t="s">
        <v>66</v>
      </c>
      <c r="K4059" s="33">
        <f t="shared" si="11357"/>
        <v>0</v>
      </c>
      <c r="L4059" s="33">
        <f t="shared" si="11358"/>
        <v>0</v>
      </c>
      <c r="M4059" s="34">
        <f t="shared" si="11356"/>
        <v>0</v>
      </c>
      <c r="N4059" s="34">
        <f t="shared" si="11376"/>
        <v>0</v>
      </c>
      <c r="O4059" s="34">
        <f t="shared" si="11359"/>
        <v>0</v>
      </c>
      <c r="P4059" s="12" t="str">
        <f t="shared" ref="P4059:Q4059" si="11385">P4058</f>
        <v>(Select Language)</v>
      </c>
      <c r="Q4059" s="12" t="str">
        <f t="shared" si="11385"/>
        <v>(Select Usage)</v>
      </c>
      <c r="R4059" s="33">
        <f t="shared" si="11360"/>
        <v>0</v>
      </c>
      <c r="S4059" s="33">
        <f t="shared" si="11361"/>
        <v>0</v>
      </c>
      <c r="T4059" s="33">
        <f t="shared" si="11362"/>
        <v>0</v>
      </c>
      <c r="U4059" s="33">
        <f t="shared" si="11363"/>
        <v>0</v>
      </c>
      <c r="V4059" s="33">
        <f t="shared" si="11364"/>
        <v>0</v>
      </c>
      <c r="W4059" s="33">
        <f t="shared" si="11365"/>
        <v>0</v>
      </c>
      <c r="X4059" s="33">
        <f t="shared" si="11366"/>
        <v>0</v>
      </c>
      <c r="Y4059" s="33">
        <f t="shared" si="11367"/>
        <v>0</v>
      </c>
      <c r="Z4059" s="33">
        <f t="shared" si="11368"/>
        <v>0</v>
      </c>
      <c r="AA4059" s="33">
        <f t="shared" si="11369"/>
        <v>0</v>
      </c>
      <c r="AB4059" s="33">
        <f t="shared" si="11370"/>
        <v>0</v>
      </c>
      <c r="AC4059" s="33">
        <f t="shared" si="11371"/>
        <v>0</v>
      </c>
      <c r="AD4059" s="26">
        <f>SUM(R4059:AC4059)</f>
        <v>0</v>
      </c>
      <c r="AE4059" s="46" t="str">
        <f>IFERROR(IF(AE$3=VLOOKUP($E4059,Template!$AK$5:$AM$17,3,FALSE),$AD4059*$F4059,0),"0.00")</f>
        <v>0.00</v>
      </c>
      <c r="AF4059" s="46" t="str">
        <f>IFERROR(IF(AF$3=VLOOKUP($E4059,Template!$AK$5:$AM$17,3,FALSE),$AD4059*$F4059,0),"0.00")</f>
        <v>0.00</v>
      </c>
      <c r="AG4059" s="28">
        <f t="shared" si="11373"/>
        <v>0</v>
      </c>
      <c r="AH4059" s="13" t="s">
        <v>40</v>
      </c>
      <c r="AI4059" s="13" t="s">
        <v>41</v>
      </c>
      <c r="AK4059" s="14" t="s">
        <v>28</v>
      </c>
      <c r="AL4059" s="15">
        <v>0.05</v>
      </c>
      <c r="AM4059" s="16" t="s">
        <v>3</v>
      </c>
    </row>
    <row r="4060" spans="1:39" s="3" customFormat="1" ht="13.8" x14ac:dyDescent="0.25">
      <c r="A4060" s="7" t="str">
        <f t="shared" ref="A4060:C4060" si="11386">A4059</f>
        <v>(Enter Broadcasting Company Name)</v>
      </c>
      <c r="B4060" s="7" t="str">
        <f t="shared" si="11386"/>
        <v>(Enter Call Letters)</v>
      </c>
      <c r="C4060" s="8" t="str">
        <f t="shared" si="11386"/>
        <v>(Select AM/FM)</v>
      </c>
      <c r="D4060" s="30"/>
      <c r="E4060" s="8" t="str">
        <f t="shared" si="11375"/>
        <v>(Select Station Province)</v>
      </c>
      <c r="F4060" s="9" t="str">
        <f>IFERROR(VLOOKUP(E4060,Template!$AK$5:$AL$17,2,FALSE),"")</f>
        <v/>
      </c>
      <c r="G4060" s="42" t="s">
        <v>13</v>
      </c>
      <c r="H4060" s="42" t="s">
        <v>16</v>
      </c>
      <c r="I4060" s="32" t="s">
        <v>65</v>
      </c>
      <c r="J4060" s="32" t="s">
        <v>66</v>
      </c>
      <c r="K4060" s="33">
        <f t="shared" si="11357"/>
        <v>0</v>
      </c>
      <c r="L4060" s="33">
        <f t="shared" si="11358"/>
        <v>0</v>
      </c>
      <c r="M4060" s="34">
        <f t="shared" si="11356"/>
        <v>0</v>
      </c>
      <c r="N4060" s="34">
        <f t="shared" si="11376"/>
        <v>0</v>
      </c>
      <c r="O4060" s="34">
        <f t="shared" si="11359"/>
        <v>0</v>
      </c>
      <c r="P4060" s="12" t="str">
        <f t="shared" ref="P4060:Q4060" si="11387">P4059</f>
        <v>(Select Language)</v>
      </c>
      <c r="Q4060" s="12" t="str">
        <f t="shared" si="11387"/>
        <v>(Select Usage)</v>
      </c>
      <c r="R4060" s="33">
        <f t="shared" si="11360"/>
        <v>0</v>
      </c>
      <c r="S4060" s="33">
        <f t="shared" si="11361"/>
        <v>0</v>
      </c>
      <c r="T4060" s="33">
        <f t="shared" si="11362"/>
        <v>0</v>
      </c>
      <c r="U4060" s="33">
        <f t="shared" si="11363"/>
        <v>0</v>
      </c>
      <c r="V4060" s="33">
        <f t="shared" si="11364"/>
        <v>0</v>
      </c>
      <c r="W4060" s="33">
        <f t="shared" si="11365"/>
        <v>0</v>
      </c>
      <c r="X4060" s="33">
        <f t="shared" si="11366"/>
        <v>0</v>
      </c>
      <c r="Y4060" s="33">
        <f t="shared" si="11367"/>
        <v>0</v>
      </c>
      <c r="Z4060" s="33">
        <f t="shared" si="11368"/>
        <v>0</v>
      </c>
      <c r="AA4060" s="33">
        <f t="shared" si="11369"/>
        <v>0</v>
      </c>
      <c r="AB4060" s="33">
        <f t="shared" si="11370"/>
        <v>0</v>
      </c>
      <c r="AC4060" s="33">
        <f t="shared" si="11371"/>
        <v>0</v>
      </c>
      <c r="AD4060" s="26">
        <f t="shared" ref="AD4060:AD4062" si="11388">SUM(R4060:AC4060)</f>
        <v>0</v>
      </c>
      <c r="AE4060" s="46" t="str">
        <f>IFERROR(IF(AE$3=VLOOKUP($E4060,Template!$AK$5:$AM$17,3,FALSE),$AD4060*$F4060,0),"0.00")</f>
        <v>0.00</v>
      </c>
      <c r="AF4060" s="46" t="str">
        <f>IFERROR(IF(AF$3=VLOOKUP($E4060,Template!$AK$5:$AM$17,3,FALSE),$AD4060*$F4060,0),"0.00")</f>
        <v>0.00</v>
      </c>
      <c r="AG4060" s="28">
        <f t="shared" si="11373"/>
        <v>0</v>
      </c>
      <c r="AH4060" s="13" t="s">
        <v>40</v>
      </c>
      <c r="AI4060" s="13" t="s">
        <v>41</v>
      </c>
      <c r="AK4060" s="14" t="s">
        <v>70</v>
      </c>
      <c r="AL4060" s="15">
        <v>0.05</v>
      </c>
      <c r="AM4060" s="16" t="s">
        <v>3</v>
      </c>
    </row>
    <row r="4061" spans="1:39" s="3" customFormat="1" ht="13.8" x14ac:dyDescent="0.25">
      <c r="A4061" s="7" t="str">
        <f t="shared" ref="A4061:C4061" si="11389">A4060</f>
        <v>(Enter Broadcasting Company Name)</v>
      </c>
      <c r="B4061" s="7" t="str">
        <f t="shared" si="11389"/>
        <v>(Enter Call Letters)</v>
      </c>
      <c r="C4061" s="8" t="str">
        <f t="shared" si="11389"/>
        <v>(Select AM/FM)</v>
      </c>
      <c r="D4061" s="30"/>
      <c r="E4061" s="8" t="str">
        <f t="shared" si="11375"/>
        <v>(Select Station Province)</v>
      </c>
      <c r="F4061" s="9" t="str">
        <f>IFERROR(VLOOKUP(E4061,Template!$AK$5:$AL$17,2,FALSE),"")</f>
        <v/>
      </c>
      <c r="G4061" s="42" t="s">
        <v>15</v>
      </c>
      <c r="H4061" s="42" t="s">
        <v>17</v>
      </c>
      <c r="I4061" s="32" t="s">
        <v>65</v>
      </c>
      <c r="J4061" s="32" t="s">
        <v>66</v>
      </c>
      <c r="K4061" s="33">
        <f t="shared" si="11357"/>
        <v>0</v>
      </c>
      <c r="L4061" s="33">
        <f t="shared" si="11358"/>
        <v>0</v>
      </c>
      <c r="M4061" s="34">
        <f t="shared" si="11356"/>
        <v>0</v>
      </c>
      <c r="N4061" s="34">
        <f t="shared" si="11376"/>
        <v>0</v>
      </c>
      <c r="O4061" s="34">
        <f t="shared" si="11359"/>
        <v>0</v>
      </c>
      <c r="P4061" s="12" t="str">
        <f t="shared" ref="P4061:Q4061" si="11390">P4060</f>
        <v>(Select Language)</v>
      </c>
      <c r="Q4061" s="12" t="str">
        <f t="shared" si="11390"/>
        <v>(Select Usage)</v>
      </c>
      <c r="R4061" s="33">
        <f t="shared" si="11360"/>
        <v>0</v>
      </c>
      <c r="S4061" s="33">
        <f t="shared" si="11361"/>
        <v>0</v>
      </c>
      <c r="T4061" s="33">
        <f t="shared" si="11362"/>
        <v>0</v>
      </c>
      <c r="U4061" s="33">
        <f t="shared" si="11363"/>
        <v>0</v>
      </c>
      <c r="V4061" s="33">
        <f t="shared" si="11364"/>
        <v>0</v>
      </c>
      <c r="W4061" s="33">
        <f t="shared" si="11365"/>
        <v>0</v>
      </c>
      <c r="X4061" s="33">
        <f t="shared" si="11366"/>
        <v>0</v>
      </c>
      <c r="Y4061" s="33">
        <f t="shared" si="11367"/>
        <v>0</v>
      </c>
      <c r="Z4061" s="33">
        <f t="shared" si="11368"/>
        <v>0</v>
      </c>
      <c r="AA4061" s="33">
        <f t="shared" si="11369"/>
        <v>0</v>
      </c>
      <c r="AB4061" s="33">
        <f t="shared" si="11370"/>
        <v>0</v>
      </c>
      <c r="AC4061" s="33">
        <f t="shared" si="11371"/>
        <v>0</v>
      </c>
      <c r="AD4061" s="26">
        <f t="shared" si="11388"/>
        <v>0</v>
      </c>
      <c r="AE4061" s="46" t="str">
        <f>IFERROR(IF(AE$3=VLOOKUP($E4061,Template!$AK$5:$AM$17,3,FALSE),$AD4061*$F4061,0),"0.00")</f>
        <v>0.00</v>
      </c>
      <c r="AF4061" s="46" t="str">
        <f>IFERROR(IF(AF$3=VLOOKUP($E4061,Template!$AK$5:$AM$17,3,FALSE),$AD4061*$F4061,0),"0.00")</f>
        <v>0.00</v>
      </c>
      <c r="AG4061" s="28">
        <f t="shared" si="11373"/>
        <v>0</v>
      </c>
      <c r="AH4061" s="13" t="s">
        <v>40</v>
      </c>
      <c r="AI4061" s="13" t="s">
        <v>41</v>
      </c>
      <c r="AK4061" s="14" t="s">
        <v>20</v>
      </c>
      <c r="AL4061" s="15">
        <v>0.13</v>
      </c>
      <c r="AM4061" s="16" t="s">
        <v>2</v>
      </c>
    </row>
    <row r="4062" spans="1:39" s="3" customFormat="1" ht="13.8" x14ac:dyDescent="0.25">
      <c r="A4062" s="7" t="str">
        <f t="shared" ref="A4062:C4062" si="11391">A4061</f>
        <v>(Enter Broadcasting Company Name)</v>
      </c>
      <c r="B4062" s="7" t="str">
        <f t="shared" si="11391"/>
        <v>(Enter Call Letters)</v>
      </c>
      <c r="C4062" s="8" t="str">
        <f t="shared" si="11391"/>
        <v>(Select AM/FM)</v>
      </c>
      <c r="D4062" s="30"/>
      <c r="E4062" s="8" t="str">
        <f t="shared" si="11375"/>
        <v>(Select Station Province)</v>
      </c>
      <c r="F4062" s="9" t="str">
        <f>IFERROR(VLOOKUP(E4062,Template!$AK$5:$AL$17,2,FALSE),"")</f>
        <v/>
      </c>
      <c r="G4062" s="42" t="s">
        <v>16</v>
      </c>
      <c r="H4062" s="42" t="s">
        <v>18</v>
      </c>
      <c r="I4062" s="32" t="s">
        <v>65</v>
      </c>
      <c r="J4062" s="32" t="s">
        <v>66</v>
      </c>
      <c r="K4062" s="33">
        <f t="shared" si="11357"/>
        <v>0</v>
      </c>
      <c r="L4062" s="33">
        <f t="shared" si="11358"/>
        <v>0</v>
      </c>
      <c r="M4062" s="34">
        <f t="shared" si="11356"/>
        <v>0</v>
      </c>
      <c r="N4062" s="34">
        <f t="shared" si="11376"/>
        <v>0</v>
      </c>
      <c r="O4062" s="34">
        <f t="shared" si="11359"/>
        <v>0</v>
      </c>
      <c r="P4062" s="12" t="str">
        <f t="shared" ref="P4062:Q4062" si="11392">P4061</f>
        <v>(Select Language)</v>
      </c>
      <c r="Q4062" s="12" t="str">
        <f t="shared" si="11392"/>
        <v>(Select Usage)</v>
      </c>
      <c r="R4062" s="33">
        <f t="shared" si="11360"/>
        <v>0</v>
      </c>
      <c r="S4062" s="33">
        <f t="shared" si="11361"/>
        <v>0</v>
      </c>
      <c r="T4062" s="33">
        <f t="shared" si="11362"/>
        <v>0</v>
      </c>
      <c r="U4062" s="33">
        <f t="shared" si="11363"/>
        <v>0</v>
      </c>
      <c r="V4062" s="33">
        <f t="shared" si="11364"/>
        <v>0</v>
      </c>
      <c r="W4062" s="33">
        <f t="shared" si="11365"/>
        <v>0</v>
      </c>
      <c r="X4062" s="33">
        <f t="shared" si="11366"/>
        <v>0</v>
      </c>
      <c r="Y4062" s="33">
        <f t="shared" si="11367"/>
        <v>0</v>
      </c>
      <c r="Z4062" s="33">
        <f t="shared" si="11368"/>
        <v>0</v>
      </c>
      <c r="AA4062" s="33">
        <f t="shared" si="11369"/>
        <v>0</v>
      </c>
      <c r="AB4062" s="33">
        <f t="shared" si="11370"/>
        <v>0</v>
      </c>
      <c r="AC4062" s="33">
        <f t="shared" si="11371"/>
        <v>0</v>
      </c>
      <c r="AD4062" s="26">
        <f t="shared" si="11388"/>
        <v>0</v>
      </c>
      <c r="AE4062" s="46" t="str">
        <f>IFERROR(IF(AE$3=VLOOKUP($E4062,Template!$AK$5:$AM$17,3,FALSE),$AD4062*$F4062,0),"0.00")</f>
        <v>0.00</v>
      </c>
      <c r="AF4062" s="46" t="str">
        <f>IFERROR(IF(AF$3=VLOOKUP($E4062,Template!$AK$5:$AM$17,3,FALSE),$AD4062*$F4062,0),"0.00")</f>
        <v>0.00</v>
      </c>
      <c r="AG4062" s="28">
        <f t="shared" si="11373"/>
        <v>0</v>
      </c>
      <c r="AH4062" s="13" t="s">
        <v>40</v>
      </c>
      <c r="AI4062" s="13" t="s">
        <v>41</v>
      </c>
      <c r="AK4062" s="14" t="s">
        <v>69</v>
      </c>
      <c r="AL4062" s="15">
        <v>0.15</v>
      </c>
      <c r="AM4062" s="16" t="s">
        <v>2</v>
      </c>
    </row>
    <row r="4063" spans="1:39" s="3" customFormat="1" ht="13.8" x14ac:dyDescent="0.25">
      <c r="A4063" s="7" t="str">
        <f t="shared" ref="A4063:C4063" si="11393">A4062</f>
        <v>(Enter Broadcasting Company Name)</v>
      </c>
      <c r="B4063" s="7" t="str">
        <f t="shared" si="11393"/>
        <v>(Enter Call Letters)</v>
      </c>
      <c r="C4063" s="8" t="str">
        <f t="shared" si="11393"/>
        <v>(Select AM/FM)</v>
      </c>
      <c r="D4063" s="30"/>
      <c r="E4063" s="8" t="str">
        <f t="shared" si="11375"/>
        <v>(Select Station Province)</v>
      </c>
      <c r="F4063" s="9" t="str">
        <f>IFERROR(VLOOKUP(E4063,Template!$AK$5:$AL$17,2,FALSE),"")</f>
        <v/>
      </c>
      <c r="G4063" s="42" t="s">
        <v>17</v>
      </c>
      <c r="H4063" s="42" t="s">
        <v>7</v>
      </c>
      <c r="I4063" s="32" t="s">
        <v>65</v>
      </c>
      <c r="J4063" s="32" t="s">
        <v>66</v>
      </c>
      <c r="K4063" s="33">
        <f t="shared" si="11357"/>
        <v>0</v>
      </c>
      <c r="L4063" s="33">
        <f t="shared" si="11358"/>
        <v>0</v>
      </c>
      <c r="M4063" s="34">
        <f t="shared" si="11356"/>
        <v>0</v>
      </c>
      <c r="N4063" s="34">
        <f t="shared" si="11376"/>
        <v>0</v>
      </c>
      <c r="O4063" s="34">
        <f t="shared" si="11359"/>
        <v>0</v>
      </c>
      <c r="P4063" s="12" t="str">
        <f t="shared" ref="P4063:Q4063" si="11394">P4062</f>
        <v>(Select Language)</v>
      </c>
      <c r="Q4063" s="12" t="str">
        <f t="shared" si="11394"/>
        <v>(Select Usage)</v>
      </c>
      <c r="R4063" s="33">
        <f t="shared" si="11360"/>
        <v>0</v>
      </c>
      <c r="S4063" s="33">
        <f t="shared" si="11361"/>
        <v>0</v>
      </c>
      <c r="T4063" s="33">
        <f t="shared" si="11362"/>
        <v>0</v>
      </c>
      <c r="U4063" s="33">
        <f t="shared" si="11363"/>
        <v>0</v>
      </c>
      <c r="V4063" s="33">
        <f t="shared" si="11364"/>
        <v>0</v>
      </c>
      <c r="W4063" s="33">
        <f t="shared" si="11365"/>
        <v>0</v>
      </c>
      <c r="X4063" s="33">
        <f t="shared" si="11366"/>
        <v>0</v>
      </c>
      <c r="Y4063" s="33">
        <f t="shared" si="11367"/>
        <v>0</v>
      </c>
      <c r="Z4063" s="33">
        <f t="shared" si="11368"/>
        <v>0</v>
      </c>
      <c r="AA4063" s="33">
        <f t="shared" si="11369"/>
        <v>0</v>
      </c>
      <c r="AB4063" s="33">
        <f t="shared" si="11370"/>
        <v>0</v>
      </c>
      <c r="AC4063" s="33">
        <f t="shared" si="11371"/>
        <v>0</v>
      </c>
      <c r="AD4063" s="26">
        <f>SUM(R4063:AC4063)</f>
        <v>0</v>
      </c>
      <c r="AE4063" s="46" t="str">
        <f>IFERROR(IF(AE$3=VLOOKUP($E4063,Template!$AK$5:$AM$17,3,FALSE),$AD4063*$F4063,0),"0.00")</f>
        <v>0.00</v>
      </c>
      <c r="AF4063" s="46" t="str">
        <f>IFERROR(IF(AF$3=VLOOKUP($E4063,Template!$AK$5:$AM$17,3,FALSE),$AD4063*$F4063,0),"0.00")</f>
        <v>0.00</v>
      </c>
      <c r="AG4063" s="28">
        <f t="shared" si="11373"/>
        <v>0</v>
      </c>
      <c r="AH4063" s="13" t="s">
        <v>40</v>
      </c>
      <c r="AI4063" s="13" t="s">
        <v>41</v>
      </c>
      <c r="AK4063" s="14" t="s">
        <v>29</v>
      </c>
      <c r="AL4063" s="15">
        <v>0.05</v>
      </c>
      <c r="AM4063" s="16" t="s">
        <v>3</v>
      </c>
    </row>
    <row r="4064" spans="1:39" s="3" customFormat="1" ht="13.8" x14ac:dyDescent="0.25">
      <c r="A4064" s="7" t="str">
        <f t="shared" ref="A4064:C4064" si="11395">A4063</f>
        <v>(Enter Broadcasting Company Name)</v>
      </c>
      <c r="B4064" s="7" t="str">
        <f t="shared" si="11395"/>
        <v>(Enter Call Letters)</v>
      </c>
      <c r="C4064" s="8" t="str">
        <f t="shared" si="11395"/>
        <v>(Select AM/FM)</v>
      </c>
      <c r="D4064" s="30"/>
      <c r="E4064" s="8" t="str">
        <f t="shared" si="11375"/>
        <v>(Select Station Province)</v>
      </c>
      <c r="F4064" s="9" t="str">
        <f>IFERROR(VLOOKUP(E4064,Template!$AK$5:$AL$17,2,FALSE),"")</f>
        <v/>
      </c>
      <c r="G4064" s="42" t="s">
        <v>18</v>
      </c>
      <c r="H4064" s="43" t="s">
        <v>8</v>
      </c>
      <c r="I4064" s="32" t="s">
        <v>65</v>
      </c>
      <c r="J4064" s="32" t="s">
        <v>66</v>
      </c>
      <c r="K4064" s="33">
        <f t="shared" si="11357"/>
        <v>0</v>
      </c>
      <c r="L4064" s="33">
        <f t="shared" si="11358"/>
        <v>0</v>
      </c>
      <c r="M4064" s="34">
        <f t="shared" si="11356"/>
        <v>0</v>
      </c>
      <c r="N4064" s="34">
        <f t="shared" si="11376"/>
        <v>0</v>
      </c>
      <c r="O4064" s="34">
        <f t="shared" si="11359"/>
        <v>0</v>
      </c>
      <c r="P4064" s="12" t="str">
        <f t="shared" ref="P4064:Q4064" si="11396">P4063</f>
        <v>(Select Language)</v>
      </c>
      <c r="Q4064" s="12" t="str">
        <f t="shared" si="11396"/>
        <v>(Select Usage)</v>
      </c>
      <c r="R4064" s="33">
        <f t="shared" si="11360"/>
        <v>0</v>
      </c>
      <c r="S4064" s="33">
        <f t="shared" si="11361"/>
        <v>0</v>
      </c>
      <c r="T4064" s="33">
        <f t="shared" si="11362"/>
        <v>0</v>
      </c>
      <c r="U4064" s="33">
        <f t="shared" si="11363"/>
        <v>0</v>
      </c>
      <c r="V4064" s="33">
        <f t="shared" si="11364"/>
        <v>0</v>
      </c>
      <c r="W4064" s="33">
        <f t="shared" si="11365"/>
        <v>0</v>
      </c>
      <c r="X4064" s="33">
        <f t="shared" si="11366"/>
        <v>0</v>
      </c>
      <c r="Y4064" s="33">
        <f t="shared" si="11367"/>
        <v>0</v>
      </c>
      <c r="Z4064" s="33">
        <f t="shared" si="11368"/>
        <v>0</v>
      </c>
      <c r="AA4064" s="33">
        <f t="shared" si="11369"/>
        <v>0</v>
      </c>
      <c r="AB4064" s="33">
        <f t="shared" si="11370"/>
        <v>0</v>
      </c>
      <c r="AC4064" s="33">
        <f t="shared" si="11371"/>
        <v>0</v>
      </c>
      <c r="AD4064" s="26">
        <f t="shared" ref="AD4064" si="11397">SUM(R4064:AC4064)</f>
        <v>0</v>
      </c>
      <c r="AE4064" s="46" t="str">
        <f>IFERROR(IF(AE$3=VLOOKUP($E4064,Template!$AK$5:$AM$17,3,FALSE),$AD4064*$F4064,0),"0.00")</f>
        <v>0.00</v>
      </c>
      <c r="AF4064" s="46" t="str">
        <f>IFERROR(IF(AF$3=VLOOKUP($E4064,Template!$AK$5:$AM$17,3,FALSE),$AD4064*$F4064,0),"0.00")</f>
        <v>0.00</v>
      </c>
      <c r="AG4064" s="28">
        <f t="shared" si="11373"/>
        <v>0</v>
      </c>
      <c r="AH4064" s="13" t="s">
        <v>40</v>
      </c>
      <c r="AI4064" s="13" t="s">
        <v>41</v>
      </c>
      <c r="AK4064" s="14" t="s">
        <v>21</v>
      </c>
      <c r="AL4064" s="15">
        <v>0.05</v>
      </c>
      <c r="AM4064" s="16" t="s">
        <v>3</v>
      </c>
    </row>
    <row r="4065" spans="1:39" ht="13.8" x14ac:dyDescent="0.25">
      <c r="A4065" s="19" t="s">
        <v>4</v>
      </c>
      <c r="B4065" s="19"/>
      <c r="C4065" s="20"/>
      <c r="D4065" s="20"/>
      <c r="E4065" s="20"/>
      <c r="F4065" s="20"/>
      <c r="G4065" s="44"/>
      <c r="H4065" s="44"/>
      <c r="I4065" s="21">
        <f t="shared" ref="I4065:K4065" si="11398">SUM(I4053:I4064)</f>
        <v>0</v>
      </c>
      <c r="J4065" s="21">
        <f t="shared" si="11398"/>
        <v>0</v>
      </c>
      <c r="K4065" s="21">
        <f t="shared" si="11398"/>
        <v>0</v>
      </c>
      <c r="L4065" s="21">
        <f>L4064</f>
        <v>0</v>
      </c>
      <c r="M4065" s="21">
        <f>SUM(M4053:M4064)</f>
        <v>0</v>
      </c>
      <c r="N4065" s="21">
        <f t="shared" ref="N4065:O4065" si="11399">SUM(N4053:N4064)</f>
        <v>0</v>
      </c>
      <c r="O4065" s="21">
        <f t="shared" si="11399"/>
        <v>0</v>
      </c>
      <c r="P4065" s="21"/>
      <c r="Q4065" s="22"/>
      <c r="R4065" s="21">
        <f t="shared" ref="R4065:AI4065" si="11400">SUM(R4053:R4064)</f>
        <v>0</v>
      </c>
      <c r="S4065" s="21">
        <f t="shared" si="11400"/>
        <v>0</v>
      </c>
      <c r="T4065" s="21">
        <f t="shared" si="11400"/>
        <v>0</v>
      </c>
      <c r="U4065" s="21">
        <f t="shared" si="11400"/>
        <v>0</v>
      </c>
      <c r="V4065" s="21">
        <f t="shared" si="11400"/>
        <v>0</v>
      </c>
      <c r="W4065" s="21">
        <f t="shared" si="11400"/>
        <v>0</v>
      </c>
      <c r="X4065" s="21">
        <f t="shared" si="11400"/>
        <v>0</v>
      </c>
      <c r="Y4065" s="21">
        <f t="shared" si="11400"/>
        <v>0</v>
      </c>
      <c r="Z4065" s="21">
        <f t="shared" si="11400"/>
        <v>0</v>
      </c>
      <c r="AA4065" s="21">
        <f t="shared" si="11400"/>
        <v>0</v>
      </c>
      <c r="AB4065" s="21">
        <f t="shared" si="11400"/>
        <v>0</v>
      </c>
      <c r="AC4065" s="21">
        <f t="shared" si="11400"/>
        <v>0</v>
      </c>
      <c r="AD4065" s="27">
        <f t="shared" si="11400"/>
        <v>0</v>
      </c>
      <c r="AE4065" s="21">
        <f t="shared" si="11400"/>
        <v>0</v>
      </c>
      <c r="AF4065" s="21">
        <f t="shared" si="11400"/>
        <v>0</v>
      </c>
      <c r="AG4065" s="27">
        <f t="shared" si="11400"/>
        <v>0</v>
      </c>
      <c r="AH4065" s="21">
        <f t="shared" si="11400"/>
        <v>0</v>
      </c>
      <c r="AI4065" s="21">
        <f t="shared" si="11400"/>
        <v>0</v>
      </c>
      <c r="AK4065" s="14" t="s">
        <v>71</v>
      </c>
      <c r="AL4065" s="15">
        <v>0.05</v>
      </c>
      <c r="AM4065" s="16" t="s">
        <v>3</v>
      </c>
    </row>
    <row r="4066" spans="1:39" x14ac:dyDescent="0.25">
      <c r="A4066" s="2"/>
      <c r="G4066" s="2"/>
      <c r="H4066" s="2"/>
      <c r="O4066" s="2"/>
      <c r="P4066" s="2"/>
    </row>
    <row r="4067" spans="1:39" ht="42" customHeight="1" x14ac:dyDescent="0.25">
      <c r="A4067" s="223" t="s">
        <v>63</v>
      </c>
      <c r="B4067" s="223" t="s">
        <v>43</v>
      </c>
      <c r="C4067" s="224" t="s">
        <v>19</v>
      </c>
      <c r="D4067" s="226"/>
      <c r="E4067" s="223" t="s">
        <v>14</v>
      </c>
      <c r="F4067" s="223" t="s">
        <v>38</v>
      </c>
      <c r="G4067" s="223" t="s">
        <v>1</v>
      </c>
      <c r="H4067" s="223" t="s">
        <v>5</v>
      </c>
      <c r="I4067" s="225" t="s">
        <v>31</v>
      </c>
      <c r="J4067" s="225" t="s">
        <v>32</v>
      </c>
      <c r="K4067" s="225" t="s">
        <v>48</v>
      </c>
      <c r="L4067" s="225" t="s">
        <v>0</v>
      </c>
      <c r="M4067" s="4" t="s">
        <v>45</v>
      </c>
      <c r="N4067" s="4" t="s">
        <v>46</v>
      </c>
      <c r="O4067" s="4" t="s">
        <v>47</v>
      </c>
      <c r="P4067" s="225" t="s">
        <v>50</v>
      </c>
      <c r="Q4067" s="225" t="s">
        <v>33</v>
      </c>
      <c r="R4067" s="4" t="s">
        <v>51</v>
      </c>
      <c r="S4067" s="4" t="s">
        <v>52</v>
      </c>
      <c r="T4067" s="4" t="s">
        <v>53</v>
      </c>
      <c r="U4067" s="4" t="s">
        <v>54</v>
      </c>
      <c r="V4067" s="4" t="s">
        <v>55</v>
      </c>
      <c r="W4067" s="4" t="s">
        <v>56</v>
      </c>
      <c r="X4067" s="4" t="s">
        <v>57</v>
      </c>
      <c r="Y4067" s="4" t="s">
        <v>58</v>
      </c>
      <c r="Z4067" s="4" t="s">
        <v>59</v>
      </c>
      <c r="AA4067" s="4" t="s">
        <v>62</v>
      </c>
      <c r="AB4067" s="4" t="s">
        <v>60</v>
      </c>
      <c r="AC4067" s="4" t="s">
        <v>61</v>
      </c>
      <c r="AD4067" s="233" t="s">
        <v>34</v>
      </c>
      <c r="AE4067" s="231" t="s">
        <v>2</v>
      </c>
      <c r="AF4067" s="231" t="s">
        <v>3</v>
      </c>
      <c r="AG4067" s="233" t="s">
        <v>35</v>
      </c>
      <c r="AH4067" s="223" t="s">
        <v>36</v>
      </c>
      <c r="AI4067" s="223" t="s">
        <v>37</v>
      </c>
      <c r="AK4067" s="229" t="s">
        <v>30</v>
      </c>
      <c r="AL4067" s="229"/>
      <c r="AM4067" s="229"/>
    </row>
    <row r="4068" spans="1:39" s="6" customFormat="1" ht="35.25" customHeight="1" x14ac:dyDescent="0.3">
      <c r="A4068" s="224"/>
      <c r="B4068" s="224"/>
      <c r="C4068" s="224"/>
      <c r="D4068" s="227"/>
      <c r="E4068" s="223"/>
      <c r="F4068" s="223"/>
      <c r="G4068" s="223"/>
      <c r="H4068" s="223"/>
      <c r="I4068" s="230"/>
      <c r="J4068" s="230"/>
      <c r="K4068" s="230"/>
      <c r="L4068" s="230"/>
      <c r="M4068" s="5">
        <v>0</v>
      </c>
      <c r="N4068" s="5">
        <v>625000</v>
      </c>
      <c r="O4068" s="5">
        <v>1250000</v>
      </c>
      <c r="P4068" s="225"/>
      <c r="Q4068" s="225"/>
      <c r="R4068" s="29">
        <v>4.95E-4</v>
      </c>
      <c r="S4068" s="29">
        <v>9.5200000000000005E-4</v>
      </c>
      <c r="T4068" s="29">
        <v>1.5900000000000001E-3</v>
      </c>
      <c r="U4068" s="29">
        <v>1.1169999999999999E-3</v>
      </c>
      <c r="V4068" s="29">
        <v>2.189E-3</v>
      </c>
      <c r="W4068" s="29">
        <v>4.5430000000000002E-3</v>
      </c>
      <c r="X4068" s="29">
        <v>8.8199999999999997E-4</v>
      </c>
      <c r="Y4068" s="29">
        <v>1.6949999999999999E-3</v>
      </c>
      <c r="Z4068" s="29">
        <v>2.8319999999999999E-3</v>
      </c>
      <c r="AA4068" s="29">
        <v>1.9889999999999999E-3</v>
      </c>
      <c r="AB4068" s="29">
        <v>3.8999999999999998E-3</v>
      </c>
      <c r="AC4068" s="29">
        <v>8.0949999999999998E-3</v>
      </c>
      <c r="AD4068" s="233"/>
      <c r="AE4068" s="232"/>
      <c r="AF4068" s="232"/>
      <c r="AG4068" s="234"/>
      <c r="AH4068" s="223"/>
      <c r="AI4068" s="223"/>
      <c r="AK4068" s="229"/>
      <c r="AL4068" s="229"/>
      <c r="AM4068" s="229"/>
    </row>
    <row r="4069" spans="1:39" s="3" customFormat="1" ht="13.8" x14ac:dyDescent="0.25">
      <c r="A4069" s="7" t="s">
        <v>44</v>
      </c>
      <c r="B4069" s="7" t="s">
        <v>42</v>
      </c>
      <c r="C4069" s="8" t="s">
        <v>39</v>
      </c>
      <c r="D4069" s="30"/>
      <c r="E4069" s="8" t="s">
        <v>64</v>
      </c>
      <c r="F4069" s="9" t="str">
        <f>IFERROR(VLOOKUP(E4069,Template!$AK$5:$AL$17,2,FALSE),"")</f>
        <v/>
      </c>
      <c r="G4069" s="41" t="s">
        <v>7</v>
      </c>
      <c r="H4069" s="41" t="s">
        <v>6</v>
      </c>
      <c r="I4069" s="32" t="s">
        <v>65</v>
      </c>
      <c r="J4069" s="32" t="s">
        <v>66</v>
      </c>
      <c r="K4069" s="33">
        <f>IFERROR(I4069+J4069,0)</f>
        <v>0</v>
      </c>
      <c r="L4069" s="33">
        <f>IFERROR(K4069,"")</f>
        <v>0</v>
      </c>
      <c r="M4069" s="34">
        <f t="shared" ref="M4069:M4080" si="11401">IF(L4069&lt;=$N$4,K4069,IF(L4068&gt;$N$4,0,$N$4-L4068))</f>
        <v>0</v>
      </c>
      <c r="N4069" s="34">
        <f>IF(AND(L4069&gt;$N$4,L4069&lt;=$O$4),K4069-M4069,IF(AND(L4068&gt;$N$4,L4068&lt;=$O$4),$O$4-L4068,IF(L4068&gt;$O$4,0,IF(L4069&lt;$N$4,0,MIN(L4069-$N$4,$N$4)))))</f>
        <v>0</v>
      </c>
      <c r="O4069" s="34">
        <f>IF(L4069&gt;$O$4,K4069-M4069-N4069,0)</f>
        <v>0</v>
      </c>
      <c r="P4069" s="12" t="s">
        <v>94</v>
      </c>
      <c r="Q4069" s="12" t="s">
        <v>68</v>
      </c>
      <c r="R4069" s="33">
        <f>IF(AND($Q4069="LOW",$P4069="French"),M4069*R$4,0)</f>
        <v>0</v>
      </c>
      <c r="S4069" s="33">
        <f>IF(AND($Q4069="LOW",$P4069="French"),N4069*S$4,0)</f>
        <v>0</v>
      </c>
      <c r="T4069" s="33">
        <f>IF(AND($Q4069="LOW",$P4069="French"),O4069*T$4,0)</f>
        <v>0</v>
      </c>
      <c r="U4069" s="33">
        <f>IF(AND($Q4069="HIGH",$P4069="French"),M4069*U$4,0)</f>
        <v>0</v>
      </c>
      <c r="V4069" s="33">
        <f>IF(AND($Q4069="HIGH",$P4069="French"),N4069*V$4,0)</f>
        <v>0</v>
      </c>
      <c r="W4069" s="33">
        <f>IF(AND($Q4069="HIGH",$P4069="French"),O4069*W$4,0)</f>
        <v>0</v>
      </c>
      <c r="X4069" s="33">
        <f>IF(AND($Q4069="LOW",$P4069="English"),M4069*X$4,0)</f>
        <v>0</v>
      </c>
      <c r="Y4069" s="33">
        <f>IF(AND($Q4069="LOW",$P4069="English"),N4069*Y$4,0)</f>
        <v>0</v>
      </c>
      <c r="Z4069" s="33">
        <f>IF(AND($Q4069="LOW",$P4069="English"),O4069*Z$4,0)</f>
        <v>0</v>
      </c>
      <c r="AA4069" s="33">
        <f>IF(AND($Q4069="HIGH",$P4069="English"),M4069*AA$4,0)</f>
        <v>0</v>
      </c>
      <c r="AB4069" s="33">
        <f>IF(AND($Q4069="HIGH",$P4069="English"),N4069*AB$4,0)</f>
        <v>0</v>
      </c>
      <c r="AC4069" s="33">
        <f>IF(AND($Q4069="HIGH",$P4069="English"),O4069*AC$4,0)</f>
        <v>0</v>
      </c>
      <c r="AD4069" s="26">
        <f>SUM(R4069:AC4069)</f>
        <v>0</v>
      </c>
      <c r="AE4069" s="46" t="str">
        <f>IFERROR(IF(AE$3=VLOOKUP($E4069,Template!$AK$5:$AM$17,3,FALSE),$AD4069*$F4069,0),"0.00")</f>
        <v>0.00</v>
      </c>
      <c r="AF4069" s="46" t="str">
        <f>IFERROR(IF(AF$3=VLOOKUP($E4069,Template!$AK$5:$AM$17,3,FALSE),$AD4069*$F4069,0),"0.00")</f>
        <v>0.00</v>
      </c>
      <c r="AG4069" s="28">
        <f>SUM(AD4069:AF4069)</f>
        <v>0</v>
      </c>
      <c r="AH4069" s="13" t="s">
        <v>40</v>
      </c>
      <c r="AI4069" s="13" t="s">
        <v>41</v>
      </c>
      <c r="AK4069" s="14" t="s">
        <v>25</v>
      </c>
      <c r="AL4069" s="15">
        <v>0.05</v>
      </c>
      <c r="AM4069" s="16" t="s">
        <v>3</v>
      </c>
    </row>
    <row r="4070" spans="1:39" s="3" customFormat="1" ht="13.8" x14ac:dyDescent="0.25">
      <c r="A4070" s="7" t="str">
        <f>A4069</f>
        <v>(Enter Broadcasting Company Name)</v>
      </c>
      <c r="B4070" s="7" t="str">
        <f>B4069</f>
        <v>(Enter Call Letters)</v>
      </c>
      <c r="C4070" s="8" t="str">
        <f>C4069</f>
        <v>(Select AM/FM)</v>
      </c>
      <c r="D4070" s="30"/>
      <c r="E4070" s="8" t="str">
        <f>E4069</f>
        <v>(Select Station Province)</v>
      </c>
      <c r="F4070" s="9" t="str">
        <f>IFERROR(VLOOKUP(E4070,Template!$AK$5:$AL$17,2,FALSE),"")</f>
        <v/>
      </c>
      <c r="G4070" s="42" t="s">
        <v>8</v>
      </c>
      <c r="H4070" s="42" t="s">
        <v>9</v>
      </c>
      <c r="I4070" s="32" t="s">
        <v>65</v>
      </c>
      <c r="J4070" s="32" t="s">
        <v>66</v>
      </c>
      <c r="K4070" s="33">
        <f t="shared" ref="K4070:K4080" si="11402">IFERROR(I4070+J4070,0)</f>
        <v>0</v>
      </c>
      <c r="L4070" s="33">
        <f t="shared" ref="L4070:L4080" si="11403">IFERROR(L4069+K4070,"")</f>
        <v>0</v>
      </c>
      <c r="M4070" s="34">
        <f t="shared" si="11401"/>
        <v>0</v>
      </c>
      <c r="N4070" s="34">
        <f>IF(AND(L4070&gt;$N$4,L4070&lt;=$O$4),K4070-M4070,IF(AND(L4069&gt;$N$4,L4069&lt;=$O$4),$O$4-L4069,IF(L4069&gt;$O$4,0,IF(L4070&lt;$N$4,0,MIN(L4070-$N$4,$N$4)))))</f>
        <v>0</v>
      </c>
      <c r="O4070" s="34">
        <f t="shared" ref="O4070:O4080" si="11404">IF(L4070&gt;$O$4,K4070-M4070-N4070,0)</f>
        <v>0</v>
      </c>
      <c r="P4070" s="12" t="str">
        <f>P4069</f>
        <v>(Select Language)</v>
      </c>
      <c r="Q4070" s="12" t="str">
        <f>Q4069</f>
        <v>(Select Usage)</v>
      </c>
      <c r="R4070" s="33">
        <f t="shared" ref="R4070:R4080" si="11405">IF(AND($Q4070="LOW",$P4070="French"),M4070*R$4,0)</f>
        <v>0</v>
      </c>
      <c r="S4070" s="33">
        <f t="shared" ref="S4070:S4080" si="11406">IF(AND($Q4070="LOW",$P4070="French"),N4070*S$4,0)</f>
        <v>0</v>
      </c>
      <c r="T4070" s="33">
        <f t="shared" ref="T4070:T4080" si="11407">IF(AND($Q4070="LOW",$P4070="French"),O4070*T$4,0)</f>
        <v>0</v>
      </c>
      <c r="U4070" s="33">
        <f t="shared" ref="U4070:U4080" si="11408">IF(AND($Q4070="HIGH",$P4070="French"),M4070*U$4,0)</f>
        <v>0</v>
      </c>
      <c r="V4070" s="33">
        <f t="shared" ref="V4070:V4080" si="11409">IF(AND($Q4070="HIGH",$P4070="French"),N4070*V$4,0)</f>
        <v>0</v>
      </c>
      <c r="W4070" s="33">
        <f t="shared" ref="W4070:W4080" si="11410">IF(AND($Q4070="HIGH",$P4070="French"),O4070*W$4,0)</f>
        <v>0</v>
      </c>
      <c r="X4070" s="33">
        <f t="shared" ref="X4070:X4080" si="11411">IF(AND($Q4070="LOW",$P4070="English"),M4070*X$4,0)</f>
        <v>0</v>
      </c>
      <c r="Y4070" s="33">
        <f t="shared" ref="Y4070:Y4080" si="11412">IF(AND($Q4070="LOW",$P4070="English"),N4070*Y$4,0)</f>
        <v>0</v>
      </c>
      <c r="Z4070" s="33">
        <f t="shared" ref="Z4070:Z4080" si="11413">IF(AND($Q4070="LOW",$P4070="English"),O4070*Z$4,0)</f>
        <v>0</v>
      </c>
      <c r="AA4070" s="33">
        <f t="shared" ref="AA4070:AA4080" si="11414">IF(AND($Q4070="HIGH",$P4070="English"),M4070*AA$4,0)</f>
        <v>0</v>
      </c>
      <c r="AB4070" s="33">
        <f t="shared" ref="AB4070:AB4080" si="11415">IF(AND($Q4070="HIGH",$P4070="English"),N4070*AB$4,0)</f>
        <v>0</v>
      </c>
      <c r="AC4070" s="33">
        <f t="shared" ref="AC4070:AC4080" si="11416">IF(AND($Q4070="HIGH",$P4070="English"),O4070*AC$4,0)</f>
        <v>0</v>
      </c>
      <c r="AD4070" s="26">
        <f t="shared" ref="AD4070:AD4074" si="11417">SUM(R4070:AC4070)</f>
        <v>0</v>
      </c>
      <c r="AE4070" s="46" t="str">
        <f>IFERROR(IF(AE$3=VLOOKUP($E4070,Template!$AK$5:$AM$17,3,FALSE),$AD4070*$F4070,0),"0.00")</f>
        <v>0.00</v>
      </c>
      <c r="AF4070" s="46" t="str">
        <f>IFERROR(IF(AF$3=VLOOKUP($E4070,Template!$AK$5:$AM$17,3,FALSE),$AD4070*$F4070,0),"0.00")</f>
        <v>0.00</v>
      </c>
      <c r="AG4070" s="28">
        <f t="shared" ref="AG4070:AG4080" si="11418">SUM(AD4070:AF4070)</f>
        <v>0</v>
      </c>
      <c r="AH4070" s="13" t="s">
        <v>40</v>
      </c>
      <c r="AI4070" s="13" t="s">
        <v>41</v>
      </c>
      <c r="AK4070" s="14" t="s">
        <v>23</v>
      </c>
      <c r="AL4070" s="15">
        <v>0.05</v>
      </c>
      <c r="AM4070" s="16" t="s">
        <v>3</v>
      </c>
    </row>
    <row r="4071" spans="1:39" s="3" customFormat="1" ht="13.8" x14ac:dyDescent="0.25">
      <c r="A4071" s="7" t="str">
        <f t="shared" ref="A4071:C4071" si="11419">A4070</f>
        <v>(Enter Broadcasting Company Name)</v>
      </c>
      <c r="B4071" s="7" t="str">
        <f t="shared" si="11419"/>
        <v>(Enter Call Letters)</v>
      </c>
      <c r="C4071" s="8" t="str">
        <f t="shared" si="11419"/>
        <v>(Select AM/FM)</v>
      </c>
      <c r="D4071" s="30"/>
      <c r="E4071" s="8" t="str">
        <f t="shared" ref="E4071:E4080" si="11420">E4070</f>
        <v>(Select Station Province)</v>
      </c>
      <c r="F4071" s="9" t="str">
        <f>IFERROR(VLOOKUP(E4071,Template!$AK$5:$AL$17,2,FALSE),"")</f>
        <v/>
      </c>
      <c r="G4071" s="42" t="s">
        <v>6</v>
      </c>
      <c r="H4071" s="42" t="s">
        <v>10</v>
      </c>
      <c r="I4071" s="32" t="s">
        <v>65</v>
      </c>
      <c r="J4071" s="32" t="s">
        <v>66</v>
      </c>
      <c r="K4071" s="33">
        <f t="shared" si="11402"/>
        <v>0</v>
      </c>
      <c r="L4071" s="33">
        <f t="shared" si="11403"/>
        <v>0</v>
      </c>
      <c r="M4071" s="34">
        <f t="shared" si="11401"/>
        <v>0</v>
      </c>
      <c r="N4071" s="34">
        <f t="shared" ref="N4071:N4080" si="11421">IF(AND(L4071&gt;$N$4,L4071&lt;=$O$4),K4071-M4071,IF(AND(L4070&gt;$N$4,L4070&lt;=$O$4),$O$4-L4070,IF(L4070&gt;$O$4,0,IF(L4071&lt;$N$4,0,MIN(L4071-$N$4,$N$4)))))</f>
        <v>0</v>
      </c>
      <c r="O4071" s="34">
        <f t="shared" si="11404"/>
        <v>0</v>
      </c>
      <c r="P4071" s="12" t="str">
        <f t="shared" ref="P4071:Q4071" si="11422">P4070</f>
        <v>(Select Language)</v>
      </c>
      <c r="Q4071" s="12" t="str">
        <f t="shared" si="11422"/>
        <v>(Select Usage)</v>
      </c>
      <c r="R4071" s="33">
        <f t="shared" si="11405"/>
        <v>0</v>
      </c>
      <c r="S4071" s="33">
        <f t="shared" si="11406"/>
        <v>0</v>
      </c>
      <c r="T4071" s="33">
        <f t="shared" si="11407"/>
        <v>0</v>
      </c>
      <c r="U4071" s="33">
        <f t="shared" si="11408"/>
        <v>0</v>
      </c>
      <c r="V4071" s="33">
        <f t="shared" si="11409"/>
        <v>0</v>
      </c>
      <c r="W4071" s="33">
        <f t="shared" si="11410"/>
        <v>0</v>
      </c>
      <c r="X4071" s="33">
        <f t="shared" si="11411"/>
        <v>0</v>
      </c>
      <c r="Y4071" s="33">
        <f t="shared" si="11412"/>
        <v>0</v>
      </c>
      <c r="Z4071" s="33">
        <f t="shared" si="11413"/>
        <v>0</v>
      </c>
      <c r="AA4071" s="33">
        <f t="shared" si="11414"/>
        <v>0</v>
      </c>
      <c r="AB4071" s="33">
        <f t="shared" si="11415"/>
        <v>0</v>
      </c>
      <c r="AC4071" s="33">
        <f t="shared" si="11416"/>
        <v>0</v>
      </c>
      <c r="AD4071" s="26">
        <f t="shared" si="11417"/>
        <v>0</v>
      </c>
      <c r="AE4071" s="46" t="str">
        <f>IFERROR(IF(AE$3=VLOOKUP($E4071,Template!$AK$5:$AM$17,3,FALSE),$AD4071*$F4071,0),"0.00")</f>
        <v>0.00</v>
      </c>
      <c r="AF4071" s="46" t="str">
        <f>IFERROR(IF(AF$3=VLOOKUP($E4071,Template!$AK$5:$AM$17,3,FALSE),$AD4071*$F4071,0),"0.00")</f>
        <v>0.00</v>
      </c>
      <c r="AG4071" s="28">
        <f t="shared" si="11418"/>
        <v>0</v>
      </c>
      <c r="AH4071" s="13" t="s">
        <v>40</v>
      </c>
      <c r="AI4071" s="13" t="s">
        <v>41</v>
      </c>
      <c r="AK4071" s="14" t="s">
        <v>24</v>
      </c>
      <c r="AL4071" s="15">
        <v>0.05</v>
      </c>
      <c r="AM4071" s="16" t="s">
        <v>3</v>
      </c>
    </row>
    <row r="4072" spans="1:39" s="3" customFormat="1" ht="13.8" x14ac:dyDescent="0.25">
      <c r="A4072" s="7" t="str">
        <f t="shared" ref="A4072:C4072" si="11423">A4071</f>
        <v>(Enter Broadcasting Company Name)</v>
      </c>
      <c r="B4072" s="7" t="str">
        <f t="shared" si="11423"/>
        <v>(Enter Call Letters)</v>
      </c>
      <c r="C4072" s="8" t="str">
        <f t="shared" si="11423"/>
        <v>(Select AM/FM)</v>
      </c>
      <c r="D4072" s="30"/>
      <c r="E4072" s="8" t="str">
        <f t="shared" si="11420"/>
        <v>(Select Station Province)</v>
      </c>
      <c r="F4072" s="9" t="str">
        <f>IFERROR(VLOOKUP(E4072,Template!$AK$5:$AL$17,2,FALSE),"")</f>
        <v/>
      </c>
      <c r="G4072" s="42" t="s">
        <v>9</v>
      </c>
      <c r="H4072" s="42" t="s">
        <v>11</v>
      </c>
      <c r="I4072" s="32" t="s">
        <v>65</v>
      </c>
      <c r="J4072" s="32" t="s">
        <v>66</v>
      </c>
      <c r="K4072" s="33">
        <f t="shared" si="11402"/>
        <v>0</v>
      </c>
      <c r="L4072" s="33">
        <f t="shared" si="11403"/>
        <v>0</v>
      </c>
      <c r="M4072" s="34">
        <f t="shared" si="11401"/>
        <v>0</v>
      </c>
      <c r="N4072" s="34">
        <f t="shared" si="11421"/>
        <v>0</v>
      </c>
      <c r="O4072" s="34">
        <f t="shared" si="11404"/>
        <v>0</v>
      </c>
      <c r="P4072" s="12" t="str">
        <f t="shared" ref="P4072:Q4072" si="11424">P4071</f>
        <v>(Select Language)</v>
      </c>
      <c r="Q4072" s="12" t="str">
        <f t="shared" si="11424"/>
        <v>(Select Usage)</v>
      </c>
      <c r="R4072" s="33">
        <f t="shared" si="11405"/>
        <v>0</v>
      </c>
      <c r="S4072" s="33">
        <f t="shared" si="11406"/>
        <v>0</v>
      </c>
      <c r="T4072" s="33">
        <f t="shared" si="11407"/>
        <v>0</v>
      </c>
      <c r="U4072" s="33">
        <f t="shared" si="11408"/>
        <v>0</v>
      </c>
      <c r="V4072" s="33">
        <f t="shared" si="11409"/>
        <v>0</v>
      </c>
      <c r="W4072" s="33">
        <f t="shared" si="11410"/>
        <v>0</v>
      </c>
      <c r="X4072" s="33">
        <f t="shared" si="11411"/>
        <v>0</v>
      </c>
      <c r="Y4072" s="33">
        <f t="shared" si="11412"/>
        <v>0</v>
      </c>
      <c r="Z4072" s="33">
        <f t="shared" si="11413"/>
        <v>0</v>
      </c>
      <c r="AA4072" s="33">
        <f t="shared" si="11414"/>
        <v>0</v>
      </c>
      <c r="AB4072" s="33">
        <f t="shared" si="11415"/>
        <v>0</v>
      </c>
      <c r="AC4072" s="33">
        <f t="shared" si="11416"/>
        <v>0</v>
      </c>
      <c r="AD4072" s="26">
        <f t="shared" si="11417"/>
        <v>0</v>
      </c>
      <c r="AE4072" s="46" t="str">
        <f>IFERROR(IF(AE$3=VLOOKUP($E4072,Template!$AK$5:$AM$17,3,FALSE),$AD4072*$F4072,0),"0.00")</f>
        <v>0.00</v>
      </c>
      <c r="AF4072" s="46" t="str">
        <f>IFERROR(IF(AF$3=VLOOKUP($E4072,Template!$AK$5:$AM$17,3,FALSE),$AD4072*$F4072,0),"0.00")</f>
        <v>0.00</v>
      </c>
      <c r="AG4072" s="28">
        <f t="shared" si="11418"/>
        <v>0</v>
      </c>
      <c r="AH4072" s="13" t="s">
        <v>40</v>
      </c>
      <c r="AI4072" s="13" t="s">
        <v>41</v>
      </c>
      <c r="AK4072" s="14" t="s">
        <v>22</v>
      </c>
      <c r="AL4072" s="15">
        <v>0.15</v>
      </c>
      <c r="AM4072" s="16" t="s">
        <v>2</v>
      </c>
    </row>
    <row r="4073" spans="1:39" s="3" customFormat="1" ht="13.8" x14ac:dyDescent="0.25">
      <c r="A4073" s="7" t="str">
        <f t="shared" ref="A4073:C4073" si="11425">A4072</f>
        <v>(Enter Broadcasting Company Name)</v>
      </c>
      <c r="B4073" s="7" t="str">
        <f t="shared" si="11425"/>
        <v>(Enter Call Letters)</v>
      </c>
      <c r="C4073" s="8" t="str">
        <f t="shared" si="11425"/>
        <v>(Select AM/FM)</v>
      </c>
      <c r="D4073" s="30"/>
      <c r="E4073" s="8" t="str">
        <f t="shared" si="11420"/>
        <v>(Select Station Province)</v>
      </c>
      <c r="F4073" s="9" t="str">
        <f>IFERROR(VLOOKUP(E4073,Template!$AK$5:$AL$17,2,FALSE),"")</f>
        <v/>
      </c>
      <c r="G4073" s="42" t="s">
        <v>10</v>
      </c>
      <c r="H4073" s="42" t="s">
        <v>12</v>
      </c>
      <c r="I4073" s="32" t="s">
        <v>65</v>
      </c>
      <c r="J4073" s="32" t="s">
        <v>66</v>
      </c>
      <c r="K4073" s="33">
        <f t="shared" si="11402"/>
        <v>0</v>
      </c>
      <c r="L4073" s="33">
        <f t="shared" si="11403"/>
        <v>0</v>
      </c>
      <c r="M4073" s="34">
        <f t="shared" si="11401"/>
        <v>0</v>
      </c>
      <c r="N4073" s="34">
        <f t="shared" si="11421"/>
        <v>0</v>
      </c>
      <c r="O4073" s="34">
        <f t="shared" si="11404"/>
        <v>0</v>
      </c>
      <c r="P4073" s="12" t="str">
        <f t="shared" ref="P4073:Q4073" si="11426">P4072</f>
        <v>(Select Language)</v>
      </c>
      <c r="Q4073" s="12" t="str">
        <f t="shared" si="11426"/>
        <v>(Select Usage)</v>
      </c>
      <c r="R4073" s="33">
        <f t="shared" si="11405"/>
        <v>0</v>
      </c>
      <c r="S4073" s="33">
        <f t="shared" si="11406"/>
        <v>0</v>
      </c>
      <c r="T4073" s="33">
        <f t="shared" si="11407"/>
        <v>0</v>
      </c>
      <c r="U4073" s="33">
        <f t="shared" si="11408"/>
        <v>0</v>
      </c>
      <c r="V4073" s="33">
        <f t="shared" si="11409"/>
        <v>0</v>
      </c>
      <c r="W4073" s="33">
        <f t="shared" si="11410"/>
        <v>0</v>
      </c>
      <c r="X4073" s="33">
        <f t="shared" si="11411"/>
        <v>0</v>
      </c>
      <c r="Y4073" s="33">
        <f t="shared" si="11412"/>
        <v>0</v>
      </c>
      <c r="Z4073" s="33">
        <f t="shared" si="11413"/>
        <v>0</v>
      </c>
      <c r="AA4073" s="33">
        <f t="shared" si="11414"/>
        <v>0</v>
      </c>
      <c r="AB4073" s="33">
        <f t="shared" si="11415"/>
        <v>0</v>
      </c>
      <c r="AC4073" s="33">
        <f t="shared" si="11416"/>
        <v>0</v>
      </c>
      <c r="AD4073" s="26">
        <f t="shared" si="11417"/>
        <v>0</v>
      </c>
      <c r="AE4073" s="46" t="str">
        <f>IFERROR(IF(AE$3=VLOOKUP($E4073,Template!$AK$5:$AM$17,3,FALSE),$AD4073*$F4073,0),"0.00")</f>
        <v>0.00</v>
      </c>
      <c r="AF4073" s="46" t="str">
        <f>IFERROR(IF(AF$3=VLOOKUP($E4073,Template!$AK$5:$AM$17,3,FALSE),$AD4073*$F4073,0),"0.00")</f>
        <v>0.00</v>
      </c>
      <c r="AG4073" s="28">
        <f t="shared" si="11418"/>
        <v>0</v>
      </c>
      <c r="AH4073" s="13" t="s">
        <v>40</v>
      </c>
      <c r="AI4073" s="13" t="s">
        <v>41</v>
      </c>
      <c r="AK4073" s="14" t="s">
        <v>26</v>
      </c>
      <c r="AL4073" s="15">
        <v>0.15</v>
      </c>
      <c r="AM4073" s="16" t="s">
        <v>2</v>
      </c>
    </row>
    <row r="4074" spans="1:39" s="3" customFormat="1" ht="13.8" x14ac:dyDescent="0.25">
      <c r="A4074" s="7" t="str">
        <f t="shared" ref="A4074:C4074" si="11427">A4073</f>
        <v>(Enter Broadcasting Company Name)</v>
      </c>
      <c r="B4074" s="7" t="str">
        <f t="shared" si="11427"/>
        <v>(Enter Call Letters)</v>
      </c>
      <c r="C4074" s="8" t="str">
        <f t="shared" si="11427"/>
        <v>(Select AM/FM)</v>
      </c>
      <c r="D4074" s="30"/>
      <c r="E4074" s="8" t="str">
        <f t="shared" si="11420"/>
        <v>(Select Station Province)</v>
      </c>
      <c r="F4074" s="9" t="str">
        <f>IFERROR(VLOOKUP(E4074,Template!$AK$5:$AL$17,2,FALSE),"")</f>
        <v/>
      </c>
      <c r="G4074" s="42" t="s">
        <v>11</v>
      </c>
      <c r="H4074" s="42" t="s">
        <v>13</v>
      </c>
      <c r="I4074" s="32" t="s">
        <v>65</v>
      </c>
      <c r="J4074" s="32" t="s">
        <v>66</v>
      </c>
      <c r="K4074" s="33">
        <f t="shared" si="11402"/>
        <v>0</v>
      </c>
      <c r="L4074" s="33">
        <f t="shared" si="11403"/>
        <v>0</v>
      </c>
      <c r="M4074" s="34">
        <f t="shared" si="11401"/>
        <v>0</v>
      </c>
      <c r="N4074" s="34">
        <f t="shared" si="11421"/>
        <v>0</v>
      </c>
      <c r="O4074" s="34">
        <f t="shared" si="11404"/>
        <v>0</v>
      </c>
      <c r="P4074" s="12" t="str">
        <f t="shared" ref="P4074:Q4074" si="11428">P4073</f>
        <v>(Select Language)</v>
      </c>
      <c r="Q4074" s="12" t="str">
        <f t="shared" si="11428"/>
        <v>(Select Usage)</v>
      </c>
      <c r="R4074" s="33">
        <f t="shared" si="11405"/>
        <v>0</v>
      </c>
      <c r="S4074" s="33">
        <f t="shared" si="11406"/>
        <v>0</v>
      </c>
      <c r="T4074" s="33">
        <f t="shared" si="11407"/>
        <v>0</v>
      </c>
      <c r="U4074" s="33">
        <f t="shared" si="11408"/>
        <v>0</v>
      </c>
      <c r="V4074" s="33">
        <f t="shared" si="11409"/>
        <v>0</v>
      </c>
      <c r="W4074" s="33">
        <f t="shared" si="11410"/>
        <v>0</v>
      </c>
      <c r="X4074" s="33">
        <f t="shared" si="11411"/>
        <v>0</v>
      </c>
      <c r="Y4074" s="33">
        <f t="shared" si="11412"/>
        <v>0</v>
      </c>
      <c r="Z4074" s="33">
        <f t="shared" si="11413"/>
        <v>0</v>
      </c>
      <c r="AA4074" s="33">
        <f t="shared" si="11414"/>
        <v>0</v>
      </c>
      <c r="AB4074" s="33">
        <f t="shared" si="11415"/>
        <v>0</v>
      </c>
      <c r="AC4074" s="33">
        <f t="shared" si="11416"/>
        <v>0</v>
      </c>
      <c r="AD4074" s="26">
        <f t="shared" si="11417"/>
        <v>0</v>
      </c>
      <c r="AE4074" s="46" t="str">
        <f>IFERROR(IF(AE$3=VLOOKUP($E4074,Template!$AK$5:$AM$17,3,FALSE),$AD4074*$F4074,0),"0.00")</f>
        <v>0.00</v>
      </c>
      <c r="AF4074" s="46" t="str">
        <f>IFERROR(IF(AF$3=VLOOKUP($E4074,Template!$AK$5:$AM$17,3,FALSE),$AD4074*$F4074,0),"0.00")</f>
        <v>0.00</v>
      </c>
      <c r="AG4074" s="28">
        <f t="shared" si="11418"/>
        <v>0</v>
      </c>
      <c r="AH4074" s="13" t="s">
        <v>40</v>
      </c>
      <c r="AI4074" s="13" t="s">
        <v>41</v>
      </c>
      <c r="AK4074" s="14" t="s">
        <v>27</v>
      </c>
      <c r="AL4074" s="15">
        <v>0.15</v>
      </c>
      <c r="AM4074" s="16" t="s">
        <v>2</v>
      </c>
    </row>
    <row r="4075" spans="1:39" s="3" customFormat="1" ht="13.8" x14ac:dyDescent="0.25">
      <c r="A4075" s="7" t="str">
        <f t="shared" ref="A4075:C4075" si="11429">A4074</f>
        <v>(Enter Broadcasting Company Name)</v>
      </c>
      <c r="B4075" s="7" t="str">
        <f t="shared" si="11429"/>
        <v>(Enter Call Letters)</v>
      </c>
      <c r="C4075" s="8" t="str">
        <f t="shared" si="11429"/>
        <v>(Select AM/FM)</v>
      </c>
      <c r="D4075" s="30"/>
      <c r="E4075" s="8" t="str">
        <f t="shared" si="11420"/>
        <v>(Select Station Province)</v>
      </c>
      <c r="F4075" s="9" t="str">
        <f>IFERROR(VLOOKUP(E4075,Template!$AK$5:$AL$17,2,FALSE),"")</f>
        <v/>
      </c>
      <c r="G4075" s="42" t="s">
        <v>12</v>
      </c>
      <c r="H4075" s="42" t="s">
        <v>15</v>
      </c>
      <c r="I4075" s="32" t="s">
        <v>65</v>
      </c>
      <c r="J4075" s="32" t="s">
        <v>66</v>
      </c>
      <c r="K4075" s="33">
        <f t="shared" si="11402"/>
        <v>0</v>
      </c>
      <c r="L4075" s="33">
        <f t="shared" si="11403"/>
        <v>0</v>
      </c>
      <c r="M4075" s="34">
        <f t="shared" si="11401"/>
        <v>0</v>
      </c>
      <c r="N4075" s="34">
        <f t="shared" si="11421"/>
        <v>0</v>
      </c>
      <c r="O4075" s="34">
        <f t="shared" si="11404"/>
        <v>0</v>
      </c>
      <c r="P4075" s="12" t="str">
        <f t="shared" ref="P4075:Q4075" si="11430">P4074</f>
        <v>(Select Language)</v>
      </c>
      <c r="Q4075" s="12" t="str">
        <f t="shared" si="11430"/>
        <v>(Select Usage)</v>
      </c>
      <c r="R4075" s="33">
        <f t="shared" si="11405"/>
        <v>0</v>
      </c>
      <c r="S4075" s="33">
        <f t="shared" si="11406"/>
        <v>0</v>
      </c>
      <c r="T4075" s="33">
        <f t="shared" si="11407"/>
        <v>0</v>
      </c>
      <c r="U4075" s="33">
        <f t="shared" si="11408"/>
        <v>0</v>
      </c>
      <c r="V4075" s="33">
        <f t="shared" si="11409"/>
        <v>0</v>
      </c>
      <c r="W4075" s="33">
        <f t="shared" si="11410"/>
        <v>0</v>
      </c>
      <c r="X4075" s="33">
        <f t="shared" si="11411"/>
        <v>0</v>
      </c>
      <c r="Y4075" s="33">
        <f t="shared" si="11412"/>
        <v>0</v>
      </c>
      <c r="Z4075" s="33">
        <f t="shared" si="11413"/>
        <v>0</v>
      </c>
      <c r="AA4075" s="33">
        <f t="shared" si="11414"/>
        <v>0</v>
      </c>
      <c r="AB4075" s="33">
        <f t="shared" si="11415"/>
        <v>0</v>
      </c>
      <c r="AC4075" s="33">
        <f t="shared" si="11416"/>
        <v>0</v>
      </c>
      <c r="AD4075" s="26">
        <f>SUM(R4075:AC4075)</f>
        <v>0</v>
      </c>
      <c r="AE4075" s="46" t="str">
        <f>IFERROR(IF(AE$3=VLOOKUP($E4075,Template!$AK$5:$AM$17,3,FALSE),$AD4075*$F4075,0),"0.00")</f>
        <v>0.00</v>
      </c>
      <c r="AF4075" s="46" t="str">
        <f>IFERROR(IF(AF$3=VLOOKUP($E4075,Template!$AK$5:$AM$17,3,FALSE),$AD4075*$F4075,0),"0.00")</f>
        <v>0.00</v>
      </c>
      <c r="AG4075" s="28">
        <f t="shared" si="11418"/>
        <v>0</v>
      </c>
      <c r="AH4075" s="13" t="s">
        <v>40</v>
      </c>
      <c r="AI4075" s="13" t="s">
        <v>41</v>
      </c>
      <c r="AK4075" s="14" t="s">
        <v>28</v>
      </c>
      <c r="AL4075" s="15">
        <v>0.05</v>
      </c>
      <c r="AM4075" s="16" t="s">
        <v>3</v>
      </c>
    </row>
    <row r="4076" spans="1:39" s="3" customFormat="1" ht="13.8" x14ac:dyDescent="0.25">
      <c r="A4076" s="7" t="str">
        <f t="shared" ref="A4076:C4076" si="11431">A4075</f>
        <v>(Enter Broadcasting Company Name)</v>
      </c>
      <c r="B4076" s="7" t="str">
        <f t="shared" si="11431"/>
        <v>(Enter Call Letters)</v>
      </c>
      <c r="C4076" s="8" t="str">
        <f t="shared" si="11431"/>
        <v>(Select AM/FM)</v>
      </c>
      <c r="D4076" s="30"/>
      <c r="E4076" s="8" t="str">
        <f t="shared" si="11420"/>
        <v>(Select Station Province)</v>
      </c>
      <c r="F4076" s="9" t="str">
        <f>IFERROR(VLOOKUP(E4076,Template!$AK$5:$AL$17,2,FALSE),"")</f>
        <v/>
      </c>
      <c r="G4076" s="42" t="s">
        <v>13</v>
      </c>
      <c r="H4076" s="42" t="s">
        <v>16</v>
      </c>
      <c r="I4076" s="32" t="s">
        <v>65</v>
      </c>
      <c r="J4076" s="32" t="s">
        <v>66</v>
      </c>
      <c r="K4076" s="33">
        <f t="shared" si="11402"/>
        <v>0</v>
      </c>
      <c r="L4076" s="33">
        <f t="shared" si="11403"/>
        <v>0</v>
      </c>
      <c r="M4076" s="34">
        <f t="shared" si="11401"/>
        <v>0</v>
      </c>
      <c r="N4076" s="34">
        <f t="shared" si="11421"/>
        <v>0</v>
      </c>
      <c r="O4076" s="34">
        <f t="shared" si="11404"/>
        <v>0</v>
      </c>
      <c r="P4076" s="12" t="str">
        <f t="shared" ref="P4076:Q4076" si="11432">P4075</f>
        <v>(Select Language)</v>
      </c>
      <c r="Q4076" s="12" t="str">
        <f t="shared" si="11432"/>
        <v>(Select Usage)</v>
      </c>
      <c r="R4076" s="33">
        <f t="shared" si="11405"/>
        <v>0</v>
      </c>
      <c r="S4076" s="33">
        <f t="shared" si="11406"/>
        <v>0</v>
      </c>
      <c r="T4076" s="33">
        <f t="shared" si="11407"/>
        <v>0</v>
      </c>
      <c r="U4076" s="33">
        <f t="shared" si="11408"/>
        <v>0</v>
      </c>
      <c r="V4076" s="33">
        <f t="shared" si="11409"/>
        <v>0</v>
      </c>
      <c r="W4076" s="33">
        <f t="shared" si="11410"/>
        <v>0</v>
      </c>
      <c r="X4076" s="33">
        <f t="shared" si="11411"/>
        <v>0</v>
      </c>
      <c r="Y4076" s="33">
        <f t="shared" si="11412"/>
        <v>0</v>
      </c>
      <c r="Z4076" s="33">
        <f t="shared" si="11413"/>
        <v>0</v>
      </c>
      <c r="AA4076" s="33">
        <f t="shared" si="11414"/>
        <v>0</v>
      </c>
      <c r="AB4076" s="33">
        <f t="shared" si="11415"/>
        <v>0</v>
      </c>
      <c r="AC4076" s="33">
        <f t="shared" si="11416"/>
        <v>0</v>
      </c>
      <c r="AD4076" s="26">
        <f t="shared" ref="AD4076:AD4078" si="11433">SUM(R4076:AC4076)</f>
        <v>0</v>
      </c>
      <c r="AE4076" s="46" t="str">
        <f>IFERROR(IF(AE$3=VLOOKUP($E4076,Template!$AK$5:$AM$17,3,FALSE),$AD4076*$F4076,0),"0.00")</f>
        <v>0.00</v>
      </c>
      <c r="AF4076" s="46" t="str">
        <f>IFERROR(IF(AF$3=VLOOKUP($E4076,Template!$AK$5:$AM$17,3,FALSE),$AD4076*$F4076,0),"0.00")</f>
        <v>0.00</v>
      </c>
      <c r="AG4076" s="28">
        <f t="shared" si="11418"/>
        <v>0</v>
      </c>
      <c r="AH4076" s="13" t="s">
        <v>40</v>
      </c>
      <c r="AI4076" s="13" t="s">
        <v>41</v>
      </c>
      <c r="AK4076" s="14" t="s">
        <v>70</v>
      </c>
      <c r="AL4076" s="15">
        <v>0.05</v>
      </c>
      <c r="AM4076" s="16" t="s">
        <v>3</v>
      </c>
    </row>
    <row r="4077" spans="1:39" s="3" customFormat="1" ht="13.8" x14ac:dyDescent="0.25">
      <c r="A4077" s="7" t="str">
        <f t="shared" ref="A4077:C4077" si="11434">A4076</f>
        <v>(Enter Broadcasting Company Name)</v>
      </c>
      <c r="B4077" s="7" t="str">
        <f t="shared" si="11434"/>
        <v>(Enter Call Letters)</v>
      </c>
      <c r="C4077" s="8" t="str">
        <f t="shared" si="11434"/>
        <v>(Select AM/FM)</v>
      </c>
      <c r="D4077" s="30"/>
      <c r="E4077" s="8" t="str">
        <f t="shared" si="11420"/>
        <v>(Select Station Province)</v>
      </c>
      <c r="F4077" s="9" t="str">
        <f>IFERROR(VLOOKUP(E4077,Template!$AK$5:$AL$17,2,FALSE),"")</f>
        <v/>
      </c>
      <c r="G4077" s="42" t="s">
        <v>15</v>
      </c>
      <c r="H4077" s="42" t="s">
        <v>17</v>
      </c>
      <c r="I4077" s="32" t="s">
        <v>65</v>
      </c>
      <c r="J4077" s="32" t="s">
        <v>66</v>
      </c>
      <c r="K4077" s="33">
        <f t="shared" si="11402"/>
        <v>0</v>
      </c>
      <c r="L4077" s="33">
        <f t="shared" si="11403"/>
        <v>0</v>
      </c>
      <c r="M4077" s="34">
        <f t="shared" si="11401"/>
        <v>0</v>
      </c>
      <c r="N4077" s="34">
        <f t="shared" si="11421"/>
        <v>0</v>
      </c>
      <c r="O4077" s="34">
        <f t="shared" si="11404"/>
        <v>0</v>
      </c>
      <c r="P4077" s="12" t="str">
        <f t="shared" ref="P4077:Q4077" si="11435">P4076</f>
        <v>(Select Language)</v>
      </c>
      <c r="Q4077" s="12" t="str">
        <f t="shared" si="11435"/>
        <v>(Select Usage)</v>
      </c>
      <c r="R4077" s="33">
        <f t="shared" si="11405"/>
        <v>0</v>
      </c>
      <c r="S4077" s="33">
        <f t="shared" si="11406"/>
        <v>0</v>
      </c>
      <c r="T4077" s="33">
        <f t="shared" si="11407"/>
        <v>0</v>
      </c>
      <c r="U4077" s="33">
        <f t="shared" si="11408"/>
        <v>0</v>
      </c>
      <c r="V4077" s="33">
        <f t="shared" si="11409"/>
        <v>0</v>
      </c>
      <c r="W4077" s="33">
        <f t="shared" si="11410"/>
        <v>0</v>
      </c>
      <c r="X4077" s="33">
        <f t="shared" si="11411"/>
        <v>0</v>
      </c>
      <c r="Y4077" s="33">
        <f t="shared" si="11412"/>
        <v>0</v>
      </c>
      <c r="Z4077" s="33">
        <f t="shared" si="11413"/>
        <v>0</v>
      </c>
      <c r="AA4077" s="33">
        <f t="shared" si="11414"/>
        <v>0</v>
      </c>
      <c r="AB4077" s="33">
        <f t="shared" si="11415"/>
        <v>0</v>
      </c>
      <c r="AC4077" s="33">
        <f t="shared" si="11416"/>
        <v>0</v>
      </c>
      <c r="AD4077" s="26">
        <f t="shared" si="11433"/>
        <v>0</v>
      </c>
      <c r="AE4077" s="46" t="str">
        <f>IFERROR(IF(AE$3=VLOOKUP($E4077,Template!$AK$5:$AM$17,3,FALSE),$AD4077*$F4077,0),"0.00")</f>
        <v>0.00</v>
      </c>
      <c r="AF4077" s="46" t="str">
        <f>IFERROR(IF(AF$3=VLOOKUP($E4077,Template!$AK$5:$AM$17,3,FALSE),$AD4077*$F4077,0),"0.00")</f>
        <v>0.00</v>
      </c>
      <c r="AG4077" s="28">
        <f t="shared" si="11418"/>
        <v>0</v>
      </c>
      <c r="AH4077" s="13" t="s">
        <v>40</v>
      </c>
      <c r="AI4077" s="13" t="s">
        <v>41</v>
      </c>
      <c r="AK4077" s="14" t="s">
        <v>20</v>
      </c>
      <c r="AL4077" s="15">
        <v>0.13</v>
      </c>
      <c r="AM4077" s="16" t="s">
        <v>2</v>
      </c>
    </row>
    <row r="4078" spans="1:39" s="3" customFormat="1" ht="13.8" x14ac:dyDescent="0.25">
      <c r="A4078" s="7" t="str">
        <f t="shared" ref="A4078:C4078" si="11436">A4077</f>
        <v>(Enter Broadcasting Company Name)</v>
      </c>
      <c r="B4078" s="7" t="str">
        <f t="shared" si="11436"/>
        <v>(Enter Call Letters)</v>
      </c>
      <c r="C4078" s="8" t="str">
        <f t="shared" si="11436"/>
        <v>(Select AM/FM)</v>
      </c>
      <c r="D4078" s="30"/>
      <c r="E4078" s="8" t="str">
        <f t="shared" si="11420"/>
        <v>(Select Station Province)</v>
      </c>
      <c r="F4078" s="9" t="str">
        <f>IFERROR(VLOOKUP(E4078,Template!$AK$5:$AL$17,2,FALSE),"")</f>
        <v/>
      </c>
      <c r="G4078" s="42" t="s">
        <v>16</v>
      </c>
      <c r="H4078" s="42" t="s">
        <v>18</v>
      </c>
      <c r="I4078" s="32" t="s">
        <v>65</v>
      </c>
      <c r="J4078" s="32" t="s">
        <v>66</v>
      </c>
      <c r="K4078" s="33">
        <f t="shared" si="11402"/>
        <v>0</v>
      </c>
      <c r="L4078" s="33">
        <f t="shared" si="11403"/>
        <v>0</v>
      </c>
      <c r="M4078" s="34">
        <f t="shared" si="11401"/>
        <v>0</v>
      </c>
      <c r="N4078" s="34">
        <f t="shared" si="11421"/>
        <v>0</v>
      </c>
      <c r="O4078" s="34">
        <f t="shared" si="11404"/>
        <v>0</v>
      </c>
      <c r="P4078" s="12" t="str">
        <f t="shared" ref="P4078:Q4078" si="11437">P4077</f>
        <v>(Select Language)</v>
      </c>
      <c r="Q4078" s="12" t="str">
        <f t="shared" si="11437"/>
        <v>(Select Usage)</v>
      </c>
      <c r="R4078" s="33">
        <f t="shared" si="11405"/>
        <v>0</v>
      </c>
      <c r="S4078" s="33">
        <f t="shared" si="11406"/>
        <v>0</v>
      </c>
      <c r="T4078" s="33">
        <f t="shared" si="11407"/>
        <v>0</v>
      </c>
      <c r="U4078" s="33">
        <f t="shared" si="11408"/>
        <v>0</v>
      </c>
      <c r="V4078" s="33">
        <f t="shared" si="11409"/>
        <v>0</v>
      </c>
      <c r="W4078" s="33">
        <f t="shared" si="11410"/>
        <v>0</v>
      </c>
      <c r="X4078" s="33">
        <f t="shared" si="11411"/>
        <v>0</v>
      </c>
      <c r="Y4078" s="33">
        <f t="shared" si="11412"/>
        <v>0</v>
      </c>
      <c r="Z4078" s="33">
        <f t="shared" si="11413"/>
        <v>0</v>
      </c>
      <c r="AA4078" s="33">
        <f t="shared" si="11414"/>
        <v>0</v>
      </c>
      <c r="AB4078" s="33">
        <f t="shared" si="11415"/>
        <v>0</v>
      </c>
      <c r="AC4078" s="33">
        <f t="shared" si="11416"/>
        <v>0</v>
      </c>
      <c r="AD4078" s="26">
        <f t="shared" si="11433"/>
        <v>0</v>
      </c>
      <c r="AE4078" s="46" t="str">
        <f>IFERROR(IF(AE$3=VLOOKUP($E4078,Template!$AK$5:$AM$17,3,FALSE),$AD4078*$F4078,0),"0.00")</f>
        <v>0.00</v>
      </c>
      <c r="AF4078" s="46" t="str">
        <f>IFERROR(IF(AF$3=VLOOKUP($E4078,Template!$AK$5:$AM$17,3,FALSE),$AD4078*$F4078,0),"0.00")</f>
        <v>0.00</v>
      </c>
      <c r="AG4078" s="28">
        <f t="shared" si="11418"/>
        <v>0</v>
      </c>
      <c r="AH4078" s="13" t="s">
        <v>40</v>
      </c>
      <c r="AI4078" s="13" t="s">
        <v>41</v>
      </c>
      <c r="AK4078" s="14" t="s">
        <v>69</v>
      </c>
      <c r="AL4078" s="15">
        <v>0.15</v>
      </c>
      <c r="AM4078" s="16" t="s">
        <v>2</v>
      </c>
    </row>
    <row r="4079" spans="1:39" s="3" customFormat="1" ht="13.8" x14ac:dyDescent="0.25">
      <c r="A4079" s="7" t="str">
        <f t="shared" ref="A4079:C4079" si="11438">A4078</f>
        <v>(Enter Broadcasting Company Name)</v>
      </c>
      <c r="B4079" s="7" t="str">
        <f t="shared" si="11438"/>
        <v>(Enter Call Letters)</v>
      </c>
      <c r="C4079" s="8" t="str">
        <f t="shared" si="11438"/>
        <v>(Select AM/FM)</v>
      </c>
      <c r="D4079" s="30"/>
      <c r="E4079" s="8" t="str">
        <f t="shared" si="11420"/>
        <v>(Select Station Province)</v>
      </c>
      <c r="F4079" s="9" t="str">
        <f>IFERROR(VLOOKUP(E4079,Template!$AK$5:$AL$17,2,FALSE),"")</f>
        <v/>
      </c>
      <c r="G4079" s="42" t="s">
        <v>17</v>
      </c>
      <c r="H4079" s="42" t="s">
        <v>7</v>
      </c>
      <c r="I4079" s="32" t="s">
        <v>65</v>
      </c>
      <c r="J4079" s="32" t="s">
        <v>66</v>
      </c>
      <c r="K4079" s="33">
        <f t="shared" si="11402"/>
        <v>0</v>
      </c>
      <c r="L4079" s="33">
        <f t="shared" si="11403"/>
        <v>0</v>
      </c>
      <c r="M4079" s="34">
        <f t="shared" si="11401"/>
        <v>0</v>
      </c>
      <c r="N4079" s="34">
        <f t="shared" si="11421"/>
        <v>0</v>
      </c>
      <c r="O4079" s="34">
        <f t="shared" si="11404"/>
        <v>0</v>
      </c>
      <c r="P4079" s="12" t="str">
        <f t="shared" ref="P4079:Q4079" si="11439">P4078</f>
        <v>(Select Language)</v>
      </c>
      <c r="Q4079" s="12" t="str">
        <f t="shared" si="11439"/>
        <v>(Select Usage)</v>
      </c>
      <c r="R4079" s="33">
        <f t="shared" si="11405"/>
        <v>0</v>
      </c>
      <c r="S4079" s="33">
        <f t="shared" si="11406"/>
        <v>0</v>
      </c>
      <c r="T4079" s="33">
        <f t="shared" si="11407"/>
        <v>0</v>
      </c>
      <c r="U4079" s="33">
        <f t="shared" si="11408"/>
        <v>0</v>
      </c>
      <c r="V4079" s="33">
        <f t="shared" si="11409"/>
        <v>0</v>
      </c>
      <c r="W4079" s="33">
        <f t="shared" si="11410"/>
        <v>0</v>
      </c>
      <c r="X4079" s="33">
        <f t="shared" si="11411"/>
        <v>0</v>
      </c>
      <c r="Y4079" s="33">
        <f t="shared" si="11412"/>
        <v>0</v>
      </c>
      <c r="Z4079" s="33">
        <f t="shared" si="11413"/>
        <v>0</v>
      </c>
      <c r="AA4079" s="33">
        <f t="shared" si="11414"/>
        <v>0</v>
      </c>
      <c r="AB4079" s="33">
        <f t="shared" si="11415"/>
        <v>0</v>
      </c>
      <c r="AC4079" s="33">
        <f t="shared" si="11416"/>
        <v>0</v>
      </c>
      <c r="AD4079" s="26">
        <f>SUM(R4079:AC4079)</f>
        <v>0</v>
      </c>
      <c r="AE4079" s="46" t="str">
        <f>IFERROR(IF(AE$3=VLOOKUP($E4079,Template!$AK$5:$AM$17,3,FALSE),$AD4079*$F4079,0),"0.00")</f>
        <v>0.00</v>
      </c>
      <c r="AF4079" s="46" t="str">
        <f>IFERROR(IF(AF$3=VLOOKUP($E4079,Template!$AK$5:$AM$17,3,FALSE),$AD4079*$F4079,0),"0.00")</f>
        <v>0.00</v>
      </c>
      <c r="AG4079" s="28">
        <f t="shared" si="11418"/>
        <v>0</v>
      </c>
      <c r="AH4079" s="13" t="s">
        <v>40</v>
      </c>
      <c r="AI4079" s="13" t="s">
        <v>41</v>
      </c>
      <c r="AK4079" s="14" t="s">
        <v>29</v>
      </c>
      <c r="AL4079" s="15">
        <v>0.05</v>
      </c>
      <c r="AM4079" s="16" t="s">
        <v>3</v>
      </c>
    </row>
    <row r="4080" spans="1:39" s="3" customFormat="1" ht="13.8" x14ac:dyDescent="0.25">
      <c r="A4080" s="7" t="str">
        <f t="shared" ref="A4080:C4080" si="11440">A4079</f>
        <v>(Enter Broadcasting Company Name)</v>
      </c>
      <c r="B4080" s="7" t="str">
        <f t="shared" si="11440"/>
        <v>(Enter Call Letters)</v>
      </c>
      <c r="C4080" s="8" t="str">
        <f t="shared" si="11440"/>
        <v>(Select AM/FM)</v>
      </c>
      <c r="D4080" s="30"/>
      <c r="E4080" s="8" t="str">
        <f t="shared" si="11420"/>
        <v>(Select Station Province)</v>
      </c>
      <c r="F4080" s="9" t="str">
        <f>IFERROR(VLOOKUP(E4080,Template!$AK$5:$AL$17,2,FALSE),"")</f>
        <v/>
      </c>
      <c r="G4080" s="42" t="s">
        <v>18</v>
      </c>
      <c r="H4080" s="43" t="s">
        <v>8</v>
      </c>
      <c r="I4080" s="32" t="s">
        <v>65</v>
      </c>
      <c r="J4080" s="32" t="s">
        <v>66</v>
      </c>
      <c r="K4080" s="33">
        <f t="shared" si="11402"/>
        <v>0</v>
      </c>
      <c r="L4080" s="33">
        <f t="shared" si="11403"/>
        <v>0</v>
      </c>
      <c r="M4080" s="34">
        <f t="shared" si="11401"/>
        <v>0</v>
      </c>
      <c r="N4080" s="34">
        <f t="shared" si="11421"/>
        <v>0</v>
      </c>
      <c r="O4080" s="34">
        <f t="shared" si="11404"/>
        <v>0</v>
      </c>
      <c r="P4080" s="12" t="str">
        <f t="shared" ref="P4080:Q4080" si="11441">P4079</f>
        <v>(Select Language)</v>
      </c>
      <c r="Q4080" s="12" t="str">
        <f t="shared" si="11441"/>
        <v>(Select Usage)</v>
      </c>
      <c r="R4080" s="33">
        <f t="shared" si="11405"/>
        <v>0</v>
      </c>
      <c r="S4080" s="33">
        <f t="shared" si="11406"/>
        <v>0</v>
      </c>
      <c r="T4080" s="33">
        <f t="shared" si="11407"/>
        <v>0</v>
      </c>
      <c r="U4080" s="33">
        <f t="shared" si="11408"/>
        <v>0</v>
      </c>
      <c r="V4080" s="33">
        <f t="shared" si="11409"/>
        <v>0</v>
      </c>
      <c r="W4080" s="33">
        <f t="shared" si="11410"/>
        <v>0</v>
      </c>
      <c r="X4080" s="33">
        <f t="shared" si="11411"/>
        <v>0</v>
      </c>
      <c r="Y4080" s="33">
        <f t="shared" si="11412"/>
        <v>0</v>
      </c>
      <c r="Z4080" s="33">
        <f t="shared" si="11413"/>
        <v>0</v>
      </c>
      <c r="AA4080" s="33">
        <f t="shared" si="11414"/>
        <v>0</v>
      </c>
      <c r="AB4080" s="33">
        <f t="shared" si="11415"/>
        <v>0</v>
      </c>
      <c r="AC4080" s="33">
        <f t="shared" si="11416"/>
        <v>0</v>
      </c>
      <c r="AD4080" s="26">
        <f t="shared" ref="AD4080" si="11442">SUM(R4080:AC4080)</f>
        <v>0</v>
      </c>
      <c r="AE4080" s="46" t="str">
        <f>IFERROR(IF(AE$3=VLOOKUP($E4080,Template!$AK$5:$AM$17,3,FALSE),$AD4080*$F4080,0),"0.00")</f>
        <v>0.00</v>
      </c>
      <c r="AF4080" s="46" t="str">
        <f>IFERROR(IF(AF$3=VLOOKUP($E4080,Template!$AK$5:$AM$17,3,FALSE),$AD4080*$F4080,0),"0.00")</f>
        <v>0.00</v>
      </c>
      <c r="AG4080" s="28">
        <f t="shared" si="11418"/>
        <v>0</v>
      </c>
      <c r="AH4080" s="13" t="s">
        <v>40</v>
      </c>
      <c r="AI4080" s="13" t="s">
        <v>41</v>
      </c>
      <c r="AK4080" s="14" t="s">
        <v>21</v>
      </c>
      <c r="AL4080" s="15">
        <v>0.05</v>
      </c>
      <c r="AM4080" s="16" t="s">
        <v>3</v>
      </c>
    </row>
    <row r="4081" spans="1:39" ht="13.8" x14ac:dyDescent="0.25">
      <c r="A4081" s="19" t="s">
        <v>4</v>
      </c>
      <c r="B4081" s="19"/>
      <c r="C4081" s="20"/>
      <c r="D4081" s="20"/>
      <c r="E4081" s="20"/>
      <c r="F4081" s="20"/>
      <c r="G4081" s="44"/>
      <c r="H4081" s="44"/>
      <c r="I4081" s="21">
        <f t="shared" ref="I4081:K4081" si="11443">SUM(I4069:I4080)</f>
        <v>0</v>
      </c>
      <c r="J4081" s="21">
        <f t="shared" si="11443"/>
        <v>0</v>
      </c>
      <c r="K4081" s="21">
        <f t="shared" si="11443"/>
        <v>0</v>
      </c>
      <c r="L4081" s="21">
        <f>L4080</f>
        <v>0</v>
      </c>
      <c r="M4081" s="21">
        <f>SUM(M4069:M4080)</f>
        <v>0</v>
      </c>
      <c r="N4081" s="21">
        <f t="shared" ref="N4081:O4081" si="11444">SUM(N4069:N4080)</f>
        <v>0</v>
      </c>
      <c r="O4081" s="21">
        <f t="shared" si="11444"/>
        <v>0</v>
      </c>
      <c r="P4081" s="21"/>
      <c r="Q4081" s="22"/>
      <c r="R4081" s="21">
        <f t="shared" ref="R4081:AI4081" si="11445">SUM(R4069:R4080)</f>
        <v>0</v>
      </c>
      <c r="S4081" s="21">
        <f t="shared" si="11445"/>
        <v>0</v>
      </c>
      <c r="T4081" s="21">
        <f t="shared" si="11445"/>
        <v>0</v>
      </c>
      <c r="U4081" s="21">
        <f t="shared" si="11445"/>
        <v>0</v>
      </c>
      <c r="V4081" s="21">
        <f t="shared" si="11445"/>
        <v>0</v>
      </c>
      <c r="W4081" s="21">
        <f t="shared" si="11445"/>
        <v>0</v>
      </c>
      <c r="X4081" s="21">
        <f t="shared" si="11445"/>
        <v>0</v>
      </c>
      <c r="Y4081" s="21">
        <f t="shared" si="11445"/>
        <v>0</v>
      </c>
      <c r="Z4081" s="21">
        <f t="shared" si="11445"/>
        <v>0</v>
      </c>
      <c r="AA4081" s="21">
        <f t="shared" si="11445"/>
        <v>0</v>
      </c>
      <c r="AB4081" s="21">
        <f t="shared" si="11445"/>
        <v>0</v>
      </c>
      <c r="AC4081" s="21">
        <f t="shared" si="11445"/>
        <v>0</v>
      </c>
      <c r="AD4081" s="27">
        <f t="shared" si="11445"/>
        <v>0</v>
      </c>
      <c r="AE4081" s="21">
        <f t="shared" si="11445"/>
        <v>0</v>
      </c>
      <c r="AF4081" s="21">
        <f t="shared" si="11445"/>
        <v>0</v>
      </c>
      <c r="AG4081" s="27">
        <f t="shared" si="11445"/>
        <v>0</v>
      </c>
      <c r="AH4081" s="21">
        <f t="shared" si="11445"/>
        <v>0</v>
      </c>
      <c r="AI4081" s="21">
        <f t="shared" si="11445"/>
        <v>0</v>
      </c>
      <c r="AK4081" s="14" t="s">
        <v>71</v>
      </c>
      <c r="AL4081" s="15">
        <v>0.05</v>
      </c>
      <c r="AM4081" s="16" t="s">
        <v>3</v>
      </c>
    </row>
    <row r="4082" spans="1:39" x14ac:dyDescent="0.25">
      <c r="A4082" s="2"/>
      <c r="G4082" s="2"/>
      <c r="H4082" s="2"/>
      <c r="O4082" s="2"/>
      <c r="P4082" s="2"/>
    </row>
    <row r="4083" spans="1:39" ht="42" customHeight="1" x14ac:dyDescent="0.25">
      <c r="A4083" s="223" t="s">
        <v>63</v>
      </c>
      <c r="B4083" s="223" t="s">
        <v>43</v>
      </c>
      <c r="C4083" s="224" t="s">
        <v>19</v>
      </c>
      <c r="D4083" s="226"/>
      <c r="E4083" s="223" t="s">
        <v>14</v>
      </c>
      <c r="F4083" s="223" t="s">
        <v>38</v>
      </c>
      <c r="G4083" s="223" t="s">
        <v>1</v>
      </c>
      <c r="H4083" s="223" t="s">
        <v>5</v>
      </c>
      <c r="I4083" s="225" t="s">
        <v>31</v>
      </c>
      <c r="J4083" s="225" t="s">
        <v>32</v>
      </c>
      <c r="K4083" s="225" t="s">
        <v>48</v>
      </c>
      <c r="L4083" s="225" t="s">
        <v>0</v>
      </c>
      <c r="M4083" s="4" t="s">
        <v>45</v>
      </c>
      <c r="N4083" s="4" t="s">
        <v>46</v>
      </c>
      <c r="O4083" s="4" t="s">
        <v>47</v>
      </c>
      <c r="P4083" s="225" t="s">
        <v>50</v>
      </c>
      <c r="Q4083" s="225" t="s">
        <v>33</v>
      </c>
      <c r="R4083" s="4" t="s">
        <v>51</v>
      </c>
      <c r="S4083" s="4" t="s">
        <v>52</v>
      </c>
      <c r="T4083" s="4" t="s">
        <v>53</v>
      </c>
      <c r="U4083" s="4" t="s">
        <v>54</v>
      </c>
      <c r="V4083" s="4" t="s">
        <v>55</v>
      </c>
      <c r="W4083" s="4" t="s">
        <v>56</v>
      </c>
      <c r="X4083" s="4" t="s">
        <v>57</v>
      </c>
      <c r="Y4083" s="4" t="s">
        <v>58</v>
      </c>
      <c r="Z4083" s="4" t="s">
        <v>59</v>
      </c>
      <c r="AA4083" s="4" t="s">
        <v>62</v>
      </c>
      <c r="AB4083" s="4" t="s">
        <v>60</v>
      </c>
      <c r="AC4083" s="4" t="s">
        <v>61</v>
      </c>
      <c r="AD4083" s="233" t="s">
        <v>34</v>
      </c>
      <c r="AE4083" s="231" t="s">
        <v>2</v>
      </c>
      <c r="AF4083" s="231" t="s">
        <v>3</v>
      </c>
      <c r="AG4083" s="233" t="s">
        <v>35</v>
      </c>
      <c r="AH4083" s="223" t="s">
        <v>36</v>
      </c>
      <c r="AI4083" s="223" t="s">
        <v>37</v>
      </c>
      <c r="AK4083" s="229" t="s">
        <v>30</v>
      </c>
      <c r="AL4083" s="229"/>
      <c r="AM4083" s="229"/>
    </row>
    <row r="4084" spans="1:39" s="6" customFormat="1" ht="35.25" customHeight="1" x14ac:dyDescent="0.3">
      <c r="A4084" s="224"/>
      <c r="B4084" s="224"/>
      <c r="C4084" s="224"/>
      <c r="D4084" s="227"/>
      <c r="E4084" s="223"/>
      <c r="F4084" s="223"/>
      <c r="G4084" s="223"/>
      <c r="H4084" s="223"/>
      <c r="I4084" s="230"/>
      <c r="J4084" s="230"/>
      <c r="K4084" s="230"/>
      <c r="L4084" s="230"/>
      <c r="M4084" s="5">
        <v>0</v>
      </c>
      <c r="N4084" s="5">
        <v>625000</v>
      </c>
      <c r="O4084" s="5">
        <v>1250000</v>
      </c>
      <c r="P4084" s="225"/>
      <c r="Q4084" s="225"/>
      <c r="R4084" s="29">
        <v>4.95E-4</v>
      </c>
      <c r="S4084" s="29">
        <v>9.5200000000000005E-4</v>
      </c>
      <c r="T4084" s="29">
        <v>1.5900000000000001E-3</v>
      </c>
      <c r="U4084" s="29">
        <v>1.1169999999999999E-3</v>
      </c>
      <c r="V4084" s="29">
        <v>2.189E-3</v>
      </c>
      <c r="W4084" s="29">
        <v>4.5430000000000002E-3</v>
      </c>
      <c r="X4084" s="29">
        <v>8.8199999999999997E-4</v>
      </c>
      <c r="Y4084" s="29">
        <v>1.6949999999999999E-3</v>
      </c>
      <c r="Z4084" s="29">
        <v>2.8319999999999999E-3</v>
      </c>
      <c r="AA4084" s="29">
        <v>1.9889999999999999E-3</v>
      </c>
      <c r="AB4084" s="29">
        <v>3.8999999999999998E-3</v>
      </c>
      <c r="AC4084" s="29">
        <v>8.0949999999999998E-3</v>
      </c>
      <c r="AD4084" s="233"/>
      <c r="AE4084" s="232"/>
      <c r="AF4084" s="232"/>
      <c r="AG4084" s="234"/>
      <c r="AH4084" s="223"/>
      <c r="AI4084" s="223"/>
      <c r="AK4084" s="229"/>
      <c r="AL4084" s="229"/>
      <c r="AM4084" s="229"/>
    </row>
    <row r="4085" spans="1:39" s="3" customFormat="1" ht="13.8" x14ac:dyDescent="0.25">
      <c r="A4085" s="7" t="s">
        <v>44</v>
      </c>
      <c r="B4085" s="7" t="s">
        <v>42</v>
      </c>
      <c r="C4085" s="8" t="s">
        <v>39</v>
      </c>
      <c r="D4085" s="30"/>
      <c r="E4085" s="8" t="s">
        <v>64</v>
      </c>
      <c r="F4085" s="9" t="str">
        <f>IFERROR(VLOOKUP(E4085,Template!$AK$5:$AL$17,2,FALSE),"")</f>
        <v/>
      </c>
      <c r="G4085" s="41" t="s">
        <v>7</v>
      </c>
      <c r="H4085" s="41" t="s">
        <v>6</v>
      </c>
      <c r="I4085" s="32" t="s">
        <v>65</v>
      </c>
      <c r="J4085" s="32" t="s">
        <v>66</v>
      </c>
      <c r="K4085" s="33">
        <f>IFERROR(I4085+J4085,0)</f>
        <v>0</v>
      </c>
      <c r="L4085" s="33">
        <f>IFERROR(K4085,"")</f>
        <v>0</v>
      </c>
      <c r="M4085" s="34">
        <f t="shared" ref="M4085:M4096" si="11446">IF(L4085&lt;=$N$4,K4085,IF(L4084&gt;$N$4,0,$N$4-L4084))</f>
        <v>0</v>
      </c>
      <c r="N4085" s="34">
        <f>IF(AND(L4085&gt;$N$4,L4085&lt;=$O$4),K4085-M4085,IF(AND(L4084&gt;$N$4,L4084&lt;=$O$4),$O$4-L4084,IF(L4084&gt;$O$4,0,IF(L4085&lt;$N$4,0,MIN(L4085-$N$4,$N$4)))))</f>
        <v>0</v>
      </c>
      <c r="O4085" s="34">
        <f>IF(L4085&gt;$O$4,K4085-M4085-N4085,0)</f>
        <v>0</v>
      </c>
      <c r="P4085" s="12" t="s">
        <v>94</v>
      </c>
      <c r="Q4085" s="12" t="s">
        <v>68</v>
      </c>
      <c r="R4085" s="33">
        <f>IF(AND($Q4085="LOW",$P4085="French"),M4085*R$4,0)</f>
        <v>0</v>
      </c>
      <c r="S4085" s="33">
        <f>IF(AND($Q4085="LOW",$P4085="French"),N4085*S$4,0)</f>
        <v>0</v>
      </c>
      <c r="T4085" s="33">
        <f>IF(AND($Q4085="LOW",$P4085="French"),O4085*T$4,0)</f>
        <v>0</v>
      </c>
      <c r="U4085" s="33">
        <f>IF(AND($Q4085="HIGH",$P4085="French"),M4085*U$4,0)</f>
        <v>0</v>
      </c>
      <c r="V4085" s="33">
        <f>IF(AND($Q4085="HIGH",$P4085="French"),N4085*V$4,0)</f>
        <v>0</v>
      </c>
      <c r="W4085" s="33">
        <f>IF(AND($Q4085="HIGH",$P4085="French"),O4085*W$4,0)</f>
        <v>0</v>
      </c>
      <c r="X4085" s="33">
        <f>IF(AND($Q4085="LOW",$P4085="English"),M4085*X$4,0)</f>
        <v>0</v>
      </c>
      <c r="Y4085" s="33">
        <f>IF(AND($Q4085="LOW",$P4085="English"),N4085*Y$4,0)</f>
        <v>0</v>
      </c>
      <c r="Z4085" s="33">
        <f>IF(AND($Q4085="LOW",$P4085="English"),O4085*Z$4,0)</f>
        <v>0</v>
      </c>
      <c r="AA4085" s="33">
        <f>IF(AND($Q4085="HIGH",$P4085="English"),M4085*AA$4,0)</f>
        <v>0</v>
      </c>
      <c r="AB4085" s="33">
        <f>IF(AND($Q4085="HIGH",$P4085="English"),N4085*AB$4,0)</f>
        <v>0</v>
      </c>
      <c r="AC4085" s="33">
        <f>IF(AND($Q4085="HIGH",$P4085="English"),O4085*AC$4,0)</f>
        <v>0</v>
      </c>
      <c r="AD4085" s="26">
        <f>SUM(R4085:AC4085)</f>
        <v>0</v>
      </c>
      <c r="AE4085" s="46" t="str">
        <f>IFERROR(IF(AE$3=VLOOKUP($E4085,Template!$AK$5:$AM$17,3,FALSE),$AD4085*$F4085,0),"0.00")</f>
        <v>0.00</v>
      </c>
      <c r="AF4085" s="46" t="str">
        <f>IFERROR(IF(AF$3=VLOOKUP($E4085,Template!$AK$5:$AM$17,3,FALSE),$AD4085*$F4085,0),"0.00")</f>
        <v>0.00</v>
      </c>
      <c r="AG4085" s="28">
        <f>SUM(AD4085:AF4085)</f>
        <v>0</v>
      </c>
      <c r="AH4085" s="13" t="s">
        <v>40</v>
      </c>
      <c r="AI4085" s="13" t="s">
        <v>41</v>
      </c>
      <c r="AK4085" s="14" t="s">
        <v>25</v>
      </c>
      <c r="AL4085" s="15">
        <v>0.05</v>
      </c>
      <c r="AM4085" s="16" t="s">
        <v>3</v>
      </c>
    </row>
    <row r="4086" spans="1:39" s="3" customFormat="1" ht="13.8" x14ac:dyDescent="0.25">
      <c r="A4086" s="7" t="str">
        <f>A4085</f>
        <v>(Enter Broadcasting Company Name)</v>
      </c>
      <c r="B4086" s="7" t="str">
        <f>B4085</f>
        <v>(Enter Call Letters)</v>
      </c>
      <c r="C4086" s="8" t="str">
        <f>C4085</f>
        <v>(Select AM/FM)</v>
      </c>
      <c r="D4086" s="30"/>
      <c r="E4086" s="8" t="str">
        <f>E4085</f>
        <v>(Select Station Province)</v>
      </c>
      <c r="F4086" s="9" t="str">
        <f>IFERROR(VLOOKUP(E4086,Template!$AK$5:$AL$17,2,FALSE),"")</f>
        <v/>
      </c>
      <c r="G4086" s="42" t="s">
        <v>8</v>
      </c>
      <c r="H4086" s="42" t="s">
        <v>9</v>
      </c>
      <c r="I4086" s="32" t="s">
        <v>65</v>
      </c>
      <c r="J4086" s="32" t="s">
        <v>66</v>
      </c>
      <c r="K4086" s="33">
        <f t="shared" ref="K4086:K4096" si="11447">IFERROR(I4086+J4086,0)</f>
        <v>0</v>
      </c>
      <c r="L4086" s="33">
        <f t="shared" ref="L4086:L4096" si="11448">IFERROR(L4085+K4086,"")</f>
        <v>0</v>
      </c>
      <c r="M4086" s="34">
        <f t="shared" si="11446"/>
        <v>0</v>
      </c>
      <c r="N4086" s="34">
        <f>IF(AND(L4086&gt;$N$4,L4086&lt;=$O$4),K4086-M4086,IF(AND(L4085&gt;$N$4,L4085&lt;=$O$4),$O$4-L4085,IF(L4085&gt;$O$4,0,IF(L4086&lt;$N$4,0,MIN(L4086-$N$4,$N$4)))))</f>
        <v>0</v>
      </c>
      <c r="O4086" s="34">
        <f t="shared" ref="O4086:O4096" si="11449">IF(L4086&gt;$O$4,K4086-M4086-N4086,0)</f>
        <v>0</v>
      </c>
      <c r="P4086" s="12" t="str">
        <f>P4085</f>
        <v>(Select Language)</v>
      </c>
      <c r="Q4086" s="12" t="str">
        <f>Q4085</f>
        <v>(Select Usage)</v>
      </c>
      <c r="R4086" s="33">
        <f t="shared" ref="R4086:R4096" si="11450">IF(AND($Q4086="LOW",$P4086="French"),M4086*R$4,0)</f>
        <v>0</v>
      </c>
      <c r="S4086" s="33">
        <f t="shared" ref="S4086:S4096" si="11451">IF(AND($Q4086="LOW",$P4086="French"),N4086*S$4,0)</f>
        <v>0</v>
      </c>
      <c r="T4086" s="33">
        <f t="shared" ref="T4086:T4096" si="11452">IF(AND($Q4086="LOW",$P4086="French"),O4086*T$4,0)</f>
        <v>0</v>
      </c>
      <c r="U4086" s="33">
        <f t="shared" ref="U4086:U4096" si="11453">IF(AND($Q4086="HIGH",$P4086="French"),M4086*U$4,0)</f>
        <v>0</v>
      </c>
      <c r="V4086" s="33">
        <f t="shared" ref="V4086:V4096" si="11454">IF(AND($Q4086="HIGH",$P4086="French"),N4086*V$4,0)</f>
        <v>0</v>
      </c>
      <c r="W4086" s="33">
        <f t="shared" ref="W4086:W4096" si="11455">IF(AND($Q4086="HIGH",$P4086="French"),O4086*W$4,0)</f>
        <v>0</v>
      </c>
      <c r="X4086" s="33">
        <f t="shared" ref="X4086:X4096" si="11456">IF(AND($Q4086="LOW",$P4086="English"),M4086*X$4,0)</f>
        <v>0</v>
      </c>
      <c r="Y4086" s="33">
        <f t="shared" ref="Y4086:Y4096" si="11457">IF(AND($Q4086="LOW",$P4086="English"),N4086*Y$4,0)</f>
        <v>0</v>
      </c>
      <c r="Z4086" s="33">
        <f t="shared" ref="Z4086:Z4096" si="11458">IF(AND($Q4086="LOW",$P4086="English"),O4086*Z$4,0)</f>
        <v>0</v>
      </c>
      <c r="AA4086" s="33">
        <f t="shared" ref="AA4086:AA4096" si="11459">IF(AND($Q4086="HIGH",$P4086="English"),M4086*AA$4,0)</f>
        <v>0</v>
      </c>
      <c r="AB4086" s="33">
        <f t="shared" ref="AB4086:AB4096" si="11460">IF(AND($Q4086="HIGH",$P4086="English"),N4086*AB$4,0)</f>
        <v>0</v>
      </c>
      <c r="AC4086" s="33">
        <f t="shared" ref="AC4086:AC4096" si="11461">IF(AND($Q4086="HIGH",$P4086="English"),O4086*AC$4,0)</f>
        <v>0</v>
      </c>
      <c r="AD4086" s="26">
        <f t="shared" ref="AD4086:AD4090" si="11462">SUM(R4086:AC4086)</f>
        <v>0</v>
      </c>
      <c r="AE4086" s="46" t="str">
        <f>IFERROR(IF(AE$3=VLOOKUP($E4086,Template!$AK$5:$AM$17,3,FALSE),$AD4086*$F4086,0),"0.00")</f>
        <v>0.00</v>
      </c>
      <c r="AF4086" s="46" t="str">
        <f>IFERROR(IF(AF$3=VLOOKUP($E4086,Template!$AK$5:$AM$17,3,FALSE),$AD4086*$F4086,0),"0.00")</f>
        <v>0.00</v>
      </c>
      <c r="AG4086" s="28">
        <f t="shared" ref="AG4086:AG4096" si="11463">SUM(AD4086:AF4086)</f>
        <v>0</v>
      </c>
      <c r="AH4086" s="13" t="s">
        <v>40</v>
      </c>
      <c r="AI4086" s="13" t="s">
        <v>41</v>
      </c>
      <c r="AK4086" s="14" t="s">
        <v>23</v>
      </c>
      <c r="AL4086" s="15">
        <v>0.05</v>
      </c>
      <c r="AM4086" s="16" t="s">
        <v>3</v>
      </c>
    </row>
    <row r="4087" spans="1:39" s="3" customFormat="1" ht="13.8" x14ac:dyDescent="0.25">
      <c r="A4087" s="7" t="str">
        <f t="shared" ref="A4087:C4087" si="11464">A4086</f>
        <v>(Enter Broadcasting Company Name)</v>
      </c>
      <c r="B4087" s="7" t="str">
        <f t="shared" si="11464"/>
        <v>(Enter Call Letters)</v>
      </c>
      <c r="C4087" s="8" t="str">
        <f t="shared" si="11464"/>
        <v>(Select AM/FM)</v>
      </c>
      <c r="D4087" s="30"/>
      <c r="E4087" s="8" t="str">
        <f t="shared" ref="E4087:E4096" si="11465">E4086</f>
        <v>(Select Station Province)</v>
      </c>
      <c r="F4087" s="9" t="str">
        <f>IFERROR(VLOOKUP(E4087,Template!$AK$5:$AL$17,2,FALSE),"")</f>
        <v/>
      </c>
      <c r="G4087" s="42" t="s">
        <v>6</v>
      </c>
      <c r="H4087" s="42" t="s">
        <v>10</v>
      </c>
      <c r="I4087" s="32" t="s">
        <v>65</v>
      </c>
      <c r="J4087" s="32" t="s">
        <v>66</v>
      </c>
      <c r="K4087" s="33">
        <f t="shared" si="11447"/>
        <v>0</v>
      </c>
      <c r="L4087" s="33">
        <f t="shared" si="11448"/>
        <v>0</v>
      </c>
      <c r="M4087" s="34">
        <f t="shared" si="11446"/>
        <v>0</v>
      </c>
      <c r="N4087" s="34">
        <f t="shared" ref="N4087:N4096" si="11466">IF(AND(L4087&gt;$N$4,L4087&lt;=$O$4),K4087-M4087,IF(AND(L4086&gt;$N$4,L4086&lt;=$O$4),$O$4-L4086,IF(L4086&gt;$O$4,0,IF(L4087&lt;$N$4,0,MIN(L4087-$N$4,$N$4)))))</f>
        <v>0</v>
      </c>
      <c r="O4087" s="34">
        <f t="shared" si="11449"/>
        <v>0</v>
      </c>
      <c r="P4087" s="12" t="str">
        <f t="shared" ref="P4087:Q4087" si="11467">P4086</f>
        <v>(Select Language)</v>
      </c>
      <c r="Q4087" s="12" t="str">
        <f t="shared" si="11467"/>
        <v>(Select Usage)</v>
      </c>
      <c r="R4087" s="33">
        <f t="shared" si="11450"/>
        <v>0</v>
      </c>
      <c r="S4087" s="33">
        <f t="shared" si="11451"/>
        <v>0</v>
      </c>
      <c r="T4087" s="33">
        <f t="shared" si="11452"/>
        <v>0</v>
      </c>
      <c r="U4087" s="33">
        <f t="shared" si="11453"/>
        <v>0</v>
      </c>
      <c r="V4087" s="33">
        <f t="shared" si="11454"/>
        <v>0</v>
      </c>
      <c r="W4087" s="33">
        <f t="shared" si="11455"/>
        <v>0</v>
      </c>
      <c r="X4087" s="33">
        <f t="shared" si="11456"/>
        <v>0</v>
      </c>
      <c r="Y4087" s="33">
        <f t="shared" si="11457"/>
        <v>0</v>
      </c>
      <c r="Z4087" s="33">
        <f t="shared" si="11458"/>
        <v>0</v>
      </c>
      <c r="AA4087" s="33">
        <f t="shared" si="11459"/>
        <v>0</v>
      </c>
      <c r="AB4087" s="33">
        <f t="shared" si="11460"/>
        <v>0</v>
      </c>
      <c r="AC4087" s="33">
        <f t="shared" si="11461"/>
        <v>0</v>
      </c>
      <c r="AD4087" s="26">
        <f t="shared" si="11462"/>
        <v>0</v>
      </c>
      <c r="AE4087" s="46" t="str">
        <f>IFERROR(IF(AE$3=VLOOKUP($E4087,Template!$AK$5:$AM$17,3,FALSE),$AD4087*$F4087,0),"0.00")</f>
        <v>0.00</v>
      </c>
      <c r="AF4087" s="46" t="str">
        <f>IFERROR(IF(AF$3=VLOOKUP($E4087,Template!$AK$5:$AM$17,3,FALSE),$AD4087*$F4087,0),"0.00")</f>
        <v>0.00</v>
      </c>
      <c r="AG4087" s="28">
        <f t="shared" si="11463"/>
        <v>0</v>
      </c>
      <c r="AH4087" s="13" t="s">
        <v>40</v>
      </c>
      <c r="AI4087" s="13" t="s">
        <v>41</v>
      </c>
      <c r="AK4087" s="14" t="s">
        <v>24</v>
      </c>
      <c r="AL4087" s="15">
        <v>0.05</v>
      </c>
      <c r="AM4087" s="16" t="s">
        <v>3</v>
      </c>
    </row>
    <row r="4088" spans="1:39" s="3" customFormat="1" ht="13.8" x14ac:dyDescent="0.25">
      <c r="A4088" s="7" t="str">
        <f t="shared" ref="A4088:C4088" si="11468">A4087</f>
        <v>(Enter Broadcasting Company Name)</v>
      </c>
      <c r="B4088" s="7" t="str">
        <f t="shared" si="11468"/>
        <v>(Enter Call Letters)</v>
      </c>
      <c r="C4088" s="8" t="str">
        <f t="shared" si="11468"/>
        <v>(Select AM/FM)</v>
      </c>
      <c r="D4088" s="30"/>
      <c r="E4088" s="8" t="str">
        <f t="shared" si="11465"/>
        <v>(Select Station Province)</v>
      </c>
      <c r="F4088" s="9" t="str">
        <f>IFERROR(VLOOKUP(E4088,Template!$AK$5:$AL$17,2,FALSE),"")</f>
        <v/>
      </c>
      <c r="G4088" s="42" t="s">
        <v>9</v>
      </c>
      <c r="H4088" s="42" t="s">
        <v>11</v>
      </c>
      <c r="I4088" s="32" t="s">
        <v>65</v>
      </c>
      <c r="J4088" s="32" t="s">
        <v>66</v>
      </c>
      <c r="K4088" s="33">
        <f t="shared" si="11447"/>
        <v>0</v>
      </c>
      <c r="L4088" s="33">
        <f t="shared" si="11448"/>
        <v>0</v>
      </c>
      <c r="M4088" s="34">
        <f t="shared" si="11446"/>
        <v>0</v>
      </c>
      <c r="N4088" s="34">
        <f t="shared" si="11466"/>
        <v>0</v>
      </c>
      <c r="O4088" s="34">
        <f t="shared" si="11449"/>
        <v>0</v>
      </c>
      <c r="P4088" s="12" t="str">
        <f t="shared" ref="P4088:Q4088" si="11469">P4087</f>
        <v>(Select Language)</v>
      </c>
      <c r="Q4088" s="12" t="str">
        <f t="shared" si="11469"/>
        <v>(Select Usage)</v>
      </c>
      <c r="R4088" s="33">
        <f t="shared" si="11450"/>
        <v>0</v>
      </c>
      <c r="S4088" s="33">
        <f t="shared" si="11451"/>
        <v>0</v>
      </c>
      <c r="T4088" s="33">
        <f t="shared" si="11452"/>
        <v>0</v>
      </c>
      <c r="U4088" s="33">
        <f t="shared" si="11453"/>
        <v>0</v>
      </c>
      <c r="V4088" s="33">
        <f t="shared" si="11454"/>
        <v>0</v>
      </c>
      <c r="W4088" s="33">
        <f t="shared" si="11455"/>
        <v>0</v>
      </c>
      <c r="X4088" s="33">
        <f t="shared" si="11456"/>
        <v>0</v>
      </c>
      <c r="Y4088" s="33">
        <f t="shared" si="11457"/>
        <v>0</v>
      </c>
      <c r="Z4088" s="33">
        <f t="shared" si="11458"/>
        <v>0</v>
      </c>
      <c r="AA4088" s="33">
        <f t="shared" si="11459"/>
        <v>0</v>
      </c>
      <c r="AB4088" s="33">
        <f t="shared" si="11460"/>
        <v>0</v>
      </c>
      <c r="AC4088" s="33">
        <f t="shared" si="11461"/>
        <v>0</v>
      </c>
      <c r="AD4088" s="26">
        <f t="shared" si="11462"/>
        <v>0</v>
      </c>
      <c r="AE4088" s="46" t="str">
        <f>IFERROR(IF(AE$3=VLOOKUP($E4088,Template!$AK$5:$AM$17,3,FALSE),$AD4088*$F4088,0),"0.00")</f>
        <v>0.00</v>
      </c>
      <c r="AF4088" s="46" t="str">
        <f>IFERROR(IF(AF$3=VLOOKUP($E4088,Template!$AK$5:$AM$17,3,FALSE),$AD4088*$F4088,0),"0.00")</f>
        <v>0.00</v>
      </c>
      <c r="AG4088" s="28">
        <f t="shared" si="11463"/>
        <v>0</v>
      </c>
      <c r="AH4088" s="13" t="s">
        <v>40</v>
      </c>
      <c r="AI4088" s="13" t="s">
        <v>41</v>
      </c>
      <c r="AK4088" s="14" t="s">
        <v>22</v>
      </c>
      <c r="AL4088" s="15">
        <v>0.15</v>
      </c>
      <c r="AM4088" s="16" t="s">
        <v>2</v>
      </c>
    </row>
    <row r="4089" spans="1:39" s="3" customFormat="1" ht="13.8" x14ac:dyDescent="0.25">
      <c r="A4089" s="7" t="str">
        <f t="shared" ref="A4089:C4089" si="11470">A4088</f>
        <v>(Enter Broadcasting Company Name)</v>
      </c>
      <c r="B4089" s="7" t="str">
        <f t="shared" si="11470"/>
        <v>(Enter Call Letters)</v>
      </c>
      <c r="C4089" s="8" t="str">
        <f t="shared" si="11470"/>
        <v>(Select AM/FM)</v>
      </c>
      <c r="D4089" s="30"/>
      <c r="E4089" s="8" t="str">
        <f t="shared" si="11465"/>
        <v>(Select Station Province)</v>
      </c>
      <c r="F4089" s="9" t="str">
        <f>IFERROR(VLOOKUP(E4089,Template!$AK$5:$AL$17,2,FALSE),"")</f>
        <v/>
      </c>
      <c r="G4089" s="42" t="s">
        <v>10</v>
      </c>
      <c r="H4089" s="42" t="s">
        <v>12</v>
      </c>
      <c r="I4089" s="32" t="s">
        <v>65</v>
      </c>
      <c r="J4089" s="32" t="s">
        <v>66</v>
      </c>
      <c r="K4089" s="33">
        <f t="shared" si="11447"/>
        <v>0</v>
      </c>
      <c r="L4089" s="33">
        <f t="shared" si="11448"/>
        <v>0</v>
      </c>
      <c r="M4089" s="34">
        <f t="shared" si="11446"/>
        <v>0</v>
      </c>
      <c r="N4089" s="34">
        <f t="shared" si="11466"/>
        <v>0</v>
      </c>
      <c r="O4089" s="34">
        <f t="shared" si="11449"/>
        <v>0</v>
      </c>
      <c r="P4089" s="12" t="str">
        <f t="shared" ref="P4089:Q4089" si="11471">P4088</f>
        <v>(Select Language)</v>
      </c>
      <c r="Q4089" s="12" t="str">
        <f t="shared" si="11471"/>
        <v>(Select Usage)</v>
      </c>
      <c r="R4089" s="33">
        <f t="shared" si="11450"/>
        <v>0</v>
      </c>
      <c r="S4089" s="33">
        <f t="shared" si="11451"/>
        <v>0</v>
      </c>
      <c r="T4089" s="33">
        <f t="shared" si="11452"/>
        <v>0</v>
      </c>
      <c r="U4089" s="33">
        <f t="shared" si="11453"/>
        <v>0</v>
      </c>
      <c r="V4089" s="33">
        <f t="shared" si="11454"/>
        <v>0</v>
      </c>
      <c r="W4089" s="33">
        <f t="shared" si="11455"/>
        <v>0</v>
      </c>
      <c r="X4089" s="33">
        <f t="shared" si="11456"/>
        <v>0</v>
      </c>
      <c r="Y4089" s="33">
        <f t="shared" si="11457"/>
        <v>0</v>
      </c>
      <c r="Z4089" s="33">
        <f t="shared" si="11458"/>
        <v>0</v>
      </c>
      <c r="AA4089" s="33">
        <f t="shared" si="11459"/>
        <v>0</v>
      </c>
      <c r="AB4089" s="33">
        <f t="shared" si="11460"/>
        <v>0</v>
      </c>
      <c r="AC4089" s="33">
        <f t="shared" si="11461"/>
        <v>0</v>
      </c>
      <c r="AD4089" s="26">
        <f t="shared" si="11462"/>
        <v>0</v>
      </c>
      <c r="AE4089" s="46" t="str">
        <f>IFERROR(IF(AE$3=VLOOKUP($E4089,Template!$AK$5:$AM$17,3,FALSE),$AD4089*$F4089,0),"0.00")</f>
        <v>0.00</v>
      </c>
      <c r="AF4089" s="46" t="str">
        <f>IFERROR(IF(AF$3=VLOOKUP($E4089,Template!$AK$5:$AM$17,3,FALSE),$AD4089*$F4089,0),"0.00")</f>
        <v>0.00</v>
      </c>
      <c r="AG4089" s="28">
        <f t="shared" si="11463"/>
        <v>0</v>
      </c>
      <c r="AH4089" s="13" t="s">
        <v>40</v>
      </c>
      <c r="AI4089" s="13" t="s">
        <v>41</v>
      </c>
      <c r="AK4089" s="14" t="s">
        <v>26</v>
      </c>
      <c r="AL4089" s="15">
        <v>0.15</v>
      </c>
      <c r="AM4089" s="16" t="s">
        <v>2</v>
      </c>
    </row>
    <row r="4090" spans="1:39" s="3" customFormat="1" ht="13.8" x14ac:dyDescent="0.25">
      <c r="A4090" s="7" t="str">
        <f t="shared" ref="A4090:C4090" si="11472">A4089</f>
        <v>(Enter Broadcasting Company Name)</v>
      </c>
      <c r="B4090" s="7" t="str">
        <f t="shared" si="11472"/>
        <v>(Enter Call Letters)</v>
      </c>
      <c r="C4090" s="8" t="str">
        <f t="shared" si="11472"/>
        <v>(Select AM/FM)</v>
      </c>
      <c r="D4090" s="30"/>
      <c r="E4090" s="8" t="str">
        <f t="shared" si="11465"/>
        <v>(Select Station Province)</v>
      </c>
      <c r="F4090" s="9" t="str">
        <f>IFERROR(VLOOKUP(E4090,Template!$AK$5:$AL$17,2,FALSE),"")</f>
        <v/>
      </c>
      <c r="G4090" s="42" t="s">
        <v>11</v>
      </c>
      <c r="H4090" s="42" t="s">
        <v>13</v>
      </c>
      <c r="I4090" s="32" t="s">
        <v>65</v>
      </c>
      <c r="J4090" s="32" t="s">
        <v>66</v>
      </c>
      <c r="K4090" s="33">
        <f t="shared" si="11447"/>
        <v>0</v>
      </c>
      <c r="L4090" s="33">
        <f t="shared" si="11448"/>
        <v>0</v>
      </c>
      <c r="M4090" s="34">
        <f t="shared" si="11446"/>
        <v>0</v>
      </c>
      <c r="N4090" s="34">
        <f t="shared" si="11466"/>
        <v>0</v>
      </c>
      <c r="O4090" s="34">
        <f t="shared" si="11449"/>
        <v>0</v>
      </c>
      <c r="P4090" s="12" t="str">
        <f t="shared" ref="P4090:Q4090" si="11473">P4089</f>
        <v>(Select Language)</v>
      </c>
      <c r="Q4090" s="12" t="str">
        <f t="shared" si="11473"/>
        <v>(Select Usage)</v>
      </c>
      <c r="R4090" s="33">
        <f t="shared" si="11450"/>
        <v>0</v>
      </c>
      <c r="S4090" s="33">
        <f t="shared" si="11451"/>
        <v>0</v>
      </c>
      <c r="T4090" s="33">
        <f t="shared" si="11452"/>
        <v>0</v>
      </c>
      <c r="U4090" s="33">
        <f t="shared" si="11453"/>
        <v>0</v>
      </c>
      <c r="V4090" s="33">
        <f t="shared" si="11454"/>
        <v>0</v>
      </c>
      <c r="W4090" s="33">
        <f t="shared" si="11455"/>
        <v>0</v>
      </c>
      <c r="X4090" s="33">
        <f t="shared" si="11456"/>
        <v>0</v>
      </c>
      <c r="Y4090" s="33">
        <f t="shared" si="11457"/>
        <v>0</v>
      </c>
      <c r="Z4090" s="33">
        <f t="shared" si="11458"/>
        <v>0</v>
      </c>
      <c r="AA4090" s="33">
        <f t="shared" si="11459"/>
        <v>0</v>
      </c>
      <c r="AB4090" s="33">
        <f t="shared" si="11460"/>
        <v>0</v>
      </c>
      <c r="AC4090" s="33">
        <f t="shared" si="11461"/>
        <v>0</v>
      </c>
      <c r="AD4090" s="26">
        <f t="shared" si="11462"/>
        <v>0</v>
      </c>
      <c r="AE4090" s="46" t="str">
        <f>IFERROR(IF(AE$3=VLOOKUP($E4090,Template!$AK$5:$AM$17,3,FALSE),$AD4090*$F4090,0),"0.00")</f>
        <v>0.00</v>
      </c>
      <c r="AF4090" s="46" t="str">
        <f>IFERROR(IF(AF$3=VLOOKUP($E4090,Template!$AK$5:$AM$17,3,FALSE),$AD4090*$F4090,0),"0.00")</f>
        <v>0.00</v>
      </c>
      <c r="AG4090" s="28">
        <f t="shared" si="11463"/>
        <v>0</v>
      </c>
      <c r="AH4090" s="13" t="s">
        <v>40</v>
      </c>
      <c r="AI4090" s="13" t="s">
        <v>41</v>
      </c>
      <c r="AK4090" s="14" t="s">
        <v>27</v>
      </c>
      <c r="AL4090" s="15">
        <v>0.15</v>
      </c>
      <c r="AM4090" s="16" t="s">
        <v>2</v>
      </c>
    </row>
    <row r="4091" spans="1:39" s="3" customFormat="1" ht="13.8" x14ac:dyDescent="0.25">
      <c r="A4091" s="7" t="str">
        <f t="shared" ref="A4091:C4091" si="11474">A4090</f>
        <v>(Enter Broadcasting Company Name)</v>
      </c>
      <c r="B4091" s="7" t="str">
        <f t="shared" si="11474"/>
        <v>(Enter Call Letters)</v>
      </c>
      <c r="C4091" s="8" t="str">
        <f t="shared" si="11474"/>
        <v>(Select AM/FM)</v>
      </c>
      <c r="D4091" s="30"/>
      <c r="E4091" s="8" t="str">
        <f t="shared" si="11465"/>
        <v>(Select Station Province)</v>
      </c>
      <c r="F4091" s="9" t="str">
        <f>IFERROR(VLOOKUP(E4091,Template!$AK$5:$AL$17,2,FALSE),"")</f>
        <v/>
      </c>
      <c r="G4091" s="42" t="s">
        <v>12</v>
      </c>
      <c r="H4091" s="42" t="s">
        <v>15</v>
      </c>
      <c r="I4091" s="32" t="s">
        <v>65</v>
      </c>
      <c r="J4091" s="32" t="s">
        <v>66</v>
      </c>
      <c r="K4091" s="33">
        <f t="shared" si="11447"/>
        <v>0</v>
      </c>
      <c r="L4091" s="33">
        <f t="shared" si="11448"/>
        <v>0</v>
      </c>
      <c r="M4091" s="34">
        <f t="shared" si="11446"/>
        <v>0</v>
      </c>
      <c r="N4091" s="34">
        <f t="shared" si="11466"/>
        <v>0</v>
      </c>
      <c r="O4091" s="34">
        <f t="shared" si="11449"/>
        <v>0</v>
      </c>
      <c r="P4091" s="12" t="str">
        <f t="shared" ref="P4091:Q4091" si="11475">P4090</f>
        <v>(Select Language)</v>
      </c>
      <c r="Q4091" s="12" t="str">
        <f t="shared" si="11475"/>
        <v>(Select Usage)</v>
      </c>
      <c r="R4091" s="33">
        <f t="shared" si="11450"/>
        <v>0</v>
      </c>
      <c r="S4091" s="33">
        <f t="shared" si="11451"/>
        <v>0</v>
      </c>
      <c r="T4091" s="33">
        <f t="shared" si="11452"/>
        <v>0</v>
      </c>
      <c r="U4091" s="33">
        <f t="shared" si="11453"/>
        <v>0</v>
      </c>
      <c r="V4091" s="33">
        <f t="shared" si="11454"/>
        <v>0</v>
      </c>
      <c r="W4091" s="33">
        <f t="shared" si="11455"/>
        <v>0</v>
      </c>
      <c r="X4091" s="33">
        <f t="shared" si="11456"/>
        <v>0</v>
      </c>
      <c r="Y4091" s="33">
        <f t="shared" si="11457"/>
        <v>0</v>
      </c>
      <c r="Z4091" s="33">
        <f t="shared" si="11458"/>
        <v>0</v>
      </c>
      <c r="AA4091" s="33">
        <f t="shared" si="11459"/>
        <v>0</v>
      </c>
      <c r="AB4091" s="33">
        <f t="shared" si="11460"/>
        <v>0</v>
      </c>
      <c r="AC4091" s="33">
        <f t="shared" si="11461"/>
        <v>0</v>
      </c>
      <c r="AD4091" s="26">
        <f>SUM(R4091:AC4091)</f>
        <v>0</v>
      </c>
      <c r="AE4091" s="46" t="str">
        <f>IFERROR(IF(AE$3=VLOOKUP($E4091,Template!$AK$5:$AM$17,3,FALSE),$AD4091*$F4091,0),"0.00")</f>
        <v>0.00</v>
      </c>
      <c r="AF4091" s="46" t="str">
        <f>IFERROR(IF(AF$3=VLOOKUP($E4091,Template!$AK$5:$AM$17,3,FALSE),$AD4091*$F4091,0),"0.00")</f>
        <v>0.00</v>
      </c>
      <c r="AG4091" s="28">
        <f t="shared" si="11463"/>
        <v>0</v>
      </c>
      <c r="AH4091" s="13" t="s">
        <v>40</v>
      </c>
      <c r="AI4091" s="13" t="s">
        <v>41</v>
      </c>
      <c r="AK4091" s="14" t="s">
        <v>28</v>
      </c>
      <c r="AL4091" s="15">
        <v>0.05</v>
      </c>
      <c r="AM4091" s="16" t="s">
        <v>3</v>
      </c>
    </row>
    <row r="4092" spans="1:39" s="3" customFormat="1" ht="13.8" x14ac:dyDescent="0.25">
      <c r="A4092" s="7" t="str">
        <f t="shared" ref="A4092:C4092" si="11476">A4091</f>
        <v>(Enter Broadcasting Company Name)</v>
      </c>
      <c r="B4092" s="7" t="str">
        <f t="shared" si="11476"/>
        <v>(Enter Call Letters)</v>
      </c>
      <c r="C4092" s="8" t="str">
        <f t="shared" si="11476"/>
        <v>(Select AM/FM)</v>
      </c>
      <c r="D4092" s="30"/>
      <c r="E4092" s="8" t="str">
        <f t="shared" si="11465"/>
        <v>(Select Station Province)</v>
      </c>
      <c r="F4092" s="9" t="str">
        <f>IFERROR(VLOOKUP(E4092,Template!$AK$5:$AL$17,2,FALSE),"")</f>
        <v/>
      </c>
      <c r="G4092" s="42" t="s">
        <v>13</v>
      </c>
      <c r="H4092" s="42" t="s">
        <v>16</v>
      </c>
      <c r="I4092" s="32" t="s">
        <v>65</v>
      </c>
      <c r="J4092" s="32" t="s">
        <v>66</v>
      </c>
      <c r="K4092" s="33">
        <f t="shared" si="11447"/>
        <v>0</v>
      </c>
      <c r="L4092" s="33">
        <f t="shared" si="11448"/>
        <v>0</v>
      </c>
      <c r="M4092" s="34">
        <f t="shared" si="11446"/>
        <v>0</v>
      </c>
      <c r="N4092" s="34">
        <f t="shared" si="11466"/>
        <v>0</v>
      </c>
      <c r="O4092" s="34">
        <f t="shared" si="11449"/>
        <v>0</v>
      </c>
      <c r="P4092" s="12" t="str">
        <f t="shared" ref="P4092:Q4092" si="11477">P4091</f>
        <v>(Select Language)</v>
      </c>
      <c r="Q4092" s="12" t="str">
        <f t="shared" si="11477"/>
        <v>(Select Usage)</v>
      </c>
      <c r="R4092" s="33">
        <f t="shared" si="11450"/>
        <v>0</v>
      </c>
      <c r="S4092" s="33">
        <f t="shared" si="11451"/>
        <v>0</v>
      </c>
      <c r="T4092" s="33">
        <f t="shared" si="11452"/>
        <v>0</v>
      </c>
      <c r="U4092" s="33">
        <f t="shared" si="11453"/>
        <v>0</v>
      </c>
      <c r="V4092" s="33">
        <f t="shared" si="11454"/>
        <v>0</v>
      </c>
      <c r="W4092" s="33">
        <f t="shared" si="11455"/>
        <v>0</v>
      </c>
      <c r="X4092" s="33">
        <f t="shared" si="11456"/>
        <v>0</v>
      </c>
      <c r="Y4092" s="33">
        <f t="shared" si="11457"/>
        <v>0</v>
      </c>
      <c r="Z4092" s="33">
        <f t="shared" si="11458"/>
        <v>0</v>
      </c>
      <c r="AA4092" s="33">
        <f t="shared" si="11459"/>
        <v>0</v>
      </c>
      <c r="AB4092" s="33">
        <f t="shared" si="11460"/>
        <v>0</v>
      </c>
      <c r="AC4092" s="33">
        <f t="shared" si="11461"/>
        <v>0</v>
      </c>
      <c r="AD4092" s="26">
        <f t="shared" ref="AD4092:AD4094" si="11478">SUM(R4092:AC4092)</f>
        <v>0</v>
      </c>
      <c r="AE4092" s="46" t="str">
        <f>IFERROR(IF(AE$3=VLOOKUP($E4092,Template!$AK$5:$AM$17,3,FALSE),$AD4092*$F4092,0),"0.00")</f>
        <v>0.00</v>
      </c>
      <c r="AF4092" s="46" t="str">
        <f>IFERROR(IF(AF$3=VLOOKUP($E4092,Template!$AK$5:$AM$17,3,FALSE),$AD4092*$F4092,0),"0.00")</f>
        <v>0.00</v>
      </c>
      <c r="AG4092" s="28">
        <f t="shared" si="11463"/>
        <v>0</v>
      </c>
      <c r="AH4092" s="13" t="s">
        <v>40</v>
      </c>
      <c r="AI4092" s="13" t="s">
        <v>41</v>
      </c>
      <c r="AK4092" s="14" t="s">
        <v>70</v>
      </c>
      <c r="AL4092" s="15">
        <v>0.05</v>
      </c>
      <c r="AM4092" s="16" t="s">
        <v>3</v>
      </c>
    </row>
    <row r="4093" spans="1:39" s="3" customFormat="1" ht="13.8" x14ac:dyDescent="0.25">
      <c r="A4093" s="7" t="str">
        <f t="shared" ref="A4093:C4093" si="11479">A4092</f>
        <v>(Enter Broadcasting Company Name)</v>
      </c>
      <c r="B4093" s="7" t="str">
        <f t="shared" si="11479"/>
        <v>(Enter Call Letters)</v>
      </c>
      <c r="C4093" s="8" t="str">
        <f t="shared" si="11479"/>
        <v>(Select AM/FM)</v>
      </c>
      <c r="D4093" s="30"/>
      <c r="E4093" s="8" t="str">
        <f t="shared" si="11465"/>
        <v>(Select Station Province)</v>
      </c>
      <c r="F4093" s="9" t="str">
        <f>IFERROR(VLOOKUP(E4093,Template!$AK$5:$AL$17,2,FALSE),"")</f>
        <v/>
      </c>
      <c r="G4093" s="42" t="s">
        <v>15</v>
      </c>
      <c r="H4093" s="42" t="s">
        <v>17</v>
      </c>
      <c r="I4093" s="32" t="s">
        <v>65</v>
      </c>
      <c r="J4093" s="32" t="s">
        <v>66</v>
      </c>
      <c r="K4093" s="33">
        <f t="shared" si="11447"/>
        <v>0</v>
      </c>
      <c r="L4093" s="33">
        <f t="shared" si="11448"/>
        <v>0</v>
      </c>
      <c r="M4093" s="34">
        <f t="shared" si="11446"/>
        <v>0</v>
      </c>
      <c r="N4093" s="34">
        <f t="shared" si="11466"/>
        <v>0</v>
      </c>
      <c r="O4093" s="34">
        <f t="shared" si="11449"/>
        <v>0</v>
      </c>
      <c r="P4093" s="12" t="str">
        <f t="shared" ref="P4093:Q4093" si="11480">P4092</f>
        <v>(Select Language)</v>
      </c>
      <c r="Q4093" s="12" t="str">
        <f t="shared" si="11480"/>
        <v>(Select Usage)</v>
      </c>
      <c r="R4093" s="33">
        <f t="shared" si="11450"/>
        <v>0</v>
      </c>
      <c r="S4093" s="33">
        <f t="shared" si="11451"/>
        <v>0</v>
      </c>
      <c r="T4093" s="33">
        <f t="shared" si="11452"/>
        <v>0</v>
      </c>
      <c r="U4093" s="33">
        <f t="shared" si="11453"/>
        <v>0</v>
      </c>
      <c r="V4093" s="33">
        <f t="shared" si="11454"/>
        <v>0</v>
      </c>
      <c r="W4093" s="33">
        <f t="shared" si="11455"/>
        <v>0</v>
      </c>
      <c r="X4093" s="33">
        <f t="shared" si="11456"/>
        <v>0</v>
      </c>
      <c r="Y4093" s="33">
        <f t="shared" si="11457"/>
        <v>0</v>
      </c>
      <c r="Z4093" s="33">
        <f t="shared" si="11458"/>
        <v>0</v>
      </c>
      <c r="AA4093" s="33">
        <f t="shared" si="11459"/>
        <v>0</v>
      </c>
      <c r="AB4093" s="33">
        <f t="shared" si="11460"/>
        <v>0</v>
      </c>
      <c r="AC4093" s="33">
        <f t="shared" si="11461"/>
        <v>0</v>
      </c>
      <c r="AD4093" s="26">
        <f t="shared" si="11478"/>
        <v>0</v>
      </c>
      <c r="AE4093" s="46" t="str">
        <f>IFERROR(IF(AE$3=VLOOKUP($E4093,Template!$AK$5:$AM$17,3,FALSE),$AD4093*$F4093,0),"0.00")</f>
        <v>0.00</v>
      </c>
      <c r="AF4093" s="46" t="str">
        <f>IFERROR(IF(AF$3=VLOOKUP($E4093,Template!$AK$5:$AM$17,3,FALSE),$AD4093*$F4093,0),"0.00")</f>
        <v>0.00</v>
      </c>
      <c r="AG4093" s="28">
        <f t="shared" si="11463"/>
        <v>0</v>
      </c>
      <c r="AH4093" s="13" t="s">
        <v>40</v>
      </c>
      <c r="AI4093" s="13" t="s">
        <v>41</v>
      </c>
      <c r="AK4093" s="14" t="s">
        <v>20</v>
      </c>
      <c r="AL4093" s="15">
        <v>0.13</v>
      </c>
      <c r="AM4093" s="16" t="s">
        <v>2</v>
      </c>
    </row>
    <row r="4094" spans="1:39" s="3" customFormat="1" ht="13.8" x14ac:dyDescent="0.25">
      <c r="A4094" s="7" t="str">
        <f t="shared" ref="A4094:C4094" si="11481">A4093</f>
        <v>(Enter Broadcasting Company Name)</v>
      </c>
      <c r="B4094" s="7" t="str">
        <f t="shared" si="11481"/>
        <v>(Enter Call Letters)</v>
      </c>
      <c r="C4094" s="8" t="str">
        <f t="shared" si="11481"/>
        <v>(Select AM/FM)</v>
      </c>
      <c r="D4094" s="30"/>
      <c r="E4094" s="8" t="str">
        <f t="shared" si="11465"/>
        <v>(Select Station Province)</v>
      </c>
      <c r="F4094" s="9" t="str">
        <f>IFERROR(VLOOKUP(E4094,Template!$AK$5:$AL$17,2,FALSE),"")</f>
        <v/>
      </c>
      <c r="G4094" s="42" t="s">
        <v>16</v>
      </c>
      <c r="H4094" s="42" t="s">
        <v>18</v>
      </c>
      <c r="I4094" s="32" t="s">
        <v>65</v>
      </c>
      <c r="J4094" s="32" t="s">
        <v>66</v>
      </c>
      <c r="K4094" s="33">
        <f t="shared" si="11447"/>
        <v>0</v>
      </c>
      <c r="L4094" s="33">
        <f t="shared" si="11448"/>
        <v>0</v>
      </c>
      <c r="M4094" s="34">
        <f t="shared" si="11446"/>
        <v>0</v>
      </c>
      <c r="N4094" s="34">
        <f t="shared" si="11466"/>
        <v>0</v>
      </c>
      <c r="O4094" s="34">
        <f t="shared" si="11449"/>
        <v>0</v>
      </c>
      <c r="P4094" s="12" t="str">
        <f t="shared" ref="P4094:Q4094" si="11482">P4093</f>
        <v>(Select Language)</v>
      </c>
      <c r="Q4094" s="12" t="str">
        <f t="shared" si="11482"/>
        <v>(Select Usage)</v>
      </c>
      <c r="R4094" s="33">
        <f t="shared" si="11450"/>
        <v>0</v>
      </c>
      <c r="S4094" s="33">
        <f t="shared" si="11451"/>
        <v>0</v>
      </c>
      <c r="T4094" s="33">
        <f t="shared" si="11452"/>
        <v>0</v>
      </c>
      <c r="U4094" s="33">
        <f t="shared" si="11453"/>
        <v>0</v>
      </c>
      <c r="V4094" s="33">
        <f t="shared" si="11454"/>
        <v>0</v>
      </c>
      <c r="W4094" s="33">
        <f t="shared" si="11455"/>
        <v>0</v>
      </c>
      <c r="X4094" s="33">
        <f t="shared" si="11456"/>
        <v>0</v>
      </c>
      <c r="Y4094" s="33">
        <f t="shared" si="11457"/>
        <v>0</v>
      </c>
      <c r="Z4094" s="33">
        <f t="shared" si="11458"/>
        <v>0</v>
      </c>
      <c r="AA4094" s="33">
        <f t="shared" si="11459"/>
        <v>0</v>
      </c>
      <c r="AB4094" s="33">
        <f t="shared" si="11460"/>
        <v>0</v>
      </c>
      <c r="AC4094" s="33">
        <f t="shared" si="11461"/>
        <v>0</v>
      </c>
      <c r="AD4094" s="26">
        <f t="shared" si="11478"/>
        <v>0</v>
      </c>
      <c r="AE4094" s="46" t="str">
        <f>IFERROR(IF(AE$3=VLOOKUP($E4094,Template!$AK$5:$AM$17,3,FALSE),$AD4094*$F4094,0),"0.00")</f>
        <v>0.00</v>
      </c>
      <c r="AF4094" s="46" t="str">
        <f>IFERROR(IF(AF$3=VLOOKUP($E4094,Template!$AK$5:$AM$17,3,FALSE),$AD4094*$F4094,0),"0.00")</f>
        <v>0.00</v>
      </c>
      <c r="AG4094" s="28">
        <f t="shared" si="11463"/>
        <v>0</v>
      </c>
      <c r="AH4094" s="13" t="s">
        <v>40</v>
      </c>
      <c r="AI4094" s="13" t="s">
        <v>41</v>
      </c>
      <c r="AK4094" s="14" t="s">
        <v>69</v>
      </c>
      <c r="AL4094" s="15">
        <v>0.15</v>
      </c>
      <c r="AM4094" s="16" t="s">
        <v>2</v>
      </c>
    </row>
    <row r="4095" spans="1:39" s="3" customFormat="1" ht="13.8" x14ac:dyDescent="0.25">
      <c r="A4095" s="7" t="str">
        <f t="shared" ref="A4095:C4095" si="11483">A4094</f>
        <v>(Enter Broadcasting Company Name)</v>
      </c>
      <c r="B4095" s="7" t="str">
        <f t="shared" si="11483"/>
        <v>(Enter Call Letters)</v>
      </c>
      <c r="C4095" s="8" t="str">
        <f t="shared" si="11483"/>
        <v>(Select AM/FM)</v>
      </c>
      <c r="D4095" s="30"/>
      <c r="E4095" s="8" t="str">
        <f t="shared" si="11465"/>
        <v>(Select Station Province)</v>
      </c>
      <c r="F4095" s="9" t="str">
        <f>IFERROR(VLOOKUP(E4095,Template!$AK$5:$AL$17,2,FALSE),"")</f>
        <v/>
      </c>
      <c r="G4095" s="42" t="s">
        <v>17</v>
      </c>
      <c r="H4095" s="42" t="s">
        <v>7</v>
      </c>
      <c r="I4095" s="32" t="s">
        <v>65</v>
      </c>
      <c r="J4095" s="32" t="s">
        <v>66</v>
      </c>
      <c r="K4095" s="33">
        <f t="shared" si="11447"/>
        <v>0</v>
      </c>
      <c r="L4095" s="33">
        <f t="shared" si="11448"/>
        <v>0</v>
      </c>
      <c r="M4095" s="34">
        <f t="shared" si="11446"/>
        <v>0</v>
      </c>
      <c r="N4095" s="34">
        <f t="shared" si="11466"/>
        <v>0</v>
      </c>
      <c r="O4095" s="34">
        <f t="shared" si="11449"/>
        <v>0</v>
      </c>
      <c r="P4095" s="12" t="str">
        <f t="shared" ref="P4095:Q4095" si="11484">P4094</f>
        <v>(Select Language)</v>
      </c>
      <c r="Q4095" s="12" t="str">
        <f t="shared" si="11484"/>
        <v>(Select Usage)</v>
      </c>
      <c r="R4095" s="33">
        <f t="shared" si="11450"/>
        <v>0</v>
      </c>
      <c r="S4095" s="33">
        <f t="shared" si="11451"/>
        <v>0</v>
      </c>
      <c r="T4095" s="33">
        <f t="shared" si="11452"/>
        <v>0</v>
      </c>
      <c r="U4095" s="33">
        <f t="shared" si="11453"/>
        <v>0</v>
      </c>
      <c r="V4095" s="33">
        <f t="shared" si="11454"/>
        <v>0</v>
      </c>
      <c r="W4095" s="33">
        <f t="shared" si="11455"/>
        <v>0</v>
      </c>
      <c r="X4095" s="33">
        <f t="shared" si="11456"/>
        <v>0</v>
      </c>
      <c r="Y4095" s="33">
        <f t="shared" si="11457"/>
        <v>0</v>
      </c>
      <c r="Z4095" s="33">
        <f t="shared" si="11458"/>
        <v>0</v>
      </c>
      <c r="AA4095" s="33">
        <f t="shared" si="11459"/>
        <v>0</v>
      </c>
      <c r="AB4095" s="33">
        <f t="shared" si="11460"/>
        <v>0</v>
      </c>
      <c r="AC4095" s="33">
        <f t="shared" si="11461"/>
        <v>0</v>
      </c>
      <c r="AD4095" s="26">
        <f>SUM(R4095:AC4095)</f>
        <v>0</v>
      </c>
      <c r="AE4095" s="46" t="str">
        <f>IFERROR(IF(AE$3=VLOOKUP($E4095,Template!$AK$5:$AM$17,3,FALSE),$AD4095*$F4095,0),"0.00")</f>
        <v>0.00</v>
      </c>
      <c r="AF4095" s="46" t="str">
        <f>IFERROR(IF(AF$3=VLOOKUP($E4095,Template!$AK$5:$AM$17,3,FALSE),$AD4095*$F4095,0),"0.00")</f>
        <v>0.00</v>
      </c>
      <c r="AG4095" s="28">
        <f t="shared" si="11463"/>
        <v>0</v>
      </c>
      <c r="AH4095" s="13" t="s">
        <v>40</v>
      </c>
      <c r="AI4095" s="13" t="s">
        <v>41</v>
      </c>
      <c r="AK4095" s="14" t="s">
        <v>29</v>
      </c>
      <c r="AL4095" s="15">
        <v>0.05</v>
      </c>
      <c r="AM4095" s="16" t="s">
        <v>3</v>
      </c>
    </row>
    <row r="4096" spans="1:39" s="3" customFormat="1" ht="13.8" x14ac:dyDescent="0.25">
      <c r="A4096" s="7" t="str">
        <f t="shared" ref="A4096:C4096" si="11485">A4095</f>
        <v>(Enter Broadcasting Company Name)</v>
      </c>
      <c r="B4096" s="7" t="str">
        <f t="shared" si="11485"/>
        <v>(Enter Call Letters)</v>
      </c>
      <c r="C4096" s="8" t="str">
        <f t="shared" si="11485"/>
        <v>(Select AM/FM)</v>
      </c>
      <c r="D4096" s="30"/>
      <c r="E4096" s="8" t="str">
        <f t="shared" si="11465"/>
        <v>(Select Station Province)</v>
      </c>
      <c r="F4096" s="9" t="str">
        <f>IFERROR(VLOOKUP(E4096,Template!$AK$5:$AL$17,2,FALSE),"")</f>
        <v/>
      </c>
      <c r="G4096" s="42" t="s">
        <v>18</v>
      </c>
      <c r="H4096" s="43" t="s">
        <v>8</v>
      </c>
      <c r="I4096" s="32" t="s">
        <v>65</v>
      </c>
      <c r="J4096" s="32" t="s">
        <v>66</v>
      </c>
      <c r="K4096" s="33">
        <f t="shared" si="11447"/>
        <v>0</v>
      </c>
      <c r="L4096" s="33">
        <f t="shared" si="11448"/>
        <v>0</v>
      </c>
      <c r="M4096" s="34">
        <f t="shared" si="11446"/>
        <v>0</v>
      </c>
      <c r="N4096" s="34">
        <f t="shared" si="11466"/>
        <v>0</v>
      </c>
      <c r="O4096" s="34">
        <f t="shared" si="11449"/>
        <v>0</v>
      </c>
      <c r="P4096" s="12" t="str">
        <f t="shared" ref="P4096:Q4096" si="11486">P4095</f>
        <v>(Select Language)</v>
      </c>
      <c r="Q4096" s="12" t="str">
        <f t="shared" si="11486"/>
        <v>(Select Usage)</v>
      </c>
      <c r="R4096" s="33">
        <f t="shared" si="11450"/>
        <v>0</v>
      </c>
      <c r="S4096" s="33">
        <f t="shared" si="11451"/>
        <v>0</v>
      </c>
      <c r="T4096" s="33">
        <f t="shared" si="11452"/>
        <v>0</v>
      </c>
      <c r="U4096" s="33">
        <f t="shared" si="11453"/>
        <v>0</v>
      </c>
      <c r="V4096" s="33">
        <f t="shared" si="11454"/>
        <v>0</v>
      </c>
      <c r="W4096" s="33">
        <f t="shared" si="11455"/>
        <v>0</v>
      </c>
      <c r="X4096" s="33">
        <f t="shared" si="11456"/>
        <v>0</v>
      </c>
      <c r="Y4096" s="33">
        <f t="shared" si="11457"/>
        <v>0</v>
      </c>
      <c r="Z4096" s="33">
        <f t="shared" si="11458"/>
        <v>0</v>
      </c>
      <c r="AA4096" s="33">
        <f t="shared" si="11459"/>
        <v>0</v>
      </c>
      <c r="AB4096" s="33">
        <f t="shared" si="11460"/>
        <v>0</v>
      </c>
      <c r="AC4096" s="33">
        <f t="shared" si="11461"/>
        <v>0</v>
      </c>
      <c r="AD4096" s="26">
        <f t="shared" ref="AD4096" si="11487">SUM(R4096:AC4096)</f>
        <v>0</v>
      </c>
      <c r="AE4096" s="46" t="str">
        <f>IFERROR(IF(AE$3=VLOOKUP($E4096,Template!$AK$5:$AM$17,3,FALSE),$AD4096*$F4096,0),"0.00")</f>
        <v>0.00</v>
      </c>
      <c r="AF4096" s="46" t="str">
        <f>IFERROR(IF(AF$3=VLOOKUP($E4096,Template!$AK$5:$AM$17,3,FALSE),$AD4096*$F4096,0),"0.00")</f>
        <v>0.00</v>
      </c>
      <c r="AG4096" s="28">
        <f t="shared" si="11463"/>
        <v>0</v>
      </c>
      <c r="AH4096" s="13" t="s">
        <v>40</v>
      </c>
      <c r="AI4096" s="13" t="s">
        <v>41</v>
      </c>
      <c r="AK4096" s="14" t="s">
        <v>21</v>
      </c>
      <c r="AL4096" s="15">
        <v>0.05</v>
      </c>
      <c r="AM4096" s="16" t="s">
        <v>3</v>
      </c>
    </row>
    <row r="4097" spans="1:39" ht="13.8" x14ac:dyDescent="0.25">
      <c r="A4097" s="19" t="s">
        <v>4</v>
      </c>
      <c r="B4097" s="19"/>
      <c r="C4097" s="20"/>
      <c r="D4097" s="20"/>
      <c r="E4097" s="20"/>
      <c r="F4097" s="20"/>
      <c r="G4097" s="44"/>
      <c r="H4097" s="44"/>
      <c r="I4097" s="21">
        <f t="shared" ref="I4097:K4097" si="11488">SUM(I4085:I4096)</f>
        <v>0</v>
      </c>
      <c r="J4097" s="21">
        <f t="shared" si="11488"/>
        <v>0</v>
      </c>
      <c r="K4097" s="21">
        <f t="shared" si="11488"/>
        <v>0</v>
      </c>
      <c r="L4097" s="21">
        <f>L4096</f>
        <v>0</v>
      </c>
      <c r="M4097" s="21">
        <f>SUM(M4085:M4096)</f>
        <v>0</v>
      </c>
      <c r="N4097" s="21">
        <f t="shared" ref="N4097:O4097" si="11489">SUM(N4085:N4096)</f>
        <v>0</v>
      </c>
      <c r="O4097" s="21">
        <f t="shared" si="11489"/>
        <v>0</v>
      </c>
      <c r="P4097" s="21"/>
      <c r="Q4097" s="22"/>
      <c r="R4097" s="21">
        <f t="shared" ref="R4097:AI4097" si="11490">SUM(R4085:R4096)</f>
        <v>0</v>
      </c>
      <c r="S4097" s="21">
        <f t="shared" si="11490"/>
        <v>0</v>
      </c>
      <c r="T4097" s="21">
        <f t="shared" si="11490"/>
        <v>0</v>
      </c>
      <c r="U4097" s="21">
        <f t="shared" si="11490"/>
        <v>0</v>
      </c>
      <c r="V4097" s="21">
        <f t="shared" si="11490"/>
        <v>0</v>
      </c>
      <c r="W4097" s="21">
        <f t="shared" si="11490"/>
        <v>0</v>
      </c>
      <c r="X4097" s="21">
        <f t="shared" si="11490"/>
        <v>0</v>
      </c>
      <c r="Y4097" s="21">
        <f t="shared" si="11490"/>
        <v>0</v>
      </c>
      <c r="Z4097" s="21">
        <f t="shared" si="11490"/>
        <v>0</v>
      </c>
      <c r="AA4097" s="21">
        <f t="shared" si="11490"/>
        <v>0</v>
      </c>
      <c r="AB4097" s="21">
        <f t="shared" si="11490"/>
        <v>0</v>
      </c>
      <c r="AC4097" s="21">
        <f t="shared" si="11490"/>
        <v>0</v>
      </c>
      <c r="AD4097" s="27">
        <f t="shared" si="11490"/>
        <v>0</v>
      </c>
      <c r="AE4097" s="21">
        <f t="shared" si="11490"/>
        <v>0</v>
      </c>
      <c r="AF4097" s="21">
        <f t="shared" si="11490"/>
        <v>0</v>
      </c>
      <c r="AG4097" s="27">
        <f t="shared" si="11490"/>
        <v>0</v>
      </c>
      <c r="AH4097" s="21">
        <f t="shared" si="11490"/>
        <v>0</v>
      </c>
      <c r="AI4097" s="21">
        <f t="shared" si="11490"/>
        <v>0</v>
      </c>
      <c r="AK4097" s="14" t="s">
        <v>71</v>
      </c>
      <c r="AL4097" s="15">
        <v>0.05</v>
      </c>
      <c r="AM4097" s="16" t="s">
        <v>3</v>
      </c>
    </row>
    <row r="4098" spans="1:39" x14ac:dyDescent="0.25">
      <c r="A4098" s="2"/>
      <c r="G4098" s="2"/>
      <c r="H4098" s="2"/>
      <c r="O4098" s="2"/>
      <c r="P4098" s="2"/>
    </row>
    <row r="4099" spans="1:39" ht="42" customHeight="1" x14ac:dyDescent="0.25">
      <c r="A4099" s="223" t="s">
        <v>63</v>
      </c>
      <c r="B4099" s="223" t="s">
        <v>43</v>
      </c>
      <c r="C4099" s="224" t="s">
        <v>19</v>
      </c>
      <c r="D4099" s="226"/>
      <c r="E4099" s="223" t="s">
        <v>14</v>
      </c>
      <c r="F4099" s="223" t="s">
        <v>38</v>
      </c>
      <c r="G4099" s="223" t="s">
        <v>1</v>
      </c>
      <c r="H4099" s="223" t="s">
        <v>5</v>
      </c>
      <c r="I4099" s="225" t="s">
        <v>31</v>
      </c>
      <c r="J4099" s="225" t="s">
        <v>32</v>
      </c>
      <c r="K4099" s="225" t="s">
        <v>48</v>
      </c>
      <c r="L4099" s="225" t="s">
        <v>0</v>
      </c>
      <c r="M4099" s="4" t="s">
        <v>45</v>
      </c>
      <c r="N4099" s="4" t="s">
        <v>46</v>
      </c>
      <c r="O4099" s="4" t="s">
        <v>47</v>
      </c>
      <c r="P4099" s="225" t="s">
        <v>50</v>
      </c>
      <c r="Q4099" s="225" t="s">
        <v>33</v>
      </c>
      <c r="R4099" s="4" t="s">
        <v>51</v>
      </c>
      <c r="S4099" s="4" t="s">
        <v>52</v>
      </c>
      <c r="T4099" s="4" t="s">
        <v>53</v>
      </c>
      <c r="U4099" s="4" t="s">
        <v>54</v>
      </c>
      <c r="V4099" s="4" t="s">
        <v>55</v>
      </c>
      <c r="W4099" s="4" t="s">
        <v>56</v>
      </c>
      <c r="X4099" s="4" t="s">
        <v>57</v>
      </c>
      <c r="Y4099" s="4" t="s">
        <v>58</v>
      </c>
      <c r="Z4099" s="4" t="s">
        <v>59</v>
      </c>
      <c r="AA4099" s="4" t="s">
        <v>62</v>
      </c>
      <c r="AB4099" s="4" t="s">
        <v>60</v>
      </c>
      <c r="AC4099" s="4" t="s">
        <v>61</v>
      </c>
      <c r="AD4099" s="233" t="s">
        <v>34</v>
      </c>
      <c r="AE4099" s="231" t="s">
        <v>2</v>
      </c>
      <c r="AF4099" s="231" t="s">
        <v>3</v>
      </c>
      <c r="AG4099" s="233" t="s">
        <v>35</v>
      </c>
      <c r="AH4099" s="223" t="s">
        <v>36</v>
      </c>
      <c r="AI4099" s="223" t="s">
        <v>37</v>
      </c>
      <c r="AK4099" s="229" t="s">
        <v>30</v>
      </c>
      <c r="AL4099" s="229"/>
      <c r="AM4099" s="229"/>
    </row>
    <row r="4100" spans="1:39" s="6" customFormat="1" ht="35.25" customHeight="1" x14ac:dyDescent="0.3">
      <c r="A4100" s="224"/>
      <c r="B4100" s="224"/>
      <c r="C4100" s="224"/>
      <c r="D4100" s="227"/>
      <c r="E4100" s="223"/>
      <c r="F4100" s="223"/>
      <c r="G4100" s="223"/>
      <c r="H4100" s="223"/>
      <c r="I4100" s="230"/>
      <c r="J4100" s="230"/>
      <c r="K4100" s="230"/>
      <c r="L4100" s="230"/>
      <c r="M4100" s="5">
        <v>0</v>
      </c>
      <c r="N4100" s="5">
        <v>625000</v>
      </c>
      <c r="O4100" s="5">
        <v>1250000</v>
      </c>
      <c r="P4100" s="225"/>
      <c r="Q4100" s="225"/>
      <c r="R4100" s="29">
        <v>4.95E-4</v>
      </c>
      <c r="S4100" s="29">
        <v>9.5200000000000005E-4</v>
      </c>
      <c r="T4100" s="29">
        <v>1.5900000000000001E-3</v>
      </c>
      <c r="U4100" s="29">
        <v>1.1169999999999999E-3</v>
      </c>
      <c r="V4100" s="29">
        <v>2.189E-3</v>
      </c>
      <c r="W4100" s="29">
        <v>4.5430000000000002E-3</v>
      </c>
      <c r="X4100" s="29">
        <v>8.8199999999999997E-4</v>
      </c>
      <c r="Y4100" s="29">
        <v>1.6949999999999999E-3</v>
      </c>
      <c r="Z4100" s="29">
        <v>2.8319999999999999E-3</v>
      </c>
      <c r="AA4100" s="29">
        <v>1.9889999999999999E-3</v>
      </c>
      <c r="AB4100" s="29">
        <v>3.8999999999999998E-3</v>
      </c>
      <c r="AC4100" s="29">
        <v>8.0949999999999998E-3</v>
      </c>
      <c r="AD4100" s="233"/>
      <c r="AE4100" s="232"/>
      <c r="AF4100" s="232"/>
      <c r="AG4100" s="234"/>
      <c r="AH4100" s="223"/>
      <c r="AI4100" s="223"/>
      <c r="AK4100" s="229"/>
      <c r="AL4100" s="229"/>
      <c r="AM4100" s="229"/>
    </row>
    <row r="4101" spans="1:39" s="3" customFormat="1" ht="13.8" x14ac:dyDescent="0.25">
      <c r="A4101" s="7" t="s">
        <v>44</v>
      </c>
      <c r="B4101" s="7" t="s">
        <v>42</v>
      </c>
      <c r="C4101" s="8" t="s">
        <v>39</v>
      </c>
      <c r="D4101" s="30"/>
      <c r="E4101" s="8" t="s">
        <v>64</v>
      </c>
      <c r="F4101" s="9" t="str">
        <f>IFERROR(VLOOKUP(E4101,Template!$AK$5:$AL$17,2,FALSE),"")</f>
        <v/>
      </c>
      <c r="G4101" s="41" t="s">
        <v>7</v>
      </c>
      <c r="H4101" s="41" t="s">
        <v>6</v>
      </c>
      <c r="I4101" s="32" t="s">
        <v>65</v>
      </c>
      <c r="J4101" s="32" t="s">
        <v>66</v>
      </c>
      <c r="K4101" s="33">
        <f>IFERROR(I4101+J4101,0)</f>
        <v>0</v>
      </c>
      <c r="L4101" s="33">
        <f>IFERROR(K4101,"")</f>
        <v>0</v>
      </c>
      <c r="M4101" s="34">
        <f t="shared" ref="M4101:M4112" si="11491">IF(L4101&lt;=$N$4,K4101,IF(L4100&gt;$N$4,0,$N$4-L4100))</f>
        <v>0</v>
      </c>
      <c r="N4101" s="34">
        <f>IF(AND(L4101&gt;$N$4,L4101&lt;=$O$4),K4101-M4101,IF(AND(L4100&gt;$N$4,L4100&lt;=$O$4),$O$4-L4100,IF(L4100&gt;$O$4,0,IF(L4101&lt;$N$4,0,MIN(L4101-$N$4,$N$4)))))</f>
        <v>0</v>
      </c>
      <c r="O4101" s="34">
        <f>IF(L4101&gt;$O$4,K4101-M4101-N4101,0)</f>
        <v>0</v>
      </c>
      <c r="P4101" s="12" t="s">
        <v>94</v>
      </c>
      <c r="Q4101" s="12" t="s">
        <v>68</v>
      </c>
      <c r="R4101" s="33">
        <f>IF(AND($Q4101="LOW",$P4101="French"),M4101*R$4,0)</f>
        <v>0</v>
      </c>
      <c r="S4101" s="33">
        <f>IF(AND($Q4101="LOW",$P4101="French"),N4101*S$4,0)</f>
        <v>0</v>
      </c>
      <c r="T4101" s="33">
        <f>IF(AND($Q4101="LOW",$P4101="French"),O4101*T$4,0)</f>
        <v>0</v>
      </c>
      <c r="U4101" s="33">
        <f>IF(AND($Q4101="HIGH",$P4101="French"),M4101*U$4,0)</f>
        <v>0</v>
      </c>
      <c r="V4101" s="33">
        <f>IF(AND($Q4101="HIGH",$P4101="French"),N4101*V$4,0)</f>
        <v>0</v>
      </c>
      <c r="W4101" s="33">
        <f>IF(AND($Q4101="HIGH",$P4101="French"),O4101*W$4,0)</f>
        <v>0</v>
      </c>
      <c r="X4101" s="33">
        <f>IF(AND($Q4101="LOW",$P4101="English"),M4101*X$4,0)</f>
        <v>0</v>
      </c>
      <c r="Y4101" s="33">
        <f>IF(AND($Q4101="LOW",$P4101="English"),N4101*Y$4,0)</f>
        <v>0</v>
      </c>
      <c r="Z4101" s="33">
        <f>IF(AND($Q4101="LOW",$P4101="English"),O4101*Z$4,0)</f>
        <v>0</v>
      </c>
      <c r="AA4101" s="33">
        <f>IF(AND($Q4101="HIGH",$P4101="English"),M4101*AA$4,0)</f>
        <v>0</v>
      </c>
      <c r="AB4101" s="33">
        <f>IF(AND($Q4101="HIGH",$P4101="English"),N4101*AB$4,0)</f>
        <v>0</v>
      </c>
      <c r="AC4101" s="33">
        <f>IF(AND($Q4101="HIGH",$P4101="English"),O4101*AC$4,0)</f>
        <v>0</v>
      </c>
      <c r="AD4101" s="26">
        <f>SUM(R4101:AC4101)</f>
        <v>0</v>
      </c>
      <c r="AE4101" s="46" t="str">
        <f>IFERROR(IF(AE$3=VLOOKUP($E4101,Template!$AK$5:$AM$17,3,FALSE),$AD4101*$F4101,0),"0.00")</f>
        <v>0.00</v>
      </c>
      <c r="AF4101" s="46" t="str">
        <f>IFERROR(IF(AF$3=VLOOKUP($E4101,Template!$AK$5:$AM$17,3,FALSE),$AD4101*$F4101,0),"0.00")</f>
        <v>0.00</v>
      </c>
      <c r="AG4101" s="28">
        <f>SUM(AD4101:AF4101)</f>
        <v>0</v>
      </c>
      <c r="AH4101" s="13" t="s">
        <v>40</v>
      </c>
      <c r="AI4101" s="13" t="s">
        <v>41</v>
      </c>
      <c r="AK4101" s="14" t="s">
        <v>25</v>
      </c>
      <c r="AL4101" s="15">
        <v>0.05</v>
      </c>
      <c r="AM4101" s="16" t="s">
        <v>3</v>
      </c>
    </row>
    <row r="4102" spans="1:39" s="3" customFormat="1" ht="13.8" x14ac:dyDescent="0.25">
      <c r="A4102" s="7" t="str">
        <f>A4101</f>
        <v>(Enter Broadcasting Company Name)</v>
      </c>
      <c r="B4102" s="7" t="str">
        <f>B4101</f>
        <v>(Enter Call Letters)</v>
      </c>
      <c r="C4102" s="8" t="str">
        <f>C4101</f>
        <v>(Select AM/FM)</v>
      </c>
      <c r="D4102" s="30"/>
      <c r="E4102" s="8" t="str">
        <f>E4101</f>
        <v>(Select Station Province)</v>
      </c>
      <c r="F4102" s="9" t="str">
        <f>IFERROR(VLOOKUP(E4102,Template!$AK$5:$AL$17,2,FALSE),"")</f>
        <v/>
      </c>
      <c r="G4102" s="42" t="s">
        <v>8</v>
      </c>
      <c r="H4102" s="42" t="s">
        <v>9</v>
      </c>
      <c r="I4102" s="32" t="s">
        <v>65</v>
      </c>
      <c r="J4102" s="32" t="s">
        <v>66</v>
      </c>
      <c r="K4102" s="33">
        <f t="shared" ref="K4102:K4112" si="11492">IFERROR(I4102+J4102,0)</f>
        <v>0</v>
      </c>
      <c r="L4102" s="33">
        <f t="shared" ref="L4102:L4112" si="11493">IFERROR(L4101+K4102,"")</f>
        <v>0</v>
      </c>
      <c r="M4102" s="34">
        <f t="shared" si="11491"/>
        <v>0</v>
      </c>
      <c r="N4102" s="34">
        <f>IF(AND(L4102&gt;$N$4,L4102&lt;=$O$4),K4102-M4102,IF(AND(L4101&gt;$N$4,L4101&lt;=$O$4),$O$4-L4101,IF(L4101&gt;$O$4,0,IF(L4102&lt;$N$4,0,MIN(L4102-$N$4,$N$4)))))</f>
        <v>0</v>
      </c>
      <c r="O4102" s="34">
        <f t="shared" ref="O4102:O4112" si="11494">IF(L4102&gt;$O$4,K4102-M4102-N4102,0)</f>
        <v>0</v>
      </c>
      <c r="P4102" s="12" t="str">
        <f>P4101</f>
        <v>(Select Language)</v>
      </c>
      <c r="Q4102" s="12" t="str">
        <f>Q4101</f>
        <v>(Select Usage)</v>
      </c>
      <c r="R4102" s="33">
        <f t="shared" ref="R4102:R4112" si="11495">IF(AND($Q4102="LOW",$P4102="French"),M4102*R$4,0)</f>
        <v>0</v>
      </c>
      <c r="S4102" s="33">
        <f t="shared" ref="S4102:S4112" si="11496">IF(AND($Q4102="LOW",$P4102="French"),N4102*S$4,0)</f>
        <v>0</v>
      </c>
      <c r="T4102" s="33">
        <f t="shared" ref="T4102:T4112" si="11497">IF(AND($Q4102="LOW",$P4102="French"),O4102*T$4,0)</f>
        <v>0</v>
      </c>
      <c r="U4102" s="33">
        <f t="shared" ref="U4102:U4112" si="11498">IF(AND($Q4102="HIGH",$P4102="French"),M4102*U$4,0)</f>
        <v>0</v>
      </c>
      <c r="V4102" s="33">
        <f t="shared" ref="V4102:V4112" si="11499">IF(AND($Q4102="HIGH",$P4102="French"),N4102*V$4,0)</f>
        <v>0</v>
      </c>
      <c r="W4102" s="33">
        <f t="shared" ref="W4102:W4112" si="11500">IF(AND($Q4102="HIGH",$P4102="French"),O4102*W$4,0)</f>
        <v>0</v>
      </c>
      <c r="X4102" s="33">
        <f t="shared" ref="X4102:X4112" si="11501">IF(AND($Q4102="LOW",$P4102="English"),M4102*X$4,0)</f>
        <v>0</v>
      </c>
      <c r="Y4102" s="33">
        <f t="shared" ref="Y4102:Y4112" si="11502">IF(AND($Q4102="LOW",$P4102="English"),N4102*Y$4,0)</f>
        <v>0</v>
      </c>
      <c r="Z4102" s="33">
        <f t="shared" ref="Z4102:Z4112" si="11503">IF(AND($Q4102="LOW",$P4102="English"),O4102*Z$4,0)</f>
        <v>0</v>
      </c>
      <c r="AA4102" s="33">
        <f t="shared" ref="AA4102:AA4112" si="11504">IF(AND($Q4102="HIGH",$P4102="English"),M4102*AA$4,0)</f>
        <v>0</v>
      </c>
      <c r="AB4102" s="33">
        <f t="shared" ref="AB4102:AB4112" si="11505">IF(AND($Q4102="HIGH",$P4102="English"),N4102*AB$4,0)</f>
        <v>0</v>
      </c>
      <c r="AC4102" s="33">
        <f t="shared" ref="AC4102:AC4112" si="11506">IF(AND($Q4102="HIGH",$P4102="English"),O4102*AC$4,0)</f>
        <v>0</v>
      </c>
      <c r="AD4102" s="26">
        <f t="shared" ref="AD4102:AD4106" si="11507">SUM(R4102:AC4102)</f>
        <v>0</v>
      </c>
      <c r="AE4102" s="46" t="str">
        <f>IFERROR(IF(AE$3=VLOOKUP($E4102,Template!$AK$5:$AM$17,3,FALSE),$AD4102*$F4102,0),"0.00")</f>
        <v>0.00</v>
      </c>
      <c r="AF4102" s="46" t="str">
        <f>IFERROR(IF(AF$3=VLOOKUP($E4102,Template!$AK$5:$AM$17,3,FALSE),$AD4102*$F4102,0),"0.00")</f>
        <v>0.00</v>
      </c>
      <c r="AG4102" s="28">
        <f t="shared" ref="AG4102:AG4112" si="11508">SUM(AD4102:AF4102)</f>
        <v>0</v>
      </c>
      <c r="AH4102" s="13" t="s">
        <v>40</v>
      </c>
      <c r="AI4102" s="13" t="s">
        <v>41</v>
      </c>
      <c r="AK4102" s="14" t="s">
        <v>23</v>
      </c>
      <c r="AL4102" s="15">
        <v>0.05</v>
      </c>
      <c r="AM4102" s="16" t="s">
        <v>3</v>
      </c>
    </row>
    <row r="4103" spans="1:39" s="3" customFormat="1" ht="13.8" x14ac:dyDescent="0.25">
      <c r="A4103" s="7" t="str">
        <f t="shared" ref="A4103:C4103" si="11509">A4102</f>
        <v>(Enter Broadcasting Company Name)</v>
      </c>
      <c r="B4103" s="7" t="str">
        <f t="shared" si="11509"/>
        <v>(Enter Call Letters)</v>
      </c>
      <c r="C4103" s="8" t="str">
        <f t="shared" si="11509"/>
        <v>(Select AM/FM)</v>
      </c>
      <c r="D4103" s="30"/>
      <c r="E4103" s="8" t="str">
        <f t="shared" ref="E4103:E4112" si="11510">E4102</f>
        <v>(Select Station Province)</v>
      </c>
      <c r="F4103" s="9" t="str">
        <f>IFERROR(VLOOKUP(E4103,Template!$AK$5:$AL$17,2,FALSE),"")</f>
        <v/>
      </c>
      <c r="G4103" s="42" t="s">
        <v>6</v>
      </c>
      <c r="H4103" s="42" t="s">
        <v>10</v>
      </c>
      <c r="I4103" s="32" t="s">
        <v>65</v>
      </c>
      <c r="J4103" s="32" t="s">
        <v>66</v>
      </c>
      <c r="K4103" s="33">
        <f t="shared" si="11492"/>
        <v>0</v>
      </c>
      <c r="L4103" s="33">
        <f t="shared" si="11493"/>
        <v>0</v>
      </c>
      <c r="M4103" s="34">
        <f t="shared" si="11491"/>
        <v>0</v>
      </c>
      <c r="N4103" s="34">
        <f t="shared" ref="N4103:N4112" si="11511">IF(AND(L4103&gt;$N$4,L4103&lt;=$O$4),K4103-M4103,IF(AND(L4102&gt;$N$4,L4102&lt;=$O$4),$O$4-L4102,IF(L4102&gt;$O$4,0,IF(L4103&lt;$N$4,0,MIN(L4103-$N$4,$N$4)))))</f>
        <v>0</v>
      </c>
      <c r="O4103" s="34">
        <f t="shared" si="11494"/>
        <v>0</v>
      </c>
      <c r="P4103" s="12" t="str">
        <f t="shared" ref="P4103:Q4103" si="11512">P4102</f>
        <v>(Select Language)</v>
      </c>
      <c r="Q4103" s="12" t="str">
        <f t="shared" si="11512"/>
        <v>(Select Usage)</v>
      </c>
      <c r="R4103" s="33">
        <f t="shared" si="11495"/>
        <v>0</v>
      </c>
      <c r="S4103" s="33">
        <f t="shared" si="11496"/>
        <v>0</v>
      </c>
      <c r="T4103" s="33">
        <f t="shared" si="11497"/>
        <v>0</v>
      </c>
      <c r="U4103" s="33">
        <f t="shared" si="11498"/>
        <v>0</v>
      </c>
      <c r="V4103" s="33">
        <f t="shared" si="11499"/>
        <v>0</v>
      </c>
      <c r="W4103" s="33">
        <f t="shared" si="11500"/>
        <v>0</v>
      </c>
      <c r="X4103" s="33">
        <f t="shared" si="11501"/>
        <v>0</v>
      </c>
      <c r="Y4103" s="33">
        <f t="shared" si="11502"/>
        <v>0</v>
      </c>
      <c r="Z4103" s="33">
        <f t="shared" si="11503"/>
        <v>0</v>
      </c>
      <c r="AA4103" s="33">
        <f t="shared" si="11504"/>
        <v>0</v>
      </c>
      <c r="AB4103" s="33">
        <f t="shared" si="11505"/>
        <v>0</v>
      </c>
      <c r="AC4103" s="33">
        <f t="shared" si="11506"/>
        <v>0</v>
      </c>
      <c r="AD4103" s="26">
        <f t="shared" si="11507"/>
        <v>0</v>
      </c>
      <c r="AE4103" s="46" t="str">
        <f>IFERROR(IF(AE$3=VLOOKUP($E4103,Template!$AK$5:$AM$17,3,FALSE),$AD4103*$F4103,0),"0.00")</f>
        <v>0.00</v>
      </c>
      <c r="AF4103" s="46" t="str">
        <f>IFERROR(IF(AF$3=VLOOKUP($E4103,Template!$AK$5:$AM$17,3,FALSE),$AD4103*$F4103,0),"0.00")</f>
        <v>0.00</v>
      </c>
      <c r="AG4103" s="28">
        <f t="shared" si="11508"/>
        <v>0</v>
      </c>
      <c r="AH4103" s="13" t="s">
        <v>40</v>
      </c>
      <c r="AI4103" s="13" t="s">
        <v>41</v>
      </c>
      <c r="AK4103" s="14" t="s">
        <v>24</v>
      </c>
      <c r="AL4103" s="15">
        <v>0.05</v>
      </c>
      <c r="AM4103" s="16" t="s">
        <v>3</v>
      </c>
    </row>
    <row r="4104" spans="1:39" s="3" customFormat="1" ht="13.8" x14ac:dyDescent="0.25">
      <c r="A4104" s="7" t="str">
        <f t="shared" ref="A4104:C4104" si="11513">A4103</f>
        <v>(Enter Broadcasting Company Name)</v>
      </c>
      <c r="B4104" s="7" t="str">
        <f t="shared" si="11513"/>
        <v>(Enter Call Letters)</v>
      </c>
      <c r="C4104" s="8" t="str">
        <f t="shared" si="11513"/>
        <v>(Select AM/FM)</v>
      </c>
      <c r="D4104" s="30"/>
      <c r="E4104" s="8" t="str">
        <f t="shared" si="11510"/>
        <v>(Select Station Province)</v>
      </c>
      <c r="F4104" s="9" t="str">
        <f>IFERROR(VLOOKUP(E4104,Template!$AK$5:$AL$17,2,FALSE),"")</f>
        <v/>
      </c>
      <c r="G4104" s="42" t="s">
        <v>9</v>
      </c>
      <c r="H4104" s="42" t="s">
        <v>11</v>
      </c>
      <c r="I4104" s="32" t="s">
        <v>65</v>
      </c>
      <c r="J4104" s="32" t="s">
        <v>66</v>
      </c>
      <c r="K4104" s="33">
        <f t="shared" si="11492"/>
        <v>0</v>
      </c>
      <c r="L4104" s="33">
        <f t="shared" si="11493"/>
        <v>0</v>
      </c>
      <c r="M4104" s="34">
        <f t="shared" si="11491"/>
        <v>0</v>
      </c>
      <c r="N4104" s="34">
        <f t="shared" si="11511"/>
        <v>0</v>
      </c>
      <c r="O4104" s="34">
        <f t="shared" si="11494"/>
        <v>0</v>
      </c>
      <c r="P4104" s="12" t="str">
        <f t="shared" ref="P4104:Q4104" si="11514">P4103</f>
        <v>(Select Language)</v>
      </c>
      <c r="Q4104" s="12" t="str">
        <f t="shared" si="11514"/>
        <v>(Select Usage)</v>
      </c>
      <c r="R4104" s="33">
        <f t="shared" si="11495"/>
        <v>0</v>
      </c>
      <c r="S4104" s="33">
        <f t="shared" si="11496"/>
        <v>0</v>
      </c>
      <c r="T4104" s="33">
        <f t="shared" si="11497"/>
        <v>0</v>
      </c>
      <c r="U4104" s="33">
        <f t="shared" si="11498"/>
        <v>0</v>
      </c>
      <c r="V4104" s="33">
        <f t="shared" si="11499"/>
        <v>0</v>
      </c>
      <c r="W4104" s="33">
        <f t="shared" si="11500"/>
        <v>0</v>
      </c>
      <c r="X4104" s="33">
        <f t="shared" si="11501"/>
        <v>0</v>
      </c>
      <c r="Y4104" s="33">
        <f t="shared" si="11502"/>
        <v>0</v>
      </c>
      <c r="Z4104" s="33">
        <f t="shared" si="11503"/>
        <v>0</v>
      </c>
      <c r="AA4104" s="33">
        <f t="shared" si="11504"/>
        <v>0</v>
      </c>
      <c r="AB4104" s="33">
        <f t="shared" si="11505"/>
        <v>0</v>
      </c>
      <c r="AC4104" s="33">
        <f t="shared" si="11506"/>
        <v>0</v>
      </c>
      <c r="AD4104" s="26">
        <f t="shared" si="11507"/>
        <v>0</v>
      </c>
      <c r="AE4104" s="46" t="str">
        <f>IFERROR(IF(AE$3=VLOOKUP($E4104,Template!$AK$5:$AM$17,3,FALSE),$AD4104*$F4104,0),"0.00")</f>
        <v>0.00</v>
      </c>
      <c r="AF4104" s="46" t="str">
        <f>IFERROR(IF(AF$3=VLOOKUP($E4104,Template!$AK$5:$AM$17,3,FALSE),$AD4104*$F4104,0),"0.00")</f>
        <v>0.00</v>
      </c>
      <c r="AG4104" s="28">
        <f t="shared" si="11508"/>
        <v>0</v>
      </c>
      <c r="AH4104" s="13" t="s">
        <v>40</v>
      </c>
      <c r="AI4104" s="13" t="s">
        <v>41</v>
      </c>
      <c r="AK4104" s="14" t="s">
        <v>22</v>
      </c>
      <c r="AL4104" s="15">
        <v>0.15</v>
      </c>
      <c r="AM4104" s="16" t="s">
        <v>2</v>
      </c>
    </row>
    <row r="4105" spans="1:39" s="3" customFormat="1" ht="13.8" x14ac:dyDescent="0.25">
      <c r="A4105" s="7" t="str">
        <f t="shared" ref="A4105:C4105" si="11515">A4104</f>
        <v>(Enter Broadcasting Company Name)</v>
      </c>
      <c r="B4105" s="7" t="str">
        <f t="shared" si="11515"/>
        <v>(Enter Call Letters)</v>
      </c>
      <c r="C4105" s="8" t="str">
        <f t="shared" si="11515"/>
        <v>(Select AM/FM)</v>
      </c>
      <c r="D4105" s="30"/>
      <c r="E4105" s="8" t="str">
        <f t="shared" si="11510"/>
        <v>(Select Station Province)</v>
      </c>
      <c r="F4105" s="9" t="str">
        <f>IFERROR(VLOOKUP(E4105,Template!$AK$5:$AL$17,2,FALSE),"")</f>
        <v/>
      </c>
      <c r="G4105" s="42" t="s">
        <v>10</v>
      </c>
      <c r="H4105" s="42" t="s">
        <v>12</v>
      </c>
      <c r="I4105" s="32" t="s">
        <v>65</v>
      </c>
      <c r="J4105" s="32" t="s">
        <v>66</v>
      </c>
      <c r="K4105" s="33">
        <f t="shared" si="11492"/>
        <v>0</v>
      </c>
      <c r="L4105" s="33">
        <f t="shared" si="11493"/>
        <v>0</v>
      </c>
      <c r="M4105" s="34">
        <f t="shared" si="11491"/>
        <v>0</v>
      </c>
      <c r="N4105" s="34">
        <f t="shared" si="11511"/>
        <v>0</v>
      </c>
      <c r="O4105" s="34">
        <f t="shared" si="11494"/>
        <v>0</v>
      </c>
      <c r="P4105" s="12" t="str">
        <f t="shared" ref="P4105:Q4105" si="11516">P4104</f>
        <v>(Select Language)</v>
      </c>
      <c r="Q4105" s="12" t="str">
        <f t="shared" si="11516"/>
        <v>(Select Usage)</v>
      </c>
      <c r="R4105" s="33">
        <f t="shared" si="11495"/>
        <v>0</v>
      </c>
      <c r="S4105" s="33">
        <f t="shared" si="11496"/>
        <v>0</v>
      </c>
      <c r="T4105" s="33">
        <f t="shared" si="11497"/>
        <v>0</v>
      </c>
      <c r="U4105" s="33">
        <f t="shared" si="11498"/>
        <v>0</v>
      </c>
      <c r="V4105" s="33">
        <f t="shared" si="11499"/>
        <v>0</v>
      </c>
      <c r="W4105" s="33">
        <f t="shared" si="11500"/>
        <v>0</v>
      </c>
      <c r="X4105" s="33">
        <f t="shared" si="11501"/>
        <v>0</v>
      </c>
      <c r="Y4105" s="33">
        <f t="shared" si="11502"/>
        <v>0</v>
      </c>
      <c r="Z4105" s="33">
        <f t="shared" si="11503"/>
        <v>0</v>
      </c>
      <c r="AA4105" s="33">
        <f t="shared" si="11504"/>
        <v>0</v>
      </c>
      <c r="AB4105" s="33">
        <f t="shared" si="11505"/>
        <v>0</v>
      </c>
      <c r="AC4105" s="33">
        <f t="shared" si="11506"/>
        <v>0</v>
      </c>
      <c r="AD4105" s="26">
        <f t="shared" si="11507"/>
        <v>0</v>
      </c>
      <c r="AE4105" s="46" t="str">
        <f>IFERROR(IF(AE$3=VLOOKUP($E4105,Template!$AK$5:$AM$17,3,FALSE),$AD4105*$F4105,0),"0.00")</f>
        <v>0.00</v>
      </c>
      <c r="AF4105" s="46" t="str">
        <f>IFERROR(IF(AF$3=VLOOKUP($E4105,Template!$AK$5:$AM$17,3,FALSE),$AD4105*$F4105,0),"0.00")</f>
        <v>0.00</v>
      </c>
      <c r="AG4105" s="28">
        <f t="shared" si="11508"/>
        <v>0</v>
      </c>
      <c r="AH4105" s="13" t="s">
        <v>40</v>
      </c>
      <c r="AI4105" s="13" t="s">
        <v>41</v>
      </c>
      <c r="AK4105" s="14" t="s">
        <v>26</v>
      </c>
      <c r="AL4105" s="15">
        <v>0.15</v>
      </c>
      <c r="AM4105" s="16" t="s">
        <v>2</v>
      </c>
    </row>
    <row r="4106" spans="1:39" s="3" customFormat="1" ht="13.8" x14ac:dyDescent="0.25">
      <c r="A4106" s="7" t="str">
        <f t="shared" ref="A4106:C4106" si="11517">A4105</f>
        <v>(Enter Broadcasting Company Name)</v>
      </c>
      <c r="B4106" s="7" t="str">
        <f t="shared" si="11517"/>
        <v>(Enter Call Letters)</v>
      </c>
      <c r="C4106" s="8" t="str">
        <f t="shared" si="11517"/>
        <v>(Select AM/FM)</v>
      </c>
      <c r="D4106" s="30"/>
      <c r="E4106" s="8" t="str">
        <f t="shared" si="11510"/>
        <v>(Select Station Province)</v>
      </c>
      <c r="F4106" s="9" t="str">
        <f>IFERROR(VLOOKUP(E4106,Template!$AK$5:$AL$17,2,FALSE),"")</f>
        <v/>
      </c>
      <c r="G4106" s="42" t="s">
        <v>11</v>
      </c>
      <c r="H4106" s="42" t="s">
        <v>13</v>
      </c>
      <c r="I4106" s="32" t="s">
        <v>65</v>
      </c>
      <c r="J4106" s="32" t="s">
        <v>66</v>
      </c>
      <c r="K4106" s="33">
        <f t="shared" si="11492"/>
        <v>0</v>
      </c>
      <c r="L4106" s="33">
        <f t="shared" si="11493"/>
        <v>0</v>
      </c>
      <c r="M4106" s="34">
        <f t="shared" si="11491"/>
        <v>0</v>
      </c>
      <c r="N4106" s="34">
        <f t="shared" si="11511"/>
        <v>0</v>
      </c>
      <c r="O4106" s="34">
        <f t="shared" si="11494"/>
        <v>0</v>
      </c>
      <c r="P4106" s="12" t="str">
        <f t="shared" ref="P4106:Q4106" si="11518">P4105</f>
        <v>(Select Language)</v>
      </c>
      <c r="Q4106" s="12" t="str">
        <f t="shared" si="11518"/>
        <v>(Select Usage)</v>
      </c>
      <c r="R4106" s="33">
        <f t="shared" si="11495"/>
        <v>0</v>
      </c>
      <c r="S4106" s="33">
        <f t="shared" si="11496"/>
        <v>0</v>
      </c>
      <c r="T4106" s="33">
        <f t="shared" si="11497"/>
        <v>0</v>
      </c>
      <c r="U4106" s="33">
        <f t="shared" si="11498"/>
        <v>0</v>
      </c>
      <c r="V4106" s="33">
        <f t="shared" si="11499"/>
        <v>0</v>
      </c>
      <c r="W4106" s="33">
        <f t="shared" si="11500"/>
        <v>0</v>
      </c>
      <c r="X4106" s="33">
        <f t="shared" si="11501"/>
        <v>0</v>
      </c>
      <c r="Y4106" s="33">
        <f t="shared" si="11502"/>
        <v>0</v>
      </c>
      <c r="Z4106" s="33">
        <f t="shared" si="11503"/>
        <v>0</v>
      </c>
      <c r="AA4106" s="33">
        <f t="shared" si="11504"/>
        <v>0</v>
      </c>
      <c r="AB4106" s="33">
        <f t="shared" si="11505"/>
        <v>0</v>
      </c>
      <c r="AC4106" s="33">
        <f t="shared" si="11506"/>
        <v>0</v>
      </c>
      <c r="AD4106" s="26">
        <f t="shared" si="11507"/>
        <v>0</v>
      </c>
      <c r="AE4106" s="46" t="str">
        <f>IFERROR(IF(AE$3=VLOOKUP($E4106,Template!$AK$5:$AM$17,3,FALSE),$AD4106*$F4106,0),"0.00")</f>
        <v>0.00</v>
      </c>
      <c r="AF4106" s="46" t="str">
        <f>IFERROR(IF(AF$3=VLOOKUP($E4106,Template!$AK$5:$AM$17,3,FALSE),$AD4106*$F4106,0),"0.00")</f>
        <v>0.00</v>
      </c>
      <c r="AG4106" s="28">
        <f t="shared" si="11508"/>
        <v>0</v>
      </c>
      <c r="AH4106" s="13" t="s">
        <v>40</v>
      </c>
      <c r="AI4106" s="13" t="s">
        <v>41</v>
      </c>
      <c r="AK4106" s="14" t="s">
        <v>27</v>
      </c>
      <c r="AL4106" s="15">
        <v>0.15</v>
      </c>
      <c r="AM4106" s="16" t="s">
        <v>2</v>
      </c>
    </row>
    <row r="4107" spans="1:39" s="3" customFormat="1" ht="13.8" x14ac:dyDescent="0.25">
      <c r="A4107" s="7" t="str">
        <f t="shared" ref="A4107:C4107" si="11519">A4106</f>
        <v>(Enter Broadcasting Company Name)</v>
      </c>
      <c r="B4107" s="7" t="str">
        <f t="shared" si="11519"/>
        <v>(Enter Call Letters)</v>
      </c>
      <c r="C4107" s="8" t="str">
        <f t="shared" si="11519"/>
        <v>(Select AM/FM)</v>
      </c>
      <c r="D4107" s="30"/>
      <c r="E4107" s="8" t="str">
        <f t="shared" si="11510"/>
        <v>(Select Station Province)</v>
      </c>
      <c r="F4107" s="9" t="str">
        <f>IFERROR(VLOOKUP(E4107,Template!$AK$5:$AL$17,2,FALSE),"")</f>
        <v/>
      </c>
      <c r="G4107" s="42" t="s">
        <v>12</v>
      </c>
      <c r="H4107" s="42" t="s">
        <v>15</v>
      </c>
      <c r="I4107" s="32" t="s">
        <v>65</v>
      </c>
      <c r="J4107" s="32" t="s">
        <v>66</v>
      </c>
      <c r="K4107" s="33">
        <f t="shared" si="11492"/>
        <v>0</v>
      </c>
      <c r="L4107" s="33">
        <f t="shared" si="11493"/>
        <v>0</v>
      </c>
      <c r="M4107" s="34">
        <f t="shared" si="11491"/>
        <v>0</v>
      </c>
      <c r="N4107" s="34">
        <f t="shared" si="11511"/>
        <v>0</v>
      </c>
      <c r="O4107" s="34">
        <f t="shared" si="11494"/>
        <v>0</v>
      </c>
      <c r="P4107" s="12" t="str">
        <f t="shared" ref="P4107:Q4107" si="11520">P4106</f>
        <v>(Select Language)</v>
      </c>
      <c r="Q4107" s="12" t="str">
        <f t="shared" si="11520"/>
        <v>(Select Usage)</v>
      </c>
      <c r="R4107" s="33">
        <f t="shared" si="11495"/>
        <v>0</v>
      </c>
      <c r="S4107" s="33">
        <f t="shared" si="11496"/>
        <v>0</v>
      </c>
      <c r="T4107" s="33">
        <f t="shared" si="11497"/>
        <v>0</v>
      </c>
      <c r="U4107" s="33">
        <f t="shared" si="11498"/>
        <v>0</v>
      </c>
      <c r="V4107" s="33">
        <f t="shared" si="11499"/>
        <v>0</v>
      </c>
      <c r="W4107" s="33">
        <f t="shared" si="11500"/>
        <v>0</v>
      </c>
      <c r="X4107" s="33">
        <f t="shared" si="11501"/>
        <v>0</v>
      </c>
      <c r="Y4107" s="33">
        <f t="shared" si="11502"/>
        <v>0</v>
      </c>
      <c r="Z4107" s="33">
        <f t="shared" si="11503"/>
        <v>0</v>
      </c>
      <c r="AA4107" s="33">
        <f t="shared" si="11504"/>
        <v>0</v>
      </c>
      <c r="AB4107" s="33">
        <f t="shared" si="11505"/>
        <v>0</v>
      </c>
      <c r="AC4107" s="33">
        <f t="shared" si="11506"/>
        <v>0</v>
      </c>
      <c r="AD4107" s="26">
        <f>SUM(R4107:AC4107)</f>
        <v>0</v>
      </c>
      <c r="AE4107" s="46" t="str">
        <f>IFERROR(IF(AE$3=VLOOKUP($E4107,Template!$AK$5:$AM$17,3,FALSE),$AD4107*$F4107,0),"0.00")</f>
        <v>0.00</v>
      </c>
      <c r="AF4107" s="46" t="str">
        <f>IFERROR(IF(AF$3=VLOOKUP($E4107,Template!$AK$5:$AM$17,3,FALSE),$AD4107*$F4107,0),"0.00")</f>
        <v>0.00</v>
      </c>
      <c r="AG4107" s="28">
        <f t="shared" si="11508"/>
        <v>0</v>
      </c>
      <c r="AH4107" s="13" t="s">
        <v>40</v>
      </c>
      <c r="AI4107" s="13" t="s">
        <v>41</v>
      </c>
      <c r="AK4107" s="14" t="s">
        <v>28</v>
      </c>
      <c r="AL4107" s="15">
        <v>0.05</v>
      </c>
      <c r="AM4107" s="16" t="s">
        <v>3</v>
      </c>
    </row>
    <row r="4108" spans="1:39" s="3" customFormat="1" ht="13.8" x14ac:dyDescent="0.25">
      <c r="A4108" s="7" t="str">
        <f t="shared" ref="A4108:C4108" si="11521">A4107</f>
        <v>(Enter Broadcasting Company Name)</v>
      </c>
      <c r="B4108" s="7" t="str">
        <f t="shared" si="11521"/>
        <v>(Enter Call Letters)</v>
      </c>
      <c r="C4108" s="8" t="str">
        <f t="shared" si="11521"/>
        <v>(Select AM/FM)</v>
      </c>
      <c r="D4108" s="30"/>
      <c r="E4108" s="8" t="str">
        <f t="shared" si="11510"/>
        <v>(Select Station Province)</v>
      </c>
      <c r="F4108" s="9" t="str">
        <f>IFERROR(VLOOKUP(E4108,Template!$AK$5:$AL$17,2,FALSE),"")</f>
        <v/>
      </c>
      <c r="G4108" s="42" t="s">
        <v>13</v>
      </c>
      <c r="H4108" s="42" t="s">
        <v>16</v>
      </c>
      <c r="I4108" s="32" t="s">
        <v>65</v>
      </c>
      <c r="J4108" s="32" t="s">
        <v>66</v>
      </c>
      <c r="K4108" s="33">
        <f t="shared" si="11492"/>
        <v>0</v>
      </c>
      <c r="L4108" s="33">
        <f t="shared" si="11493"/>
        <v>0</v>
      </c>
      <c r="M4108" s="34">
        <f t="shared" si="11491"/>
        <v>0</v>
      </c>
      <c r="N4108" s="34">
        <f t="shared" si="11511"/>
        <v>0</v>
      </c>
      <c r="O4108" s="34">
        <f t="shared" si="11494"/>
        <v>0</v>
      </c>
      <c r="P4108" s="12" t="str">
        <f t="shared" ref="P4108:Q4108" si="11522">P4107</f>
        <v>(Select Language)</v>
      </c>
      <c r="Q4108" s="12" t="str">
        <f t="shared" si="11522"/>
        <v>(Select Usage)</v>
      </c>
      <c r="R4108" s="33">
        <f t="shared" si="11495"/>
        <v>0</v>
      </c>
      <c r="S4108" s="33">
        <f t="shared" si="11496"/>
        <v>0</v>
      </c>
      <c r="T4108" s="33">
        <f t="shared" si="11497"/>
        <v>0</v>
      </c>
      <c r="U4108" s="33">
        <f t="shared" si="11498"/>
        <v>0</v>
      </c>
      <c r="V4108" s="33">
        <f t="shared" si="11499"/>
        <v>0</v>
      </c>
      <c r="W4108" s="33">
        <f t="shared" si="11500"/>
        <v>0</v>
      </c>
      <c r="X4108" s="33">
        <f t="shared" si="11501"/>
        <v>0</v>
      </c>
      <c r="Y4108" s="33">
        <f t="shared" si="11502"/>
        <v>0</v>
      </c>
      <c r="Z4108" s="33">
        <f t="shared" si="11503"/>
        <v>0</v>
      </c>
      <c r="AA4108" s="33">
        <f t="shared" si="11504"/>
        <v>0</v>
      </c>
      <c r="AB4108" s="33">
        <f t="shared" si="11505"/>
        <v>0</v>
      </c>
      <c r="AC4108" s="33">
        <f t="shared" si="11506"/>
        <v>0</v>
      </c>
      <c r="AD4108" s="26">
        <f t="shared" ref="AD4108:AD4110" si="11523">SUM(R4108:AC4108)</f>
        <v>0</v>
      </c>
      <c r="AE4108" s="46" t="str">
        <f>IFERROR(IF(AE$3=VLOOKUP($E4108,Template!$AK$5:$AM$17,3,FALSE),$AD4108*$F4108,0),"0.00")</f>
        <v>0.00</v>
      </c>
      <c r="AF4108" s="46" t="str">
        <f>IFERROR(IF(AF$3=VLOOKUP($E4108,Template!$AK$5:$AM$17,3,FALSE),$AD4108*$F4108,0),"0.00")</f>
        <v>0.00</v>
      </c>
      <c r="AG4108" s="28">
        <f t="shared" si="11508"/>
        <v>0</v>
      </c>
      <c r="AH4108" s="13" t="s">
        <v>40</v>
      </c>
      <c r="AI4108" s="13" t="s">
        <v>41</v>
      </c>
      <c r="AK4108" s="14" t="s">
        <v>70</v>
      </c>
      <c r="AL4108" s="15">
        <v>0.05</v>
      </c>
      <c r="AM4108" s="16" t="s">
        <v>3</v>
      </c>
    </row>
    <row r="4109" spans="1:39" s="3" customFormat="1" ht="13.8" x14ac:dyDescent="0.25">
      <c r="A4109" s="7" t="str">
        <f t="shared" ref="A4109:C4109" si="11524">A4108</f>
        <v>(Enter Broadcasting Company Name)</v>
      </c>
      <c r="B4109" s="7" t="str">
        <f t="shared" si="11524"/>
        <v>(Enter Call Letters)</v>
      </c>
      <c r="C4109" s="8" t="str">
        <f t="shared" si="11524"/>
        <v>(Select AM/FM)</v>
      </c>
      <c r="D4109" s="30"/>
      <c r="E4109" s="8" t="str">
        <f t="shared" si="11510"/>
        <v>(Select Station Province)</v>
      </c>
      <c r="F4109" s="9" t="str">
        <f>IFERROR(VLOOKUP(E4109,Template!$AK$5:$AL$17,2,FALSE),"")</f>
        <v/>
      </c>
      <c r="G4109" s="42" t="s">
        <v>15</v>
      </c>
      <c r="H4109" s="42" t="s">
        <v>17</v>
      </c>
      <c r="I4109" s="32" t="s">
        <v>65</v>
      </c>
      <c r="J4109" s="32" t="s">
        <v>66</v>
      </c>
      <c r="K4109" s="33">
        <f t="shared" si="11492"/>
        <v>0</v>
      </c>
      <c r="L4109" s="33">
        <f t="shared" si="11493"/>
        <v>0</v>
      </c>
      <c r="M4109" s="34">
        <f t="shared" si="11491"/>
        <v>0</v>
      </c>
      <c r="N4109" s="34">
        <f t="shared" si="11511"/>
        <v>0</v>
      </c>
      <c r="O4109" s="34">
        <f t="shared" si="11494"/>
        <v>0</v>
      </c>
      <c r="P4109" s="12" t="str">
        <f t="shared" ref="P4109:Q4109" si="11525">P4108</f>
        <v>(Select Language)</v>
      </c>
      <c r="Q4109" s="12" t="str">
        <f t="shared" si="11525"/>
        <v>(Select Usage)</v>
      </c>
      <c r="R4109" s="33">
        <f t="shared" si="11495"/>
        <v>0</v>
      </c>
      <c r="S4109" s="33">
        <f t="shared" si="11496"/>
        <v>0</v>
      </c>
      <c r="T4109" s="33">
        <f t="shared" si="11497"/>
        <v>0</v>
      </c>
      <c r="U4109" s="33">
        <f t="shared" si="11498"/>
        <v>0</v>
      </c>
      <c r="V4109" s="33">
        <f t="shared" si="11499"/>
        <v>0</v>
      </c>
      <c r="W4109" s="33">
        <f t="shared" si="11500"/>
        <v>0</v>
      </c>
      <c r="X4109" s="33">
        <f t="shared" si="11501"/>
        <v>0</v>
      </c>
      <c r="Y4109" s="33">
        <f t="shared" si="11502"/>
        <v>0</v>
      </c>
      <c r="Z4109" s="33">
        <f t="shared" si="11503"/>
        <v>0</v>
      </c>
      <c r="AA4109" s="33">
        <f t="shared" si="11504"/>
        <v>0</v>
      </c>
      <c r="AB4109" s="33">
        <f t="shared" si="11505"/>
        <v>0</v>
      </c>
      <c r="AC4109" s="33">
        <f t="shared" si="11506"/>
        <v>0</v>
      </c>
      <c r="AD4109" s="26">
        <f t="shared" si="11523"/>
        <v>0</v>
      </c>
      <c r="AE4109" s="46" t="str">
        <f>IFERROR(IF(AE$3=VLOOKUP($E4109,Template!$AK$5:$AM$17,3,FALSE),$AD4109*$F4109,0),"0.00")</f>
        <v>0.00</v>
      </c>
      <c r="AF4109" s="46" t="str">
        <f>IFERROR(IF(AF$3=VLOOKUP($E4109,Template!$AK$5:$AM$17,3,FALSE),$AD4109*$F4109,0),"0.00")</f>
        <v>0.00</v>
      </c>
      <c r="AG4109" s="28">
        <f t="shared" si="11508"/>
        <v>0</v>
      </c>
      <c r="AH4109" s="13" t="s">
        <v>40</v>
      </c>
      <c r="AI4109" s="13" t="s">
        <v>41</v>
      </c>
      <c r="AK4109" s="14" t="s">
        <v>20</v>
      </c>
      <c r="AL4109" s="15">
        <v>0.13</v>
      </c>
      <c r="AM4109" s="16" t="s">
        <v>2</v>
      </c>
    </row>
    <row r="4110" spans="1:39" s="3" customFormat="1" ht="13.8" x14ac:dyDescent="0.25">
      <c r="A4110" s="7" t="str">
        <f t="shared" ref="A4110:C4110" si="11526">A4109</f>
        <v>(Enter Broadcasting Company Name)</v>
      </c>
      <c r="B4110" s="7" t="str">
        <f t="shared" si="11526"/>
        <v>(Enter Call Letters)</v>
      </c>
      <c r="C4110" s="8" t="str">
        <f t="shared" si="11526"/>
        <v>(Select AM/FM)</v>
      </c>
      <c r="D4110" s="30"/>
      <c r="E4110" s="8" t="str">
        <f t="shared" si="11510"/>
        <v>(Select Station Province)</v>
      </c>
      <c r="F4110" s="9" t="str">
        <f>IFERROR(VLOOKUP(E4110,Template!$AK$5:$AL$17,2,FALSE),"")</f>
        <v/>
      </c>
      <c r="G4110" s="42" t="s">
        <v>16</v>
      </c>
      <c r="H4110" s="42" t="s">
        <v>18</v>
      </c>
      <c r="I4110" s="32" t="s">
        <v>65</v>
      </c>
      <c r="J4110" s="32" t="s">
        <v>66</v>
      </c>
      <c r="K4110" s="33">
        <f t="shared" si="11492"/>
        <v>0</v>
      </c>
      <c r="L4110" s="33">
        <f t="shared" si="11493"/>
        <v>0</v>
      </c>
      <c r="M4110" s="34">
        <f t="shared" si="11491"/>
        <v>0</v>
      </c>
      <c r="N4110" s="34">
        <f t="shared" si="11511"/>
        <v>0</v>
      </c>
      <c r="O4110" s="34">
        <f t="shared" si="11494"/>
        <v>0</v>
      </c>
      <c r="P4110" s="12" t="str">
        <f t="shared" ref="P4110:Q4110" si="11527">P4109</f>
        <v>(Select Language)</v>
      </c>
      <c r="Q4110" s="12" t="str">
        <f t="shared" si="11527"/>
        <v>(Select Usage)</v>
      </c>
      <c r="R4110" s="33">
        <f t="shared" si="11495"/>
        <v>0</v>
      </c>
      <c r="S4110" s="33">
        <f t="shared" si="11496"/>
        <v>0</v>
      </c>
      <c r="T4110" s="33">
        <f t="shared" si="11497"/>
        <v>0</v>
      </c>
      <c r="U4110" s="33">
        <f t="shared" si="11498"/>
        <v>0</v>
      </c>
      <c r="V4110" s="33">
        <f t="shared" si="11499"/>
        <v>0</v>
      </c>
      <c r="W4110" s="33">
        <f t="shared" si="11500"/>
        <v>0</v>
      </c>
      <c r="X4110" s="33">
        <f t="shared" si="11501"/>
        <v>0</v>
      </c>
      <c r="Y4110" s="33">
        <f t="shared" si="11502"/>
        <v>0</v>
      </c>
      <c r="Z4110" s="33">
        <f t="shared" si="11503"/>
        <v>0</v>
      </c>
      <c r="AA4110" s="33">
        <f t="shared" si="11504"/>
        <v>0</v>
      </c>
      <c r="AB4110" s="33">
        <f t="shared" si="11505"/>
        <v>0</v>
      </c>
      <c r="AC4110" s="33">
        <f t="shared" si="11506"/>
        <v>0</v>
      </c>
      <c r="AD4110" s="26">
        <f t="shared" si="11523"/>
        <v>0</v>
      </c>
      <c r="AE4110" s="46" t="str">
        <f>IFERROR(IF(AE$3=VLOOKUP($E4110,Template!$AK$5:$AM$17,3,FALSE),$AD4110*$F4110,0),"0.00")</f>
        <v>0.00</v>
      </c>
      <c r="AF4110" s="46" t="str">
        <f>IFERROR(IF(AF$3=VLOOKUP($E4110,Template!$AK$5:$AM$17,3,FALSE),$AD4110*$F4110,0),"0.00")</f>
        <v>0.00</v>
      </c>
      <c r="AG4110" s="28">
        <f t="shared" si="11508"/>
        <v>0</v>
      </c>
      <c r="AH4110" s="13" t="s">
        <v>40</v>
      </c>
      <c r="AI4110" s="13" t="s">
        <v>41</v>
      </c>
      <c r="AK4110" s="14" t="s">
        <v>69</v>
      </c>
      <c r="AL4110" s="15">
        <v>0.15</v>
      </c>
      <c r="AM4110" s="16" t="s">
        <v>2</v>
      </c>
    </row>
    <row r="4111" spans="1:39" s="3" customFormat="1" ht="13.8" x14ac:dyDescent="0.25">
      <c r="A4111" s="7" t="str">
        <f t="shared" ref="A4111:C4111" si="11528">A4110</f>
        <v>(Enter Broadcasting Company Name)</v>
      </c>
      <c r="B4111" s="7" t="str">
        <f t="shared" si="11528"/>
        <v>(Enter Call Letters)</v>
      </c>
      <c r="C4111" s="8" t="str">
        <f t="shared" si="11528"/>
        <v>(Select AM/FM)</v>
      </c>
      <c r="D4111" s="30"/>
      <c r="E4111" s="8" t="str">
        <f t="shared" si="11510"/>
        <v>(Select Station Province)</v>
      </c>
      <c r="F4111" s="9" t="str">
        <f>IFERROR(VLOOKUP(E4111,Template!$AK$5:$AL$17,2,FALSE),"")</f>
        <v/>
      </c>
      <c r="G4111" s="42" t="s">
        <v>17</v>
      </c>
      <c r="H4111" s="42" t="s">
        <v>7</v>
      </c>
      <c r="I4111" s="32" t="s">
        <v>65</v>
      </c>
      <c r="J4111" s="32" t="s">
        <v>66</v>
      </c>
      <c r="K4111" s="33">
        <f t="shared" si="11492"/>
        <v>0</v>
      </c>
      <c r="L4111" s="33">
        <f t="shared" si="11493"/>
        <v>0</v>
      </c>
      <c r="M4111" s="34">
        <f t="shared" si="11491"/>
        <v>0</v>
      </c>
      <c r="N4111" s="34">
        <f t="shared" si="11511"/>
        <v>0</v>
      </c>
      <c r="O4111" s="34">
        <f t="shared" si="11494"/>
        <v>0</v>
      </c>
      <c r="P4111" s="12" t="str">
        <f t="shared" ref="P4111:Q4111" si="11529">P4110</f>
        <v>(Select Language)</v>
      </c>
      <c r="Q4111" s="12" t="str">
        <f t="shared" si="11529"/>
        <v>(Select Usage)</v>
      </c>
      <c r="R4111" s="33">
        <f t="shared" si="11495"/>
        <v>0</v>
      </c>
      <c r="S4111" s="33">
        <f t="shared" si="11496"/>
        <v>0</v>
      </c>
      <c r="T4111" s="33">
        <f t="shared" si="11497"/>
        <v>0</v>
      </c>
      <c r="U4111" s="33">
        <f t="shared" si="11498"/>
        <v>0</v>
      </c>
      <c r="V4111" s="33">
        <f t="shared" si="11499"/>
        <v>0</v>
      </c>
      <c r="W4111" s="33">
        <f t="shared" si="11500"/>
        <v>0</v>
      </c>
      <c r="X4111" s="33">
        <f t="shared" si="11501"/>
        <v>0</v>
      </c>
      <c r="Y4111" s="33">
        <f t="shared" si="11502"/>
        <v>0</v>
      </c>
      <c r="Z4111" s="33">
        <f t="shared" si="11503"/>
        <v>0</v>
      </c>
      <c r="AA4111" s="33">
        <f t="shared" si="11504"/>
        <v>0</v>
      </c>
      <c r="AB4111" s="33">
        <f t="shared" si="11505"/>
        <v>0</v>
      </c>
      <c r="AC4111" s="33">
        <f t="shared" si="11506"/>
        <v>0</v>
      </c>
      <c r="AD4111" s="26">
        <f>SUM(R4111:AC4111)</f>
        <v>0</v>
      </c>
      <c r="AE4111" s="46" t="str">
        <f>IFERROR(IF(AE$3=VLOOKUP($E4111,Template!$AK$5:$AM$17,3,FALSE),$AD4111*$F4111,0),"0.00")</f>
        <v>0.00</v>
      </c>
      <c r="AF4111" s="46" t="str">
        <f>IFERROR(IF(AF$3=VLOOKUP($E4111,Template!$AK$5:$AM$17,3,FALSE),$AD4111*$F4111,0),"0.00")</f>
        <v>0.00</v>
      </c>
      <c r="AG4111" s="28">
        <f t="shared" si="11508"/>
        <v>0</v>
      </c>
      <c r="AH4111" s="13" t="s">
        <v>40</v>
      </c>
      <c r="AI4111" s="13" t="s">
        <v>41</v>
      </c>
      <c r="AK4111" s="14" t="s">
        <v>29</v>
      </c>
      <c r="AL4111" s="15">
        <v>0.05</v>
      </c>
      <c r="AM4111" s="16" t="s">
        <v>3</v>
      </c>
    </row>
    <row r="4112" spans="1:39" s="3" customFormat="1" ht="13.8" x14ac:dyDescent="0.25">
      <c r="A4112" s="7" t="str">
        <f t="shared" ref="A4112:C4112" si="11530">A4111</f>
        <v>(Enter Broadcasting Company Name)</v>
      </c>
      <c r="B4112" s="7" t="str">
        <f t="shared" si="11530"/>
        <v>(Enter Call Letters)</v>
      </c>
      <c r="C4112" s="8" t="str">
        <f t="shared" si="11530"/>
        <v>(Select AM/FM)</v>
      </c>
      <c r="D4112" s="30"/>
      <c r="E4112" s="8" t="str">
        <f t="shared" si="11510"/>
        <v>(Select Station Province)</v>
      </c>
      <c r="F4112" s="9" t="str">
        <f>IFERROR(VLOOKUP(E4112,Template!$AK$5:$AL$17,2,FALSE),"")</f>
        <v/>
      </c>
      <c r="G4112" s="42" t="s">
        <v>18</v>
      </c>
      <c r="H4112" s="43" t="s">
        <v>8</v>
      </c>
      <c r="I4112" s="32" t="s">
        <v>65</v>
      </c>
      <c r="J4112" s="32" t="s">
        <v>66</v>
      </c>
      <c r="K4112" s="33">
        <f t="shared" si="11492"/>
        <v>0</v>
      </c>
      <c r="L4112" s="33">
        <f t="shared" si="11493"/>
        <v>0</v>
      </c>
      <c r="M4112" s="34">
        <f t="shared" si="11491"/>
        <v>0</v>
      </c>
      <c r="N4112" s="34">
        <f t="shared" si="11511"/>
        <v>0</v>
      </c>
      <c r="O4112" s="34">
        <f t="shared" si="11494"/>
        <v>0</v>
      </c>
      <c r="P4112" s="12" t="str">
        <f t="shared" ref="P4112:Q4112" si="11531">P4111</f>
        <v>(Select Language)</v>
      </c>
      <c r="Q4112" s="12" t="str">
        <f t="shared" si="11531"/>
        <v>(Select Usage)</v>
      </c>
      <c r="R4112" s="33">
        <f t="shared" si="11495"/>
        <v>0</v>
      </c>
      <c r="S4112" s="33">
        <f t="shared" si="11496"/>
        <v>0</v>
      </c>
      <c r="T4112" s="33">
        <f t="shared" si="11497"/>
        <v>0</v>
      </c>
      <c r="U4112" s="33">
        <f t="shared" si="11498"/>
        <v>0</v>
      </c>
      <c r="V4112" s="33">
        <f t="shared" si="11499"/>
        <v>0</v>
      </c>
      <c r="W4112" s="33">
        <f t="shared" si="11500"/>
        <v>0</v>
      </c>
      <c r="X4112" s="33">
        <f t="shared" si="11501"/>
        <v>0</v>
      </c>
      <c r="Y4112" s="33">
        <f t="shared" si="11502"/>
        <v>0</v>
      </c>
      <c r="Z4112" s="33">
        <f t="shared" si="11503"/>
        <v>0</v>
      </c>
      <c r="AA4112" s="33">
        <f t="shared" si="11504"/>
        <v>0</v>
      </c>
      <c r="AB4112" s="33">
        <f t="shared" si="11505"/>
        <v>0</v>
      </c>
      <c r="AC4112" s="33">
        <f t="shared" si="11506"/>
        <v>0</v>
      </c>
      <c r="AD4112" s="26">
        <f t="shared" ref="AD4112" si="11532">SUM(R4112:AC4112)</f>
        <v>0</v>
      </c>
      <c r="AE4112" s="46" t="str">
        <f>IFERROR(IF(AE$3=VLOOKUP($E4112,Template!$AK$5:$AM$17,3,FALSE),$AD4112*$F4112,0),"0.00")</f>
        <v>0.00</v>
      </c>
      <c r="AF4112" s="46" t="str">
        <f>IFERROR(IF(AF$3=VLOOKUP($E4112,Template!$AK$5:$AM$17,3,FALSE),$AD4112*$F4112,0),"0.00")</f>
        <v>0.00</v>
      </c>
      <c r="AG4112" s="28">
        <f t="shared" si="11508"/>
        <v>0</v>
      </c>
      <c r="AH4112" s="13" t="s">
        <v>40</v>
      </c>
      <c r="AI4112" s="13" t="s">
        <v>41</v>
      </c>
      <c r="AK4112" s="14" t="s">
        <v>21</v>
      </c>
      <c r="AL4112" s="15">
        <v>0.05</v>
      </c>
      <c r="AM4112" s="16" t="s">
        <v>3</v>
      </c>
    </row>
    <row r="4113" spans="1:39" ht="13.8" x14ac:dyDescent="0.25">
      <c r="A4113" s="19" t="s">
        <v>4</v>
      </c>
      <c r="B4113" s="19"/>
      <c r="C4113" s="20"/>
      <c r="D4113" s="20"/>
      <c r="E4113" s="20"/>
      <c r="F4113" s="20"/>
      <c r="G4113" s="44"/>
      <c r="H4113" s="44"/>
      <c r="I4113" s="21">
        <f t="shared" ref="I4113:K4113" si="11533">SUM(I4101:I4112)</f>
        <v>0</v>
      </c>
      <c r="J4113" s="21">
        <f t="shared" si="11533"/>
        <v>0</v>
      </c>
      <c r="K4113" s="21">
        <f t="shared" si="11533"/>
        <v>0</v>
      </c>
      <c r="L4113" s="21">
        <f>L4112</f>
        <v>0</v>
      </c>
      <c r="M4113" s="21">
        <f>SUM(M4101:M4112)</f>
        <v>0</v>
      </c>
      <c r="N4113" s="21">
        <f t="shared" ref="N4113:O4113" si="11534">SUM(N4101:N4112)</f>
        <v>0</v>
      </c>
      <c r="O4113" s="21">
        <f t="shared" si="11534"/>
        <v>0</v>
      </c>
      <c r="P4113" s="21"/>
      <c r="Q4113" s="22"/>
      <c r="R4113" s="21">
        <f t="shared" ref="R4113:AI4113" si="11535">SUM(R4101:R4112)</f>
        <v>0</v>
      </c>
      <c r="S4113" s="21">
        <f t="shared" si="11535"/>
        <v>0</v>
      </c>
      <c r="T4113" s="21">
        <f t="shared" si="11535"/>
        <v>0</v>
      </c>
      <c r="U4113" s="21">
        <f t="shared" si="11535"/>
        <v>0</v>
      </c>
      <c r="V4113" s="21">
        <f t="shared" si="11535"/>
        <v>0</v>
      </c>
      <c r="W4113" s="21">
        <f t="shared" si="11535"/>
        <v>0</v>
      </c>
      <c r="X4113" s="21">
        <f t="shared" si="11535"/>
        <v>0</v>
      </c>
      <c r="Y4113" s="21">
        <f t="shared" si="11535"/>
        <v>0</v>
      </c>
      <c r="Z4113" s="21">
        <f t="shared" si="11535"/>
        <v>0</v>
      </c>
      <c r="AA4113" s="21">
        <f t="shared" si="11535"/>
        <v>0</v>
      </c>
      <c r="AB4113" s="21">
        <f t="shared" si="11535"/>
        <v>0</v>
      </c>
      <c r="AC4113" s="21">
        <f t="shared" si="11535"/>
        <v>0</v>
      </c>
      <c r="AD4113" s="27">
        <f t="shared" si="11535"/>
        <v>0</v>
      </c>
      <c r="AE4113" s="21">
        <f t="shared" si="11535"/>
        <v>0</v>
      </c>
      <c r="AF4113" s="21">
        <f t="shared" si="11535"/>
        <v>0</v>
      </c>
      <c r="AG4113" s="27">
        <f t="shared" si="11535"/>
        <v>0</v>
      </c>
      <c r="AH4113" s="21">
        <f t="shared" si="11535"/>
        <v>0</v>
      </c>
      <c r="AI4113" s="21">
        <f t="shared" si="11535"/>
        <v>0</v>
      </c>
      <c r="AK4113" s="14" t="s">
        <v>71</v>
      </c>
      <c r="AL4113" s="15">
        <v>0.05</v>
      </c>
      <c r="AM4113" s="16" t="s">
        <v>3</v>
      </c>
    </row>
    <row r="4114" spans="1:39" x14ac:dyDescent="0.25">
      <c r="A4114" s="2"/>
      <c r="G4114" s="2"/>
      <c r="H4114" s="2"/>
      <c r="O4114" s="2"/>
      <c r="P4114" s="2"/>
    </row>
    <row r="4115" spans="1:39" ht="42" customHeight="1" x14ac:dyDescent="0.25">
      <c r="A4115" s="223" t="s">
        <v>63</v>
      </c>
      <c r="B4115" s="223" t="s">
        <v>43</v>
      </c>
      <c r="C4115" s="224" t="s">
        <v>19</v>
      </c>
      <c r="D4115" s="226"/>
      <c r="E4115" s="223" t="s">
        <v>14</v>
      </c>
      <c r="F4115" s="223" t="s">
        <v>38</v>
      </c>
      <c r="G4115" s="223" t="s">
        <v>1</v>
      </c>
      <c r="H4115" s="223" t="s">
        <v>5</v>
      </c>
      <c r="I4115" s="225" t="s">
        <v>31</v>
      </c>
      <c r="J4115" s="225" t="s">
        <v>32</v>
      </c>
      <c r="K4115" s="225" t="s">
        <v>48</v>
      </c>
      <c r="L4115" s="225" t="s">
        <v>0</v>
      </c>
      <c r="M4115" s="4" t="s">
        <v>45</v>
      </c>
      <c r="N4115" s="4" t="s">
        <v>46</v>
      </c>
      <c r="O4115" s="4" t="s">
        <v>47</v>
      </c>
      <c r="P4115" s="225" t="s">
        <v>50</v>
      </c>
      <c r="Q4115" s="225" t="s">
        <v>33</v>
      </c>
      <c r="R4115" s="4" t="s">
        <v>51</v>
      </c>
      <c r="S4115" s="4" t="s">
        <v>52</v>
      </c>
      <c r="T4115" s="4" t="s">
        <v>53</v>
      </c>
      <c r="U4115" s="4" t="s">
        <v>54</v>
      </c>
      <c r="V4115" s="4" t="s">
        <v>55</v>
      </c>
      <c r="W4115" s="4" t="s">
        <v>56</v>
      </c>
      <c r="X4115" s="4" t="s">
        <v>57</v>
      </c>
      <c r="Y4115" s="4" t="s">
        <v>58</v>
      </c>
      <c r="Z4115" s="4" t="s">
        <v>59</v>
      </c>
      <c r="AA4115" s="4" t="s">
        <v>62</v>
      </c>
      <c r="AB4115" s="4" t="s">
        <v>60</v>
      </c>
      <c r="AC4115" s="4" t="s">
        <v>61</v>
      </c>
      <c r="AD4115" s="233" t="s">
        <v>34</v>
      </c>
      <c r="AE4115" s="231" t="s">
        <v>2</v>
      </c>
      <c r="AF4115" s="231" t="s">
        <v>3</v>
      </c>
      <c r="AG4115" s="233" t="s">
        <v>35</v>
      </c>
      <c r="AH4115" s="223" t="s">
        <v>36</v>
      </c>
      <c r="AI4115" s="223" t="s">
        <v>37</v>
      </c>
      <c r="AK4115" s="229" t="s">
        <v>30</v>
      </c>
      <c r="AL4115" s="229"/>
      <c r="AM4115" s="229"/>
    </row>
    <row r="4116" spans="1:39" s="6" customFormat="1" ht="35.25" customHeight="1" x14ac:dyDescent="0.3">
      <c r="A4116" s="224"/>
      <c r="B4116" s="224"/>
      <c r="C4116" s="224"/>
      <c r="D4116" s="227"/>
      <c r="E4116" s="223"/>
      <c r="F4116" s="223"/>
      <c r="G4116" s="223"/>
      <c r="H4116" s="223"/>
      <c r="I4116" s="230"/>
      <c r="J4116" s="230"/>
      <c r="K4116" s="230"/>
      <c r="L4116" s="230"/>
      <c r="M4116" s="5">
        <v>0</v>
      </c>
      <c r="N4116" s="5">
        <v>625000</v>
      </c>
      <c r="O4116" s="5">
        <v>1250000</v>
      </c>
      <c r="P4116" s="225"/>
      <c r="Q4116" s="225"/>
      <c r="R4116" s="29">
        <v>4.95E-4</v>
      </c>
      <c r="S4116" s="29">
        <v>9.5200000000000005E-4</v>
      </c>
      <c r="T4116" s="29">
        <v>1.5900000000000001E-3</v>
      </c>
      <c r="U4116" s="29">
        <v>1.1169999999999999E-3</v>
      </c>
      <c r="V4116" s="29">
        <v>2.189E-3</v>
      </c>
      <c r="W4116" s="29">
        <v>4.5430000000000002E-3</v>
      </c>
      <c r="X4116" s="29">
        <v>8.8199999999999997E-4</v>
      </c>
      <c r="Y4116" s="29">
        <v>1.6949999999999999E-3</v>
      </c>
      <c r="Z4116" s="29">
        <v>2.8319999999999999E-3</v>
      </c>
      <c r="AA4116" s="29">
        <v>1.9889999999999999E-3</v>
      </c>
      <c r="AB4116" s="29">
        <v>3.8999999999999998E-3</v>
      </c>
      <c r="AC4116" s="29">
        <v>8.0949999999999998E-3</v>
      </c>
      <c r="AD4116" s="233"/>
      <c r="AE4116" s="232"/>
      <c r="AF4116" s="232"/>
      <c r="AG4116" s="234"/>
      <c r="AH4116" s="223"/>
      <c r="AI4116" s="223"/>
      <c r="AK4116" s="229"/>
      <c r="AL4116" s="229"/>
      <c r="AM4116" s="229"/>
    </row>
    <row r="4117" spans="1:39" s="3" customFormat="1" ht="13.8" x14ac:dyDescent="0.25">
      <c r="A4117" s="7" t="s">
        <v>44</v>
      </c>
      <c r="B4117" s="7" t="s">
        <v>42</v>
      </c>
      <c r="C4117" s="8" t="s">
        <v>39</v>
      </c>
      <c r="D4117" s="30"/>
      <c r="E4117" s="8" t="s">
        <v>64</v>
      </c>
      <c r="F4117" s="9" t="str">
        <f>IFERROR(VLOOKUP(E4117,Template!$AK$5:$AL$17,2,FALSE),"")</f>
        <v/>
      </c>
      <c r="G4117" s="41" t="s">
        <v>7</v>
      </c>
      <c r="H4117" s="41" t="s">
        <v>6</v>
      </c>
      <c r="I4117" s="32" t="s">
        <v>65</v>
      </c>
      <c r="J4117" s="32" t="s">
        <v>66</v>
      </c>
      <c r="K4117" s="33">
        <f>IFERROR(I4117+J4117,0)</f>
        <v>0</v>
      </c>
      <c r="L4117" s="33">
        <f>IFERROR(K4117,"")</f>
        <v>0</v>
      </c>
      <c r="M4117" s="34">
        <f t="shared" ref="M4117:M4128" si="11536">IF(L4117&lt;=$N$4,K4117,IF(L4116&gt;$N$4,0,$N$4-L4116))</f>
        <v>0</v>
      </c>
      <c r="N4117" s="34">
        <f>IF(AND(L4117&gt;$N$4,L4117&lt;=$O$4),K4117-M4117,IF(AND(L4116&gt;$N$4,L4116&lt;=$O$4),$O$4-L4116,IF(L4116&gt;$O$4,0,IF(L4117&lt;$N$4,0,MIN(L4117-$N$4,$N$4)))))</f>
        <v>0</v>
      </c>
      <c r="O4117" s="34">
        <f>IF(L4117&gt;$O$4,K4117-M4117-N4117,0)</f>
        <v>0</v>
      </c>
      <c r="P4117" s="12" t="s">
        <v>94</v>
      </c>
      <c r="Q4117" s="12" t="s">
        <v>68</v>
      </c>
      <c r="R4117" s="33">
        <f>IF(AND($Q4117="LOW",$P4117="French"),M4117*R$4,0)</f>
        <v>0</v>
      </c>
      <c r="S4117" s="33">
        <f>IF(AND($Q4117="LOW",$P4117="French"),N4117*S$4,0)</f>
        <v>0</v>
      </c>
      <c r="T4117" s="33">
        <f>IF(AND($Q4117="LOW",$P4117="French"),O4117*T$4,0)</f>
        <v>0</v>
      </c>
      <c r="U4117" s="33">
        <f>IF(AND($Q4117="HIGH",$P4117="French"),M4117*U$4,0)</f>
        <v>0</v>
      </c>
      <c r="V4117" s="33">
        <f>IF(AND($Q4117="HIGH",$P4117="French"),N4117*V$4,0)</f>
        <v>0</v>
      </c>
      <c r="W4117" s="33">
        <f>IF(AND($Q4117="HIGH",$P4117="French"),O4117*W$4,0)</f>
        <v>0</v>
      </c>
      <c r="X4117" s="33">
        <f>IF(AND($Q4117="LOW",$P4117="English"),M4117*X$4,0)</f>
        <v>0</v>
      </c>
      <c r="Y4117" s="33">
        <f>IF(AND($Q4117="LOW",$P4117="English"),N4117*Y$4,0)</f>
        <v>0</v>
      </c>
      <c r="Z4117" s="33">
        <f>IF(AND($Q4117="LOW",$P4117="English"),O4117*Z$4,0)</f>
        <v>0</v>
      </c>
      <c r="AA4117" s="33">
        <f>IF(AND($Q4117="HIGH",$P4117="English"),M4117*AA$4,0)</f>
        <v>0</v>
      </c>
      <c r="AB4117" s="33">
        <f>IF(AND($Q4117="HIGH",$P4117="English"),N4117*AB$4,0)</f>
        <v>0</v>
      </c>
      <c r="AC4117" s="33">
        <f>IF(AND($Q4117="HIGH",$P4117="English"),O4117*AC$4,0)</f>
        <v>0</v>
      </c>
      <c r="AD4117" s="26">
        <f>SUM(R4117:AC4117)</f>
        <v>0</v>
      </c>
      <c r="AE4117" s="46" t="str">
        <f>IFERROR(IF(AE$3=VLOOKUP($E4117,Template!$AK$5:$AM$17,3,FALSE),$AD4117*$F4117,0),"0.00")</f>
        <v>0.00</v>
      </c>
      <c r="AF4117" s="46" t="str">
        <f>IFERROR(IF(AF$3=VLOOKUP($E4117,Template!$AK$5:$AM$17,3,FALSE),$AD4117*$F4117,0),"0.00")</f>
        <v>0.00</v>
      </c>
      <c r="AG4117" s="28">
        <f>SUM(AD4117:AF4117)</f>
        <v>0</v>
      </c>
      <c r="AH4117" s="13" t="s">
        <v>40</v>
      </c>
      <c r="AI4117" s="13" t="s">
        <v>41</v>
      </c>
      <c r="AK4117" s="14" t="s">
        <v>25</v>
      </c>
      <c r="AL4117" s="15">
        <v>0.05</v>
      </c>
      <c r="AM4117" s="16" t="s">
        <v>3</v>
      </c>
    </row>
    <row r="4118" spans="1:39" s="3" customFormat="1" ht="13.8" x14ac:dyDescent="0.25">
      <c r="A4118" s="7" t="str">
        <f>A4117</f>
        <v>(Enter Broadcasting Company Name)</v>
      </c>
      <c r="B4118" s="7" t="str">
        <f>B4117</f>
        <v>(Enter Call Letters)</v>
      </c>
      <c r="C4118" s="8" t="str">
        <f>C4117</f>
        <v>(Select AM/FM)</v>
      </c>
      <c r="D4118" s="30"/>
      <c r="E4118" s="8" t="str">
        <f>E4117</f>
        <v>(Select Station Province)</v>
      </c>
      <c r="F4118" s="9" t="str">
        <f>IFERROR(VLOOKUP(E4118,Template!$AK$5:$AL$17,2,FALSE),"")</f>
        <v/>
      </c>
      <c r="G4118" s="42" t="s">
        <v>8</v>
      </c>
      <c r="H4118" s="42" t="s">
        <v>9</v>
      </c>
      <c r="I4118" s="32" t="s">
        <v>65</v>
      </c>
      <c r="J4118" s="32" t="s">
        <v>66</v>
      </c>
      <c r="K4118" s="33">
        <f t="shared" ref="K4118:K4128" si="11537">IFERROR(I4118+J4118,0)</f>
        <v>0</v>
      </c>
      <c r="L4118" s="33">
        <f t="shared" ref="L4118:L4128" si="11538">IFERROR(L4117+K4118,"")</f>
        <v>0</v>
      </c>
      <c r="M4118" s="34">
        <f t="shared" si="11536"/>
        <v>0</v>
      </c>
      <c r="N4118" s="34">
        <f>IF(AND(L4118&gt;$N$4,L4118&lt;=$O$4),K4118-M4118,IF(AND(L4117&gt;$N$4,L4117&lt;=$O$4),$O$4-L4117,IF(L4117&gt;$O$4,0,IF(L4118&lt;$N$4,0,MIN(L4118-$N$4,$N$4)))))</f>
        <v>0</v>
      </c>
      <c r="O4118" s="34">
        <f t="shared" ref="O4118:O4128" si="11539">IF(L4118&gt;$O$4,K4118-M4118-N4118,0)</f>
        <v>0</v>
      </c>
      <c r="P4118" s="12" t="str">
        <f>P4117</f>
        <v>(Select Language)</v>
      </c>
      <c r="Q4118" s="12" t="str">
        <f>Q4117</f>
        <v>(Select Usage)</v>
      </c>
      <c r="R4118" s="33">
        <f t="shared" ref="R4118:R4128" si="11540">IF(AND($Q4118="LOW",$P4118="French"),M4118*R$4,0)</f>
        <v>0</v>
      </c>
      <c r="S4118" s="33">
        <f t="shared" ref="S4118:S4128" si="11541">IF(AND($Q4118="LOW",$P4118="French"),N4118*S$4,0)</f>
        <v>0</v>
      </c>
      <c r="T4118" s="33">
        <f t="shared" ref="T4118:T4128" si="11542">IF(AND($Q4118="LOW",$P4118="French"),O4118*T$4,0)</f>
        <v>0</v>
      </c>
      <c r="U4118" s="33">
        <f t="shared" ref="U4118:U4128" si="11543">IF(AND($Q4118="HIGH",$P4118="French"),M4118*U$4,0)</f>
        <v>0</v>
      </c>
      <c r="V4118" s="33">
        <f t="shared" ref="V4118:V4128" si="11544">IF(AND($Q4118="HIGH",$P4118="French"),N4118*V$4,0)</f>
        <v>0</v>
      </c>
      <c r="W4118" s="33">
        <f t="shared" ref="W4118:W4128" si="11545">IF(AND($Q4118="HIGH",$P4118="French"),O4118*W$4,0)</f>
        <v>0</v>
      </c>
      <c r="X4118" s="33">
        <f t="shared" ref="X4118:X4128" si="11546">IF(AND($Q4118="LOW",$P4118="English"),M4118*X$4,0)</f>
        <v>0</v>
      </c>
      <c r="Y4118" s="33">
        <f t="shared" ref="Y4118:Y4128" si="11547">IF(AND($Q4118="LOW",$P4118="English"),N4118*Y$4,0)</f>
        <v>0</v>
      </c>
      <c r="Z4118" s="33">
        <f t="shared" ref="Z4118:Z4128" si="11548">IF(AND($Q4118="LOW",$P4118="English"),O4118*Z$4,0)</f>
        <v>0</v>
      </c>
      <c r="AA4118" s="33">
        <f t="shared" ref="AA4118:AA4128" si="11549">IF(AND($Q4118="HIGH",$P4118="English"),M4118*AA$4,0)</f>
        <v>0</v>
      </c>
      <c r="AB4118" s="33">
        <f t="shared" ref="AB4118:AB4128" si="11550">IF(AND($Q4118="HIGH",$P4118="English"),N4118*AB$4,0)</f>
        <v>0</v>
      </c>
      <c r="AC4118" s="33">
        <f t="shared" ref="AC4118:AC4128" si="11551">IF(AND($Q4118="HIGH",$P4118="English"),O4118*AC$4,0)</f>
        <v>0</v>
      </c>
      <c r="AD4118" s="26">
        <f t="shared" ref="AD4118:AD4122" si="11552">SUM(R4118:AC4118)</f>
        <v>0</v>
      </c>
      <c r="AE4118" s="46" t="str">
        <f>IFERROR(IF(AE$3=VLOOKUP($E4118,Template!$AK$5:$AM$17,3,FALSE),$AD4118*$F4118,0),"0.00")</f>
        <v>0.00</v>
      </c>
      <c r="AF4118" s="46" t="str">
        <f>IFERROR(IF(AF$3=VLOOKUP($E4118,Template!$AK$5:$AM$17,3,FALSE),$AD4118*$F4118,0),"0.00")</f>
        <v>0.00</v>
      </c>
      <c r="AG4118" s="28">
        <f t="shared" ref="AG4118:AG4128" si="11553">SUM(AD4118:AF4118)</f>
        <v>0</v>
      </c>
      <c r="AH4118" s="13" t="s">
        <v>40</v>
      </c>
      <c r="AI4118" s="13" t="s">
        <v>41</v>
      </c>
      <c r="AK4118" s="14" t="s">
        <v>23</v>
      </c>
      <c r="AL4118" s="15">
        <v>0.05</v>
      </c>
      <c r="AM4118" s="16" t="s">
        <v>3</v>
      </c>
    </row>
    <row r="4119" spans="1:39" s="3" customFormat="1" ht="13.8" x14ac:dyDescent="0.25">
      <c r="A4119" s="7" t="str">
        <f t="shared" ref="A4119:C4119" si="11554">A4118</f>
        <v>(Enter Broadcasting Company Name)</v>
      </c>
      <c r="B4119" s="7" t="str">
        <f t="shared" si="11554"/>
        <v>(Enter Call Letters)</v>
      </c>
      <c r="C4119" s="8" t="str">
        <f t="shared" si="11554"/>
        <v>(Select AM/FM)</v>
      </c>
      <c r="D4119" s="30"/>
      <c r="E4119" s="8" t="str">
        <f t="shared" ref="E4119:E4128" si="11555">E4118</f>
        <v>(Select Station Province)</v>
      </c>
      <c r="F4119" s="9" t="str">
        <f>IFERROR(VLOOKUP(E4119,Template!$AK$5:$AL$17,2,FALSE),"")</f>
        <v/>
      </c>
      <c r="G4119" s="42" t="s">
        <v>6</v>
      </c>
      <c r="H4119" s="42" t="s">
        <v>10</v>
      </c>
      <c r="I4119" s="32" t="s">
        <v>65</v>
      </c>
      <c r="J4119" s="32" t="s">
        <v>66</v>
      </c>
      <c r="K4119" s="33">
        <f t="shared" si="11537"/>
        <v>0</v>
      </c>
      <c r="L4119" s="33">
        <f t="shared" si="11538"/>
        <v>0</v>
      </c>
      <c r="M4119" s="34">
        <f t="shared" si="11536"/>
        <v>0</v>
      </c>
      <c r="N4119" s="34">
        <f t="shared" ref="N4119:N4128" si="11556">IF(AND(L4119&gt;$N$4,L4119&lt;=$O$4),K4119-M4119,IF(AND(L4118&gt;$N$4,L4118&lt;=$O$4),$O$4-L4118,IF(L4118&gt;$O$4,0,IF(L4119&lt;$N$4,0,MIN(L4119-$N$4,$N$4)))))</f>
        <v>0</v>
      </c>
      <c r="O4119" s="34">
        <f t="shared" si="11539"/>
        <v>0</v>
      </c>
      <c r="P4119" s="12" t="str">
        <f t="shared" ref="P4119:Q4119" si="11557">P4118</f>
        <v>(Select Language)</v>
      </c>
      <c r="Q4119" s="12" t="str">
        <f t="shared" si="11557"/>
        <v>(Select Usage)</v>
      </c>
      <c r="R4119" s="33">
        <f t="shared" si="11540"/>
        <v>0</v>
      </c>
      <c r="S4119" s="33">
        <f t="shared" si="11541"/>
        <v>0</v>
      </c>
      <c r="T4119" s="33">
        <f t="shared" si="11542"/>
        <v>0</v>
      </c>
      <c r="U4119" s="33">
        <f t="shared" si="11543"/>
        <v>0</v>
      </c>
      <c r="V4119" s="33">
        <f t="shared" si="11544"/>
        <v>0</v>
      </c>
      <c r="W4119" s="33">
        <f t="shared" si="11545"/>
        <v>0</v>
      </c>
      <c r="X4119" s="33">
        <f t="shared" si="11546"/>
        <v>0</v>
      </c>
      <c r="Y4119" s="33">
        <f t="shared" si="11547"/>
        <v>0</v>
      </c>
      <c r="Z4119" s="33">
        <f t="shared" si="11548"/>
        <v>0</v>
      </c>
      <c r="AA4119" s="33">
        <f t="shared" si="11549"/>
        <v>0</v>
      </c>
      <c r="AB4119" s="33">
        <f t="shared" si="11550"/>
        <v>0</v>
      </c>
      <c r="AC4119" s="33">
        <f t="shared" si="11551"/>
        <v>0</v>
      </c>
      <c r="AD4119" s="26">
        <f t="shared" si="11552"/>
        <v>0</v>
      </c>
      <c r="AE4119" s="46" t="str">
        <f>IFERROR(IF(AE$3=VLOOKUP($E4119,Template!$AK$5:$AM$17,3,FALSE),$AD4119*$F4119,0),"0.00")</f>
        <v>0.00</v>
      </c>
      <c r="AF4119" s="46" t="str">
        <f>IFERROR(IF(AF$3=VLOOKUP($E4119,Template!$AK$5:$AM$17,3,FALSE),$AD4119*$F4119,0),"0.00")</f>
        <v>0.00</v>
      </c>
      <c r="AG4119" s="28">
        <f t="shared" si="11553"/>
        <v>0</v>
      </c>
      <c r="AH4119" s="13" t="s">
        <v>40</v>
      </c>
      <c r="AI4119" s="13" t="s">
        <v>41</v>
      </c>
      <c r="AK4119" s="14" t="s">
        <v>24</v>
      </c>
      <c r="AL4119" s="15">
        <v>0.05</v>
      </c>
      <c r="AM4119" s="16" t="s">
        <v>3</v>
      </c>
    </row>
    <row r="4120" spans="1:39" s="3" customFormat="1" ht="13.8" x14ac:dyDescent="0.25">
      <c r="A4120" s="7" t="str">
        <f t="shared" ref="A4120:C4120" si="11558">A4119</f>
        <v>(Enter Broadcasting Company Name)</v>
      </c>
      <c r="B4120" s="7" t="str">
        <f t="shared" si="11558"/>
        <v>(Enter Call Letters)</v>
      </c>
      <c r="C4120" s="8" t="str">
        <f t="shared" si="11558"/>
        <v>(Select AM/FM)</v>
      </c>
      <c r="D4120" s="30"/>
      <c r="E4120" s="8" t="str">
        <f t="shared" si="11555"/>
        <v>(Select Station Province)</v>
      </c>
      <c r="F4120" s="9" t="str">
        <f>IFERROR(VLOOKUP(E4120,Template!$AK$5:$AL$17,2,FALSE),"")</f>
        <v/>
      </c>
      <c r="G4120" s="42" t="s">
        <v>9</v>
      </c>
      <c r="H4120" s="42" t="s">
        <v>11</v>
      </c>
      <c r="I4120" s="32" t="s">
        <v>65</v>
      </c>
      <c r="J4120" s="32" t="s">
        <v>66</v>
      </c>
      <c r="K4120" s="33">
        <f t="shared" si="11537"/>
        <v>0</v>
      </c>
      <c r="L4120" s="33">
        <f t="shared" si="11538"/>
        <v>0</v>
      </c>
      <c r="M4120" s="34">
        <f t="shared" si="11536"/>
        <v>0</v>
      </c>
      <c r="N4120" s="34">
        <f t="shared" si="11556"/>
        <v>0</v>
      </c>
      <c r="O4120" s="34">
        <f t="shared" si="11539"/>
        <v>0</v>
      </c>
      <c r="P4120" s="12" t="str">
        <f t="shared" ref="P4120:Q4120" si="11559">P4119</f>
        <v>(Select Language)</v>
      </c>
      <c r="Q4120" s="12" t="str">
        <f t="shared" si="11559"/>
        <v>(Select Usage)</v>
      </c>
      <c r="R4120" s="33">
        <f t="shared" si="11540"/>
        <v>0</v>
      </c>
      <c r="S4120" s="33">
        <f t="shared" si="11541"/>
        <v>0</v>
      </c>
      <c r="T4120" s="33">
        <f t="shared" si="11542"/>
        <v>0</v>
      </c>
      <c r="U4120" s="33">
        <f t="shared" si="11543"/>
        <v>0</v>
      </c>
      <c r="V4120" s="33">
        <f t="shared" si="11544"/>
        <v>0</v>
      </c>
      <c r="W4120" s="33">
        <f t="shared" si="11545"/>
        <v>0</v>
      </c>
      <c r="X4120" s="33">
        <f t="shared" si="11546"/>
        <v>0</v>
      </c>
      <c r="Y4120" s="33">
        <f t="shared" si="11547"/>
        <v>0</v>
      </c>
      <c r="Z4120" s="33">
        <f t="shared" si="11548"/>
        <v>0</v>
      </c>
      <c r="AA4120" s="33">
        <f t="shared" si="11549"/>
        <v>0</v>
      </c>
      <c r="AB4120" s="33">
        <f t="shared" si="11550"/>
        <v>0</v>
      </c>
      <c r="AC4120" s="33">
        <f t="shared" si="11551"/>
        <v>0</v>
      </c>
      <c r="AD4120" s="26">
        <f t="shared" si="11552"/>
        <v>0</v>
      </c>
      <c r="AE4120" s="46" t="str">
        <f>IFERROR(IF(AE$3=VLOOKUP($E4120,Template!$AK$5:$AM$17,3,FALSE),$AD4120*$F4120,0),"0.00")</f>
        <v>0.00</v>
      </c>
      <c r="AF4120" s="46" t="str">
        <f>IFERROR(IF(AF$3=VLOOKUP($E4120,Template!$AK$5:$AM$17,3,FALSE),$AD4120*$F4120,0),"0.00")</f>
        <v>0.00</v>
      </c>
      <c r="AG4120" s="28">
        <f t="shared" si="11553"/>
        <v>0</v>
      </c>
      <c r="AH4120" s="13" t="s">
        <v>40</v>
      </c>
      <c r="AI4120" s="13" t="s">
        <v>41</v>
      </c>
      <c r="AK4120" s="14" t="s">
        <v>22</v>
      </c>
      <c r="AL4120" s="15">
        <v>0.15</v>
      </c>
      <c r="AM4120" s="16" t="s">
        <v>2</v>
      </c>
    </row>
    <row r="4121" spans="1:39" s="3" customFormat="1" ht="13.8" x14ac:dyDescent="0.25">
      <c r="A4121" s="7" t="str">
        <f t="shared" ref="A4121:C4121" si="11560">A4120</f>
        <v>(Enter Broadcasting Company Name)</v>
      </c>
      <c r="B4121" s="7" t="str">
        <f t="shared" si="11560"/>
        <v>(Enter Call Letters)</v>
      </c>
      <c r="C4121" s="8" t="str">
        <f t="shared" si="11560"/>
        <v>(Select AM/FM)</v>
      </c>
      <c r="D4121" s="30"/>
      <c r="E4121" s="8" t="str">
        <f t="shared" si="11555"/>
        <v>(Select Station Province)</v>
      </c>
      <c r="F4121" s="9" t="str">
        <f>IFERROR(VLOOKUP(E4121,Template!$AK$5:$AL$17,2,FALSE),"")</f>
        <v/>
      </c>
      <c r="G4121" s="42" t="s">
        <v>10</v>
      </c>
      <c r="H4121" s="42" t="s">
        <v>12</v>
      </c>
      <c r="I4121" s="32" t="s">
        <v>65</v>
      </c>
      <c r="J4121" s="32" t="s">
        <v>66</v>
      </c>
      <c r="K4121" s="33">
        <f t="shared" si="11537"/>
        <v>0</v>
      </c>
      <c r="L4121" s="33">
        <f t="shared" si="11538"/>
        <v>0</v>
      </c>
      <c r="M4121" s="34">
        <f t="shared" si="11536"/>
        <v>0</v>
      </c>
      <c r="N4121" s="34">
        <f t="shared" si="11556"/>
        <v>0</v>
      </c>
      <c r="O4121" s="34">
        <f t="shared" si="11539"/>
        <v>0</v>
      </c>
      <c r="P4121" s="12" t="str">
        <f t="shared" ref="P4121:Q4121" si="11561">P4120</f>
        <v>(Select Language)</v>
      </c>
      <c r="Q4121" s="12" t="str">
        <f t="shared" si="11561"/>
        <v>(Select Usage)</v>
      </c>
      <c r="R4121" s="33">
        <f t="shared" si="11540"/>
        <v>0</v>
      </c>
      <c r="S4121" s="33">
        <f t="shared" si="11541"/>
        <v>0</v>
      </c>
      <c r="T4121" s="33">
        <f t="shared" si="11542"/>
        <v>0</v>
      </c>
      <c r="U4121" s="33">
        <f t="shared" si="11543"/>
        <v>0</v>
      </c>
      <c r="V4121" s="33">
        <f t="shared" si="11544"/>
        <v>0</v>
      </c>
      <c r="W4121" s="33">
        <f t="shared" si="11545"/>
        <v>0</v>
      </c>
      <c r="X4121" s="33">
        <f t="shared" si="11546"/>
        <v>0</v>
      </c>
      <c r="Y4121" s="33">
        <f t="shared" si="11547"/>
        <v>0</v>
      </c>
      <c r="Z4121" s="33">
        <f t="shared" si="11548"/>
        <v>0</v>
      </c>
      <c r="AA4121" s="33">
        <f t="shared" si="11549"/>
        <v>0</v>
      </c>
      <c r="AB4121" s="33">
        <f t="shared" si="11550"/>
        <v>0</v>
      </c>
      <c r="AC4121" s="33">
        <f t="shared" si="11551"/>
        <v>0</v>
      </c>
      <c r="AD4121" s="26">
        <f t="shared" si="11552"/>
        <v>0</v>
      </c>
      <c r="AE4121" s="46" t="str">
        <f>IFERROR(IF(AE$3=VLOOKUP($E4121,Template!$AK$5:$AM$17,3,FALSE),$AD4121*$F4121,0),"0.00")</f>
        <v>0.00</v>
      </c>
      <c r="AF4121" s="46" t="str">
        <f>IFERROR(IF(AF$3=VLOOKUP($E4121,Template!$AK$5:$AM$17,3,FALSE),$AD4121*$F4121,0),"0.00")</f>
        <v>0.00</v>
      </c>
      <c r="AG4121" s="28">
        <f t="shared" si="11553"/>
        <v>0</v>
      </c>
      <c r="AH4121" s="13" t="s">
        <v>40</v>
      </c>
      <c r="AI4121" s="13" t="s">
        <v>41</v>
      </c>
      <c r="AK4121" s="14" t="s">
        <v>26</v>
      </c>
      <c r="AL4121" s="15">
        <v>0.15</v>
      </c>
      <c r="AM4121" s="16" t="s">
        <v>2</v>
      </c>
    </row>
    <row r="4122" spans="1:39" s="3" customFormat="1" ht="13.8" x14ac:dyDescent="0.25">
      <c r="A4122" s="7" t="str">
        <f t="shared" ref="A4122:C4122" si="11562">A4121</f>
        <v>(Enter Broadcasting Company Name)</v>
      </c>
      <c r="B4122" s="7" t="str">
        <f t="shared" si="11562"/>
        <v>(Enter Call Letters)</v>
      </c>
      <c r="C4122" s="8" t="str">
        <f t="shared" si="11562"/>
        <v>(Select AM/FM)</v>
      </c>
      <c r="D4122" s="30"/>
      <c r="E4122" s="8" t="str">
        <f t="shared" si="11555"/>
        <v>(Select Station Province)</v>
      </c>
      <c r="F4122" s="9" t="str">
        <f>IFERROR(VLOOKUP(E4122,Template!$AK$5:$AL$17,2,FALSE),"")</f>
        <v/>
      </c>
      <c r="G4122" s="42" t="s">
        <v>11</v>
      </c>
      <c r="H4122" s="42" t="s">
        <v>13</v>
      </c>
      <c r="I4122" s="32" t="s">
        <v>65</v>
      </c>
      <c r="J4122" s="32" t="s">
        <v>66</v>
      </c>
      <c r="K4122" s="33">
        <f t="shared" si="11537"/>
        <v>0</v>
      </c>
      <c r="L4122" s="33">
        <f t="shared" si="11538"/>
        <v>0</v>
      </c>
      <c r="M4122" s="34">
        <f t="shared" si="11536"/>
        <v>0</v>
      </c>
      <c r="N4122" s="34">
        <f t="shared" si="11556"/>
        <v>0</v>
      </c>
      <c r="O4122" s="34">
        <f t="shared" si="11539"/>
        <v>0</v>
      </c>
      <c r="P4122" s="12" t="str">
        <f t="shared" ref="P4122:Q4122" si="11563">P4121</f>
        <v>(Select Language)</v>
      </c>
      <c r="Q4122" s="12" t="str">
        <f t="shared" si="11563"/>
        <v>(Select Usage)</v>
      </c>
      <c r="R4122" s="33">
        <f t="shared" si="11540"/>
        <v>0</v>
      </c>
      <c r="S4122" s="33">
        <f t="shared" si="11541"/>
        <v>0</v>
      </c>
      <c r="T4122" s="33">
        <f t="shared" si="11542"/>
        <v>0</v>
      </c>
      <c r="U4122" s="33">
        <f t="shared" si="11543"/>
        <v>0</v>
      </c>
      <c r="V4122" s="33">
        <f t="shared" si="11544"/>
        <v>0</v>
      </c>
      <c r="W4122" s="33">
        <f t="shared" si="11545"/>
        <v>0</v>
      </c>
      <c r="X4122" s="33">
        <f t="shared" si="11546"/>
        <v>0</v>
      </c>
      <c r="Y4122" s="33">
        <f t="shared" si="11547"/>
        <v>0</v>
      </c>
      <c r="Z4122" s="33">
        <f t="shared" si="11548"/>
        <v>0</v>
      </c>
      <c r="AA4122" s="33">
        <f t="shared" si="11549"/>
        <v>0</v>
      </c>
      <c r="AB4122" s="33">
        <f t="shared" si="11550"/>
        <v>0</v>
      </c>
      <c r="AC4122" s="33">
        <f t="shared" si="11551"/>
        <v>0</v>
      </c>
      <c r="AD4122" s="26">
        <f t="shared" si="11552"/>
        <v>0</v>
      </c>
      <c r="AE4122" s="46" t="str">
        <f>IFERROR(IF(AE$3=VLOOKUP($E4122,Template!$AK$5:$AM$17,3,FALSE),$AD4122*$F4122,0),"0.00")</f>
        <v>0.00</v>
      </c>
      <c r="AF4122" s="46" t="str">
        <f>IFERROR(IF(AF$3=VLOOKUP($E4122,Template!$AK$5:$AM$17,3,FALSE),$AD4122*$F4122,0),"0.00")</f>
        <v>0.00</v>
      </c>
      <c r="AG4122" s="28">
        <f t="shared" si="11553"/>
        <v>0</v>
      </c>
      <c r="AH4122" s="13" t="s">
        <v>40</v>
      </c>
      <c r="AI4122" s="13" t="s">
        <v>41</v>
      </c>
      <c r="AK4122" s="14" t="s">
        <v>27</v>
      </c>
      <c r="AL4122" s="15">
        <v>0.15</v>
      </c>
      <c r="AM4122" s="16" t="s">
        <v>2</v>
      </c>
    </row>
    <row r="4123" spans="1:39" s="3" customFormat="1" ht="13.8" x14ac:dyDescent="0.25">
      <c r="A4123" s="7" t="str">
        <f t="shared" ref="A4123:C4123" si="11564">A4122</f>
        <v>(Enter Broadcasting Company Name)</v>
      </c>
      <c r="B4123" s="7" t="str">
        <f t="shared" si="11564"/>
        <v>(Enter Call Letters)</v>
      </c>
      <c r="C4123" s="8" t="str">
        <f t="shared" si="11564"/>
        <v>(Select AM/FM)</v>
      </c>
      <c r="D4123" s="30"/>
      <c r="E4123" s="8" t="str">
        <f t="shared" si="11555"/>
        <v>(Select Station Province)</v>
      </c>
      <c r="F4123" s="9" t="str">
        <f>IFERROR(VLOOKUP(E4123,Template!$AK$5:$AL$17,2,FALSE),"")</f>
        <v/>
      </c>
      <c r="G4123" s="42" t="s">
        <v>12</v>
      </c>
      <c r="H4123" s="42" t="s">
        <v>15</v>
      </c>
      <c r="I4123" s="32" t="s">
        <v>65</v>
      </c>
      <c r="J4123" s="32" t="s">
        <v>66</v>
      </c>
      <c r="K4123" s="33">
        <f t="shared" si="11537"/>
        <v>0</v>
      </c>
      <c r="L4123" s="33">
        <f t="shared" si="11538"/>
        <v>0</v>
      </c>
      <c r="M4123" s="34">
        <f t="shared" si="11536"/>
        <v>0</v>
      </c>
      <c r="N4123" s="34">
        <f t="shared" si="11556"/>
        <v>0</v>
      </c>
      <c r="O4123" s="34">
        <f t="shared" si="11539"/>
        <v>0</v>
      </c>
      <c r="P4123" s="12" t="str">
        <f t="shared" ref="P4123:Q4123" si="11565">P4122</f>
        <v>(Select Language)</v>
      </c>
      <c r="Q4123" s="12" t="str">
        <f t="shared" si="11565"/>
        <v>(Select Usage)</v>
      </c>
      <c r="R4123" s="33">
        <f t="shared" si="11540"/>
        <v>0</v>
      </c>
      <c r="S4123" s="33">
        <f t="shared" si="11541"/>
        <v>0</v>
      </c>
      <c r="T4123" s="33">
        <f t="shared" si="11542"/>
        <v>0</v>
      </c>
      <c r="U4123" s="33">
        <f t="shared" si="11543"/>
        <v>0</v>
      </c>
      <c r="V4123" s="33">
        <f t="shared" si="11544"/>
        <v>0</v>
      </c>
      <c r="W4123" s="33">
        <f t="shared" si="11545"/>
        <v>0</v>
      </c>
      <c r="X4123" s="33">
        <f t="shared" si="11546"/>
        <v>0</v>
      </c>
      <c r="Y4123" s="33">
        <f t="shared" si="11547"/>
        <v>0</v>
      </c>
      <c r="Z4123" s="33">
        <f t="shared" si="11548"/>
        <v>0</v>
      </c>
      <c r="AA4123" s="33">
        <f t="shared" si="11549"/>
        <v>0</v>
      </c>
      <c r="AB4123" s="33">
        <f t="shared" si="11550"/>
        <v>0</v>
      </c>
      <c r="AC4123" s="33">
        <f t="shared" si="11551"/>
        <v>0</v>
      </c>
      <c r="AD4123" s="26">
        <f>SUM(R4123:AC4123)</f>
        <v>0</v>
      </c>
      <c r="AE4123" s="46" t="str">
        <f>IFERROR(IF(AE$3=VLOOKUP($E4123,Template!$AK$5:$AM$17,3,FALSE),$AD4123*$F4123,0),"0.00")</f>
        <v>0.00</v>
      </c>
      <c r="AF4123" s="46" t="str">
        <f>IFERROR(IF(AF$3=VLOOKUP($E4123,Template!$AK$5:$AM$17,3,FALSE),$AD4123*$F4123,0),"0.00")</f>
        <v>0.00</v>
      </c>
      <c r="AG4123" s="28">
        <f t="shared" si="11553"/>
        <v>0</v>
      </c>
      <c r="AH4123" s="13" t="s">
        <v>40</v>
      </c>
      <c r="AI4123" s="13" t="s">
        <v>41</v>
      </c>
      <c r="AK4123" s="14" t="s">
        <v>28</v>
      </c>
      <c r="AL4123" s="15">
        <v>0.05</v>
      </c>
      <c r="AM4123" s="16" t="s">
        <v>3</v>
      </c>
    </row>
    <row r="4124" spans="1:39" s="3" customFormat="1" ht="13.8" x14ac:dyDescent="0.25">
      <c r="A4124" s="7" t="str">
        <f t="shared" ref="A4124:C4124" si="11566">A4123</f>
        <v>(Enter Broadcasting Company Name)</v>
      </c>
      <c r="B4124" s="7" t="str">
        <f t="shared" si="11566"/>
        <v>(Enter Call Letters)</v>
      </c>
      <c r="C4124" s="8" t="str">
        <f t="shared" si="11566"/>
        <v>(Select AM/FM)</v>
      </c>
      <c r="D4124" s="30"/>
      <c r="E4124" s="8" t="str">
        <f t="shared" si="11555"/>
        <v>(Select Station Province)</v>
      </c>
      <c r="F4124" s="9" t="str">
        <f>IFERROR(VLOOKUP(E4124,Template!$AK$5:$AL$17,2,FALSE),"")</f>
        <v/>
      </c>
      <c r="G4124" s="42" t="s">
        <v>13</v>
      </c>
      <c r="H4124" s="42" t="s">
        <v>16</v>
      </c>
      <c r="I4124" s="32" t="s">
        <v>65</v>
      </c>
      <c r="J4124" s="32" t="s">
        <v>66</v>
      </c>
      <c r="K4124" s="33">
        <f t="shared" si="11537"/>
        <v>0</v>
      </c>
      <c r="L4124" s="33">
        <f t="shared" si="11538"/>
        <v>0</v>
      </c>
      <c r="M4124" s="34">
        <f t="shared" si="11536"/>
        <v>0</v>
      </c>
      <c r="N4124" s="34">
        <f t="shared" si="11556"/>
        <v>0</v>
      </c>
      <c r="O4124" s="34">
        <f t="shared" si="11539"/>
        <v>0</v>
      </c>
      <c r="P4124" s="12" t="str">
        <f t="shared" ref="P4124:Q4124" si="11567">P4123</f>
        <v>(Select Language)</v>
      </c>
      <c r="Q4124" s="12" t="str">
        <f t="shared" si="11567"/>
        <v>(Select Usage)</v>
      </c>
      <c r="R4124" s="33">
        <f t="shared" si="11540"/>
        <v>0</v>
      </c>
      <c r="S4124" s="33">
        <f t="shared" si="11541"/>
        <v>0</v>
      </c>
      <c r="T4124" s="33">
        <f t="shared" si="11542"/>
        <v>0</v>
      </c>
      <c r="U4124" s="33">
        <f t="shared" si="11543"/>
        <v>0</v>
      </c>
      <c r="V4124" s="33">
        <f t="shared" si="11544"/>
        <v>0</v>
      </c>
      <c r="W4124" s="33">
        <f t="shared" si="11545"/>
        <v>0</v>
      </c>
      <c r="X4124" s="33">
        <f t="shared" si="11546"/>
        <v>0</v>
      </c>
      <c r="Y4124" s="33">
        <f t="shared" si="11547"/>
        <v>0</v>
      </c>
      <c r="Z4124" s="33">
        <f t="shared" si="11548"/>
        <v>0</v>
      </c>
      <c r="AA4124" s="33">
        <f t="shared" si="11549"/>
        <v>0</v>
      </c>
      <c r="AB4124" s="33">
        <f t="shared" si="11550"/>
        <v>0</v>
      </c>
      <c r="AC4124" s="33">
        <f t="shared" si="11551"/>
        <v>0</v>
      </c>
      <c r="AD4124" s="26">
        <f t="shared" ref="AD4124:AD4126" si="11568">SUM(R4124:AC4124)</f>
        <v>0</v>
      </c>
      <c r="AE4124" s="46" t="str">
        <f>IFERROR(IF(AE$3=VLOOKUP($E4124,Template!$AK$5:$AM$17,3,FALSE),$AD4124*$F4124,0),"0.00")</f>
        <v>0.00</v>
      </c>
      <c r="AF4124" s="46" t="str">
        <f>IFERROR(IF(AF$3=VLOOKUP($E4124,Template!$AK$5:$AM$17,3,FALSE),$AD4124*$F4124,0),"0.00")</f>
        <v>0.00</v>
      </c>
      <c r="AG4124" s="28">
        <f t="shared" si="11553"/>
        <v>0</v>
      </c>
      <c r="AH4124" s="13" t="s">
        <v>40</v>
      </c>
      <c r="AI4124" s="13" t="s">
        <v>41</v>
      </c>
      <c r="AK4124" s="14" t="s">
        <v>70</v>
      </c>
      <c r="AL4124" s="15">
        <v>0.05</v>
      </c>
      <c r="AM4124" s="16" t="s">
        <v>3</v>
      </c>
    </row>
    <row r="4125" spans="1:39" s="3" customFormat="1" ht="13.8" x14ac:dyDescent="0.25">
      <c r="A4125" s="7" t="str">
        <f t="shared" ref="A4125:C4125" si="11569">A4124</f>
        <v>(Enter Broadcasting Company Name)</v>
      </c>
      <c r="B4125" s="7" t="str">
        <f t="shared" si="11569"/>
        <v>(Enter Call Letters)</v>
      </c>
      <c r="C4125" s="8" t="str">
        <f t="shared" si="11569"/>
        <v>(Select AM/FM)</v>
      </c>
      <c r="D4125" s="30"/>
      <c r="E4125" s="8" t="str">
        <f t="shared" si="11555"/>
        <v>(Select Station Province)</v>
      </c>
      <c r="F4125" s="9" t="str">
        <f>IFERROR(VLOOKUP(E4125,Template!$AK$5:$AL$17,2,FALSE),"")</f>
        <v/>
      </c>
      <c r="G4125" s="42" t="s">
        <v>15</v>
      </c>
      <c r="H4125" s="42" t="s">
        <v>17</v>
      </c>
      <c r="I4125" s="32" t="s">
        <v>65</v>
      </c>
      <c r="J4125" s="32" t="s">
        <v>66</v>
      </c>
      <c r="K4125" s="33">
        <f t="shared" si="11537"/>
        <v>0</v>
      </c>
      <c r="L4125" s="33">
        <f t="shared" si="11538"/>
        <v>0</v>
      </c>
      <c r="M4125" s="34">
        <f t="shared" si="11536"/>
        <v>0</v>
      </c>
      <c r="N4125" s="34">
        <f t="shared" si="11556"/>
        <v>0</v>
      </c>
      <c r="O4125" s="34">
        <f t="shared" si="11539"/>
        <v>0</v>
      </c>
      <c r="P4125" s="12" t="str">
        <f t="shared" ref="P4125:Q4125" si="11570">P4124</f>
        <v>(Select Language)</v>
      </c>
      <c r="Q4125" s="12" t="str">
        <f t="shared" si="11570"/>
        <v>(Select Usage)</v>
      </c>
      <c r="R4125" s="33">
        <f t="shared" si="11540"/>
        <v>0</v>
      </c>
      <c r="S4125" s="33">
        <f t="shared" si="11541"/>
        <v>0</v>
      </c>
      <c r="T4125" s="33">
        <f t="shared" si="11542"/>
        <v>0</v>
      </c>
      <c r="U4125" s="33">
        <f t="shared" si="11543"/>
        <v>0</v>
      </c>
      <c r="V4125" s="33">
        <f t="shared" si="11544"/>
        <v>0</v>
      </c>
      <c r="W4125" s="33">
        <f t="shared" si="11545"/>
        <v>0</v>
      </c>
      <c r="X4125" s="33">
        <f t="shared" si="11546"/>
        <v>0</v>
      </c>
      <c r="Y4125" s="33">
        <f t="shared" si="11547"/>
        <v>0</v>
      </c>
      <c r="Z4125" s="33">
        <f t="shared" si="11548"/>
        <v>0</v>
      </c>
      <c r="AA4125" s="33">
        <f t="shared" si="11549"/>
        <v>0</v>
      </c>
      <c r="AB4125" s="33">
        <f t="shared" si="11550"/>
        <v>0</v>
      </c>
      <c r="AC4125" s="33">
        <f t="shared" si="11551"/>
        <v>0</v>
      </c>
      <c r="AD4125" s="26">
        <f t="shared" si="11568"/>
        <v>0</v>
      </c>
      <c r="AE4125" s="46" t="str">
        <f>IFERROR(IF(AE$3=VLOOKUP($E4125,Template!$AK$5:$AM$17,3,FALSE),$AD4125*$F4125,0),"0.00")</f>
        <v>0.00</v>
      </c>
      <c r="AF4125" s="46" t="str">
        <f>IFERROR(IF(AF$3=VLOOKUP($E4125,Template!$AK$5:$AM$17,3,FALSE),$AD4125*$F4125,0),"0.00")</f>
        <v>0.00</v>
      </c>
      <c r="AG4125" s="28">
        <f t="shared" si="11553"/>
        <v>0</v>
      </c>
      <c r="AH4125" s="13" t="s">
        <v>40</v>
      </c>
      <c r="AI4125" s="13" t="s">
        <v>41</v>
      </c>
      <c r="AK4125" s="14" t="s">
        <v>20</v>
      </c>
      <c r="AL4125" s="15">
        <v>0.13</v>
      </c>
      <c r="AM4125" s="16" t="s">
        <v>2</v>
      </c>
    </row>
    <row r="4126" spans="1:39" s="3" customFormat="1" ht="13.8" x14ac:dyDescent="0.25">
      <c r="A4126" s="7" t="str">
        <f t="shared" ref="A4126:C4126" si="11571">A4125</f>
        <v>(Enter Broadcasting Company Name)</v>
      </c>
      <c r="B4126" s="7" t="str">
        <f t="shared" si="11571"/>
        <v>(Enter Call Letters)</v>
      </c>
      <c r="C4126" s="8" t="str">
        <f t="shared" si="11571"/>
        <v>(Select AM/FM)</v>
      </c>
      <c r="D4126" s="30"/>
      <c r="E4126" s="8" t="str">
        <f t="shared" si="11555"/>
        <v>(Select Station Province)</v>
      </c>
      <c r="F4126" s="9" t="str">
        <f>IFERROR(VLOOKUP(E4126,Template!$AK$5:$AL$17,2,FALSE),"")</f>
        <v/>
      </c>
      <c r="G4126" s="42" t="s">
        <v>16</v>
      </c>
      <c r="H4126" s="42" t="s">
        <v>18</v>
      </c>
      <c r="I4126" s="32" t="s">
        <v>65</v>
      </c>
      <c r="J4126" s="32" t="s">
        <v>66</v>
      </c>
      <c r="K4126" s="33">
        <f t="shared" si="11537"/>
        <v>0</v>
      </c>
      <c r="L4126" s="33">
        <f t="shared" si="11538"/>
        <v>0</v>
      </c>
      <c r="M4126" s="34">
        <f t="shared" si="11536"/>
        <v>0</v>
      </c>
      <c r="N4126" s="34">
        <f t="shared" si="11556"/>
        <v>0</v>
      </c>
      <c r="O4126" s="34">
        <f t="shared" si="11539"/>
        <v>0</v>
      </c>
      <c r="P4126" s="12" t="str">
        <f t="shared" ref="P4126:Q4126" si="11572">P4125</f>
        <v>(Select Language)</v>
      </c>
      <c r="Q4126" s="12" t="str">
        <f t="shared" si="11572"/>
        <v>(Select Usage)</v>
      </c>
      <c r="R4126" s="33">
        <f t="shared" si="11540"/>
        <v>0</v>
      </c>
      <c r="S4126" s="33">
        <f t="shared" si="11541"/>
        <v>0</v>
      </c>
      <c r="T4126" s="33">
        <f t="shared" si="11542"/>
        <v>0</v>
      </c>
      <c r="U4126" s="33">
        <f t="shared" si="11543"/>
        <v>0</v>
      </c>
      <c r="V4126" s="33">
        <f t="shared" si="11544"/>
        <v>0</v>
      </c>
      <c r="W4126" s="33">
        <f t="shared" si="11545"/>
        <v>0</v>
      </c>
      <c r="X4126" s="33">
        <f t="shared" si="11546"/>
        <v>0</v>
      </c>
      <c r="Y4126" s="33">
        <f t="shared" si="11547"/>
        <v>0</v>
      </c>
      <c r="Z4126" s="33">
        <f t="shared" si="11548"/>
        <v>0</v>
      </c>
      <c r="AA4126" s="33">
        <f t="shared" si="11549"/>
        <v>0</v>
      </c>
      <c r="AB4126" s="33">
        <f t="shared" si="11550"/>
        <v>0</v>
      </c>
      <c r="AC4126" s="33">
        <f t="shared" si="11551"/>
        <v>0</v>
      </c>
      <c r="AD4126" s="26">
        <f t="shared" si="11568"/>
        <v>0</v>
      </c>
      <c r="AE4126" s="46" t="str">
        <f>IFERROR(IF(AE$3=VLOOKUP($E4126,Template!$AK$5:$AM$17,3,FALSE),$AD4126*$F4126,0),"0.00")</f>
        <v>0.00</v>
      </c>
      <c r="AF4126" s="46" t="str">
        <f>IFERROR(IF(AF$3=VLOOKUP($E4126,Template!$AK$5:$AM$17,3,FALSE),$AD4126*$F4126,0),"0.00")</f>
        <v>0.00</v>
      </c>
      <c r="AG4126" s="28">
        <f t="shared" si="11553"/>
        <v>0</v>
      </c>
      <c r="AH4126" s="13" t="s">
        <v>40</v>
      </c>
      <c r="AI4126" s="13" t="s">
        <v>41</v>
      </c>
      <c r="AK4126" s="14" t="s">
        <v>69</v>
      </c>
      <c r="AL4126" s="15">
        <v>0.15</v>
      </c>
      <c r="AM4126" s="16" t="s">
        <v>2</v>
      </c>
    </row>
    <row r="4127" spans="1:39" s="3" customFormat="1" ht="13.8" x14ac:dyDescent="0.25">
      <c r="A4127" s="7" t="str">
        <f t="shared" ref="A4127:C4127" si="11573">A4126</f>
        <v>(Enter Broadcasting Company Name)</v>
      </c>
      <c r="B4127" s="7" t="str">
        <f t="shared" si="11573"/>
        <v>(Enter Call Letters)</v>
      </c>
      <c r="C4127" s="8" t="str">
        <f t="shared" si="11573"/>
        <v>(Select AM/FM)</v>
      </c>
      <c r="D4127" s="30"/>
      <c r="E4127" s="8" t="str">
        <f t="shared" si="11555"/>
        <v>(Select Station Province)</v>
      </c>
      <c r="F4127" s="9" t="str">
        <f>IFERROR(VLOOKUP(E4127,Template!$AK$5:$AL$17,2,FALSE),"")</f>
        <v/>
      </c>
      <c r="G4127" s="42" t="s">
        <v>17</v>
      </c>
      <c r="H4127" s="42" t="s">
        <v>7</v>
      </c>
      <c r="I4127" s="32" t="s">
        <v>65</v>
      </c>
      <c r="J4127" s="32" t="s">
        <v>66</v>
      </c>
      <c r="K4127" s="33">
        <f t="shared" si="11537"/>
        <v>0</v>
      </c>
      <c r="L4127" s="33">
        <f t="shared" si="11538"/>
        <v>0</v>
      </c>
      <c r="M4127" s="34">
        <f t="shared" si="11536"/>
        <v>0</v>
      </c>
      <c r="N4127" s="34">
        <f t="shared" si="11556"/>
        <v>0</v>
      </c>
      <c r="O4127" s="34">
        <f t="shared" si="11539"/>
        <v>0</v>
      </c>
      <c r="P4127" s="12" t="str">
        <f t="shared" ref="P4127:Q4127" si="11574">P4126</f>
        <v>(Select Language)</v>
      </c>
      <c r="Q4127" s="12" t="str">
        <f t="shared" si="11574"/>
        <v>(Select Usage)</v>
      </c>
      <c r="R4127" s="33">
        <f t="shared" si="11540"/>
        <v>0</v>
      </c>
      <c r="S4127" s="33">
        <f t="shared" si="11541"/>
        <v>0</v>
      </c>
      <c r="T4127" s="33">
        <f t="shared" si="11542"/>
        <v>0</v>
      </c>
      <c r="U4127" s="33">
        <f t="shared" si="11543"/>
        <v>0</v>
      </c>
      <c r="V4127" s="33">
        <f t="shared" si="11544"/>
        <v>0</v>
      </c>
      <c r="W4127" s="33">
        <f t="shared" si="11545"/>
        <v>0</v>
      </c>
      <c r="X4127" s="33">
        <f t="shared" si="11546"/>
        <v>0</v>
      </c>
      <c r="Y4127" s="33">
        <f t="shared" si="11547"/>
        <v>0</v>
      </c>
      <c r="Z4127" s="33">
        <f t="shared" si="11548"/>
        <v>0</v>
      </c>
      <c r="AA4127" s="33">
        <f t="shared" si="11549"/>
        <v>0</v>
      </c>
      <c r="AB4127" s="33">
        <f t="shared" si="11550"/>
        <v>0</v>
      </c>
      <c r="AC4127" s="33">
        <f t="shared" si="11551"/>
        <v>0</v>
      </c>
      <c r="AD4127" s="26">
        <f>SUM(R4127:AC4127)</f>
        <v>0</v>
      </c>
      <c r="AE4127" s="46" t="str">
        <f>IFERROR(IF(AE$3=VLOOKUP($E4127,Template!$AK$5:$AM$17,3,FALSE),$AD4127*$F4127,0),"0.00")</f>
        <v>0.00</v>
      </c>
      <c r="AF4127" s="46" t="str">
        <f>IFERROR(IF(AF$3=VLOOKUP($E4127,Template!$AK$5:$AM$17,3,FALSE),$AD4127*$F4127,0),"0.00")</f>
        <v>0.00</v>
      </c>
      <c r="AG4127" s="28">
        <f t="shared" si="11553"/>
        <v>0</v>
      </c>
      <c r="AH4127" s="13" t="s">
        <v>40</v>
      </c>
      <c r="AI4127" s="13" t="s">
        <v>41</v>
      </c>
      <c r="AK4127" s="14" t="s">
        <v>29</v>
      </c>
      <c r="AL4127" s="15">
        <v>0.05</v>
      </c>
      <c r="AM4127" s="16" t="s">
        <v>3</v>
      </c>
    </row>
    <row r="4128" spans="1:39" s="3" customFormat="1" ht="13.8" x14ac:dyDescent="0.25">
      <c r="A4128" s="7" t="str">
        <f t="shared" ref="A4128:C4128" si="11575">A4127</f>
        <v>(Enter Broadcasting Company Name)</v>
      </c>
      <c r="B4128" s="7" t="str">
        <f t="shared" si="11575"/>
        <v>(Enter Call Letters)</v>
      </c>
      <c r="C4128" s="8" t="str">
        <f t="shared" si="11575"/>
        <v>(Select AM/FM)</v>
      </c>
      <c r="D4128" s="30"/>
      <c r="E4128" s="8" t="str">
        <f t="shared" si="11555"/>
        <v>(Select Station Province)</v>
      </c>
      <c r="F4128" s="9" t="str">
        <f>IFERROR(VLOOKUP(E4128,Template!$AK$5:$AL$17,2,FALSE),"")</f>
        <v/>
      </c>
      <c r="G4128" s="42" t="s">
        <v>18</v>
      </c>
      <c r="H4128" s="43" t="s">
        <v>8</v>
      </c>
      <c r="I4128" s="32" t="s">
        <v>65</v>
      </c>
      <c r="J4128" s="32" t="s">
        <v>66</v>
      </c>
      <c r="K4128" s="33">
        <f t="shared" si="11537"/>
        <v>0</v>
      </c>
      <c r="L4128" s="33">
        <f t="shared" si="11538"/>
        <v>0</v>
      </c>
      <c r="M4128" s="34">
        <f t="shared" si="11536"/>
        <v>0</v>
      </c>
      <c r="N4128" s="34">
        <f t="shared" si="11556"/>
        <v>0</v>
      </c>
      <c r="O4128" s="34">
        <f t="shared" si="11539"/>
        <v>0</v>
      </c>
      <c r="P4128" s="12" t="str">
        <f t="shared" ref="P4128:Q4128" si="11576">P4127</f>
        <v>(Select Language)</v>
      </c>
      <c r="Q4128" s="12" t="str">
        <f t="shared" si="11576"/>
        <v>(Select Usage)</v>
      </c>
      <c r="R4128" s="33">
        <f t="shared" si="11540"/>
        <v>0</v>
      </c>
      <c r="S4128" s="33">
        <f t="shared" si="11541"/>
        <v>0</v>
      </c>
      <c r="T4128" s="33">
        <f t="shared" si="11542"/>
        <v>0</v>
      </c>
      <c r="U4128" s="33">
        <f t="shared" si="11543"/>
        <v>0</v>
      </c>
      <c r="V4128" s="33">
        <f t="shared" si="11544"/>
        <v>0</v>
      </c>
      <c r="W4128" s="33">
        <f t="shared" si="11545"/>
        <v>0</v>
      </c>
      <c r="X4128" s="33">
        <f t="shared" si="11546"/>
        <v>0</v>
      </c>
      <c r="Y4128" s="33">
        <f t="shared" si="11547"/>
        <v>0</v>
      </c>
      <c r="Z4128" s="33">
        <f t="shared" si="11548"/>
        <v>0</v>
      </c>
      <c r="AA4128" s="33">
        <f t="shared" si="11549"/>
        <v>0</v>
      </c>
      <c r="AB4128" s="33">
        <f t="shared" si="11550"/>
        <v>0</v>
      </c>
      <c r="AC4128" s="33">
        <f t="shared" si="11551"/>
        <v>0</v>
      </c>
      <c r="AD4128" s="26">
        <f t="shared" ref="AD4128" si="11577">SUM(R4128:AC4128)</f>
        <v>0</v>
      </c>
      <c r="AE4128" s="46" t="str">
        <f>IFERROR(IF(AE$3=VLOOKUP($E4128,Template!$AK$5:$AM$17,3,FALSE),$AD4128*$F4128,0),"0.00")</f>
        <v>0.00</v>
      </c>
      <c r="AF4128" s="46" t="str">
        <f>IFERROR(IF(AF$3=VLOOKUP($E4128,Template!$AK$5:$AM$17,3,FALSE),$AD4128*$F4128,0),"0.00")</f>
        <v>0.00</v>
      </c>
      <c r="AG4128" s="28">
        <f t="shared" si="11553"/>
        <v>0</v>
      </c>
      <c r="AH4128" s="13" t="s">
        <v>40</v>
      </c>
      <c r="AI4128" s="13" t="s">
        <v>41</v>
      </c>
      <c r="AK4128" s="14" t="s">
        <v>21</v>
      </c>
      <c r="AL4128" s="15">
        <v>0.05</v>
      </c>
      <c r="AM4128" s="16" t="s">
        <v>3</v>
      </c>
    </row>
    <row r="4129" spans="1:39" ht="13.8" x14ac:dyDescent="0.25">
      <c r="A4129" s="19" t="s">
        <v>4</v>
      </c>
      <c r="B4129" s="19"/>
      <c r="C4129" s="20"/>
      <c r="D4129" s="20"/>
      <c r="E4129" s="20"/>
      <c r="F4129" s="20"/>
      <c r="G4129" s="44"/>
      <c r="H4129" s="44"/>
      <c r="I4129" s="21">
        <f t="shared" ref="I4129:K4129" si="11578">SUM(I4117:I4128)</f>
        <v>0</v>
      </c>
      <c r="J4129" s="21">
        <f t="shared" si="11578"/>
        <v>0</v>
      </c>
      <c r="K4129" s="21">
        <f t="shared" si="11578"/>
        <v>0</v>
      </c>
      <c r="L4129" s="21">
        <f>L4128</f>
        <v>0</v>
      </c>
      <c r="M4129" s="21">
        <f>SUM(M4117:M4128)</f>
        <v>0</v>
      </c>
      <c r="N4129" s="21">
        <f t="shared" ref="N4129:O4129" si="11579">SUM(N4117:N4128)</f>
        <v>0</v>
      </c>
      <c r="O4129" s="21">
        <f t="shared" si="11579"/>
        <v>0</v>
      </c>
      <c r="P4129" s="21"/>
      <c r="Q4129" s="22"/>
      <c r="R4129" s="21">
        <f t="shared" ref="R4129:AI4129" si="11580">SUM(R4117:R4128)</f>
        <v>0</v>
      </c>
      <c r="S4129" s="21">
        <f t="shared" si="11580"/>
        <v>0</v>
      </c>
      <c r="T4129" s="21">
        <f t="shared" si="11580"/>
        <v>0</v>
      </c>
      <c r="U4129" s="21">
        <f t="shared" si="11580"/>
        <v>0</v>
      </c>
      <c r="V4129" s="21">
        <f t="shared" si="11580"/>
        <v>0</v>
      </c>
      <c r="W4129" s="21">
        <f t="shared" si="11580"/>
        <v>0</v>
      </c>
      <c r="X4129" s="21">
        <f t="shared" si="11580"/>
        <v>0</v>
      </c>
      <c r="Y4129" s="21">
        <f t="shared" si="11580"/>
        <v>0</v>
      </c>
      <c r="Z4129" s="21">
        <f t="shared" si="11580"/>
        <v>0</v>
      </c>
      <c r="AA4129" s="21">
        <f t="shared" si="11580"/>
        <v>0</v>
      </c>
      <c r="AB4129" s="21">
        <f t="shared" si="11580"/>
        <v>0</v>
      </c>
      <c r="AC4129" s="21">
        <f t="shared" si="11580"/>
        <v>0</v>
      </c>
      <c r="AD4129" s="27">
        <f t="shared" si="11580"/>
        <v>0</v>
      </c>
      <c r="AE4129" s="21">
        <f t="shared" si="11580"/>
        <v>0</v>
      </c>
      <c r="AF4129" s="21">
        <f t="shared" si="11580"/>
        <v>0</v>
      </c>
      <c r="AG4129" s="27">
        <f t="shared" si="11580"/>
        <v>0</v>
      </c>
      <c r="AH4129" s="21">
        <f t="shared" si="11580"/>
        <v>0</v>
      </c>
      <c r="AI4129" s="21">
        <f t="shared" si="11580"/>
        <v>0</v>
      </c>
      <c r="AK4129" s="14" t="s">
        <v>71</v>
      </c>
      <c r="AL4129" s="15">
        <v>0.05</v>
      </c>
      <c r="AM4129" s="16" t="s">
        <v>3</v>
      </c>
    </row>
    <row r="4130" spans="1:39" x14ac:dyDescent="0.25">
      <c r="A4130" s="2"/>
      <c r="G4130" s="2"/>
      <c r="H4130" s="2"/>
      <c r="O4130" s="2"/>
      <c r="P4130" s="2"/>
    </row>
    <row r="4131" spans="1:39" ht="42" customHeight="1" x14ac:dyDescent="0.25">
      <c r="A4131" s="223" t="s">
        <v>63</v>
      </c>
      <c r="B4131" s="223" t="s">
        <v>43</v>
      </c>
      <c r="C4131" s="224" t="s">
        <v>19</v>
      </c>
      <c r="D4131" s="226"/>
      <c r="E4131" s="223" t="s">
        <v>14</v>
      </c>
      <c r="F4131" s="223" t="s">
        <v>38</v>
      </c>
      <c r="G4131" s="223" t="s">
        <v>1</v>
      </c>
      <c r="H4131" s="223" t="s">
        <v>5</v>
      </c>
      <c r="I4131" s="225" t="s">
        <v>31</v>
      </c>
      <c r="J4131" s="225" t="s">
        <v>32</v>
      </c>
      <c r="K4131" s="225" t="s">
        <v>48</v>
      </c>
      <c r="L4131" s="225" t="s">
        <v>0</v>
      </c>
      <c r="M4131" s="4" t="s">
        <v>45</v>
      </c>
      <c r="N4131" s="4" t="s">
        <v>46</v>
      </c>
      <c r="O4131" s="4" t="s">
        <v>47</v>
      </c>
      <c r="P4131" s="225" t="s">
        <v>50</v>
      </c>
      <c r="Q4131" s="225" t="s">
        <v>33</v>
      </c>
      <c r="R4131" s="4" t="s">
        <v>51</v>
      </c>
      <c r="S4131" s="4" t="s">
        <v>52</v>
      </c>
      <c r="T4131" s="4" t="s">
        <v>53</v>
      </c>
      <c r="U4131" s="4" t="s">
        <v>54</v>
      </c>
      <c r="V4131" s="4" t="s">
        <v>55</v>
      </c>
      <c r="W4131" s="4" t="s">
        <v>56</v>
      </c>
      <c r="X4131" s="4" t="s">
        <v>57</v>
      </c>
      <c r="Y4131" s="4" t="s">
        <v>58</v>
      </c>
      <c r="Z4131" s="4" t="s">
        <v>59</v>
      </c>
      <c r="AA4131" s="4" t="s">
        <v>62</v>
      </c>
      <c r="AB4131" s="4" t="s">
        <v>60</v>
      </c>
      <c r="AC4131" s="4" t="s">
        <v>61</v>
      </c>
      <c r="AD4131" s="233" t="s">
        <v>34</v>
      </c>
      <c r="AE4131" s="231" t="s">
        <v>2</v>
      </c>
      <c r="AF4131" s="231" t="s">
        <v>3</v>
      </c>
      <c r="AG4131" s="233" t="s">
        <v>35</v>
      </c>
      <c r="AH4131" s="223" t="s">
        <v>36</v>
      </c>
      <c r="AI4131" s="223" t="s">
        <v>37</v>
      </c>
      <c r="AK4131" s="229" t="s">
        <v>30</v>
      </c>
      <c r="AL4131" s="229"/>
      <c r="AM4131" s="229"/>
    </row>
    <row r="4132" spans="1:39" s="6" customFormat="1" ht="35.25" customHeight="1" x14ac:dyDescent="0.3">
      <c r="A4132" s="224"/>
      <c r="B4132" s="224"/>
      <c r="C4132" s="224"/>
      <c r="D4132" s="227"/>
      <c r="E4132" s="223"/>
      <c r="F4132" s="223"/>
      <c r="G4132" s="223"/>
      <c r="H4132" s="223"/>
      <c r="I4132" s="230"/>
      <c r="J4132" s="230"/>
      <c r="K4132" s="230"/>
      <c r="L4132" s="230"/>
      <c r="M4132" s="5">
        <v>0</v>
      </c>
      <c r="N4132" s="5">
        <v>625000</v>
      </c>
      <c r="O4132" s="5">
        <v>1250000</v>
      </c>
      <c r="P4132" s="225"/>
      <c r="Q4132" s="225"/>
      <c r="R4132" s="29">
        <v>4.95E-4</v>
      </c>
      <c r="S4132" s="29">
        <v>9.5200000000000005E-4</v>
      </c>
      <c r="T4132" s="29">
        <v>1.5900000000000001E-3</v>
      </c>
      <c r="U4132" s="29">
        <v>1.1169999999999999E-3</v>
      </c>
      <c r="V4132" s="29">
        <v>2.189E-3</v>
      </c>
      <c r="W4132" s="29">
        <v>4.5430000000000002E-3</v>
      </c>
      <c r="X4132" s="29">
        <v>8.8199999999999997E-4</v>
      </c>
      <c r="Y4132" s="29">
        <v>1.6949999999999999E-3</v>
      </c>
      <c r="Z4132" s="29">
        <v>2.8319999999999999E-3</v>
      </c>
      <c r="AA4132" s="29">
        <v>1.9889999999999999E-3</v>
      </c>
      <c r="AB4132" s="29">
        <v>3.8999999999999998E-3</v>
      </c>
      <c r="AC4132" s="29">
        <v>8.0949999999999998E-3</v>
      </c>
      <c r="AD4132" s="233"/>
      <c r="AE4132" s="232"/>
      <c r="AF4132" s="232"/>
      <c r="AG4132" s="234"/>
      <c r="AH4132" s="223"/>
      <c r="AI4132" s="223"/>
      <c r="AK4132" s="229"/>
      <c r="AL4132" s="229"/>
      <c r="AM4132" s="229"/>
    </row>
    <row r="4133" spans="1:39" s="3" customFormat="1" ht="13.8" x14ac:dyDescent="0.25">
      <c r="A4133" s="7" t="s">
        <v>44</v>
      </c>
      <c r="B4133" s="7" t="s">
        <v>42</v>
      </c>
      <c r="C4133" s="8" t="s">
        <v>39</v>
      </c>
      <c r="D4133" s="30"/>
      <c r="E4133" s="8" t="s">
        <v>64</v>
      </c>
      <c r="F4133" s="9" t="str">
        <f>IFERROR(VLOOKUP(E4133,Template!$AK$5:$AL$17,2,FALSE),"")</f>
        <v/>
      </c>
      <c r="G4133" s="41" t="s">
        <v>7</v>
      </c>
      <c r="H4133" s="41" t="s">
        <v>6</v>
      </c>
      <c r="I4133" s="32" t="s">
        <v>65</v>
      </c>
      <c r="J4133" s="32" t="s">
        <v>66</v>
      </c>
      <c r="K4133" s="33">
        <f>IFERROR(I4133+J4133,0)</f>
        <v>0</v>
      </c>
      <c r="L4133" s="33">
        <f>IFERROR(K4133,"")</f>
        <v>0</v>
      </c>
      <c r="M4133" s="34">
        <f t="shared" ref="M4133:M4144" si="11581">IF(L4133&lt;=$N$4,K4133,IF(L4132&gt;$N$4,0,$N$4-L4132))</f>
        <v>0</v>
      </c>
      <c r="N4133" s="34">
        <f>IF(AND(L4133&gt;$N$4,L4133&lt;=$O$4),K4133-M4133,IF(AND(L4132&gt;$N$4,L4132&lt;=$O$4),$O$4-L4132,IF(L4132&gt;$O$4,0,IF(L4133&lt;$N$4,0,MIN(L4133-$N$4,$N$4)))))</f>
        <v>0</v>
      </c>
      <c r="O4133" s="34">
        <f>IF(L4133&gt;$O$4,K4133-M4133-N4133,0)</f>
        <v>0</v>
      </c>
      <c r="P4133" s="12" t="s">
        <v>94</v>
      </c>
      <c r="Q4133" s="12" t="s">
        <v>68</v>
      </c>
      <c r="R4133" s="33">
        <f>IF(AND($Q4133="LOW",$P4133="French"),M4133*R$4,0)</f>
        <v>0</v>
      </c>
      <c r="S4133" s="33">
        <f>IF(AND($Q4133="LOW",$P4133="French"),N4133*S$4,0)</f>
        <v>0</v>
      </c>
      <c r="T4133" s="33">
        <f>IF(AND($Q4133="LOW",$P4133="French"),O4133*T$4,0)</f>
        <v>0</v>
      </c>
      <c r="U4133" s="33">
        <f>IF(AND($Q4133="HIGH",$P4133="French"),M4133*U$4,0)</f>
        <v>0</v>
      </c>
      <c r="V4133" s="33">
        <f>IF(AND($Q4133="HIGH",$P4133="French"),N4133*V$4,0)</f>
        <v>0</v>
      </c>
      <c r="W4133" s="33">
        <f>IF(AND($Q4133="HIGH",$P4133="French"),O4133*W$4,0)</f>
        <v>0</v>
      </c>
      <c r="X4133" s="33">
        <f>IF(AND($Q4133="LOW",$P4133="English"),M4133*X$4,0)</f>
        <v>0</v>
      </c>
      <c r="Y4133" s="33">
        <f>IF(AND($Q4133="LOW",$P4133="English"),N4133*Y$4,0)</f>
        <v>0</v>
      </c>
      <c r="Z4133" s="33">
        <f>IF(AND($Q4133="LOW",$P4133="English"),O4133*Z$4,0)</f>
        <v>0</v>
      </c>
      <c r="AA4133" s="33">
        <f>IF(AND($Q4133="HIGH",$P4133="English"),M4133*AA$4,0)</f>
        <v>0</v>
      </c>
      <c r="AB4133" s="33">
        <f>IF(AND($Q4133="HIGH",$P4133="English"),N4133*AB$4,0)</f>
        <v>0</v>
      </c>
      <c r="AC4133" s="33">
        <f>IF(AND($Q4133="HIGH",$P4133="English"),O4133*AC$4,0)</f>
        <v>0</v>
      </c>
      <c r="AD4133" s="26">
        <f>SUM(R4133:AC4133)</f>
        <v>0</v>
      </c>
      <c r="AE4133" s="46" t="str">
        <f>IFERROR(IF(AE$3=VLOOKUP($E4133,Template!$AK$5:$AM$17,3,FALSE),$AD4133*$F4133,0),"0.00")</f>
        <v>0.00</v>
      </c>
      <c r="AF4133" s="46" t="str">
        <f>IFERROR(IF(AF$3=VLOOKUP($E4133,Template!$AK$5:$AM$17,3,FALSE),$AD4133*$F4133,0),"0.00")</f>
        <v>0.00</v>
      </c>
      <c r="AG4133" s="28">
        <f>SUM(AD4133:AF4133)</f>
        <v>0</v>
      </c>
      <c r="AH4133" s="13" t="s">
        <v>40</v>
      </c>
      <c r="AI4133" s="13" t="s">
        <v>41</v>
      </c>
      <c r="AK4133" s="14" t="s">
        <v>25</v>
      </c>
      <c r="AL4133" s="15">
        <v>0.05</v>
      </c>
      <c r="AM4133" s="16" t="s">
        <v>3</v>
      </c>
    </row>
    <row r="4134" spans="1:39" s="3" customFormat="1" ht="13.8" x14ac:dyDescent="0.25">
      <c r="A4134" s="7" t="str">
        <f>A4133</f>
        <v>(Enter Broadcasting Company Name)</v>
      </c>
      <c r="B4134" s="7" t="str">
        <f>B4133</f>
        <v>(Enter Call Letters)</v>
      </c>
      <c r="C4134" s="8" t="str">
        <f>C4133</f>
        <v>(Select AM/FM)</v>
      </c>
      <c r="D4134" s="30"/>
      <c r="E4134" s="8" t="str">
        <f>E4133</f>
        <v>(Select Station Province)</v>
      </c>
      <c r="F4134" s="9" t="str">
        <f>IFERROR(VLOOKUP(E4134,Template!$AK$5:$AL$17,2,FALSE),"")</f>
        <v/>
      </c>
      <c r="G4134" s="42" t="s">
        <v>8</v>
      </c>
      <c r="H4134" s="42" t="s">
        <v>9</v>
      </c>
      <c r="I4134" s="32" t="s">
        <v>65</v>
      </c>
      <c r="J4134" s="32" t="s">
        <v>66</v>
      </c>
      <c r="K4134" s="33">
        <f t="shared" ref="K4134:K4144" si="11582">IFERROR(I4134+J4134,0)</f>
        <v>0</v>
      </c>
      <c r="L4134" s="33">
        <f t="shared" ref="L4134:L4144" si="11583">IFERROR(L4133+K4134,"")</f>
        <v>0</v>
      </c>
      <c r="M4134" s="34">
        <f t="shared" si="11581"/>
        <v>0</v>
      </c>
      <c r="N4134" s="34">
        <f>IF(AND(L4134&gt;$N$4,L4134&lt;=$O$4),K4134-M4134,IF(AND(L4133&gt;$N$4,L4133&lt;=$O$4),$O$4-L4133,IF(L4133&gt;$O$4,0,IF(L4134&lt;$N$4,0,MIN(L4134-$N$4,$N$4)))))</f>
        <v>0</v>
      </c>
      <c r="O4134" s="34">
        <f t="shared" ref="O4134:O4144" si="11584">IF(L4134&gt;$O$4,K4134-M4134-N4134,0)</f>
        <v>0</v>
      </c>
      <c r="P4134" s="12" t="str">
        <f>P4133</f>
        <v>(Select Language)</v>
      </c>
      <c r="Q4134" s="12" t="str">
        <f>Q4133</f>
        <v>(Select Usage)</v>
      </c>
      <c r="R4134" s="33">
        <f t="shared" ref="R4134:R4144" si="11585">IF(AND($Q4134="LOW",$P4134="French"),M4134*R$4,0)</f>
        <v>0</v>
      </c>
      <c r="S4134" s="33">
        <f t="shared" ref="S4134:S4144" si="11586">IF(AND($Q4134="LOW",$P4134="French"),N4134*S$4,0)</f>
        <v>0</v>
      </c>
      <c r="T4134" s="33">
        <f t="shared" ref="T4134:T4144" si="11587">IF(AND($Q4134="LOW",$P4134="French"),O4134*T$4,0)</f>
        <v>0</v>
      </c>
      <c r="U4134" s="33">
        <f t="shared" ref="U4134:U4144" si="11588">IF(AND($Q4134="HIGH",$P4134="French"),M4134*U$4,0)</f>
        <v>0</v>
      </c>
      <c r="V4134" s="33">
        <f t="shared" ref="V4134:V4144" si="11589">IF(AND($Q4134="HIGH",$P4134="French"),N4134*V$4,0)</f>
        <v>0</v>
      </c>
      <c r="W4134" s="33">
        <f t="shared" ref="W4134:W4144" si="11590">IF(AND($Q4134="HIGH",$P4134="French"),O4134*W$4,0)</f>
        <v>0</v>
      </c>
      <c r="X4134" s="33">
        <f t="shared" ref="X4134:X4144" si="11591">IF(AND($Q4134="LOW",$P4134="English"),M4134*X$4,0)</f>
        <v>0</v>
      </c>
      <c r="Y4134" s="33">
        <f t="shared" ref="Y4134:Y4144" si="11592">IF(AND($Q4134="LOW",$P4134="English"),N4134*Y$4,0)</f>
        <v>0</v>
      </c>
      <c r="Z4134" s="33">
        <f t="shared" ref="Z4134:Z4144" si="11593">IF(AND($Q4134="LOW",$P4134="English"),O4134*Z$4,0)</f>
        <v>0</v>
      </c>
      <c r="AA4134" s="33">
        <f t="shared" ref="AA4134:AA4144" si="11594">IF(AND($Q4134="HIGH",$P4134="English"),M4134*AA$4,0)</f>
        <v>0</v>
      </c>
      <c r="AB4134" s="33">
        <f t="shared" ref="AB4134:AB4144" si="11595">IF(AND($Q4134="HIGH",$P4134="English"),N4134*AB$4,0)</f>
        <v>0</v>
      </c>
      <c r="AC4134" s="33">
        <f t="shared" ref="AC4134:AC4144" si="11596">IF(AND($Q4134="HIGH",$P4134="English"),O4134*AC$4,0)</f>
        <v>0</v>
      </c>
      <c r="AD4134" s="26">
        <f t="shared" ref="AD4134:AD4138" si="11597">SUM(R4134:AC4134)</f>
        <v>0</v>
      </c>
      <c r="AE4134" s="46" t="str">
        <f>IFERROR(IF(AE$3=VLOOKUP($E4134,Template!$AK$5:$AM$17,3,FALSE),$AD4134*$F4134,0),"0.00")</f>
        <v>0.00</v>
      </c>
      <c r="AF4134" s="46" t="str">
        <f>IFERROR(IF(AF$3=VLOOKUP($E4134,Template!$AK$5:$AM$17,3,FALSE),$AD4134*$F4134,0),"0.00")</f>
        <v>0.00</v>
      </c>
      <c r="AG4134" s="28">
        <f t="shared" ref="AG4134:AG4144" si="11598">SUM(AD4134:AF4134)</f>
        <v>0</v>
      </c>
      <c r="AH4134" s="13" t="s">
        <v>40</v>
      </c>
      <c r="AI4134" s="13" t="s">
        <v>41</v>
      </c>
      <c r="AK4134" s="14" t="s">
        <v>23</v>
      </c>
      <c r="AL4134" s="15">
        <v>0.05</v>
      </c>
      <c r="AM4134" s="16" t="s">
        <v>3</v>
      </c>
    </row>
    <row r="4135" spans="1:39" s="3" customFormat="1" ht="13.8" x14ac:dyDescent="0.25">
      <c r="A4135" s="7" t="str">
        <f t="shared" ref="A4135:C4135" si="11599">A4134</f>
        <v>(Enter Broadcasting Company Name)</v>
      </c>
      <c r="B4135" s="7" t="str">
        <f t="shared" si="11599"/>
        <v>(Enter Call Letters)</v>
      </c>
      <c r="C4135" s="8" t="str">
        <f t="shared" si="11599"/>
        <v>(Select AM/FM)</v>
      </c>
      <c r="D4135" s="30"/>
      <c r="E4135" s="8" t="str">
        <f t="shared" ref="E4135:E4144" si="11600">E4134</f>
        <v>(Select Station Province)</v>
      </c>
      <c r="F4135" s="9" t="str">
        <f>IFERROR(VLOOKUP(E4135,Template!$AK$5:$AL$17,2,FALSE),"")</f>
        <v/>
      </c>
      <c r="G4135" s="42" t="s">
        <v>6</v>
      </c>
      <c r="H4135" s="42" t="s">
        <v>10</v>
      </c>
      <c r="I4135" s="32" t="s">
        <v>65</v>
      </c>
      <c r="J4135" s="32" t="s">
        <v>66</v>
      </c>
      <c r="K4135" s="33">
        <f t="shared" si="11582"/>
        <v>0</v>
      </c>
      <c r="L4135" s="33">
        <f t="shared" si="11583"/>
        <v>0</v>
      </c>
      <c r="M4135" s="34">
        <f t="shared" si="11581"/>
        <v>0</v>
      </c>
      <c r="N4135" s="34">
        <f t="shared" ref="N4135:N4144" si="11601">IF(AND(L4135&gt;$N$4,L4135&lt;=$O$4),K4135-M4135,IF(AND(L4134&gt;$N$4,L4134&lt;=$O$4),$O$4-L4134,IF(L4134&gt;$O$4,0,IF(L4135&lt;$N$4,0,MIN(L4135-$N$4,$N$4)))))</f>
        <v>0</v>
      </c>
      <c r="O4135" s="34">
        <f t="shared" si="11584"/>
        <v>0</v>
      </c>
      <c r="P4135" s="12" t="str">
        <f t="shared" ref="P4135:Q4135" si="11602">P4134</f>
        <v>(Select Language)</v>
      </c>
      <c r="Q4135" s="12" t="str">
        <f t="shared" si="11602"/>
        <v>(Select Usage)</v>
      </c>
      <c r="R4135" s="33">
        <f t="shared" si="11585"/>
        <v>0</v>
      </c>
      <c r="S4135" s="33">
        <f t="shared" si="11586"/>
        <v>0</v>
      </c>
      <c r="T4135" s="33">
        <f t="shared" si="11587"/>
        <v>0</v>
      </c>
      <c r="U4135" s="33">
        <f t="shared" si="11588"/>
        <v>0</v>
      </c>
      <c r="V4135" s="33">
        <f t="shared" si="11589"/>
        <v>0</v>
      </c>
      <c r="W4135" s="33">
        <f t="shared" si="11590"/>
        <v>0</v>
      </c>
      <c r="X4135" s="33">
        <f t="shared" si="11591"/>
        <v>0</v>
      </c>
      <c r="Y4135" s="33">
        <f t="shared" si="11592"/>
        <v>0</v>
      </c>
      <c r="Z4135" s="33">
        <f t="shared" si="11593"/>
        <v>0</v>
      </c>
      <c r="AA4135" s="33">
        <f t="shared" si="11594"/>
        <v>0</v>
      </c>
      <c r="AB4135" s="33">
        <f t="shared" si="11595"/>
        <v>0</v>
      </c>
      <c r="AC4135" s="33">
        <f t="shared" si="11596"/>
        <v>0</v>
      </c>
      <c r="AD4135" s="26">
        <f t="shared" si="11597"/>
        <v>0</v>
      </c>
      <c r="AE4135" s="46" t="str">
        <f>IFERROR(IF(AE$3=VLOOKUP($E4135,Template!$AK$5:$AM$17,3,FALSE),$AD4135*$F4135,0),"0.00")</f>
        <v>0.00</v>
      </c>
      <c r="AF4135" s="46" t="str">
        <f>IFERROR(IF(AF$3=VLOOKUP($E4135,Template!$AK$5:$AM$17,3,FALSE),$AD4135*$F4135,0),"0.00")</f>
        <v>0.00</v>
      </c>
      <c r="AG4135" s="28">
        <f t="shared" si="11598"/>
        <v>0</v>
      </c>
      <c r="AH4135" s="13" t="s">
        <v>40</v>
      </c>
      <c r="AI4135" s="13" t="s">
        <v>41</v>
      </c>
      <c r="AK4135" s="14" t="s">
        <v>24</v>
      </c>
      <c r="AL4135" s="15">
        <v>0.05</v>
      </c>
      <c r="AM4135" s="16" t="s">
        <v>3</v>
      </c>
    </row>
    <row r="4136" spans="1:39" s="3" customFormat="1" ht="13.8" x14ac:dyDescent="0.25">
      <c r="A4136" s="7" t="str">
        <f t="shared" ref="A4136:C4136" si="11603">A4135</f>
        <v>(Enter Broadcasting Company Name)</v>
      </c>
      <c r="B4136" s="7" t="str">
        <f t="shared" si="11603"/>
        <v>(Enter Call Letters)</v>
      </c>
      <c r="C4136" s="8" t="str">
        <f t="shared" si="11603"/>
        <v>(Select AM/FM)</v>
      </c>
      <c r="D4136" s="30"/>
      <c r="E4136" s="8" t="str">
        <f t="shared" si="11600"/>
        <v>(Select Station Province)</v>
      </c>
      <c r="F4136" s="9" t="str">
        <f>IFERROR(VLOOKUP(E4136,Template!$AK$5:$AL$17,2,FALSE),"")</f>
        <v/>
      </c>
      <c r="G4136" s="42" t="s">
        <v>9</v>
      </c>
      <c r="H4136" s="42" t="s">
        <v>11</v>
      </c>
      <c r="I4136" s="32" t="s">
        <v>65</v>
      </c>
      <c r="J4136" s="32" t="s">
        <v>66</v>
      </c>
      <c r="K4136" s="33">
        <f t="shared" si="11582"/>
        <v>0</v>
      </c>
      <c r="L4136" s="33">
        <f t="shared" si="11583"/>
        <v>0</v>
      </c>
      <c r="M4136" s="34">
        <f t="shared" si="11581"/>
        <v>0</v>
      </c>
      <c r="N4136" s="34">
        <f t="shared" si="11601"/>
        <v>0</v>
      </c>
      <c r="O4136" s="34">
        <f t="shared" si="11584"/>
        <v>0</v>
      </c>
      <c r="P4136" s="12" t="str">
        <f t="shared" ref="P4136:Q4136" si="11604">P4135</f>
        <v>(Select Language)</v>
      </c>
      <c r="Q4136" s="12" t="str">
        <f t="shared" si="11604"/>
        <v>(Select Usage)</v>
      </c>
      <c r="R4136" s="33">
        <f t="shared" si="11585"/>
        <v>0</v>
      </c>
      <c r="S4136" s="33">
        <f t="shared" si="11586"/>
        <v>0</v>
      </c>
      <c r="T4136" s="33">
        <f t="shared" si="11587"/>
        <v>0</v>
      </c>
      <c r="U4136" s="33">
        <f t="shared" si="11588"/>
        <v>0</v>
      </c>
      <c r="V4136" s="33">
        <f t="shared" si="11589"/>
        <v>0</v>
      </c>
      <c r="W4136" s="33">
        <f t="shared" si="11590"/>
        <v>0</v>
      </c>
      <c r="X4136" s="33">
        <f t="shared" si="11591"/>
        <v>0</v>
      </c>
      <c r="Y4136" s="33">
        <f t="shared" si="11592"/>
        <v>0</v>
      </c>
      <c r="Z4136" s="33">
        <f t="shared" si="11593"/>
        <v>0</v>
      </c>
      <c r="AA4136" s="33">
        <f t="shared" si="11594"/>
        <v>0</v>
      </c>
      <c r="AB4136" s="33">
        <f t="shared" si="11595"/>
        <v>0</v>
      </c>
      <c r="AC4136" s="33">
        <f t="shared" si="11596"/>
        <v>0</v>
      </c>
      <c r="AD4136" s="26">
        <f t="shared" si="11597"/>
        <v>0</v>
      </c>
      <c r="AE4136" s="46" t="str">
        <f>IFERROR(IF(AE$3=VLOOKUP($E4136,Template!$AK$5:$AM$17,3,FALSE),$AD4136*$F4136,0),"0.00")</f>
        <v>0.00</v>
      </c>
      <c r="AF4136" s="46" t="str">
        <f>IFERROR(IF(AF$3=VLOOKUP($E4136,Template!$AK$5:$AM$17,3,FALSE),$AD4136*$F4136,0),"0.00")</f>
        <v>0.00</v>
      </c>
      <c r="AG4136" s="28">
        <f t="shared" si="11598"/>
        <v>0</v>
      </c>
      <c r="AH4136" s="13" t="s">
        <v>40</v>
      </c>
      <c r="AI4136" s="13" t="s">
        <v>41</v>
      </c>
      <c r="AK4136" s="14" t="s">
        <v>22</v>
      </c>
      <c r="AL4136" s="15">
        <v>0.15</v>
      </c>
      <c r="AM4136" s="16" t="s">
        <v>2</v>
      </c>
    </row>
    <row r="4137" spans="1:39" s="3" customFormat="1" ht="13.8" x14ac:dyDescent="0.25">
      <c r="A4137" s="7" t="str">
        <f t="shared" ref="A4137:C4137" si="11605">A4136</f>
        <v>(Enter Broadcasting Company Name)</v>
      </c>
      <c r="B4137" s="7" t="str">
        <f t="shared" si="11605"/>
        <v>(Enter Call Letters)</v>
      </c>
      <c r="C4137" s="8" t="str">
        <f t="shared" si="11605"/>
        <v>(Select AM/FM)</v>
      </c>
      <c r="D4137" s="30"/>
      <c r="E4137" s="8" t="str">
        <f t="shared" si="11600"/>
        <v>(Select Station Province)</v>
      </c>
      <c r="F4137" s="9" t="str">
        <f>IFERROR(VLOOKUP(E4137,Template!$AK$5:$AL$17,2,FALSE),"")</f>
        <v/>
      </c>
      <c r="G4137" s="42" t="s">
        <v>10</v>
      </c>
      <c r="H4137" s="42" t="s">
        <v>12</v>
      </c>
      <c r="I4137" s="32" t="s">
        <v>65</v>
      </c>
      <c r="J4137" s="32" t="s">
        <v>66</v>
      </c>
      <c r="K4137" s="33">
        <f t="shared" si="11582"/>
        <v>0</v>
      </c>
      <c r="L4137" s="33">
        <f t="shared" si="11583"/>
        <v>0</v>
      </c>
      <c r="M4137" s="34">
        <f t="shared" si="11581"/>
        <v>0</v>
      </c>
      <c r="N4137" s="34">
        <f t="shared" si="11601"/>
        <v>0</v>
      </c>
      <c r="O4137" s="34">
        <f t="shared" si="11584"/>
        <v>0</v>
      </c>
      <c r="P4137" s="12" t="str">
        <f t="shared" ref="P4137:Q4137" si="11606">P4136</f>
        <v>(Select Language)</v>
      </c>
      <c r="Q4137" s="12" t="str">
        <f t="shared" si="11606"/>
        <v>(Select Usage)</v>
      </c>
      <c r="R4137" s="33">
        <f t="shared" si="11585"/>
        <v>0</v>
      </c>
      <c r="S4137" s="33">
        <f t="shared" si="11586"/>
        <v>0</v>
      </c>
      <c r="T4137" s="33">
        <f t="shared" si="11587"/>
        <v>0</v>
      </c>
      <c r="U4137" s="33">
        <f t="shared" si="11588"/>
        <v>0</v>
      </c>
      <c r="V4137" s="33">
        <f t="shared" si="11589"/>
        <v>0</v>
      </c>
      <c r="W4137" s="33">
        <f t="shared" si="11590"/>
        <v>0</v>
      </c>
      <c r="X4137" s="33">
        <f t="shared" si="11591"/>
        <v>0</v>
      </c>
      <c r="Y4137" s="33">
        <f t="shared" si="11592"/>
        <v>0</v>
      </c>
      <c r="Z4137" s="33">
        <f t="shared" si="11593"/>
        <v>0</v>
      </c>
      <c r="AA4137" s="33">
        <f t="shared" si="11594"/>
        <v>0</v>
      </c>
      <c r="AB4137" s="33">
        <f t="shared" si="11595"/>
        <v>0</v>
      </c>
      <c r="AC4137" s="33">
        <f t="shared" si="11596"/>
        <v>0</v>
      </c>
      <c r="AD4137" s="26">
        <f t="shared" si="11597"/>
        <v>0</v>
      </c>
      <c r="AE4137" s="46" t="str">
        <f>IFERROR(IF(AE$3=VLOOKUP($E4137,Template!$AK$5:$AM$17,3,FALSE),$AD4137*$F4137,0),"0.00")</f>
        <v>0.00</v>
      </c>
      <c r="AF4137" s="46" t="str">
        <f>IFERROR(IF(AF$3=VLOOKUP($E4137,Template!$AK$5:$AM$17,3,FALSE),$AD4137*$F4137,0),"0.00")</f>
        <v>0.00</v>
      </c>
      <c r="AG4137" s="28">
        <f t="shared" si="11598"/>
        <v>0</v>
      </c>
      <c r="AH4137" s="13" t="s">
        <v>40</v>
      </c>
      <c r="AI4137" s="13" t="s">
        <v>41</v>
      </c>
      <c r="AK4137" s="14" t="s">
        <v>26</v>
      </c>
      <c r="AL4137" s="15">
        <v>0.15</v>
      </c>
      <c r="AM4137" s="16" t="s">
        <v>2</v>
      </c>
    </row>
    <row r="4138" spans="1:39" s="3" customFormat="1" ht="13.8" x14ac:dyDescent="0.25">
      <c r="A4138" s="7" t="str">
        <f t="shared" ref="A4138:C4138" si="11607">A4137</f>
        <v>(Enter Broadcasting Company Name)</v>
      </c>
      <c r="B4138" s="7" t="str">
        <f t="shared" si="11607"/>
        <v>(Enter Call Letters)</v>
      </c>
      <c r="C4138" s="8" t="str">
        <f t="shared" si="11607"/>
        <v>(Select AM/FM)</v>
      </c>
      <c r="D4138" s="30"/>
      <c r="E4138" s="8" t="str">
        <f t="shared" si="11600"/>
        <v>(Select Station Province)</v>
      </c>
      <c r="F4138" s="9" t="str">
        <f>IFERROR(VLOOKUP(E4138,Template!$AK$5:$AL$17,2,FALSE),"")</f>
        <v/>
      </c>
      <c r="G4138" s="42" t="s">
        <v>11</v>
      </c>
      <c r="H4138" s="42" t="s">
        <v>13</v>
      </c>
      <c r="I4138" s="32" t="s">
        <v>65</v>
      </c>
      <c r="J4138" s="32" t="s">
        <v>66</v>
      </c>
      <c r="K4138" s="33">
        <f t="shared" si="11582"/>
        <v>0</v>
      </c>
      <c r="L4138" s="33">
        <f t="shared" si="11583"/>
        <v>0</v>
      </c>
      <c r="M4138" s="34">
        <f t="shared" si="11581"/>
        <v>0</v>
      </c>
      <c r="N4138" s="34">
        <f t="shared" si="11601"/>
        <v>0</v>
      </c>
      <c r="O4138" s="34">
        <f t="shared" si="11584"/>
        <v>0</v>
      </c>
      <c r="P4138" s="12" t="str">
        <f t="shared" ref="P4138:Q4138" si="11608">P4137</f>
        <v>(Select Language)</v>
      </c>
      <c r="Q4138" s="12" t="str">
        <f t="shared" si="11608"/>
        <v>(Select Usage)</v>
      </c>
      <c r="R4138" s="33">
        <f t="shared" si="11585"/>
        <v>0</v>
      </c>
      <c r="S4138" s="33">
        <f t="shared" si="11586"/>
        <v>0</v>
      </c>
      <c r="T4138" s="33">
        <f t="shared" si="11587"/>
        <v>0</v>
      </c>
      <c r="U4138" s="33">
        <f t="shared" si="11588"/>
        <v>0</v>
      </c>
      <c r="V4138" s="33">
        <f t="shared" si="11589"/>
        <v>0</v>
      </c>
      <c r="W4138" s="33">
        <f t="shared" si="11590"/>
        <v>0</v>
      </c>
      <c r="X4138" s="33">
        <f t="shared" si="11591"/>
        <v>0</v>
      </c>
      <c r="Y4138" s="33">
        <f t="shared" si="11592"/>
        <v>0</v>
      </c>
      <c r="Z4138" s="33">
        <f t="shared" si="11593"/>
        <v>0</v>
      </c>
      <c r="AA4138" s="33">
        <f t="shared" si="11594"/>
        <v>0</v>
      </c>
      <c r="AB4138" s="33">
        <f t="shared" si="11595"/>
        <v>0</v>
      </c>
      <c r="AC4138" s="33">
        <f t="shared" si="11596"/>
        <v>0</v>
      </c>
      <c r="AD4138" s="26">
        <f t="shared" si="11597"/>
        <v>0</v>
      </c>
      <c r="AE4138" s="46" t="str">
        <f>IFERROR(IF(AE$3=VLOOKUP($E4138,Template!$AK$5:$AM$17,3,FALSE),$AD4138*$F4138,0),"0.00")</f>
        <v>0.00</v>
      </c>
      <c r="AF4138" s="46" t="str">
        <f>IFERROR(IF(AF$3=VLOOKUP($E4138,Template!$AK$5:$AM$17,3,FALSE),$AD4138*$F4138,0),"0.00")</f>
        <v>0.00</v>
      </c>
      <c r="AG4138" s="28">
        <f t="shared" si="11598"/>
        <v>0</v>
      </c>
      <c r="AH4138" s="13" t="s">
        <v>40</v>
      </c>
      <c r="AI4138" s="13" t="s">
        <v>41</v>
      </c>
      <c r="AK4138" s="14" t="s">
        <v>27</v>
      </c>
      <c r="AL4138" s="15">
        <v>0.15</v>
      </c>
      <c r="AM4138" s="16" t="s">
        <v>2</v>
      </c>
    </row>
    <row r="4139" spans="1:39" s="3" customFormat="1" ht="13.8" x14ac:dyDescent="0.25">
      <c r="A4139" s="7" t="str">
        <f t="shared" ref="A4139:C4139" si="11609">A4138</f>
        <v>(Enter Broadcasting Company Name)</v>
      </c>
      <c r="B4139" s="7" t="str">
        <f t="shared" si="11609"/>
        <v>(Enter Call Letters)</v>
      </c>
      <c r="C4139" s="8" t="str">
        <f t="shared" si="11609"/>
        <v>(Select AM/FM)</v>
      </c>
      <c r="D4139" s="30"/>
      <c r="E4139" s="8" t="str">
        <f t="shared" si="11600"/>
        <v>(Select Station Province)</v>
      </c>
      <c r="F4139" s="9" t="str">
        <f>IFERROR(VLOOKUP(E4139,Template!$AK$5:$AL$17,2,FALSE),"")</f>
        <v/>
      </c>
      <c r="G4139" s="42" t="s">
        <v>12</v>
      </c>
      <c r="H4139" s="42" t="s">
        <v>15</v>
      </c>
      <c r="I4139" s="32" t="s">
        <v>65</v>
      </c>
      <c r="J4139" s="32" t="s">
        <v>66</v>
      </c>
      <c r="K4139" s="33">
        <f t="shared" si="11582"/>
        <v>0</v>
      </c>
      <c r="L4139" s="33">
        <f t="shared" si="11583"/>
        <v>0</v>
      </c>
      <c r="M4139" s="34">
        <f t="shared" si="11581"/>
        <v>0</v>
      </c>
      <c r="N4139" s="34">
        <f t="shared" si="11601"/>
        <v>0</v>
      </c>
      <c r="O4139" s="34">
        <f t="shared" si="11584"/>
        <v>0</v>
      </c>
      <c r="P4139" s="12" t="str">
        <f t="shared" ref="P4139:Q4139" si="11610">P4138</f>
        <v>(Select Language)</v>
      </c>
      <c r="Q4139" s="12" t="str">
        <f t="shared" si="11610"/>
        <v>(Select Usage)</v>
      </c>
      <c r="R4139" s="33">
        <f t="shared" si="11585"/>
        <v>0</v>
      </c>
      <c r="S4139" s="33">
        <f t="shared" si="11586"/>
        <v>0</v>
      </c>
      <c r="T4139" s="33">
        <f t="shared" si="11587"/>
        <v>0</v>
      </c>
      <c r="U4139" s="33">
        <f t="shared" si="11588"/>
        <v>0</v>
      </c>
      <c r="V4139" s="33">
        <f t="shared" si="11589"/>
        <v>0</v>
      </c>
      <c r="W4139" s="33">
        <f t="shared" si="11590"/>
        <v>0</v>
      </c>
      <c r="X4139" s="33">
        <f t="shared" si="11591"/>
        <v>0</v>
      </c>
      <c r="Y4139" s="33">
        <f t="shared" si="11592"/>
        <v>0</v>
      </c>
      <c r="Z4139" s="33">
        <f t="shared" si="11593"/>
        <v>0</v>
      </c>
      <c r="AA4139" s="33">
        <f t="shared" si="11594"/>
        <v>0</v>
      </c>
      <c r="AB4139" s="33">
        <f t="shared" si="11595"/>
        <v>0</v>
      </c>
      <c r="AC4139" s="33">
        <f t="shared" si="11596"/>
        <v>0</v>
      </c>
      <c r="AD4139" s="26">
        <f>SUM(R4139:AC4139)</f>
        <v>0</v>
      </c>
      <c r="AE4139" s="46" t="str">
        <f>IFERROR(IF(AE$3=VLOOKUP($E4139,Template!$AK$5:$AM$17,3,FALSE),$AD4139*$F4139,0),"0.00")</f>
        <v>0.00</v>
      </c>
      <c r="AF4139" s="46" t="str">
        <f>IFERROR(IF(AF$3=VLOOKUP($E4139,Template!$AK$5:$AM$17,3,FALSE),$AD4139*$F4139,0),"0.00")</f>
        <v>0.00</v>
      </c>
      <c r="AG4139" s="28">
        <f t="shared" si="11598"/>
        <v>0</v>
      </c>
      <c r="AH4139" s="13" t="s">
        <v>40</v>
      </c>
      <c r="AI4139" s="13" t="s">
        <v>41</v>
      </c>
      <c r="AK4139" s="14" t="s">
        <v>28</v>
      </c>
      <c r="AL4139" s="15">
        <v>0.05</v>
      </c>
      <c r="AM4139" s="16" t="s">
        <v>3</v>
      </c>
    </row>
    <row r="4140" spans="1:39" s="3" customFormat="1" ht="13.8" x14ac:dyDescent="0.25">
      <c r="A4140" s="7" t="str">
        <f t="shared" ref="A4140:C4140" si="11611">A4139</f>
        <v>(Enter Broadcasting Company Name)</v>
      </c>
      <c r="B4140" s="7" t="str">
        <f t="shared" si="11611"/>
        <v>(Enter Call Letters)</v>
      </c>
      <c r="C4140" s="8" t="str">
        <f t="shared" si="11611"/>
        <v>(Select AM/FM)</v>
      </c>
      <c r="D4140" s="30"/>
      <c r="E4140" s="8" t="str">
        <f t="shared" si="11600"/>
        <v>(Select Station Province)</v>
      </c>
      <c r="F4140" s="9" t="str">
        <f>IFERROR(VLOOKUP(E4140,Template!$AK$5:$AL$17,2,FALSE),"")</f>
        <v/>
      </c>
      <c r="G4140" s="42" t="s">
        <v>13</v>
      </c>
      <c r="H4140" s="42" t="s">
        <v>16</v>
      </c>
      <c r="I4140" s="32" t="s">
        <v>65</v>
      </c>
      <c r="J4140" s="32" t="s">
        <v>66</v>
      </c>
      <c r="K4140" s="33">
        <f t="shared" si="11582"/>
        <v>0</v>
      </c>
      <c r="L4140" s="33">
        <f t="shared" si="11583"/>
        <v>0</v>
      </c>
      <c r="M4140" s="34">
        <f t="shared" si="11581"/>
        <v>0</v>
      </c>
      <c r="N4140" s="34">
        <f t="shared" si="11601"/>
        <v>0</v>
      </c>
      <c r="O4140" s="34">
        <f t="shared" si="11584"/>
        <v>0</v>
      </c>
      <c r="P4140" s="12" t="str">
        <f t="shared" ref="P4140:Q4140" si="11612">P4139</f>
        <v>(Select Language)</v>
      </c>
      <c r="Q4140" s="12" t="str">
        <f t="shared" si="11612"/>
        <v>(Select Usage)</v>
      </c>
      <c r="R4140" s="33">
        <f t="shared" si="11585"/>
        <v>0</v>
      </c>
      <c r="S4140" s="33">
        <f t="shared" si="11586"/>
        <v>0</v>
      </c>
      <c r="T4140" s="33">
        <f t="shared" si="11587"/>
        <v>0</v>
      </c>
      <c r="U4140" s="33">
        <f t="shared" si="11588"/>
        <v>0</v>
      </c>
      <c r="V4140" s="33">
        <f t="shared" si="11589"/>
        <v>0</v>
      </c>
      <c r="W4140" s="33">
        <f t="shared" si="11590"/>
        <v>0</v>
      </c>
      <c r="X4140" s="33">
        <f t="shared" si="11591"/>
        <v>0</v>
      </c>
      <c r="Y4140" s="33">
        <f t="shared" si="11592"/>
        <v>0</v>
      </c>
      <c r="Z4140" s="33">
        <f t="shared" si="11593"/>
        <v>0</v>
      </c>
      <c r="AA4140" s="33">
        <f t="shared" si="11594"/>
        <v>0</v>
      </c>
      <c r="AB4140" s="33">
        <f t="shared" si="11595"/>
        <v>0</v>
      </c>
      <c r="AC4140" s="33">
        <f t="shared" si="11596"/>
        <v>0</v>
      </c>
      <c r="AD4140" s="26">
        <f t="shared" ref="AD4140:AD4142" si="11613">SUM(R4140:AC4140)</f>
        <v>0</v>
      </c>
      <c r="AE4140" s="46" t="str">
        <f>IFERROR(IF(AE$3=VLOOKUP($E4140,Template!$AK$5:$AM$17,3,FALSE),$AD4140*$F4140,0),"0.00")</f>
        <v>0.00</v>
      </c>
      <c r="AF4140" s="46" t="str">
        <f>IFERROR(IF(AF$3=VLOOKUP($E4140,Template!$AK$5:$AM$17,3,FALSE),$AD4140*$F4140,0),"0.00")</f>
        <v>0.00</v>
      </c>
      <c r="AG4140" s="28">
        <f t="shared" si="11598"/>
        <v>0</v>
      </c>
      <c r="AH4140" s="13" t="s">
        <v>40</v>
      </c>
      <c r="AI4140" s="13" t="s">
        <v>41</v>
      </c>
      <c r="AK4140" s="14" t="s">
        <v>70</v>
      </c>
      <c r="AL4140" s="15">
        <v>0.05</v>
      </c>
      <c r="AM4140" s="16" t="s">
        <v>3</v>
      </c>
    </row>
    <row r="4141" spans="1:39" s="3" customFormat="1" ht="13.8" x14ac:dyDescent="0.25">
      <c r="A4141" s="7" t="str">
        <f t="shared" ref="A4141:C4141" si="11614">A4140</f>
        <v>(Enter Broadcasting Company Name)</v>
      </c>
      <c r="B4141" s="7" t="str">
        <f t="shared" si="11614"/>
        <v>(Enter Call Letters)</v>
      </c>
      <c r="C4141" s="8" t="str">
        <f t="shared" si="11614"/>
        <v>(Select AM/FM)</v>
      </c>
      <c r="D4141" s="30"/>
      <c r="E4141" s="8" t="str">
        <f t="shared" si="11600"/>
        <v>(Select Station Province)</v>
      </c>
      <c r="F4141" s="9" t="str">
        <f>IFERROR(VLOOKUP(E4141,Template!$AK$5:$AL$17,2,FALSE),"")</f>
        <v/>
      </c>
      <c r="G4141" s="42" t="s">
        <v>15</v>
      </c>
      <c r="H4141" s="42" t="s">
        <v>17</v>
      </c>
      <c r="I4141" s="32" t="s">
        <v>65</v>
      </c>
      <c r="J4141" s="32" t="s">
        <v>66</v>
      </c>
      <c r="K4141" s="33">
        <f t="shared" si="11582"/>
        <v>0</v>
      </c>
      <c r="L4141" s="33">
        <f t="shared" si="11583"/>
        <v>0</v>
      </c>
      <c r="M4141" s="34">
        <f t="shared" si="11581"/>
        <v>0</v>
      </c>
      <c r="N4141" s="34">
        <f t="shared" si="11601"/>
        <v>0</v>
      </c>
      <c r="O4141" s="34">
        <f t="shared" si="11584"/>
        <v>0</v>
      </c>
      <c r="P4141" s="12" t="str">
        <f t="shared" ref="P4141:Q4141" si="11615">P4140</f>
        <v>(Select Language)</v>
      </c>
      <c r="Q4141" s="12" t="str">
        <f t="shared" si="11615"/>
        <v>(Select Usage)</v>
      </c>
      <c r="R4141" s="33">
        <f t="shared" si="11585"/>
        <v>0</v>
      </c>
      <c r="S4141" s="33">
        <f t="shared" si="11586"/>
        <v>0</v>
      </c>
      <c r="T4141" s="33">
        <f t="shared" si="11587"/>
        <v>0</v>
      </c>
      <c r="U4141" s="33">
        <f t="shared" si="11588"/>
        <v>0</v>
      </c>
      <c r="V4141" s="33">
        <f t="shared" si="11589"/>
        <v>0</v>
      </c>
      <c r="W4141" s="33">
        <f t="shared" si="11590"/>
        <v>0</v>
      </c>
      <c r="X4141" s="33">
        <f t="shared" si="11591"/>
        <v>0</v>
      </c>
      <c r="Y4141" s="33">
        <f t="shared" si="11592"/>
        <v>0</v>
      </c>
      <c r="Z4141" s="33">
        <f t="shared" si="11593"/>
        <v>0</v>
      </c>
      <c r="AA4141" s="33">
        <f t="shared" si="11594"/>
        <v>0</v>
      </c>
      <c r="AB4141" s="33">
        <f t="shared" si="11595"/>
        <v>0</v>
      </c>
      <c r="AC4141" s="33">
        <f t="shared" si="11596"/>
        <v>0</v>
      </c>
      <c r="AD4141" s="26">
        <f t="shared" si="11613"/>
        <v>0</v>
      </c>
      <c r="AE4141" s="46" t="str">
        <f>IFERROR(IF(AE$3=VLOOKUP($E4141,Template!$AK$5:$AM$17,3,FALSE),$AD4141*$F4141,0),"0.00")</f>
        <v>0.00</v>
      </c>
      <c r="AF4141" s="46" t="str">
        <f>IFERROR(IF(AF$3=VLOOKUP($E4141,Template!$AK$5:$AM$17,3,FALSE),$AD4141*$F4141,0),"0.00")</f>
        <v>0.00</v>
      </c>
      <c r="AG4141" s="28">
        <f t="shared" si="11598"/>
        <v>0</v>
      </c>
      <c r="AH4141" s="13" t="s">
        <v>40</v>
      </c>
      <c r="AI4141" s="13" t="s">
        <v>41</v>
      </c>
      <c r="AK4141" s="14" t="s">
        <v>20</v>
      </c>
      <c r="AL4141" s="15">
        <v>0.13</v>
      </c>
      <c r="AM4141" s="16" t="s">
        <v>2</v>
      </c>
    </row>
    <row r="4142" spans="1:39" s="3" customFormat="1" ht="13.8" x14ac:dyDescent="0.25">
      <c r="A4142" s="7" t="str">
        <f t="shared" ref="A4142:C4142" si="11616">A4141</f>
        <v>(Enter Broadcasting Company Name)</v>
      </c>
      <c r="B4142" s="7" t="str">
        <f t="shared" si="11616"/>
        <v>(Enter Call Letters)</v>
      </c>
      <c r="C4142" s="8" t="str">
        <f t="shared" si="11616"/>
        <v>(Select AM/FM)</v>
      </c>
      <c r="D4142" s="30"/>
      <c r="E4142" s="8" t="str">
        <f t="shared" si="11600"/>
        <v>(Select Station Province)</v>
      </c>
      <c r="F4142" s="9" t="str">
        <f>IFERROR(VLOOKUP(E4142,Template!$AK$5:$AL$17,2,FALSE),"")</f>
        <v/>
      </c>
      <c r="G4142" s="42" t="s">
        <v>16</v>
      </c>
      <c r="H4142" s="42" t="s">
        <v>18</v>
      </c>
      <c r="I4142" s="32" t="s">
        <v>65</v>
      </c>
      <c r="J4142" s="32" t="s">
        <v>66</v>
      </c>
      <c r="K4142" s="33">
        <f t="shared" si="11582"/>
        <v>0</v>
      </c>
      <c r="L4142" s="33">
        <f t="shared" si="11583"/>
        <v>0</v>
      </c>
      <c r="M4142" s="34">
        <f t="shared" si="11581"/>
        <v>0</v>
      </c>
      <c r="N4142" s="34">
        <f t="shared" si="11601"/>
        <v>0</v>
      </c>
      <c r="O4142" s="34">
        <f t="shared" si="11584"/>
        <v>0</v>
      </c>
      <c r="P4142" s="12" t="str">
        <f t="shared" ref="P4142:Q4142" si="11617">P4141</f>
        <v>(Select Language)</v>
      </c>
      <c r="Q4142" s="12" t="str">
        <f t="shared" si="11617"/>
        <v>(Select Usage)</v>
      </c>
      <c r="R4142" s="33">
        <f t="shared" si="11585"/>
        <v>0</v>
      </c>
      <c r="S4142" s="33">
        <f t="shared" si="11586"/>
        <v>0</v>
      </c>
      <c r="T4142" s="33">
        <f t="shared" si="11587"/>
        <v>0</v>
      </c>
      <c r="U4142" s="33">
        <f t="shared" si="11588"/>
        <v>0</v>
      </c>
      <c r="V4142" s="33">
        <f t="shared" si="11589"/>
        <v>0</v>
      </c>
      <c r="W4142" s="33">
        <f t="shared" si="11590"/>
        <v>0</v>
      </c>
      <c r="X4142" s="33">
        <f t="shared" si="11591"/>
        <v>0</v>
      </c>
      <c r="Y4142" s="33">
        <f t="shared" si="11592"/>
        <v>0</v>
      </c>
      <c r="Z4142" s="33">
        <f t="shared" si="11593"/>
        <v>0</v>
      </c>
      <c r="AA4142" s="33">
        <f t="shared" si="11594"/>
        <v>0</v>
      </c>
      <c r="AB4142" s="33">
        <f t="shared" si="11595"/>
        <v>0</v>
      </c>
      <c r="AC4142" s="33">
        <f t="shared" si="11596"/>
        <v>0</v>
      </c>
      <c r="AD4142" s="26">
        <f t="shared" si="11613"/>
        <v>0</v>
      </c>
      <c r="AE4142" s="46" t="str">
        <f>IFERROR(IF(AE$3=VLOOKUP($E4142,Template!$AK$5:$AM$17,3,FALSE),$AD4142*$F4142,0),"0.00")</f>
        <v>0.00</v>
      </c>
      <c r="AF4142" s="46" t="str">
        <f>IFERROR(IF(AF$3=VLOOKUP($E4142,Template!$AK$5:$AM$17,3,FALSE),$AD4142*$F4142,0),"0.00")</f>
        <v>0.00</v>
      </c>
      <c r="AG4142" s="28">
        <f t="shared" si="11598"/>
        <v>0</v>
      </c>
      <c r="AH4142" s="13" t="s">
        <v>40</v>
      </c>
      <c r="AI4142" s="13" t="s">
        <v>41</v>
      </c>
      <c r="AK4142" s="14" t="s">
        <v>69</v>
      </c>
      <c r="AL4142" s="15">
        <v>0.15</v>
      </c>
      <c r="AM4142" s="16" t="s">
        <v>2</v>
      </c>
    </row>
    <row r="4143" spans="1:39" s="3" customFormat="1" ht="13.8" x14ac:dyDescent="0.25">
      <c r="A4143" s="7" t="str">
        <f t="shared" ref="A4143:C4143" si="11618">A4142</f>
        <v>(Enter Broadcasting Company Name)</v>
      </c>
      <c r="B4143" s="7" t="str">
        <f t="shared" si="11618"/>
        <v>(Enter Call Letters)</v>
      </c>
      <c r="C4143" s="8" t="str">
        <f t="shared" si="11618"/>
        <v>(Select AM/FM)</v>
      </c>
      <c r="D4143" s="30"/>
      <c r="E4143" s="8" t="str">
        <f t="shared" si="11600"/>
        <v>(Select Station Province)</v>
      </c>
      <c r="F4143" s="9" t="str">
        <f>IFERROR(VLOOKUP(E4143,Template!$AK$5:$AL$17,2,FALSE),"")</f>
        <v/>
      </c>
      <c r="G4143" s="42" t="s">
        <v>17</v>
      </c>
      <c r="H4143" s="42" t="s">
        <v>7</v>
      </c>
      <c r="I4143" s="32" t="s">
        <v>65</v>
      </c>
      <c r="J4143" s="32" t="s">
        <v>66</v>
      </c>
      <c r="K4143" s="33">
        <f t="shared" si="11582"/>
        <v>0</v>
      </c>
      <c r="L4143" s="33">
        <f t="shared" si="11583"/>
        <v>0</v>
      </c>
      <c r="M4143" s="34">
        <f t="shared" si="11581"/>
        <v>0</v>
      </c>
      <c r="N4143" s="34">
        <f t="shared" si="11601"/>
        <v>0</v>
      </c>
      <c r="O4143" s="34">
        <f t="shared" si="11584"/>
        <v>0</v>
      </c>
      <c r="P4143" s="12" t="str">
        <f t="shared" ref="P4143:Q4143" si="11619">P4142</f>
        <v>(Select Language)</v>
      </c>
      <c r="Q4143" s="12" t="str">
        <f t="shared" si="11619"/>
        <v>(Select Usage)</v>
      </c>
      <c r="R4143" s="33">
        <f t="shared" si="11585"/>
        <v>0</v>
      </c>
      <c r="S4143" s="33">
        <f t="shared" si="11586"/>
        <v>0</v>
      </c>
      <c r="T4143" s="33">
        <f t="shared" si="11587"/>
        <v>0</v>
      </c>
      <c r="U4143" s="33">
        <f t="shared" si="11588"/>
        <v>0</v>
      </c>
      <c r="V4143" s="33">
        <f t="shared" si="11589"/>
        <v>0</v>
      </c>
      <c r="W4143" s="33">
        <f t="shared" si="11590"/>
        <v>0</v>
      </c>
      <c r="X4143" s="33">
        <f t="shared" si="11591"/>
        <v>0</v>
      </c>
      <c r="Y4143" s="33">
        <f t="shared" si="11592"/>
        <v>0</v>
      </c>
      <c r="Z4143" s="33">
        <f t="shared" si="11593"/>
        <v>0</v>
      </c>
      <c r="AA4143" s="33">
        <f t="shared" si="11594"/>
        <v>0</v>
      </c>
      <c r="AB4143" s="33">
        <f t="shared" si="11595"/>
        <v>0</v>
      </c>
      <c r="AC4143" s="33">
        <f t="shared" si="11596"/>
        <v>0</v>
      </c>
      <c r="AD4143" s="26">
        <f>SUM(R4143:AC4143)</f>
        <v>0</v>
      </c>
      <c r="AE4143" s="46" t="str">
        <f>IFERROR(IF(AE$3=VLOOKUP($E4143,Template!$AK$5:$AM$17,3,FALSE),$AD4143*$F4143,0),"0.00")</f>
        <v>0.00</v>
      </c>
      <c r="AF4143" s="46" t="str">
        <f>IFERROR(IF(AF$3=VLOOKUP($E4143,Template!$AK$5:$AM$17,3,FALSE),$AD4143*$F4143,0),"0.00")</f>
        <v>0.00</v>
      </c>
      <c r="AG4143" s="28">
        <f t="shared" si="11598"/>
        <v>0</v>
      </c>
      <c r="AH4143" s="13" t="s">
        <v>40</v>
      </c>
      <c r="AI4143" s="13" t="s">
        <v>41</v>
      </c>
      <c r="AK4143" s="14" t="s">
        <v>29</v>
      </c>
      <c r="AL4143" s="15">
        <v>0.05</v>
      </c>
      <c r="AM4143" s="16" t="s">
        <v>3</v>
      </c>
    </row>
    <row r="4144" spans="1:39" s="3" customFormat="1" ht="13.8" x14ac:dyDescent="0.25">
      <c r="A4144" s="7" t="str">
        <f t="shared" ref="A4144:C4144" si="11620">A4143</f>
        <v>(Enter Broadcasting Company Name)</v>
      </c>
      <c r="B4144" s="7" t="str">
        <f t="shared" si="11620"/>
        <v>(Enter Call Letters)</v>
      </c>
      <c r="C4144" s="8" t="str">
        <f t="shared" si="11620"/>
        <v>(Select AM/FM)</v>
      </c>
      <c r="D4144" s="30"/>
      <c r="E4144" s="8" t="str">
        <f t="shared" si="11600"/>
        <v>(Select Station Province)</v>
      </c>
      <c r="F4144" s="9" t="str">
        <f>IFERROR(VLOOKUP(E4144,Template!$AK$5:$AL$17,2,FALSE),"")</f>
        <v/>
      </c>
      <c r="G4144" s="42" t="s">
        <v>18</v>
      </c>
      <c r="H4144" s="43" t="s">
        <v>8</v>
      </c>
      <c r="I4144" s="32" t="s">
        <v>65</v>
      </c>
      <c r="J4144" s="32" t="s">
        <v>66</v>
      </c>
      <c r="K4144" s="33">
        <f t="shared" si="11582"/>
        <v>0</v>
      </c>
      <c r="L4144" s="33">
        <f t="shared" si="11583"/>
        <v>0</v>
      </c>
      <c r="M4144" s="34">
        <f t="shared" si="11581"/>
        <v>0</v>
      </c>
      <c r="N4144" s="34">
        <f t="shared" si="11601"/>
        <v>0</v>
      </c>
      <c r="O4144" s="34">
        <f t="shared" si="11584"/>
        <v>0</v>
      </c>
      <c r="P4144" s="12" t="str">
        <f t="shared" ref="P4144:Q4144" si="11621">P4143</f>
        <v>(Select Language)</v>
      </c>
      <c r="Q4144" s="12" t="str">
        <f t="shared" si="11621"/>
        <v>(Select Usage)</v>
      </c>
      <c r="R4144" s="33">
        <f t="shared" si="11585"/>
        <v>0</v>
      </c>
      <c r="S4144" s="33">
        <f t="shared" si="11586"/>
        <v>0</v>
      </c>
      <c r="T4144" s="33">
        <f t="shared" si="11587"/>
        <v>0</v>
      </c>
      <c r="U4144" s="33">
        <f t="shared" si="11588"/>
        <v>0</v>
      </c>
      <c r="V4144" s="33">
        <f t="shared" si="11589"/>
        <v>0</v>
      </c>
      <c r="W4144" s="33">
        <f t="shared" si="11590"/>
        <v>0</v>
      </c>
      <c r="X4144" s="33">
        <f t="shared" si="11591"/>
        <v>0</v>
      </c>
      <c r="Y4144" s="33">
        <f t="shared" si="11592"/>
        <v>0</v>
      </c>
      <c r="Z4144" s="33">
        <f t="shared" si="11593"/>
        <v>0</v>
      </c>
      <c r="AA4144" s="33">
        <f t="shared" si="11594"/>
        <v>0</v>
      </c>
      <c r="AB4144" s="33">
        <f t="shared" si="11595"/>
        <v>0</v>
      </c>
      <c r="AC4144" s="33">
        <f t="shared" si="11596"/>
        <v>0</v>
      </c>
      <c r="AD4144" s="26">
        <f t="shared" ref="AD4144" si="11622">SUM(R4144:AC4144)</f>
        <v>0</v>
      </c>
      <c r="AE4144" s="46" t="str">
        <f>IFERROR(IF(AE$3=VLOOKUP($E4144,Template!$AK$5:$AM$17,3,FALSE),$AD4144*$F4144,0),"0.00")</f>
        <v>0.00</v>
      </c>
      <c r="AF4144" s="46" t="str">
        <f>IFERROR(IF(AF$3=VLOOKUP($E4144,Template!$AK$5:$AM$17,3,FALSE),$AD4144*$F4144,0),"0.00")</f>
        <v>0.00</v>
      </c>
      <c r="AG4144" s="28">
        <f t="shared" si="11598"/>
        <v>0</v>
      </c>
      <c r="AH4144" s="13" t="s">
        <v>40</v>
      </c>
      <c r="AI4144" s="13" t="s">
        <v>41</v>
      </c>
      <c r="AK4144" s="14" t="s">
        <v>21</v>
      </c>
      <c r="AL4144" s="15">
        <v>0.05</v>
      </c>
      <c r="AM4144" s="16" t="s">
        <v>3</v>
      </c>
    </row>
    <row r="4145" spans="1:39" ht="13.8" x14ac:dyDescent="0.25">
      <c r="A4145" s="19" t="s">
        <v>4</v>
      </c>
      <c r="B4145" s="19"/>
      <c r="C4145" s="20"/>
      <c r="D4145" s="20"/>
      <c r="E4145" s="20"/>
      <c r="F4145" s="20"/>
      <c r="G4145" s="44"/>
      <c r="H4145" s="44"/>
      <c r="I4145" s="21">
        <f t="shared" ref="I4145:K4145" si="11623">SUM(I4133:I4144)</f>
        <v>0</v>
      </c>
      <c r="J4145" s="21">
        <f t="shared" si="11623"/>
        <v>0</v>
      </c>
      <c r="K4145" s="21">
        <f t="shared" si="11623"/>
        <v>0</v>
      </c>
      <c r="L4145" s="21">
        <f>L4144</f>
        <v>0</v>
      </c>
      <c r="M4145" s="21">
        <f>SUM(M4133:M4144)</f>
        <v>0</v>
      </c>
      <c r="N4145" s="21">
        <f t="shared" ref="N4145:O4145" si="11624">SUM(N4133:N4144)</f>
        <v>0</v>
      </c>
      <c r="O4145" s="21">
        <f t="shared" si="11624"/>
        <v>0</v>
      </c>
      <c r="P4145" s="21"/>
      <c r="Q4145" s="22"/>
      <c r="R4145" s="21">
        <f t="shared" ref="R4145:AI4145" si="11625">SUM(R4133:R4144)</f>
        <v>0</v>
      </c>
      <c r="S4145" s="21">
        <f t="shared" si="11625"/>
        <v>0</v>
      </c>
      <c r="T4145" s="21">
        <f t="shared" si="11625"/>
        <v>0</v>
      </c>
      <c r="U4145" s="21">
        <f t="shared" si="11625"/>
        <v>0</v>
      </c>
      <c r="V4145" s="21">
        <f t="shared" si="11625"/>
        <v>0</v>
      </c>
      <c r="W4145" s="21">
        <f t="shared" si="11625"/>
        <v>0</v>
      </c>
      <c r="X4145" s="21">
        <f t="shared" si="11625"/>
        <v>0</v>
      </c>
      <c r="Y4145" s="21">
        <f t="shared" si="11625"/>
        <v>0</v>
      </c>
      <c r="Z4145" s="21">
        <f t="shared" si="11625"/>
        <v>0</v>
      </c>
      <c r="AA4145" s="21">
        <f t="shared" si="11625"/>
        <v>0</v>
      </c>
      <c r="AB4145" s="21">
        <f t="shared" si="11625"/>
        <v>0</v>
      </c>
      <c r="AC4145" s="21">
        <f t="shared" si="11625"/>
        <v>0</v>
      </c>
      <c r="AD4145" s="27">
        <f t="shared" si="11625"/>
        <v>0</v>
      </c>
      <c r="AE4145" s="21">
        <f t="shared" si="11625"/>
        <v>0</v>
      </c>
      <c r="AF4145" s="21">
        <f t="shared" si="11625"/>
        <v>0</v>
      </c>
      <c r="AG4145" s="27">
        <f t="shared" si="11625"/>
        <v>0</v>
      </c>
      <c r="AH4145" s="21">
        <f t="shared" si="11625"/>
        <v>0</v>
      </c>
      <c r="AI4145" s="21">
        <f t="shared" si="11625"/>
        <v>0</v>
      </c>
      <c r="AK4145" s="14" t="s">
        <v>71</v>
      </c>
      <c r="AL4145" s="15">
        <v>0.05</v>
      </c>
      <c r="AM4145" s="16" t="s">
        <v>3</v>
      </c>
    </row>
    <row r="4146" spans="1:39" x14ac:dyDescent="0.25">
      <c r="A4146" s="2"/>
      <c r="G4146" s="2"/>
      <c r="H4146" s="2"/>
      <c r="O4146" s="2"/>
      <c r="P4146" s="2"/>
    </row>
    <row r="4147" spans="1:39" ht="42" customHeight="1" x14ac:dyDescent="0.25">
      <c r="A4147" s="223" t="s">
        <v>63</v>
      </c>
      <c r="B4147" s="223" t="s">
        <v>43</v>
      </c>
      <c r="C4147" s="224" t="s">
        <v>19</v>
      </c>
      <c r="D4147" s="226"/>
      <c r="E4147" s="223" t="s">
        <v>14</v>
      </c>
      <c r="F4147" s="223" t="s">
        <v>38</v>
      </c>
      <c r="G4147" s="223" t="s">
        <v>1</v>
      </c>
      <c r="H4147" s="223" t="s">
        <v>5</v>
      </c>
      <c r="I4147" s="225" t="s">
        <v>31</v>
      </c>
      <c r="J4147" s="225" t="s">
        <v>32</v>
      </c>
      <c r="K4147" s="225" t="s">
        <v>48</v>
      </c>
      <c r="L4147" s="225" t="s">
        <v>0</v>
      </c>
      <c r="M4147" s="4" t="s">
        <v>45</v>
      </c>
      <c r="N4147" s="4" t="s">
        <v>46</v>
      </c>
      <c r="O4147" s="4" t="s">
        <v>47</v>
      </c>
      <c r="P4147" s="225" t="s">
        <v>50</v>
      </c>
      <c r="Q4147" s="225" t="s">
        <v>33</v>
      </c>
      <c r="R4147" s="4" t="s">
        <v>51</v>
      </c>
      <c r="S4147" s="4" t="s">
        <v>52</v>
      </c>
      <c r="T4147" s="4" t="s">
        <v>53</v>
      </c>
      <c r="U4147" s="4" t="s">
        <v>54</v>
      </c>
      <c r="V4147" s="4" t="s">
        <v>55</v>
      </c>
      <c r="W4147" s="4" t="s">
        <v>56</v>
      </c>
      <c r="X4147" s="4" t="s">
        <v>57</v>
      </c>
      <c r="Y4147" s="4" t="s">
        <v>58</v>
      </c>
      <c r="Z4147" s="4" t="s">
        <v>59</v>
      </c>
      <c r="AA4147" s="4" t="s">
        <v>62</v>
      </c>
      <c r="AB4147" s="4" t="s">
        <v>60</v>
      </c>
      <c r="AC4147" s="4" t="s">
        <v>61</v>
      </c>
      <c r="AD4147" s="233" t="s">
        <v>34</v>
      </c>
      <c r="AE4147" s="231" t="s">
        <v>2</v>
      </c>
      <c r="AF4147" s="231" t="s">
        <v>3</v>
      </c>
      <c r="AG4147" s="233" t="s">
        <v>35</v>
      </c>
      <c r="AH4147" s="223" t="s">
        <v>36</v>
      </c>
      <c r="AI4147" s="223" t="s">
        <v>37</v>
      </c>
      <c r="AK4147" s="229" t="s">
        <v>30</v>
      </c>
      <c r="AL4147" s="229"/>
      <c r="AM4147" s="229"/>
    </row>
    <row r="4148" spans="1:39" s="6" customFormat="1" ht="35.25" customHeight="1" x14ac:dyDescent="0.3">
      <c r="A4148" s="224"/>
      <c r="B4148" s="224"/>
      <c r="C4148" s="224"/>
      <c r="D4148" s="227"/>
      <c r="E4148" s="223"/>
      <c r="F4148" s="223"/>
      <c r="G4148" s="223"/>
      <c r="H4148" s="223"/>
      <c r="I4148" s="230"/>
      <c r="J4148" s="230"/>
      <c r="K4148" s="230"/>
      <c r="L4148" s="230"/>
      <c r="M4148" s="5">
        <v>0</v>
      </c>
      <c r="N4148" s="5">
        <v>625000</v>
      </c>
      <c r="O4148" s="5">
        <v>1250000</v>
      </c>
      <c r="P4148" s="225"/>
      <c r="Q4148" s="225"/>
      <c r="R4148" s="29">
        <v>4.95E-4</v>
      </c>
      <c r="S4148" s="29">
        <v>9.5200000000000005E-4</v>
      </c>
      <c r="T4148" s="29">
        <v>1.5900000000000001E-3</v>
      </c>
      <c r="U4148" s="29">
        <v>1.1169999999999999E-3</v>
      </c>
      <c r="V4148" s="29">
        <v>2.189E-3</v>
      </c>
      <c r="W4148" s="29">
        <v>4.5430000000000002E-3</v>
      </c>
      <c r="X4148" s="29">
        <v>8.8199999999999997E-4</v>
      </c>
      <c r="Y4148" s="29">
        <v>1.6949999999999999E-3</v>
      </c>
      <c r="Z4148" s="29">
        <v>2.8319999999999999E-3</v>
      </c>
      <c r="AA4148" s="29">
        <v>1.9889999999999999E-3</v>
      </c>
      <c r="AB4148" s="29">
        <v>3.8999999999999998E-3</v>
      </c>
      <c r="AC4148" s="29">
        <v>8.0949999999999998E-3</v>
      </c>
      <c r="AD4148" s="233"/>
      <c r="AE4148" s="232"/>
      <c r="AF4148" s="232"/>
      <c r="AG4148" s="234"/>
      <c r="AH4148" s="223"/>
      <c r="AI4148" s="223"/>
      <c r="AK4148" s="229"/>
      <c r="AL4148" s="229"/>
      <c r="AM4148" s="229"/>
    </row>
    <row r="4149" spans="1:39" s="3" customFormat="1" ht="13.8" x14ac:dyDescent="0.25">
      <c r="A4149" s="7" t="s">
        <v>44</v>
      </c>
      <c r="B4149" s="7" t="s">
        <v>42</v>
      </c>
      <c r="C4149" s="8" t="s">
        <v>39</v>
      </c>
      <c r="D4149" s="30"/>
      <c r="E4149" s="8" t="s">
        <v>64</v>
      </c>
      <c r="F4149" s="9" t="str">
        <f>IFERROR(VLOOKUP(E4149,Template!$AK$5:$AL$17,2,FALSE),"")</f>
        <v/>
      </c>
      <c r="G4149" s="41" t="s">
        <v>7</v>
      </c>
      <c r="H4149" s="41" t="s">
        <v>6</v>
      </c>
      <c r="I4149" s="32" t="s">
        <v>65</v>
      </c>
      <c r="J4149" s="32" t="s">
        <v>66</v>
      </c>
      <c r="K4149" s="33">
        <f>IFERROR(I4149+J4149,0)</f>
        <v>0</v>
      </c>
      <c r="L4149" s="33">
        <f>IFERROR(K4149,"")</f>
        <v>0</v>
      </c>
      <c r="M4149" s="34">
        <f t="shared" ref="M4149:M4160" si="11626">IF(L4149&lt;=$N$4,K4149,IF(L4148&gt;$N$4,0,$N$4-L4148))</f>
        <v>0</v>
      </c>
      <c r="N4149" s="34">
        <f>IF(AND(L4149&gt;$N$4,L4149&lt;=$O$4),K4149-M4149,IF(AND(L4148&gt;$N$4,L4148&lt;=$O$4),$O$4-L4148,IF(L4148&gt;$O$4,0,IF(L4149&lt;$N$4,0,MIN(L4149-$N$4,$N$4)))))</f>
        <v>0</v>
      </c>
      <c r="O4149" s="34">
        <f>IF(L4149&gt;$O$4,K4149-M4149-N4149,0)</f>
        <v>0</v>
      </c>
      <c r="P4149" s="12" t="s">
        <v>94</v>
      </c>
      <c r="Q4149" s="12" t="s">
        <v>68</v>
      </c>
      <c r="R4149" s="33">
        <f>IF(AND($Q4149="LOW",$P4149="French"),M4149*R$4,0)</f>
        <v>0</v>
      </c>
      <c r="S4149" s="33">
        <f>IF(AND($Q4149="LOW",$P4149="French"),N4149*S$4,0)</f>
        <v>0</v>
      </c>
      <c r="T4149" s="33">
        <f>IF(AND($Q4149="LOW",$P4149="French"),O4149*T$4,0)</f>
        <v>0</v>
      </c>
      <c r="U4149" s="33">
        <f>IF(AND($Q4149="HIGH",$P4149="French"),M4149*U$4,0)</f>
        <v>0</v>
      </c>
      <c r="V4149" s="33">
        <f>IF(AND($Q4149="HIGH",$P4149="French"),N4149*V$4,0)</f>
        <v>0</v>
      </c>
      <c r="W4149" s="33">
        <f>IF(AND($Q4149="HIGH",$P4149="French"),O4149*W$4,0)</f>
        <v>0</v>
      </c>
      <c r="X4149" s="33">
        <f>IF(AND($Q4149="LOW",$P4149="English"),M4149*X$4,0)</f>
        <v>0</v>
      </c>
      <c r="Y4149" s="33">
        <f>IF(AND($Q4149="LOW",$P4149="English"),N4149*Y$4,0)</f>
        <v>0</v>
      </c>
      <c r="Z4149" s="33">
        <f>IF(AND($Q4149="LOW",$P4149="English"),O4149*Z$4,0)</f>
        <v>0</v>
      </c>
      <c r="AA4149" s="33">
        <f>IF(AND($Q4149="HIGH",$P4149="English"),M4149*AA$4,0)</f>
        <v>0</v>
      </c>
      <c r="AB4149" s="33">
        <f>IF(AND($Q4149="HIGH",$P4149="English"),N4149*AB$4,0)</f>
        <v>0</v>
      </c>
      <c r="AC4149" s="33">
        <f>IF(AND($Q4149="HIGH",$P4149="English"),O4149*AC$4,0)</f>
        <v>0</v>
      </c>
      <c r="AD4149" s="26">
        <f>SUM(R4149:AC4149)</f>
        <v>0</v>
      </c>
      <c r="AE4149" s="46" t="str">
        <f>IFERROR(IF(AE$3=VLOOKUP($E4149,Template!$AK$5:$AM$17,3,FALSE),$AD4149*$F4149,0),"0.00")</f>
        <v>0.00</v>
      </c>
      <c r="AF4149" s="46" t="str">
        <f>IFERROR(IF(AF$3=VLOOKUP($E4149,Template!$AK$5:$AM$17,3,FALSE),$AD4149*$F4149,0),"0.00")</f>
        <v>0.00</v>
      </c>
      <c r="AG4149" s="28">
        <f>SUM(AD4149:AF4149)</f>
        <v>0</v>
      </c>
      <c r="AH4149" s="13" t="s">
        <v>40</v>
      </c>
      <c r="AI4149" s="13" t="s">
        <v>41</v>
      </c>
      <c r="AK4149" s="14" t="s">
        <v>25</v>
      </c>
      <c r="AL4149" s="15">
        <v>0.05</v>
      </c>
      <c r="AM4149" s="16" t="s">
        <v>3</v>
      </c>
    </row>
    <row r="4150" spans="1:39" s="3" customFormat="1" ht="13.8" x14ac:dyDescent="0.25">
      <c r="A4150" s="7" t="str">
        <f>A4149</f>
        <v>(Enter Broadcasting Company Name)</v>
      </c>
      <c r="B4150" s="7" t="str">
        <f>B4149</f>
        <v>(Enter Call Letters)</v>
      </c>
      <c r="C4150" s="8" t="str">
        <f>C4149</f>
        <v>(Select AM/FM)</v>
      </c>
      <c r="D4150" s="30"/>
      <c r="E4150" s="8" t="str">
        <f>E4149</f>
        <v>(Select Station Province)</v>
      </c>
      <c r="F4150" s="9" t="str">
        <f>IFERROR(VLOOKUP(E4150,Template!$AK$5:$AL$17,2,FALSE),"")</f>
        <v/>
      </c>
      <c r="G4150" s="42" t="s">
        <v>8</v>
      </c>
      <c r="H4150" s="42" t="s">
        <v>9</v>
      </c>
      <c r="I4150" s="32" t="s">
        <v>65</v>
      </c>
      <c r="J4150" s="32" t="s">
        <v>66</v>
      </c>
      <c r="K4150" s="33">
        <f t="shared" ref="K4150:K4160" si="11627">IFERROR(I4150+J4150,0)</f>
        <v>0</v>
      </c>
      <c r="L4150" s="33">
        <f t="shared" ref="L4150:L4160" si="11628">IFERROR(L4149+K4150,"")</f>
        <v>0</v>
      </c>
      <c r="M4150" s="34">
        <f t="shared" si="11626"/>
        <v>0</v>
      </c>
      <c r="N4150" s="34">
        <f>IF(AND(L4150&gt;$N$4,L4150&lt;=$O$4),K4150-M4150,IF(AND(L4149&gt;$N$4,L4149&lt;=$O$4),$O$4-L4149,IF(L4149&gt;$O$4,0,IF(L4150&lt;$N$4,0,MIN(L4150-$N$4,$N$4)))))</f>
        <v>0</v>
      </c>
      <c r="O4150" s="34">
        <f t="shared" ref="O4150:O4160" si="11629">IF(L4150&gt;$O$4,K4150-M4150-N4150,0)</f>
        <v>0</v>
      </c>
      <c r="P4150" s="12" t="str">
        <f>P4149</f>
        <v>(Select Language)</v>
      </c>
      <c r="Q4150" s="12" t="str">
        <f>Q4149</f>
        <v>(Select Usage)</v>
      </c>
      <c r="R4150" s="33">
        <f t="shared" ref="R4150:R4160" si="11630">IF(AND($Q4150="LOW",$P4150="French"),M4150*R$4,0)</f>
        <v>0</v>
      </c>
      <c r="S4150" s="33">
        <f t="shared" ref="S4150:S4160" si="11631">IF(AND($Q4150="LOW",$P4150="French"),N4150*S$4,0)</f>
        <v>0</v>
      </c>
      <c r="T4150" s="33">
        <f t="shared" ref="T4150:T4160" si="11632">IF(AND($Q4150="LOW",$P4150="French"),O4150*T$4,0)</f>
        <v>0</v>
      </c>
      <c r="U4150" s="33">
        <f t="shared" ref="U4150:U4160" si="11633">IF(AND($Q4150="HIGH",$P4150="French"),M4150*U$4,0)</f>
        <v>0</v>
      </c>
      <c r="V4150" s="33">
        <f t="shared" ref="V4150:V4160" si="11634">IF(AND($Q4150="HIGH",$P4150="French"),N4150*V$4,0)</f>
        <v>0</v>
      </c>
      <c r="W4150" s="33">
        <f t="shared" ref="W4150:W4160" si="11635">IF(AND($Q4150="HIGH",$P4150="French"),O4150*W$4,0)</f>
        <v>0</v>
      </c>
      <c r="X4150" s="33">
        <f t="shared" ref="X4150:X4160" si="11636">IF(AND($Q4150="LOW",$P4150="English"),M4150*X$4,0)</f>
        <v>0</v>
      </c>
      <c r="Y4150" s="33">
        <f t="shared" ref="Y4150:Y4160" si="11637">IF(AND($Q4150="LOW",$P4150="English"),N4150*Y$4,0)</f>
        <v>0</v>
      </c>
      <c r="Z4150" s="33">
        <f t="shared" ref="Z4150:Z4160" si="11638">IF(AND($Q4150="LOW",$P4150="English"),O4150*Z$4,0)</f>
        <v>0</v>
      </c>
      <c r="AA4150" s="33">
        <f t="shared" ref="AA4150:AA4160" si="11639">IF(AND($Q4150="HIGH",$P4150="English"),M4150*AA$4,0)</f>
        <v>0</v>
      </c>
      <c r="AB4150" s="33">
        <f t="shared" ref="AB4150:AB4160" si="11640">IF(AND($Q4150="HIGH",$P4150="English"),N4150*AB$4,0)</f>
        <v>0</v>
      </c>
      <c r="AC4150" s="33">
        <f t="shared" ref="AC4150:AC4160" si="11641">IF(AND($Q4150="HIGH",$P4150="English"),O4150*AC$4,0)</f>
        <v>0</v>
      </c>
      <c r="AD4150" s="26">
        <f t="shared" ref="AD4150:AD4154" si="11642">SUM(R4150:AC4150)</f>
        <v>0</v>
      </c>
      <c r="AE4150" s="46" t="str">
        <f>IFERROR(IF(AE$3=VLOOKUP($E4150,Template!$AK$5:$AM$17,3,FALSE),$AD4150*$F4150,0),"0.00")</f>
        <v>0.00</v>
      </c>
      <c r="AF4150" s="46" t="str">
        <f>IFERROR(IF(AF$3=VLOOKUP($E4150,Template!$AK$5:$AM$17,3,FALSE),$AD4150*$F4150,0),"0.00")</f>
        <v>0.00</v>
      </c>
      <c r="AG4150" s="28">
        <f t="shared" ref="AG4150:AG4160" si="11643">SUM(AD4150:AF4150)</f>
        <v>0</v>
      </c>
      <c r="AH4150" s="13" t="s">
        <v>40</v>
      </c>
      <c r="AI4150" s="13" t="s">
        <v>41</v>
      </c>
      <c r="AK4150" s="14" t="s">
        <v>23</v>
      </c>
      <c r="AL4150" s="15">
        <v>0.05</v>
      </c>
      <c r="AM4150" s="16" t="s">
        <v>3</v>
      </c>
    </row>
    <row r="4151" spans="1:39" s="3" customFormat="1" ht="13.8" x14ac:dyDescent="0.25">
      <c r="A4151" s="7" t="str">
        <f t="shared" ref="A4151:C4151" si="11644">A4150</f>
        <v>(Enter Broadcasting Company Name)</v>
      </c>
      <c r="B4151" s="7" t="str">
        <f t="shared" si="11644"/>
        <v>(Enter Call Letters)</v>
      </c>
      <c r="C4151" s="8" t="str">
        <f t="shared" si="11644"/>
        <v>(Select AM/FM)</v>
      </c>
      <c r="D4151" s="30"/>
      <c r="E4151" s="8" t="str">
        <f t="shared" ref="E4151:E4160" si="11645">E4150</f>
        <v>(Select Station Province)</v>
      </c>
      <c r="F4151" s="9" t="str">
        <f>IFERROR(VLOOKUP(E4151,Template!$AK$5:$AL$17,2,FALSE),"")</f>
        <v/>
      </c>
      <c r="G4151" s="42" t="s">
        <v>6</v>
      </c>
      <c r="H4151" s="42" t="s">
        <v>10</v>
      </c>
      <c r="I4151" s="32" t="s">
        <v>65</v>
      </c>
      <c r="J4151" s="32" t="s">
        <v>66</v>
      </c>
      <c r="K4151" s="33">
        <f t="shared" si="11627"/>
        <v>0</v>
      </c>
      <c r="L4151" s="33">
        <f t="shared" si="11628"/>
        <v>0</v>
      </c>
      <c r="M4151" s="34">
        <f t="shared" si="11626"/>
        <v>0</v>
      </c>
      <c r="N4151" s="34">
        <f t="shared" ref="N4151:N4160" si="11646">IF(AND(L4151&gt;$N$4,L4151&lt;=$O$4),K4151-M4151,IF(AND(L4150&gt;$N$4,L4150&lt;=$O$4),$O$4-L4150,IF(L4150&gt;$O$4,0,IF(L4151&lt;$N$4,0,MIN(L4151-$N$4,$N$4)))))</f>
        <v>0</v>
      </c>
      <c r="O4151" s="34">
        <f t="shared" si="11629"/>
        <v>0</v>
      </c>
      <c r="P4151" s="12" t="str">
        <f t="shared" ref="P4151:Q4151" si="11647">P4150</f>
        <v>(Select Language)</v>
      </c>
      <c r="Q4151" s="12" t="str">
        <f t="shared" si="11647"/>
        <v>(Select Usage)</v>
      </c>
      <c r="R4151" s="33">
        <f t="shared" si="11630"/>
        <v>0</v>
      </c>
      <c r="S4151" s="33">
        <f t="shared" si="11631"/>
        <v>0</v>
      </c>
      <c r="T4151" s="33">
        <f t="shared" si="11632"/>
        <v>0</v>
      </c>
      <c r="U4151" s="33">
        <f t="shared" si="11633"/>
        <v>0</v>
      </c>
      <c r="V4151" s="33">
        <f t="shared" si="11634"/>
        <v>0</v>
      </c>
      <c r="W4151" s="33">
        <f t="shared" si="11635"/>
        <v>0</v>
      </c>
      <c r="X4151" s="33">
        <f t="shared" si="11636"/>
        <v>0</v>
      </c>
      <c r="Y4151" s="33">
        <f t="shared" si="11637"/>
        <v>0</v>
      </c>
      <c r="Z4151" s="33">
        <f t="shared" si="11638"/>
        <v>0</v>
      </c>
      <c r="AA4151" s="33">
        <f t="shared" si="11639"/>
        <v>0</v>
      </c>
      <c r="AB4151" s="33">
        <f t="shared" si="11640"/>
        <v>0</v>
      </c>
      <c r="AC4151" s="33">
        <f t="shared" si="11641"/>
        <v>0</v>
      </c>
      <c r="AD4151" s="26">
        <f t="shared" si="11642"/>
        <v>0</v>
      </c>
      <c r="AE4151" s="46" t="str">
        <f>IFERROR(IF(AE$3=VLOOKUP($E4151,Template!$AK$5:$AM$17,3,FALSE),$AD4151*$F4151,0),"0.00")</f>
        <v>0.00</v>
      </c>
      <c r="AF4151" s="46" t="str">
        <f>IFERROR(IF(AF$3=VLOOKUP($E4151,Template!$AK$5:$AM$17,3,FALSE),$AD4151*$F4151,0),"0.00")</f>
        <v>0.00</v>
      </c>
      <c r="AG4151" s="28">
        <f t="shared" si="11643"/>
        <v>0</v>
      </c>
      <c r="AH4151" s="13" t="s">
        <v>40</v>
      </c>
      <c r="AI4151" s="13" t="s">
        <v>41</v>
      </c>
      <c r="AK4151" s="14" t="s">
        <v>24</v>
      </c>
      <c r="AL4151" s="15">
        <v>0.05</v>
      </c>
      <c r="AM4151" s="16" t="s">
        <v>3</v>
      </c>
    </row>
    <row r="4152" spans="1:39" s="3" customFormat="1" ht="13.8" x14ac:dyDescent="0.25">
      <c r="A4152" s="7" t="str">
        <f t="shared" ref="A4152:C4152" si="11648">A4151</f>
        <v>(Enter Broadcasting Company Name)</v>
      </c>
      <c r="B4152" s="7" t="str">
        <f t="shared" si="11648"/>
        <v>(Enter Call Letters)</v>
      </c>
      <c r="C4152" s="8" t="str">
        <f t="shared" si="11648"/>
        <v>(Select AM/FM)</v>
      </c>
      <c r="D4152" s="30"/>
      <c r="E4152" s="8" t="str">
        <f t="shared" si="11645"/>
        <v>(Select Station Province)</v>
      </c>
      <c r="F4152" s="9" t="str">
        <f>IFERROR(VLOOKUP(E4152,Template!$AK$5:$AL$17,2,FALSE),"")</f>
        <v/>
      </c>
      <c r="G4152" s="42" t="s">
        <v>9</v>
      </c>
      <c r="H4152" s="42" t="s">
        <v>11</v>
      </c>
      <c r="I4152" s="32" t="s">
        <v>65</v>
      </c>
      <c r="J4152" s="32" t="s">
        <v>66</v>
      </c>
      <c r="K4152" s="33">
        <f t="shared" si="11627"/>
        <v>0</v>
      </c>
      <c r="L4152" s="33">
        <f t="shared" si="11628"/>
        <v>0</v>
      </c>
      <c r="M4152" s="34">
        <f t="shared" si="11626"/>
        <v>0</v>
      </c>
      <c r="N4152" s="34">
        <f t="shared" si="11646"/>
        <v>0</v>
      </c>
      <c r="O4152" s="34">
        <f t="shared" si="11629"/>
        <v>0</v>
      </c>
      <c r="P4152" s="12" t="str">
        <f t="shared" ref="P4152:Q4152" si="11649">P4151</f>
        <v>(Select Language)</v>
      </c>
      <c r="Q4152" s="12" t="str">
        <f t="shared" si="11649"/>
        <v>(Select Usage)</v>
      </c>
      <c r="R4152" s="33">
        <f t="shared" si="11630"/>
        <v>0</v>
      </c>
      <c r="S4152" s="33">
        <f t="shared" si="11631"/>
        <v>0</v>
      </c>
      <c r="T4152" s="33">
        <f t="shared" si="11632"/>
        <v>0</v>
      </c>
      <c r="U4152" s="33">
        <f t="shared" si="11633"/>
        <v>0</v>
      </c>
      <c r="V4152" s="33">
        <f t="shared" si="11634"/>
        <v>0</v>
      </c>
      <c r="W4152" s="33">
        <f t="shared" si="11635"/>
        <v>0</v>
      </c>
      <c r="X4152" s="33">
        <f t="shared" si="11636"/>
        <v>0</v>
      </c>
      <c r="Y4152" s="33">
        <f t="shared" si="11637"/>
        <v>0</v>
      </c>
      <c r="Z4152" s="33">
        <f t="shared" si="11638"/>
        <v>0</v>
      </c>
      <c r="AA4152" s="33">
        <f t="shared" si="11639"/>
        <v>0</v>
      </c>
      <c r="AB4152" s="33">
        <f t="shared" si="11640"/>
        <v>0</v>
      </c>
      <c r="AC4152" s="33">
        <f t="shared" si="11641"/>
        <v>0</v>
      </c>
      <c r="AD4152" s="26">
        <f t="shared" si="11642"/>
        <v>0</v>
      </c>
      <c r="AE4152" s="46" t="str">
        <f>IFERROR(IF(AE$3=VLOOKUP($E4152,Template!$AK$5:$AM$17,3,FALSE),$AD4152*$F4152,0),"0.00")</f>
        <v>0.00</v>
      </c>
      <c r="AF4152" s="46" t="str">
        <f>IFERROR(IF(AF$3=VLOOKUP($E4152,Template!$AK$5:$AM$17,3,FALSE),$AD4152*$F4152,0),"0.00")</f>
        <v>0.00</v>
      </c>
      <c r="AG4152" s="28">
        <f t="shared" si="11643"/>
        <v>0</v>
      </c>
      <c r="AH4152" s="13" t="s">
        <v>40</v>
      </c>
      <c r="AI4152" s="13" t="s">
        <v>41</v>
      </c>
      <c r="AK4152" s="14" t="s">
        <v>22</v>
      </c>
      <c r="AL4152" s="15">
        <v>0.15</v>
      </c>
      <c r="AM4152" s="16" t="s">
        <v>2</v>
      </c>
    </row>
    <row r="4153" spans="1:39" s="3" customFormat="1" ht="13.8" x14ac:dyDescent="0.25">
      <c r="A4153" s="7" t="str">
        <f t="shared" ref="A4153:C4153" si="11650">A4152</f>
        <v>(Enter Broadcasting Company Name)</v>
      </c>
      <c r="B4153" s="7" t="str">
        <f t="shared" si="11650"/>
        <v>(Enter Call Letters)</v>
      </c>
      <c r="C4153" s="8" t="str">
        <f t="shared" si="11650"/>
        <v>(Select AM/FM)</v>
      </c>
      <c r="D4153" s="30"/>
      <c r="E4153" s="8" t="str">
        <f t="shared" si="11645"/>
        <v>(Select Station Province)</v>
      </c>
      <c r="F4153" s="9" t="str">
        <f>IFERROR(VLOOKUP(E4153,Template!$AK$5:$AL$17,2,FALSE),"")</f>
        <v/>
      </c>
      <c r="G4153" s="42" t="s">
        <v>10</v>
      </c>
      <c r="H4153" s="42" t="s">
        <v>12</v>
      </c>
      <c r="I4153" s="32" t="s">
        <v>65</v>
      </c>
      <c r="J4153" s="32" t="s">
        <v>66</v>
      </c>
      <c r="K4153" s="33">
        <f t="shared" si="11627"/>
        <v>0</v>
      </c>
      <c r="L4153" s="33">
        <f t="shared" si="11628"/>
        <v>0</v>
      </c>
      <c r="M4153" s="34">
        <f t="shared" si="11626"/>
        <v>0</v>
      </c>
      <c r="N4153" s="34">
        <f t="shared" si="11646"/>
        <v>0</v>
      </c>
      <c r="O4153" s="34">
        <f t="shared" si="11629"/>
        <v>0</v>
      </c>
      <c r="P4153" s="12" t="str">
        <f t="shared" ref="P4153:Q4153" si="11651">P4152</f>
        <v>(Select Language)</v>
      </c>
      <c r="Q4153" s="12" t="str">
        <f t="shared" si="11651"/>
        <v>(Select Usage)</v>
      </c>
      <c r="R4153" s="33">
        <f t="shared" si="11630"/>
        <v>0</v>
      </c>
      <c r="S4153" s="33">
        <f t="shared" si="11631"/>
        <v>0</v>
      </c>
      <c r="T4153" s="33">
        <f t="shared" si="11632"/>
        <v>0</v>
      </c>
      <c r="U4153" s="33">
        <f t="shared" si="11633"/>
        <v>0</v>
      </c>
      <c r="V4153" s="33">
        <f t="shared" si="11634"/>
        <v>0</v>
      </c>
      <c r="W4153" s="33">
        <f t="shared" si="11635"/>
        <v>0</v>
      </c>
      <c r="X4153" s="33">
        <f t="shared" si="11636"/>
        <v>0</v>
      </c>
      <c r="Y4153" s="33">
        <f t="shared" si="11637"/>
        <v>0</v>
      </c>
      <c r="Z4153" s="33">
        <f t="shared" si="11638"/>
        <v>0</v>
      </c>
      <c r="AA4153" s="33">
        <f t="shared" si="11639"/>
        <v>0</v>
      </c>
      <c r="AB4153" s="33">
        <f t="shared" si="11640"/>
        <v>0</v>
      </c>
      <c r="AC4153" s="33">
        <f t="shared" si="11641"/>
        <v>0</v>
      </c>
      <c r="AD4153" s="26">
        <f t="shared" si="11642"/>
        <v>0</v>
      </c>
      <c r="AE4153" s="46" t="str">
        <f>IFERROR(IF(AE$3=VLOOKUP($E4153,Template!$AK$5:$AM$17,3,FALSE),$AD4153*$F4153,0),"0.00")</f>
        <v>0.00</v>
      </c>
      <c r="AF4153" s="46" t="str">
        <f>IFERROR(IF(AF$3=VLOOKUP($E4153,Template!$AK$5:$AM$17,3,FALSE),$AD4153*$F4153,0),"0.00")</f>
        <v>0.00</v>
      </c>
      <c r="AG4153" s="28">
        <f t="shared" si="11643"/>
        <v>0</v>
      </c>
      <c r="AH4153" s="13" t="s">
        <v>40</v>
      </c>
      <c r="AI4153" s="13" t="s">
        <v>41</v>
      </c>
      <c r="AK4153" s="14" t="s">
        <v>26</v>
      </c>
      <c r="AL4153" s="15">
        <v>0.15</v>
      </c>
      <c r="AM4153" s="16" t="s">
        <v>2</v>
      </c>
    </row>
    <row r="4154" spans="1:39" s="3" customFormat="1" ht="13.8" x14ac:dyDescent="0.25">
      <c r="A4154" s="7" t="str">
        <f t="shared" ref="A4154:C4154" si="11652">A4153</f>
        <v>(Enter Broadcasting Company Name)</v>
      </c>
      <c r="B4154" s="7" t="str">
        <f t="shared" si="11652"/>
        <v>(Enter Call Letters)</v>
      </c>
      <c r="C4154" s="8" t="str">
        <f t="shared" si="11652"/>
        <v>(Select AM/FM)</v>
      </c>
      <c r="D4154" s="30"/>
      <c r="E4154" s="8" t="str">
        <f t="shared" si="11645"/>
        <v>(Select Station Province)</v>
      </c>
      <c r="F4154" s="9" t="str">
        <f>IFERROR(VLOOKUP(E4154,Template!$AK$5:$AL$17,2,FALSE),"")</f>
        <v/>
      </c>
      <c r="G4154" s="42" t="s">
        <v>11</v>
      </c>
      <c r="H4154" s="42" t="s">
        <v>13</v>
      </c>
      <c r="I4154" s="32" t="s">
        <v>65</v>
      </c>
      <c r="J4154" s="32" t="s">
        <v>66</v>
      </c>
      <c r="K4154" s="33">
        <f t="shared" si="11627"/>
        <v>0</v>
      </c>
      <c r="L4154" s="33">
        <f t="shared" si="11628"/>
        <v>0</v>
      </c>
      <c r="M4154" s="34">
        <f t="shared" si="11626"/>
        <v>0</v>
      </c>
      <c r="N4154" s="34">
        <f t="shared" si="11646"/>
        <v>0</v>
      </c>
      <c r="O4154" s="34">
        <f t="shared" si="11629"/>
        <v>0</v>
      </c>
      <c r="P4154" s="12" t="str">
        <f t="shared" ref="P4154:Q4154" si="11653">P4153</f>
        <v>(Select Language)</v>
      </c>
      <c r="Q4154" s="12" t="str">
        <f t="shared" si="11653"/>
        <v>(Select Usage)</v>
      </c>
      <c r="R4154" s="33">
        <f t="shared" si="11630"/>
        <v>0</v>
      </c>
      <c r="S4154" s="33">
        <f t="shared" si="11631"/>
        <v>0</v>
      </c>
      <c r="T4154" s="33">
        <f t="shared" si="11632"/>
        <v>0</v>
      </c>
      <c r="U4154" s="33">
        <f t="shared" si="11633"/>
        <v>0</v>
      </c>
      <c r="V4154" s="33">
        <f t="shared" si="11634"/>
        <v>0</v>
      </c>
      <c r="W4154" s="33">
        <f t="shared" si="11635"/>
        <v>0</v>
      </c>
      <c r="X4154" s="33">
        <f t="shared" si="11636"/>
        <v>0</v>
      </c>
      <c r="Y4154" s="33">
        <f t="shared" si="11637"/>
        <v>0</v>
      </c>
      <c r="Z4154" s="33">
        <f t="shared" si="11638"/>
        <v>0</v>
      </c>
      <c r="AA4154" s="33">
        <f t="shared" si="11639"/>
        <v>0</v>
      </c>
      <c r="AB4154" s="33">
        <f t="shared" si="11640"/>
        <v>0</v>
      </c>
      <c r="AC4154" s="33">
        <f t="shared" si="11641"/>
        <v>0</v>
      </c>
      <c r="AD4154" s="26">
        <f t="shared" si="11642"/>
        <v>0</v>
      </c>
      <c r="AE4154" s="46" t="str">
        <f>IFERROR(IF(AE$3=VLOOKUP($E4154,Template!$AK$5:$AM$17,3,FALSE),$AD4154*$F4154,0),"0.00")</f>
        <v>0.00</v>
      </c>
      <c r="AF4154" s="46" t="str">
        <f>IFERROR(IF(AF$3=VLOOKUP($E4154,Template!$AK$5:$AM$17,3,FALSE),$AD4154*$F4154,0),"0.00")</f>
        <v>0.00</v>
      </c>
      <c r="AG4154" s="28">
        <f t="shared" si="11643"/>
        <v>0</v>
      </c>
      <c r="AH4154" s="13" t="s">
        <v>40</v>
      </c>
      <c r="AI4154" s="13" t="s">
        <v>41</v>
      </c>
      <c r="AK4154" s="14" t="s">
        <v>27</v>
      </c>
      <c r="AL4154" s="15">
        <v>0.15</v>
      </c>
      <c r="AM4154" s="16" t="s">
        <v>2</v>
      </c>
    </row>
    <row r="4155" spans="1:39" s="3" customFormat="1" ht="13.8" x14ac:dyDescent="0.25">
      <c r="A4155" s="7" t="str">
        <f t="shared" ref="A4155:C4155" si="11654">A4154</f>
        <v>(Enter Broadcasting Company Name)</v>
      </c>
      <c r="B4155" s="7" t="str">
        <f t="shared" si="11654"/>
        <v>(Enter Call Letters)</v>
      </c>
      <c r="C4155" s="8" t="str">
        <f t="shared" si="11654"/>
        <v>(Select AM/FM)</v>
      </c>
      <c r="D4155" s="30"/>
      <c r="E4155" s="8" t="str">
        <f t="shared" si="11645"/>
        <v>(Select Station Province)</v>
      </c>
      <c r="F4155" s="9" t="str">
        <f>IFERROR(VLOOKUP(E4155,Template!$AK$5:$AL$17,2,FALSE),"")</f>
        <v/>
      </c>
      <c r="G4155" s="42" t="s">
        <v>12</v>
      </c>
      <c r="H4155" s="42" t="s">
        <v>15</v>
      </c>
      <c r="I4155" s="32" t="s">
        <v>65</v>
      </c>
      <c r="J4155" s="32" t="s">
        <v>66</v>
      </c>
      <c r="K4155" s="33">
        <f t="shared" si="11627"/>
        <v>0</v>
      </c>
      <c r="L4155" s="33">
        <f t="shared" si="11628"/>
        <v>0</v>
      </c>
      <c r="M4155" s="34">
        <f t="shared" si="11626"/>
        <v>0</v>
      </c>
      <c r="N4155" s="34">
        <f t="shared" si="11646"/>
        <v>0</v>
      </c>
      <c r="O4155" s="34">
        <f t="shared" si="11629"/>
        <v>0</v>
      </c>
      <c r="P4155" s="12" t="str">
        <f t="shared" ref="P4155:Q4155" si="11655">P4154</f>
        <v>(Select Language)</v>
      </c>
      <c r="Q4155" s="12" t="str">
        <f t="shared" si="11655"/>
        <v>(Select Usage)</v>
      </c>
      <c r="R4155" s="33">
        <f t="shared" si="11630"/>
        <v>0</v>
      </c>
      <c r="S4155" s="33">
        <f t="shared" si="11631"/>
        <v>0</v>
      </c>
      <c r="T4155" s="33">
        <f t="shared" si="11632"/>
        <v>0</v>
      </c>
      <c r="U4155" s="33">
        <f t="shared" si="11633"/>
        <v>0</v>
      </c>
      <c r="V4155" s="33">
        <f t="shared" si="11634"/>
        <v>0</v>
      </c>
      <c r="W4155" s="33">
        <f t="shared" si="11635"/>
        <v>0</v>
      </c>
      <c r="X4155" s="33">
        <f t="shared" si="11636"/>
        <v>0</v>
      </c>
      <c r="Y4155" s="33">
        <f t="shared" si="11637"/>
        <v>0</v>
      </c>
      <c r="Z4155" s="33">
        <f t="shared" si="11638"/>
        <v>0</v>
      </c>
      <c r="AA4155" s="33">
        <f t="shared" si="11639"/>
        <v>0</v>
      </c>
      <c r="AB4155" s="33">
        <f t="shared" si="11640"/>
        <v>0</v>
      </c>
      <c r="AC4155" s="33">
        <f t="shared" si="11641"/>
        <v>0</v>
      </c>
      <c r="AD4155" s="26">
        <f>SUM(R4155:AC4155)</f>
        <v>0</v>
      </c>
      <c r="AE4155" s="46" t="str">
        <f>IFERROR(IF(AE$3=VLOOKUP($E4155,Template!$AK$5:$AM$17,3,FALSE),$AD4155*$F4155,0),"0.00")</f>
        <v>0.00</v>
      </c>
      <c r="AF4155" s="46" t="str">
        <f>IFERROR(IF(AF$3=VLOOKUP($E4155,Template!$AK$5:$AM$17,3,FALSE),$AD4155*$F4155,0),"0.00")</f>
        <v>0.00</v>
      </c>
      <c r="AG4155" s="28">
        <f t="shared" si="11643"/>
        <v>0</v>
      </c>
      <c r="AH4155" s="13" t="s">
        <v>40</v>
      </c>
      <c r="AI4155" s="13" t="s">
        <v>41</v>
      </c>
      <c r="AK4155" s="14" t="s">
        <v>28</v>
      </c>
      <c r="AL4155" s="15">
        <v>0.05</v>
      </c>
      <c r="AM4155" s="16" t="s">
        <v>3</v>
      </c>
    </row>
    <row r="4156" spans="1:39" s="3" customFormat="1" ht="13.8" x14ac:dyDescent="0.25">
      <c r="A4156" s="7" t="str">
        <f t="shared" ref="A4156:C4156" si="11656">A4155</f>
        <v>(Enter Broadcasting Company Name)</v>
      </c>
      <c r="B4156" s="7" t="str">
        <f t="shared" si="11656"/>
        <v>(Enter Call Letters)</v>
      </c>
      <c r="C4156" s="8" t="str">
        <f t="shared" si="11656"/>
        <v>(Select AM/FM)</v>
      </c>
      <c r="D4156" s="30"/>
      <c r="E4156" s="8" t="str">
        <f t="shared" si="11645"/>
        <v>(Select Station Province)</v>
      </c>
      <c r="F4156" s="9" t="str">
        <f>IFERROR(VLOOKUP(E4156,Template!$AK$5:$AL$17,2,FALSE),"")</f>
        <v/>
      </c>
      <c r="G4156" s="42" t="s">
        <v>13</v>
      </c>
      <c r="H4156" s="42" t="s">
        <v>16</v>
      </c>
      <c r="I4156" s="32" t="s">
        <v>65</v>
      </c>
      <c r="J4156" s="32" t="s">
        <v>66</v>
      </c>
      <c r="K4156" s="33">
        <f t="shared" si="11627"/>
        <v>0</v>
      </c>
      <c r="L4156" s="33">
        <f t="shared" si="11628"/>
        <v>0</v>
      </c>
      <c r="M4156" s="34">
        <f t="shared" si="11626"/>
        <v>0</v>
      </c>
      <c r="N4156" s="34">
        <f t="shared" si="11646"/>
        <v>0</v>
      </c>
      <c r="O4156" s="34">
        <f t="shared" si="11629"/>
        <v>0</v>
      </c>
      <c r="P4156" s="12" t="str">
        <f t="shared" ref="P4156:Q4156" si="11657">P4155</f>
        <v>(Select Language)</v>
      </c>
      <c r="Q4156" s="12" t="str">
        <f t="shared" si="11657"/>
        <v>(Select Usage)</v>
      </c>
      <c r="R4156" s="33">
        <f t="shared" si="11630"/>
        <v>0</v>
      </c>
      <c r="S4156" s="33">
        <f t="shared" si="11631"/>
        <v>0</v>
      </c>
      <c r="T4156" s="33">
        <f t="shared" si="11632"/>
        <v>0</v>
      </c>
      <c r="U4156" s="33">
        <f t="shared" si="11633"/>
        <v>0</v>
      </c>
      <c r="V4156" s="33">
        <f t="shared" si="11634"/>
        <v>0</v>
      </c>
      <c r="W4156" s="33">
        <f t="shared" si="11635"/>
        <v>0</v>
      </c>
      <c r="X4156" s="33">
        <f t="shared" si="11636"/>
        <v>0</v>
      </c>
      <c r="Y4156" s="33">
        <f t="shared" si="11637"/>
        <v>0</v>
      </c>
      <c r="Z4156" s="33">
        <f t="shared" si="11638"/>
        <v>0</v>
      </c>
      <c r="AA4156" s="33">
        <f t="shared" si="11639"/>
        <v>0</v>
      </c>
      <c r="AB4156" s="33">
        <f t="shared" si="11640"/>
        <v>0</v>
      </c>
      <c r="AC4156" s="33">
        <f t="shared" si="11641"/>
        <v>0</v>
      </c>
      <c r="AD4156" s="26">
        <f t="shared" ref="AD4156:AD4158" si="11658">SUM(R4156:AC4156)</f>
        <v>0</v>
      </c>
      <c r="AE4156" s="46" t="str">
        <f>IFERROR(IF(AE$3=VLOOKUP($E4156,Template!$AK$5:$AM$17,3,FALSE),$AD4156*$F4156,0),"0.00")</f>
        <v>0.00</v>
      </c>
      <c r="AF4156" s="46" t="str">
        <f>IFERROR(IF(AF$3=VLOOKUP($E4156,Template!$AK$5:$AM$17,3,FALSE),$AD4156*$F4156,0),"0.00")</f>
        <v>0.00</v>
      </c>
      <c r="AG4156" s="28">
        <f t="shared" si="11643"/>
        <v>0</v>
      </c>
      <c r="AH4156" s="13" t="s">
        <v>40</v>
      </c>
      <c r="AI4156" s="13" t="s">
        <v>41</v>
      </c>
      <c r="AK4156" s="14" t="s">
        <v>70</v>
      </c>
      <c r="AL4156" s="15">
        <v>0.05</v>
      </c>
      <c r="AM4156" s="16" t="s">
        <v>3</v>
      </c>
    </row>
    <row r="4157" spans="1:39" s="3" customFormat="1" ht="13.8" x14ac:dyDescent="0.25">
      <c r="A4157" s="7" t="str">
        <f t="shared" ref="A4157:C4157" si="11659">A4156</f>
        <v>(Enter Broadcasting Company Name)</v>
      </c>
      <c r="B4157" s="7" t="str">
        <f t="shared" si="11659"/>
        <v>(Enter Call Letters)</v>
      </c>
      <c r="C4157" s="8" t="str">
        <f t="shared" si="11659"/>
        <v>(Select AM/FM)</v>
      </c>
      <c r="D4157" s="30"/>
      <c r="E4157" s="8" t="str">
        <f t="shared" si="11645"/>
        <v>(Select Station Province)</v>
      </c>
      <c r="F4157" s="9" t="str">
        <f>IFERROR(VLOOKUP(E4157,Template!$AK$5:$AL$17,2,FALSE),"")</f>
        <v/>
      </c>
      <c r="G4157" s="42" t="s">
        <v>15</v>
      </c>
      <c r="H4157" s="42" t="s">
        <v>17</v>
      </c>
      <c r="I4157" s="32" t="s">
        <v>65</v>
      </c>
      <c r="J4157" s="32" t="s">
        <v>66</v>
      </c>
      <c r="K4157" s="33">
        <f t="shared" si="11627"/>
        <v>0</v>
      </c>
      <c r="L4157" s="33">
        <f t="shared" si="11628"/>
        <v>0</v>
      </c>
      <c r="M4157" s="34">
        <f t="shared" si="11626"/>
        <v>0</v>
      </c>
      <c r="N4157" s="34">
        <f t="shared" si="11646"/>
        <v>0</v>
      </c>
      <c r="O4157" s="34">
        <f t="shared" si="11629"/>
        <v>0</v>
      </c>
      <c r="P4157" s="12" t="str">
        <f t="shared" ref="P4157:Q4157" si="11660">P4156</f>
        <v>(Select Language)</v>
      </c>
      <c r="Q4157" s="12" t="str">
        <f t="shared" si="11660"/>
        <v>(Select Usage)</v>
      </c>
      <c r="R4157" s="33">
        <f t="shared" si="11630"/>
        <v>0</v>
      </c>
      <c r="S4157" s="33">
        <f t="shared" si="11631"/>
        <v>0</v>
      </c>
      <c r="T4157" s="33">
        <f t="shared" si="11632"/>
        <v>0</v>
      </c>
      <c r="U4157" s="33">
        <f t="shared" si="11633"/>
        <v>0</v>
      </c>
      <c r="V4157" s="33">
        <f t="shared" si="11634"/>
        <v>0</v>
      </c>
      <c r="W4157" s="33">
        <f t="shared" si="11635"/>
        <v>0</v>
      </c>
      <c r="X4157" s="33">
        <f t="shared" si="11636"/>
        <v>0</v>
      </c>
      <c r="Y4157" s="33">
        <f t="shared" si="11637"/>
        <v>0</v>
      </c>
      <c r="Z4157" s="33">
        <f t="shared" si="11638"/>
        <v>0</v>
      </c>
      <c r="AA4157" s="33">
        <f t="shared" si="11639"/>
        <v>0</v>
      </c>
      <c r="AB4157" s="33">
        <f t="shared" si="11640"/>
        <v>0</v>
      </c>
      <c r="AC4157" s="33">
        <f t="shared" si="11641"/>
        <v>0</v>
      </c>
      <c r="AD4157" s="26">
        <f t="shared" si="11658"/>
        <v>0</v>
      </c>
      <c r="AE4157" s="46" t="str">
        <f>IFERROR(IF(AE$3=VLOOKUP($E4157,Template!$AK$5:$AM$17,3,FALSE),$AD4157*$F4157,0),"0.00")</f>
        <v>0.00</v>
      </c>
      <c r="AF4157" s="46" t="str">
        <f>IFERROR(IF(AF$3=VLOOKUP($E4157,Template!$AK$5:$AM$17,3,FALSE),$AD4157*$F4157,0),"0.00")</f>
        <v>0.00</v>
      </c>
      <c r="AG4157" s="28">
        <f t="shared" si="11643"/>
        <v>0</v>
      </c>
      <c r="AH4157" s="13" t="s">
        <v>40</v>
      </c>
      <c r="AI4157" s="13" t="s">
        <v>41</v>
      </c>
      <c r="AK4157" s="14" t="s">
        <v>20</v>
      </c>
      <c r="AL4157" s="15">
        <v>0.13</v>
      </c>
      <c r="AM4157" s="16" t="s">
        <v>2</v>
      </c>
    </row>
    <row r="4158" spans="1:39" s="3" customFormat="1" ht="13.8" x14ac:dyDescent="0.25">
      <c r="A4158" s="7" t="str">
        <f t="shared" ref="A4158:C4158" si="11661">A4157</f>
        <v>(Enter Broadcasting Company Name)</v>
      </c>
      <c r="B4158" s="7" t="str">
        <f t="shared" si="11661"/>
        <v>(Enter Call Letters)</v>
      </c>
      <c r="C4158" s="8" t="str">
        <f t="shared" si="11661"/>
        <v>(Select AM/FM)</v>
      </c>
      <c r="D4158" s="30"/>
      <c r="E4158" s="8" t="str">
        <f t="shared" si="11645"/>
        <v>(Select Station Province)</v>
      </c>
      <c r="F4158" s="9" t="str">
        <f>IFERROR(VLOOKUP(E4158,Template!$AK$5:$AL$17,2,FALSE),"")</f>
        <v/>
      </c>
      <c r="G4158" s="42" t="s">
        <v>16</v>
      </c>
      <c r="H4158" s="42" t="s">
        <v>18</v>
      </c>
      <c r="I4158" s="32" t="s">
        <v>65</v>
      </c>
      <c r="J4158" s="32" t="s">
        <v>66</v>
      </c>
      <c r="K4158" s="33">
        <f t="shared" si="11627"/>
        <v>0</v>
      </c>
      <c r="L4158" s="33">
        <f t="shared" si="11628"/>
        <v>0</v>
      </c>
      <c r="M4158" s="34">
        <f t="shared" si="11626"/>
        <v>0</v>
      </c>
      <c r="N4158" s="34">
        <f t="shared" si="11646"/>
        <v>0</v>
      </c>
      <c r="O4158" s="34">
        <f t="shared" si="11629"/>
        <v>0</v>
      </c>
      <c r="P4158" s="12" t="str">
        <f t="shared" ref="P4158:Q4158" si="11662">P4157</f>
        <v>(Select Language)</v>
      </c>
      <c r="Q4158" s="12" t="str">
        <f t="shared" si="11662"/>
        <v>(Select Usage)</v>
      </c>
      <c r="R4158" s="33">
        <f t="shared" si="11630"/>
        <v>0</v>
      </c>
      <c r="S4158" s="33">
        <f t="shared" si="11631"/>
        <v>0</v>
      </c>
      <c r="T4158" s="33">
        <f t="shared" si="11632"/>
        <v>0</v>
      </c>
      <c r="U4158" s="33">
        <f t="shared" si="11633"/>
        <v>0</v>
      </c>
      <c r="V4158" s="33">
        <f t="shared" si="11634"/>
        <v>0</v>
      </c>
      <c r="W4158" s="33">
        <f t="shared" si="11635"/>
        <v>0</v>
      </c>
      <c r="X4158" s="33">
        <f t="shared" si="11636"/>
        <v>0</v>
      </c>
      <c r="Y4158" s="33">
        <f t="shared" si="11637"/>
        <v>0</v>
      </c>
      <c r="Z4158" s="33">
        <f t="shared" si="11638"/>
        <v>0</v>
      </c>
      <c r="AA4158" s="33">
        <f t="shared" si="11639"/>
        <v>0</v>
      </c>
      <c r="AB4158" s="33">
        <f t="shared" si="11640"/>
        <v>0</v>
      </c>
      <c r="AC4158" s="33">
        <f t="shared" si="11641"/>
        <v>0</v>
      </c>
      <c r="AD4158" s="26">
        <f t="shared" si="11658"/>
        <v>0</v>
      </c>
      <c r="AE4158" s="46" t="str">
        <f>IFERROR(IF(AE$3=VLOOKUP($E4158,Template!$AK$5:$AM$17,3,FALSE),$AD4158*$F4158,0),"0.00")</f>
        <v>0.00</v>
      </c>
      <c r="AF4158" s="46" t="str">
        <f>IFERROR(IF(AF$3=VLOOKUP($E4158,Template!$AK$5:$AM$17,3,FALSE),$AD4158*$F4158,0),"0.00")</f>
        <v>0.00</v>
      </c>
      <c r="AG4158" s="28">
        <f t="shared" si="11643"/>
        <v>0</v>
      </c>
      <c r="AH4158" s="13" t="s">
        <v>40</v>
      </c>
      <c r="AI4158" s="13" t="s">
        <v>41</v>
      </c>
      <c r="AK4158" s="14" t="s">
        <v>69</v>
      </c>
      <c r="AL4158" s="15">
        <v>0.15</v>
      </c>
      <c r="AM4158" s="16" t="s">
        <v>2</v>
      </c>
    </row>
    <row r="4159" spans="1:39" s="3" customFormat="1" ht="13.8" x14ac:dyDescent="0.25">
      <c r="A4159" s="7" t="str">
        <f t="shared" ref="A4159:C4159" si="11663">A4158</f>
        <v>(Enter Broadcasting Company Name)</v>
      </c>
      <c r="B4159" s="7" t="str">
        <f t="shared" si="11663"/>
        <v>(Enter Call Letters)</v>
      </c>
      <c r="C4159" s="8" t="str">
        <f t="shared" si="11663"/>
        <v>(Select AM/FM)</v>
      </c>
      <c r="D4159" s="30"/>
      <c r="E4159" s="8" t="str">
        <f t="shared" si="11645"/>
        <v>(Select Station Province)</v>
      </c>
      <c r="F4159" s="9" t="str">
        <f>IFERROR(VLOOKUP(E4159,Template!$AK$5:$AL$17,2,FALSE),"")</f>
        <v/>
      </c>
      <c r="G4159" s="42" t="s">
        <v>17</v>
      </c>
      <c r="H4159" s="42" t="s">
        <v>7</v>
      </c>
      <c r="I4159" s="32" t="s">
        <v>65</v>
      </c>
      <c r="J4159" s="32" t="s">
        <v>66</v>
      </c>
      <c r="K4159" s="33">
        <f t="shared" si="11627"/>
        <v>0</v>
      </c>
      <c r="L4159" s="33">
        <f t="shared" si="11628"/>
        <v>0</v>
      </c>
      <c r="M4159" s="34">
        <f t="shared" si="11626"/>
        <v>0</v>
      </c>
      <c r="N4159" s="34">
        <f t="shared" si="11646"/>
        <v>0</v>
      </c>
      <c r="O4159" s="34">
        <f t="shared" si="11629"/>
        <v>0</v>
      </c>
      <c r="P4159" s="12" t="str">
        <f t="shared" ref="P4159:Q4159" si="11664">P4158</f>
        <v>(Select Language)</v>
      </c>
      <c r="Q4159" s="12" t="str">
        <f t="shared" si="11664"/>
        <v>(Select Usage)</v>
      </c>
      <c r="R4159" s="33">
        <f t="shared" si="11630"/>
        <v>0</v>
      </c>
      <c r="S4159" s="33">
        <f t="shared" si="11631"/>
        <v>0</v>
      </c>
      <c r="T4159" s="33">
        <f t="shared" si="11632"/>
        <v>0</v>
      </c>
      <c r="U4159" s="33">
        <f t="shared" si="11633"/>
        <v>0</v>
      </c>
      <c r="V4159" s="33">
        <f t="shared" si="11634"/>
        <v>0</v>
      </c>
      <c r="W4159" s="33">
        <f t="shared" si="11635"/>
        <v>0</v>
      </c>
      <c r="X4159" s="33">
        <f t="shared" si="11636"/>
        <v>0</v>
      </c>
      <c r="Y4159" s="33">
        <f t="shared" si="11637"/>
        <v>0</v>
      </c>
      <c r="Z4159" s="33">
        <f t="shared" si="11638"/>
        <v>0</v>
      </c>
      <c r="AA4159" s="33">
        <f t="shared" si="11639"/>
        <v>0</v>
      </c>
      <c r="AB4159" s="33">
        <f t="shared" si="11640"/>
        <v>0</v>
      </c>
      <c r="AC4159" s="33">
        <f t="shared" si="11641"/>
        <v>0</v>
      </c>
      <c r="AD4159" s="26">
        <f>SUM(R4159:AC4159)</f>
        <v>0</v>
      </c>
      <c r="AE4159" s="46" t="str">
        <f>IFERROR(IF(AE$3=VLOOKUP($E4159,Template!$AK$5:$AM$17,3,FALSE),$AD4159*$F4159,0),"0.00")</f>
        <v>0.00</v>
      </c>
      <c r="AF4159" s="46" t="str">
        <f>IFERROR(IF(AF$3=VLOOKUP($E4159,Template!$AK$5:$AM$17,3,FALSE),$AD4159*$F4159,0),"0.00")</f>
        <v>0.00</v>
      </c>
      <c r="AG4159" s="28">
        <f t="shared" si="11643"/>
        <v>0</v>
      </c>
      <c r="AH4159" s="13" t="s">
        <v>40</v>
      </c>
      <c r="AI4159" s="13" t="s">
        <v>41</v>
      </c>
      <c r="AK4159" s="14" t="s">
        <v>29</v>
      </c>
      <c r="AL4159" s="15">
        <v>0.05</v>
      </c>
      <c r="AM4159" s="16" t="s">
        <v>3</v>
      </c>
    </row>
    <row r="4160" spans="1:39" s="3" customFormat="1" ht="13.8" x14ac:dyDescent="0.25">
      <c r="A4160" s="7" t="str">
        <f t="shared" ref="A4160:C4160" si="11665">A4159</f>
        <v>(Enter Broadcasting Company Name)</v>
      </c>
      <c r="B4160" s="7" t="str">
        <f t="shared" si="11665"/>
        <v>(Enter Call Letters)</v>
      </c>
      <c r="C4160" s="8" t="str">
        <f t="shared" si="11665"/>
        <v>(Select AM/FM)</v>
      </c>
      <c r="D4160" s="30"/>
      <c r="E4160" s="8" t="str">
        <f t="shared" si="11645"/>
        <v>(Select Station Province)</v>
      </c>
      <c r="F4160" s="9" t="str">
        <f>IFERROR(VLOOKUP(E4160,Template!$AK$5:$AL$17,2,FALSE),"")</f>
        <v/>
      </c>
      <c r="G4160" s="42" t="s">
        <v>18</v>
      </c>
      <c r="H4160" s="43" t="s">
        <v>8</v>
      </c>
      <c r="I4160" s="32" t="s">
        <v>65</v>
      </c>
      <c r="J4160" s="32" t="s">
        <v>66</v>
      </c>
      <c r="K4160" s="33">
        <f t="shared" si="11627"/>
        <v>0</v>
      </c>
      <c r="L4160" s="33">
        <f t="shared" si="11628"/>
        <v>0</v>
      </c>
      <c r="M4160" s="34">
        <f t="shared" si="11626"/>
        <v>0</v>
      </c>
      <c r="N4160" s="34">
        <f t="shared" si="11646"/>
        <v>0</v>
      </c>
      <c r="O4160" s="34">
        <f t="shared" si="11629"/>
        <v>0</v>
      </c>
      <c r="P4160" s="12" t="str">
        <f t="shared" ref="P4160:Q4160" si="11666">P4159</f>
        <v>(Select Language)</v>
      </c>
      <c r="Q4160" s="12" t="str">
        <f t="shared" si="11666"/>
        <v>(Select Usage)</v>
      </c>
      <c r="R4160" s="33">
        <f t="shared" si="11630"/>
        <v>0</v>
      </c>
      <c r="S4160" s="33">
        <f t="shared" si="11631"/>
        <v>0</v>
      </c>
      <c r="T4160" s="33">
        <f t="shared" si="11632"/>
        <v>0</v>
      </c>
      <c r="U4160" s="33">
        <f t="shared" si="11633"/>
        <v>0</v>
      </c>
      <c r="V4160" s="33">
        <f t="shared" si="11634"/>
        <v>0</v>
      </c>
      <c r="W4160" s="33">
        <f t="shared" si="11635"/>
        <v>0</v>
      </c>
      <c r="X4160" s="33">
        <f t="shared" si="11636"/>
        <v>0</v>
      </c>
      <c r="Y4160" s="33">
        <f t="shared" si="11637"/>
        <v>0</v>
      </c>
      <c r="Z4160" s="33">
        <f t="shared" si="11638"/>
        <v>0</v>
      </c>
      <c r="AA4160" s="33">
        <f t="shared" si="11639"/>
        <v>0</v>
      </c>
      <c r="AB4160" s="33">
        <f t="shared" si="11640"/>
        <v>0</v>
      </c>
      <c r="AC4160" s="33">
        <f t="shared" si="11641"/>
        <v>0</v>
      </c>
      <c r="AD4160" s="26">
        <f t="shared" ref="AD4160" si="11667">SUM(R4160:AC4160)</f>
        <v>0</v>
      </c>
      <c r="AE4160" s="46" t="str">
        <f>IFERROR(IF(AE$3=VLOOKUP($E4160,Template!$AK$5:$AM$17,3,FALSE),$AD4160*$F4160,0),"0.00")</f>
        <v>0.00</v>
      </c>
      <c r="AF4160" s="46" t="str">
        <f>IFERROR(IF(AF$3=VLOOKUP($E4160,Template!$AK$5:$AM$17,3,FALSE),$AD4160*$F4160,0),"0.00")</f>
        <v>0.00</v>
      </c>
      <c r="AG4160" s="28">
        <f t="shared" si="11643"/>
        <v>0</v>
      </c>
      <c r="AH4160" s="13" t="s">
        <v>40</v>
      </c>
      <c r="AI4160" s="13" t="s">
        <v>41</v>
      </c>
      <c r="AK4160" s="14" t="s">
        <v>21</v>
      </c>
      <c r="AL4160" s="15">
        <v>0.05</v>
      </c>
      <c r="AM4160" s="16" t="s">
        <v>3</v>
      </c>
    </row>
    <row r="4161" spans="1:39" ht="13.8" x14ac:dyDescent="0.25">
      <c r="A4161" s="19" t="s">
        <v>4</v>
      </c>
      <c r="B4161" s="19"/>
      <c r="C4161" s="20"/>
      <c r="D4161" s="20"/>
      <c r="E4161" s="20"/>
      <c r="F4161" s="20"/>
      <c r="G4161" s="44"/>
      <c r="H4161" s="44"/>
      <c r="I4161" s="21">
        <f t="shared" ref="I4161:K4161" si="11668">SUM(I4149:I4160)</f>
        <v>0</v>
      </c>
      <c r="J4161" s="21">
        <f t="shared" si="11668"/>
        <v>0</v>
      </c>
      <c r="K4161" s="21">
        <f t="shared" si="11668"/>
        <v>0</v>
      </c>
      <c r="L4161" s="21">
        <f>L4160</f>
        <v>0</v>
      </c>
      <c r="M4161" s="21">
        <f>SUM(M4149:M4160)</f>
        <v>0</v>
      </c>
      <c r="N4161" s="21">
        <f t="shared" ref="N4161:O4161" si="11669">SUM(N4149:N4160)</f>
        <v>0</v>
      </c>
      <c r="O4161" s="21">
        <f t="shared" si="11669"/>
        <v>0</v>
      </c>
      <c r="P4161" s="21"/>
      <c r="Q4161" s="22"/>
      <c r="R4161" s="21">
        <f t="shared" ref="R4161:AI4161" si="11670">SUM(R4149:R4160)</f>
        <v>0</v>
      </c>
      <c r="S4161" s="21">
        <f t="shared" si="11670"/>
        <v>0</v>
      </c>
      <c r="T4161" s="21">
        <f t="shared" si="11670"/>
        <v>0</v>
      </c>
      <c r="U4161" s="21">
        <f t="shared" si="11670"/>
        <v>0</v>
      </c>
      <c r="V4161" s="21">
        <f t="shared" si="11670"/>
        <v>0</v>
      </c>
      <c r="W4161" s="21">
        <f t="shared" si="11670"/>
        <v>0</v>
      </c>
      <c r="X4161" s="21">
        <f t="shared" si="11670"/>
        <v>0</v>
      </c>
      <c r="Y4161" s="21">
        <f t="shared" si="11670"/>
        <v>0</v>
      </c>
      <c r="Z4161" s="21">
        <f t="shared" si="11670"/>
        <v>0</v>
      </c>
      <c r="AA4161" s="21">
        <f t="shared" si="11670"/>
        <v>0</v>
      </c>
      <c r="AB4161" s="21">
        <f t="shared" si="11670"/>
        <v>0</v>
      </c>
      <c r="AC4161" s="21">
        <f t="shared" si="11670"/>
        <v>0</v>
      </c>
      <c r="AD4161" s="27">
        <f t="shared" si="11670"/>
        <v>0</v>
      </c>
      <c r="AE4161" s="21">
        <f t="shared" si="11670"/>
        <v>0</v>
      </c>
      <c r="AF4161" s="21">
        <f t="shared" si="11670"/>
        <v>0</v>
      </c>
      <c r="AG4161" s="27">
        <f t="shared" si="11670"/>
        <v>0</v>
      </c>
      <c r="AH4161" s="21">
        <f t="shared" si="11670"/>
        <v>0</v>
      </c>
      <c r="AI4161" s="21">
        <f t="shared" si="11670"/>
        <v>0</v>
      </c>
      <c r="AK4161" s="14" t="s">
        <v>71</v>
      </c>
      <c r="AL4161" s="15">
        <v>0.05</v>
      </c>
      <c r="AM4161" s="16" t="s">
        <v>3</v>
      </c>
    </row>
    <row r="4162" spans="1:39" x14ac:dyDescent="0.25">
      <c r="A4162" s="2"/>
      <c r="G4162" s="2"/>
      <c r="H4162" s="2"/>
      <c r="O4162" s="2"/>
      <c r="P4162" s="2"/>
    </row>
    <row r="4163" spans="1:39" ht="42" customHeight="1" x14ac:dyDescent="0.25">
      <c r="A4163" s="223" t="s">
        <v>63</v>
      </c>
      <c r="B4163" s="223" t="s">
        <v>43</v>
      </c>
      <c r="C4163" s="224" t="s">
        <v>19</v>
      </c>
      <c r="D4163" s="226"/>
      <c r="E4163" s="223" t="s">
        <v>14</v>
      </c>
      <c r="F4163" s="223" t="s">
        <v>38</v>
      </c>
      <c r="G4163" s="223" t="s">
        <v>1</v>
      </c>
      <c r="H4163" s="223" t="s">
        <v>5</v>
      </c>
      <c r="I4163" s="225" t="s">
        <v>31</v>
      </c>
      <c r="J4163" s="225" t="s">
        <v>32</v>
      </c>
      <c r="K4163" s="225" t="s">
        <v>48</v>
      </c>
      <c r="L4163" s="225" t="s">
        <v>0</v>
      </c>
      <c r="M4163" s="4" t="s">
        <v>45</v>
      </c>
      <c r="N4163" s="4" t="s">
        <v>46</v>
      </c>
      <c r="O4163" s="4" t="s">
        <v>47</v>
      </c>
      <c r="P4163" s="225" t="s">
        <v>50</v>
      </c>
      <c r="Q4163" s="225" t="s">
        <v>33</v>
      </c>
      <c r="R4163" s="4" t="s">
        <v>51</v>
      </c>
      <c r="S4163" s="4" t="s">
        <v>52</v>
      </c>
      <c r="T4163" s="4" t="s">
        <v>53</v>
      </c>
      <c r="U4163" s="4" t="s">
        <v>54</v>
      </c>
      <c r="V4163" s="4" t="s">
        <v>55</v>
      </c>
      <c r="W4163" s="4" t="s">
        <v>56</v>
      </c>
      <c r="X4163" s="4" t="s">
        <v>57</v>
      </c>
      <c r="Y4163" s="4" t="s">
        <v>58</v>
      </c>
      <c r="Z4163" s="4" t="s">
        <v>59</v>
      </c>
      <c r="AA4163" s="4" t="s">
        <v>62</v>
      </c>
      <c r="AB4163" s="4" t="s">
        <v>60</v>
      </c>
      <c r="AC4163" s="4" t="s">
        <v>61</v>
      </c>
      <c r="AD4163" s="233" t="s">
        <v>34</v>
      </c>
      <c r="AE4163" s="231" t="s">
        <v>2</v>
      </c>
      <c r="AF4163" s="231" t="s">
        <v>3</v>
      </c>
      <c r="AG4163" s="233" t="s">
        <v>35</v>
      </c>
      <c r="AH4163" s="223" t="s">
        <v>36</v>
      </c>
      <c r="AI4163" s="223" t="s">
        <v>37</v>
      </c>
      <c r="AK4163" s="229" t="s">
        <v>30</v>
      </c>
      <c r="AL4163" s="229"/>
      <c r="AM4163" s="229"/>
    </row>
    <row r="4164" spans="1:39" s="6" customFormat="1" ht="35.25" customHeight="1" x14ac:dyDescent="0.3">
      <c r="A4164" s="224"/>
      <c r="B4164" s="224"/>
      <c r="C4164" s="224"/>
      <c r="D4164" s="227"/>
      <c r="E4164" s="223"/>
      <c r="F4164" s="223"/>
      <c r="G4164" s="223"/>
      <c r="H4164" s="223"/>
      <c r="I4164" s="230"/>
      <c r="J4164" s="230"/>
      <c r="K4164" s="230"/>
      <c r="L4164" s="230"/>
      <c r="M4164" s="5">
        <v>0</v>
      </c>
      <c r="N4164" s="5">
        <v>625000</v>
      </c>
      <c r="O4164" s="5">
        <v>1250000</v>
      </c>
      <c r="P4164" s="225"/>
      <c r="Q4164" s="225"/>
      <c r="R4164" s="29">
        <v>4.95E-4</v>
      </c>
      <c r="S4164" s="29">
        <v>9.5200000000000005E-4</v>
      </c>
      <c r="T4164" s="29">
        <v>1.5900000000000001E-3</v>
      </c>
      <c r="U4164" s="29">
        <v>1.1169999999999999E-3</v>
      </c>
      <c r="V4164" s="29">
        <v>2.189E-3</v>
      </c>
      <c r="W4164" s="29">
        <v>4.5430000000000002E-3</v>
      </c>
      <c r="X4164" s="29">
        <v>8.8199999999999997E-4</v>
      </c>
      <c r="Y4164" s="29">
        <v>1.6949999999999999E-3</v>
      </c>
      <c r="Z4164" s="29">
        <v>2.8319999999999999E-3</v>
      </c>
      <c r="AA4164" s="29">
        <v>1.9889999999999999E-3</v>
      </c>
      <c r="AB4164" s="29">
        <v>3.8999999999999998E-3</v>
      </c>
      <c r="AC4164" s="29">
        <v>8.0949999999999998E-3</v>
      </c>
      <c r="AD4164" s="233"/>
      <c r="AE4164" s="232"/>
      <c r="AF4164" s="232"/>
      <c r="AG4164" s="234"/>
      <c r="AH4164" s="223"/>
      <c r="AI4164" s="223"/>
      <c r="AK4164" s="229"/>
      <c r="AL4164" s="229"/>
      <c r="AM4164" s="229"/>
    </row>
    <row r="4165" spans="1:39" s="3" customFormat="1" ht="13.8" x14ac:dyDescent="0.25">
      <c r="A4165" s="7" t="s">
        <v>44</v>
      </c>
      <c r="B4165" s="7" t="s">
        <v>42</v>
      </c>
      <c r="C4165" s="8" t="s">
        <v>39</v>
      </c>
      <c r="D4165" s="30"/>
      <c r="E4165" s="8" t="s">
        <v>64</v>
      </c>
      <c r="F4165" s="9" t="str">
        <f>IFERROR(VLOOKUP(E4165,Template!$AK$5:$AL$17,2,FALSE),"")</f>
        <v/>
      </c>
      <c r="G4165" s="41" t="s">
        <v>7</v>
      </c>
      <c r="H4165" s="41" t="s">
        <v>6</v>
      </c>
      <c r="I4165" s="32" t="s">
        <v>65</v>
      </c>
      <c r="J4165" s="32" t="s">
        <v>66</v>
      </c>
      <c r="K4165" s="33">
        <f>IFERROR(I4165+J4165,0)</f>
        <v>0</v>
      </c>
      <c r="L4165" s="33">
        <f>IFERROR(K4165,"")</f>
        <v>0</v>
      </c>
      <c r="M4165" s="34">
        <f t="shared" ref="M4165:M4176" si="11671">IF(L4165&lt;=$N$4,K4165,IF(L4164&gt;$N$4,0,$N$4-L4164))</f>
        <v>0</v>
      </c>
      <c r="N4165" s="34">
        <f>IF(AND(L4165&gt;$N$4,L4165&lt;=$O$4),K4165-M4165,IF(AND(L4164&gt;$N$4,L4164&lt;=$O$4),$O$4-L4164,IF(L4164&gt;$O$4,0,IF(L4165&lt;$N$4,0,MIN(L4165-$N$4,$N$4)))))</f>
        <v>0</v>
      </c>
      <c r="O4165" s="34">
        <f>IF(L4165&gt;$O$4,K4165-M4165-N4165,0)</f>
        <v>0</v>
      </c>
      <c r="P4165" s="12" t="s">
        <v>94</v>
      </c>
      <c r="Q4165" s="12" t="s">
        <v>68</v>
      </c>
      <c r="R4165" s="33">
        <f>IF(AND($Q4165="LOW",$P4165="French"),M4165*R$4,0)</f>
        <v>0</v>
      </c>
      <c r="S4165" s="33">
        <f>IF(AND($Q4165="LOW",$P4165="French"),N4165*S$4,0)</f>
        <v>0</v>
      </c>
      <c r="T4165" s="33">
        <f>IF(AND($Q4165="LOW",$P4165="French"),O4165*T$4,0)</f>
        <v>0</v>
      </c>
      <c r="U4165" s="33">
        <f>IF(AND($Q4165="HIGH",$P4165="French"),M4165*U$4,0)</f>
        <v>0</v>
      </c>
      <c r="V4165" s="33">
        <f>IF(AND($Q4165="HIGH",$P4165="French"),N4165*V$4,0)</f>
        <v>0</v>
      </c>
      <c r="W4165" s="33">
        <f>IF(AND($Q4165="HIGH",$P4165="French"),O4165*W$4,0)</f>
        <v>0</v>
      </c>
      <c r="X4165" s="33">
        <f>IF(AND($Q4165="LOW",$P4165="English"),M4165*X$4,0)</f>
        <v>0</v>
      </c>
      <c r="Y4165" s="33">
        <f>IF(AND($Q4165="LOW",$P4165="English"),N4165*Y$4,0)</f>
        <v>0</v>
      </c>
      <c r="Z4165" s="33">
        <f>IF(AND($Q4165="LOW",$P4165="English"),O4165*Z$4,0)</f>
        <v>0</v>
      </c>
      <c r="AA4165" s="33">
        <f>IF(AND($Q4165="HIGH",$P4165="English"),M4165*AA$4,0)</f>
        <v>0</v>
      </c>
      <c r="AB4165" s="33">
        <f>IF(AND($Q4165="HIGH",$P4165="English"),N4165*AB$4,0)</f>
        <v>0</v>
      </c>
      <c r="AC4165" s="33">
        <f>IF(AND($Q4165="HIGH",$P4165="English"),O4165*AC$4,0)</f>
        <v>0</v>
      </c>
      <c r="AD4165" s="26">
        <f>SUM(R4165:AC4165)</f>
        <v>0</v>
      </c>
      <c r="AE4165" s="46" t="str">
        <f>IFERROR(IF(AE$3=VLOOKUP($E4165,Template!$AK$5:$AM$17,3,FALSE),$AD4165*$F4165,0),"0.00")</f>
        <v>0.00</v>
      </c>
      <c r="AF4165" s="46" t="str">
        <f>IFERROR(IF(AF$3=VLOOKUP($E4165,Template!$AK$5:$AM$17,3,FALSE),$AD4165*$F4165,0),"0.00")</f>
        <v>0.00</v>
      </c>
      <c r="AG4165" s="28">
        <f>SUM(AD4165:AF4165)</f>
        <v>0</v>
      </c>
      <c r="AH4165" s="13" t="s">
        <v>40</v>
      </c>
      <c r="AI4165" s="13" t="s">
        <v>41</v>
      </c>
      <c r="AK4165" s="14" t="s">
        <v>25</v>
      </c>
      <c r="AL4165" s="15">
        <v>0.05</v>
      </c>
      <c r="AM4165" s="16" t="s">
        <v>3</v>
      </c>
    </row>
    <row r="4166" spans="1:39" s="3" customFormat="1" ht="13.8" x14ac:dyDescent="0.25">
      <c r="A4166" s="7" t="str">
        <f>A4165</f>
        <v>(Enter Broadcasting Company Name)</v>
      </c>
      <c r="B4166" s="7" t="str">
        <f>B4165</f>
        <v>(Enter Call Letters)</v>
      </c>
      <c r="C4166" s="8" t="str">
        <f>C4165</f>
        <v>(Select AM/FM)</v>
      </c>
      <c r="D4166" s="30"/>
      <c r="E4166" s="8" t="str">
        <f>E4165</f>
        <v>(Select Station Province)</v>
      </c>
      <c r="F4166" s="9" t="str">
        <f>IFERROR(VLOOKUP(E4166,Template!$AK$5:$AL$17,2,FALSE),"")</f>
        <v/>
      </c>
      <c r="G4166" s="42" t="s">
        <v>8</v>
      </c>
      <c r="H4166" s="42" t="s">
        <v>9</v>
      </c>
      <c r="I4166" s="32" t="s">
        <v>65</v>
      </c>
      <c r="J4166" s="32" t="s">
        <v>66</v>
      </c>
      <c r="K4166" s="33">
        <f t="shared" ref="K4166:K4176" si="11672">IFERROR(I4166+J4166,0)</f>
        <v>0</v>
      </c>
      <c r="L4166" s="33">
        <f t="shared" ref="L4166:L4176" si="11673">IFERROR(L4165+K4166,"")</f>
        <v>0</v>
      </c>
      <c r="M4166" s="34">
        <f t="shared" si="11671"/>
        <v>0</v>
      </c>
      <c r="N4166" s="34">
        <f>IF(AND(L4166&gt;$N$4,L4166&lt;=$O$4),K4166-M4166,IF(AND(L4165&gt;$N$4,L4165&lt;=$O$4),$O$4-L4165,IF(L4165&gt;$O$4,0,IF(L4166&lt;$N$4,0,MIN(L4166-$N$4,$N$4)))))</f>
        <v>0</v>
      </c>
      <c r="O4166" s="34">
        <f t="shared" ref="O4166:O4176" si="11674">IF(L4166&gt;$O$4,K4166-M4166-N4166,0)</f>
        <v>0</v>
      </c>
      <c r="P4166" s="12" t="str">
        <f>P4165</f>
        <v>(Select Language)</v>
      </c>
      <c r="Q4166" s="12" t="str">
        <f>Q4165</f>
        <v>(Select Usage)</v>
      </c>
      <c r="R4166" s="33">
        <f t="shared" ref="R4166:R4176" si="11675">IF(AND($Q4166="LOW",$P4166="French"),M4166*R$4,0)</f>
        <v>0</v>
      </c>
      <c r="S4166" s="33">
        <f t="shared" ref="S4166:S4176" si="11676">IF(AND($Q4166="LOW",$P4166="French"),N4166*S$4,0)</f>
        <v>0</v>
      </c>
      <c r="T4166" s="33">
        <f t="shared" ref="T4166:T4176" si="11677">IF(AND($Q4166="LOW",$P4166="French"),O4166*T$4,0)</f>
        <v>0</v>
      </c>
      <c r="U4166" s="33">
        <f t="shared" ref="U4166:U4176" si="11678">IF(AND($Q4166="HIGH",$P4166="French"),M4166*U$4,0)</f>
        <v>0</v>
      </c>
      <c r="V4166" s="33">
        <f t="shared" ref="V4166:V4176" si="11679">IF(AND($Q4166="HIGH",$P4166="French"),N4166*V$4,0)</f>
        <v>0</v>
      </c>
      <c r="W4166" s="33">
        <f t="shared" ref="W4166:W4176" si="11680">IF(AND($Q4166="HIGH",$P4166="French"),O4166*W$4,0)</f>
        <v>0</v>
      </c>
      <c r="X4166" s="33">
        <f t="shared" ref="X4166:X4176" si="11681">IF(AND($Q4166="LOW",$P4166="English"),M4166*X$4,0)</f>
        <v>0</v>
      </c>
      <c r="Y4166" s="33">
        <f t="shared" ref="Y4166:Y4176" si="11682">IF(AND($Q4166="LOW",$P4166="English"),N4166*Y$4,0)</f>
        <v>0</v>
      </c>
      <c r="Z4166" s="33">
        <f t="shared" ref="Z4166:Z4176" si="11683">IF(AND($Q4166="LOW",$P4166="English"),O4166*Z$4,0)</f>
        <v>0</v>
      </c>
      <c r="AA4166" s="33">
        <f t="shared" ref="AA4166:AA4176" si="11684">IF(AND($Q4166="HIGH",$P4166="English"),M4166*AA$4,0)</f>
        <v>0</v>
      </c>
      <c r="AB4166" s="33">
        <f t="shared" ref="AB4166:AB4176" si="11685">IF(AND($Q4166="HIGH",$P4166="English"),N4166*AB$4,0)</f>
        <v>0</v>
      </c>
      <c r="AC4166" s="33">
        <f t="shared" ref="AC4166:AC4176" si="11686">IF(AND($Q4166="HIGH",$P4166="English"),O4166*AC$4,0)</f>
        <v>0</v>
      </c>
      <c r="AD4166" s="26">
        <f t="shared" ref="AD4166:AD4170" si="11687">SUM(R4166:AC4166)</f>
        <v>0</v>
      </c>
      <c r="AE4166" s="46" t="str">
        <f>IFERROR(IF(AE$3=VLOOKUP($E4166,Template!$AK$5:$AM$17,3,FALSE),$AD4166*$F4166,0),"0.00")</f>
        <v>0.00</v>
      </c>
      <c r="AF4166" s="46" t="str">
        <f>IFERROR(IF(AF$3=VLOOKUP($E4166,Template!$AK$5:$AM$17,3,FALSE),$AD4166*$F4166,0),"0.00")</f>
        <v>0.00</v>
      </c>
      <c r="AG4166" s="28">
        <f t="shared" ref="AG4166:AG4176" si="11688">SUM(AD4166:AF4166)</f>
        <v>0</v>
      </c>
      <c r="AH4166" s="13" t="s">
        <v>40</v>
      </c>
      <c r="AI4166" s="13" t="s">
        <v>41</v>
      </c>
      <c r="AK4166" s="14" t="s">
        <v>23</v>
      </c>
      <c r="AL4166" s="15">
        <v>0.05</v>
      </c>
      <c r="AM4166" s="16" t="s">
        <v>3</v>
      </c>
    </row>
    <row r="4167" spans="1:39" s="3" customFormat="1" ht="13.8" x14ac:dyDescent="0.25">
      <c r="A4167" s="7" t="str">
        <f t="shared" ref="A4167:C4167" si="11689">A4166</f>
        <v>(Enter Broadcasting Company Name)</v>
      </c>
      <c r="B4167" s="7" t="str">
        <f t="shared" si="11689"/>
        <v>(Enter Call Letters)</v>
      </c>
      <c r="C4167" s="8" t="str">
        <f t="shared" si="11689"/>
        <v>(Select AM/FM)</v>
      </c>
      <c r="D4167" s="30"/>
      <c r="E4167" s="8" t="str">
        <f t="shared" ref="E4167:E4176" si="11690">E4166</f>
        <v>(Select Station Province)</v>
      </c>
      <c r="F4167" s="9" t="str">
        <f>IFERROR(VLOOKUP(E4167,Template!$AK$5:$AL$17,2,FALSE),"")</f>
        <v/>
      </c>
      <c r="G4167" s="42" t="s">
        <v>6</v>
      </c>
      <c r="H4167" s="42" t="s">
        <v>10</v>
      </c>
      <c r="I4167" s="32" t="s">
        <v>65</v>
      </c>
      <c r="J4167" s="32" t="s">
        <v>66</v>
      </c>
      <c r="K4167" s="33">
        <f t="shared" si="11672"/>
        <v>0</v>
      </c>
      <c r="L4167" s="33">
        <f t="shared" si="11673"/>
        <v>0</v>
      </c>
      <c r="M4167" s="34">
        <f t="shared" si="11671"/>
        <v>0</v>
      </c>
      <c r="N4167" s="34">
        <f t="shared" ref="N4167:N4176" si="11691">IF(AND(L4167&gt;$N$4,L4167&lt;=$O$4),K4167-M4167,IF(AND(L4166&gt;$N$4,L4166&lt;=$O$4),$O$4-L4166,IF(L4166&gt;$O$4,0,IF(L4167&lt;$N$4,0,MIN(L4167-$N$4,$N$4)))))</f>
        <v>0</v>
      </c>
      <c r="O4167" s="34">
        <f t="shared" si="11674"/>
        <v>0</v>
      </c>
      <c r="P4167" s="12" t="str">
        <f t="shared" ref="P4167:Q4167" si="11692">P4166</f>
        <v>(Select Language)</v>
      </c>
      <c r="Q4167" s="12" t="str">
        <f t="shared" si="11692"/>
        <v>(Select Usage)</v>
      </c>
      <c r="R4167" s="33">
        <f t="shared" si="11675"/>
        <v>0</v>
      </c>
      <c r="S4167" s="33">
        <f t="shared" si="11676"/>
        <v>0</v>
      </c>
      <c r="T4167" s="33">
        <f t="shared" si="11677"/>
        <v>0</v>
      </c>
      <c r="U4167" s="33">
        <f t="shared" si="11678"/>
        <v>0</v>
      </c>
      <c r="V4167" s="33">
        <f t="shared" si="11679"/>
        <v>0</v>
      </c>
      <c r="W4167" s="33">
        <f t="shared" si="11680"/>
        <v>0</v>
      </c>
      <c r="X4167" s="33">
        <f t="shared" si="11681"/>
        <v>0</v>
      </c>
      <c r="Y4167" s="33">
        <f t="shared" si="11682"/>
        <v>0</v>
      </c>
      <c r="Z4167" s="33">
        <f t="shared" si="11683"/>
        <v>0</v>
      </c>
      <c r="AA4167" s="33">
        <f t="shared" si="11684"/>
        <v>0</v>
      </c>
      <c r="AB4167" s="33">
        <f t="shared" si="11685"/>
        <v>0</v>
      </c>
      <c r="AC4167" s="33">
        <f t="shared" si="11686"/>
        <v>0</v>
      </c>
      <c r="AD4167" s="26">
        <f t="shared" si="11687"/>
        <v>0</v>
      </c>
      <c r="AE4167" s="46" t="str">
        <f>IFERROR(IF(AE$3=VLOOKUP($E4167,Template!$AK$5:$AM$17,3,FALSE),$AD4167*$F4167,0),"0.00")</f>
        <v>0.00</v>
      </c>
      <c r="AF4167" s="46" t="str">
        <f>IFERROR(IF(AF$3=VLOOKUP($E4167,Template!$AK$5:$AM$17,3,FALSE),$AD4167*$F4167,0),"0.00")</f>
        <v>0.00</v>
      </c>
      <c r="AG4167" s="28">
        <f t="shared" si="11688"/>
        <v>0</v>
      </c>
      <c r="AH4167" s="13" t="s">
        <v>40</v>
      </c>
      <c r="AI4167" s="13" t="s">
        <v>41</v>
      </c>
      <c r="AK4167" s="14" t="s">
        <v>24</v>
      </c>
      <c r="AL4167" s="15">
        <v>0.05</v>
      </c>
      <c r="AM4167" s="16" t="s">
        <v>3</v>
      </c>
    </row>
    <row r="4168" spans="1:39" s="3" customFormat="1" ht="13.8" x14ac:dyDescent="0.25">
      <c r="A4168" s="7" t="str">
        <f t="shared" ref="A4168:C4168" si="11693">A4167</f>
        <v>(Enter Broadcasting Company Name)</v>
      </c>
      <c r="B4168" s="7" t="str">
        <f t="shared" si="11693"/>
        <v>(Enter Call Letters)</v>
      </c>
      <c r="C4168" s="8" t="str">
        <f t="shared" si="11693"/>
        <v>(Select AM/FM)</v>
      </c>
      <c r="D4168" s="30"/>
      <c r="E4168" s="8" t="str">
        <f t="shared" si="11690"/>
        <v>(Select Station Province)</v>
      </c>
      <c r="F4168" s="9" t="str">
        <f>IFERROR(VLOOKUP(E4168,Template!$AK$5:$AL$17,2,FALSE),"")</f>
        <v/>
      </c>
      <c r="G4168" s="42" t="s">
        <v>9</v>
      </c>
      <c r="H4168" s="42" t="s">
        <v>11</v>
      </c>
      <c r="I4168" s="32" t="s">
        <v>65</v>
      </c>
      <c r="J4168" s="32" t="s">
        <v>66</v>
      </c>
      <c r="K4168" s="33">
        <f t="shared" si="11672"/>
        <v>0</v>
      </c>
      <c r="L4168" s="33">
        <f t="shared" si="11673"/>
        <v>0</v>
      </c>
      <c r="M4168" s="34">
        <f t="shared" si="11671"/>
        <v>0</v>
      </c>
      <c r="N4168" s="34">
        <f t="shared" si="11691"/>
        <v>0</v>
      </c>
      <c r="O4168" s="34">
        <f t="shared" si="11674"/>
        <v>0</v>
      </c>
      <c r="P4168" s="12" t="str">
        <f t="shared" ref="P4168:Q4168" si="11694">P4167</f>
        <v>(Select Language)</v>
      </c>
      <c r="Q4168" s="12" t="str">
        <f t="shared" si="11694"/>
        <v>(Select Usage)</v>
      </c>
      <c r="R4168" s="33">
        <f t="shared" si="11675"/>
        <v>0</v>
      </c>
      <c r="S4168" s="33">
        <f t="shared" si="11676"/>
        <v>0</v>
      </c>
      <c r="T4168" s="33">
        <f t="shared" si="11677"/>
        <v>0</v>
      </c>
      <c r="U4168" s="33">
        <f t="shared" si="11678"/>
        <v>0</v>
      </c>
      <c r="V4168" s="33">
        <f t="shared" si="11679"/>
        <v>0</v>
      </c>
      <c r="W4168" s="33">
        <f t="shared" si="11680"/>
        <v>0</v>
      </c>
      <c r="X4168" s="33">
        <f t="shared" si="11681"/>
        <v>0</v>
      </c>
      <c r="Y4168" s="33">
        <f t="shared" si="11682"/>
        <v>0</v>
      </c>
      <c r="Z4168" s="33">
        <f t="shared" si="11683"/>
        <v>0</v>
      </c>
      <c r="AA4168" s="33">
        <f t="shared" si="11684"/>
        <v>0</v>
      </c>
      <c r="AB4168" s="33">
        <f t="shared" si="11685"/>
        <v>0</v>
      </c>
      <c r="AC4168" s="33">
        <f t="shared" si="11686"/>
        <v>0</v>
      </c>
      <c r="AD4168" s="26">
        <f t="shared" si="11687"/>
        <v>0</v>
      </c>
      <c r="AE4168" s="46" t="str">
        <f>IFERROR(IF(AE$3=VLOOKUP($E4168,Template!$AK$5:$AM$17,3,FALSE),$AD4168*$F4168,0),"0.00")</f>
        <v>0.00</v>
      </c>
      <c r="AF4168" s="46" t="str">
        <f>IFERROR(IF(AF$3=VLOOKUP($E4168,Template!$AK$5:$AM$17,3,FALSE),$AD4168*$F4168,0),"0.00")</f>
        <v>0.00</v>
      </c>
      <c r="AG4168" s="28">
        <f t="shared" si="11688"/>
        <v>0</v>
      </c>
      <c r="AH4168" s="13" t="s">
        <v>40</v>
      </c>
      <c r="AI4168" s="13" t="s">
        <v>41</v>
      </c>
      <c r="AK4168" s="14" t="s">
        <v>22</v>
      </c>
      <c r="AL4168" s="15">
        <v>0.15</v>
      </c>
      <c r="AM4168" s="16" t="s">
        <v>2</v>
      </c>
    </row>
    <row r="4169" spans="1:39" s="3" customFormat="1" ht="13.8" x14ac:dyDescent="0.25">
      <c r="A4169" s="7" t="str">
        <f t="shared" ref="A4169:C4169" si="11695">A4168</f>
        <v>(Enter Broadcasting Company Name)</v>
      </c>
      <c r="B4169" s="7" t="str">
        <f t="shared" si="11695"/>
        <v>(Enter Call Letters)</v>
      </c>
      <c r="C4169" s="8" t="str">
        <f t="shared" si="11695"/>
        <v>(Select AM/FM)</v>
      </c>
      <c r="D4169" s="30"/>
      <c r="E4169" s="8" t="str">
        <f t="shared" si="11690"/>
        <v>(Select Station Province)</v>
      </c>
      <c r="F4169" s="9" t="str">
        <f>IFERROR(VLOOKUP(E4169,Template!$AK$5:$AL$17,2,FALSE),"")</f>
        <v/>
      </c>
      <c r="G4169" s="42" t="s">
        <v>10</v>
      </c>
      <c r="H4169" s="42" t="s">
        <v>12</v>
      </c>
      <c r="I4169" s="32" t="s">
        <v>65</v>
      </c>
      <c r="J4169" s="32" t="s">
        <v>66</v>
      </c>
      <c r="K4169" s="33">
        <f t="shared" si="11672"/>
        <v>0</v>
      </c>
      <c r="L4169" s="33">
        <f t="shared" si="11673"/>
        <v>0</v>
      </c>
      <c r="M4169" s="34">
        <f t="shared" si="11671"/>
        <v>0</v>
      </c>
      <c r="N4169" s="34">
        <f t="shared" si="11691"/>
        <v>0</v>
      </c>
      <c r="O4169" s="34">
        <f t="shared" si="11674"/>
        <v>0</v>
      </c>
      <c r="P4169" s="12" t="str">
        <f t="shared" ref="P4169:Q4169" si="11696">P4168</f>
        <v>(Select Language)</v>
      </c>
      <c r="Q4169" s="12" t="str">
        <f t="shared" si="11696"/>
        <v>(Select Usage)</v>
      </c>
      <c r="R4169" s="33">
        <f t="shared" si="11675"/>
        <v>0</v>
      </c>
      <c r="S4169" s="33">
        <f t="shared" si="11676"/>
        <v>0</v>
      </c>
      <c r="T4169" s="33">
        <f t="shared" si="11677"/>
        <v>0</v>
      </c>
      <c r="U4169" s="33">
        <f t="shared" si="11678"/>
        <v>0</v>
      </c>
      <c r="V4169" s="33">
        <f t="shared" si="11679"/>
        <v>0</v>
      </c>
      <c r="W4169" s="33">
        <f t="shared" si="11680"/>
        <v>0</v>
      </c>
      <c r="X4169" s="33">
        <f t="shared" si="11681"/>
        <v>0</v>
      </c>
      <c r="Y4169" s="33">
        <f t="shared" si="11682"/>
        <v>0</v>
      </c>
      <c r="Z4169" s="33">
        <f t="shared" si="11683"/>
        <v>0</v>
      </c>
      <c r="AA4169" s="33">
        <f t="shared" si="11684"/>
        <v>0</v>
      </c>
      <c r="AB4169" s="33">
        <f t="shared" si="11685"/>
        <v>0</v>
      </c>
      <c r="AC4169" s="33">
        <f t="shared" si="11686"/>
        <v>0</v>
      </c>
      <c r="AD4169" s="26">
        <f t="shared" si="11687"/>
        <v>0</v>
      </c>
      <c r="AE4169" s="46" t="str">
        <f>IFERROR(IF(AE$3=VLOOKUP($E4169,Template!$AK$5:$AM$17,3,FALSE),$AD4169*$F4169,0),"0.00")</f>
        <v>0.00</v>
      </c>
      <c r="AF4169" s="46" t="str">
        <f>IFERROR(IF(AF$3=VLOOKUP($E4169,Template!$AK$5:$AM$17,3,FALSE),$AD4169*$F4169,0),"0.00")</f>
        <v>0.00</v>
      </c>
      <c r="AG4169" s="28">
        <f t="shared" si="11688"/>
        <v>0</v>
      </c>
      <c r="AH4169" s="13" t="s">
        <v>40</v>
      </c>
      <c r="AI4169" s="13" t="s">
        <v>41</v>
      </c>
      <c r="AK4169" s="14" t="s">
        <v>26</v>
      </c>
      <c r="AL4169" s="15">
        <v>0.15</v>
      </c>
      <c r="AM4169" s="16" t="s">
        <v>2</v>
      </c>
    </row>
    <row r="4170" spans="1:39" s="3" customFormat="1" ht="13.8" x14ac:dyDescent="0.25">
      <c r="A4170" s="7" t="str">
        <f t="shared" ref="A4170:C4170" si="11697">A4169</f>
        <v>(Enter Broadcasting Company Name)</v>
      </c>
      <c r="B4170" s="7" t="str">
        <f t="shared" si="11697"/>
        <v>(Enter Call Letters)</v>
      </c>
      <c r="C4170" s="8" t="str">
        <f t="shared" si="11697"/>
        <v>(Select AM/FM)</v>
      </c>
      <c r="D4170" s="30"/>
      <c r="E4170" s="8" t="str">
        <f t="shared" si="11690"/>
        <v>(Select Station Province)</v>
      </c>
      <c r="F4170" s="9" t="str">
        <f>IFERROR(VLOOKUP(E4170,Template!$AK$5:$AL$17,2,FALSE),"")</f>
        <v/>
      </c>
      <c r="G4170" s="42" t="s">
        <v>11</v>
      </c>
      <c r="H4170" s="42" t="s">
        <v>13</v>
      </c>
      <c r="I4170" s="32" t="s">
        <v>65</v>
      </c>
      <c r="J4170" s="32" t="s">
        <v>66</v>
      </c>
      <c r="K4170" s="33">
        <f t="shared" si="11672"/>
        <v>0</v>
      </c>
      <c r="L4170" s="33">
        <f t="shared" si="11673"/>
        <v>0</v>
      </c>
      <c r="M4170" s="34">
        <f t="shared" si="11671"/>
        <v>0</v>
      </c>
      <c r="N4170" s="34">
        <f t="shared" si="11691"/>
        <v>0</v>
      </c>
      <c r="O4170" s="34">
        <f t="shared" si="11674"/>
        <v>0</v>
      </c>
      <c r="P4170" s="12" t="str">
        <f t="shared" ref="P4170:Q4170" si="11698">P4169</f>
        <v>(Select Language)</v>
      </c>
      <c r="Q4170" s="12" t="str">
        <f t="shared" si="11698"/>
        <v>(Select Usage)</v>
      </c>
      <c r="R4170" s="33">
        <f t="shared" si="11675"/>
        <v>0</v>
      </c>
      <c r="S4170" s="33">
        <f t="shared" si="11676"/>
        <v>0</v>
      </c>
      <c r="T4170" s="33">
        <f t="shared" si="11677"/>
        <v>0</v>
      </c>
      <c r="U4170" s="33">
        <f t="shared" si="11678"/>
        <v>0</v>
      </c>
      <c r="V4170" s="33">
        <f t="shared" si="11679"/>
        <v>0</v>
      </c>
      <c r="W4170" s="33">
        <f t="shared" si="11680"/>
        <v>0</v>
      </c>
      <c r="X4170" s="33">
        <f t="shared" si="11681"/>
        <v>0</v>
      </c>
      <c r="Y4170" s="33">
        <f t="shared" si="11682"/>
        <v>0</v>
      </c>
      <c r="Z4170" s="33">
        <f t="shared" si="11683"/>
        <v>0</v>
      </c>
      <c r="AA4170" s="33">
        <f t="shared" si="11684"/>
        <v>0</v>
      </c>
      <c r="AB4170" s="33">
        <f t="shared" si="11685"/>
        <v>0</v>
      </c>
      <c r="AC4170" s="33">
        <f t="shared" si="11686"/>
        <v>0</v>
      </c>
      <c r="AD4170" s="26">
        <f t="shared" si="11687"/>
        <v>0</v>
      </c>
      <c r="AE4170" s="46" t="str">
        <f>IFERROR(IF(AE$3=VLOOKUP($E4170,Template!$AK$5:$AM$17,3,FALSE),$AD4170*$F4170,0),"0.00")</f>
        <v>0.00</v>
      </c>
      <c r="AF4170" s="46" t="str">
        <f>IFERROR(IF(AF$3=VLOOKUP($E4170,Template!$AK$5:$AM$17,3,FALSE),$AD4170*$F4170,0),"0.00")</f>
        <v>0.00</v>
      </c>
      <c r="AG4170" s="28">
        <f t="shared" si="11688"/>
        <v>0</v>
      </c>
      <c r="AH4170" s="13" t="s">
        <v>40</v>
      </c>
      <c r="AI4170" s="13" t="s">
        <v>41</v>
      </c>
      <c r="AK4170" s="14" t="s">
        <v>27</v>
      </c>
      <c r="AL4170" s="15">
        <v>0.15</v>
      </c>
      <c r="AM4170" s="16" t="s">
        <v>2</v>
      </c>
    </row>
    <row r="4171" spans="1:39" s="3" customFormat="1" ht="13.8" x14ac:dyDescent="0.25">
      <c r="A4171" s="7" t="str">
        <f t="shared" ref="A4171:C4171" si="11699">A4170</f>
        <v>(Enter Broadcasting Company Name)</v>
      </c>
      <c r="B4171" s="7" t="str">
        <f t="shared" si="11699"/>
        <v>(Enter Call Letters)</v>
      </c>
      <c r="C4171" s="8" t="str">
        <f t="shared" si="11699"/>
        <v>(Select AM/FM)</v>
      </c>
      <c r="D4171" s="30"/>
      <c r="E4171" s="8" t="str">
        <f t="shared" si="11690"/>
        <v>(Select Station Province)</v>
      </c>
      <c r="F4171" s="9" t="str">
        <f>IFERROR(VLOOKUP(E4171,Template!$AK$5:$AL$17,2,FALSE),"")</f>
        <v/>
      </c>
      <c r="G4171" s="42" t="s">
        <v>12</v>
      </c>
      <c r="H4171" s="42" t="s">
        <v>15</v>
      </c>
      <c r="I4171" s="32" t="s">
        <v>65</v>
      </c>
      <c r="J4171" s="32" t="s">
        <v>66</v>
      </c>
      <c r="K4171" s="33">
        <f t="shared" si="11672"/>
        <v>0</v>
      </c>
      <c r="L4171" s="33">
        <f t="shared" si="11673"/>
        <v>0</v>
      </c>
      <c r="M4171" s="34">
        <f t="shared" si="11671"/>
        <v>0</v>
      </c>
      <c r="N4171" s="34">
        <f t="shared" si="11691"/>
        <v>0</v>
      </c>
      <c r="O4171" s="34">
        <f t="shared" si="11674"/>
        <v>0</v>
      </c>
      <c r="P4171" s="12" t="str">
        <f t="shared" ref="P4171:Q4171" si="11700">P4170</f>
        <v>(Select Language)</v>
      </c>
      <c r="Q4171" s="12" t="str">
        <f t="shared" si="11700"/>
        <v>(Select Usage)</v>
      </c>
      <c r="R4171" s="33">
        <f t="shared" si="11675"/>
        <v>0</v>
      </c>
      <c r="S4171" s="33">
        <f t="shared" si="11676"/>
        <v>0</v>
      </c>
      <c r="T4171" s="33">
        <f t="shared" si="11677"/>
        <v>0</v>
      </c>
      <c r="U4171" s="33">
        <f t="shared" si="11678"/>
        <v>0</v>
      </c>
      <c r="V4171" s="33">
        <f t="shared" si="11679"/>
        <v>0</v>
      </c>
      <c r="W4171" s="33">
        <f t="shared" si="11680"/>
        <v>0</v>
      </c>
      <c r="X4171" s="33">
        <f t="shared" si="11681"/>
        <v>0</v>
      </c>
      <c r="Y4171" s="33">
        <f t="shared" si="11682"/>
        <v>0</v>
      </c>
      <c r="Z4171" s="33">
        <f t="shared" si="11683"/>
        <v>0</v>
      </c>
      <c r="AA4171" s="33">
        <f t="shared" si="11684"/>
        <v>0</v>
      </c>
      <c r="AB4171" s="33">
        <f t="shared" si="11685"/>
        <v>0</v>
      </c>
      <c r="AC4171" s="33">
        <f t="shared" si="11686"/>
        <v>0</v>
      </c>
      <c r="AD4171" s="26">
        <f>SUM(R4171:AC4171)</f>
        <v>0</v>
      </c>
      <c r="AE4171" s="46" t="str">
        <f>IFERROR(IF(AE$3=VLOOKUP($E4171,Template!$AK$5:$AM$17,3,FALSE),$AD4171*$F4171,0),"0.00")</f>
        <v>0.00</v>
      </c>
      <c r="AF4171" s="46" t="str">
        <f>IFERROR(IF(AF$3=VLOOKUP($E4171,Template!$AK$5:$AM$17,3,FALSE),$AD4171*$F4171,0),"0.00")</f>
        <v>0.00</v>
      </c>
      <c r="AG4171" s="28">
        <f t="shared" si="11688"/>
        <v>0</v>
      </c>
      <c r="AH4171" s="13" t="s">
        <v>40</v>
      </c>
      <c r="AI4171" s="13" t="s">
        <v>41</v>
      </c>
      <c r="AK4171" s="14" t="s">
        <v>28</v>
      </c>
      <c r="AL4171" s="15">
        <v>0.05</v>
      </c>
      <c r="AM4171" s="16" t="s">
        <v>3</v>
      </c>
    </row>
    <row r="4172" spans="1:39" s="3" customFormat="1" ht="13.8" x14ac:dyDescent="0.25">
      <c r="A4172" s="7" t="str">
        <f t="shared" ref="A4172:C4172" si="11701">A4171</f>
        <v>(Enter Broadcasting Company Name)</v>
      </c>
      <c r="B4172" s="7" t="str">
        <f t="shared" si="11701"/>
        <v>(Enter Call Letters)</v>
      </c>
      <c r="C4172" s="8" t="str">
        <f t="shared" si="11701"/>
        <v>(Select AM/FM)</v>
      </c>
      <c r="D4172" s="30"/>
      <c r="E4172" s="8" t="str">
        <f t="shared" si="11690"/>
        <v>(Select Station Province)</v>
      </c>
      <c r="F4172" s="9" t="str">
        <f>IFERROR(VLOOKUP(E4172,Template!$AK$5:$AL$17,2,FALSE),"")</f>
        <v/>
      </c>
      <c r="G4172" s="42" t="s">
        <v>13</v>
      </c>
      <c r="H4172" s="42" t="s">
        <v>16</v>
      </c>
      <c r="I4172" s="32" t="s">
        <v>65</v>
      </c>
      <c r="J4172" s="32" t="s">
        <v>66</v>
      </c>
      <c r="K4172" s="33">
        <f t="shared" si="11672"/>
        <v>0</v>
      </c>
      <c r="L4172" s="33">
        <f t="shared" si="11673"/>
        <v>0</v>
      </c>
      <c r="M4172" s="34">
        <f t="shared" si="11671"/>
        <v>0</v>
      </c>
      <c r="N4172" s="34">
        <f t="shared" si="11691"/>
        <v>0</v>
      </c>
      <c r="O4172" s="34">
        <f t="shared" si="11674"/>
        <v>0</v>
      </c>
      <c r="P4172" s="12" t="str">
        <f t="shared" ref="P4172:Q4172" si="11702">P4171</f>
        <v>(Select Language)</v>
      </c>
      <c r="Q4172" s="12" t="str">
        <f t="shared" si="11702"/>
        <v>(Select Usage)</v>
      </c>
      <c r="R4172" s="33">
        <f t="shared" si="11675"/>
        <v>0</v>
      </c>
      <c r="S4172" s="33">
        <f t="shared" si="11676"/>
        <v>0</v>
      </c>
      <c r="T4172" s="33">
        <f t="shared" si="11677"/>
        <v>0</v>
      </c>
      <c r="U4172" s="33">
        <f t="shared" si="11678"/>
        <v>0</v>
      </c>
      <c r="V4172" s="33">
        <f t="shared" si="11679"/>
        <v>0</v>
      </c>
      <c r="W4172" s="33">
        <f t="shared" si="11680"/>
        <v>0</v>
      </c>
      <c r="X4172" s="33">
        <f t="shared" si="11681"/>
        <v>0</v>
      </c>
      <c r="Y4172" s="33">
        <f t="shared" si="11682"/>
        <v>0</v>
      </c>
      <c r="Z4172" s="33">
        <f t="shared" si="11683"/>
        <v>0</v>
      </c>
      <c r="AA4172" s="33">
        <f t="shared" si="11684"/>
        <v>0</v>
      </c>
      <c r="AB4172" s="33">
        <f t="shared" si="11685"/>
        <v>0</v>
      </c>
      <c r="AC4172" s="33">
        <f t="shared" si="11686"/>
        <v>0</v>
      </c>
      <c r="AD4172" s="26">
        <f t="shared" ref="AD4172:AD4174" si="11703">SUM(R4172:AC4172)</f>
        <v>0</v>
      </c>
      <c r="AE4172" s="46" t="str">
        <f>IFERROR(IF(AE$3=VLOOKUP($E4172,Template!$AK$5:$AM$17,3,FALSE),$AD4172*$F4172,0),"0.00")</f>
        <v>0.00</v>
      </c>
      <c r="AF4172" s="46" t="str">
        <f>IFERROR(IF(AF$3=VLOOKUP($E4172,Template!$AK$5:$AM$17,3,FALSE),$AD4172*$F4172,0),"0.00")</f>
        <v>0.00</v>
      </c>
      <c r="AG4172" s="28">
        <f t="shared" si="11688"/>
        <v>0</v>
      </c>
      <c r="AH4172" s="13" t="s">
        <v>40</v>
      </c>
      <c r="AI4172" s="13" t="s">
        <v>41</v>
      </c>
      <c r="AK4172" s="14" t="s">
        <v>70</v>
      </c>
      <c r="AL4172" s="15">
        <v>0.05</v>
      </c>
      <c r="AM4172" s="16" t="s">
        <v>3</v>
      </c>
    </row>
    <row r="4173" spans="1:39" s="3" customFormat="1" ht="13.8" x14ac:dyDescent="0.25">
      <c r="A4173" s="7" t="str">
        <f t="shared" ref="A4173:C4173" si="11704">A4172</f>
        <v>(Enter Broadcasting Company Name)</v>
      </c>
      <c r="B4173" s="7" t="str">
        <f t="shared" si="11704"/>
        <v>(Enter Call Letters)</v>
      </c>
      <c r="C4173" s="8" t="str">
        <f t="shared" si="11704"/>
        <v>(Select AM/FM)</v>
      </c>
      <c r="D4173" s="30"/>
      <c r="E4173" s="8" t="str">
        <f t="shared" si="11690"/>
        <v>(Select Station Province)</v>
      </c>
      <c r="F4173" s="9" t="str">
        <f>IFERROR(VLOOKUP(E4173,Template!$AK$5:$AL$17,2,FALSE),"")</f>
        <v/>
      </c>
      <c r="G4173" s="42" t="s">
        <v>15</v>
      </c>
      <c r="H4173" s="42" t="s">
        <v>17</v>
      </c>
      <c r="I4173" s="32" t="s">
        <v>65</v>
      </c>
      <c r="J4173" s="32" t="s">
        <v>66</v>
      </c>
      <c r="K4173" s="33">
        <f t="shared" si="11672"/>
        <v>0</v>
      </c>
      <c r="L4173" s="33">
        <f t="shared" si="11673"/>
        <v>0</v>
      </c>
      <c r="M4173" s="34">
        <f t="shared" si="11671"/>
        <v>0</v>
      </c>
      <c r="N4173" s="34">
        <f t="shared" si="11691"/>
        <v>0</v>
      </c>
      <c r="O4173" s="34">
        <f t="shared" si="11674"/>
        <v>0</v>
      </c>
      <c r="P4173" s="12" t="str">
        <f t="shared" ref="P4173:Q4173" si="11705">P4172</f>
        <v>(Select Language)</v>
      </c>
      <c r="Q4173" s="12" t="str">
        <f t="shared" si="11705"/>
        <v>(Select Usage)</v>
      </c>
      <c r="R4173" s="33">
        <f t="shared" si="11675"/>
        <v>0</v>
      </c>
      <c r="S4173" s="33">
        <f t="shared" si="11676"/>
        <v>0</v>
      </c>
      <c r="T4173" s="33">
        <f t="shared" si="11677"/>
        <v>0</v>
      </c>
      <c r="U4173" s="33">
        <f t="shared" si="11678"/>
        <v>0</v>
      </c>
      <c r="V4173" s="33">
        <f t="shared" si="11679"/>
        <v>0</v>
      </c>
      <c r="W4173" s="33">
        <f t="shared" si="11680"/>
        <v>0</v>
      </c>
      <c r="X4173" s="33">
        <f t="shared" si="11681"/>
        <v>0</v>
      </c>
      <c r="Y4173" s="33">
        <f t="shared" si="11682"/>
        <v>0</v>
      </c>
      <c r="Z4173" s="33">
        <f t="shared" si="11683"/>
        <v>0</v>
      </c>
      <c r="AA4173" s="33">
        <f t="shared" si="11684"/>
        <v>0</v>
      </c>
      <c r="AB4173" s="33">
        <f t="shared" si="11685"/>
        <v>0</v>
      </c>
      <c r="AC4173" s="33">
        <f t="shared" si="11686"/>
        <v>0</v>
      </c>
      <c r="AD4173" s="26">
        <f t="shared" si="11703"/>
        <v>0</v>
      </c>
      <c r="AE4173" s="46" t="str">
        <f>IFERROR(IF(AE$3=VLOOKUP($E4173,Template!$AK$5:$AM$17,3,FALSE),$AD4173*$F4173,0),"0.00")</f>
        <v>0.00</v>
      </c>
      <c r="AF4173" s="46" t="str">
        <f>IFERROR(IF(AF$3=VLOOKUP($E4173,Template!$AK$5:$AM$17,3,FALSE),$AD4173*$F4173,0),"0.00")</f>
        <v>0.00</v>
      </c>
      <c r="AG4173" s="28">
        <f t="shared" si="11688"/>
        <v>0</v>
      </c>
      <c r="AH4173" s="13" t="s">
        <v>40</v>
      </c>
      <c r="AI4173" s="13" t="s">
        <v>41</v>
      </c>
      <c r="AK4173" s="14" t="s">
        <v>20</v>
      </c>
      <c r="AL4173" s="15">
        <v>0.13</v>
      </c>
      <c r="AM4173" s="16" t="s">
        <v>2</v>
      </c>
    </row>
    <row r="4174" spans="1:39" s="3" customFormat="1" ht="13.8" x14ac:dyDescent="0.25">
      <c r="A4174" s="7" t="str">
        <f t="shared" ref="A4174:C4174" si="11706">A4173</f>
        <v>(Enter Broadcasting Company Name)</v>
      </c>
      <c r="B4174" s="7" t="str">
        <f t="shared" si="11706"/>
        <v>(Enter Call Letters)</v>
      </c>
      <c r="C4174" s="8" t="str">
        <f t="shared" si="11706"/>
        <v>(Select AM/FM)</v>
      </c>
      <c r="D4174" s="30"/>
      <c r="E4174" s="8" t="str">
        <f t="shared" si="11690"/>
        <v>(Select Station Province)</v>
      </c>
      <c r="F4174" s="9" t="str">
        <f>IFERROR(VLOOKUP(E4174,Template!$AK$5:$AL$17,2,FALSE),"")</f>
        <v/>
      </c>
      <c r="G4174" s="42" t="s">
        <v>16</v>
      </c>
      <c r="H4174" s="42" t="s">
        <v>18</v>
      </c>
      <c r="I4174" s="32" t="s">
        <v>65</v>
      </c>
      <c r="J4174" s="32" t="s">
        <v>66</v>
      </c>
      <c r="K4174" s="33">
        <f t="shared" si="11672"/>
        <v>0</v>
      </c>
      <c r="L4174" s="33">
        <f t="shared" si="11673"/>
        <v>0</v>
      </c>
      <c r="M4174" s="34">
        <f t="shared" si="11671"/>
        <v>0</v>
      </c>
      <c r="N4174" s="34">
        <f t="shared" si="11691"/>
        <v>0</v>
      </c>
      <c r="O4174" s="34">
        <f t="shared" si="11674"/>
        <v>0</v>
      </c>
      <c r="P4174" s="12" t="str">
        <f t="shared" ref="P4174:Q4174" si="11707">P4173</f>
        <v>(Select Language)</v>
      </c>
      <c r="Q4174" s="12" t="str">
        <f t="shared" si="11707"/>
        <v>(Select Usage)</v>
      </c>
      <c r="R4174" s="33">
        <f t="shared" si="11675"/>
        <v>0</v>
      </c>
      <c r="S4174" s="33">
        <f t="shared" si="11676"/>
        <v>0</v>
      </c>
      <c r="T4174" s="33">
        <f t="shared" si="11677"/>
        <v>0</v>
      </c>
      <c r="U4174" s="33">
        <f t="shared" si="11678"/>
        <v>0</v>
      </c>
      <c r="V4174" s="33">
        <f t="shared" si="11679"/>
        <v>0</v>
      </c>
      <c r="W4174" s="33">
        <f t="shared" si="11680"/>
        <v>0</v>
      </c>
      <c r="X4174" s="33">
        <f t="shared" si="11681"/>
        <v>0</v>
      </c>
      <c r="Y4174" s="33">
        <f t="shared" si="11682"/>
        <v>0</v>
      </c>
      <c r="Z4174" s="33">
        <f t="shared" si="11683"/>
        <v>0</v>
      </c>
      <c r="AA4174" s="33">
        <f t="shared" si="11684"/>
        <v>0</v>
      </c>
      <c r="AB4174" s="33">
        <f t="shared" si="11685"/>
        <v>0</v>
      </c>
      <c r="AC4174" s="33">
        <f t="shared" si="11686"/>
        <v>0</v>
      </c>
      <c r="AD4174" s="26">
        <f t="shared" si="11703"/>
        <v>0</v>
      </c>
      <c r="AE4174" s="46" t="str">
        <f>IFERROR(IF(AE$3=VLOOKUP($E4174,Template!$AK$5:$AM$17,3,FALSE),$AD4174*$F4174,0),"0.00")</f>
        <v>0.00</v>
      </c>
      <c r="AF4174" s="46" t="str">
        <f>IFERROR(IF(AF$3=VLOOKUP($E4174,Template!$AK$5:$AM$17,3,FALSE),$AD4174*$F4174,0),"0.00")</f>
        <v>0.00</v>
      </c>
      <c r="AG4174" s="28">
        <f t="shared" si="11688"/>
        <v>0</v>
      </c>
      <c r="AH4174" s="13" t="s">
        <v>40</v>
      </c>
      <c r="AI4174" s="13" t="s">
        <v>41</v>
      </c>
      <c r="AK4174" s="14" t="s">
        <v>69</v>
      </c>
      <c r="AL4174" s="15">
        <v>0.15</v>
      </c>
      <c r="AM4174" s="16" t="s">
        <v>2</v>
      </c>
    </row>
    <row r="4175" spans="1:39" s="3" customFormat="1" ht="13.8" x14ac:dyDescent="0.25">
      <c r="A4175" s="7" t="str">
        <f t="shared" ref="A4175:C4175" si="11708">A4174</f>
        <v>(Enter Broadcasting Company Name)</v>
      </c>
      <c r="B4175" s="7" t="str">
        <f t="shared" si="11708"/>
        <v>(Enter Call Letters)</v>
      </c>
      <c r="C4175" s="8" t="str">
        <f t="shared" si="11708"/>
        <v>(Select AM/FM)</v>
      </c>
      <c r="D4175" s="30"/>
      <c r="E4175" s="8" t="str">
        <f t="shared" si="11690"/>
        <v>(Select Station Province)</v>
      </c>
      <c r="F4175" s="9" t="str">
        <f>IFERROR(VLOOKUP(E4175,Template!$AK$5:$AL$17,2,FALSE),"")</f>
        <v/>
      </c>
      <c r="G4175" s="42" t="s">
        <v>17</v>
      </c>
      <c r="H4175" s="42" t="s">
        <v>7</v>
      </c>
      <c r="I4175" s="32" t="s">
        <v>65</v>
      </c>
      <c r="J4175" s="32" t="s">
        <v>66</v>
      </c>
      <c r="K4175" s="33">
        <f t="shared" si="11672"/>
        <v>0</v>
      </c>
      <c r="L4175" s="33">
        <f t="shared" si="11673"/>
        <v>0</v>
      </c>
      <c r="M4175" s="34">
        <f t="shared" si="11671"/>
        <v>0</v>
      </c>
      <c r="N4175" s="34">
        <f t="shared" si="11691"/>
        <v>0</v>
      </c>
      <c r="O4175" s="34">
        <f t="shared" si="11674"/>
        <v>0</v>
      </c>
      <c r="P4175" s="12" t="str">
        <f t="shared" ref="P4175:Q4175" si="11709">P4174</f>
        <v>(Select Language)</v>
      </c>
      <c r="Q4175" s="12" t="str">
        <f t="shared" si="11709"/>
        <v>(Select Usage)</v>
      </c>
      <c r="R4175" s="33">
        <f t="shared" si="11675"/>
        <v>0</v>
      </c>
      <c r="S4175" s="33">
        <f t="shared" si="11676"/>
        <v>0</v>
      </c>
      <c r="T4175" s="33">
        <f t="shared" si="11677"/>
        <v>0</v>
      </c>
      <c r="U4175" s="33">
        <f t="shared" si="11678"/>
        <v>0</v>
      </c>
      <c r="V4175" s="33">
        <f t="shared" si="11679"/>
        <v>0</v>
      </c>
      <c r="W4175" s="33">
        <f t="shared" si="11680"/>
        <v>0</v>
      </c>
      <c r="X4175" s="33">
        <f t="shared" si="11681"/>
        <v>0</v>
      </c>
      <c r="Y4175" s="33">
        <f t="shared" si="11682"/>
        <v>0</v>
      </c>
      <c r="Z4175" s="33">
        <f t="shared" si="11683"/>
        <v>0</v>
      </c>
      <c r="AA4175" s="33">
        <f t="shared" si="11684"/>
        <v>0</v>
      </c>
      <c r="AB4175" s="33">
        <f t="shared" si="11685"/>
        <v>0</v>
      </c>
      <c r="AC4175" s="33">
        <f t="shared" si="11686"/>
        <v>0</v>
      </c>
      <c r="AD4175" s="26">
        <f>SUM(R4175:AC4175)</f>
        <v>0</v>
      </c>
      <c r="AE4175" s="46" t="str">
        <f>IFERROR(IF(AE$3=VLOOKUP($E4175,Template!$AK$5:$AM$17,3,FALSE),$AD4175*$F4175,0),"0.00")</f>
        <v>0.00</v>
      </c>
      <c r="AF4175" s="46" t="str">
        <f>IFERROR(IF(AF$3=VLOOKUP($E4175,Template!$AK$5:$AM$17,3,FALSE),$AD4175*$F4175,0),"0.00")</f>
        <v>0.00</v>
      </c>
      <c r="AG4175" s="28">
        <f t="shared" si="11688"/>
        <v>0</v>
      </c>
      <c r="AH4175" s="13" t="s">
        <v>40</v>
      </c>
      <c r="AI4175" s="13" t="s">
        <v>41</v>
      </c>
      <c r="AK4175" s="14" t="s">
        <v>29</v>
      </c>
      <c r="AL4175" s="15">
        <v>0.05</v>
      </c>
      <c r="AM4175" s="16" t="s">
        <v>3</v>
      </c>
    </row>
    <row r="4176" spans="1:39" s="3" customFormat="1" ht="13.8" x14ac:dyDescent="0.25">
      <c r="A4176" s="7" t="str">
        <f t="shared" ref="A4176:C4176" si="11710">A4175</f>
        <v>(Enter Broadcasting Company Name)</v>
      </c>
      <c r="B4176" s="7" t="str">
        <f t="shared" si="11710"/>
        <v>(Enter Call Letters)</v>
      </c>
      <c r="C4176" s="8" t="str">
        <f t="shared" si="11710"/>
        <v>(Select AM/FM)</v>
      </c>
      <c r="D4176" s="30"/>
      <c r="E4176" s="8" t="str">
        <f t="shared" si="11690"/>
        <v>(Select Station Province)</v>
      </c>
      <c r="F4176" s="9" t="str">
        <f>IFERROR(VLOOKUP(E4176,Template!$AK$5:$AL$17,2,FALSE),"")</f>
        <v/>
      </c>
      <c r="G4176" s="42" t="s">
        <v>18</v>
      </c>
      <c r="H4176" s="43" t="s">
        <v>8</v>
      </c>
      <c r="I4176" s="32" t="s">
        <v>65</v>
      </c>
      <c r="J4176" s="32" t="s">
        <v>66</v>
      </c>
      <c r="K4176" s="33">
        <f t="shared" si="11672"/>
        <v>0</v>
      </c>
      <c r="L4176" s="33">
        <f t="shared" si="11673"/>
        <v>0</v>
      </c>
      <c r="M4176" s="34">
        <f t="shared" si="11671"/>
        <v>0</v>
      </c>
      <c r="N4176" s="34">
        <f t="shared" si="11691"/>
        <v>0</v>
      </c>
      <c r="O4176" s="34">
        <f t="shared" si="11674"/>
        <v>0</v>
      </c>
      <c r="P4176" s="12" t="str">
        <f t="shared" ref="P4176:Q4176" si="11711">P4175</f>
        <v>(Select Language)</v>
      </c>
      <c r="Q4176" s="12" t="str">
        <f t="shared" si="11711"/>
        <v>(Select Usage)</v>
      </c>
      <c r="R4176" s="33">
        <f t="shared" si="11675"/>
        <v>0</v>
      </c>
      <c r="S4176" s="33">
        <f t="shared" si="11676"/>
        <v>0</v>
      </c>
      <c r="T4176" s="33">
        <f t="shared" si="11677"/>
        <v>0</v>
      </c>
      <c r="U4176" s="33">
        <f t="shared" si="11678"/>
        <v>0</v>
      </c>
      <c r="V4176" s="33">
        <f t="shared" si="11679"/>
        <v>0</v>
      </c>
      <c r="W4176" s="33">
        <f t="shared" si="11680"/>
        <v>0</v>
      </c>
      <c r="X4176" s="33">
        <f t="shared" si="11681"/>
        <v>0</v>
      </c>
      <c r="Y4176" s="33">
        <f t="shared" si="11682"/>
        <v>0</v>
      </c>
      <c r="Z4176" s="33">
        <f t="shared" si="11683"/>
        <v>0</v>
      </c>
      <c r="AA4176" s="33">
        <f t="shared" si="11684"/>
        <v>0</v>
      </c>
      <c r="AB4176" s="33">
        <f t="shared" si="11685"/>
        <v>0</v>
      </c>
      <c r="AC4176" s="33">
        <f t="shared" si="11686"/>
        <v>0</v>
      </c>
      <c r="AD4176" s="26">
        <f t="shared" ref="AD4176" si="11712">SUM(R4176:AC4176)</f>
        <v>0</v>
      </c>
      <c r="AE4176" s="46" t="str">
        <f>IFERROR(IF(AE$3=VLOOKUP($E4176,Template!$AK$5:$AM$17,3,FALSE),$AD4176*$F4176,0),"0.00")</f>
        <v>0.00</v>
      </c>
      <c r="AF4176" s="46" t="str">
        <f>IFERROR(IF(AF$3=VLOOKUP($E4176,Template!$AK$5:$AM$17,3,FALSE),$AD4176*$F4176,0),"0.00")</f>
        <v>0.00</v>
      </c>
      <c r="AG4176" s="28">
        <f t="shared" si="11688"/>
        <v>0</v>
      </c>
      <c r="AH4176" s="13" t="s">
        <v>40</v>
      </c>
      <c r="AI4176" s="13" t="s">
        <v>41</v>
      </c>
      <c r="AK4176" s="14" t="s">
        <v>21</v>
      </c>
      <c r="AL4176" s="15">
        <v>0.05</v>
      </c>
      <c r="AM4176" s="16" t="s">
        <v>3</v>
      </c>
    </row>
    <row r="4177" spans="1:39" ht="13.8" x14ac:dyDescent="0.25">
      <c r="A4177" s="19" t="s">
        <v>4</v>
      </c>
      <c r="B4177" s="19"/>
      <c r="C4177" s="20"/>
      <c r="D4177" s="20"/>
      <c r="E4177" s="20"/>
      <c r="F4177" s="20"/>
      <c r="G4177" s="44"/>
      <c r="H4177" s="44"/>
      <c r="I4177" s="21">
        <f t="shared" ref="I4177:K4177" si="11713">SUM(I4165:I4176)</f>
        <v>0</v>
      </c>
      <c r="J4177" s="21">
        <f t="shared" si="11713"/>
        <v>0</v>
      </c>
      <c r="K4177" s="21">
        <f t="shared" si="11713"/>
        <v>0</v>
      </c>
      <c r="L4177" s="21">
        <f>L4176</f>
        <v>0</v>
      </c>
      <c r="M4177" s="21">
        <f>SUM(M4165:M4176)</f>
        <v>0</v>
      </c>
      <c r="N4177" s="21">
        <f t="shared" ref="N4177:O4177" si="11714">SUM(N4165:N4176)</f>
        <v>0</v>
      </c>
      <c r="O4177" s="21">
        <f t="shared" si="11714"/>
        <v>0</v>
      </c>
      <c r="P4177" s="21"/>
      <c r="Q4177" s="22"/>
      <c r="R4177" s="21">
        <f t="shared" ref="R4177:AI4177" si="11715">SUM(R4165:R4176)</f>
        <v>0</v>
      </c>
      <c r="S4177" s="21">
        <f t="shared" si="11715"/>
        <v>0</v>
      </c>
      <c r="T4177" s="21">
        <f t="shared" si="11715"/>
        <v>0</v>
      </c>
      <c r="U4177" s="21">
        <f t="shared" si="11715"/>
        <v>0</v>
      </c>
      <c r="V4177" s="21">
        <f t="shared" si="11715"/>
        <v>0</v>
      </c>
      <c r="W4177" s="21">
        <f t="shared" si="11715"/>
        <v>0</v>
      </c>
      <c r="X4177" s="21">
        <f t="shared" si="11715"/>
        <v>0</v>
      </c>
      <c r="Y4177" s="21">
        <f t="shared" si="11715"/>
        <v>0</v>
      </c>
      <c r="Z4177" s="21">
        <f t="shared" si="11715"/>
        <v>0</v>
      </c>
      <c r="AA4177" s="21">
        <f t="shared" si="11715"/>
        <v>0</v>
      </c>
      <c r="AB4177" s="21">
        <f t="shared" si="11715"/>
        <v>0</v>
      </c>
      <c r="AC4177" s="21">
        <f t="shared" si="11715"/>
        <v>0</v>
      </c>
      <c r="AD4177" s="27">
        <f t="shared" si="11715"/>
        <v>0</v>
      </c>
      <c r="AE4177" s="21">
        <f t="shared" si="11715"/>
        <v>0</v>
      </c>
      <c r="AF4177" s="21">
        <f t="shared" si="11715"/>
        <v>0</v>
      </c>
      <c r="AG4177" s="27">
        <f t="shared" si="11715"/>
        <v>0</v>
      </c>
      <c r="AH4177" s="21">
        <f t="shared" si="11715"/>
        <v>0</v>
      </c>
      <c r="AI4177" s="21">
        <f t="shared" si="11715"/>
        <v>0</v>
      </c>
      <c r="AK4177" s="14" t="s">
        <v>71</v>
      </c>
      <c r="AL4177" s="15">
        <v>0.05</v>
      </c>
      <c r="AM4177" s="16" t="s">
        <v>3</v>
      </c>
    </row>
    <row r="4178" spans="1:39" x14ac:dyDescent="0.25">
      <c r="N4178" s="24"/>
      <c r="AJ4178" s="6"/>
      <c r="AK4178" s="6"/>
      <c r="AL4178" s="6"/>
    </row>
    <row r="4179" spans="1:39" ht="42" customHeight="1" x14ac:dyDescent="0.25">
      <c r="A4179" s="223" t="s">
        <v>63</v>
      </c>
      <c r="B4179" s="223" t="s">
        <v>43</v>
      </c>
      <c r="C4179" s="224" t="s">
        <v>19</v>
      </c>
      <c r="D4179" s="226"/>
      <c r="E4179" s="223" t="s">
        <v>14</v>
      </c>
      <c r="F4179" s="223" t="s">
        <v>38</v>
      </c>
      <c r="G4179" s="223" t="s">
        <v>1</v>
      </c>
      <c r="H4179" s="223" t="s">
        <v>5</v>
      </c>
      <c r="I4179" s="225" t="s">
        <v>31</v>
      </c>
      <c r="J4179" s="225" t="s">
        <v>32</v>
      </c>
      <c r="K4179" s="225" t="s">
        <v>48</v>
      </c>
      <c r="L4179" s="225" t="s">
        <v>0</v>
      </c>
      <c r="M4179" s="4" t="s">
        <v>45</v>
      </c>
      <c r="N4179" s="4" t="s">
        <v>46</v>
      </c>
      <c r="O4179" s="4" t="s">
        <v>47</v>
      </c>
      <c r="P4179" s="225" t="s">
        <v>50</v>
      </c>
      <c r="Q4179" s="225" t="s">
        <v>33</v>
      </c>
      <c r="R4179" s="4" t="s">
        <v>51</v>
      </c>
      <c r="S4179" s="4" t="s">
        <v>52</v>
      </c>
      <c r="T4179" s="4" t="s">
        <v>53</v>
      </c>
      <c r="U4179" s="4" t="s">
        <v>54</v>
      </c>
      <c r="V4179" s="4" t="s">
        <v>55</v>
      </c>
      <c r="W4179" s="4" t="s">
        <v>56</v>
      </c>
      <c r="X4179" s="4" t="s">
        <v>57</v>
      </c>
      <c r="Y4179" s="4" t="s">
        <v>58</v>
      </c>
      <c r="Z4179" s="4" t="s">
        <v>59</v>
      </c>
      <c r="AA4179" s="4" t="s">
        <v>62</v>
      </c>
      <c r="AB4179" s="4" t="s">
        <v>60</v>
      </c>
      <c r="AC4179" s="4" t="s">
        <v>61</v>
      </c>
      <c r="AD4179" s="233" t="s">
        <v>34</v>
      </c>
      <c r="AE4179" s="231" t="s">
        <v>2</v>
      </c>
      <c r="AF4179" s="231" t="s">
        <v>3</v>
      </c>
      <c r="AG4179" s="233" t="s">
        <v>35</v>
      </c>
      <c r="AH4179" s="223" t="s">
        <v>36</v>
      </c>
      <c r="AI4179" s="223" t="s">
        <v>37</v>
      </c>
      <c r="AK4179" s="229" t="s">
        <v>30</v>
      </c>
      <c r="AL4179" s="229"/>
      <c r="AM4179" s="229"/>
    </row>
    <row r="4180" spans="1:39" s="6" customFormat="1" ht="35.25" customHeight="1" x14ac:dyDescent="0.3">
      <c r="A4180" s="224"/>
      <c r="B4180" s="224"/>
      <c r="C4180" s="224"/>
      <c r="D4180" s="227"/>
      <c r="E4180" s="223"/>
      <c r="F4180" s="223"/>
      <c r="G4180" s="223"/>
      <c r="H4180" s="223"/>
      <c r="I4180" s="230"/>
      <c r="J4180" s="230"/>
      <c r="K4180" s="230"/>
      <c r="L4180" s="230"/>
      <c r="M4180" s="5">
        <v>0</v>
      </c>
      <c r="N4180" s="5">
        <v>625000</v>
      </c>
      <c r="O4180" s="5">
        <v>1250000</v>
      </c>
      <c r="P4180" s="225"/>
      <c r="Q4180" s="225"/>
      <c r="R4180" s="29">
        <v>4.95E-4</v>
      </c>
      <c r="S4180" s="29">
        <v>9.5200000000000005E-4</v>
      </c>
      <c r="T4180" s="29">
        <v>1.5900000000000001E-3</v>
      </c>
      <c r="U4180" s="29">
        <v>1.1169999999999999E-3</v>
      </c>
      <c r="V4180" s="29">
        <v>2.189E-3</v>
      </c>
      <c r="W4180" s="29">
        <v>4.5430000000000002E-3</v>
      </c>
      <c r="X4180" s="29">
        <v>8.8199999999999997E-4</v>
      </c>
      <c r="Y4180" s="29">
        <v>1.6949999999999999E-3</v>
      </c>
      <c r="Z4180" s="29">
        <v>2.8319999999999999E-3</v>
      </c>
      <c r="AA4180" s="29">
        <v>1.9889999999999999E-3</v>
      </c>
      <c r="AB4180" s="29">
        <v>3.8999999999999998E-3</v>
      </c>
      <c r="AC4180" s="29">
        <v>8.0949999999999998E-3</v>
      </c>
      <c r="AD4180" s="233"/>
      <c r="AE4180" s="232"/>
      <c r="AF4180" s="232"/>
      <c r="AG4180" s="234"/>
      <c r="AH4180" s="223"/>
      <c r="AI4180" s="223"/>
      <c r="AK4180" s="229"/>
      <c r="AL4180" s="229"/>
      <c r="AM4180" s="229"/>
    </row>
    <row r="4181" spans="1:39" s="3" customFormat="1" ht="13.8" x14ac:dyDescent="0.25">
      <c r="A4181" s="7" t="s">
        <v>44</v>
      </c>
      <c r="B4181" s="7" t="s">
        <v>42</v>
      </c>
      <c r="C4181" s="8" t="s">
        <v>39</v>
      </c>
      <c r="D4181" s="30"/>
      <c r="E4181" s="8" t="s">
        <v>64</v>
      </c>
      <c r="F4181" s="9" t="str">
        <f>IFERROR(VLOOKUP(E4181,Template!$AK$5:$AL$17,2,FALSE),"")</f>
        <v/>
      </c>
      <c r="G4181" s="41" t="s">
        <v>7</v>
      </c>
      <c r="H4181" s="41" t="s">
        <v>6</v>
      </c>
      <c r="I4181" s="32" t="s">
        <v>65</v>
      </c>
      <c r="J4181" s="32" t="s">
        <v>66</v>
      </c>
      <c r="K4181" s="33">
        <f>IFERROR(I4181+J4181,0)</f>
        <v>0</v>
      </c>
      <c r="L4181" s="33">
        <f>IFERROR(K4181,"")</f>
        <v>0</v>
      </c>
      <c r="M4181" s="34">
        <f t="shared" ref="M4181:M4192" si="11716">IF(L4181&lt;=$N$4,K4181,IF(L4180&gt;$N$4,0,$N$4-L4180))</f>
        <v>0</v>
      </c>
      <c r="N4181" s="34">
        <f>IF(AND(L4181&gt;$N$4,L4181&lt;=$O$4),K4181-M4181,IF(AND(L4180&gt;$N$4,L4180&lt;=$O$4),$O$4-L4180,IF(L4180&gt;$O$4,0,IF(L4181&lt;$N$4,0,MIN(L4181-$N$4,$N$4)))))</f>
        <v>0</v>
      </c>
      <c r="O4181" s="34">
        <f>IF(L4181&gt;$O$4,K4181-M4181-N4181,0)</f>
        <v>0</v>
      </c>
      <c r="P4181" s="12" t="s">
        <v>94</v>
      </c>
      <c r="Q4181" s="12" t="s">
        <v>68</v>
      </c>
      <c r="R4181" s="33">
        <f>IF(AND($Q4181="LOW",$P4181="French"),M4181*R$4,0)</f>
        <v>0</v>
      </c>
      <c r="S4181" s="33">
        <f>IF(AND($Q4181="LOW",$P4181="French"),N4181*S$4,0)</f>
        <v>0</v>
      </c>
      <c r="T4181" s="33">
        <f>IF(AND($Q4181="LOW",$P4181="French"),O4181*T$4,0)</f>
        <v>0</v>
      </c>
      <c r="U4181" s="33">
        <f>IF(AND($Q4181="HIGH",$P4181="French"),M4181*U$4,0)</f>
        <v>0</v>
      </c>
      <c r="V4181" s="33">
        <f>IF(AND($Q4181="HIGH",$P4181="French"),N4181*V$4,0)</f>
        <v>0</v>
      </c>
      <c r="W4181" s="33">
        <f>IF(AND($Q4181="HIGH",$P4181="French"),O4181*W$4,0)</f>
        <v>0</v>
      </c>
      <c r="X4181" s="33">
        <f>IF(AND($Q4181="LOW",$P4181="English"),M4181*X$4,0)</f>
        <v>0</v>
      </c>
      <c r="Y4181" s="33">
        <f>IF(AND($Q4181="LOW",$P4181="English"),N4181*Y$4,0)</f>
        <v>0</v>
      </c>
      <c r="Z4181" s="33">
        <f>IF(AND($Q4181="LOW",$P4181="English"),O4181*Z$4,0)</f>
        <v>0</v>
      </c>
      <c r="AA4181" s="33">
        <f>IF(AND($Q4181="HIGH",$P4181="English"),M4181*AA$4,0)</f>
        <v>0</v>
      </c>
      <c r="AB4181" s="33">
        <f>IF(AND($Q4181="HIGH",$P4181="English"),N4181*AB$4,0)</f>
        <v>0</v>
      </c>
      <c r="AC4181" s="33">
        <f>IF(AND($Q4181="HIGH",$P4181="English"),O4181*AC$4,0)</f>
        <v>0</v>
      </c>
      <c r="AD4181" s="26">
        <f>SUM(R4181:AC4181)</f>
        <v>0</v>
      </c>
      <c r="AE4181" s="46" t="str">
        <f>IFERROR(IF(AE$3=VLOOKUP($E4181,Template!$AK$5:$AM$17,3,FALSE),$AD4181*$F4181,0),"0.00")</f>
        <v>0.00</v>
      </c>
      <c r="AF4181" s="46" t="str">
        <f>IFERROR(IF(AF$3=VLOOKUP($E4181,Template!$AK$5:$AM$17,3,FALSE),$AD4181*$F4181,0),"0.00")</f>
        <v>0.00</v>
      </c>
      <c r="AG4181" s="28">
        <f>SUM(AD4181:AF4181)</f>
        <v>0</v>
      </c>
      <c r="AH4181" s="13" t="s">
        <v>40</v>
      </c>
      <c r="AI4181" s="13" t="s">
        <v>41</v>
      </c>
      <c r="AK4181" s="14" t="s">
        <v>25</v>
      </c>
      <c r="AL4181" s="15">
        <v>0.05</v>
      </c>
      <c r="AM4181" s="16" t="s">
        <v>3</v>
      </c>
    </row>
    <row r="4182" spans="1:39" s="3" customFormat="1" ht="13.8" x14ac:dyDescent="0.25">
      <c r="A4182" s="7" t="str">
        <f>A4181</f>
        <v>(Enter Broadcasting Company Name)</v>
      </c>
      <c r="B4182" s="7" t="str">
        <f>B4181</f>
        <v>(Enter Call Letters)</v>
      </c>
      <c r="C4182" s="8" t="str">
        <f>C4181</f>
        <v>(Select AM/FM)</v>
      </c>
      <c r="D4182" s="30"/>
      <c r="E4182" s="8" t="str">
        <f>E4181</f>
        <v>(Select Station Province)</v>
      </c>
      <c r="F4182" s="9" t="str">
        <f>IFERROR(VLOOKUP(E4182,Template!$AK$5:$AL$17,2,FALSE),"")</f>
        <v/>
      </c>
      <c r="G4182" s="42" t="s">
        <v>8</v>
      </c>
      <c r="H4182" s="42" t="s">
        <v>9</v>
      </c>
      <c r="I4182" s="32" t="s">
        <v>65</v>
      </c>
      <c r="J4182" s="32" t="s">
        <v>66</v>
      </c>
      <c r="K4182" s="33">
        <f t="shared" ref="K4182:K4192" si="11717">IFERROR(I4182+J4182,0)</f>
        <v>0</v>
      </c>
      <c r="L4182" s="33">
        <f t="shared" ref="L4182:L4192" si="11718">IFERROR(L4181+K4182,"")</f>
        <v>0</v>
      </c>
      <c r="M4182" s="34">
        <f t="shared" si="11716"/>
        <v>0</v>
      </c>
      <c r="N4182" s="34">
        <f>IF(AND(L4182&gt;$N$4,L4182&lt;=$O$4),K4182-M4182,IF(AND(L4181&gt;$N$4,L4181&lt;=$O$4),$O$4-L4181,IF(L4181&gt;$O$4,0,IF(L4182&lt;$N$4,0,MIN(L4182-$N$4,$N$4)))))</f>
        <v>0</v>
      </c>
      <c r="O4182" s="34">
        <f t="shared" ref="O4182:O4192" si="11719">IF(L4182&gt;$O$4,K4182-M4182-N4182,0)</f>
        <v>0</v>
      </c>
      <c r="P4182" s="12" t="str">
        <f>P4181</f>
        <v>(Select Language)</v>
      </c>
      <c r="Q4182" s="12" t="str">
        <f>Q4181</f>
        <v>(Select Usage)</v>
      </c>
      <c r="R4182" s="33">
        <f t="shared" ref="R4182:R4192" si="11720">IF(AND($Q4182="LOW",$P4182="French"),M4182*R$4,0)</f>
        <v>0</v>
      </c>
      <c r="S4182" s="33">
        <f t="shared" ref="S4182:S4192" si="11721">IF(AND($Q4182="LOW",$P4182="French"),N4182*S$4,0)</f>
        <v>0</v>
      </c>
      <c r="T4182" s="33">
        <f t="shared" ref="T4182:T4192" si="11722">IF(AND($Q4182="LOW",$P4182="French"),O4182*T$4,0)</f>
        <v>0</v>
      </c>
      <c r="U4182" s="33">
        <f t="shared" ref="U4182:U4192" si="11723">IF(AND($Q4182="HIGH",$P4182="French"),M4182*U$4,0)</f>
        <v>0</v>
      </c>
      <c r="V4182" s="33">
        <f t="shared" ref="V4182:V4192" si="11724">IF(AND($Q4182="HIGH",$P4182="French"),N4182*V$4,0)</f>
        <v>0</v>
      </c>
      <c r="W4182" s="33">
        <f t="shared" ref="W4182:W4192" si="11725">IF(AND($Q4182="HIGH",$P4182="French"),O4182*W$4,0)</f>
        <v>0</v>
      </c>
      <c r="X4182" s="33">
        <f t="shared" ref="X4182:X4192" si="11726">IF(AND($Q4182="LOW",$P4182="English"),M4182*X$4,0)</f>
        <v>0</v>
      </c>
      <c r="Y4182" s="33">
        <f t="shared" ref="Y4182:Y4192" si="11727">IF(AND($Q4182="LOW",$P4182="English"),N4182*Y$4,0)</f>
        <v>0</v>
      </c>
      <c r="Z4182" s="33">
        <f t="shared" ref="Z4182:Z4192" si="11728">IF(AND($Q4182="LOW",$P4182="English"),O4182*Z$4,0)</f>
        <v>0</v>
      </c>
      <c r="AA4182" s="33">
        <f t="shared" ref="AA4182:AA4192" si="11729">IF(AND($Q4182="HIGH",$P4182="English"),M4182*AA$4,0)</f>
        <v>0</v>
      </c>
      <c r="AB4182" s="33">
        <f t="shared" ref="AB4182:AB4192" si="11730">IF(AND($Q4182="HIGH",$P4182="English"),N4182*AB$4,0)</f>
        <v>0</v>
      </c>
      <c r="AC4182" s="33">
        <f t="shared" ref="AC4182:AC4192" si="11731">IF(AND($Q4182="HIGH",$P4182="English"),O4182*AC$4,0)</f>
        <v>0</v>
      </c>
      <c r="AD4182" s="26">
        <f t="shared" ref="AD4182:AD4186" si="11732">SUM(R4182:AC4182)</f>
        <v>0</v>
      </c>
      <c r="AE4182" s="46" t="str">
        <f>IFERROR(IF(AE$3=VLOOKUP($E4182,Template!$AK$5:$AM$17,3,FALSE),$AD4182*$F4182,0),"0.00")</f>
        <v>0.00</v>
      </c>
      <c r="AF4182" s="46" t="str">
        <f>IFERROR(IF(AF$3=VLOOKUP($E4182,Template!$AK$5:$AM$17,3,FALSE),$AD4182*$F4182,0),"0.00")</f>
        <v>0.00</v>
      </c>
      <c r="AG4182" s="28">
        <f t="shared" ref="AG4182:AG4192" si="11733">SUM(AD4182:AF4182)</f>
        <v>0</v>
      </c>
      <c r="AH4182" s="13" t="s">
        <v>40</v>
      </c>
      <c r="AI4182" s="13" t="s">
        <v>41</v>
      </c>
      <c r="AK4182" s="14" t="s">
        <v>23</v>
      </c>
      <c r="AL4182" s="15">
        <v>0.05</v>
      </c>
      <c r="AM4182" s="16" t="s">
        <v>3</v>
      </c>
    </row>
    <row r="4183" spans="1:39" s="3" customFormat="1" ht="13.8" x14ac:dyDescent="0.25">
      <c r="A4183" s="7" t="str">
        <f t="shared" ref="A4183:C4183" si="11734">A4182</f>
        <v>(Enter Broadcasting Company Name)</v>
      </c>
      <c r="B4183" s="7" t="str">
        <f t="shared" si="11734"/>
        <v>(Enter Call Letters)</v>
      </c>
      <c r="C4183" s="8" t="str">
        <f t="shared" si="11734"/>
        <v>(Select AM/FM)</v>
      </c>
      <c r="D4183" s="30"/>
      <c r="E4183" s="8" t="str">
        <f t="shared" ref="E4183:E4192" si="11735">E4182</f>
        <v>(Select Station Province)</v>
      </c>
      <c r="F4183" s="9" t="str">
        <f>IFERROR(VLOOKUP(E4183,Template!$AK$5:$AL$17,2,FALSE),"")</f>
        <v/>
      </c>
      <c r="G4183" s="42" t="s">
        <v>6</v>
      </c>
      <c r="H4183" s="42" t="s">
        <v>10</v>
      </c>
      <c r="I4183" s="32" t="s">
        <v>65</v>
      </c>
      <c r="J4183" s="32" t="s">
        <v>66</v>
      </c>
      <c r="K4183" s="33">
        <f t="shared" si="11717"/>
        <v>0</v>
      </c>
      <c r="L4183" s="33">
        <f t="shared" si="11718"/>
        <v>0</v>
      </c>
      <c r="M4183" s="34">
        <f t="shared" si="11716"/>
        <v>0</v>
      </c>
      <c r="N4183" s="34">
        <f t="shared" ref="N4183:N4192" si="11736">IF(AND(L4183&gt;$N$4,L4183&lt;=$O$4),K4183-M4183,IF(AND(L4182&gt;$N$4,L4182&lt;=$O$4),$O$4-L4182,IF(L4182&gt;$O$4,0,IF(L4183&lt;$N$4,0,MIN(L4183-$N$4,$N$4)))))</f>
        <v>0</v>
      </c>
      <c r="O4183" s="34">
        <f t="shared" si="11719"/>
        <v>0</v>
      </c>
      <c r="P4183" s="12" t="str">
        <f t="shared" ref="P4183:Q4183" si="11737">P4182</f>
        <v>(Select Language)</v>
      </c>
      <c r="Q4183" s="12" t="str">
        <f t="shared" si="11737"/>
        <v>(Select Usage)</v>
      </c>
      <c r="R4183" s="33">
        <f t="shared" si="11720"/>
        <v>0</v>
      </c>
      <c r="S4183" s="33">
        <f t="shared" si="11721"/>
        <v>0</v>
      </c>
      <c r="T4183" s="33">
        <f t="shared" si="11722"/>
        <v>0</v>
      </c>
      <c r="U4183" s="33">
        <f t="shared" si="11723"/>
        <v>0</v>
      </c>
      <c r="V4183" s="33">
        <f t="shared" si="11724"/>
        <v>0</v>
      </c>
      <c r="W4183" s="33">
        <f t="shared" si="11725"/>
        <v>0</v>
      </c>
      <c r="X4183" s="33">
        <f t="shared" si="11726"/>
        <v>0</v>
      </c>
      <c r="Y4183" s="33">
        <f t="shared" si="11727"/>
        <v>0</v>
      </c>
      <c r="Z4183" s="33">
        <f t="shared" si="11728"/>
        <v>0</v>
      </c>
      <c r="AA4183" s="33">
        <f t="shared" si="11729"/>
        <v>0</v>
      </c>
      <c r="AB4183" s="33">
        <f t="shared" si="11730"/>
        <v>0</v>
      </c>
      <c r="AC4183" s="33">
        <f t="shared" si="11731"/>
        <v>0</v>
      </c>
      <c r="AD4183" s="26">
        <f t="shared" si="11732"/>
        <v>0</v>
      </c>
      <c r="AE4183" s="46" t="str">
        <f>IFERROR(IF(AE$3=VLOOKUP($E4183,Template!$AK$5:$AM$17,3,FALSE),$AD4183*$F4183,0),"0.00")</f>
        <v>0.00</v>
      </c>
      <c r="AF4183" s="46" t="str">
        <f>IFERROR(IF(AF$3=VLOOKUP($E4183,Template!$AK$5:$AM$17,3,FALSE),$AD4183*$F4183,0),"0.00")</f>
        <v>0.00</v>
      </c>
      <c r="AG4183" s="28">
        <f t="shared" si="11733"/>
        <v>0</v>
      </c>
      <c r="AH4183" s="13" t="s">
        <v>40</v>
      </c>
      <c r="AI4183" s="13" t="s">
        <v>41</v>
      </c>
      <c r="AK4183" s="14" t="s">
        <v>24</v>
      </c>
      <c r="AL4183" s="15">
        <v>0.05</v>
      </c>
      <c r="AM4183" s="16" t="s">
        <v>3</v>
      </c>
    </row>
    <row r="4184" spans="1:39" s="3" customFormat="1" ht="13.8" x14ac:dyDescent="0.25">
      <c r="A4184" s="7" t="str">
        <f t="shared" ref="A4184:C4184" si="11738">A4183</f>
        <v>(Enter Broadcasting Company Name)</v>
      </c>
      <c r="B4184" s="7" t="str">
        <f t="shared" si="11738"/>
        <v>(Enter Call Letters)</v>
      </c>
      <c r="C4184" s="8" t="str">
        <f t="shared" si="11738"/>
        <v>(Select AM/FM)</v>
      </c>
      <c r="D4184" s="30"/>
      <c r="E4184" s="8" t="str">
        <f t="shared" si="11735"/>
        <v>(Select Station Province)</v>
      </c>
      <c r="F4184" s="9" t="str">
        <f>IFERROR(VLOOKUP(E4184,Template!$AK$5:$AL$17,2,FALSE),"")</f>
        <v/>
      </c>
      <c r="G4184" s="42" t="s">
        <v>9</v>
      </c>
      <c r="H4184" s="42" t="s">
        <v>11</v>
      </c>
      <c r="I4184" s="32" t="s">
        <v>65</v>
      </c>
      <c r="J4184" s="32" t="s">
        <v>66</v>
      </c>
      <c r="K4184" s="33">
        <f t="shared" si="11717"/>
        <v>0</v>
      </c>
      <c r="L4184" s="33">
        <f t="shared" si="11718"/>
        <v>0</v>
      </c>
      <c r="M4184" s="34">
        <f t="shared" si="11716"/>
        <v>0</v>
      </c>
      <c r="N4184" s="34">
        <f t="shared" si="11736"/>
        <v>0</v>
      </c>
      <c r="O4184" s="34">
        <f t="shared" si="11719"/>
        <v>0</v>
      </c>
      <c r="P4184" s="12" t="str">
        <f t="shared" ref="P4184:Q4184" si="11739">P4183</f>
        <v>(Select Language)</v>
      </c>
      <c r="Q4184" s="12" t="str">
        <f t="shared" si="11739"/>
        <v>(Select Usage)</v>
      </c>
      <c r="R4184" s="33">
        <f t="shared" si="11720"/>
        <v>0</v>
      </c>
      <c r="S4184" s="33">
        <f t="shared" si="11721"/>
        <v>0</v>
      </c>
      <c r="T4184" s="33">
        <f t="shared" si="11722"/>
        <v>0</v>
      </c>
      <c r="U4184" s="33">
        <f t="shared" si="11723"/>
        <v>0</v>
      </c>
      <c r="V4184" s="33">
        <f t="shared" si="11724"/>
        <v>0</v>
      </c>
      <c r="W4184" s="33">
        <f t="shared" si="11725"/>
        <v>0</v>
      </c>
      <c r="X4184" s="33">
        <f t="shared" si="11726"/>
        <v>0</v>
      </c>
      <c r="Y4184" s="33">
        <f t="shared" si="11727"/>
        <v>0</v>
      </c>
      <c r="Z4184" s="33">
        <f t="shared" si="11728"/>
        <v>0</v>
      </c>
      <c r="AA4184" s="33">
        <f t="shared" si="11729"/>
        <v>0</v>
      </c>
      <c r="AB4184" s="33">
        <f t="shared" si="11730"/>
        <v>0</v>
      </c>
      <c r="AC4184" s="33">
        <f t="shared" si="11731"/>
        <v>0</v>
      </c>
      <c r="AD4184" s="26">
        <f t="shared" si="11732"/>
        <v>0</v>
      </c>
      <c r="AE4184" s="46" t="str">
        <f>IFERROR(IF(AE$3=VLOOKUP($E4184,Template!$AK$5:$AM$17,3,FALSE),$AD4184*$F4184,0),"0.00")</f>
        <v>0.00</v>
      </c>
      <c r="AF4184" s="46" t="str">
        <f>IFERROR(IF(AF$3=VLOOKUP($E4184,Template!$AK$5:$AM$17,3,FALSE),$AD4184*$F4184,0),"0.00")</f>
        <v>0.00</v>
      </c>
      <c r="AG4184" s="28">
        <f t="shared" si="11733"/>
        <v>0</v>
      </c>
      <c r="AH4184" s="13" t="s">
        <v>40</v>
      </c>
      <c r="AI4184" s="13" t="s">
        <v>41</v>
      </c>
      <c r="AK4184" s="14" t="s">
        <v>22</v>
      </c>
      <c r="AL4184" s="15">
        <v>0.15</v>
      </c>
      <c r="AM4184" s="16" t="s">
        <v>2</v>
      </c>
    </row>
    <row r="4185" spans="1:39" s="3" customFormat="1" ht="13.8" x14ac:dyDescent="0.25">
      <c r="A4185" s="7" t="str">
        <f t="shared" ref="A4185:C4185" si="11740">A4184</f>
        <v>(Enter Broadcasting Company Name)</v>
      </c>
      <c r="B4185" s="7" t="str">
        <f t="shared" si="11740"/>
        <v>(Enter Call Letters)</v>
      </c>
      <c r="C4185" s="8" t="str">
        <f t="shared" si="11740"/>
        <v>(Select AM/FM)</v>
      </c>
      <c r="D4185" s="30"/>
      <c r="E4185" s="8" t="str">
        <f t="shared" si="11735"/>
        <v>(Select Station Province)</v>
      </c>
      <c r="F4185" s="9" t="str">
        <f>IFERROR(VLOOKUP(E4185,Template!$AK$5:$AL$17,2,FALSE),"")</f>
        <v/>
      </c>
      <c r="G4185" s="42" t="s">
        <v>10</v>
      </c>
      <c r="H4185" s="42" t="s">
        <v>12</v>
      </c>
      <c r="I4185" s="32" t="s">
        <v>65</v>
      </c>
      <c r="J4185" s="32" t="s">
        <v>66</v>
      </c>
      <c r="K4185" s="33">
        <f t="shared" si="11717"/>
        <v>0</v>
      </c>
      <c r="L4185" s="33">
        <f t="shared" si="11718"/>
        <v>0</v>
      </c>
      <c r="M4185" s="34">
        <f t="shared" si="11716"/>
        <v>0</v>
      </c>
      <c r="N4185" s="34">
        <f t="shared" si="11736"/>
        <v>0</v>
      </c>
      <c r="O4185" s="34">
        <f t="shared" si="11719"/>
        <v>0</v>
      </c>
      <c r="P4185" s="12" t="str">
        <f t="shared" ref="P4185:Q4185" si="11741">P4184</f>
        <v>(Select Language)</v>
      </c>
      <c r="Q4185" s="12" t="str">
        <f t="shared" si="11741"/>
        <v>(Select Usage)</v>
      </c>
      <c r="R4185" s="33">
        <f t="shared" si="11720"/>
        <v>0</v>
      </c>
      <c r="S4185" s="33">
        <f t="shared" si="11721"/>
        <v>0</v>
      </c>
      <c r="T4185" s="33">
        <f t="shared" si="11722"/>
        <v>0</v>
      </c>
      <c r="U4185" s="33">
        <f t="shared" si="11723"/>
        <v>0</v>
      </c>
      <c r="V4185" s="33">
        <f t="shared" si="11724"/>
        <v>0</v>
      </c>
      <c r="W4185" s="33">
        <f t="shared" si="11725"/>
        <v>0</v>
      </c>
      <c r="X4185" s="33">
        <f t="shared" si="11726"/>
        <v>0</v>
      </c>
      <c r="Y4185" s="33">
        <f t="shared" si="11727"/>
        <v>0</v>
      </c>
      <c r="Z4185" s="33">
        <f t="shared" si="11728"/>
        <v>0</v>
      </c>
      <c r="AA4185" s="33">
        <f t="shared" si="11729"/>
        <v>0</v>
      </c>
      <c r="AB4185" s="33">
        <f t="shared" si="11730"/>
        <v>0</v>
      </c>
      <c r="AC4185" s="33">
        <f t="shared" si="11731"/>
        <v>0</v>
      </c>
      <c r="AD4185" s="26">
        <f t="shared" si="11732"/>
        <v>0</v>
      </c>
      <c r="AE4185" s="46" t="str">
        <f>IFERROR(IF(AE$3=VLOOKUP($E4185,Template!$AK$5:$AM$17,3,FALSE),$AD4185*$F4185,0),"0.00")</f>
        <v>0.00</v>
      </c>
      <c r="AF4185" s="46" t="str">
        <f>IFERROR(IF(AF$3=VLOOKUP($E4185,Template!$AK$5:$AM$17,3,FALSE),$AD4185*$F4185,0),"0.00")</f>
        <v>0.00</v>
      </c>
      <c r="AG4185" s="28">
        <f t="shared" si="11733"/>
        <v>0</v>
      </c>
      <c r="AH4185" s="13" t="s">
        <v>40</v>
      </c>
      <c r="AI4185" s="13" t="s">
        <v>41</v>
      </c>
      <c r="AK4185" s="14" t="s">
        <v>26</v>
      </c>
      <c r="AL4185" s="15">
        <v>0.15</v>
      </c>
      <c r="AM4185" s="16" t="s">
        <v>2</v>
      </c>
    </row>
    <row r="4186" spans="1:39" s="3" customFormat="1" ht="13.8" x14ac:dyDescent="0.25">
      <c r="A4186" s="7" t="str">
        <f t="shared" ref="A4186:C4186" si="11742">A4185</f>
        <v>(Enter Broadcasting Company Name)</v>
      </c>
      <c r="B4186" s="7" t="str">
        <f t="shared" si="11742"/>
        <v>(Enter Call Letters)</v>
      </c>
      <c r="C4186" s="8" t="str">
        <f t="shared" si="11742"/>
        <v>(Select AM/FM)</v>
      </c>
      <c r="D4186" s="30"/>
      <c r="E4186" s="8" t="str">
        <f t="shared" si="11735"/>
        <v>(Select Station Province)</v>
      </c>
      <c r="F4186" s="9" t="str">
        <f>IFERROR(VLOOKUP(E4186,Template!$AK$5:$AL$17,2,FALSE),"")</f>
        <v/>
      </c>
      <c r="G4186" s="42" t="s">
        <v>11</v>
      </c>
      <c r="H4186" s="42" t="s">
        <v>13</v>
      </c>
      <c r="I4186" s="32" t="s">
        <v>65</v>
      </c>
      <c r="J4186" s="32" t="s">
        <v>66</v>
      </c>
      <c r="K4186" s="33">
        <f t="shared" si="11717"/>
        <v>0</v>
      </c>
      <c r="L4186" s="33">
        <f t="shared" si="11718"/>
        <v>0</v>
      </c>
      <c r="M4186" s="34">
        <f t="shared" si="11716"/>
        <v>0</v>
      </c>
      <c r="N4186" s="34">
        <f t="shared" si="11736"/>
        <v>0</v>
      </c>
      <c r="O4186" s="34">
        <f t="shared" si="11719"/>
        <v>0</v>
      </c>
      <c r="P4186" s="12" t="str">
        <f t="shared" ref="P4186:Q4186" si="11743">P4185</f>
        <v>(Select Language)</v>
      </c>
      <c r="Q4186" s="12" t="str">
        <f t="shared" si="11743"/>
        <v>(Select Usage)</v>
      </c>
      <c r="R4186" s="33">
        <f t="shared" si="11720"/>
        <v>0</v>
      </c>
      <c r="S4186" s="33">
        <f t="shared" si="11721"/>
        <v>0</v>
      </c>
      <c r="T4186" s="33">
        <f t="shared" si="11722"/>
        <v>0</v>
      </c>
      <c r="U4186" s="33">
        <f t="shared" si="11723"/>
        <v>0</v>
      </c>
      <c r="V4186" s="33">
        <f t="shared" si="11724"/>
        <v>0</v>
      </c>
      <c r="W4186" s="33">
        <f t="shared" si="11725"/>
        <v>0</v>
      </c>
      <c r="X4186" s="33">
        <f t="shared" si="11726"/>
        <v>0</v>
      </c>
      <c r="Y4186" s="33">
        <f t="shared" si="11727"/>
        <v>0</v>
      </c>
      <c r="Z4186" s="33">
        <f t="shared" si="11728"/>
        <v>0</v>
      </c>
      <c r="AA4186" s="33">
        <f t="shared" si="11729"/>
        <v>0</v>
      </c>
      <c r="AB4186" s="33">
        <f t="shared" si="11730"/>
        <v>0</v>
      </c>
      <c r="AC4186" s="33">
        <f t="shared" si="11731"/>
        <v>0</v>
      </c>
      <c r="AD4186" s="26">
        <f t="shared" si="11732"/>
        <v>0</v>
      </c>
      <c r="AE4186" s="46" t="str">
        <f>IFERROR(IF(AE$3=VLOOKUP($E4186,Template!$AK$5:$AM$17,3,FALSE),$AD4186*$F4186,0),"0.00")</f>
        <v>0.00</v>
      </c>
      <c r="AF4186" s="46" t="str">
        <f>IFERROR(IF(AF$3=VLOOKUP($E4186,Template!$AK$5:$AM$17,3,FALSE),$AD4186*$F4186,0),"0.00")</f>
        <v>0.00</v>
      </c>
      <c r="AG4186" s="28">
        <f t="shared" si="11733"/>
        <v>0</v>
      </c>
      <c r="AH4186" s="13" t="s">
        <v>40</v>
      </c>
      <c r="AI4186" s="13" t="s">
        <v>41</v>
      </c>
      <c r="AK4186" s="14" t="s">
        <v>27</v>
      </c>
      <c r="AL4186" s="15">
        <v>0.15</v>
      </c>
      <c r="AM4186" s="16" t="s">
        <v>2</v>
      </c>
    </row>
    <row r="4187" spans="1:39" s="3" customFormat="1" ht="13.8" x14ac:dyDescent="0.25">
      <c r="A4187" s="7" t="str">
        <f t="shared" ref="A4187:C4187" si="11744">A4186</f>
        <v>(Enter Broadcasting Company Name)</v>
      </c>
      <c r="B4187" s="7" t="str">
        <f t="shared" si="11744"/>
        <v>(Enter Call Letters)</v>
      </c>
      <c r="C4187" s="8" t="str">
        <f t="shared" si="11744"/>
        <v>(Select AM/FM)</v>
      </c>
      <c r="D4187" s="30"/>
      <c r="E4187" s="8" t="str">
        <f t="shared" si="11735"/>
        <v>(Select Station Province)</v>
      </c>
      <c r="F4187" s="9" t="str">
        <f>IFERROR(VLOOKUP(E4187,Template!$AK$5:$AL$17,2,FALSE),"")</f>
        <v/>
      </c>
      <c r="G4187" s="42" t="s">
        <v>12</v>
      </c>
      <c r="H4187" s="42" t="s">
        <v>15</v>
      </c>
      <c r="I4187" s="32" t="s">
        <v>65</v>
      </c>
      <c r="J4187" s="32" t="s">
        <v>66</v>
      </c>
      <c r="K4187" s="33">
        <f t="shared" si="11717"/>
        <v>0</v>
      </c>
      <c r="L4187" s="33">
        <f t="shared" si="11718"/>
        <v>0</v>
      </c>
      <c r="M4187" s="34">
        <f t="shared" si="11716"/>
        <v>0</v>
      </c>
      <c r="N4187" s="34">
        <f t="shared" si="11736"/>
        <v>0</v>
      </c>
      <c r="O4187" s="34">
        <f t="shared" si="11719"/>
        <v>0</v>
      </c>
      <c r="P4187" s="12" t="str">
        <f t="shared" ref="P4187:Q4187" si="11745">P4186</f>
        <v>(Select Language)</v>
      </c>
      <c r="Q4187" s="12" t="str">
        <f t="shared" si="11745"/>
        <v>(Select Usage)</v>
      </c>
      <c r="R4187" s="33">
        <f t="shared" si="11720"/>
        <v>0</v>
      </c>
      <c r="S4187" s="33">
        <f t="shared" si="11721"/>
        <v>0</v>
      </c>
      <c r="T4187" s="33">
        <f t="shared" si="11722"/>
        <v>0</v>
      </c>
      <c r="U4187" s="33">
        <f t="shared" si="11723"/>
        <v>0</v>
      </c>
      <c r="V4187" s="33">
        <f t="shared" si="11724"/>
        <v>0</v>
      </c>
      <c r="W4187" s="33">
        <f t="shared" si="11725"/>
        <v>0</v>
      </c>
      <c r="X4187" s="33">
        <f t="shared" si="11726"/>
        <v>0</v>
      </c>
      <c r="Y4187" s="33">
        <f t="shared" si="11727"/>
        <v>0</v>
      </c>
      <c r="Z4187" s="33">
        <f t="shared" si="11728"/>
        <v>0</v>
      </c>
      <c r="AA4187" s="33">
        <f t="shared" si="11729"/>
        <v>0</v>
      </c>
      <c r="AB4187" s="33">
        <f t="shared" si="11730"/>
        <v>0</v>
      </c>
      <c r="AC4187" s="33">
        <f t="shared" si="11731"/>
        <v>0</v>
      </c>
      <c r="AD4187" s="26">
        <f>SUM(R4187:AC4187)</f>
        <v>0</v>
      </c>
      <c r="AE4187" s="46" t="str">
        <f>IFERROR(IF(AE$3=VLOOKUP($E4187,Template!$AK$5:$AM$17,3,FALSE),$AD4187*$F4187,0),"0.00")</f>
        <v>0.00</v>
      </c>
      <c r="AF4187" s="46" t="str">
        <f>IFERROR(IF(AF$3=VLOOKUP($E4187,Template!$AK$5:$AM$17,3,FALSE),$AD4187*$F4187,0),"0.00")</f>
        <v>0.00</v>
      </c>
      <c r="AG4187" s="28">
        <f t="shared" si="11733"/>
        <v>0</v>
      </c>
      <c r="AH4187" s="13" t="s">
        <v>40</v>
      </c>
      <c r="AI4187" s="13" t="s">
        <v>41</v>
      </c>
      <c r="AK4187" s="14" t="s">
        <v>28</v>
      </c>
      <c r="AL4187" s="15">
        <v>0.05</v>
      </c>
      <c r="AM4187" s="16" t="s">
        <v>3</v>
      </c>
    </row>
    <row r="4188" spans="1:39" s="3" customFormat="1" ht="13.8" x14ac:dyDescent="0.25">
      <c r="A4188" s="7" t="str">
        <f t="shared" ref="A4188:C4188" si="11746">A4187</f>
        <v>(Enter Broadcasting Company Name)</v>
      </c>
      <c r="B4188" s="7" t="str">
        <f t="shared" si="11746"/>
        <v>(Enter Call Letters)</v>
      </c>
      <c r="C4188" s="8" t="str">
        <f t="shared" si="11746"/>
        <v>(Select AM/FM)</v>
      </c>
      <c r="D4188" s="30"/>
      <c r="E4188" s="8" t="str">
        <f t="shared" si="11735"/>
        <v>(Select Station Province)</v>
      </c>
      <c r="F4188" s="9" t="str">
        <f>IFERROR(VLOOKUP(E4188,Template!$AK$5:$AL$17,2,FALSE),"")</f>
        <v/>
      </c>
      <c r="G4188" s="42" t="s">
        <v>13</v>
      </c>
      <c r="H4188" s="42" t="s">
        <v>16</v>
      </c>
      <c r="I4188" s="32" t="s">
        <v>65</v>
      </c>
      <c r="J4188" s="32" t="s">
        <v>66</v>
      </c>
      <c r="K4188" s="33">
        <f t="shared" si="11717"/>
        <v>0</v>
      </c>
      <c r="L4188" s="33">
        <f t="shared" si="11718"/>
        <v>0</v>
      </c>
      <c r="M4188" s="34">
        <f t="shared" si="11716"/>
        <v>0</v>
      </c>
      <c r="N4188" s="34">
        <f t="shared" si="11736"/>
        <v>0</v>
      </c>
      <c r="O4188" s="34">
        <f t="shared" si="11719"/>
        <v>0</v>
      </c>
      <c r="P4188" s="12" t="str">
        <f t="shared" ref="P4188:Q4188" si="11747">P4187</f>
        <v>(Select Language)</v>
      </c>
      <c r="Q4188" s="12" t="str">
        <f t="shared" si="11747"/>
        <v>(Select Usage)</v>
      </c>
      <c r="R4188" s="33">
        <f t="shared" si="11720"/>
        <v>0</v>
      </c>
      <c r="S4188" s="33">
        <f t="shared" si="11721"/>
        <v>0</v>
      </c>
      <c r="T4188" s="33">
        <f t="shared" si="11722"/>
        <v>0</v>
      </c>
      <c r="U4188" s="33">
        <f t="shared" si="11723"/>
        <v>0</v>
      </c>
      <c r="V4188" s="33">
        <f t="shared" si="11724"/>
        <v>0</v>
      </c>
      <c r="W4188" s="33">
        <f t="shared" si="11725"/>
        <v>0</v>
      </c>
      <c r="X4188" s="33">
        <f t="shared" si="11726"/>
        <v>0</v>
      </c>
      <c r="Y4188" s="33">
        <f t="shared" si="11727"/>
        <v>0</v>
      </c>
      <c r="Z4188" s="33">
        <f t="shared" si="11728"/>
        <v>0</v>
      </c>
      <c r="AA4188" s="33">
        <f t="shared" si="11729"/>
        <v>0</v>
      </c>
      <c r="AB4188" s="33">
        <f t="shared" si="11730"/>
        <v>0</v>
      </c>
      <c r="AC4188" s="33">
        <f t="shared" si="11731"/>
        <v>0</v>
      </c>
      <c r="AD4188" s="26">
        <f t="shared" ref="AD4188:AD4190" si="11748">SUM(R4188:AC4188)</f>
        <v>0</v>
      </c>
      <c r="AE4188" s="46" t="str">
        <f>IFERROR(IF(AE$3=VLOOKUP($E4188,Template!$AK$5:$AM$17,3,FALSE),$AD4188*$F4188,0),"0.00")</f>
        <v>0.00</v>
      </c>
      <c r="AF4188" s="46" t="str">
        <f>IFERROR(IF(AF$3=VLOOKUP($E4188,Template!$AK$5:$AM$17,3,FALSE),$AD4188*$F4188,0),"0.00")</f>
        <v>0.00</v>
      </c>
      <c r="AG4188" s="28">
        <f t="shared" si="11733"/>
        <v>0</v>
      </c>
      <c r="AH4188" s="13" t="s">
        <v>40</v>
      </c>
      <c r="AI4188" s="13" t="s">
        <v>41</v>
      </c>
      <c r="AK4188" s="14" t="s">
        <v>70</v>
      </c>
      <c r="AL4188" s="15">
        <v>0.05</v>
      </c>
      <c r="AM4188" s="16" t="s">
        <v>3</v>
      </c>
    </row>
    <row r="4189" spans="1:39" s="3" customFormat="1" ht="13.8" x14ac:dyDescent="0.25">
      <c r="A4189" s="7" t="str">
        <f t="shared" ref="A4189:C4189" si="11749">A4188</f>
        <v>(Enter Broadcasting Company Name)</v>
      </c>
      <c r="B4189" s="7" t="str">
        <f t="shared" si="11749"/>
        <v>(Enter Call Letters)</v>
      </c>
      <c r="C4189" s="8" t="str">
        <f t="shared" si="11749"/>
        <v>(Select AM/FM)</v>
      </c>
      <c r="D4189" s="30"/>
      <c r="E4189" s="8" t="str">
        <f t="shared" si="11735"/>
        <v>(Select Station Province)</v>
      </c>
      <c r="F4189" s="9" t="str">
        <f>IFERROR(VLOOKUP(E4189,Template!$AK$5:$AL$17,2,FALSE),"")</f>
        <v/>
      </c>
      <c r="G4189" s="42" t="s">
        <v>15</v>
      </c>
      <c r="H4189" s="42" t="s">
        <v>17</v>
      </c>
      <c r="I4189" s="32" t="s">
        <v>65</v>
      </c>
      <c r="J4189" s="32" t="s">
        <v>66</v>
      </c>
      <c r="K4189" s="33">
        <f t="shared" si="11717"/>
        <v>0</v>
      </c>
      <c r="L4189" s="33">
        <f t="shared" si="11718"/>
        <v>0</v>
      </c>
      <c r="M4189" s="34">
        <f t="shared" si="11716"/>
        <v>0</v>
      </c>
      <c r="N4189" s="34">
        <f t="shared" si="11736"/>
        <v>0</v>
      </c>
      <c r="O4189" s="34">
        <f t="shared" si="11719"/>
        <v>0</v>
      </c>
      <c r="P4189" s="12" t="str">
        <f t="shared" ref="P4189:Q4189" si="11750">P4188</f>
        <v>(Select Language)</v>
      </c>
      <c r="Q4189" s="12" t="str">
        <f t="shared" si="11750"/>
        <v>(Select Usage)</v>
      </c>
      <c r="R4189" s="33">
        <f t="shared" si="11720"/>
        <v>0</v>
      </c>
      <c r="S4189" s="33">
        <f t="shared" si="11721"/>
        <v>0</v>
      </c>
      <c r="T4189" s="33">
        <f t="shared" si="11722"/>
        <v>0</v>
      </c>
      <c r="U4189" s="33">
        <f t="shared" si="11723"/>
        <v>0</v>
      </c>
      <c r="V4189" s="33">
        <f t="shared" si="11724"/>
        <v>0</v>
      </c>
      <c r="W4189" s="33">
        <f t="shared" si="11725"/>
        <v>0</v>
      </c>
      <c r="X4189" s="33">
        <f t="shared" si="11726"/>
        <v>0</v>
      </c>
      <c r="Y4189" s="33">
        <f t="shared" si="11727"/>
        <v>0</v>
      </c>
      <c r="Z4189" s="33">
        <f t="shared" si="11728"/>
        <v>0</v>
      </c>
      <c r="AA4189" s="33">
        <f t="shared" si="11729"/>
        <v>0</v>
      </c>
      <c r="AB4189" s="33">
        <f t="shared" si="11730"/>
        <v>0</v>
      </c>
      <c r="AC4189" s="33">
        <f t="shared" si="11731"/>
        <v>0</v>
      </c>
      <c r="AD4189" s="26">
        <f t="shared" si="11748"/>
        <v>0</v>
      </c>
      <c r="AE4189" s="46" t="str">
        <f>IFERROR(IF(AE$3=VLOOKUP($E4189,Template!$AK$5:$AM$17,3,FALSE),$AD4189*$F4189,0),"0.00")</f>
        <v>0.00</v>
      </c>
      <c r="AF4189" s="46" t="str">
        <f>IFERROR(IF(AF$3=VLOOKUP($E4189,Template!$AK$5:$AM$17,3,FALSE),$AD4189*$F4189,0),"0.00")</f>
        <v>0.00</v>
      </c>
      <c r="AG4189" s="28">
        <f t="shared" si="11733"/>
        <v>0</v>
      </c>
      <c r="AH4189" s="13" t="s">
        <v>40</v>
      </c>
      <c r="AI4189" s="13" t="s">
        <v>41</v>
      </c>
      <c r="AK4189" s="14" t="s">
        <v>20</v>
      </c>
      <c r="AL4189" s="15">
        <v>0.13</v>
      </c>
      <c r="AM4189" s="16" t="s">
        <v>2</v>
      </c>
    </row>
    <row r="4190" spans="1:39" s="3" customFormat="1" ht="13.8" x14ac:dyDescent="0.25">
      <c r="A4190" s="7" t="str">
        <f t="shared" ref="A4190:C4190" si="11751">A4189</f>
        <v>(Enter Broadcasting Company Name)</v>
      </c>
      <c r="B4190" s="7" t="str">
        <f t="shared" si="11751"/>
        <v>(Enter Call Letters)</v>
      </c>
      <c r="C4190" s="8" t="str">
        <f t="shared" si="11751"/>
        <v>(Select AM/FM)</v>
      </c>
      <c r="D4190" s="30"/>
      <c r="E4190" s="8" t="str">
        <f t="shared" si="11735"/>
        <v>(Select Station Province)</v>
      </c>
      <c r="F4190" s="9" t="str">
        <f>IFERROR(VLOOKUP(E4190,Template!$AK$5:$AL$17,2,FALSE),"")</f>
        <v/>
      </c>
      <c r="G4190" s="42" t="s">
        <v>16</v>
      </c>
      <c r="H4190" s="42" t="s">
        <v>18</v>
      </c>
      <c r="I4190" s="32" t="s">
        <v>65</v>
      </c>
      <c r="J4190" s="32" t="s">
        <v>66</v>
      </c>
      <c r="K4190" s="33">
        <f t="shared" si="11717"/>
        <v>0</v>
      </c>
      <c r="L4190" s="33">
        <f t="shared" si="11718"/>
        <v>0</v>
      </c>
      <c r="M4190" s="34">
        <f t="shared" si="11716"/>
        <v>0</v>
      </c>
      <c r="N4190" s="34">
        <f t="shared" si="11736"/>
        <v>0</v>
      </c>
      <c r="O4190" s="34">
        <f t="shared" si="11719"/>
        <v>0</v>
      </c>
      <c r="P4190" s="12" t="str">
        <f t="shared" ref="P4190:Q4190" si="11752">P4189</f>
        <v>(Select Language)</v>
      </c>
      <c r="Q4190" s="12" t="str">
        <f t="shared" si="11752"/>
        <v>(Select Usage)</v>
      </c>
      <c r="R4190" s="33">
        <f t="shared" si="11720"/>
        <v>0</v>
      </c>
      <c r="S4190" s="33">
        <f t="shared" si="11721"/>
        <v>0</v>
      </c>
      <c r="T4190" s="33">
        <f t="shared" si="11722"/>
        <v>0</v>
      </c>
      <c r="U4190" s="33">
        <f t="shared" si="11723"/>
        <v>0</v>
      </c>
      <c r="V4190" s="33">
        <f t="shared" si="11724"/>
        <v>0</v>
      </c>
      <c r="W4190" s="33">
        <f t="shared" si="11725"/>
        <v>0</v>
      </c>
      <c r="X4190" s="33">
        <f t="shared" si="11726"/>
        <v>0</v>
      </c>
      <c r="Y4190" s="33">
        <f t="shared" si="11727"/>
        <v>0</v>
      </c>
      <c r="Z4190" s="33">
        <f t="shared" si="11728"/>
        <v>0</v>
      </c>
      <c r="AA4190" s="33">
        <f t="shared" si="11729"/>
        <v>0</v>
      </c>
      <c r="AB4190" s="33">
        <f t="shared" si="11730"/>
        <v>0</v>
      </c>
      <c r="AC4190" s="33">
        <f t="shared" si="11731"/>
        <v>0</v>
      </c>
      <c r="AD4190" s="26">
        <f t="shared" si="11748"/>
        <v>0</v>
      </c>
      <c r="AE4190" s="46" t="str">
        <f>IFERROR(IF(AE$3=VLOOKUP($E4190,Template!$AK$5:$AM$17,3,FALSE),$AD4190*$F4190,0),"0.00")</f>
        <v>0.00</v>
      </c>
      <c r="AF4190" s="46" t="str">
        <f>IFERROR(IF(AF$3=VLOOKUP($E4190,Template!$AK$5:$AM$17,3,FALSE),$AD4190*$F4190,0),"0.00")</f>
        <v>0.00</v>
      </c>
      <c r="AG4190" s="28">
        <f t="shared" si="11733"/>
        <v>0</v>
      </c>
      <c r="AH4190" s="13" t="s">
        <v>40</v>
      </c>
      <c r="AI4190" s="13" t="s">
        <v>41</v>
      </c>
      <c r="AK4190" s="14" t="s">
        <v>69</v>
      </c>
      <c r="AL4190" s="15">
        <v>0.15</v>
      </c>
      <c r="AM4190" s="16" t="s">
        <v>2</v>
      </c>
    </row>
    <row r="4191" spans="1:39" s="3" customFormat="1" ht="13.8" x14ac:dyDescent="0.25">
      <c r="A4191" s="7" t="str">
        <f t="shared" ref="A4191:C4191" si="11753">A4190</f>
        <v>(Enter Broadcasting Company Name)</v>
      </c>
      <c r="B4191" s="7" t="str">
        <f t="shared" si="11753"/>
        <v>(Enter Call Letters)</v>
      </c>
      <c r="C4191" s="8" t="str">
        <f t="shared" si="11753"/>
        <v>(Select AM/FM)</v>
      </c>
      <c r="D4191" s="30"/>
      <c r="E4191" s="8" t="str">
        <f t="shared" si="11735"/>
        <v>(Select Station Province)</v>
      </c>
      <c r="F4191" s="9" t="str">
        <f>IFERROR(VLOOKUP(E4191,Template!$AK$5:$AL$17,2,FALSE),"")</f>
        <v/>
      </c>
      <c r="G4191" s="42" t="s">
        <v>17</v>
      </c>
      <c r="H4191" s="42" t="s">
        <v>7</v>
      </c>
      <c r="I4191" s="32" t="s">
        <v>65</v>
      </c>
      <c r="J4191" s="32" t="s">
        <v>66</v>
      </c>
      <c r="K4191" s="33">
        <f t="shared" si="11717"/>
        <v>0</v>
      </c>
      <c r="L4191" s="33">
        <f t="shared" si="11718"/>
        <v>0</v>
      </c>
      <c r="M4191" s="34">
        <f t="shared" si="11716"/>
        <v>0</v>
      </c>
      <c r="N4191" s="34">
        <f t="shared" si="11736"/>
        <v>0</v>
      </c>
      <c r="O4191" s="34">
        <f t="shared" si="11719"/>
        <v>0</v>
      </c>
      <c r="P4191" s="12" t="str">
        <f t="shared" ref="P4191:Q4191" si="11754">P4190</f>
        <v>(Select Language)</v>
      </c>
      <c r="Q4191" s="12" t="str">
        <f t="shared" si="11754"/>
        <v>(Select Usage)</v>
      </c>
      <c r="R4191" s="33">
        <f t="shared" si="11720"/>
        <v>0</v>
      </c>
      <c r="S4191" s="33">
        <f t="shared" si="11721"/>
        <v>0</v>
      </c>
      <c r="T4191" s="33">
        <f t="shared" si="11722"/>
        <v>0</v>
      </c>
      <c r="U4191" s="33">
        <f t="shared" si="11723"/>
        <v>0</v>
      </c>
      <c r="V4191" s="33">
        <f t="shared" si="11724"/>
        <v>0</v>
      </c>
      <c r="W4191" s="33">
        <f t="shared" si="11725"/>
        <v>0</v>
      </c>
      <c r="X4191" s="33">
        <f t="shared" si="11726"/>
        <v>0</v>
      </c>
      <c r="Y4191" s="33">
        <f t="shared" si="11727"/>
        <v>0</v>
      </c>
      <c r="Z4191" s="33">
        <f t="shared" si="11728"/>
        <v>0</v>
      </c>
      <c r="AA4191" s="33">
        <f t="shared" si="11729"/>
        <v>0</v>
      </c>
      <c r="AB4191" s="33">
        <f t="shared" si="11730"/>
        <v>0</v>
      </c>
      <c r="AC4191" s="33">
        <f t="shared" si="11731"/>
        <v>0</v>
      </c>
      <c r="AD4191" s="26">
        <f>SUM(R4191:AC4191)</f>
        <v>0</v>
      </c>
      <c r="AE4191" s="46" t="str">
        <f>IFERROR(IF(AE$3=VLOOKUP($E4191,Template!$AK$5:$AM$17,3,FALSE),$AD4191*$F4191,0),"0.00")</f>
        <v>0.00</v>
      </c>
      <c r="AF4191" s="46" t="str">
        <f>IFERROR(IF(AF$3=VLOOKUP($E4191,Template!$AK$5:$AM$17,3,FALSE),$AD4191*$F4191,0),"0.00")</f>
        <v>0.00</v>
      </c>
      <c r="AG4191" s="28">
        <f t="shared" si="11733"/>
        <v>0</v>
      </c>
      <c r="AH4191" s="13" t="s">
        <v>40</v>
      </c>
      <c r="AI4191" s="13" t="s">
        <v>41</v>
      </c>
      <c r="AK4191" s="14" t="s">
        <v>29</v>
      </c>
      <c r="AL4191" s="15">
        <v>0.05</v>
      </c>
      <c r="AM4191" s="16" t="s">
        <v>3</v>
      </c>
    </row>
    <row r="4192" spans="1:39" s="3" customFormat="1" ht="13.8" x14ac:dyDescent="0.25">
      <c r="A4192" s="7" t="str">
        <f t="shared" ref="A4192:C4192" si="11755">A4191</f>
        <v>(Enter Broadcasting Company Name)</v>
      </c>
      <c r="B4192" s="7" t="str">
        <f t="shared" si="11755"/>
        <v>(Enter Call Letters)</v>
      </c>
      <c r="C4192" s="8" t="str">
        <f t="shared" si="11755"/>
        <v>(Select AM/FM)</v>
      </c>
      <c r="D4192" s="30"/>
      <c r="E4192" s="8" t="str">
        <f t="shared" si="11735"/>
        <v>(Select Station Province)</v>
      </c>
      <c r="F4192" s="9" t="str">
        <f>IFERROR(VLOOKUP(E4192,Template!$AK$5:$AL$17,2,FALSE),"")</f>
        <v/>
      </c>
      <c r="G4192" s="42" t="s">
        <v>18</v>
      </c>
      <c r="H4192" s="43" t="s">
        <v>8</v>
      </c>
      <c r="I4192" s="32" t="s">
        <v>65</v>
      </c>
      <c r="J4192" s="32" t="s">
        <v>66</v>
      </c>
      <c r="K4192" s="33">
        <f t="shared" si="11717"/>
        <v>0</v>
      </c>
      <c r="L4192" s="33">
        <f t="shared" si="11718"/>
        <v>0</v>
      </c>
      <c r="M4192" s="34">
        <f t="shared" si="11716"/>
        <v>0</v>
      </c>
      <c r="N4192" s="34">
        <f t="shared" si="11736"/>
        <v>0</v>
      </c>
      <c r="O4192" s="34">
        <f t="shared" si="11719"/>
        <v>0</v>
      </c>
      <c r="P4192" s="12" t="str">
        <f t="shared" ref="P4192:Q4192" si="11756">P4191</f>
        <v>(Select Language)</v>
      </c>
      <c r="Q4192" s="12" t="str">
        <f t="shared" si="11756"/>
        <v>(Select Usage)</v>
      </c>
      <c r="R4192" s="33">
        <f t="shared" si="11720"/>
        <v>0</v>
      </c>
      <c r="S4192" s="33">
        <f t="shared" si="11721"/>
        <v>0</v>
      </c>
      <c r="T4192" s="33">
        <f t="shared" si="11722"/>
        <v>0</v>
      </c>
      <c r="U4192" s="33">
        <f t="shared" si="11723"/>
        <v>0</v>
      </c>
      <c r="V4192" s="33">
        <f t="shared" si="11724"/>
        <v>0</v>
      </c>
      <c r="W4192" s="33">
        <f t="shared" si="11725"/>
        <v>0</v>
      </c>
      <c r="X4192" s="33">
        <f t="shared" si="11726"/>
        <v>0</v>
      </c>
      <c r="Y4192" s="33">
        <f t="shared" si="11727"/>
        <v>0</v>
      </c>
      <c r="Z4192" s="33">
        <f t="shared" si="11728"/>
        <v>0</v>
      </c>
      <c r="AA4192" s="33">
        <f t="shared" si="11729"/>
        <v>0</v>
      </c>
      <c r="AB4192" s="33">
        <f t="shared" si="11730"/>
        <v>0</v>
      </c>
      <c r="AC4192" s="33">
        <f t="shared" si="11731"/>
        <v>0</v>
      </c>
      <c r="AD4192" s="26">
        <f t="shared" ref="AD4192" si="11757">SUM(R4192:AC4192)</f>
        <v>0</v>
      </c>
      <c r="AE4192" s="46" t="str">
        <f>IFERROR(IF(AE$3=VLOOKUP($E4192,Template!$AK$5:$AM$17,3,FALSE),$AD4192*$F4192,0),"0.00")</f>
        <v>0.00</v>
      </c>
      <c r="AF4192" s="46" t="str">
        <f>IFERROR(IF(AF$3=VLOOKUP($E4192,Template!$AK$5:$AM$17,3,FALSE),$AD4192*$F4192,0),"0.00")</f>
        <v>0.00</v>
      </c>
      <c r="AG4192" s="28">
        <f t="shared" si="11733"/>
        <v>0</v>
      </c>
      <c r="AH4192" s="13" t="s">
        <v>40</v>
      </c>
      <c r="AI4192" s="13" t="s">
        <v>41</v>
      </c>
      <c r="AK4192" s="14" t="s">
        <v>21</v>
      </c>
      <c r="AL4192" s="15">
        <v>0.05</v>
      </c>
      <c r="AM4192" s="16" t="s">
        <v>3</v>
      </c>
    </row>
    <row r="4193" spans="1:39" ht="13.8" x14ac:dyDescent="0.25">
      <c r="A4193" s="19" t="s">
        <v>4</v>
      </c>
      <c r="B4193" s="19"/>
      <c r="C4193" s="20"/>
      <c r="D4193" s="20"/>
      <c r="E4193" s="20"/>
      <c r="F4193" s="20"/>
      <c r="G4193" s="44"/>
      <c r="H4193" s="44"/>
      <c r="I4193" s="21">
        <f t="shared" ref="I4193:K4193" si="11758">SUM(I4181:I4192)</f>
        <v>0</v>
      </c>
      <c r="J4193" s="21">
        <f t="shared" si="11758"/>
        <v>0</v>
      </c>
      <c r="K4193" s="21">
        <f t="shared" si="11758"/>
        <v>0</v>
      </c>
      <c r="L4193" s="21">
        <f>L4192</f>
        <v>0</v>
      </c>
      <c r="M4193" s="21">
        <f>SUM(M4181:M4192)</f>
        <v>0</v>
      </c>
      <c r="N4193" s="21">
        <f t="shared" ref="N4193:O4193" si="11759">SUM(N4181:N4192)</f>
        <v>0</v>
      </c>
      <c r="O4193" s="21">
        <f t="shared" si="11759"/>
        <v>0</v>
      </c>
      <c r="P4193" s="21"/>
      <c r="Q4193" s="22"/>
      <c r="R4193" s="21">
        <f t="shared" ref="R4193:AI4193" si="11760">SUM(R4181:R4192)</f>
        <v>0</v>
      </c>
      <c r="S4193" s="21">
        <f t="shared" si="11760"/>
        <v>0</v>
      </c>
      <c r="T4193" s="21">
        <f t="shared" si="11760"/>
        <v>0</v>
      </c>
      <c r="U4193" s="21">
        <f t="shared" si="11760"/>
        <v>0</v>
      </c>
      <c r="V4193" s="21">
        <f t="shared" si="11760"/>
        <v>0</v>
      </c>
      <c r="W4193" s="21">
        <f t="shared" si="11760"/>
        <v>0</v>
      </c>
      <c r="X4193" s="21">
        <f t="shared" si="11760"/>
        <v>0</v>
      </c>
      <c r="Y4193" s="21">
        <f t="shared" si="11760"/>
        <v>0</v>
      </c>
      <c r="Z4193" s="21">
        <f t="shared" si="11760"/>
        <v>0</v>
      </c>
      <c r="AA4193" s="21">
        <f t="shared" si="11760"/>
        <v>0</v>
      </c>
      <c r="AB4193" s="21">
        <f t="shared" si="11760"/>
        <v>0</v>
      </c>
      <c r="AC4193" s="21">
        <f t="shared" si="11760"/>
        <v>0</v>
      </c>
      <c r="AD4193" s="27">
        <f t="shared" si="11760"/>
        <v>0</v>
      </c>
      <c r="AE4193" s="21">
        <f t="shared" si="11760"/>
        <v>0</v>
      </c>
      <c r="AF4193" s="21">
        <f t="shared" si="11760"/>
        <v>0</v>
      </c>
      <c r="AG4193" s="27">
        <f t="shared" si="11760"/>
        <v>0</v>
      </c>
      <c r="AH4193" s="21">
        <f t="shared" si="11760"/>
        <v>0</v>
      </c>
      <c r="AI4193" s="21">
        <f t="shared" si="11760"/>
        <v>0</v>
      </c>
      <c r="AK4193" s="14" t="s">
        <v>71</v>
      </c>
      <c r="AL4193" s="15">
        <v>0.05</v>
      </c>
      <c r="AM4193" s="16" t="s">
        <v>3</v>
      </c>
    </row>
    <row r="4194" spans="1:39" x14ac:dyDescent="0.25">
      <c r="A4194" s="2"/>
      <c r="G4194" s="2"/>
      <c r="H4194" s="2"/>
      <c r="O4194" s="2"/>
      <c r="P4194" s="2"/>
    </row>
    <row r="4195" spans="1:39" ht="42" customHeight="1" x14ac:dyDescent="0.25">
      <c r="A4195" s="223" t="s">
        <v>63</v>
      </c>
      <c r="B4195" s="223" t="s">
        <v>43</v>
      </c>
      <c r="C4195" s="224" t="s">
        <v>19</v>
      </c>
      <c r="D4195" s="226"/>
      <c r="E4195" s="223" t="s">
        <v>14</v>
      </c>
      <c r="F4195" s="223" t="s">
        <v>38</v>
      </c>
      <c r="G4195" s="223" t="s">
        <v>1</v>
      </c>
      <c r="H4195" s="223" t="s">
        <v>5</v>
      </c>
      <c r="I4195" s="225" t="s">
        <v>31</v>
      </c>
      <c r="J4195" s="225" t="s">
        <v>32</v>
      </c>
      <c r="K4195" s="225" t="s">
        <v>48</v>
      </c>
      <c r="L4195" s="225" t="s">
        <v>0</v>
      </c>
      <c r="M4195" s="4" t="s">
        <v>45</v>
      </c>
      <c r="N4195" s="4" t="s">
        <v>46</v>
      </c>
      <c r="O4195" s="4" t="s">
        <v>47</v>
      </c>
      <c r="P4195" s="225" t="s">
        <v>50</v>
      </c>
      <c r="Q4195" s="225" t="s">
        <v>33</v>
      </c>
      <c r="R4195" s="4" t="s">
        <v>51</v>
      </c>
      <c r="S4195" s="4" t="s">
        <v>52</v>
      </c>
      <c r="T4195" s="4" t="s">
        <v>53</v>
      </c>
      <c r="U4195" s="4" t="s">
        <v>54</v>
      </c>
      <c r="V4195" s="4" t="s">
        <v>55</v>
      </c>
      <c r="W4195" s="4" t="s">
        <v>56</v>
      </c>
      <c r="X4195" s="4" t="s">
        <v>57</v>
      </c>
      <c r="Y4195" s="4" t="s">
        <v>58</v>
      </c>
      <c r="Z4195" s="4" t="s">
        <v>59</v>
      </c>
      <c r="AA4195" s="4" t="s">
        <v>62</v>
      </c>
      <c r="AB4195" s="4" t="s">
        <v>60</v>
      </c>
      <c r="AC4195" s="4" t="s">
        <v>61</v>
      </c>
      <c r="AD4195" s="233" t="s">
        <v>34</v>
      </c>
      <c r="AE4195" s="231" t="s">
        <v>2</v>
      </c>
      <c r="AF4195" s="231" t="s">
        <v>3</v>
      </c>
      <c r="AG4195" s="233" t="s">
        <v>35</v>
      </c>
      <c r="AH4195" s="223" t="s">
        <v>36</v>
      </c>
      <c r="AI4195" s="223" t="s">
        <v>37</v>
      </c>
      <c r="AK4195" s="229" t="s">
        <v>30</v>
      </c>
      <c r="AL4195" s="229"/>
      <c r="AM4195" s="229"/>
    </row>
    <row r="4196" spans="1:39" s="6" customFormat="1" ht="35.25" customHeight="1" x14ac:dyDescent="0.3">
      <c r="A4196" s="224"/>
      <c r="B4196" s="224"/>
      <c r="C4196" s="224"/>
      <c r="D4196" s="227"/>
      <c r="E4196" s="223"/>
      <c r="F4196" s="223"/>
      <c r="G4196" s="223"/>
      <c r="H4196" s="223"/>
      <c r="I4196" s="230"/>
      <c r="J4196" s="230"/>
      <c r="K4196" s="230"/>
      <c r="L4196" s="230"/>
      <c r="M4196" s="5">
        <v>0</v>
      </c>
      <c r="N4196" s="5">
        <v>625000</v>
      </c>
      <c r="O4196" s="5">
        <v>1250000</v>
      </c>
      <c r="P4196" s="225"/>
      <c r="Q4196" s="225"/>
      <c r="R4196" s="29">
        <v>4.95E-4</v>
      </c>
      <c r="S4196" s="29">
        <v>9.5200000000000005E-4</v>
      </c>
      <c r="T4196" s="29">
        <v>1.5900000000000001E-3</v>
      </c>
      <c r="U4196" s="29">
        <v>1.1169999999999999E-3</v>
      </c>
      <c r="V4196" s="29">
        <v>2.189E-3</v>
      </c>
      <c r="W4196" s="29">
        <v>4.5430000000000002E-3</v>
      </c>
      <c r="X4196" s="29">
        <v>8.8199999999999997E-4</v>
      </c>
      <c r="Y4196" s="29">
        <v>1.6949999999999999E-3</v>
      </c>
      <c r="Z4196" s="29">
        <v>2.8319999999999999E-3</v>
      </c>
      <c r="AA4196" s="29">
        <v>1.9889999999999999E-3</v>
      </c>
      <c r="AB4196" s="29">
        <v>3.8999999999999998E-3</v>
      </c>
      <c r="AC4196" s="29">
        <v>8.0949999999999998E-3</v>
      </c>
      <c r="AD4196" s="233"/>
      <c r="AE4196" s="232"/>
      <c r="AF4196" s="232"/>
      <c r="AG4196" s="234"/>
      <c r="AH4196" s="223"/>
      <c r="AI4196" s="223"/>
      <c r="AK4196" s="229"/>
      <c r="AL4196" s="229"/>
      <c r="AM4196" s="229"/>
    </row>
    <row r="4197" spans="1:39" s="3" customFormat="1" ht="13.8" x14ac:dyDescent="0.25">
      <c r="A4197" s="7" t="s">
        <v>44</v>
      </c>
      <c r="B4197" s="7" t="s">
        <v>42</v>
      </c>
      <c r="C4197" s="8" t="s">
        <v>39</v>
      </c>
      <c r="D4197" s="30"/>
      <c r="E4197" s="8" t="s">
        <v>64</v>
      </c>
      <c r="F4197" s="9" t="str">
        <f>IFERROR(VLOOKUP(E4197,Template!$AK$5:$AL$17,2,FALSE),"")</f>
        <v/>
      </c>
      <c r="G4197" s="41" t="s">
        <v>7</v>
      </c>
      <c r="H4197" s="41" t="s">
        <v>6</v>
      </c>
      <c r="I4197" s="32" t="s">
        <v>65</v>
      </c>
      <c r="J4197" s="32" t="s">
        <v>66</v>
      </c>
      <c r="K4197" s="33">
        <f>IFERROR(I4197+J4197,0)</f>
        <v>0</v>
      </c>
      <c r="L4197" s="33">
        <f>IFERROR(K4197,"")</f>
        <v>0</v>
      </c>
      <c r="M4197" s="34">
        <f t="shared" ref="M4197:M4208" si="11761">IF(L4197&lt;=$N$4,K4197,IF(L4196&gt;$N$4,0,$N$4-L4196))</f>
        <v>0</v>
      </c>
      <c r="N4197" s="34">
        <f>IF(AND(L4197&gt;$N$4,L4197&lt;=$O$4),K4197-M4197,IF(AND(L4196&gt;$N$4,L4196&lt;=$O$4),$O$4-L4196,IF(L4196&gt;$O$4,0,IF(L4197&lt;$N$4,0,MIN(L4197-$N$4,$N$4)))))</f>
        <v>0</v>
      </c>
      <c r="O4197" s="34">
        <f>IF(L4197&gt;$O$4,K4197-M4197-N4197,0)</f>
        <v>0</v>
      </c>
      <c r="P4197" s="12" t="s">
        <v>94</v>
      </c>
      <c r="Q4197" s="12" t="s">
        <v>68</v>
      </c>
      <c r="R4197" s="33">
        <f>IF(AND($Q4197="LOW",$P4197="French"),M4197*R$4,0)</f>
        <v>0</v>
      </c>
      <c r="S4197" s="33">
        <f>IF(AND($Q4197="LOW",$P4197="French"),N4197*S$4,0)</f>
        <v>0</v>
      </c>
      <c r="T4197" s="33">
        <f>IF(AND($Q4197="LOW",$P4197="French"),O4197*T$4,0)</f>
        <v>0</v>
      </c>
      <c r="U4197" s="33">
        <f>IF(AND($Q4197="HIGH",$P4197="French"),M4197*U$4,0)</f>
        <v>0</v>
      </c>
      <c r="V4197" s="33">
        <f>IF(AND($Q4197="HIGH",$P4197="French"),N4197*V$4,0)</f>
        <v>0</v>
      </c>
      <c r="W4197" s="33">
        <f>IF(AND($Q4197="HIGH",$P4197="French"),O4197*W$4,0)</f>
        <v>0</v>
      </c>
      <c r="X4197" s="33">
        <f>IF(AND($Q4197="LOW",$P4197="English"),M4197*X$4,0)</f>
        <v>0</v>
      </c>
      <c r="Y4197" s="33">
        <f>IF(AND($Q4197="LOW",$P4197="English"),N4197*Y$4,0)</f>
        <v>0</v>
      </c>
      <c r="Z4197" s="33">
        <f>IF(AND($Q4197="LOW",$P4197="English"),O4197*Z$4,0)</f>
        <v>0</v>
      </c>
      <c r="AA4197" s="33">
        <f>IF(AND($Q4197="HIGH",$P4197="English"),M4197*AA$4,0)</f>
        <v>0</v>
      </c>
      <c r="AB4197" s="33">
        <f>IF(AND($Q4197="HIGH",$P4197="English"),N4197*AB$4,0)</f>
        <v>0</v>
      </c>
      <c r="AC4197" s="33">
        <f>IF(AND($Q4197="HIGH",$P4197="English"),O4197*AC$4,0)</f>
        <v>0</v>
      </c>
      <c r="AD4197" s="26">
        <f>SUM(R4197:AC4197)</f>
        <v>0</v>
      </c>
      <c r="AE4197" s="46" t="str">
        <f>IFERROR(IF(AE$3=VLOOKUP($E4197,Template!$AK$5:$AM$17,3,FALSE),$AD4197*$F4197,0),"0.00")</f>
        <v>0.00</v>
      </c>
      <c r="AF4197" s="46" t="str">
        <f>IFERROR(IF(AF$3=VLOOKUP($E4197,Template!$AK$5:$AM$17,3,FALSE),$AD4197*$F4197,0),"0.00")</f>
        <v>0.00</v>
      </c>
      <c r="AG4197" s="28">
        <f>SUM(AD4197:AF4197)</f>
        <v>0</v>
      </c>
      <c r="AH4197" s="13" t="s">
        <v>40</v>
      </c>
      <c r="AI4197" s="13" t="s">
        <v>41</v>
      </c>
      <c r="AK4197" s="14" t="s">
        <v>25</v>
      </c>
      <c r="AL4197" s="15">
        <v>0.05</v>
      </c>
      <c r="AM4197" s="16" t="s">
        <v>3</v>
      </c>
    </row>
    <row r="4198" spans="1:39" s="3" customFormat="1" ht="13.8" x14ac:dyDescent="0.25">
      <c r="A4198" s="7" t="str">
        <f>A4197</f>
        <v>(Enter Broadcasting Company Name)</v>
      </c>
      <c r="B4198" s="7" t="str">
        <f>B4197</f>
        <v>(Enter Call Letters)</v>
      </c>
      <c r="C4198" s="8" t="str">
        <f>C4197</f>
        <v>(Select AM/FM)</v>
      </c>
      <c r="D4198" s="30"/>
      <c r="E4198" s="8" t="str">
        <f>E4197</f>
        <v>(Select Station Province)</v>
      </c>
      <c r="F4198" s="9" t="str">
        <f>IFERROR(VLOOKUP(E4198,Template!$AK$5:$AL$17,2,FALSE),"")</f>
        <v/>
      </c>
      <c r="G4198" s="42" t="s">
        <v>8</v>
      </c>
      <c r="H4198" s="42" t="s">
        <v>9</v>
      </c>
      <c r="I4198" s="32" t="s">
        <v>65</v>
      </c>
      <c r="J4198" s="32" t="s">
        <v>66</v>
      </c>
      <c r="K4198" s="33">
        <f t="shared" ref="K4198:K4208" si="11762">IFERROR(I4198+J4198,0)</f>
        <v>0</v>
      </c>
      <c r="L4198" s="33">
        <f t="shared" ref="L4198:L4208" si="11763">IFERROR(L4197+K4198,"")</f>
        <v>0</v>
      </c>
      <c r="M4198" s="34">
        <f t="shared" si="11761"/>
        <v>0</v>
      </c>
      <c r="N4198" s="34">
        <f>IF(AND(L4198&gt;$N$4,L4198&lt;=$O$4),K4198-M4198,IF(AND(L4197&gt;$N$4,L4197&lt;=$O$4),$O$4-L4197,IF(L4197&gt;$O$4,0,IF(L4198&lt;$N$4,0,MIN(L4198-$N$4,$N$4)))))</f>
        <v>0</v>
      </c>
      <c r="O4198" s="34">
        <f t="shared" ref="O4198:O4208" si="11764">IF(L4198&gt;$O$4,K4198-M4198-N4198,0)</f>
        <v>0</v>
      </c>
      <c r="P4198" s="12" t="str">
        <f>P4197</f>
        <v>(Select Language)</v>
      </c>
      <c r="Q4198" s="12" t="str">
        <f>Q4197</f>
        <v>(Select Usage)</v>
      </c>
      <c r="R4198" s="33">
        <f t="shared" ref="R4198:R4208" si="11765">IF(AND($Q4198="LOW",$P4198="French"),M4198*R$4,0)</f>
        <v>0</v>
      </c>
      <c r="S4198" s="33">
        <f t="shared" ref="S4198:S4208" si="11766">IF(AND($Q4198="LOW",$P4198="French"),N4198*S$4,0)</f>
        <v>0</v>
      </c>
      <c r="T4198" s="33">
        <f t="shared" ref="T4198:T4208" si="11767">IF(AND($Q4198="LOW",$P4198="French"),O4198*T$4,0)</f>
        <v>0</v>
      </c>
      <c r="U4198" s="33">
        <f t="shared" ref="U4198:U4208" si="11768">IF(AND($Q4198="HIGH",$P4198="French"),M4198*U$4,0)</f>
        <v>0</v>
      </c>
      <c r="V4198" s="33">
        <f t="shared" ref="V4198:V4208" si="11769">IF(AND($Q4198="HIGH",$P4198="French"),N4198*V$4,0)</f>
        <v>0</v>
      </c>
      <c r="W4198" s="33">
        <f t="shared" ref="W4198:W4208" si="11770">IF(AND($Q4198="HIGH",$P4198="French"),O4198*W$4,0)</f>
        <v>0</v>
      </c>
      <c r="X4198" s="33">
        <f t="shared" ref="X4198:X4208" si="11771">IF(AND($Q4198="LOW",$P4198="English"),M4198*X$4,0)</f>
        <v>0</v>
      </c>
      <c r="Y4198" s="33">
        <f t="shared" ref="Y4198:Y4208" si="11772">IF(AND($Q4198="LOW",$P4198="English"),N4198*Y$4,0)</f>
        <v>0</v>
      </c>
      <c r="Z4198" s="33">
        <f t="shared" ref="Z4198:Z4208" si="11773">IF(AND($Q4198="LOW",$P4198="English"),O4198*Z$4,0)</f>
        <v>0</v>
      </c>
      <c r="AA4198" s="33">
        <f t="shared" ref="AA4198:AA4208" si="11774">IF(AND($Q4198="HIGH",$P4198="English"),M4198*AA$4,0)</f>
        <v>0</v>
      </c>
      <c r="AB4198" s="33">
        <f t="shared" ref="AB4198:AB4208" si="11775">IF(AND($Q4198="HIGH",$P4198="English"),N4198*AB$4,0)</f>
        <v>0</v>
      </c>
      <c r="AC4198" s="33">
        <f t="shared" ref="AC4198:AC4208" si="11776">IF(AND($Q4198="HIGH",$P4198="English"),O4198*AC$4,0)</f>
        <v>0</v>
      </c>
      <c r="AD4198" s="26">
        <f t="shared" ref="AD4198:AD4202" si="11777">SUM(R4198:AC4198)</f>
        <v>0</v>
      </c>
      <c r="AE4198" s="46" t="str">
        <f>IFERROR(IF(AE$3=VLOOKUP($E4198,Template!$AK$5:$AM$17,3,FALSE),$AD4198*$F4198,0),"0.00")</f>
        <v>0.00</v>
      </c>
      <c r="AF4198" s="46" t="str">
        <f>IFERROR(IF(AF$3=VLOOKUP($E4198,Template!$AK$5:$AM$17,3,FALSE),$AD4198*$F4198,0),"0.00")</f>
        <v>0.00</v>
      </c>
      <c r="AG4198" s="28">
        <f t="shared" ref="AG4198:AG4208" si="11778">SUM(AD4198:AF4198)</f>
        <v>0</v>
      </c>
      <c r="AH4198" s="13" t="s">
        <v>40</v>
      </c>
      <c r="AI4198" s="13" t="s">
        <v>41</v>
      </c>
      <c r="AK4198" s="14" t="s">
        <v>23</v>
      </c>
      <c r="AL4198" s="15">
        <v>0.05</v>
      </c>
      <c r="AM4198" s="16" t="s">
        <v>3</v>
      </c>
    </row>
    <row r="4199" spans="1:39" s="3" customFormat="1" ht="13.8" x14ac:dyDescent="0.25">
      <c r="A4199" s="7" t="str">
        <f t="shared" ref="A4199:C4199" si="11779">A4198</f>
        <v>(Enter Broadcasting Company Name)</v>
      </c>
      <c r="B4199" s="7" t="str">
        <f t="shared" si="11779"/>
        <v>(Enter Call Letters)</v>
      </c>
      <c r="C4199" s="8" t="str">
        <f t="shared" si="11779"/>
        <v>(Select AM/FM)</v>
      </c>
      <c r="D4199" s="30"/>
      <c r="E4199" s="8" t="str">
        <f t="shared" ref="E4199:E4208" si="11780">E4198</f>
        <v>(Select Station Province)</v>
      </c>
      <c r="F4199" s="9" t="str">
        <f>IFERROR(VLOOKUP(E4199,Template!$AK$5:$AL$17,2,FALSE),"")</f>
        <v/>
      </c>
      <c r="G4199" s="42" t="s">
        <v>6</v>
      </c>
      <c r="H4199" s="42" t="s">
        <v>10</v>
      </c>
      <c r="I4199" s="32" t="s">
        <v>65</v>
      </c>
      <c r="J4199" s="32" t="s">
        <v>66</v>
      </c>
      <c r="K4199" s="33">
        <f t="shared" si="11762"/>
        <v>0</v>
      </c>
      <c r="L4199" s="33">
        <f t="shared" si="11763"/>
        <v>0</v>
      </c>
      <c r="M4199" s="34">
        <f t="shared" si="11761"/>
        <v>0</v>
      </c>
      <c r="N4199" s="34">
        <f t="shared" ref="N4199:N4208" si="11781">IF(AND(L4199&gt;$N$4,L4199&lt;=$O$4),K4199-M4199,IF(AND(L4198&gt;$N$4,L4198&lt;=$O$4),$O$4-L4198,IF(L4198&gt;$O$4,0,IF(L4199&lt;$N$4,0,MIN(L4199-$N$4,$N$4)))))</f>
        <v>0</v>
      </c>
      <c r="O4199" s="34">
        <f t="shared" si="11764"/>
        <v>0</v>
      </c>
      <c r="P4199" s="12" t="str">
        <f t="shared" ref="P4199:Q4199" si="11782">P4198</f>
        <v>(Select Language)</v>
      </c>
      <c r="Q4199" s="12" t="str">
        <f t="shared" si="11782"/>
        <v>(Select Usage)</v>
      </c>
      <c r="R4199" s="33">
        <f t="shared" si="11765"/>
        <v>0</v>
      </c>
      <c r="S4199" s="33">
        <f t="shared" si="11766"/>
        <v>0</v>
      </c>
      <c r="T4199" s="33">
        <f t="shared" si="11767"/>
        <v>0</v>
      </c>
      <c r="U4199" s="33">
        <f t="shared" si="11768"/>
        <v>0</v>
      </c>
      <c r="V4199" s="33">
        <f t="shared" si="11769"/>
        <v>0</v>
      </c>
      <c r="W4199" s="33">
        <f t="shared" si="11770"/>
        <v>0</v>
      </c>
      <c r="X4199" s="33">
        <f t="shared" si="11771"/>
        <v>0</v>
      </c>
      <c r="Y4199" s="33">
        <f t="shared" si="11772"/>
        <v>0</v>
      </c>
      <c r="Z4199" s="33">
        <f t="shared" si="11773"/>
        <v>0</v>
      </c>
      <c r="AA4199" s="33">
        <f t="shared" si="11774"/>
        <v>0</v>
      </c>
      <c r="AB4199" s="33">
        <f t="shared" si="11775"/>
        <v>0</v>
      </c>
      <c r="AC4199" s="33">
        <f t="shared" si="11776"/>
        <v>0</v>
      </c>
      <c r="AD4199" s="26">
        <f t="shared" si="11777"/>
        <v>0</v>
      </c>
      <c r="AE4199" s="46" t="str">
        <f>IFERROR(IF(AE$3=VLOOKUP($E4199,Template!$AK$5:$AM$17,3,FALSE),$AD4199*$F4199,0),"0.00")</f>
        <v>0.00</v>
      </c>
      <c r="AF4199" s="46" t="str">
        <f>IFERROR(IF(AF$3=VLOOKUP($E4199,Template!$AK$5:$AM$17,3,FALSE),$AD4199*$F4199,0),"0.00")</f>
        <v>0.00</v>
      </c>
      <c r="AG4199" s="28">
        <f t="shared" si="11778"/>
        <v>0</v>
      </c>
      <c r="AH4199" s="13" t="s">
        <v>40</v>
      </c>
      <c r="AI4199" s="13" t="s">
        <v>41</v>
      </c>
      <c r="AK4199" s="14" t="s">
        <v>24</v>
      </c>
      <c r="AL4199" s="15">
        <v>0.05</v>
      </c>
      <c r="AM4199" s="16" t="s">
        <v>3</v>
      </c>
    </row>
    <row r="4200" spans="1:39" s="3" customFormat="1" ht="13.8" x14ac:dyDescent="0.25">
      <c r="A4200" s="7" t="str">
        <f t="shared" ref="A4200:C4200" si="11783">A4199</f>
        <v>(Enter Broadcasting Company Name)</v>
      </c>
      <c r="B4200" s="7" t="str">
        <f t="shared" si="11783"/>
        <v>(Enter Call Letters)</v>
      </c>
      <c r="C4200" s="8" t="str">
        <f t="shared" si="11783"/>
        <v>(Select AM/FM)</v>
      </c>
      <c r="D4200" s="30"/>
      <c r="E4200" s="8" t="str">
        <f t="shared" si="11780"/>
        <v>(Select Station Province)</v>
      </c>
      <c r="F4200" s="9" t="str">
        <f>IFERROR(VLOOKUP(E4200,Template!$AK$5:$AL$17,2,FALSE),"")</f>
        <v/>
      </c>
      <c r="G4200" s="42" t="s">
        <v>9</v>
      </c>
      <c r="H4200" s="42" t="s">
        <v>11</v>
      </c>
      <c r="I4200" s="32" t="s">
        <v>65</v>
      </c>
      <c r="J4200" s="32" t="s">
        <v>66</v>
      </c>
      <c r="K4200" s="33">
        <f t="shared" si="11762"/>
        <v>0</v>
      </c>
      <c r="L4200" s="33">
        <f t="shared" si="11763"/>
        <v>0</v>
      </c>
      <c r="M4200" s="34">
        <f t="shared" si="11761"/>
        <v>0</v>
      </c>
      <c r="N4200" s="34">
        <f t="shared" si="11781"/>
        <v>0</v>
      </c>
      <c r="O4200" s="34">
        <f t="shared" si="11764"/>
        <v>0</v>
      </c>
      <c r="P4200" s="12" t="str">
        <f t="shared" ref="P4200:Q4200" si="11784">P4199</f>
        <v>(Select Language)</v>
      </c>
      <c r="Q4200" s="12" t="str">
        <f t="shared" si="11784"/>
        <v>(Select Usage)</v>
      </c>
      <c r="R4200" s="33">
        <f t="shared" si="11765"/>
        <v>0</v>
      </c>
      <c r="S4200" s="33">
        <f t="shared" si="11766"/>
        <v>0</v>
      </c>
      <c r="T4200" s="33">
        <f t="shared" si="11767"/>
        <v>0</v>
      </c>
      <c r="U4200" s="33">
        <f t="shared" si="11768"/>
        <v>0</v>
      </c>
      <c r="V4200" s="33">
        <f t="shared" si="11769"/>
        <v>0</v>
      </c>
      <c r="W4200" s="33">
        <f t="shared" si="11770"/>
        <v>0</v>
      </c>
      <c r="X4200" s="33">
        <f t="shared" si="11771"/>
        <v>0</v>
      </c>
      <c r="Y4200" s="33">
        <f t="shared" si="11772"/>
        <v>0</v>
      </c>
      <c r="Z4200" s="33">
        <f t="shared" si="11773"/>
        <v>0</v>
      </c>
      <c r="AA4200" s="33">
        <f t="shared" si="11774"/>
        <v>0</v>
      </c>
      <c r="AB4200" s="33">
        <f t="shared" si="11775"/>
        <v>0</v>
      </c>
      <c r="AC4200" s="33">
        <f t="shared" si="11776"/>
        <v>0</v>
      </c>
      <c r="AD4200" s="26">
        <f t="shared" si="11777"/>
        <v>0</v>
      </c>
      <c r="AE4200" s="46" t="str">
        <f>IFERROR(IF(AE$3=VLOOKUP($E4200,Template!$AK$5:$AM$17,3,FALSE),$AD4200*$F4200,0),"0.00")</f>
        <v>0.00</v>
      </c>
      <c r="AF4200" s="46" t="str">
        <f>IFERROR(IF(AF$3=VLOOKUP($E4200,Template!$AK$5:$AM$17,3,FALSE),$AD4200*$F4200,0),"0.00")</f>
        <v>0.00</v>
      </c>
      <c r="AG4200" s="28">
        <f t="shared" si="11778"/>
        <v>0</v>
      </c>
      <c r="AH4200" s="13" t="s">
        <v>40</v>
      </c>
      <c r="AI4200" s="13" t="s">
        <v>41</v>
      </c>
      <c r="AK4200" s="14" t="s">
        <v>22</v>
      </c>
      <c r="AL4200" s="15">
        <v>0.15</v>
      </c>
      <c r="AM4200" s="16" t="s">
        <v>2</v>
      </c>
    </row>
    <row r="4201" spans="1:39" s="3" customFormat="1" ht="13.8" x14ac:dyDescent="0.25">
      <c r="A4201" s="7" t="str">
        <f t="shared" ref="A4201:C4201" si="11785">A4200</f>
        <v>(Enter Broadcasting Company Name)</v>
      </c>
      <c r="B4201" s="7" t="str">
        <f t="shared" si="11785"/>
        <v>(Enter Call Letters)</v>
      </c>
      <c r="C4201" s="8" t="str">
        <f t="shared" si="11785"/>
        <v>(Select AM/FM)</v>
      </c>
      <c r="D4201" s="30"/>
      <c r="E4201" s="8" t="str">
        <f t="shared" si="11780"/>
        <v>(Select Station Province)</v>
      </c>
      <c r="F4201" s="9" t="str">
        <f>IFERROR(VLOOKUP(E4201,Template!$AK$5:$AL$17,2,FALSE),"")</f>
        <v/>
      </c>
      <c r="G4201" s="42" t="s">
        <v>10</v>
      </c>
      <c r="H4201" s="42" t="s">
        <v>12</v>
      </c>
      <c r="I4201" s="32" t="s">
        <v>65</v>
      </c>
      <c r="J4201" s="32" t="s">
        <v>66</v>
      </c>
      <c r="K4201" s="33">
        <f t="shared" si="11762"/>
        <v>0</v>
      </c>
      <c r="L4201" s="33">
        <f t="shared" si="11763"/>
        <v>0</v>
      </c>
      <c r="M4201" s="34">
        <f t="shared" si="11761"/>
        <v>0</v>
      </c>
      <c r="N4201" s="34">
        <f t="shared" si="11781"/>
        <v>0</v>
      </c>
      <c r="O4201" s="34">
        <f t="shared" si="11764"/>
        <v>0</v>
      </c>
      <c r="P4201" s="12" t="str">
        <f t="shared" ref="P4201:Q4201" si="11786">P4200</f>
        <v>(Select Language)</v>
      </c>
      <c r="Q4201" s="12" t="str">
        <f t="shared" si="11786"/>
        <v>(Select Usage)</v>
      </c>
      <c r="R4201" s="33">
        <f t="shared" si="11765"/>
        <v>0</v>
      </c>
      <c r="S4201" s="33">
        <f t="shared" si="11766"/>
        <v>0</v>
      </c>
      <c r="T4201" s="33">
        <f t="shared" si="11767"/>
        <v>0</v>
      </c>
      <c r="U4201" s="33">
        <f t="shared" si="11768"/>
        <v>0</v>
      </c>
      <c r="V4201" s="33">
        <f t="shared" si="11769"/>
        <v>0</v>
      </c>
      <c r="W4201" s="33">
        <f t="shared" si="11770"/>
        <v>0</v>
      </c>
      <c r="X4201" s="33">
        <f t="shared" si="11771"/>
        <v>0</v>
      </c>
      <c r="Y4201" s="33">
        <f t="shared" si="11772"/>
        <v>0</v>
      </c>
      <c r="Z4201" s="33">
        <f t="shared" si="11773"/>
        <v>0</v>
      </c>
      <c r="AA4201" s="33">
        <f t="shared" si="11774"/>
        <v>0</v>
      </c>
      <c r="AB4201" s="33">
        <f t="shared" si="11775"/>
        <v>0</v>
      </c>
      <c r="AC4201" s="33">
        <f t="shared" si="11776"/>
        <v>0</v>
      </c>
      <c r="AD4201" s="26">
        <f t="shared" si="11777"/>
        <v>0</v>
      </c>
      <c r="AE4201" s="46" t="str">
        <f>IFERROR(IF(AE$3=VLOOKUP($E4201,Template!$AK$5:$AM$17,3,FALSE),$AD4201*$F4201,0),"0.00")</f>
        <v>0.00</v>
      </c>
      <c r="AF4201" s="46" t="str">
        <f>IFERROR(IF(AF$3=VLOOKUP($E4201,Template!$AK$5:$AM$17,3,FALSE),$AD4201*$F4201,0),"0.00")</f>
        <v>0.00</v>
      </c>
      <c r="AG4201" s="28">
        <f t="shared" si="11778"/>
        <v>0</v>
      </c>
      <c r="AH4201" s="13" t="s">
        <v>40</v>
      </c>
      <c r="AI4201" s="13" t="s">
        <v>41</v>
      </c>
      <c r="AK4201" s="14" t="s">
        <v>26</v>
      </c>
      <c r="AL4201" s="15">
        <v>0.15</v>
      </c>
      <c r="AM4201" s="16" t="s">
        <v>2</v>
      </c>
    </row>
    <row r="4202" spans="1:39" s="3" customFormat="1" ht="13.8" x14ac:dyDescent="0.25">
      <c r="A4202" s="7" t="str">
        <f t="shared" ref="A4202:C4202" si="11787">A4201</f>
        <v>(Enter Broadcasting Company Name)</v>
      </c>
      <c r="B4202" s="7" t="str">
        <f t="shared" si="11787"/>
        <v>(Enter Call Letters)</v>
      </c>
      <c r="C4202" s="8" t="str">
        <f t="shared" si="11787"/>
        <v>(Select AM/FM)</v>
      </c>
      <c r="D4202" s="30"/>
      <c r="E4202" s="8" t="str">
        <f t="shared" si="11780"/>
        <v>(Select Station Province)</v>
      </c>
      <c r="F4202" s="9" t="str">
        <f>IFERROR(VLOOKUP(E4202,Template!$AK$5:$AL$17,2,FALSE),"")</f>
        <v/>
      </c>
      <c r="G4202" s="42" t="s">
        <v>11</v>
      </c>
      <c r="H4202" s="42" t="s">
        <v>13</v>
      </c>
      <c r="I4202" s="32" t="s">
        <v>65</v>
      </c>
      <c r="J4202" s="32" t="s">
        <v>66</v>
      </c>
      <c r="K4202" s="33">
        <f t="shared" si="11762"/>
        <v>0</v>
      </c>
      <c r="L4202" s="33">
        <f t="shared" si="11763"/>
        <v>0</v>
      </c>
      <c r="M4202" s="34">
        <f t="shared" si="11761"/>
        <v>0</v>
      </c>
      <c r="N4202" s="34">
        <f t="shared" si="11781"/>
        <v>0</v>
      </c>
      <c r="O4202" s="34">
        <f t="shared" si="11764"/>
        <v>0</v>
      </c>
      <c r="P4202" s="12" t="str">
        <f t="shared" ref="P4202:Q4202" si="11788">P4201</f>
        <v>(Select Language)</v>
      </c>
      <c r="Q4202" s="12" t="str">
        <f t="shared" si="11788"/>
        <v>(Select Usage)</v>
      </c>
      <c r="R4202" s="33">
        <f t="shared" si="11765"/>
        <v>0</v>
      </c>
      <c r="S4202" s="33">
        <f t="shared" si="11766"/>
        <v>0</v>
      </c>
      <c r="T4202" s="33">
        <f t="shared" si="11767"/>
        <v>0</v>
      </c>
      <c r="U4202" s="33">
        <f t="shared" si="11768"/>
        <v>0</v>
      </c>
      <c r="V4202" s="33">
        <f t="shared" si="11769"/>
        <v>0</v>
      </c>
      <c r="W4202" s="33">
        <f t="shared" si="11770"/>
        <v>0</v>
      </c>
      <c r="X4202" s="33">
        <f t="shared" si="11771"/>
        <v>0</v>
      </c>
      <c r="Y4202" s="33">
        <f t="shared" si="11772"/>
        <v>0</v>
      </c>
      <c r="Z4202" s="33">
        <f t="shared" si="11773"/>
        <v>0</v>
      </c>
      <c r="AA4202" s="33">
        <f t="shared" si="11774"/>
        <v>0</v>
      </c>
      <c r="AB4202" s="33">
        <f t="shared" si="11775"/>
        <v>0</v>
      </c>
      <c r="AC4202" s="33">
        <f t="shared" si="11776"/>
        <v>0</v>
      </c>
      <c r="AD4202" s="26">
        <f t="shared" si="11777"/>
        <v>0</v>
      </c>
      <c r="AE4202" s="46" t="str">
        <f>IFERROR(IF(AE$3=VLOOKUP($E4202,Template!$AK$5:$AM$17,3,FALSE),$AD4202*$F4202,0),"0.00")</f>
        <v>0.00</v>
      </c>
      <c r="AF4202" s="46" t="str">
        <f>IFERROR(IF(AF$3=VLOOKUP($E4202,Template!$AK$5:$AM$17,3,FALSE),$AD4202*$F4202,0),"0.00")</f>
        <v>0.00</v>
      </c>
      <c r="AG4202" s="28">
        <f t="shared" si="11778"/>
        <v>0</v>
      </c>
      <c r="AH4202" s="13" t="s">
        <v>40</v>
      </c>
      <c r="AI4202" s="13" t="s">
        <v>41</v>
      </c>
      <c r="AK4202" s="14" t="s">
        <v>27</v>
      </c>
      <c r="AL4202" s="15">
        <v>0.15</v>
      </c>
      <c r="AM4202" s="16" t="s">
        <v>2</v>
      </c>
    </row>
    <row r="4203" spans="1:39" s="3" customFormat="1" ht="13.8" x14ac:dyDescent="0.25">
      <c r="A4203" s="7" t="str">
        <f t="shared" ref="A4203:C4203" si="11789">A4202</f>
        <v>(Enter Broadcasting Company Name)</v>
      </c>
      <c r="B4203" s="7" t="str">
        <f t="shared" si="11789"/>
        <v>(Enter Call Letters)</v>
      </c>
      <c r="C4203" s="8" t="str">
        <f t="shared" si="11789"/>
        <v>(Select AM/FM)</v>
      </c>
      <c r="D4203" s="30"/>
      <c r="E4203" s="8" t="str">
        <f t="shared" si="11780"/>
        <v>(Select Station Province)</v>
      </c>
      <c r="F4203" s="9" t="str">
        <f>IFERROR(VLOOKUP(E4203,Template!$AK$5:$AL$17,2,FALSE),"")</f>
        <v/>
      </c>
      <c r="G4203" s="42" t="s">
        <v>12</v>
      </c>
      <c r="H4203" s="42" t="s">
        <v>15</v>
      </c>
      <c r="I4203" s="32" t="s">
        <v>65</v>
      </c>
      <c r="J4203" s="32" t="s">
        <v>66</v>
      </c>
      <c r="K4203" s="33">
        <f t="shared" si="11762"/>
        <v>0</v>
      </c>
      <c r="L4203" s="33">
        <f t="shared" si="11763"/>
        <v>0</v>
      </c>
      <c r="M4203" s="34">
        <f t="shared" si="11761"/>
        <v>0</v>
      </c>
      <c r="N4203" s="34">
        <f t="shared" si="11781"/>
        <v>0</v>
      </c>
      <c r="O4203" s="34">
        <f t="shared" si="11764"/>
        <v>0</v>
      </c>
      <c r="P4203" s="12" t="str">
        <f t="shared" ref="P4203:Q4203" si="11790">P4202</f>
        <v>(Select Language)</v>
      </c>
      <c r="Q4203" s="12" t="str">
        <f t="shared" si="11790"/>
        <v>(Select Usage)</v>
      </c>
      <c r="R4203" s="33">
        <f t="shared" si="11765"/>
        <v>0</v>
      </c>
      <c r="S4203" s="33">
        <f t="shared" si="11766"/>
        <v>0</v>
      </c>
      <c r="T4203" s="33">
        <f t="shared" si="11767"/>
        <v>0</v>
      </c>
      <c r="U4203" s="33">
        <f t="shared" si="11768"/>
        <v>0</v>
      </c>
      <c r="V4203" s="33">
        <f t="shared" si="11769"/>
        <v>0</v>
      </c>
      <c r="W4203" s="33">
        <f t="shared" si="11770"/>
        <v>0</v>
      </c>
      <c r="X4203" s="33">
        <f t="shared" si="11771"/>
        <v>0</v>
      </c>
      <c r="Y4203" s="33">
        <f t="shared" si="11772"/>
        <v>0</v>
      </c>
      <c r="Z4203" s="33">
        <f t="shared" si="11773"/>
        <v>0</v>
      </c>
      <c r="AA4203" s="33">
        <f t="shared" si="11774"/>
        <v>0</v>
      </c>
      <c r="AB4203" s="33">
        <f t="shared" si="11775"/>
        <v>0</v>
      </c>
      <c r="AC4203" s="33">
        <f t="shared" si="11776"/>
        <v>0</v>
      </c>
      <c r="AD4203" s="26">
        <f>SUM(R4203:AC4203)</f>
        <v>0</v>
      </c>
      <c r="AE4203" s="46" t="str">
        <f>IFERROR(IF(AE$3=VLOOKUP($E4203,Template!$AK$5:$AM$17,3,FALSE),$AD4203*$F4203,0),"0.00")</f>
        <v>0.00</v>
      </c>
      <c r="AF4203" s="46" t="str">
        <f>IFERROR(IF(AF$3=VLOOKUP($E4203,Template!$AK$5:$AM$17,3,FALSE),$AD4203*$F4203,0),"0.00")</f>
        <v>0.00</v>
      </c>
      <c r="AG4203" s="28">
        <f t="shared" si="11778"/>
        <v>0</v>
      </c>
      <c r="AH4203" s="13" t="s">
        <v>40</v>
      </c>
      <c r="AI4203" s="13" t="s">
        <v>41</v>
      </c>
      <c r="AK4203" s="14" t="s">
        <v>28</v>
      </c>
      <c r="AL4203" s="15">
        <v>0.05</v>
      </c>
      <c r="AM4203" s="16" t="s">
        <v>3</v>
      </c>
    </row>
    <row r="4204" spans="1:39" s="3" customFormat="1" ht="13.8" x14ac:dyDescent="0.25">
      <c r="A4204" s="7" t="str">
        <f t="shared" ref="A4204:C4204" si="11791">A4203</f>
        <v>(Enter Broadcasting Company Name)</v>
      </c>
      <c r="B4204" s="7" t="str">
        <f t="shared" si="11791"/>
        <v>(Enter Call Letters)</v>
      </c>
      <c r="C4204" s="8" t="str">
        <f t="shared" si="11791"/>
        <v>(Select AM/FM)</v>
      </c>
      <c r="D4204" s="30"/>
      <c r="E4204" s="8" t="str">
        <f t="shared" si="11780"/>
        <v>(Select Station Province)</v>
      </c>
      <c r="F4204" s="9" t="str">
        <f>IFERROR(VLOOKUP(E4204,Template!$AK$5:$AL$17,2,FALSE),"")</f>
        <v/>
      </c>
      <c r="G4204" s="42" t="s">
        <v>13</v>
      </c>
      <c r="H4204" s="42" t="s">
        <v>16</v>
      </c>
      <c r="I4204" s="32" t="s">
        <v>65</v>
      </c>
      <c r="J4204" s="32" t="s">
        <v>66</v>
      </c>
      <c r="K4204" s="33">
        <f t="shared" si="11762"/>
        <v>0</v>
      </c>
      <c r="L4204" s="33">
        <f t="shared" si="11763"/>
        <v>0</v>
      </c>
      <c r="M4204" s="34">
        <f t="shared" si="11761"/>
        <v>0</v>
      </c>
      <c r="N4204" s="34">
        <f t="shared" si="11781"/>
        <v>0</v>
      </c>
      <c r="O4204" s="34">
        <f t="shared" si="11764"/>
        <v>0</v>
      </c>
      <c r="P4204" s="12" t="str">
        <f t="shared" ref="P4204:Q4204" si="11792">P4203</f>
        <v>(Select Language)</v>
      </c>
      <c r="Q4204" s="12" t="str">
        <f t="shared" si="11792"/>
        <v>(Select Usage)</v>
      </c>
      <c r="R4204" s="33">
        <f t="shared" si="11765"/>
        <v>0</v>
      </c>
      <c r="S4204" s="33">
        <f t="shared" si="11766"/>
        <v>0</v>
      </c>
      <c r="T4204" s="33">
        <f t="shared" si="11767"/>
        <v>0</v>
      </c>
      <c r="U4204" s="33">
        <f t="shared" si="11768"/>
        <v>0</v>
      </c>
      <c r="V4204" s="33">
        <f t="shared" si="11769"/>
        <v>0</v>
      </c>
      <c r="W4204" s="33">
        <f t="shared" si="11770"/>
        <v>0</v>
      </c>
      <c r="X4204" s="33">
        <f t="shared" si="11771"/>
        <v>0</v>
      </c>
      <c r="Y4204" s="33">
        <f t="shared" si="11772"/>
        <v>0</v>
      </c>
      <c r="Z4204" s="33">
        <f t="shared" si="11773"/>
        <v>0</v>
      </c>
      <c r="AA4204" s="33">
        <f t="shared" si="11774"/>
        <v>0</v>
      </c>
      <c r="AB4204" s="33">
        <f t="shared" si="11775"/>
        <v>0</v>
      </c>
      <c r="AC4204" s="33">
        <f t="shared" si="11776"/>
        <v>0</v>
      </c>
      <c r="AD4204" s="26">
        <f t="shared" ref="AD4204:AD4206" si="11793">SUM(R4204:AC4204)</f>
        <v>0</v>
      </c>
      <c r="AE4204" s="46" t="str">
        <f>IFERROR(IF(AE$3=VLOOKUP($E4204,Template!$AK$5:$AM$17,3,FALSE),$AD4204*$F4204,0),"0.00")</f>
        <v>0.00</v>
      </c>
      <c r="AF4204" s="46" t="str">
        <f>IFERROR(IF(AF$3=VLOOKUP($E4204,Template!$AK$5:$AM$17,3,FALSE),$AD4204*$F4204,0),"0.00")</f>
        <v>0.00</v>
      </c>
      <c r="AG4204" s="28">
        <f t="shared" si="11778"/>
        <v>0</v>
      </c>
      <c r="AH4204" s="13" t="s">
        <v>40</v>
      </c>
      <c r="AI4204" s="13" t="s">
        <v>41</v>
      </c>
      <c r="AK4204" s="14" t="s">
        <v>70</v>
      </c>
      <c r="AL4204" s="15">
        <v>0.05</v>
      </c>
      <c r="AM4204" s="16" t="s">
        <v>3</v>
      </c>
    </row>
    <row r="4205" spans="1:39" s="3" customFormat="1" ht="13.8" x14ac:dyDescent="0.25">
      <c r="A4205" s="7" t="str">
        <f t="shared" ref="A4205:C4205" si="11794">A4204</f>
        <v>(Enter Broadcasting Company Name)</v>
      </c>
      <c r="B4205" s="7" t="str">
        <f t="shared" si="11794"/>
        <v>(Enter Call Letters)</v>
      </c>
      <c r="C4205" s="8" t="str">
        <f t="shared" si="11794"/>
        <v>(Select AM/FM)</v>
      </c>
      <c r="D4205" s="30"/>
      <c r="E4205" s="8" t="str">
        <f t="shared" si="11780"/>
        <v>(Select Station Province)</v>
      </c>
      <c r="F4205" s="9" t="str">
        <f>IFERROR(VLOOKUP(E4205,Template!$AK$5:$AL$17,2,FALSE),"")</f>
        <v/>
      </c>
      <c r="G4205" s="42" t="s">
        <v>15</v>
      </c>
      <c r="H4205" s="42" t="s">
        <v>17</v>
      </c>
      <c r="I4205" s="32" t="s">
        <v>65</v>
      </c>
      <c r="J4205" s="32" t="s">
        <v>66</v>
      </c>
      <c r="K4205" s="33">
        <f t="shared" si="11762"/>
        <v>0</v>
      </c>
      <c r="L4205" s="33">
        <f t="shared" si="11763"/>
        <v>0</v>
      </c>
      <c r="M4205" s="34">
        <f t="shared" si="11761"/>
        <v>0</v>
      </c>
      <c r="N4205" s="34">
        <f t="shared" si="11781"/>
        <v>0</v>
      </c>
      <c r="O4205" s="34">
        <f t="shared" si="11764"/>
        <v>0</v>
      </c>
      <c r="P4205" s="12" t="str">
        <f t="shared" ref="P4205:Q4205" si="11795">P4204</f>
        <v>(Select Language)</v>
      </c>
      <c r="Q4205" s="12" t="str">
        <f t="shared" si="11795"/>
        <v>(Select Usage)</v>
      </c>
      <c r="R4205" s="33">
        <f t="shared" si="11765"/>
        <v>0</v>
      </c>
      <c r="S4205" s="33">
        <f t="shared" si="11766"/>
        <v>0</v>
      </c>
      <c r="T4205" s="33">
        <f t="shared" si="11767"/>
        <v>0</v>
      </c>
      <c r="U4205" s="33">
        <f t="shared" si="11768"/>
        <v>0</v>
      </c>
      <c r="V4205" s="33">
        <f t="shared" si="11769"/>
        <v>0</v>
      </c>
      <c r="W4205" s="33">
        <f t="shared" si="11770"/>
        <v>0</v>
      </c>
      <c r="X4205" s="33">
        <f t="shared" si="11771"/>
        <v>0</v>
      </c>
      <c r="Y4205" s="33">
        <f t="shared" si="11772"/>
        <v>0</v>
      </c>
      <c r="Z4205" s="33">
        <f t="shared" si="11773"/>
        <v>0</v>
      </c>
      <c r="AA4205" s="33">
        <f t="shared" si="11774"/>
        <v>0</v>
      </c>
      <c r="AB4205" s="33">
        <f t="shared" si="11775"/>
        <v>0</v>
      </c>
      <c r="AC4205" s="33">
        <f t="shared" si="11776"/>
        <v>0</v>
      </c>
      <c r="AD4205" s="26">
        <f t="shared" si="11793"/>
        <v>0</v>
      </c>
      <c r="AE4205" s="46" t="str">
        <f>IFERROR(IF(AE$3=VLOOKUP($E4205,Template!$AK$5:$AM$17,3,FALSE),$AD4205*$F4205,0),"0.00")</f>
        <v>0.00</v>
      </c>
      <c r="AF4205" s="46" t="str">
        <f>IFERROR(IF(AF$3=VLOOKUP($E4205,Template!$AK$5:$AM$17,3,FALSE),$AD4205*$F4205,0),"0.00")</f>
        <v>0.00</v>
      </c>
      <c r="AG4205" s="28">
        <f t="shared" si="11778"/>
        <v>0</v>
      </c>
      <c r="AH4205" s="13" t="s">
        <v>40</v>
      </c>
      <c r="AI4205" s="13" t="s">
        <v>41</v>
      </c>
      <c r="AK4205" s="14" t="s">
        <v>20</v>
      </c>
      <c r="AL4205" s="15">
        <v>0.13</v>
      </c>
      <c r="AM4205" s="16" t="s">
        <v>2</v>
      </c>
    </row>
    <row r="4206" spans="1:39" s="3" customFormat="1" ht="13.8" x14ac:dyDescent="0.25">
      <c r="A4206" s="7" t="str">
        <f t="shared" ref="A4206:C4206" si="11796">A4205</f>
        <v>(Enter Broadcasting Company Name)</v>
      </c>
      <c r="B4206" s="7" t="str">
        <f t="shared" si="11796"/>
        <v>(Enter Call Letters)</v>
      </c>
      <c r="C4206" s="8" t="str">
        <f t="shared" si="11796"/>
        <v>(Select AM/FM)</v>
      </c>
      <c r="D4206" s="30"/>
      <c r="E4206" s="8" t="str">
        <f t="shared" si="11780"/>
        <v>(Select Station Province)</v>
      </c>
      <c r="F4206" s="9" t="str">
        <f>IFERROR(VLOOKUP(E4206,Template!$AK$5:$AL$17,2,FALSE),"")</f>
        <v/>
      </c>
      <c r="G4206" s="42" t="s">
        <v>16</v>
      </c>
      <c r="H4206" s="42" t="s">
        <v>18</v>
      </c>
      <c r="I4206" s="32" t="s">
        <v>65</v>
      </c>
      <c r="J4206" s="32" t="s">
        <v>66</v>
      </c>
      <c r="K4206" s="33">
        <f t="shared" si="11762"/>
        <v>0</v>
      </c>
      <c r="L4206" s="33">
        <f t="shared" si="11763"/>
        <v>0</v>
      </c>
      <c r="M4206" s="34">
        <f t="shared" si="11761"/>
        <v>0</v>
      </c>
      <c r="N4206" s="34">
        <f t="shared" si="11781"/>
        <v>0</v>
      </c>
      <c r="O4206" s="34">
        <f t="shared" si="11764"/>
        <v>0</v>
      </c>
      <c r="P4206" s="12" t="str">
        <f t="shared" ref="P4206:Q4206" si="11797">P4205</f>
        <v>(Select Language)</v>
      </c>
      <c r="Q4206" s="12" t="str">
        <f t="shared" si="11797"/>
        <v>(Select Usage)</v>
      </c>
      <c r="R4206" s="33">
        <f t="shared" si="11765"/>
        <v>0</v>
      </c>
      <c r="S4206" s="33">
        <f t="shared" si="11766"/>
        <v>0</v>
      </c>
      <c r="T4206" s="33">
        <f t="shared" si="11767"/>
        <v>0</v>
      </c>
      <c r="U4206" s="33">
        <f t="shared" si="11768"/>
        <v>0</v>
      </c>
      <c r="V4206" s="33">
        <f t="shared" si="11769"/>
        <v>0</v>
      </c>
      <c r="W4206" s="33">
        <f t="shared" si="11770"/>
        <v>0</v>
      </c>
      <c r="X4206" s="33">
        <f t="shared" si="11771"/>
        <v>0</v>
      </c>
      <c r="Y4206" s="33">
        <f t="shared" si="11772"/>
        <v>0</v>
      </c>
      <c r="Z4206" s="33">
        <f t="shared" si="11773"/>
        <v>0</v>
      </c>
      <c r="AA4206" s="33">
        <f t="shared" si="11774"/>
        <v>0</v>
      </c>
      <c r="AB4206" s="33">
        <f t="shared" si="11775"/>
        <v>0</v>
      </c>
      <c r="AC4206" s="33">
        <f t="shared" si="11776"/>
        <v>0</v>
      </c>
      <c r="AD4206" s="26">
        <f t="shared" si="11793"/>
        <v>0</v>
      </c>
      <c r="AE4206" s="46" t="str">
        <f>IFERROR(IF(AE$3=VLOOKUP($E4206,Template!$AK$5:$AM$17,3,FALSE),$AD4206*$F4206,0),"0.00")</f>
        <v>0.00</v>
      </c>
      <c r="AF4206" s="46" t="str">
        <f>IFERROR(IF(AF$3=VLOOKUP($E4206,Template!$AK$5:$AM$17,3,FALSE),$AD4206*$F4206,0),"0.00")</f>
        <v>0.00</v>
      </c>
      <c r="AG4206" s="28">
        <f t="shared" si="11778"/>
        <v>0</v>
      </c>
      <c r="AH4206" s="13" t="s">
        <v>40</v>
      </c>
      <c r="AI4206" s="13" t="s">
        <v>41</v>
      </c>
      <c r="AK4206" s="14" t="s">
        <v>69</v>
      </c>
      <c r="AL4206" s="15">
        <v>0.15</v>
      </c>
      <c r="AM4206" s="16" t="s">
        <v>2</v>
      </c>
    </row>
    <row r="4207" spans="1:39" s="3" customFormat="1" ht="13.8" x14ac:dyDescent="0.25">
      <c r="A4207" s="7" t="str">
        <f t="shared" ref="A4207:C4207" si="11798">A4206</f>
        <v>(Enter Broadcasting Company Name)</v>
      </c>
      <c r="B4207" s="7" t="str">
        <f t="shared" si="11798"/>
        <v>(Enter Call Letters)</v>
      </c>
      <c r="C4207" s="8" t="str">
        <f t="shared" si="11798"/>
        <v>(Select AM/FM)</v>
      </c>
      <c r="D4207" s="30"/>
      <c r="E4207" s="8" t="str">
        <f t="shared" si="11780"/>
        <v>(Select Station Province)</v>
      </c>
      <c r="F4207" s="9" t="str">
        <f>IFERROR(VLOOKUP(E4207,Template!$AK$5:$AL$17,2,FALSE),"")</f>
        <v/>
      </c>
      <c r="G4207" s="42" t="s">
        <v>17</v>
      </c>
      <c r="H4207" s="42" t="s">
        <v>7</v>
      </c>
      <c r="I4207" s="32" t="s">
        <v>65</v>
      </c>
      <c r="J4207" s="32" t="s">
        <v>66</v>
      </c>
      <c r="K4207" s="33">
        <f t="shared" si="11762"/>
        <v>0</v>
      </c>
      <c r="L4207" s="33">
        <f t="shared" si="11763"/>
        <v>0</v>
      </c>
      <c r="M4207" s="34">
        <f t="shared" si="11761"/>
        <v>0</v>
      </c>
      <c r="N4207" s="34">
        <f t="shared" si="11781"/>
        <v>0</v>
      </c>
      <c r="O4207" s="34">
        <f t="shared" si="11764"/>
        <v>0</v>
      </c>
      <c r="P4207" s="12" t="str">
        <f t="shared" ref="P4207:Q4207" si="11799">P4206</f>
        <v>(Select Language)</v>
      </c>
      <c r="Q4207" s="12" t="str">
        <f t="shared" si="11799"/>
        <v>(Select Usage)</v>
      </c>
      <c r="R4207" s="33">
        <f t="shared" si="11765"/>
        <v>0</v>
      </c>
      <c r="S4207" s="33">
        <f t="shared" si="11766"/>
        <v>0</v>
      </c>
      <c r="T4207" s="33">
        <f t="shared" si="11767"/>
        <v>0</v>
      </c>
      <c r="U4207" s="33">
        <f t="shared" si="11768"/>
        <v>0</v>
      </c>
      <c r="V4207" s="33">
        <f t="shared" si="11769"/>
        <v>0</v>
      </c>
      <c r="W4207" s="33">
        <f t="shared" si="11770"/>
        <v>0</v>
      </c>
      <c r="X4207" s="33">
        <f t="shared" si="11771"/>
        <v>0</v>
      </c>
      <c r="Y4207" s="33">
        <f t="shared" si="11772"/>
        <v>0</v>
      </c>
      <c r="Z4207" s="33">
        <f t="shared" si="11773"/>
        <v>0</v>
      </c>
      <c r="AA4207" s="33">
        <f t="shared" si="11774"/>
        <v>0</v>
      </c>
      <c r="AB4207" s="33">
        <f t="shared" si="11775"/>
        <v>0</v>
      </c>
      <c r="AC4207" s="33">
        <f t="shared" si="11776"/>
        <v>0</v>
      </c>
      <c r="AD4207" s="26">
        <f>SUM(R4207:AC4207)</f>
        <v>0</v>
      </c>
      <c r="AE4207" s="46" t="str">
        <f>IFERROR(IF(AE$3=VLOOKUP($E4207,Template!$AK$5:$AM$17,3,FALSE),$AD4207*$F4207,0),"0.00")</f>
        <v>0.00</v>
      </c>
      <c r="AF4207" s="46" t="str">
        <f>IFERROR(IF(AF$3=VLOOKUP($E4207,Template!$AK$5:$AM$17,3,FALSE),$AD4207*$F4207,0),"0.00")</f>
        <v>0.00</v>
      </c>
      <c r="AG4207" s="28">
        <f t="shared" si="11778"/>
        <v>0</v>
      </c>
      <c r="AH4207" s="13" t="s">
        <v>40</v>
      </c>
      <c r="AI4207" s="13" t="s">
        <v>41</v>
      </c>
      <c r="AK4207" s="14" t="s">
        <v>29</v>
      </c>
      <c r="AL4207" s="15">
        <v>0.05</v>
      </c>
      <c r="AM4207" s="16" t="s">
        <v>3</v>
      </c>
    </row>
    <row r="4208" spans="1:39" s="3" customFormat="1" ht="13.8" x14ac:dyDescent="0.25">
      <c r="A4208" s="7" t="str">
        <f t="shared" ref="A4208:C4208" si="11800">A4207</f>
        <v>(Enter Broadcasting Company Name)</v>
      </c>
      <c r="B4208" s="7" t="str">
        <f t="shared" si="11800"/>
        <v>(Enter Call Letters)</v>
      </c>
      <c r="C4208" s="8" t="str">
        <f t="shared" si="11800"/>
        <v>(Select AM/FM)</v>
      </c>
      <c r="D4208" s="30"/>
      <c r="E4208" s="8" t="str">
        <f t="shared" si="11780"/>
        <v>(Select Station Province)</v>
      </c>
      <c r="F4208" s="9" t="str">
        <f>IFERROR(VLOOKUP(E4208,Template!$AK$5:$AL$17,2,FALSE),"")</f>
        <v/>
      </c>
      <c r="G4208" s="42" t="s">
        <v>18</v>
      </c>
      <c r="H4208" s="43" t="s">
        <v>8</v>
      </c>
      <c r="I4208" s="32" t="s">
        <v>65</v>
      </c>
      <c r="J4208" s="32" t="s">
        <v>66</v>
      </c>
      <c r="K4208" s="33">
        <f t="shared" si="11762"/>
        <v>0</v>
      </c>
      <c r="L4208" s="33">
        <f t="shared" si="11763"/>
        <v>0</v>
      </c>
      <c r="M4208" s="34">
        <f t="shared" si="11761"/>
        <v>0</v>
      </c>
      <c r="N4208" s="34">
        <f t="shared" si="11781"/>
        <v>0</v>
      </c>
      <c r="O4208" s="34">
        <f t="shared" si="11764"/>
        <v>0</v>
      </c>
      <c r="P4208" s="12" t="str">
        <f t="shared" ref="P4208:Q4208" si="11801">P4207</f>
        <v>(Select Language)</v>
      </c>
      <c r="Q4208" s="12" t="str">
        <f t="shared" si="11801"/>
        <v>(Select Usage)</v>
      </c>
      <c r="R4208" s="33">
        <f t="shared" si="11765"/>
        <v>0</v>
      </c>
      <c r="S4208" s="33">
        <f t="shared" si="11766"/>
        <v>0</v>
      </c>
      <c r="T4208" s="33">
        <f t="shared" si="11767"/>
        <v>0</v>
      </c>
      <c r="U4208" s="33">
        <f t="shared" si="11768"/>
        <v>0</v>
      </c>
      <c r="V4208" s="33">
        <f t="shared" si="11769"/>
        <v>0</v>
      </c>
      <c r="W4208" s="33">
        <f t="shared" si="11770"/>
        <v>0</v>
      </c>
      <c r="X4208" s="33">
        <f t="shared" si="11771"/>
        <v>0</v>
      </c>
      <c r="Y4208" s="33">
        <f t="shared" si="11772"/>
        <v>0</v>
      </c>
      <c r="Z4208" s="33">
        <f t="shared" si="11773"/>
        <v>0</v>
      </c>
      <c r="AA4208" s="33">
        <f t="shared" si="11774"/>
        <v>0</v>
      </c>
      <c r="AB4208" s="33">
        <f t="shared" si="11775"/>
        <v>0</v>
      </c>
      <c r="AC4208" s="33">
        <f t="shared" si="11776"/>
        <v>0</v>
      </c>
      <c r="AD4208" s="26">
        <f t="shared" ref="AD4208" si="11802">SUM(R4208:AC4208)</f>
        <v>0</v>
      </c>
      <c r="AE4208" s="46" t="str">
        <f>IFERROR(IF(AE$3=VLOOKUP($E4208,Template!$AK$5:$AM$17,3,FALSE),$AD4208*$F4208,0),"0.00")</f>
        <v>0.00</v>
      </c>
      <c r="AF4208" s="46" t="str">
        <f>IFERROR(IF(AF$3=VLOOKUP($E4208,Template!$AK$5:$AM$17,3,FALSE),$AD4208*$F4208,0),"0.00")</f>
        <v>0.00</v>
      </c>
      <c r="AG4208" s="28">
        <f t="shared" si="11778"/>
        <v>0</v>
      </c>
      <c r="AH4208" s="13" t="s">
        <v>40</v>
      </c>
      <c r="AI4208" s="13" t="s">
        <v>41</v>
      </c>
      <c r="AK4208" s="14" t="s">
        <v>21</v>
      </c>
      <c r="AL4208" s="15">
        <v>0.05</v>
      </c>
      <c r="AM4208" s="16" t="s">
        <v>3</v>
      </c>
    </row>
    <row r="4209" spans="1:39" ht="13.8" x14ac:dyDescent="0.25">
      <c r="A4209" s="19" t="s">
        <v>4</v>
      </c>
      <c r="B4209" s="19"/>
      <c r="C4209" s="20"/>
      <c r="D4209" s="20"/>
      <c r="E4209" s="20"/>
      <c r="F4209" s="20"/>
      <c r="G4209" s="44"/>
      <c r="H4209" s="44"/>
      <c r="I4209" s="21">
        <f t="shared" ref="I4209:K4209" si="11803">SUM(I4197:I4208)</f>
        <v>0</v>
      </c>
      <c r="J4209" s="21">
        <f t="shared" si="11803"/>
        <v>0</v>
      </c>
      <c r="K4209" s="21">
        <f t="shared" si="11803"/>
        <v>0</v>
      </c>
      <c r="L4209" s="21">
        <f>L4208</f>
        <v>0</v>
      </c>
      <c r="M4209" s="21">
        <f>SUM(M4197:M4208)</f>
        <v>0</v>
      </c>
      <c r="N4209" s="21">
        <f t="shared" ref="N4209:O4209" si="11804">SUM(N4197:N4208)</f>
        <v>0</v>
      </c>
      <c r="O4209" s="21">
        <f t="shared" si="11804"/>
        <v>0</v>
      </c>
      <c r="P4209" s="21"/>
      <c r="Q4209" s="22"/>
      <c r="R4209" s="21">
        <f t="shared" ref="R4209:AI4209" si="11805">SUM(R4197:R4208)</f>
        <v>0</v>
      </c>
      <c r="S4209" s="21">
        <f t="shared" si="11805"/>
        <v>0</v>
      </c>
      <c r="T4209" s="21">
        <f t="shared" si="11805"/>
        <v>0</v>
      </c>
      <c r="U4209" s="21">
        <f t="shared" si="11805"/>
        <v>0</v>
      </c>
      <c r="V4209" s="21">
        <f t="shared" si="11805"/>
        <v>0</v>
      </c>
      <c r="W4209" s="21">
        <f t="shared" si="11805"/>
        <v>0</v>
      </c>
      <c r="X4209" s="21">
        <f t="shared" si="11805"/>
        <v>0</v>
      </c>
      <c r="Y4209" s="21">
        <f t="shared" si="11805"/>
        <v>0</v>
      </c>
      <c r="Z4209" s="21">
        <f t="shared" si="11805"/>
        <v>0</v>
      </c>
      <c r="AA4209" s="21">
        <f t="shared" si="11805"/>
        <v>0</v>
      </c>
      <c r="AB4209" s="21">
        <f t="shared" si="11805"/>
        <v>0</v>
      </c>
      <c r="AC4209" s="21">
        <f t="shared" si="11805"/>
        <v>0</v>
      </c>
      <c r="AD4209" s="27">
        <f t="shared" si="11805"/>
        <v>0</v>
      </c>
      <c r="AE4209" s="21">
        <f t="shared" si="11805"/>
        <v>0</v>
      </c>
      <c r="AF4209" s="21">
        <f t="shared" si="11805"/>
        <v>0</v>
      </c>
      <c r="AG4209" s="27">
        <f t="shared" si="11805"/>
        <v>0</v>
      </c>
      <c r="AH4209" s="21">
        <f t="shared" si="11805"/>
        <v>0</v>
      </c>
      <c r="AI4209" s="21">
        <f t="shared" si="11805"/>
        <v>0</v>
      </c>
      <c r="AK4209" s="14" t="s">
        <v>71</v>
      </c>
      <c r="AL4209" s="15">
        <v>0.05</v>
      </c>
      <c r="AM4209" s="16" t="s">
        <v>3</v>
      </c>
    </row>
    <row r="4210" spans="1:39" x14ac:dyDescent="0.25">
      <c r="A4210" s="2"/>
      <c r="G4210" s="2"/>
      <c r="H4210" s="2"/>
      <c r="O4210" s="2"/>
      <c r="P4210" s="2"/>
    </row>
    <row r="4211" spans="1:39" ht="42" customHeight="1" x14ac:dyDescent="0.25">
      <c r="A4211" s="223" t="s">
        <v>63</v>
      </c>
      <c r="B4211" s="223" t="s">
        <v>43</v>
      </c>
      <c r="C4211" s="224" t="s">
        <v>19</v>
      </c>
      <c r="D4211" s="226"/>
      <c r="E4211" s="223" t="s">
        <v>14</v>
      </c>
      <c r="F4211" s="223" t="s">
        <v>38</v>
      </c>
      <c r="G4211" s="223" t="s">
        <v>1</v>
      </c>
      <c r="H4211" s="223" t="s">
        <v>5</v>
      </c>
      <c r="I4211" s="225" t="s">
        <v>31</v>
      </c>
      <c r="J4211" s="225" t="s">
        <v>32</v>
      </c>
      <c r="K4211" s="225" t="s">
        <v>48</v>
      </c>
      <c r="L4211" s="225" t="s">
        <v>0</v>
      </c>
      <c r="M4211" s="4" t="s">
        <v>45</v>
      </c>
      <c r="N4211" s="4" t="s">
        <v>46</v>
      </c>
      <c r="O4211" s="4" t="s">
        <v>47</v>
      </c>
      <c r="P4211" s="225" t="s">
        <v>50</v>
      </c>
      <c r="Q4211" s="225" t="s">
        <v>33</v>
      </c>
      <c r="R4211" s="4" t="s">
        <v>51</v>
      </c>
      <c r="S4211" s="4" t="s">
        <v>52</v>
      </c>
      <c r="T4211" s="4" t="s">
        <v>53</v>
      </c>
      <c r="U4211" s="4" t="s">
        <v>54</v>
      </c>
      <c r="V4211" s="4" t="s">
        <v>55</v>
      </c>
      <c r="W4211" s="4" t="s">
        <v>56</v>
      </c>
      <c r="X4211" s="4" t="s">
        <v>57</v>
      </c>
      <c r="Y4211" s="4" t="s">
        <v>58</v>
      </c>
      <c r="Z4211" s="4" t="s">
        <v>59</v>
      </c>
      <c r="AA4211" s="4" t="s">
        <v>62</v>
      </c>
      <c r="AB4211" s="4" t="s">
        <v>60</v>
      </c>
      <c r="AC4211" s="4" t="s">
        <v>61</v>
      </c>
      <c r="AD4211" s="233" t="s">
        <v>34</v>
      </c>
      <c r="AE4211" s="231" t="s">
        <v>2</v>
      </c>
      <c r="AF4211" s="231" t="s">
        <v>3</v>
      </c>
      <c r="AG4211" s="233" t="s">
        <v>35</v>
      </c>
      <c r="AH4211" s="223" t="s">
        <v>36</v>
      </c>
      <c r="AI4211" s="223" t="s">
        <v>37</v>
      </c>
      <c r="AK4211" s="229" t="s">
        <v>30</v>
      </c>
      <c r="AL4211" s="229"/>
      <c r="AM4211" s="229"/>
    </row>
    <row r="4212" spans="1:39" s="6" customFormat="1" ht="35.25" customHeight="1" x14ac:dyDescent="0.3">
      <c r="A4212" s="224"/>
      <c r="B4212" s="224"/>
      <c r="C4212" s="224"/>
      <c r="D4212" s="227"/>
      <c r="E4212" s="223"/>
      <c r="F4212" s="223"/>
      <c r="G4212" s="223"/>
      <c r="H4212" s="223"/>
      <c r="I4212" s="230"/>
      <c r="J4212" s="230"/>
      <c r="K4212" s="230"/>
      <c r="L4212" s="230"/>
      <c r="M4212" s="5">
        <v>0</v>
      </c>
      <c r="N4212" s="5">
        <v>625000</v>
      </c>
      <c r="O4212" s="5">
        <v>1250000</v>
      </c>
      <c r="P4212" s="225"/>
      <c r="Q4212" s="225"/>
      <c r="R4212" s="29">
        <v>4.95E-4</v>
      </c>
      <c r="S4212" s="29">
        <v>9.5200000000000005E-4</v>
      </c>
      <c r="T4212" s="29">
        <v>1.5900000000000001E-3</v>
      </c>
      <c r="U4212" s="29">
        <v>1.1169999999999999E-3</v>
      </c>
      <c r="V4212" s="29">
        <v>2.189E-3</v>
      </c>
      <c r="W4212" s="29">
        <v>4.5430000000000002E-3</v>
      </c>
      <c r="X4212" s="29">
        <v>8.8199999999999997E-4</v>
      </c>
      <c r="Y4212" s="29">
        <v>1.6949999999999999E-3</v>
      </c>
      <c r="Z4212" s="29">
        <v>2.8319999999999999E-3</v>
      </c>
      <c r="AA4212" s="29">
        <v>1.9889999999999999E-3</v>
      </c>
      <c r="AB4212" s="29">
        <v>3.8999999999999998E-3</v>
      </c>
      <c r="AC4212" s="29">
        <v>8.0949999999999998E-3</v>
      </c>
      <c r="AD4212" s="233"/>
      <c r="AE4212" s="232"/>
      <c r="AF4212" s="232"/>
      <c r="AG4212" s="234"/>
      <c r="AH4212" s="223"/>
      <c r="AI4212" s="223"/>
      <c r="AK4212" s="229"/>
      <c r="AL4212" s="229"/>
      <c r="AM4212" s="229"/>
    </row>
    <row r="4213" spans="1:39" s="3" customFormat="1" ht="13.8" x14ac:dyDescent="0.25">
      <c r="A4213" s="7" t="s">
        <v>44</v>
      </c>
      <c r="B4213" s="7" t="s">
        <v>42</v>
      </c>
      <c r="C4213" s="8" t="s">
        <v>39</v>
      </c>
      <c r="D4213" s="30"/>
      <c r="E4213" s="8" t="s">
        <v>64</v>
      </c>
      <c r="F4213" s="9" t="str">
        <f>IFERROR(VLOOKUP(E4213,Template!$AK$5:$AL$17,2,FALSE),"")</f>
        <v/>
      </c>
      <c r="G4213" s="41" t="s">
        <v>7</v>
      </c>
      <c r="H4213" s="41" t="s">
        <v>6</v>
      </c>
      <c r="I4213" s="32" t="s">
        <v>65</v>
      </c>
      <c r="J4213" s="32" t="s">
        <v>66</v>
      </c>
      <c r="K4213" s="33">
        <f>IFERROR(I4213+J4213,0)</f>
        <v>0</v>
      </c>
      <c r="L4213" s="33">
        <f>IFERROR(K4213,"")</f>
        <v>0</v>
      </c>
      <c r="M4213" s="34">
        <f t="shared" ref="M4213:M4224" si="11806">IF(L4213&lt;=$N$4,K4213,IF(L4212&gt;$N$4,0,$N$4-L4212))</f>
        <v>0</v>
      </c>
      <c r="N4213" s="34">
        <f>IF(AND(L4213&gt;$N$4,L4213&lt;=$O$4),K4213-M4213,IF(AND(L4212&gt;$N$4,L4212&lt;=$O$4),$O$4-L4212,IF(L4212&gt;$O$4,0,IF(L4213&lt;$N$4,0,MIN(L4213-$N$4,$N$4)))))</f>
        <v>0</v>
      </c>
      <c r="O4213" s="34">
        <f>IF(L4213&gt;$O$4,K4213-M4213-N4213,0)</f>
        <v>0</v>
      </c>
      <c r="P4213" s="12" t="s">
        <v>94</v>
      </c>
      <c r="Q4213" s="12" t="s">
        <v>68</v>
      </c>
      <c r="R4213" s="33">
        <f>IF(AND($Q4213="LOW",$P4213="French"),M4213*R$4,0)</f>
        <v>0</v>
      </c>
      <c r="S4213" s="33">
        <f>IF(AND($Q4213="LOW",$P4213="French"),N4213*S$4,0)</f>
        <v>0</v>
      </c>
      <c r="T4213" s="33">
        <f>IF(AND($Q4213="LOW",$P4213="French"),O4213*T$4,0)</f>
        <v>0</v>
      </c>
      <c r="U4213" s="33">
        <f>IF(AND($Q4213="HIGH",$P4213="French"),M4213*U$4,0)</f>
        <v>0</v>
      </c>
      <c r="V4213" s="33">
        <f>IF(AND($Q4213="HIGH",$P4213="French"),N4213*V$4,0)</f>
        <v>0</v>
      </c>
      <c r="W4213" s="33">
        <f>IF(AND($Q4213="HIGH",$P4213="French"),O4213*W$4,0)</f>
        <v>0</v>
      </c>
      <c r="X4213" s="33">
        <f>IF(AND($Q4213="LOW",$P4213="English"),M4213*X$4,0)</f>
        <v>0</v>
      </c>
      <c r="Y4213" s="33">
        <f>IF(AND($Q4213="LOW",$P4213="English"),N4213*Y$4,0)</f>
        <v>0</v>
      </c>
      <c r="Z4213" s="33">
        <f>IF(AND($Q4213="LOW",$P4213="English"),O4213*Z$4,0)</f>
        <v>0</v>
      </c>
      <c r="AA4213" s="33">
        <f>IF(AND($Q4213="HIGH",$P4213="English"),M4213*AA$4,0)</f>
        <v>0</v>
      </c>
      <c r="AB4213" s="33">
        <f>IF(AND($Q4213="HIGH",$P4213="English"),N4213*AB$4,0)</f>
        <v>0</v>
      </c>
      <c r="AC4213" s="33">
        <f>IF(AND($Q4213="HIGH",$P4213="English"),O4213*AC$4,0)</f>
        <v>0</v>
      </c>
      <c r="AD4213" s="26">
        <f>SUM(R4213:AC4213)</f>
        <v>0</v>
      </c>
      <c r="AE4213" s="46" t="str">
        <f>IFERROR(IF(AE$3=VLOOKUP($E4213,Template!$AK$5:$AM$17,3,FALSE),$AD4213*$F4213,0),"0.00")</f>
        <v>0.00</v>
      </c>
      <c r="AF4213" s="46" t="str">
        <f>IFERROR(IF(AF$3=VLOOKUP($E4213,Template!$AK$5:$AM$17,3,FALSE),$AD4213*$F4213,0),"0.00")</f>
        <v>0.00</v>
      </c>
      <c r="AG4213" s="28">
        <f>SUM(AD4213:AF4213)</f>
        <v>0</v>
      </c>
      <c r="AH4213" s="13" t="s">
        <v>40</v>
      </c>
      <c r="AI4213" s="13" t="s">
        <v>41</v>
      </c>
      <c r="AK4213" s="14" t="s">
        <v>25</v>
      </c>
      <c r="AL4213" s="15">
        <v>0.05</v>
      </c>
      <c r="AM4213" s="16" t="s">
        <v>3</v>
      </c>
    </row>
    <row r="4214" spans="1:39" s="3" customFormat="1" ht="13.8" x14ac:dyDescent="0.25">
      <c r="A4214" s="7" t="str">
        <f>A4213</f>
        <v>(Enter Broadcasting Company Name)</v>
      </c>
      <c r="B4214" s="7" t="str">
        <f>B4213</f>
        <v>(Enter Call Letters)</v>
      </c>
      <c r="C4214" s="8" t="str">
        <f>C4213</f>
        <v>(Select AM/FM)</v>
      </c>
      <c r="D4214" s="30"/>
      <c r="E4214" s="8" t="str">
        <f>E4213</f>
        <v>(Select Station Province)</v>
      </c>
      <c r="F4214" s="9" t="str">
        <f>IFERROR(VLOOKUP(E4214,Template!$AK$5:$AL$17,2,FALSE),"")</f>
        <v/>
      </c>
      <c r="G4214" s="42" t="s">
        <v>8</v>
      </c>
      <c r="H4214" s="42" t="s">
        <v>9</v>
      </c>
      <c r="I4214" s="32" t="s">
        <v>65</v>
      </c>
      <c r="J4214" s="32" t="s">
        <v>66</v>
      </c>
      <c r="K4214" s="33">
        <f t="shared" ref="K4214:K4224" si="11807">IFERROR(I4214+J4214,0)</f>
        <v>0</v>
      </c>
      <c r="L4214" s="33">
        <f t="shared" ref="L4214:L4224" si="11808">IFERROR(L4213+K4214,"")</f>
        <v>0</v>
      </c>
      <c r="M4214" s="34">
        <f t="shared" si="11806"/>
        <v>0</v>
      </c>
      <c r="N4214" s="34">
        <f>IF(AND(L4214&gt;$N$4,L4214&lt;=$O$4),K4214-M4214,IF(AND(L4213&gt;$N$4,L4213&lt;=$O$4),$O$4-L4213,IF(L4213&gt;$O$4,0,IF(L4214&lt;$N$4,0,MIN(L4214-$N$4,$N$4)))))</f>
        <v>0</v>
      </c>
      <c r="O4214" s="34">
        <f t="shared" ref="O4214:O4224" si="11809">IF(L4214&gt;$O$4,K4214-M4214-N4214,0)</f>
        <v>0</v>
      </c>
      <c r="P4214" s="12" t="str">
        <f>P4213</f>
        <v>(Select Language)</v>
      </c>
      <c r="Q4214" s="12" t="str">
        <f>Q4213</f>
        <v>(Select Usage)</v>
      </c>
      <c r="R4214" s="33">
        <f t="shared" ref="R4214:R4224" si="11810">IF(AND($Q4214="LOW",$P4214="French"),M4214*R$4,0)</f>
        <v>0</v>
      </c>
      <c r="S4214" s="33">
        <f t="shared" ref="S4214:S4224" si="11811">IF(AND($Q4214="LOW",$P4214="French"),N4214*S$4,0)</f>
        <v>0</v>
      </c>
      <c r="T4214" s="33">
        <f t="shared" ref="T4214:T4224" si="11812">IF(AND($Q4214="LOW",$P4214="French"),O4214*T$4,0)</f>
        <v>0</v>
      </c>
      <c r="U4214" s="33">
        <f t="shared" ref="U4214:U4224" si="11813">IF(AND($Q4214="HIGH",$P4214="French"),M4214*U$4,0)</f>
        <v>0</v>
      </c>
      <c r="V4214" s="33">
        <f t="shared" ref="V4214:V4224" si="11814">IF(AND($Q4214="HIGH",$P4214="French"),N4214*V$4,0)</f>
        <v>0</v>
      </c>
      <c r="W4214" s="33">
        <f t="shared" ref="W4214:W4224" si="11815">IF(AND($Q4214="HIGH",$P4214="French"),O4214*W$4,0)</f>
        <v>0</v>
      </c>
      <c r="X4214" s="33">
        <f t="shared" ref="X4214:X4224" si="11816">IF(AND($Q4214="LOW",$P4214="English"),M4214*X$4,0)</f>
        <v>0</v>
      </c>
      <c r="Y4214" s="33">
        <f t="shared" ref="Y4214:Y4224" si="11817">IF(AND($Q4214="LOW",$P4214="English"),N4214*Y$4,0)</f>
        <v>0</v>
      </c>
      <c r="Z4214" s="33">
        <f t="shared" ref="Z4214:Z4224" si="11818">IF(AND($Q4214="LOW",$P4214="English"),O4214*Z$4,0)</f>
        <v>0</v>
      </c>
      <c r="AA4214" s="33">
        <f t="shared" ref="AA4214:AA4224" si="11819">IF(AND($Q4214="HIGH",$P4214="English"),M4214*AA$4,0)</f>
        <v>0</v>
      </c>
      <c r="AB4214" s="33">
        <f t="shared" ref="AB4214:AB4224" si="11820">IF(AND($Q4214="HIGH",$P4214="English"),N4214*AB$4,0)</f>
        <v>0</v>
      </c>
      <c r="AC4214" s="33">
        <f t="shared" ref="AC4214:AC4224" si="11821">IF(AND($Q4214="HIGH",$P4214="English"),O4214*AC$4,0)</f>
        <v>0</v>
      </c>
      <c r="AD4214" s="26">
        <f t="shared" ref="AD4214:AD4218" si="11822">SUM(R4214:AC4214)</f>
        <v>0</v>
      </c>
      <c r="AE4214" s="46" t="str">
        <f>IFERROR(IF(AE$3=VLOOKUP($E4214,Template!$AK$5:$AM$17,3,FALSE),$AD4214*$F4214,0),"0.00")</f>
        <v>0.00</v>
      </c>
      <c r="AF4214" s="46" t="str">
        <f>IFERROR(IF(AF$3=VLOOKUP($E4214,Template!$AK$5:$AM$17,3,FALSE),$AD4214*$F4214,0),"0.00")</f>
        <v>0.00</v>
      </c>
      <c r="AG4214" s="28">
        <f t="shared" ref="AG4214:AG4224" si="11823">SUM(AD4214:AF4214)</f>
        <v>0</v>
      </c>
      <c r="AH4214" s="13" t="s">
        <v>40</v>
      </c>
      <c r="AI4214" s="13" t="s">
        <v>41</v>
      </c>
      <c r="AK4214" s="14" t="s">
        <v>23</v>
      </c>
      <c r="AL4214" s="15">
        <v>0.05</v>
      </c>
      <c r="AM4214" s="16" t="s">
        <v>3</v>
      </c>
    </row>
    <row r="4215" spans="1:39" s="3" customFormat="1" ht="13.8" x14ac:dyDescent="0.25">
      <c r="A4215" s="7" t="str">
        <f t="shared" ref="A4215:C4215" si="11824">A4214</f>
        <v>(Enter Broadcasting Company Name)</v>
      </c>
      <c r="B4215" s="7" t="str">
        <f t="shared" si="11824"/>
        <v>(Enter Call Letters)</v>
      </c>
      <c r="C4215" s="8" t="str">
        <f t="shared" si="11824"/>
        <v>(Select AM/FM)</v>
      </c>
      <c r="D4215" s="30"/>
      <c r="E4215" s="8" t="str">
        <f t="shared" ref="E4215:E4224" si="11825">E4214</f>
        <v>(Select Station Province)</v>
      </c>
      <c r="F4215" s="9" t="str">
        <f>IFERROR(VLOOKUP(E4215,Template!$AK$5:$AL$17,2,FALSE),"")</f>
        <v/>
      </c>
      <c r="G4215" s="42" t="s">
        <v>6</v>
      </c>
      <c r="H4215" s="42" t="s">
        <v>10</v>
      </c>
      <c r="I4215" s="32" t="s">
        <v>65</v>
      </c>
      <c r="J4215" s="32" t="s">
        <v>66</v>
      </c>
      <c r="K4215" s="33">
        <f t="shared" si="11807"/>
        <v>0</v>
      </c>
      <c r="L4215" s="33">
        <f t="shared" si="11808"/>
        <v>0</v>
      </c>
      <c r="M4215" s="34">
        <f t="shared" si="11806"/>
        <v>0</v>
      </c>
      <c r="N4215" s="34">
        <f t="shared" ref="N4215:N4224" si="11826">IF(AND(L4215&gt;$N$4,L4215&lt;=$O$4),K4215-M4215,IF(AND(L4214&gt;$N$4,L4214&lt;=$O$4),$O$4-L4214,IF(L4214&gt;$O$4,0,IF(L4215&lt;$N$4,0,MIN(L4215-$N$4,$N$4)))))</f>
        <v>0</v>
      </c>
      <c r="O4215" s="34">
        <f t="shared" si="11809"/>
        <v>0</v>
      </c>
      <c r="P4215" s="12" t="str">
        <f t="shared" ref="P4215:Q4215" si="11827">P4214</f>
        <v>(Select Language)</v>
      </c>
      <c r="Q4215" s="12" t="str">
        <f t="shared" si="11827"/>
        <v>(Select Usage)</v>
      </c>
      <c r="R4215" s="33">
        <f t="shared" si="11810"/>
        <v>0</v>
      </c>
      <c r="S4215" s="33">
        <f t="shared" si="11811"/>
        <v>0</v>
      </c>
      <c r="T4215" s="33">
        <f t="shared" si="11812"/>
        <v>0</v>
      </c>
      <c r="U4215" s="33">
        <f t="shared" si="11813"/>
        <v>0</v>
      </c>
      <c r="V4215" s="33">
        <f t="shared" si="11814"/>
        <v>0</v>
      </c>
      <c r="W4215" s="33">
        <f t="shared" si="11815"/>
        <v>0</v>
      </c>
      <c r="X4215" s="33">
        <f t="shared" si="11816"/>
        <v>0</v>
      </c>
      <c r="Y4215" s="33">
        <f t="shared" si="11817"/>
        <v>0</v>
      </c>
      <c r="Z4215" s="33">
        <f t="shared" si="11818"/>
        <v>0</v>
      </c>
      <c r="AA4215" s="33">
        <f t="shared" si="11819"/>
        <v>0</v>
      </c>
      <c r="AB4215" s="33">
        <f t="shared" si="11820"/>
        <v>0</v>
      </c>
      <c r="AC4215" s="33">
        <f t="shared" si="11821"/>
        <v>0</v>
      </c>
      <c r="AD4215" s="26">
        <f t="shared" si="11822"/>
        <v>0</v>
      </c>
      <c r="AE4215" s="46" t="str">
        <f>IFERROR(IF(AE$3=VLOOKUP($E4215,Template!$AK$5:$AM$17,3,FALSE),$AD4215*$F4215,0),"0.00")</f>
        <v>0.00</v>
      </c>
      <c r="AF4215" s="46" t="str">
        <f>IFERROR(IF(AF$3=VLOOKUP($E4215,Template!$AK$5:$AM$17,3,FALSE),$AD4215*$F4215,0),"0.00")</f>
        <v>0.00</v>
      </c>
      <c r="AG4215" s="28">
        <f t="shared" si="11823"/>
        <v>0</v>
      </c>
      <c r="AH4215" s="13" t="s">
        <v>40</v>
      </c>
      <c r="AI4215" s="13" t="s">
        <v>41</v>
      </c>
      <c r="AK4215" s="14" t="s">
        <v>24</v>
      </c>
      <c r="AL4215" s="15">
        <v>0.05</v>
      </c>
      <c r="AM4215" s="16" t="s">
        <v>3</v>
      </c>
    </row>
    <row r="4216" spans="1:39" s="3" customFormat="1" ht="13.8" x14ac:dyDescent="0.25">
      <c r="A4216" s="7" t="str">
        <f t="shared" ref="A4216:C4216" si="11828">A4215</f>
        <v>(Enter Broadcasting Company Name)</v>
      </c>
      <c r="B4216" s="7" t="str">
        <f t="shared" si="11828"/>
        <v>(Enter Call Letters)</v>
      </c>
      <c r="C4216" s="8" t="str">
        <f t="shared" si="11828"/>
        <v>(Select AM/FM)</v>
      </c>
      <c r="D4216" s="30"/>
      <c r="E4216" s="8" t="str">
        <f t="shared" si="11825"/>
        <v>(Select Station Province)</v>
      </c>
      <c r="F4216" s="9" t="str">
        <f>IFERROR(VLOOKUP(E4216,Template!$AK$5:$AL$17,2,FALSE),"")</f>
        <v/>
      </c>
      <c r="G4216" s="42" t="s">
        <v>9</v>
      </c>
      <c r="H4216" s="42" t="s">
        <v>11</v>
      </c>
      <c r="I4216" s="32" t="s">
        <v>65</v>
      </c>
      <c r="J4216" s="32" t="s">
        <v>66</v>
      </c>
      <c r="K4216" s="33">
        <f t="shared" si="11807"/>
        <v>0</v>
      </c>
      <c r="L4216" s="33">
        <f t="shared" si="11808"/>
        <v>0</v>
      </c>
      <c r="M4216" s="34">
        <f t="shared" si="11806"/>
        <v>0</v>
      </c>
      <c r="N4216" s="34">
        <f t="shared" si="11826"/>
        <v>0</v>
      </c>
      <c r="O4216" s="34">
        <f t="shared" si="11809"/>
        <v>0</v>
      </c>
      <c r="P4216" s="12" t="str">
        <f t="shared" ref="P4216:Q4216" si="11829">P4215</f>
        <v>(Select Language)</v>
      </c>
      <c r="Q4216" s="12" t="str">
        <f t="shared" si="11829"/>
        <v>(Select Usage)</v>
      </c>
      <c r="R4216" s="33">
        <f t="shared" si="11810"/>
        <v>0</v>
      </c>
      <c r="S4216" s="33">
        <f t="shared" si="11811"/>
        <v>0</v>
      </c>
      <c r="T4216" s="33">
        <f t="shared" si="11812"/>
        <v>0</v>
      </c>
      <c r="U4216" s="33">
        <f t="shared" si="11813"/>
        <v>0</v>
      </c>
      <c r="V4216" s="33">
        <f t="shared" si="11814"/>
        <v>0</v>
      </c>
      <c r="W4216" s="33">
        <f t="shared" si="11815"/>
        <v>0</v>
      </c>
      <c r="X4216" s="33">
        <f t="shared" si="11816"/>
        <v>0</v>
      </c>
      <c r="Y4216" s="33">
        <f t="shared" si="11817"/>
        <v>0</v>
      </c>
      <c r="Z4216" s="33">
        <f t="shared" si="11818"/>
        <v>0</v>
      </c>
      <c r="AA4216" s="33">
        <f t="shared" si="11819"/>
        <v>0</v>
      </c>
      <c r="AB4216" s="33">
        <f t="shared" si="11820"/>
        <v>0</v>
      </c>
      <c r="AC4216" s="33">
        <f t="shared" si="11821"/>
        <v>0</v>
      </c>
      <c r="AD4216" s="26">
        <f t="shared" si="11822"/>
        <v>0</v>
      </c>
      <c r="AE4216" s="46" t="str">
        <f>IFERROR(IF(AE$3=VLOOKUP($E4216,Template!$AK$5:$AM$17,3,FALSE),$AD4216*$F4216,0),"0.00")</f>
        <v>0.00</v>
      </c>
      <c r="AF4216" s="46" t="str">
        <f>IFERROR(IF(AF$3=VLOOKUP($E4216,Template!$AK$5:$AM$17,3,FALSE),$AD4216*$F4216,0),"0.00")</f>
        <v>0.00</v>
      </c>
      <c r="AG4216" s="28">
        <f t="shared" si="11823"/>
        <v>0</v>
      </c>
      <c r="AH4216" s="13" t="s">
        <v>40</v>
      </c>
      <c r="AI4216" s="13" t="s">
        <v>41</v>
      </c>
      <c r="AK4216" s="14" t="s">
        <v>22</v>
      </c>
      <c r="AL4216" s="15">
        <v>0.15</v>
      </c>
      <c r="AM4216" s="16" t="s">
        <v>2</v>
      </c>
    </row>
    <row r="4217" spans="1:39" s="3" customFormat="1" ht="13.8" x14ac:dyDescent="0.25">
      <c r="A4217" s="7" t="str">
        <f t="shared" ref="A4217:C4217" si="11830">A4216</f>
        <v>(Enter Broadcasting Company Name)</v>
      </c>
      <c r="B4217" s="7" t="str">
        <f t="shared" si="11830"/>
        <v>(Enter Call Letters)</v>
      </c>
      <c r="C4217" s="8" t="str">
        <f t="shared" si="11830"/>
        <v>(Select AM/FM)</v>
      </c>
      <c r="D4217" s="30"/>
      <c r="E4217" s="8" t="str">
        <f t="shared" si="11825"/>
        <v>(Select Station Province)</v>
      </c>
      <c r="F4217" s="9" t="str">
        <f>IFERROR(VLOOKUP(E4217,Template!$AK$5:$AL$17,2,FALSE),"")</f>
        <v/>
      </c>
      <c r="G4217" s="42" t="s">
        <v>10</v>
      </c>
      <c r="H4217" s="42" t="s">
        <v>12</v>
      </c>
      <c r="I4217" s="32" t="s">
        <v>65</v>
      </c>
      <c r="J4217" s="32" t="s">
        <v>66</v>
      </c>
      <c r="K4217" s="33">
        <f t="shared" si="11807"/>
        <v>0</v>
      </c>
      <c r="L4217" s="33">
        <f t="shared" si="11808"/>
        <v>0</v>
      </c>
      <c r="M4217" s="34">
        <f t="shared" si="11806"/>
        <v>0</v>
      </c>
      <c r="N4217" s="34">
        <f t="shared" si="11826"/>
        <v>0</v>
      </c>
      <c r="O4217" s="34">
        <f t="shared" si="11809"/>
        <v>0</v>
      </c>
      <c r="P4217" s="12" t="str">
        <f t="shared" ref="P4217:Q4217" si="11831">P4216</f>
        <v>(Select Language)</v>
      </c>
      <c r="Q4217" s="12" t="str">
        <f t="shared" si="11831"/>
        <v>(Select Usage)</v>
      </c>
      <c r="R4217" s="33">
        <f t="shared" si="11810"/>
        <v>0</v>
      </c>
      <c r="S4217" s="33">
        <f t="shared" si="11811"/>
        <v>0</v>
      </c>
      <c r="T4217" s="33">
        <f t="shared" si="11812"/>
        <v>0</v>
      </c>
      <c r="U4217" s="33">
        <f t="shared" si="11813"/>
        <v>0</v>
      </c>
      <c r="V4217" s="33">
        <f t="shared" si="11814"/>
        <v>0</v>
      </c>
      <c r="W4217" s="33">
        <f t="shared" si="11815"/>
        <v>0</v>
      </c>
      <c r="X4217" s="33">
        <f t="shared" si="11816"/>
        <v>0</v>
      </c>
      <c r="Y4217" s="33">
        <f t="shared" si="11817"/>
        <v>0</v>
      </c>
      <c r="Z4217" s="33">
        <f t="shared" si="11818"/>
        <v>0</v>
      </c>
      <c r="AA4217" s="33">
        <f t="shared" si="11819"/>
        <v>0</v>
      </c>
      <c r="AB4217" s="33">
        <f t="shared" si="11820"/>
        <v>0</v>
      </c>
      <c r="AC4217" s="33">
        <f t="shared" si="11821"/>
        <v>0</v>
      </c>
      <c r="AD4217" s="26">
        <f t="shared" si="11822"/>
        <v>0</v>
      </c>
      <c r="AE4217" s="46" t="str">
        <f>IFERROR(IF(AE$3=VLOOKUP($E4217,Template!$AK$5:$AM$17,3,FALSE),$AD4217*$F4217,0),"0.00")</f>
        <v>0.00</v>
      </c>
      <c r="AF4217" s="46" t="str">
        <f>IFERROR(IF(AF$3=VLOOKUP($E4217,Template!$AK$5:$AM$17,3,FALSE),$AD4217*$F4217,0),"0.00")</f>
        <v>0.00</v>
      </c>
      <c r="AG4217" s="28">
        <f t="shared" si="11823"/>
        <v>0</v>
      </c>
      <c r="AH4217" s="13" t="s">
        <v>40</v>
      </c>
      <c r="AI4217" s="13" t="s">
        <v>41</v>
      </c>
      <c r="AK4217" s="14" t="s">
        <v>26</v>
      </c>
      <c r="AL4217" s="15">
        <v>0.15</v>
      </c>
      <c r="AM4217" s="16" t="s">
        <v>2</v>
      </c>
    </row>
    <row r="4218" spans="1:39" s="3" customFormat="1" ht="13.8" x14ac:dyDescent="0.25">
      <c r="A4218" s="7" t="str">
        <f t="shared" ref="A4218:C4218" si="11832">A4217</f>
        <v>(Enter Broadcasting Company Name)</v>
      </c>
      <c r="B4218" s="7" t="str">
        <f t="shared" si="11832"/>
        <v>(Enter Call Letters)</v>
      </c>
      <c r="C4218" s="8" t="str">
        <f t="shared" si="11832"/>
        <v>(Select AM/FM)</v>
      </c>
      <c r="D4218" s="30"/>
      <c r="E4218" s="8" t="str">
        <f t="shared" si="11825"/>
        <v>(Select Station Province)</v>
      </c>
      <c r="F4218" s="9" t="str">
        <f>IFERROR(VLOOKUP(E4218,Template!$AK$5:$AL$17,2,FALSE),"")</f>
        <v/>
      </c>
      <c r="G4218" s="42" t="s">
        <v>11</v>
      </c>
      <c r="H4218" s="42" t="s">
        <v>13</v>
      </c>
      <c r="I4218" s="32" t="s">
        <v>65</v>
      </c>
      <c r="J4218" s="32" t="s">
        <v>66</v>
      </c>
      <c r="K4218" s="33">
        <f t="shared" si="11807"/>
        <v>0</v>
      </c>
      <c r="L4218" s="33">
        <f t="shared" si="11808"/>
        <v>0</v>
      </c>
      <c r="M4218" s="34">
        <f t="shared" si="11806"/>
        <v>0</v>
      </c>
      <c r="N4218" s="34">
        <f t="shared" si="11826"/>
        <v>0</v>
      </c>
      <c r="O4218" s="34">
        <f t="shared" si="11809"/>
        <v>0</v>
      </c>
      <c r="P4218" s="12" t="str">
        <f t="shared" ref="P4218:Q4218" si="11833">P4217</f>
        <v>(Select Language)</v>
      </c>
      <c r="Q4218" s="12" t="str">
        <f t="shared" si="11833"/>
        <v>(Select Usage)</v>
      </c>
      <c r="R4218" s="33">
        <f t="shared" si="11810"/>
        <v>0</v>
      </c>
      <c r="S4218" s="33">
        <f t="shared" si="11811"/>
        <v>0</v>
      </c>
      <c r="T4218" s="33">
        <f t="shared" si="11812"/>
        <v>0</v>
      </c>
      <c r="U4218" s="33">
        <f t="shared" si="11813"/>
        <v>0</v>
      </c>
      <c r="V4218" s="33">
        <f t="shared" si="11814"/>
        <v>0</v>
      </c>
      <c r="W4218" s="33">
        <f t="shared" si="11815"/>
        <v>0</v>
      </c>
      <c r="X4218" s="33">
        <f t="shared" si="11816"/>
        <v>0</v>
      </c>
      <c r="Y4218" s="33">
        <f t="shared" si="11817"/>
        <v>0</v>
      </c>
      <c r="Z4218" s="33">
        <f t="shared" si="11818"/>
        <v>0</v>
      </c>
      <c r="AA4218" s="33">
        <f t="shared" si="11819"/>
        <v>0</v>
      </c>
      <c r="AB4218" s="33">
        <f t="shared" si="11820"/>
        <v>0</v>
      </c>
      <c r="AC4218" s="33">
        <f t="shared" si="11821"/>
        <v>0</v>
      </c>
      <c r="AD4218" s="26">
        <f t="shared" si="11822"/>
        <v>0</v>
      </c>
      <c r="AE4218" s="46" t="str">
        <f>IFERROR(IF(AE$3=VLOOKUP($E4218,Template!$AK$5:$AM$17,3,FALSE),$AD4218*$F4218,0),"0.00")</f>
        <v>0.00</v>
      </c>
      <c r="AF4218" s="46" t="str">
        <f>IFERROR(IF(AF$3=VLOOKUP($E4218,Template!$AK$5:$AM$17,3,FALSE),$AD4218*$F4218,0),"0.00")</f>
        <v>0.00</v>
      </c>
      <c r="AG4218" s="28">
        <f t="shared" si="11823"/>
        <v>0</v>
      </c>
      <c r="AH4218" s="13" t="s">
        <v>40</v>
      </c>
      <c r="AI4218" s="13" t="s">
        <v>41</v>
      </c>
      <c r="AK4218" s="14" t="s">
        <v>27</v>
      </c>
      <c r="AL4218" s="15">
        <v>0.15</v>
      </c>
      <c r="AM4218" s="16" t="s">
        <v>2</v>
      </c>
    </row>
    <row r="4219" spans="1:39" s="3" customFormat="1" ht="13.8" x14ac:dyDescent="0.25">
      <c r="A4219" s="7" t="str">
        <f t="shared" ref="A4219:C4219" si="11834">A4218</f>
        <v>(Enter Broadcasting Company Name)</v>
      </c>
      <c r="B4219" s="7" t="str">
        <f t="shared" si="11834"/>
        <v>(Enter Call Letters)</v>
      </c>
      <c r="C4219" s="8" t="str">
        <f t="shared" si="11834"/>
        <v>(Select AM/FM)</v>
      </c>
      <c r="D4219" s="30"/>
      <c r="E4219" s="8" t="str">
        <f t="shared" si="11825"/>
        <v>(Select Station Province)</v>
      </c>
      <c r="F4219" s="9" t="str">
        <f>IFERROR(VLOOKUP(E4219,Template!$AK$5:$AL$17,2,FALSE),"")</f>
        <v/>
      </c>
      <c r="G4219" s="42" t="s">
        <v>12</v>
      </c>
      <c r="H4219" s="42" t="s">
        <v>15</v>
      </c>
      <c r="I4219" s="32" t="s">
        <v>65</v>
      </c>
      <c r="J4219" s="32" t="s">
        <v>66</v>
      </c>
      <c r="K4219" s="33">
        <f t="shared" si="11807"/>
        <v>0</v>
      </c>
      <c r="L4219" s="33">
        <f t="shared" si="11808"/>
        <v>0</v>
      </c>
      <c r="M4219" s="34">
        <f t="shared" si="11806"/>
        <v>0</v>
      </c>
      <c r="N4219" s="34">
        <f t="shared" si="11826"/>
        <v>0</v>
      </c>
      <c r="O4219" s="34">
        <f t="shared" si="11809"/>
        <v>0</v>
      </c>
      <c r="P4219" s="12" t="str">
        <f t="shared" ref="P4219:Q4219" si="11835">P4218</f>
        <v>(Select Language)</v>
      </c>
      <c r="Q4219" s="12" t="str">
        <f t="shared" si="11835"/>
        <v>(Select Usage)</v>
      </c>
      <c r="R4219" s="33">
        <f t="shared" si="11810"/>
        <v>0</v>
      </c>
      <c r="S4219" s="33">
        <f t="shared" si="11811"/>
        <v>0</v>
      </c>
      <c r="T4219" s="33">
        <f t="shared" si="11812"/>
        <v>0</v>
      </c>
      <c r="U4219" s="33">
        <f t="shared" si="11813"/>
        <v>0</v>
      </c>
      <c r="V4219" s="33">
        <f t="shared" si="11814"/>
        <v>0</v>
      </c>
      <c r="W4219" s="33">
        <f t="shared" si="11815"/>
        <v>0</v>
      </c>
      <c r="X4219" s="33">
        <f t="shared" si="11816"/>
        <v>0</v>
      </c>
      <c r="Y4219" s="33">
        <f t="shared" si="11817"/>
        <v>0</v>
      </c>
      <c r="Z4219" s="33">
        <f t="shared" si="11818"/>
        <v>0</v>
      </c>
      <c r="AA4219" s="33">
        <f t="shared" si="11819"/>
        <v>0</v>
      </c>
      <c r="AB4219" s="33">
        <f t="shared" si="11820"/>
        <v>0</v>
      </c>
      <c r="AC4219" s="33">
        <f t="shared" si="11821"/>
        <v>0</v>
      </c>
      <c r="AD4219" s="26">
        <f>SUM(R4219:AC4219)</f>
        <v>0</v>
      </c>
      <c r="AE4219" s="46" t="str">
        <f>IFERROR(IF(AE$3=VLOOKUP($E4219,Template!$AK$5:$AM$17,3,FALSE),$AD4219*$F4219,0),"0.00")</f>
        <v>0.00</v>
      </c>
      <c r="AF4219" s="46" t="str">
        <f>IFERROR(IF(AF$3=VLOOKUP($E4219,Template!$AK$5:$AM$17,3,FALSE),$AD4219*$F4219,0),"0.00")</f>
        <v>0.00</v>
      </c>
      <c r="AG4219" s="28">
        <f t="shared" si="11823"/>
        <v>0</v>
      </c>
      <c r="AH4219" s="13" t="s">
        <v>40</v>
      </c>
      <c r="AI4219" s="13" t="s">
        <v>41</v>
      </c>
      <c r="AK4219" s="14" t="s">
        <v>28</v>
      </c>
      <c r="AL4219" s="15">
        <v>0.05</v>
      </c>
      <c r="AM4219" s="16" t="s">
        <v>3</v>
      </c>
    </row>
    <row r="4220" spans="1:39" s="3" customFormat="1" ht="13.8" x14ac:dyDescent="0.25">
      <c r="A4220" s="7" t="str">
        <f t="shared" ref="A4220:C4220" si="11836">A4219</f>
        <v>(Enter Broadcasting Company Name)</v>
      </c>
      <c r="B4220" s="7" t="str">
        <f t="shared" si="11836"/>
        <v>(Enter Call Letters)</v>
      </c>
      <c r="C4220" s="8" t="str">
        <f t="shared" si="11836"/>
        <v>(Select AM/FM)</v>
      </c>
      <c r="D4220" s="30"/>
      <c r="E4220" s="8" t="str">
        <f t="shared" si="11825"/>
        <v>(Select Station Province)</v>
      </c>
      <c r="F4220" s="9" t="str">
        <f>IFERROR(VLOOKUP(E4220,Template!$AK$5:$AL$17,2,FALSE),"")</f>
        <v/>
      </c>
      <c r="G4220" s="42" t="s">
        <v>13</v>
      </c>
      <c r="H4220" s="42" t="s">
        <v>16</v>
      </c>
      <c r="I4220" s="32" t="s">
        <v>65</v>
      </c>
      <c r="J4220" s="32" t="s">
        <v>66</v>
      </c>
      <c r="K4220" s="33">
        <f t="shared" si="11807"/>
        <v>0</v>
      </c>
      <c r="L4220" s="33">
        <f t="shared" si="11808"/>
        <v>0</v>
      </c>
      <c r="M4220" s="34">
        <f t="shared" si="11806"/>
        <v>0</v>
      </c>
      <c r="N4220" s="34">
        <f t="shared" si="11826"/>
        <v>0</v>
      </c>
      <c r="O4220" s="34">
        <f t="shared" si="11809"/>
        <v>0</v>
      </c>
      <c r="P4220" s="12" t="str">
        <f t="shared" ref="P4220:Q4220" si="11837">P4219</f>
        <v>(Select Language)</v>
      </c>
      <c r="Q4220" s="12" t="str">
        <f t="shared" si="11837"/>
        <v>(Select Usage)</v>
      </c>
      <c r="R4220" s="33">
        <f t="shared" si="11810"/>
        <v>0</v>
      </c>
      <c r="S4220" s="33">
        <f t="shared" si="11811"/>
        <v>0</v>
      </c>
      <c r="T4220" s="33">
        <f t="shared" si="11812"/>
        <v>0</v>
      </c>
      <c r="U4220" s="33">
        <f t="shared" si="11813"/>
        <v>0</v>
      </c>
      <c r="V4220" s="33">
        <f t="shared" si="11814"/>
        <v>0</v>
      </c>
      <c r="W4220" s="33">
        <f t="shared" si="11815"/>
        <v>0</v>
      </c>
      <c r="X4220" s="33">
        <f t="shared" si="11816"/>
        <v>0</v>
      </c>
      <c r="Y4220" s="33">
        <f t="shared" si="11817"/>
        <v>0</v>
      </c>
      <c r="Z4220" s="33">
        <f t="shared" si="11818"/>
        <v>0</v>
      </c>
      <c r="AA4220" s="33">
        <f t="shared" si="11819"/>
        <v>0</v>
      </c>
      <c r="AB4220" s="33">
        <f t="shared" si="11820"/>
        <v>0</v>
      </c>
      <c r="AC4220" s="33">
        <f t="shared" si="11821"/>
        <v>0</v>
      </c>
      <c r="AD4220" s="26">
        <f t="shared" ref="AD4220:AD4222" si="11838">SUM(R4220:AC4220)</f>
        <v>0</v>
      </c>
      <c r="AE4220" s="46" t="str">
        <f>IFERROR(IF(AE$3=VLOOKUP($E4220,Template!$AK$5:$AM$17,3,FALSE),$AD4220*$F4220,0),"0.00")</f>
        <v>0.00</v>
      </c>
      <c r="AF4220" s="46" t="str">
        <f>IFERROR(IF(AF$3=VLOOKUP($E4220,Template!$AK$5:$AM$17,3,FALSE),$AD4220*$F4220,0),"0.00")</f>
        <v>0.00</v>
      </c>
      <c r="AG4220" s="28">
        <f t="shared" si="11823"/>
        <v>0</v>
      </c>
      <c r="AH4220" s="13" t="s">
        <v>40</v>
      </c>
      <c r="AI4220" s="13" t="s">
        <v>41</v>
      </c>
      <c r="AK4220" s="14" t="s">
        <v>70</v>
      </c>
      <c r="AL4220" s="15">
        <v>0.05</v>
      </c>
      <c r="AM4220" s="16" t="s">
        <v>3</v>
      </c>
    </row>
    <row r="4221" spans="1:39" s="3" customFormat="1" ht="13.8" x14ac:dyDescent="0.25">
      <c r="A4221" s="7" t="str">
        <f t="shared" ref="A4221:C4221" si="11839">A4220</f>
        <v>(Enter Broadcasting Company Name)</v>
      </c>
      <c r="B4221" s="7" t="str">
        <f t="shared" si="11839"/>
        <v>(Enter Call Letters)</v>
      </c>
      <c r="C4221" s="8" t="str">
        <f t="shared" si="11839"/>
        <v>(Select AM/FM)</v>
      </c>
      <c r="D4221" s="30"/>
      <c r="E4221" s="8" t="str">
        <f t="shared" si="11825"/>
        <v>(Select Station Province)</v>
      </c>
      <c r="F4221" s="9" t="str">
        <f>IFERROR(VLOOKUP(E4221,Template!$AK$5:$AL$17,2,FALSE),"")</f>
        <v/>
      </c>
      <c r="G4221" s="42" t="s">
        <v>15</v>
      </c>
      <c r="H4221" s="42" t="s">
        <v>17</v>
      </c>
      <c r="I4221" s="32" t="s">
        <v>65</v>
      </c>
      <c r="J4221" s="32" t="s">
        <v>66</v>
      </c>
      <c r="K4221" s="33">
        <f t="shared" si="11807"/>
        <v>0</v>
      </c>
      <c r="L4221" s="33">
        <f t="shared" si="11808"/>
        <v>0</v>
      </c>
      <c r="M4221" s="34">
        <f t="shared" si="11806"/>
        <v>0</v>
      </c>
      <c r="N4221" s="34">
        <f t="shared" si="11826"/>
        <v>0</v>
      </c>
      <c r="O4221" s="34">
        <f t="shared" si="11809"/>
        <v>0</v>
      </c>
      <c r="P4221" s="12" t="str">
        <f t="shared" ref="P4221:Q4221" si="11840">P4220</f>
        <v>(Select Language)</v>
      </c>
      <c r="Q4221" s="12" t="str">
        <f t="shared" si="11840"/>
        <v>(Select Usage)</v>
      </c>
      <c r="R4221" s="33">
        <f t="shared" si="11810"/>
        <v>0</v>
      </c>
      <c r="S4221" s="33">
        <f t="shared" si="11811"/>
        <v>0</v>
      </c>
      <c r="T4221" s="33">
        <f t="shared" si="11812"/>
        <v>0</v>
      </c>
      <c r="U4221" s="33">
        <f t="shared" si="11813"/>
        <v>0</v>
      </c>
      <c r="V4221" s="33">
        <f t="shared" si="11814"/>
        <v>0</v>
      </c>
      <c r="W4221" s="33">
        <f t="shared" si="11815"/>
        <v>0</v>
      </c>
      <c r="X4221" s="33">
        <f t="shared" si="11816"/>
        <v>0</v>
      </c>
      <c r="Y4221" s="33">
        <f t="shared" si="11817"/>
        <v>0</v>
      </c>
      <c r="Z4221" s="33">
        <f t="shared" si="11818"/>
        <v>0</v>
      </c>
      <c r="AA4221" s="33">
        <f t="shared" si="11819"/>
        <v>0</v>
      </c>
      <c r="AB4221" s="33">
        <f t="shared" si="11820"/>
        <v>0</v>
      </c>
      <c r="AC4221" s="33">
        <f t="shared" si="11821"/>
        <v>0</v>
      </c>
      <c r="AD4221" s="26">
        <f t="shared" si="11838"/>
        <v>0</v>
      </c>
      <c r="AE4221" s="46" t="str">
        <f>IFERROR(IF(AE$3=VLOOKUP($E4221,Template!$AK$5:$AM$17,3,FALSE),$AD4221*$F4221,0),"0.00")</f>
        <v>0.00</v>
      </c>
      <c r="AF4221" s="46" t="str">
        <f>IFERROR(IF(AF$3=VLOOKUP($E4221,Template!$AK$5:$AM$17,3,FALSE),$AD4221*$F4221,0),"0.00")</f>
        <v>0.00</v>
      </c>
      <c r="AG4221" s="28">
        <f t="shared" si="11823"/>
        <v>0</v>
      </c>
      <c r="AH4221" s="13" t="s">
        <v>40</v>
      </c>
      <c r="AI4221" s="13" t="s">
        <v>41</v>
      </c>
      <c r="AK4221" s="14" t="s">
        <v>20</v>
      </c>
      <c r="AL4221" s="15">
        <v>0.13</v>
      </c>
      <c r="AM4221" s="16" t="s">
        <v>2</v>
      </c>
    </row>
    <row r="4222" spans="1:39" s="3" customFormat="1" ht="13.8" x14ac:dyDescent="0.25">
      <c r="A4222" s="7" t="str">
        <f t="shared" ref="A4222:C4222" si="11841">A4221</f>
        <v>(Enter Broadcasting Company Name)</v>
      </c>
      <c r="B4222" s="7" t="str">
        <f t="shared" si="11841"/>
        <v>(Enter Call Letters)</v>
      </c>
      <c r="C4222" s="8" t="str">
        <f t="shared" si="11841"/>
        <v>(Select AM/FM)</v>
      </c>
      <c r="D4222" s="30"/>
      <c r="E4222" s="8" t="str">
        <f t="shared" si="11825"/>
        <v>(Select Station Province)</v>
      </c>
      <c r="F4222" s="9" t="str">
        <f>IFERROR(VLOOKUP(E4222,Template!$AK$5:$AL$17,2,FALSE),"")</f>
        <v/>
      </c>
      <c r="G4222" s="42" t="s">
        <v>16</v>
      </c>
      <c r="H4222" s="42" t="s">
        <v>18</v>
      </c>
      <c r="I4222" s="32" t="s">
        <v>65</v>
      </c>
      <c r="J4222" s="32" t="s">
        <v>66</v>
      </c>
      <c r="K4222" s="33">
        <f t="shared" si="11807"/>
        <v>0</v>
      </c>
      <c r="L4222" s="33">
        <f t="shared" si="11808"/>
        <v>0</v>
      </c>
      <c r="M4222" s="34">
        <f t="shared" si="11806"/>
        <v>0</v>
      </c>
      <c r="N4222" s="34">
        <f t="shared" si="11826"/>
        <v>0</v>
      </c>
      <c r="O4222" s="34">
        <f t="shared" si="11809"/>
        <v>0</v>
      </c>
      <c r="P4222" s="12" t="str">
        <f t="shared" ref="P4222:Q4222" si="11842">P4221</f>
        <v>(Select Language)</v>
      </c>
      <c r="Q4222" s="12" t="str">
        <f t="shared" si="11842"/>
        <v>(Select Usage)</v>
      </c>
      <c r="R4222" s="33">
        <f t="shared" si="11810"/>
        <v>0</v>
      </c>
      <c r="S4222" s="33">
        <f t="shared" si="11811"/>
        <v>0</v>
      </c>
      <c r="T4222" s="33">
        <f t="shared" si="11812"/>
        <v>0</v>
      </c>
      <c r="U4222" s="33">
        <f t="shared" si="11813"/>
        <v>0</v>
      </c>
      <c r="V4222" s="33">
        <f t="shared" si="11814"/>
        <v>0</v>
      </c>
      <c r="W4222" s="33">
        <f t="shared" si="11815"/>
        <v>0</v>
      </c>
      <c r="X4222" s="33">
        <f t="shared" si="11816"/>
        <v>0</v>
      </c>
      <c r="Y4222" s="33">
        <f t="shared" si="11817"/>
        <v>0</v>
      </c>
      <c r="Z4222" s="33">
        <f t="shared" si="11818"/>
        <v>0</v>
      </c>
      <c r="AA4222" s="33">
        <f t="shared" si="11819"/>
        <v>0</v>
      </c>
      <c r="AB4222" s="33">
        <f t="shared" si="11820"/>
        <v>0</v>
      </c>
      <c r="AC4222" s="33">
        <f t="shared" si="11821"/>
        <v>0</v>
      </c>
      <c r="AD4222" s="26">
        <f t="shared" si="11838"/>
        <v>0</v>
      </c>
      <c r="AE4222" s="46" t="str">
        <f>IFERROR(IF(AE$3=VLOOKUP($E4222,Template!$AK$5:$AM$17,3,FALSE),$AD4222*$F4222,0),"0.00")</f>
        <v>0.00</v>
      </c>
      <c r="AF4222" s="46" t="str">
        <f>IFERROR(IF(AF$3=VLOOKUP($E4222,Template!$AK$5:$AM$17,3,FALSE),$AD4222*$F4222,0),"0.00")</f>
        <v>0.00</v>
      </c>
      <c r="AG4222" s="28">
        <f t="shared" si="11823"/>
        <v>0</v>
      </c>
      <c r="AH4222" s="13" t="s">
        <v>40</v>
      </c>
      <c r="AI4222" s="13" t="s">
        <v>41</v>
      </c>
      <c r="AK4222" s="14" t="s">
        <v>69</v>
      </c>
      <c r="AL4222" s="15">
        <v>0.15</v>
      </c>
      <c r="AM4222" s="16" t="s">
        <v>2</v>
      </c>
    </row>
    <row r="4223" spans="1:39" s="3" customFormat="1" ht="13.8" x14ac:dyDescent="0.25">
      <c r="A4223" s="7" t="str">
        <f t="shared" ref="A4223:C4223" si="11843">A4222</f>
        <v>(Enter Broadcasting Company Name)</v>
      </c>
      <c r="B4223" s="7" t="str">
        <f t="shared" si="11843"/>
        <v>(Enter Call Letters)</v>
      </c>
      <c r="C4223" s="8" t="str">
        <f t="shared" si="11843"/>
        <v>(Select AM/FM)</v>
      </c>
      <c r="D4223" s="30"/>
      <c r="E4223" s="8" t="str">
        <f t="shared" si="11825"/>
        <v>(Select Station Province)</v>
      </c>
      <c r="F4223" s="9" t="str">
        <f>IFERROR(VLOOKUP(E4223,Template!$AK$5:$AL$17,2,FALSE),"")</f>
        <v/>
      </c>
      <c r="G4223" s="42" t="s">
        <v>17</v>
      </c>
      <c r="H4223" s="42" t="s">
        <v>7</v>
      </c>
      <c r="I4223" s="32" t="s">
        <v>65</v>
      </c>
      <c r="J4223" s="32" t="s">
        <v>66</v>
      </c>
      <c r="K4223" s="33">
        <f t="shared" si="11807"/>
        <v>0</v>
      </c>
      <c r="L4223" s="33">
        <f t="shared" si="11808"/>
        <v>0</v>
      </c>
      <c r="M4223" s="34">
        <f t="shared" si="11806"/>
        <v>0</v>
      </c>
      <c r="N4223" s="34">
        <f t="shared" si="11826"/>
        <v>0</v>
      </c>
      <c r="O4223" s="34">
        <f t="shared" si="11809"/>
        <v>0</v>
      </c>
      <c r="P4223" s="12" t="str">
        <f t="shared" ref="P4223:Q4223" si="11844">P4222</f>
        <v>(Select Language)</v>
      </c>
      <c r="Q4223" s="12" t="str">
        <f t="shared" si="11844"/>
        <v>(Select Usage)</v>
      </c>
      <c r="R4223" s="33">
        <f t="shared" si="11810"/>
        <v>0</v>
      </c>
      <c r="S4223" s="33">
        <f t="shared" si="11811"/>
        <v>0</v>
      </c>
      <c r="T4223" s="33">
        <f t="shared" si="11812"/>
        <v>0</v>
      </c>
      <c r="U4223" s="33">
        <f t="shared" si="11813"/>
        <v>0</v>
      </c>
      <c r="V4223" s="33">
        <f t="shared" si="11814"/>
        <v>0</v>
      </c>
      <c r="W4223" s="33">
        <f t="shared" si="11815"/>
        <v>0</v>
      </c>
      <c r="X4223" s="33">
        <f t="shared" si="11816"/>
        <v>0</v>
      </c>
      <c r="Y4223" s="33">
        <f t="shared" si="11817"/>
        <v>0</v>
      </c>
      <c r="Z4223" s="33">
        <f t="shared" si="11818"/>
        <v>0</v>
      </c>
      <c r="AA4223" s="33">
        <f t="shared" si="11819"/>
        <v>0</v>
      </c>
      <c r="AB4223" s="33">
        <f t="shared" si="11820"/>
        <v>0</v>
      </c>
      <c r="AC4223" s="33">
        <f t="shared" si="11821"/>
        <v>0</v>
      </c>
      <c r="AD4223" s="26">
        <f>SUM(R4223:AC4223)</f>
        <v>0</v>
      </c>
      <c r="AE4223" s="46" t="str">
        <f>IFERROR(IF(AE$3=VLOOKUP($E4223,Template!$AK$5:$AM$17,3,FALSE),$AD4223*$F4223,0),"0.00")</f>
        <v>0.00</v>
      </c>
      <c r="AF4223" s="46" t="str">
        <f>IFERROR(IF(AF$3=VLOOKUP($E4223,Template!$AK$5:$AM$17,3,FALSE),$AD4223*$F4223,0),"0.00")</f>
        <v>0.00</v>
      </c>
      <c r="AG4223" s="28">
        <f t="shared" si="11823"/>
        <v>0</v>
      </c>
      <c r="AH4223" s="13" t="s">
        <v>40</v>
      </c>
      <c r="AI4223" s="13" t="s">
        <v>41</v>
      </c>
      <c r="AK4223" s="14" t="s">
        <v>29</v>
      </c>
      <c r="AL4223" s="15">
        <v>0.05</v>
      </c>
      <c r="AM4223" s="16" t="s">
        <v>3</v>
      </c>
    </row>
    <row r="4224" spans="1:39" s="3" customFormat="1" ht="13.8" x14ac:dyDescent="0.25">
      <c r="A4224" s="7" t="str">
        <f t="shared" ref="A4224:C4224" si="11845">A4223</f>
        <v>(Enter Broadcasting Company Name)</v>
      </c>
      <c r="B4224" s="7" t="str">
        <f t="shared" si="11845"/>
        <v>(Enter Call Letters)</v>
      </c>
      <c r="C4224" s="8" t="str">
        <f t="shared" si="11845"/>
        <v>(Select AM/FM)</v>
      </c>
      <c r="D4224" s="30"/>
      <c r="E4224" s="8" t="str">
        <f t="shared" si="11825"/>
        <v>(Select Station Province)</v>
      </c>
      <c r="F4224" s="9" t="str">
        <f>IFERROR(VLOOKUP(E4224,Template!$AK$5:$AL$17,2,FALSE),"")</f>
        <v/>
      </c>
      <c r="G4224" s="42" t="s">
        <v>18</v>
      </c>
      <c r="H4224" s="43" t="s">
        <v>8</v>
      </c>
      <c r="I4224" s="32" t="s">
        <v>65</v>
      </c>
      <c r="J4224" s="32" t="s">
        <v>66</v>
      </c>
      <c r="K4224" s="33">
        <f t="shared" si="11807"/>
        <v>0</v>
      </c>
      <c r="L4224" s="33">
        <f t="shared" si="11808"/>
        <v>0</v>
      </c>
      <c r="M4224" s="34">
        <f t="shared" si="11806"/>
        <v>0</v>
      </c>
      <c r="N4224" s="34">
        <f t="shared" si="11826"/>
        <v>0</v>
      </c>
      <c r="O4224" s="34">
        <f t="shared" si="11809"/>
        <v>0</v>
      </c>
      <c r="P4224" s="12" t="str">
        <f t="shared" ref="P4224:Q4224" si="11846">P4223</f>
        <v>(Select Language)</v>
      </c>
      <c r="Q4224" s="12" t="str">
        <f t="shared" si="11846"/>
        <v>(Select Usage)</v>
      </c>
      <c r="R4224" s="33">
        <f t="shared" si="11810"/>
        <v>0</v>
      </c>
      <c r="S4224" s="33">
        <f t="shared" si="11811"/>
        <v>0</v>
      </c>
      <c r="T4224" s="33">
        <f t="shared" si="11812"/>
        <v>0</v>
      </c>
      <c r="U4224" s="33">
        <f t="shared" si="11813"/>
        <v>0</v>
      </c>
      <c r="V4224" s="33">
        <f t="shared" si="11814"/>
        <v>0</v>
      </c>
      <c r="W4224" s="33">
        <f t="shared" si="11815"/>
        <v>0</v>
      </c>
      <c r="X4224" s="33">
        <f t="shared" si="11816"/>
        <v>0</v>
      </c>
      <c r="Y4224" s="33">
        <f t="shared" si="11817"/>
        <v>0</v>
      </c>
      <c r="Z4224" s="33">
        <f t="shared" si="11818"/>
        <v>0</v>
      </c>
      <c r="AA4224" s="33">
        <f t="shared" si="11819"/>
        <v>0</v>
      </c>
      <c r="AB4224" s="33">
        <f t="shared" si="11820"/>
        <v>0</v>
      </c>
      <c r="AC4224" s="33">
        <f t="shared" si="11821"/>
        <v>0</v>
      </c>
      <c r="AD4224" s="26">
        <f t="shared" ref="AD4224" si="11847">SUM(R4224:AC4224)</f>
        <v>0</v>
      </c>
      <c r="AE4224" s="46" t="str">
        <f>IFERROR(IF(AE$3=VLOOKUP($E4224,Template!$AK$5:$AM$17,3,FALSE),$AD4224*$F4224,0),"0.00")</f>
        <v>0.00</v>
      </c>
      <c r="AF4224" s="46" t="str">
        <f>IFERROR(IF(AF$3=VLOOKUP($E4224,Template!$AK$5:$AM$17,3,FALSE),$AD4224*$F4224,0),"0.00")</f>
        <v>0.00</v>
      </c>
      <c r="AG4224" s="28">
        <f t="shared" si="11823"/>
        <v>0</v>
      </c>
      <c r="AH4224" s="13" t="s">
        <v>40</v>
      </c>
      <c r="AI4224" s="13" t="s">
        <v>41</v>
      </c>
      <c r="AK4224" s="14" t="s">
        <v>21</v>
      </c>
      <c r="AL4224" s="15">
        <v>0.05</v>
      </c>
      <c r="AM4224" s="16" t="s">
        <v>3</v>
      </c>
    </row>
    <row r="4225" spans="1:39" ht="13.8" x14ac:dyDescent="0.25">
      <c r="A4225" s="19" t="s">
        <v>4</v>
      </c>
      <c r="B4225" s="19"/>
      <c r="C4225" s="20"/>
      <c r="D4225" s="20"/>
      <c r="E4225" s="20"/>
      <c r="F4225" s="20"/>
      <c r="G4225" s="44"/>
      <c r="H4225" s="44"/>
      <c r="I4225" s="21">
        <f t="shared" ref="I4225:K4225" si="11848">SUM(I4213:I4224)</f>
        <v>0</v>
      </c>
      <c r="J4225" s="21">
        <f t="shared" si="11848"/>
        <v>0</v>
      </c>
      <c r="K4225" s="21">
        <f t="shared" si="11848"/>
        <v>0</v>
      </c>
      <c r="L4225" s="21">
        <f>L4224</f>
        <v>0</v>
      </c>
      <c r="M4225" s="21">
        <f>SUM(M4213:M4224)</f>
        <v>0</v>
      </c>
      <c r="N4225" s="21">
        <f t="shared" ref="N4225:O4225" si="11849">SUM(N4213:N4224)</f>
        <v>0</v>
      </c>
      <c r="O4225" s="21">
        <f t="shared" si="11849"/>
        <v>0</v>
      </c>
      <c r="P4225" s="21"/>
      <c r="Q4225" s="22"/>
      <c r="R4225" s="21">
        <f t="shared" ref="R4225:AI4225" si="11850">SUM(R4213:R4224)</f>
        <v>0</v>
      </c>
      <c r="S4225" s="21">
        <f t="shared" si="11850"/>
        <v>0</v>
      </c>
      <c r="T4225" s="21">
        <f t="shared" si="11850"/>
        <v>0</v>
      </c>
      <c r="U4225" s="21">
        <f t="shared" si="11850"/>
        <v>0</v>
      </c>
      <c r="V4225" s="21">
        <f t="shared" si="11850"/>
        <v>0</v>
      </c>
      <c r="W4225" s="21">
        <f t="shared" si="11850"/>
        <v>0</v>
      </c>
      <c r="X4225" s="21">
        <f t="shared" si="11850"/>
        <v>0</v>
      </c>
      <c r="Y4225" s="21">
        <f t="shared" si="11850"/>
        <v>0</v>
      </c>
      <c r="Z4225" s="21">
        <f t="shared" si="11850"/>
        <v>0</v>
      </c>
      <c r="AA4225" s="21">
        <f t="shared" si="11850"/>
        <v>0</v>
      </c>
      <c r="AB4225" s="21">
        <f t="shared" si="11850"/>
        <v>0</v>
      </c>
      <c r="AC4225" s="21">
        <f t="shared" si="11850"/>
        <v>0</v>
      </c>
      <c r="AD4225" s="27">
        <f t="shared" si="11850"/>
        <v>0</v>
      </c>
      <c r="AE4225" s="21">
        <f t="shared" si="11850"/>
        <v>0</v>
      </c>
      <c r="AF4225" s="21">
        <f t="shared" si="11850"/>
        <v>0</v>
      </c>
      <c r="AG4225" s="27">
        <f t="shared" si="11850"/>
        <v>0</v>
      </c>
      <c r="AH4225" s="21">
        <f t="shared" si="11850"/>
        <v>0</v>
      </c>
      <c r="AI4225" s="21">
        <f t="shared" si="11850"/>
        <v>0</v>
      </c>
      <c r="AK4225" s="14" t="s">
        <v>71</v>
      </c>
      <c r="AL4225" s="15">
        <v>0.05</v>
      </c>
      <c r="AM4225" s="16" t="s">
        <v>3</v>
      </c>
    </row>
    <row r="4226" spans="1:39" x14ac:dyDescent="0.25">
      <c r="A4226" s="2"/>
      <c r="G4226" s="2"/>
      <c r="H4226" s="2"/>
      <c r="O4226" s="2"/>
      <c r="P4226" s="2"/>
    </row>
    <row r="4227" spans="1:39" ht="42" customHeight="1" x14ac:dyDescent="0.25">
      <c r="A4227" s="223" t="s">
        <v>63</v>
      </c>
      <c r="B4227" s="223" t="s">
        <v>43</v>
      </c>
      <c r="C4227" s="224" t="s">
        <v>19</v>
      </c>
      <c r="D4227" s="226"/>
      <c r="E4227" s="223" t="s">
        <v>14</v>
      </c>
      <c r="F4227" s="223" t="s">
        <v>38</v>
      </c>
      <c r="G4227" s="223" t="s">
        <v>1</v>
      </c>
      <c r="H4227" s="223" t="s">
        <v>5</v>
      </c>
      <c r="I4227" s="225" t="s">
        <v>31</v>
      </c>
      <c r="J4227" s="225" t="s">
        <v>32</v>
      </c>
      <c r="K4227" s="225" t="s">
        <v>48</v>
      </c>
      <c r="L4227" s="225" t="s">
        <v>0</v>
      </c>
      <c r="M4227" s="4" t="s">
        <v>45</v>
      </c>
      <c r="N4227" s="4" t="s">
        <v>46</v>
      </c>
      <c r="O4227" s="4" t="s">
        <v>47</v>
      </c>
      <c r="P4227" s="225" t="s">
        <v>50</v>
      </c>
      <c r="Q4227" s="225" t="s">
        <v>33</v>
      </c>
      <c r="R4227" s="4" t="s">
        <v>51</v>
      </c>
      <c r="S4227" s="4" t="s">
        <v>52</v>
      </c>
      <c r="T4227" s="4" t="s">
        <v>53</v>
      </c>
      <c r="U4227" s="4" t="s">
        <v>54</v>
      </c>
      <c r="V4227" s="4" t="s">
        <v>55</v>
      </c>
      <c r="W4227" s="4" t="s">
        <v>56</v>
      </c>
      <c r="X4227" s="4" t="s">
        <v>57</v>
      </c>
      <c r="Y4227" s="4" t="s">
        <v>58</v>
      </c>
      <c r="Z4227" s="4" t="s">
        <v>59</v>
      </c>
      <c r="AA4227" s="4" t="s">
        <v>62</v>
      </c>
      <c r="AB4227" s="4" t="s">
        <v>60</v>
      </c>
      <c r="AC4227" s="4" t="s">
        <v>61</v>
      </c>
      <c r="AD4227" s="233" t="s">
        <v>34</v>
      </c>
      <c r="AE4227" s="231" t="s">
        <v>2</v>
      </c>
      <c r="AF4227" s="231" t="s">
        <v>3</v>
      </c>
      <c r="AG4227" s="233" t="s">
        <v>35</v>
      </c>
      <c r="AH4227" s="223" t="s">
        <v>36</v>
      </c>
      <c r="AI4227" s="223" t="s">
        <v>37</v>
      </c>
      <c r="AK4227" s="229" t="s">
        <v>30</v>
      </c>
      <c r="AL4227" s="229"/>
      <c r="AM4227" s="229"/>
    </row>
    <row r="4228" spans="1:39" s="6" customFormat="1" ht="35.25" customHeight="1" x14ac:dyDescent="0.3">
      <c r="A4228" s="224"/>
      <c r="B4228" s="224"/>
      <c r="C4228" s="224"/>
      <c r="D4228" s="227"/>
      <c r="E4228" s="223"/>
      <c r="F4228" s="223"/>
      <c r="G4228" s="223"/>
      <c r="H4228" s="223"/>
      <c r="I4228" s="230"/>
      <c r="J4228" s="230"/>
      <c r="K4228" s="230"/>
      <c r="L4228" s="230"/>
      <c r="M4228" s="5">
        <v>0</v>
      </c>
      <c r="N4228" s="5">
        <v>625000</v>
      </c>
      <c r="O4228" s="5">
        <v>1250000</v>
      </c>
      <c r="P4228" s="225"/>
      <c r="Q4228" s="225"/>
      <c r="R4228" s="29">
        <v>4.95E-4</v>
      </c>
      <c r="S4228" s="29">
        <v>9.5200000000000005E-4</v>
      </c>
      <c r="T4228" s="29">
        <v>1.5900000000000001E-3</v>
      </c>
      <c r="U4228" s="29">
        <v>1.1169999999999999E-3</v>
      </c>
      <c r="V4228" s="29">
        <v>2.189E-3</v>
      </c>
      <c r="W4228" s="29">
        <v>4.5430000000000002E-3</v>
      </c>
      <c r="X4228" s="29">
        <v>8.8199999999999997E-4</v>
      </c>
      <c r="Y4228" s="29">
        <v>1.6949999999999999E-3</v>
      </c>
      <c r="Z4228" s="29">
        <v>2.8319999999999999E-3</v>
      </c>
      <c r="AA4228" s="29">
        <v>1.9889999999999999E-3</v>
      </c>
      <c r="AB4228" s="29">
        <v>3.8999999999999998E-3</v>
      </c>
      <c r="AC4228" s="29">
        <v>8.0949999999999998E-3</v>
      </c>
      <c r="AD4228" s="233"/>
      <c r="AE4228" s="232"/>
      <c r="AF4228" s="232"/>
      <c r="AG4228" s="234"/>
      <c r="AH4228" s="223"/>
      <c r="AI4228" s="223"/>
      <c r="AK4228" s="229"/>
      <c r="AL4228" s="229"/>
      <c r="AM4228" s="229"/>
    </row>
    <row r="4229" spans="1:39" s="3" customFormat="1" ht="13.8" x14ac:dyDescent="0.25">
      <c r="A4229" s="7" t="s">
        <v>44</v>
      </c>
      <c r="B4229" s="7" t="s">
        <v>42</v>
      </c>
      <c r="C4229" s="8" t="s">
        <v>39</v>
      </c>
      <c r="D4229" s="30"/>
      <c r="E4229" s="8" t="s">
        <v>64</v>
      </c>
      <c r="F4229" s="9" t="str">
        <f>IFERROR(VLOOKUP(E4229,Template!$AK$5:$AL$17,2,FALSE),"")</f>
        <v/>
      </c>
      <c r="G4229" s="41" t="s">
        <v>7</v>
      </c>
      <c r="H4229" s="41" t="s">
        <v>6</v>
      </c>
      <c r="I4229" s="32" t="s">
        <v>65</v>
      </c>
      <c r="J4229" s="32" t="s">
        <v>66</v>
      </c>
      <c r="K4229" s="33">
        <f>IFERROR(I4229+J4229,0)</f>
        <v>0</v>
      </c>
      <c r="L4229" s="33">
        <f>IFERROR(K4229,"")</f>
        <v>0</v>
      </c>
      <c r="M4229" s="34">
        <f t="shared" ref="M4229:M4240" si="11851">IF(L4229&lt;=$N$4,K4229,IF(L4228&gt;$N$4,0,$N$4-L4228))</f>
        <v>0</v>
      </c>
      <c r="N4229" s="34">
        <f>IF(AND(L4229&gt;$N$4,L4229&lt;=$O$4),K4229-M4229,IF(AND(L4228&gt;$N$4,L4228&lt;=$O$4),$O$4-L4228,IF(L4228&gt;$O$4,0,IF(L4229&lt;$N$4,0,MIN(L4229-$N$4,$N$4)))))</f>
        <v>0</v>
      </c>
      <c r="O4229" s="34">
        <f>IF(L4229&gt;$O$4,K4229-M4229-N4229,0)</f>
        <v>0</v>
      </c>
      <c r="P4229" s="12" t="s">
        <v>94</v>
      </c>
      <c r="Q4229" s="12" t="s">
        <v>68</v>
      </c>
      <c r="R4229" s="33">
        <f>IF(AND($Q4229="LOW",$P4229="French"),M4229*R$4,0)</f>
        <v>0</v>
      </c>
      <c r="S4229" s="33">
        <f>IF(AND($Q4229="LOW",$P4229="French"),N4229*S$4,0)</f>
        <v>0</v>
      </c>
      <c r="T4229" s="33">
        <f>IF(AND($Q4229="LOW",$P4229="French"),O4229*T$4,0)</f>
        <v>0</v>
      </c>
      <c r="U4229" s="33">
        <f>IF(AND($Q4229="HIGH",$P4229="French"),M4229*U$4,0)</f>
        <v>0</v>
      </c>
      <c r="V4229" s="33">
        <f>IF(AND($Q4229="HIGH",$P4229="French"),N4229*V$4,0)</f>
        <v>0</v>
      </c>
      <c r="W4229" s="33">
        <f>IF(AND($Q4229="HIGH",$P4229="French"),O4229*W$4,0)</f>
        <v>0</v>
      </c>
      <c r="X4229" s="33">
        <f>IF(AND($Q4229="LOW",$P4229="English"),M4229*X$4,0)</f>
        <v>0</v>
      </c>
      <c r="Y4229" s="33">
        <f>IF(AND($Q4229="LOW",$P4229="English"),N4229*Y$4,0)</f>
        <v>0</v>
      </c>
      <c r="Z4229" s="33">
        <f>IF(AND($Q4229="LOW",$P4229="English"),O4229*Z$4,0)</f>
        <v>0</v>
      </c>
      <c r="AA4229" s="33">
        <f>IF(AND($Q4229="HIGH",$P4229="English"),M4229*AA$4,0)</f>
        <v>0</v>
      </c>
      <c r="AB4229" s="33">
        <f>IF(AND($Q4229="HIGH",$P4229="English"),N4229*AB$4,0)</f>
        <v>0</v>
      </c>
      <c r="AC4229" s="33">
        <f>IF(AND($Q4229="HIGH",$P4229="English"),O4229*AC$4,0)</f>
        <v>0</v>
      </c>
      <c r="AD4229" s="26">
        <f>SUM(R4229:AC4229)</f>
        <v>0</v>
      </c>
      <c r="AE4229" s="46" t="str">
        <f>IFERROR(IF(AE$3=VLOOKUP($E4229,Template!$AK$5:$AM$17,3,FALSE),$AD4229*$F4229,0),"0.00")</f>
        <v>0.00</v>
      </c>
      <c r="AF4229" s="46" t="str">
        <f>IFERROR(IF(AF$3=VLOOKUP($E4229,Template!$AK$5:$AM$17,3,FALSE),$AD4229*$F4229,0),"0.00")</f>
        <v>0.00</v>
      </c>
      <c r="AG4229" s="28">
        <f>SUM(AD4229:AF4229)</f>
        <v>0</v>
      </c>
      <c r="AH4229" s="13" t="s">
        <v>40</v>
      </c>
      <c r="AI4229" s="13" t="s">
        <v>41</v>
      </c>
      <c r="AK4229" s="14" t="s">
        <v>25</v>
      </c>
      <c r="AL4229" s="15">
        <v>0.05</v>
      </c>
      <c r="AM4229" s="16" t="s">
        <v>3</v>
      </c>
    </row>
    <row r="4230" spans="1:39" s="3" customFormat="1" ht="13.8" x14ac:dyDescent="0.25">
      <c r="A4230" s="7" t="str">
        <f>A4229</f>
        <v>(Enter Broadcasting Company Name)</v>
      </c>
      <c r="B4230" s="7" t="str">
        <f>B4229</f>
        <v>(Enter Call Letters)</v>
      </c>
      <c r="C4230" s="8" t="str">
        <f>C4229</f>
        <v>(Select AM/FM)</v>
      </c>
      <c r="D4230" s="30"/>
      <c r="E4230" s="8" t="str">
        <f>E4229</f>
        <v>(Select Station Province)</v>
      </c>
      <c r="F4230" s="9" t="str">
        <f>IFERROR(VLOOKUP(E4230,Template!$AK$5:$AL$17,2,FALSE),"")</f>
        <v/>
      </c>
      <c r="G4230" s="42" t="s">
        <v>8</v>
      </c>
      <c r="H4230" s="42" t="s">
        <v>9</v>
      </c>
      <c r="I4230" s="32" t="s">
        <v>65</v>
      </c>
      <c r="J4230" s="32" t="s">
        <v>66</v>
      </c>
      <c r="K4230" s="33">
        <f t="shared" ref="K4230:K4240" si="11852">IFERROR(I4230+J4230,0)</f>
        <v>0</v>
      </c>
      <c r="L4230" s="33">
        <f t="shared" ref="L4230:L4240" si="11853">IFERROR(L4229+K4230,"")</f>
        <v>0</v>
      </c>
      <c r="M4230" s="34">
        <f t="shared" si="11851"/>
        <v>0</v>
      </c>
      <c r="N4230" s="34">
        <f>IF(AND(L4230&gt;$N$4,L4230&lt;=$O$4),K4230-M4230,IF(AND(L4229&gt;$N$4,L4229&lt;=$O$4),$O$4-L4229,IF(L4229&gt;$O$4,0,IF(L4230&lt;$N$4,0,MIN(L4230-$N$4,$N$4)))))</f>
        <v>0</v>
      </c>
      <c r="O4230" s="34">
        <f t="shared" ref="O4230:O4240" si="11854">IF(L4230&gt;$O$4,K4230-M4230-N4230,0)</f>
        <v>0</v>
      </c>
      <c r="P4230" s="12" t="str">
        <f>P4229</f>
        <v>(Select Language)</v>
      </c>
      <c r="Q4230" s="12" t="str">
        <f>Q4229</f>
        <v>(Select Usage)</v>
      </c>
      <c r="R4230" s="33">
        <f t="shared" ref="R4230:R4240" si="11855">IF(AND($Q4230="LOW",$P4230="French"),M4230*R$4,0)</f>
        <v>0</v>
      </c>
      <c r="S4230" s="33">
        <f t="shared" ref="S4230:S4240" si="11856">IF(AND($Q4230="LOW",$P4230="French"),N4230*S$4,0)</f>
        <v>0</v>
      </c>
      <c r="T4230" s="33">
        <f t="shared" ref="T4230:T4240" si="11857">IF(AND($Q4230="LOW",$P4230="French"),O4230*T$4,0)</f>
        <v>0</v>
      </c>
      <c r="U4230" s="33">
        <f t="shared" ref="U4230:U4240" si="11858">IF(AND($Q4230="HIGH",$P4230="French"),M4230*U$4,0)</f>
        <v>0</v>
      </c>
      <c r="V4230" s="33">
        <f t="shared" ref="V4230:V4240" si="11859">IF(AND($Q4230="HIGH",$P4230="French"),N4230*V$4,0)</f>
        <v>0</v>
      </c>
      <c r="W4230" s="33">
        <f t="shared" ref="W4230:W4240" si="11860">IF(AND($Q4230="HIGH",$P4230="French"),O4230*W$4,0)</f>
        <v>0</v>
      </c>
      <c r="X4230" s="33">
        <f t="shared" ref="X4230:X4240" si="11861">IF(AND($Q4230="LOW",$P4230="English"),M4230*X$4,0)</f>
        <v>0</v>
      </c>
      <c r="Y4230" s="33">
        <f t="shared" ref="Y4230:Y4240" si="11862">IF(AND($Q4230="LOW",$P4230="English"),N4230*Y$4,0)</f>
        <v>0</v>
      </c>
      <c r="Z4230" s="33">
        <f t="shared" ref="Z4230:Z4240" si="11863">IF(AND($Q4230="LOW",$P4230="English"),O4230*Z$4,0)</f>
        <v>0</v>
      </c>
      <c r="AA4230" s="33">
        <f t="shared" ref="AA4230:AA4240" si="11864">IF(AND($Q4230="HIGH",$P4230="English"),M4230*AA$4,0)</f>
        <v>0</v>
      </c>
      <c r="AB4230" s="33">
        <f t="shared" ref="AB4230:AB4240" si="11865">IF(AND($Q4230="HIGH",$P4230="English"),N4230*AB$4,0)</f>
        <v>0</v>
      </c>
      <c r="AC4230" s="33">
        <f t="shared" ref="AC4230:AC4240" si="11866">IF(AND($Q4230="HIGH",$P4230="English"),O4230*AC$4,0)</f>
        <v>0</v>
      </c>
      <c r="AD4230" s="26">
        <f t="shared" ref="AD4230:AD4234" si="11867">SUM(R4230:AC4230)</f>
        <v>0</v>
      </c>
      <c r="AE4230" s="46" t="str">
        <f>IFERROR(IF(AE$3=VLOOKUP($E4230,Template!$AK$5:$AM$17,3,FALSE),$AD4230*$F4230,0),"0.00")</f>
        <v>0.00</v>
      </c>
      <c r="AF4230" s="46" t="str">
        <f>IFERROR(IF(AF$3=VLOOKUP($E4230,Template!$AK$5:$AM$17,3,FALSE),$AD4230*$F4230,0),"0.00")</f>
        <v>0.00</v>
      </c>
      <c r="AG4230" s="28">
        <f t="shared" ref="AG4230:AG4240" si="11868">SUM(AD4230:AF4230)</f>
        <v>0</v>
      </c>
      <c r="AH4230" s="13" t="s">
        <v>40</v>
      </c>
      <c r="AI4230" s="13" t="s">
        <v>41</v>
      </c>
      <c r="AK4230" s="14" t="s">
        <v>23</v>
      </c>
      <c r="AL4230" s="15">
        <v>0.05</v>
      </c>
      <c r="AM4230" s="16" t="s">
        <v>3</v>
      </c>
    </row>
    <row r="4231" spans="1:39" s="3" customFormat="1" ht="13.8" x14ac:dyDescent="0.25">
      <c r="A4231" s="7" t="str">
        <f t="shared" ref="A4231:C4231" si="11869">A4230</f>
        <v>(Enter Broadcasting Company Name)</v>
      </c>
      <c r="B4231" s="7" t="str">
        <f t="shared" si="11869"/>
        <v>(Enter Call Letters)</v>
      </c>
      <c r="C4231" s="8" t="str">
        <f t="shared" si="11869"/>
        <v>(Select AM/FM)</v>
      </c>
      <c r="D4231" s="30"/>
      <c r="E4231" s="8" t="str">
        <f t="shared" ref="E4231:E4240" si="11870">E4230</f>
        <v>(Select Station Province)</v>
      </c>
      <c r="F4231" s="9" t="str">
        <f>IFERROR(VLOOKUP(E4231,Template!$AK$5:$AL$17,2,FALSE),"")</f>
        <v/>
      </c>
      <c r="G4231" s="42" t="s">
        <v>6</v>
      </c>
      <c r="H4231" s="42" t="s">
        <v>10</v>
      </c>
      <c r="I4231" s="32" t="s">
        <v>65</v>
      </c>
      <c r="J4231" s="32" t="s">
        <v>66</v>
      </c>
      <c r="K4231" s="33">
        <f t="shared" si="11852"/>
        <v>0</v>
      </c>
      <c r="L4231" s="33">
        <f t="shared" si="11853"/>
        <v>0</v>
      </c>
      <c r="M4231" s="34">
        <f t="shared" si="11851"/>
        <v>0</v>
      </c>
      <c r="N4231" s="34">
        <f t="shared" ref="N4231:N4240" si="11871">IF(AND(L4231&gt;$N$4,L4231&lt;=$O$4),K4231-M4231,IF(AND(L4230&gt;$N$4,L4230&lt;=$O$4),$O$4-L4230,IF(L4230&gt;$O$4,0,IF(L4231&lt;$N$4,0,MIN(L4231-$N$4,$N$4)))))</f>
        <v>0</v>
      </c>
      <c r="O4231" s="34">
        <f t="shared" si="11854"/>
        <v>0</v>
      </c>
      <c r="P4231" s="12" t="str">
        <f t="shared" ref="P4231:Q4231" si="11872">P4230</f>
        <v>(Select Language)</v>
      </c>
      <c r="Q4231" s="12" t="str">
        <f t="shared" si="11872"/>
        <v>(Select Usage)</v>
      </c>
      <c r="R4231" s="33">
        <f t="shared" si="11855"/>
        <v>0</v>
      </c>
      <c r="S4231" s="33">
        <f t="shared" si="11856"/>
        <v>0</v>
      </c>
      <c r="T4231" s="33">
        <f t="shared" si="11857"/>
        <v>0</v>
      </c>
      <c r="U4231" s="33">
        <f t="shared" si="11858"/>
        <v>0</v>
      </c>
      <c r="V4231" s="33">
        <f t="shared" si="11859"/>
        <v>0</v>
      </c>
      <c r="W4231" s="33">
        <f t="shared" si="11860"/>
        <v>0</v>
      </c>
      <c r="X4231" s="33">
        <f t="shared" si="11861"/>
        <v>0</v>
      </c>
      <c r="Y4231" s="33">
        <f t="shared" si="11862"/>
        <v>0</v>
      </c>
      <c r="Z4231" s="33">
        <f t="shared" si="11863"/>
        <v>0</v>
      </c>
      <c r="AA4231" s="33">
        <f t="shared" si="11864"/>
        <v>0</v>
      </c>
      <c r="AB4231" s="33">
        <f t="shared" si="11865"/>
        <v>0</v>
      </c>
      <c r="AC4231" s="33">
        <f t="shared" si="11866"/>
        <v>0</v>
      </c>
      <c r="AD4231" s="26">
        <f t="shared" si="11867"/>
        <v>0</v>
      </c>
      <c r="AE4231" s="46" t="str">
        <f>IFERROR(IF(AE$3=VLOOKUP($E4231,Template!$AK$5:$AM$17,3,FALSE),$AD4231*$F4231,0),"0.00")</f>
        <v>0.00</v>
      </c>
      <c r="AF4231" s="46" t="str">
        <f>IFERROR(IF(AF$3=VLOOKUP($E4231,Template!$AK$5:$AM$17,3,FALSE),$AD4231*$F4231,0),"0.00")</f>
        <v>0.00</v>
      </c>
      <c r="AG4231" s="28">
        <f t="shared" si="11868"/>
        <v>0</v>
      </c>
      <c r="AH4231" s="13" t="s">
        <v>40</v>
      </c>
      <c r="AI4231" s="13" t="s">
        <v>41</v>
      </c>
      <c r="AK4231" s="14" t="s">
        <v>24</v>
      </c>
      <c r="AL4231" s="15">
        <v>0.05</v>
      </c>
      <c r="AM4231" s="16" t="s">
        <v>3</v>
      </c>
    </row>
    <row r="4232" spans="1:39" s="3" customFormat="1" ht="13.8" x14ac:dyDescent="0.25">
      <c r="A4232" s="7" t="str">
        <f t="shared" ref="A4232:C4232" si="11873">A4231</f>
        <v>(Enter Broadcasting Company Name)</v>
      </c>
      <c r="B4232" s="7" t="str">
        <f t="shared" si="11873"/>
        <v>(Enter Call Letters)</v>
      </c>
      <c r="C4232" s="8" t="str">
        <f t="shared" si="11873"/>
        <v>(Select AM/FM)</v>
      </c>
      <c r="D4232" s="30"/>
      <c r="E4232" s="8" t="str">
        <f t="shared" si="11870"/>
        <v>(Select Station Province)</v>
      </c>
      <c r="F4232" s="9" t="str">
        <f>IFERROR(VLOOKUP(E4232,Template!$AK$5:$AL$17,2,FALSE),"")</f>
        <v/>
      </c>
      <c r="G4232" s="42" t="s">
        <v>9</v>
      </c>
      <c r="H4232" s="42" t="s">
        <v>11</v>
      </c>
      <c r="I4232" s="32" t="s">
        <v>65</v>
      </c>
      <c r="J4232" s="32" t="s">
        <v>66</v>
      </c>
      <c r="K4232" s="33">
        <f t="shared" si="11852"/>
        <v>0</v>
      </c>
      <c r="L4232" s="33">
        <f t="shared" si="11853"/>
        <v>0</v>
      </c>
      <c r="M4232" s="34">
        <f t="shared" si="11851"/>
        <v>0</v>
      </c>
      <c r="N4232" s="34">
        <f t="shared" si="11871"/>
        <v>0</v>
      </c>
      <c r="O4232" s="34">
        <f t="shared" si="11854"/>
        <v>0</v>
      </c>
      <c r="P4232" s="12" t="str">
        <f t="shared" ref="P4232:Q4232" si="11874">P4231</f>
        <v>(Select Language)</v>
      </c>
      <c r="Q4232" s="12" t="str">
        <f t="shared" si="11874"/>
        <v>(Select Usage)</v>
      </c>
      <c r="R4232" s="33">
        <f t="shared" si="11855"/>
        <v>0</v>
      </c>
      <c r="S4232" s="33">
        <f t="shared" si="11856"/>
        <v>0</v>
      </c>
      <c r="T4232" s="33">
        <f t="shared" si="11857"/>
        <v>0</v>
      </c>
      <c r="U4232" s="33">
        <f t="shared" si="11858"/>
        <v>0</v>
      </c>
      <c r="V4232" s="33">
        <f t="shared" si="11859"/>
        <v>0</v>
      </c>
      <c r="W4232" s="33">
        <f t="shared" si="11860"/>
        <v>0</v>
      </c>
      <c r="X4232" s="33">
        <f t="shared" si="11861"/>
        <v>0</v>
      </c>
      <c r="Y4232" s="33">
        <f t="shared" si="11862"/>
        <v>0</v>
      </c>
      <c r="Z4232" s="33">
        <f t="shared" si="11863"/>
        <v>0</v>
      </c>
      <c r="AA4232" s="33">
        <f t="shared" si="11864"/>
        <v>0</v>
      </c>
      <c r="AB4232" s="33">
        <f t="shared" si="11865"/>
        <v>0</v>
      </c>
      <c r="AC4232" s="33">
        <f t="shared" si="11866"/>
        <v>0</v>
      </c>
      <c r="AD4232" s="26">
        <f t="shared" si="11867"/>
        <v>0</v>
      </c>
      <c r="AE4232" s="46" t="str">
        <f>IFERROR(IF(AE$3=VLOOKUP($E4232,Template!$AK$5:$AM$17,3,FALSE),$AD4232*$F4232,0),"0.00")</f>
        <v>0.00</v>
      </c>
      <c r="AF4232" s="46" t="str">
        <f>IFERROR(IF(AF$3=VLOOKUP($E4232,Template!$AK$5:$AM$17,3,FALSE),$AD4232*$F4232,0),"0.00")</f>
        <v>0.00</v>
      </c>
      <c r="AG4232" s="28">
        <f t="shared" si="11868"/>
        <v>0</v>
      </c>
      <c r="AH4232" s="13" t="s">
        <v>40</v>
      </c>
      <c r="AI4232" s="13" t="s">
        <v>41</v>
      </c>
      <c r="AK4232" s="14" t="s">
        <v>22</v>
      </c>
      <c r="AL4232" s="15">
        <v>0.15</v>
      </c>
      <c r="AM4232" s="16" t="s">
        <v>2</v>
      </c>
    </row>
    <row r="4233" spans="1:39" s="3" customFormat="1" ht="13.8" x14ac:dyDescent="0.25">
      <c r="A4233" s="7" t="str">
        <f t="shared" ref="A4233:C4233" si="11875">A4232</f>
        <v>(Enter Broadcasting Company Name)</v>
      </c>
      <c r="B4233" s="7" t="str">
        <f t="shared" si="11875"/>
        <v>(Enter Call Letters)</v>
      </c>
      <c r="C4233" s="8" t="str">
        <f t="shared" si="11875"/>
        <v>(Select AM/FM)</v>
      </c>
      <c r="D4233" s="30"/>
      <c r="E4233" s="8" t="str">
        <f t="shared" si="11870"/>
        <v>(Select Station Province)</v>
      </c>
      <c r="F4233" s="9" t="str">
        <f>IFERROR(VLOOKUP(E4233,Template!$AK$5:$AL$17,2,FALSE),"")</f>
        <v/>
      </c>
      <c r="G4233" s="42" t="s">
        <v>10</v>
      </c>
      <c r="H4233" s="42" t="s">
        <v>12</v>
      </c>
      <c r="I4233" s="32" t="s">
        <v>65</v>
      </c>
      <c r="J4233" s="32" t="s">
        <v>66</v>
      </c>
      <c r="K4233" s="33">
        <f t="shared" si="11852"/>
        <v>0</v>
      </c>
      <c r="L4233" s="33">
        <f t="shared" si="11853"/>
        <v>0</v>
      </c>
      <c r="M4233" s="34">
        <f t="shared" si="11851"/>
        <v>0</v>
      </c>
      <c r="N4233" s="34">
        <f t="shared" si="11871"/>
        <v>0</v>
      </c>
      <c r="O4233" s="34">
        <f t="shared" si="11854"/>
        <v>0</v>
      </c>
      <c r="P4233" s="12" t="str">
        <f t="shared" ref="P4233:Q4233" si="11876">P4232</f>
        <v>(Select Language)</v>
      </c>
      <c r="Q4233" s="12" t="str">
        <f t="shared" si="11876"/>
        <v>(Select Usage)</v>
      </c>
      <c r="R4233" s="33">
        <f t="shared" si="11855"/>
        <v>0</v>
      </c>
      <c r="S4233" s="33">
        <f t="shared" si="11856"/>
        <v>0</v>
      </c>
      <c r="T4233" s="33">
        <f t="shared" si="11857"/>
        <v>0</v>
      </c>
      <c r="U4233" s="33">
        <f t="shared" si="11858"/>
        <v>0</v>
      </c>
      <c r="V4233" s="33">
        <f t="shared" si="11859"/>
        <v>0</v>
      </c>
      <c r="W4233" s="33">
        <f t="shared" si="11860"/>
        <v>0</v>
      </c>
      <c r="X4233" s="33">
        <f t="shared" si="11861"/>
        <v>0</v>
      </c>
      <c r="Y4233" s="33">
        <f t="shared" si="11862"/>
        <v>0</v>
      </c>
      <c r="Z4233" s="33">
        <f t="shared" si="11863"/>
        <v>0</v>
      </c>
      <c r="AA4233" s="33">
        <f t="shared" si="11864"/>
        <v>0</v>
      </c>
      <c r="AB4233" s="33">
        <f t="shared" si="11865"/>
        <v>0</v>
      </c>
      <c r="AC4233" s="33">
        <f t="shared" si="11866"/>
        <v>0</v>
      </c>
      <c r="AD4233" s="26">
        <f t="shared" si="11867"/>
        <v>0</v>
      </c>
      <c r="AE4233" s="46" t="str">
        <f>IFERROR(IF(AE$3=VLOOKUP($E4233,Template!$AK$5:$AM$17,3,FALSE),$AD4233*$F4233,0),"0.00")</f>
        <v>0.00</v>
      </c>
      <c r="AF4233" s="46" t="str">
        <f>IFERROR(IF(AF$3=VLOOKUP($E4233,Template!$AK$5:$AM$17,3,FALSE),$AD4233*$F4233,0),"0.00")</f>
        <v>0.00</v>
      </c>
      <c r="AG4233" s="28">
        <f t="shared" si="11868"/>
        <v>0</v>
      </c>
      <c r="AH4233" s="13" t="s">
        <v>40</v>
      </c>
      <c r="AI4233" s="13" t="s">
        <v>41</v>
      </c>
      <c r="AK4233" s="14" t="s">
        <v>26</v>
      </c>
      <c r="AL4233" s="15">
        <v>0.15</v>
      </c>
      <c r="AM4233" s="16" t="s">
        <v>2</v>
      </c>
    </row>
    <row r="4234" spans="1:39" s="3" customFormat="1" ht="13.8" x14ac:dyDescent="0.25">
      <c r="A4234" s="7" t="str">
        <f t="shared" ref="A4234:C4234" si="11877">A4233</f>
        <v>(Enter Broadcasting Company Name)</v>
      </c>
      <c r="B4234" s="7" t="str">
        <f t="shared" si="11877"/>
        <v>(Enter Call Letters)</v>
      </c>
      <c r="C4234" s="8" t="str">
        <f t="shared" si="11877"/>
        <v>(Select AM/FM)</v>
      </c>
      <c r="D4234" s="30"/>
      <c r="E4234" s="8" t="str">
        <f t="shared" si="11870"/>
        <v>(Select Station Province)</v>
      </c>
      <c r="F4234" s="9" t="str">
        <f>IFERROR(VLOOKUP(E4234,Template!$AK$5:$AL$17,2,FALSE),"")</f>
        <v/>
      </c>
      <c r="G4234" s="42" t="s">
        <v>11</v>
      </c>
      <c r="H4234" s="42" t="s">
        <v>13</v>
      </c>
      <c r="I4234" s="32" t="s">
        <v>65</v>
      </c>
      <c r="J4234" s="32" t="s">
        <v>66</v>
      </c>
      <c r="K4234" s="33">
        <f t="shared" si="11852"/>
        <v>0</v>
      </c>
      <c r="L4234" s="33">
        <f t="shared" si="11853"/>
        <v>0</v>
      </c>
      <c r="M4234" s="34">
        <f t="shared" si="11851"/>
        <v>0</v>
      </c>
      <c r="N4234" s="34">
        <f t="shared" si="11871"/>
        <v>0</v>
      </c>
      <c r="O4234" s="34">
        <f t="shared" si="11854"/>
        <v>0</v>
      </c>
      <c r="P4234" s="12" t="str">
        <f t="shared" ref="P4234:Q4234" si="11878">P4233</f>
        <v>(Select Language)</v>
      </c>
      <c r="Q4234" s="12" t="str">
        <f t="shared" si="11878"/>
        <v>(Select Usage)</v>
      </c>
      <c r="R4234" s="33">
        <f t="shared" si="11855"/>
        <v>0</v>
      </c>
      <c r="S4234" s="33">
        <f t="shared" si="11856"/>
        <v>0</v>
      </c>
      <c r="T4234" s="33">
        <f t="shared" si="11857"/>
        <v>0</v>
      </c>
      <c r="U4234" s="33">
        <f t="shared" si="11858"/>
        <v>0</v>
      </c>
      <c r="V4234" s="33">
        <f t="shared" si="11859"/>
        <v>0</v>
      </c>
      <c r="W4234" s="33">
        <f t="shared" si="11860"/>
        <v>0</v>
      </c>
      <c r="X4234" s="33">
        <f t="shared" si="11861"/>
        <v>0</v>
      </c>
      <c r="Y4234" s="33">
        <f t="shared" si="11862"/>
        <v>0</v>
      </c>
      <c r="Z4234" s="33">
        <f t="shared" si="11863"/>
        <v>0</v>
      </c>
      <c r="AA4234" s="33">
        <f t="shared" si="11864"/>
        <v>0</v>
      </c>
      <c r="AB4234" s="33">
        <f t="shared" si="11865"/>
        <v>0</v>
      </c>
      <c r="AC4234" s="33">
        <f t="shared" si="11866"/>
        <v>0</v>
      </c>
      <c r="AD4234" s="26">
        <f t="shared" si="11867"/>
        <v>0</v>
      </c>
      <c r="AE4234" s="46" t="str">
        <f>IFERROR(IF(AE$3=VLOOKUP($E4234,Template!$AK$5:$AM$17,3,FALSE),$AD4234*$F4234,0),"0.00")</f>
        <v>0.00</v>
      </c>
      <c r="AF4234" s="46" t="str">
        <f>IFERROR(IF(AF$3=VLOOKUP($E4234,Template!$AK$5:$AM$17,3,FALSE),$AD4234*$F4234,0),"0.00")</f>
        <v>0.00</v>
      </c>
      <c r="AG4234" s="28">
        <f t="shared" si="11868"/>
        <v>0</v>
      </c>
      <c r="AH4234" s="13" t="s">
        <v>40</v>
      </c>
      <c r="AI4234" s="13" t="s">
        <v>41</v>
      </c>
      <c r="AK4234" s="14" t="s">
        <v>27</v>
      </c>
      <c r="AL4234" s="15">
        <v>0.15</v>
      </c>
      <c r="AM4234" s="16" t="s">
        <v>2</v>
      </c>
    </row>
    <row r="4235" spans="1:39" s="3" customFormat="1" ht="13.8" x14ac:dyDescent="0.25">
      <c r="A4235" s="7" t="str">
        <f t="shared" ref="A4235:C4235" si="11879">A4234</f>
        <v>(Enter Broadcasting Company Name)</v>
      </c>
      <c r="B4235" s="7" t="str">
        <f t="shared" si="11879"/>
        <v>(Enter Call Letters)</v>
      </c>
      <c r="C4235" s="8" t="str">
        <f t="shared" si="11879"/>
        <v>(Select AM/FM)</v>
      </c>
      <c r="D4235" s="30"/>
      <c r="E4235" s="8" t="str">
        <f t="shared" si="11870"/>
        <v>(Select Station Province)</v>
      </c>
      <c r="F4235" s="9" t="str">
        <f>IFERROR(VLOOKUP(E4235,Template!$AK$5:$AL$17,2,FALSE),"")</f>
        <v/>
      </c>
      <c r="G4235" s="42" t="s">
        <v>12</v>
      </c>
      <c r="H4235" s="42" t="s">
        <v>15</v>
      </c>
      <c r="I4235" s="32" t="s">
        <v>65</v>
      </c>
      <c r="J4235" s="32" t="s">
        <v>66</v>
      </c>
      <c r="K4235" s="33">
        <f t="shared" si="11852"/>
        <v>0</v>
      </c>
      <c r="L4235" s="33">
        <f t="shared" si="11853"/>
        <v>0</v>
      </c>
      <c r="M4235" s="34">
        <f t="shared" si="11851"/>
        <v>0</v>
      </c>
      <c r="N4235" s="34">
        <f t="shared" si="11871"/>
        <v>0</v>
      </c>
      <c r="O4235" s="34">
        <f t="shared" si="11854"/>
        <v>0</v>
      </c>
      <c r="P4235" s="12" t="str">
        <f t="shared" ref="P4235:Q4235" si="11880">P4234</f>
        <v>(Select Language)</v>
      </c>
      <c r="Q4235" s="12" t="str">
        <f t="shared" si="11880"/>
        <v>(Select Usage)</v>
      </c>
      <c r="R4235" s="33">
        <f t="shared" si="11855"/>
        <v>0</v>
      </c>
      <c r="S4235" s="33">
        <f t="shared" si="11856"/>
        <v>0</v>
      </c>
      <c r="T4235" s="33">
        <f t="shared" si="11857"/>
        <v>0</v>
      </c>
      <c r="U4235" s="33">
        <f t="shared" si="11858"/>
        <v>0</v>
      </c>
      <c r="V4235" s="33">
        <f t="shared" si="11859"/>
        <v>0</v>
      </c>
      <c r="W4235" s="33">
        <f t="shared" si="11860"/>
        <v>0</v>
      </c>
      <c r="X4235" s="33">
        <f t="shared" si="11861"/>
        <v>0</v>
      </c>
      <c r="Y4235" s="33">
        <f t="shared" si="11862"/>
        <v>0</v>
      </c>
      <c r="Z4235" s="33">
        <f t="shared" si="11863"/>
        <v>0</v>
      </c>
      <c r="AA4235" s="33">
        <f t="shared" si="11864"/>
        <v>0</v>
      </c>
      <c r="AB4235" s="33">
        <f t="shared" si="11865"/>
        <v>0</v>
      </c>
      <c r="AC4235" s="33">
        <f t="shared" si="11866"/>
        <v>0</v>
      </c>
      <c r="AD4235" s="26">
        <f>SUM(R4235:AC4235)</f>
        <v>0</v>
      </c>
      <c r="AE4235" s="46" t="str">
        <f>IFERROR(IF(AE$3=VLOOKUP($E4235,Template!$AK$5:$AM$17,3,FALSE),$AD4235*$F4235,0),"0.00")</f>
        <v>0.00</v>
      </c>
      <c r="AF4235" s="46" t="str">
        <f>IFERROR(IF(AF$3=VLOOKUP($E4235,Template!$AK$5:$AM$17,3,FALSE),$AD4235*$F4235,0),"0.00")</f>
        <v>0.00</v>
      </c>
      <c r="AG4235" s="28">
        <f t="shared" si="11868"/>
        <v>0</v>
      </c>
      <c r="AH4235" s="13" t="s">
        <v>40</v>
      </c>
      <c r="AI4235" s="13" t="s">
        <v>41</v>
      </c>
      <c r="AK4235" s="14" t="s">
        <v>28</v>
      </c>
      <c r="AL4235" s="15">
        <v>0.05</v>
      </c>
      <c r="AM4235" s="16" t="s">
        <v>3</v>
      </c>
    </row>
    <row r="4236" spans="1:39" s="3" customFormat="1" ht="13.8" x14ac:dyDescent="0.25">
      <c r="A4236" s="7" t="str">
        <f t="shared" ref="A4236:C4236" si="11881">A4235</f>
        <v>(Enter Broadcasting Company Name)</v>
      </c>
      <c r="B4236" s="7" t="str">
        <f t="shared" si="11881"/>
        <v>(Enter Call Letters)</v>
      </c>
      <c r="C4236" s="8" t="str">
        <f t="shared" si="11881"/>
        <v>(Select AM/FM)</v>
      </c>
      <c r="D4236" s="30"/>
      <c r="E4236" s="8" t="str">
        <f t="shared" si="11870"/>
        <v>(Select Station Province)</v>
      </c>
      <c r="F4236" s="9" t="str">
        <f>IFERROR(VLOOKUP(E4236,Template!$AK$5:$AL$17,2,FALSE),"")</f>
        <v/>
      </c>
      <c r="G4236" s="42" t="s">
        <v>13</v>
      </c>
      <c r="H4236" s="42" t="s">
        <v>16</v>
      </c>
      <c r="I4236" s="32" t="s">
        <v>65</v>
      </c>
      <c r="J4236" s="32" t="s">
        <v>66</v>
      </c>
      <c r="K4236" s="33">
        <f t="shared" si="11852"/>
        <v>0</v>
      </c>
      <c r="L4236" s="33">
        <f t="shared" si="11853"/>
        <v>0</v>
      </c>
      <c r="M4236" s="34">
        <f t="shared" si="11851"/>
        <v>0</v>
      </c>
      <c r="N4236" s="34">
        <f t="shared" si="11871"/>
        <v>0</v>
      </c>
      <c r="O4236" s="34">
        <f t="shared" si="11854"/>
        <v>0</v>
      </c>
      <c r="P4236" s="12" t="str">
        <f t="shared" ref="P4236:Q4236" si="11882">P4235</f>
        <v>(Select Language)</v>
      </c>
      <c r="Q4236" s="12" t="str">
        <f t="shared" si="11882"/>
        <v>(Select Usage)</v>
      </c>
      <c r="R4236" s="33">
        <f t="shared" si="11855"/>
        <v>0</v>
      </c>
      <c r="S4236" s="33">
        <f t="shared" si="11856"/>
        <v>0</v>
      </c>
      <c r="T4236" s="33">
        <f t="shared" si="11857"/>
        <v>0</v>
      </c>
      <c r="U4236" s="33">
        <f t="shared" si="11858"/>
        <v>0</v>
      </c>
      <c r="V4236" s="33">
        <f t="shared" si="11859"/>
        <v>0</v>
      </c>
      <c r="W4236" s="33">
        <f t="shared" si="11860"/>
        <v>0</v>
      </c>
      <c r="X4236" s="33">
        <f t="shared" si="11861"/>
        <v>0</v>
      </c>
      <c r="Y4236" s="33">
        <f t="shared" si="11862"/>
        <v>0</v>
      </c>
      <c r="Z4236" s="33">
        <f t="shared" si="11863"/>
        <v>0</v>
      </c>
      <c r="AA4236" s="33">
        <f t="shared" si="11864"/>
        <v>0</v>
      </c>
      <c r="AB4236" s="33">
        <f t="shared" si="11865"/>
        <v>0</v>
      </c>
      <c r="AC4236" s="33">
        <f t="shared" si="11866"/>
        <v>0</v>
      </c>
      <c r="AD4236" s="26">
        <f t="shared" ref="AD4236:AD4238" si="11883">SUM(R4236:AC4236)</f>
        <v>0</v>
      </c>
      <c r="AE4236" s="46" t="str">
        <f>IFERROR(IF(AE$3=VLOOKUP($E4236,Template!$AK$5:$AM$17,3,FALSE),$AD4236*$F4236,0),"0.00")</f>
        <v>0.00</v>
      </c>
      <c r="AF4236" s="46" t="str">
        <f>IFERROR(IF(AF$3=VLOOKUP($E4236,Template!$AK$5:$AM$17,3,FALSE),$AD4236*$F4236,0),"0.00")</f>
        <v>0.00</v>
      </c>
      <c r="AG4236" s="28">
        <f t="shared" si="11868"/>
        <v>0</v>
      </c>
      <c r="AH4236" s="13" t="s">
        <v>40</v>
      </c>
      <c r="AI4236" s="13" t="s">
        <v>41</v>
      </c>
      <c r="AK4236" s="14" t="s">
        <v>70</v>
      </c>
      <c r="AL4236" s="15">
        <v>0.05</v>
      </c>
      <c r="AM4236" s="16" t="s">
        <v>3</v>
      </c>
    </row>
    <row r="4237" spans="1:39" s="3" customFormat="1" ht="13.8" x14ac:dyDescent="0.25">
      <c r="A4237" s="7" t="str">
        <f t="shared" ref="A4237:C4237" si="11884">A4236</f>
        <v>(Enter Broadcasting Company Name)</v>
      </c>
      <c r="B4237" s="7" t="str">
        <f t="shared" si="11884"/>
        <v>(Enter Call Letters)</v>
      </c>
      <c r="C4237" s="8" t="str">
        <f t="shared" si="11884"/>
        <v>(Select AM/FM)</v>
      </c>
      <c r="D4237" s="30"/>
      <c r="E4237" s="8" t="str">
        <f t="shared" si="11870"/>
        <v>(Select Station Province)</v>
      </c>
      <c r="F4237" s="9" t="str">
        <f>IFERROR(VLOOKUP(E4237,Template!$AK$5:$AL$17,2,FALSE),"")</f>
        <v/>
      </c>
      <c r="G4237" s="42" t="s">
        <v>15</v>
      </c>
      <c r="H4237" s="42" t="s">
        <v>17</v>
      </c>
      <c r="I4237" s="32" t="s">
        <v>65</v>
      </c>
      <c r="J4237" s="32" t="s">
        <v>66</v>
      </c>
      <c r="K4237" s="33">
        <f t="shared" si="11852"/>
        <v>0</v>
      </c>
      <c r="L4237" s="33">
        <f t="shared" si="11853"/>
        <v>0</v>
      </c>
      <c r="M4237" s="34">
        <f t="shared" si="11851"/>
        <v>0</v>
      </c>
      <c r="N4237" s="34">
        <f t="shared" si="11871"/>
        <v>0</v>
      </c>
      <c r="O4237" s="34">
        <f t="shared" si="11854"/>
        <v>0</v>
      </c>
      <c r="P4237" s="12" t="str">
        <f t="shared" ref="P4237:Q4237" si="11885">P4236</f>
        <v>(Select Language)</v>
      </c>
      <c r="Q4237" s="12" t="str">
        <f t="shared" si="11885"/>
        <v>(Select Usage)</v>
      </c>
      <c r="R4237" s="33">
        <f t="shared" si="11855"/>
        <v>0</v>
      </c>
      <c r="S4237" s="33">
        <f t="shared" si="11856"/>
        <v>0</v>
      </c>
      <c r="T4237" s="33">
        <f t="shared" si="11857"/>
        <v>0</v>
      </c>
      <c r="U4237" s="33">
        <f t="shared" si="11858"/>
        <v>0</v>
      </c>
      <c r="V4237" s="33">
        <f t="shared" si="11859"/>
        <v>0</v>
      </c>
      <c r="W4237" s="33">
        <f t="shared" si="11860"/>
        <v>0</v>
      </c>
      <c r="X4237" s="33">
        <f t="shared" si="11861"/>
        <v>0</v>
      </c>
      <c r="Y4237" s="33">
        <f t="shared" si="11862"/>
        <v>0</v>
      </c>
      <c r="Z4237" s="33">
        <f t="shared" si="11863"/>
        <v>0</v>
      </c>
      <c r="AA4237" s="33">
        <f t="shared" si="11864"/>
        <v>0</v>
      </c>
      <c r="AB4237" s="33">
        <f t="shared" si="11865"/>
        <v>0</v>
      </c>
      <c r="AC4237" s="33">
        <f t="shared" si="11866"/>
        <v>0</v>
      </c>
      <c r="AD4237" s="26">
        <f t="shared" si="11883"/>
        <v>0</v>
      </c>
      <c r="AE4237" s="46" t="str">
        <f>IFERROR(IF(AE$3=VLOOKUP($E4237,Template!$AK$5:$AM$17,3,FALSE),$AD4237*$F4237,0),"0.00")</f>
        <v>0.00</v>
      </c>
      <c r="AF4237" s="46" t="str">
        <f>IFERROR(IF(AF$3=VLOOKUP($E4237,Template!$AK$5:$AM$17,3,FALSE),$AD4237*$F4237,0),"0.00")</f>
        <v>0.00</v>
      </c>
      <c r="AG4237" s="28">
        <f t="shared" si="11868"/>
        <v>0</v>
      </c>
      <c r="AH4237" s="13" t="s">
        <v>40</v>
      </c>
      <c r="AI4237" s="13" t="s">
        <v>41</v>
      </c>
      <c r="AK4237" s="14" t="s">
        <v>20</v>
      </c>
      <c r="AL4237" s="15">
        <v>0.13</v>
      </c>
      <c r="AM4237" s="16" t="s">
        <v>2</v>
      </c>
    </row>
    <row r="4238" spans="1:39" s="3" customFormat="1" ht="13.8" x14ac:dyDescent="0.25">
      <c r="A4238" s="7" t="str">
        <f t="shared" ref="A4238:C4238" si="11886">A4237</f>
        <v>(Enter Broadcasting Company Name)</v>
      </c>
      <c r="B4238" s="7" t="str">
        <f t="shared" si="11886"/>
        <v>(Enter Call Letters)</v>
      </c>
      <c r="C4238" s="8" t="str">
        <f t="shared" si="11886"/>
        <v>(Select AM/FM)</v>
      </c>
      <c r="D4238" s="30"/>
      <c r="E4238" s="8" t="str">
        <f t="shared" si="11870"/>
        <v>(Select Station Province)</v>
      </c>
      <c r="F4238" s="9" t="str">
        <f>IFERROR(VLOOKUP(E4238,Template!$AK$5:$AL$17,2,FALSE),"")</f>
        <v/>
      </c>
      <c r="G4238" s="42" t="s">
        <v>16</v>
      </c>
      <c r="H4238" s="42" t="s">
        <v>18</v>
      </c>
      <c r="I4238" s="32" t="s">
        <v>65</v>
      </c>
      <c r="J4238" s="32" t="s">
        <v>66</v>
      </c>
      <c r="K4238" s="33">
        <f t="shared" si="11852"/>
        <v>0</v>
      </c>
      <c r="L4238" s="33">
        <f t="shared" si="11853"/>
        <v>0</v>
      </c>
      <c r="M4238" s="34">
        <f t="shared" si="11851"/>
        <v>0</v>
      </c>
      <c r="N4238" s="34">
        <f t="shared" si="11871"/>
        <v>0</v>
      </c>
      <c r="O4238" s="34">
        <f t="shared" si="11854"/>
        <v>0</v>
      </c>
      <c r="P4238" s="12" t="str">
        <f t="shared" ref="P4238:Q4238" si="11887">P4237</f>
        <v>(Select Language)</v>
      </c>
      <c r="Q4238" s="12" t="str">
        <f t="shared" si="11887"/>
        <v>(Select Usage)</v>
      </c>
      <c r="R4238" s="33">
        <f t="shared" si="11855"/>
        <v>0</v>
      </c>
      <c r="S4238" s="33">
        <f t="shared" si="11856"/>
        <v>0</v>
      </c>
      <c r="T4238" s="33">
        <f t="shared" si="11857"/>
        <v>0</v>
      </c>
      <c r="U4238" s="33">
        <f t="shared" si="11858"/>
        <v>0</v>
      </c>
      <c r="V4238" s="33">
        <f t="shared" si="11859"/>
        <v>0</v>
      </c>
      <c r="W4238" s="33">
        <f t="shared" si="11860"/>
        <v>0</v>
      </c>
      <c r="X4238" s="33">
        <f t="shared" si="11861"/>
        <v>0</v>
      </c>
      <c r="Y4238" s="33">
        <f t="shared" si="11862"/>
        <v>0</v>
      </c>
      <c r="Z4238" s="33">
        <f t="shared" si="11863"/>
        <v>0</v>
      </c>
      <c r="AA4238" s="33">
        <f t="shared" si="11864"/>
        <v>0</v>
      </c>
      <c r="AB4238" s="33">
        <f t="shared" si="11865"/>
        <v>0</v>
      </c>
      <c r="AC4238" s="33">
        <f t="shared" si="11866"/>
        <v>0</v>
      </c>
      <c r="AD4238" s="26">
        <f t="shared" si="11883"/>
        <v>0</v>
      </c>
      <c r="AE4238" s="46" t="str">
        <f>IFERROR(IF(AE$3=VLOOKUP($E4238,Template!$AK$5:$AM$17,3,FALSE),$AD4238*$F4238,0),"0.00")</f>
        <v>0.00</v>
      </c>
      <c r="AF4238" s="46" t="str">
        <f>IFERROR(IF(AF$3=VLOOKUP($E4238,Template!$AK$5:$AM$17,3,FALSE),$AD4238*$F4238,0),"0.00")</f>
        <v>0.00</v>
      </c>
      <c r="AG4238" s="28">
        <f t="shared" si="11868"/>
        <v>0</v>
      </c>
      <c r="AH4238" s="13" t="s">
        <v>40</v>
      </c>
      <c r="AI4238" s="13" t="s">
        <v>41</v>
      </c>
      <c r="AK4238" s="14" t="s">
        <v>69</v>
      </c>
      <c r="AL4238" s="15">
        <v>0.15</v>
      </c>
      <c r="AM4238" s="16" t="s">
        <v>2</v>
      </c>
    </row>
    <row r="4239" spans="1:39" s="3" customFormat="1" ht="13.8" x14ac:dyDescent="0.25">
      <c r="A4239" s="7" t="str">
        <f t="shared" ref="A4239:C4239" si="11888">A4238</f>
        <v>(Enter Broadcasting Company Name)</v>
      </c>
      <c r="B4239" s="7" t="str">
        <f t="shared" si="11888"/>
        <v>(Enter Call Letters)</v>
      </c>
      <c r="C4239" s="8" t="str">
        <f t="shared" si="11888"/>
        <v>(Select AM/FM)</v>
      </c>
      <c r="D4239" s="30"/>
      <c r="E4239" s="8" t="str">
        <f t="shared" si="11870"/>
        <v>(Select Station Province)</v>
      </c>
      <c r="F4239" s="9" t="str">
        <f>IFERROR(VLOOKUP(E4239,Template!$AK$5:$AL$17,2,FALSE),"")</f>
        <v/>
      </c>
      <c r="G4239" s="42" t="s">
        <v>17</v>
      </c>
      <c r="H4239" s="42" t="s">
        <v>7</v>
      </c>
      <c r="I4239" s="32" t="s">
        <v>65</v>
      </c>
      <c r="J4239" s="32" t="s">
        <v>66</v>
      </c>
      <c r="K4239" s="33">
        <f t="shared" si="11852"/>
        <v>0</v>
      </c>
      <c r="L4239" s="33">
        <f t="shared" si="11853"/>
        <v>0</v>
      </c>
      <c r="M4239" s="34">
        <f t="shared" si="11851"/>
        <v>0</v>
      </c>
      <c r="N4239" s="34">
        <f t="shared" si="11871"/>
        <v>0</v>
      </c>
      <c r="O4239" s="34">
        <f t="shared" si="11854"/>
        <v>0</v>
      </c>
      <c r="P4239" s="12" t="str">
        <f t="shared" ref="P4239:Q4239" si="11889">P4238</f>
        <v>(Select Language)</v>
      </c>
      <c r="Q4239" s="12" t="str">
        <f t="shared" si="11889"/>
        <v>(Select Usage)</v>
      </c>
      <c r="R4239" s="33">
        <f t="shared" si="11855"/>
        <v>0</v>
      </c>
      <c r="S4239" s="33">
        <f t="shared" si="11856"/>
        <v>0</v>
      </c>
      <c r="T4239" s="33">
        <f t="shared" si="11857"/>
        <v>0</v>
      </c>
      <c r="U4239" s="33">
        <f t="shared" si="11858"/>
        <v>0</v>
      </c>
      <c r="V4239" s="33">
        <f t="shared" si="11859"/>
        <v>0</v>
      </c>
      <c r="W4239" s="33">
        <f t="shared" si="11860"/>
        <v>0</v>
      </c>
      <c r="X4239" s="33">
        <f t="shared" si="11861"/>
        <v>0</v>
      </c>
      <c r="Y4239" s="33">
        <f t="shared" si="11862"/>
        <v>0</v>
      </c>
      <c r="Z4239" s="33">
        <f t="shared" si="11863"/>
        <v>0</v>
      </c>
      <c r="AA4239" s="33">
        <f t="shared" si="11864"/>
        <v>0</v>
      </c>
      <c r="AB4239" s="33">
        <f t="shared" si="11865"/>
        <v>0</v>
      </c>
      <c r="AC4239" s="33">
        <f t="shared" si="11866"/>
        <v>0</v>
      </c>
      <c r="AD4239" s="26">
        <f>SUM(R4239:AC4239)</f>
        <v>0</v>
      </c>
      <c r="AE4239" s="46" t="str">
        <f>IFERROR(IF(AE$3=VLOOKUP($E4239,Template!$AK$5:$AM$17,3,FALSE),$AD4239*$F4239,0),"0.00")</f>
        <v>0.00</v>
      </c>
      <c r="AF4239" s="46" t="str">
        <f>IFERROR(IF(AF$3=VLOOKUP($E4239,Template!$AK$5:$AM$17,3,FALSE),$AD4239*$F4239,0),"0.00")</f>
        <v>0.00</v>
      </c>
      <c r="AG4239" s="28">
        <f t="shared" si="11868"/>
        <v>0</v>
      </c>
      <c r="AH4239" s="13" t="s">
        <v>40</v>
      </c>
      <c r="AI4239" s="13" t="s">
        <v>41</v>
      </c>
      <c r="AK4239" s="14" t="s">
        <v>29</v>
      </c>
      <c r="AL4239" s="15">
        <v>0.05</v>
      </c>
      <c r="AM4239" s="16" t="s">
        <v>3</v>
      </c>
    </row>
    <row r="4240" spans="1:39" s="3" customFormat="1" ht="13.8" x14ac:dyDescent="0.25">
      <c r="A4240" s="7" t="str">
        <f t="shared" ref="A4240:C4240" si="11890">A4239</f>
        <v>(Enter Broadcasting Company Name)</v>
      </c>
      <c r="B4240" s="7" t="str">
        <f t="shared" si="11890"/>
        <v>(Enter Call Letters)</v>
      </c>
      <c r="C4240" s="8" t="str">
        <f t="shared" si="11890"/>
        <v>(Select AM/FM)</v>
      </c>
      <c r="D4240" s="30"/>
      <c r="E4240" s="8" t="str">
        <f t="shared" si="11870"/>
        <v>(Select Station Province)</v>
      </c>
      <c r="F4240" s="9" t="str">
        <f>IFERROR(VLOOKUP(E4240,Template!$AK$5:$AL$17,2,FALSE),"")</f>
        <v/>
      </c>
      <c r="G4240" s="42" t="s">
        <v>18</v>
      </c>
      <c r="H4240" s="43" t="s">
        <v>8</v>
      </c>
      <c r="I4240" s="32" t="s">
        <v>65</v>
      </c>
      <c r="J4240" s="32" t="s">
        <v>66</v>
      </c>
      <c r="K4240" s="33">
        <f t="shared" si="11852"/>
        <v>0</v>
      </c>
      <c r="L4240" s="33">
        <f t="shared" si="11853"/>
        <v>0</v>
      </c>
      <c r="M4240" s="34">
        <f t="shared" si="11851"/>
        <v>0</v>
      </c>
      <c r="N4240" s="34">
        <f t="shared" si="11871"/>
        <v>0</v>
      </c>
      <c r="O4240" s="34">
        <f t="shared" si="11854"/>
        <v>0</v>
      </c>
      <c r="P4240" s="12" t="str">
        <f t="shared" ref="P4240:Q4240" si="11891">P4239</f>
        <v>(Select Language)</v>
      </c>
      <c r="Q4240" s="12" t="str">
        <f t="shared" si="11891"/>
        <v>(Select Usage)</v>
      </c>
      <c r="R4240" s="33">
        <f t="shared" si="11855"/>
        <v>0</v>
      </c>
      <c r="S4240" s="33">
        <f t="shared" si="11856"/>
        <v>0</v>
      </c>
      <c r="T4240" s="33">
        <f t="shared" si="11857"/>
        <v>0</v>
      </c>
      <c r="U4240" s="33">
        <f t="shared" si="11858"/>
        <v>0</v>
      </c>
      <c r="V4240" s="33">
        <f t="shared" si="11859"/>
        <v>0</v>
      </c>
      <c r="W4240" s="33">
        <f t="shared" si="11860"/>
        <v>0</v>
      </c>
      <c r="X4240" s="33">
        <f t="shared" si="11861"/>
        <v>0</v>
      </c>
      <c r="Y4240" s="33">
        <f t="shared" si="11862"/>
        <v>0</v>
      </c>
      <c r="Z4240" s="33">
        <f t="shared" si="11863"/>
        <v>0</v>
      </c>
      <c r="AA4240" s="33">
        <f t="shared" si="11864"/>
        <v>0</v>
      </c>
      <c r="AB4240" s="33">
        <f t="shared" si="11865"/>
        <v>0</v>
      </c>
      <c r="AC4240" s="33">
        <f t="shared" si="11866"/>
        <v>0</v>
      </c>
      <c r="AD4240" s="26">
        <f t="shared" ref="AD4240" si="11892">SUM(R4240:AC4240)</f>
        <v>0</v>
      </c>
      <c r="AE4240" s="46" t="str">
        <f>IFERROR(IF(AE$3=VLOOKUP($E4240,Template!$AK$5:$AM$17,3,FALSE),$AD4240*$F4240,0),"0.00")</f>
        <v>0.00</v>
      </c>
      <c r="AF4240" s="46" t="str">
        <f>IFERROR(IF(AF$3=VLOOKUP($E4240,Template!$AK$5:$AM$17,3,FALSE),$AD4240*$F4240,0),"0.00")</f>
        <v>0.00</v>
      </c>
      <c r="AG4240" s="28">
        <f t="shared" si="11868"/>
        <v>0</v>
      </c>
      <c r="AH4240" s="13" t="s">
        <v>40</v>
      </c>
      <c r="AI4240" s="13" t="s">
        <v>41</v>
      </c>
      <c r="AK4240" s="14" t="s">
        <v>21</v>
      </c>
      <c r="AL4240" s="15">
        <v>0.05</v>
      </c>
      <c r="AM4240" s="16" t="s">
        <v>3</v>
      </c>
    </row>
    <row r="4241" spans="1:39" ht="13.8" x14ac:dyDescent="0.25">
      <c r="A4241" s="19" t="s">
        <v>4</v>
      </c>
      <c r="B4241" s="19"/>
      <c r="C4241" s="20"/>
      <c r="D4241" s="20"/>
      <c r="E4241" s="20"/>
      <c r="F4241" s="20"/>
      <c r="G4241" s="44"/>
      <c r="H4241" s="44"/>
      <c r="I4241" s="21">
        <f t="shared" ref="I4241:K4241" si="11893">SUM(I4229:I4240)</f>
        <v>0</v>
      </c>
      <c r="J4241" s="21">
        <f t="shared" si="11893"/>
        <v>0</v>
      </c>
      <c r="K4241" s="21">
        <f t="shared" si="11893"/>
        <v>0</v>
      </c>
      <c r="L4241" s="21">
        <f>L4240</f>
        <v>0</v>
      </c>
      <c r="M4241" s="21">
        <f>SUM(M4229:M4240)</f>
        <v>0</v>
      </c>
      <c r="N4241" s="21">
        <f t="shared" ref="N4241:O4241" si="11894">SUM(N4229:N4240)</f>
        <v>0</v>
      </c>
      <c r="O4241" s="21">
        <f t="shared" si="11894"/>
        <v>0</v>
      </c>
      <c r="P4241" s="21"/>
      <c r="Q4241" s="22"/>
      <c r="R4241" s="21">
        <f t="shared" ref="R4241:AI4241" si="11895">SUM(R4229:R4240)</f>
        <v>0</v>
      </c>
      <c r="S4241" s="21">
        <f t="shared" si="11895"/>
        <v>0</v>
      </c>
      <c r="T4241" s="21">
        <f t="shared" si="11895"/>
        <v>0</v>
      </c>
      <c r="U4241" s="21">
        <f t="shared" si="11895"/>
        <v>0</v>
      </c>
      <c r="V4241" s="21">
        <f t="shared" si="11895"/>
        <v>0</v>
      </c>
      <c r="W4241" s="21">
        <f t="shared" si="11895"/>
        <v>0</v>
      </c>
      <c r="X4241" s="21">
        <f t="shared" si="11895"/>
        <v>0</v>
      </c>
      <c r="Y4241" s="21">
        <f t="shared" si="11895"/>
        <v>0</v>
      </c>
      <c r="Z4241" s="21">
        <f t="shared" si="11895"/>
        <v>0</v>
      </c>
      <c r="AA4241" s="21">
        <f t="shared" si="11895"/>
        <v>0</v>
      </c>
      <c r="AB4241" s="21">
        <f t="shared" si="11895"/>
        <v>0</v>
      </c>
      <c r="AC4241" s="21">
        <f t="shared" si="11895"/>
        <v>0</v>
      </c>
      <c r="AD4241" s="27">
        <f t="shared" si="11895"/>
        <v>0</v>
      </c>
      <c r="AE4241" s="21">
        <f t="shared" si="11895"/>
        <v>0</v>
      </c>
      <c r="AF4241" s="21">
        <f t="shared" si="11895"/>
        <v>0</v>
      </c>
      <c r="AG4241" s="27">
        <f t="shared" si="11895"/>
        <v>0</v>
      </c>
      <c r="AH4241" s="21">
        <f t="shared" si="11895"/>
        <v>0</v>
      </c>
      <c r="AI4241" s="21">
        <f t="shared" si="11895"/>
        <v>0</v>
      </c>
      <c r="AK4241" s="14" t="s">
        <v>71</v>
      </c>
      <c r="AL4241" s="15">
        <v>0.05</v>
      </c>
      <c r="AM4241" s="16" t="s">
        <v>3</v>
      </c>
    </row>
    <row r="4242" spans="1:39" x14ac:dyDescent="0.25">
      <c r="A4242" s="2"/>
      <c r="G4242" s="2"/>
      <c r="H4242" s="2"/>
      <c r="O4242" s="2"/>
      <c r="P4242" s="2"/>
    </row>
    <row r="4243" spans="1:39" ht="42" customHeight="1" x14ac:dyDescent="0.25">
      <c r="A4243" s="223" t="s">
        <v>63</v>
      </c>
      <c r="B4243" s="223" t="s">
        <v>43</v>
      </c>
      <c r="C4243" s="224" t="s">
        <v>19</v>
      </c>
      <c r="D4243" s="226"/>
      <c r="E4243" s="223" t="s">
        <v>14</v>
      </c>
      <c r="F4243" s="223" t="s">
        <v>38</v>
      </c>
      <c r="G4243" s="223" t="s">
        <v>1</v>
      </c>
      <c r="H4243" s="223" t="s">
        <v>5</v>
      </c>
      <c r="I4243" s="225" t="s">
        <v>31</v>
      </c>
      <c r="J4243" s="225" t="s">
        <v>32</v>
      </c>
      <c r="K4243" s="225" t="s">
        <v>48</v>
      </c>
      <c r="L4243" s="225" t="s">
        <v>0</v>
      </c>
      <c r="M4243" s="4" t="s">
        <v>45</v>
      </c>
      <c r="N4243" s="4" t="s">
        <v>46</v>
      </c>
      <c r="O4243" s="4" t="s">
        <v>47</v>
      </c>
      <c r="P4243" s="225" t="s">
        <v>50</v>
      </c>
      <c r="Q4243" s="225" t="s">
        <v>33</v>
      </c>
      <c r="R4243" s="4" t="s">
        <v>51</v>
      </c>
      <c r="S4243" s="4" t="s">
        <v>52</v>
      </c>
      <c r="T4243" s="4" t="s">
        <v>53</v>
      </c>
      <c r="U4243" s="4" t="s">
        <v>54</v>
      </c>
      <c r="V4243" s="4" t="s">
        <v>55</v>
      </c>
      <c r="W4243" s="4" t="s">
        <v>56</v>
      </c>
      <c r="X4243" s="4" t="s">
        <v>57</v>
      </c>
      <c r="Y4243" s="4" t="s">
        <v>58</v>
      </c>
      <c r="Z4243" s="4" t="s">
        <v>59</v>
      </c>
      <c r="AA4243" s="4" t="s">
        <v>62</v>
      </c>
      <c r="AB4243" s="4" t="s">
        <v>60</v>
      </c>
      <c r="AC4243" s="4" t="s">
        <v>61</v>
      </c>
      <c r="AD4243" s="233" t="s">
        <v>34</v>
      </c>
      <c r="AE4243" s="231" t="s">
        <v>2</v>
      </c>
      <c r="AF4243" s="231" t="s">
        <v>3</v>
      </c>
      <c r="AG4243" s="233" t="s">
        <v>35</v>
      </c>
      <c r="AH4243" s="223" t="s">
        <v>36</v>
      </c>
      <c r="AI4243" s="223" t="s">
        <v>37</v>
      </c>
      <c r="AK4243" s="229" t="s">
        <v>30</v>
      </c>
      <c r="AL4243" s="229"/>
      <c r="AM4243" s="229"/>
    </row>
    <row r="4244" spans="1:39" s="6" customFormat="1" ht="35.25" customHeight="1" x14ac:dyDescent="0.3">
      <c r="A4244" s="224"/>
      <c r="B4244" s="224"/>
      <c r="C4244" s="224"/>
      <c r="D4244" s="227"/>
      <c r="E4244" s="223"/>
      <c r="F4244" s="223"/>
      <c r="G4244" s="223"/>
      <c r="H4244" s="223"/>
      <c r="I4244" s="230"/>
      <c r="J4244" s="230"/>
      <c r="K4244" s="230"/>
      <c r="L4244" s="230"/>
      <c r="M4244" s="5">
        <v>0</v>
      </c>
      <c r="N4244" s="5">
        <v>625000</v>
      </c>
      <c r="O4244" s="5">
        <v>1250000</v>
      </c>
      <c r="P4244" s="225"/>
      <c r="Q4244" s="225"/>
      <c r="R4244" s="29">
        <v>4.95E-4</v>
      </c>
      <c r="S4244" s="29">
        <v>9.5200000000000005E-4</v>
      </c>
      <c r="T4244" s="29">
        <v>1.5900000000000001E-3</v>
      </c>
      <c r="U4244" s="29">
        <v>1.1169999999999999E-3</v>
      </c>
      <c r="V4244" s="29">
        <v>2.189E-3</v>
      </c>
      <c r="W4244" s="29">
        <v>4.5430000000000002E-3</v>
      </c>
      <c r="X4244" s="29">
        <v>8.8199999999999997E-4</v>
      </c>
      <c r="Y4244" s="29">
        <v>1.6949999999999999E-3</v>
      </c>
      <c r="Z4244" s="29">
        <v>2.8319999999999999E-3</v>
      </c>
      <c r="AA4244" s="29">
        <v>1.9889999999999999E-3</v>
      </c>
      <c r="AB4244" s="29">
        <v>3.8999999999999998E-3</v>
      </c>
      <c r="AC4244" s="29">
        <v>8.0949999999999998E-3</v>
      </c>
      <c r="AD4244" s="233"/>
      <c r="AE4244" s="232"/>
      <c r="AF4244" s="232"/>
      <c r="AG4244" s="234"/>
      <c r="AH4244" s="223"/>
      <c r="AI4244" s="223"/>
      <c r="AK4244" s="229"/>
      <c r="AL4244" s="229"/>
      <c r="AM4244" s="229"/>
    </row>
    <row r="4245" spans="1:39" s="3" customFormat="1" ht="13.8" x14ac:dyDescent="0.25">
      <c r="A4245" s="7" t="s">
        <v>44</v>
      </c>
      <c r="B4245" s="7" t="s">
        <v>42</v>
      </c>
      <c r="C4245" s="8" t="s">
        <v>39</v>
      </c>
      <c r="D4245" s="30"/>
      <c r="E4245" s="8" t="s">
        <v>64</v>
      </c>
      <c r="F4245" s="9" t="str">
        <f>IFERROR(VLOOKUP(E4245,Template!$AK$5:$AL$17,2,FALSE),"")</f>
        <v/>
      </c>
      <c r="G4245" s="41" t="s">
        <v>7</v>
      </c>
      <c r="H4245" s="41" t="s">
        <v>6</v>
      </c>
      <c r="I4245" s="32" t="s">
        <v>65</v>
      </c>
      <c r="J4245" s="32" t="s">
        <v>66</v>
      </c>
      <c r="K4245" s="33">
        <f>IFERROR(I4245+J4245,0)</f>
        <v>0</v>
      </c>
      <c r="L4245" s="33">
        <f>IFERROR(K4245,"")</f>
        <v>0</v>
      </c>
      <c r="M4245" s="34">
        <f t="shared" ref="M4245:M4256" si="11896">IF(L4245&lt;=$N$4,K4245,IF(L4244&gt;$N$4,0,$N$4-L4244))</f>
        <v>0</v>
      </c>
      <c r="N4245" s="34">
        <f>IF(AND(L4245&gt;$N$4,L4245&lt;=$O$4),K4245-M4245,IF(AND(L4244&gt;$N$4,L4244&lt;=$O$4),$O$4-L4244,IF(L4244&gt;$O$4,0,IF(L4245&lt;$N$4,0,MIN(L4245-$N$4,$N$4)))))</f>
        <v>0</v>
      </c>
      <c r="O4245" s="34">
        <f>IF(L4245&gt;$O$4,K4245-M4245-N4245,0)</f>
        <v>0</v>
      </c>
      <c r="P4245" s="12" t="s">
        <v>94</v>
      </c>
      <c r="Q4245" s="12" t="s">
        <v>68</v>
      </c>
      <c r="R4245" s="33">
        <f>IF(AND($Q4245="LOW",$P4245="French"),M4245*R$4,0)</f>
        <v>0</v>
      </c>
      <c r="S4245" s="33">
        <f>IF(AND($Q4245="LOW",$P4245="French"),N4245*S$4,0)</f>
        <v>0</v>
      </c>
      <c r="T4245" s="33">
        <f>IF(AND($Q4245="LOW",$P4245="French"),O4245*T$4,0)</f>
        <v>0</v>
      </c>
      <c r="U4245" s="33">
        <f>IF(AND($Q4245="HIGH",$P4245="French"),M4245*U$4,0)</f>
        <v>0</v>
      </c>
      <c r="V4245" s="33">
        <f>IF(AND($Q4245="HIGH",$P4245="French"),N4245*V$4,0)</f>
        <v>0</v>
      </c>
      <c r="W4245" s="33">
        <f>IF(AND($Q4245="HIGH",$P4245="French"),O4245*W$4,0)</f>
        <v>0</v>
      </c>
      <c r="X4245" s="33">
        <f>IF(AND($Q4245="LOW",$P4245="English"),M4245*X$4,0)</f>
        <v>0</v>
      </c>
      <c r="Y4245" s="33">
        <f>IF(AND($Q4245="LOW",$P4245="English"),N4245*Y$4,0)</f>
        <v>0</v>
      </c>
      <c r="Z4245" s="33">
        <f>IF(AND($Q4245="LOW",$P4245="English"),O4245*Z$4,0)</f>
        <v>0</v>
      </c>
      <c r="AA4245" s="33">
        <f>IF(AND($Q4245="HIGH",$P4245="English"),M4245*AA$4,0)</f>
        <v>0</v>
      </c>
      <c r="AB4245" s="33">
        <f>IF(AND($Q4245="HIGH",$P4245="English"),N4245*AB$4,0)</f>
        <v>0</v>
      </c>
      <c r="AC4245" s="33">
        <f>IF(AND($Q4245="HIGH",$P4245="English"),O4245*AC$4,0)</f>
        <v>0</v>
      </c>
      <c r="AD4245" s="26">
        <f>SUM(R4245:AC4245)</f>
        <v>0</v>
      </c>
      <c r="AE4245" s="46" t="str">
        <f>IFERROR(IF(AE$3=VLOOKUP($E4245,Template!$AK$5:$AM$17,3,FALSE),$AD4245*$F4245,0),"0.00")</f>
        <v>0.00</v>
      </c>
      <c r="AF4245" s="46" t="str">
        <f>IFERROR(IF(AF$3=VLOOKUP($E4245,Template!$AK$5:$AM$17,3,FALSE),$AD4245*$F4245,0),"0.00")</f>
        <v>0.00</v>
      </c>
      <c r="AG4245" s="28">
        <f>SUM(AD4245:AF4245)</f>
        <v>0</v>
      </c>
      <c r="AH4245" s="13" t="s">
        <v>40</v>
      </c>
      <c r="AI4245" s="13" t="s">
        <v>41</v>
      </c>
      <c r="AK4245" s="14" t="s">
        <v>25</v>
      </c>
      <c r="AL4245" s="15">
        <v>0.05</v>
      </c>
      <c r="AM4245" s="16" t="s">
        <v>3</v>
      </c>
    </row>
    <row r="4246" spans="1:39" s="3" customFormat="1" ht="13.8" x14ac:dyDescent="0.25">
      <c r="A4246" s="7" t="str">
        <f>A4245</f>
        <v>(Enter Broadcasting Company Name)</v>
      </c>
      <c r="B4246" s="7" t="str">
        <f>B4245</f>
        <v>(Enter Call Letters)</v>
      </c>
      <c r="C4246" s="8" t="str">
        <f>C4245</f>
        <v>(Select AM/FM)</v>
      </c>
      <c r="D4246" s="30"/>
      <c r="E4246" s="8" t="str">
        <f>E4245</f>
        <v>(Select Station Province)</v>
      </c>
      <c r="F4246" s="9" t="str">
        <f>IFERROR(VLOOKUP(E4246,Template!$AK$5:$AL$17,2,FALSE),"")</f>
        <v/>
      </c>
      <c r="G4246" s="42" t="s">
        <v>8</v>
      </c>
      <c r="H4246" s="42" t="s">
        <v>9</v>
      </c>
      <c r="I4246" s="32" t="s">
        <v>65</v>
      </c>
      <c r="J4246" s="32" t="s">
        <v>66</v>
      </c>
      <c r="K4246" s="33">
        <f t="shared" ref="K4246:K4256" si="11897">IFERROR(I4246+J4246,0)</f>
        <v>0</v>
      </c>
      <c r="L4246" s="33">
        <f t="shared" ref="L4246:L4256" si="11898">IFERROR(L4245+K4246,"")</f>
        <v>0</v>
      </c>
      <c r="M4246" s="34">
        <f t="shared" si="11896"/>
        <v>0</v>
      </c>
      <c r="N4246" s="34">
        <f>IF(AND(L4246&gt;$N$4,L4246&lt;=$O$4),K4246-M4246,IF(AND(L4245&gt;$N$4,L4245&lt;=$O$4),$O$4-L4245,IF(L4245&gt;$O$4,0,IF(L4246&lt;$N$4,0,MIN(L4246-$N$4,$N$4)))))</f>
        <v>0</v>
      </c>
      <c r="O4246" s="34">
        <f t="shared" ref="O4246:O4256" si="11899">IF(L4246&gt;$O$4,K4246-M4246-N4246,0)</f>
        <v>0</v>
      </c>
      <c r="P4246" s="12" t="str">
        <f>P4245</f>
        <v>(Select Language)</v>
      </c>
      <c r="Q4246" s="12" t="str">
        <f>Q4245</f>
        <v>(Select Usage)</v>
      </c>
      <c r="R4246" s="33">
        <f t="shared" ref="R4246:R4256" si="11900">IF(AND($Q4246="LOW",$P4246="French"),M4246*R$4,0)</f>
        <v>0</v>
      </c>
      <c r="S4246" s="33">
        <f t="shared" ref="S4246:S4256" si="11901">IF(AND($Q4246="LOW",$P4246="French"),N4246*S$4,0)</f>
        <v>0</v>
      </c>
      <c r="T4246" s="33">
        <f t="shared" ref="T4246:T4256" si="11902">IF(AND($Q4246="LOW",$P4246="French"),O4246*T$4,0)</f>
        <v>0</v>
      </c>
      <c r="U4246" s="33">
        <f t="shared" ref="U4246:U4256" si="11903">IF(AND($Q4246="HIGH",$P4246="French"),M4246*U$4,0)</f>
        <v>0</v>
      </c>
      <c r="V4246" s="33">
        <f t="shared" ref="V4246:V4256" si="11904">IF(AND($Q4246="HIGH",$P4246="French"),N4246*V$4,0)</f>
        <v>0</v>
      </c>
      <c r="W4246" s="33">
        <f t="shared" ref="W4246:W4256" si="11905">IF(AND($Q4246="HIGH",$P4246="French"),O4246*W$4,0)</f>
        <v>0</v>
      </c>
      <c r="X4246" s="33">
        <f t="shared" ref="X4246:X4256" si="11906">IF(AND($Q4246="LOW",$P4246="English"),M4246*X$4,0)</f>
        <v>0</v>
      </c>
      <c r="Y4246" s="33">
        <f t="shared" ref="Y4246:Y4256" si="11907">IF(AND($Q4246="LOW",$P4246="English"),N4246*Y$4,0)</f>
        <v>0</v>
      </c>
      <c r="Z4246" s="33">
        <f t="shared" ref="Z4246:Z4256" si="11908">IF(AND($Q4246="LOW",$P4246="English"),O4246*Z$4,0)</f>
        <v>0</v>
      </c>
      <c r="AA4246" s="33">
        <f t="shared" ref="AA4246:AA4256" si="11909">IF(AND($Q4246="HIGH",$P4246="English"),M4246*AA$4,0)</f>
        <v>0</v>
      </c>
      <c r="AB4246" s="33">
        <f t="shared" ref="AB4246:AB4256" si="11910">IF(AND($Q4246="HIGH",$P4246="English"),N4246*AB$4,0)</f>
        <v>0</v>
      </c>
      <c r="AC4246" s="33">
        <f t="shared" ref="AC4246:AC4256" si="11911">IF(AND($Q4246="HIGH",$P4246="English"),O4246*AC$4,0)</f>
        <v>0</v>
      </c>
      <c r="AD4246" s="26">
        <f t="shared" ref="AD4246:AD4250" si="11912">SUM(R4246:AC4246)</f>
        <v>0</v>
      </c>
      <c r="AE4246" s="46" t="str">
        <f>IFERROR(IF(AE$3=VLOOKUP($E4246,Template!$AK$5:$AM$17,3,FALSE),$AD4246*$F4246,0),"0.00")</f>
        <v>0.00</v>
      </c>
      <c r="AF4246" s="46" t="str">
        <f>IFERROR(IF(AF$3=VLOOKUP($E4246,Template!$AK$5:$AM$17,3,FALSE),$AD4246*$F4246,0),"0.00")</f>
        <v>0.00</v>
      </c>
      <c r="AG4246" s="28">
        <f t="shared" ref="AG4246:AG4256" si="11913">SUM(AD4246:AF4246)</f>
        <v>0</v>
      </c>
      <c r="AH4246" s="13" t="s">
        <v>40</v>
      </c>
      <c r="AI4246" s="13" t="s">
        <v>41</v>
      </c>
      <c r="AK4246" s="14" t="s">
        <v>23</v>
      </c>
      <c r="AL4246" s="15">
        <v>0.05</v>
      </c>
      <c r="AM4246" s="16" t="s">
        <v>3</v>
      </c>
    </row>
    <row r="4247" spans="1:39" s="3" customFormat="1" ht="13.8" x14ac:dyDescent="0.25">
      <c r="A4247" s="7" t="str">
        <f t="shared" ref="A4247:C4247" si="11914">A4246</f>
        <v>(Enter Broadcasting Company Name)</v>
      </c>
      <c r="B4247" s="7" t="str">
        <f t="shared" si="11914"/>
        <v>(Enter Call Letters)</v>
      </c>
      <c r="C4247" s="8" t="str">
        <f t="shared" si="11914"/>
        <v>(Select AM/FM)</v>
      </c>
      <c r="D4247" s="30"/>
      <c r="E4247" s="8" t="str">
        <f t="shared" ref="E4247:E4256" si="11915">E4246</f>
        <v>(Select Station Province)</v>
      </c>
      <c r="F4247" s="9" t="str">
        <f>IFERROR(VLOOKUP(E4247,Template!$AK$5:$AL$17,2,FALSE),"")</f>
        <v/>
      </c>
      <c r="G4247" s="42" t="s">
        <v>6</v>
      </c>
      <c r="H4247" s="42" t="s">
        <v>10</v>
      </c>
      <c r="I4247" s="32" t="s">
        <v>65</v>
      </c>
      <c r="J4247" s="32" t="s">
        <v>66</v>
      </c>
      <c r="K4247" s="33">
        <f t="shared" si="11897"/>
        <v>0</v>
      </c>
      <c r="L4247" s="33">
        <f t="shared" si="11898"/>
        <v>0</v>
      </c>
      <c r="M4247" s="34">
        <f t="shared" si="11896"/>
        <v>0</v>
      </c>
      <c r="N4247" s="34">
        <f t="shared" ref="N4247:N4256" si="11916">IF(AND(L4247&gt;$N$4,L4247&lt;=$O$4),K4247-M4247,IF(AND(L4246&gt;$N$4,L4246&lt;=$O$4),$O$4-L4246,IF(L4246&gt;$O$4,0,IF(L4247&lt;$N$4,0,MIN(L4247-$N$4,$N$4)))))</f>
        <v>0</v>
      </c>
      <c r="O4247" s="34">
        <f t="shared" si="11899"/>
        <v>0</v>
      </c>
      <c r="P4247" s="12" t="str">
        <f t="shared" ref="P4247:Q4247" si="11917">P4246</f>
        <v>(Select Language)</v>
      </c>
      <c r="Q4247" s="12" t="str">
        <f t="shared" si="11917"/>
        <v>(Select Usage)</v>
      </c>
      <c r="R4247" s="33">
        <f t="shared" si="11900"/>
        <v>0</v>
      </c>
      <c r="S4247" s="33">
        <f t="shared" si="11901"/>
        <v>0</v>
      </c>
      <c r="T4247" s="33">
        <f t="shared" si="11902"/>
        <v>0</v>
      </c>
      <c r="U4247" s="33">
        <f t="shared" si="11903"/>
        <v>0</v>
      </c>
      <c r="V4247" s="33">
        <f t="shared" si="11904"/>
        <v>0</v>
      </c>
      <c r="W4247" s="33">
        <f t="shared" si="11905"/>
        <v>0</v>
      </c>
      <c r="X4247" s="33">
        <f t="shared" si="11906"/>
        <v>0</v>
      </c>
      <c r="Y4247" s="33">
        <f t="shared" si="11907"/>
        <v>0</v>
      </c>
      <c r="Z4247" s="33">
        <f t="shared" si="11908"/>
        <v>0</v>
      </c>
      <c r="AA4247" s="33">
        <f t="shared" si="11909"/>
        <v>0</v>
      </c>
      <c r="AB4247" s="33">
        <f t="shared" si="11910"/>
        <v>0</v>
      </c>
      <c r="AC4247" s="33">
        <f t="shared" si="11911"/>
        <v>0</v>
      </c>
      <c r="AD4247" s="26">
        <f t="shared" si="11912"/>
        <v>0</v>
      </c>
      <c r="AE4247" s="46" t="str">
        <f>IFERROR(IF(AE$3=VLOOKUP($E4247,Template!$AK$5:$AM$17,3,FALSE),$AD4247*$F4247,0),"0.00")</f>
        <v>0.00</v>
      </c>
      <c r="AF4247" s="46" t="str">
        <f>IFERROR(IF(AF$3=VLOOKUP($E4247,Template!$AK$5:$AM$17,3,FALSE),$AD4247*$F4247,0),"0.00")</f>
        <v>0.00</v>
      </c>
      <c r="AG4247" s="28">
        <f t="shared" si="11913"/>
        <v>0</v>
      </c>
      <c r="AH4247" s="13" t="s">
        <v>40</v>
      </c>
      <c r="AI4247" s="13" t="s">
        <v>41</v>
      </c>
      <c r="AK4247" s="14" t="s">
        <v>24</v>
      </c>
      <c r="AL4247" s="15">
        <v>0.05</v>
      </c>
      <c r="AM4247" s="16" t="s">
        <v>3</v>
      </c>
    </row>
    <row r="4248" spans="1:39" s="3" customFormat="1" ht="13.8" x14ac:dyDescent="0.25">
      <c r="A4248" s="7" t="str">
        <f t="shared" ref="A4248:C4248" si="11918">A4247</f>
        <v>(Enter Broadcasting Company Name)</v>
      </c>
      <c r="B4248" s="7" t="str">
        <f t="shared" si="11918"/>
        <v>(Enter Call Letters)</v>
      </c>
      <c r="C4248" s="8" t="str">
        <f t="shared" si="11918"/>
        <v>(Select AM/FM)</v>
      </c>
      <c r="D4248" s="30"/>
      <c r="E4248" s="8" t="str">
        <f t="shared" si="11915"/>
        <v>(Select Station Province)</v>
      </c>
      <c r="F4248" s="9" t="str">
        <f>IFERROR(VLOOKUP(E4248,Template!$AK$5:$AL$17,2,FALSE),"")</f>
        <v/>
      </c>
      <c r="G4248" s="42" t="s">
        <v>9</v>
      </c>
      <c r="H4248" s="42" t="s">
        <v>11</v>
      </c>
      <c r="I4248" s="32" t="s">
        <v>65</v>
      </c>
      <c r="J4248" s="32" t="s">
        <v>66</v>
      </c>
      <c r="K4248" s="33">
        <f t="shared" si="11897"/>
        <v>0</v>
      </c>
      <c r="L4248" s="33">
        <f t="shared" si="11898"/>
        <v>0</v>
      </c>
      <c r="M4248" s="34">
        <f t="shared" si="11896"/>
        <v>0</v>
      </c>
      <c r="N4248" s="34">
        <f t="shared" si="11916"/>
        <v>0</v>
      </c>
      <c r="O4248" s="34">
        <f t="shared" si="11899"/>
        <v>0</v>
      </c>
      <c r="P4248" s="12" t="str">
        <f t="shared" ref="P4248:Q4248" si="11919">P4247</f>
        <v>(Select Language)</v>
      </c>
      <c r="Q4248" s="12" t="str">
        <f t="shared" si="11919"/>
        <v>(Select Usage)</v>
      </c>
      <c r="R4248" s="33">
        <f t="shared" si="11900"/>
        <v>0</v>
      </c>
      <c r="S4248" s="33">
        <f t="shared" si="11901"/>
        <v>0</v>
      </c>
      <c r="T4248" s="33">
        <f t="shared" si="11902"/>
        <v>0</v>
      </c>
      <c r="U4248" s="33">
        <f t="shared" si="11903"/>
        <v>0</v>
      </c>
      <c r="V4248" s="33">
        <f t="shared" si="11904"/>
        <v>0</v>
      </c>
      <c r="W4248" s="33">
        <f t="shared" si="11905"/>
        <v>0</v>
      </c>
      <c r="X4248" s="33">
        <f t="shared" si="11906"/>
        <v>0</v>
      </c>
      <c r="Y4248" s="33">
        <f t="shared" si="11907"/>
        <v>0</v>
      </c>
      <c r="Z4248" s="33">
        <f t="shared" si="11908"/>
        <v>0</v>
      </c>
      <c r="AA4248" s="33">
        <f t="shared" si="11909"/>
        <v>0</v>
      </c>
      <c r="AB4248" s="33">
        <f t="shared" si="11910"/>
        <v>0</v>
      </c>
      <c r="AC4248" s="33">
        <f t="shared" si="11911"/>
        <v>0</v>
      </c>
      <c r="AD4248" s="26">
        <f t="shared" si="11912"/>
        <v>0</v>
      </c>
      <c r="AE4248" s="46" t="str">
        <f>IFERROR(IF(AE$3=VLOOKUP($E4248,Template!$AK$5:$AM$17,3,FALSE),$AD4248*$F4248,0),"0.00")</f>
        <v>0.00</v>
      </c>
      <c r="AF4248" s="46" t="str">
        <f>IFERROR(IF(AF$3=VLOOKUP($E4248,Template!$AK$5:$AM$17,3,FALSE),$AD4248*$F4248,0),"0.00")</f>
        <v>0.00</v>
      </c>
      <c r="AG4248" s="28">
        <f t="shared" si="11913"/>
        <v>0</v>
      </c>
      <c r="AH4248" s="13" t="s">
        <v>40</v>
      </c>
      <c r="AI4248" s="13" t="s">
        <v>41</v>
      </c>
      <c r="AK4248" s="14" t="s">
        <v>22</v>
      </c>
      <c r="AL4248" s="15">
        <v>0.15</v>
      </c>
      <c r="AM4248" s="16" t="s">
        <v>2</v>
      </c>
    </row>
    <row r="4249" spans="1:39" s="3" customFormat="1" ht="13.8" x14ac:dyDescent="0.25">
      <c r="A4249" s="7" t="str">
        <f t="shared" ref="A4249:C4249" si="11920">A4248</f>
        <v>(Enter Broadcasting Company Name)</v>
      </c>
      <c r="B4249" s="7" t="str">
        <f t="shared" si="11920"/>
        <v>(Enter Call Letters)</v>
      </c>
      <c r="C4249" s="8" t="str">
        <f t="shared" si="11920"/>
        <v>(Select AM/FM)</v>
      </c>
      <c r="D4249" s="30"/>
      <c r="E4249" s="8" t="str">
        <f t="shared" si="11915"/>
        <v>(Select Station Province)</v>
      </c>
      <c r="F4249" s="9" t="str">
        <f>IFERROR(VLOOKUP(E4249,Template!$AK$5:$AL$17,2,FALSE),"")</f>
        <v/>
      </c>
      <c r="G4249" s="42" t="s">
        <v>10</v>
      </c>
      <c r="H4249" s="42" t="s">
        <v>12</v>
      </c>
      <c r="I4249" s="32" t="s">
        <v>65</v>
      </c>
      <c r="J4249" s="32" t="s">
        <v>66</v>
      </c>
      <c r="K4249" s="33">
        <f t="shared" si="11897"/>
        <v>0</v>
      </c>
      <c r="L4249" s="33">
        <f t="shared" si="11898"/>
        <v>0</v>
      </c>
      <c r="M4249" s="34">
        <f t="shared" si="11896"/>
        <v>0</v>
      </c>
      <c r="N4249" s="34">
        <f t="shared" si="11916"/>
        <v>0</v>
      </c>
      <c r="O4249" s="34">
        <f t="shared" si="11899"/>
        <v>0</v>
      </c>
      <c r="P4249" s="12" t="str">
        <f t="shared" ref="P4249:Q4249" si="11921">P4248</f>
        <v>(Select Language)</v>
      </c>
      <c r="Q4249" s="12" t="str">
        <f t="shared" si="11921"/>
        <v>(Select Usage)</v>
      </c>
      <c r="R4249" s="33">
        <f t="shared" si="11900"/>
        <v>0</v>
      </c>
      <c r="S4249" s="33">
        <f t="shared" si="11901"/>
        <v>0</v>
      </c>
      <c r="T4249" s="33">
        <f t="shared" si="11902"/>
        <v>0</v>
      </c>
      <c r="U4249" s="33">
        <f t="shared" si="11903"/>
        <v>0</v>
      </c>
      <c r="V4249" s="33">
        <f t="shared" si="11904"/>
        <v>0</v>
      </c>
      <c r="W4249" s="33">
        <f t="shared" si="11905"/>
        <v>0</v>
      </c>
      <c r="X4249" s="33">
        <f t="shared" si="11906"/>
        <v>0</v>
      </c>
      <c r="Y4249" s="33">
        <f t="shared" si="11907"/>
        <v>0</v>
      </c>
      <c r="Z4249" s="33">
        <f t="shared" si="11908"/>
        <v>0</v>
      </c>
      <c r="AA4249" s="33">
        <f t="shared" si="11909"/>
        <v>0</v>
      </c>
      <c r="AB4249" s="33">
        <f t="shared" si="11910"/>
        <v>0</v>
      </c>
      <c r="AC4249" s="33">
        <f t="shared" si="11911"/>
        <v>0</v>
      </c>
      <c r="AD4249" s="26">
        <f t="shared" si="11912"/>
        <v>0</v>
      </c>
      <c r="AE4249" s="46" t="str">
        <f>IFERROR(IF(AE$3=VLOOKUP($E4249,Template!$AK$5:$AM$17,3,FALSE),$AD4249*$F4249,0),"0.00")</f>
        <v>0.00</v>
      </c>
      <c r="AF4249" s="46" t="str">
        <f>IFERROR(IF(AF$3=VLOOKUP($E4249,Template!$AK$5:$AM$17,3,FALSE),$AD4249*$F4249,0),"0.00")</f>
        <v>0.00</v>
      </c>
      <c r="AG4249" s="28">
        <f t="shared" si="11913"/>
        <v>0</v>
      </c>
      <c r="AH4249" s="13" t="s">
        <v>40</v>
      </c>
      <c r="AI4249" s="13" t="s">
        <v>41</v>
      </c>
      <c r="AK4249" s="14" t="s">
        <v>26</v>
      </c>
      <c r="AL4249" s="15">
        <v>0.15</v>
      </c>
      <c r="AM4249" s="16" t="s">
        <v>2</v>
      </c>
    </row>
    <row r="4250" spans="1:39" s="3" customFormat="1" ht="13.8" x14ac:dyDescent="0.25">
      <c r="A4250" s="7" t="str">
        <f t="shared" ref="A4250:C4250" si="11922">A4249</f>
        <v>(Enter Broadcasting Company Name)</v>
      </c>
      <c r="B4250" s="7" t="str">
        <f t="shared" si="11922"/>
        <v>(Enter Call Letters)</v>
      </c>
      <c r="C4250" s="8" t="str">
        <f t="shared" si="11922"/>
        <v>(Select AM/FM)</v>
      </c>
      <c r="D4250" s="30"/>
      <c r="E4250" s="8" t="str">
        <f t="shared" si="11915"/>
        <v>(Select Station Province)</v>
      </c>
      <c r="F4250" s="9" t="str">
        <f>IFERROR(VLOOKUP(E4250,Template!$AK$5:$AL$17,2,FALSE),"")</f>
        <v/>
      </c>
      <c r="G4250" s="42" t="s">
        <v>11</v>
      </c>
      <c r="H4250" s="42" t="s">
        <v>13</v>
      </c>
      <c r="I4250" s="32" t="s">
        <v>65</v>
      </c>
      <c r="J4250" s="32" t="s">
        <v>66</v>
      </c>
      <c r="K4250" s="33">
        <f t="shared" si="11897"/>
        <v>0</v>
      </c>
      <c r="L4250" s="33">
        <f t="shared" si="11898"/>
        <v>0</v>
      </c>
      <c r="M4250" s="34">
        <f t="shared" si="11896"/>
        <v>0</v>
      </c>
      <c r="N4250" s="34">
        <f t="shared" si="11916"/>
        <v>0</v>
      </c>
      <c r="O4250" s="34">
        <f t="shared" si="11899"/>
        <v>0</v>
      </c>
      <c r="P4250" s="12" t="str">
        <f t="shared" ref="P4250:Q4250" si="11923">P4249</f>
        <v>(Select Language)</v>
      </c>
      <c r="Q4250" s="12" t="str">
        <f t="shared" si="11923"/>
        <v>(Select Usage)</v>
      </c>
      <c r="R4250" s="33">
        <f t="shared" si="11900"/>
        <v>0</v>
      </c>
      <c r="S4250" s="33">
        <f t="shared" si="11901"/>
        <v>0</v>
      </c>
      <c r="T4250" s="33">
        <f t="shared" si="11902"/>
        <v>0</v>
      </c>
      <c r="U4250" s="33">
        <f t="shared" si="11903"/>
        <v>0</v>
      </c>
      <c r="V4250" s="33">
        <f t="shared" si="11904"/>
        <v>0</v>
      </c>
      <c r="W4250" s="33">
        <f t="shared" si="11905"/>
        <v>0</v>
      </c>
      <c r="X4250" s="33">
        <f t="shared" si="11906"/>
        <v>0</v>
      </c>
      <c r="Y4250" s="33">
        <f t="shared" si="11907"/>
        <v>0</v>
      </c>
      <c r="Z4250" s="33">
        <f t="shared" si="11908"/>
        <v>0</v>
      </c>
      <c r="AA4250" s="33">
        <f t="shared" si="11909"/>
        <v>0</v>
      </c>
      <c r="AB4250" s="33">
        <f t="shared" si="11910"/>
        <v>0</v>
      </c>
      <c r="AC4250" s="33">
        <f t="shared" si="11911"/>
        <v>0</v>
      </c>
      <c r="AD4250" s="26">
        <f t="shared" si="11912"/>
        <v>0</v>
      </c>
      <c r="AE4250" s="46" t="str">
        <f>IFERROR(IF(AE$3=VLOOKUP($E4250,Template!$AK$5:$AM$17,3,FALSE),$AD4250*$F4250,0),"0.00")</f>
        <v>0.00</v>
      </c>
      <c r="AF4250" s="46" t="str">
        <f>IFERROR(IF(AF$3=VLOOKUP($E4250,Template!$AK$5:$AM$17,3,FALSE),$AD4250*$F4250,0),"0.00")</f>
        <v>0.00</v>
      </c>
      <c r="AG4250" s="28">
        <f t="shared" si="11913"/>
        <v>0</v>
      </c>
      <c r="AH4250" s="13" t="s">
        <v>40</v>
      </c>
      <c r="AI4250" s="13" t="s">
        <v>41</v>
      </c>
      <c r="AK4250" s="14" t="s">
        <v>27</v>
      </c>
      <c r="AL4250" s="15">
        <v>0.15</v>
      </c>
      <c r="AM4250" s="16" t="s">
        <v>2</v>
      </c>
    </row>
    <row r="4251" spans="1:39" s="3" customFormat="1" ht="13.8" x14ac:dyDescent="0.25">
      <c r="A4251" s="7" t="str">
        <f t="shared" ref="A4251:C4251" si="11924">A4250</f>
        <v>(Enter Broadcasting Company Name)</v>
      </c>
      <c r="B4251" s="7" t="str">
        <f t="shared" si="11924"/>
        <v>(Enter Call Letters)</v>
      </c>
      <c r="C4251" s="8" t="str">
        <f t="shared" si="11924"/>
        <v>(Select AM/FM)</v>
      </c>
      <c r="D4251" s="30"/>
      <c r="E4251" s="8" t="str">
        <f t="shared" si="11915"/>
        <v>(Select Station Province)</v>
      </c>
      <c r="F4251" s="9" t="str">
        <f>IFERROR(VLOOKUP(E4251,Template!$AK$5:$AL$17,2,FALSE),"")</f>
        <v/>
      </c>
      <c r="G4251" s="42" t="s">
        <v>12</v>
      </c>
      <c r="H4251" s="42" t="s">
        <v>15</v>
      </c>
      <c r="I4251" s="32" t="s">
        <v>65</v>
      </c>
      <c r="J4251" s="32" t="s">
        <v>66</v>
      </c>
      <c r="K4251" s="33">
        <f t="shared" si="11897"/>
        <v>0</v>
      </c>
      <c r="L4251" s="33">
        <f t="shared" si="11898"/>
        <v>0</v>
      </c>
      <c r="M4251" s="34">
        <f t="shared" si="11896"/>
        <v>0</v>
      </c>
      <c r="N4251" s="34">
        <f t="shared" si="11916"/>
        <v>0</v>
      </c>
      <c r="O4251" s="34">
        <f t="shared" si="11899"/>
        <v>0</v>
      </c>
      <c r="P4251" s="12" t="str">
        <f t="shared" ref="P4251:Q4251" si="11925">P4250</f>
        <v>(Select Language)</v>
      </c>
      <c r="Q4251" s="12" t="str">
        <f t="shared" si="11925"/>
        <v>(Select Usage)</v>
      </c>
      <c r="R4251" s="33">
        <f t="shared" si="11900"/>
        <v>0</v>
      </c>
      <c r="S4251" s="33">
        <f t="shared" si="11901"/>
        <v>0</v>
      </c>
      <c r="T4251" s="33">
        <f t="shared" si="11902"/>
        <v>0</v>
      </c>
      <c r="U4251" s="33">
        <f t="shared" si="11903"/>
        <v>0</v>
      </c>
      <c r="V4251" s="33">
        <f t="shared" si="11904"/>
        <v>0</v>
      </c>
      <c r="W4251" s="33">
        <f t="shared" si="11905"/>
        <v>0</v>
      </c>
      <c r="X4251" s="33">
        <f t="shared" si="11906"/>
        <v>0</v>
      </c>
      <c r="Y4251" s="33">
        <f t="shared" si="11907"/>
        <v>0</v>
      </c>
      <c r="Z4251" s="33">
        <f t="shared" si="11908"/>
        <v>0</v>
      </c>
      <c r="AA4251" s="33">
        <f t="shared" si="11909"/>
        <v>0</v>
      </c>
      <c r="AB4251" s="33">
        <f t="shared" si="11910"/>
        <v>0</v>
      </c>
      <c r="AC4251" s="33">
        <f t="shared" si="11911"/>
        <v>0</v>
      </c>
      <c r="AD4251" s="26">
        <f>SUM(R4251:AC4251)</f>
        <v>0</v>
      </c>
      <c r="AE4251" s="46" t="str">
        <f>IFERROR(IF(AE$3=VLOOKUP($E4251,Template!$AK$5:$AM$17,3,FALSE),$AD4251*$F4251,0),"0.00")</f>
        <v>0.00</v>
      </c>
      <c r="AF4251" s="46" t="str">
        <f>IFERROR(IF(AF$3=VLOOKUP($E4251,Template!$AK$5:$AM$17,3,FALSE),$AD4251*$F4251,0),"0.00")</f>
        <v>0.00</v>
      </c>
      <c r="AG4251" s="28">
        <f t="shared" si="11913"/>
        <v>0</v>
      </c>
      <c r="AH4251" s="13" t="s">
        <v>40</v>
      </c>
      <c r="AI4251" s="13" t="s">
        <v>41</v>
      </c>
      <c r="AK4251" s="14" t="s">
        <v>28</v>
      </c>
      <c r="AL4251" s="15">
        <v>0.05</v>
      </c>
      <c r="AM4251" s="16" t="s">
        <v>3</v>
      </c>
    </row>
    <row r="4252" spans="1:39" s="3" customFormat="1" ht="13.8" x14ac:dyDescent="0.25">
      <c r="A4252" s="7" t="str">
        <f t="shared" ref="A4252:C4252" si="11926">A4251</f>
        <v>(Enter Broadcasting Company Name)</v>
      </c>
      <c r="B4252" s="7" t="str">
        <f t="shared" si="11926"/>
        <v>(Enter Call Letters)</v>
      </c>
      <c r="C4252" s="8" t="str">
        <f t="shared" si="11926"/>
        <v>(Select AM/FM)</v>
      </c>
      <c r="D4252" s="30"/>
      <c r="E4252" s="8" t="str">
        <f t="shared" si="11915"/>
        <v>(Select Station Province)</v>
      </c>
      <c r="F4252" s="9" t="str">
        <f>IFERROR(VLOOKUP(E4252,Template!$AK$5:$AL$17,2,FALSE),"")</f>
        <v/>
      </c>
      <c r="G4252" s="42" t="s">
        <v>13</v>
      </c>
      <c r="H4252" s="42" t="s">
        <v>16</v>
      </c>
      <c r="I4252" s="32" t="s">
        <v>65</v>
      </c>
      <c r="J4252" s="32" t="s">
        <v>66</v>
      </c>
      <c r="K4252" s="33">
        <f t="shared" si="11897"/>
        <v>0</v>
      </c>
      <c r="L4252" s="33">
        <f t="shared" si="11898"/>
        <v>0</v>
      </c>
      <c r="M4252" s="34">
        <f t="shared" si="11896"/>
        <v>0</v>
      </c>
      <c r="N4252" s="34">
        <f t="shared" si="11916"/>
        <v>0</v>
      </c>
      <c r="O4252" s="34">
        <f t="shared" si="11899"/>
        <v>0</v>
      </c>
      <c r="P4252" s="12" t="str">
        <f t="shared" ref="P4252:Q4252" si="11927">P4251</f>
        <v>(Select Language)</v>
      </c>
      <c r="Q4252" s="12" t="str">
        <f t="shared" si="11927"/>
        <v>(Select Usage)</v>
      </c>
      <c r="R4252" s="33">
        <f t="shared" si="11900"/>
        <v>0</v>
      </c>
      <c r="S4252" s="33">
        <f t="shared" si="11901"/>
        <v>0</v>
      </c>
      <c r="T4252" s="33">
        <f t="shared" si="11902"/>
        <v>0</v>
      </c>
      <c r="U4252" s="33">
        <f t="shared" si="11903"/>
        <v>0</v>
      </c>
      <c r="V4252" s="33">
        <f t="shared" si="11904"/>
        <v>0</v>
      </c>
      <c r="W4252" s="33">
        <f t="shared" si="11905"/>
        <v>0</v>
      </c>
      <c r="X4252" s="33">
        <f t="shared" si="11906"/>
        <v>0</v>
      </c>
      <c r="Y4252" s="33">
        <f t="shared" si="11907"/>
        <v>0</v>
      </c>
      <c r="Z4252" s="33">
        <f t="shared" si="11908"/>
        <v>0</v>
      </c>
      <c r="AA4252" s="33">
        <f t="shared" si="11909"/>
        <v>0</v>
      </c>
      <c r="AB4252" s="33">
        <f t="shared" si="11910"/>
        <v>0</v>
      </c>
      <c r="AC4252" s="33">
        <f t="shared" si="11911"/>
        <v>0</v>
      </c>
      <c r="AD4252" s="26">
        <f t="shared" ref="AD4252:AD4254" si="11928">SUM(R4252:AC4252)</f>
        <v>0</v>
      </c>
      <c r="AE4252" s="46" t="str">
        <f>IFERROR(IF(AE$3=VLOOKUP($E4252,Template!$AK$5:$AM$17,3,FALSE),$AD4252*$F4252,0),"0.00")</f>
        <v>0.00</v>
      </c>
      <c r="AF4252" s="46" t="str">
        <f>IFERROR(IF(AF$3=VLOOKUP($E4252,Template!$AK$5:$AM$17,3,FALSE),$AD4252*$F4252,0),"0.00")</f>
        <v>0.00</v>
      </c>
      <c r="AG4252" s="28">
        <f t="shared" si="11913"/>
        <v>0</v>
      </c>
      <c r="AH4252" s="13" t="s">
        <v>40</v>
      </c>
      <c r="AI4252" s="13" t="s">
        <v>41</v>
      </c>
      <c r="AK4252" s="14" t="s">
        <v>70</v>
      </c>
      <c r="AL4252" s="15">
        <v>0.05</v>
      </c>
      <c r="AM4252" s="16" t="s">
        <v>3</v>
      </c>
    </row>
    <row r="4253" spans="1:39" s="3" customFormat="1" ht="13.8" x14ac:dyDescent="0.25">
      <c r="A4253" s="7" t="str">
        <f t="shared" ref="A4253:C4253" si="11929">A4252</f>
        <v>(Enter Broadcasting Company Name)</v>
      </c>
      <c r="B4253" s="7" t="str">
        <f t="shared" si="11929"/>
        <v>(Enter Call Letters)</v>
      </c>
      <c r="C4253" s="8" t="str">
        <f t="shared" si="11929"/>
        <v>(Select AM/FM)</v>
      </c>
      <c r="D4253" s="30"/>
      <c r="E4253" s="8" t="str">
        <f t="shared" si="11915"/>
        <v>(Select Station Province)</v>
      </c>
      <c r="F4253" s="9" t="str">
        <f>IFERROR(VLOOKUP(E4253,Template!$AK$5:$AL$17,2,FALSE),"")</f>
        <v/>
      </c>
      <c r="G4253" s="42" t="s">
        <v>15</v>
      </c>
      <c r="H4253" s="42" t="s">
        <v>17</v>
      </c>
      <c r="I4253" s="32" t="s">
        <v>65</v>
      </c>
      <c r="J4253" s="32" t="s">
        <v>66</v>
      </c>
      <c r="K4253" s="33">
        <f t="shared" si="11897"/>
        <v>0</v>
      </c>
      <c r="L4253" s="33">
        <f t="shared" si="11898"/>
        <v>0</v>
      </c>
      <c r="M4253" s="34">
        <f t="shared" si="11896"/>
        <v>0</v>
      </c>
      <c r="N4253" s="34">
        <f t="shared" si="11916"/>
        <v>0</v>
      </c>
      <c r="O4253" s="34">
        <f t="shared" si="11899"/>
        <v>0</v>
      </c>
      <c r="P4253" s="12" t="str">
        <f t="shared" ref="P4253:Q4253" si="11930">P4252</f>
        <v>(Select Language)</v>
      </c>
      <c r="Q4253" s="12" t="str">
        <f t="shared" si="11930"/>
        <v>(Select Usage)</v>
      </c>
      <c r="R4253" s="33">
        <f t="shared" si="11900"/>
        <v>0</v>
      </c>
      <c r="S4253" s="33">
        <f t="shared" si="11901"/>
        <v>0</v>
      </c>
      <c r="T4253" s="33">
        <f t="shared" si="11902"/>
        <v>0</v>
      </c>
      <c r="U4253" s="33">
        <f t="shared" si="11903"/>
        <v>0</v>
      </c>
      <c r="V4253" s="33">
        <f t="shared" si="11904"/>
        <v>0</v>
      </c>
      <c r="W4253" s="33">
        <f t="shared" si="11905"/>
        <v>0</v>
      </c>
      <c r="X4253" s="33">
        <f t="shared" si="11906"/>
        <v>0</v>
      </c>
      <c r="Y4253" s="33">
        <f t="shared" si="11907"/>
        <v>0</v>
      </c>
      <c r="Z4253" s="33">
        <f t="shared" si="11908"/>
        <v>0</v>
      </c>
      <c r="AA4253" s="33">
        <f t="shared" si="11909"/>
        <v>0</v>
      </c>
      <c r="AB4253" s="33">
        <f t="shared" si="11910"/>
        <v>0</v>
      </c>
      <c r="AC4253" s="33">
        <f t="shared" si="11911"/>
        <v>0</v>
      </c>
      <c r="AD4253" s="26">
        <f t="shared" si="11928"/>
        <v>0</v>
      </c>
      <c r="AE4253" s="46" t="str">
        <f>IFERROR(IF(AE$3=VLOOKUP($E4253,Template!$AK$5:$AM$17,3,FALSE),$AD4253*$F4253,0),"0.00")</f>
        <v>0.00</v>
      </c>
      <c r="AF4253" s="46" t="str">
        <f>IFERROR(IF(AF$3=VLOOKUP($E4253,Template!$AK$5:$AM$17,3,FALSE),$AD4253*$F4253,0),"0.00")</f>
        <v>0.00</v>
      </c>
      <c r="AG4253" s="28">
        <f t="shared" si="11913"/>
        <v>0</v>
      </c>
      <c r="AH4253" s="13" t="s">
        <v>40</v>
      </c>
      <c r="AI4253" s="13" t="s">
        <v>41</v>
      </c>
      <c r="AK4253" s="14" t="s">
        <v>20</v>
      </c>
      <c r="AL4253" s="15">
        <v>0.13</v>
      </c>
      <c r="AM4253" s="16" t="s">
        <v>2</v>
      </c>
    </row>
    <row r="4254" spans="1:39" s="3" customFormat="1" ht="13.8" x14ac:dyDescent="0.25">
      <c r="A4254" s="7" t="str">
        <f t="shared" ref="A4254:C4254" si="11931">A4253</f>
        <v>(Enter Broadcasting Company Name)</v>
      </c>
      <c r="B4254" s="7" t="str">
        <f t="shared" si="11931"/>
        <v>(Enter Call Letters)</v>
      </c>
      <c r="C4254" s="8" t="str">
        <f t="shared" si="11931"/>
        <v>(Select AM/FM)</v>
      </c>
      <c r="D4254" s="30"/>
      <c r="E4254" s="8" t="str">
        <f t="shared" si="11915"/>
        <v>(Select Station Province)</v>
      </c>
      <c r="F4254" s="9" t="str">
        <f>IFERROR(VLOOKUP(E4254,Template!$AK$5:$AL$17,2,FALSE),"")</f>
        <v/>
      </c>
      <c r="G4254" s="42" t="s">
        <v>16</v>
      </c>
      <c r="H4254" s="42" t="s">
        <v>18</v>
      </c>
      <c r="I4254" s="32" t="s">
        <v>65</v>
      </c>
      <c r="J4254" s="32" t="s">
        <v>66</v>
      </c>
      <c r="K4254" s="33">
        <f t="shared" si="11897"/>
        <v>0</v>
      </c>
      <c r="L4254" s="33">
        <f t="shared" si="11898"/>
        <v>0</v>
      </c>
      <c r="M4254" s="34">
        <f t="shared" si="11896"/>
        <v>0</v>
      </c>
      <c r="N4254" s="34">
        <f t="shared" si="11916"/>
        <v>0</v>
      </c>
      <c r="O4254" s="34">
        <f t="shared" si="11899"/>
        <v>0</v>
      </c>
      <c r="P4254" s="12" t="str">
        <f t="shared" ref="P4254:Q4254" si="11932">P4253</f>
        <v>(Select Language)</v>
      </c>
      <c r="Q4254" s="12" t="str">
        <f t="shared" si="11932"/>
        <v>(Select Usage)</v>
      </c>
      <c r="R4254" s="33">
        <f t="shared" si="11900"/>
        <v>0</v>
      </c>
      <c r="S4254" s="33">
        <f t="shared" si="11901"/>
        <v>0</v>
      </c>
      <c r="T4254" s="33">
        <f t="shared" si="11902"/>
        <v>0</v>
      </c>
      <c r="U4254" s="33">
        <f t="shared" si="11903"/>
        <v>0</v>
      </c>
      <c r="V4254" s="33">
        <f t="shared" si="11904"/>
        <v>0</v>
      </c>
      <c r="W4254" s="33">
        <f t="shared" si="11905"/>
        <v>0</v>
      </c>
      <c r="X4254" s="33">
        <f t="shared" si="11906"/>
        <v>0</v>
      </c>
      <c r="Y4254" s="33">
        <f t="shared" si="11907"/>
        <v>0</v>
      </c>
      <c r="Z4254" s="33">
        <f t="shared" si="11908"/>
        <v>0</v>
      </c>
      <c r="AA4254" s="33">
        <f t="shared" si="11909"/>
        <v>0</v>
      </c>
      <c r="AB4254" s="33">
        <f t="shared" si="11910"/>
        <v>0</v>
      </c>
      <c r="AC4254" s="33">
        <f t="shared" si="11911"/>
        <v>0</v>
      </c>
      <c r="AD4254" s="26">
        <f t="shared" si="11928"/>
        <v>0</v>
      </c>
      <c r="AE4254" s="46" t="str">
        <f>IFERROR(IF(AE$3=VLOOKUP($E4254,Template!$AK$5:$AM$17,3,FALSE),$AD4254*$F4254,0),"0.00")</f>
        <v>0.00</v>
      </c>
      <c r="AF4254" s="46" t="str">
        <f>IFERROR(IF(AF$3=VLOOKUP($E4254,Template!$AK$5:$AM$17,3,FALSE),$AD4254*$F4254,0),"0.00")</f>
        <v>0.00</v>
      </c>
      <c r="AG4254" s="28">
        <f t="shared" si="11913"/>
        <v>0</v>
      </c>
      <c r="AH4254" s="13" t="s">
        <v>40</v>
      </c>
      <c r="AI4254" s="13" t="s">
        <v>41</v>
      </c>
      <c r="AK4254" s="14" t="s">
        <v>69</v>
      </c>
      <c r="AL4254" s="15">
        <v>0.15</v>
      </c>
      <c r="AM4254" s="16" t="s">
        <v>2</v>
      </c>
    </row>
    <row r="4255" spans="1:39" s="3" customFormat="1" ht="13.8" x14ac:dyDescent="0.25">
      <c r="A4255" s="7" t="str">
        <f t="shared" ref="A4255:C4255" si="11933">A4254</f>
        <v>(Enter Broadcasting Company Name)</v>
      </c>
      <c r="B4255" s="7" t="str">
        <f t="shared" si="11933"/>
        <v>(Enter Call Letters)</v>
      </c>
      <c r="C4255" s="8" t="str">
        <f t="shared" si="11933"/>
        <v>(Select AM/FM)</v>
      </c>
      <c r="D4255" s="30"/>
      <c r="E4255" s="8" t="str">
        <f t="shared" si="11915"/>
        <v>(Select Station Province)</v>
      </c>
      <c r="F4255" s="9" t="str">
        <f>IFERROR(VLOOKUP(E4255,Template!$AK$5:$AL$17,2,FALSE),"")</f>
        <v/>
      </c>
      <c r="G4255" s="42" t="s">
        <v>17</v>
      </c>
      <c r="H4255" s="42" t="s">
        <v>7</v>
      </c>
      <c r="I4255" s="32" t="s">
        <v>65</v>
      </c>
      <c r="J4255" s="32" t="s">
        <v>66</v>
      </c>
      <c r="K4255" s="33">
        <f t="shared" si="11897"/>
        <v>0</v>
      </c>
      <c r="L4255" s="33">
        <f t="shared" si="11898"/>
        <v>0</v>
      </c>
      <c r="M4255" s="34">
        <f t="shared" si="11896"/>
        <v>0</v>
      </c>
      <c r="N4255" s="34">
        <f t="shared" si="11916"/>
        <v>0</v>
      </c>
      <c r="O4255" s="34">
        <f t="shared" si="11899"/>
        <v>0</v>
      </c>
      <c r="P4255" s="12" t="str">
        <f t="shared" ref="P4255:Q4255" si="11934">P4254</f>
        <v>(Select Language)</v>
      </c>
      <c r="Q4255" s="12" t="str">
        <f t="shared" si="11934"/>
        <v>(Select Usage)</v>
      </c>
      <c r="R4255" s="33">
        <f t="shared" si="11900"/>
        <v>0</v>
      </c>
      <c r="S4255" s="33">
        <f t="shared" si="11901"/>
        <v>0</v>
      </c>
      <c r="T4255" s="33">
        <f t="shared" si="11902"/>
        <v>0</v>
      </c>
      <c r="U4255" s="33">
        <f t="shared" si="11903"/>
        <v>0</v>
      </c>
      <c r="V4255" s="33">
        <f t="shared" si="11904"/>
        <v>0</v>
      </c>
      <c r="W4255" s="33">
        <f t="shared" si="11905"/>
        <v>0</v>
      </c>
      <c r="X4255" s="33">
        <f t="shared" si="11906"/>
        <v>0</v>
      </c>
      <c r="Y4255" s="33">
        <f t="shared" si="11907"/>
        <v>0</v>
      </c>
      <c r="Z4255" s="33">
        <f t="shared" si="11908"/>
        <v>0</v>
      </c>
      <c r="AA4255" s="33">
        <f t="shared" si="11909"/>
        <v>0</v>
      </c>
      <c r="AB4255" s="33">
        <f t="shared" si="11910"/>
        <v>0</v>
      </c>
      <c r="AC4255" s="33">
        <f t="shared" si="11911"/>
        <v>0</v>
      </c>
      <c r="AD4255" s="26">
        <f>SUM(R4255:AC4255)</f>
        <v>0</v>
      </c>
      <c r="AE4255" s="46" t="str">
        <f>IFERROR(IF(AE$3=VLOOKUP($E4255,Template!$AK$5:$AM$17,3,FALSE),$AD4255*$F4255,0),"0.00")</f>
        <v>0.00</v>
      </c>
      <c r="AF4255" s="46" t="str">
        <f>IFERROR(IF(AF$3=VLOOKUP($E4255,Template!$AK$5:$AM$17,3,FALSE),$AD4255*$F4255,0),"0.00")</f>
        <v>0.00</v>
      </c>
      <c r="AG4255" s="28">
        <f t="shared" si="11913"/>
        <v>0</v>
      </c>
      <c r="AH4255" s="13" t="s">
        <v>40</v>
      </c>
      <c r="AI4255" s="13" t="s">
        <v>41</v>
      </c>
      <c r="AK4255" s="14" t="s">
        <v>29</v>
      </c>
      <c r="AL4255" s="15">
        <v>0.05</v>
      </c>
      <c r="AM4255" s="16" t="s">
        <v>3</v>
      </c>
    </row>
    <row r="4256" spans="1:39" s="3" customFormat="1" ht="13.8" x14ac:dyDescent="0.25">
      <c r="A4256" s="7" t="str">
        <f t="shared" ref="A4256:C4256" si="11935">A4255</f>
        <v>(Enter Broadcasting Company Name)</v>
      </c>
      <c r="B4256" s="7" t="str">
        <f t="shared" si="11935"/>
        <v>(Enter Call Letters)</v>
      </c>
      <c r="C4256" s="8" t="str">
        <f t="shared" si="11935"/>
        <v>(Select AM/FM)</v>
      </c>
      <c r="D4256" s="30"/>
      <c r="E4256" s="8" t="str">
        <f t="shared" si="11915"/>
        <v>(Select Station Province)</v>
      </c>
      <c r="F4256" s="9" t="str">
        <f>IFERROR(VLOOKUP(E4256,Template!$AK$5:$AL$17,2,FALSE),"")</f>
        <v/>
      </c>
      <c r="G4256" s="42" t="s">
        <v>18</v>
      </c>
      <c r="H4256" s="43" t="s">
        <v>8</v>
      </c>
      <c r="I4256" s="32" t="s">
        <v>65</v>
      </c>
      <c r="J4256" s="32" t="s">
        <v>66</v>
      </c>
      <c r="K4256" s="33">
        <f t="shared" si="11897"/>
        <v>0</v>
      </c>
      <c r="L4256" s="33">
        <f t="shared" si="11898"/>
        <v>0</v>
      </c>
      <c r="M4256" s="34">
        <f t="shared" si="11896"/>
        <v>0</v>
      </c>
      <c r="N4256" s="34">
        <f t="shared" si="11916"/>
        <v>0</v>
      </c>
      <c r="O4256" s="34">
        <f t="shared" si="11899"/>
        <v>0</v>
      </c>
      <c r="P4256" s="12" t="str">
        <f t="shared" ref="P4256:Q4256" si="11936">P4255</f>
        <v>(Select Language)</v>
      </c>
      <c r="Q4256" s="12" t="str">
        <f t="shared" si="11936"/>
        <v>(Select Usage)</v>
      </c>
      <c r="R4256" s="33">
        <f t="shared" si="11900"/>
        <v>0</v>
      </c>
      <c r="S4256" s="33">
        <f t="shared" si="11901"/>
        <v>0</v>
      </c>
      <c r="T4256" s="33">
        <f t="shared" si="11902"/>
        <v>0</v>
      </c>
      <c r="U4256" s="33">
        <f t="shared" si="11903"/>
        <v>0</v>
      </c>
      <c r="V4256" s="33">
        <f t="shared" si="11904"/>
        <v>0</v>
      </c>
      <c r="W4256" s="33">
        <f t="shared" si="11905"/>
        <v>0</v>
      </c>
      <c r="X4256" s="33">
        <f t="shared" si="11906"/>
        <v>0</v>
      </c>
      <c r="Y4256" s="33">
        <f t="shared" si="11907"/>
        <v>0</v>
      </c>
      <c r="Z4256" s="33">
        <f t="shared" si="11908"/>
        <v>0</v>
      </c>
      <c r="AA4256" s="33">
        <f t="shared" si="11909"/>
        <v>0</v>
      </c>
      <c r="AB4256" s="33">
        <f t="shared" si="11910"/>
        <v>0</v>
      </c>
      <c r="AC4256" s="33">
        <f t="shared" si="11911"/>
        <v>0</v>
      </c>
      <c r="AD4256" s="26">
        <f t="shared" ref="AD4256" si="11937">SUM(R4256:AC4256)</f>
        <v>0</v>
      </c>
      <c r="AE4256" s="46" t="str">
        <f>IFERROR(IF(AE$3=VLOOKUP($E4256,Template!$AK$5:$AM$17,3,FALSE),$AD4256*$F4256,0),"0.00")</f>
        <v>0.00</v>
      </c>
      <c r="AF4256" s="46" t="str">
        <f>IFERROR(IF(AF$3=VLOOKUP($E4256,Template!$AK$5:$AM$17,3,FALSE),$AD4256*$F4256,0),"0.00")</f>
        <v>0.00</v>
      </c>
      <c r="AG4256" s="28">
        <f t="shared" si="11913"/>
        <v>0</v>
      </c>
      <c r="AH4256" s="13" t="s">
        <v>40</v>
      </c>
      <c r="AI4256" s="13" t="s">
        <v>41</v>
      </c>
      <c r="AK4256" s="14" t="s">
        <v>21</v>
      </c>
      <c r="AL4256" s="15">
        <v>0.05</v>
      </c>
      <c r="AM4256" s="16" t="s">
        <v>3</v>
      </c>
    </row>
    <row r="4257" spans="1:39" ht="13.8" x14ac:dyDescent="0.25">
      <c r="A4257" s="19" t="s">
        <v>4</v>
      </c>
      <c r="B4257" s="19"/>
      <c r="C4257" s="20"/>
      <c r="D4257" s="20"/>
      <c r="E4257" s="20"/>
      <c r="F4257" s="20"/>
      <c r="G4257" s="44"/>
      <c r="H4257" s="44"/>
      <c r="I4257" s="21">
        <f t="shared" ref="I4257:K4257" si="11938">SUM(I4245:I4256)</f>
        <v>0</v>
      </c>
      <c r="J4257" s="21">
        <f t="shared" si="11938"/>
        <v>0</v>
      </c>
      <c r="K4257" s="21">
        <f t="shared" si="11938"/>
        <v>0</v>
      </c>
      <c r="L4257" s="21">
        <f>L4256</f>
        <v>0</v>
      </c>
      <c r="M4257" s="21">
        <f>SUM(M4245:M4256)</f>
        <v>0</v>
      </c>
      <c r="N4257" s="21">
        <f t="shared" ref="N4257:O4257" si="11939">SUM(N4245:N4256)</f>
        <v>0</v>
      </c>
      <c r="O4257" s="21">
        <f t="shared" si="11939"/>
        <v>0</v>
      </c>
      <c r="P4257" s="21"/>
      <c r="Q4257" s="22"/>
      <c r="R4257" s="21">
        <f t="shared" ref="R4257:AI4257" si="11940">SUM(R4245:R4256)</f>
        <v>0</v>
      </c>
      <c r="S4257" s="21">
        <f t="shared" si="11940"/>
        <v>0</v>
      </c>
      <c r="T4257" s="21">
        <f t="shared" si="11940"/>
        <v>0</v>
      </c>
      <c r="U4257" s="21">
        <f t="shared" si="11940"/>
        <v>0</v>
      </c>
      <c r="V4257" s="21">
        <f t="shared" si="11940"/>
        <v>0</v>
      </c>
      <c r="W4257" s="21">
        <f t="shared" si="11940"/>
        <v>0</v>
      </c>
      <c r="X4257" s="21">
        <f t="shared" si="11940"/>
        <v>0</v>
      </c>
      <c r="Y4257" s="21">
        <f t="shared" si="11940"/>
        <v>0</v>
      </c>
      <c r="Z4257" s="21">
        <f t="shared" si="11940"/>
        <v>0</v>
      </c>
      <c r="AA4257" s="21">
        <f t="shared" si="11940"/>
        <v>0</v>
      </c>
      <c r="AB4257" s="21">
        <f t="shared" si="11940"/>
        <v>0</v>
      </c>
      <c r="AC4257" s="21">
        <f t="shared" si="11940"/>
        <v>0</v>
      </c>
      <c r="AD4257" s="27">
        <f t="shared" si="11940"/>
        <v>0</v>
      </c>
      <c r="AE4257" s="21">
        <f t="shared" si="11940"/>
        <v>0</v>
      </c>
      <c r="AF4257" s="21">
        <f t="shared" si="11940"/>
        <v>0</v>
      </c>
      <c r="AG4257" s="27">
        <f t="shared" si="11940"/>
        <v>0</v>
      </c>
      <c r="AH4257" s="21">
        <f t="shared" si="11940"/>
        <v>0</v>
      </c>
      <c r="AI4257" s="21">
        <f t="shared" si="11940"/>
        <v>0</v>
      </c>
      <c r="AK4257" s="14" t="s">
        <v>71</v>
      </c>
      <c r="AL4257" s="15">
        <v>0.05</v>
      </c>
      <c r="AM4257" s="16" t="s">
        <v>3</v>
      </c>
    </row>
    <row r="4258" spans="1:39" x14ac:dyDescent="0.25">
      <c r="A4258" s="2"/>
      <c r="G4258" s="2"/>
      <c r="H4258" s="2"/>
      <c r="O4258" s="2"/>
      <c r="P4258" s="2"/>
    </row>
    <row r="4259" spans="1:39" ht="42" customHeight="1" x14ac:dyDescent="0.25">
      <c r="A4259" s="223" t="s">
        <v>63</v>
      </c>
      <c r="B4259" s="223" t="s">
        <v>43</v>
      </c>
      <c r="C4259" s="224" t="s">
        <v>19</v>
      </c>
      <c r="D4259" s="226"/>
      <c r="E4259" s="223" t="s">
        <v>14</v>
      </c>
      <c r="F4259" s="223" t="s">
        <v>38</v>
      </c>
      <c r="G4259" s="223" t="s">
        <v>1</v>
      </c>
      <c r="H4259" s="223" t="s">
        <v>5</v>
      </c>
      <c r="I4259" s="225" t="s">
        <v>31</v>
      </c>
      <c r="J4259" s="225" t="s">
        <v>32</v>
      </c>
      <c r="K4259" s="225" t="s">
        <v>48</v>
      </c>
      <c r="L4259" s="225" t="s">
        <v>0</v>
      </c>
      <c r="M4259" s="4" t="s">
        <v>45</v>
      </c>
      <c r="N4259" s="4" t="s">
        <v>46</v>
      </c>
      <c r="O4259" s="4" t="s">
        <v>47</v>
      </c>
      <c r="P4259" s="225" t="s">
        <v>50</v>
      </c>
      <c r="Q4259" s="225" t="s">
        <v>33</v>
      </c>
      <c r="R4259" s="4" t="s">
        <v>51</v>
      </c>
      <c r="S4259" s="4" t="s">
        <v>52</v>
      </c>
      <c r="T4259" s="4" t="s">
        <v>53</v>
      </c>
      <c r="U4259" s="4" t="s">
        <v>54</v>
      </c>
      <c r="V4259" s="4" t="s">
        <v>55</v>
      </c>
      <c r="W4259" s="4" t="s">
        <v>56</v>
      </c>
      <c r="X4259" s="4" t="s">
        <v>57</v>
      </c>
      <c r="Y4259" s="4" t="s">
        <v>58</v>
      </c>
      <c r="Z4259" s="4" t="s">
        <v>59</v>
      </c>
      <c r="AA4259" s="4" t="s">
        <v>62</v>
      </c>
      <c r="AB4259" s="4" t="s">
        <v>60</v>
      </c>
      <c r="AC4259" s="4" t="s">
        <v>61</v>
      </c>
      <c r="AD4259" s="233" t="s">
        <v>34</v>
      </c>
      <c r="AE4259" s="231" t="s">
        <v>2</v>
      </c>
      <c r="AF4259" s="231" t="s">
        <v>3</v>
      </c>
      <c r="AG4259" s="233" t="s">
        <v>35</v>
      </c>
      <c r="AH4259" s="223" t="s">
        <v>36</v>
      </c>
      <c r="AI4259" s="223" t="s">
        <v>37</v>
      </c>
      <c r="AK4259" s="229" t="s">
        <v>30</v>
      </c>
      <c r="AL4259" s="229"/>
      <c r="AM4259" s="229"/>
    </row>
    <row r="4260" spans="1:39" s="6" customFormat="1" ht="35.25" customHeight="1" x14ac:dyDescent="0.3">
      <c r="A4260" s="224"/>
      <c r="B4260" s="224"/>
      <c r="C4260" s="224"/>
      <c r="D4260" s="227"/>
      <c r="E4260" s="223"/>
      <c r="F4260" s="223"/>
      <c r="G4260" s="223"/>
      <c r="H4260" s="223"/>
      <c r="I4260" s="230"/>
      <c r="J4260" s="230"/>
      <c r="K4260" s="230"/>
      <c r="L4260" s="230"/>
      <c r="M4260" s="5">
        <v>0</v>
      </c>
      <c r="N4260" s="5">
        <v>625000</v>
      </c>
      <c r="O4260" s="5">
        <v>1250000</v>
      </c>
      <c r="P4260" s="225"/>
      <c r="Q4260" s="225"/>
      <c r="R4260" s="29">
        <v>4.95E-4</v>
      </c>
      <c r="S4260" s="29">
        <v>9.5200000000000005E-4</v>
      </c>
      <c r="T4260" s="29">
        <v>1.5900000000000001E-3</v>
      </c>
      <c r="U4260" s="29">
        <v>1.1169999999999999E-3</v>
      </c>
      <c r="V4260" s="29">
        <v>2.189E-3</v>
      </c>
      <c r="W4260" s="29">
        <v>4.5430000000000002E-3</v>
      </c>
      <c r="X4260" s="29">
        <v>8.8199999999999997E-4</v>
      </c>
      <c r="Y4260" s="29">
        <v>1.6949999999999999E-3</v>
      </c>
      <c r="Z4260" s="29">
        <v>2.8319999999999999E-3</v>
      </c>
      <c r="AA4260" s="29">
        <v>1.9889999999999999E-3</v>
      </c>
      <c r="AB4260" s="29">
        <v>3.8999999999999998E-3</v>
      </c>
      <c r="AC4260" s="29">
        <v>8.0949999999999998E-3</v>
      </c>
      <c r="AD4260" s="233"/>
      <c r="AE4260" s="232"/>
      <c r="AF4260" s="232"/>
      <c r="AG4260" s="234"/>
      <c r="AH4260" s="223"/>
      <c r="AI4260" s="223"/>
      <c r="AK4260" s="229"/>
      <c r="AL4260" s="229"/>
      <c r="AM4260" s="229"/>
    </row>
    <row r="4261" spans="1:39" s="3" customFormat="1" ht="13.8" x14ac:dyDescent="0.25">
      <c r="A4261" s="7" t="s">
        <v>44</v>
      </c>
      <c r="B4261" s="7" t="s">
        <v>42</v>
      </c>
      <c r="C4261" s="8" t="s">
        <v>39</v>
      </c>
      <c r="D4261" s="30"/>
      <c r="E4261" s="8" t="s">
        <v>64</v>
      </c>
      <c r="F4261" s="9" t="str">
        <f>IFERROR(VLOOKUP(E4261,Template!$AK$5:$AL$17,2,FALSE),"")</f>
        <v/>
      </c>
      <c r="G4261" s="41" t="s">
        <v>7</v>
      </c>
      <c r="H4261" s="41" t="s">
        <v>6</v>
      </c>
      <c r="I4261" s="32" t="s">
        <v>65</v>
      </c>
      <c r="J4261" s="32" t="s">
        <v>66</v>
      </c>
      <c r="K4261" s="33">
        <f>IFERROR(I4261+J4261,0)</f>
        <v>0</v>
      </c>
      <c r="L4261" s="33">
        <f>IFERROR(K4261,"")</f>
        <v>0</v>
      </c>
      <c r="M4261" s="34">
        <f t="shared" ref="M4261:M4272" si="11941">IF(L4261&lt;=$N$4,K4261,IF(L4260&gt;$N$4,0,$N$4-L4260))</f>
        <v>0</v>
      </c>
      <c r="N4261" s="34">
        <f>IF(AND(L4261&gt;$N$4,L4261&lt;=$O$4),K4261-M4261,IF(AND(L4260&gt;$N$4,L4260&lt;=$O$4),$O$4-L4260,IF(L4260&gt;$O$4,0,IF(L4261&lt;$N$4,0,MIN(L4261-$N$4,$N$4)))))</f>
        <v>0</v>
      </c>
      <c r="O4261" s="34">
        <f>IF(L4261&gt;$O$4,K4261-M4261-N4261,0)</f>
        <v>0</v>
      </c>
      <c r="P4261" s="12" t="s">
        <v>94</v>
      </c>
      <c r="Q4261" s="12" t="s">
        <v>68</v>
      </c>
      <c r="R4261" s="33">
        <f>IF(AND($Q4261="LOW",$P4261="French"),M4261*R$4,0)</f>
        <v>0</v>
      </c>
      <c r="S4261" s="33">
        <f>IF(AND($Q4261="LOW",$P4261="French"),N4261*S$4,0)</f>
        <v>0</v>
      </c>
      <c r="T4261" s="33">
        <f>IF(AND($Q4261="LOW",$P4261="French"),O4261*T$4,0)</f>
        <v>0</v>
      </c>
      <c r="U4261" s="33">
        <f>IF(AND($Q4261="HIGH",$P4261="French"),M4261*U$4,0)</f>
        <v>0</v>
      </c>
      <c r="V4261" s="33">
        <f>IF(AND($Q4261="HIGH",$P4261="French"),N4261*V$4,0)</f>
        <v>0</v>
      </c>
      <c r="W4261" s="33">
        <f>IF(AND($Q4261="HIGH",$P4261="French"),O4261*W$4,0)</f>
        <v>0</v>
      </c>
      <c r="X4261" s="33">
        <f>IF(AND($Q4261="LOW",$P4261="English"),M4261*X$4,0)</f>
        <v>0</v>
      </c>
      <c r="Y4261" s="33">
        <f>IF(AND($Q4261="LOW",$P4261="English"),N4261*Y$4,0)</f>
        <v>0</v>
      </c>
      <c r="Z4261" s="33">
        <f>IF(AND($Q4261="LOW",$P4261="English"),O4261*Z$4,0)</f>
        <v>0</v>
      </c>
      <c r="AA4261" s="33">
        <f>IF(AND($Q4261="HIGH",$P4261="English"),M4261*AA$4,0)</f>
        <v>0</v>
      </c>
      <c r="AB4261" s="33">
        <f>IF(AND($Q4261="HIGH",$P4261="English"),N4261*AB$4,0)</f>
        <v>0</v>
      </c>
      <c r="AC4261" s="33">
        <f>IF(AND($Q4261="HIGH",$P4261="English"),O4261*AC$4,0)</f>
        <v>0</v>
      </c>
      <c r="AD4261" s="26">
        <f>SUM(R4261:AC4261)</f>
        <v>0</v>
      </c>
      <c r="AE4261" s="46" t="str">
        <f>IFERROR(IF(AE$3=VLOOKUP($E4261,Template!$AK$5:$AM$17,3,FALSE),$AD4261*$F4261,0),"0.00")</f>
        <v>0.00</v>
      </c>
      <c r="AF4261" s="46" t="str">
        <f>IFERROR(IF(AF$3=VLOOKUP($E4261,Template!$AK$5:$AM$17,3,FALSE),$AD4261*$F4261,0),"0.00")</f>
        <v>0.00</v>
      </c>
      <c r="AG4261" s="28">
        <f>SUM(AD4261:AF4261)</f>
        <v>0</v>
      </c>
      <c r="AH4261" s="13" t="s">
        <v>40</v>
      </c>
      <c r="AI4261" s="13" t="s">
        <v>41</v>
      </c>
      <c r="AK4261" s="14" t="s">
        <v>25</v>
      </c>
      <c r="AL4261" s="15">
        <v>0.05</v>
      </c>
      <c r="AM4261" s="16" t="s">
        <v>3</v>
      </c>
    </row>
    <row r="4262" spans="1:39" s="3" customFormat="1" ht="13.8" x14ac:dyDescent="0.25">
      <c r="A4262" s="7" t="str">
        <f>A4261</f>
        <v>(Enter Broadcasting Company Name)</v>
      </c>
      <c r="B4262" s="7" t="str">
        <f>B4261</f>
        <v>(Enter Call Letters)</v>
      </c>
      <c r="C4262" s="8" t="str">
        <f>C4261</f>
        <v>(Select AM/FM)</v>
      </c>
      <c r="D4262" s="30"/>
      <c r="E4262" s="8" t="str">
        <f>E4261</f>
        <v>(Select Station Province)</v>
      </c>
      <c r="F4262" s="9" t="str">
        <f>IFERROR(VLOOKUP(E4262,Template!$AK$5:$AL$17,2,FALSE),"")</f>
        <v/>
      </c>
      <c r="G4262" s="42" t="s">
        <v>8</v>
      </c>
      <c r="H4262" s="42" t="s">
        <v>9</v>
      </c>
      <c r="I4262" s="32" t="s">
        <v>65</v>
      </c>
      <c r="J4262" s="32" t="s">
        <v>66</v>
      </c>
      <c r="K4262" s="33">
        <f t="shared" ref="K4262:K4272" si="11942">IFERROR(I4262+J4262,0)</f>
        <v>0</v>
      </c>
      <c r="L4262" s="33">
        <f t="shared" ref="L4262:L4272" si="11943">IFERROR(L4261+K4262,"")</f>
        <v>0</v>
      </c>
      <c r="M4262" s="34">
        <f t="shared" si="11941"/>
        <v>0</v>
      </c>
      <c r="N4262" s="34">
        <f>IF(AND(L4262&gt;$N$4,L4262&lt;=$O$4),K4262-M4262,IF(AND(L4261&gt;$N$4,L4261&lt;=$O$4),$O$4-L4261,IF(L4261&gt;$O$4,0,IF(L4262&lt;$N$4,0,MIN(L4262-$N$4,$N$4)))))</f>
        <v>0</v>
      </c>
      <c r="O4262" s="34">
        <f t="shared" ref="O4262:O4272" si="11944">IF(L4262&gt;$O$4,K4262-M4262-N4262,0)</f>
        <v>0</v>
      </c>
      <c r="P4262" s="12" t="str">
        <f>P4261</f>
        <v>(Select Language)</v>
      </c>
      <c r="Q4262" s="12" t="str">
        <f>Q4261</f>
        <v>(Select Usage)</v>
      </c>
      <c r="R4262" s="33">
        <f t="shared" ref="R4262:R4272" si="11945">IF(AND($Q4262="LOW",$P4262="French"),M4262*R$4,0)</f>
        <v>0</v>
      </c>
      <c r="S4262" s="33">
        <f t="shared" ref="S4262:S4272" si="11946">IF(AND($Q4262="LOW",$P4262="French"),N4262*S$4,0)</f>
        <v>0</v>
      </c>
      <c r="T4262" s="33">
        <f t="shared" ref="T4262:T4272" si="11947">IF(AND($Q4262="LOW",$P4262="French"),O4262*T$4,0)</f>
        <v>0</v>
      </c>
      <c r="U4262" s="33">
        <f t="shared" ref="U4262:U4272" si="11948">IF(AND($Q4262="HIGH",$P4262="French"),M4262*U$4,0)</f>
        <v>0</v>
      </c>
      <c r="V4262" s="33">
        <f t="shared" ref="V4262:V4272" si="11949">IF(AND($Q4262="HIGH",$P4262="French"),N4262*V$4,0)</f>
        <v>0</v>
      </c>
      <c r="W4262" s="33">
        <f t="shared" ref="W4262:W4272" si="11950">IF(AND($Q4262="HIGH",$P4262="French"),O4262*W$4,0)</f>
        <v>0</v>
      </c>
      <c r="X4262" s="33">
        <f t="shared" ref="X4262:X4272" si="11951">IF(AND($Q4262="LOW",$P4262="English"),M4262*X$4,0)</f>
        <v>0</v>
      </c>
      <c r="Y4262" s="33">
        <f t="shared" ref="Y4262:Y4272" si="11952">IF(AND($Q4262="LOW",$P4262="English"),N4262*Y$4,0)</f>
        <v>0</v>
      </c>
      <c r="Z4262" s="33">
        <f t="shared" ref="Z4262:Z4272" si="11953">IF(AND($Q4262="LOW",$P4262="English"),O4262*Z$4,0)</f>
        <v>0</v>
      </c>
      <c r="AA4262" s="33">
        <f t="shared" ref="AA4262:AA4272" si="11954">IF(AND($Q4262="HIGH",$P4262="English"),M4262*AA$4,0)</f>
        <v>0</v>
      </c>
      <c r="AB4262" s="33">
        <f t="shared" ref="AB4262:AB4272" si="11955">IF(AND($Q4262="HIGH",$P4262="English"),N4262*AB$4,0)</f>
        <v>0</v>
      </c>
      <c r="AC4262" s="33">
        <f t="shared" ref="AC4262:AC4272" si="11956">IF(AND($Q4262="HIGH",$P4262="English"),O4262*AC$4,0)</f>
        <v>0</v>
      </c>
      <c r="AD4262" s="26">
        <f t="shared" ref="AD4262:AD4266" si="11957">SUM(R4262:AC4262)</f>
        <v>0</v>
      </c>
      <c r="AE4262" s="46" t="str">
        <f>IFERROR(IF(AE$3=VLOOKUP($E4262,Template!$AK$5:$AM$17,3,FALSE),$AD4262*$F4262,0),"0.00")</f>
        <v>0.00</v>
      </c>
      <c r="AF4262" s="46" t="str">
        <f>IFERROR(IF(AF$3=VLOOKUP($E4262,Template!$AK$5:$AM$17,3,FALSE),$AD4262*$F4262,0),"0.00")</f>
        <v>0.00</v>
      </c>
      <c r="AG4262" s="28">
        <f t="shared" ref="AG4262:AG4272" si="11958">SUM(AD4262:AF4262)</f>
        <v>0</v>
      </c>
      <c r="AH4262" s="13" t="s">
        <v>40</v>
      </c>
      <c r="AI4262" s="13" t="s">
        <v>41</v>
      </c>
      <c r="AK4262" s="14" t="s">
        <v>23</v>
      </c>
      <c r="AL4262" s="15">
        <v>0.05</v>
      </c>
      <c r="AM4262" s="16" t="s">
        <v>3</v>
      </c>
    </row>
    <row r="4263" spans="1:39" s="3" customFormat="1" ht="13.8" x14ac:dyDescent="0.25">
      <c r="A4263" s="7" t="str">
        <f t="shared" ref="A4263:C4263" si="11959">A4262</f>
        <v>(Enter Broadcasting Company Name)</v>
      </c>
      <c r="B4263" s="7" t="str">
        <f t="shared" si="11959"/>
        <v>(Enter Call Letters)</v>
      </c>
      <c r="C4263" s="8" t="str">
        <f t="shared" si="11959"/>
        <v>(Select AM/FM)</v>
      </c>
      <c r="D4263" s="30"/>
      <c r="E4263" s="8" t="str">
        <f t="shared" ref="E4263:E4272" si="11960">E4262</f>
        <v>(Select Station Province)</v>
      </c>
      <c r="F4263" s="9" t="str">
        <f>IFERROR(VLOOKUP(E4263,Template!$AK$5:$AL$17,2,FALSE),"")</f>
        <v/>
      </c>
      <c r="G4263" s="42" t="s">
        <v>6</v>
      </c>
      <c r="H4263" s="42" t="s">
        <v>10</v>
      </c>
      <c r="I4263" s="32" t="s">
        <v>65</v>
      </c>
      <c r="J4263" s="32" t="s">
        <v>66</v>
      </c>
      <c r="K4263" s="33">
        <f t="shared" si="11942"/>
        <v>0</v>
      </c>
      <c r="L4263" s="33">
        <f t="shared" si="11943"/>
        <v>0</v>
      </c>
      <c r="M4263" s="34">
        <f t="shared" si="11941"/>
        <v>0</v>
      </c>
      <c r="N4263" s="34">
        <f t="shared" ref="N4263:N4272" si="11961">IF(AND(L4263&gt;$N$4,L4263&lt;=$O$4),K4263-M4263,IF(AND(L4262&gt;$N$4,L4262&lt;=$O$4),$O$4-L4262,IF(L4262&gt;$O$4,0,IF(L4263&lt;$N$4,0,MIN(L4263-$N$4,$N$4)))))</f>
        <v>0</v>
      </c>
      <c r="O4263" s="34">
        <f t="shared" si="11944"/>
        <v>0</v>
      </c>
      <c r="P4263" s="12" t="str">
        <f t="shared" ref="P4263:Q4263" si="11962">P4262</f>
        <v>(Select Language)</v>
      </c>
      <c r="Q4263" s="12" t="str">
        <f t="shared" si="11962"/>
        <v>(Select Usage)</v>
      </c>
      <c r="R4263" s="33">
        <f t="shared" si="11945"/>
        <v>0</v>
      </c>
      <c r="S4263" s="33">
        <f t="shared" si="11946"/>
        <v>0</v>
      </c>
      <c r="T4263" s="33">
        <f t="shared" si="11947"/>
        <v>0</v>
      </c>
      <c r="U4263" s="33">
        <f t="shared" si="11948"/>
        <v>0</v>
      </c>
      <c r="V4263" s="33">
        <f t="shared" si="11949"/>
        <v>0</v>
      </c>
      <c r="W4263" s="33">
        <f t="shared" si="11950"/>
        <v>0</v>
      </c>
      <c r="X4263" s="33">
        <f t="shared" si="11951"/>
        <v>0</v>
      </c>
      <c r="Y4263" s="33">
        <f t="shared" si="11952"/>
        <v>0</v>
      </c>
      <c r="Z4263" s="33">
        <f t="shared" si="11953"/>
        <v>0</v>
      </c>
      <c r="AA4263" s="33">
        <f t="shared" si="11954"/>
        <v>0</v>
      </c>
      <c r="AB4263" s="33">
        <f t="shared" si="11955"/>
        <v>0</v>
      </c>
      <c r="AC4263" s="33">
        <f t="shared" si="11956"/>
        <v>0</v>
      </c>
      <c r="AD4263" s="26">
        <f t="shared" si="11957"/>
        <v>0</v>
      </c>
      <c r="AE4263" s="46" t="str">
        <f>IFERROR(IF(AE$3=VLOOKUP($E4263,Template!$AK$5:$AM$17,3,FALSE),$AD4263*$F4263,0),"0.00")</f>
        <v>0.00</v>
      </c>
      <c r="AF4263" s="46" t="str">
        <f>IFERROR(IF(AF$3=VLOOKUP($E4263,Template!$AK$5:$AM$17,3,FALSE),$AD4263*$F4263,0),"0.00")</f>
        <v>0.00</v>
      </c>
      <c r="AG4263" s="28">
        <f t="shared" si="11958"/>
        <v>0</v>
      </c>
      <c r="AH4263" s="13" t="s">
        <v>40</v>
      </c>
      <c r="AI4263" s="13" t="s">
        <v>41</v>
      </c>
      <c r="AK4263" s="14" t="s">
        <v>24</v>
      </c>
      <c r="AL4263" s="15">
        <v>0.05</v>
      </c>
      <c r="AM4263" s="16" t="s">
        <v>3</v>
      </c>
    </row>
    <row r="4264" spans="1:39" s="3" customFormat="1" ht="13.8" x14ac:dyDescent="0.25">
      <c r="A4264" s="7" t="str">
        <f t="shared" ref="A4264:C4264" si="11963">A4263</f>
        <v>(Enter Broadcasting Company Name)</v>
      </c>
      <c r="B4264" s="7" t="str">
        <f t="shared" si="11963"/>
        <v>(Enter Call Letters)</v>
      </c>
      <c r="C4264" s="8" t="str">
        <f t="shared" si="11963"/>
        <v>(Select AM/FM)</v>
      </c>
      <c r="D4264" s="30"/>
      <c r="E4264" s="8" t="str">
        <f t="shared" si="11960"/>
        <v>(Select Station Province)</v>
      </c>
      <c r="F4264" s="9" t="str">
        <f>IFERROR(VLOOKUP(E4264,Template!$AK$5:$AL$17,2,FALSE),"")</f>
        <v/>
      </c>
      <c r="G4264" s="42" t="s">
        <v>9</v>
      </c>
      <c r="H4264" s="42" t="s">
        <v>11</v>
      </c>
      <c r="I4264" s="32" t="s">
        <v>65</v>
      </c>
      <c r="J4264" s="32" t="s">
        <v>66</v>
      </c>
      <c r="K4264" s="33">
        <f t="shared" si="11942"/>
        <v>0</v>
      </c>
      <c r="L4264" s="33">
        <f t="shared" si="11943"/>
        <v>0</v>
      </c>
      <c r="M4264" s="34">
        <f t="shared" si="11941"/>
        <v>0</v>
      </c>
      <c r="N4264" s="34">
        <f t="shared" si="11961"/>
        <v>0</v>
      </c>
      <c r="O4264" s="34">
        <f t="shared" si="11944"/>
        <v>0</v>
      </c>
      <c r="P4264" s="12" t="str">
        <f t="shared" ref="P4264:Q4264" si="11964">P4263</f>
        <v>(Select Language)</v>
      </c>
      <c r="Q4264" s="12" t="str">
        <f t="shared" si="11964"/>
        <v>(Select Usage)</v>
      </c>
      <c r="R4264" s="33">
        <f t="shared" si="11945"/>
        <v>0</v>
      </c>
      <c r="S4264" s="33">
        <f t="shared" si="11946"/>
        <v>0</v>
      </c>
      <c r="T4264" s="33">
        <f t="shared" si="11947"/>
        <v>0</v>
      </c>
      <c r="U4264" s="33">
        <f t="shared" si="11948"/>
        <v>0</v>
      </c>
      <c r="V4264" s="33">
        <f t="shared" si="11949"/>
        <v>0</v>
      </c>
      <c r="W4264" s="33">
        <f t="shared" si="11950"/>
        <v>0</v>
      </c>
      <c r="X4264" s="33">
        <f t="shared" si="11951"/>
        <v>0</v>
      </c>
      <c r="Y4264" s="33">
        <f t="shared" si="11952"/>
        <v>0</v>
      </c>
      <c r="Z4264" s="33">
        <f t="shared" si="11953"/>
        <v>0</v>
      </c>
      <c r="AA4264" s="33">
        <f t="shared" si="11954"/>
        <v>0</v>
      </c>
      <c r="AB4264" s="33">
        <f t="shared" si="11955"/>
        <v>0</v>
      </c>
      <c r="AC4264" s="33">
        <f t="shared" si="11956"/>
        <v>0</v>
      </c>
      <c r="AD4264" s="26">
        <f t="shared" si="11957"/>
        <v>0</v>
      </c>
      <c r="AE4264" s="46" t="str">
        <f>IFERROR(IF(AE$3=VLOOKUP($E4264,Template!$AK$5:$AM$17,3,FALSE),$AD4264*$F4264,0),"0.00")</f>
        <v>0.00</v>
      </c>
      <c r="AF4264" s="46" t="str">
        <f>IFERROR(IF(AF$3=VLOOKUP($E4264,Template!$AK$5:$AM$17,3,FALSE),$AD4264*$F4264,0),"0.00")</f>
        <v>0.00</v>
      </c>
      <c r="AG4264" s="28">
        <f t="shared" si="11958"/>
        <v>0</v>
      </c>
      <c r="AH4264" s="13" t="s">
        <v>40</v>
      </c>
      <c r="AI4264" s="13" t="s">
        <v>41</v>
      </c>
      <c r="AK4264" s="14" t="s">
        <v>22</v>
      </c>
      <c r="AL4264" s="15">
        <v>0.15</v>
      </c>
      <c r="AM4264" s="16" t="s">
        <v>2</v>
      </c>
    </row>
    <row r="4265" spans="1:39" s="3" customFormat="1" ht="13.8" x14ac:dyDescent="0.25">
      <c r="A4265" s="7" t="str">
        <f t="shared" ref="A4265:C4265" si="11965">A4264</f>
        <v>(Enter Broadcasting Company Name)</v>
      </c>
      <c r="B4265" s="7" t="str">
        <f t="shared" si="11965"/>
        <v>(Enter Call Letters)</v>
      </c>
      <c r="C4265" s="8" t="str">
        <f t="shared" si="11965"/>
        <v>(Select AM/FM)</v>
      </c>
      <c r="D4265" s="30"/>
      <c r="E4265" s="8" t="str">
        <f t="shared" si="11960"/>
        <v>(Select Station Province)</v>
      </c>
      <c r="F4265" s="9" t="str">
        <f>IFERROR(VLOOKUP(E4265,Template!$AK$5:$AL$17,2,FALSE),"")</f>
        <v/>
      </c>
      <c r="G4265" s="42" t="s">
        <v>10</v>
      </c>
      <c r="H4265" s="42" t="s">
        <v>12</v>
      </c>
      <c r="I4265" s="32" t="s">
        <v>65</v>
      </c>
      <c r="J4265" s="32" t="s">
        <v>66</v>
      </c>
      <c r="K4265" s="33">
        <f t="shared" si="11942"/>
        <v>0</v>
      </c>
      <c r="L4265" s="33">
        <f t="shared" si="11943"/>
        <v>0</v>
      </c>
      <c r="M4265" s="34">
        <f t="shared" si="11941"/>
        <v>0</v>
      </c>
      <c r="N4265" s="34">
        <f t="shared" si="11961"/>
        <v>0</v>
      </c>
      <c r="O4265" s="34">
        <f t="shared" si="11944"/>
        <v>0</v>
      </c>
      <c r="P4265" s="12" t="str">
        <f t="shared" ref="P4265:Q4265" si="11966">P4264</f>
        <v>(Select Language)</v>
      </c>
      <c r="Q4265" s="12" t="str">
        <f t="shared" si="11966"/>
        <v>(Select Usage)</v>
      </c>
      <c r="R4265" s="33">
        <f t="shared" si="11945"/>
        <v>0</v>
      </c>
      <c r="S4265" s="33">
        <f t="shared" si="11946"/>
        <v>0</v>
      </c>
      <c r="T4265" s="33">
        <f t="shared" si="11947"/>
        <v>0</v>
      </c>
      <c r="U4265" s="33">
        <f t="shared" si="11948"/>
        <v>0</v>
      </c>
      <c r="V4265" s="33">
        <f t="shared" si="11949"/>
        <v>0</v>
      </c>
      <c r="W4265" s="33">
        <f t="shared" si="11950"/>
        <v>0</v>
      </c>
      <c r="X4265" s="33">
        <f t="shared" si="11951"/>
        <v>0</v>
      </c>
      <c r="Y4265" s="33">
        <f t="shared" si="11952"/>
        <v>0</v>
      </c>
      <c r="Z4265" s="33">
        <f t="shared" si="11953"/>
        <v>0</v>
      </c>
      <c r="AA4265" s="33">
        <f t="shared" si="11954"/>
        <v>0</v>
      </c>
      <c r="AB4265" s="33">
        <f t="shared" si="11955"/>
        <v>0</v>
      </c>
      <c r="AC4265" s="33">
        <f t="shared" si="11956"/>
        <v>0</v>
      </c>
      <c r="AD4265" s="26">
        <f t="shared" si="11957"/>
        <v>0</v>
      </c>
      <c r="AE4265" s="46" t="str">
        <f>IFERROR(IF(AE$3=VLOOKUP($E4265,Template!$AK$5:$AM$17,3,FALSE),$AD4265*$F4265,0),"0.00")</f>
        <v>0.00</v>
      </c>
      <c r="AF4265" s="46" t="str">
        <f>IFERROR(IF(AF$3=VLOOKUP($E4265,Template!$AK$5:$AM$17,3,FALSE),$AD4265*$F4265,0),"0.00")</f>
        <v>0.00</v>
      </c>
      <c r="AG4265" s="28">
        <f t="shared" si="11958"/>
        <v>0</v>
      </c>
      <c r="AH4265" s="13" t="s">
        <v>40</v>
      </c>
      <c r="AI4265" s="13" t="s">
        <v>41</v>
      </c>
      <c r="AK4265" s="14" t="s">
        <v>26</v>
      </c>
      <c r="AL4265" s="15">
        <v>0.15</v>
      </c>
      <c r="AM4265" s="16" t="s">
        <v>2</v>
      </c>
    </row>
    <row r="4266" spans="1:39" s="3" customFormat="1" ht="13.8" x14ac:dyDescent="0.25">
      <c r="A4266" s="7" t="str">
        <f t="shared" ref="A4266:C4266" si="11967">A4265</f>
        <v>(Enter Broadcasting Company Name)</v>
      </c>
      <c r="B4266" s="7" t="str">
        <f t="shared" si="11967"/>
        <v>(Enter Call Letters)</v>
      </c>
      <c r="C4266" s="8" t="str">
        <f t="shared" si="11967"/>
        <v>(Select AM/FM)</v>
      </c>
      <c r="D4266" s="30"/>
      <c r="E4266" s="8" t="str">
        <f t="shared" si="11960"/>
        <v>(Select Station Province)</v>
      </c>
      <c r="F4266" s="9" t="str">
        <f>IFERROR(VLOOKUP(E4266,Template!$AK$5:$AL$17,2,FALSE),"")</f>
        <v/>
      </c>
      <c r="G4266" s="42" t="s">
        <v>11</v>
      </c>
      <c r="H4266" s="42" t="s">
        <v>13</v>
      </c>
      <c r="I4266" s="32" t="s">
        <v>65</v>
      </c>
      <c r="J4266" s="32" t="s">
        <v>66</v>
      </c>
      <c r="K4266" s="33">
        <f t="shared" si="11942"/>
        <v>0</v>
      </c>
      <c r="L4266" s="33">
        <f t="shared" si="11943"/>
        <v>0</v>
      </c>
      <c r="M4266" s="34">
        <f t="shared" si="11941"/>
        <v>0</v>
      </c>
      <c r="N4266" s="34">
        <f t="shared" si="11961"/>
        <v>0</v>
      </c>
      <c r="O4266" s="34">
        <f t="shared" si="11944"/>
        <v>0</v>
      </c>
      <c r="P4266" s="12" t="str">
        <f t="shared" ref="P4266:Q4266" si="11968">P4265</f>
        <v>(Select Language)</v>
      </c>
      <c r="Q4266" s="12" t="str">
        <f t="shared" si="11968"/>
        <v>(Select Usage)</v>
      </c>
      <c r="R4266" s="33">
        <f t="shared" si="11945"/>
        <v>0</v>
      </c>
      <c r="S4266" s="33">
        <f t="shared" si="11946"/>
        <v>0</v>
      </c>
      <c r="T4266" s="33">
        <f t="shared" si="11947"/>
        <v>0</v>
      </c>
      <c r="U4266" s="33">
        <f t="shared" si="11948"/>
        <v>0</v>
      </c>
      <c r="V4266" s="33">
        <f t="shared" si="11949"/>
        <v>0</v>
      </c>
      <c r="W4266" s="33">
        <f t="shared" si="11950"/>
        <v>0</v>
      </c>
      <c r="X4266" s="33">
        <f t="shared" si="11951"/>
        <v>0</v>
      </c>
      <c r="Y4266" s="33">
        <f t="shared" si="11952"/>
        <v>0</v>
      </c>
      <c r="Z4266" s="33">
        <f t="shared" si="11953"/>
        <v>0</v>
      </c>
      <c r="AA4266" s="33">
        <f t="shared" si="11954"/>
        <v>0</v>
      </c>
      <c r="AB4266" s="33">
        <f t="shared" si="11955"/>
        <v>0</v>
      </c>
      <c r="AC4266" s="33">
        <f t="shared" si="11956"/>
        <v>0</v>
      </c>
      <c r="AD4266" s="26">
        <f t="shared" si="11957"/>
        <v>0</v>
      </c>
      <c r="AE4266" s="46" t="str">
        <f>IFERROR(IF(AE$3=VLOOKUP($E4266,Template!$AK$5:$AM$17,3,FALSE),$AD4266*$F4266,0),"0.00")</f>
        <v>0.00</v>
      </c>
      <c r="AF4266" s="46" t="str">
        <f>IFERROR(IF(AF$3=VLOOKUP($E4266,Template!$AK$5:$AM$17,3,FALSE),$AD4266*$F4266,0),"0.00")</f>
        <v>0.00</v>
      </c>
      <c r="AG4266" s="28">
        <f t="shared" si="11958"/>
        <v>0</v>
      </c>
      <c r="AH4266" s="13" t="s">
        <v>40</v>
      </c>
      <c r="AI4266" s="13" t="s">
        <v>41</v>
      </c>
      <c r="AK4266" s="14" t="s">
        <v>27</v>
      </c>
      <c r="AL4266" s="15">
        <v>0.15</v>
      </c>
      <c r="AM4266" s="16" t="s">
        <v>2</v>
      </c>
    </row>
    <row r="4267" spans="1:39" s="3" customFormat="1" ht="13.8" x14ac:dyDescent="0.25">
      <c r="A4267" s="7" t="str">
        <f t="shared" ref="A4267:C4267" si="11969">A4266</f>
        <v>(Enter Broadcasting Company Name)</v>
      </c>
      <c r="B4267" s="7" t="str">
        <f t="shared" si="11969"/>
        <v>(Enter Call Letters)</v>
      </c>
      <c r="C4267" s="8" t="str">
        <f t="shared" si="11969"/>
        <v>(Select AM/FM)</v>
      </c>
      <c r="D4267" s="30"/>
      <c r="E4267" s="8" t="str">
        <f t="shared" si="11960"/>
        <v>(Select Station Province)</v>
      </c>
      <c r="F4267" s="9" t="str">
        <f>IFERROR(VLOOKUP(E4267,Template!$AK$5:$AL$17,2,FALSE),"")</f>
        <v/>
      </c>
      <c r="G4267" s="42" t="s">
        <v>12</v>
      </c>
      <c r="H4267" s="42" t="s">
        <v>15</v>
      </c>
      <c r="I4267" s="32" t="s">
        <v>65</v>
      </c>
      <c r="J4267" s="32" t="s">
        <v>66</v>
      </c>
      <c r="K4267" s="33">
        <f t="shared" si="11942"/>
        <v>0</v>
      </c>
      <c r="L4267" s="33">
        <f t="shared" si="11943"/>
        <v>0</v>
      </c>
      <c r="M4267" s="34">
        <f t="shared" si="11941"/>
        <v>0</v>
      </c>
      <c r="N4267" s="34">
        <f t="shared" si="11961"/>
        <v>0</v>
      </c>
      <c r="O4267" s="34">
        <f t="shared" si="11944"/>
        <v>0</v>
      </c>
      <c r="P4267" s="12" t="str">
        <f t="shared" ref="P4267:Q4267" si="11970">P4266</f>
        <v>(Select Language)</v>
      </c>
      <c r="Q4267" s="12" t="str">
        <f t="shared" si="11970"/>
        <v>(Select Usage)</v>
      </c>
      <c r="R4267" s="33">
        <f t="shared" si="11945"/>
        <v>0</v>
      </c>
      <c r="S4267" s="33">
        <f t="shared" si="11946"/>
        <v>0</v>
      </c>
      <c r="T4267" s="33">
        <f t="shared" si="11947"/>
        <v>0</v>
      </c>
      <c r="U4267" s="33">
        <f t="shared" si="11948"/>
        <v>0</v>
      </c>
      <c r="V4267" s="33">
        <f t="shared" si="11949"/>
        <v>0</v>
      </c>
      <c r="W4267" s="33">
        <f t="shared" si="11950"/>
        <v>0</v>
      </c>
      <c r="X4267" s="33">
        <f t="shared" si="11951"/>
        <v>0</v>
      </c>
      <c r="Y4267" s="33">
        <f t="shared" si="11952"/>
        <v>0</v>
      </c>
      <c r="Z4267" s="33">
        <f t="shared" si="11953"/>
        <v>0</v>
      </c>
      <c r="AA4267" s="33">
        <f t="shared" si="11954"/>
        <v>0</v>
      </c>
      <c r="AB4267" s="33">
        <f t="shared" si="11955"/>
        <v>0</v>
      </c>
      <c r="AC4267" s="33">
        <f t="shared" si="11956"/>
        <v>0</v>
      </c>
      <c r="AD4267" s="26">
        <f>SUM(R4267:AC4267)</f>
        <v>0</v>
      </c>
      <c r="AE4267" s="46" t="str">
        <f>IFERROR(IF(AE$3=VLOOKUP($E4267,Template!$AK$5:$AM$17,3,FALSE),$AD4267*$F4267,0),"0.00")</f>
        <v>0.00</v>
      </c>
      <c r="AF4267" s="46" t="str">
        <f>IFERROR(IF(AF$3=VLOOKUP($E4267,Template!$AK$5:$AM$17,3,FALSE),$AD4267*$F4267,0),"0.00")</f>
        <v>0.00</v>
      </c>
      <c r="AG4267" s="28">
        <f t="shared" si="11958"/>
        <v>0</v>
      </c>
      <c r="AH4267" s="13" t="s">
        <v>40</v>
      </c>
      <c r="AI4267" s="13" t="s">
        <v>41</v>
      </c>
      <c r="AK4267" s="14" t="s">
        <v>28</v>
      </c>
      <c r="AL4267" s="15">
        <v>0.05</v>
      </c>
      <c r="AM4267" s="16" t="s">
        <v>3</v>
      </c>
    </row>
    <row r="4268" spans="1:39" s="3" customFormat="1" ht="13.8" x14ac:dyDescent="0.25">
      <c r="A4268" s="7" t="str">
        <f t="shared" ref="A4268:C4268" si="11971">A4267</f>
        <v>(Enter Broadcasting Company Name)</v>
      </c>
      <c r="B4268" s="7" t="str">
        <f t="shared" si="11971"/>
        <v>(Enter Call Letters)</v>
      </c>
      <c r="C4268" s="8" t="str">
        <f t="shared" si="11971"/>
        <v>(Select AM/FM)</v>
      </c>
      <c r="D4268" s="30"/>
      <c r="E4268" s="8" t="str">
        <f t="shared" si="11960"/>
        <v>(Select Station Province)</v>
      </c>
      <c r="F4268" s="9" t="str">
        <f>IFERROR(VLOOKUP(E4268,Template!$AK$5:$AL$17,2,FALSE),"")</f>
        <v/>
      </c>
      <c r="G4268" s="42" t="s">
        <v>13</v>
      </c>
      <c r="H4268" s="42" t="s">
        <v>16</v>
      </c>
      <c r="I4268" s="32" t="s">
        <v>65</v>
      </c>
      <c r="J4268" s="32" t="s">
        <v>66</v>
      </c>
      <c r="K4268" s="33">
        <f t="shared" si="11942"/>
        <v>0</v>
      </c>
      <c r="L4268" s="33">
        <f t="shared" si="11943"/>
        <v>0</v>
      </c>
      <c r="M4268" s="34">
        <f t="shared" si="11941"/>
        <v>0</v>
      </c>
      <c r="N4268" s="34">
        <f t="shared" si="11961"/>
        <v>0</v>
      </c>
      <c r="O4268" s="34">
        <f t="shared" si="11944"/>
        <v>0</v>
      </c>
      <c r="P4268" s="12" t="str">
        <f t="shared" ref="P4268:Q4268" si="11972">P4267</f>
        <v>(Select Language)</v>
      </c>
      <c r="Q4268" s="12" t="str">
        <f t="shared" si="11972"/>
        <v>(Select Usage)</v>
      </c>
      <c r="R4268" s="33">
        <f t="shared" si="11945"/>
        <v>0</v>
      </c>
      <c r="S4268" s="33">
        <f t="shared" si="11946"/>
        <v>0</v>
      </c>
      <c r="T4268" s="33">
        <f t="shared" si="11947"/>
        <v>0</v>
      </c>
      <c r="U4268" s="33">
        <f t="shared" si="11948"/>
        <v>0</v>
      </c>
      <c r="V4268" s="33">
        <f t="shared" si="11949"/>
        <v>0</v>
      </c>
      <c r="W4268" s="33">
        <f t="shared" si="11950"/>
        <v>0</v>
      </c>
      <c r="X4268" s="33">
        <f t="shared" si="11951"/>
        <v>0</v>
      </c>
      <c r="Y4268" s="33">
        <f t="shared" si="11952"/>
        <v>0</v>
      </c>
      <c r="Z4268" s="33">
        <f t="shared" si="11953"/>
        <v>0</v>
      </c>
      <c r="AA4268" s="33">
        <f t="shared" si="11954"/>
        <v>0</v>
      </c>
      <c r="AB4268" s="33">
        <f t="shared" si="11955"/>
        <v>0</v>
      </c>
      <c r="AC4268" s="33">
        <f t="shared" si="11956"/>
        <v>0</v>
      </c>
      <c r="AD4268" s="26">
        <f t="shared" ref="AD4268:AD4270" si="11973">SUM(R4268:AC4268)</f>
        <v>0</v>
      </c>
      <c r="AE4268" s="46" t="str">
        <f>IFERROR(IF(AE$3=VLOOKUP($E4268,Template!$AK$5:$AM$17,3,FALSE),$AD4268*$F4268,0),"0.00")</f>
        <v>0.00</v>
      </c>
      <c r="AF4268" s="46" t="str">
        <f>IFERROR(IF(AF$3=VLOOKUP($E4268,Template!$AK$5:$AM$17,3,FALSE),$AD4268*$F4268,0),"0.00")</f>
        <v>0.00</v>
      </c>
      <c r="AG4268" s="28">
        <f t="shared" si="11958"/>
        <v>0</v>
      </c>
      <c r="AH4268" s="13" t="s">
        <v>40</v>
      </c>
      <c r="AI4268" s="13" t="s">
        <v>41</v>
      </c>
      <c r="AK4268" s="14" t="s">
        <v>70</v>
      </c>
      <c r="AL4268" s="15">
        <v>0.05</v>
      </c>
      <c r="AM4268" s="16" t="s">
        <v>3</v>
      </c>
    </row>
    <row r="4269" spans="1:39" s="3" customFormat="1" ht="13.8" x14ac:dyDescent="0.25">
      <c r="A4269" s="7" t="str">
        <f t="shared" ref="A4269:C4269" si="11974">A4268</f>
        <v>(Enter Broadcasting Company Name)</v>
      </c>
      <c r="B4269" s="7" t="str">
        <f t="shared" si="11974"/>
        <v>(Enter Call Letters)</v>
      </c>
      <c r="C4269" s="8" t="str">
        <f t="shared" si="11974"/>
        <v>(Select AM/FM)</v>
      </c>
      <c r="D4269" s="30"/>
      <c r="E4269" s="8" t="str">
        <f t="shared" si="11960"/>
        <v>(Select Station Province)</v>
      </c>
      <c r="F4269" s="9" t="str">
        <f>IFERROR(VLOOKUP(E4269,Template!$AK$5:$AL$17,2,FALSE),"")</f>
        <v/>
      </c>
      <c r="G4269" s="42" t="s">
        <v>15</v>
      </c>
      <c r="H4269" s="42" t="s">
        <v>17</v>
      </c>
      <c r="I4269" s="32" t="s">
        <v>65</v>
      </c>
      <c r="J4269" s="32" t="s">
        <v>66</v>
      </c>
      <c r="K4269" s="33">
        <f t="shared" si="11942"/>
        <v>0</v>
      </c>
      <c r="L4269" s="33">
        <f t="shared" si="11943"/>
        <v>0</v>
      </c>
      <c r="M4269" s="34">
        <f t="shared" si="11941"/>
        <v>0</v>
      </c>
      <c r="N4269" s="34">
        <f t="shared" si="11961"/>
        <v>0</v>
      </c>
      <c r="O4269" s="34">
        <f t="shared" si="11944"/>
        <v>0</v>
      </c>
      <c r="P4269" s="12" t="str">
        <f t="shared" ref="P4269:Q4269" si="11975">P4268</f>
        <v>(Select Language)</v>
      </c>
      <c r="Q4269" s="12" t="str">
        <f t="shared" si="11975"/>
        <v>(Select Usage)</v>
      </c>
      <c r="R4269" s="33">
        <f t="shared" si="11945"/>
        <v>0</v>
      </c>
      <c r="S4269" s="33">
        <f t="shared" si="11946"/>
        <v>0</v>
      </c>
      <c r="T4269" s="33">
        <f t="shared" si="11947"/>
        <v>0</v>
      </c>
      <c r="U4269" s="33">
        <f t="shared" si="11948"/>
        <v>0</v>
      </c>
      <c r="V4269" s="33">
        <f t="shared" si="11949"/>
        <v>0</v>
      </c>
      <c r="W4269" s="33">
        <f t="shared" si="11950"/>
        <v>0</v>
      </c>
      <c r="X4269" s="33">
        <f t="shared" si="11951"/>
        <v>0</v>
      </c>
      <c r="Y4269" s="33">
        <f t="shared" si="11952"/>
        <v>0</v>
      </c>
      <c r="Z4269" s="33">
        <f t="shared" si="11953"/>
        <v>0</v>
      </c>
      <c r="AA4269" s="33">
        <f t="shared" si="11954"/>
        <v>0</v>
      </c>
      <c r="AB4269" s="33">
        <f t="shared" si="11955"/>
        <v>0</v>
      </c>
      <c r="AC4269" s="33">
        <f t="shared" si="11956"/>
        <v>0</v>
      </c>
      <c r="AD4269" s="26">
        <f t="shared" si="11973"/>
        <v>0</v>
      </c>
      <c r="AE4269" s="46" t="str">
        <f>IFERROR(IF(AE$3=VLOOKUP($E4269,Template!$AK$5:$AM$17,3,FALSE),$AD4269*$F4269,0),"0.00")</f>
        <v>0.00</v>
      </c>
      <c r="AF4269" s="46" t="str">
        <f>IFERROR(IF(AF$3=VLOOKUP($E4269,Template!$AK$5:$AM$17,3,FALSE),$AD4269*$F4269,0),"0.00")</f>
        <v>0.00</v>
      </c>
      <c r="AG4269" s="28">
        <f t="shared" si="11958"/>
        <v>0</v>
      </c>
      <c r="AH4269" s="13" t="s">
        <v>40</v>
      </c>
      <c r="AI4269" s="13" t="s">
        <v>41</v>
      </c>
      <c r="AK4269" s="14" t="s">
        <v>20</v>
      </c>
      <c r="AL4269" s="15">
        <v>0.13</v>
      </c>
      <c r="AM4269" s="16" t="s">
        <v>2</v>
      </c>
    </row>
    <row r="4270" spans="1:39" s="3" customFormat="1" ht="13.8" x14ac:dyDescent="0.25">
      <c r="A4270" s="7" t="str">
        <f t="shared" ref="A4270:C4270" si="11976">A4269</f>
        <v>(Enter Broadcasting Company Name)</v>
      </c>
      <c r="B4270" s="7" t="str">
        <f t="shared" si="11976"/>
        <v>(Enter Call Letters)</v>
      </c>
      <c r="C4270" s="8" t="str">
        <f t="shared" si="11976"/>
        <v>(Select AM/FM)</v>
      </c>
      <c r="D4270" s="30"/>
      <c r="E4270" s="8" t="str">
        <f t="shared" si="11960"/>
        <v>(Select Station Province)</v>
      </c>
      <c r="F4270" s="9" t="str">
        <f>IFERROR(VLOOKUP(E4270,Template!$AK$5:$AL$17,2,FALSE),"")</f>
        <v/>
      </c>
      <c r="G4270" s="42" t="s">
        <v>16</v>
      </c>
      <c r="H4270" s="42" t="s">
        <v>18</v>
      </c>
      <c r="I4270" s="32" t="s">
        <v>65</v>
      </c>
      <c r="J4270" s="32" t="s">
        <v>66</v>
      </c>
      <c r="K4270" s="33">
        <f t="shared" si="11942"/>
        <v>0</v>
      </c>
      <c r="L4270" s="33">
        <f t="shared" si="11943"/>
        <v>0</v>
      </c>
      <c r="M4270" s="34">
        <f t="shared" si="11941"/>
        <v>0</v>
      </c>
      <c r="N4270" s="34">
        <f t="shared" si="11961"/>
        <v>0</v>
      </c>
      <c r="O4270" s="34">
        <f t="shared" si="11944"/>
        <v>0</v>
      </c>
      <c r="P4270" s="12" t="str">
        <f t="shared" ref="P4270:Q4270" si="11977">P4269</f>
        <v>(Select Language)</v>
      </c>
      <c r="Q4270" s="12" t="str">
        <f t="shared" si="11977"/>
        <v>(Select Usage)</v>
      </c>
      <c r="R4270" s="33">
        <f t="shared" si="11945"/>
        <v>0</v>
      </c>
      <c r="S4270" s="33">
        <f t="shared" si="11946"/>
        <v>0</v>
      </c>
      <c r="T4270" s="33">
        <f t="shared" si="11947"/>
        <v>0</v>
      </c>
      <c r="U4270" s="33">
        <f t="shared" si="11948"/>
        <v>0</v>
      </c>
      <c r="V4270" s="33">
        <f t="shared" si="11949"/>
        <v>0</v>
      </c>
      <c r="W4270" s="33">
        <f t="shared" si="11950"/>
        <v>0</v>
      </c>
      <c r="X4270" s="33">
        <f t="shared" si="11951"/>
        <v>0</v>
      </c>
      <c r="Y4270" s="33">
        <f t="shared" si="11952"/>
        <v>0</v>
      </c>
      <c r="Z4270" s="33">
        <f t="shared" si="11953"/>
        <v>0</v>
      </c>
      <c r="AA4270" s="33">
        <f t="shared" si="11954"/>
        <v>0</v>
      </c>
      <c r="AB4270" s="33">
        <f t="shared" si="11955"/>
        <v>0</v>
      </c>
      <c r="AC4270" s="33">
        <f t="shared" si="11956"/>
        <v>0</v>
      </c>
      <c r="AD4270" s="26">
        <f t="shared" si="11973"/>
        <v>0</v>
      </c>
      <c r="AE4270" s="46" t="str">
        <f>IFERROR(IF(AE$3=VLOOKUP($E4270,Template!$AK$5:$AM$17,3,FALSE),$AD4270*$F4270,0),"0.00")</f>
        <v>0.00</v>
      </c>
      <c r="AF4270" s="46" t="str">
        <f>IFERROR(IF(AF$3=VLOOKUP($E4270,Template!$AK$5:$AM$17,3,FALSE),$AD4270*$F4270,0),"0.00")</f>
        <v>0.00</v>
      </c>
      <c r="AG4270" s="28">
        <f t="shared" si="11958"/>
        <v>0</v>
      </c>
      <c r="AH4270" s="13" t="s">
        <v>40</v>
      </c>
      <c r="AI4270" s="13" t="s">
        <v>41</v>
      </c>
      <c r="AK4270" s="14" t="s">
        <v>69</v>
      </c>
      <c r="AL4270" s="15">
        <v>0.15</v>
      </c>
      <c r="AM4270" s="16" t="s">
        <v>2</v>
      </c>
    </row>
    <row r="4271" spans="1:39" s="3" customFormat="1" ht="13.8" x14ac:dyDescent="0.25">
      <c r="A4271" s="7" t="str">
        <f t="shared" ref="A4271:C4271" si="11978">A4270</f>
        <v>(Enter Broadcasting Company Name)</v>
      </c>
      <c r="B4271" s="7" t="str">
        <f t="shared" si="11978"/>
        <v>(Enter Call Letters)</v>
      </c>
      <c r="C4271" s="8" t="str">
        <f t="shared" si="11978"/>
        <v>(Select AM/FM)</v>
      </c>
      <c r="D4271" s="30"/>
      <c r="E4271" s="8" t="str">
        <f t="shared" si="11960"/>
        <v>(Select Station Province)</v>
      </c>
      <c r="F4271" s="9" t="str">
        <f>IFERROR(VLOOKUP(E4271,Template!$AK$5:$AL$17,2,FALSE),"")</f>
        <v/>
      </c>
      <c r="G4271" s="42" t="s">
        <v>17</v>
      </c>
      <c r="H4271" s="42" t="s">
        <v>7</v>
      </c>
      <c r="I4271" s="32" t="s">
        <v>65</v>
      </c>
      <c r="J4271" s="32" t="s">
        <v>66</v>
      </c>
      <c r="K4271" s="33">
        <f t="shared" si="11942"/>
        <v>0</v>
      </c>
      <c r="L4271" s="33">
        <f t="shared" si="11943"/>
        <v>0</v>
      </c>
      <c r="M4271" s="34">
        <f t="shared" si="11941"/>
        <v>0</v>
      </c>
      <c r="N4271" s="34">
        <f t="shared" si="11961"/>
        <v>0</v>
      </c>
      <c r="O4271" s="34">
        <f t="shared" si="11944"/>
        <v>0</v>
      </c>
      <c r="P4271" s="12" t="str">
        <f t="shared" ref="P4271:Q4271" si="11979">P4270</f>
        <v>(Select Language)</v>
      </c>
      <c r="Q4271" s="12" t="str">
        <f t="shared" si="11979"/>
        <v>(Select Usage)</v>
      </c>
      <c r="R4271" s="33">
        <f t="shared" si="11945"/>
        <v>0</v>
      </c>
      <c r="S4271" s="33">
        <f t="shared" si="11946"/>
        <v>0</v>
      </c>
      <c r="T4271" s="33">
        <f t="shared" si="11947"/>
        <v>0</v>
      </c>
      <c r="U4271" s="33">
        <f t="shared" si="11948"/>
        <v>0</v>
      </c>
      <c r="V4271" s="33">
        <f t="shared" si="11949"/>
        <v>0</v>
      </c>
      <c r="W4271" s="33">
        <f t="shared" si="11950"/>
        <v>0</v>
      </c>
      <c r="X4271" s="33">
        <f t="shared" si="11951"/>
        <v>0</v>
      </c>
      <c r="Y4271" s="33">
        <f t="shared" si="11952"/>
        <v>0</v>
      </c>
      <c r="Z4271" s="33">
        <f t="shared" si="11953"/>
        <v>0</v>
      </c>
      <c r="AA4271" s="33">
        <f t="shared" si="11954"/>
        <v>0</v>
      </c>
      <c r="AB4271" s="33">
        <f t="shared" si="11955"/>
        <v>0</v>
      </c>
      <c r="AC4271" s="33">
        <f t="shared" si="11956"/>
        <v>0</v>
      </c>
      <c r="AD4271" s="26">
        <f>SUM(R4271:AC4271)</f>
        <v>0</v>
      </c>
      <c r="AE4271" s="46" t="str">
        <f>IFERROR(IF(AE$3=VLOOKUP($E4271,Template!$AK$5:$AM$17,3,FALSE),$AD4271*$F4271,0),"0.00")</f>
        <v>0.00</v>
      </c>
      <c r="AF4271" s="46" t="str">
        <f>IFERROR(IF(AF$3=VLOOKUP($E4271,Template!$AK$5:$AM$17,3,FALSE),$AD4271*$F4271,0),"0.00")</f>
        <v>0.00</v>
      </c>
      <c r="AG4271" s="28">
        <f t="shared" si="11958"/>
        <v>0</v>
      </c>
      <c r="AH4271" s="13" t="s">
        <v>40</v>
      </c>
      <c r="AI4271" s="13" t="s">
        <v>41</v>
      </c>
      <c r="AK4271" s="14" t="s">
        <v>29</v>
      </c>
      <c r="AL4271" s="15">
        <v>0.05</v>
      </c>
      <c r="AM4271" s="16" t="s">
        <v>3</v>
      </c>
    </row>
    <row r="4272" spans="1:39" s="3" customFormat="1" ht="13.8" x14ac:dyDescent="0.25">
      <c r="A4272" s="7" t="str">
        <f t="shared" ref="A4272:C4272" si="11980">A4271</f>
        <v>(Enter Broadcasting Company Name)</v>
      </c>
      <c r="B4272" s="7" t="str">
        <f t="shared" si="11980"/>
        <v>(Enter Call Letters)</v>
      </c>
      <c r="C4272" s="8" t="str">
        <f t="shared" si="11980"/>
        <v>(Select AM/FM)</v>
      </c>
      <c r="D4272" s="30"/>
      <c r="E4272" s="8" t="str">
        <f t="shared" si="11960"/>
        <v>(Select Station Province)</v>
      </c>
      <c r="F4272" s="9" t="str">
        <f>IFERROR(VLOOKUP(E4272,Template!$AK$5:$AL$17,2,FALSE),"")</f>
        <v/>
      </c>
      <c r="G4272" s="42" t="s">
        <v>18</v>
      </c>
      <c r="H4272" s="43" t="s">
        <v>8</v>
      </c>
      <c r="I4272" s="32" t="s">
        <v>65</v>
      </c>
      <c r="J4272" s="32" t="s">
        <v>66</v>
      </c>
      <c r="K4272" s="33">
        <f t="shared" si="11942"/>
        <v>0</v>
      </c>
      <c r="L4272" s="33">
        <f t="shared" si="11943"/>
        <v>0</v>
      </c>
      <c r="M4272" s="34">
        <f t="shared" si="11941"/>
        <v>0</v>
      </c>
      <c r="N4272" s="34">
        <f t="shared" si="11961"/>
        <v>0</v>
      </c>
      <c r="O4272" s="34">
        <f t="shared" si="11944"/>
        <v>0</v>
      </c>
      <c r="P4272" s="12" t="str">
        <f t="shared" ref="P4272:Q4272" si="11981">P4271</f>
        <v>(Select Language)</v>
      </c>
      <c r="Q4272" s="12" t="str">
        <f t="shared" si="11981"/>
        <v>(Select Usage)</v>
      </c>
      <c r="R4272" s="33">
        <f t="shared" si="11945"/>
        <v>0</v>
      </c>
      <c r="S4272" s="33">
        <f t="shared" si="11946"/>
        <v>0</v>
      </c>
      <c r="T4272" s="33">
        <f t="shared" si="11947"/>
        <v>0</v>
      </c>
      <c r="U4272" s="33">
        <f t="shared" si="11948"/>
        <v>0</v>
      </c>
      <c r="V4272" s="33">
        <f t="shared" si="11949"/>
        <v>0</v>
      </c>
      <c r="W4272" s="33">
        <f t="shared" si="11950"/>
        <v>0</v>
      </c>
      <c r="X4272" s="33">
        <f t="shared" si="11951"/>
        <v>0</v>
      </c>
      <c r="Y4272" s="33">
        <f t="shared" si="11952"/>
        <v>0</v>
      </c>
      <c r="Z4272" s="33">
        <f t="shared" si="11953"/>
        <v>0</v>
      </c>
      <c r="AA4272" s="33">
        <f t="shared" si="11954"/>
        <v>0</v>
      </c>
      <c r="AB4272" s="33">
        <f t="shared" si="11955"/>
        <v>0</v>
      </c>
      <c r="AC4272" s="33">
        <f t="shared" si="11956"/>
        <v>0</v>
      </c>
      <c r="AD4272" s="26">
        <f t="shared" ref="AD4272" si="11982">SUM(R4272:AC4272)</f>
        <v>0</v>
      </c>
      <c r="AE4272" s="46" t="str">
        <f>IFERROR(IF(AE$3=VLOOKUP($E4272,Template!$AK$5:$AM$17,3,FALSE),$AD4272*$F4272,0),"0.00")</f>
        <v>0.00</v>
      </c>
      <c r="AF4272" s="46" t="str">
        <f>IFERROR(IF(AF$3=VLOOKUP($E4272,Template!$AK$5:$AM$17,3,FALSE),$AD4272*$F4272,0),"0.00")</f>
        <v>0.00</v>
      </c>
      <c r="AG4272" s="28">
        <f t="shared" si="11958"/>
        <v>0</v>
      </c>
      <c r="AH4272" s="13" t="s">
        <v>40</v>
      </c>
      <c r="AI4272" s="13" t="s">
        <v>41</v>
      </c>
      <c r="AK4272" s="14" t="s">
        <v>21</v>
      </c>
      <c r="AL4272" s="15">
        <v>0.05</v>
      </c>
      <c r="AM4272" s="16" t="s">
        <v>3</v>
      </c>
    </row>
    <row r="4273" spans="1:39" ht="13.8" x14ac:dyDescent="0.25">
      <c r="A4273" s="19" t="s">
        <v>4</v>
      </c>
      <c r="B4273" s="19"/>
      <c r="C4273" s="20"/>
      <c r="D4273" s="20"/>
      <c r="E4273" s="20"/>
      <c r="F4273" s="20"/>
      <c r="G4273" s="44"/>
      <c r="H4273" s="44"/>
      <c r="I4273" s="21">
        <f t="shared" ref="I4273:K4273" si="11983">SUM(I4261:I4272)</f>
        <v>0</v>
      </c>
      <c r="J4273" s="21">
        <f t="shared" si="11983"/>
        <v>0</v>
      </c>
      <c r="K4273" s="21">
        <f t="shared" si="11983"/>
        <v>0</v>
      </c>
      <c r="L4273" s="21">
        <f>L4272</f>
        <v>0</v>
      </c>
      <c r="M4273" s="21">
        <f>SUM(M4261:M4272)</f>
        <v>0</v>
      </c>
      <c r="N4273" s="21">
        <f t="shared" ref="N4273:O4273" si="11984">SUM(N4261:N4272)</f>
        <v>0</v>
      </c>
      <c r="O4273" s="21">
        <f t="shared" si="11984"/>
        <v>0</v>
      </c>
      <c r="P4273" s="21"/>
      <c r="Q4273" s="22"/>
      <c r="R4273" s="21">
        <f t="shared" ref="R4273:AI4273" si="11985">SUM(R4261:R4272)</f>
        <v>0</v>
      </c>
      <c r="S4273" s="21">
        <f t="shared" si="11985"/>
        <v>0</v>
      </c>
      <c r="T4273" s="21">
        <f t="shared" si="11985"/>
        <v>0</v>
      </c>
      <c r="U4273" s="21">
        <f t="shared" si="11985"/>
        <v>0</v>
      </c>
      <c r="V4273" s="21">
        <f t="shared" si="11985"/>
        <v>0</v>
      </c>
      <c r="W4273" s="21">
        <f t="shared" si="11985"/>
        <v>0</v>
      </c>
      <c r="X4273" s="21">
        <f t="shared" si="11985"/>
        <v>0</v>
      </c>
      <c r="Y4273" s="21">
        <f t="shared" si="11985"/>
        <v>0</v>
      </c>
      <c r="Z4273" s="21">
        <f t="shared" si="11985"/>
        <v>0</v>
      </c>
      <c r="AA4273" s="21">
        <f t="shared" si="11985"/>
        <v>0</v>
      </c>
      <c r="AB4273" s="21">
        <f t="shared" si="11985"/>
        <v>0</v>
      </c>
      <c r="AC4273" s="21">
        <f t="shared" si="11985"/>
        <v>0</v>
      </c>
      <c r="AD4273" s="27">
        <f t="shared" si="11985"/>
        <v>0</v>
      </c>
      <c r="AE4273" s="21">
        <f t="shared" si="11985"/>
        <v>0</v>
      </c>
      <c r="AF4273" s="21">
        <f t="shared" si="11985"/>
        <v>0</v>
      </c>
      <c r="AG4273" s="27">
        <f t="shared" si="11985"/>
        <v>0</v>
      </c>
      <c r="AH4273" s="21">
        <f t="shared" si="11985"/>
        <v>0</v>
      </c>
      <c r="AI4273" s="21">
        <f t="shared" si="11985"/>
        <v>0</v>
      </c>
      <c r="AK4273" s="14" t="s">
        <v>71</v>
      </c>
      <c r="AL4273" s="15">
        <v>0.05</v>
      </c>
      <c r="AM4273" s="16" t="s">
        <v>3</v>
      </c>
    </row>
    <row r="4274" spans="1:39" x14ac:dyDescent="0.25">
      <c r="A4274" s="2"/>
      <c r="G4274" s="2"/>
      <c r="H4274" s="2"/>
      <c r="O4274" s="2"/>
      <c r="P4274" s="2"/>
    </row>
    <row r="4275" spans="1:39" ht="42" customHeight="1" x14ac:dyDescent="0.25">
      <c r="A4275" s="223" t="s">
        <v>63</v>
      </c>
      <c r="B4275" s="223" t="s">
        <v>43</v>
      </c>
      <c r="C4275" s="224" t="s">
        <v>19</v>
      </c>
      <c r="D4275" s="226"/>
      <c r="E4275" s="223" t="s">
        <v>14</v>
      </c>
      <c r="F4275" s="223" t="s">
        <v>38</v>
      </c>
      <c r="G4275" s="223" t="s">
        <v>1</v>
      </c>
      <c r="H4275" s="223" t="s">
        <v>5</v>
      </c>
      <c r="I4275" s="225" t="s">
        <v>31</v>
      </c>
      <c r="J4275" s="225" t="s">
        <v>32</v>
      </c>
      <c r="K4275" s="225" t="s">
        <v>48</v>
      </c>
      <c r="L4275" s="225" t="s">
        <v>0</v>
      </c>
      <c r="M4275" s="4" t="s">
        <v>45</v>
      </c>
      <c r="N4275" s="4" t="s">
        <v>46</v>
      </c>
      <c r="O4275" s="4" t="s">
        <v>47</v>
      </c>
      <c r="P4275" s="225" t="s">
        <v>50</v>
      </c>
      <c r="Q4275" s="225" t="s">
        <v>33</v>
      </c>
      <c r="R4275" s="4" t="s">
        <v>51</v>
      </c>
      <c r="S4275" s="4" t="s">
        <v>52</v>
      </c>
      <c r="T4275" s="4" t="s">
        <v>53</v>
      </c>
      <c r="U4275" s="4" t="s">
        <v>54</v>
      </c>
      <c r="V4275" s="4" t="s">
        <v>55</v>
      </c>
      <c r="W4275" s="4" t="s">
        <v>56</v>
      </c>
      <c r="X4275" s="4" t="s">
        <v>57</v>
      </c>
      <c r="Y4275" s="4" t="s">
        <v>58</v>
      </c>
      <c r="Z4275" s="4" t="s">
        <v>59</v>
      </c>
      <c r="AA4275" s="4" t="s">
        <v>62</v>
      </c>
      <c r="AB4275" s="4" t="s">
        <v>60</v>
      </c>
      <c r="AC4275" s="4" t="s">
        <v>61</v>
      </c>
      <c r="AD4275" s="233" t="s">
        <v>34</v>
      </c>
      <c r="AE4275" s="231" t="s">
        <v>2</v>
      </c>
      <c r="AF4275" s="231" t="s">
        <v>3</v>
      </c>
      <c r="AG4275" s="233" t="s">
        <v>35</v>
      </c>
      <c r="AH4275" s="223" t="s">
        <v>36</v>
      </c>
      <c r="AI4275" s="223" t="s">
        <v>37</v>
      </c>
      <c r="AK4275" s="229" t="s">
        <v>30</v>
      </c>
      <c r="AL4275" s="229"/>
      <c r="AM4275" s="229"/>
    </row>
    <row r="4276" spans="1:39" s="6" customFormat="1" ht="35.25" customHeight="1" x14ac:dyDescent="0.3">
      <c r="A4276" s="224"/>
      <c r="B4276" s="224"/>
      <c r="C4276" s="224"/>
      <c r="D4276" s="227"/>
      <c r="E4276" s="223"/>
      <c r="F4276" s="223"/>
      <c r="G4276" s="223"/>
      <c r="H4276" s="223"/>
      <c r="I4276" s="230"/>
      <c r="J4276" s="230"/>
      <c r="K4276" s="230"/>
      <c r="L4276" s="230"/>
      <c r="M4276" s="5">
        <v>0</v>
      </c>
      <c r="N4276" s="5">
        <v>625000</v>
      </c>
      <c r="O4276" s="5">
        <v>1250000</v>
      </c>
      <c r="P4276" s="225"/>
      <c r="Q4276" s="225"/>
      <c r="R4276" s="29">
        <v>4.95E-4</v>
      </c>
      <c r="S4276" s="29">
        <v>9.5200000000000005E-4</v>
      </c>
      <c r="T4276" s="29">
        <v>1.5900000000000001E-3</v>
      </c>
      <c r="U4276" s="29">
        <v>1.1169999999999999E-3</v>
      </c>
      <c r="V4276" s="29">
        <v>2.189E-3</v>
      </c>
      <c r="W4276" s="29">
        <v>4.5430000000000002E-3</v>
      </c>
      <c r="X4276" s="29">
        <v>8.8199999999999997E-4</v>
      </c>
      <c r="Y4276" s="29">
        <v>1.6949999999999999E-3</v>
      </c>
      <c r="Z4276" s="29">
        <v>2.8319999999999999E-3</v>
      </c>
      <c r="AA4276" s="29">
        <v>1.9889999999999999E-3</v>
      </c>
      <c r="AB4276" s="29">
        <v>3.8999999999999998E-3</v>
      </c>
      <c r="AC4276" s="29">
        <v>8.0949999999999998E-3</v>
      </c>
      <c r="AD4276" s="233"/>
      <c r="AE4276" s="232"/>
      <c r="AF4276" s="232"/>
      <c r="AG4276" s="234"/>
      <c r="AH4276" s="223"/>
      <c r="AI4276" s="223"/>
      <c r="AK4276" s="229"/>
      <c r="AL4276" s="229"/>
      <c r="AM4276" s="229"/>
    </row>
    <row r="4277" spans="1:39" s="3" customFormat="1" ht="13.8" x14ac:dyDescent="0.25">
      <c r="A4277" s="7" t="s">
        <v>44</v>
      </c>
      <c r="B4277" s="7" t="s">
        <v>42</v>
      </c>
      <c r="C4277" s="8" t="s">
        <v>39</v>
      </c>
      <c r="D4277" s="30"/>
      <c r="E4277" s="8" t="s">
        <v>64</v>
      </c>
      <c r="F4277" s="9" t="str">
        <f>IFERROR(VLOOKUP(E4277,Template!$AK$5:$AL$17,2,FALSE),"")</f>
        <v/>
      </c>
      <c r="G4277" s="41" t="s">
        <v>7</v>
      </c>
      <c r="H4277" s="41" t="s">
        <v>6</v>
      </c>
      <c r="I4277" s="32" t="s">
        <v>65</v>
      </c>
      <c r="J4277" s="32" t="s">
        <v>66</v>
      </c>
      <c r="K4277" s="33">
        <f>IFERROR(I4277+J4277,0)</f>
        <v>0</v>
      </c>
      <c r="L4277" s="33">
        <f>IFERROR(K4277,"")</f>
        <v>0</v>
      </c>
      <c r="M4277" s="34">
        <f t="shared" ref="M4277:M4288" si="11986">IF(L4277&lt;=$N$4,K4277,IF(L4276&gt;$N$4,0,$N$4-L4276))</f>
        <v>0</v>
      </c>
      <c r="N4277" s="34">
        <f>IF(AND(L4277&gt;$N$4,L4277&lt;=$O$4),K4277-M4277,IF(AND(L4276&gt;$N$4,L4276&lt;=$O$4),$O$4-L4276,IF(L4276&gt;$O$4,0,IF(L4277&lt;$N$4,0,MIN(L4277-$N$4,$N$4)))))</f>
        <v>0</v>
      </c>
      <c r="O4277" s="34">
        <f>IF(L4277&gt;$O$4,K4277-M4277-N4277,0)</f>
        <v>0</v>
      </c>
      <c r="P4277" s="12" t="s">
        <v>94</v>
      </c>
      <c r="Q4277" s="12" t="s">
        <v>68</v>
      </c>
      <c r="R4277" s="33">
        <f>IF(AND($Q4277="LOW",$P4277="French"),M4277*R$4,0)</f>
        <v>0</v>
      </c>
      <c r="S4277" s="33">
        <f>IF(AND($Q4277="LOW",$P4277="French"),N4277*S$4,0)</f>
        <v>0</v>
      </c>
      <c r="T4277" s="33">
        <f>IF(AND($Q4277="LOW",$P4277="French"),O4277*T$4,0)</f>
        <v>0</v>
      </c>
      <c r="U4277" s="33">
        <f>IF(AND($Q4277="HIGH",$P4277="French"),M4277*U$4,0)</f>
        <v>0</v>
      </c>
      <c r="V4277" s="33">
        <f>IF(AND($Q4277="HIGH",$P4277="French"),N4277*V$4,0)</f>
        <v>0</v>
      </c>
      <c r="W4277" s="33">
        <f>IF(AND($Q4277="HIGH",$P4277="French"),O4277*W$4,0)</f>
        <v>0</v>
      </c>
      <c r="X4277" s="33">
        <f>IF(AND($Q4277="LOW",$P4277="English"),M4277*X$4,0)</f>
        <v>0</v>
      </c>
      <c r="Y4277" s="33">
        <f>IF(AND($Q4277="LOW",$P4277="English"),N4277*Y$4,0)</f>
        <v>0</v>
      </c>
      <c r="Z4277" s="33">
        <f>IF(AND($Q4277="LOW",$P4277="English"),O4277*Z$4,0)</f>
        <v>0</v>
      </c>
      <c r="AA4277" s="33">
        <f>IF(AND($Q4277="HIGH",$P4277="English"),M4277*AA$4,0)</f>
        <v>0</v>
      </c>
      <c r="AB4277" s="33">
        <f>IF(AND($Q4277="HIGH",$P4277="English"),N4277*AB$4,0)</f>
        <v>0</v>
      </c>
      <c r="AC4277" s="33">
        <f>IF(AND($Q4277="HIGH",$P4277="English"),O4277*AC$4,0)</f>
        <v>0</v>
      </c>
      <c r="AD4277" s="26">
        <f>SUM(R4277:AC4277)</f>
        <v>0</v>
      </c>
      <c r="AE4277" s="11" t="str">
        <f>IFERROR(IF(AE$3=VLOOKUP($E4277,Template!$AK$5:$AM$17,3,FALSE),$AD4277*$F4277,0),"0.00")</f>
        <v>0.00</v>
      </c>
      <c r="AF4277" s="11" t="str">
        <f>IFERROR(IF(AF$3=VLOOKUP($E4277,Template!$AK$5:$AM$17,3,FALSE),$AD4277*$F4277,0),"0.00")</f>
        <v>0.00</v>
      </c>
      <c r="AG4277" s="28">
        <f>SUM(AD4277:AF4277)</f>
        <v>0</v>
      </c>
      <c r="AH4277" s="13" t="s">
        <v>40</v>
      </c>
      <c r="AI4277" s="13" t="s">
        <v>41</v>
      </c>
      <c r="AK4277" s="14" t="s">
        <v>25</v>
      </c>
      <c r="AL4277" s="15">
        <v>0.05</v>
      </c>
      <c r="AM4277" s="16" t="s">
        <v>3</v>
      </c>
    </row>
    <row r="4278" spans="1:39" s="3" customFormat="1" ht="13.8" x14ac:dyDescent="0.25">
      <c r="A4278" s="7" t="str">
        <f>A4277</f>
        <v>(Enter Broadcasting Company Name)</v>
      </c>
      <c r="B4278" s="7" t="str">
        <f>B4277</f>
        <v>(Enter Call Letters)</v>
      </c>
      <c r="C4278" s="8" t="str">
        <f>C4277</f>
        <v>(Select AM/FM)</v>
      </c>
      <c r="D4278" s="30"/>
      <c r="E4278" s="8" t="str">
        <f>E4277</f>
        <v>(Select Station Province)</v>
      </c>
      <c r="F4278" s="9" t="str">
        <f>IFERROR(VLOOKUP(E4278,Template!$AK$5:$AL$17,2,FALSE),"")</f>
        <v/>
      </c>
      <c r="G4278" s="42" t="s">
        <v>8</v>
      </c>
      <c r="H4278" s="42" t="s">
        <v>9</v>
      </c>
      <c r="I4278" s="32" t="s">
        <v>65</v>
      </c>
      <c r="J4278" s="32" t="s">
        <v>66</v>
      </c>
      <c r="K4278" s="33">
        <f t="shared" ref="K4278:K4288" si="11987">IFERROR(I4278+J4278,0)</f>
        <v>0</v>
      </c>
      <c r="L4278" s="33">
        <f t="shared" ref="L4278:L4288" si="11988">IFERROR(L4277+K4278,"")</f>
        <v>0</v>
      </c>
      <c r="M4278" s="34">
        <f t="shared" si="11986"/>
        <v>0</v>
      </c>
      <c r="N4278" s="34">
        <f>IF(AND(L4278&gt;$N$4,L4278&lt;=$O$4),K4278-M4278,IF(AND(L4277&gt;$N$4,L4277&lt;=$O$4),$O$4-L4277,IF(L4277&gt;$O$4,0,IF(L4278&lt;$N$4,0,MIN(L4278-$N$4,$N$4)))))</f>
        <v>0</v>
      </c>
      <c r="O4278" s="34">
        <f t="shared" ref="O4278:O4288" si="11989">IF(L4278&gt;$O$4,K4278-M4278-N4278,0)</f>
        <v>0</v>
      </c>
      <c r="P4278" s="12" t="str">
        <f>P4277</f>
        <v>(Select Language)</v>
      </c>
      <c r="Q4278" s="12" t="str">
        <f>Q4277</f>
        <v>(Select Usage)</v>
      </c>
      <c r="R4278" s="33">
        <f t="shared" ref="R4278:R4288" si="11990">IF(AND($Q4278="LOW",$P4278="French"),M4278*R$4,0)</f>
        <v>0</v>
      </c>
      <c r="S4278" s="33">
        <f t="shared" ref="S4278:S4288" si="11991">IF(AND($Q4278="LOW",$P4278="French"),N4278*S$4,0)</f>
        <v>0</v>
      </c>
      <c r="T4278" s="33">
        <f t="shared" ref="T4278:T4288" si="11992">IF(AND($Q4278="LOW",$P4278="French"),O4278*T$4,0)</f>
        <v>0</v>
      </c>
      <c r="U4278" s="33">
        <f t="shared" ref="U4278:U4288" si="11993">IF(AND($Q4278="HIGH",$P4278="French"),M4278*U$4,0)</f>
        <v>0</v>
      </c>
      <c r="V4278" s="33">
        <f t="shared" ref="V4278:V4288" si="11994">IF(AND($Q4278="HIGH",$P4278="French"),N4278*V$4,0)</f>
        <v>0</v>
      </c>
      <c r="W4278" s="33">
        <f t="shared" ref="W4278:W4288" si="11995">IF(AND($Q4278="HIGH",$P4278="French"),O4278*W$4,0)</f>
        <v>0</v>
      </c>
      <c r="X4278" s="33">
        <f t="shared" ref="X4278:X4288" si="11996">IF(AND($Q4278="LOW",$P4278="English"),M4278*X$4,0)</f>
        <v>0</v>
      </c>
      <c r="Y4278" s="33">
        <f t="shared" ref="Y4278:Y4288" si="11997">IF(AND($Q4278="LOW",$P4278="English"),N4278*Y$4,0)</f>
        <v>0</v>
      </c>
      <c r="Z4278" s="33">
        <f t="shared" ref="Z4278:Z4288" si="11998">IF(AND($Q4278="LOW",$P4278="English"),O4278*Z$4,0)</f>
        <v>0</v>
      </c>
      <c r="AA4278" s="33">
        <f t="shared" ref="AA4278:AA4288" si="11999">IF(AND($Q4278="HIGH",$P4278="English"),M4278*AA$4,0)</f>
        <v>0</v>
      </c>
      <c r="AB4278" s="33">
        <f t="shared" ref="AB4278:AB4288" si="12000">IF(AND($Q4278="HIGH",$P4278="English"),N4278*AB$4,0)</f>
        <v>0</v>
      </c>
      <c r="AC4278" s="33">
        <f t="shared" ref="AC4278:AC4288" si="12001">IF(AND($Q4278="HIGH",$P4278="English"),O4278*AC$4,0)</f>
        <v>0</v>
      </c>
      <c r="AD4278" s="26">
        <f t="shared" ref="AD4278:AD4282" si="12002">SUM(R4278:AC4278)</f>
        <v>0</v>
      </c>
      <c r="AE4278" s="11" t="str">
        <f>IFERROR(IF(AE$3=VLOOKUP($E4278,Template!$AK$5:$AM$17,3,FALSE),$AD4278*$F4278,0),"0.00")</f>
        <v>0.00</v>
      </c>
      <c r="AF4278" s="11" t="str">
        <f>IFERROR(IF(AF$3=VLOOKUP($E4278,Template!$AK$5:$AM$17,3,FALSE),$AD4278*$F4278,0),"0.00")</f>
        <v>0.00</v>
      </c>
      <c r="AG4278" s="28">
        <f t="shared" ref="AG4278:AG4288" si="12003">SUM(AD4278:AF4278)</f>
        <v>0</v>
      </c>
      <c r="AH4278" s="13" t="s">
        <v>40</v>
      </c>
      <c r="AI4278" s="13" t="s">
        <v>41</v>
      </c>
      <c r="AK4278" s="14" t="s">
        <v>23</v>
      </c>
      <c r="AL4278" s="15">
        <v>0.05</v>
      </c>
      <c r="AM4278" s="16" t="s">
        <v>3</v>
      </c>
    </row>
    <row r="4279" spans="1:39" s="3" customFormat="1" ht="13.8" x14ac:dyDescent="0.25">
      <c r="A4279" s="7" t="str">
        <f t="shared" ref="A4279:C4279" si="12004">A4278</f>
        <v>(Enter Broadcasting Company Name)</v>
      </c>
      <c r="B4279" s="7" t="str">
        <f t="shared" si="12004"/>
        <v>(Enter Call Letters)</v>
      </c>
      <c r="C4279" s="8" t="str">
        <f t="shared" si="12004"/>
        <v>(Select AM/FM)</v>
      </c>
      <c r="D4279" s="30"/>
      <c r="E4279" s="8" t="str">
        <f t="shared" ref="E4279:E4288" si="12005">E4278</f>
        <v>(Select Station Province)</v>
      </c>
      <c r="F4279" s="9" t="str">
        <f>IFERROR(VLOOKUP(E4279,Template!$AK$5:$AL$17,2,FALSE),"")</f>
        <v/>
      </c>
      <c r="G4279" s="42" t="s">
        <v>6</v>
      </c>
      <c r="H4279" s="42" t="s">
        <v>10</v>
      </c>
      <c r="I4279" s="32" t="s">
        <v>65</v>
      </c>
      <c r="J4279" s="32" t="s">
        <v>66</v>
      </c>
      <c r="K4279" s="33">
        <f t="shared" si="11987"/>
        <v>0</v>
      </c>
      <c r="L4279" s="33">
        <f t="shared" si="11988"/>
        <v>0</v>
      </c>
      <c r="M4279" s="34">
        <f t="shared" si="11986"/>
        <v>0</v>
      </c>
      <c r="N4279" s="34">
        <f t="shared" ref="N4279:N4288" si="12006">IF(AND(L4279&gt;$N$4,L4279&lt;=$O$4),K4279-M4279,IF(AND(L4278&gt;$N$4,L4278&lt;=$O$4),$O$4-L4278,IF(L4278&gt;$O$4,0,IF(L4279&lt;$N$4,0,MIN(L4279-$N$4,$N$4)))))</f>
        <v>0</v>
      </c>
      <c r="O4279" s="34">
        <f t="shared" si="11989"/>
        <v>0</v>
      </c>
      <c r="P4279" s="12" t="str">
        <f t="shared" ref="P4279:Q4279" si="12007">P4278</f>
        <v>(Select Language)</v>
      </c>
      <c r="Q4279" s="12" t="str">
        <f t="shared" si="12007"/>
        <v>(Select Usage)</v>
      </c>
      <c r="R4279" s="33">
        <f t="shared" si="11990"/>
        <v>0</v>
      </c>
      <c r="S4279" s="33">
        <f t="shared" si="11991"/>
        <v>0</v>
      </c>
      <c r="T4279" s="33">
        <f t="shared" si="11992"/>
        <v>0</v>
      </c>
      <c r="U4279" s="33">
        <f t="shared" si="11993"/>
        <v>0</v>
      </c>
      <c r="V4279" s="33">
        <f t="shared" si="11994"/>
        <v>0</v>
      </c>
      <c r="W4279" s="33">
        <f t="shared" si="11995"/>
        <v>0</v>
      </c>
      <c r="X4279" s="33">
        <f t="shared" si="11996"/>
        <v>0</v>
      </c>
      <c r="Y4279" s="33">
        <f t="shared" si="11997"/>
        <v>0</v>
      </c>
      <c r="Z4279" s="33">
        <f t="shared" si="11998"/>
        <v>0</v>
      </c>
      <c r="AA4279" s="33">
        <f t="shared" si="11999"/>
        <v>0</v>
      </c>
      <c r="AB4279" s="33">
        <f t="shared" si="12000"/>
        <v>0</v>
      </c>
      <c r="AC4279" s="33">
        <f t="shared" si="12001"/>
        <v>0</v>
      </c>
      <c r="AD4279" s="26">
        <f t="shared" si="12002"/>
        <v>0</v>
      </c>
      <c r="AE4279" s="11" t="str">
        <f>IFERROR(IF(AE$3=VLOOKUP($E4279,Template!$AK$5:$AM$17,3,FALSE),$AD4279*$F4279,0),"0.00")</f>
        <v>0.00</v>
      </c>
      <c r="AF4279" s="11" t="str">
        <f>IFERROR(IF(AF$3=VLOOKUP($E4279,Template!$AK$5:$AM$17,3,FALSE),$AD4279*$F4279,0),"0.00")</f>
        <v>0.00</v>
      </c>
      <c r="AG4279" s="28">
        <f t="shared" si="12003"/>
        <v>0</v>
      </c>
      <c r="AH4279" s="13" t="s">
        <v>40</v>
      </c>
      <c r="AI4279" s="13" t="s">
        <v>41</v>
      </c>
      <c r="AK4279" s="14" t="s">
        <v>24</v>
      </c>
      <c r="AL4279" s="15">
        <v>0.05</v>
      </c>
      <c r="AM4279" s="16" t="s">
        <v>3</v>
      </c>
    </row>
    <row r="4280" spans="1:39" s="3" customFormat="1" ht="13.8" x14ac:dyDescent="0.25">
      <c r="A4280" s="7" t="str">
        <f t="shared" ref="A4280:C4280" si="12008">A4279</f>
        <v>(Enter Broadcasting Company Name)</v>
      </c>
      <c r="B4280" s="7" t="str">
        <f t="shared" si="12008"/>
        <v>(Enter Call Letters)</v>
      </c>
      <c r="C4280" s="8" t="str">
        <f t="shared" si="12008"/>
        <v>(Select AM/FM)</v>
      </c>
      <c r="D4280" s="30"/>
      <c r="E4280" s="8" t="str">
        <f t="shared" si="12005"/>
        <v>(Select Station Province)</v>
      </c>
      <c r="F4280" s="9" t="str">
        <f>IFERROR(VLOOKUP(E4280,Template!$AK$5:$AL$17,2,FALSE),"")</f>
        <v/>
      </c>
      <c r="G4280" s="42" t="s">
        <v>9</v>
      </c>
      <c r="H4280" s="42" t="s">
        <v>11</v>
      </c>
      <c r="I4280" s="32" t="s">
        <v>65</v>
      </c>
      <c r="J4280" s="32" t="s">
        <v>66</v>
      </c>
      <c r="K4280" s="33">
        <f t="shared" si="11987"/>
        <v>0</v>
      </c>
      <c r="L4280" s="33">
        <f t="shared" si="11988"/>
        <v>0</v>
      </c>
      <c r="M4280" s="34">
        <f t="shared" si="11986"/>
        <v>0</v>
      </c>
      <c r="N4280" s="34">
        <f t="shared" si="12006"/>
        <v>0</v>
      </c>
      <c r="O4280" s="34">
        <f t="shared" si="11989"/>
        <v>0</v>
      </c>
      <c r="P4280" s="12" t="str">
        <f t="shared" ref="P4280:Q4280" si="12009">P4279</f>
        <v>(Select Language)</v>
      </c>
      <c r="Q4280" s="12" t="str">
        <f t="shared" si="12009"/>
        <v>(Select Usage)</v>
      </c>
      <c r="R4280" s="33">
        <f t="shared" si="11990"/>
        <v>0</v>
      </c>
      <c r="S4280" s="33">
        <f t="shared" si="11991"/>
        <v>0</v>
      </c>
      <c r="T4280" s="33">
        <f t="shared" si="11992"/>
        <v>0</v>
      </c>
      <c r="U4280" s="33">
        <f t="shared" si="11993"/>
        <v>0</v>
      </c>
      <c r="V4280" s="33">
        <f t="shared" si="11994"/>
        <v>0</v>
      </c>
      <c r="W4280" s="33">
        <f t="shared" si="11995"/>
        <v>0</v>
      </c>
      <c r="X4280" s="33">
        <f t="shared" si="11996"/>
        <v>0</v>
      </c>
      <c r="Y4280" s="33">
        <f t="shared" si="11997"/>
        <v>0</v>
      </c>
      <c r="Z4280" s="33">
        <f t="shared" si="11998"/>
        <v>0</v>
      </c>
      <c r="AA4280" s="33">
        <f t="shared" si="11999"/>
        <v>0</v>
      </c>
      <c r="AB4280" s="33">
        <f t="shared" si="12000"/>
        <v>0</v>
      </c>
      <c r="AC4280" s="33">
        <f t="shared" si="12001"/>
        <v>0</v>
      </c>
      <c r="AD4280" s="26">
        <f t="shared" si="12002"/>
        <v>0</v>
      </c>
      <c r="AE4280" s="11" t="str">
        <f>IFERROR(IF(AE$3=VLOOKUP($E4280,Template!$AK$5:$AM$17,3,FALSE),$AD4280*$F4280,0),"0.00")</f>
        <v>0.00</v>
      </c>
      <c r="AF4280" s="11" t="str">
        <f>IFERROR(IF(AF$3=VLOOKUP($E4280,Template!$AK$5:$AM$17,3,FALSE),$AD4280*$F4280,0),"0.00")</f>
        <v>0.00</v>
      </c>
      <c r="AG4280" s="28">
        <f t="shared" si="12003"/>
        <v>0</v>
      </c>
      <c r="AH4280" s="13" t="s">
        <v>40</v>
      </c>
      <c r="AI4280" s="13" t="s">
        <v>41</v>
      </c>
      <c r="AK4280" s="14" t="s">
        <v>22</v>
      </c>
      <c r="AL4280" s="15">
        <v>0.15</v>
      </c>
      <c r="AM4280" s="16" t="s">
        <v>2</v>
      </c>
    </row>
    <row r="4281" spans="1:39" s="3" customFormat="1" ht="13.8" x14ac:dyDescent="0.25">
      <c r="A4281" s="7" t="str">
        <f t="shared" ref="A4281:C4281" si="12010">A4280</f>
        <v>(Enter Broadcasting Company Name)</v>
      </c>
      <c r="B4281" s="7" t="str">
        <f t="shared" si="12010"/>
        <v>(Enter Call Letters)</v>
      </c>
      <c r="C4281" s="8" t="str">
        <f t="shared" si="12010"/>
        <v>(Select AM/FM)</v>
      </c>
      <c r="D4281" s="30"/>
      <c r="E4281" s="8" t="str">
        <f t="shared" si="12005"/>
        <v>(Select Station Province)</v>
      </c>
      <c r="F4281" s="9" t="str">
        <f>IFERROR(VLOOKUP(E4281,Template!$AK$5:$AL$17,2,FALSE),"")</f>
        <v/>
      </c>
      <c r="G4281" s="42" t="s">
        <v>10</v>
      </c>
      <c r="H4281" s="42" t="s">
        <v>12</v>
      </c>
      <c r="I4281" s="32" t="s">
        <v>65</v>
      </c>
      <c r="J4281" s="32" t="s">
        <v>66</v>
      </c>
      <c r="K4281" s="33">
        <f t="shared" si="11987"/>
        <v>0</v>
      </c>
      <c r="L4281" s="33">
        <f t="shared" si="11988"/>
        <v>0</v>
      </c>
      <c r="M4281" s="34">
        <f t="shared" si="11986"/>
        <v>0</v>
      </c>
      <c r="N4281" s="34">
        <f t="shared" si="12006"/>
        <v>0</v>
      </c>
      <c r="O4281" s="34">
        <f t="shared" si="11989"/>
        <v>0</v>
      </c>
      <c r="P4281" s="12" t="str">
        <f t="shared" ref="P4281:Q4281" si="12011">P4280</f>
        <v>(Select Language)</v>
      </c>
      <c r="Q4281" s="12" t="str">
        <f t="shared" si="12011"/>
        <v>(Select Usage)</v>
      </c>
      <c r="R4281" s="33">
        <f t="shared" si="11990"/>
        <v>0</v>
      </c>
      <c r="S4281" s="33">
        <f t="shared" si="11991"/>
        <v>0</v>
      </c>
      <c r="T4281" s="33">
        <f t="shared" si="11992"/>
        <v>0</v>
      </c>
      <c r="U4281" s="33">
        <f t="shared" si="11993"/>
        <v>0</v>
      </c>
      <c r="V4281" s="33">
        <f t="shared" si="11994"/>
        <v>0</v>
      </c>
      <c r="W4281" s="33">
        <f t="shared" si="11995"/>
        <v>0</v>
      </c>
      <c r="X4281" s="33">
        <f t="shared" si="11996"/>
        <v>0</v>
      </c>
      <c r="Y4281" s="33">
        <f t="shared" si="11997"/>
        <v>0</v>
      </c>
      <c r="Z4281" s="33">
        <f t="shared" si="11998"/>
        <v>0</v>
      </c>
      <c r="AA4281" s="33">
        <f t="shared" si="11999"/>
        <v>0</v>
      </c>
      <c r="AB4281" s="33">
        <f t="shared" si="12000"/>
        <v>0</v>
      </c>
      <c r="AC4281" s="33">
        <f t="shared" si="12001"/>
        <v>0</v>
      </c>
      <c r="AD4281" s="26">
        <f t="shared" si="12002"/>
        <v>0</v>
      </c>
      <c r="AE4281" s="11" t="str">
        <f>IFERROR(IF(AE$3=VLOOKUP($E4281,Template!$AK$5:$AM$17,3,FALSE),$AD4281*$F4281,0),"0.00")</f>
        <v>0.00</v>
      </c>
      <c r="AF4281" s="11" t="str">
        <f>IFERROR(IF(AF$3=VLOOKUP($E4281,Template!$AK$5:$AM$17,3,FALSE),$AD4281*$F4281,0),"0.00")</f>
        <v>0.00</v>
      </c>
      <c r="AG4281" s="28">
        <f t="shared" si="12003"/>
        <v>0</v>
      </c>
      <c r="AH4281" s="13" t="s">
        <v>40</v>
      </c>
      <c r="AI4281" s="13" t="s">
        <v>41</v>
      </c>
      <c r="AK4281" s="14" t="s">
        <v>26</v>
      </c>
      <c r="AL4281" s="15">
        <v>0.15</v>
      </c>
      <c r="AM4281" s="16" t="s">
        <v>2</v>
      </c>
    </row>
    <row r="4282" spans="1:39" s="3" customFormat="1" ht="13.8" x14ac:dyDescent="0.25">
      <c r="A4282" s="7" t="str">
        <f t="shared" ref="A4282:C4282" si="12012">A4281</f>
        <v>(Enter Broadcasting Company Name)</v>
      </c>
      <c r="B4282" s="7" t="str">
        <f t="shared" si="12012"/>
        <v>(Enter Call Letters)</v>
      </c>
      <c r="C4282" s="8" t="str">
        <f t="shared" si="12012"/>
        <v>(Select AM/FM)</v>
      </c>
      <c r="D4282" s="30"/>
      <c r="E4282" s="8" t="str">
        <f t="shared" si="12005"/>
        <v>(Select Station Province)</v>
      </c>
      <c r="F4282" s="9" t="str">
        <f>IFERROR(VLOOKUP(E4282,Template!$AK$5:$AL$17,2,FALSE),"")</f>
        <v/>
      </c>
      <c r="G4282" s="42" t="s">
        <v>11</v>
      </c>
      <c r="H4282" s="42" t="s">
        <v>13</v>
      </c>
      <c r="I4282" s="32" t="s">
        <v>65</v>
      </c>
      <c r="J4282" s="32" t="s">
        <v>66</v>
      </c>
      <c r="K4282" s="33">
        <f t="shared" si="11987"/>
        <v>0</v>
      </c>
      <c r="L4282" s="33">
        <f t="shared" si="11988"/>
        <v>0</v>
      </c>
      <c r="M4282" s="34">
        <f t="shared" si="11986"/>
        <v>0</v>
      </c>
      <c r="N4282" s="34">
        <f t="shared" si="12006"/>
        <v>0</v>
      </c>
      <c r="O4282" s="34">
        <f t="shared" si="11989"/>
        <v>0</v>
      </c>
      <c r="P4282" s="12" t="str">
        <f t="shared" ref="P4282:Q4282" si="12013">P4281</f>
        <v>(Select Language)</v>
      </c>
      <c r="Q4282" s="12" t="str">
        <f t="shared" si="12013"/>
        <v>(Select Usage)</v>
      </c>
      <c r="R4282" s="33">
        <f t="shared" si="11990"/>
        <v>0</v>
      </c>
      <c r="S4282" s="33">
        <f t="shared" si="11991"/>
        <v>0</v>
      </c>
      <c r="T4282" s="33">
        <f t="shared" si="11992"/>
        <v>0</v>
      </c>
      <c r="U4282" s="33">
        <f t="shared" si="11993"/>
        <v>0</v>
      </c>
      <c r="V4282" s="33">
        <f t="shared" si="11994"/>
        <v>0</v>
      </c>
      <c r="W4282" s="33">
        <f t="shared" si="11995"/>
        <v>0</v>
      </c>
      <c r="X4282" s="33">
        <f t="shared" si="11996"/>
        <v>0</v>
      </c>
      <c r="Y4282" s="33">
        <f t="shared" si="11997"/>
        <v>0</v>
      </c>
      <c r="Z4282" s="33">
        <f t="shared" si="11998"/>
        <v>0</v>
      </c>
      <c r="AA4282" s="33">
        <f t="shared" si="11999"/>
        <v>0</v>
      </c>
      <c r="AB4282" s="33">
        <f t="shared" si="12000"/>
        <v>0</v>
      </c>
      <c r="AC4282" s="33">
        <f t="shared" si="12001"/>
        <v>0</v>
      </c>
      <c r="AD4282" s="26">
        <f t="shared" si="12002"/>
        <v>0</v>
      </c>
      <c r="AE4282" s="11" t="str">
        <f>IFERROR(IF(AE$3=VLOOKUP($E4282,Template!$AK$5:$AM$17,3,FALSE),$AD4282*$F4282,0),"0.00")</f>
        <v>0.00</v>
      </c>
      <c r="AF4282" s="11" t="str">
        <f>IFERROR(IF(AF$3=VLOOKUP($E4282,Template!$AK$5:$AM$17,3,FALSE),$AD4282*$F4282,0),"0.00")</f>
        <v>0.00</v>
      </c>
      <c r="AG4282" s="28">
        <f t="shared" si="12003"/>
        <v>0</v>
      </c>
      <c r="AH4282" s="13" t="s">
        <v>40</v>
      </c>
      <c r="AI4282" s="13" t="s">
        <v>41</v>
      </c>
      <c r="AK4282" s="14" t="s">
        <v>27</v>
      </c>
      <c r="AL4282" s="15">
        <v>0.15</v>
      </c>
      <c r="AM4282" s="16" t="s">
        <v>2</v>
      </c>
    </row>
    <row r="4283" spans="1:39" s="3" customFormat="1" ht="13.8" x14ac:dyDescent="0.25">
      <c r="A4283" s="7" t="str">
        <f t="shared" ref="A4283:C4283" si="12014">A4282</f>
        <v>(Enter Broadcasting Company Name)</v>
      </c>
      <c r="B4283" s="7" t="str">
        <f t="shared" si="12014"/>
        <v>(Enter Call Letters)</v>
      </c>
      <c r="C4283" s="8" t="str">
        <f t="shared" si="12014"/>
        <v>(Select AM/FM)</v>
      </c>
      <c r="D4283" s="30"/>
      <c r="E4283" s="8" t="str">
        <f t="shared" si="12005"/>
        <v>(Select Station Province)</v>
      </c>
      <c r="F4283" s="9" t="str">
        <f>IFERROR(VLOOKUP(E4283,Template!$AK$5:$AL$17,2,FALSE),"")</f>
        <v/>
      </c>
      <c r="G4283" s="42" t="s">
        <v>12</v>
      </c>
      <c r="H4283" s="42" t="s">
        <v>15</v>
      </c>
      <c r="I4283" s="32" t="s">
        <v>65</v>
      </c>
      <c r="J4283" s="32" t="s">
        <v>66</v>
      </c>
      <c r="K4283" s="33">
        <f t="shared" si="11987"/>
        <v>0</v>
      </c>
      <c r="L4283" s="33">
        <f t="shared" si="11988"/>
        <v>0</v>
      </c>
      <c r="M4283" s="34">
        <f t="shared" si="11986"/>
        <v>0</v>
      </c>
      <c r="N4283" s="34">
        <f t="shared" si="12006"/>
        <v>0</v>
      </c>
      <c r="O4283" s="34">
        <f t="shared" si="11989"/>
        <v>0</v>
      </c>
      <c r="P4283" s="12" t="str">
        <f t="shared" ref="P4283:Q4283" si="12015">P4282</f>
        <v>(Select Language)</v>
      </c>
      <c r="Q4283" s="12" t="str">
        <f t="shared" si="12015"/>
        <v>(Select Usage)</v>
      </c>
      <c r="R4283" s="33">
        <f t="shared" si="11990"/>
        <v>0</v>
      </c>
      <c r="S4283" s="33">
        <f t="shared" si="11991"/>
        <v>0</v>
      </c>
      <c r="T4283" s="33">
        <f t="shared" si="11992"/>
        <v>0</v>
      </c>
      <c r="U4283" s="33">
        <f t="shared" si="11993"/>
        <v>0</v>
      </c>
      <c r="V4283" s="33">
        <f t="shared" si="11994"/>
        <v>0</v>
      </c>
      <c r="W4283" s="33">
        <f t="shared" si="11995"/>
        <v>0</v>
      </c>
      <c r="X4283" s="33">
        <f t="shared" si="11996"/>
        <v>0</v>
      </c>
      <c r="Y4283" s="33">
        <f t="shared" si="11997"/>
        <v>0</v>
      </c>
      <c r="Z4283" s="33">
        <f t="shared" si="11998"/>
        <v>0</v>
      </c>
      <c r="AA4283" s="33">
        <f t="shared" si="11999"/>
        <v>0</v>
      </c>
      <c r="AB4283" s="33">
        <f t="shared" si="12000"/>
        <v>0</v>
      </c>
      <c r="AC4283" s="33">
        <f t="shared" si="12001"/>
        <v>0</v>
      </c>
      <c r="AD4283" s="26">
        <f>SUM(R4283:AC4283)</f>
        <v>0</v>
      </c>
      <c r="AE4283" s="11" t="str">
        <f>IFERROR(IF(AE$3=VLOOKUP($E4283,Template!$AK$5:$AM$17,3,FALSE),$AD4283*$F4283,0),"0.00")</f>
        <v>0.00</v>
      </c>
      <c r="AF4283" s="11" t="str">
        <f>IFERROR(IF(AF$3=VLOOKUP($E4283,Template!$AK$5:$AM$17,3,FALSE),$AD4283*$F4283,0),"0.00")</f>
        <v>0.00</v>
      </c>
      <c r="AG4283" s="28">
        <f t="shared" si="12003"/>
        <v>0</v>
      </c>
      <c r="AH4283" s="13" t="s">
        <v>40</v>
      </c>
      <c r="AI4283" s="13" t="s">
        <v>41</v>
      </c>
      <c r="AK4283" s="14" t="s">
        <v>28</v>
      </c>
      <c r="AL4283" s="15">
        <v>0.05</v>
      </c>
      <c r="AM4283" s="16" t="s">
        <v>3</v>
      </c>
    </row>
    <row r="4284" spans="1:39" s="3" customFormat="1" ht="13.8" x14ac:dyDescent="0.25">
      <c r="A4284" s="7" t="str">
        <f t="shared" ref="A4284:C4284" si="12016">A4283</f>
        <v>(Enter Broadcasting Company Name)</v>
      </c>
      <c r="B4284" s="7" t="str">
        <f t="shared" si="12016"/>
        <v>(Enter Call Letters)</v>
      </c>
      <c r="C4284" s="8" t="str">
        <f t="shared" si="12016"/>
        <v>(Select AM/FM)</v>
      </c>
      <c r="D4284" s="30"/>
      <c r="E4284" s="8" t="str">
        <f t="shared" si="12005"/>
        <v>(Select Station Province)</v>
      </c>
      <c r="F4284" s="9" t="str">
        <f>IFERROR(VLOOKUP(E4284,Template!$AK$5:$AL$17,2,FALSE),"")</f>
        <v/>
      </c>
      <c r="G4284" s="42" t="s">
        <v>13</v>
      </c>
      <c r="H4284" s="42" t="s">
        <v>16</v>
      </c>
      <c r="I4284" s="32" t="s">
        <v>65</v>
      </c>
      <c r="J4284" s="32" t="s">
        <v>66</v>
      </c>
      <c r="K4284" s="33">
        <f t="shared" si="11987"/>
        <v>0</v>
      </c>
      <c r="L4284" s="33">
        <f t="shared" si="11988"/>
        <v>0</v>
      </c>
      <c r="M4284" s="34">
        <f t="shared" si="11986"/>
        <v>0</v>
      </c>
      <c r="N4284" s="34">
        <f t="shared" si="12006"/>
        <v>0</v>
      </c>
      <c r="O4284" s="34">
        <f t="shared" si="11989"/>
        <v>0</v>
      </c>
      <c r="P4284" s="12" t="str">
        <f t="shared" ref="P4284:Q4284" si="12017">P4283</f>
        <v>(Select Language)</v>
      </c>
      <c r="Q4284" s="12" t="str">
        <f t="shared" si="12017"/>
        <v>(Select Usage)</v>
      </c>
      <c r="R4284" s="33">
        <f t="shared" si="11990"/>
        <v>0</v>
      </c>
      <c r="S4284" s="33">
        <f t="shared" si="11991"/>
        <v>0</v>
      </c>
      <c r="T4284" s="33">
        <f t="shared" si="11992"/>
        <v>0</v>
      </c>
      <c r="U4284" s="33">
        <f t="shared" si="11993"/>
        <v>0</v>
      </c>
      <c r="V4284" s="33">
        <f t="shared" si="11994"/>
        <v>0</v>
      </c>
      <c r="W4284" s="33">
        <f t="shared" si="11995"/>
        <v>0</v>
      </c>
      <c r="X4284" s="33">
        <f t="shared" si="11996"/>
        <v>0</v>
      </c>
      <c r="Y4284" s="33">
        <f t="shared" si="11997"/>
        <v>0</v>
      </c>
      <c r="Z4284" s="33">
        <f t="shared" si="11998"/>
        <v>0</v>
      </c>
      <c r="AA4284" s="33">
        <f t="shared" si="11999"/>
        <v>0</v>
      </c>
      <c r="AB4284" s="33">
        <f t="shared" si="12000"/>
        <v>0</v>
      </c>
      <c r="AC4284" s="33">
        <f t="shared" si="12001"/>
        <v>0</v>
      </c>
      <c r="AD4284" s="26">
        <f t="shared" ref="AD4284:AD4286" si="12018">SUM(R4284:AC4284)</f>
        <v>0</v>
      </c>
      <c r="AE4284" s="11" t="str">
        <f>IFERROR(IF(AE$3=VLOOKUP($E4284,Template!$AK$5:$AM$17,3,FALSE),$AD4284*$F4284,0),"0.00")</f>
        <v>0.00</v>
      </c>
      <c r="AF4284" s="11" t="str">
        <f>IFERROR(IF(AF$3=VLOOKUP($E4284,Template!$AK$5:$AM$17,3,FALSE),$AD4284*$F4284,0),"0.00")</f>
        <v>0.00</v>
      </c>
      <c r="AG4284" s="28">
        <f t="shared" si="12003"/>
        <v>0</v>
      </c>
      <c r="AH4284" s="13" t="s">
        <v>40</v>
      </c>
      <c r="AI4284" s="13" t="s">
        <v>41</v>
      </c>
      <c r="AK4284" s="14" t="s">
        <v>70</v>
      </c>
      <c r="AL4284" s="15">
        <v>0.05</v>
      </c>
      <c r="AM4284" s="16" t="s">
        <v>3</v>
      </c>
    </row>
    <row r="4285" spans="1:39" s="3" customFormat="1" ht="13.8" x14ac:dyDescent="0.25">
      <c r="A4285" s="7" t="str">
        <f t="shared" ref="A4285:C4285" si="12019">A4284</f>
        <v>(Enter Broadcasting Company Name)</v>
      </c>
      <c r="B4285" s="7" t="str">
        <f t="shared" si="12019"/>
        <v>(Enter Call Letters)</v>
      </c>
      <c r="C4285" s="8" t="str">
        <f t="shared" si="12019"/>
        <v>(Select AM/FM)</v>
      </c>
      <c r="D4285" s="30"/>
      <c r="E4285" s="8" t="str">
        <f t="shared" si="12005"/>
        <v>(Select Station Province)</v>
      </c>
      <c r="F4285" s="9" t="str">
        <f>IFERROR(VLOOKUP(E4285,Template!$AK$5:$AL$17,2,FALSE),"")</f>
        <v/>
      </c>
      <c r="G4285" s="42" t="s">
        <v>15</v>
      </c>
      <c r="H4285" s="42" t="s">
        <v>17</v>
      </c>
      <c r="I4285" s="32" t="s">
        <v>65</v>
      </c>
      <c r="J4285" s="32" t="s">
        <v>66</v>
      </c>
      <c r="K4285" s="33">
        <f t="shared" si="11987"/>
        <v>0</v>
      </c>
      <c r="L4285" s="33">
        <f t="shared" si="11988"/>
        <v>0</v>
      </c>
      <c r="M4285" s="34">
        <f t="shared" si="11986"/>
        <v>0</v>
      </c>
      <c r="N4285" s="34">
        <f t="shared" si="12006"/>
        <v>0</v>
      </c>
      <c r="O4285" s="34">
        <f t="shared" si="11989"/>
        <v>0</v>
      </c>
      <c r="P4285" s="12" t="str">
        <f t="shared" ref="P4285:Q4285" si="12020">P4284</f>
        <v>(Select Language)</v>
      </c>
      <c r="Q4285" s="12" t="str">
        <f t="shared" si="12020"/>
        <v>(Select Usage)</v>
      </c>
      <c r="R4285" s="33">
        <f t="shared" si="11990"/>
        <v>0</v>
      </c>
      <c r="S4285" s="33">
        <f t="shared" si="11991"/>
        <v>0</v>
      </c>
      <c r="T4285" s="33">
        <f t="shared" si="11992"/>
        <v>0</v>
      </c>
      <c r="U4285" s="33">
        <f t="shared" si="11993"/>
        <v>0</v>
      </c>
      <c r="V4285" s="33">
        <f t="shared" si="11994"/>
        <v>0</v>
      </c>
      <c r="W4285" s="33">
        <f t="shared" si="11995"/>
        <v>0</v>
      </c>
      <c r="X4285" s="33">
        <f t="shared" si="11996"/>
        <v>0</v>
      </c>
      <c r="Y4285" s="33">
        <f t="shared" si="11997"/>
        <v>0</v>
      </c>
      <c r="Z4285" s="33">
        <f t="shared" si="11998"/>
        <v>0</v>
      </c>
      <c r="AA4285" s="33">
        <f t="shared" si="11999"/>
        <v>0</v>
      </c>
      <c r="AB4285" s="33">
        <f t="shared" si="12000"/>
        <v>0</v>
      </c>
      <c r="AC4285" s="33">
        <f t="shared" si="12001"/>
        <v>0</v>
      </c>
      <c r="AD4285" s="26">
        <f t="shared" si="12018"/>
        <v>0</v>
      </c>
      <c r="AE4285" s="11" t="str">
        <f>IFERROR(IF(AE$3=VLOOKUP($E4285,Template!$AK$5:$AM$17,3,FALSE),$AD4285*$F4285,0),"0.00")</f>
        <v>0.00</v>
      </c>
      <c r="AF4285" s="11" t="str">
        <f>IFERROR(IF(AF$3=VLOOKUP($E4285,Template!$AK$5:$AM$17,3,FALSE),$AD4285*$F4285,0),"0.00")</f>
        <v>0.00</v>
      </c>
      <c r="AG4285" s="28">
        <f t="shared" si="12003"/>
        <v>0</v>
      </c>
      <c r="AH4285" s="13" t="s">
        <v>40</v>
      </c>
      <c r="AI4285" s="13" t="s">
        <v>41</v>
      </c>
      <c r="AK4285" s="14" t="s">
        <v>20</v>
      </c>
      <c r="AL4285" s="15">
        <v>0.13</v>
      </c>
      <c r="AM4285" s="16" t="s">
        <v>2</v>
      </c>
    </row>
    <row r="4286" spans="1:39" s="3" customFormat="1" ht="13.8" x14ac:dyDescent="0.25">
      <c r="A4286" s="7" t="str">
        <f t="shared" ref="A4286:C4286" si="12021">A4285</f>
        <v>(Enter Broadcasting Company Name)</v>
      </c>
      <c r="B4286" s="7" t="str">
        <f t="shared" si="12021"/>
        <v>(Enter Call Letters)</v>
      </c>
      <c r="C4286" s="8" t="str">
        <f t="shared" si="12021"/>
        <v>(Select AM/FM)</v>
      </c>
      <c r="D4286" s="30"/>
      <c r="E4286" s="8" t="str">
        <f t="shared" si="12005"/>
        <v>(Select Station Province)</v>
      </c>
      <c r="F4286" s="9" t="str">
        <f>IFERROR(VLOOKUP(E4286,Template!$AK$5:$AL$17,2,FALSE),"")</f>
        <v/>
      </c>
      <c r="G4286" s="42" t="s">
        <v>16</v>
      </c>
      <c r="H4286" s="42" t="s">
        <v>18</v>
      </c>
      <c r="I4286" s="32" t="s">
        <v>65</v>
      </c>
      <c r="J4286" s="32" t="s">
        <v>66</v>
      </c>
      <c r="K4286" s="33">
        <f t="shared" si="11987"/>
        <v>0</v>
      </c>
      <c r="L4286" s="33">
        <f t="shared" si="11988"/>
        <v>0</v>
      </c>
      <c r="M4286" s="34">
        <f t="shared" si="11986"/>
        <v>0</v>
      </c>
      <c r="N4286" s="34">
        <f t="shared" si="12006"/>
        <v>0</v>
      </c>
      <c r="O4286" s="34">
        <f t="shared" si="11989"/>
        <v>0</v>
      </c>
      <c r="P4286" s="12" t="str">
        <f t="shared" ref="P4286:Q4286" si="12022">P4285</f>
        <v>(Select Language)</v>
      </c>
      <c r="Q4286" s="12" t="str">
        <f t="shared" si="12022"/>
        <v>(Select Usage)</v>
      </c>
      <c r="R4286" s="33">
        <f t="shared" si="11990"/>
        <v>0</v>
      </c>
      <c r="S4286" s="33">
        <f t="shared" si="11991"/>
        <v>0</v>
      </c>
      <c r="T4286" s="33">
        <f t="shared" si="11992"/>
        <v>0</v>
      </c>
      <c r="U4286" s="33">
        <f t="shared" si="11993"/>
        <v>0</v>
      </c>
      <c r="V4286" s="33">
        <f t="shared" si="11994"/>
        <v>0</v>
      </c>
      <c r="W4286" s="33">
        <f t="shared" si="11995"/>
        <v>0</v>
      </c>
      <c r="X4286" s="33">
        <f t="shared" si="11996"/>
        <v>0</v>
      </c>
      <c r="Y4286" s="33">
        <f t="shared" si="11997"/>
        <v>0</v>
      </c>
      <c r="Z4286" s="33">
        <f t="shared" si="11998"/>
        <v>0</v>
      </c>
      <c r="AA4286" s="33">
        <f t="shared" si="11999"/>
        <v>0</v>
      </c>
      <c r="AB4286" s="33">
        <f t="shared" si="12000"/>
        <v>0</v>
      </c>
      <c r="AC4286" s="33">
        <f t="shared" si="12001"/>
        <v>0</v>
      </c>
      <c r="AD4286" s="26">
        <f t="shared" si="12018"/>
        <v>0</v>
      </c>
      <c r="AE4286" s="11" t="str">
        <f>IFERROR(IF(AE$3=VLOOKUP($E4286,Template!$AK$5:$AM$17,3,FALSE),$AD4286*$F4286,0),"0.00")</f>
        <v>0.00</v>
      </c>
      <c r="AF4286" s="11" t="str">
        <f>IFERROR(IF(AF$3=VLOOKUP($E4286,Template!$AK$5:$AM$17,3,FALSE),$AD4286*$F4286,0),"0.00")</f>
        <v>0.00</v>
      </c>
      <c r="AG4286" s="28">
        <f t="shared" si="12003"/>
        <v>0</v>
      </c>
      <c r="AH4286" s="13" t="s">
        <v>40</v>
      </c>
      <c r="AI4286" s="13" t="s">
        <v>41</v>
      </c>
      <c r="AK4286" s="14" t="s">
        <v>69</v>
      </c>
      <c r="AL4286" s="15">
        <v>0.15</v>
      </c>
      <c r="AM4286" s="16" t="s">
        <v>2</v>
      </c>
    </row>
    <row r="4287" spans="1:39" s="3" customFormat="1" ht="13.8" x14ac:dyDescent="0.25">
      <c r="A4287" s="7" t="str">
        <f t="shared" ref="A4287:C4287" si="12023">A4286</f>
        <v>(Enter Broadcasting Company Name)</v>
      </c>
      <c r="B4287" s="7" t="str">
        <f t="shared" si="12023"/>
        <v>(Enter Call Letters)</v>
      </c>
      <c r="C4287" s="8" t="str">
        <f t="shared" si="12023"/>
        <v>(Select AM/FM)</v>
      </c>
      <c r="D4287" s="30"/>
      <c r="E4287" s="8" t="str">
        <f t="shared" si="12005"/>
        <v>(Select Station Province)</v>
      </c>
      <c r="F4287" s="9" t="str">
        <f>IFERROR(VLOOKUP(E4287,Template!$AK$5:$AL$17,2,FALSE),"")</f>
        <v/>
      </c>
      <c r="G4287" s="42" t="s">
        <v>17</v>
      </c>
      <c r="H4287" s="42" t="s">
        <v>7</v>
      </c>
      <c r="I4287" s="32" t="s">
        <v>65</v>
      </c>
      <c r="J4287" s="32" t="s">
        <v>66</v>
      </c>
      <c r="K4287" s="33">
        <f t="shared" si="11987"/>
        <v>0</v>
      </c>
      <c r="L4287" s="33">
        <f t="shared" si="11988"/>
        <v>0</v>
      </c>
      <c r="M4287" s="34">
        <f t="shared" si="11986"/>
        <v>0</v>
      </c>
      <c r="N4287" s="34">
        <f t="shared" si="12006"/>
        <v>0</v>
      </c>
      <c r="O4287" s="34">
        <f t="shared" si="11989"/>
        <v>0</v>
      </c>
      <c r="P4287" s="12" t="str">
        <f t="shared" ref="P4287:Q4287" si="12024">P4286</f>
        <v>(Select Language)</v>
      </c>
      <c r="Q4287" s="12" t="str">
        <f t="shared" si="12024"/>
        <v>(Select Usage)</v>
      </c>
      <c r="R4287" s="33">
        <f t="shared" si="11990"/>
        <v>0</v>
      </c>
      <c r="S4287" s="33">
        <f t="shared" si="11991"/>
        <v>0</v>
      </c>
      <c r="T4287" s="33">
        <f t="shared" si="11992"/>
        <v>0</v>
      </c>
      <c r="U4287" s="33">
        <f t="shared" si="11993"/>
        <v>0</v>
      </c>
      <c r="V4287" s="33">
        <f t="shared" si="11994"/>
        <v>0</v>
      </c>
      <c r="W4287" s="33">
        <f t="shared" si="11995"/>
        <v>0</v>
      </c>
      <c r="X4287" s="33">
        <f t="shared" si="11996"/>
        <v>0</v>
      </c>
      <c r="Y4287" s="33">
        <f t="shared" si="11997"/>
        <v>0</v>
      </c>
      <c r="Z4287" s="33">
        <f t="shared" si="11998"/>
        <v>0</v>
      </c>
      <c r="AA4287" s="33">
        <f t="shared" si="11999"/>
        <v>0</v>
      </c>
      <c r="AB4287" s="33">
        <f t="shared" si="12000"/>
        <v>0</v>
      </c>
      <c r="AC4287" s="33">
        <f t="shared" si="12001"/>
        <v>0</v>
      </c>
      <c r="AD4287" s="26">
        <f>SUM(R4287:AC4287)</f>
        <v>0</v>
      </c>
      <c r="AE4287" s="11" t="str">
        <f>IFERROR(IF(AE$3=VLOOKUP($E4287,Template!$AK$5:$AM$17,3,FALSE),$AD4287*$F4287,0),"0.00")</f>
        <v>0.00</v>
      </c>
      <c r="AF4287" s="11" t="str">
        <f>IFERROR(IF(AF$3=VLOOKUP($E4287,Template!$AK$5:$AM$17,3,FALSE),$AD4287*$F4287,0),"0.00")</f>
        <v>0.00</v>
      </c>
      <c r="AG4287" s="28">
        <f t="shared" si="12003"/>
        <v>0</v>
      </c>
      <c r="AH4287" s="13" t="s">
        <v>40</v>
      </c>
      <c r="AI4287" s="13" t="s">
        <v>41</v>
      </c>
      <c r="AK4287" s="14" t="s">
        <v>29</v>
      </c>
      <c r="AL4287" s="15">
        <v>0.05</v>
      </c>
      <c r="AM4287" s="16" t="s">
        <v>3</v>
      </c>
    </row>
    <row r="4288" spans="1:39" s="3" customFormat="1" ht="13.8" x14ac:dyDescent="0.25">
      <c r="A4288" s="7" t="str">
        <f t="shared" ref="A4288:C4288" si="12025">A4287</f>
        <v>(Enter Broadcasting Company Name)</v>
      </c>
      <c r="B4288" s="7" t="str">
        <f t="shared" si="12025"/>
        <v>(Enter Call Letters)</v>
      </c>
      <c r="C4288" s="8" t="str">
        <f t="shared" si="12025"/>
        <v>(Select AM/FM)</v>
      </c>
      <c r="D4288" s="30"/>
      <c r="E4288" s="8" t="str">
        <f t="shared" si="12005"/>
        <v>(Select Station Province)</v>
      </c>
      <c r="F4288" s="9" t="str">
        <f>IFERROR(VLOOKUP(E4288,Template!$AK$5:$AL$17,2,FALSE),"")</f>
        <v/>
      </c>
      <c r="G4288" s="42" t="s">
        <v>18</v>
      </c>
      <c r="H4288" s="43" t="s">
        <v>8</v>
      </c>
      <c r="I4288" s="32" t="s">
        <v>65</v>
      </c>
      <c r="J4288" s="32" t="s">
        <v>66</v>
      </c>
      <c r="K4288" s="33">
        <f t="shared" si="11987"/>
        <v>0</v>
      </c>
      <c r="L4288" s="33">
        <f t="shared" si="11988"/>
        <v>0</v>
      </c>
      <c r="M4288" s="34">
        <f t="shared" si="11986"/>
        <v>0</v>
      </c>
      <c r="N4288" s="34">
        <f t="shared" si="12006"/>
        <v>0</v>
      </c>
      <c r="O4288" s="34">
        <f t="shared" si="11989"/>
        <v>0</v>
      </c>
      <c r="P4288" s="12" t="str">
        <f t="shared" ref="P4288:Q4288" si="12026">P4287</f>
        <v>(Select Language)</v>
      </c>
      <c r="Q4288" s="12" t="str">
        <f t="shared" si="12026"/>
        <v>(Select Usage)</v>
      </c>
      <c r="R4288" s="33">
        <f t="shared" si="11990"/>
        <v>0</v>
      </c>
      <c r="S4288" s="33">
        <f t="shared" si="11991"/>
        <v>0</v>
      </c>
      <c r="T4288" s="33">
        <f t="shared" si="11992"/>
        <v>0</v>
      </c>
      <c r="U4288" s="33">
        <f t="shared" si="11993"/>
        <v>0</v>
      </c>
      <c r="V4288" s="33">
        <f t="shared" si="11994"/>
        <v>0</v>
      </c>
      <c r="W4288" s="33">
        <f t="shared" si="11995"/>
        <v>0</v>
      </c>
      <c r="X4288" s="33">
        <f t="shared" si="11996"/>
        <v>0</v>
      </c>
      <c r="Y4288" s="33">
        <f t="shared" si="11997"/>
        <v>0</v>
      </c>
      <c r="Z4288" s="33">
        <f t="shared" si="11998"/>
        <v>0</v>
      </c>
      <c r="AA4288" s="33">
        <f t="shared" si="11999"/>
        <v>0</v>
      </c>
      <c r="AB4288" s="33">
        <f t="shared" si="12000"/>
        <v>0</v>
      </c>
      <c r="AC4288" s="33">
        <f t="shared" si="12001"/>
        <v>0</v>
      </c>
      <c r="AD4288" s="26">
        <f t="shared" ref="AD4288" si="12027">SUM(R4288:AC4288)</f>
        <v>0</v>
      </c>
      <c r="AE4288" s="11" t="str">
        <f>IFERROR(IF(AE$3=VLOOKUP($E4288,Template!$AK$5:$AM$17,3,FALSE),$AD4288*$F4288,0),"0.00")</f>
        <v>0.00</v>
      </c>
      <c r="AF4288" s="11" t="str">
        <f>IFERROR(IF(AF$3=VLOOKUP($E4288,Template!$AK$5:$AM$17,3,FALSE),$AD4288*$F4288,0),"0.00")</f>
        <v>0.00</v>
      </c>
      <c r="AG4288" s="28">
        <f t="shared" si="12003"/>
        <v>0</v>
      </c>
      <c r="AH4288" s="13" t="s">
        <v>40</v>
      </c>
      <c r="AI4288" s="13" t="s">
        <v>41</v>
      </c>
      <c r="AK4288" s="14" t="s">
        <v>21</v>
      </c>
      <c r="AL4288" s="15">
        <v>0.05</v>
      </c>
      <c r="AM4288" s="16" t="s">
        <v>3</v>
      </c>
    </row>
    <row r="4289" spans="1:39" ht="13.8" x14ac:dyDescent="0.25">
      <c r="A4289" s="19" t="s">
        <v>4</v>
      </c>
      <c r="B4289" s="19"/>
      <c r="C4289" s="20"/>
      <c r="D4289" s="20"/>
      <c r="E4289" s="20"/>
      <c r="F4289" s="20"/>
      <c r="G4289" s="44"/>
      <c r="H4289" s="44"/>
      <c r="I4289" s="21">
        <f t="shared" ref="I4289:K4289" si="12028">SUM(I4277:I4288)</f>
        <v>0</v>
      </c>
      <c r="J4289" s="21">
        <f t="shared" si="12028"/>
        <v>0</v>
      </c>
      <c r="K4289" s="21">
        <f t="shared" si="12028"/>
        <v>0</v>
      </c>
      <c r="L4289" s="21">
        <f>L4288</f>
        <v>0</v>
      </c>
      <c r="M4289" s="21">
        <f>SUM(M4277:M4288)</f>
        <v>0</v>
      </c>
      <c r="N4289" s="21">
        <f t="shared" ref="N4289:O4289" si="12029">SUM(N4277:N4288)</f>
        <v>0</v>
      </c>
      <c r="O4289" s="21">
        <f t="shared" si="12029"/>
        <v>0</v>
      </c>
      <c r="P4289" s="21"/>
      <c r="Q4289" s="22"/>
      <c r="R4289" s="21">
        <f t="shared" ref="R4289:AI4289" si="12030">SUM(R4277:R4288)</f>
        <v>0</v>
      </c>
      <c r="S4289" s="21">
        <f t="shared" si="12030"/>
        <v>0</v>
      </c>
      <c r="T4289" s="21">
        <f t="shared" si="12030"/>
        <v>0</v>
      </c>
      <c r="U4289" s="21">
        <f t="shared" si="12030"/>
        <v>0</v>
      </c>
      <c r="V4289" s="21">
        <f t="shared" si="12030"/>
        <v>0</v>
      </c>
      <c r="W4289" s="21">
        <f t="shared" si="12030"/>
        <v>0</v>
      </c>
      <c r="X4289" s="21">
        <f t="shared" si="12030"/>
        <v>0</v>
      </c>
      <c r="Y4289" s="21">
        <f t="shared" si="12030"/>
        <v>0</v>
      </c>
      <c r="Z4289" s="21">
        <f t="shared" si="12030"/>
        <v>0</v>
      </c>
      <c r="AA4289" s="21">
        <f t="shared" si="12030"/>
        <v>0</v>
      </c>
      <c r="AB4289" s="21">
        <f t="shared" si="12030"/>
        <v>0</v>
      </c>
      <c r="AC4289" s="21">
        <f t="shared" si="12030"/>
        <v>0</v>
      </c>
      <c r="AD4289" s="27">
        <f t="shared" si="12030"/>
        <v>0</v>
      </c>
      <c r="AE4289" s="21">
        <f t="shared" si="12030"/>
        <v>0</v>
      </c>
      <c r="AF4289" s="21">
        <f t="shared" si="12030"/>
        <v>0</v>
      </c>
      <c r="AG4289" s="27">
        <f t="shared" si="12030"/>
        <v>0</v>
      </c>
      <c r="AH4289" s="21">
        <f t="shared" si="12030"/>
        <v>0</v>
      </c>
      <c r="AI4289" s="21">
        <f t="shared" si="12030"/>
        <v>0</v>
      </c>
      <c r="AK4289" s="14" t="s">
        <v>71</v>
      </c>
      <c r="AL4289" s="15">
        <v>0.05</v>
      </c>
      <c r="AM4289" s="16" t="s">
        <v>3</v>
      </c>
    </row>
    <row r="4290" spans="1:39" x14ac:dyDescent="0.25">
      <c r="A4290" s="2"/>
      <c r="G4290" s="2"/>
      <c r="H4290" s="2"/>
      <c r="O4290" s="2"/>
      <c r="P4290" s="2"/>
    </row>
    <row r="4291" spans="1:39" ht="42" customHeight="1" x14ac:dyDescent="0.25">
      <c r="A4291" s="223" t="s">
        <v>63</v>
      </c>
      <c r="B4291" s="223" t="s">
        <v>43</v>
      </c>
      <c r="C4291" s="224" t="s">
        <v>19</v>
      </c>
      <c r="D4291" s="226"/>
      <c r="E4291" s="223" t="s">
        <v>14</v>
      </c>
      <c r="F4291" s="223" t="s">
        <v>38</v>
      </c>
      <c r="G4291" s="223" t="s">
        <v>1</v>
      </c>
      <c r="H4291" s="223" t="s">
        <v>5</v>
      </c>
      <c r="I4291" s="225" t="s">
        <v>31</v>
      </c>
      <c r="J4291" s="225" t="s">
        <v>32</v>
      </c>
      <c r="K4291" s="225" t="s">
        <v>48</v>
      </c>
      <c r="L4291" s="225" t="s">
        <v>0</v>
      </c>
      <c r="M4291" s="4" t="s">
        <v>45</v>
      </c>
      <c r="N4291" s="4" t="s">
        <v>46</v>
      </c>
      <c r="O4291" s="4" t="s">
        <v>47</v>
      </c>
      <c r="P4291" s="225" t="s">
        <v>50</v>
      </c>
      <c r="Q4291" s="225" t="s">
        <v>33</v>
      </c>
      <c r="R4291" s="4" t="s">
        <v>51</v>
      </c>
      <c r="S4291" s="4" t="s">
        <v>52</v>
      </c>
      <c r="T4291" s="4" t="s">
        <v>53</v>
      </c>
      <c r="U4291" s="4" t="s">
        <v>54</v>
      </c>
      <c r="V4291" s="4" t="s">
        <v>55</v>
      </c>
      <c r="W4291" s="4" t="s">
        <v>56</v>
      </c>
      <c r="X4291" s="4" t="s">
        <v>57</v>
      </c>
      <c r="Y4291" s="4" t="s">
        <v>58</v>
      </c>
      <c r="Z4291" s="4" t="s">
        <v>59</v>
      </c>
      <c r="AA4291" s="4" t="s">
        <v>62</v>
      </c>
      <c r="AB4291" s="4" t="s">
        <v>60</v>
      </c>
      <c r="AC4291" s="4" t="s">
        <v>61</v>
      </c>
      <c r="AD4291" s="233" t="s">
        <v>34</v>
      </c>
      <c r="AE4291" s="231" t="s">
        <v>2</v>
      </c>
      <c r="AF4291" s="231" t="s">
        <v>3</v>
      </c>
      <c r="AG4291" s="233" t="s">
        <v>35</v>
      </c>
      <c r="AH4291" s="223" t="s">
        <v>36</v>
      </c>
      <c r="AI4291" s="223" t="s">
        <v>37</v>
      </c>
      <c r="AK4291" s="229" t="s">
        <v>30</v>
      </c>
      <c r="AL4291" s="229"/>
      <c r="AM4291" s="229"/>
    </row>
    <row r="4292" spans="1:39" s="6" customFormat="1" ht="35.25" customHeight="1" x14ac:dyDescent="0.3">
      <c r="A4292" s="224"/>
      <c r="B4292" s="224"/>
      <c r="C4292" s="224"/>
      <c r="D4292" s="227"/>
      <c r="E4292" s="223"/>
      <c r="F4292" s="223"/>
      <c r="G4292" s="223"/>
      <c r="H4292" s="223"/>
      <c r="I4292" s="230"/>
      <c r="J4292" s="230"/>
      <c r="K4292" s="230"/>
      <c r="L4292" s="230"/>
      <c r="M4292" s="5">
        <v>0</v>
      </c>
      <c r="N4292" s="5">
        <v>625000</v>
      </c>
      <c r="O4292" s="5">
        <v>1250000</v>
      </c>
      <c r="P4292" s="225"/>
      <c r="Q4292" s="225"/>
      <c r="R4292" s="29">
        <v>4.95E-4</v>
      </c>
      <c r="S4292" s="29">
        <v>9.5200000000000005E-4</v>
      </c>
      <c r="T4292" s="29">
        <v>1.5900000000000001E-3</v>
      </c>
      <c r="U4292" s="29">
        <v>1.1169999999999999E-3</v>
      </c>
      <c r="V4292" s="29">
        <v>2.189E-3</v>
      </c>
      <c r="W4292" s="29">
        <v>4.5430000000000002E-3</v>
      </c>
      <c r="X4292" s="29">
        <v>8.8199999999999997E-4</v>
      </c>
      <c r="Y4292" s="29">
        <v>1.6949999999999999E-3</v>
      </c>
      <c r="Z4292" s="29">
        <v>2.8319999999999999E-3</v>
      </c>
      <c r="AA4292" s="29">
        <v>1.9889999999999999E-3</v>
      </c>
      <c r="AB4292" s="29">
        <v>3.8999999999999998E-3</v>
      </c>
      <c r="AC4292" s="29">
        <v>8.0949999999999998E-3</v>
      </c>
      <c r="AD4292" s="233"/>
      <c r="AE4292" s="232"/>
      <c r="AF4292" s="232"/>
      <c r="AG4292" s="234"/>
      <c r="AH4292" s="223"/>
      <c r="AI4292" s="223"/>
      <c r="AK4292" s="229"/>
      <c r="AL4292" s="229"/>
      <c r="AM4292" s="229"/>
    </row>
    <row r="4293" spans="1:39" s="3" customFormat="1" ht="13.8" x14ac:dyDescent="0.25">
      <c r="A4293" s="7" t="s">
        <v>44</v>
      </c>
      <c r="B4293" s="7" t="s">
        <v>42</v>
      </c>
      <c r="C4293" s="8" t="s">
        <v>39</v>
      </c>
      <c r="D4293" s="30"/>
      <c r="E4293" s="8" t="s">
        <v>64</v>
      </c>
      <c r="F4293" s="9" t="str">
        <f>IFERROR(VLOOKUP(E4293,Template!$AK$5:$AL$17,2,FALSE),"")</f>
        <v/>
      </c>
      <c r="G4293" s="41" t="s">
        <v>7</v>
      </c>
      <c r="H4293" s="41" t="s">
        <v>6</v>
      </c>
      <c r="I4293" s="32" t="s">
        <v>65</v>
      </c>
      <c r="J4293" s="32" t="s">
        <v>66</v>
      </c>
      <c r="K4293" s="33">
        <f>IFERROR(I4293+J4293,0)</f>
        <v>0</v>
      </c>
      <c r="L4293" s="33">
        <f>IFERROR(K4293,"")</f>
        <v>0</v>
      </c>
      <c r="M4293" s="34">
        <f t="shared" ref="M4293:M4304" si="12031">IF(L4293&lt;=$N$4,K4293,IF(L4292&gt;$N$4,0,$N$4-L4292))</f>
        <v>0</v>
      </c>
      <c r="N4293" s="34">
        <f>IF(AND(L4293&gt;$N$4,L4293&lt;=$O$4),K4293-M4293,IF(AND(L4292&gt;$N$4,L4292&lt;=$O$4),$O$4-L4292,IF(L4292&gt;$O$4,0,IF(L4293&lt;$N$4,0,MIN(L4293-$N$4,$N$4)))))</f>
        <v>0</v>
      </c>
      <c r="O4293" s="34">
        <f>IF(L4293&gt;$O$4,K4293-M4293-N4293,0)</f>
        <v>0</v>
      </c>
      <c r="P4293" s="12" t="s">
        <v>94</v>
      </c>
      <c r="Q4293" s="12" t="s">
        <v>68</v>
      </c>
      <c r="R4293" s="33">
        <f>IF(AND($Q4293="LOW",$P4293="French"),M4293*R$4,0)</f>
        <v>0</v>
      </c>
      <c r="S4293" s="33">
        <f>IF(AND($Q4293="LOW",$P4293="French"),N4293*S$4,0)</f>
        <v>0</v>
      </c>
      <c r="T4293" s="33">
        <f>IF(AND($Q4293="LOW",$P4293="French"),O4293*T$4,0)</f>
        <v>0</v>
      </c>
      <c r="U4293" s="33">
        <f>IF(AND($Q4293="HIGH",$P4293="French"),M4293*U$4,0)</f>
        <v>0</v>
      </c>
      <c r="V4293" s="33">
        <f>IF(AND($Q4293="HIGH",$P4293="French"),N4293*V$4,0)</f>
        <v>0</v>
      </c>
      <c r="W4293" s="33">
        <f>IF(AND($Q4293="HIGH",$P4293="French"),O4293*W$4,0)</f>
        <v>0</v>
      </c>
      <c r="X4293" s="33">
        <f>IF(AND($Q4293="LOW",$P4293="English"),M4293*X$4,0)</f>
        <v>0</v>
      </c>
      <c r="Y4293" s="33">
        <f>IF(AND($Q4293="LOW",$P4293="English"),N4293*Y$4,0)</f>
        <v>0</v>
      </c>
      <c r="Z4293" s="33">
        <f>IF(AND($Q4293="LOW",$P4293="English"),O4293*Z$4,0)</f>
        <v>0</v>
      </c>
      <c r="AA4293" s="33">
        <f>IF(AND($Q4293="HIGH",$P4293="English"),M4293*AA$4,0)</f>
        <v>0</v>
      </c>
      <c r="AB4293" s="33">
        <f>IF(AND($Q4293="HIGH",$P4293="English"),N4293*AB$4,0)</f>
        <v>0</v>
      </c>
      <c r="AC4293" s="33">
        <f>IF(AND($Q4293="HIGH",$P4293="English"),O4293*AC$4,0)</f>
        <v>0</v>
      </c>
      <c r="AD4293" s="26">
        <f>SUM(R4293:AC4293)</f>
        <v>0</v>
      </c>
      <c r="AE4293" s="11" t="str">
        <f>IFERROR(IF(AE$3=VLOOKUP($E4293,Template!$AK$5:$AM$17,3,FALSE),$AD4293*$F4293,0),"0.00")</f>
        <v>0.00</v>
      </c>
      <c r="AF4293" s="11" t="str">
        <f>IFERROR(IF(AF$3=VLOOKUP($E4293,Template!$AK$5:$AM$17,3,FALSE),$AD4293*$F4293,0),"0.00")</f>
        <v>0.00</v>
      </c>
      <c r="AG4293" s="28">
        <f>SUM(AD4293:AF4293)</f>
        <v>0</v>
      </c>
      <c r="AH4293" s="13" t="s">
        <v>40</v>
      </c>
      <c r="AI4293" s="13" t="s">
        <v>41</v>
      </c>
      <c r="AK4293" s="14" t="s">
        <v>25</v>
      </c>
      <c r="AL4293" s="15">
        <v>0.05</v>
      </c>
      <c r="AM4293" s="16" t="s">
        <v>3</v>
      </c>
    </row>
    <row r="4294" spans="1:39" s="3" customFormat="1" ht="13.8" x14ac:dyDescent="0.25">
      <c r="A4294" s="7" t="str">
        <f>A4293</f>
        <v>(Enter Broadcasting Company Name)</v>
      </c>
      <c r="B4294" s="7" t="str">
        <f>B4293</f>
        <v>(Enter Call Letters)</v>
      </c>
      <c r="C4294" s="8" t="str">
        <f>C4293</f>
        <v>(Select AM/FM)</v>
      </c>
      <c r="D4294" s="30"/>
      <c r="E4294" s="8" t="str">
        <f>E4293</f>
        <v>(Select Station Province)</v>
      </c>
      <c r="F4294" s="9" t="str">
        <f>IFERROR(VLOOKUP(E4294,Template!$AK$5:$AL$17,2,FALSE),"")</f>
        <v/>
      </c>
      <c r="G4294" s="42" t="s">
        <v>8</v>
      </c>
      <c r="H4294" s="42" t="s">
        <v>9</v>
      </c>
      <c r="I4294" s="32" t="s">
        <v>65</v>
      </c>
      <c r="J4294" s="32" t="s">
        <v>66</v>
      </c>
      <c r="K4294" s="33">
        <f t="shared" ref="K4294:K4304" si="12032">IFERROR(I4294+J4294,0)</f>
        <v>0</v>
      </c>
      <c r="L4294" s="33">
        <f t="shared" ref="L4294:L4304" si="12033">IFERROR(L4293+K4294,"")</f>
        <v>0</v>
      </c>
      <c r="M4294" s="34">
        <f t="shared" si="12031"/>
        <v>0</v>
      </c>
      <c r="N4294" s="34">
        <f>IF(AND(L4294&gt;$N$4,L4294&lt;=$O$4),K4294-M4294,IF(AND(L4293&gt;$N$4,L4293&lt;=$O$4),$O$4-L4293,IF(L4293&gt;$O$4,0,IF(L4294&lt;$N$4,0,MIN(L4294-$N$4,$N$4)))))</f>
        <v>0</v>
      </c>
      <c r="O4294" s="34">
        <f t="shared" ref="O4294:O4304" si="12034">IF(L4294&gt;$O$4,K4294-M4294-N4294,0)</f>
        <v>0</v>
      </c>
      <c r="P4294" s="12" t="str">
        <f>P4293</f>
        <v>(Select Language)</v>
      </c>
      <c r="Q4294" s="12" t="str">
        <f>Q4293</f>
        <v>(Select Usage)</v>
      </c>
      <c r="R4294" s="33">
        <f t="shared" ref="R4294:R4304" si="12035">IF(AND($Q4294="LOW",$P4294="French"),M4294*R$4,0)</f>
        <v>0</v>
      </c>
      <c r="S4294" s="33">
        <f t="shared" ref="S4294:S4304" si="12036">IF(AND($Q4294="LOW",$P4294="French"),N4294*S$4,0)</f>
        <v>0</v>
      </c>
      <c r="T4294" s="33">
        <f t="shared" ref="T4294:T4304" si="12037">IF(AND($Q4294="LOW",$P4294="French"),O4294*T$4,0)</f>
        <v>0</v>
      </c>
      <c r="U4294" s="33">
        <f t="shared" ref="U4294:U4304" si="12038">IF(AND($Q4294="HIGH",$P4294="French"),M4294*U$4,0)</f>
        <v>0</v>
      </c>
      <c r="V4294" s="33">
        <f t="shared" ref="V4294:V4304" si="12039">IF(AND($Q4294="HIGH",$P4294="French"),N4294*V$4,0)</f>
        <v>0</v>
      </c>
      <c r="W4294" s="33">
        <f t="shared" ref="W4294:W4304" si="12040">IF(AND($Q4294="HIGH",$P4294="French"),O4294*W$4,0)</f>
        <v>0</v>
      </c>
      <c r="X4294" s="33">
        <f t="shared" ref="X4294:X4304" si="12041">IF(AND($Q4294="LOW",$P4294="English"),M4294*X$4,0)</f>
        <v>0</v>
      </c>
      <c r="Y4294" s="33">
        <f t="shared" ref="Y4294:Y4304" si="12042">IF(AND($Q4294="LOW",$P4294="English"),N4294*Y$4,0)</f>
        <v>0</v>
      </c>
      <c r="Z4294" s="33">
        <f t="shared" ref="Z4294:Z4304" si="12043">IF(AND($Q4294="LOW",$P4294="English"),O4294*Z$4,0)</f>
        <v>0</v>
      </c>
      <c r="AA4294" s="33">
        <f t="shared" ref="AA4294:AA4304" si="12044">IF(AND($Q4294="HIGH",$P4294="English"),M4294*AA$4,0)</f>
        <v>0</v>
      </c>
      <c r="AB4294" s="33">
        <f t="shared" ref="AB4294:AB4304" si="12045">IF(AND($Q4294="HIGH",$P4294="English"),N4294*AB$4,0)</f>
        <v>0</v>
      </c>
      <c r="AC4294" s="33">
        <f t="shared" ref="AC4294:AC4304" si="12046">IF(AND($Q4294="HIGH",$P4294="English"),O4294*AC$4,0)</f>
        <v>0</v>
      </c>
      <c r="AD4294" s="26">
        <f t="shared" ref="AD4294:AD4298" si="12047">SUM(R4294:AC4294)</f>
        <v>0</v>
      </c>
      <c r="AE4294" s="11" t="str">
        <f>IFERROR(IF(AE$3=VLOOKUP($E4294,Template!$AK$5:$AM$17,3,FALSE),$AD4294*$F4294,0),"0.00")</f>
        <v>0.00</v>
      </c>
      <c r="AF4294" s="11" t="str">
        <f>IFERROR(IF(AF$3=VLOOKUP($E4294,Template!$AK$5:$AM$17,3,FALSE),$AD4294*$F4294,0),"0.00")</f>
        <v>0.00</v>
      </c>
      <c r="AG4294" s="28">
        <f t="shared" ref="AG4294:AG4304" si="12048">SUM(AD4294:AF4294)</f>
        <v>0</v>
      </c>
      <c r="AH4294" s="13" t="s">
        <v>40</v>
      </c>
      <c r="AI4294" s="13" t="s">
        <v>41</v>
      </c>
      <c r="AK4294" s="14" t="s">
        <v>23</v>
      </c>
      <c r="AL4294" s="15">
        <v>0.05</v>
      </c>
      <c r="AM4294" s="16" t="s">
        <v>3</v>
      </c>
    </row>
    <row r="4295" spans="1:39" s="3" customFormat="1" ht="13.8" x14ac:dyDescent="0.25">
      <c r="A4295" s="7" t="str">
        <f t="shared" ref="A4295:C4295" si="12049">A4294</f>
        <v>(Enter Broadcasting Company Name)</v>
      </c>
      <c r="B4295" s="7" t="str">
        <f t="shared" si="12049"/>
        <v>(Enter Call Letters)</v>
      </c>
      <c r="C4295" s="8" t="str">
        <f t="shared" si="12049"/>
        <v>(Select AM/FM)</v>
      </c>
      <c r="D4295" s="30"/>
      <c r="E4295" s="8" t="str">
        <f t="shared" ref="E4295:E4304" si="12050">E4294</f>
        <v>(Select Station Province)</v>
      </c>
      <c r="F4295" s="9" t="str">
        <f>IFERROR(VLOOKUP(E4295,Template!$AK$5:$AL$17,2,FALSE),"")</f>
        <v/>
      </c>
      <c r="G4295" s="42" t="s">
        <v>6</v>
      </c>
      <c r="H4295" s="42" t="s">
        <v>10</v>
      </c>
      <c r="I4295" s="32" t="s">
        <v>65</v>
      </c>
      <c r="J4295" s="32" t="s">
        <v>66</v>
      </c>
      <c r="K4295" s="33">
        <f t="shared" si="12032"/>
        <v>0</v>
      </c>
      <c r="L4295" s="33">
        <f t="shared" si="12033"/>
        <v>0</v>
      </c>
      <c r="M4295" s="34">
        <f t="shared" si="12031"/>
        <v>0</v>
      </c>
      <c r="N4295" s="34">
        <f t="shared" ref="N4295:N4304" si="12051">IF(AND(L4295&gt;$N$4,L4295&lt;=$O$4),K4295-M4295,IF(AND(L4294&gt;$N$4,L4294&lt;=$O$4),$O$4-L4294,IF(L4294&gt;$O$4,0,IF(L4295&lt;$N$4,0,MIN(L4295-$N$4,$N$4)))))</f>
        <v>0</v>
      </c>
      <c r="O4295" s="34">
        <f t="shared" si="12034"/>
        <v>0</v>
      </c>
      <c r="P4295" s="12" t="str">
        <f t="shared" ref="P4295:Q4295" si="12052">P4294</f>
        <v>(Select Language)</v>
      </c>
      <c r="Q4295" s="12" t="str">
        <f t="shared" si="12052"/>
        <v>(Select Usage)</v>
      </c>
      <c r="R4295" s="33">
        <f t="shared" si="12035"/>
        <v>0</v>
      </c>
      <c r="S4295" s="33">
        <f t="shared" si="12036"/>
        <v>0</v>
      </c>
      <c r="T4295" s="33">
        <f t="shared" si="12037"/>
        <v>0</v>
      </c>
      <c r="U4295" s="33">
        <f t="shared" si="12038"/>
        <v>0</v>
      </c>
      <c r="V4295" s="33">
        <f t="shared" si="12039"/>
        <v>0</v>
      </c>
      <c r="W4295" s="33">
        <f t="shared" si="12040"/>
        <v>0</v>
      </c>
      <c r="X4295" s="33">
        <f t="shared" si="12041"/>
        <v>0</v>
      </c>
      <c r="Y4295" s="33">
        <f t="shared" si="12042"/>
        <v>0</v>
      </c>
      <c r="Z4295" s="33">
        <f t="shared" si="12043"/>
        <v>0</v>
      </c>
      <c r="AA4295" s="33">
        <f t="shared" si="12044"/>
        <v>0</v>
      </c>
      <c r="AB4295" s="33">
        <f t="shared" si="12045"/>
        <v>0</v>
      </c>
      <c r="AC4295" s="33">
        <f t="shared" si="12046"/>
        <v>0</v>
      </c>
      <c r="AD4295" s="26">
        <f t="shared" si="12047"/>
        <v>0</v>
      </c>
      <c r="AE4295" s="11" t="str">
        <f>IFERROR(IF(AE$3=VLOOKUP($E4295,Template!$AK$5:$AM$17,3,FALSE),$AD4295*$F4295,0),"0.00")</f>
        <v>0.00</v>
      </c>
      <c r="AF4295" s="11" t="str">
        <f>IFERROR(IF(AF$3=VLOOKUP($E4295,Template!$AK$5:$AM$17,3,FALSE),$AD4295*$F4295,0),"0.00")</f>
        <v>0.00</v>
      </c>
      <c r="AG4295" s="28">
        <f t="shared" si="12048"/>
        <v>0</v>
      </c>
      <c r="AH4295" s="13" t="s">
        <v>40</v>
      </c>
      <c r="AI4295" s="13" t="s">
        <v>41</v>
      </c>
      <c r="AK4295" s="14" t="s">
        <v>24</v>
      </c>
      <c r="AL4295" s="15">
        <v>0.05</v>
      </c>
      <c r="AM4295" s="16" t="s">
        <v>3</v>
      </c>
    </row>
    <row r="4296" spans="1:39" s="3" customFormat="1" ht="13.8" x14ac:dyDescent="0.25">
      <c r="A4296" s="7" t="str">
        <f t="shared" ref="A4296:C4296" si="12053">A4295</f>
        <v>(Enter Broadcasting Company Name)</v>
      </c>
      <c r="B4296" s="7" t="str">
        <f t="shared" si="12053"/>
        <v>(Enter Call Letters)</v>
      </c>
      <c r="C4296" s="8" t="str">
        <f t="shared" si="12053"/>
        <v>(Select AM/FM)</v>
      </c>
      <c r="D4296" s="30"/>
      <c r="E4296" s="8" t="str">
        <f t="shared" si="12050"/>
        <v>(Select Station Province)</v>
      </c>
      <c r="F4296" s="9" t="str">
        <f>IFERROR(VLOOKUP(E4296,Template!$AK$5:$AL$17,2,FALSE),"")</f>
        <v/>
      </c>
      <c r="G4296" s="42" t="s">
        <v>9</v>
      </c>
      <c r="H4296" s="42" t="s">
        <v>11</v>
      </c>
      <c r="I4296" s="32" t="s">
        <v>65</v>
      </c>
      <c r="J4296" s="32" t="s">
        <v>66</v>
      </c>
      <c r="K4296" s="33">
        <f t="shared" si="12032"/>
        <v>0</v>
      </c>
      <c r="L4296" s="33">
        <f t="shared" si="12033"/>
        <v>0</v>
      </c>
      <c r="M4296" s="34">
        <f t="shared" si="12031"/>
        <v>0</v>
      </c>
      <c r="N4296" s="34">
        <f t="shared" si="12051"/>
        <v>0</v>
      </c>
      <c r="O4296" s="34">
        <f t="shared" si="12034"/>
        <v>0</v>
      </c>
      <c r="P4296" s="12" t="str">
        <f t="shared" ref="P4296:Q4296" si="12054">P4295</f>
        <v>(Select Language)</v>
      </c>
      <c r="Q4296" s="12" t="str">
        <f t="shared" si="12054"/>
        <v>(Select Usage)</v>
      </c>
      <c r="R4296" s="33">
        <f t="shared" si="12035"/>
        <v>0</v>
      </c>
      <c r="S4296" s="33">
        <f t="shared" si="12036"/>
        <v>0</v>
      </c>
      <c r="T4296" s="33">
        <f t="shared" si="12037"/>
        <v>0</v>
      </c>
      <c r="U4296" s="33">
        <f t="shared" si="12038"/>
        <v>0</v>
      </c>
      <c r="V4296" s="33">
        <f t="shared" si="12039"/>
        <v>0</v>
      </c>
      <c r="W4296" s="33">
        <f t="shared" si="12040"/>
        <v>0</v>
      </c>
      <c r="X4296" s="33">
        <f t="shared" si="12041"/>
        <v>0</v>
      </c>
      <c r="Y4296" s="33">
        <f t="shared" si="12042"/>
        <v>0</v>
      </c>
      <c r="Z4296" s="33">
        <f t="shared" si="12043"/>
        <v>0</v>
      </c>
      <c r="AA4296" s="33">
        <f t="shared" si="12044"/>
        <v>0</v>
      </c>
      <c r="AB4296" s="33">
        <f t="shared" si="12045"/>
        <v>0</v>
      </c>
      <c r="AC4296" s="33">
        <f t="shared" si="12046"/>
        <v>0</v>
      </c>
      <c r="AD4296" s="26">
        <f t="shared" si="12047"/>
        <v>0</v>
      </c>
      <c r="AE4296" s="11" t="str">
        <f>IFERROR(IF(AE$3=VLOOKUP($E4296,Template!$AK$5:$AM$17,3,FALSE),$AD4296*$F4296,0),"0.00")</f>
        <v>0.00</v>
      </c>
      <c r="AF4296" s="11" t="str">
        <f>IFERROR(IF(AF$3=VLOOKUP($E4296,Template!$AK$5:$AM$17,3,FALSE),$AD4296*$F4296,0),"0.00")</f>
        <v>0.00</v>
      </c>
      <c r="AG4296" s="28">
        <f t="shared" si="12048"/>
        <v>0</v>
      </c>
      <c r="AH4296" s="13" t="s">
        <v>40</v>
      </c>
      <c r="AI4296" s="13" t="s">
        <v>41</v>
      </c>
      <c r="AK4296" s="14" t="s">
        <v>22</v>
      </c>
      <c r="AL4296" s="15">
        <v>0.15</v>
      </c>
      <c r="AM4296" s="16" t="s">
        <v>2</v>
      </c>
    </row>
    <row r="4297" spans="1:39" s="3" customFormat="1" ht="13.8" x14ac:dyDescent="0.25">
      <c r="A4297" s="7" t="str">
        <f t="shared" ref="A4297:C4297" si="12055">A4296</f>
        <v>(Enter Broadcasting Company Name)</v>
      </c>
      <c r="B4297" s="7" t="str">
        <f t="shared" si="12055"/>
        <v>(Enter Call Letters)</v>
      </c>
      <c r="C4297" s="8" t="str">
        <f t="shared" si="12055"/>
        <v>(Select AM/FM)</v>
      </c>
      <c r="D4297" s="30"/>
      <c r="E4297" s="8" t="str">
        <f t="shared" si="12050"/>
        <v>(Select Station Province)</v>
      </c>
      <c r="F4297" s="9" t="str">
        <f>IFERROR(VLOOKUP(E4297,Template!$AK$5:$AL$17,2,FALSE),"")</f>
        <v/>
      </c>
      <c r="G4297" s="42" t="s">
        <v>10</v>
      </c>
      <c r="H4297" s="42" t="s">
        <v>12</v>
      </c>
      <c r="I4297" s="32" t="s">
        <v>65</v>
      </c>
      <c r="J4297" s="32" t="s">
        <v>66</v>
      </c>
      <c r="K4297" s="33">
        <f t="shared" si="12032"/>
        <v>0</v>
      </c>
      <c r="L4297" s="33">
        <f t="shared" si="12033"/>
        <v>0</v>
      </c>
      <c r="M4297" s="34">
        <f t="shared" si="12031"/>
        <v>0</v>
      </c>
      <c r="N4297" s="34">
        <f t="shared" si="12051"/>
        <v>0</v>
      </c>
      <c r="O4297" s="34">
        <f t="shared" si="12034"/>
        <v>0</v>
      </c>
      <c r="P4297" s="12" t="str">
        <f t="shared" ref="P4297:Q4297" si="12056">P4296</f>
        <v>(Select Language)</v>
      </c>
      <c r="Q4297" s="12" t="str">
        <f t="shared" si="12056"/>
        <v>(Select Usage)</v>
      </c>
      <c r="R4297" s="33">
        <f t="shared" si="12035"/>
        <v>0</v>
      </c>
      <c r="S4297" s="33">
        <f t="shared" si="12036"/>
        <v>0</v>
      </c>
      <c r="T4297" s="33">
        <f t="shared" si="12037"/>
        <v>0</v>
      </c>
      <c r="U4297" s="33">
        <f t="shared" si="12038"/>
        <v>0</v>
      </c>
      <c r="V4297" s="33">
        <f t="shared" si="12039"/>
        <v>0</v>
      </c>
      <c r="W4297" s="33">
        <f t="shared" si="12040"/>
        <v>0</v>
      </c>
      <c r="X4297" s="33">
        <f t="shared" si="12041"/>
        <v>0</v>
      </c>
      <c r="Y4297" s="33">
        <f t="shared" si="12042"/>
        <v>0</v>
      </c>
      <c r="Z4297" s="33">
        <f t="shared" si="12043"/>
        <v>0</v>
      </c>
      <c r="AA4297" s="33">
        <f t="shared" si="12044"/>
        <v>0</v>
      </c>
      <c r="AB4297" s="33">
        <f t="shared" si="12045"/>
        <v>0</v>
      </c>
      <c r="AC4297" s="33">
        <f t="shared" si="12046"/>
        <v>0</v>
      </c>
      <c r="AD4297" s="26">
        <f t="shared" si="12047"/>
        <v>0</v>
      </c>
      <c r="AE4297" s="11" t="str">
        <f>IFERROR(IF(AE$3=VLOOKUP($E4297,Template!$AK$5:$AM$17,3,FALSE),$AD4297*$F4297,0),"0.00")</f>
        <v>0.00</v>
      </c>
      <c r="AF4297" s="11" t="str">
        <f>IFERROR(IF(AF$3=VLOOKUP($E4297,Template!$AK$5:$AM$17,3,FALSE),$AD4297*$F4297,0),"0.00")</f>
        <v>0.00</v>
      </c>
      <c r="AG4297" s="28">
        <f t="shared" si="12048"/>
        <v>0</v>
      </c>
      <c r="AH4297" s="13" t="s">
        <v>40</v>
      </c>
      <c r="AI4297" s="13" t="s">
        <v>41</v>
      </c>
      <c r="AK4297" s="14" t="s">
        <v>26</v>
      </c>
      <c r="AL4297" s="15">
        <v>0.15</v>
      </c>
      <c r="AM4297" s="16" t="s">
        <v>2</v>
      </c>
    </row>
    <row r="4298" spans="1:39" s="3" customFormat="1" ht="13.8" x14ac:dyDescent="0.25">
      <c r="A4298" s="7" t="str">
        <f t="shared" ref="A4298:C4298" si="12057">A4297</f>
        <v>(Enter Broadcasting Company Name)</v>
      </c>
      <c r="B4298" s="7" t="str">
        <f t="shared" si="12057"/>
        <v>(Enter Call Letters)</v>
      </c>
      <c r="C4298" s="8" t="str">
        <f t="shared" si="12057"/>
        <v>(Select AM/FM)</v>
      </c>
      <c r="D4298" s="30"/>
      <c r="E4298" s="8" t="str">
        <f t="shared" si="12050"/>
        <v>(Select Station Province)</v>
      </c>
      <c r="F4298" s="9" t="str">
        <f>IFERROR(VLOOKUP(E4298,Template!$AK$5:$AL$17,2,FALSE),"")</f>
        <v/>
      </c>
      <c r="G4298" s="42" t="s">
        <v>11</v>
      </c>
      <c r="H4298" s="42" t="s">
        <v>13</v>
      </c>
      <c r="I4298" s="32" t="s">
        <v>65</v>
      </c>
      <c r="J4298" s="32" t="s">
        <v>66</v>
      </c>
      <c r="K4298" s="33">
        <f t="shared" si="12032"/>
        <v>0</v>
      </c>
      <c r="L4298" s="33">
        <f t="shared" si="12033"/>
        <v>0</v>
      </c>
      <c r="M4298" s="34">
        <f t="shared" si="12031"/>
        <v>0</v>
      </c>
      <c r="N4298" s="34">
        <f t="shared" si="12051"/>
        <v>0</v>
      </c>
      <c r="O4298" s="34">
        <f t="shared" si="12034"/>
        <v>0</v>
      </c>
      <c r="P4298" s="12" t="str">
        <f t="shared" ref="P4298:Q4298" si="12058">P4297</f>
        <v>(Select Language)</v>
      </c>
      <c r="Q4298" s="12" t="str">
        <f t="shared" si="12058"/>
        <v>(Select Usage)</v>
      </c>
      <c r="R4298" s="33">
        <f t="shared" si="12035"/>
        <v>0</v>
      </c>
      <c r="S4298" s="33">
        <f t="shared" si="12036"/>
        <v>0</v>
      </c>
      <c r="T4298" s="33">
        <f t="shared" si="12037"/>
        <v>0</v>
      </c>
      <c r="U4298" s="33">
        <f t="shared" si="12038"/>
        <v>0</v>
      </c>
      <c r="V4298" s="33">
        <f t="shared" si="12039"/>
        <v>0</v>
      </c>
      <c r="W4298" s="33">
        <f t="shared" si="12040"/>
        <v>0</v>
      </c>
      <c r="X4298" s="33">
        <f t="shared" si="12041"/>
        <v>0</v>
      </c>
      <c r="Y4298" s="33">
        <f t="shared" si="12042"/>
        <v>0</v>
      </c>
      <c r="Z4298" s="33">
        <f t="shared" si="12043"/>
        <v>0</v>
      </c>
      <c r="AA4298" s="33">
        <f t="shared" si="12044"/>
        <v>0</v>
      </c>
      <c r="AB4298" s="33">
        <f t="shared" si="12045"/>
        <v>0</v>
      </c>
      <c r="AC4298" s="33">
        <f t="shared" si="12046"/>
        <v>0</v>
      </c>
      <c r="AD4298" s="26">
        <f t="shared" si="12047"/>
        <v>0</v>
      </c>
      <c r="AE4298" s="11" t="str">
        <f>IFERROR(IF(AE$3=VLOOKUP($E4298,Template!$AK$5:$AM$17,3,FALSE),$AD4298*$F4298,0),"0.00")</f>
        <v>0.00</v>
      </c>
      <c r="AF4298" s="11" t="str">
        <f>IFERROR(IF(AF$3=VLOOKUP($E4298,Template!$AK$5:$AM$17,3,FALSE),$AD4298*$F4298,0),"0.00")</f>
        <v>0.00</v>
      </c>
      <c r="AG4298" s="28">
        <f t="shared" si="12048"/>
        <v>0</v>
      </c>
      <c r="AH4298" s="13" t="s">
        <v>40</v>
      </c>
      <c r="AI4298" s="13" t="s">
        <v>41</v>
      </c>
      <c r="AK4298" s="14" t="s">
        <v>27</v>
      </c>
      <c r="AL4298" s="15">
        <v>0.15</v>
      </c>
      <c r="AM4298" s="16" t="s">
        <v>2</v>
      </c>
    </row>
    <row r="4299" spans="1:39" s="3" customFormat="1" ht="13.8" x14ac:dyDescent="0.25">
      <c r="A4299" s="7" t="str">
        <f t="shared" ref="A4299:C4299" si="12059">A4298</f>
        <v>(Enter Broadcasting Company Name)</v>
      </c>
      <c r="B4299" s="7" t="str">
        <f t="shared" si="12059"/>
        <v>(Enter Call Letters)</v>
      </c>
      <c r="C4299" s="8" t="str">
        <f t="shared" si="12059"/>
        <v>(Select AM/FM)</v>
      </c>
      <c r="D4299" s="30"/>
      <c r="E4299" s="8" t="str">
        <f t="shared" si="12050"/>
        <v>(Select Station Province)</v>
      </c>
      <c r="F4299" s="9" t="str">
        <f>IFERROR(VLOOKUP(E4299,Template!$AK$5:$AL$17,2,FALSE),"")</f>
        <v/>
      </c>
      <c r="G4299" s="42" t="s">
        <v>12</v>
      </c>
      <c r="H4299" s="42" t="s">
        <v>15</v>
      </c>
      <c r="I4299" s="32" t="s">
        <v>65</v>
      </c>
      <c r="J4299" s="32" t="s">
        <v>66</v>
      </c>
      <c r="K4299" s="33">
        <f t="shared" si="12032"/>
        <v>0</v>
      </c>
      <c r="L4299" s="33">
        <f t="shared" si="12033"/>
        <v>0</v>
      </c>
      <c r="M4299" s="34">
        <f t="shared" si="12031"/>
        <v>0</v>
      </c>
      <c r="N4299" s="34">
        <f t="shared" si="12051"/>
        <v>0</v>
      </c>
      <c r="O4299" s="34">
        <f t="shared" si="12034"/>
        <v>0</v>
      </c>
      <c r="P4299" s="12" t="str">
        <f t="shared" ref="P4299:Q4299" si="12060">P4298</f>
        <v>(Select Language)</v>
      </c>
      <c r="Q4299" s="12" t="str">
        <f t="shared" si="12060"/>
        <v>(Select Usage)</v>
      </c>
      <c r="R4299" s="33">
        <f t="shared" si="12035"/>
        <v>0</v>
      </c>
      <c r="S4299" s="33">
        <f t="shared" si="12036"/>
        <v>0</v>
      </c>
      <c r="T4299" s="33">
        <f t="shared" si="12037"/>
        <v>0</v>
      </c>
      <c r="U4299" s="33">
        <f t="shared" si="12038"/>
        <v>0</v>
      </c>
      <c r="V4299" s="33">
        <f t="shared" si="12039"/>
        <v>0</v>
      </c>
      <c r="W4299" s="33">
        <f t="shared" si="12040"/>
        <v>0</v>
      </c>
      <c r="X4299" s="33">
        <f t="shared" si="12041"/>
        <v>0</v>
      </c>
      <c r="Y4299" s="33">
        <f t="shared" si="12042"/>
        <v>0</v>
      </c>
      <c r="Z4299" s="33">
        <f t="shared" si="12043"/>
        <v>0</v>
      </c>
      <c r="AA4299" s="33">
        <f t="shared" si="12044"/>
        <v>0</v>
      </c>
      <c r="AB4299" s="33">
        <f t="shared" si="12045"/>
        <v>0</v>
      </c>
      <c r="AC4299" s="33">
        <f t="shared" si="12046"/>
        <v>0</v>
      </c>
      <c r="AD4299" s="26">
        <f>SUM(R4299:AC4299)</f>
        <v>0</v>
      </c>
      <c r="AE4299" s="11" t="str">
        <f>IFERROR(IF(AE$3=VLOOKUP($E4299,Template!$AK$5:$AM$17,3,FALSE),$AD4299*$F4299,0),"0.00")</f>
        <v>0.00</v>
      </c>
      <c r="AF4299" s="11" t="str">
        <f>IFERROR(IF(AF$3=VLOOKUP($E4299,Template!$AK$5:$AM$17,3,FALSE),$AD4299*$F4299,0),"0.00")</f>
        <v>0.00</v>
      </c>
      <c r="AG4299" s="28">
        <f t="shared" si="12048"/>
        <v>0</v>
      </c>
      <c r="AH4299" s="13" t="s">
        <v>40</v>
      </c>
      <c r="AI4299" s="13" t="s">
        <v>41</v>
      </c>
      <c r="AK4299" s="14" t="s">
        <v>28</v>
      </c>
      <c r="AL4299" s="15">
        <v>0.05</v>
      </c>
      <c r="AM4299" s="16" t="s">
        <v>3</v>
      </c>
    </row>
    <row r="4300" spans="1:39" s="3" customFormat="1" ht="13.8" x14ac:dyDescent="0.25">
      <c r="A4300" s="7" t="str">
        <f t="shared" ref="A4300:C4300" si="12061">A4299</f>
        <v>(Enter Broadcasting Company Name)</v>
      </c>
      <c r="B4300" s="7" t="str">
        <f t="shared" si="12061"/>
        <v>(Enter Call Letters)</v>
      </c>
      <c r="C4300" s="8" t="str">
        <f t="shared" si="12061"/>
        <v>(Select AM/FM)</v>
      </c>
      <c r="D4300" s="30"/>
      <c r="E4300" s="8" t="str">
        <f t="shared" si="12050"/>
        <v>(Select Station Province)</v>
      </c>
      <c r="F4300" s="9" t="str">
        <f>IFERROR(VLOOKUP(E4300,Template!$AK$5:$AL$17,2,FALSE),"")</f>
        <v/>
      </c>
      <c r="G4300" s="42" t="s">
        <v>13</v>
      </c>
      <c r="H4300" s="42" t="s">
        <v>16</v>
      </c>
      <c r="I4300" s="32" t="s">
        <v>65</v>
      </c>
      <c r="J4300" s="32" t="s">
        <v>66</v>
      </c>
      <c r="K4300" s="33">
        <f t="shared" si="12032"/>
        <v>0</v>
      </c>
      <c r="L4300" s="33">
        <f t="shared" si="12033"/>
        <v>0</v>
      </c>
      <c r="M4300" s="34">
        <f t="shared" si="12031"/>
        <v>0</v>
      </c>
      <c r="N4300" s="34">
        <f t="shared" si="12051"/>
        <v>0</v>
      </c>
      <c r="O4300" s="34">
        <f t="shared" si="12034"/>
        <v>0</v>
      </c>
      <c r="P4300" s="12" t="str">
        <f t="shared" ref="P4300:Q4300" si="12062">P4299</f>
        <v>(Select Language)</v>
      </c>
      <c r="Q4300" s="12" t="str">
        <f t="shared" si="12062"/>
        <v>(Select Usage)</v>
      </c>
      <c r="R4300" s="33">
        <f t="shared" si="12035"/>
        <v>0</v>
      </c>
      <c r="S4300" s="33">
        <f t="shared" si="12036"/>
        <v>0</v>
      </c>
      <c r="T4300" s="33">
        <f t="shared" si="12037"/>
        <v>0</v>
      </c>
      <c r="U4300" s="33">
        <f t="shared" si="12038"/>
        <v>0</v>
      </c>
      <c r="V4300" s="33">
        <f t="shared" si="12039"/>
        <v>0</v>
      </c>
      <c r="W4300" s="33">
        <f t="shared" si="12040"/>
        <v>0</v>
      </c>
      <c r="X4300" s="33">
        <f t="shared" si="12041"/>
        <v>0</v>
      </c>
      <c r="Y4300" s="33">
        <f t="shared" si="12042"/>
        <v>0</v>
      </c>
      <c r="Z4300" s="33">
        <f t="shared" si="12043"/>
        <v>0</v>
      </c>
      <c r="AA4300" s="33">
        <f t="shared" si="12044"/>
        <v>0</v>
      </c>
      <c r="AB4300" s="33">
        <f t="shared" si="12045"/>
        <v>0</v>
      </c>
      <c r="AC4300" s="33">
        <f t="shared" si="12046"/>
        <v>0</v>
      </c>
      <c r="AD4300" s="26">
        <f t="shared" ref="AD4300:AD4302" si="12063">SUM(R4300:AC4300)</f>
        <v>0</v>
      </c>
      <c r="AE4300" s="11" t="str">
        <f>IFERROR(IF(AE$3=VLOOKUP($E4300,Template!$AK$5:$AM$17,3,FALSE),$AD4300*$F4300,0),"0.00")</f>
        <v>0.00</v>
      </c>
      <c r="AF4300" s="11" t="str">
        <f>IFERROR(IF(AF$3=VLOOKUP($E4300,Template!$AK$5:$AM$17,3,FALSE),$AD4300*$F4300,0),"0.00")</f>
        <v>0.00</v>
      </c>
      <c r="AG4300" s="28">
        <f t="shared" si="12048"/>
        <v>0</v>
      </c>
      <c r="AH4300" s="13" t="s">
        <v>40</v>
      </c>
      <c r="AI4300" s="13" t="s">
        <v>41</v>
      </c>
      <c r="AK4300" s="14" t="s">
        <v>70</v>
      </c>
      <c r="AL4300" s="15">
        <v>0.05</v>
      </c>
      <c r="AM4300" s="16" t="s">
        <v>3</v>
      </c>
    </row>
    <row r="4301" spans="1:39" s="3" customFormat="1" ht="13.8" x14ac:dyDescent="0.25">
      <c r="A4301" s="7" t="str">
        <f t="shared" ref="A4301:C4301" si="12064">A4300</f>
        <v>(Enter Broadcasting Company Name)</v>
      </c>
      <c r="B4301" s="7" t="str">
        <f t="shared" si="12064"/>
        <v>(Enter Call Letters)</v>
      </c>
      <c r="C4301" s="8" t="str">
        <f t="shared" si="12064"/>
        <v>(Select AM/FM)</v>
      </c>
      <c r="D4301" s="30"/>
      <c r="E4301" s="8" t="str">
        <f t="shared" si="12050"/>
        <v>(Select Station Province)</v>
      </c>
      <c r="F4301" s="9" t="str">
        <f>IFERROR(VLOOKUP(E4301,Template!$AK$5:$AL$17,2,FALSE),"")</f>
        <v/>
      </c>
      <c r="G4301" s="42" t="s">
        <v>15</v>
      </c>
      <c r="H4301" s="42" t="s">
        <v>17</v>
      </c>
      <c r="I4301" s="32" t="s">
        <v>65</v>
      </c>
      <c r="J4301" s="32" t="s">
        <v>66</v>
      </c>
      <c r="K4301" s="33">
        <f t="shared" si="12032"/>
        <v>0</v>
      </c>
      <c r="L4301" s="33">
        <f t="shared" si="12033"/>
        <v>0</v>
      </c>
      <c r="M4301" s="34">
        <f t="shared" si="12031"/>
        <v>0</v>
      </c>
      <c r="N4301" s="34">
        <f t="shared" si="12051"/>
        <v>0</v>
      </c>
      <c r="O4301" s="34">
        <f t="shared" si="12034"/>
        <v>0</v>
      </c>
      <c r="P4301" s="12" t="str">
        <f t="shared" ref="P4301:Q4301" si="12065">P4300</f>
        <v>(Select Language)</v>
      </c>
      <c r="Q4301" s="12" t="str">
        <f t="shared" si="12065"/>
        <v>(Select Usage)</v>
      </c>
      <c r="R4301" s="33">
        <f t="shared" si="12035"/>
        <v>0</v>
      </c>
      <c r="S4301" s="33">
        <f t="shared" si="12036"/>
        <v>0</v>
      </c>
      <c r="T4301" s="33">
        <f t="shared" si="12037"/>
        <v>0</v>
      </c>
      <c r="U4301" s="33">
        <f t="shared" si="12038"/>
        <v>0</v>
      </c>
      <c r="V4301" s="33">
        <f t="shared" si="12039"/>
        <v>0</v>
      </c>
      <c r="W4301" s="33">
        <f t="shared" si="12040"/>
        <v>0</v>
      </c>
      <c r="X4301" s="33">
        <f t="shared" si="12041"/>
        <v>0</v>
      </c>
      <c r="Y4301" s="33">
        <f t="shared" si="12042"/>
        <v>0</v>
      </c>
      <c r="Z4301" s="33">
        <f t="shared" si="12043"/>
        <v>0</v>
      </c>
      <c r="AA4301" s="33">
        <f t="shared" si="12044"/>
        <v>0</v>
      </c>
      <c r="AB4301" s="33">
        <f t="shared" si="12045"/>
        <v>0</v>
      </c>
      <c r="AC4301" s="33">
        <f t="shared" si="12046"/>
        <v>0</v>
      </c>
      <c r="AD4301" s="26">
        <f t="shared" si="12063"/>
        <v>0</v>
      </c>
      <c r="AE4301" s="11" t="str">
        <f>IFERROR(IF(AE$3=VLOOKUP($E4301,Template!$AK$5:$AM$17,3,FALSE),$AD4301*$F4301,0),"0.00")</f>
        <v>0.00</v>
      </c>
      <c r="AF4301" s="11" t="str">
        <f>IFERROR(IF(AF$3=VLOOKUP($E4301,Template!$AK$5:$AM$17,3,FALSE),$AD4301*$F4301,0),"0.00")</f>
        <v>0.00</v>
      </c>
      <c r="AG4301" s="28">
        <f t="shared" si="12048"/>
        <v>0</v>
      </c>
      <c r="AH4301" s="13" t="s">
        <v>40</v>
      </c>
      <c r="AI4301" s="13" t="s">
        <v>41</v>
      </c>
      <c r="AK4301" s="14" t="s">
        <v>20</v>
      </c>
      <c r="AL4301" s="15">
        <v>0.13</v>
      </c>
      <c r="AM4301" s="16" t="s">
        <v>2</v>
      </c>
    </row>
    <row r="4302" spans="1:39" s="3" customFormat="1" ht="13.8" x14ac:dyDescent="0.25">
      <c r="A4302" s="7" t="str">
        <f t="shared" ref="A4302:C4302" si="12066">A4301</f>
        <v>(Enter Broadcasting Company Name)</v>
      </c>
      <c r="B4302" s="7" t="str">
        <f t="shared" si="12066"/>
        <v>(Enter Call Letters)</v>
      </c>
      <c r="C4302" s="8" t="str">
        <f t="shared" si="12066"/>
        <v>(Select AM/FM)</v>
      </c>
      <c r="D4302" s="30"/>
      <c r="E4302" s="8" t="str">
        <f t="shared" si="12050"/>
        <v>(Select Station Province)</v>
      </c>
      <c r="F4302" s="9" t="str">
        <f>IFERROR(VLOOKUP(E4302,Template!$AK$5:$AL$17,2,FALSE),"")</f>
        <v/>
      </c>
      <c r="G4302" s="42" t="s">
        <v>16</v>
      </c>
      <c r="H4302" s="42" t="s">
        <v>18</v>
      </c>
      <c r="I4302" s="32" t="s">
        <v>65</v>
      </c>
      <c r="J4302" s="32" t="s">
        <v>66</v>
      </c>
      <c r="K4302" s="33">
        <f t="shared" si="12032"/>
        <v>0</v>
      </c>
      <c r="L4302" s="33">
        <f t="shared" si="12033"/>
        <v>0</v>
      </c>
      <c r="M4302" s="34">
        <f t="shared" si="12031"/>
        <v>0</v>
      </c>
      <c r="N4302" s="34">
        <f t="shared" si="12051"/>
        <v>0</v>
      </c>
      <c r="O4302" s="34">
        <f t="shared" si="12034"/>
        <v>0</v>
      </c>
      <c r="P4302" s="12" t="str">
        <f t="shared" ref="P4302:Q4302" si="12067">P4301</f>
        <v>(Select Language)</v>
      </c>
      <c r="Q4302" s="12" t="str">
        <f t="shared" si="12067"/>
        <v>(Select Usage)</v>
      </c>
      <c r="R4302" s="33">
        <f t="shared" si="12035"/>
        <v>0</v>
      </c>
      <c r="S4302" s="33">
        <f t="shared" si="12036"/>
        <v>0</v>
      </c>
      <c r="T4302" s="33">
        <f t="shared" si="12037"/>
        <v>0</v>
      </c>
      <c r="U4302" s="33">
        <f t="shared" si="12038"/>
        <v>0</v>
      </c>
      <c r="V4302" s="33">
        <f t="shared" si="12039"/>
        <v>0</v>
      </c>
      <c r="W4302" s="33">
        <f t="shared" si="12040"/>
        <v>0</v>
      </c>
      <c r="X4302" s="33">
        <f t="shared" si="12041"/>
        <v>0</v>
      </c>
      <c r="Y4302" s="33">
        <f t="shared" si="12042"/>
        <v>0</v>
      </c>
      <c r="Z4302" s="33">
        <f t="shared" si="12043"/>
        <v>0</v>
      </c>
      <c r="AA4302" s="33">
        <f t="shared" si="12044"/>
        <v>0</v>
      </c>
      <c r="AB4302" s="33">
        <f t="shared" si="12045"/>
        <v>0</v>
      </c>
      <c r="AC4302" s="33">
        <f t="shared" si="12046"/>
        <v>0</v>
      </c>
      <c r="AD4302" s="26">
        <f t="shared" si="12063"/>
        <v>0</v>
      </c>
      <c r="AE4302" s="11" t="str">
        <f>IFERROR(IF(AE$3=VLOOKUP($E4302,Template!$AK$5:$AM$17,3,FALSE),$AD4302*$F4302,0),"0.00")</f>
        <v>0.00</v>
      </c>
      <c r="AF4302" s="11" t="str">
        <f>IFERROR(IF(AF$3=VLOOKUP($E4302,Template!$AK$5:$AM$17,3,FALSE),$AD4302*$F4302,0),"0.00")</f>
        <v>0.00</v>
      </c>
      <c r="AG4302" s="28">
        <f t="shared" si="12048"/>
        <v>0</v>
      </c>
      <c r="AH4302" s="13" t="s">
        <v>40</v>
      </c>
      <c r="AI4302" s="13" t="s">
        <v>41</v>
      </c>
      <c r="AK4302" s="14" t="s">
        <v>69</v>
      </c>
      <c r="AL4302" s="15">
        <v>0.15</v>
      </c>
      <c r="AM4302" s="16" t="s">
        <v>2</v>
      </c>
    </row>
    <row r="4303" spans="1:39" s="3" customFormat="1" ht="13.8" x14ac:dyDescent="0.25">
      <c r="A4303" s="7" t="str">
        <f t="shared" ref="A4303:C4303" si="12068">A4302</f>
        <v>(Enter Broadcasting Company Name)</v>
      </c>
      <c r="B4303" s="7" t="str">
        <f t="shared" si="12068"/>
        <v>(Enter Call Letters)</v>
      </c>
      <c r="C4303" s="8" t="str">
        <f t="shared" si="12068"/>
        <v>(Select AM/FM)</v>
      </c>
      <c r="D4303" s="30"/>
      <c r="E4303" s="8" t="str">
        <f t="shared" si="12050"/>
        <v>(Select Station Province)</v>
      </c>
      <c r="F4303" s="9" t="str">
        <f>IFERROR(VLOOKUP(E4303,Template!$AK$5:$AL$17,2,FALSE),"")</f>
        <v/>
      </c>
      <c r="G4303" s="42" t="s">
        <v>17</v>
      </c>
      <c r="H4303" s="42" t="s">
        <v>7</v>
      </c>
      <c r="I4303" s="32" t="s">
        <v>65</v>
      </c>
      <c r="J4303" s="32" t="s">
        <v>66</v>
      </c>
      <c r="K4303" s="33">
        <f t="shared" si="12032"/>
        <v>0</v>
      </c>
      <c r="L4303" s="33">
        <f t="shared" si="12033"/>
        <v>0</v>
      </c>
      <c r="M4303" s="34">
        <f t="shared" si="12031"/>
        <v>0</v>
      </c>
      <c r="N4303" s="34">
        <f t="shared" si="12051"/>
        <v>0</v>
      </c>
      <c r="O4303" s="34">
        <f t="shared" si="12034"/>
        <v>0</v>
      </c>
      <c r="P4303" s="12" t="str">
        <f t="shared" ref="P4303:Q4303" si="12069">P4302</f>
        <v>(Select Language)</v>
      </c>
      <c r="Q4303" s="12" t="str">
        <f t="shared" si="12069"/>
        <v>(Select Usage)</v>
      </c>
      <c r="R4303" s="33">
        <f t="shared" si="12035"/>
        <v>0</v>
      </c>
      <c r="S4303" s="33">
        <f t="shared" si="12036"/>
        <v>0</v>
      </c>
      <c r="T4303" s="33">
        <f t="shared" si="12037"/>
        <v>0</v>
      </c>
      <c r="U4303" s="33">
        <f t="shared" si="12038"/>
        <v>0</v>
      </c>
      <c r="V4303" s="33">
        <f t="shared" si="12039"/>
        <v>0</v>
      </c>
      <c r="W4303" s="33">
        <f t="shared" si="12040"/>
        <v>0</v>
      </c>
      <c r="X4303" s="33">
        <f t="shared" si="12041"/>
        <v>0</v>
      </c>
      <c r="Y4303" s="33">
        <f t="shared" si="12042"/>
        <v>0</v>
      </c>
      <c r="Z4303" s="33">
        <f t="shared" si="12043"/>
        <v>0</v>
      </c>
      <c r="AA4303" s="33">
        <f t="shared" si="12044"/>
        <v>0</v>
      </c>
      <c r="AB4303" s="33">
        <f t="shared" si="12045"/>
        <v>0</v>
      </c>
      <c r="AC4303" s="33">
        <f t="shared" si="12046"/>
        <v>0</v>
      </c>
      <c r="AD4303" s="26">
        <f>SUM(R4303:AC4303)</f>
        <v>0</v>
      </c>
      <c r="AE4303" s="11" t="str">
        <f>IFERROR(IF(AE$3=VLOOKUP($E4303,Template!$AK$5:$AM$17,3,FALSE),$AD4303*$F4303,0),"0.00")</f>
        <v>0.00</v>
      </c>
      <c r="AF4303" s="11" t="str">
        <f>IFERROR(IF(AF$3=VLOOKUP($E4303,Template!$AK$5:$AM$17,3,FALSE),$AD4303*$F4303,0),"0.00")</f>
        <v>0.00</v>
      </c>
      <c r="AG4303" s="28">
        <f t="shared" si="12048"/>
        <v>0</v>
      </c>
      <c r="AH4303" s="13" t="s">
        <v>40</v>
      </c>
      <c r="AI4303" s="13" t="s">
        <v>41</v>
      </c>
      <c r="AK4303" s="14" t="s">
        <v>29</v>
      </c>
      <c r="AL4303" s="15">
        <v>0.05</v>
      </c>
      <c r="AM4303" s="16" t="s">
        <v>3</v>
      </c>
    </row>
    <row r="4304" spans="1:39" s="3" customFormat="1" ht="13.8" x14ac:dyDescent="0.25">
      <c r="A4304" s="7" t="str">
        <f t="shared" ref="A4304:C4304" si="12070">A4303</f>
        <v>(Enter Broadcasting Company Name)</v>
      </c>
      <c r="B4304" s="7" t="str">
        <f t="shared" si="12070"/>
        <v>(Enter Call Letters)</v>
      </c>
      <c r="C4304" s="8" t="str">
        <f t="shared" si="12070"/>
        <v>(Select AM/FM)</v>
      </c>
      <c r="D4304" s="30"/>
      <c r="E4304" s="8" t="str">
        <f t="shared" si="12050"/>
        <v>(Select Station Province)</v>
      </c>
      <c r="F4304" s="9" t="str">
        <f>IFERROR(VLOOKUP(E4304,Template!$AK$5:$AL$17,2,FALSE),"")</f>
        <v/>
      </c>
      <c r="G4304" s="42" t="s">
        <v>18</v>
      </c>
      <c r="H4304" s="43" t="s">
        <v>8</v>
      </c>
      <c r="I4304" s="32" t="s">
        <v>65</v>
      </c>
      <c r="J4304" s="32" t="s">
        <v>66</v>
      </c>
      <c r="K4304" s="33">
        <f t="shared" si="12032"/>
        <v>0</v>
      </c>
      <c r="L4304" s="33">
        <f t="shared" si="12033"/>
        <v>0</v>
      </c>
      <c r="M4304" s="34">
        <f t="shared" si="12031"/>
        <v>0</v>
      </c>
      <c r="N4304" s="34">
        <f t="shared" si="12051"/>
        <v>0</v>
      </c>
      <c r="O4304" s="34">
        <f t="shared" si="12034"/>
        <v>0</v>
      </c>
      <c r="P4304" s="12" t="str">
        <f t="shared" ref="P4304:Q4304" si="12071">P4303</f>
        <v>(Select Language)</v>
      </c>
      <c r="Q4304" s="12" t="str">
        <f t="shared" si="12071"/>
        <v>(Select Usage)</v>
      </c>
      <c r="R4304" s="33">
        <f t="shared" si="12035"/>
        <v>0</v>
      </c>
      <c r="S4304" s="33">
        <f t="shared" si="12036"/>
        <v>0</v>
      </c>
      <c r="T4304" s="33">
        <f t="shared" si="12037"/>
        <v>0</v>
      </c>
      <c r="U4304" s="33">
        <f t="shared" si="12038"/>
        <v>0</v>
      </c>
      <c r="V4304" s="33">
        <f t="shared" si="12039"/>
        <v>0</v>
      </c>
      <c r="W4304" s="33">
        <f t="shared" si="12040"/>
        <v>0</v>
      </c>
      <c r="X4304" s="33">
        <f t="shared" si="12041"/>
        <v>0</v>
      </c>
      <c r="Y4304" s="33">
        <f t="shared" si="12042"/>
        <v>0</v>
      </c>
      <c r="Z4304" s="33">
        <f t="shared" si="12043"/>
        <v>0</v>
      </c>
      <c r="AA4304" s="33">
        <f t="shared" si="12044"/>
        <v>0</v>
      </c>
      <c r="AB4304" s="33">
        <f t="shared" si="12045"/>
        <v>0</v>
      </c>
      <c r="AC4304" s="33">
        <f t="shared" si="12046"/>
        <v>0</v>
      </c>
      <c r="AD4304" s="26">
        <f t="shared" ref="AD4304" si="12072">SUM(R4304:AC4304)</f>
        <v>0</v>
      </c>
      <c r="AE4304" s="11" t="str">
        <f>IFERROR(IF(AE$3=VLOOKUP($E4304,Template!$AK$5:$AM$17,3,FALSE),$AD4304*$F4304,0),"0.00")</f>
        <v>0.00</v>
      </c>
      <c r="AF4304" s="11" t="str">
        <f>IFERROR(IF(AF$3=VLOOKUP($E4304,Template!$AK$5:$AM$17,3,FALSE),$AD4304*$F4304,0),"0.00")</f>
        <v>0.00</v>
      </c>
      <c r="AG4304" s="28">
        <f t="shared" si="12048"/>
        <v>0</v>
      </c>
      <c r="AH4304" s="13" t="s">
        <v>40</v>
      </c>
      <c r="AI4304" s="13" t="s">
        <v>41</v>
      </c>
      <c r="AK4304" s="14" t="s">
        <v>21</v>
      </c>
      <c r="AL4304" s="15">
        <v>0.05</v>
      </c>
      <c r="AM4304" s="16" t="s">
        <v>3</v>
      </c>
    </row>
    <row r="4305" spans="1:39" ht="13.8" x14ac:dyDescent="0.25">
      <c r="A4305" s="19" t="s">
        <v>4</v>
      </c>
      <c r="B4305" s="19"/>
      <c r="C4305" s="20"/>
      <c r="D4305" s="20"/>
      <c r="E4305" s="20"/>
      <c r="F4305" s="20"/>
      <c r="G4305" s="44"/>
      <c r="H4305" s="44"/>
      <c r="I4305" s="21">
        <f t="shared" ref="I4305:K4305" si="12073">SUM(I4293:I4304)</f>
        <v>0</v>
      </c>
      <c r="J4305" s="21">
        <f t="shared" si="12073"/>
        <v>0</v>
      </c>
      <c r="K4305" s="21">
        <f t="shared" si="12073"/>
        <v>0</v>
      </c>
      <c r="L4305" s="21">
        <f>L4304</f>
        <v>0</v>
      </c>
      <c r="M4305" s="21">
        <f>SUM(M4293:M4304)</f>
        <v>0</v>
      </c>
      <c r="N4305" s="21">
        <f t="shared" ref="N4305:O4305" si="12074">SUM(N4293:N4304)</f>
        <v>0</v>
      </c>
      <c r="O4305" s="21">
        <f t="shared" si="12074"/>
        <v>0</v>
      </c>
      <c r="P4305" s="21"/>
      <c r="Q4305" s="22"/>
      <c r="R4305" s="21">
        <f t="shared" ref="R4305:AI4305" si="12075">SUM(R4293:R4304)</f>
        <v>0</v>
      </c>
      <c r="S4305" s="21">
        <f t="shared" si="12075"/>
        <v>0</v>
      </c>
      <c r="T4305" s="21">
        <f t="shared" si="12075"/>
        <v>0</v>
      </c>
      <c r="U4305" s="21">
        <f t="shared" si="12075"/>
        <v>0</v>
      </c>
      <c r="V4305" s="21">
        <f t="shared" si="12075"/>
        <v>0</v>
      </c>
      <c r="W4305" s="21">
        <f t="shared" si="12075"/>
        <v>0</v>
      </c>
      <c r="X4305" s="21">
        <f t="shared" si="12075"/>
        <v>0</v>
      </c>
      <c r="Y4305" s="21">
        <f t="shared" si="12075"/>
        <v>0</v>
      </c>
      <c r="Z4305" s="21">
        <f t="shared" si="12075"/>
        <v>0</v>
      </c>
      <c r="AA4305" s="21">
        <f t="shared" si="12075"/>
        <v>0</v>
      </c>
      <c r="AB4305" s="21">
        <f t="shared" si="12075"/>
        <v>0</v>
      </c>
      <c r="AC4305" s="21">
        <f t="shared" si="12075"/>
        <v>0</v>
      </c>
      <c r="AD4305" s="27">
        <f t="shared" si="12075"/>
        <v>0</v>
      </c>
      <c r="AE4305" s="21">
        <f t="shared" si="12075"/>
        <v>0</v>
      </c>
      <c r="AF4305" s="21">
        <f t="shared" si="12075"/>
        <v>0</v>
      </c>
      <c r="AG4305" s="27">
        <f t="shared" si="12075"/>
        <v>0</v>
      </c>
      <c r="AH4305" s="21">
        <f t="shared" si="12075"/>
        <v>0</v>
      </c>
      <c r="AI4305" s="21">
        <f t="shared" si="12075"/>
        <v>0</v>
      </c>
      <c r="AK4305" s="14" t="s">
        <v>71</v>
      </c>
      <c r="AL4305" s="15">
        <v>0.05</v>
      </c>
      <c r="AM4305" s="16" t="s">
        <v>3</v>
      </c>
    </row>
    <row r="4306" spans="1:39" x14ac:dyDescent="0.25">
      <c r="A4306" s="2"/>
      <c r="G4306" s="2"/>
      <c r="H4306" s="2"/>
      <c r="O4306" s="2"/>
      <c r="P4306" s="2"/>
    </row>
    <row r="4307" spans="1:39" ht="42" customHeight="1" x14ac:dyDescent="0.25">
      <c r="A4307" s="223" t="s">
        <v>63</v>
      </c>
      <c r="B4307" s="223" t="s">
        <v>43</v>
      </c>
      <c r="C4307" s="224" t="s">
        <v>19</v>
      </c>
      <c r="D4307" s="226"/>
      <c r="E4307" s="223" t="s">
        <v>14</v>
      </c>
      <c r="F4307" s="223" t="s">
        <v>38</v>
      </c>
      <c r="G4307" s="223" t="s">
        <v>1</v>
      </c>
      <c r="H4307" s="223" t="s">
        <v>5</v>
      </c>
      <c r="I4307" s="225" t="s">
        <v>31</v>
      </c>
      <c r="J4307" s="225" t="s">
        <v>32</v>
      </c>
      <c r="K4307" s="225" t="s">
        <v>48</v>
      </c>
      <c r="L4307" s="225" t="s">
        <v>0</v>
      </c>
      <c r="M4307" s="4" t="s">
        <v>45</v>
      </c>
      <c r="N4307" s="4" t="s">
        <v>46</v>
      </c>
      <c r="O4307" s="4" t="s">
        <v>47</v>
      </c>
      <c r="P4307" s="225" t="s">
        <v>50</v>
      </c>
      <c r="Q4307" s="225" t="s">
        <v>33</v>
      </c>
      <c r="R4307" s="4" t="s">
        <v>51</v>
      </c>
      <c r="S4307" s="4" t="s">
        <v>52</v>
      </c>
      <c r="T4307" s="4" t="s">
        <v>53</v>
      </c>
      <c r="U4307" s="4" t="s">
        <v>54</v>
      </c>
      <c r="V4307" s="4" t="s">
        <v>55</v>
      </c>
      <c r="W4307" s="4" t="s">
        <v>56</v>
      </c>
      <c r="X4307" s="4" t="s">
        <v>57</v>
      </c>
      <c r="Y4307" s="4" t="s">
        <v>58</v>
      </c>
      <c r="Z4307" s="4" t="s">
        <v>59</v>
      </c>
      <c r="AA4307" s="4" t="s">
        <v>62</v>
      </c>
      <c r="AB4307" s="4" t="s">
        <v>60</v>
      </c>
      <c r="AC4307" s="4" t="s">
        <v>61</v>
      </c>
      <c r="AD4307" s="233" t="s">
        <v>34</v>
      </c>
      <c r="AE4307" s="231" t="s">
        <v>2</v>
      </c>
      <c r="AF4307" s="231" t="s">
        <v>3</v>
      </c>
      <c r="AG4307" s="233" t="s">
        <v>35</v>
      </c>
      <c r="AH4307" s="223" t="s">
        <v>36</v>
      </c>
      <c r="AI4307" s="223" t="s">
        <v>37</v>
      </c>
      <c r="AK4307" s="229" t="s">
        <v>30</v>
      </c>
      <c r="AL4307" s="229"/>
      <c r="AM4307" s="229"/>
    </row>
    <row r="4308" spans="1:39" s="6" customFormat="1" ht="35.25" customHeight="1" x14ac:dyDescent="0.3">
      <c r="A4308" s="224"/>
      <c r="B4308" s="224"/>
      <c r="C4308" s="224"/>
      <c r="D4308" s="227"/>
      <c r="E4308" s="223"/>
      <c r="F4308" s="223"/>
      <c r="G4308" s="223"/>
      <c r="H4308" s="223"/>
      <c r="I4308" s="230"/>
      <c r="J4308" s="230"/>
      <c r="K4308" s="230"/>
      <c r="L4308" s="230"/>
      <c r="M4308" s="5">
        <v>0</v>
      </c>
      <c r="N4308" s="5">
        <v>625000</v>
      </c>
      <c r="O4308" s="5">
        <v>1250000</v>
      </c>
      <c r="P4308" s="225"/>
      <c r="Q4308" s="225"/>
      <c r="R4308" s="29">
        <v>4.95E-4</v>
      </c>
      <c r="S4308" s="29">
        <v>9.5200000000000005E-4</v>
      </c>
      <c r="T4308" s="29">
        <v>1.5900000000000001E-3</v>
      </c>
      <c r="U4308" s="29">
        <v>1.1169999999999999E-3</v>
      </c>
      <c r="V4308" s="29">
        <v>2.189E-3</v>
      </c>
      <c r="W4308" s="29">
        <v>4.5430000000000002E-3</v>
      </c>
      <c r="X4308" s="29">
        <v>8.8199999999999997E-4</v>
      </c>
      <c r="Y4308" s="29">
        <v>1.6949999999999999E-3</v>
      </c>
      <c r="Z4308" s="29">
        <v>2.8319999999999999E-3</v>
      </c>
      <c r="AA4308" s="29">
        <v>1.9889999999999999E-3</v>
      </c>
      <c r="AB4308" s="29">
        <v>3.8999999999999998E-3</v>
      </c>
      <c r="AC4308" s="29">
        <v>8.0949999999999998E-3</v>
      </c>
      <c r="AD4308" s="233"/>
      <c r="AE4308" s="232"/>
      <c r="AF4308" s="232"/>
      <c r="AG4308" s="234"/>
      <c r="AH4308" s="223"/>
      <c r="AI4308" s="223"/>
      <c r="AK4308" s="229"/>
      <c r="AL4308" s="229"/>
      <c r="AM4308" s="229"/>
    </row>
    <row r="4309" spans="1:39" s="3" customFormat="1" ht="13.8" x14ac:dyDescent="0.25">
      <c r="A4309" s="7" t="s">
        <v>44</v>
      </c>
      <c r="B4309" s="7" t="s">
        <v>42</v>
      </c>
      <c r="C4309" s="8" t="s">
        <v>39</v>
      </c>
      <c r="D4309" s="30"/>
      <c r="E4309" s="8" t="s">
        <v>64</v>
      </c>
      <c r="F4309" s="9" t="str">
        <f>IFERROR(VLOOKUP(E4309,Template!$AK$5:$AL$17,2,FALSE),"")</f>
        <v/>
      </c>
      <c r="G4309" s="41" t="s">
        <v>7</v>
      </c>
      <c r="H4309" s="41" t="s">
        <v>6</v>
      </c>
      <c r="I4309" s="32" t="s">
        <v>65</v>
      </c>
      <c r="J4309" s="32" t="s">
        <v>66</v>
      </c>
      <c r="K4309" s="33">
        <f>IFERROR(I4309+J4309,0)</f>
        <v>0</v>
      </c>
      <c r="L4309" s="33">
        <f>IFERROR(K4309,"")</f>
        <v>0</v>
      </c>
      <c r="M4309" s="34">
        <f t="shared" ref="M4309:M4320" si="12076">IF(L4309&lt;=$N$4,K4309,IF(L4308&gt;$N$4,0,$N$4-L4308))</f>
        <v>0</v>
      </c>
      <c r="N4309" s="34">
        <f>IF(AND(L4309&gt;$N$4,L4309&lt;=$O$4),K4309-M4309,IF(AND(L4308&gt;$N$4,L4308&lt;=$O$4),$O$4-L4308,IF(L4308&gt;$O$4,0,IF(L4309&lt;$N$4,0,MIN(L4309-$N$4,$N$4)))))</f>
        <v>0</v>
      </c>
      <c r="O4309" s="34">
        <f>IF(L4309&gt;$O$4,K4309-M4309-N4309,0)</f>
        <v>0</v>
      </c>
      <c r="P4309" s="12" t="s">
        <v>94</v>
      </c>
      <c r="Q4309" s="12" t="s">
        <v>68</v>
      </c>
      <c r="R4309" s="33">
        <f>IF(AND($Q4309="LOW",$P4309="French"),M4309*R$4,0)</f>
        <v>0</v>
      </c>
      <c r="S4309" s="33">
        <f>IF(AND($Q4309="LOW",$P4309="French"),N4309*S$4,0)</f>
        <v>0</v>
      </c>
      <c r="T4309" s="33">
        <f>IF(AND($Q4309="LOW",$P4309="French"),O4309*T$4,0)</f>
        <v>0</v>
      </c>
      <c r="U4309" s="33">
        <f>IF(AND($Q4309="HIGH",$P4309="French"),M4309*U$4,0)</f>
        <v>0</v>
      </c>
      <c r="V4309" s="33">
        <f>IF(AND($Q4309="HIGH",$P4309="French"),N4309*V$4,0)</f>
        <v>0</v>
      </c>
      <c r="W4309" s="33">
        <f>IF(AND($Q4309="HIGH",$P4309="French"),O4309*W$4,0)</f>
        <v>0</v>
      </c>
      <c r="X4309" s="33">
        <f>IF(AND($Q4309="LOW",$P4309="English"),M4309*X$4,0)</f>
        <v>0</v>
      </c>
      <c r="Y4309" s="33">
        <f>IF(AND($Q4309="LOW",$P4309="English"),N4309*Y$4,0)</f>
        <v>0</v>
      </c>
      <c r="Z4309" s="33">
        <f>IF(AND($Q4309="LOW",$P4309="English"),O4309*Z$4,0)</f>
        <v>0</v>
      </c>
      <c r="AA4309" s="33">
        <f>IF(AND($Q4309="HIGH",$P4309="English"),M4309*AA$4,0)</f>
        <v>0</v>
      </c>
      <c r="AB4309" s="33">
        <f>IF(AND($Q4309="HIGH",$P4309="English"),N4309*AB$4,0)</f>
        <v>0</v>
      </c>
      <c r="AC4309" s="33">
        <f>IF(AND($Q4309="HIGH",$P4309="English"),O4309*AC$4,0)</f>
        <v>0</v>
      </c>
      <c r="AD4309" s="26">
        <f>SUM(R4309:AC4309)</f>
        <v>0</v>
      </c>
      <c r="AE4309" s="46" t="str">
        <f>IFERROR(IF(AE$3=VLOOKUP($E4309,Template!$AK$5:$AM$17,3,FALSE),$AD4309*$F4309,0),"0.00")</f>
        <v>0.00</v>
      </c>
      <c r="AF4309" s="46" t="str">
        <f>IFERROR(IF(AF$3=VLOOKUP($E4309,Template!$AK$5:$AM$17,3,FALSE),$AD4309*$F4309,0),"0.00")</f>
        <v>0.00</v>
      </c>
      <c r="AG4309" s="28">
        <f>SUM(AD4309:AF4309)</f>
        <v>0</v>
      </c>
      <c r="AH4309" s="13" t="s">
        <v>40</v>
      </c>
      <c r="AI4309" s="13" t="s">
        <v>41</v>
      </c>
      <c r="AK4309" s="14" t="s">
        <v>25</v>
      </c>
      <c r="AL4309" s="15">
        <v>0.05</v>
      </c>
      <c r="AM4309" s="16" t="s">
        <v>3</v>
      </c>
    </row>
    <row r="4310" spans="1:39" s="3" customFormat="1" ht="13.8" x14ac:dyDescent="0.25">
      <c r="A4310" s="7" t="str">
        <f>A4309</f>
        <v>(Enter Broadcasting Company Name)</v>
      </c>
      <c r="B4310" s="7" t="str">
        <f>B4309</f>
        <v>(Enter Call Letters)</v>
      </c>
      <c r="C4310" s="8" t="str">
        <f>C4309</f>
        <v>(Select AM/FM)</v>
      </c>
      <c r="D4310" s="30"/>
      <c r="E4310" s="8" t="str">
        <f>E4309</f>
        <v>(Select Station Province)</v>
      </c>
      <c r="F4310" s="9" t="str">
        <f>IFERROR(VLOOKUP(E4310,Template!$AK$5:$AL$17,2,FALSE),"")</f>
        <v/>
      </c>
      <c r="G4310" s="42" t="s">
        <v>8</v>
      </c>
      <c r="H4310" s="42" t="s">
        <v>9</v>
      </c>
      <c r="I4310" s="32" t="s">
        <v>65</v>
      </c>
      <c r="J4310" s="32" t="s">
        <v>66</v>
      </c>
      <c r="K4310" s="33">
        <f t="shared" ref="K4310:K4320" si="12077">IFERROR(I4310+J4310,0)</f>
        <v>0</v>
      </c>
      <c r="L4310" s="33">
        <f t="shared" ref="L4310:L4320" si="12078">IFERROR(L4309+K4310,"")</f>
        <v>0</v>
      </c>
      <c r="M4310" s="34">
        <f t="shared" si="12076"/>
        <v>0</v>
      </c>
      <c r="N4310" s="34">
        <f>IF(AND(L4310&gt;$N$4,L4310&lt;=$O$4),K4310-M4310,IF(AND(L4309&gt;$N$4,L4309&lt;=$O$4),$O$4-L4309,IF(L4309&gt;$O$4,0,IF(L4310&lt;$N$4,0,MIN(L4310-$N$4,$N$4)))))</f>
        <v>0</v>
      </c>
      <c r="O4310" s="34">
        <f t="shared" ref="O4310:O4320" si="12079">IF(L4310&gt;$O$4,K4310-M4310-N4310,0)</f>
        <v>0</v>
      </c>
      <c r="P4310" s="12" t="str">
        <f>P4309</f>
        <v>(Select Language)</v>
      </c>
      <c r="Q4310" s="12" t="str">
        <f>Q4309</f>
        <v>(Select Usage)</v>
      </c>
      <c r="R4310" s="33">
        <f t="shared" ref="R4310:R4320" si="12080">IF(AND($Q4310="LOW",$P4310="French"),M4310*R$4,0)</f>
        <v>0</v>
      </c>
      <c r="S4310" s="33">
        <f t="shared" ref="S4310:S4320" si="12081">IF(AND($Q4310="LOW",$P4310="French"),N4310*S$4,0)</f>
        <v>0</v>
      </c>
      <c r="T4310" s="33">
        <f t="shared" ref="T4310:T4320" si="12082">IF(AND($Q4310="LOW",$P4310="French"),O4310*T$4,0)</f>
        <v>0</v>
      </c>
      <c r="U4310" s="33">
        <f t="shared" ref="U4310:U4320" si="12083">IF(AND($Q4310="HIGH",$P4310="French"),M4310*U$4,0)</f>
        <v>0</v>
      </c>
      <c r="V4310" s="33">
        <f t="shared" ref="V4310:V4320" si="12084">IF(AND($Q4310="HIGH",$P4310="French"),N4310*V$4,0)</f>
        <v>0</v>
      </c>
      <c r="W4310" s="33">
        <f t="shared" ref="W4310:W4320" si="12085">IF(AND($Q4310="HIGH",$P4310="French"),O4310*W$4,0)</f>
        <v>0</v>
      </c>
      <c r="X4310" s="33">
        <f t="shared" ref="X4310:X4320" si="12086">IF(AND($Q4310="LOW",$P4310="English"),M4310*X$4,0)</f>
        <v>0</v>
      </c>
      <c r="Y4310" s="33">
        <f t="shared" ref="Y4310:Y4320" si="12087">IF(AND($Q4310="LOW",$P4310="English"),N4310*Y$4,0)</f>
        <v>0</v>
      </c>
      <c r="Z4310" s="33">
        <f t="shared" ref="Z4310:Z4320" si="12088">IF(AND($Q4310="LOW",$P4310="English"),O4310*Z$4,0)</f>
        <v>0</v>
      </c>
      <c r="AA4310" s="33">
        <f t="shared" ref="AA4310:AA4320" si="12089">IF(AND($Q4310="HIGH",$P4310="English"),M4310*AA$4,0)</f>
        <v>0</v>
      </c>
      <c r="AB4310" s="33">
        <f t="shared" ref="AB4310:AB4320" si="12090">IF(AND($Q4310="HIGH",$P4310="English"),N4310*AB$4,0)</f>
        <v>0</v>
      </c>
      <c r="AC4310" s="33">
        <f t="shared" ref="AC4310:AC4320" si="12091">IF(AND($Q4310="HIGH",$P4310="English"),O4310*AC$4,0)</f>
        <v>0</v>
      </c>
      <c r="AD4310" s="26">
        <f t="shared" ref="AD4310:AD4314" si="12092">SUM(R4310:AC4310)</f>
        <v>0</v>
      </c>
      <c r="AE4310" s="46" t="str">
        <f>IFERROR(IF(AE$3=VLOOKUP($E4310,Template!$AK$5:$AM$17,3,FALSE),$AD4310*$F4310,0),"0.00")</f>
        <v>0.00</v>
      </c>
      <c r="AF4310" s="46" t="str">
        <f>IFERROR(IF(AF$3=VLOOKUP($E4310,Template!$AK$5:$AM$17,3,FALSE),$AD4310*$F4310,0),"0.00")</f>
        <v>0.00</v>
      </c>
      <c r="AG4310" s="28">
        <f t="shared" ref="AG4310:AG4320" si="12093">SUM(AD4310:AF4310)</f>
        <v>0</v>
      </c>
      <c r="AH4310" s="13" t="s">
        <v>40</v>
      </c>
      <c r="AI4310" s="13" t="s">
        <v>41</v>
      </c>
      <c r="AK4310" s="14" t="s">
        <v>23</v>
      </c>
      <c r="AL4310" s="15">
        <v>0.05</v>
      </c>
      <c r="AM4310" s="16" t="s">
        <v>3</v>
      </c>
    </row>
    <row r="4311" spans="1:39" s="3" customFormat="1" ht="13.8" x14ac:dyDescent="0.25">
      <c r="A4311" s="7" t="str">
        <f t="shared" ref="A4311:C4311" si="12094">A4310</f>
        <v>(Enter Broadcasting Company Name)</v>
      </c>
      <c r="B4311" s="7" t="str">
        <f t="shared" si="12094"/>
        <v>(Enter Call Letters)</v>
      </c>
      <c r="C4311" s="8" t="str">
        <f t="shared" si="12094"/>
        <v>(Select AM/FM)</v>
      </c>
      <c r="D4311" s="30"/>
      <c r="E4311" s="8" t="str">
        <f t="shared" ref="E4311:E4320" si="12095">E4310</f>
        <v>(Select Station Province)</v>
      </c>
      <c r="F4311" s="9" t="str">
        <f>IFERROR(VLOOKUP(E4311,Template!$AK$5:$AL$17,2,FALSE),"")</f>
        <v/>
      </c>
      <c r="G4311" s="42" t="s">
        <v>6</v>
      </c>
      <c r="H4311" s="42" t="s">
        <v>10</v>
      </c>
      <c r="I4311" s="32" t="s">
        <v>65</v>
      </c>
      <c r="J4311" s="32" t="s">
        <v>66</v>
      </c>
      <c r="K4311" s="33">
        <f t="shared" si="12077"/>
        <v>0</v>
      </c>
      <c r="L4311" s="33">
        <f t="shared" si="12078"/>
        <v>0</v>
      </c>
      <c r="M4311" s="34">
        <f t="shared" si="12076"/>
        <v>0</v>
      </c>
      <c r="N4311" s="34">
        <f t="shared" ref="N4311:N4320" si="12096">IF(AND(L4311&gt;$N$4,L4311&lt;=$O$4),K4311-M4311,IF(AND(L4310&gt;$N$4,L4310&lt;=$O$4),$O$4-L4310,IF(L4310&gt;$O$4,0,IF(L4311&lt;$N$4,0,MIN(L4311-$N$4,$N$4)))))</f>
        <v>0</v>
      </c>
      <c r="O4311" s="34">
        <f t="shared" si="12079"/>
        <v>0</v>
      </c>
      <c r="P4311" s="12" t="str">
        <f t="shared" ref="P4311:Q4311" si="12097">P4310</f>
        <v>(Select Language)</v>
      </c>
      <c r="Q4311" s="12" t="str">
        <f t="shared" si="12097"/>
        <v>(Select Usage)</v>
      </c>
      <c r="R4311" s="33">
        <f t="shared" si="12080"/>
        <v>0</v>
      </c>
      <c r="S4311" s="33">
        <f t="shared" si="12081"/>
        <v>0</v>
      </c>
      <c r="T4311" s="33">
        <f t="shared" si="12082"/>
        <v>0</v>
      </c>
      <c r="U4311" s="33">
        <f t="shared" si="12083"/>
        <v>0</v>
      </c>
      <c r="V4311" s="33">
        <f t="shared" si="12084"/>
        <v>0</v>
      </c>
      <c r="W4311" s="33">
        <f t="shared" si="12085"/>
        <v>0</v>
      </c>
      <c r="X4311" s="33">
        <f t="shared" si="12086"/>
        <v>0</v>
      </c>
      <c r="Y4311" s="33">
        <f t="shared" si="12087"/>
        <v>0</v>
      </c>
      <c r="Z4311" s="33">
        <f t="shared" si="12088"/>
        <v>0</v>
      </c>
      <c r="AA4311" s="33">
        <f t="shared" si="12089"/>
        <v>0</v>
      </c>
      <c r="AB4311" s="33">
        <f t="shared" si="12090"/>
        <v>0</v>
      </c>
      <c r="AC4311" s="33">
        <f t="shared" si="12091"/>
        <v>0</v>
      </c>
      <c r="AD4311" s="26">
        <f t="shared" si="12092"/>
        <v>0</v>
      </c>
      <c r="AE4311" s="46" t="str">
        <f>IFERROR(IF(AE$3=VLOOKUP($E4311,Template!$AK$5:$AM$17,3,FALSE),$AD4311*$F4311,0),"0.00")</f>
        <v>0.00</v>
      </c>
      <c r="AF4311" s="46" t="str">
        <f>IFERROR(IF(AF$3=VLOOKUP($E4311,Template!$AK$5:$AM$17,3,FALSE),$AD4311*$F4311,0),"0.00")</f>
        <v>0.00</v>
      </c>
      <c r="AG4311" s="28">
        <f t="shared" si="12093"/>
        <v>0</v>
      </c>
      <c r="AH4311" s="13" t="s">
        <v>40</v>
      </c>
      <c r="AI4311" s="13" t="s">
        <v>41</v>
      </c>
      <c r="AK4311" s="14" t="s">
        <v>24</v>
      </c>
      <c r="AL4311" s="15">
        <v>0.05</v>
      </c>
      <c r="AM4311" s="16" t="s">
        <v>3</v>
      </c>
    </row>
    <row r="4312" spans="1:39" s="3" customFormat="1" ht="13.8" x14ac:dyDescent="0.25">
      <c r="A4312" s="7" t="str">
        <f t="shared" ref="A4312:C4312" si="12098">A4311</f>
        <v>(Enter Broadcasting Company Name)</v>
      </c>
      <c r="B4312" s="7" t="str">
        <f t="shared" si="12098"/>
        <v>(Enter Call Letters)</v>
      </c>
      <c r="C4312" s="8" t="str">
        <f t="shared" si="12098"/>
        <v>(Select AM/FM)</v>
      </c>
      <c r="D4312" s="30"/>
      <c r="E4312" s="8" t="str">
        <f t="shared" si="12095"/>
        <v>(Select Station Province)</v>
      </c>
      <c r="F4312" s="9" t="str">
        <f>IFERROR(VLOOKUP(E4312,Template!$AK$5:$AL$17,2,FALSE),"")</f>
        <v/>
      </c>
      <c r="G4312" s="42" t="s">
        <v>9</v>
      </c>
      <c r="H4312" s="42" t="s">
        <v>11</v>
      </c>
      <c r="I4312" s="32" t="s">
        <v>65</v>
      </c>
      <c r="J4312" s="32" t="s">
        <v>66</v>
      </c>
      <c r="K4312" s="33">
        <f t="shared" si="12077"/>
        <v>0</v>
      </c>
      <c r="L4312" s="33">
        <f t="shared" si="12078"/>
        <v>0</v>
      </c>
      <c r="M4312" s="34">
        <f t="shared" si="12076"/>
        <v>0</v>
      </c>
      <c r="N4312" s="34">
        <f t="shared" si="12096"/>
        <v>0</v>
      </c>
      <c r="O4312" s="34">
        <f t="shared" si="12079"/>
        <v>0</v>
      </c>
      <c r="P4312" s="12" t="str">
        <f t="shared" ref="P4312:Q4312" si="12099">P4311</f>
        <v>(Select Language)</v>
      </c>
      <c r="Q4312" s="12" t="str">
        <f t="shared" si="12099"/>
        <v>(Select Usage)</v>
      </c>
      <c r="R4312" s="33">
        <f t="shared" si="12080"/>
        <v>0</v>
      </c>
      <c r="S4312" s="33">
        <f t="shared" si="12081"/>
        <v>0</v>
      </c>
      <c r="T4312" s="33">
        <f t="shared" si="12082"/>
        <v>0</v>
      </c>
      <c r="U4312" s="33">
        <f t="shared" si="12083"/>
        <v>0</v>
      </c>
      <c r="V4312" s="33">
        <f t="shared" si="12084"/>
        <v>0</v>
      </c>
      <c r="W4312" s="33">
        <f t="shared" si="12085"/>
        <v>0</v>
      </c>
      <c r="X4312" s="33">
        <f t="shared" si="12086"/>
        <v>0</v>
      </c>
      <c r="Y4312" s="33">
        <f t="shared" si="12087"/>
        <v>0</v>
      </c>
      <c r="Z4312" s="33">
        <f t="shared" si="12088"/>
        <v>0</v>
      </c>
      <c r="AA4312" s="33">
        <f t="shared" si="12089"/>
        <v>0</v>
      </c>
      <c r="AB4312" s="33">
        <f t="shared" si="12090"/>
        <v>0</v>
      </c>
      <c r="AC4312" s="33">
        <f t="shared" si="12091"/>
        <v>0</v>
      </c>
      <c r="AD4312" s="26">
        <f t="shared" si="12092"/>
        <v>0</v>
      </c>
      <c r="AE4312" s="46" t="str">
        <f>IFERROR(IF(AE$3=VLOOKUP($E4312,Template!$AK$5:$AM$17,3,FALSE),$AD4312*$F4312,0),"0.00")</f>
        <v>0.00</v>
      </c>
      <c r="AF4312" s="46" t="str">
        <f>IFERROR(IF(AF$3=VLOOKUP($E4312,Template!$AK$5:$AM$17,3,FALSE),$AD4312*$F4312,0),"0.00")</f>
        <v>0.00</v>
      </c>
      <c r="AG4312" s="28">
        <f t="shared" si="12093"/>
        <v>0</v>
      </c>
      <c r="AH4312" s="13" t="s">
        <v>40</v>
      </c>
      <c r="AI4312" s="13" t="s">
        <v>41</v>
      </c>
      <c r="AK4312" s="14" t="s">
        <v>22</v>
      </c>
      <c r="AL4312" s="15">
        <v>0.15</v>
      </c>
      <c r="AM4312" s="16" t="s">
        <v>2</v>
      </c>
    </row>
    <row r="4313" spans="1:39" s="3" customFormat="1" ht="13.8" x14ac:dyDescent="0.25">
      <c r="A4313" s="7" t="str">
        <f t="shared" ref="A4313:C4313" si="12100">A4312</f>
        <v>(Enter Broadcasting Company Name)</v>
      </c>
      <c r="B4313" s="7" t="str">
        <f t="shared" si="12100"/>
        <v>(Enter Call Letters)</v>
      </c>
      <c r="C4313" s="8" t="str">
        <f t="shared" si="12100"/>
        <v>(Select AM/FM)</v>
      </c>
      <c r="D4313" s="30"/>
      <c r="E4313" s="8" t="str">
        <f t="shared" si="12095"/>
        <v>(Select Station Province)</v>
      </c>
      <c r="F4313" s="9" t="str">
        <f>IFERROR(VLOOKUP(E4313,Template!$AK$5:$AL$17,2,FALSE),"")</f>
        <v/>
      </c>
      <c r="G4313" s="42" t="s">
        <v>10</v>
      </c>
      <c r="H4313" s="42" t="s">
        <v>12</v>
      </c>
      <c r="I4313" s="32" t="s">
        <v>65</v>
      </c>
      <c r="J4313" s="32" t="s">
        <v>66</v>
      </c>
      <c r="K4313" s="33">
        <f t="shared" si="12077"/>
        <v>0</v>
      </c>
      <c r="L4313" s="33">
        <f t="shared" si="12078"/>
        <v>0</v>
      </c>
      <c r="M4313" s="34">
        <f t="shared" si="12076"/>
        <v>0</v>
      </c>
      <c r="N4313" s="34">
        <f t="shared" si="12096"/>
        <v>0</v>
      </c>
      <c r="O4313" s="34">
        <f t="shared" si="12079"/>
        <v>0</v>
      </c>
      <c r="P4313" s="12" t="str">
        <f t="shared" ref="P4313:Q4313" si="12101">P4312</f>
        <v>(Select Language)</v>
      </c>
      <c r="Q4313" s="12" t="str">
        <f t="shared" si="12101"/>
        <v>(Select Usage)</v>
      </c>
      <c r="R4313" s="33">
        <f t="shared" si="12080"/>
        <v>0</v>
      </c>
      <c r="S4313" s="33">
        <f t="shared" si="12081"/>
        <v>0</v>
      </c>
      <c r="T4313" s="33">
        <f t="shared" si="12082"/>
        <v>0</v>
      </c>
      <c r="U4313" s="33">
        <f t="shared" si="12083"/>
        <v>0</v>
      </c>
      <c r="V4313" s="33">
        <f t="shared" si="12084"/>
        <v>0</v>
      </c>
      <c r="W4313" s="33">
        <f t="shared" si="12085"/>
        <v>0</v>
      </c>
      <c r="X4313" s="33">
        <f t="shared" si="12086"/>
        <v>0</v>
      </c>
      <c r="Y4313" s="33">
        <f t="shared" si="12087"/>
        <v>0</v>
      </c>
      <c r="Z4313" s="33">
        <f t="shared" si="12088"/>
        <v>0</v>
      </c>
      <c r="AA4313" s="33">
        <f t="shared" si="12089"/>
        <v>0</v>
      </c>
      <c r="AB4313" s="33">
        <f t="shared" si="12090"/>
        <v>0</v>
      </c>
      <c r="AC4313" s="33">
        <f t="shared" si="12091"/>
        <v>0</v>
      </c>
      <c r="AD4313" s="26">
        <f t="shared" si="12092"/>
        <v>0</v>
      </c>
      <c r="AE4313" s="46" t="str">
        <f>IFERROR(IF(AE$3=VLOOKUP($E4313,Template!$AK$5:$AM$17,3,FALSE),$AD4313*$F4313,0),"0.00")</f>
        <v>0.00</v>
      </c>
      <c r="AF4313" s="46" t="str">
        <f>IFERROR(IF(AF$3=VLOOKUP($E4313,Template!$AK$5:$AM$17,3,FALSE),$AD4313*$F4313,0),"0.00")</f>
        <v>0.00</v>
      </c>
      <c r="AG4313" s="28">
        <f t="shared" si="12093"/>
        <v>0</v>
      </c>
      <c r="AH4313" s="13" t="s">
        <v>40</v>
      </c>
      <c r="AI4313" s="13" t="s">
        <v>41</v>
      </c>
      <c r="AK4313" s="14" t="s">
        <v>26</v>
      </c>
      <c r="AL4313" s="15">
        <v>0.15</v>
      </c>
      <c r="AM4313" s="16" t="s">
        <v>2</v>
      </c>
    </row>
    <row r="4314" spans="1:39" s="3" customFormat="1" ht="13.8" x14ac:dyDescent="0.25">
      <c r="A4314" s="7" t="str">
        <f t="shared" ref="A4314:C4314" si="12102">A4313</f>
        <v>(Enter Broadcasting Company Name)</v>
      </c>
      <c r="B4314" s="7" t="str">
        <f t="shared" si="12102"/>
        <v>(Enter Call Letters)</v>
      </c>
      <c r="C4314" s="8" t="str">
        <f t="shared" si="12102"/>
        <v>(Select AM/FM)</v>
      </c>
      <c r="D4314" s="30"/>
      <c r="E4314" s="8" t="str">
        <f t="shared" si="12095"/>
        <v>(Select Station Province)</v>
      </c>
      <c r="F4314" s="9" t="str">
        <f>IFERROR(VLOOKUP(E4314,Template!$AK$5:$AL$17,2,FALSE),"")</f>
        <v/>
      </c>
      <c r="G4314" s="42" t="s">
        <v>11</v>
      </c>
      <c r="H4314" s="42" t="s">
        <v>13</v>
      </c>
      <c r="I4314" s="32" t="s">
        <v>65</v>
      </c>
      <c r="J4314" s="32" t="s">
        <v>66</v>
      </c>
      <c r="K4314" s="33">
        <f t="shared" si="12077"/>
        <v>0</v>
      </c>
      <c r="L4314" s="33">
        <f t="shared" si="12078"/>
        <v>0</v>
      </c>
      <c r="M4314" s="34">
        <f t="shared" si="12076"/>
        <v>0</v>
      </c>
      <c r="N4314" s="34">
        <f t="shared" si="12096"/>
        <v>0</v>
      </c>
      <c r="O4314" s="34">
        <f t="shared" si="12079"/>
        <v>0</v>
      </c>
      <c r="P4314" s="12" t="str">
        <f t="shared" ref="P4314:Q4314" si="12103">P4313</f>
        <v>(Select Language)</v>
      </c>
      <c r="Q4314" s="12" t="str">
        <f t="shared" si="12103"/>
        <v>(Select Usage)</v>
      </c>
      <c r="R4314" s="33">
        <f t="shared" si="12080"/>
        <v>0</v>
      </c>
      <c r="S4314" s="33">
        <f t="shared" si="12081"/>
        <v>0</v>
      </c>
      <c r="T4314" s="33">
        <f t="shared" si="12082"/>
        <v>0</v>
      </c>
      <c r="U4314" s="33">
        <f t="shared" si="12083"/>
        <v>0</v>
      </c>
      <c r="V4314" s="33">
        <f t="shared" si="12084"/>
        <v>0</v>
      </c>
      <c r="W4314" s="33">
        <f t="shared" si="12085"/>
        <v>0</v>
      </c>
      <c r="X4314" s="33">
        <f t="shared" si="12086"/>
        <v>0</v>
      </c>
      <c r="Y4314" s="33">
        <f t="shared" si="12087"/>
        <v>0</v>
      </c>
      <c r="Z4314" s="33">
        <f t="shared" si="12088"/>
        <v>0</v>
      </c>
      <c r="AA4314" s="33">
        <f t="shared" si="12089"/>
        <v>0</v>
      </c>
      <c r="AB4314" s="33">
        <f t="shared" si="12090"/>
        <v>0</v>
      </c>
      <c r="AC4314" s="33">
        <f t="shared" si="12091"/>
        <v>0</v>
      </c>
      <c r="AD4314" s="26">
        <f t="shared" si="12092"/>
        <v>0</v>
      </c>
      <c r="AE4314" s="46" t="str">
        <f>IFERROR(IF(AE$3=VLOOKUP($E4314,Template!$AK$5:$AM$17,3,FALSE),$AD4314*$F4314,0),"0.00")</f>
        <v>0.00</v>
      </c>
      <c r="AF4314" s="46" t="str">
        <f>IFERROR(IF(AF$3=VLOOKUP($E4314,Template!$AK$5:$AM$17,3,FALSE),$AD4314*$F4314,0),"0.00")</f>
        <v>0.00</v>
      </c>
      <c r="AG4314" s="28">
        <f t="shared" si="12093"/>
        <v>0</v>
      </c>
      <c r="AH4314" s="13" t="s">
        <v>40</v>
      </c>
      <c r="AI4314" s="13" t="s">
        <v>41</v>
      </c>
      <c r="AK4314" s="14" t="s">
        <v>27</v>
      </c>
      <c r="AL4314" s="15">
        <v>0.15</v>
      </c>
      <c r="AM4314" s="16" t="s">
        <v>2</v>
      </c>
    </row>
    <row r="4315" spans="1:39" s="3" customFormat="1" ht="13.8" x14ac:dyDescent="0.25">
      <c r="A4315" s="7" t="str">
        <f t="shared" ref="A4315:C4315" si="12104">A4314</f>
        <v>(Enter Broadcasting Company Name)</v>
      </c>
      <c r="B4315" s="7" t="str">
        <f t="shared" si="12104"/>
        <v>(Enter Call Letters)</v>
      </c>
      <c r="C4315" s="8" t="str">
        <f t="shared" si="12104"/>
        <v>(Select AM/FM)</v>
      </c>
      <c r="D4315" s="30"/>
      <c r="E4315" s="8" t="str">
        <f t="shared" si="12095"/>
        <v>(Select Station Province)</v>
      </c>
      <c r="F4315" s="9" t="str">
        <f>IFERROR(VLOOKUP(E4315,Template!$AK$5:$AL$17,2,FALSE),"")</f>
        <v/>
      </c>
      <c r="G4315" s="42" t="s">
        <v>12</v>
      </c>
      <c r="H4315" s="42" t="s">
        <v>15</v>
      </c>
      <c r="I4315" s="32" t="s">
        <v>65</v>
      </c>
      <c r="J4315" s="32" t="s">
        <v>66</v>
      </c>
      <c r="K4315" s="33">
        <f t="shared" si="12077"/>
        <v>0</v>
      </c>
      <c r="L4315" s="33">
        <f t="shared" si="12078"/>
        <v>0</v>
      </c>
      <c r="M4315" s="34">
        <f t="shared" si="12076"/>
        <v>0</v>
      </c>
      <c r="N4315" s="34">
        <f t="shared" si="12096"/>
        <v>0</v>
      </c>
      <c r="O4315" s="34">
        <f t="shared" si="12079"/>
        <v>0</v>
      </c>
      <c r="P4315" s="12" t="str">
        <f t="shared" ref="P4315:Q4315" si="12105">P4314</f>
        <v>(Select Language)</v>
      </c>
      <c r="Q4315" s="12" t="str">
        <f t="shared" si="12105"/>
        <v>(Select Usage)</v>
      </c>
      <c r="R4315" s="33">
        <f t="shared" si="12080"/>
        <v>0</v>
      </c>
      <c r="S4315" s="33">
        <f t="shared" si="12081"/>
        <v>0</v>
      </c>
      <c r="T4315" s="33">
        <f t="shared" si="12082"/>
        <v>0</v>
      </c>
      <c r="U4315" s="33">
        <f t="shared" si="12083"/>
        <v>0</v>
      </c>
      <c r="V4315" s="33">
        <f t="shared" si="12084"/>
        <v>0</v>
      </c>
      <c r="W4315" s="33">
        <f t="shared" si="12085"/>
        <v>0</v>
      </c>
      <c r="X4315" s="33">
        <f t="shared" si="12086"/>
        <v>0</v>
      </c>
      <c r="Y4315" s="33">
        <f t="shared" si="12087"/>
        <v>0</v>
      </c>
      <c r="Z4315" s="33">
        <f t="shared" si="12088"/>
        <v>0</v>
      </c>
      <c r="AA4315" s="33">
        <f t="shared" si="12089"/>
        <v>0</v>
      </c>
      <c r="AB4315" s="33">
        <f t="shared" si="12090"/>
        <v>0</v>
      </c>
      <c r="AC4315" s="33">
        <f t="shared" si="12091"/>
        <v>0</v>
      </c>
      <c r="AD4315" s="26">
        <f>SUM(R4315:AC4315)</f>
        <v>0</v>
      </c>
      <c r="AE4315" s="46" t="str">
        <f>IFERROR(IF(AE$3=VLOOKUP($E4315,Template!$AK$5:$AM$17,3,FALSE),$AD4315*$F4315,0),"0.00")</f>
        <v>0.00</v>
      </c>
      <c r="AF4315" s="46" t="str">
        <f>IFERROR(IF(AF$3=VLOOKUP($E4315,Template!$AK$5:$AM$17,3,FALSE),$AD4315*$F4315,0),"0.00")</f>
        <v>0.00</v>
      </c>
      <c r="AG4315" s="28">
        <f t="shared" si="12093"/>
        <v>0</v>
      </c>
      <c r="AH4315" s="13" t="s">
        <v>40</v>
      </c>
      <c r="AI4315" s="13" t="s">
        <v>41</v>
      </c>
      <c r="AK4315" s="14" t="s">
        <v>28</v>
      </c>
      <c r="AL4315" s="15">
        <v>0.05</v>
      </c>
      <c r="AM4315" s="16" t="s">
        <v>3</v>
      </c>
    </row>
    <row r="4316" spans="1:39" s="3" customFormat="1" ht="13.8" x14ac:dyDescent="0.25">
      <c r="A4316" s="7" t="str">
        <f t="shared" ref="A4316:C4316" si="12106">A4315</f>
        <v>(Enter Broadcasting Company Name)</v>
      </c>
      <c r="B4316" s="7" t="str">
        <f t="shared" si="12106"/>
        <v>(Enter Call Letters)</v>
      </c>
      <c r="C4316" s="8" t="str">
        <f t="shared" si="12106"/>
        <v>(Select AM/FM)</v>
      </c>
      <c r="D4316" s="30"/>
      <c r="E4316" s="8" t="str">
        <f t="shared" si="12095"/>
        <v>(Select Station Province)</v>
      </c>
      <c r="F4316" s="9" t="str">
        <f>IFERROR(VLOOKUP(E4316,Template!$AK$5:$AL$17,2,FALSE),"")</f>
        <v/>
      </c>
      <c r="G4316" s="42" t="s">
        <v>13</v>
      </c>
      <c r="H4316" s="42" t="s">
        <v>16</v>
      </c>
      <c r="I4316" s="32" t="s">
        <v>65</v>
      </c>
      <c r="J4316" s="32" t="s">
        <v>66</v>
      </c>
      <c r="K4316" s="33">
        <f t="shared" si="12077"/>
        <v>0</v>
      </c>
      <c r="L4316" s="33">
        <f t="shared" si="12078"/>
        <v>0</v>
      </c>
      <c r="M4316" s="34">
        <f t="shared" si="12076"/>
        <v>0</v>
      </c>
      <c r="N4316" s="34">
        <f t="shared" si="12096"/>
        <v>0</v>
      </c>
      <c r="O4316" s="34">
        <f t="shared" si="12079"/>
        <v>0</v>
      </c>
      <c r="P4316" s="12" t="str">
        <f t="shared" ref="P4316:Q4316" si="12107">P4315</f>
        <v>(Select Language)</v>
      </c>
      <c r="Q4316" s="12" t="str">
        <f t="shared" si="12107"/>
        <v>(Select Usage)</v>
      </c>
      <c r="R4316" s="33">
        <f t="shared" si="12080"/>
        <v>0</v>
      </c>
      <c r="S4316" s="33">
        <f t="shared" si="12081"/>
        <v>0</v>
      </c>
      <c r="T4316" s="33">
        <f t="shared" si="12082"/>
        <v>0</v>
      </c>
      <c r="U4316" s="33">
        <f t="shared" si="12083"/>
        <v>0</v>
      </c>
      <c r="V4316" s="33">
        <f t="shared" si="12084"/>
        <v>0</v>
      </c>
      <c r="W4316" s="33">
        <f t="shared" si="12085"/>
        <v>0</v>
      </c>
      <c r="X4316" s="33">
        <f t="shared" si="12086"/>
        <v>0</v>
      </c>
      <c r="Y4316" s="33">
        <f t="shared" si="12087"/>
        <v>0</v>
      </c>
      <c r="Z4316" s="33">
        <f t="shared" si="12088"/>
        <v>0</v>
      </c>
      <c r="AA4316" s="33">
        <f t="shared" si="12089"/>
        <v>0</v>
      </c>
      <c r="AB4316" s="33">
        <f t="shared" si="12090"/>
        <v>0</v>
      </c>
      <c r="AC4316" s="33">
        <f t="shared" si="12091"/>
        <v>0</v>
      </c>
      <c r="AD4316" s="26">
        <f t="shared" ref="AD4316:AD4318" si="12108">SUM(R4316:AC4316)</f>
        <v>0</v>
      </c>
      <c r="AE4316" s="46" t="str">
        <f>IFERROR(IF(AE$3=VLOOKUP($E4316,Template!$AK$5:$AM$17,3,FALSE),$AD4316*$F4316,0),"0.00")</f>
        <v>0.00</v>
      </c>
      <c r="AF4316" s="46" t="str">
        <f>IFERROR(IF(AF$3=VLOOKUP($E4316,Template!$AK$5:$AM$17,3,FALSE),$AD4316*$F4316,0),"0.00")</f>
        <v>0.00</v>
      </c>
      <c r="AG4316" s="28">
        <f t="shared" si="12093"/>
        <v>0</v>
      </c>
      <c r="AH4316" s="13" t="s">
        <v>40</v>
      </c>
      <c r="AI4316" s="13" t="s">
        <v>41</v>
      </c>
      <c r="AK4316" s="14" t="s">
        <v>70</v>
      </c>
      <c r="AL4316" s="15">
        <v>0.05</v>
      </c>
      <c r="AM4316" s="16" t="s">
        <v>3</v>
      </c>
    </row>
    <row r="4317" spans="1:39" s="3" customFormat="1" ht="13.8" x14ac:dyDescent="0.25">
      <c r="A4317" s="7" t="str">
        <f t="shared" ref="A4317:C4317" si="12109">A4316</f>
        <v>(Enter Broadcasting Company Name)</v>
      </c>
      <c r="B4317" s="7" t="str">
        <f t="shared" si="12109"/>
        <v>(Enter Call Letters)</v>
      </c>
      <c r="C4317" s="8" t="str">
        <f t="shared" si="12109"/>
        <v>(Select AM/FM)</v>
      </c>
      <c r="D4317" s="30"/>
      <c r="E4317" s="8" t="str">
        <f t="shared" si="12095"/>
        <v>(Select Station Province)</v>
      </c>
      <c r="F4317" s="9" t="str">
        <f>IFERROR(VLOOKUP(E4317,Template!$AK$5:$AL$17,2,FALSE),"")</f>
        <v/>
      </c>
      <c r="G4317" s="42" t="s">
        <v>15</v>
      </c>
      <c r="H4317" s="42" t="s">
        <v>17</v>
      </c>
      <c r="I4317" s="32" t="s">
        <v>65</v>
      </c>
      <c r="J4317" s="32" t="s">
        <v>66</v>
      </c>
      <c r="K4317" s="33">
        <f t="shared" si="12077"/>
        <v>0</v>
      </c>
      <c r="L4317" s="33">
        <f t="shared" si="12078"/>
        <v>0</v>
      </c>
      <c r="M4317" s="34">
        <f t="shared" si="12076"/>
        <v>0</v>
      </c>
      <c r="N4317" s="34">
        <f t="shared" si="12096"/>
        <v>0</v>
      </c>
      <c r="O4317" s="34">
        <f t="shared" si="12079"/>
        <v>0</v>
      </c>
      <c r="P4317" s="12" t="str">
        <f t="shared" ref="P4317:Q4317" si="12110">P4316</f>
        <v>(Select Language)</v>
      </c>
      <c r="Q4317" s="12" t="str">
        <f t="shared" si="12110"/>
        <v>(Select Usage)</v>
      </c>
      <c r="R4317" s="33">
        <f t="shared" si="12080"/>
        <v>0</v>
      </c>
      <c r="S4317" s="33">
        <f t="shared" si="12081"/>
        <v>0</v>
      </c>
      <c r="T4317" s="33">
        <f t="shared" si="12082"/>
        <v>0</v>
      </c>
      <c r="U4317" s="33">
        <f t="shared" si="12083"/>
        <v>0</v>
      </c>
      <c r="V4317" s="33">
        <f t="shared" si="12084"/>
        <v>0</v>
      </c>
      <c r="W4317" s="33">
        <f t="shared" si="12085"/>
        <v>0</v>
      </c>
      <c r="X4317" s="33">
        <f t="shared" si="12086"/>
        <v>0</v>
      </c>
      <c r="Y4317" s="33">
        <f t="shared" si="12087"/>
        <v>0</v>
      </c>
      <c r="Z4317" s="33">
        <f t="shared" si="12088"/>
        <v>0</v>
      </c>
      <c r="AA4317" s="33">
        <f t="shared" si="12089"/>
        <v>0</v>
      </c>
      <c r="AB4317" s="33">
        <f t="shared" si="12090"/>
        <v>0</v>
      </c>
      <c r="AC4317" s="33">
        <f t="shared" si="12091"/>
        <v>0</v>
      </c>
      <c r="AD4317" s="26">
        <f t="shared" si="12108"/>
        <v>0</v>
      </c>
      <c r="AE4317" s="46" t="str">
        <f>IFERROR(IF(AE$3=VLOOKUP($E4317,Template!$AK$5:$AM$17,3,FALSE),$AD4317*$F4317,0),"0.00")</f>
        <v>0.00</v>
      </c>
      <c r="AF4317" s="46" t="str">
        <f>IFERROR(IF(AF$3=VLOOKUP($E4317,Template!$AK$5:$AM$17,3,FALSE),$AD4317*$F4317,0),"0.00")</f>
        <v>0.00</v>
      </c>
      <c r="AG4317" s="28">
        <f t="shared" si="12093"/>
        <v>0</v>
      </c>
      <c r="AH4317" s="13" t="s">
        <v>40</v>
      </c>
      <c r="AI4317" s="13" t="s">
        <v>41</v>
      </c>
      <c r="AK4317" s="14" t="s">
        <v>20</v>
      </c>
      <c r="AL4317" s="15">
        <v>0.13</v>
      </c>
      <c r="AM4317" s="16" t="s">
        <v>2</v>
      </c>
    </row>
    <row r="4318" spans="1:39" s="3" customFormat="1" ht="13.8" x14ac:dyDescent="0.25">
      <c r="A4318" s="7" t="str">
        <f t="shared" ref="A4318:C4318" si="12111">A4317</f>
        <v>(Enter Broadcasting Company Name)</v>
      </c>
      <c r="B4318" s="7" t="str">
        <f t="shared" si="12111"/>
        <v>(Enter Call Letters)</v>
      </c>
      <c r="C4318" s="8" t="str">
        <f t="shared" si="12111"/>
        <v>(Select AM/FM)</v>
      </c>
      <c r="D4318" s="30"/>
      <c r="E4318" s="8" t="str">
        <f t="shared" si="12095"/>
        <v>(Select Station Province)</v>
      </c>
      <c r="F4318" s="9" t="str">
        <f>IFERROR(VLOOKUP(E4318,Template!$AK$5:$AL$17,2,FALSE),"")</f>
        <v/>
      </c>
      <c r="G4318" s="42" t="s">
        <v>16</v>
      </c>
      <c r="H4318" s="42" t="s">
        <v>18</v>
      </c>
      <c r="I4318" s="32" t="s">
        <v>65</v>
      </c>
      <c r="J4318" s="32" t="s">
        <v>66</v>
      </c>
      <c r="K4318" s="33">
        <f t="shared" si="12077"/>
        <v>0</v>
      </c>
      <c r="L4318" s="33">
        <f t="shared" si="12078"/>
        <v>0</v>
      </c>
      <c r="M4318" s="34">
        <f t="shared" si="12076"/>
        <v>0</v>
      </c>
      <c r="N4318" s="34">
        <f t="shared" si="12096"/>
        <v>0</v>
      </c>
      <c r="O4318" s="34">
        <f t="shared" si="12079"/>
        <v>0</v>
      </c>
      <c r="P4318" s="12" t="str">
        <f t="shared" ref="P4318:Q4318" si="12112">P4317</f>
        <v>(Select Language)</v>
      </c>
      <c r="Q4318" s="12" t="str">
        <f t="shared" si="12112"/>
        <v>(Select Usage)</v>
      </c>
      <c r="R4318" s="33">
        <f t="shared" si="12080"/>
        <v>0</v>
      </c>
      <c r="S4318" s="33">
        <f t="shared" si="12081"/>
        <v>0</v>
      </c>
      <c r="T4318" s="33">
        <f t="shared" si="12082"/>
        <v>0</v>
      </c>
      <c r="U4318" s="33">
        <f t="shared" si="12083"/>
        <v>0</v>
      </c>
      <c r="V4318" s="33">
        <f t="shared" si="12084"/>
        <v>0</v>
      </c>
      <c r="W4318" s="33">
        <f t="shared" si="12085"/>
        <v>0</v>
      </c>
      <c r="X4318" s="33">
        <f t="shared" si="12086"/>
        <v>0</v>
      </c>
      <c r="Y4318" s="33">
        <f t="shared" si="12087"/>
        <v>0</v>
      </c>
      <c r="Z4318" s="33">
        <f t="shared" si="12088"/>
        <v>0</v>
      </c>
      <c r="AA4318" s="33">
        <f t="shared" si="12089"/>
        <v>0</v>
      </c>
      <c r="AB4318" s="33">
        <f t="shared" si="12090"/>
        <v>0</v>
      </c>
      <c r="AC4318" s="33">
        <f t="shared" si="12091"/>
        <v>0</v>
      </c>
      <c r="AD4318" s="26">
        <f t="shared" si="12108"/>
        <v>0</v>
      </c>
      <c r="AE4318" s="46" t="str">
        <f>IFERROR(IF(AE$3=VLOOKUP($E4318,Template!$AK$5:$AM$17,3,FALSE),$AD4318*$F4318,0),"0.00")</f>
        <v>0.00</v>
      </c>
      <c r="AF4318" s="46" t="str">
        <f>IFERROR(IF(AF$3=VLOOKUP($E4318,Template!$AK$5:$AM$17,3,FALSE),$AD4318*$F4318,0),"0.00")</f>
        <v>0.00</v>
      </c>
      <c r="AG4318" s="28">
        <f t="shared" si="12093"/>
        <v>0</v>
      </c>
      <c r="AH4318" s="13" t="s">
        <v>40</v>
      </c>
      <c r="AI4318" s="13" t="s">
        <v>41</v>
      </c>
      <c r="AK4318" s="14" t="s">
        <v>69</v>
      </c>
      <c r="AL4318" s="15">
        <v>0.15</v>
      </c>
      <c r="AM4318" s="16" t="s">
        <v>2</v>
      </c>
    </row>
    <row r="4319" spans="1:39" s="3" customFormat="1" ht="13.8" x14ac:dyDescent="0.25">
      <c r="A4319" s="7" t="str">
        <f t="shared" ref="A4319:C4319" si="12113">A4318</f>
        <v>(Enter Broadcasting Company Name)</v>
      </c>
      <c r="B4319" s="7" t="str">
        <f t="shared" si="12113"/>
        <v>(Enter Call Letters)</v>
      </c>
      <c r="C4319" s="8" t="str">
        <f t="shared" si="12113"/>
        <v>(Select AM/FM)</v>
      </c>
      <c r="D4319" s="30"/>
      <c r="E4319" s="8" t="str">
        <f t="shared" si="12095"/>
        <v>(Select Station Province)</v>
      </c>
      <c r="F4319" s="9" t="str">
        <f>IFERROR(VLOOKUP(E4319,Template!$AK$5:$AL$17,2,FALSE),"")</f>
        <v/>
      </c>
      <c r="G4319" s="42" t="s">
        <v>17</v>
      </c>
      <c r="H4319" s="42" t="s">
        <v>7</v>
      </c>
      <c r="I4319" s="32" t="s">
        <v>65</v>
      </c>
      <c r="J4319" s="32" t="s">
        <v>66</v>
      </c>
      <c r="K4319" s="33">
        <f t="shared" si="12077"/>
        <v>0</v>
      </c>
      <c r="L4319" s="33">
        <f t="shared" si="12078"/>
        <v>0</v>
      </c>
      <c r="M4319" s="34">
        <f t="shared" si="12076"/>
        <v>0</v>
      </c>
      <c r="N4319" s="34">
        <f t="shared" si="12096"/>
        <v>0</v>
      </c>
      <c r="O4319" s="34">
        <f t="shared" si="12079"/>
        <v>0</v>
      </c>
      <c r="P4319" s="12" t="str">
        <f t="shared" ref="P4319:Q4319" si="12114">P4318</f>
        <v>(Select Language)</v>
      </c>
      <c r="Q4319" s="12" t="str">
        <f t="shared" si="12114"/>
        <v>(Select Usage)</v>
      </c>
      <c r="R4319" s="33">
        <f t="shared" si="12080"/>
        <v>0</v>
      </c>
      <c r="S4319" s="33">
        <f t="shared" si="12081"/>
        <v>0</v>
      </c>
      <c r="T4319" s="33">
        <f t="shared" si="12082"/>
        <v>0</v>
      </c>
      <c r="U4319" s="33">
        <f t="shared" si="12083"/>
        <v>0</v>
      </c>
      <c r="V4319" s="33">
        <f t="shared" si="12084"/>
        <v>0</v>
      </c>
      <c r="W4319" s="33">
        <f t="shared" si="12085"/>
        <v>0</v>
      </c>
      <c r="X4319" s="33">
        <f t="shared" si="12086"/>
        <v>0</v>
      </c>
      <c r="Y4319" s="33">
        <f t="shared" si="12087"/>
        <v>0</v>
      </c>
      <c r="Z4319" s="33">
        <f t="shared" si="12088"/>
        <v>0</v>
      </c>
      <c r="AA4319" s="33">
        <f t="shared" si="12089"/>
        <v>0</v>
      </c>
      <c r="AB4319" s="33">
        <f t="shared" si="12090"/>
        <v>0</v>
      </c>
      <c r="AC4319" s="33">
        <f t="shared" si="12091"/>
        <v>0</v>
      </c>
      <c r="AD4319" s="26">
        <f>SUM(R4319:AC4319)</f>
        <v>0</v>
      </c>
      <c r="AE4319" s="46" t="str">
        <f>IFERROR(IF(AE$3=VLOOKUP($E4319,Template!$AK$5:$AM$17,3,FALSE),$AD4319*$F4319,0),"0.00")</f>
        <v>0.00</v>
      </c>
      <c r="AF4319" s="46" t="str">
        <f>IFERROR(IF(AF$3=VLOOKUP($E4319,Template!$AK$5:$AM$17,3,FALSE),$AD4319*$F4319,0),"0.00")</f>
        <v>0.00</v>
      </c>
      <c r="AG4319" s="28">
        <f t="shared" si="12093"/>
        <v>0</v>
      </c>
      <c r="AH4319" s="13" t="s">
        <v>40</v>
      </c>
      <c r="AI4319" s="13" t="s">
        <v>41</v>
      </c>
      <c r="AK4319" s="14" t="s">
        <v>29</v>
      </c>
      <c r="AL4319" s="15">
        <v>0.05</v>
      </c>
      <c r="AM4319" s="16" t="s">
        <v>3</v>
      </c>
    </row>
    <row r="4320" spans="1:39" s="3" customFormat="1" ht="13.8" x14ac:dyDescent="0.25">
      <c r="A4320" s="7" t="str">
        <f t="shared" ref="A4320:C4320" si="12115">A4319</f>
        <v>(Enter Broadcasting Company Name)</v>
      </c>
      <c r="B4320" s="7" t="str">
        <f t="shared" si="12115"/>
        <v>(Enter Call Letters)</v>
      </c>
      <c r="C4320" s="8" t="str">
        <f t="shared" si="12115"/>
        <v>(Select AM/FM)</v>
      </c>
      <c r="D4320" s="30"/>
      <c r="E4320" s="8" t="str">
        <f t="shared" si="12095"/>
        <v>(Select Station Province)</v>
      </c>
      <c r="F4320" s="9" t="str">
        <f>IFERROR(VLOOKUP(E4320,Template!$AK$5:$AL$17,2,FALSE),"")</f>
        <v/>
      </c>
      <c r="G4320" s="42" t="s">
        <v>18</v>
      </c>
      <c r="H4320" s="43" t="s">
        <v>8</v>
      </c>
      <c r="I4320" s="32" t="s">
        <v>65</v>
      </c>
      <c r="J4320" s="32" t="s">
        <v>66</v>
      </c>
      <c r="K4320" s="33">
        <f t="shared" si="12077"/>
        <v>0</v>
      </c>
      <c r="L4320" s="33">
        <f t="shared" si="12078"/>
        <v>0</v>
      </c>
      <c r="M4320" s="34">
        <f t="shared" si="12076"/>
        <v>0</v>
      </c>
      <c r="N4320" s="34">
        <f t="shared" si="12096"/>
        <v>0</v>
      </c>
      <c r="O4320" s="34">
        <f t="shared" si="12079"/>
        <v>0</v>
      </c>
      <c r="P4320" s="12" t="str">
        <f t="shared" ref="P4320:Q4320" si="12116">P4319</f>
        <v>(Select Language)</v>
      </c>
      <c r="Q4320" s="12" t="str">
        <f t="shared" si="12116"/>
        <v>(Select Usage)</v>
      </c>
      <c r="R4320" s="33">
        <f t="shared" si="12080"/>
        <v>0</v>
      </c>
      <c r="S4320" s="33">
        <f t="shared" si="12081"/>
        <v>0</v>
      </c>
      <c r="T4320" s="33">
        <f t="shared" si="12082"/>
        <v>0</v>
      </c>
      <c r="U4320" s="33">
        <f t="shared" si="12083"/>
        <v>0</v>
      </c>
      <c r="V4320" s="33">
        <f t="shared" si="12084"/>
        <v>0</v>
      </c>
      <c r="W4320" s="33">
        <f t="shared" si="12085"/>
        <v>0</v>
      </c>
      <c r="X4320" s="33">
        <f t="shared" si="12086"/>
        <v>0</v>
      </c>
      <c r="Y4320" s="33">
        <f t="shared" si="12087"/>
        <v>0</v>
      </c>
      <c r="Z4320" s="33">
        <f t="shared" si="12088"/>
        <v>0</v>
      </c>
      <c r="AA4320" s="33">
        <f t="shared" si="12089"/>
        <v>0</v>
      </c>
      <c r="AB4320" s="33">
        <f t="shared" si="12090"/>
        <v>0</v>
      </c>
      <c r="AC4320" s="33">
        <f t="shared" si="12091"/>
        <v>0</v>
      </c>
      <c r="AD4320" s="26">
        <f t="shared" ref="AD4320" si="12117">SUM(R4320:AC4320)</f>
        <v>0</v>
      </c>
      <c r="AE4320" s="46" t="str">
        <f>IFERROR(IF(AE$3=VLOOKUP($E4320,Template!$AK$5:$AM$17,3,FALSE),$AD4320*$F4320,0),"0.00")</f>
        <v>0.00</v>
      </c>
      <c r="AF4320" s="46" t="str">
        <f>IFERROR(IF(AF$3=VLOOKUP($E4320,Template!$AK$5:$AM$17,3,FALSE),$AD4320*$F4320,0),"0.00")</f>
        <v>0.00</v>
      </c>
      <c r="AG4320" s="28">
        <f t="shared" si="12093"/>
        <v>0</v>
      </c>
      <c r="AH4320" s="13" t="s">
        <v>40</v>
      </c>
      <c r="AI4320" s="13" t="s">
        <v>41</v>
      </c>
      <c r="AK4320" s="14" t="s">
        <v>21</v>
      </c>
      <c r="AL4320" s="15">
        <v>0.05</v>
      </c>
      <c r="AM4320" s="16" t="s">
        <v>3</v>
      </c>
    </row>
    <row r="4321" spans="1:39" ht="13.8" x14ac:dyDescent="0.25">
      <c r="A4321" s="19" t="s">
        <v>4</v>
      </c>
      <c r="B4321" s="19"/>
      <c r="C4321" s="20"/>
      <c r="D4321" s="20"/>
      <c r="E4321" s="20"/>
      <c r="F4321" s="20"/>
      <c r="G4321" s="44"/>
      <c r="H4321" s="44"/>
      <c r="I4321" s="21">
        <f t="shared" ref="I4321:K4321" si="12118">SUM(I4309:I4320)</f>
        <v>0</v>
      </c>
      <c r="J4321" s="21">
        <f t="shared" si="12118"/>
        <v>0</v>
      </c>
      <c r="K4321" s="21">
        <f t="shared" si="12118"/>
        <v>0</v>
      </c>
      <c r="L4321" s="21">
        <f>L4320</f>
        <v>0</v>
      </c>
      <c r="M4321" s="21">
        <f>SUM(M4309:M4320)</f>
        <v>0</v>
      </c>
      <c r="N4321" s="21">
        <f t="shared" ref="N4321:O4321" si="12119">SUM(N4309:N4320)</f>
        <v>0</v>
      </c>
      <c r="O4321" s="21">
        <f t="shared" si="12119"/>
        <v>0</v>
      </c>
      <c r="P4321" s="21"/>
      <c r="Q4321" s="22"/>
      <c r="R4321" s="21">
        <f t="shared" ref="R4321:AI4321" si="12120">SUM(R4309:R4320)</f>
        <v>0</v>
      </c>
      <c r="S4321" s="21">
        <f t="shared" si="12120"/>
        <v>0</v>
      </c>
      <c r="T4321" s="21">
        <f t="shared" si="12120"/>
        <v>0</v>
      </c>
      <c r="U4321" s="21">
        <f t="shared" si="12120"/>
        <v>0</v>
      </c>
      <c r="V4321" s="21">
        <f t="shared" si="12120"/>
        <v>0</v>
      </c>
      <c r="W4321" s="21">
        <f t="shared" si="12120"/>
        <v>0</v>
      </c>
      <c r="X4321" s="21">
        <f t="shared" si="12120"/>
        <v>0</v>
      </c>
      <c r="Y4321" s="21">
        <f t="shared" si="12120"/>
        <v>0</v>
      </c>
      <c r="Z4321" s="21">
        <f t="shared" si="12120"/>
        <v>0</v>
      </c>
      <c r="AA4321" s="21">
        <f t="shared" si="12120"/>
        <v>0</v>
      </c>
      <c r="AB4321" s="21">
        <f t="shared" si="12120"/>
        <v>0</v>
      </c>
      <c r="AC4321" s="21">
        <f t="shared" si="12120"/>
        <v>0</v>
      </c>
      <c r="AD4321" s="27">
        <f t="shared" si="12120"/>
        <v>0</v>
      </c>
      <c r="AE4321" s="21">
        <f t="shared" si="12120"/>
        <v>0</v>
      </c>
      <c r="AF4321" s="21">
        <f t="shared" si="12120"/>
        <v>0</v>
      </c>
      <c r="AG4321" s="27">
        <f t="shared" si="12120"/>
        <v>0</v>
      </c>
      <c r="AH4321" s="21">
        <f t="shared" si="12120"/>
        <v>0</v>
      </c>
      <c r="AI4321" s="21">
        <f t="shared" si="12120"/>
        <v>0</v>
      </c>
      <c r="AK4321" s="14" t="s">
        <v>71</v>
      </c>
      <c r="AL4321" s="15">
        <v>0.05</v>
      </c>
      <c r="AM4321" s="16" t="s">
        <v>3</v>
      </c>
    </row>
    <row r="4322" spans="1:39" x14ac:dyDescent="0.25">
      <c r="A4322" s="2"/>
      <c r="G4322" s="2"/>
      <c r="H4322" s="2"/>
      <c r="O4322" s="2"/>
      <c r="P4322" s="2"/>
    </row>
    <row r="4323" spans="1:39" ht="42" customHeight="1" x14ac:dyDescent="0.25">
      <c r="A4323" s="223" t="s">
        <v>63</v>
      </c>
      <c r="B4323" s="223" t="s">
        <v>43</v>
      </c>
      <c r="C4323" s="224" t="s">
        <v>19</v>
      </c>
      <c r="D4323" s="226"/>
      <c r="E4323" s="223" t="s">
        <v>14</v>
      </c>
      <c r="F4323" s="223" t="s">
        <v>38</v>
      </c>
      <c r="G4323" s="223" t="s">
        <v>1</v>
      </c>
      <c r="H4323" s="223" t="s">
        <v>5</v>
      </c>
      <c r="I4323" s="225" t="s">
        <v>31</v>
      </c>
      <c r="J4323" s="225" t="s">
        <v>32</v>
      </c>
      <c r="K4323" s="225" t="s">
        <v>48</v>
      </c>
      <c r="L4323" s="225" t="s">
        <v>0</v>
      </c>
      <c r="M4323" s="4" t="s">
        <v>45</v>
      </c>
      <c r="N4323" s="4" t="s">
        <v>46</v>
      </c>
      <c r="O4323" s="4" t="s">
        <v>47</v>
      </c>
      <c r="P4323" s="225" t="s">
        <v>50</v>
      </c>
      <c r="Q4323" s="225" t="s">
        <v>33</v>
      </c>
      <c r="R4323" s="4" t="s">
        <v>51</v>
      </c>
      <c r="S4323" s="4" t="s">
        <v>52</v>
      </c>
      <c r="T4323" s="4" t="s">
        <v>53</v>
      </c>
      <c r="U4323" s="4" t="s">
        <v>54</v>
      </c>
      <c r="V4323" s="4" t="s">
        <v>55</v>
      </c>
      <c r="W4323" s="4" t="s">
        <v>56</v>
      </c>
      <c r="X4323" s="4" t="s">
        <v>57</v>
      </c>
      <c r="Y4323" s="4" t="s">
        <v>58</v>
      </c>
      <c r="Z4323" s="4" t="s">
        <v>59</v>
      </c>
      <c r="AA4323" s="4" t="s">
        <v>62</v>
      </c>
      <c r="AB4323" s="4" t="s">
        <v>60</v>
      </c>
      <c r="AC4323" s="4" t="s">
        <v>61</v>
      </c>
      <c r="AD4323" s="233" t="s">
        <v>34</v>
      </c>
      <c r="AE4323" s="231" t="s">
        <v>2</v>
      </c>
      <c r="AF4323" s="231" t="s">
        <v>3</v>
      </c>
      <c r="AG4323" s="233" t="s">
        <v>35</v>
      </c>
      <c r="AH4323" s="223" t="s">
        <v>36</v>
      </c>
      <c r="AI4323" s="223" t="s">
        <v>37</v>
      </c>
      <c r="AK4323" s="229" t="s">
        <v>30</v>
      </c>
      <c r="AL4323" s="229"/>
      <c r="AM4323" s="229"/>
    </row>
    <row r="4324" spans="1:39" s="6" customFormat="1" ht="35.25" customHeight="1" x14ac:dyDescent="0.3">
      <c r="A4324" s="224"/>
      <c r="B4324" s="224"/>
      <c r="C4324" s="224"/>
      <c r="D4324" s="227"/>
      <c r="E4324" s="223"/>
      <c r="F4324" s="223"/>
      <c r="G4324" s="223"/>
      <c r="H4324" s="223"/>
      <c r="I4324" s="230"/>
      <c r="J4324" s="230"/>
      <c r="K4324" s="230"/>
      <c r="L4324" s="230"/>
      <c r="M4324" s="5">
        <v>0</v>
      </c>
      <c r="N4324" s="5">
        <v>625000</v>
      </c>
      <c r="O4324" s="5">
        <v>1250000</v>
      </c>
      <c r="P4324" s="225"/>
      <c r="Q4324" s="225"/>
      <c r="R4324" s="29">
        <v>4.95E-4</v>
      </c>
      <c r="S4324" s="29">
        <v>9.5200000000000005E-4</v>
      </c>
      <c r="T4324" s="29">
        <v>1.5900000000000001E-3</v>
      </c>
      <c r="U4324" s="29">
        <v>1.1169999999999999E-3</v>
      </c>
      <c r="V4324" s="29">
        <v>2.189E-3</v>
      </c>
      <c r="W4324" s="29">
        <v>4.5430000000000002E-3</v>
      </c>
      <c r="X4324" s="29">
        <v>8.8199999999999997E-4</v>
      </c>
      <c r="Y4324" s="29">
        <v>1.6949999999999999E-3</v>
      </c>
      <c r="Z4324" s="29">
        <v>2.8319999999999999E-3</v>
      </c>
      <c r="AA4324" s="29">
        <v>1.9889999999999999E-3</v>
      </c>
      <c r="AB4324" s="29">
        <v>3.8999999999999998E-3</v>
      </c>
      <c r="AC4324" s="29">
        <v>8.0949999999999998E-3</v>
      </c>
      <c r="AD4324" s="233"/>
      <c r="AE4324" s="232"/>
      <c r="AF4324" s="232"/>
      <c r="AG4324" s="234"/>
      <c r="AH4324" s="223"/>
      <c r="AI4324" s="223"/>
      <c r="AK4324" s="229"/>
      <c r="AL4324" s="229"/>
      <c r="AM4324" s="229"/>
    </row>
    <row r="4325" spans="1:39" s="3" customFormat="1" ht="13.8" x14ac:dyDescent="0.25">
      <c r="A4325" s="7" t="s">
        <v>44</v>
      </c>
      <c r="B4325" s="7" t="s">
        <v>42</v>
      </c>
      <c r="C4325" s="8" t="s">
        <v>39</v>
      </c>
      <c r="D4325" s="30"/>
      <c r="E4325" s="8" t="s">
        <v>64</v>
      </c>
      <c r="F4325" s="9" t="str">
        <f>IFERROR(VLOOKUP(E4325,Template!$AK$5:$AL$17,2,FALSE),"")</f>
        <v/>
      </c>
      <c r="G4325" s="41" t="s">
        <v>7</v>
      </c>
      <c r="H4325" s="41" t="s">
        <v>6</v>
      </c>
      <c r="I4325" s="32" t="s">
        <v>65</v>
      </c>
      <c r="J4325" s="32" t="s">
        <v>66</v>
      </c>
      <c r="K4325" s="33">
        <f>IFERROR(I4325+J4325,0)</f>
        <v>0</v>
      </c>
      <c r="L4325" s="33">
        <f>IFERROR(K4325,"")</f>
        <v>0</v>
      </c>
      <c r="M4325" s="34">
        <f t="shared" ref="M4325:M4336" si="12121">IF(L4325&lt;=$N$4,K4325,IF(L4324&gt;$N$4,0,$N$4-L4324))</f>
        <v>0</v>
      </c>
      <c r="N4325" s="34">
        <f>IF(AND(L4325&gt;$N$4,L4325&lt;=$O$4),K4325-M4325,IF(AND(L4324&gt;$N$4,L4324&lt;=$O$4),$O$4-L4324,IF(L4324&gt;$O$4,0,IF(L4325&lt;$N$4,0,MIN(L4325-$N$4,$N$4)))))</f>
        <v>0</v>
      </c>
      <c r="O4325" s="34">
        <f>IF(L4325&gt;$O$4,K4325-M4325-N4325,0)</f>
        <v>0</v>
      </c>
      <c r="P4325" s="12" t="s">
        <v>94</v>
      </c>
      <c r="Q4325" s="12" t="s">
        <v>68</v>
      </c>
      <c r="R4325" s="33">
        <f>IF(AND($Q4325="LOW",$P4325="French"),M4325*R$4,0)</f>
        <v>0</v>
      </c>
      <c r="S4325" s="33">
        <f>IF(AND($Q4325="LOW",$P4325="French"),N4325*S$4,0)</f>
        <v>0</v>
      </c>
      <c r="T4325" s="33">
        <f>IF(AND($Q4325="LOW",$P4325="French"),O4325*T$4,0)</f>
        <v>0</v>
      </c>
      <c r="U4325" s="33">
        <f>IF(AND($Q4325="HIGH",$P4325="French"),M4325*U$4,0)</f>
        <v>0</v>
      </c>
      <c r="V4325" s="33">
        <f>IF(AND($Q4325="HIGH",$P4325="French"),N4325*V$4,0)</f>
        <v>0</v>
      </c>
      <c r="W4325" s="33">
        <f>IF(AND($Q4325="HIGH",$P4325="French"),O4325*W$4,0)</f>
        <v>0</v>
      </c>
      <c r="X4325" s="33">
        <f>IF(AND($Q4325="LOW",$P4325="English"),M4325*X$4,0)</f>
        <v>0</v>
      </c>
      <c r="Y4325" s="33">
        <f>IF(AND($Q4325="LOW",$P4325="English"),N4325*Y$4,0)</f>
        <v>0</v>
      </c>
      <c r="Z4325" s="33">
        <f>IF(AND($Q4325="LOW",$P4325="English"),O4325*Z$4,0)</f>
        <v>0</v>
      </c>
      <c r="AA4325" s="33">
        <f>IF(AND($Q4325="HIGH",$P4325="English"),M4325*AA$4,0)</f>
        <v>0</v>
      </c>
      <c r="AB4325" s="33">
        <f>IF(AND($Q4325="HIGH",$P4325="English"),N4325*AB$4,0)</f>
        <v>0</v>
      </c>
      <c r="AC4325" s="33">
        <f>IF(AND($Q4325="HIGH",$P4325="English"),O4325*AC$4,0)</f>
        <v>0</v>
      </c>
      <c r="AD4325" s="26">
        <f>SUM(R4325:AC4325)</f>
        <v>0</v>
      </c>
      <c r="AE4325" s="46" t="str">
        <f>IFERROR(IF(AE$3=VLOOKUP($E4325,Template!$AK$5:$AM$17,3,FALSE),$AD4325*$F4325,0),"0.00")</f>
        <v>0.00</v>
      </c>
      <c r="AF4325" s="46" t="str">
        <f>IFERROR(IF(AF$3=VLOOKUP($E4325,Template!$AK$5:$AM$17,3,FALSE),$AD4325*$F4325,0),"0.00")</f>
        <v>0.00</v>
      </c>
      <c r="AG4325" s="28">
        <f>SUM(AD4325:AF4325)</f>
        <v>0</v>
      </c>
      <c r="AH4325" s="13" t="s">
        <v>40</v>
      </c>
      <c r="AI4325" s="13" t="s">
        <v>41</v>
      </c>
      <c r="AK4325" s="14" t="s">
        <v>25</v>
      </c>
      <c r="AL4325" s="15">
        <v>0.05</v>
      </c>
      <c r="AM4325" s="16" t="s">
        <v>3</v>
      </c>
    </row>
    <row r="4326" spans="1:39" s="3" customFormat="1" ht="13.8" x14ac:dyDescent="0.25">
      <c r="A4326" s="7" t="str">
        <f>A4325</f>
        <v>(Enter Broadcasting Company Name)</v>
      </c>
      <c r="B4326" s="7" t="str">
        <f>B4325</f>
        <v>(Enter Call Letters)</v>
      </c>
      <c r="C4326" s="8" t="str">
        <f>C4325</f>
        <v>(Select AM/FM)</v>
      </c>
      <c r="D4326" s="30"/>
      <c r="E4326" s="8" t="str">
        <f>E4325</f>
        <v>(Select Station Province)</v>
      </c>
      <c r="F4326" s="9" t="str">
        <f>IFERROR(VLOOKUP(E4326,Template!$AK$5:$AL$17,2,FALSE),"")</f>
        <v/>
      </c>
      <c r="G4326" s="42" t="s">
        <v>8</v>
      </c>
      <c r="H4326" s="42" t="s">
        <v>9</v>
      </c>
      <c r="I4326" s="32" t="s">
        <v>65</v>
      </c>
      <c r="J4326" s="32" t="s">
        <v>66</v>
      </c>
      <c r="K4326" s="33">
        <f t="shared" ref="K4326:K4336" si="12122">IFERROR(I4326+J4326,0)</f>
        <v>0</v>
      </c>
      <c r="L4326" s="33">
        <f t="shared" ref="L4326:L4336" si="12123">IFERROR(L4325+K4326,"")</f>
        <v>0</v>
      </c>
      <c r="M4326" s="34">
        <f t="shared" si="12121"/>
        <v>0</v>
      </c>
      <c r="N4326" s="34">
        <f>IF(AND(L4326&gt;$N$4,L4326&lt;=$O$4),K4326-M4326,IF(AND(L4325&gt;$N$4,L4325&lt;=$O$4),$O$4-L4325,IF(L4325&gt;$O$4,0,IF(L4326&lt;$N$4,0,MIN(L4326-$N$4,$N$4)))))</f>
        <v>0</v>
      </c>
      <c r="O4326" s="34">
        <f t="shared" ref="O4326:O4336" si="12124">IF(L4326&gt;$O$4,K4326-M4326-N4326,0)</f>
        <v>0</v>
      </c>
      <c r="P4326" s="12" t="str">
        <f>P4325</f>
        <v>(Select Language)</v>
      </c>
      <c r="Q4326" s="12" t="str">
        <f>Q4325</f>
        <v>(Select Usage)</v>
      </c>
      <c r="R4326" s="33">
        <f t="shared" ref="R4326:R4336" si="12125">IF(AND($Q4326="LOW",$P4326="French"),M4326*R$4,0)</f>
        <v>0</v>
      </c>
      <c r="S4326" s="33">
        <f t="shared" ref="S4326:S4336" si="12126">IF(AND($Q4326="LOW",$P4326="French"),N4326*S$4,0)</f>
        <v>0</v>
      </c>
      <c r="T4326" s="33">
        <f t="shared" ref="T4326:T4336" si="12127">IF(AND($Q4326="LOW",$P4326="French"),O4326*T$4,0)</f>
        <v>0</v>
      </c>
      <c r="U4326" s="33">
        <f t="shared" ref="U4326:U4336" si="12128">IF(AND($Q4326="HIGH",$P4326="French"),M4326*U$4,0)</f>
        <v>0</v>
      </c>
      <c r="V4326" s="33">
        <f t="shared" ref="V4326:V4336" si="12129">IF(AND($Q4326="HIGH",$P4326="French"),N4326*V$4,0)</f>
        <v>0</v>
      </c>
      <c r="W4326" s="33">
        <f t="shared" ref="W4326:W4336" si="12130">IF(AND($Q4326="HIGH",$P4326="French"),O4326*W$4,0)</f>
        <v>0</v>
      </c>
      <c r="X4326" s="33">
        <f t="shared" ref="X4326:X4336" si="12131">IF(AND($Q4326="LOW",$P4326="English"),M4326*X$4,0)</f>
        <v>0</v>
      </c>
      <c r="Y4326" s="33">
        <f t="shared" ref="Y4326:Y4336" si="12132">IF(AND($Q4326="LOW",$P4326="English"),N4326*Y$4,0)</f>
        <v>0</v>
      </c>
      <c r="Z4326" s="33">
        <f t="shared" ref="Z4326:Z4336" si="12133">IF(AND($Q4326="LOW",$P4326="English"),O4326*Z$4,0)</f>
        <v>0</v>
      </c>
      <c r="AA4326" s="33">
        <f t="shared" ref="AA4326:AA4336" si="12134">IF(AND($Q4326="HIGH",$P4326="English"),M4326*AA$4,0)</f>
        <v>0</v>
      </c>
      <c r="AB4326" s="33">
        <f t="shared" ref="AB4326:AB4336" si="12135">IF(AND($Q4326="HIGH",$P4326="English"),N4326*AB$4,0)</f>
        <v>0</v>
      </c>
      <c r="AC4326" s="33">
        <f t="shared" ref="AC4326:AC4336" si="12136">IF(AND($Q4326="HIGH",$P4326="English"),O4326*AC$4,0)</f>
        <v>0</v>
      </c>
      <c r="AD4326" s="26">
        <f t="shared" ref="AD4326:AD4330" si="12137">SUM(R4326:AC4326)</f>
        <v>0</v>
      </c>
      <c r="AE4326" s="46" t="str">
        <f>IFERROR(IF(AE$3=VLOOKUP($E4326,Template!$AK$5:$AM$17,3,FALSE),$AD4326*$F4326,0),"0.00")</f>
        <v>0.00</v>
      </c>
      <c r="AF4326" s="46" t="str">
        <f>IFERROR(IF(AF$3=VLOOKUP($E4326,Template!$AK$5:$AM$17,3,FALSE),$AD4326*$F4326,0),"0.00")</f>
        <v>0.00</v>
      </c>
      <c r="AG4326" s="28">
        <f t="shared" ref="AG4326:AG4336" si="12138">SUM(AD4326:AF4326)</f>
        <v>0</v>
      </c>
      <c r="AH4326" s="13" t="s">
        <v>40</v>
      </c>
      <c r="AI4326" s="13" t="s">
        <v>41</v>
      </c>
      <c r="AK4326" s="14" t="s">
        <v>23</v>
      </c>
      <c r="AL4326" s="15">
        <v>0.05</v>
      </c>
      <c r="AM4326" s="16" t="s">
        <v>3</v>
      </c>
    </row>
    <row r="4327" spans="1:39" s="3" customFormat="1" ht="13.8" x14ac:dyDescent="0.25">
      <c r="A4327" s="7" t="str">
        <f t="shared" ref="A4327:C4327" si="12139">A4326</f>
        <v>(Enter Broadcasting Company Name)</v>
      </c>
      <c r="B4327" s="7" t="str">
        <f t="shared" si="12139"/>
        <v>(Enter Call Letters)</v>
      </c>
      <c r="C4327" s="8" t="str">
        <f t="shared" si="12139"/>
        <v>(Select AM/FM)</v>
      </c>
      <c r="D4327" s="30"/>
      <c r="E4327" s="8" t="str">
        <f t="shared" ref="E4327:E4336" si="12140">E4326</f>
        <v>(Select Station Province)</v>
      </c>
      <c r="F4327" s="9" t="str">
        <f>IFERROR(VLOOKUP(E4327,Template!$AK$5:$AL$17,2,FALSE),"")</f>
        <v/>
      </c>
      <c r="G4327" s="42" t="s">
        <v>6</v>
      </c>
      <c r="H4327" s="42" t="s">
        <v>10</v>
      </c>
      <c r="I4327" s="32" t="s">
        <v>65</v>
      </c>
      <c r="J4327" s="32" t="s">
        <v>66</v>
      </c>
      <c r="K4327" s="33">
        <f t="shared" si="12122"/>
        <v>0</v>
      </c>
      <c r="L4327" s="33">
        <f t="shared" si="12123"/>
        <v>0</v>
      </c>
      <c r="M4327" s="34">
        <f t="shared" si="12121"/>
        <v>0</v>
      </c>
      <c r="N4327" s="34">
        <f t="shared" ref="N4327:N4336" si="12141">IF(AND(L4327&gt;$N$4,L4327&lt;=$O$4),K4327-M4327,IF(AND(L4326&gt;$N$4,L4326&lt;=$O$4),$O$4-L4326,IF(L4326&gt;$O$4,0,IF(L4327&lt;$N$4,0,MIN(L4327-$N$4,$N$4)))))</f>
        <v>0</v>
      </c>
      <c r="O4327" s="34">
        <f t="shared" si="12124"/>
        <v>0</v>
      </c>
      <c r="P4327" s="12" t="str">
        <f t="shared" ref="P4327:Q4327" si="12142">P4326</f>
        <v>(Select Language)</v>
      </c>
      <c r="Q4327" s="12" t="str">
        <f t="shared" si="12142"/>
        <v>(Select Usage)</v>
      </c>
      <c r="R4327" s="33">
        <f t="shared" si="12125"/>
        <v>0</v>
      </c>
      <c r="S4327" s="33">
        <f t="shared" si="12126"/>
        <v>0</v>
      </c>
      <c r="T4327" s="33">
        <f t="shared" si="12127"/>
        <v>0</v>
      </c>
      <c r="U4327" s="33">
        <f t="shared" si="12128"/>
        <v>0</v>
      </c>
      <c r="V4327" s="33">
        <f t="shared" si="12129"/>
        <v>0</v>
      </c>
      <c r="W4327" s="33">
        <f t="shared" si="12130"/>
        <v>0</v>
      </c>
      <c r="X4327" s="33">
        <f t="shared" si="12131"/>
        <v>0</v>
      </c>
      <c r="Y4327" s="33">
        <f t="shared" si="12132"/>
        <v>0</v>
      </c>
      <c r="Z4327" s="33">
        <f t="shared" si="12133"/>
        <v>0</v>
      </c>
      <c r="AA4327" s="33">
        <f t="shared" si="12134"/>
        <v>0</v>
      </c>
      <c r="AB4327" s="33">
        <f t="shared" si="12135"/>
        <v>0</v>
      </c>
      <c r="AC4327" s="33">
        <f t="shared" si="12136"/>
        <v>0</v>
      </c>
      <c r="AD4327" s="26">
        <f t="shared" si="12137"/>
        <v>0</v>
      </c>
      <c r="AE4327" s="46" t="str">
        <f>IFERROR(IF(AE$3=VLOOKUP($E4327,Template!$AK$5:$AM$17,3,FALSE),$AD4327*$F4327,0),"0.00")</f>
        <v>0.00</v>
      </c>
      <c r="AF4327" s="46" t="str">
        <f>IFERROR(IF(AF$3=VLOOKUP($E4327,Template!$AK$5:$AM$17,3,FALSE),$AD4327*$F4327,0),"0.00")</f>
        <v>0.00</v>
      </c>
      <c r="AG4327" s="28">
        <f t="shared" si="12138"/>
        <v>0</v>
      </c>
      <c r="AH4327" s="13" t="s">
        <v>40</v>
      </c>
      <c r="AI4327" s="13" t="s">
        <v>41</v>
      </c>
      <c r="AK4327" s="14" t="s">
        <v>24</v>
      </c>
      <c r="AL4327" s="15">
        <v>0.05</v>
      </c>
      <c r="AM4327" s="16" t="s">
        <v>3</v>
      </c>
    </row>
    <row r="4328" spans="1:39" s="3" customFormat="1" ht="13.8" x14ac:dyDescent="0.25">
      <c r="A4328" s="7" t="str">
        <f t="shared" ref="A4328:C4328" si="12143">A4327</f>
        <v>(Enter Broadcasting Company Name)</v>
      </c>
      <c r="B4328" s="7" t="str">
        <f t="shared" si="12143"/>
        <v>(Enter Call Letters)</v>
      </c>
      <c r="C4328" s="8" t="str">
        <f t="shared" si="12143"/>
        <v>(Select AM/FM)</v>
      </c>
      <c r="D4328" s="30"/>
      <c r="E4328" s="8" t="str">
        <f t="shared" si="12140"/>
        <v>(Select Station Province)</v>
      </c>
      <c r="F4328" s="9" t="str">
        <f>IFERROR(VLOOKUP(E4328,Template!$AK$5:$AL$17,2,FALSE),"")</f>
        <v/>
      </c>
      <c r="G4328" s="42" t="s">
        <v>9</v>
      </c>
      <c r="H4328" s="42" t="s">
        <v>11</v>
      </c>
      <c r="I4328" s="32" t="s">
        <v>65</v>
      </c>
      <c r="J4328" s="32" t="s">
        <v>66</v>
      </c>
      <c r="K4328" s="33">
        <f t="shared" si="12122"/>
        <v>0</v>
      </c>
      <c r="L4328" s="33">
        <f t="shared" si="12123"/>
        <v>0</v>
      </c>
      <c r="M4328" s="34">
        <f t="shared" si="12121"/>
        <v>0</v>
      </c>
      <c r="N4328" s="34">
        <f t="shared" si="12141"/>
        <v>0</v>
      </c>
      <c r="O4328" s="34">
        <f t="shared" si="12124"/>
        <v>0</v>
      </c>
      <c r="P4328" s="12" t="str">
        <f t="shared" ref="P4328:Q4328" si="12144">P4327</f>
        <v>(Select Language)</v>
      </c>
      <c r="Q4328" s="12" t="str">
        <f t="shared" si="12144"/>
        <v>(Select Usage)</v>
      </c>
      <c r="R4328" s="33">
        <f t="shared" si="12125"/>
        <v>0</v>
      </c>
      <c r="S4328" s="33">
        <f t="shared" si="12126"/>
        <v>0</v>
      </c>
      <c r="T4328" s="33">
        <f t="shared" si="12127"/>
        <v>0</v>
      </c>
      <c r="U4328" s="33">
        <f t="shared" si="12128"/>
        <v>0</v>
      </c>
      <c r="V4328" s="33">
        <f t="shared" si="12129"/>
        <v>0</v>
      </c>
      <c r="W4328" s="33">
        <f t="shared" si="12130"/>
        <v>0</v>
      </c>
      <c r="X4328" s="33">
        <f t="shared" si="12131"/>
        <v>0</v>
      </c>
      <c r="Y4328" s="33">
        <f t="shared" si="12132"/>
        <v>0</v>
      </c>
      <c r="Z4328" s="33">
        <f t="shared" si="12133"/>
        <v>0</v>
      </c>
      <c r="AA4328" s="33">
        <f t="shared" si="12134"/>
        <v>0</v>
      </c>
      <c r="AB4328" s="33">
        <f t="shared" si="12135"/>
        <v>0</v>
      </c>
      <c r="AC4328" s="33">
        <f t="shared" si="12136"/>
        <v>0</v>
      </c>
      <c r="AD4328" s="26">
        <f t="shared" si="12137"/>
        <v>0</v>
      </c>
      <c r="AE4328" s="46" t="str">
        <f>IFERROR(IF(AE$3=VLOOKUP($E4328,Template!$AK$5:$AM$17,3,FALSE),$AD4328*$F4328,0),"0.00")</f>
        <v>0.00</v>
      </c>
      <c r="AF4328" s="46" t="str">
        <f>IFERROR(IF(AF$3=VLOOKUP($E4328,Template!$AK$5:$AM$17,3,FALSE),$AD4328*$F4328,0),"0.00")</f>
        <v>0.00</v>
      </c>
      <c r="AG4328" s="28">
        <f t="shared" si="12138"/>
        <v>0</v>
      </c>
      <c r="AH4328" s="13" t="s">
        <v>40</v>
      </c>
      <c r="AI4328" s="13" t="s">
        <v>41</v>
      </c>
      <c r="AK4328" s="14" t="s">
        <v>22</v>
      </c>
      <c r="AL4328" s="15">
        <v>0.15</v>
      </c>
      <c r="AM4328" s="16" t="s">
        <v>2</v>
      </c>
    </row>
    <row r="4329" spans="1:39" s="3" customFormat="1" ht="13.8" x14ac:dyDescent="0.25">
      <c r="A4329" s="7" t="str">
        <f t="shared" ref="A4329:C4329" si="12145">A4328</f>
        <v>(Enter Broadcasting Company Name)</v>
      </c>
      <c r="B4329" s="7" t="str">
        <f t="shared" si="12145"/>
        <v>(Enter Call Letters)</v>
      </c>
      <c r="C4329" s="8" t="str">
        <f t="shared" si="12145"/>
        <v>(Select AM/FM)</v>
      </c>
      <c r="D4329" s="30"/>
      <c r="E4329" s="8" t="str">
        <f t="shared" si="12140"/>
        <v>(Select Station Province)</v>
      </c>
      <c r="F4329" s="9" t="str">
        <f>IFERROR(VLOOKUP(E4329,Template!$AK$5:$AL$17,2,FALSE),"")</f>
        <v/>
      </c>
      <c r="G4329" s="42" t="s">
        <v>10</v>
      </c>
      <c r="H4329" s="42" t="s">
        <v>12</v>
      </c>
      <c r="I4329" s="32" t="s">
        <v>65</v>
      </c>
      <c r="J4329" s="32" t="s">
        <v>66</v>
      </c>
      <c r="K4329" s="33">
        <f t="shared" si="12122"/>
        <v>0</v>
      </c>
      <c r="L4329" s="33">
        <f t="shared" si="12123"/>
        <v>0</v>
      </c>
      <c r="M4329" s="34">
        <f t="shared" si="12121"/>
        <v>0</v>
      </c>
      <c r="N4329" s="34">
        <f t="shared" si="12141"/>
        <v>0</v>
      </c>
      <c r="O4329" s="34">
        <f t="shared" si="12124"/>
        <v>0</v>
      </c>
      <c r="P4329" s="12" t="str">
        <f t="shared" ref="P4329:Q4329" si="12146">P4328</f>
        <v>(Select Language)</v>
      </c>
      <c r="Q4329" s="12" t="str">
        <f t="shared" si="12146"/>
        <v>(Select Usage)</v>
      </c>
      <c r="R4329" s="33">
        <f t="shared" si="12125"/>
        <v>0</v>
      </c>
      <c r="S4329" s="33">
        <f t="shared" si="12126"/>
        <v>0</v>
      </c>
      <c r="T4329" s="33">
        <f t="shared" si="12127"/>
        <v>0</v>
      </c>
      <c r="U4329" s="33">
        <f t="shared" si="12128"/>
        <v>0</v>
      </c>
      <c r="V4329" s="33">
        <f t="shared" si="12129"/>
        <v>0</v>
      </c>
      <c r="W4329" s="33">
        <f t="shared" si="12130"/>
        <v>0</v>
      </c>
      <c r="X4329" s="33">
        <f t="shared" si="12131"/>
        <v>0</v>
      </c>
      <c r="Y4329" s="33">
        <f t="shared" si="12132"/>
        <v>0</v>
      </c>
      <c r="Z4329" s="33">
        <f t="shared" si="12133"/>
        <v>0</v>
      </c>
      <c r="AA4329" s="33">
        <f t="shared" si="12134"/>
        <v>0</v>
      </c>
      <c r="AB4329" s="33">
        <f t="shared" si="12135"/>
        <v>0</v>
      </c>
      <c r="AC4329" s="33">
        <f t="shared" si="12136"/>
        <v>0</v>
      </c>
      <c r="AD4329" s="26">
        <f t="shared" si="12137"/>
        <v>0</v>
      </c>
      <c r="AE4329" s="46" t="str">
        <f>IFERROR(IF(AE$3=VLOOKUP($E4329,Template!$AK$5:$AM$17,3,FALSE),$AD4329*$F4329,0),"0.00")</f>
        <v>0.00</v>
      </c>
      <c r="AF4329" s="46" t="str">
        <f>IFERROR(IF(AF$3=VLOOKUP($E4329,Template!$AK$5:$AM$17,3,FALSE),$AD4329*$F4329,0),"0.00")</f>
        <v>0.00</v>
      </c>
      <c r="AG4329" s="28">
        <f t="shared" si="12138"/>
        <v>0</v>
      </c>
      <c r="AH4329" s="13" t="s">
        <v>40</v>
      </c>
      <c r="AI4329" s="13" t="s">
        <v>41</v>
      </c>
      <c r="AK4329" s="14" t="s">
        <v>26</v>
      </c>
      <c r="AL4329" s="15">
        <v>0.15</v>
      </c>
      <c r="AM4329" s="16" t="s">
        <v>2</v>
      </c>
    </row>
    <row r="4330" spans="1:39" s="3" customFormat="1" ht="13.8" x14ac:dyDescent="0.25">
      <c r="A4330" s="7" t="str">
        <f t="shared" ref="A4330:C4330" si="12147">A4329</f>
        <v>(Enter Broadcasting Company Name)</v>
      </c>
      <c r="B4330" s="7" t="str">
        <f t="shared" si="12147"/>
        <v>(Enter Call Letters)</v>
      </c>
      <c r="C4330" s="8" t="str">
        <f t="shared" si="12147"/>
        <v>(Select AM/FM)</v>
      </c>
      <c r="D4330" s="30"/>
      <c r="E4330" s="8" t="str">
        <f t="shared" si="12140"/>
        <v>(Select Station Province)</v>
      </c>
      <c r="F4330" s="9" t="str">
        <f>IFERROR(VLOOKUP(E4330,Template!$AK$5:$AL$17,2,FALSE),"")</f>
        <v/>
      </c>
      <c r="G4330" s="42" t="s">
        <v>11</v>
      </c>
      <c r="H4330" s="42" t="s">
        <v>13</v>
      </c>
      <c r="I4330" s="32" t="s">
        <v>65</v>
      </c>
      <c r="J4330" s="32" t="s">
        <v>66</v>
      </c>
      <c r="K4330" s="33">
        <f t="shared" si="12122"/>
        <v>0</v>
      </c>
      <c r="L4330" s="33">
        <f t="shared" si="12123"/>
        <v>0</v>
      </c>
      <c r="M4330" s="34">
        <f t="shared" si="12121"/>
        <v>0</v>
      </c>
      <c r="N4330" s="34">
        <f t="shared" si="12141"/>
        <v>0</v>
      </c>
      <c r="O4330" s="34">
        <f t="shared" si="12124"/>
        <v>0</v>
      </c>
      <c r="P4330" s="12" t="str">
        <f t="shared" ref="P4330:Q4330" si="12148">P4329</f>
        <v>(Select Language)</v>
      </c>
      <c r="Q4330" s="12" t="str">
        <f t="shared" si="12148"/>
        <v>(Select Usage)</v>
      </c>
      <c r="R4330" s="33">
        <f t="shared" si="12125"/>
        <v>0</v>
      </c>
      <c r="S4330" s="33">
        <f t="shared" si="12126"/>
        <v>0</v>
      </c>
      <c r="T4330" s="33">
        <f t="shared" si="12127"/>
        <v>0</v>
      </c>
      <c r="U4330" s="33">
        <f t="shared" si="12128"/>
        <v>0</v>
      </c>
      <c r="V4330" s="33">
        <f t="shared" si="12129"/>
        <v>0</v>
      </c>
      <c r="W4330" s="33">
        <f t="shared" si="12130"/>
        <v>0</v>
      </c>
      <c r="X4330" s="33">
        <f t="shared" si="12131"/>
        <v>0</v>
      </c>
      <c r="Y4330" s="33">
        <f t="shared" si="12132"/>
        <v>0</v>
      </c>
      <c r="Z4330" s="33">
        <f t="shared" si="12133"/>
        <v>0</v>
      </c>
      <c r="AA4330" s="33">
        <f t="shared" si="12134"/>
        <v>0</v>
      </c>
      <c r="AB4330" s="33">
        <f t="shared" si="12135"/>
        <v>0</v>
      </c>
      <c r="AC4330" s="33">
        <f t="shared" si="12136"/>
        <v>0</v>
      </c>
      <c r="AD4330" s="26">
        <f t="shared" si="12137"/>
        <v>0</v>
      </c>
      <c r="AE4330" s="46" t="str">
        <f>IFERROR(IF(AE$3=VLOOKUP($E4330,Template!$AK$5:$AM$17,3,FALSE),$AD4330*$F4330,0),"0.00")</f>
        <v>0.00</v>
      </c>
      <c r="AF4330" s="46" t="str">
        <f>IFERROR(IF(AF$3=VLOOKUP($E4330,Template!$AK$5:$AM$17,3,FALSE),$AD4330*$F4330,0),"0.00")</f>
        <v>0.00</v>
      </c>
      <c r="AG4330" s="28">
        <f t="shared" si="12138"/>
        <v>0</v>
      </c>
      <c r="AH4330" s="13" t="s">
        <v>40</v>
      </c>
      <c r="AI4330" s="13" t="s">
        <v>41</v>
      </c>
      <c r="AK4330" s="14" t="s">
        <v>27</v>
      </c>
      <c r="AL4330" s="15">
        <v>0.15</v>
      </c>
      <c r="AM4330" s="16" t="s">
        <v>2</v>
      </c>
    </row>
    <row r="4331" spans="1:39" s="3" customFormat="1" ht="13.8" x14ac:dyDescent="0.25">
      <c r="A4331" s="7" t="str">
        <f t="shared" ref="A4331:C4331" si="12149">A4330</f>
        <v>(Enter Broadcasting Company Name)</v>
      </c>
      <c r="B4331" s="7" t="str">
        <f t="shared" si="12149"/>
        <v>(Enter Call Letters)</v>
      </c>
      <c r="C4331" s="8" t="str">
        <f t="shared" si="12149"/>
        <v>(Select AM/FM)</v>
      </c>
      <c r="D4331" s="30"/>
      <c r="E4331" s="8" t="str">
        <f t="shared" si="12140"/>
        <v>(Select Station Province)</v>
      </c>
      <c r="F4331" s="9" t="str">
        <f>IFERROR(VLOOKUP(E4331,Template!$AK$5:$AL$17,2,FALSE),"")</f>
        <v/>
      </c>
      <c r="G4331" s="42" t="s">
        <v>12</v>
      </c>
      <c r="H4331" s="42" t="s">
        <v>15</v>
      </c>
      <c r="I4331" s="32" t="s">
        <v>65</v>
      </c>
      <c r="J4331" s="32" t="s">
        <v>66</v>
      </c>
      <c r="K4331" s="33">
        <f t="shared" si="12122"/>
        <v>0</v>
      </c>
      <c r="L4331" s="33">
        <f t="shared" si="12123"/>
        <v>0</v>
      </c>
      <c r="M4331" s="34">
        <f t="shared" si="12121"/>
        <v>0</v>
      </c>
      <c r="N4331" s="34">
        <f t="shared" si="12141"/>
        <v>0</v>
      </c>
      <c r="O4331" s="34">
        <f t="shared" si="12124"/>
        <v>0</v>
      </c>
      <c r="P4331" s="12" t="str">
        <f t="shared" ref="P4331:Q4331" si="12150">P4330</f>
        <v>(Select Language)</v>
      </c>
      <c r="Q4331" s="12" t="str">
        <f t="shared" si="12150"/>
        <v>(Select Usage)</v>
      </c>
      <c r="R4331" s="33">
        <f t="shared" si="12125"/>
        <v>0</v>
      </c>
      <c r="S4331" s="33">
        <f t="shared" si="12126"/>
        <v>0</v>
      </c>
      <c r="T4331" s="33">
        <f t="shared" si="12127"/>
        <v>0</v>
      </c>
      <c r="U4331" s="33">
        <f t="shared" si="12128"/>
        <v>0</v>
      </c>
      <c r="V4331" s="33">
        <f t="shared" si="12129"/>
        <v>0</v>
      </c>
      <c r="W4331" s="33">
        <f t="shared" si="12130"/>
        <v>0</v>
      </c>
      <c r="X4331" s="33">
        <f t="shared" si="12131"/>
        <v>0</v>
      </c>
      <c r="Y4331" s="33">
        <f t="shared" si="12132"/>
        <v>0</v>
      </c>
      <c r="Z4331" s="33">
        <f t="shared" si="12133"/>
        <v>0</v>
      </c>
      <c r="AA4331" s="33">
        <f t="shared" si="12134"/>
        <v>0</v>
      </c>
      <c r="AB4331" s="33">
        <f t="shared" si="12135"/>
        <v>0</v>
      </c>
      <c r="AC4331" s="33">
        <f t="shared" si="12136"/>
        <v>0</v>
      </c>
      <c r="AD4331" s="26">
        <f>SUM(R4331:AC4331)</f>
        <v>0</v>
      </c>
      <c r="AE4331" s="46" t="str">
        <f>IFERROR(IF(AE$3=VLOOKUP($E4331,Template!$AK$5:$AM$17,3,FALSE),$AD4331*$F4331,0),"0.00")</f>
        <v>0.00</v>
      </c>
      <c r="AF4331" s="46" t="str">
        <f>IFERROR(IF(AF$3=VLOOKUP($E4331,Template!$AK$5:$AM$17,3,FALSE),$AD4331*$F4331,0),"0.00")</f>
        <v>0.00</v>
      </c>
      <c r="AG4331" s="28">
        <f t="shared" si="12138"/>
        <v>0</v>
      </c>
      <c r="AH4331" s="13" t="s">
        <v>40</v>
      </c>
      <c r="AI4331" s="13" t="s">
        <v>41</v>
      </c>
      <c r="AK4331" s="14" t="s">
        <v>28</v>
      </c>
      <c r="AL4331" s="15">
        <v>0.05</v>
      </c>
      <c r="AM4331" s="16" t="s">
        <v>3</v>
      </c>
    </row>
    <row r="4332" spans="1:39" s="3" customFormat="1" ht="13.8" x14ac:dyDescent="0.25">
      <c r="A4332" s="7" t="str">
        <f t="shared" ref="A4332:C4332" si="12151">A4331</f>
        <v>(Enter Broadcasting Company Name)</v>
      </c>
      <c r="B4332" s="7" t="str">
        <f t="shared" si="12151"/>
        <v>(Enter Call Letters)</v>
      </c>
      <c r="C4332" s="8" t="str">
        <f t="shared" si="12151"/>
        <v>(Select AM/FM)</v>
      </c>
      <c r="D4332" s="30"/>
      <c r="E4332" s="8" t="str">
        <f t="shared" si="12140"/>
        <v>(Select Station Province)</v>
      </c>
      <c r="F4332" s="9" t="str">
        <f>IFERROR(VLOOKUP(E4332,Template!$AK$5:$AL$17,2,FALSE),"")</f>
        <v/>
      </c>
      <c r="G4332" s="42" t="s">
        <v>13</v>
      </c>
      <c r="H4332" s="42" t="s">
        <v>16</v>
      </c>
      <c r="I4332" s="32" t="s">
        <v>65</v>
      </c>
      <c r="J4332" s="32" t="s">
        <v>66</v>
      </c>
      <c r="K4332" s="33">
        <f t="shared" si="12122"/>
        <v>0</v>
      </c>
      <c r="L4332" s="33">
        <f t="shared" si="12123"/>
        <v>0</v>
      </c>
      <c r="M4332" s="34">
        <f t="shared" si="12121"/>
        <v>0</v>
      </c>
      <c r="N4332" s="34">
        <f t="shared" si="12141"/>
        <v>0</v>
      </c>
      <c r="O4332" s="34">
        <f t="shared" si="12124"/>
        <v>0</v>
      </c>
      <c r="P4332" s="12" t="str">
        <f t="shared" ref="P4332:Q4332" si="12152">P4331</f>
        <v>(Select Language)</v>
      </c>
      <c r="Q4332" s="12" t="str">
        <f t="shared" si="12152"/>
        <v>(Select Usage)</v>
      </c>
      <c r="R4332" s="33">
        <f t="shared" si="12125"/>
        <v>0</v>
      </c>
      <c r="S4332" s="33">
        <f t="shared" si="12126"/>
        <v>0</v>
      </c>
      <c r="T4332" s="33">
        <f t="shared" si="12127"/>
        <v>0</v>
      </c>
      <c r="U4332" s="33">
        <f t="shared" si="12128"/>
        <v>0</v>
      </c>
      <c r="V4332" s="33">
        <f t="shared" si="12129"/>
        <v>0</v>
      </c>
      <c r="W4332" s="33">
        <f t="shared" si="12130"/>
        <v>0</v>
      </c>
      <c r="X4332" s="33">
        <f t="shared" si="12131"/>
        <v>0</v>
      </c>
      <c r="Y4332" s="33">
        <f t="shared" si="12132"/>
        <v>0</v>
      </c>
      <c r="Z4332" s="33">
        <f t="shared" si="12133"/>
        <v>0</v>
      </c>
      <c r="AA4332" s="33">
        <f t="shared" si="12134"/>
        <v>0</v>
      </c>
      <c r="AB4332" s="33">
        <f t="shared" si="12135"/>
        <v>0</v>
      </c>
      <c r="AC4332" s="33">
        <f t="shared" si="12136"/>
        <v>0</v>
      </c>
      <c r="AD4332" s="26">
        <f t="shared" ref="AD4332:AD4334" si="12153">SUM(R4332:AC4332)</f>
        <v>0</v>
      </c>
      <c r="AE4332" s="46" t="str">
        <f>IFERROR(IF(AE$3=VLOOKUP($E4332,Template!$AK$5:$AM$17,3,FALSE),$AD4332*$F4332,0),"0.00")</f>
        <v>0.00</v>
      </c>
      <c r="AF4332" s="46" t="str">
        <f>IFERROR(IF(AF$3=VLOOKUP($E4332,Template!$AK$5:$AM$17,3,FALSE),$AD4332*$F4332,0),"0.00")</f>
        <v>0.00</v>
      </c>
      <c r="AG4332" s="28">
        <f t="shared" si="12138"/>
        <v>0</v>
      </c>
      <c r="AH4332" s="13" t="s">
        <v>40</v>
      </c>
      <c r="AI4332" s="13" t="s">
        <v>41</v>
      </c>
      <c r="AK4332" s="14" t="s">
        <v>70</v>
      </c>
      <c r="AL4332" s="15">
        <v>0.05</v>
      </c>
      <c r="AM4332" s="16" t="s">
        <v>3</v>
      </c>
    </row>
    <row r="4333" spans="1:39" s="3" customFormat="1" ht="13.8" x14ac:dyDescent="0.25">
      <c r="A4333" s="7" t="str">
        <f t="shared" ref="A4333:C4333" si="12154">A4332</f>
        <v>(Enter Broadcasting Company Name)</v>
      </c>
      <c r="B4333" s="7" t="str">
        <f t="shared" si="12154"/>
        <v>(Enter Call Letters)</v>
      </c>
      <c r="C4333" s="8" t="str">
        <f t="shared" si="12154"/>
        <v>(Select AM/FM)</v>
      </c>
      <c r="D4333" s="30"/>
      <c r="E4333" s="8" t="str">
        <f t="shared" si="12140"/>
        <v>(Select Station Province)</v>
      </c>
      <c r="F4333" s="9" t="str">
        <f>IFERROR(VLOOKUP(E4333,Template!$AK$5:$AL$17,2,FALSE),"")</f>
        <v/>
      </c>
      <c r="G4333" s="42" t="s">
        <v>15</v>
      </c>
      <c r="H4333" s="42" t="s">
        <v>17</v>
      </c>
      <c r="I4333" s="32" t="s">
        <v>65</v>
      </c>
      <c r="J4333" s="32" t="s">
        <v>66</v>
      </c>
      <c r="K4333" s="33">
        <f t="shared" si="12122"/>
        <v>0</v>
      </c>
      <c r="L4333" s="33">
        <f t="shared" si="12123"/>
        <v>0</v>
      </c>
      <c r="M4333" s="34">
        <f t="shared" si="12121"/>
        <v>0</v>
      </c>
      <c r="N4333" s="34">
        <f t="shared" si="12141"/>
        <v>0</v>
      </c>
      <c r="O4333" s="34">
        <f t="shared" si="12124"/>
        <v>0</v>
      </c>
      <c r="P4333" s="12" t="str">
        <f t="shared" ref="P4333:Q4333" si="12155">P4332</f>
        <v>(Select Language)</v>
      </c>
      <c r="Q4333" s="12" t="str">
        <f t="shared" si="12155"/>
        <v>(Select Usage)</v>
      </c>
      <c r="R4333" s="33">
        <f t="shared" si="12125"/>
        <v>0</v>
      </c>
      <c r="S4333" s="33">
        <f t="shared" si="12126"/>
        <v>0</v>
      </c>
      <c r="T4333" s="33">
        <f t="shared" si="12127"/>
        <v>0</v>
      </c>
      <c r="U4333" s="33">
        <f t="shared" si="12128"/>
        <v>0</v>
      </c>
      <c r="V4333" s="33">
        <f t="shared" si="12129"/>
        <v>0</v>
      </c>
      <c r="W4333" s="33">
        <f t="shared" si="12130"/>
        <v>0</v>
      </c>
      <c r="X4333" s="33">
        <f t="shared" si="12131"/>
        <v>0</v>
      </c>
      <c r="Y4333" s="33">
        <f t="shared" si="12132"/>
        <v>0</v>
      </c>
      <c r="Z4333" s="33">
        <f t="shared" si="12133"/>
        <v>0</v>
      </c>
      <c r="AA4333" s="33">
        <f t="shared" si="12134"/>
        <v>0</v>
      </c>
      <c r="AB4333" s="33">
        <f t="shared" si="12135"/>
        <v>0</v>
      </c>
      <c r="AC4333" s="33">
        <f t="shared" si="12136"/>
        <v>0</v>
      </c>
      <c r="AD4333" s="26">
        <f t="shared" si="12153"/>
        <v>0</v>
      </c>
      <c r="AE4333" s="46" t="str">
        <f>IFERROR(IF(AE$3=VLOOKUP($E4333,Template!$AK$5:$AM$17,3,FALSE),$AD4333*$F4333,0),"0.00")</f>
        <v>0.00</v>
      </c>
      <c r="AF4333" s="46" t="str">
        <f>IFERROR(IF(AF$3=VLOOKUP($E4333,Template!$AK$5:$AM$17,3,FALSE),$AD4333*$F4333,0),"0.00")</f>
        <v>0.00</v>
      </c>
      <c r="AG4333" s="28">
        <f t="shared" si="12138"/>
        <v>0</v>
      </c>
      <c r="AH4333" s="13" t="s">
        <v>40</v>
      </c>
      <c r="AI4333" s="13" t="s">
        <v>41</v>
      </c>
      <c r="AK4333" s="14" t="s">
        <v>20</v>
      </c>
      <c r="AL4333" s="15">
        <v>0.13</v>
      </c>
      <c r="AM4333" s="16" t="s">
        <v>2</v>
      </c>
    </row>
    <row r="4334" spans="1:39" s="3" customFormat="1" ht="13.8" x14ac:dyDescent="0.25">
      <c r="A4334" s="7" t="str">
        <f t="shared" ref="A4334:C4334" si="12156">A4333</f>
        <v>(Enter Broadcasting Company Name)</v>
      </c>
      <c r="B4334" s="7" t="str">
        <f t="shared" si="12156"/>
        <v>(Enter Call Letters)</v>
      </c>
      <c r="C4334" s="8" t="str">
        <f t="shared" si="12156"/>
        <v>(Select AM/FM)</v>
      </c>
      <c r="D4334" s="30"/>
      <c r="E4334" s="8" t="str">
        <f t="shared" si="12140"/>
        <v>(Select Station Province)</v>
      </c>
      <c r="F4334" s="9" t="str">
        <f>IFERROR(VLOOKUP(E4334,Template!$AK$5:$AL$17,2,FALSE),"")</f>
        <v/>
      </c>
      <c r="G4334" s="42" t="s">
        <v>16</v>
      </c>
      <c r="H4334" s="42" t="s">
        <v>18</v>
      </c>
      <c r="I4334" s="32" t="s">
        <v>65</v>
      </c>
      <c r="J4334" s="32" t="s">
        <v>66</v>
      </c>
      <c r="K4334" s="33">
        <f t="shared" si="12122"/>
        <v>0</v>
      </c>
      <c r="L4334" s="33">
        <f t="shared" si="12123"/>
        <v>0</v>
      </c>
      <c r="M4334" s="34">
        <f t="shared" si="12121"/>
        <v>0</v>
      </c>
      <c r="N4334" s="34">
        <f t="shared" si="12141"/>
        <v>0</v>
      </c>
      <c r="O4334" s="34">
        <f t="shared" si="12124"/>
        <v>0</v>
      </c>
      <c r="P4334" s="12" t="str">
        <f t="shared" ref="P4334:Q4334" si="12157">P4333</f>
        <v>(Select Language)</v>
      </c>
      <c r="Q4334" s="12" t="str">
        <f t="shared" si="12157"/>
        <v>(Select Usage)</v>
      </c>
      <c r="R4334" s="33">
        <f t="shared" si="12125"/>
        <v>0</v>
      </c>
      <c r="S4334" s="33">
        <f t="shared" si="12126"/>
        <v>0</v>
      </c>
      <c r="T4334" s="33">
        <f t="shared" si="12127"/>
        <v>0</v>
      </c>
      <c r="U4334" s="33">
        <f t="shared" si="12128"/>
        <v>0</v>
      </c>
      <c r="V4334" s="33">
        <f t="shared" si="12129"/>
        <v>0</v>
      </c>
      <c r="W4334" s="33">
        <f t="shared" si="12130"/>
        <v>0</v>
      </c>
      <c r="X4334" s="33">
        <f t="shared" si="12131"/>
        <v>0</v>
      </c>
      <c r="Y4334" s="33">
        <f t="shared" si="12132"/>
        <v>0</v>
      </c>
      <c r="Z4334" s="33">
        <f t="shared" si="12133"/>
        <v>0</v>
      </c>
      <c r="AA4334" s="33">
        <f t="shared" si="12134"/>
        <v>0</v>
      </c>
      <c r="AB4334" s="33">
        <f t="shared" si="12135"/>
        <v>0</v>
      </c>
      <c r="AC4334" s="33">
        <f t="shared" si="12136"/>
        <v>0</v>
      </c>
      <c r="AD4334" s="26">
        <f t="shared" si="12153"/>
        <v>0</v>
      </c>
      <c r="AE4334" s="46" t="str">
        <f>IFERROR(IF(AE$3=VLOOKUP($E4334,Template!$AK$5:$AM$17,3,FALSE),$AD4334*$F4334,0),"0.00")</f>
        <v>0.00</v>
      </c>
      <c r="AF4334" s="46" t="str">
        <f>IFERROR(IF(AF$3=VLOOKUP($E4334,Template!$AK$5:$AM$17,3,FALSE),$AD4334*$F4334,0),"0.00")</f>
        <v>0.00</v>
      </c>
      <c r="AG4334" s="28">
        <f t="shared" si="12138"/>
        <v>0</v>
      </c>
      <c r="AH4334" s="13" t="s">
        <v>40</v>
      </c>
      <c r="AI4334" s="13" t="s">
        <v>41</v>
      </c>
      <c r="AK4334" s="14" t="s">
        <v>69</v>
      </c>
      <c r="AL4334" s="15">
        <v>0.15</v>
      </c>
      <c r="AM4334" s="16" t="s">
        <v>2</v>
      </c>
    </row>
    <row r="4335" spans="1:39" s="3" customFormat="1" ht="13.8" x14ac:dyDescent="0.25">
      <c r="A4335" s="7" t="str">
        <f t="shared" ref="A4335:C4335" si="12158">A4334</f>
        <v>(Enter Broadcasting Company Name)</v>
      </c>
      <c r="B4335" s="7" t="str">
        <f t="shared" si="12158"/>
        <v>(Enter Call Letters)</v>
      </c>
      <c r="C4335" s="8" t="str">
        <f t="shared" si="12158"/>
        <v>(Select AM/FM)</v>
      </c>
      <c r="D4335" s="30"/>
      <c r="E4335" s="8" t="str">
        <f t="shared" si="12140"/>
        <v>(Select Station Province)</v>
      </c>
      <c r="F4335" s="9" t="str">
        <f>IFERROR(VLOOKUP(E4335,Template!$AK$5:$AL$17,2,FALSE),"")</f>
        <v/>
      </c>
      <c r="G4335" s="42" t="s">
        <v>17</v>
      </c>
      <c r="H4335" s="42" t="s">
        <v>7</v>
      </c>
      <c r="I4335" s="32" t="s">
        <v>65</v>
      </c>
      <c r="J4335" s="32" t="s">
        <v>66</v>
      </c>
      <c r="K4335" s="33">
        <f t="shared" si="12122"/>
        <v>0</v>
      </c>
      <c r="L4335" s="33">
        <f t="shared" si="12123"/>
        <v>0</v>
      </c>
      <c r="M4335" s="34">
        <f t="shared" si="12121"/>
        <v>0</v>
      </c>
      <c r="N4335" s="34">
        <f t="shared" si="12141"/>
        <v>0</v>
      </c>
      <c r="O4335" s="34">
        <f t="shared" si="12124"/>
        <v>0</v>
      </c>
      <c r="P4335" s="12" t="str">
        <f t="shared" ref="P4335:Q4335" si="12159">P4334</f>
        <v>(Select Language)</v>
      </c>
      <c r="Q4335" s="12" t="str">
        <f t="shared" si="12159"/>
        <v>(Select Usage)</v>
      </c>
      <c r="R4335" s="33">
        <f t="shared" si="12125"/>
        <v>0</v>
      </c>
      <c r="S4335" s="33">
        <f t="shared" si="12126"/>
        <v>0</v>
      </c>
      <c r="T4335" s="33">
        <f t="shared" si="12127"/>
        <v>0</v>
      </c>
      <c r="U4335" s="33">
        <f t="shared" si="12128"/>
        <v>0</v>
      </c>
      <c r="V4335" s="33">
        <f t="shared" si="12129"/>
        <v>0</v>
      </c>
      <c r="W4335" s="33">
        <f t="shared" si="12130"/>
        <v>0</v>
      </c>
      <c r="X4335" s="33">
        <f t="shared" si="12131"/>
        <v>0</v>
      </c>
      <c r="Y4335" s="33">
        <f t="shared" si="12132"/>
        <v>0</v>
      </c>
      <c r="Z4335" s="33">
        <f t="shared" si="12133"/>
        <v>0</v>
      </c>
      <c r="AA4335" s="33">
        <f t="shared" si="12134"/>
        <v>0</v>
      </c>
      <c r="AB4335" s="33">
        <f t="shared" si="12135"/>
        <v>0</v>
      </c>
      <c r="AC4335" s="33">
        <f t="shared" si="12136"/>
        <v>0</v>
      </c>
      <c r="AD4335" s="26">
        <f>SUM(R4335:AC4335)</f>
        <v>0</v>
      </c>
      <c r="AE4335" s="46" t="str">
        <f>IFERROR(IF(AE$3=VLOOKUP($E4335,Template!$AK$5:$AM$17,3,FALSE),$AD4335*$F4335,0),"0.00")</f>
        <v>0.00</v>
      </c>
      <c r="AF4335" s="46" t="str">
        <f>IFERROR(IF(AF$3=VLOOKUP($E4335,Template!$AK$5:$AM$17,3,FALSE),$AD4335*$F4335,0),"0.00")</f>
        <v>0.00</v>
      </c>
      <c r="AG4335" s="28">
        <f t="shared" si="12138"/>
        <v>0</v>
      </c>
      <c r="AH4335" s="13" t="s">
        <v>40</v>
      </c>
      <c r="AI4335" s="13" t="s">
        <v>41</v>
      </c>
      <c r="AK4335" s="14" t="s">
        <v>29</v>
      </c>
      <c r="AL4335" s="15">
        <v>0.05</v>
      </c>
      <c r="AM4335" s="16" t="s">
        <v>3</v>
      </c>
    </row>
    <row r="4336" spans="1:39" s="3" customFormat="1" ht="13.8" x14ac:dyDescent="0.25">
      <c r="A4336" s="7" t="str">
        <f t="shared" ref="A4336:C4336" si="12160">A4335</f>
        <v>(Enter Broadcasting Company Name)</v>
      </c>
      <c r="B4336" s="7" t="str">
        <f t="shared" si="12160"/>
        <v>(Enter Call Letters)</v>
      </c>
      <c r="C4336" s="8" t="str">
        <f t="shared" si="12160"/>
        <v>(Select AM/FM)</v>
      </c>
      <c r="D4336" s="30"/>
      <c r="E4336" s="8" t="str">
        <f t="shared" si="12140"/>
        <v>(Select Station Province)</v>
      </c>
      <c r="F4336" s="9" t="str">
        <f>IFERROR(VLOOKUP(E4336,Template!$AK$5:$AL$17,2,FALSE),"")</f>
        <v/>
      </c>
      <c r="G4336" s="42" t="s">
        <v>18</v>
      </c>
      <c r="H4336" s="43" t="s">
        <v>8</v>
      </c>
      <c r="I4336" s="32" t="s">
        <v>65</v>
      </c>
      <c r="J4336" s="32" t="s">
        <v>66</v>
      </c>
      <c r="K4336" s="33">
        <f t="shared" si="12122"/>
        <v>0</v>
      </c>
      <c r="L4336" s="33">
        <f t="shared" si="12123"/>
        <v>0</v>
      </c>
      <c r="M4336" s="34">
        <f t="shared" si="12121"/>
        <v>0</v>
      </c>
      <c r="N4336" s="34">
        <f t="shared" si="12141"/>
        <v>0</v>
      </c>
      <c r="O4336" s="34">
        <f t="shared" si="12124"/>
        <v>0</v>
      </c>
      <c r="P4336" s="12" t="str">
        <f t="shared" ref="P4336:Q4336" si="12161">P4335</f>
        <v>(Select Language)</v>
      </c>
      <c r="Q4336" s="12" t="str">
        <f t="shared" si="12161"/>
        <v>(Select Usage)</v>
      </c>
      <c r="R4336" s="33">
        <f t="shared" si="12125"/>
        <v>0</v>
      </c>
      <c r="S4336" s="33">
        <f t="shared" si="12126"/>
        <v>0</v>
      </c>
      <c r="T4336" s="33">
        <f t="shared" si="12127"/>
        <v>0</v>
      </c>
      <c r="U4336" s="33">
        <f t="shared" si="12128"/>
        <v>0</v>
      </c>
      <c r="V4336" s="33">
        <f t="shared" si="12129"/>
        <v>0</v>
      </c>
      <c r="W4336" s="33">
        <f t="shared" si="12130"/>
        <v>0</v>
      </c>
      <c r="X4336" s="33">
        <f t="shared" si="12131"/>
        <v>0</v>
      </c>
      <c r="Y4336" s="33">
        <f t="shared" si="12132"/>
        <v>0</v>
      </c>
      <c r="Z4336" s="33">
        <f t="shared" si="12133"/>
        <v>0</v>
      </c>
      <c r="AA4336" s="33">
        <f t="shared" si="12134"/>
        <v>0</v>
      </c>
      <c r="AB4336" s="33">
        <f t="shared" si="12135"/>
        <v>0</v>
      </c>
      <c r="AC4336" s="33">
        <f t="shared" si="12136"/>
        <v>0</v>
      </c>
      <c r="AD4336" s="26">
        <f t="shared" ref="AD4336" si="12162">SUM(R4336:AC4336)</f>
        <v>0</v>
      </c>
      <c r="AE4336" s="46" t="str">
        <f>IFERROR(IF(AE$3=VLOOKUP($E4336,Template!$AK$5:$AM$17,3,FALSE),$AD4336*$F4336,0),"0.00")</f>
        <v>0.00</v>
      </c>
      <c r="AF4336" s="46" t="str">
        <f>IFERROR(IF(AF$3=VLOOKUP($E4336,Template!$AK$5:$AM$17,3,FALSE),$AD4336*$F4336,0),"0.00")</f>
        <v>0.00</v>
      </c>
      <c r="AG4336" s="28">
        <f t="shared" si="12138"/>
        <v>0</v>
      </c>
      <c r="AH4336" s="13" t="s">
        <v>40</v>
      </c>
      <c r="AI4336" s="13" t="s">
        <v>41</v>
      </c>
      <c r="AK4336" s="14" t="s">
        <v>21</v>
      </c>
      <c r="AL4336" s="15">
        <v>0.05</v>
      </c>
      <c r="AM4336" s="16" t="s">
        <v>3</v>
      </c>
    </row>
    <row r="4337" spans="1:39" ht="13.8" x14ac:dyDescent="0.25">
      <c r="A4337" s="19" t="s">
        <v>4</v>
      </c>
      <c r="B4337" s="19"/>
      <c r="C4337" s="20"/>
      <c r="D4337" s="20"/>
      <c r="E4337" s="20"/>
      <c r="F4337" s="20"/>
      <c r="G4337" s="44"/>
      <c r="H4337" s="44"/>
      <c r="I4337" s="21">
        <f t="shared" ref="I4337:K4337" si="12163">SUM(I4325:I4336)</f>
        <v>0</v>
      </c>
      <c r="J4337" s="21">
        <f t="shared" si="12163"/>
        <v>0</v>
      </c>
      <c r="K4337" s="21">
        <f t="shared" si="12163"/>
        <v>0</v>
      </c>
      <c r="L4337" s="21">
        <f>L4336</f>
        <v>0</v>
      </c>
      <c r="M4337" s="21">
        <f>SUM(M4325:M4336)</f>
        <v>0</v>
      </c>
      <c r="N4337" s="21">
        <f t="shared" ref="N4337:O4337" si="12164">SUM(N4325:N4336)</f>
        <v>0</v>
      </c>
      <c r="O4337" s="21">
        <f t="shared" si="12164"/>
        <v>0</v>
      </c>
      <c r="P4337" s="21"/>
      <c r="Q4337" s="22"/>
      <c r="R4337" s="21">
        <f t="shared" ref="R4337:AI4337" si="12165">SUM(R4325:R4336)</f>
        <v>0</v>
      </c>
      <c r="S4337" s="21">
        <f t="shared" si="12165"/>
        <v>0</v>
      </c>
      <c r="T4337" s="21">
        <f t="shared" si="12165"/>
        <v>0</v>
      </c>
      <c r="U4337" s="21">
        <f t="shared" si="12165"/>
        <v>0</v>
      </c>
      <c r="V4337" s="21">
        <f t="shared" si="12165"/>
        <v>0</v>
      </c>
      <c r="W4337" s="21">
        <f t="shared" si="12165"/>
        <v>0</v>
      </c>
      <c r="X4337" s="21">
        <f t="shared" si="12165"/>
        <v>0</v>
      </c>
      <c r="Y4337" s="21">
        <f t="shared" si="12165"/>
        <v>0</v>
      </c>
      <c r="Z4337" s="21">
        <f t="shared" si="12165"/>
        <v>0</v>
      </c>
      <c r="AA4337" s="21">
        <f t="shared" si="12165"/>
        <v>0</v>
      </c>
      <c r="AB4337" s="21">
        <f t="shared" si="12165"/>
        <v>0</v>
      </c>
      <c r="AC4337" s="21">
        <f t="shared" si="12165"/>
        <v>0</v>
      </c>
      <c r="AD4337" s="27">
        <f t="shared" si="12165"/>
        <v>0</v>
      </c>
      <c r="AE4337" s="21">
        <f t="shared" si="12165"/>
        <v>0</v>
      </c>
      <c r="AF4337" s="21">
        <f t="shared" si="12165"/>
        <v>0</v>
      </c>
      <c r="AG4337" s="27">
        <f t="shared" si="12165"/>
        <v>0</v>
      </c>
      <c r="AH4337" s="21">
        <f t="shared" si="12165"/>
        <v>0</v>
      </c>
      <c r="AI4337" s="21">
        <f t="shared" si="12165"/>
        <v>0</v>
      </c>
      <c r="AK4337" s="14" t="s">
        <v>71</v>
      </c>
      <c r="AL4337" s="15">
        <v>0.05</v>
      </c>
      <c r="AM4337" s="16" t="s">
        <v>3</v>
      </c>
    </row>
    <row r="4338" spans="1:39" x14ac:dyDescent="0.25">
      <c r="N4338" s="24"/>
      <c r="AJ4338" s="6"/>
      <c r="AK4338" s="6"/>
      <c r="AL4338" s="6"/>
    </row>
    <row r="4339" spans="1:39" ht="42" customHeight="1" x14ac:dyDescent="0.25">
      <c r="A4339" s="223" t="s">
        <v>63</v>
      </c>
      <c r="B4339" s="223" t="s">
        <v>43</v>
      </c>
      <c r="C4339" s="224" t="s">
        <v>19</v>
      </c>
      <c r="D4339" s="226"/>
      <c r="E4339" s="223" t="s">
        <v>14</v>
      </c>
      <c r="F4339" s="223" t="s">
        <v>38</v>
      </c>
      <c r="G4339" s="223" t="s">
        <v>1</v>
      </c>
      <c r="H4339" s="223" t="s">
        <v>5</v>
      </c>
      <c r="I4339" s="225" t="s">
        <v>31</v>
      </c>
      <c r="J4339" s="225" t="s">
        <v>32</v>
      </c>
      <c r="K4339" s="225" t="s">
        <v>48</v>
      </c>
      <c r="L4339" s="225" t="s">
        <v>0</v>
      </c>
      <c r="M4339" s="4" t="s">
        <v>45</v>
      </c>
      <c r="N4339" s="4" t="s">
        <v>46</v>
      </c>
      <c r="O4339" s="4" t="s">
        <v>47</v>
      </c>
      <c r="P4339" s="225" t="s">
        <v>50</v>
      </c>
      <c r="Q4339" s="225" t="s">
        <v>33</v>
      </c>
      <c r="R4339" s="4" t="s">
        <v>51</v>
      </c>
      <c r="S4339" s="4" t="s">
        <v>52</v>
      </c>
      <c r="T4339" s="4" t="s">
        <v>53</v>
      </c>
      <c r="U4339" s="4" t="s">
        <v>54</v>
      </c>
      <c r="V4339" s="4" t="s">
        <v>55</v>
      </c>
      <c r="W4339" s="4" t="s">
        <v>56</v>
      </c>
      <c r="X4339" s="4" t="s">
        <v>57</v>
      </c>
      <c r="Y4339" s="4" t="s">
        <v>58</v>
      </c>
      <c r="Z4339" s="4" t="s">
        <v>59</v>
      </c>
      <c r="AA4339" s="4" t="s">
        <v>62</v>
      </c>
      <c r="AB4339" s="4" t="s">
        <v>60</v>
      </c>
      <c r="AC4339" s="4" t="s">
        <v>61</v>
      </c>
      <c r="AD4339" s="233" t="s">
        <v>34</v>
      </c>
      <c r="AE4339" s="231" t="s">
        <v>2</v>
      </c>
      <c r="AF4339" s="231" t="s">
        <v>3</v>
      </c>
      <c r="AG4339" s="233" t="s">
        <v>35</v>
      </c>
      <c r="AH4339" s="223" t="s">
        <v>36</v>
      </c>
      <c r="AI4339" s="223" t="s">
        <v>37</v>
      </c>
      <c r="AK4339" s="229" t="s">
        <v>30</v>
      </c>
      <c r="AL4339" s="229"/>
      <c r="AM4339" s="229"/>
    </row>
    <row r="4340" spans="1:39" s="6" customFormat="1" ht="35.25" customHeight="1" x14ac:dyDescent="0.3">
      <c r="A4340" s="224"/>
      <c r="B4340" s="224"/>
      <c r="C4340" s="224"/>
      <c r="D4340" s="227"/>
      <c r="E4340" s="223"/>
      <c r="F4340" s="223"/>
      <c r="G4340" s="223"/>
      <c r="H4340" s="223"/>
      <c r="I4340" s="230"/>
      <c r="J4340" s="230"/>
      <c r="K4340" s="230"/>
      <c r="L4340" s="230"/>
      <c r="M4340" s="5">
        <v>0</v>
      </c>
      <c r="N4340" s="5">
        <v>625000</v>
      </c>
      <c r="O4340" s="5">
        <v>1250000</v>
      </c>
      <c r="P4340" s="225"/>
      <c r="Q4340" s="225"/>
      <c r="R4340" s="29">
        <v>4.95E-4</v>
      </c>
      <c r="S4340" s="29">
        <v>9.5200000000000005E-4</v>
      </c>
      <c r="T4340" s="29">
        <v>1.5900000000000001E-3</v>
      </c>
      <c r="U4340" s="29">
        <v>1.1169999999999999E-3</v>
      </c>
      <c r="V4340" s="29">
        <v>2.189E-3</v>
      </c>
      <c r="W4340" s="29">
        <v>4.5430000000000002E-3</v>
      </c>
      <c r="X4340" s="29">
        <v>8.8199999999999997E-4</v>
      </c>
      <c r="Y4340" s="29">
        <v>1.6949999999999999E-3</v>
      </c>
      <c r="Z4340" s="29">
        <v>2.8319999999999999E-3</v>
      </c>
      <c r="AA4340" s="29">
        <v>1.9889999999999999E-3</v>
      </c>
      <c r="AB4340" s="29">
        <v>3.8999999999999998E-3</v>
      </c>
      <c r="AC4340" s="29">
        <v>8.0949999999999998E-3</v>
      </c>
      <c r="AD4340" s="233"/>
      <c r="AE4340" s="232"/>
      <c r="AF4340" s="232"/>
      <c r="AG4340" s="234"/>
      <c r="AH4340" s="223"/>
      <c r="AI4340" s="223"/>
      <c r="AK4340" s="229"/>
      <c r="AL4340" s="229"/>
      <c r="AM4340" s="229"/>
    </row>
    <row r="4341" spans="1:39" s="3" customFormat="1" ht="13.8" x14ac:dyDescent="0.25">
      <c r="A4341" s="7" t="s">
        <v>44</v>
      </c>
      <c r="B4341" s="7" t="s">
        <v>42</v>
      </c>
      <c r="C4341" s="8" t="s">
        <v>39</v>
      </c>
      <c r="D4341" s="30"/>
      <c r="E4341" s="8" t="s">
        <v>64</v>
      </c>
      <c r="F4341" s="9" t="str">
        <f>IFERROR(VLOOKUP(E4341,Template!$AK$5:$AL$17,2,FALSE),"")</f>
        <v/>
      </c>
      <c r="G4341" s="41" t="s">
        <v>7</v>
      </c>
      <c r="H4341" s="41" t="s">
        <v>6</v>
      </c>
      <c r="I4341" s="32" t="s">
        <v>65</v>
      </c>
      <c r="J4341" s="32" t="s">
        <v>66</v>
      </c>
      <c r="K4341" s="33">
        <f>IFERROR(I4341+J4341,0)</f>
        <v>0</v>
      </c>
      <c r="L4341" s="33">
        <f>IFERROR(K4341,"")</f>
        <v>0</v>
      </c>
      <c r="M4341" s="34">
        <f t="shared" ref="M4341:M4352" si="12166">IF(L4341&lt;=$N$4,K4341,IF(L4340&gt;$N$4,0,$N$4-L4340))</f>
        <v>0</v>
      </c>
      <c r="N4341" s="34">
        <f>IF(AND(L4341&gt;$N$4,L4341&lt;=$O$4),K4341-M4341,IF(AND(L4340&gt;$N$4,L4340&lt;=$O$4),$O$4-L4340,IF(L4340&gt;$O$4,0,IF(L4341&lt;$N$4,0,MIN(L4341-$N$4,$N$4)))))</f>
        <v>0</v>
      </c>
      <c r="O4341" s="34">
        <f>IF(L4341&gt;$O$4,K4341-M4341-N4341,0)</f>
        <v>0</v>
      </c>
      <c r="P4341" s="12" t="s">
        <v>94</v>
      </c>
      <c r="Q4341" s="12" t="s">
        <v>68</v>
      </c>
      <c r="R4341" s="33">
        <f>IF(AND($Q4341="LOW",$P4341="French"),M4341*R$4,0)</f>
        <v>0</v>
      </c>
      <c r="S4341" s="33">
        <f>IF(AND($Q4341="LOW",$P4341="French"),N4341*S$4,0)</f>
        <v>0</v>
      </c>
      <c r="T4341" s="33">
        <f>IF(AND($Q4341="LOW",$P4341="French"),O4341*T$4,0)</f>
        <v>0</v>
      </c>
      <c r="U4341" s="33">
        <f>IF(AND($Q4341="HIGH",$P4341="French"),M4341*U$4,0)</f>
        <v>0</v>
      </c>
      <c r="V4341" s="33">
        <f>IF(AND($Q4341="HIGH",$P4341="French"),N4341*V$4,0)</f>
        <v>0</v>
      </c>
      <c r="W4341" s="33">
        <f>IF(AND($Q4341="HIGH",$P4341="French"),O4341*W$4,0)</f>
        <v>0</v>
      </c>
      <c r="X4341" s="33">
        <f>IF(AND($Q4341="LOW",$P4341="English"),M4341*X$4,0)</f>
        <v>0</v>
      </c>
      <c r="Y4341" s="33">
        <f>IF(AND($Q4341="LOW",$P4341="English"),N4341*Y$4,0)</f>
        <v>0</v>
      </c>
      <c r="Z4341" s="33">
        <f>IF(AND($Q4341="LOW",$P4341="English"),O4341*Z$4,0)</f>
        <v>0</v>
      </c>
      <c r="AA4341" s="33">
        <f>IF(AND($Q4341="HIGH",$P4341="English"),M4341*AA$4,0)</f>
        <v>0</v>
      </c>
      <c r="AB4341" s="33">
        <f>IF(AND($Q4341="HIGH",$P4341="English"),N4341*AB$4,0)</f>
        <v>0</v>
      </c>
      <c r="AC4341" s="33">
        <f>IF(AND($Q4341="HIGH",$P4341="English"),O4341*AC$4,0)</f>
        <v>0</v>
      </c>
      <c r="AD4341" s="26">
        <f>SUM(R4341:AC4341)</f>
        <v>0</v>
      </c>
      <c r="AE4341" s="46" t="str">
        <f>IFERROR(IF(AE$3=VLOOKUP($E4341,Template!$AK$5:$AM$17,3,FALSE),$AD4341*$F4341,0),"0.00")</f>
        <v>0.00</v>
      </c>
      <c r="AF4341" s="46" t="str">
        <f>IFERROR(IF(AF$3=VLOOKUP($E4341,Template!$AK$5:$AM$17,3,FALSE),$AD4341*$F4341,0),"0.00")</f>
        <v>0.00</v>
      </c>
      <c r="AG4341" s="28">
        <f>SUM(AD4341:AF4341)</f>
        <v>0</v>
      </c>
      <c r="AH4341" s="13" t="s">
        <v>40</v>
      </c>
      <c r="AI4341" s="13" t="s">
        <v>41</v>
      </c>
      <c r="AK4341" s="14" t="s">
        <v>25</v>
      </c>
      <c r="AL4341" s="15">
        <v>0.05</v>
      </c>
      <c r="AM4341" s="16" t="s">
        <v>3</v>
      </c>
    </row>
    <row r="4342" spans="1:39" s="3" customFormat="1" ht="13.8" x14ac:dyDescent="0.25">
      <c r="A4342" s="7" t="str">
        <f>A4341</f>
        <v>(Enter Broadcasting Company Name)</v>
      </c>
      <c r="B4342" s="7" t="str">
        <f>B4341</f>
        <v>(Enter Call Letters)</v>
      </c>
      <c r="C4342" s="8" t="str">
        <f>C4341</f>
        <v>(Select AM/FM)</v>
      </c>
      <c r="D4342" s="30"/>
      <c r="E4342" s="8" t="str">
        <f>E4341</f>
        <v>(Select Station Province)</v>
      </c>
      <c r="F4342" s="9" t="str">
        <f>IFERROR(VLOOKUP(E4342,Template!$AK$5:$AL$17,2,FALSE),"")</f>
        <v/>
      </c>
      <c r="G4342" s="42" t="s">
        <v>8</v>
      </c>
      <c r="H4342" s="42" t="s">
        <v>9</v>
      </c>
      <c r="I4342" s="32" t="s">
        <v>65</v>
      </c>
      <c r="J4342" s="32" t="s">
        <v>66</v>
      </c>
      <c r="K4342" s="33">
        <f t="shared" ref="K4342:K4352" si="12167">IFERROR(I4342+J4342,0)</f>
        <v>0</v>
      </c>
      <c r="L4342" s="33">
        <f t="shared" ref="L4342:L4352" si="12168">IFERROR(L4341+K4342,"")</f>
        <v>0</v>
      </c>
      <c r="M4342" s="34">
        <f t="shared" si="12166"/>
        <v>0</v>
      </c>
      <c r="N4342" s="34">
        <f>IF(AND(L4342&gt;$N$4,L4342&lt;=$O$4),K4342-M4342,IF(AND(L4341&gt;$N$4,L4341&lt;=$O$4),$O$4-L4341,IF(L4341&gt;$O$4,0,IF(L4342&lt;$N$4,0,MIN(L4342-$N$4,$N$4)))))</f>
        <v>0</v>
      </c>
      <c r="O4342" s="34">
        <f t="shared" ref="O4342:O4352" si="12169">IF(L4342&gt;$O$4,K4342-M4342-N4342,0)</f>
        <v>0</v>
      </c>
      <c r="P4342" s="12" t="str">
        <f>P4341</f>
        <v>(Select Language)</v>
      </c>
      <c r="Q4342" s="12" t="str">
        <f>Q4341</f>
        <v>(Select Usage)</v>
      </c>
      <c r="R4342" s="33">
        <f t="shared" ref="R4342:R4352" si="12170">IF(AND($Q4342="LOW",$P4342="French"),M4342*R$4,0)</f>
        <v>0</v>
      </c>
      <c r="S4342" s="33">
        <f t="shared" ref="S4342:S4352" si="12171">IF(AND($Q4342="LOW",$P4342="French"),N4342*S$4,0)</f>
        <v>0</v>
      </c>
      <c r="T4342" s="33">
        <f t="shared" ref="T4342:T4352" si="12172">IF(AND($Q4342="LOW",$P4342="French"),O4342*T$4,0)</f>
        <v>0</v>
      </c>
      <c r="U4342" s="33">
        <f t="shared" ref="U4342:U4352" si="12173">IF(AND($Q4342="HIGH",$P4342="French"),M4342*U$4,0)</f>
        <v>0</v>
      </c>
      <c r="V4342" s="33">
        <f t="shared" ref="V4342:V4352" si="12174">IF(AND($Q4342="HIGH",$P4342="French"),N4342*V$4,0)</f>
        <v>0</v>
      </c>
      <c r="W4342" s="33">
        <f t="shared" ref="W4342:W4352" si="12175">IF(AND($Q4342="HIGH",$P4342="French"),O4342*W$4,0)</f>
        <v>0</v>
      </c>
      <c r="X4342" s="33">
        <f t="shared" ref="X4342:X4352" si="12176">IF(AND($Q4342="LOW",$P4342="English"),M4342*X$4,0)</f>
        <v>0</v>
      </c>
      <c r="Y4342" s="33">
        <f t="shared" ref="Y4342:Y4352" si="12177">IF(AND($Q4342="LOW",$P4342="English"),N4342*Y$4,0)</f>
        <v>0</v>
      </c>
      <c r="Z4342" s="33">
        <f t="shared" ref="Z4342:Z4352" si="12178">IF(AND($Q4342="LOW",$P4342="English"),O4342*Z$4,0)</f>
        <v>0</v>
      </c>
      <c r="AA4342" s="33">
        <f t="shared" ref="AA4342:AA4352" si="12179">IF(AND($Q4342="HIGH",$P4342="English"),M4342*AA$4,0)</f>
        <v>0</v>
      </c>
      <c r="AB4342" s="33">
        <f t="shared" ref="AB4342:AB4352" si="12180">IF(AND($Q4342="HIGH",$P4342="English"),N4342*AB$4,0)</f>
        <v>0</v>
      </c>
      <c r="AC4342" s="33">
        <f t="shared" ref="AC4342:AC4352" si="12181">IF(AND($Q4342="HIGH",$P4342="English"),O4342*AC$4,0)</f>
        <v>0</v>
      </c>
      <c r="AD4342" s="26">
        <f t="shared" ref="AD4342:AD4346" si="12182">SUM(R4342:AC4342)</f>
        <v>0</v>
      </c>
      <c r="AE4342" s="46" t="str">
        <f>IFERROR(IF(AE$3=VLOOKUP($E4342,Template!$AK$5:$AM$17,3,FALSE),$AD4342*$F4342,0),"0.00")</f>
        <v>0.00</v>
      </c>
      <c r="AF4342" s="46" t="str">
        <f>IFERROR(IF(AF$3=VLOOKUP($E4342,Template!$AK$5:$AM$17,3,FALSE),$AD4342*$F4342,0),"0.00")</f>
        <v>0.00</v>
      </c>
      <c r="AG4342" s="28">
        <f t="shared" ref="AG4342:AG4352" si="12183">SUM(AD4342:AF4342)</f>
        <v>0</v>
      </c>
      <c r="AH4342" s="13" t="s">
        <v>40</v>
      </c>
      <c r="AI4342" s="13" t="s">
        <v>41</v>
      </c>
      <c r="AK4342" s="14" t="s">
        <v>23</v>
      </c>
      <c r="AL4342" s="15">
        <v>0.05</v>
      </c>
      <c r="AM4342" s="16" t="s">
        <v>3</v>
      </c>
    </row>
    <row r="4343" spans="1:39" s="3" customFormat="1" ht="13.8" x14ac:dyDescent="0.25">
      <c r="A4343" s="7" t="str">
        <f t="shared" ref="A4343:C4343" si="12184">A4342</f>
        <v>(Enter Broadcasting Company Name)</v>
      </c>
      <c r="B4343" s="7" t="str">
        <f t="shared" si="12184"/>
        <v>(Enter Call Letters)</v>
      </c>
      <c r="C4343" s="8" t="str">
        <f t="shared" si="12184"/>
        <v>(Select AM/FM)</v>
      </c>
      <c r="D4343" s="30"/>
      <c r="E4343" s="8" t="str">
        <f t="shared" ref="E4343:E4352" si="12185">E4342</f>
        <v>(Select Station Province)</v>
      </c>
      <c r="F4343" s="9" t="str">
        <f>IFERROR(VLOOKUP(E4343,Template!$AK$5:$AL$17,2,FALSE),"")</f>
        <v/>
      </c>
      <c r="G4343" s="42" t="s">
        <v>6</v>
      </c>
      <c r="H4343" s="42" t="s">
        <v>10</v>
      </c>
      <c r="I4343" s="32" t="s">
        <v>65</v>
      </c>
      <c r="J4343" s="32" t="s">
        <v>66</v>
      </c>
      <c r="K4343" s="33">
        <f t="shared" si="12167"/>
        <v>0</v>
      </c>
      <c r="L4343" s="33">
        <f t="shared" si="12168"/>
        <v>0</v>
      </c>
      <c r="M4343" s="34">
        <f t="shared" si="12166"/>
        <v>0</v>
      </c>
      <c r="N4343" s="34">
        <f t="shared" ref="N4343:N4352" si="12186">IF(AND(L4343&gt;$N$4,L4343&lt;=$O$4),K4343-M4343,IF(AND(L4342&gt;$N$4,L4342&lt;=$O$4),$O$4-L4342,IF(L4342&gt;$O$4,0,IF(L4343&lt;$N$4,0,MIN(L4343-$N$4,$N$4)))))</f>
        <v>0</v>
      </c>
      <c r="O4343" s="34">
        <f t="shared" si="12169"/>
        <v>0</v>
      </c>
      <c r="P4343" s="12" t="str">
        <f t="shared" ref="P4343:Q4343" si="12187">P4342</f>
        <v>(Select Language)</v>
      </c>
      <c r="Q4343" s="12" t="str">
        <f t="shared" si="12187"/>
        <v>(Select Usage)</v>
      </c>
      <c r="R4343" s="33">
        <f t="shared" si="12170"/>
        <v>0</v>
      </c>
      <c r="S4343" s="33">
        <f t="shared" si="12171"/>
        <v>0</v>
      </c>
      <c r="T4343" s="33">
        <f t="shared" si="12172"/>
        <v>0</v>
      </c>
      <c r="U4343" s="33">
        <f t="shared" si="12173"/>
        <v>0</v>
      </c>
      <c r="V4343" s="33">
        <f t="shared" si="12174"/>
        <v>0</v>
      </c>
      <c r="W4343" s="33">
        <f t="shared" si="12175"/>
        <v>0</v>
      </c>
      <c r="X4343" s="33">
        <f t="shared" si="12176"/>
        <v>0</v>
      </c>
      <c r="Y4343" s="33">
        <f t="shared" si="12177"/>
        <v>0</v>
      </c>
      <c r="Z4343" s="33">
        <f t="shared" si="12178"/>
        <v>0</v>
      </c>
      <c r="AA4343" s="33">
        <f t="shared" si="12179"/>
        <v>0</v>
      </c>
      <c r="AB4343" s="33">
        <f t="shared" si="12180"/>
        <v>0</v>
      </c>
      <c r="AC4343" s="33">
        <f t="shared" si="12181"/>
        <v>0</v>
      </c>
      <c r="AD4343" s="26">
        <f t="shared" si="12182"/>
        <v>0</v>
      </c>
      <c r="AE4343" s="46" t="str">
        <f>IFERROR(IF(AE$3=VLOOKUP($E4343,Template!$AK$5:$AM$17,3,FALSE),$AD4343*$F4343,0),"0.00")</f>
        <v>0.00</v>
      </c>
      <c r="AF4343" s="46" t="str">
        <f>IFERROR(IF(AF$3=VLOOKUP($E4343,Template!$AK$5:$AM$17,3,FALSE),$AD4343*$F4343,0),"0.00")</f>
        <v>0.00</v>
      </c>
      <c r="AG4343" s="28">
        <f t="shared" si="12183"/>
        <v>0</v>
      </c>
      <c r="AH4343" s="13" t="s">
        <v>40</v>
      </c>
      <c r="AI4343" s="13" t="s">
        <v>41</v>
      </c>
      <c r="AK4343" s="14" t="s">
        <v>24</v>
      </c>
      <c r="AL4343" s="15">
        <v>0.05</v>
      </c>
      <c r="AM4343" s="16" t="s">
        <v>3</v>
      </c>
    </row>
    <row r="4344" spans="1:39" s="3" customFormat="1" ht="13.8" x14ac:dyDescent="0.25">
      <c r="A4344" s="7" t="str">
        <f t="shared" ref="A4344:C4344" si="12188">A4343</f>
        <v>(Enter Broadcasting Company Name)</v>
      </c>
      <c r="B4344" s="7" t="str">
        <f t="shared" si="12188"/>
        <v>(Enter Call Letters)</v>
      </c>
      <c r="C4344" s="8" t="str">
        <f t="shared" si="12188"/>
        <v>(Select AM/FM)</v>
      </c>
      <c r="D4344" s="30"/>
      <c r="E4344" s="8" t="str">
        <f t="shared" si="12185"/>
        <v>(Select Station Province)</v>
      </c>
      <c r="F4344" s="9" t="str">
        <f>IFERROR(VLOOKUP(E4344,Template!$AK$5:$AL$17,2,FALSE),"")</f>
        <v/>
      </c>
      <c r="G4344" s="42" t="s">
        <v>9</v>
      </c>
      <c r="H4344" s="42" t="s">
        <v>11</v>
      </c>
      <c r="I4344" s="32" t="s">
        <v>65</v>
      </c>
      <c r="J4344" s="32" t="s">
        <v>66</v>
      </c>
      <c r="K4344" s="33">
        <f t="shared" si="12167"/>
        <v>0</v>
      </c>
      <c r="L4344" s="33">
        <f t="shared" si="12168"/>
        <v>0</v>
      </c>
      <c r="M4344" s="34">
        <f t="shared" si="12166"/>
        <v>0</v>
      </c>
      <c r="N4344" s="34">
        <f t="shared" si="12186"/>
        <v>0</v>
      </c>
      <c r="O4344" s="34">
        <f t="shared" si="12169"/>
        <v>0</v>
      </c>
      <c r="P4344" s="12" t="str">
        <f t="shared" ref="P4344:Q4344" si="12189">P4343</f>
        <v>(Select Language)</v>
      </c>
      <c r="Q4344" s="12" t="str">
        <f t="shared" si="12189"/>
        <v>(Select Usage)</v>
      </c>
      <c r="R4344" s="33">
        <f t="shared" si="12170"/>
        <v>0</v>
      </c>
      <c r="S4344" s="33">
        <f t="shared" si="12171"/>
        <v>0</v>
      </c>
      <c r="T4344" s="33">
        <f t="shared" si="12172"/>
        <v>0</v>
      </c>
      <c r="U4344" s="33">
        <f t="shared" si="12173"/>
        <v>0</v>
      </c>
      <c r="V4344" s="33">
        <f t="shared" si="12174"/>
        <v>0</v>
      </c>
      <c r="W4344" s="33">
        <f t="shared" si="12175"/>
        <v>0</v>
      </c>
      <c r="X4344" s="33">
        <f t="shared" si="12176"/>
        <v>0</v>
      </c>
      <c r="Y4344" s="33">
        <f t="shared" si="12177"/>
        <v>0</v>
      </c>
      <c r="Z4344" s="33">
        <f t="shared" si="12178"/>
        <v>0</v>
      </c>
      <c r="AA4344" s="33">
        <f t="shared" si="12179"/>
        <v>0</v>
      </c>
      <c r="AB4344" s="33">
        <f t="shared" si="12180"/>
        <v>0</v>
      </c>
      <c r="AC4344" s="33">
        <f t="shared" si="12181"/>
        <v>0</v>
      </c>
      <c r="AD4344" s="26">
        <f t="shared" si="12182"/>
        <v>0</v>
      </c>
      <c r="AE4344" s="46" t="str">
        <f>IFERROR(IF(AE$3=VLOOKUP($E4344,Template!$AK$5:$AM$17,3,FALSE),$AD4344*$F4344,0),"0.00")</f>
        <v>0.00</v>
      </c>
      <c r="AF4344" s="46" t="str">
        <f>IFERROR(IF(AF$3=VLOOKUP($E4344,Template!$AK$5:$AM$17,3,FALSE),$AD4344*$F4344,0),"0.00")</f>
        <v>0.00</v>
      </c>
      <c r="AG4344" s="28">
        <f t="shared" si="12183"/>
        <v>0</v>
      </c>
      <c r="AH4344" s="13" t="s">
        <v>40</v>
      </c>
      <c r="AI4344" s="13" t="s">
        <v>41</v>
      </c>
      <c r="AK4344" s="14" t="s">
        <v>22</v>
      </c>
      <c r="AL4344" s="15">
        <v>0.15</v>
      </c>
      <c r="AM4344" s="16" t="s">
        <v>2</v>
      </c>
    </row>
    <row r="4345" spans="1:39" s="3" customFormat="1" ht="13.8" x14ac:dyDescent="0.25">
      <c r="A4345" s="7" t="str">
        <f t="shared" ref="A4345:C4345" si="12190">A4344</f>
        <v>(Enter Broadcasting Company Name)</v>
      </c>
      <c r="B4345" s="7" t="str">
        <f t="shared" si="12190"/>
        <v>(Enter Call Letters)</v>
      </c>
      <c r="C4345" s="8" t="str">
        <f t="shared" si="12190"/>
        <v>(Select AM/FM)</v>
      </c>
      <c r="D4345" s="30"/>
      <c r="E4345" s="8" t="str">
        <f t="shared" si="12185"/>
        <v>(Select Station Province)</v>
      </c>
      <c r="F4345" s="9" t="str">
        <f>IFERROR(VLOOKUP(E4345,Template!$AK$5:$AL$17,2,FALSE),"")</f>
        <v/>
      </c>
      <c r="G4345" s="42" t="s">
        <v>10</v>
      </c>
      <c r="H4345" s="42" t="s">
        <v>12</v>
      </c>
      <c r="I4345" s="32" t="s">
        <v>65</v>
      </c>
      <c r="J4345" s="32" t="s">
        <v>66</v>
      </c>
      <c r="K4345" s="33">
        <f t="shared" si="12167"/>
        <v>0</v>
      </c>
      <c r="L4345" s="33">
        <f t="shared" si="12168"/>
        <v>0</v>
      </c>
      <c r="M4345" s="34">
        <f t="shared" si="12166"/>
        <v>0</v>
      </c>
      <c r="N4345" s="34">
        <f t="shared" si="12186"/>
        <v>0</v>
      </c>
      <c r="O4345" s="34">
        <f t="shared" si="12169"/>
        <v>0</v>
      </c>
      <c r="P4345" s="12" t="str">
        <f t="shared" ref="P4345:Q4345" si="12191">P4344</f>
        <v>(Select Language)</v>
      </c>
      <c r="Q4345" s="12" t="str">
        <f t="shared" si="12191"/>
        <v>(Select Usage)</v>
      </c>
      <c r="R4345" s="33">
        <f t="shared" si="12170"/>
        <v>0</v>
      </c>
      <c r="S4345" s="33">
        <f t="shared" si="12171"/>
        <v>0</v>
      </c>
      <c r="T4345" s="33">
        <f t="shared" si="12172"/>
        <v>0</v>
      </c>
      <c r="U4345" s="33">
        <f t="shared" si="12173"/>
        <v>0</v>
      </c>
      <c r="V4345" s="33">
        <f t="shared" si="12174"/>
        <v>0</v>
      </c>
      <c r="W4345" s="33">
        <f t="shared" si="12175"/>
        <v>0</v>
      </c>
      <c r="X4345" s="33">
        <f t="shared" si="12176"/>
        <v>0</v>
      </c>
      <c r="Y4345" s="33">
        <f t="shared" si="12177"/>
        <v>0</v>
      </c>
      <c r="Z4345" s="33">
        <f t="shared" si="12178"/>
        <v>0</v>
      </c>
      <c r="AA4345" s="33">
        <f t="shared" si="12179"/>
        <v>0</v>
      </c>
      <c r="AB4345" s="33">
        <f t="shared" si="12180"/>
        <v>0</v>
      </c>
      <c r="AC4345" s="33">
        <f t="shared" si="12181"/>
        <v>0</v>
      </c>
      <c r="AD4345" s="26">
        <f t="shared" si="12182"/>
        <v>0</v>
      </c>
      <c r="AE4345" s="46" t="str">
        <f>IFERROR(IF(AE$3=VLOOKUP($E4345,Template!$AK$5:$AM$17,3,FALSE),$AD4345*$F4345,0),"0.00")</f>
        <v>0.00</v>
      </c>
      <c r="AF4345" s="46" t="str">
        <f>IFERROR(IF(AF$3=VLOOKUP($E4345,Template!$AK$5:$AM$17,3,FALSE),$AD4345*$F4345,0),"0.00")</f>
        <v>0.00</v>
      </c>
      <c r="AG4345" s="28">
        <f t="shared" si="12183"/>
        <v>0</v>
      </c>
      <c r="AH4345" s="13" t="s">
        <v>40</v>
      </c>
      <c r="AI4345" s="13" t="s">
        <v>41</v>
      </c>
      <c r="AK4345" s="14" t="s">
        <v>26</v>
      </c>
      <c r="AL4345" s="15">
        <v>0.15</v>
      </c>
      <c r="AM4345" s="16" t="s">
        <v>2</v>
      </c>
    </row>
    <row r="4346" spans="1:39" s="3" customFormat="1" ht="13.8" x14ac:dyDescent="0.25">
      <c r="A4346" s="7" t="str">
        <f t="shared" ref="A4346:C4346" si="12192">A4345</f>
        <v>(Enter Broadcasting Company Name)</v>
      </c>
      <c r="B4346" s="7" t="str">
        <f t="shared" si="12192"/>
        <v>(Enter Call Letters)</v>
      </c>
      <c r="C4346" s="8" t="str">
        <f t="shared" si="12192"/>
        <v>(Select AM/FM)</v>
      </c>
      <c r="D4346" s="30"/>
      <c r="E4346" s="8" t="str">
        <f t="shared" si="12185"/>
        <v>(Select Station Province)</v>
      </c>
      <c r="F4346" s="9" t="str">
        <f>IFERROR(VLOOKUP(E4346,Template!$AK$5:$AL$17,2,FALSE),"")</f>
        <v/>
      </c>
      <c r="G4346" s="42" t="s">
        <v>11</v>
      </c>
      <c r="H4346" s="42" t="s">
        <v>13</v>
      </c>
      <c r="I4346" s="32" t="s">
        <v>65</v>
      </c>
      <c r="J4346" s="32" t="s">
        <v>66</v>
      </c>
      <c r="K4346" s="33">
        <f t="shared" si="12167"/>
        <v>0</v>
      </c>
      <c r="L4346" s="33">
        <f t="shared" si="12168"/>
        <v>0</v>
      </c>
      <c r="M4346" s="34">
        <f t="shared" si="12166"/>
        <v>0</v>
      </c>
      <c r="N4346" s="34">
        <f t="shared" si="12186"/>
        <v>0</v>
      </c>
      <c r="O4346" s="34">
        <f t="shared" si="12169"/>
        <v>0</v>
      </c>
      <c r="P4346" s="12" t="str">
        <f t="shared" ref="P4346:Q4346" si="12193">P4345</f>
        <v>(Select Language)</v>
      </c>
      <c r="Q4346" s="12" t="str">
        <f t="shared" si="12193"/>
        <v>(Select Usage)</v>
      </c>
      <c r="R4346" s="33">
        <f t="shared" si="12170"/>
        <v>0</v>
      </c>
      <c r="S4346" s="33">
        <f t="shared" si="12171"/>
        <v>0</v>
      </c>
      <c r="T4346" s="33">
        <f t="shared" si="12172"/>
        <v>0</v>
      </c>
      <c r="U4346" s="33">
        <f t="shared" si="12173"/>
        <v>0</v>
      </c>
      <c r="V4346" s="33">
        <f t="shared" si="12174"/>
        <v>0</v>
      </c>
      <c r="W4346" s="33">
        <f t="shared" si="12175"/>
        <v>0</v>
      </c>
      <c r="X4346" s="33">
        <f t="shared" si="12176"/>
        <v>0</v>
      </c>
      <c r="Y4346" s="33">
        <f t="shared" si="12177"/>
        <v>0</v>
      </c>
      <c r="Z4346" s="33">
        <f t="shared" si="12178"/>
        <v>0</v>
      </c>
      <c r="AA4346" s="33">
        <f t="shared" si="12179"/>
        <v>0</v>
      </c>
      <c r="AB4346" s="33">
        <f t="shared" si="12180"/>
        <v>0</v>
      </c>
      <c r="AC4346" s="33">
        <f t="shared" si="12181"/>
        <v>0</v>
      </c>
      <c r="AD4346" s="26">
        <f t="shared" si="12182"/>
        <v>0</v>
      </c>
      <c r="AE4346" s="46" t="str">
        <f>IFERROR(IF(AE$3=VLOOKUP($E4346,Template!$AK$5:$AM$17,3,FALSE),$AD4346*$F4346,0),"0.00")</f>
        <v>0.00</v>
      </c>
      <c r="AF4346" s="46" t="str">
        <f>IFERROR(IF(AF$3=VLOOKUP($E4346,Template!$AK$5:$AM$17,3,FALSE),$AD4346*$F4346,0),"0.00")</f>
        <v>0.00</v>
      </c>
      <c r="AG4346" s="28">
        <f t="shared" si="12183"/>
        <v>0</v>
      </c>
      <c r="AH4346" s="13" t="s">
        <v>40</v>
      </c>
      <c r="AI4346" s="13" t="s">
        <v>41</v>
      </c>
      <c r="AK4346" s="14" t="s">
        <v>27</v>
      </c>
      <c r="AL4346" s="15">
        <v>0.15</v>
      </c>
      <c r="AM4346" s="16" t="s">
        <v>2</v>
      </c>
    </row>
    <row r="4347" spans="1:39" s="3" customFormat="1" ht="13.8" x14ac:dyDescent="0.25">
      <c r="A4347" s="7" t="str">
        <f t="shared" ref="A4347:C4347" si="12194">A4346</f>
        <v>(Enter Broadcasting Company Name)</v>
      </c>
      <c r="B4347" s="7" t="str">
        <f t="shared" si="12194"/>
        <v>(Enter Call Letters)</v>
      </c>
      <c r="C4347" s="8" t="str">
        <f t="shared" si="12194"/>
        <v>(Select AM/FM)</v>
      </c>
      <c r="D4347" s="30"/>
      <c r="E4347" s="8" t="str">
        <f t="shared" si="12185"/>
        <v>(Select Station Province)</v>
      </c>
      <c r="F4347" s="9" t="str">
        <f>IFERROR(VLOOKUP(E4347,Template!$AK$5:$AL$17,2,FALSE),"")</f>
        <v/>
      </c>
      <c r="G4347" s="42" t="s">
        <v>12</v>
      </c>
      <c r="H4347" s="42" t="s">
        <v>15</v>
      </c>
      <c r="I4347" s="32" t="s">
        <v>65</v>
      </c>
      <c r="J4347" s="32" t="s">
        <v>66</v>
      </c>
      <c r="K4347" s="33">
        <f t="shared" si="12167"/>
        <v>0</v>
      </c>
      <c r="L4347" s="33">
        <f t="shared" si="12168"/>
        <v>0</v>
      </c>
      <c r="M4347" s="34">
        <f t="shared" si="12166"/>
        <v>0</v>
      </c>
      <c r="N4347" s="34">
        <f t="shared" si="12186"/>
        <v>0</v>
      </c>
      <c r="O4347" s="34">
        <f t="shared" si="12169"/>
        <v>0</v>
      </c>
      <c r="P4347" s="12" t="str">
        <f t="shared" ref="P4347:Q4347" si="12195">P4346</f>
        <v>(Select Language)</v>
      </c>
      <c r="Q4347" s="12" t="str">
        <f t="shared" si="12195"/>
        <v>(Select Usage)</v>
      </c>
      <c r="R4347" s="33">
        <f t="shared" si="12170"/>
        <v>0</v>
      </c>
      <c r="S4347" s="33">
        <f t="shared" si="12171"/>
        <v>0</v>
      </c>
      <c r="T4347" s="33">
        <f t="shared" si="12172"/>
        <v>0</v>
      </c>
      <c r="U4347" s="33">
        <f t="shared" si="12173"/>
        <v>0</v>
      </c>
      <c r="V4347" s="33">
        <f t="shared" si="12174"/>
        <v>0</v>
      </c>
      <c r="W4347" s="33">
        <f t="shared" si="12175"/>
        <v>0</v>
      </c>
      <c r="X4347" s="33">
        <f t="shared" si="12176"/>
        <v>0</v>
      </c>
      <c r="Y4347" s="33">
        <f t="shared" si="12177"/>
        <v>0</v>
      </c>
      <c r="Z4347" s="33">
        <f t="shared" si="12178"/>
        <v>0</v>
      </c>
      <c r="AA4347" s="33">
        <f t="shared" si="12179"/>
        <v>0</v>
      </c>
      <c r="AB4347" s="33">
        <f t="shared" si="12180"/>
        <v>0</v>
      </c>
      <c r="AC4347" s="33">
        <f t="shared" si="12181"/>
        <v>0</v>
      </c>
      <c r="AD4347" s="26">
        <f>SUM(R4347:AC4347)</f>
        <v>0</v>
      </c>
      <c r="AE4347" s="46" t="str">
        <f>IFERROR(IF(AE$3=VLOOKUP($E4347,Template!$AK$5:$AM$17,3,FALSE),$AD4347*$F4347,0),"0.00")</f>
        <v>0.00</v>
      </c>
      <c r="AF4347" s="46" t="str">
        <f>IFERROR(IF(AF$3=VLOOKUP($E4347,Template!$AK$5:$AM$17,3,FALSE),$AD4347*$F4347,0),"0.00")</f>
        <v>0.00</v>
      </c>
      <c r="AG4347" s="28">
        <f t="shared" si="12183"/>
        <v>0</v>
      </c>
      <c r="AH4347" s="13" t="s">
        <v>40</v>
      </c>
      <c r="AI4347" s="13" t="s">
        <v>41</v>
      </c>
      <c r="AK4347" s="14" t="s">
        <v>28</v>
      </c>
      <c r="AL4347" s="15">
        <v>0.05</v>
      </c>
      <c r="AM4347" s="16" t="s">
        <v>3</v>
      </c>
    </row>
    <row r="4348" spans="1:39" s="3" customFormat="1" ht="13.8" x14ac:dyDescent="0.25">
      <c r="A4348" s="7" t="str">
        <f t="shared" ref="A4348:C4348" si="12196">A4347</f>
        <v>(Enter Broadcasting Company Name)</v>
      </c>
      <c r="B4348" s="7" t="str">
        <f t="shared" si="12196"/>
        <v>(Enter Call Letters)</v>
      </c>
      <c r="C4348" s="8" t="str">
        <f t="shared" si="12196"/>
        <v>(Select AM/FM)</v>
      </c>
      <c r="D4348" s="30"/>
      <c r="E4348" s="8" t="str">
        <f t="shared" si="12185"/>
        <v>(Select Station Province)</v>
      </c>
      <c r="F4348" s="9" t="str">
        <f>IFERROR(VLOOKUP(E4348,Template!$AK$5:$AL$17,2,FALSE),"")</f>
        <v/>
      </c>
      <c r="G4348" s="42" t="s">
        <v>13</v>
      </c>
      <c r="H4348" s="42" t="s">
        <v>16</v>
      </c>
      <c r="I4348" s="32" t="s">
        <v>65</v>
      </c>
      <c r="J4348" s="32" t="s">
        <v>66</v>
      </c>
      <c r="K4348" s="33">
        <f t="shared" si="12167"/>
        <v>0</v>
      </c>
      <c r="L4348" s="33">
        <f t="shared" si="12168"/>
        <v>0</v>
      </c>
      <c r="M4348" s="34">
        <f t="shared" si="12166"/>
        <v>0</v>
      </c>
      <c r="N4348" s="34">
        <f t="shared" si="12186"/>
        <v>0</v>
      </c>
      <c r="O4348" s="34">
        <f t="shared" si="12169"/>
        <v>0</v>
      </c>
      <c r="P4348" s="12" t="str">
        <f t="shared" ref="P4348:Q4348" si="12197">P4347</f>
        <v>(Select Language)</v>
      </c>
      <c r="Q4348" s="12" t="str">
        <f t="shared" si="12197"/>
        <v>(Select Usage)</v>
      </c>
      <c r="R4348" s="33">
        <f t="shared" si="12170"/>
        <v>0</v>
      </c>
      <c r="S4348" s="33">
        <f t="shared" si="12171"/>
        <v>0</v>
      </c>
      <c r="T4348" s="33">
        <f t="shared" si="12172"/>
        <v>0</v>
      </c>
      <c r="U4348" s="33">
        <f t="shared" si="12173"/>
        <v>0</v>
      </c>
      <c r="V4348" s="33">
        <f t="shared" si="12174"/>
        <v>0</v>
      </c>
      <c r="W4348" s="33">
        <f t="shared" si="12175"/>
        <v>0</v>
      </c>
      <c r="X4348" s="33">
        <f t="shared" si="12176"/>
        <v>0</v>
      </c>
      <c r="Y4348" s="33">
        <f t="shared" si="12177"/>
        <v>0</v>
      </c>
      <c r="Z4348" s="33">
        <f t="shared" si="12178"/>
        <v>0</v>
      </c>
      <c r="AA4348" s="33">
        <f t="shared" si="12179"/>
        <v>0</v>
      </c>
      <c r="AB4348" s="33">
        <f t="shared" si="12180"/>
        <v>0</v>
      </c>
      <c r="AC4348" s="33">
        <f t="shared" si="12181"/>
        <v>0</v>
      </c>
      <c r="AD4348" s="26">
        <f t="shared" ref="AD4348:AD4350" si="12198">SUM(R4348:AC4348)</f>
        <v>0</v>
      </c>
      <c r="AE4348" s="46" t="str">
        <f>IFERROR(IF(AE$3=VLOOKUP($E4348,Template!$AK$5:$AM$17,3,FALSE),$AD4348*$F4348,0),"0.00")</f>
        <v>0.00</v>
      </c>
      <c r="AF4348" s="46" t="str">
        <f>IFERROR(IF(AF$3=VLOOKUP($E4348,Template!$AK$5:$AM$17,3,FALSE),$AD4348*$F4348,0),"0.00")</f>
        <v>0.00</v>
      </c>
      <c r="AG4348" s="28">
        <f t="shared" si="12183"/>
        <v>0</v>
      </c>
      <c r="AH4348" s="13" t="s">
        <v>40</v>
      </c>
      <c r="AI4348" s="13" t="s">
        <v>41</v>
      </c>
      <c r="AK4348" s="14" t="s">
        <v>70</v>
      </c>
      <c r="AL4348" s="15">
        <v>0.05</v>
      </c>
      <c r="AM4348" s="16" t="s">
        <v>3</v>
      </c>
    </row>
    <row r="4349" spans="1:39" s="3" customFormat="1" ht="13.8" x14ac:dyDescent="0.25">
      <c r="A4349" s="7" t="str">
        <f t="shared" ref="A4349:C4349" si="12199">A4348</f>
        <v>(Enter Broadcasting Company Name)</v>
      </c>
      <c r="B4349" s="7" t="str">
        <f t="shared" si="12199"/>
        <v>(Enter Call Letters)</v>
      </c>
      <c r="C4349" s="8" t="str">
        <f t="shared" si="12199"/>
        <v>(Select AM/FM)</v>
      </c>
      <c r="D4349" s="30"/>
      <c r="E4349" s="8" t="str">
        <f t="shared" si="12185"/>
        <v>(Select Station Province)</v>
      </c>
      <c r="F4349" s="9" t="str">
        <f>IFERROR(VLOOKUP(E4349,Template!$AK$5:$AL$17,2,FALSE),"")</f>
        <v/>
      </c>
      <c r="G4349" s="42" t="s">
        <v>15</v>
      </c>
      <c r="H4349" s="42" t="s">
        <v>17</v>
      </c>
      <c r="I4349" s="32" t="s">
        <v>65</v>
      </c>
      <c r="J4349" s="32" t="s">
        <v>66</v>
      </c>
      <c r="K4349" s="33">
        <f t="shared" si="12167"/>
        <v>0</v>
      </c>
      <c r="L4349" s="33">
        <f t="shared" si="12168"/>
        <v>0</v>
      </c>
      <c r="M4349" s="34">
        <f t="shared" si="12166"/>
        <v>0</v>
      </c>
      <c r="N4349" s="34">
        <f t="shared" si="12186"/>
        <v>0</v>
      </c>
      <c r="O4349" s="34">
        <f t="shared" si="12169"/>
        <v>0</v>
      </c>
      <c r="P4349" s="12" t="str">
        <f t="shared" ref="P4349:Q4349" si="12200">P4348</f>
        <v>(Select Language)</v>
      </c>
      <c r="Q4349" s="12" t="str">
        <f t="shared" si="12200"/>
        <v>(Select Usage)</v>
      </c>
      <c r="R4349" s="33">
        <f t="shared" si="12170"/>
        <v>0</v>
      </c>
      <c r="S4349" s="33">
        <f t="shared" si="12171"/>
        <v>0</v>
      </c>
      <c r="T4349" s="33">
        <f t="shared" si="12172"/>
        <v>0</v>
      </c>
      <c r="U4349" s="33">
        <f t="shared" si="12173"/>
        <v>0</v>
      </c>
      <c r="V4349" s="33">
        <f t="shared" si="12174"/>
        <v>0</v>
      </c>
      <c r="W4349" s="33">
        <f t="shared" si="12175"/>
        <v>0</v>
      </c>
      <c r="X4349" s="33">
        <f t="shared" si="12176"/>
        <v>0</v>
      </c>
      <c r="Y4349" s="33">
        <f t="shared" si="12177"/>
        <v>0</v>
      </c>
      <c r="Z4349" s="33">
        <f t="shared" si="12178"/>
        <v>0</v>
      </c>
      <c r="AA4349" s="33">
        <f t="shared" si="12179"/>
        <v>0</v>
      </c>
      <c r="AB4349" s="33">
        <f t="shared" si="12180"/>
        <v>0</v>
      </c>
      <c r="AC4349" s="33">
        <f t="shared" si="12181"/>
        <v>0</v>
      </c>
      <c r="AD4349" s="26">
        <f t="shared" si="12198"/>
        <v>0</v>
      </c>
      <c r="AE4349" s="46" t="str">
        <f>IFERROR(IF(AE$3=VLOOKUP($E4349,Template!$AK$5:$AM$17,3,FALSE),$AD4349*$F4349,0),"0.00")</f>
        <v>0.00</v>
      </c>
      <c r="AF4349" s="46" t="str">
        <f>IFERROR(IF(AF$3=VLOOKUP($E4349,Template!$AK$5:$AM$17,3,FALSE),$AD4349*$F4349,0),"0.00")</f>
        <v>0.00</v>
      </c>
      <c r="AG4349" s="28">
        <f t="shared" si="12183"/>
        <v>0</v>
      </c>
      <c r="AH4349" s="13" t="s">
        <v>40</v>
      </c>
      <c r="AI4349" s="13" t="s">
        <v>41</v>
      </c>
      <c r="AK4349" s="14" t="s">
        <v>20</v>
      </c>
      <c r="AL4349" s="15">
        <v>0.13</v>
      </c>
      <c r="AM4349" s="16" t="s">
        <v>2</v>
      </c>
    </row>
    <row r="4350" spans="1:39" s="3" customFormat="1" ht="13.8" x14ac:dyDescent="0.25">
      <c r="A4350" s="7" t="str">
        <f t="shared" ref="A4350:C4350" si="12201">A4349</f>
        <v>(Enter Broadcasting Company Name)</v>
      </c>
      <c r="B4350" s="7" t="str">
        <f t="shared" si="12201"/>
        <v>(Enter Call Letters)</v>
      </c>
      <c r="C4350" s="8" t="str">
        <f t="shared" si="12201"/>
        <v>(Select AM/FM)</v>
      </c>
      <c r="D4350" s="30"/>
      <c r="E4350" s="8" t="str">
        <f t="shared" si="12185"/>
        <v>(Select Station Province)</v>
      </c>
      <c r="F4350" s="9" t="str">
        <f>IFERROR(VLOOKUP(E4350,Template!$AK$5:$AL$17,2,FALSE),"")</f>
        <v/>
      </c>
      <c r="G4350" s="42" t="s">
        <v>16</v>
      </c>
      <c r="H4350" s="42" t="s">
        <v>18</v>
      </c>
      <c r="I4350" s="32" t="s">
        <v>65</v>
      </c>
      <c r="J4350" s="32" t="s">
        <v>66</v>
      </c>
      <c r="K4350" s="33">
        <f t="shared" si="12167"/>
        <v>0</v>
      </c>
      <c r="L4350" s="33">
        <f t="shared" si="12168"/>
        <v>0</v>
      </c>
      <c r="M4350" s="34">
        <f t="shared" si="12166"/>
        <v>0</v>
      </c>
      <c r="N4350" s="34">
        <f t="shared" si="12186"/>
        <v>0</v>
      </c>
      <c r="O4350" s="34">
        <f t="shared" si="12169"/>
        <v>0</v>
      </c>
      <c r="P4350" s="12" t="str">
        <f t="shared" ref="P4350:Q4350" si="12202">P4349</f>
        <v>(Select Language)</v>
      </c>
      <c r="Q4350" s="12" t="str">
        <f t="shared" si="12202"/>
        <v>(Select Usage)</v>
      </c>
      <c r="R4350" s="33">
        <f t="shared" si="12170"/>
        <v>0</v>
      </c>
      <c r="S4350" s="33">
        <f t="shared" si="12171"/>
        <v>0</v>
      </c>
      <c r="T4350" s="33">
        <f t="shared" si="12172"/>
        <v>0</v>
      </c>
      <c r="U4350" s="33">
        <f t="shared" si="12173"/>
        <v>0</v>
      </c>
      <c r="V4350" s="33">
        <f t="shared" si="12174"/>
        <v>0</v>
      </c>
      <c r="W4350" s="33">
        <f t="shared" si="12175"/>
        <v>0</v>
      </c>
      <c r="X4350" s="33">
        <f t="shared" si="12176"/>
        <v>0</v>
      </c>
      <c r="Y4350" s="33">
        <f t="shared" si="12177"/>
        <v>0</v>
      </c>
      <c r="Z4350" s="33">
        <f t="shared" si="12178"/>
        <v>0</v>
      </c>
      <c r="AA4350" s="33">
        <f t="shared" si="12179"/>
        <v>0</v>
      </c>
      <c r="AB4350" s="33">
        <f t="shared" si="12180"/>
        <v>0</v>
      </c>
      <c r="AC4350" s="33">
        <f t="shared" si="12181"/>
        <v>0</v>
      </c>
      <c r="AD4350" s="26">
        <f t="shared" si="12198"/>
        <v>0</v>
      </c>
      <c r="AE4350" s="46" t="str">
        <f>IFERROR(IF(AE$3=VLOOKUP($E4350,Template!$AK$5:$AM$17,3,FALSE),$AD4350*$F4350,0),"0.00")</f>
        <v>0.00</v>
      </c>
      <c r="AF4350" s="46" t="str">
        <f>IFERROR(IF(AF$3=VLOOKUP($E4350,Template!$AK$5:$AM$17,3,FALSE),$AD4350*$F4350,0),"0.00")</f>
        <v>0.00</v>
      </c>
      <c r="AG4350" s="28">
        <f t="shared" si="12183"/>
        <v>0</v>
      </c>
      <c r="AH4350" s="13" t="s">
        <v>40</v>
      </c>
      <c r="AI4350" s="13" t="s">
        <v>41</v>
      </c>
      <c r="AK4350" s="14" t="s">
        <v>69</v>
      </c>
      <c r="AL4350" s="15">
        <v>0.15</v>
      </c>
      <c r="AM4350" s="16" t="s">
        <v>2</v>
      </c>
    </row>
    <row r="4351" spans="1:39" s="3" customFormat="1" ht="13.8" x14ac:dyDescent="0.25">
      <c r="A4351" s="7" t="str">
        <f t="shared" ref="A4351:C4351" si="12203">A4350</f>
        <v>(Enter Broadcasting Company Name)</v>
      </c>
      <c r="B4351" s="7" t="str">
        <f t="shared" si="12203"/>
        <v>(Enter Call Letters)</v>
      </c>
      <c r="C4351" s="8" t="str">
        <f t="shared" si="12203"/>
        <v>(Select AM/FM)</v>
      </c>
      <c r="D4351" s="30"/>
      <c r="E4351" s="8" t="str">
        <f t="shared" si="12185"/>
        <v>(Select Station Province)</v>
      </c>
      <c r="F4351" s="9" t="str">
        <f>IFERROR(VLOOKUP(E4351,Template!$AK$5:$AL$17,2,FALSE),"")</f>
        <v/>
      </c>
      <c r="G4351" s="42" t="s">
        <v>17</v>
      </c>
      <c r="H4351" s="42" t="s">
        <v>7</v>
      </c>
      <c r="I4351" s="32" t="s">
        <v>65</v>
      </c>
      <c r="J4351" s="32" t="s">
        <v>66</v>
      </c>
      <c r="K4351" s="33">
        <f t="shared" si="12167"/>
        <v>0</v>
      </c>
      <c r="L4351" s="33">
        <f t="shared" si="12168"/>
        <v>0</v>
      </c>
      <c r="M4351" s="34">
        <f t="shared" si="12166"/>
        <v>0</v>
      </c>
      <c r="N4351" s="34">
        <f t="shared" si="12186"/>
        <v>0</v>
      </c>
      <c r="O4351" s="34">
        <f t="shared" si="12169"/>
        <v>0</v>
      </c>
      <c r="P4351" s="12" t="str">
        <f t="shared" ref="P4351:Q4351" si="12204">P4350</f>
        <v>(Select Language)</v>
      </c>
      <c r="Q4351" s="12" t="str">
        <f t="shared" si="12204"/>
        <v>(Select Usage)</v>
      </c>
      <c r="R4351" s="33">
        <f t="shared" si="12170"/>
        <v>0</v>
      </c>
      <c r="S4351" s="33">
        <f t="shared" si="12171"/>
        <v>0</v>
      </c>
      <c r="T4351" s="33">
        <f t="shared" si="12172"/>
        <v>0</v>
      </c>
      <c r="U4351" s="33">
        <f t="shared" si="12173"/>
        <v>0</v>
      </c>
      <c r="V4351" s="33">
        <f t="shared" si="12174"/>
        <v>0</v>
      </c>
      <c r="W4351" s="33">
        <f t="shared" si="12175"/>
        <v>0</v>
      </c>
      <c r="X4351" s="33">
        <f t="shared" si="12176"/>
        <v>0</v>
      </c>
      <c r="Y4351" s="33">
        <f t="shared" si="12177"/>
        <v>0</v>
      </c>
      <c r="Z4351" s="33">
        <f t="shared" si="12178"/>
        <v>0</v>
      </c>
      <c r="AA4351" s="33">
        <f t="shared" si="12179"/>
        <v>0</v>
      </c>
      <c r="AB4351" s="33">
        <f t="shared" si="12180"/>
        <v>0</v>
      </c>
      <c r="AC4351" s="33">
        <f t="shared" si="12181"/>
        <v>0</v>
      </c>
      <c r="AD4351" s="26">
        <f>SUM(R4351:AC4351)</f>
        <v>0</v>
      </c>
      <c r="AE4351" s="46" t="str">
        <f>IFERROR(IF(AE$3=VLOOKUP($E4351,Template!$AK$5:$AM$17,3,FALSE),$AD4351*$F4351,0),"0.00")</f>
        <v>0.00</v>
      </c>
      <c r="AF4351" s="46" t="str">
        <f>IFERROR(IF(AF$3=VLOOKUP($E4351,Template!$AK$5:$AM$17,3,FALSE),$AD4351*$F4351,0),"0.00")</f>
        <v>0.00</v>
      </c>
      <c r="AG4351" s="28">
        <f t="shared" si="12183"/>
        <v>0</v>
      </c>
      <c r="AH4351" s="13" t="s">
        <v>40</v>
      </c>
      <c r="AI4351" s="13" t="s">
        <v>41</v>
      </c>
      <c r="AK4351" s="14" t="s">
        <v>29</v>
      </c>
      <c r="AL4351" s="15">
        <v>0.05</v>
      </c>
      <c r="AM4351" s="16" t="s">
        <v>3</v>
      </c>
    </row>
    <row r="4352" spans="1:39" s="3" customFormat="1" ht="13.8" x14ac:dyDescent="0.25">
      <c r="A4352" s="7" t="str">
        <f t="shared" ref="A4352:C4352" si="12205">A4351</f>
        <v>(Enter Broadcasting Company Name)</v>
      </c>
      <c r="B4352" s="7" t="str">
        <f t="shared" si="12205"/>
        <v>(Enter Call Letters)</v>
      </c>
      <c r="C4352" s="8" t="str">
        <f t="shared" si="12205"/>
        <v>(Select AM/FM)</v>
      </c>
      <c r="D4352" s="30"/>
      <c r="E4352" s="8" t="str">
        <f t="shared" si="12185"/>
        <v>(Select Station Province)</v>
      </c>
      <c r="F4352" s="9" t="str">
        <f>IFERROR(VLOOKUP(E4352,Template!$AK$5:$AL$17,2,FALSE),"")</f>
        <v/>
      </c>
      <c r="G4352" s="42" t="s">
        <v>18</v>
      </c>
      <c r="H4352" s="43" t="s">
        <v>8</v>
      </c>
      <c r="I4352" s="32" t="s">
        <v>65</v>
      </c>
      <c r="J4352" s="32" t="s">
        <v>66</v>
      </c>
      <c r="K4352" s="33">
        <f t="shared" si="12167"/>
        <v>0</v>
      </c>
      <c r="L4352" s="33">
        <f t="shared" si="12168"/>
        <v>0</v>
      </c>
      <c r="M4352" s="34">
        <f t="shared" si="12166"/>
        <v>0</v>
      </c>
      <c r="N4352" s="34">
        <f t="shared" si="12186"/>
        <v>0</v>
      </c>
      <c r="O4352" s="34">
        <f t="shared" si="12169"/>
        <v>0</v>
      </c>
      <c r="P4352" s="12" t="str">
        <f t="shared" ref="P4352:Q4352" si="12206">P4351</f>
        <v>(Select Language)</v>
      </c>
      <c r="Q4352" s="12" t="str">
        <f t="shared" si="12206"/>
        <v>(Select Usage)</v>
      </c>
      <c r="R4352" s="33">
        <f t="shared" si="12170"/>
        <v>0</v>
      </c>
      <c r="S4352" s="33">
        <f t="shared" si="12171"/>
        <v>0</v>
      </c>
      <c r="T4352" s="33">
        <f t="shared" si="12172"/>
        <v>0</v>
      </c>
      <c r="U4352" s="33">
        <f t="shared" si="12173"/>
        <v>0</v>
      </c>
      <c r="V4352" s="33">
        <f t="shared" si="12174"/>
        <v>0</v>
      </c>
      <c r="W4352" s="33">
        <f t="shared" si="12175"/>
        <v>0</v>
      </c>
      <c r="X4352" s="33">
        <f t="shared" si="12176"/>
        <v>0</v>
      </c>
      <c r="Y4352" s="33">
        <f t="shared" si="12177"/>
        <v>0</v>
      </c>
      <c r="Z4352" s="33">
        <f t="shared" si="12178"/>
        <v>0</v>
      </c>
      <c r="AA4352" s="33">
        <f t="shared" si="12179"/>
        <v>0</v>
      </c>
      <c r="AB4352" s="33">
        <f t="shared" si="12180"/>
        <v>0</v>
      </c>
      <c r="AC4352" s="33">
        <f t="shared" si="12181"/>
        <v>0</v>
      </c>
      <c r="AD4352" s="26">
        <f t="shared" ref="AD4352" si="12207">SUM(R4352:AC4352)</f>
        <v>0</v>
      </c>
      <c r="AE4352" s="46" t="str">
        <f>IFERROR(IF(AE$3=VLOOKUP($E4352,Template!$AK$5:$AM$17,3,FALSE),$AD4352*$F4352,0),"0.00")</f>
        <v>0.00</v>
      </c>
      <c r="AF4352" s="46" t="str">
        <f>IFERROR(IF(AF$3=VLOOKUP($E4352,Template!$AK$5:$AM$17,3,FALSE),$AD4352*$F4352,0),"0.00")</f>
        <v>0.00</v>
      </c>
      <c r="AG4352" s="28">
        <f t="shared" si="12183"/>
        <v>0</v>
      </c>
      <c r="AH4352" s="13" t="s">
        <v>40</v>
      </c>
      <c r="AI4352" s="13" t="s">
        <v>41</v>
      </c>
      <c r="AK4352" s="14" t="s">
        <v>21</v>
      </c>
      <c r="AL4352" s="15">
        <v>0.05</v>
      </c>
      <c r="AM4352" s="16" t="s">
        <v>3</v>
      </c>
    </row>
    <row r="4353" spans="1:39" ht="13.8" x14ac:dyDescent="0.25">
      <c r="A4353" s="19" t="s">
        <v>4</v>
      </c>
      <c r="B4353" s="19"/>
      <c r="C4353" s="20"/>
      <c r="D4353" s="20"/>
      <c r="E4353" s="20"/>
      <c r="F4353" s="20"/>
      <c r="G4353" s="44"/>
      <c r="H4353" s="44"/>
      <c r="I4353" s="21">
        <f t="shared" ref="I4353:K4353" si="12208">SUM(I4341:I4352)</f>
        <v>0</v>
      </c>
      <c r="J4353" s="21">
        <f t="shared" si="12208"/>
        <v>0</v>
      </c>
      <c r="K4353" s="21">
        <f t="shared" si="12208"/>
        <v>0</v>
      </c>
      <c r="L4353" s="21">
        <f>L4352</f>
        <v>0</v>
      </c>
      <c r="M4353" s="21">
        <f>SUM(M4341:M4352)</f>
        <v>0</v>
      </c>
      <c r="N4353" s="21">
        <f t="shared" ref="N4353:O4353" si="12209">SUM(N4341:N4352)</f>
        <v>0</v>
      </c>
      <c r="O4353" s="21">
        <f t="shared" si="12209"/>
        <v>0</v>
      </c>
      <c r="P4353" s="21"/>
      <c r="Q4353" s="22"/>
      <c r="R4353" s="21">
        <f t="shared" ref="R4353:AI4353" si="12210">SUM(R4341:R4352)</f>
        <v>0</v>
      </c>
      <c r="S4353" s="21">
        <f t="shared" si="12210"/>
        <v>0</v>
      </c>
      <c r="T4353" s="21">
        <f t="shared" si="12210"/>
        <v>0</v>
      </c>
      <c r="U4353" s="21">
        <f t="shared" si="12210"/>
        <v>0</v>
      </c>
      <c r="V4353" s="21">
        <f t="shared" si="12210"/>
        <v>0</v>
      </c>
      <c r="W4353" s="21">
        <f t="shared" si="12210"/>
        <v>0</v>
      </c>
      <c r="X4353" s="21">
        <f t="shared" si="12210"/>
        <v>0</v>
      </c>
      <c r="Y4353" s="21">
        <f t="shared" si="12210"/>
        <v>0</v>
      </c>
      <c r="Z4353" s="21">
        <f t="shared" si="12210"/>
        <v>0</v>
      </c>
      <c r="AA4353" s="21">
        <f t="shared" si="12210"/>
        <v>0</v>
      </c>
      <c r="AB4353" s="21">
        <f t="shared" si="12210"/>
        <v>0</v>
      </c>
      <c r="AC4353" s="21">
        <f t="shared" si="12210"/>
        <v>0</v>
      </c>
      <c r="AD4353" s="27">
        <f t="shared" si="12210"/>
        <v>0</v>
      </c>
      <c r="AE4353" s="21">
        <f t="shared" si="12210"/>
        <v>0</v>
      </c>
      <c r="AF4353" s="21">
        <f t="shared" si="12210"/>
        <v>0</v>
      </c>
      <c r="AG4353" s="27">
        <f t="shared" si="12210"/>
        <v>0</v>
      </c>
      <c r="AH4353" s="21">
        <f t="shared" si="12210"/>
        <v>0</v>
      </c>
      <c r="AI4353" s="21">
        <f t="shared" si="12210"/>
        <v>0</v>
      </c>
      <c r="AK4353" s="14" t="s">
        <v>71</v>
      </c>
      <c r="AL4353" s="15">
        <v>0.05</v>
      </c>
      <c r="AM4353" s="16" t="s">
        <v>3</v>
      </c>
    </row>
    <row r="4354" spans="1:39" x14ac:dyDescent="0.25">
      <c r="A4354" s="2"/>
      <c r="G4354" s="2"/>
      <c r="H4354" s="2"/>
      <c r="O4354" s="2"/>
      <c r="P4354" s="2"/>
    </row>
    <row r="4355" spans="1:39" ht="42" customHeight="1" x14ac:dyDescent="0.25">
      <c r="A4355" s="223" t="s">
        <v>63</v>
      </c>
      <c r="B4355" s="223" t="s">
        <v>43</v>
      </c>
      <c r="C4355" s="224" t="s">
        <v>19</v>
      </c>
      <c r="D4355" s="226"/>
      <c r="E4355" s="223" t="s">
        <v>14</v>
      </c>
      <c r="F4355" s="223" t="s">
        <v>38</v>
      </c>
      <c r="G4355" s="223" t="s">
        <v>1</v>
      </c>
      <c r="H4355" s="223" t="s">
        <v>5</v>
      </c>
      <c r="I4355" s="225" t="s">
        <v>31</v>
      </c>
      <c r="J4355" s="225" t="s">
        <v>32</v>
      </c>
      <c r="K4355" s="225" t="s">
        <v>48</v>
      </c>
      <c r="L4355" s="225" t="s">
        <v>0</v>
      </c>
      <c r="M4355" s="4" t="s">
        <v>45</v>
      </c>
      <c r="N4355" s="4" t="s">
        <v>46</v>
      </c>
      <c r="O4355" s="4" t="s">
        <v>47</v>
      </c>
      <c r="P4355" s="225" t="s">
        <v>50</v>
      </c>
      <c r="Q4355" s="225" t="s">
        <v>33</v>
      </c>
      <c r="R4355" s="4" t="s">
        <v>51</v>
      </c>
      <c r="S4355" s="4" t="s">
        <v>52</v>
      </c>
      <c r="T4355" s="4" t="s">
        <v>53</v>
      </c>
      <c r="U4355" s="4" t="s">
        <v>54</v>
      </c>
      <c r="V4355" s="4" t="s">
        <v>55</v>
      </c>
      <c r="W4355" s="4" t="s">
        <v>56</v>
      </c>
      <c r="X4355" s="4" t="s">
        <v>57</v>
      </c>
      <c r="Y4355" s="4" t="s">
        <v>58</v>
      </c>
      <c r="Z4355" s="4" t="s">
        <v>59</v>
      </c>
      <c r="AA4355" s="4" t="s">
        <v>62</v>
      </c>
      <c r="AB4355" s="4" t="s">
        <v>60</v>
      </c>
      <c r="AC4355" s="4" t="s">
        <v>61</v>
      </c>
      <c r="AD4355" s="233" t="s">
        <v>34</v>
      </c>
      <c r="AE4355" s="231" t="s">
        <v>2</v>
      </c>
      <c r="AF4355" s="231" t="s">
        <v>3</v>
      </c>
      <c r="AG4355" s="233" t="s">
        <v>35</v>
      </c>
      <c r="AH4355" s="223" t="s">
        <v>36</v>
      </c>
      <c r="AI4355" s="223" t="s">
        <v>37</v>
      </c>
      <c r="AK4355" s="229" t="s">
        <v>30</v>
      </c>
      <c r="AL4355" s="229"/>
      <c r="AM4355" s="229"/>
    </row>
    <row r="4356" spans="1:39" s="6" customFormat="1" ht="35.25" customHeight="1" x14ac:dyDescent="0.3">
      <c r="A4356" s="224"/>
      <c r="B4356" s="224"/>
      <c r="C4356" s="224"/>
      <c r="D4356" s="227"/>
      <c r="E4356" s="223"/>
      <c r="F4356" s="223"/>
      <c r="G4356" s="223"/>
      <c r="H4356" s="223"/>
      <c r="I4356" s="230"/>
      <c r="J4356" s="230"/>
      <c r="K4356" s="230"/>
      <c r="L4356" s="230"/>
      <c r="M4356" s="5">
        <v>0</v>
      </c>
      <c r="N4356" s="5">
        <v>625000</v>
      </c>
      <c r="O4356" s="5">
        <v>1250000</v>
      </c>
      <c r="P4356" s="225"/>
      <c r="Q4356" s="225"/>
      <c r="R4356" s="29">
        <v>4.95E-4</v>
      </c>
      <c r="S4356" s="29">
        <v>9.5200000000000005E-4</v>
      </c>
      <c r="T4356" s="29">
        <v>1.5900000000000001E-3</v>
      </c>
      <c r="U4356" s="29">
        <v>1.1169999999999999E-3</v>
      </c>
      <c r="V4356" s="29">
        <v>2.189E-3</v>
      </c>
      <c r="W4356" s="29">
        <v>4.5430000000000002E-3</v>
      </c>
      <c r="X4356" s="29">
        <v>8.8199999999999997E-4</v>
      </c>
      <c r="Y4356" s="29">
        <v>1.6949999999999999E-3</v>
      </c>
      <c r="Z4356" s="29">
        <v>2.8319999999999999E-3</v>
      </c>
      <c r="AA4356" s="29">
        <v>1.9889999999999999E-3</v>
      </c>
      <c r="AB4356" s="29">
        <v>3.8999999999999998E-3</v>
      </c>
      <c r="AC4356" s="29">
        <v>8.0949999999999998E-3</v>
      </c>
      <c r="AD4356" s="233"/>
      <c r="AE4356" s="232"/>
      <c r="AF4356" s="232"/>
      <c r="AG4356" s="234"/>
      <c r="AH4356" s="223"/>
      <c r="AI4356" s="223"/>
      <c r="AK4356" s="229"/>
      <c r="AL4356" s="229"/>
      <c r="AM4356" s="229"/>
    </row>
    <row r="4357" spans="1:39" s="3" customFormat="1" ht="13.8" x14ac:dyDescent="0.25">
      <c r="A4357" s="7" t="s">
        <v>44</v>
      </c>
      <c r="B4357" s="7" t="s">
        <v>42</v>
      </c>
      <c r="C4357" s="8" t="s">
        <v>39</v>
      </c>
      <c r="D4357" s="30"/>
      <c r="E4357" s="8" t="s">
        <v>64</v>
      </c>
      <c r="F4357" s="9" t="str">
        <f>IFERROR(VLOOKUP(E4357,Template!$AK$5:$AL$17,2,FALSE),"")</f>
        <v/>
      </c>
      <c r="G4357" s="41" t="s">
        <v>7</v>
      </c>
      <c r="H4357" s="41" t="s">
        <v>6</v>
      </c>
      <c r="I4357" s="32" t="s">
        <v>65</v>
      </c>
      <c r="J4357" s="32" t="s">
        <v>66</v>
      </c>
      <c r="K4357" s="33">
        <f>IFERROR(I4357+J4357,0)</f>
        <v>0</v>
      </c>
      <c r="L4357" s="33">
        <f>IFERROR(K4357,"")</f>
        <v>0</v>
      </c>
      <c r="M4357" s="34">
        <f t="shared" ref="M4357:M4368" si="12211">IF(L4357&lt;=$N$4,K4357,IF(L4356&gt;$N$4,0,$N$4-L4356))</f>
        <v>0</v>
      </c>
      <c r="N4357" s="34">
        <f>IF(AND(L4357&gt;$N$4,L4357&lt;=$O$4),K4357-M4357,IF(AND(L4356&gt;$N$4,L4356&lt;=$O$4),$O$4-L4356,IF(L4356&gt;$O$4,0,IF(L4357&lt;$N$4,0,MIN(L4357-$N$4,$N$4)))))</f>
        <v>0</v>
      </c>
      <c r="O4357" s="34">
        <f>IF(L4357&gt;$O$4,K4357-M4357-N4357,0)</f>
        <v>0</v>
      </c>
      <c r="P4357" s="12" t="s">
        <v>94</v>
      </c>
      <c r="Q4357" s="12" t="s">
        <v>68</v>
      </c>
      <c r="R4357" s="33">
        <f>IF(AND($Q4357="LOW",$P4357="French"),M4357*R$4,0)</f>
        <v>0</v>
      </c>
      <c r="S4357" s="33">
        <f>IF(AND($Q4357="LOW",$P4357="French"),N4357*S$4,0)</f>
        <v>0</v>
      </c>
      <c r="T4357" s="33">
        <f>IF(AND($Q4357="LOW",$P4357="French"),O4357*T$4,0)</f>
        <v>0</v>
      </c>
      <c r="U4357" s="33">
        <f>IF(AND($Q4357="HIGH",$P4357="French"),M4357*U$4,0)</f>
        <v>0</v>
      </c>
      <c r="V4357" s="33">
        <f>IF(AND($Q4357="HIGH",$P4357="French"),N4357*V$4,0)</f>
        <v>0</v>
      </c>
      <c r="W4357" s="33">
        <f>IF(AND($Q4357="HIGH",$P4357="French"),O4357*W$4,0)</f>
        <v>0</v>
      </c>
      <c r="X4357" s="33">
        <f>IF(AND($Q4357="LOW",$P4357="English"),M4357*X$4,0)</f>
        <v>0</v>
      </c>
      <c r="Y4357" s="33">
        <f>IF(AND($Q4357="LOW",$P4357="English"),N4357*Y$4,0)</f>
        <v>0</v>
      </c>
      <c r="Z4357" s="33">
        <f>IF(AND($Q4357="LOW",$P4357="English"),O4357*Z$4,0)</f>
        <v>0</v>
      </c>
      <c r="AA4357" s="33">
        <f>IF(AND($Q4357="HIGH",$P4357="English"),M4357*AA$4,0)</f>
        <v>0</v>
      </c>
      <c r="AB4357" s="33">
        <f>IF(AND($Q4357="HIGH",$P4357="English"),N4357*AB$4,0)</f>
        <v>0</v>
      </c>
      <c r="AC4357" s="33">
        <f>IF(AND($Q4357="HIGH",$P4357="English"),O4357*AC$4,0)</f>
        <v>0</v>
      </c>
      <c r="AD4357" s="26">
        <f>SUM(R4357:AC4357)</f>
        <v>0</v>
      </c>
      <c r="AE4357" s="46" t="str">
        <f>IFERROR(IF(AE$3=VLOOKUP($E4357,Template!$AK$5:$AM$17,3,FALSE),$AD4357*$F4357,0),"0.00")</f>
        <v>0.00</v>
      </c>
      <c r="AF4357" s="46" t="str">
        <f>IFERROR(IF(AF$3=VLOOKUP($E4357,Template!$AK$5:$AM$17,3,FALSE),$AD4357*$F4357,0),"0.00")</f>
        <v>0.00</v>
      </c>
      <c r="AG4357" s="28">
        <f>SUM(AD4357:AF4357)</f>
        <v>0</v>
      </c>
      <c r="AH4357" s="13" t="s">
        <v>40</v>
      </c>
      <c r="AI4357" s="13" t="s">
        <v>41</v>
      </c>
      <c r="AK4357" s="14" t="s">
        <v>25</v>
      </c>
      <c r="AL4357" s="15">
        <v>0.05</v>
      </c>
      <c r="AM4357" s="16" t="s">
        <v>3</v>
      </c>
    </row>
    <row r="4358" spans="1:39" s="3" customFormat="1" ht="13.8" x14ac:dyDescent="0.25">
      <c r="A4358" s="7" t="str">
        <f>A4357</f>
        <v>(Enter Broadcasting Company Name)</v>
      </c>
      <c r="B4358" s="7" t="str">
        <f>B4357</f>
        <v>(Enter Call Letters)</v>
      </c>
      <c r="C4358" s="8" t="str">
        <f>C4357</f>
        <v>(Select AM/FM)</v>
      </c>
      <c r="D4358" s="30"/>
      <c r="E4358" s="8" t="str">
        <f>E4357</f>
        <v>(Select Station Province)</v>
      </c>
      <c r="F4358" s="9" t="str">
        <f>IFERROR(VLOOKUP(E4358,Template!$AK$5:$AL$17,2,FALSE),"")</f>
        <v/>
      </c>
      <c r="G4358" s="42" t="s">
        <v>8</v>
      </c>
      <c r="H4358" s="42" t="s">
        <v>9</v>
      </c>
      <c r="I4358" s="32" t="s">
        <v>65</v>
      </c>
      <c r="J4358" s="32" t="s">
        <v>66</v>
      </c>
      <c r="K4358" s="33">
        <f t="shared" ref="K4358:K4368" si="12212">IFERROR(I4358+J4358,0)</f>
        <v>0</v>
      </c>
      <c r="L4358" s="33">
        <f t="shared" ref="L4358:L4368" si="12213">IFERROR(L4357+K4358,"")</f>
        <v>0</v>
      </c>
      <c r="M4358" s="34">
        <f t="shared" si="12211"/>
        <v>0</v>
      </c>
      <c r="N4358" s="34">
        <f>IF(AND(L4358&gt;$N$4,L4358&lt;=$O$4),K4358-M4358,IF(AND(L4357&gt;$N$4,L4357&lt;=$O$4),$O$4-L4357,IF(L4357&gt;$O$4,0,IF(L4358&lt;$N$4,0,MIN(L4358-$N$4,$N$4)))))</f>
        <v>0</v>
      </c>
      <c r="O4358" s="34">
        <f t="shared" ref="O4358:O4368" si="12214">IF(L4358&gt;$O$4,K4358-M4358-N4358,0)</f>
        <v>0</v>
      </c>
      <c r="P4358" s="12" t="str">
        <f>P4357</f>
        <v>(Select Language)</v>
      </c>
      <c r="Q4358" s="12" t="str">
        <f>Q4357</f>
        <v>(Select Usage)</v>
      </c>
      <c r="R4358" s="33">
        <f t="shared" ref="R4358:R4368" si="12215">IF(AND($Q4358="LOW",$P4358="French"),M4358*R$4,0)</f>
        <v>0</v>
      </c>
      <c r="S4358" s="33">
        <f t="shared" ref="S4358:S4368" si="12216">IF(AND($Q4358="LOW",$P4358="French"),N4358*S$4,0)</f>
        <v>0</v>
      </c>
      <c r="T4358" s="33">
        <f t="shared" ref="T4358:T4368" si="12217">IF(AND($Q4358="LOW",$P4358="French"),O4358*T$4,0)</f>
        <v>0</v>
      </c>
      <c r="U4358" s="33">
        <f t="shared" ref="U4358:U4368" si="12218">IF(AND($Q4358="HIGH",$P4358="French"),M4358*U$4,0)</f>
        <v>0</v>
      </c>
      <c r="V4358" s="33">
        <f t="shared" ref="V4358:V4368" si="12219">IF(AND($Q4358="HIGH",$P4358="French"),N4358*V$4,0)</f>
        <v>0</v>
      </c>
      <c r="W4358" s="33">
        <f t="shared" ref="W4358:W4368" si="12220">IF(AND($Q4358="HIGH",$P4358="French"),O4358*W$4,0)</f>
        <v>0</v>
      </c>
      <c r="X4358" s="33">
        <f t="shared" ref="X4358:X4368" si="12221">IF(AND($Q4358="LOW",$P4358="English"),M4358*X$4,0)</f>
        <v>0</v>
      </c>
      <c r="Y4358" s="33">
        <f t="shared" ref="Y4358:Y4368" si="12222">IF(AND($Q4358="LOW",$P4358="English"),N4358*Y$4,0)</f>
        <v>0</v>
      </c>
      <c r="Z4358" s="33">
        <f t="shared" ref="Z4358:Z4368" si="12223">IF(AND($Q4358="LOW",$P4358="English"),O4358*Z$4,0)</f>
        <v>0</v>
      </c>
      <c r="AA4358" s="33">
        <f t="shared" ref="AA4358:AA4368" si="12224">IF(AND($Q4358="HIGH",$P4358="English"),M4358*AA$4,0)</f>
        <v>0</v>
      </c>
      <c r="AB4358" s="33">
        <f t="shared" ref="AB4358:AB4368" si="12225">IF(AND($Q4358="HIGH",$P4358="English"),N4358*AB$4,0)</f>
        <v>0</v>
      </c>
      <c r="AC4358" s="33">
        <f t="shared" ref="AC4358:AC4368" si="12226">IF(AND($Q4358="HIGH",$P4358="English"),O4358*AC$4,0)</f>
        <v>0</v>
      </c>
      <c r="AD4358" s="26">
        <f t="shared" ref="AD4358:AD4362" si="12227">SUM(R4358:AC4358)</f>
        <v>0</v>
      </c>
      <c r="AE4358" s="46" t="str">
        <f>IFERROR(IF(AE$3=VLOOKUP($E4358,Template!$AK$5:$AM$17,3,FALSE),$AD4358*$F4358,0),"0.00")</f>
        <v>0.00</v>
      </c>
      <c r="AF4358" s="46" t="str">
        <f>IFERROR(IF(AF$3=VLOOKUP($E4358,Template!$AK$5:$AM$17,3,FALSE),$AD4358*$F4358,0),"0.00")</f>
        <v>0.00</v>
      </c>
      <c r="AG4358" s="28">
        <f t="shared" ref="AG4358:AG4368" si="12228">SUM(AD4358:AF4358)</f>
        <v>0</v>
      </c>
      <c r="AH4358" s="13" t="s">
        <v>40</v>
      </c>
      <c r="AI4358" s="13" t="s">
        <v>41</v>
      </c>
      <c r="AK4358" s="14" t="s">
        <v>23</v>
      </c>
      <c r="AL4358" s="15">
        <v>0.05</v>
      </c>
      <c r="AM4358" s="16" t="s">
        <v>3</v>
      </c>
    </row>
    <row r="4359" spans="1:39" s="3" customFormat="1" ht="13.8" x14ac:dyDescent="0.25">
      <c r="A4359" s="7" t="str">
        <f t="shared" ref="A4359:C4359" si="12229">A4358</f>
        <v>(Enter Broadcasting Company Name)</v>
      </c>
      <c r="B4359" s="7" t="str">
        <f t="shared" si="12229"/>
        <v>(Enter Call Letters)</v>
      </c>
      <c r="C4359" s="8" t="str">
        <f t="shared" si="12229"/>
        <v>(Select AM/FM)</v>
      </c>
      <c r="D4359" s="30"/>
      <c r="E4359" s="8" t="str">
        <f t="shared" ref="E4359:E4368" si="12230">E4358</f>
        <v>(Select Station Province)</v>
      </c>
      <c r="F4359" s="9" t="str">
        <f>IFERROR(VLOOKUP(E4359,Template!$AK$5:$AL$17,2,FALSE),"")</f>
        <v/>
      </c>
      <c r="G4359" s="42" t="s">
        <v>6</v>
      </c>
      <c r="H4359" s="42" t="s">
        <v>10</v>
      </c>
      <c r="I4359" s="32" t="s">
        <v>65</v>
      </c>
      <c r="J4359" s="32" t="s">
        <v>66</v>
      </c>
      <c r="K4359" s="33">
        <f t="shared" si="12212"/>
        <v>0</v>
      </c>
      <c r="L4359" s="33">
        <f t="shared" si="12213"/>
        <v>0</v>
      </c>
      <c r="M4359" s="34">
        <f t="shared" si="12211"/>
        <v>0</v>
      </c>
      <c r="N4359" s="34">
        <f t="shared" ref="N4359:N4368" si="12231">IF(AND(L4359&gt;$N$4,L4359&lt;=$O$4),K4359-M4359,IF(AND(L4358&gt;$N$4,L4358&lt;=$O$4),$O$4-L4358,IF(L4358&gt;$O$4,0,IF(L4359&lt;$N$4,0,MIN(L4359-$N$4,$N$4)))))</f>
        <v>0</v>
      </c>
      <c r="O4359" s="34">
        <f t="shared" si="12214"/>
        <v>0</v>
      </c>
      <c r="P4359" s="12" t="str">
        <f t="shared" ref="P4359:Q4359" si="12232">P4358</f>
        <v>(Select Language)</v>
      </c>
      <c r="Q4359" s="12" t="str">
        <f t="shared" si="12232"/>
        <v>(Select Usage)</v>
      </c>
      <c r="R4359" s="33">
        <f t="shared" si="12215"/>
        <v>0</v>
      </c>
      <c r="S4359" s="33">
        <f t="shared" si="12216"/>
        <v>0</v>
      </c>
      <c r="T4359" s="33">
        <f t="shared" si="12217"/>
        <v>0</v>
      </c>
      <c r="U4359" s="33">
        <f t="shared" si="12218"/>
        <v>0</v>
      </c>
      <c r="V4359" s="33">
        <f t="shared" si="12219"/>
        <v>0</v>
      </c>
      <c r="W4359" s="33">
        <f t="shared" si="12220"/>
        <v>0</v>
      </c>
      <c r="X4359" s="33">
        <f t="shared" si="12221"/>
        <v>0</v>
      </c>
      <c r="Y4359" s="33">
        <f t="shared" si="12222"/>
        <v>0</v>
      </c>
      <c r="Z4359" s="33">
        <f t="shared" si="12223"/>
        <v>0</v>
      </c>
      <c r="AA4359" s="33">
        <f t="shared" si="12224"/>
        <v>0</v>
      </c>
      <c r="AB4359" s="33">
        <f t="shared" si="12225"/>
        <v>0</v>
      </c>
      <c r="AC4359" s="33">
        <f t="shared" si="12226"/>
        <v>0</v>
      </c>
      <c r="AD4359" s="26">
        <f t="shared" si="12227"/>
        <v>0</v>
      </c>
      <c r="AE4359" s="46" t="str">
        <f>IFERROR(IF(AE$3=VLOOKUP($E4359,Template!$AK$5:$AM$17,3,FALSE),$AD4359*$F4359,0),"0.00")</f>
        <v>0.00</v>
      </c>
      <c r="AF4359" s="46" t="str">
        <f>IFERROR(IF(AF$3=VLOOKUP($E4359,Template!$AK$5:$AM$17,3,FALSE),$AD4359*$F4359,0),"0.00")</f>
        <v>0.00</v>
      </c>
      <c r="AG4359" s="28">
        <f t="shared" si="12228"/>
        <v>0</v>
      </c>
      <c r="AH4359" s="13" t="s">
        <v>40</v>
      </c>
      <c r="AI4359" s="13" t="s">
        <v>41</v>
      </c>
      <c r="AK4359" s="14" t="s">
        <v>24</v>
      </c>
      <c r="AL4359" s="15">
        <v>0.05</v>
      </c>
      <c r="AM4359" s="16" t="s">
        <v>3</v>
      </c>
    </row>
    <row r="4360" spans="1:39" s="3" customFormat="1" ht="13.8" x14ac:dyDescent="0.25">
      <c r="A4360" s="7" t="str">
        <f t="shared" ref="A4360:C4360" si="12233">A4359</f>
        <v>(Enter Broadcasting Company Name)</v>
      </c>
      <c r="B4360" s="7" t="str">
        <f t="shared" si="12233"/>
        <v>(Enter Call Letters)</v>
      </c>
      <c r="C4360" s="8" t="str">
        <f t="shared" si="12233"/>
        <v>(Select AM/FM)</v>
      </c>
      <c r="D4360" s="30"/>
      <c r="E4360" s="8" t="str">
        <f t="shared" si="12230"/>
        <v>(Select Station Province)</v>
      </c>
      <c r="F4360" s="9" t="str">
        <f>IFERROR(VLOOKUP(E4360,Template!$AK$5:$AL$17,2,FALSE),"")</f>
        <v/>
      </c>
      <c r="G4360" s="42" t="s">
        <v>9</v>
      </c>
      <c r="H4360" s="42" t="s">
        <v>11</v>
      </c>
      <c r="I4360" s="32" t="s">
        <v>65</v>
      </c>
      <c r="J4360" s="32" t="s">
        <v>66</v>
      </c>
      <c r="K4360" s="33">
        <f t="shared" si="12212"/>
        <v>0</v>
      </c>
      <c r="L4360" s="33">
        <f t="shared" si="12213"/>
        <v>0</v>
      </c>
      <c r="M4360" s="34">
        <f t="shared" si="12211"/>
        <v>0</v>
      </c>
      <c r="N4360" s="34">
        <f t="shared" si="12231"/>
        <v>0</v>
      </c>
      <c r="O4360" s="34">
        <f t="shared" si="12214"/>
        <v>0</v>
      </c>
      <c r="P4360" s="12" t="str">
        <f t="shared" ref="P4360:Q4360" si="12234">P4359</f>
        <v>(Select Language)</v>
      </c>
      <c r="Q4360" s="12" t="str">
        <f t="shared" si="12234"/>
        <v>(Select Usage)</v>
      </c>
      <c r="R4360" s="33">
        <f t="shared" si="12215"/>
        <v>0</v>
      </c>
      <c r="S4360" s="33">
        <f t="shared" si="12216"/>
        <v>0</v>
      </c>
      <c r="T4360" s="33">
        <f t="shared" si="12217"/>
        <v>0</v>
      </c>
      <c r="U4360" s="33">
        <f t="shared" si="12218"/>
        <v>0</v>
      </c>
      <c r="V4360" s="33">
        <f t="shared" si="12219"/>
        <v>0</v>
      </c>
      <c r="W4360" s="33">
        <f t="shared" si="12220"/>
        <v>0</v>
      </c>
      <c r="X4360" s="33">
        <f t="shared" si="12221"/>
        <v>0</v>
      </c>
      <c r="Y4360" s="33">
        <f t="shared" si="12222"/>
        <v>0</v>
      </c>
      <c r="Z4360" s="33">
        <f t="shared" si="12223"/>
        <v>0</v>
      </c>
      <c r="AA4360" s="33">
        <f t="shared" si="12224"/>
        <v>0</v>
      </c>
      <c r="AB4360" s="33">
        <f t="shared" si="12225"/>
        <v>0</v>
      </c>
      <c r="AC4360" s="33">
        <f t="shared" si="12226"/>
        <v>0</v>
      </c>
      <c r="AD4360" s="26">
        <f t="shared" si="12227"/>
        <v>0</v>
      </c>
      <c r="AE4360" s="46" t="str">
        <f>IFERROR(IF(AE$3=VLOOKUP($E4360,Template!$AK$5:$AM$17,3,FALSE),$AD4360*$F4360,0),"0.00")</f>
        <v>0.00</v>
      </c>
      <c r="AF4360" s="46" t="str">
        <f>IFERROR(IF(AF$3=VLOOKUP($E4360,Template!$AK$5:$AM$17,3,FALSE),$AD4360*$F4360,0),"0.00")</f>
        <v>0.00</v>
      </c>
      <c r="AG4360" s="28">
        <f t="shared" si="12228"/>
        <v>0</v>
      </c>
      <c r="AH4360" s="13" t="s">
        <v>40</v>
      </c>
      <c r="AI4360" s="13" t="s">
        <v>41</v>
      </c>
      <c r="AK4360" s="14" t="s">
        <v>22</v>
      </c>
      <c r="AL4360" s="15">
        <v>0.15</v>
      </c>
      <c r="AM4360" s="16" t="s">
        <v>2</v>
      </c>
    </row>
    <row r="4361" spans="1:39" s="3" customFormat="1" ht="13.8" x14ac:dyDescent="0.25">
      <c r="A4361" s="7" t="str">
        <f t="shared" ref="A4361:C4361" si="12235">A4360</f>
        <v>(Enter Broadcasting Company Name)</v>
      </c>
      <c r="B4361" s="7" t="str">
        <f t="shared" si="12235"/>
        <v>(Enter Call Letters)</v>
      </c>
      <c r="C4361" s="8" t="str">
        <f t="shared" si="12235"/>
        <v>(Select AM/FM)</v>
      </c>
      <c r="D4361" s="30"/>
      <c r="E4361" s="8" t="str">
        <f t="shared" si="12230"/>
        <v>(Select Station Province)</v>
      </c>
      <c r="F4361" s="9" t="str">
        <f>IFERROR(VLOOKUP(E4361,Template!$AK$5:$AL$17,2,FALSE),"")</f>
        <v/>
      </c>
      <c r="G4361" s="42" t="s">
        <v>10</v>
      </c>
      <c r="H4361" s="42" t="s">
        <v>12</v>
      </c>
      <c r="I4361" s="32" t="s">
        <v>65</v>
      </c>
      <c r="J4361" s="32" t="s">
        <v>66</v>
      </c>
      <c r="K4361" s="33">
        <f t="shared" si="12212"/>
        <v>0</v>
      </c>
      <c r="L4361" s="33">
        <f t="shared" si="12213"/>
        <v>0</v>
      </c>
      <c r="M4361" s="34">
        <f t="shared" si="12211"/>
        <v>0</v>
      </c>
      <c r="N4361" s="34">
        <f t="shared" si="12231"/>
        <v>0</v>
      </c>
      <c r="O4361" s="34">
        <f t="shared" si="12214"/>
        <v>0</v>
      </c>
      <c r="P4361" s="12" t="str">
        <f t="shared" ref="P4361:Q4361" si="12236">P4360</f>
        <v>(Select Language)</v>
      </c>
      <c r="Q4361" s="12" t="str">
        <f t="shared" si="12236"/>
        <v>(Select Usage)</v>
      </c>
      <c r="R4361" s="33">
        <f t="shared" si="12215"/>
        <v>0</v>
      </c>
      <c r="S4361" s="33">
        <f t="shared" si="12216"/>
        <v>0</v>
      </c>
      <c r="T4361" s="33">
        <f t="shared" si="12217"/>
        <v>0</v>
      </c>
      <c r="U4361" s="33">
        <f t="shared" si="12218"/>
        <v>0</v>
      </c>
      <c r="V4361" s="33">
        <f t="shared" si="12219"/>
        <v>0</v>
      </c>
      <c r="W4361" s="33">
        <f t="shared" si="12220"/>
        <v>0</v>
      </c>
      <c r="X4361" s="33">
        <f t="shared" si="12221"/>
        <v>0</v>
      </c>
      <c r="Y4361" s="33">
        <f t="shared" si="12222"/>
        <v>0</v>
      </c>
      <c r="Z4361" s="33">
        <f t="shared" si="12223"/>
        <v>0</v>
      </c>
      <c r="AA4361" s="33">
        <f t="shared" si="12224"/>
        <v>0</v>
      </c>
      <c r="AB4361" s="33">
        <f t="shared" si="12225"/>
        <v>0</v>
      </c>
      <c r="AC4361" s="33">
        <f t="shared" si="12226"/>
        <v>0</v>
      </c>
      <c r="AD4361" s="26">
        <f t="shared" si="12227"/>
        <v>0</v>
      </c>
      <c r="AE4361" s="46" t="str">
        <f>IFERROR(IF(AE$3=VLOOKUP($E4361,Template!$AK$5:$AM$17,3,FALSE),$AD4361*$F4361,0),"0.00")</f>
        <v>0.00</v>
      </c>
      <c r="AF4361" s="46" t="str">
        <f>IFERROR(IF(AF$3=VLOOKUP($E4361,Template!$AK$5:$AM$17,3,FALSE),$AD4361*$F4361,0),"0.00")</f>
        <v>0.00</v>
      </c>
      <c r="AG4361" s="28">
        <f t="shared" si="12228"/>
        <v>0</v>
      </c>
      <c r="AH4361" s="13" t="s">
        <v>40</v>
      </c>
      <c r="AI4361" s="13" t="s">
        <v>41</v>
      </c>
      <c r="AK4361" s="14" t="s">
        <v>26</v>
      </c>
      <c r="AL4361" s="15">
        <v>0.15</v>
      </c>
      <c r="AM4361" s="16" t="s">
        <v>2</v>
      </c>
    </row>
    <row r="4362" spans="1:39" s="3" customFormat="1" ht="13.8" x14ac:dyDescent="0.25">
      <c r="A4362" s="7" t="str">
        <f t="shared" ref="A4362:C4362" si="12237">A4361</f>
        <v>(Enter Broadcasting Company Name)</v>
      </c>
      <c r="B4362" s="7" t="str">
        <f t="shared" si="12237"/>
        <v>(Enter Call Letters)</v>
      </c>
      <c r="C4362" s="8" t="str">
        <f t="shared" si="12237"/>
        <v>(Select AM/FM)</v>
      </c>
      <c r="D4362" s="30"/>
      <c r="E4362" s="8" t="str">
        <f t="shared" si="12230"/>
        <v>(Select Station Province)</v>
      </c>
      <c r="F4362" s="9" t="str">
        <f>IFERROR(VLOOKUP(E4362,Template!$AK$5:$AL$17,2,FALSE),"")</f>
        <v/>
      </c>
      <c r="G4362" s="42" t="s">
        <v>11</v>
      </c>
      <c r="H4362" s="42" t="s">
        <v>13</v>
      </c>
      <c r="I4362" s="32" t="s">
        <v>65</v>
      </c>
      <c r="J4362" s="32" t="s">
        <v>66</v>
      </c>
      <c r="K4362" s="33">
        <f t="shared" si="12212"/>
        <v>0</v>
      </c>
      <c r="L4362" s="33">
        <f t="shared" si="12213"/>
        <v>0</v>
      </c>
      <c r="M4362" s="34">
        <f t="shared" si="12211"/>
        <v>0</v>
      </c>
      <c r="N4362" s="34">
        <f t="shared" si="12231"/>
        <v>0</v>
      </c>
      <c r="O4362" s="34">
        <f t="shared" si="12214"/>
        <v>0</v>
      </c>
      <c r="P4362" s="12" t="str">
        <f t="shared" ref="P4362:Q4362" si="12238">P4361</f>
        <v>(Select Language)</v>
      </c>
      <c r="Q4362" s="12" t="str">
        <f t="shared" si="12238"/>
        <v>(Select Usage)</v>
      </c>
      <c r="R4362" s="33">
        <f t="shared" si="12215"/>
        <v>0</v>
      </c>
      <c r="S4362" s="33">
        <f t="shared" si="12216"/>
        <v>0</v>
      </c>
      <c r="T4362" s="33">
        <f t="shared" si="12217"/>
        <v>0</v>
      </c>
      <c r="U4362" s="33">
        <f t="shared" si="12218"/>
        <v>0</v>
      </c>
      <c r="V4362" s="33">
        <f t="shared" si="12219"/>
        <v>0</v>
      </c>
      <c r="W4362" s="33">
        <f t="shared" si="12220"/>
        <v>0</v>
      </c>
      <c r="X4362" s="33">
        <f t="shared" si="12221"/>
        <v>0</v>
      </c>
      <c r="Y4362" s="33">
        <f t="shared" si="12222"/>
        <v>0</v>
      </c>
      <c r="Z4362" s="33">
        <f t="shared" si="12223"/>
        <v>0</v>
      </c>
      <c r="AA4362" s="33">
        <f t="shared" si="12224"/>
        <v>0</v>
      </c>
      <c r="AB4362" s="33">
        <f t="shared" si="12225"/>
        <v>0</v>
      </c>
      <c r="AC4362" s="33">
        <f t="shared" si="12226"/>
        <v>0</v>
      </c>
      <c r="AD4362" s="26">
        <f t="shared" si="12227"/>
        <v>0</v>
      </c>
      <c r="AE4362" s="46" t="str">
        <f>IFERROR(IF(AE$3=VLOOKUP($E4362,Template!$AK$5:$AM$17,3,FALSE),$AD4362*$F4362,0),"0.00")</f>
        <v>0.00</v>
      </c>
      <c r="AF4362" s="46" t="str">
        <f>IFERROR(IF(AF$3=VLOOKUP($E4362,Template!$AK$5:$AM$17,3,FALSE),$AD4362*$F4362,0),"0.00")</f>
        <v>0.00</v>
      </c>
      <c r="AG4362" s="28">
        <f t="shared" si="12228"/>
        <v>0</v>
      </c>
      <c r="AH4362" s="13" t="s">
        <v>40</v>
      </c>
      <c r="AI4362" s="13" t="s">
        <v>41</v>
      </c>
      <c r="AK4362" s="14" t="s">
        <v>27</v>
      </c>
      <c r="AL4362" s="15">
        <v>0.15</v>
      </c>
      <c r="AM4362" s="16" t="s">
        <v>2</v>
      </c>
    </row>
    <row r="4363" spans="1:39" s="3" customFormat="1" ht="13.8" x14ac:dyDescent="0.25">
      <c r="A4363" s="7" t="str">
        <f t="shared" ref="A4363:C4363" si="12239">A4362</f>
        <v>(Enter Broadcasting Company Name)</v>
      </c>
      <c r="B4363" s="7" t="str">
        <f t="shared" si="12239"/>
        <v>(Enter Call Letters)</v>
      </c>
      <c r="C4363" s="8" t="str">
        <f t="shared" si="12239"/>
        <v>(Select AM/FM)</v>
      </c>
      <c r="D4363" s="30"/>
      <c r="E4363" s="8" t="str">
        <f t="shared" si="12230"/>
        <v>(Select Station Province)</v>
      </c>
      <c r="F4363" s="9" t="str">
        <f>IFERROR(VLOOKUP(E4363,Template!$AK$5:$AL$17,2,FALSE),"")</f>
        <v/>
      </c>
      <c r="G4363" s="42" t="s">
        <v>12</v>
      </c>
      <c r="H4363" s="42" t="s">
        <v>15</v>
      </c>
      <c r="I4363" s="32" t="s">
        <v>65</v>
      </c>
      <c r="J4363" s="32" t="s">
        <v>66</v>
      </c>
      <c r="K4363" s="33">
        <f t="shared" si="12212"/>
        <v>0</v>
      </c>
      <c r="L4363" s="33">
        <f t="shared" si="12213"/>
        <v>0</v>
      </c>
      <c r="M4363" s="34">
        <f t="shared" si="12211"/>
        <v>0</v>
      </c>
      <c r="N4363" s="34">
        <f t="shared" si="12231"/>
        <v>0</v>
      </c>
      <c r="O4363" s="34">
        <f t="shared" si="12214"/>
        <v>0</v>
      </c>
      <c r="P4363" s="12" t="str">
        <f t="shared" ref="P4363:Q4363" si="12240">P4362</f>
        <v>(Select Language)</v>
      </c>
      <c r="Q4363" s="12" t="str">
        <f t="shared" si="12240"/>
        <v>(Select Usage)</v>
      </c>
      <c r="R4363" s="33">
        <f t="shared" si="12215"/>
        <v>0</v>
      </c>
      <c r="S4363" s="33">
        <f t="shared" si="12216"/>
        <v>0</v>
      </c>
      <c r="T4363" s="33">
        <f t="shared" si="12217"/>
        <v>0</v>
      </c>
      <c r="U4363" s="33">
        <f t="shared" si="12218"/>
        <v>0</v>
      </c>
      <c r="V4363" s="33">
        <f t="shared" si="12219"/>
        <v>0</v>
      </c>
      <c r="W4363" s="33">
        <f t="shared" si="12220"/>
        <v>0</v>
      </c>
      <c r="X4363" s="33">
        <f t="shared" si="12221"/>
        <v>0</v>
      </c>
      <c r="Y4363" s="33">
        <f t="shared" si="12222"/>
        <v>0</v>
      </c>
      <c r="Z4363" s="33">
        <f t="shared" si="12223"/>
        <v>0</v>
      </c>
      <c r="AA4363" s="33">
        <f t="shared" si="12224"/>
        <v>0</v>
      </c>
      <c r="AB4363" s="33">
        <f t="shared" si="12225"/>
        <v>0</v>
      </c>
      <c r="AC4363" s="33">
        <f t="shared" si="12226"/>
        <v>0</v>
      </c>
      <c r="AD4363" s="26">
        <f>SUM(R4363:AC4363)</f>
        <v>0</v>
      </c>
      <c r="AE4363" s="46" t="str">
        <f>IFERROR(IF(AE$3=VLOOKUP($E4363,Template!$AK$5:$AM$17,3,FALSE),$AD4363*$F4363,0),"0.00")</f>
        <v>0.00</v>
      </c>
      <c r="AF4363" s="46" t="str">
        <f>IFERROR(IF(AF$3=VLOOKUP($E4363,Template!$AK$5:$AM$17,3,FALSE),$AD4363*$F4363,0),"0.00")</f>
        <v>0.00</v>
      </c>
      <c r="AG4363" s="28">
        <f t="shared" si="12228"/>
        <v>0</v>
      </c>
      <c r="AH4363" s="13" t="s">
        <v>40</v>
      </c>
      <c r="AI4363" s="13" t="s">
        <v>41</v>
      </c>
      <c r="AK4363" s="14" t="s">
        <v>28</v>
      </c>
      <c r="AL4363" s="15">
        <v>0.05</v>
      </c>
      <c r="AM4363" s="16" t="s">
        <v>3</v>
      </c>
    </row>
    <row r="4364" spans="1:39" s="3" customFormat="1" ht="13.8" x14ac:dyDescent="0.25">
      <c r="A4364" s="7" t="str">
        <f t="shared" ref="A4364:C4364" si="12241">A4363</f>
        <v>(Enter Broadcasting Company Name)</v>
      </c>
      <c r="B4364" s="7" t="str">
        <f t="shared" si="12241"/>
        <v>(Enter Call Letters)</v>
      </c>
      <c r="C4364" s="8" t="str">
        <f t="shared" si="12241"/>
        <v>(Select AM/FM)</v>
      </c>
      <c r="D4364" s="30"/>
      <c r="E4364" s="8" t="str">
        <f t="shared" si="12230"/>
        <v>(Select Station Province)</v>
      </c>
      <c r="F4364" s="9" t="str">
        <f>IFERROR(VLOOKUP(E4364,Template!$AK$5:$AL$17,2,FALSE),"")</f>
        <v/>
      </c>
      <c r="G4364" s="42" t="s">
        <v>13</v>
      </c>
      <c r="H4364" s="42" t="s">
        <v>16</v>
      </c>
      <c r="I4364" s="32" t="s">
        <v>65</v>
      </c>
      <c r="J4364" s="32" t="s">
        <v>66</v>
      </c>
      <c r="K4364" s="33">
        <f t="shared" si="12212"/>
        <v>0</v>
      </c>
      <c r="L4364" s="33">
        <f t="shared" si="12213"/>
        <v>0</v>
      </c>
      <c r="M4364" s="34">
        <f t="shared" si="12211"/>
        <v>0</v>
      </c>
      <c r="N4364" s="34">
        <f t="shared" si="12231"/>
        <v>0</v>
      </c>
      <c r="O4364" s="34">
        <f t="shared" si="12214"/>
        <v>0</v>
      </c>
      <c r="P4364" s="12" t="str">
        <f t="shared" ref="P4364:Q4364" si="12242">P4363</f>
        <v>(Select Language)</v>
      </c>
      <c r="Q4364" s="12" t="str">
        <f t="shared" si="12242"/>
        <v>(Select Usage)</v>
      </c>
      <c r="R4364" s="33">
        <f t="shared" si="12215"/>
        <v>0</v>
      </c>
      <c r="S4364" s="33">
        <f t="shared" si="12216"/>
        <v>0</v>
      </c>
      <c r="T4364" s="33">
        <f t="shared" si="12217"/>
        <v>0</v>
      </c>
      <c r="U4364" s="33">
        <f t="shared" si="12218"/>
        <v>0</v>
      </c>
      <c r="V4364" s="33">
        <f t="shared" si="12219"/>
        <v>0</v>
      </c>
      <c r="W4364" s="33">
        <f t="shared" si="12220"/>
        <v>0</v>
      </c>
      <c r="X4364" s="33">
        <f t="shared" si="12221"/>
        <v>0</v>
      </c>
      <c r="Y4364" s="33">
        <f t="shared" si="12222"/>
        <v>0</v>
      </c>
      <c r="Z4364" s="33">
        <f t="shared" si="12223"/>
        <v>0</v>
      </c>
      <c r="AA4364" s="33">
        <f t="shared" si="12224"/>
        <v>0</v>
      </c>
      <c r="AB4364" s="33">
        <f t="shared" si="12225"/>
        <v>0</v>
      </c>
      <c r="AC4364" s="33">
        <f t="shared" si="12226"/>
        <v>0</v>
      </c>
      <c r="AD4364" s="26">
        <f t="shared" ref="AD4364:AD4366" si="12243">SUM(R4364:AC4364)</f>
        <v>0</v>
      </c>
      <c r="AE4364" s="46" t="str">
        <f>IFERROR(IF(AE$3=VLOOKUP($E4364,Template!$AK$5:$AM$17,3,FALSE),$AD4364*$F4364,0),"0.00")</f>
        <v>0.00</v>
      </c>
      <c r="AF4364" s="46" t="str">
        <f>IFERROR(IF(AF$3=VLOOKUP($E4364,Template!$AK$5:$AM$17,3,FALSE),$AD4364*$F4364,0),"0.00")</f>
        <v>0.00</v>
      </c>
      <c r="AG4364" s="28">
        <f t="shared" si="12228"/>
        <v>0</v>
      </c>
      <c r="AH4364" s="13" t="s">
        <v>40</v>
      </c>
      <c r="AI4364" s="13" t="s">
        <v>41</v>
      </c>
      <c r="AK4364" s="14" t="s">
        <v>70</v>
      </c>
      <c r="AL4364" s="15">
        <v>0.05</v>
      </c>
      <c r="AM4364" s="16" t="s">
        <v>3</v>
      </c>
    </row>
    <row r="4365" spans="1:39" s="3" customFormat="1" ht="13.8" x14ac:dyDescent="0.25">
      <c r="A4365" s="7" t="str">
        <f t="shared" ref="A4365:C4365" si="12244">A4364</f>
        <v>(Enter Broadcasting Company Name)</v>
      </c>
      <c r="B4365" s="7" t="str">
        <f t="shared" si="12244"/>
        <v>(Enter Call Letters)</v>
      </c>
      <c r="C4365" s="8" t="str">
        <f t="shared" si="12244"/>
        <v>(Select AM/FM)</v>
      </c>
      <c r="D4365" s="30"/>
      <c r="E4365" s="8" t="str">
        <f t="shared" si="12230"/>
        <v>(Select Station Province)</v>
      </c>
      <c r="F4365" s="9" t="str">
        <f>IFERROR(VLOOKUP(E4365,Template!$AK$5:$AL$17,2,FALSE),"")</f>
        <v/>
      </c>
      <c r="G4365" s="42" t="s">
        <v>15</v>
      </c>
      <c r="H4365" s="42" t="s">
        <v>17</v>
      </c>
      <c r="I4365" s="32" t="s">
        <v>65</v>
      </c>
      <c r="J4365" s="32" t="s">
        <v>66</v>
      </c>
      <c r="K4365" s="33">
        <f t="shared" si="12212"/>
        <v>0</v>
      </c>
      <c r="L4365" s="33">
        <f t="shared" si="12213"/>
        <v>0</v>
      </c>
      <c r="M4365" s="34">
        <f t="shared" si="12211"/>
        <v>0</v>
      </c>
      <c r="N4365" s="34">
        <f t="shared" si="12231"/>
        <v>0</v>
      </c>
      <c r="O4365" s="34">
        <f t="shared" si="12214"/>
        <v>0</v>
      </c>
      <c r="P4365" s="12" t="str">
        <f t="shared" ref="P4365:Q4365" si="12245">P4364</f>
        <v>(Select Language)</v>
      </c>
      <c r="Q4365" s="12" t="str">
        <f t="shared" si="12245"/>
        <v>(Select Usage)</v>
      </c>
      <c r="R4365" s="33">
        <f t="shared" si="12215"/>
        <v>0</v>
      </c>
      <c r="S4365" s="33">
        <f t="shared" si="12216"/>
        <v>0</v>
      </c>
      <c r="T4365" s="33">
        <f t="shared" si="12217"/>
        <v>0</v>
      </c>
      <c r="U4365" s="33">
        <f t="shared" si="12218"/>
        <v>0</v>
      </c>
      <c r="V4365" s="33">
        <f t="shared" si="12219"/>
        <v>0</v>
      </c>
      <c r="W4365" s="33">
        <f t="shared" si="12220"/>
        <v>0</v>
      </c>
      <c r="X4365" s="33">
        <f t="shared" si="12221"/>
        <v>0</v>
      </c>
      <c r="Y4365" s="33">
        <f t="shared" si="12222"/>
        <v>0</v>
      </c>
      <c r="Z4365" s="33">
        <f t="shared" si="12223"/>
        <v>0</v>
      </c>
      <c r="AA4365" s="33">
        <f t="shared" si="12224"/>
        <v>0</v>
      </c>
      <c r="AB4365" s="33">
        <f t="shared" si="12225"/>
        <v>0</v>
      </c>
      <c r="AC4365" s="33">
        <f t="shared" si="12226"/>
        <v>0</v>
      </c>
      <c r="AD4365" s="26">
        <f t="shared" si="12243"/>
        <v>0</v>
      </c>
      <c r="AE4365" s="46" t="str">
        <f>IFERROR(IF(AE$3=VLOOKUP($E4365,Template!$AK$5:$AM$17,3,FALSE),$AD4365*$F4365,0),"0.00")</f>
        <v>0.00</v>
      </c>
      <c r="AF4365" s="46" t="str">
        <f>IFERROR(IF(AF$3=VLOOKUP($E4365,Template!$AK$5:$AM$17,3,FALSE),$AD4365*$F4365,0),"0.00")</f>
        <v>0.00</v>
      </c>
      <c r="AG4365" s="28">
        <f t="shared" si="12228"/>
        <v>0</v>
      </c>
      <c r="AH4365" s="13" t="s">
        <v>40</v>
      </c>
      <c r="AI4365" s="13" t="s">
        <v>41</v>
      </c>
      <c r="AK4365" s="14" t="s">
        <v>20</v>
      </c>
      <c r="AL4365" s="15">
        <v>0.13</v>
      </c>
      <c r="AM4365" s="16" t="s">
        <v>2</v>
      </c>
    </row>
    <row r="4366" spans="1:39" s="3" customFormat="1" ht="13.8" x14ac:dyDescent="0.25">
      <c r="A4366" s="7" t="str">
        <f t="shared" ref="A4366:C4366" si="12246">A4365</f>
        <v>(Enter Broadcasting Company Name)</v>
      </c>
      <c r="B4366" s="7" t="str">
        <f t="shared" si="12246"/>
        <v>(Enter Call Letters)</v>
      </c>
      <c r="C4366" s="8" t="str">
        <f t="shared" si="12246"/>
        <v>(Select AM/FM)</v>
      </c>
      <c r="D4366" s="30"/>
      <c r="E4366" s="8" t="str">
        <f t="shared" si="12230"/>
        <v>(Select Station Province)</v>
      </c>
      <c r="F4366" s="9" t="str">
        <f>IFERROR(VLOOKUP(E4366,Template!$AK$5:$AL$17,2,FALSE),"")</f>
        <v/>
      </c>
      <c r="G4366" s="42" t="s">
        <v>16</v>
      </c>
      <c r="H4366" s="42" t="s">
        <v>18</v>
      </c>
      <c r="I4366" s="32" t="s">
        <v>65</v>
      </c>
      <c r="J4366" s="32" t="s">
        <v>66</v>
      </c>
      <c r="K4366" s="33">
        <f t="shared" si="12212"/>
        <v>0</v>
      </c>
      <c r="L4366" s="33">
        <f t="shared" si="12213"/>
        <v>0</v>
      </c>
      <c r="M4366" s="34">
        <f t="shared" si="12211"/>
        <v>0</v>
      </c>
      <c r="N4366" s="34">
        <f t="shared" si="12231"/>
        <v>0</v>
      </c>
      <c r="O4366" s="34">
        <f t="shared" si="12214"/>
        <v>0</v>
      </c>
      <c r="P4366" s="12" t="str">
        <f t="shared" ref="P4366:Q4366" si="12247">P4365</f>
        <v>(Select Language)</v>
      </c>
      <c r="Q4366" s="12" t="str">
        <f t="shared" si="12247"/>
        <v>(Select Usage)</v>
      </c>
      <c r="R4366" s="33">
        <f t="shared" si="12215"/>
        <v>0</v>
      </c>
      <c r="S4366" s="33">
        <f t="shared" si="12216"/>
        <v>0</v>
      </c>
      <c r="T4366" s="33">
        <f t="shared" si="12217"/>
        <v>0</v>
      </c>
      <c r="U4366" s="33">
        <f t="shared" si="12218"/>
        <v>0</v>
      </c>
      <c r="V4366" s="33">
        <f t="shared" si="12219"/>
        <v>0</v>
      </c>
      <c r="W4366" s="33">
        <f t="shared" si="12220"/>
        <v>0</v>
      </c>
      <c r="X4366" s="33">
        <f t="shared" si="12221"/>
        <v>0</v>
      </c>
      <c r="Y4366" s="33">
        <f t="shared" si="12222"/>
        <v>0</v>
      </c>
      <c r="Z4366" s="33">
        <f t="shared" si="12223"/>
        <v>0</v>
      </c>
      <c r="AA4366" s="33">
        <f t="shared" si="12224"/>
        <v>0</v>
      </c>
      <c r="AB4366" s="33">
        <f t="shared" si="12225"/>
        <v>0</v>
      </c>
      <c r="AC4366" s="33">
        <f t="shared" si="12226"/>
        <v>0</v>
      </c>
      <c r="AD4366" s="26">
        <f t="shared" si="12243"/>
        <v>0</v>
      </c>
      <c r="AE4366" s="46" t="str">
        <f>IFERROR(IF(AE$3=VLOOKUP($E4366,Template!$AK$5:$AM$17,3,FALSE),$AD4366*$F4366,0),"0.00")</f>
        <v>0.00</v>
      </c>
      <c r="AF4366" s="46" t="str">
        <f>IFERROR(IF(AF$3=VLOOKUP($E4366,Template!$AK$5:$AM$17,3,FALSE),$AD4366*$F4366,0),"0.00")</f>
        <v>0.00</v>
      </c>
      <c r="AG4366" s="28">
        <f t="shared" si="12228"/>
        <v>0</v>
      </c>
      <c r="AH4366" s="13" t="s">
        <v>40</v>
      </c>
      <c r="AI4366" s="13" t="s">
        <v>41</v>
      </c>
      <c r="AK4366" s="14" t="s">
        <v>69</v>
      </c>
      <c r="AL4366" s="15">
        <v>0.15</v>
      </c>
      <c r="AM4366" s="16" t="s">
        <v>2</v>
      </c>
    </row>
    <row r="4367" spans="1:39" s="3" customFormat="1" ht="13.8" x14ac:dyDescent="0.25">
      <c r="A4367" s="7" t="str">
        <f t="shared" ref="A4367:C4367" si="12248">A4366</f>
        <v>(Enter Broadcasting Company Name)</v>
      </c>
      <c r="B4367" s="7" t="str">
        <f t="shared" si="12248"/>
        <v>(Enter Call Letters)</v>
      </c>
      <c r="C4367" s="8" t="str">
        <f t="shared" si="12248"/>
        <v>(Select AM/FM)</v>
      </c>
      <c r="D4367" s="30"/>
      <c r="E4367" s="8" t="str">
        <f t="shared" si="12230"/>
        <v>(Select Station Province)</v>
      </c>
      <c r="F4367" s="9" t="str">
        <f>IFERROR(VLOOKUP(E4367,Template!$AK$5:$AL$17,2,FALSE),"")</f>
        <v/>
      </c>
      <c r="G4367" s="42" t="s">
        <v>17</v>
      </c>
      <c r="H4367" s="42" t="s">
        <v>7</v>
      </c>
      <c r="I4367" s="32" t="s">
        <v>65</v>
      </c>
      <c r="J4367" s="32" t="s">
        <v>66</v>
      </c>
      <c r="K4367" s="33">
        <f t="shared" si="12212"/>
        <v>0</v>
      </c>
      <c r="L4367" s="33">
        <f t="shared" si="12213"/>
        <v>0</v>
      </c>
      <c r="M4367" s="34">
        <f t="shared" si="12211"/>
        <v>0</v>
      </c>
      <c r="N4367" s="34">
        <f t="shared" si="12231"/>
        <v>0</v>
      </c>
      <c r="O4367" s="34">
        <f t="shared" si="12214"/>
        <v>0</v>
      </c>
      <c r="P4367" s="12" t="str">
        <f t="shared" ref="P4367:Q4367" si="12249">P4366</f>
        <v>(Select Language)</v>
      </c>
      <c r="Q4367" s="12" t="str">
        <f t="shared" si="12249"/>
        <v>(Select Usage)</v>
      </c>
      <c r="R4367" s="33">
        <f t="shared" si="12215"/>
        <v>0</v>
      </c>
      <c r="S4367" s="33">
        <f t="shared" si="12216"/>
        <v>0</v>
      </c>
      <c r="T4367" s="33">
        <f t="shared" si="12217"/>
        <v>0</v>
      </c>
      <c r="U4367" s="33">
        <f t="shared" si="12218"/>
        <v>0</v>
      </c>
      <c r="V4367" s="33">
        <f t="shared" si="12219"/>
        <v>0</v>
      </c>
      <c r="W4367" s="33">
        <f t="shared" si="12220"/>
        <v>0</v>
      </c>
      <c r="X4367" s="33">
        <f t="shared" si="12221"/>
        <v>0</v>
      </c>
      <c r="Y4367" s="33">
        <f t="shared" si="12222"/>
        <v>0</v>
      </c>
      <c r="Z4367" s="33">
        <f t="shared" si="12223"/>
        <v>0</v>
      </c>
      <c r="AA4367" s="33">
        <f t="shared" si="12224"/>
        <v>0</v>
      </c>
      <c r="AB4367" s="33">
        <f t="shared" si="12225"/>
        <v>0</v>
      </c>
      <c r="AC4367" s="33">
        <f t="shared" si="12226"/>
        <v>0</v>
      </c>
      <c r="AD4367" s="26">
        <f>SUM(R4367:AC4367)</f>
        <v>0</v>
      </c>
      <c r="AE4367" s="46" t="str">
        <f>IFERROR(IF(AE$3=VLOOKUP($E4367,Template!$AK$5:$AM$17,3,FALSE),$AD4367*$F4367,0),"0.00")</f>
        <v>0.00</v>
      </c>
      <c r="AF4367" s="46" t="str">
        <f>IFERROR(IF(AF$3=VLOOKUP($E4367,Template!$AK$5:$AM$17,3,FALSE),$AD4367*$F4367,0),"0.00")</f>
        <v>0.00</v>
      </c>
      <c r="AG4367" s="28">
        <f t="shared" si="12228"/>
        <v>0</v>
      </c>
      <c r="AH4367" s="13" t="s">
        <v>40</v>
      </c>
      <c r="AI4367" s="13" t="s">
        <v>41</v>
      </c>
      <c r="AK4367" s="14" t="s">
        <v>29</v>
      </c>
      <c r="AL4367" s="15">
        <v>0.05</v>
      </c>
      <c r="AM4367" s="16" t="s">
        <v>3</v>
      </c>
    </row>
    <row r="4368" spans="1:39" s="3" customFormat="1" ht="13.8" x14ac:dyDescent="0.25">
      <c r="A4368" s="7" t="str">
        <f t="shared" ref="A4368:C4368" si="12250">A4367</f>
        <v>(Enter Broadcasting Company Name)</v>
      </c>
      <c r="B4368" s="7" t="str">
        <f t="shared" si="12250"/>
        <v>(Enter Call Letters)</v>
      </c>
      <c r="C4368" s="8" t="str">
        <f t="shared" si="12250"/>
        <v>(Select AM/FM)</v>
      </c>
      <c r="D4368" s="30"/>
      <c r="E4368" s="8" t="str">
        <f t="shared" si="12230"/>
        <v>(Select Station Province)</v>
      </c>
      <c r="F4368" s="9" t="str">
        <f>IFERROR(VLOOKUP(E4368,Template!$AK$5:$AL$17,2,FALSE),"")</f>
        <v/>
      </c>
      <c r="G4368" s="42" t="s">
        <v>18</v>
      </c>
      <c r="H4368" s="43" t="s">
        <v>8</v>
      </c>
      <c r="I4368" s="32" t="s">
        <v>65</v>
      </c>
      <c r="J4368" s="32" t="s">
        <v>66</v>
      </c>
      <c r="K4368" s="33">
        <f t="shared" si="12212"/>
        <v>0</v>
      </c>
      <c r="L4368" s="33">
        <f t="shared" si="12213"/>
        <v>0</v>
      </c>
      <c r="M4368" s="34">
        <f t="shared" si="12211"/>
        <v>0</v>
      </c>
      <c r="N4368" s="34">
        <f t="shared" si="12231"/>
        <v>0</v>
      </c>
      <c r="O4368" s="34">
        <f t="shared" si="12214"/>
        <v>0</v>
      </c>
      <c r="P4368" s="12" t="str">
        <f t="shared" ref="P4368:Q4368" si="12251">P4367</f>
        <v>(Select Language)</v>
      </c>
      <c r="Q4368" s="12" t="str">
        <f t="shared" si="12251"/>
        <v>(Select Usage)</v>
      </c>
      <c r="R4368" s="33">
        <f t="shared" si="12215"/>
        <v>0</v>
      </c>
      <c r="S4368" s="33">
        <f t="shared" si="12216"/>
        <v>0</v>
      </c>
      <c r="T4368" s="33">
        <f t="shared" si="12217"/>
        <v>0</v>
      </c>
      <c r="U4368" s="33">
        <f t="shared" si="12218"/>
        <v>0</v>
      </c>
      <c r="V4368" s="33">
        <f t="shared" si="12219"/>
        <v>0</v>
      </c>
      <c r="W4368" s="33">
        <f t="shared" si="12220"/>
        <v>0</v>
      </c>
      <c r="X4368" s="33">
        <f t="shared" si="12221"/>
        <v>0</v>
      </c>
      <c r="Y4368" s="33">
        <f t="shared" si="12222"/>
        <v>0</v>
      </c>
      <c r="Z4368" s="33">
        <f t="shared" si="12223"/>
        <v>0</v>
      </c>
      <c r="AA4368" s="33">
        <f t="shared" si="12224"/>
        <v>0</v>
      </c>
      <c r="AB4368" s="33">
        <f t="shared" si="12225"/>
        <v>0</v>
      </c>
      <c r="AC4368" s="33">
        <f t="shared" si="12226"/>
        <v>0</v>
      </c>
      <c r="AD4368" s="26">
        <f t="shared" ref="AD4368" si="12252">SUM(R4368:AC4368)</f>
        <v>0</v>
      </c>
      <c r="AE4368" s="46" t="str">
        <f>IFERROR(IF(AE$3=VLOOKUP($E4368,Template!$AK$5:$AM$17,3,FALSE),$AD4368*$F4368,0),"0.00")</f>
        <v>0.00</v>
      </c>
      <c r="AF4368" s="46" t="str">
        <f>IFERROR(IF(AF$3=VLOOKUP($E4368,Template!$AK$5:$AM$17,3,FALSE),$AD4368*$F4368,0),"0.00")</f>
        <v>0.00</v>
      </c>
      <c r="AG4368" s="28">
        <f t="shared" si="12228"/>
        <v>0</v>
      </c>
      <c r="AH4368" s="13" t="s">
        <v>40</v>
      </c>
      <c r="AI4368" s="13" t="s">
        <v>41</v>
      </c>
      <c r="AK4368" s="14" t="s">
        <v>21</v>
      </c>
      <c r="AL4368" s="15">
        <v>0.05</v>
      </c>
      <c r="AM4368" s="16" t="s">
        <v>3</v>
      </c>
    </row>
    <row r="4369" spans="1:39" ht="13.8" x14ac:dyDescent="0.25">
      <c r="A4369" s="19" t="s">
        <v>4</v>
      </c>
      <c r="B4369" s="19"/>
      <c r="C4369" s="20"/>
      <c r="D4369" s="20"/>
      <c r="E4369" s="20"/>
      <c r="F4369" s="20"/>
      <c r="G4369" s="44"/>
      <c r="H4369" s="44"/>
      <c r="I4369" s="21">
        <f t="shared" ref="I4369:K4369" si="12253">SUM(I4357:I4368)</f>
        <v>0</v>
      </c>
      <c r="J4369" s="21">
        <f t="shared" si="12253"/>
        <v>0</v>
      </c>
      <c r="K4369" s="21">
        <f t="shared" si="12253"/>
        <v>0</v>
      </c>
      <c r="L4369" s="21">
        <f>L4368</f>
        <v>0</v>
      </c>
      <c r="M4369" s="21">
        <f>SUM(M4357:M4368)</f>
        <v>0</v>
      </c>
      <c r="N4369" s="21">
        <f t="shared" ref="N4369:O4369" si="12254">SUM(N4357:N4368)</f>
        <v>0</v>
      </c>
      <c r="O4369" s="21">
        <f t="shared" si="12254"/>
        <v>0</v>
      </c>
      <c r="P4369" s="21"/>
      <c r="Q4369" s="22"/>
      <c r="R4369" s="21">
        <f t="shared" ref="R4369:AI4369" si="12255">SUM(R4357:R4368)</f>
        <v>0</v>
      </c>
      <c r="S4369" s="21">
        <f t="shared" si="12255"/>
        <v>0</v>
      </c>
      <c r="T4369" s="21">
        <f t="shared" si="12255"/>
        <v>0</v>
      </c>
      <c r="U4369" s="21">
        <f t="shared" si="12255"/>
        <v>0</v>
      </c>
      <c r="V4369" s="21">
        <f t="shared" si="12255"/>
        <v>0</v>
      </c>
      <c r="W4369" s="21">
        <f t="shared" si="12255"/>
        <v>0</v>
      </c>
      <c r="X4369" s="21">
        <f t="shared" si="12255"/>
        <v>0</v>
      </c>
      <c r="Y4369" s="21">
        <f t="shared" si="12255"/>
        <v>0</v>
      </c>
      <c r="Z4369" s="21">
        <f t="shared" si="12255"/>
        <v>0</v>
      </c>
      <c r="AA4369" s="21">
        <f t="shared" si="12255"/>
        <v>0</v>
      </c>
      <c r="AB4369" s="21">
        <f t="shared" si="12255"/>
        <v>0</v>
      </c>
      <c r="AC4369" s="21">
        <f t="shared" si="12255"/>
        <v>0</v>
      </c>
      <c r="AD4369" s="27">
        <f t="shared" si="12255"/>
        <v>0</v>
      </c>
      <c r="AE4369" s="21">
        <f t="shared" si="12255"/>
        <v>0</v>
      </c>
      <c r="AF4369" s="21">
        <f t="shared" si="12255"/>
        <v>0</v>
      </c>
      <c r="AG4369" s="27">
        <f t="shared" si="12255"/>
        <v>0</v>
      </c>
      <c r="AH4369" s="21">
        <f t="shared" si="12255"/>
        <v>0</v>
      </c>
      <c r="AI4369" s="21">
        <f t="shared" si="12255"/>
        <v>0</v>
      </c>
      <c r="AK4369" s="14" t="s">
        <v>71</v>
      </c>
      <c r="AL4369" s="15">
        <v>0.05</v>
      </c>
      <c r="AM4369" s="16" t="s">
        <v>3</v>
      </c>
    </row>
    <row r="4370" spans="1:39" x14ac:dyDescent="0.25">
      <c r="A4370" s="2"/>
      <c r="G4370" s="2"/>
      <c r="H4370" s="2"/>
      <c r="O4370" s="2"/>
      <c r="P4370" s="2"/>
    </row>
    <row r="4371" spans="1:39" ht="42" customHeight="1" x14ac:dyDescent="0.25">
      <c r="A4371" s="223" t="s">
        <v>63</v>
      </c>
      <c r="B4371" s="223" t="s">
        <v>43</v>
      </c>
      <c r="C4371" s="224" t="s">
        <v>19</v>
      </c>
      <c r="D4371" s="226"/>
      <c r="E4371" s="223" t="s">
        <v>14</v>
      </c>
      <c r="F4371" s="223" t="s">
        <v>38</v>
      </c>
      <c r="G4371" s="223" t="s">
        <v>1</v>
      </c>
      <c r="H4371" s="223" t="s">
        <v>5</v>
      </c>
      <c r="I4371" s="225" t="s">
        <v>31</v>
      </c>
      <c r="J4371" s="225" t="s">
        <v>32</v>
      </c>
      <c r="K4371" s="225" t="s">
        <v>48</v>
      </c>
      <c r="L4371" s="225" t="s">
        <v>0</v>
      </c>
      <c r="M4371" s="4" t="s">
        <v>45</v>
      </c>
      <c r="N4371" s="4" t="s">
        <v>46</v>
      </c>
      <c r="O4371" s="4" t="s">
        <v>47</v>
      </c>
      <c r="P4371" s="225" t="s">
        <v>50</v>
      </c>
      <c r="Q4371" s="225" t="s">
        <v>33</v>
      </c>
      <c r="R4371" s="4" t="s">
        <v>51</v>
      </c>
      <c r="S4371" s="4" t="s">
        <v>52</v>
      </c>
      <c r="T4371" s="4" t="s">
        <v>53</v>
      </c>
      <c r="U4371" s="4" t="s">
        <v>54</v>
      </c>
      <c r="V4371" s="4" t="s">
        <v>55</v>
      </c>
      <c r="W4371" s="4" t="s">
        <v>56</v>
      </c>
      <c r="X4371" s="4" t="s">
        <v>57</v>
      </c>
      <c r="Y4371" s="4" t="s">
        <v>58</v>
      </c>
      <c r="Z4371" s="4" t="s">
        <v>59</v>
      </c>
      <c r="AA4371" s="4" t="s">
        <v>62</v>
      </c>
      <c r="AB4371" s="4" t="s">
        <v>60</v>
      </c>
      <c r="AC4371" s="4" t="s">
        <v>61</v>
      </c>
      <c r="AD4371" s="233" t="s">
        <v>34</v>
      </c>
      <c r="AE4371" s="231" t="s">
        <v>2</v>
      </c>
      <c r="AF4371" s="231" t="s">
        <v>3</v>
      </c>
      <c r="AG4371" s="233" t="s">
        <v>35</v>
      </c>
      <c r="AH4371" s="223" t="s">
        <v>36</v>
      </c>
      <c r="AI4371" s="223" t="s">
        <v>37</v>
      </c>
      <c r="AK4371" s="229" t="s">
        <v>30</v>
      </c>
      <c r="AL4371" s="229"/>
      <c r="AM4371" s="229"/>
    </row>
    <row r="4372" spans="1:39" s="6" customFormat="1" ht="35.25" customHeight="1" x14ac:dyDescent="0.3">
      <c r="A4372" s="224"/>
      <c r="B4372" s="224"/>
      <c r="C4372" s="224"/>
      <c r="D4372" s="227"/>
      <c r="E4372" s="223"/>
      <c r="F4372" s="223"/>
      <c r="G4372" s="223"/>
      <c r="H4372" s="223"/>
      <c r="I4372" s="230"/>
      <c r="J4372" s="230"/>
      <c r="K4372" s="230"/>
      <c r="L4372" s="230"/>
      <c r="M4372" s="5">
        <v>0</v>
      </c>
      <c r="N4372" s="5">
        <v>625000</v>
      </c>
      <c r="O4372" s="5">
        <v>1250000</v>
      </c>
      <c r="P4372" s="225"/>
      <c r="Q4372" s="225"/>
      <c r="R4372" s="29">
        <v>4.95E-4</v>
      </c>
      <c r="S4372" s="29">
        <v>9.5200000000000005E-4</v>
      </c>
      <c r="T4372" s="29">
        <v>1.5900000000000001E-3</v>
      </c>
      <c r="U4372" s="29">
        <v>1.1169999999999999E-3</v>
      </c>
      <c r="V4372" s="29">
        <v>2.189E-3</v>
      </c>
      <c r="W4372" s="29">
        <v>4.5430000000000002E-3</v>
      </c>
      <c r="X4372" s="29">
        <v>8.8199999999999997E-4</v>
      </c>
      <c r="Y4372" s="29">
        <v>1.6949999999999999E-3</v>
      </c>
      <c r="Z4372" s="29">
        <v>2.8319999999999999E-3</v>
      </c>
      <c r="AA4372" s="29">
        <v>1.9889999999999999E-3</v>
      </c>
      <c r="AB4372" s="29">
        <v>3.8999999999999998E-3</v>
      </c>
      <c r="AC4372" s="29">
        <v>8.0949999999999998E-3</v>
      </c>
      <c r="AD4372" s="233"/>
      <c r="AE4372" s="232"/>
      <c r="AF4372" s="232"/>
      <c r="AG4372" s="234"/>
      <c r="AH4372" s="223"/>
      <c r="AI4372" s="223"/>
      <c r="AK4372" s="229"/>
      <c r="AL4372" s="229"/>
      <c r="AM4372" s="229"/>
    </row>
    <row r="4373" spans="1:39" s="3" customFormat="1" ht="13.8" x14ac:dyDescent="0.25">
      <c r="A4373" s="7" t="s">
        <v>44</v>
      </c>
      <c r="B4373" s="7" t="s">
        <v>42</v>
      </c>
      <c r="C4373" s="8" t="s">
        <v>39</v>
      </c>
      <c r="D4373" s="30"/>
      <c r="E4373" s="8" t="s">
        <v>64</v>
      </c>
      <c r="F4373" s="9" t="str">
        <f>IFERROR(VLOOKUP(E4373,Template!$AK$5:$AL$17,2,FALSE),"")</f>
        <v/>
      </c>
      <c r="G4373" s="41" t="s">
        <v>7</v>
      </c>
      <c r="H4373" s="41" t="s">
        <v>6</v>
      </c>
      <c r="I4373" s="32" t="s">
        <v>65</v>
      </c>
      <c r="J4373" s="32" t="s">
        <v>66</v>
      </c>
      <c r="K4373" s="33">
        <f>IFERROR(I4373+J4373,0)</f>
        <v>0</v>
      </c>
      <c r="L4373" s="33">
        <f>IFERROR(K4373,"")</f>
        <v>0</v>
      </c>
      <c r="M4373" s="34">
        <f t="shared" ref="M4373:M4384" si="12256">IF(L4373&lt;=$N$4,K4373,IF(L4372&gt;$N$4,0,$N$4-L4372))</f>
        <v>0</v>
      </c>
      <c r="N4373" s="34">
        <f>IF(AND(L4373&gt;$N$4,L4373&lt;=$O$4),K4373-M4373,IF(AND(L4372&gt;$N$4,L4372&lt;=$O$4),$O$4-L4372,IF(L4372&gt;$O$4,0,IF(L4373&lt;$N$4,0,MIN(L4373-$N$4,$N$4)))))</f>
        <v>0</v>
      </c>
      <c r="O4373" s="34">
        <f>IF(L4373&gt;$O$4,K4373-M4373-N4373,0)</f>
        <v>0</v>
      </c>
      <c r="P4373" s="12" t="s">
        <v>94</v>
      </c>
      <c r="Q4373" s="12" t="s">
        <v>68</v>
      </c>
      <c r="R4373" s="33">
        <f>IF(AND($Q4373="LOW",$P4373="French"),M4373*R$4,0)</f>
        <v>0</v>
      </c>
      <c r="S4373" s="33">
        <f>IF(AND($Q4373="LOW",$P4373="French"),N4373*S$4,0)</f>
        <v>0</v>
      </c>
      <c r="T4373" s="33">
        <f>IF(AND($Q4373="LOW",$P4373="French"),O4373*T$4,0)</f>
        <v>0</v>
      </c>
      <c r="U4373" s="33">
        <f>IF(AND($Q4373="HIGH",$P4373="French"),M4373*U$4,0)</f>
        <v>0</v>
      </c>
      <c r="V4373" s="33">
        <f>IF(AND($Q4373="HIGH",$P4373="French"),N4373*V$4,0)</f>
        <v>0</v>
      </c>
      <c r="W4373" s="33">
        <f>IF(AND($Q4373="HIGH",$P4373="French"),O4373*W$4,0)</f>
        <v>0</v>
      </c>
      <c r="X4373" s="33">
        <f>IF(AND($Q4373="LOW",$P4373="English"),M4373*X$4,0)</f>
        <v>0</v>
      </c>
      <c r="Y4373" s="33">
        <f>IF(AND($Q4373="LOW",$P4373="English"),N4373*Y$4,0)</f>
        <v>0</v>
      </c>
      <c r="Z4373" s="33">
        <f>IF(AND($Q4373="LOW",$P4373="English"),O4373*Z$4,0)</f>
        <v>0</v>
      </c>
      <c r="AA4373" s="33">
        <f>IF(AND($Q4373="HIGH",$P4373="English"),M4373*AA$4,0)</f>
        <v>0</v>
      </c>
      <c r="AB4373" s="33">
        <f>IF(AND($Q4373="HIGH",$P4373="English"),N4373*AB$4,0)</f>
        <v>0</v>
      </c>
      <c r="AC4373" s="33">
        <f>IF(AND($Q4373="HIGH",$P4373="English"),O4373*AC$4,0)</f>
        <v>0</v>
      </c>
      <c r="AD4373" s="26">
        <f>SUM(R4373:AC4373)</f>
        <v>0</v>
      </c>
      <c r="AE4373" s="46" t="str">
        <f>IFERROR(IF(AE$3=VLOOKUP($E4373,Template!$AK$5:$AM$17,3,FALSE),$AD4373*$F4373,0),"0.00")</f>
        <v>0.00</v>
      </c>
      <c r="AF4373" s="46" t="str">
        <f>IFERROR(IF(AF$3=VLOOKUP($E4373,Template!$AK$5:$AM$17,3,FALSE),$AD4373*$F4373,0),"0.00")</f>
        <v>0.00</v>
      </c>
      <c r="AG4373" s="28">
        <f>SUM(AD4373:AF4373)</f>
        <v>0</v>
      </c>
      <c r="AH4373" s="13" t="s">
        <v>40</v>
      </c>
      <c r="AI4373" s="13" t="s">
        <v>41</v>
      </c>
      <c r="AK4373" s="14" t="s">
        <v>25</v>
      </c>
      <c r="AL4373" s="15">
        <v>0.05</v>
      </c>
      <c r="AM4373" s="16" t="s">
        <v>3</v>
      </c>
    </row>
    <row r="4374" spans="1:39" s="3" customFormat="1" ht="13.8" x14ac:dyDescent="0.25">
      <c r="A4374" s="7" t="str">
        <f>A4373</f>
        <v>(Enter Broadcasting Company Name)</v>
      </c>
      <c r="B4374" s="7" t="str">
        <f>B4373</f>
        <v>(Enter Call Letters)</v>
      </c>
      <c r="C4374" s="8" t="str">
        <f>C4373</f>
        <v>(Select AM/FM)</v>
      </c>
      <c r="D4374" s="30"/>
      <c r="E4374" s="8" t="str">
        <f>E4373</f>
        <v>(Select Station Province)</v>
      </c>
      <c r="F4374" s="9" t="str">
        <f>IFERROR(VLOOKUP(E4374,Template!$AK$5:$AL$17,2,FALSE),"")</f>
        <v/>
      </c>
      <c r="G4374" s="42" t="s">
        <v>8</v>
      </c>
      <c r="H4374" s="42" t="s">
        <v>9</v>
      </c>
      <c r="I4374" s="32" t="s">
        <v>65</v>
      </c>
      <c r="J4374" s="32" t="s">
        <v>66</v>
      </c>
      <c r="K4374" s="33">
        <f t="shared" ref="K4374:K4384" si="12257">IFERROR(I4374+J4374,0)</f>
        <v>0</v>
      </c>
      <c r="L4374" s="33">
        <f t="shared" ref="L4374:L4384" si="12258">IFERROR(L4373+K4374,"")</f>
        <v>0</v>
      </c>
      <c r="M4374" s="34">
        <f t="shared" si="12256"/>
        <v>0</v>
      </c>
      <c r="N4374" s="34">
        <f>IF(AND(L4374&gt;$N$4,L4374&lt;=$O$4),K4374-M4374,IF(AND(L4373&gt;$N$4,L4373&lt;=$O$4),$O$4-L4373,IF(L4373&gt;$O$4,0,IF(L4374&lt;$N$4,0,MIN(L4374-$N$4,$N$4)))))</f>
        <v>0</v>
      </c>
      <c r="O4374" s="34">
        <f t="shared" ref="O4374:O4384" si="12259">IF(L4374&gt;$O$4,K4374-M4374-N4374,0)</f>
        <v>0</v>
      </c>
      <c r="P4374" s="12" t="str">
        <f>P4373</f>
        <v>(Select Language)</v>
      </c>
      <c r="Q4374" s="12" t="str">
        <f>Q4373</f>
        <v>(Select Usage)</v>
      </c>
      <c r="R4374" s="33">
        <f t="shared" ref="R4374:R4384" si="12260">IF(AND($Q4374="LOW",$P4374="French"),M4374*R$4,0)</f>
        <v>0</v>
      </c>
      <c r="S4374" s="33">
        <f t="shared" ref="S4374:S4384" si="12261">IF(AND($Q4374="LOW",$P4374="French"),N4374*S$4,0)</f>
        <v>0</v>
      </c>
      <c r="T4374" s="33">
        <f t="shared" ref="T4374:T4384" si="12262">IF(AND($Q4374="LOW",$P4374="French"),O4374*T$4,0)</f>
        <v>0</v>
      </c>
      <c r="U4374" s="33">
        <f t="shared" ref="U4374:U4384" si="12263">IF(AND($Q4374="HIGH",$P4374="French"),M4374*U$4,0)</f>
        <v>0</v>
      </c>
      <c r="V4374" s="33">
        <f t="shared" ref="V4374:V4384" si="12264">IF(AND($Q4374="HIGH",$P4374="French"),N4374*V$4,0)</f>
        <v>0</v>
      </c>
      <c r="W4374" s="33">
        <f t="shared" ref="W4374:W4384" si="12265">IF(AND($Q4374="HIGH",$P4374="French"),O4374*W$4,0)</f>
        <v>0</v>
      </c>
      <c r="X4374" s="33">
        <f t="shared" ref="X4374:X4384" si="12266">IF(AND($Q4374="LOW",$P4374="English"),M4374*X$4,0)</f>
        <v>0</v>
      </c>
      <c r="Y4374" s="33">
        <f t="shared" ref="Y4374:Y4384" si="12267">IF(AND($Q4374="LOW",$P4374="English"),N4374*Y$4,0)</f>
        <v>0</v>
      </c>
      <c r="Z4374" s="33">
        <f t="shared" ref="Z4374:Z4384" si="12268">IF(AND($Q4374="LOW",$P4374="English"),O4374*Z$4,0)</f>
        <v>0</v>
      </c>
      <c r="AA4374" s="33">
        <f t="shared" ref="AA4374:AA4384" si="12269">IF(AND($Q4374="HIGH",$P4374="English"),M4374*AA$4,0)</f>
        <v>0</v>
      </c>
      <c r="AB4374" s="33">
        <f t="shared" ref="AB4374:AB4384" si="12270">IF(AND($Q4374="HIGH",$P4374="English"),N4374*AB$4,0)</f>
        <v>0</v>
      </c>
      <c r="AC4374" s="33">
        <f t="shared" ref="AC4374:AC4384" si="12271">IF(AND($Q4374="HIGH",$P4374="English"),O4374*AC$4,0)</f>
        <v>0</v>
      </c>
      <c r="AD4374" s="26">
        <f t="shared" ref="AD4374:AD4378" si="12272">SUM(R4374:AC4374)</f>
        <v>0</v>
      </c>
      <c r="AE4374" s="46" t="str">
        <f>IFERROR(IF(AE$3=VLOOKUP($E4374,Template!$AK$5:$AM$17,3,FALSE),$AD4374*$F4374,0),"0.00")</f>
        <v>0.00</v>
      </c>
      <c r="AF4374" s="46" t="str">
        <f>IFERROR(IF(AF$3=VLOOKUP($E4374,Template!$AK$5:$AM$17,3,FALSE),$AD4374*$F4374,0),"0.00")</f>
        <v>0.00</v>
      </c>
      <c r="AG4374" s="28">
        <f t="shared" ref="AG4374:AG4384" si="12273">SUM(AD4374:AF4374)</f>
        <v>0</v>
      </c>
      <c r="AH4374" s="13" t="s">
        <v>40</v>
      </c>
      <c r="AI4374" s="13" t="s">
        <v>41</v>
      </c>
      <c r="AK4374" s="14" t="s">
        <v>23</v>
      </c>
      <c r="AL4374" s="15">
        <v>0.05</v>
      </c>
      <c r="AM4374" s="16" t="s">
        <v>3</v>
      </c>
    </row>
    <row r="4375" spans="1:39" s="3" customFormat="1" ht="13.8" x14ac:dyDescent="0.25">
      <c r="A4375" s="7" t="str">
        <f t="shared" ref="A4375:C4375" si="12274">A4374</f>
        <v>(Enter Broadcasting Company Name)</v>
      </c>
      <c r="B4375" s="7" t="str">
        <f t="shared" si="12274"/>
        <v>(Enter Call Letters)</v>
      </c>
      <c r="C4375" s="8" t="str">
        <f t="shared" si="12274"/>
        <v>(Select AM/FM)</v>
      </c>
      <c r="D4375" s="30"/>
      <c r="E4375" s="8" t="str">
        <f t="shared" ref="E4375:E4384" si="12275">E4374</f>
        <v>(Select Station Province)</v>
      </c>
      <c r="F4375" s="9" t="str">
        <f>IFERROR(VLOOKUP(E4375,Template!$AK$5:$AL$17,2,FALSE),"")</f>
        <v/>
      </c>
      <c r="G4375" s="42" t="s">
        <v>6</v>
      </c>
      <c r="H4375" s="42" t="s">
        <v>10</v>
      </c>
      <c r="I4375" s="32" t="s">
        <v>65</v>
      </c>
      <c r="J4375" s="32" t="s">
        <v>66</v>
      </c>
      <c r="K4375" s="33">
        <f t="shared" si="12257"/>
        <v>0</v>
      </c>
      <c r="L4375" s="33">
        <f t="shared" si="12258"/>
        <v>0</v>
      </c>
      <c r="M4375" s="34">
        <f t="shared" si="12256"/>
        <v>0</v>
      </c>
      <c r="N4375" s="34">
        <f t="shared" ref="N4375:N4384" si="12276">IF(AND(L4375&gt;$N$4,L4375&lt;=$O$4),K4375-M4375,IF(AND(L4374&gt;$N$4,L4374&lt;=$O$4),$O$4-L4374,IF(L4374&gt;$O$4,0,IF(L4375&lt;$N$4,0,MIN(L4375-$N$4,$N$4)))))</f>
        <v>0</v>
      </c>
      <c r="O4375" s="34">
        <f t="shared" si="12259"/>
        <v>0</v>
      </c>
      <c r="P4375" s="12" t="str">
        <f t="shared" ref="P4375:Q4375" si="12277">P4374</f>
        <v>(Select Language)</v>
      </c>
      <c r="Q4375" s="12" t="str">
        <f t="shared" si="12277"/>
        <v>(Select Usage)</v>
      </c>
      <c r="R4375" s="33">
        <f t="shared" si="12260"/>
        <v>0</v>
      </c>
      <c r="S4375" s="33">
        <f t="shared" si="12261"/>
        <v>0</v>
      </c>
      <c r="T4375" s="33">
        <f t="shared" si="12262"/>
        <v>0</v>
      </c>
      <c r="U4375" s="33">
        <f t="shared" si="12263"/>
        <v>0</v>
      </c>
      <c r="V4375" s="33">
        <f t="shared" si="12264"/>
        <v>0</v>
      </c>
      <c r="W4375" s="33">
        <f t="shared" si="12265"/>
        <v>0</v>
      </c>
      <c r="X4375" s="33">
        <f t="shared" si="12266"/>
        <v>0</v>
      </c>
      <c r="Y4375" s="33">
        <f t="shared" si="12267"/>
        <v>0</v>
      </c>
      <c r="Z4375" s="33">
        <f t="shared" si="12268"/>
        <v>0</v>
      </c>
      <c r="AA4375" s="33">
        <f t="shared" si="12269"/>
        <v>0</v>
      </c>
      <c r="AB4375" s="33">
        <f t="shared" si="12270"/>
        <v>0</v>
      </c>
      <c r="AC4375" s="33">
        <f t="shared" si="12271"/>
        <v>0</v>
      </c>
      <c r="AD4375" s="26">
        <f t="shared" si="12272"/>
        <v>0</v>
      </c>
      <c r="AE4375" s="46" t="str">
        <f>IFERROR(IF(AE$3=VLOOKUP($E4375,Template!$AK$5:$AM$17,3,FALSE),$AD4375*$F4375,0),"0.00")</f>
        <v>0.00</v>
      </c>
      <c r="AF4375" s="46" t="str">
        <f>IFERROR(IF(AF$3=VLOOKUP($E4375,Template!$AK$5:$AM$17,3,FALSE),$AD4375*$F4375,0),"0.00")</f>
        <v>0.00</v>
      </c>
      <c r="AG4375" s="28">
        <f t="shared" si="12273"/>
        <v>0</v>
      </c>
      <c r="AH4375" s="13" t="s">
        <v>40</v>
      </c>
      <c r="AI4375" s="13" t="s">
        <v>41</v>
      </c>
      <c r="AK4375" s="14" t="s">
        <v>24</v>
      </c>
      <c r="AL4375" s="15">
        <v>0.05</v>
      </c>
      <c r="AM4375" s="16" t="s">
        <v>3</v>
      </c>
    </row>
    <row r="4376" spans="1:39" s="3" customFormat="1" ht="13.8" x14ac:dyDescent="0.25">
      <c r="A4376" s="7" t="str">
        <f t="shared" ref="A4376:C4376" si="12278">A4375</f>
        <v>(Enter Broadcasting Company Name)</v>
      </c>
      <c r="B4376" s="7" t="str">
        <f t="shared" si="12278"/>
        <v>(Enter Call Letters)</v>
      </c>
      <c r="C4376" s="8" t="str">
        <f t="shared" si="12278"/>
        <v>(Select AM/FM)</v>
      </c>
      <c r="D4376" s="30"/>
      <c r="E4376" s="8" t="str">
        <f t="shared" si="12275"/>
        <v>(Select Station Province)</v>
      </c>
      <c r="F4376" s="9" t="str">
        <f>IFERROR(VLOOKUP(E4376,Template!$AK$5:$AL$17,2,FALSE),"")</f>
        <v/>
      </c>
      <c r="G4376" s="42" t="s">
        <v>9</v>
      </c>
      <c r="H4376" s="42" t="s">
        <v>11</v>
      </c>
      <c r="I4376" s="32" t="s">
        <v>65</v>
      </c>
      <c r="J4376" s="32" t="s">
        <v>66</v>
      </c>
      <c r="K4376" s="33">
        <f t="shared" si="12257"/>
        <v>0</v>
      </c>
      <c r="L4376" s="33">
        <f t="shared" si="12258"/>
        <v>0</v>
      </c>
      <c r="M4376" s="34">
        <f t="shared" si="12256"/>
        <v>0</v>
      </c>
      <c r="N4376" s="34">
        <f t="shared" si="12276"/>
        <v>0</v>
      </c>
      <c r="O4376" s="34">
        <f t="shared" si="12259"/>
        <v>0</v>
      </c>
      <c r="P4376" s="12" t="str">
        <f t="shared" ref="P4376:Q4376" si="12279">P4375</f>
        <v>(Select Language)</v>
      </c>
      <c r="Q4376" s="12" t="str">
        <f t="shared" si="12279"/>
        <v>(Select Usage)</v>
      </c>
      <c r="R4376" s="33">
        <f t="shared" si="12260"/>
        <v>0</v>
      </c>
      <c r="S4376" s="33">
        <f t="shared" si="12261"/>
        <v>0</v>
      </c>
      <c r="T4376" s="33">
        <f t="shared" si="12262"/>
        <v>0</v>
      </c>
      <c r="U4376" s="33">
        <f t="shared" si="12263"/>
        <v>0</v>
      </c>
      <c r="V4376" s="33">
        <f t="shared" si="12264"/>
        <v>0</v>
      </c>
      <c r="W4376" s="33">
        <f t="shared" si="12265"/>
        <v>0</v>
      </c>
      <c r="X4376" s="33">
        <f t="shared" si="12266"/>
        <v>0</v>
      </c>
      <c r="Y4376" s="33">
        <f t="shared" si="12267"/>
        <v>0</v>
      </c>
      <c r="Z4376" s="33">
        <f t="shared" si="12268"/>
        <v>0</v>
      </c>
      <c r="AA4376" s="33">
        <f t="shared" si="12269"/>
        <v>0</v>
      </c>
      <c r="AB4376" s="33">
        <f t="shared" si="12270"/>
        <v>0</v>
      </c>
      <c r="AC4376" s="33">
        <f t="shared" si="12271"/>
        <v>0</v>
      </c>
      <c r="AD4376" s="26">
        <f t="shared" si="12272"/>
        <v>0</v>
      </c>
      <c r="AE4376" s="46" t="str">
        <f>IFERROR(IF(AE$3=VLOOKUP($E4376,Template!$AK$5:$AM$17,3,FALSE),$AD4376*$F4376,0),"0.00")</f>
        <v>0.00</v>
      </c>
      <c r="AF4376" s="46" t="str">
        <f>IFERROR(IF(AF$3=VLOOKUP($E4376,Template!$AK$5:$AM$17,3,FALSE),$AD4376*$F4376,0),"0.00")</f>
        <v>0.00</v>
      </c>
      <c r="AG4376" s="28">
        <f t="shared" si="12273"/>
        <v>0</v>
      </c>
      <c r="AH4376" s="13" t="s">
        <v>40</v>
      </c>
      <c r="AI4376" s="13" t="s">
        <v>41</v>
      </c>
      <c r="AK4376" s="14" t="s">
        <v>22</v>
      </c>
      <c r="AL4376" s="15">
        <v>0.15</v>
      </c>
      <c r="AM4376" s="16" t="s">
        <v>2</v>
      </c>
    </row>
    <row r="4377" spans="1:39" s="3" customFormat="1" ht="13.8" x14ac:dyDescent="0.25">
      <c r="A4377" s="7" t="str">
        <f t="shared" ref="A4377:C4377" si="12280">A4376</f>
        <v>(Enter Broadcasting Company Name)</v>
      </c>
      <c r="B4377" s="7" t="str">
        <f t="shared" si="12280"/>
        <v>(Enter Call Letters)</v>
      </c>
      <c r="C4377" s="8" t="str">
        <f t="shared" si="12280"/>
        <v>(Select AM/FM)</v>
      </c>
      <c r="D4377" s="30"/>
      <c r="E4377" s="8" t="str">
        <f t="shared" si="12275"/>
        <v>(Select Station Province)</v>
      </c>
      <c r="F4377" s="9" t="str">
        <f>IFERROR(VLOOKUP(E4377,Template!$AK$5:$AL$17,2,FALSE),"")</f>
        <v/>
      </c>
      <c r="G4377" s="42" t="s">
        <v>10</v>
      </c>
      <c r="H4377" s="42" t="s">
        <v>12</v>
      </c>
      <c r="I4377" s="32" t="s">
        <v>65</v>
      </c>
      <c r="J4377" s="32" t="s">
        <v>66</v>
      </c>
      <c r="K4377" s="33">
        <f t="shared" si="12257"/>
        <v>0</v>
      </c>
      <c r="L4377" s="33">
        <f t="shared" si="12258"/>
        <v>0</v>
      </c>
      <c r="M4377" s="34">
        <f t="shared" si="12256"/>
        <v>0</v>
      </c>
      <c r="N4377" s="34">
        <f t="shared" si="12276"/>
        <v>0</v>
      </c>
      <c r="O4377" s="34">
        <f t="shared" si="12259"/>
        <v>0</v>
      </c>
      <c r="P4377" s="12" t="str">
        <f t="shared" ref="P4377:Q4377" si="12281">P4376</f>
        <v>(Select Language)</v>
      </c>
      <c r="Q4377" s="12" t="str">
        <f t="shared" si="12281"/>
        <v>(Select Usage)</v>
      </c>
      <c r="R4377" s="33">
        <f t="shared" si="12260"/>
        <v>0</v>
      </c>
      <c r="S4377" s="33">
        <f t="shared" si="12261"/>
        <v>0</v>
      </c>
      <c r="T4377" s="33">
        <f t="shared" si="12262"/>
        <v>0</v>
      </c>
      <c r="U4377" s="33">
        <f t="shared" si="12263"/>
        <v>0</v>
      </c>
      <c r="V4377" s="33">
        <f t="shared" si="12264"/>
        <v>0</v>
      </c>
      <c r="W4377" s="33">
        <f t="shared" si="12265"/>
        <v>0</v>
      </c>
      <c r="X4377" s="33">
        <f t="shared" si="12266"/>
        <v>0</v>
      </c>
      <c r="Y4377" s="33">
        <f t="shared" si="12267"/>
        <v>0</v>
      </c>
      <c r="Z4377" s="33">
        <f t="shared" si="12268"/>
        <v>0</v>
      </c>
      <c r="AA4377" s="33">
        <f t="shared" si="12269"/>
        <v>0</v>
      </c>
      <c r="AB4377" s="33">
        <f t="shared" si="12270"/>
        <v>0</v>
      </c>
      <c r="AC4377" s="33">
        <f t="shared" si="12271"/>
        <v>0</v>
      </c>
      <c r="AD4377" s="26">
        <f t="shared" si="12272"/>
        <v>0</v>
      </c>
      <c r="AE4377" s="46" t="str">
        <f>IFERROR(IF(AE$3=VLOOKUP($E4377,Template!$AK$5:$AM$17,3,FALSE),$AD4377*$F4377,0),"0.00")</f>
        <v>0.00</v>
      </c>
      <c r="AF4377" s="46" t="str">
        <f>IFERROR(IF(AF$3=VLOOKUP($E4377,Template!$AK$5:$AM$17,3,FALSE),$AD4377*$F4377,0),"0.00")</f>
        <v>0.00</v>
      </c>
      <c r="AG4377" s="28">
        <f t="shared" si="12273"/>
        <v>0</v>
      </c>
      <c r="AH4377" s="13" t="s">
        <v>40</v>
      </c>
      <c r="AI4377" s="13" t="s">
        <v>41</v>
      </c>
      <c r="AK4377" s="14" t="s">
        <v>26</v>
      </c>
      <c r="AL4377" s="15">
        <v>0.15</v>
      </c>
      <c r="AM4377" s="16" t="s">
        <v>2</v>
      </c>
    </row>
    <row r="4378" spans="1:39" s="3" customFormat="1" ht="13.8" x14ac:dyDescent="0.25">
      <c r="A4378" s="7" t="str">
        <f t="shared" ref="A4378:C4378" si="12282">A4377</f>
        <v>(Enter Broadcasting Company Name)</v>
      </c>
      <c r="B4378" s="7" t="str">
        <f t="shared" si="12282"/>
        <v>(Enter Call Letters)</v>
      </c>
      <c r="C4378" s="8" t="str">
        <f t="shared" si="12282"/>
        <v>(Select AM/FM)</v>
      </c>
      <c r="D4378" s="30"/>
      <c r="E4378" s="8" t="str">
        <f t="shared" si="12275"/>
        <v>(Select Station Province)</v>
      </c>
      <c r="F4378" s="9" t="str">
        <f>IFERROR(VLOOKUP(E4378,Template!$AK$5:$AL$17,2,FALSE),"")</f>
        <v/>
      </c>
      <c r="G4378" s="42" t="s">
        <v>11</v>
      </c>
      <c r="H4378" s="42" t="s">
        <v>13</v>
      </c>
      <c r="I4378" s="32" t="s">
        <v>65</v>
      </c>
      <c r="J4378" s="32" t="s">
        <v>66</v>
      </c>
      <c r="K4378" s="33">
        <f t="shared" si="12257"/>
        <v>0</v>
      </c>
      <c r="L4378" s="33">
        <f t="shared" si="12258"/>
        <v>0</v>
      </c>
      <c r="M4378" s="34">
        <f t="shared" si="12256"/>
        <v>0</v>
      </c>
      <c r="N4378" s="34">
        <f t="shared" si="12276"/>
        <v>0</v>
      </c>
      <c r="O4378" s="34">
        <f t="shared" si="12259"/>
        <v>0</v>
      </c>
      <c r="P4378" s="12" t="str">
        <f t="shared" ref="P4378:Q4378" si="12283">P4377</f>
        <v>(Select Language)</v>
      </c>
      <c r="Q4378" s="12" t="str">
        <f t="shared" si="12283"/>
        <v>(Select Usage)</v>
      </c>
      <c r="R4378" s="33">
        <f t="shared" si="12260"/>
        <v>0</v>
      </c>
      <c r="S4378" s="33">
        <f t="shared" si="12261"/>
        <v>0</v>
      </c>
      <c r="T4378" s="33">
        <f t="shared" si="12262"/>
        <v>0</v>
      </c>
      <c r="U4378" s="33">
        <f t="shared" si="12263"/>
        <v>0</v>
      </c>
      <c r="V4378" s="33">
        <f t="shared" si="12264"/>
        <v>0</v>
      </c>
      <c r="W4378" s="33">
        <f t="shared" si="12265"/>
        <v>0</v>
      </c>
      <c r="X4378" s="33">
        <f t="shared" si="12266"/>
        <v>0</v>
      </c>
      <c r="Y4378" s="33">
        <f t="shared" si="12267"/>
        <v>0</v>
      </c>
      <c r="Z4378" s="33">
        <f t="shared" si="12268"/>
        <v>0</v>
      </c>
      <c r="AA4378" s="33">
        <f t="shared" si="12269"/>
        <v>0</v>
      </c>
      <c r="AB4378" s="33">
        <f t="shared" si="12270"/>
        <v>0</v>
      </c>
      <c r="AC4378" s="33">
        <f t="shared" si="12271"/>
        <v>0</v>
      </c>
      <c r="AD4378" s="26">
        <f t="shared" si="12272"/>
        <v>0</v>
      </c>
      <c r="AE4378" s="46" t="str">
        <f>IFERROR(IF(AE$3=VLOOKUP($E4378,Template!$AK$5:$AM$17,3,FALSE),$AD4378*$F4378,0),"0.00")</f>
        <v>0.00</v>
      </c>
      <c r="AF4378" s="46" t="str">
        <f>IFERROR(IF(AF$3=VLOOKUP($E4378,Template!$AK$5:$AM$17,3,FALSE),$AD4378*$F4378,0),"0.00")</f>
        <v>0.00</v>
      </c>
      <c r="AG4378" s="28">
        <f t="shared" si="12273"/>
        <v>0</v>
      </c>
      <c r="AH4378" s="13" t="s">
        <v>40</v>
      </c>
      <c r="AI4378" s="13" t="s">
        <v>41</v>
      </c>
      <c r="AK4378" s="14" t="s">
        <v>27</v>
      </c>
      <c r="AL4378" s="15">
        <v>0.15</v>
      </c>
      <c r="AM4378" s="16" t="s">
        <v>2</v>
      </c>
    </row>
    <row r="4379" spans="1:39" s="3" customFormat="1" ht="13.8" x14ac:dyDescent="0.25">
      <c r="A4379" s="7" t="str">
        <f t="shared" ref="A4379:C4379" si="12284">A4378</f>
        <v>(Enter Broadcasting Company Name)</v>
      </c>
      <c r="B4379" s="7" t="str">
        <f t="shared" si="12284"/>
        <v>(Enter Call Letters)</v>
      </c>
      <c r="C4379" s="8" t="str">
        <f t="shared" si="12284"/>
        <v>(Select AM/FM)</v>
      </c>
      <c r="D4379" s="30"/>
      <c r="E4379" s="8" t="str">
        <f t="shared" si="12275"/>
        <v>(Select Station Province)</v>
      </c>
      <c r="F4379" s="9" t="str">
        <f>IFERROR(VLOOKUP(E4379,Template!$AK$5:$AL$17,2,FALSE),"")</f>
        <v/>
      </c>
      <c r="G4379" s="42" t="s">
        <v>12</v>
      </c>
      <c r="H4379" s="42" t="s">
        <v>15</v>
      </c>
      <c r="I4379" s="32" t="s">
        <v>65</v>
      </c>
      <c r="J4379" s="32" t="s">
        <v>66</v>
      </c>
      <c r="K4379" s="33">
        <f t="shared" si="12257"/>
        <v>0</v>
      </c>
      <c r="L4379" s="33">
        <f t="shared" si="12258"/>
        <v>0</v>
      </c>
      <c r="M4379" s="34">
        <f t="shared" si="12256"/>
        <v>0</v>
      </c>
      <c r="N4379" s="34">
        <f t="shared" si="12276"/>
        <v>0</v>
      </c>
      <c r="O4379" s="34">
        <f t="shared" si="12259"/>
        <v>0</v>
      </c>
      <c r="P4379" s="12" t="str">
        <f t="shared" ref="P4379:Q4379" si="12285">P4378</f>
        <v>(Select Language)</v>
      </c>
      <c r="Q4379" s="12" t="str">
        <f t="shared" si="12285"/>
        <v>(Select Usage)</v>
      </c>
      <c r="R4379" s="33">
        <f t="shared" si="12260"/>
        <v>0</v>
      </c>
      <c r="S4379" s="33">
        <f t="shared" si="12261"/>
        <v>0</v>
      </c>
      <c r="T4379" s="33">
        <f t="shared" si="12262"/>
        <v>0</v>
      </c>
      <c r="U4379" s="33">
        <f t="shared" si="12263"/>
        <v>0</v>
      </c>
      <c r="V4379" s="33">
        <f t="shared" si="12264"/>
        <v>0</v>
      </c>
      <c r="W4379" s="33">
        <f t="shared" si="12265"/>
        <v>0</v>
      </c>
      <c r="X4379" s="33">
        <f t="shared" si="12266"/>
        <v>0</v>
      </c>
      <c r="Y4379" s="33">
        <f t="shared" si="12267"/>
        <v>0</v>
      </c>
      <c r="Z4379" s="33">
        <f t="shared" si="12268"/>
        <v>0</v>
      </c>
      <c r="AA4379" s="33">
        <f t="shared" si="12269"/>
        <v>0</v>
      </c>
      <c r="AB4379" s="33">
        <f t="shared" si="12270"/>
        <v>0</v>
      </c>
      <c r="AC4379" s="33">
        <f t="shared" si="12271"/>
        <v>0</v>
      </c>
      <c r="AD4379" s="26">
        <f>SUM(R4379:AC4379)</f>
        <v>0</v>
      </c>
      <c r="AE4379" s="46" t="str">
        <f>IFERROR(IF(AE$3=VLOOKUP($E4379,Template!$AK$5:$AM$17,3,FALSE),$AD4379*$F4379,0),"0.00")</f>
        <v>0.00</v>
      </c>
      <c r="AF4379" s="46" t="str">
        <f>IFERROR(IF(AF$3=VLOOKUP($E4379,Template!$AK$5:$AM$17,3,FALSE),$AD4379*$F4379,0),"0.00")</f>
        <v>0.00</v>
      </c>
      <c r="AG4379" s="28">
        <f t="shared" si="12273"/>
        <v>0</v>
      </c>
      <c r="AH4379" s="13" t="s">
        <v>40</v>
      </c>
      <c r="AI4379" s="13" t="s">
        <v>41</v>
      </c>
      <c r="AK4379" s="14" t="s">
        <v>28</v>
      </c>
      <c r="AL4379" s="15">
        <v>0.05</v>
      </c>
      <c r="AM4379" s="16" t="s">
        <v>3</v>
      </c>
    </row>
    <row r="4380" spans="1:39" s="3" customFormat="1" ht="13.8" x14ac:dyDescent="0.25">
      <c r="A4380" s="7" t="str">
        <f t="shared" ref="A4380:C4380" si="12286">A4379</f>
        <v>(Enter Broadcasting Company Name)</v>
      </c>
      <c r="B4380" s="7" t="str">
        <f t="shared" si="12286"/>
        <v>(Enter Call Letters)</v>
      </c>
      <c r="C4380" s="8" t="str">
        <f t="shared" si="12286"/>
        <v>(Select AM/FM)</v>
      </c>
      <c r="D4380" s="30"/>
      <c r="E4380" s="8" t="str">
        <f t="shared" si="12275"/>
        <v>(Select Station Province)</v>
      </c>
      <c r="F4380" s="9" t="str">
        <f>IFERROR(VLOOKUP(E4380,Template!$AK$5:$AL$17,2,FALSE),"")</f>
        <v/>
      </c>
      <c r="G4380" s="42" t="s">
        <v>13</v>
      </c>
      <c r="H4380" s="42" t="s">
        <v>16</v>
      </c>
      <c r="I4380" s="32" t="s">
        <v>65</v>
      </c>
      <c r="J4380" s="32" t="s">
        <v>66</v>
      </c>
      <c r="K4380" s="33">
        <f t="shared" si="12257"/>
        <v>0</v>
      </c>
      <c r="L4380" s="33">
        <f t="shared" si="12258"/>
        <v>0</v>
      </c>
      <c r="M4380" s="34">
        <f t="shared" si="12256"/>
        <v>0</v>
      </c>
      <c r="N4380" s="34">
        <f t="shared" si="12276"/>
        <v>0</v>
      </c>
      <c r="O4380" s="34">
        <f t="shared" si="12259"/>
        <v>0</v>
      </c>
      <c r="P4380" s="12" t="str">
        <f t="shared" ref="P4380:Q4380" si="12287">P4379</f>
        <v>(Select Language)</v>
      </c>
      <c r="Q4380" s="12" t="str">
        <f t="shared" si="12287"/>
        <v>(Select Usage)</v>
      </c>
      <c r="R4380" s="33">
        <f t="shared" si="12260"/>
        <v>0</v>
      </c>
      <c r="S4380" s="33">
        <f t="shared" si="12261"/>
        <v>0</v>
      </c>
      <c r="T4380" s="33">
        <f t="shared" si="12262"/>
        <v>0</v>
      </c>
      <c r="U4380" s="33">
        <f t="shared" si="12263"/>
        <v>0</v>
      </c>
      <c r="V4380" s="33">
        <f t="shared" si="12264"/>
        <v>0</v>
      </c>
      <c r="W4380" s="33">
        <f t="shared" si="12265"/>
        <v>0</v>
      </c>
      <c r="X4380" s="33">
        <f t="shared" si="12266"/>
        <v>0</v>
      </c>
      <c r="Y4380" s="33">
        <f t="shared" si="12267"/>
        <v>0</v>
      </c>
      <c r="Z4380" s="33">
        <f t="shared" si="12268"/>
        <v>0</v>
      </c>
      <c r="AA4380" s="33">
        <f t="shared" si="12269"/>
        <v>0</v>
      </c>
      <c r="AB4380" s="33">
        <f t="shared" si="12270"/>
        <v>0</v>
      </c>
      <c r="AC4380" s="33">
        <f t="shared" si="12271"/>
        <v>0</v>
      </c>
      <c r="AD4380" s="26">
        <f t="shared" ref="AD4380:AD4382" si="12288">SUM(R4380:AC4380)</f>
        <v>0</v>
      </c>
      <c r="AE4380" s="46" t="str">
        <f>IFERROR(IF(AE$3=VLOOKUP($E4380,Template!$AK$5:$AM$17,3,FALSE),$AD4380*$F4380,0),"0.00")</f>
        <v>0.00</v>
      </c>
      <c r="AF4380" s="46" t="str">
        <f>IFERROR(IF(AF$3=VLOOKUP($E4380,Template!$AK$5:$AM$17,3,FALSE),$AD4380*$F4380,0),"0.00")</f>
        <v>0.00</v>
      </c>
      <c r="AG4380" s="28">
        <f t="shared" si="12273"/>
        <v>0</v>
      </c>
      <c r="AH4380" s="13" t="s">
        <v>40</v>
      </c>
      <c r="AI4380" s="13" t="s">
        <v>41</v>
      </c>
      <c r="AK4380" s="14" t="s">
        <v>70</v>
      </c>
      <c r="AL4380" s="15">
        <v>0.05</v>
      </c>
      <c r="AM4380" s="16" t="s">
        <v>3</v>
      </c>
    </row>
    <row r="4381" spans="1:39" s="3" customFormat="1" ht="13.8" x14ac:dyDescent="0.25">
      <c r="A4381" s="7" t="str">
        <f t="shared" ref="A4381:C4381" si="12289">A4380</f>
        <v>(Enter Broadcasting Company Name)</v>
      </c>
      <c r="B4381" s="7" t="str">
        <f t="shared" si="12289"/>
        <v>(Enter Call Letters)</v>
      </c>
      <c r="C4381" s="8" t="str">
        <f t="shared" si="12289"/>
        <v>(Select AM/FM)</v>
      </c>
      <c r="D4381" s="30"/>
      <c r="E4381" s="8" t="str">
        <f t="shared" si="12275"/>
        <v>(Select Station Province)</v>
      </c>
      <c r="F4381" s="9" t="str">
        <f>IFERROR(VLOOKUP(E4381,Template!$AK$5:$AL$17,2,FALSE),"")</f>
        <v/>
      </c>
      <c r="G4381" s="42" t="s">
        <v>15</v>
      </c>
      <c r="H4381" s="42" t="s">
        <v>17</v>
      </c>
      <c r="I4381" s="32" t="s">
        <v>65</v>
      </c>
      <c r="J4381" s="32" t="s">
        <v>66</v>
      </c>
      <c r="K4381" s="33">
        <f t="shared" si="12257"/>
        <v>0</v>
      </c>
      <c r="L4381" s="33">
        <f t="shared" si="12258"/>
        <v>0</v>
      </c>
      <c r="M4381" s="34">
        <f t="shared" si="12256"/>
        <v>0</v>
      </c>
      <c r="N4381" s="34">
        <f t="shared" si="12276"/>
        <v>0</v>
      </c>
      <c r="O4381" s="34">
        <f t="shared" si="12259"/>
        <v>0</v>
      </c>
      <c r="P4381" s="12" t="str">
        <f t="shared" ref="P4381:Q4381" si="12290">P4380</f>
        <v>(Select Language)</v>
      </c>
      <c r="Q4381" s="12" t="str">
        <f t="shared" si="12290"/>
        <v>(Select Usage)</v>
      </c>
      <c r="R4381" s="33">
        <f t="shared" si="12260"/>
        <v>0</v>
      </c>
      <c r="S4381" s="33">
        <f t="shared" si="12261"/>
        <v>0</v>
      </c>
      <c r="T4381" s="33">
        <f t="shared" si="12262"/>
        <v>0</v>
      </c>
      <c r="U4381" s="33">
        <f t="shared" si="12263"/>
        <v>0</v>
      </c>
      <c r="V4381" s="33">
        <f t="shared" si="12264"/>
        <v>0</v>
      </c>
      <c r="W4381" s="33">
        <f t="shared" si="12265"/>
        <v>0</v>
      </c>
      <c r="X4381" s="33">
        <f t="shared" si="12266"/>
        <v>0</v>
      </c>
      <c r="Y4381" s="33">
        <f t="shared" si="12267"/>
        <v>0</v>
      </c>
      <c r="Z4381" s="33">
        <f t="shared" si="12268"/>
        <v>0</v>
      </c>
      <c r="AA4381" s="33">
        <f t="shared" si="12269"/>
        <v>0</v>
      </c>
      <c r="AB4381" s="33">
        <f t="shared" si="12270"/>
        <v>0</v>
      </c>
      <c r="AC4381" s="33">
        <f t="shared" si="12271"/>
        <v>0</v>
      </c>
      <c r="AD4381" s="26">
        <f t="shared" si="12288"/>
        <v>0</v>
      </c>
      <c r="AE4381" s="46" t="str">
        <f>IFERROR(IF(AE$3=VLOOKUP($E4381,Template!$AK$5:$AM$17,3,FALSE),$AD4381*$F4381,0),"0.00")</f>
        <v>0.00</v>
      </c>
      <c r="AF4381" s="46" t="str">
        <f>IFERROR(IF(AF$3=VLOOKUP($E4381,Template!$AK$5:$AM$17,3,FALSE),$AD4381*$F4381,0),"0.00")</f>
        <v>0.00</v>
      </c>
      <c r="AG4381" s="28">
        <f t="shared" si="12273"/>
        <v>0</v>
      </c>
      <c r="AH4381" s="13" t="s">
        <v>40</v>
      </c>
      <c r="AI4381" s="13" t="s">
        <v>41</v>
      </c>
      <c r="AK4381" s="14" t="s">
        <v>20</v>
      </c>
      <c r="AL4381" s="15">
        <v>0.13</v>
      </c>
      <c r="AM4381" s="16" t="s">
        <v>2</v>
      </c>
    </row>
    <row r="4382" spans="1:39" s="3" customFormat="1" ht="13.8" x14ac:dyDescent="0.25">
      <c r="A4382" s="7" t="str">
        <f t="shared" ref="A4382:C4382" si="12291">A4381</f>
        <v>(Enter Broadcasting Company Name)</v>
      </c>
      <c r="B4382" s="7" t="str">
        <f t="shared" si="12291"/>
        <v>(Enter Call Letters)</v>
      </c>
      <c r="C4382" s="8" t="str">
        <f t="shared" si="12291"/>
        <v>(Select AM/FM)</v>
      </c>
      <c r="D4382" s="30"/>
      <c r="E4382" s="8" t="str">
        <f t="shared" si="12275"/>
        <v>(Select Station Province)</v>
      </c>
      <c r="F4382" s="9" t="str">
        <f>IFERROR(VLOOKUP(E4382,Template!$AK$5:$AL$17,2,FALSE),"")</f>
        <v/>
      </c>
      <c r="G4382" s="42" t="s">
        <v>16</v>
      </c>
      <c r="H4382" s="42" t="s">
        <v>18</v>
      </c>
      <c r="I4382" s="32" t="s">
        <v>65</v>
      </c>
      <c r="J4382" s="32" t="s">
        <v>66</v>
      </c>
      <c r="K4382" s="33">
        <f t="shared" si="12257"/>
        <v>0</v>
      </c>
      <c r="L4382" s="33">
        <f t="shared" si="12258"/>
        <v>0</v>
      </c>
      <c r="M4382" s="34">
        <f t="shared" si="12256"/>
        <v>0</v>
      </c>
      <c r="N4382" s="34">
        <f t="shared" si="12276"/>
        <v>0</v>
      </c>
      <c r="O4382" s="34">
        <f t="shared" si="12259"/>
        <v>0</v>
      </c>
      <c r="P4382" s="12" t="str">
        <f t="shared" ref="P4382:Q4382" si="12292">P4381</f>
        <v>(Select Language)</v>
      </c>
      <c r="Q4382" s="12" t="str">
        <f t="shared" si="12292"/>
        <v>(Select Usage)</v>
      </c>
      <c r="R4382" s="33">
        <f t="shared" si="12260"/>
        <v>0</v>
      </c>
      <c r="S4382" s="33">
        <f t="shared" si="12261"/>
        <v>0</v>
      </c>
      <c r="T4382" s="33">
        <f t="shared" si="12262"/>
        <v>0</v>
      </c>
      <c r="U4382" s="33">
        <f t="shared" si="12263"/>
        <v>0</v>
      </c>
      <c r="V4382" s="33">
        <f t="shared" si="12264"/>
        <v>0</v>
      </c>
      <c r="W4382" s="33">
        <f t="shared" si="12265"/>
        <v>0</v>
      </c>
      <c r="X4382" s="33">
        <f t="shared" si="12266"/>
        <v>0</v>
      </c>
      <c r="Y4382" s="33">
        <f t="shared" si="12267"/>
        <v>0</v>
      </c>
      <c r="Z4382" s="33">
        <f t="shared" si="12268"/>
        <v>0</v>
      </c>
      <c r="AA4382" s="33">
        <f t="shared" si="12269"/>
        <v>0</v>
      </c>
      <c r="AB4382" s="33">
        <f t="shared" si="12270"/>
        <v>0</v>
      </c>
      <c r="AC4382" s="33">
        <f t="shared" si="12271"/>
        <v>0</v>
      </c>
      <c r="AD4382" s="26">
        <f t="shared" si="12288"/>
        <v>0</v>
      </c>
      <c r="AE4382" s="46" t="str">
        <f>IFERROR(IF(AE$3=VLOOKUP($E4382,Template!$AK$5:$AM$17,3,FALSE),$AD4382*$F4382,0),"0.00")</f>
        <v>0.00</v>
      </c>
      <c r="AF4382" s="46" t="str">
        <f>IFERROR(IF(AF$3=VLOOKUP($E4382,Template!$AK$5:$AM$17,3,FALSE),$AD4382*$F4382,0),"0.00")</f>
        <v>0.00</v>
      </c>
      <c r="AG4382" s="28">
        <f t="shared" si="12273"/>
        <v>0</v>
      </c>
      <c r="AH4382" s="13" t="s">
        <v>40</v>
      </c>
      <c r="AI4382" s="13" t="s">
        <v>41</v>
      </c>
      <c r="AK4382" s="14" t="s">
        <v>69</v>
      </c>
      <c r="AL4382" s="15">
        <v>0.15</v>
      </c>
      <c r="AM4382" s="16" t="s">
        <v>2</v>
      </c>
    </row>
    <row r="4383" spans="1:39" s="3" customFormat="1" ht="13.8" x14ac:dyDescent="0.25">
      <c r="A4383" s="7" t="str">
        <f t="shared" ref="A4383:C4383" si="12293">A4382</f>
        <v>(Enter Broadcasting Company Name)</v>
      </c>
      <c r="B4383" s="7" t="str">
        <f t="shared" si="12293"/>
        <v>(Enter Call Letters)</v>
      </c>
      <c r="C4383" s="8" t="str">
        <f t="shared" si="12293"/>
        <v>(Select AM/FM)</v>
      </c>
      <c r="D4383" s="30"/>
      <c r="E4383" s="8" t="str">
        <f t="shared" si="12275"/>
        <v>(Select Station Province)</v>
      </c>
      <c r="F4383" s="9" t="str">
        <f>IFERROR(VLOOKUP(E4383,Template!$AK$5:$AL$17,2,FALSE),"")</f>
        <v/>
      </c>
      <c r="G4383" s="42" t="s">
        <v>17</v>
      </c>
      <c r="H4383" s="42" t="s">
        <v>7</v>
      </c>
      <c r="I4383" s="32" t="s">
        <v>65</v>
      </c>
      <c r="J4383" s="32" t="s">
        <v>66</v>
      </c>
      <c r="K4383" s="33">
        <f t="shared" si="12257"/>
        <v>0</v>
      </c>
      <c r="L4383" s="33">
        <f t="shared" si="12258"/>
        <v>0</v>
      </c>
      <c r="M4383" s="34">
        <f t="shared" si="12256"/>
        <v>0</v>
      </c>
      <c r="N4383" s="34">
        <f t="shared" si="12276"/>
        <v>0</v>
      </c>
      <c r="O4383" s="34">
        <f t="shared" si="12259"/>
        <v>0</v>
      </c>
      <c r="P4383" s="12" t="str">
        <f t="shared" ref="P4383:Q4383" si="12294">P4382</f>
        <v>(Select Language)</v>
      </c>
      <c r="Q4383" s="12" t="str">
        <f t="shared" si="12294"/>
        <v>(Select Usage)</v>
      </c>
      <c r="R4383" s="33">
        <f t="shared" si="12260"/>
        <v>0</v>
      </c>
      <c r="S4383" s="33">
        <f t="shared" si="12261"/>
        <v>0</v>
      </c>
      <c r="T4383" s="33">
        <f t="shared" si="12262"/>
        <v>0</v>
      </c>
      <c r="U4383" s="33">
        <f t="shared" si="12263"/>
        <v>0</v>
      </c>
      <c r="V4383" s="33">
        <f t="shared" si="12264"/>
        <v>0</v>
      </c>
      <c r="W4383" s="33">
        <f t="shared" si="12265"/>
        <v>0</v>
      </c>
      <c r="X4383" s="33">
        <f t="shared" si="12266"/>
        <v>0</v>
      </c>
      <c r="Y4383" s="33">
        <f t="shared" si="12267"/>
        <v>0</v>
      </c>
      <c r="Z4383" s="33">
        <f t="shared" si="12268"/>
        <v>0</v>
      </c>
      <c r="AA4383" s="33">
        <f t="shared" si="12269"/>
        <v>0</v>
      </c>
      <c r="AB4383" s="33">
        <f t="shared" si="12270"/>
        <v>0</v>
      </c>
      <c r="AC4383" s="33">
        <f t="shared" si="12271"/>
        <v>0</v>
      </c>
      <c r="AD4383" s="26">
        <f>SUM(R4383:AC4383)</f>
        <v>0</v>
      </c>
      <c r="AE4383" s="46" t="str">
        <f>IFERROR(IF(AE$3=VLOOKUP($E4383,Template!$AK$5:$AM$17,3,FALSE),$AD4383*$F4383,0),"0.00")</f>
        <v>0.00</v>
      </c>
      <c r="AF4383" s="46" t="str">
        <f>IFERROR(IF(AF$3=VLOOKUP($E4383,Template!$AK$5:$AM$17,3,FALSE),$AD4383*$F4383,0),"0.00")</f>
        <v>0.00</v>
      </c>
      <c r="AG4383" s="28">
        <f t="shared" si="12273"/>
        <v>0</v>
      </c>
      <c r="AH4383" s="13" t="s">
        <v>40</v>
      </c>
      <c r="AI4383" s="13" t="s">
        <v>41</v>
      </c>
      <c r="AK4383" s="14" t="s">
        <v>29</v>
      </c>
      <c r="AL4383" s="15">
        <v>0.05</v>
      </c>
      <c r="AM4383" s="16" t="s">
        <v>3</v>
      </c>
    </row>
    <row r="4384" spans="1:39" s="3" customFormat="1" ht="13.8" x14ac:dyDescent="0.25">
      <c r="A4384" s="7" t="str">
        <f t="shared" ref="A4384:C4384" si="12295">A4383</f>
        <v>(Enter Broadcasting Company Name)</v>
      </c>
      <c r="B4384" s="7" t="str">
        <f t="shared" si="12295"/>
        <v>(Enter Call Letters)</v>
      </c>
      <c r="C4384" s="8" t="str">
        <f t="shared" si="12295"/>
        <v>(Select AM/FM)</v>
      </c>
      <c r="D4384" s="30"/>
      <c r="E4384" s="8" t="str">
        <f t="shared" si="12275"/>
        <v>(Select Station Province)</v>
      </c>
      <c r="F4384" s="9" t="str">
        <f>IFERROR(VLOOKUP(E4384,Template!$AK$5:$AL$17,2,FALSE),"")</f>
        <v/>
      </c>
      <c r="G4384" s="42" t="s">
        <v>18</v>
      </c>
      <c r="H4384" s="43" t="s">
        <v>8</v>
      </c>
      <c r="I4384" s="32" t="s">
        <v>65</v>
      </c>
      <c r="J4384" s="32" t="s">
        <v>66</v>
      </c>
      <c r="K4384" s="33">
        <f t="shared" si="12257"/>
        <v>0</v>
      </c>
      <c r="L4384" s="33">
        <f t="shared" si="12258"/>
        <v>0</v>
      </c>
      <c r="M4384" s="34">
        <f t="shared" si="12256"/>
        <v>0</v>
      </c>
      <c r="N4384" s="34">
        <f t="shared" si="12276"/>
        <v>0</v>
      </c>
      <c r="O4384" s="34">
        <f t="shared" si="12259"/>
        <v>0</v>
      </c>
      <c r="P4384" s="12" t="str">
        <f t="shared" ref="P4384:Q4384" si="12296">P4383</f>
        <v>(Select Language)</v>
      </c>
      <c r="Q4384" s="12" t="str">
        <f t="shared" si="12296"/>
        <v>(Select Usage)</v>
      </c>
      <c r="R4384" s="33">
        <f t="shared" si="12260"/>
        <v>0</v>
      </c>
      <c r="S4384" s="33">
        <f t="shared" si="12261"/>
        <v>0</v>
      </c>
      <c r="T4384" s="33">
        <f t="shared" si="12262"/>
        <v>0</v>
      </c>
      <c r="U4384" s="33">
        <f t="shared" si="12263"/>
        <v>0</v>
      </c>
      <c r="V4384" s="33">
        <f t="shared" si="12264"/>
        <v>0</v>
      </c>
      <c r="W4384" s="33">
        <f t="shared" si="12265"/>
        <v>0</v>
      </c>
      <c r="X4384" s="33">
        <f t="shared" si="12266"/>
        <v>0</v>
      </c>
      <c r="Y4384" s="33">
        <f t="shared" si="12267"/>
        <v>0</v>
      </c>
      <c r="Z4384" s="33">
        <f t="shared" si="12268"/>
        <v>0</v>
      </c>
      <c r="AA4384" s="33">
        <f t="shared" si="12269"/>
        <v>0</v>
      </c>
      <c r="AB4384" s="33">
        <f t="shared" si="12270"/>
        <v>0</v>
      </c>
      <c r="AC4384" s="33">
        <f t="shared" si="12271"/>
        <v>0</v>
      </c>
      <c r="AD4384" s="26">
        <f t="shared" ref="AD4384" si="12297">SUM(R4384:AC4384)</f>
        <v>0</v>
      </c>
      <c r="AE4384" s="46" t="str">
        <f>IFERROR(IF(AE$3=VLOOKUP($E4384,Template!$AK$5:$AM$17,3,FALSE),$AD4384*$F4384,0),"0.00")</f>
        <v>0.00</v>
      </c>
      <c r="AF4384" s="46" t="str">
        <f>IFERROR(IF(AF$3=VLOOKUP($E4384,Template!$AK$5:$AM$17,3,FALSE),$AD4384*$F4384,0),"0.00")</f>
        <v>0.00</v>
      </c>
      <c r="AG4384" s="28">
        <f t="shared" si="12273"/>
        <v>0</v>
      </c>
      <c r="AH4384" s="13" t="s">
        <v>40</v>
      </c>
      <c r="AI4384" s="13" t="s">
        <v>41</v>
      </c>
      <c r="AK4384" s="14" t="s">
        <v>21</v>
      </c>
      <c r="AL4384" s="15">
        <v>0.05</v>
      </c>
      <c r="AM4384" s="16" t="s">
        <v>3</v>
      </c>
    </row>
    <row r="4385" spans="1:39" ht="13.8" x14ac:dyDescent="0.25">
      <c r="A4385" s="19" t="s">
        <v>4</v>
      </c>
      <c r="B4385" s="19"/>
      <c r="C4385" s="20"/>
      <c r="D4385" s="20"/>
      <c r="E4385" s="20"/>
      <c r="F4385" s="20"/>
      <c r="G4385" s="44"/>
      <c r="H4385" s="44"/>
      <c r="I4385" s="21">
        <f t="shared" ref="I4385:K4385" si="12298">SUM(I4373:I4384)</f>
        <v>0</v>
      </c>
      <c r="J4385" s="21">
        <f t="shared" si="12298"/>
        <v>0</v>
      </c>
      <c r="K4385" s="21">
        <f t="shared" si="12298"/>
        <v>0</v>
      </c>
      <c r="L4385" s="21">
        <f>L4384</f>
        <v>0</v>
      </c>
      <c r="M4385" s="21">
        <f>SUM(M4373:M4384)</f>
        <v>0</v>
      </c>
      <c r="N4385" s="21">
        <f t="shared" ref="N4385:O4385" si="12299">SUM(N4373:N4384)</f>
        <v>0</v>
      </c>
      <c r="O4385" s="21">
        <f t="shared" si="12299"/>
        <v>0</v>
      </c>
      <c r="P4385" s="21"/>
      <c r="Q4385" s="22"/>
      <c r="R4385" s="21">
        <f t="shared" ref="R4385:AI4385" si="12300">SUM(R4373:R4384)</f>
        <v>0</v>
      </c>
      <c r="S4385" s="21">
        <f t="shared" si="12300"/>
        <v>0</v>
      </c>
      <c r="T4385" s="21">
        <f t="shared" si="12300"/>
        <v>0</v>
      </c>
      <c r="U4385" s="21">
        <f t="shared" si="12300"/>
        <v>0</v>
      </c>
      <c r="V4385" s="21">
        <f t="shared" si="12300"/>
        <v>0</v>
      </c>
      <c r="W4385" s="21">
        <f t="shared" si="12300"/>
        <v>0</v>
      </c>
      <c r="X4385" s="21">
        <f t="shared" si="12300"/>
        <v>0</v>
      </c>
      <c r="Y4385" s="21">
        <f t="shared" si="12300"/>
        <v>0</v>
      </c>
      <c r="Z4385" s="21">
        <f t="shared" si="12300"/>
        <v>0</v>
      </c>
      <c r="AA4385" s="21">
        <f t="shared" si="12300"/>
        <v>0</v>
      </c>
      <c r="AB4385" s="21">
        <f t="shared" si="12300"/>
        <v>0</v>
      </c>
      <c r="AC4385" s="21">
        <f t="shared" si="12300"/>
        <v>0</v>
      </c>
      <c r="AD4385" s="27">
        <f t="shared" si="12300"/>
        <v>0</v>
      </c>
      <c r="AE4385" s="21">
        <f t="shared" si="12300"/>
        <v>0</v>
      </c>
      <c r="AF4385" s="21">
        <f t="shared" si="12300"/>
        <v>0</v>
      </c>
      <c r="AG4385" s="27">
        <f t="shared" si="12300"/>
        <v>0</v>
      </c>
      <c r="AH4385" s="21">
        <f t="shared" si="12300"/>
        <v>0</v>
      </c>
      <c r="AI4385" s="21">
        <f t="shared" si="12300"/>
        <v>0</v>
      </c>
      <c r="AK4385" s="14" t="s">
        <v>71</v>
      </c>
      <c r="AL4385" s="15">
        <v>0.05</v>
      </c>
      <c r="AM4385" s="16" t="s">
        <v>3</v>
      </c>
    </row>
    <row r="4386" spans="1:39" x14ac:dyDescent="0.25">
      <c r="A4386" s="2"/>
      <c r="G4386" s="2"/>
      <c r="H4386" s="2"/>
      <c r="O4386" s="2"/>
      <c r="P4386" s="2"/>
    </row>
    <row r="4387" spans="1:39" ht="42" customHeight="1" x14ac:dyDescent="0.25">
      <c r="A4387" s="223" t="s">
        <v>63</v>
      </c>
      <c r="B4387" s="223" t="s">
        <v>43</v>
      </c>
      <c r="C4387" s="224" t="s">
        <v>19</v>
      </c>
      <c r="D4387" s="226"/>
      <c r="E4387" s="223" t="s">
        <v>14</v>
      </c>
      <c r="F4387" s="223" t="s">
        <v>38</v>
      </c>
      <c r="G4387" s="223" t="s">
        <v>1</v>
      </c>
      <c r="H4387" s="223" t="s">
        <v>5</v>
      </c>
      <c r="I4387" s="225" t="s">
        <v>31</v>
      </c>
      <c r="J4387" s="225" t="s">
        <v>32</v>
      </c>
      <c r="K4387" s="225" t="s">
        <v>48</v>
      </c>
      <c r="L4387" s="225" t="s">
        <v>0</v>
      </c>
      <c r="M4387" s="4" t="s">
        <v>45</v>
      </c>
      <c r="N4387" s="4" t="s">
        <v>46</v>
      </c>
      <c r="O4387" s="4" t="s">
        <v>47</v>
      </c>
      <c r="P4387" s="225" t="s">
        <v>50</v>
      </c>
      <c r="Q4387" s="225" t="s">
        <v>33</v>
      </c>
      <c r="R4387" s="4" t="s">
        <v>51</v>
      </c>
      <c r="S4387" s="4" t="s">
        <v>52</v>
      </c>
      <c r="T4387" s="4" t="s">
        <v>53</v>
      </c>
      <c r="U4387" s="4" t="s">
        <v>54</v>
      </c>
      <c r="V4387" s="4" t="s">
        <v>55</v>
      </c>
      <c r="W4387" s="4" t="s">
        <v>56</v>
      </c>
      <c r="X4387" s="4" t="s">
        <v>57</v>
      </c>
      <c r="Y4387" s="4" t="s">
        <v>58</v>
      </c>
      <c r="Z4387" s="4" t="s">
        <v>59</v>
      </c>
      <c r="AA4387" s="4" t="s">
        <v>62</v>
      </c>
      <c r="AB4387" s="4" t="s">
        <v>60</v>
      </c>
      <c r="AC4387" s="4" t="s">
        <v>61</v>
      </c>
      <c r="AD4387" s="233" t="s">
        <v>34</v>
      </c>
      <c r="AE4387" s="231" t="s">
        <v>2</v>
      </c>
      <c r="AF4387" s="231" t="s">
        <v>3</v>
      </c>
      <c r="AG4387" s="233" t="s">
        <v>35</v>
      </c>
      <c r="AH4387" s="223" t="s">
        <v>36</v>
      </c>
      <c r="AI4387" s="223" t="s">
        <v>37</v>
      </c>
      <c r="AK4387" s="229" t="s">
        <v>30</v>
      </c>
      <c r="AL4387" s="229"/>
      <c r="AM4387" s="229"/>
    </row>
    <row r="4388" spans="1:39" s="6" customFormat="1" ht="35.25" customHeight="1" x14ac:dyDescent="0.3">
      <c r="A4388" s="224"/>
      <c r="B4388" s="224"/>
      <c r="C4388" s="224"/>
      <c r="D4388" s="227"/>
      <c r="E4388" s="223"/>
      <c r="F4388" s="223"/>
      <c r="G4388" s="223"/>
      <c r="H4388" s="223"/>
      <c r="I4388" s="230"/>
      <c r="J4388" s="230"/>
      <c r="K4388" s="230"/>
      <c r="L4388" s="230"/>
      <c r="M4388" s="5">
        <v>0</v>
      </c>
      <c r="N4388" s="5">
        <v>625000</v>
      </c>
      <c r="O4388" s="5">
        <v>1250000</v>
      </c>
      <c r="P4388" s="225"/>
      <c r="Q4388" s="225"/>
      <c r="R4388" s="29">
        <v>4.95E-4</v>
      </c>
      <c r="S4388" s="29">
        <v>9.5200000000000005E-4</v>
      </c>
      <c r="T4388" s="29">
        <v>1.5900000000000001E-3</v>
      </c>
      <c r="U4388" s="29">
        <v>1.1169999999999999E-3</v>
      </c>
      <c r="V4388" s="29">
        <v>2.189E-3</v>
      </c>
      <c r="W4388" s="29">
        <v>4.5430000000000002E-3</v>
      </c>
      <c r="X4388" s="29">
        <v>8.8199999999999997E-4</v>
      </c>
      <c r="Y4388" s="29">
        <v>1.6949999999999999E-3</v>
      </c>
      <c r="Z4388" s="29">
        <v>2.8319999999999999E-3</v>
      </c>
      <c r="AA4388" s="29">
        <v>1.9889999999999999E-3</v>
      </c>
      <c r="AB4388" s="29">
        <v>3.8999999999999998E-3</v>
      </c>
      <c r="AC4388" s="29">
        <v>8.0949999999999998E-3</v>
      </c>
      <c r="AD4388" s="233"/>
      <c r="AE4388" s="232"/>
      <c r="AF4388" s="232"/>
      <c r="AG4388" s="234"/>
      <c r="AH4388" s="223"/>
      <c r="AI4388" s="223"/>
      <c r="AK4388" s="229"/>
      <c r="AL4388" s="229"/>
      <c r="AM4388" s="229"/>
    </row>
    <row r="4389" spans="1:39" s="3" customFormat="1" ht="13.8" x14ac:dyDescent="0.25">
      <c r="A4389" s="7" t="s">
        <v>44</v>
      </c>
      <c r="B4389" s="7" t="s">
        <v>42</v>
      </c>
      <c r="C4389" s="8" t="s">
        <v>39</v>
      </c>
      <c r="D4389" s="30"/>
      <c r="E4389" s="8" t="s">
        <v>64</v>
      </c>
      <c r="F4389" s="9" t="str">
        <f>IFERROR(VLOOKUP(E4389,Template!$AK$5:$AL$17,2,FALSE),"")</f>
        <v/>
      </c>
      <c r="G4389" s="41" t="s">
        <v>7</v>
      </c>
      <c r="H4389" s="41" t="s">
        <v>6</v>
      </c>
      <c r="I4389" s="32" t="s">
        <v>65</v>
      </c>
      <c r="J4389" s="32" t="s">
        <v>66</v>
      </c>
      <c r="K4389" s="33">
        <f>IFERROR(I4389+J4389,0)</f>
        <v>0</v>
      </c>
      <c r="L4389" s="33">
        <f>IFERROR(K4389,"")</f>
        <v>0</v>
      </c>
      <c r="M4389" s="34">
        <f t="shared" ref="M4389:M4400" si="12301">IF(L4389&lt;=$N$4,K4389,IF(L4388&gt;$N$4,0,$N$4-L4388))</f>
        <v>0</v>
      </c>
      <c r="N4389" s="34">
        <f>IF(AND(L4389&gt;$N$4,L4389&lt;=$O$4),K4389-M4389,IF(AND(L4388&gt;$N$4,L4388&lt;=$O$4),$O$4-L4388,IF(L4388&gt;$O$4,0,IF(L4389&lt;$N$4,0,MIN(L4389-$N$4,$N$4)))))</f>
        <v>0</v>
      </c>
      <c r="O4389" s="34">
        <f>IF(L4389&gt;$O$4,K4389-M4389-N4389,0)</f>
        <v>0</v>
      </c>
      <c r="P4389" s="12" t="s">
        <v>94</v>
      </c>
      <c r="Q4389" s="12" t="s">
        <v>68</v>
      </c>
      <c r="R4389" s="33">
        <f>IF(AND($Q4389="LOW",$P4389="French"),M4389*R$4,0)</f>
        <v>0</v>
      </c>
      <c r="S4389" s="33">
        <f>IF(AND($Q4389="LOW",$P4389="French"),N4389*S$4,0)</f>
        <v>0</v>
      </c>
      <c r="T4389" s="33">
        <f>IF(AND($Q4389="LOW",$P4389="French"),O4389*T$4,0)</f>
        <v>0</v>
      </c>
      <c r="U4389" s="33">
        <f>IF(AND($Q4389="HIGH",$P4389="French"),M4389*U$4,0)</f>
        <v>0</v>
      </c>
      <c r="V4389" s="33">
        <f>IF(AND($Q4389="HIGH",$P4389="French"),N4389*V$4,0)</f>
        <v>0</v>
      </c>
      <c r="W4389" s="33">
        <f>IF(AND($Q4389="HIGH",$P4389="French"),O4389*W$4,0)</f>
        <v>0</v>
      </c>
      <c r="X4389" s="33">
        <f>IF(AND($Q4389="LOW",$P4389="English"),M4389*X$4,0)</f>
        <v>0</v>
      </c>
      <c r="Y4389" s="33">
        <f>IF(AND($Q4389="LOW",$P4389="English"),N4389*Y$4,0)</f>
        <v>0</v>
      </c>
      <c r="Z4389" s="33">
        <f>IF(AND($Q4389="LOW",$P4389="English"),O4389*Z$4,0)</f>
        <v>0</v>
      </c>
      <c r="AA4389" s="33">
        <f>IF(AND($Q4389="HIGH",$P4389="English"),M4389*AA$4,0)</f>
        <v>0</v>
      </c>
      <c r="AB4389" s="33">
        <f>IF(AND($Q4389="HIGH",$P4389="English"),N4389*AB$4,0)</f>
        <v>0</v>
      </c>
      <c r="AC4389" s="33">
        <f>IF(AND($Q4389="HIGH",$P4389="English"),O4389*AC$4,0)</f>
        <v>0</v>
      </c>
      <c r="AD4389" s="26">
        <f>SUM(R4389:AC4389)</f>
        <v>0</v>
      </c>
      <c r="AE4389" s="46" t="str">
        <f>IFERROR(IF(AE$3=VLOOKUP($E4389,Template!$AK$5:$AM$17,3,FALSE),$AD4389*$F4389,0),"0.00")</f>
        <v>0.00</v>
      </c>
      <c r="AF4389" s="46" t="str">
        <f>IFERROR(IF(AF$3=VLOOKUP($E4389,Template!$AK$5:$AM$17,3,FALSE),$AD4389*$F4389,0),"0.00")</f>
        <v>0.00</v>
      </c>
      <c r="AG4389" s="28">
        <f>SUM(AD4389:AF4389)</f>
        <v>0</v>
      </c>
      <c r="AH4389" s="13" t="s">
        <v>40</v>
      </c>
      <c r="AI4389" s="13" t="s">
        <v>41</v>
      </c>
      <c r="AK4389" s="14" t="s">
        <v>25</v>
      </c>
      <c r="AL4389" s="15">
        <v>0.05</v>
      </c>
      <c r="AM4389" s="16" t="s">
        <v>3</v>
      </c>
    </row>
    <row r="4390" spans="1:39" s="3" customFormat="1" ht="13.8" x14ac:dyDescent="0.25">
      <c r="A4390" s="7" t="str">
        <f>A4389</f>
        <v>(Enter Broadcasting Company Name)</v>
      </c>
      <c r="B4390" s="7" t="str">
        <f>B4389</f>
        <v>(Enter Call Letters)</v>
      </c>
      <c r="C4390" s="8" t="str">
        <f>C4389</f>
        <v>(Select AM/FM)</v>
      </c>
      <c r="D4390" s="30"/>
      <c r="E4390" s="8" t="str">
        <f>E4389</f>
        <v>(Select Station Province)</v>
      </c>
      <c r="F4390" s="9" t="str">
        <f>IFERROR(VLOOKUP(E4390,Template!$AK$5:$AL$17,2,FALSE),"")</f>
        <v/>
      </c>
      <c r="G4390" s="42" t="s">
        <v>8</v>
      </c>
      <c r="H4390" s="42" t="s">
        <v>9</v>
      </c>
      <c r="I4390" s="32" t="s">
        <v>65</v>
      </c>
      <c r="J4390" s="32" t="s">
        <v>66</v>
      </c>
      <c r="K4390" s="33">
        <f t="shared" ref="K4390:K4400" si="12302">IFERROR(I4390+J4390,0)</f>
        <v>0</v>
      </c>
      <c r="L4390" s="33">
        <f t="shared" ref="L4390:L4400" si="12303">IFERROR(L4389+K4390,"")</f>
        <v>0</v>
      </c>
      <c r="M4390" s="34">
        <f t="shared" si="12301"/>
        <v>0</v>
      </c>
      <c r="N4390" s="34">
        <f>IF(AND(L4390&gt;$N$4,L4390&lt;=$O$4),K4390-M4390,IF(AND(L4389&gt;$N$4,L4389&lt;=$O$4),$O$4-L4389,IF(L4389&gt;$O$4,0,IF(L4390&lt;$N$4,0,MIN(L4390-$N$4,$N$4)))))</f>
        <v>0</v>
      </c>
      <c r="O4390" s="34">
        <f t="shared" ref="O4390:O4400" si="12304">IF(L4390&gt;$O$4,K4390-M4390-N4390,0)</f>
        <v>0</v>
      </c>
      <c r="P4390" s="12" t="str">
        <f>P4389</f>
        <v>(Select Language)</v>
      </c>
      <c r="Q4390" s="12" t="str">
        <f>Q4389</f>
        <v>(Select Usage)</v>
      </c>
      <c r="R4390" s="33">
        <f t="shared" ref="R4390:R4400" si="12305">IF(AND($Q4390="LOW",$P4390="French"),M4390*R$4,0)</f>
        <v>0</v>
      </c>
      <c r="S4390" s="33">
        <f t="shared" ref="S4390:S4400" si="12306">IF(AND($Q4390="LOW",$P4390="French"),N4390*S$4,0)</f>
        <v>0</v>
      </c>
      <c r="T4390" s="33">
        <f t="shared" ref="T4390:T4400" si="12307">IF(AND($Q4390="LOW",$P4390="French"),O4390*T$4,0)</f>
        <v>0</v>
      </c>
      <c r="U4390" s="33">
        <f t="shared" ref="U4390:U4400" si="12308">IF(AND($Q4390="HIGH",$P4390="French"),M4390*U$4,0)</f>
        <v>0</v>
      </c>
      <c r="V4390" s="33">
        <f t="shared" ref="V4390:V4400" si="12309">IF(AND($Q4390="HIGH",$P4390="French"),N4390*V$4,0)</f>
        <v>0</v>
      </c>
      <c r="W4390" s="33">
        <f t="shared" ref="W4390:W4400" si="12310">IF(AND($Q4390="HIGH",$P4390="French"),O4390*W$4,0)</f>
        <v>0</v>
      </c>
      <c r="X4390" s="33">
        <f t="shared" ref="X4390:X4400" si="12311">IF(AND($Q4390="LOW",$P4390="English"),M4390*X$4,0)</f>
        <v>0</v>
      </c>
      <c r="Y4390" s="33">
        <f t="shared" ref="Y4390:Y4400" si="12312">IF(AND($Q4390="LOW",$P4390="English"),N4390*Y$4,0)</f>
        <v>0</v>
      </c>
      <c r="Z4390" s="33">
        <f t="shared" ref="Z4390:Z4400" si="12313">IF(AND($Q4390="LOW",$P4390="English"),O4390*Z$4,0)</f>
        <v>0</v>
      </c>
      <c r="AA4390" s="33">
        <f t="shared" ref="AA4390:AA4400" si="12314">IF(AND($Q4390="HIGH",$P4390="English"),M4390*AA$4,0)</f>
        <v>0</v>
      </c>
      <c r="AB4390" s="33">
        <f t="shared" ref="AB4390:AB4400" si="12315">IF(AND($Q4390="HIGH",$P4390="English"),N4390*AB$4,0)</f>
        <v>0</v>
      </c>
      <c r="AC4390" s="33">
        <f t="shared" ref="AC4390:AC4400" si="12316">IF(AND($Q4390="HIGH",$P4390="English"),O4390*AC$4,0)</f>
        <v>0</v>
      </c>
      <c r="AD4390" s="26">
        <f t="shared" ref="AD4390:AD4394" si="12317">SUM(R4390:AC4390)</f>
        <v>0</v>
      </c>
      <c r="AE4390" s="46" t="str">
        <f>IFERROR(IF(AE$3=VLOOKUP($E4390,Template!$AK$5:$AM$17,3,FALSE),$AD4390*$F4390,0),"0.00")</f>
        <v>0.00</v>
      </c>
      <c r="AF4390" s="46" t="str">
        <f>IFERROR(IF(AF$3=VLOOKUP($E4390,Template!$AK$5:$AM$17,3,FALSE),$AD4390*$F4390,0),"0.00")</f>
        <v>0.00</v>
      </c>
      <c r="AG4390" s="28">
        <f t="shared" ref="AG4390:AG4400" si="12318">SUM(AD4390:AF4390)</f>
        <v>0</v>
      </c>
      <c r="AH4390" s="13" t="s">
        <v>40</v>
      </c>
      <c r="AI4390" s="13" t="s">
        <v>41</v>
      </c>
      <c r="AK4390" s="14" t="s">
        <v>23</v>
      </c>
      <c r="AL4390" s="15">
        <v>0.05</v>
      </c>
      <c r="AM4390" s="16" t="s">
        <v>3</v>
      </c>
    </row>
    <row r="4391" spans="1:39" s="3" customFormat="1" ht="13.8" x14ac:dyDescent="0.25">
      <c r="A4391" s="7" t="str">
        <f t="shared" ref="A4391:C4391" si="12319">A4390</f>
        <v>(Enter Broadcasting Company Name)</v>
      </c>
      <c r="B4391" s="7" t="str">
        <f t="shared" si="12319"/>
        <v>(Enter Call Letters)</v>
      </c>
      <c r="C4391" s="8" t="str">
        <f t="shared" si="12319"/>
        <v>(Select AM/FM)</v>
      </c>
      <c r="D4391" s="30"/>
      <c r="E4391" s="8" t="str">
        <f t="shared" ref="E4391:E4400" si="12320">E4390</f>
        <v>(Select Station Province)</v>
      </c>
      <c r="F4391" s="9" t="str">
        <f>IFERROR(VLOOKUP(E4391,Template!$AK$5:$AL$17,2,FALSE),"")</f>
        <v/>
      </c>
      <c r="G4391" s="42" t="s">
        <v>6</v>
      </c>
      <c r="H4391" s="42" t="s">
        <v>10</v>
      </c>
      <c r="I4391" s="32" t="s">
        <v>65</v>
      </c>
      <c r="J4391" s="32" t="s">
        <v>66</v>
      </c>
      <c r="K4391" s="33">
        <f t="shared" si="12302"/>
        <v>0</v>
      </c>
      <c r="L4391" s="33">
        <f t="shared" si="12303"/>
        <v>0</v>
      </c>
      <c r="M4391" s="34">
        <f t="shared" si="12301"/>
        <v>0</v>
      </c>
      <c r="N4391" s="34">
        <f t="shared" ref="N4391:N4400" si="12321">IF(AND(L4391&gt;$N$4,L4391&lt;=$O$4),K4391-M4391,IF(AND(L4390&gt;$N$4,L4390&lt;=$O$4),$O$4-L4390,IF(L4390&gt;$O$4,0,IF(L4391&lt;$N$4,0,MIN(L4391-$N$4,$N$4)))))</f>
        <v>0</v>
      </c>
      <c r="O4391" s="34">
        <f t="shared" si="12304"/>
        <v>0</v>
      </c>
      <c r="P4391" s="12" t="str">
        <f t="shared" ref="P4391:Q4391" si="12322">P4390</f>
        <v>(Select Language)</v>
      </c>
      <c r="Q4391" s="12" t="str">
        <f t="shared" si="12322"/>
        <v>(Select Usage)</v>
      </c>
      <c r="R4391" s="33">
        <f t="shared" si="12305"/>
        <v>0</v>
      </c>
      <c r="S4391" s="33">
        <f t="shared" si="12306"/>
        <v>0</v>
      </c>
      <c r="T4391" s="33">
        <f t="shared" si="12307"/>
        <v>0</v>
      </c>
      <c r="U4391" s="33">
        <f t="shared" si="12308"/>
        <v>0</v>
      </c>
      <c r="V4391" s="33">
        <f t="shared" si="12309"/>
        <v>0</v>
      </c>
      <c r="W4391" s="33">
        <f t="shared" si="12310"/>
        <v>0</v>
      </c>
      <c r="X4391" s="33">
        <f t="shared" si="12311"/>
        <v>0</v>
      </c>
      <c r="Y4391" s="33">
        <f t="shared" si="12312"/>
        <v>0</v>
      </c>
      <c r="Z4391" s="33">
        <f t="shared" si="12313"/>
        <v>0</v>
      </c>
      <c r="AA4391" s="33">
        <f t="shared" si="12314"/>
        <v>0</v>
      </c>
      <c r="AB4391" s="33">
        <f t="shared" si="12315"/>
        <v>0</v>
      </c>
      <c r="AC4391" s="33">
        <f t="shared" si="12316"/>
        <v>0</v>
      </c>
      <c r="AD4391" s="26">
        <f t="shared" si="12317"/>
        <v>0</v>
      </c>
      <c r="AE4391" s="46" t="str">
        <f>IFERROR(IF(AE$3=VLOOKUP($E4391,Template!$AK$5:$AM$17,3,FALSE),$AD4391*$F4391,0),"0.00")</f>
        <v>0.00</v>
      </c>
      <c r="AF4391" s="46" t="str">
        <f>IFERROR(IF(AF$3=VLOOKUP($E4391,Template!$AK$5:$AM$17,3,FALSE),$AD4391*$F4391,0),"0.00")</f>
        <v>0.00</v>
      </c>
      <c r="AG4391" s="28">
        <f t="shared" si="12318"/>
        <v>0</v>
      </c>
      <c r="AH4391" s="13" t="s">
        <v>40</v>
      </c>
      <c r="AI4391" s="13" t="s">
        <v>41</v>
      </c>
      <c r="AK4391" s="14" t="s">
        <v>24</v>
      </c>
      <c r="AL4391" s="15">
        <v>0.05</v>
      </c>
      <c r="AM4391" s="16" t="s">
        <v>3</v>
      </c>
    </row>
    <row r="4392" spans="1:39" s="3" customFormat="1" ht="13.8" x14ac:dyDescent="0.25">
      <c r="A4392" s="7" t="str">
        <f t="shared" ref="A4392:C4392" si="12323">A4391</f>
        <v>(Enter Broadcasting Company Name)</v>
      </c>
      <c r="B4392" s="7" t="str">
        <f t="shared" si="12323"/>
        <v>(Enter Call Letters)</v>
      </c>
      <c r="C4392" s="8" t="str">
        <f t="shared" si="12323"/>
        <v>(Select AM/FM)</v>
      </c>
      <c r="D4392" s="30"/>
      <c r="E4392" s="8" t="str">
        <f t="shared" si="12320"/>
        <v>(Select Station Province)</v>
      </c>
      <c r="F4392" s="9" t="str">
        <f>IFERROR(VLOOKUP(E4392,Template!$AK$5:$AL$17,2,FALSE),"")</f>
        <v/>
      </c>
      <c r="G4392" s="42" t="s">
        <v>9</v>
      </c>
      <c r="H4392" s="42" t="s">
        <v>11</v>
      </c>
      <c r="I4392" s="32" t="s">
        <v>65</v>
      </c>
      <c r="J4392" s="32" t="s">
        <v>66</v>
      </c>
      <c r="K4392" s="33">
        <f t="shared" si="12302"/>
        <v>0</v>
      </c>
      <c r="L4392" s="33">
        <f t="shared" si="12303"/>
        <v>0</v>
      </c>
      <c r="M4392" s="34">
        <f t="shared" si="12301"/>
        <v>0</v>
      </c>
      <c r="N4392" s="34">
        <f t="shared" si="12321"/>
        <v>0</v>
      </c>
      <c r="O4392" s="34">
        <f t="shared" si="12304"/>
        <v>0</v>
      </c>
      <c r="P4392" s="12" t="str">
        <f t="shared" ref="P4392:Q4392" si="12324">P4391</f>
        <v>(Select Language)</v>
      </c>
      <c r="Q4392" s="12" t="str">
        <f t="shared" si="12324"/>
        <v>(Select Usage)</v>
      </c>
      <c r="R4392" s="33">
        <f t="shared" si="12305"/>
        <v>0</v>
      </c>
      <c r="S4392" s="33">
        <f t="shared" si="12306"/>
        <v>0</v>
      </c>
      <c r="T4392" s="33">
        <f t="shared" si="12307"/>
        <v>0</v>
      </c>
      <c r="U4392" s="33">
        <f t="shared" si="12308"/>
        <v>0</v>
      </c>
      <c r="V4392" s="33">
        <f t="shared" si="12309"/>
        <v>0</v>
      </c>
      <c r="W4392" s="33">
        <f t="shared" si="12310"/>
        <v>0</v>
      </c>
      <c r="X4392" s="33">
        <f t="shared" si="12311"/>
        <v>0</v>
      </c>
      <c r="Y4392" s="33">
        <f t="shared" si="12312"/>
        <v>0</v>
      </c>
      <c r="Z4392" s="33">
        <f t="shared" si="12313"/>
        <v>0</v>
      </c>
      <c r="AA4392" s="33">
        <f t="shared" si="12314"/>
        <v>0</v>
      </c>
      <c r="AB4392" s="33">
        <f t="shared" si="12315"/>
        <v>0</v>
      </c>
      <c r="AC4392" s="33">
        <f t="shared" si="12316"/>
        <v>0</v>
      </c>
      <c r="AD4392" s="26">
        <f t="shared" si="12317"/>
        <v>0</v>
      </c>
      <c r="AE4392" s="46" t="str">
        <f>IFERROR(IF(AE$3=VLOOKUP($E4392,Template!$AK$5:$AM$17,3,FALSE),$AD4392*$F4392,0),"0.00")</f>
        <v>0.00</v>
      </c>
      <c r="AF4392" s="46" t="str">
        <f>IFERROR(IF(AF$3=VLOOKUP($E4392,Template!$AK$5:$AM$17,3,FALSE),$AD4392*$F4392,0),"0.00")</f>
        <v>0.00</v>
      </c>
      <c r="AG4392" s="28">
        <f t="shared" si="12318"/>
        <v>0</v>
      </c>
      <c r="AH4392" s="13" t="s">
        <v>40</v>
      </c>
      <c r="AI4392" s="13" t="s">
        <v>41</v>
      </c>
      <c r="AK4392" s="14" t="s">
        <v>22</v>
      </c>
      <c r="AL4392" s="15">
        <v>0.15</v>
      </c>
      <c r="AM4392" s="16" t="s">
        <v>2</v>
      </c>
    </row>
    <row r="4393" spans="1:39" s="3" customFormat="1" ht="13.8" x14ac:dyDescent="0.25">
      <c r="A4393" s="7" t="str">
        <f t="shared" ref="A4393:C4393" si="12325">A4392</f>
        <v>(Enter Broadcasting Company Name)</v>
      </c>
      <c r="B4393" s="7" t="str">
        <f t="shared" si="12325"/>
        <v>(Enter Call Letters)</v>
      </c>
      <c r="C4393" s="8" t="str">
        <f t="shared" si="12325"/>
        <v>(Select AM/FM)</v>
      </c>
      <c r="D4393" s="30"/>
      <c r="E4393" s="8" t="str">
        <f t="shared" si="12320"/>
        <v>(Select Station Province)</v>
      </c>
      <c r="F4393" s="9" t="str">
        <f>IFERROR(VLOOKUP(E4393,Template!$AK$5:$AL$17,2,FALSE),"")</f>
        <v/>
      </c>
      <c r="G4393" s="42" t="s">
        <v>10</v>
      </c>
      <c r="H4393" s="42" t="s">
        <v>12</v>
      </c>
      <c r="I4393" s="32" t="s">
        <v>65</v>
      </c>
      <c r="J4393" s="32" t="s">
        <v>66</v>
      </c>
      <c r="K4393" s="33">
        <f t="shared" si="12302"/>
        <v>0</v>
      </c>
      <c r="L4393" s="33">
        <f t="shared" si="12303"/>
        <v>0</v>
      </c>
      <c r="M4393" s="34">
        <f t="shared" si="12301"/>
        <v>0</v>
      </c>
      <c r="N4393" s="34">
        <f t="shared" si="12321"/>
        <v>0</v>
      </c>
      <c r="O4393" s="34">
        <f t="shared" si="12304"/>
        <v>0</v>
      </c>
      <c r="P4393" s="12" t="str">
        <f t="shared" ref="P4393:Q4393" si="12326">P4392</f>
        <v>(Select Language)</v>
      </c>
      <c r="Q4393" s="12" t="str">
        <f t="shared" si="12326"/>
        <v>(Select Usage)</v>
      </c>
      <c r="R4393" s="33">
        <f t="shared" si="12305"/>
        <v>0</v>
      </c>
      <c r="S4393" s="33">
        <f t="shared" si="12306"/>
        <v>0</v>
      </c>
      <c r="T4393" s="33">
        <f t="shared" si="12307"/>
        <v>0</v>
      </c>
      <c r="U4393" s="33">
        <f t="shared" si="12308"/>
        <v>0</v>
      </c>
      <c r="V4393" s="33">
        <f t="shared" si="12309"/>
        <v>0</v>
      </c>
      <c r="W4393" s="33">
        <f t="shared" si="12310"/>
        <v>0</v>
      </c>
      <c r="X4393" s="33">
        <f t="shared" si="12311"/>
        <v>0</v>
      </c>
      <c r="Y4393" s="33">
        <f t="shared" si="12312"/>
        <v>0</v>
      </c>
      <c r="Z4393" s="33">
        <f t="shared" si="12313"/>
        <v>0</v>
      </c>
      <c r="AA4393" s="33">
        <f t="shared" si="12314"/>
        <v>0</v>
      </c>
      <c r="AB4393" s="33">
        <f t="shared" si="12315"/>
        <v>0</v>
      </c>
      <c r="AC4393" s="33">
        <f t="shared" si="12316"/>
        <v>0</v>
      </c>
      <c r="AD4393" s="26">
        <f t="shared" si="12317"/>
        <v>0</v>
      </c>
      <c r="AE4393" s="46" t="str">
        <f>IFERROR(IF(AE$3=VLOOKUP($E4393,Template!$AK$5:$AM$17,3,FALSE),$AD4393*$F4393,0),"0.00")</f>
        <v>0.00</v>
      </c>
      <c r="AF4393" s="46" t="str">
        <f>IFERROR(IF(AF$3=VLOOKUP($E4393,Template!$AK$5:$AM$17,3,FALSE),$AD4393*$F4393,0),"0.00")</f>
        <v>0.00</v>
      </c>
      <c r="AG4393" s="28">
        <f t="shared" si="12318"/>
        <v>0</v>
      </c>
      <c r="AH4393" s="13" t="s">
        <v>40</v>
      </c>
      <c r="AI4393" s="13" t="s">
        <v>41</v>
      </c>
      <c r="AK4393" s="14" t="s">
        <v>26</v>
      </c>
      <c r="AL4393" s="15">
        <v>0.15</v>
      </c>
      <c r="AM4393" s="16" t="s">
        <v>2</v>
      </c>
    </row>
    <row r="4394" spans="1:39" s="3" customFormat="1" ht="13.8" x14ac:dyDescent="0.25">
      <c r="A4394" s="7" t="str">
        <f t="shared" ref="A4394:C4394" si="12327">A4393</f>
        <v>(Enter Broadcasting Company Name)</v>
      </c>
      <c r="B4394" s="7" t="str">
        <f t="shared" si="12327"/>
        <v>(Enter Call Letters)</v>
      </c>
      <c r="C4394" s="8" t="str">
        <f t="shared" si="12327"/>
        <v>(Select AM/FM)</v>
      </c>
      <c r="D4394" s="30"/>
      <c r="E4394" s="8" t="str">
        <f t="shared" si="12320"/>
        <v>(Select Station Province)</v>
      </c>
      <c r="F4394" s="9" t="str">
        <f>IFERROR(VLOOKUP(E4394,Template!$AK$5:$AL$17,2,FALSE),"")</f>
        <v/>
      </c>
      <c r="G4394" s="42" t="s">
        <v>11</v>
      </c>
      <c r="H4394" s="42" t="s">
        <v>13</v>
      </c>
      <c r="I4394" s="32" t="s">
        <v>65</v>
      </c>
      <c r="J4394" s="32" t="s">
        <v>66</v>
      </c>
      <c r="K4394" s="33">
        <f t="shared" si="12302"/>
        <v>0</v>
      </c>
      <c r="L4394" s="33">
        <f t="shared" si="12303"/>
        <v>0</v>
      </c>
      <c r="M4394" s="34">
        <f t="shared" si="12301"/>
        <v>0</v>
      </c>
      <c r="N4394" s="34">
        <f t="shared" si="12321"/>
        <v>0</v>
      </c>
      <c r="O4394" s="34">
        <f t="shared" si="12304"/>
        <v>0</v>
      </c>
      <c r="P4394" s="12" t="str">
        <f t="shared" ref="P4394:Q4394" si="12328">P4393</f>
        <v>(Select Language)</v>
      </c>
      <c r="Q4394" s="12" t="str">
        <f t="shared" si="12328"/>
        <v>(Select Usage)</v>
      </c>
      <c r="R4394" s="33">
        <f t="shared" si="12305"/>
        <v>0</v>
      </c>
      <c r="S4394" s="33">
        <f t="shared" si="12306"/>
        <v>0</v>
      </c>
      <c r="T4394" s="33">
        <f t="shared" si="12307"/>
        <v>0</v>
      </c>
      <c r="U4394" s="33">
        <f t="shared" si="12308"/>
        <v>0</v>
      </c>
      <c r="V4394" s="33">
        <f t="shared" si="12309"/>
        <v>0</v>
      </c>
      <c r="W4394" s="33">
        <f t="shared" si="12310"/>
        <v>0</v>
      </c>
      <c r="X4394" s="33">
        <f t="shared" si="12311"/>
        <v>0</v>
      </c>
      <c r="Y4394" s="33">
        <f t="shared" si="12312"/>
        <v>0</v>
      </c>
      <c r="Z4394" s="33">
        <f t="shared" si="12313"/>
        <v>0</v>
      </c>
      <c r="AA4394" s="33">
        <f t="shared" si="12314"/>
        <v>0</v>
      </c>
      <c r="AB4394" s="33">
        <f t="shared" si="12315"/>
        <v>0</v>
      </c>
      <c r="AC4394" s="33">
        <f t="shared" si="12316"/>
        <v>0</v>
      </c>
      <c r="AD4394" s="26">
        <f t="shared" si="12317"/>
        <v>0</v>
      </c>
      <c r="AE4394" s="46" t="str">
        <f>IFERROR(IF(AE$3=VLOOKUP($E4394,Template!$AK$5:$AM$17,3,FALSE),$AD4394*$F4394,0),"0.00")</f>
        <v>0.00</v>
      </c>
      <c r="AF4394" s="46" t="str">
        <f>IFERROR(IF(AF$3=VLOOKUP($E4394,Template!$AK$5:$AM$17,3,FALSE),$AD4394*$F4394,0),"0.00")</f>
        <v>0.00</v>
      </c>
      <c r="AG4394" s="28">
        <f t="shared" si="12318"/>
        <v>0</v>
      </c>
      <c r="AH4394" s="13" t="s">
        <v>40</v>
      </c>
      <c r="AI4394" s="13" t="s">
        <v>41</v>
      </c>
      <c r="AK4394" s="14" t="s">
        <v>27</v>
      </c>
      <c r="AL4394" s="15">
        <v>0.15</v>
      </c>
      <c r="AM4394" s="16" t="s">
        <v>2</v>
      </c>
    </row>
    <row r="4395" spans="1:39" s="3" customFormat="1" ht="13.8" x14ac:dyDescent="0.25">
      <c r="A4395" s="7" t="str">
        <f t="shared" ref="A4395:C4395" si="12329">A4394</f>
        <v>(Enter Broadcasting Company Name)</v>
      </c>
      <c r="B4395" s="7" t="str">
        <f t="shared" si="12329"/>
        <v>(Enter Call Letters)</v>
      </c>
      <c r="C4395" s="8" t="str">
        <f t="shared" si="12329"/>
        <v>(Select AM/FM)</v>
      </c>
      <c r="D4395" s="30"/>
      <c r="E4395" s="8" t="str">
        <f t="shared" si="12320"/>
        <v>(Select Station Province)</v>
      </c>
      <c r="F4395" s="9" t="str">
        <f>IFERROR(VLOOKUP(E4395,Template!$AK$5:$AL$17,2,FALSE),"")</f>
        <v/>
      </c>
      <c r="G4395" s="42" t="s">
        <v>12</v>
      </c>
      <c r="H4395" s="42" t="s">
        <v>15</v>
      </c>
      <c r="I4395" s="32" t="s">
        <v>65</v>
      </c>
      <c r="J4395" s="32" t="s">
        <v>66</v>
      </c>
      <c r="K4395" s="33">
        <f t="shared" si="12302"/>
        <v>0</v>
      </c>
      <c r="L4395" s="33">
        <f t="shared" si="12303"/>
        <v>0</v>
      </c>
      <c r="M4395" s="34">
        <f t="shared" si="12301"/>
        <v>0</v>
      </c>
      <c r="N4395" s="34">
        <f t="shared" si="12321"/>
        <v>0</v>
      </c>
      <c r="O4395" s="34">
        <f t="shared" si="12304"/>
        <v>0</v>
      </c>
      <c r="P4395" s="12" t="str">
        <f t="shared" ref="P4395:Q4395" si="12330">P4394</f>
        <v>(Select Language)</v>
      </c>
      <c r="Q4395" s="12" t="str">
        <f t="shared" si="12330"/>
        <v>(Select Usage)</v>
      </c>
      <c r="R4395" s="33">
        <f t="shared" si="12305"/>
        <v>0</v>
      </c>
      <c r="S4395" s="33">
        <f t="shared" si="12306"/>
        <v>0</v>
      </c>
      <c r="T4395" s="33">
        <f t="shared" si="12307"/>
        <v>0</v>
      </c>
      <c r="U4395" s="33">
        <f t="shared" si="12308"/>
        <v>0</v>
      </c>
      <c r="V4395" s="33">
        <f t="shared" si="12309"/>
        <v>0</v>
      </c>
      <c r="W4395" s="33">
        <f t="shared" si="12310"/>
        <v>0</v>
      </c>
      <c r="X4395" s="33">
        <f t="shared" si="12311"/>
        <v>0</v>
      </c>
      <c r="Y4395" s="33">
        <f t="shared" si="12312"/>
        <v>0</v>
      </c>
      <c r="Z4395" s="33">
        <f t="shared" si="12313"/>
        <v>0</v>
      </c>
      <c r="AA4395" s="33">
        <f t="shared" si="12314"/>
        <v>0</v>
      </c>
      <c r="AB4395" s="33">
        <f t="shared" si="12315"/>
        <v>0</v>
      </c>
      <c r="AC4395" s="33">
        <f t="shared" si="12316"/>
        <v>0</v>
      </c>
      <c r="AD4395" s="26">
        <f>SUM(R4395:AC4395)</f>
        <v>0</v>
      </c>
      <c r="AE4395" s="46" t="str">
        <f>IFERROR(IF(AE$3=VLOOKUP($E4395,Template!$AK$5:$AM$17,3,FALSE),$AD4395*$F4395,0),"0.00")</f>
        <v>0.00</v>
      </c>
      <c r="AF4395" s="46" t="str">
        <f>IFERROR(IF(AF$3=VLOOKUP($E4395,Template!$AK$5:$AM$17,3,FALSE),$AD4395*$F4395,0),"0.00")</f>
        <v>0.00</v>
      </c>
      <c r="AG4395" s="28">
        <f t="shared" si="12318"/>
        <v>0</v>
      </c>
      <c r="AH4395" s="13" t="s">
        <v>40</v>
      </c>
      <c r="AI4395" s="13" t="s">
        <v>41</v>
      </c>
      <c r="AK4395" s="14" t="s">
        <v>28</v>
      </c>
      <c r="AL4395" s="15">
        <v>0.05</v>
      </c>
      <c r="AM4395" s="16" t="s">
        <v>3</v>
      </c>
    </row>
    <row r="4396" spans="1:39" s="3" customFormat="1" ht="13.8" x14ac:dyDescent="0.25">
      <c r="A4396" s="7" t="str">
        <f t="shared" ref="A4396:C4396" si="12331">A4395</f>
        <v>(Enter Broadcasting Company Name)</v>
      </c>
      <c r="B4396" s="7" t="str">
        <f t="shared" si="12331"/>
        <v>(Enter Call Letters)</v>
      </c>
      <c r="C4396" s="8" t="str">
        <f t="shared" si="12331"/>
        <v>(Select AM/FM)</v>
      </c>
      <c r="D4396" s="30"/>
      <c r="E4396" s="8" t="str">
        <f t="shared" si="12320"/>
        <v>(Select Station Province)</v>
      </c>
      <c r="F4396" s="9" t="str">
        <f>IFERROR(VLOOKUP(E4396,Template!$AK$5:$AL$17,2,FALSE),"")</f>
        <v/>
      </c>
      <c r="G4396" s="42" t="s">
        <v>13</v>
      </c>
      <c r="H4396" s="42" t="s">
        <v>16</v>
      </c>
      <c r="I4396" s="32" t="s">
        <v>65</v>
      </c>
      <c r="J4396" s="32" t="s">
        <v>66</v>
      </c>
      <c r="K4396" s="33">
        <f t="shared" si="12302"/>
        <v>0</v>
      </c>
      <c r="L4396" s="33">
        <f t="shared" si="12303"/>
        <v>0</v>
      </c>
      <c r="M4396" s="34">
        <f t="shared" si="12301"/>
        <v>0</v>
      </c>
      <c r="N4396" s="34">
        <f t="shared" si="12321"/>
        <v>0</v>
      </c>
      <c r="O4396" s="34">
        <f t="shared" si="12304"/>
        <v>0</v>
      </c>
      <c r="P4396" s="12" t="str">
        <f t="shared" ref="P4396:Q4396" si="12332">P4395</f>
        <v>(Select Language)</v>
      </c>
      <c r="Q4396" s="12" t="str">
        <f t="shared" si="12332"/>
        <v>(Select Usage)</v>
      </c>
      <c r="R4396" s="33">
        <f t="shared" si="12305"/>
        <v>0</v>
      </c>
      <c r="S4396" s="33">
        <f t="shared" si="12306"/>
        <v>0</v>
      </c>
      <c r="T4396" s="33">
        <f t="shared" si="12307"/>
        <v>0</v>
      </c>
      <c r="U4396" s="33">
        <f t="shared" si="12308"/>
        <v>0</v>
      </c>
      <c r="V4396" s="33">
        <f t="shared" si="12309"/>
        <v>0</v>
      </c>
      <c r="W4396" s="33">
        <f t="shared" si="12310"/>
        <v>0</v>
      </c>
      <c r="X4396" s="33">
        <f t="shared" si="12311"/>
        <v>0</v>
      </c>
      <c r="Y4396" s="33">
        <f t="shared" si="12312"/>
        <v>0</v>
      </c>
      <c r="Z4396" s="33">
        <f t="shared" si="12313"/>
        <v>0</v>
      </c>
      <c r="AA4396" s="33">
        <f t="shared" si="12314"/>
        <v>0</v>
      </c>
      <c r="AB4396" s="33">
        <f t="shared" si="12315"/>
        <v>0</v>
      </c>
      <c r="AC4396" s="33">
        <f t="shared" si="12316"/>
        <v>0</v>
      </c>
      <c r="AD4396" s="26">
        <f t="shared" ref="AD4396:AD4398" si="12333">SUM(R4396:AC4396)</f>
        <v>0</v>
      </c>
      <c r="AE4396" s="46" t="str">
        <f>IFERROR(IF(AE$3=VLOOKUP($E4396,Template!$AK$5:$AM$17,3,FALSE),$AD4396*$F4396,0),"0.00")</f>
        <v>0.00</v>
      </c>
      <c r="AF4396" s="46" t="str">
        <f>IFERROR(IF(AF$3=VLOOKUP($E4396,Template!$AK$5:$AM$17,3,FALSE),$AD4396*$F4396,0),"0.00")</f>
        <v>0.00</v>
      </c>
      <c r="AG4396" s="28">
        <f t="shared" si="12318"/>
        <v>0</v>
      </c>
      <c r="AH4396" s="13" t="s">
        <v>40</v>
      </c>
      <c r="AI4396" s="13" t="s">
        <v>41</v>
      </c>
      <c r="AK4396" s="14" t="s">
        <v>70</v>
      </c>
      <c r="AL4396" s="15">
        <v>0.05</v>
      </c>
      <c r="AM4396" s="16" t="s">
        <v>3</v>
      </c>
    </row>
    <row r="4397" spans="1:39" s="3" customFormat="1" ht="13.8" x14ac:dyDescent="0.25">
      <c r="A4397" s="7" t="str">
        <f t="shared" ref="A4397:C4397" si="12334">A4396</f>
        <v>(Enter Broadcasting Company Name)</v>
      </c>
      <c r="B4397" s="7" t="str">
        <f t="shared" si="12334"/>
        <v>(Enter Call Letters)</v>
      </c>
      <c r="C4397" s="8" t="str">
        <f t="shared" si="12334"/>
        <v>(Select AM/FM)</v>
      </c>
      <c r="D4397" s="30"/>
      <c r="E4397" s="8" t="str">
        <f t="shared" si="12320"/>
        <v>(Select Station Province)</v>
      </c>
      <c r="F4397" s="9" t="str">
        <f>IFERROR(VLOOKUP(E4397,Template!$AK$5:$AL$17,2,FALSE),"")</f>
        <v/>
      </c>
      <c r="G4397" s="42" t="s">
        <v>15</v>
      </c>
      <c r="H4397" s="42" t="s">
        <v>17</v>
      </c>
      <c r="I4397" s="32" t="s">
        <v>65</v>
      </c>
      <c r="J4397" s="32" t="s">
        <v>66</v>
      </c>
      <c r="K4397" s="33">
        <f t="shared" si="12302"/>
        <v>0</v>
      </c>
      <c r="L4397" s="33">
        <f t="shared" si="12303"/>
        <v>0</v>
      </c>
      <c r="M4397" s="34">
        <f t="shared" si="12301"/>
        <v>0</v>
      </c>
      <c r="N4397" s="34">
        <f t="shared" si="12321"/>
        <v>0</v>
      </c>
      <c r="O4397" s="34">
        <f t="shared" si="12304"/>
        <v>0</v>
      </c>
      <c r="P4397" s="12" t="str">
        <f t="shared" ref="P4397:Q4397" si="12335">P4396</f>
        <v>(Select Language)</v>
      </c>
      <c r="Q4397" s="12" t="str">
        <f t="shared" si="12335"/>
        <v>(Select Usage)</v>
      </c>
      <c r="R4397" s="33">
        <f t="shared" si="12305"/>
        <v>0</v>
      </c>
      <c r="S4397" s="33">
        <f t="shared" si="12306"/>
        <v>0</v>
      </c>
      <c r="T4397" s="33">
        <f t="shared" si="12307"/>
        <v>0</v>
      </c>
      <c r="U4397" s="33">
        <f t="shared" si="12308"/>
        <v>0</v>
      </c>
      <c r="V4397" s="33">
        <f t="shared" si="12309"/>
        <v>0</v>
      </c>
      <c r="W4397" s="33">
        <f t="shared" si="12310"/>
        <v>0</v>
      </c>
      <c r="X4397" s="33">
        <f t="shared" si="12311"/>
        <v>0</v>
      </c>
      <c r="Y4397" s="33">
        <f t="shared" si="12312"/>
        <v>0</v>
      </c>
      <c r="Z4397" s="33">
        <f t="shared" si="12313"/>
        <v>0</v>
      </c>
      <c r="AA4397" s="33">
        <f t="shared" si="12314"/>
        <v>0</v>
      </c>
      <c r="AB4397" s="33">
        <f t="shared" si="12315"/>
        <v>0</v>
      </c>
      <c r="AC4397" s="33">
        <f t="shared" si="12316"/>
        <v>0</v>
      </c>
      <c r="AD4397" s="26">
        <f t="shared" si="12333"/>
        <v>0</v>
      </c>
      <c r="AE4397" s="46" t="str">
        <f>IFERROR(IF(AE$3=VLOOKUP($E4397,Template!$AK$5:$AM$17,3,FALSE),$AD4397*$F4397,0),"0.00")</f>
        <v>0.00</v>
      </c>
      <c r="AF4397" s="46" t="str">
        <f>IFERROR(IF(AF$3=VLOOKUP($E4397,Template!$AK$5:$AM$17,3,FALSE),$AD4397*$F4397,0),"0.00")</f>
        <v>0.00</v>
      </c>
      <c r="AG4397" s="28">
        <f t="shared" si="12318"/>
        <v>0</v>
      </c>
      <c r="AH4397" s="13" t="s">
        <v>40</v>
      </c>
      <c r="AI4397" s="13" t="s">
        <v>41</v>
      </c>
      <c r="AK4397" s="14" t="s">
        <v>20</v>
      </c>
      <c r="AL4397" s="15">
        <v>0.13</v>
      </c>
      <c r="AM4397" s="16" t="s">
        <v>2</v>
      </c>
    </row>
    <row r="4398" spans="1:39" s="3" customFormat="1" ht="13.8" x14ac:dyDescent="0.25">
      <c r="A4398" s="7" t="str">
        <f t="shared" ref="A4398:C4398" si="12336">A4397</f>
        <v>(Enter Broadcasting Company Name)</v>
      </c>
      <c r="B4398" s="7" t="str">
        <f t="shared" si="12336"/>
        <v>(Enter Call Letters)</v>
      </c>
      <c r="C4398" s="8" t="str">
        <f t="shared" si="12336"/>
        <v>(Select AM/FM)</v>
      </c>
      <c r="D4398" s="30"/>
      <c r="E4398" s="8" t="str">
        <f t="shared" si="12320"/>
        <v>(Select Station Province)</v>
      </c>
      <c r="F4398" s="9" t="str">
        <f>IFERROR(VLOOKUP(E4398,Template!$AK$5:$AL$17,2,FALSE),"")</f>
        <v/>
      </c>
      <c r="G4398" s="42" t="s">
        <v>16</v>
      </c>
      <c r="H4398" s="42" t="s">
        <v>18</v>
      </c>
      <c r="I4398" s="32" t="s">
        <v>65</v>
      </c>
      <c r="J4398" s="32" t="s">
        <v>66</v>
      </c>
      <c r="K4398" s="33">
        <f t="shared" si="12302"/>
        <v>0</v>
      </c>
      <c r="L4398" s="33">
        <f t="shared" si="12303"/>
        <v>0</v>
      </c>
      <c r="M4398" s="34">
        <f t="shared" si="12301"/>
        <v>0</v>
      </c>
      <c r="N4398" s="34">
        <f t="shared" si="12321"/>
        <v>0</v>
      </c>
      <c r="O4398" s="34">
        <f t="shared" si="12304"/>
        <v>0</v>
      </c>
      <c r="P4398" s="12" t="str">
        <f t="shared" ref="P4398:Q4398" si="12337">P4397</f>
        <v>(Select Language)</v>
      </c>
      <c r="Q4398" s="12" t="str">
        <f t="shared" si="12337"/>
        <v>(Select Usage)</v>
      </c>
      <c r="R4398" s="33">
        <f t="shared" si="12305"/>
        <v>0</v>
      </c>
      <c r="S4398" s="33">
        <f t="shared" si="12306"/>
        <v>0</v>
      </c>
      <c r="T4398" s="33">
        <f t="shared" si="12307"/>
        <v>0</v>
      </c>
      <c r="U4398" s="33">
        <f t="shared" si="12308"/>
        <v>0</v>
      </c>
      <c r="V4398" s="33">
        <f t="shared" si="12309"/>
        <v>0</v>
      </c>
      <c r="W4398" s="33">
        <f t="shared" si="12310"/>
        <v>0</v>
      </c>
      <c r="X4398" s="33">
        <f t="shared" si="12311"/>
        <v>0</v>
      </c>
      <c r="Y4398" s="33">
        <f t="shared" si="12312"/>
        <v>0</v>
      </c>
      <c r="Z4398" s="33">
        <f t="shared" si="12313"/>
        <v>0</v>
      </c>
      <c r="AA4398" s="33">
        <f t="shared" si="12314"/>
        <v>0</v>
      </c>
      <c r="AB4398" s="33">
        <f t="shared" si="12315"/>
        <v>0</v>
      </c>
      <c r="AC4398" s="33">
        <f t="shared" si="12316"/>
        <v>0</v>
      </c>
      <c r="AD4398" s="26">
        <f t="shared" si="12333"/>
        <v>0</v>
      </c>
      <c r="AE4398" s="46" t="str">
        <f>IFERROR(IF(AE$3=VLOOKUP($E4398,Template!$AK$5:$AM$17,3,FALSE),$AD4398*$F4398,0),"0.00")</f>
        <v>0.00</v>
      </c>
      <c r="AF4398" s="46" t="str">
        <f>IFERROR(IF(AF$3=VLOOKUP($E4398,Template!$AK$5:$AM$17,3,FALSE),$AD4398*$F4398,0),"0.00")</f>
        <v>0.00</v>
      </c>
      <c r="AG4398" s="28">
        <f t="shared" si="12318"/>
        <v>0</v>
      </c>
      <c r="AH4398" s="13" t="s">
        <v>40</v>
      </c>
      <c r="AI4398" s="13" t="s">
        <v>41</v>
      </c>
      <c r="AK4398" s="14" t="s">
        <v>69</v>
      </c>
      <c r="AL4398" s="15">
        <v>0.15</v>
      </c>
      <c r="AM4398" s="16" t="s">
        <v>2</v>
      </c>
    </row>
    <row r="4399" spans="1:39" s="3" customFormat="1" ht="13.8" x14ac:dyDescent="0.25">
      <c r="A4399" s="7" t="str">
        <f t="shared" ref="A4399:C4399" si="12338">A4398</f>
        <v>(Enter Broadcasting Company Name)</v>
      </c>
      <c r="B4399" s="7" t="str">
        <f t="shared" si="12338"/>
        <v>(Enter Call Letters)</v>
      </c>
      <c r="C4399" s="8" t="str">
        <f t="shared" si="12338"/>
        <v>(Select AM/FM)</v>
      </c>
      <c r="D4399" s="30"/>
      <c r="E4399" s="8" t="str">
        <f t="shared" si="12320"/>
        <v>(Select Station Province)</v>
      </c>
      <c r="F4399" s="9" t="str">
        <f>IFERROR(VLOOKUP(E4399,Template!$AK$5:$AL$17,2,FALSE),"")</f>
        <v/>
      </c>
      <c r="G4399" s="42" t="s">
        <v>17</v>
      </c>
      <c r="H4399" s="42" t="s">
        <v>7</v>
      </c>
      <c r="I4399" s="32" t="s">
        <v>65</v>
      </c>
      <c r="J4399" s="32" t="s">
        <v>66</v>
      </c>
      <c r="K4399" s="33">
        <f t="shared" si="12302"/>
        <v>0</v>
      </c>
      <c r="L4399" s="33">
        <f t="shared" si="12303"/>
        <v>0</v>
      </c>
      <c r="M4399" s="34">
        <f t="shared" si="12301"/>
        <v>0</v>
      </c>
      <c r="N4399" s="34">
        <f t="shared" si="12321"/>
        <v>0</v>
      </c>
      <c r="O4399" s="34">
        <f t="shared" si="12304"/>
        <v>0</v>
      </c>
      <c r="P4399" s="12" t="str">
        <f t="shared" ref="P4399:Q4399" si="12339">P4398</f>
        <v>(Select Language)</v>
      </c>
      <c r="Q4399" s="12" t="str">
        <f t="shared" si="12339"/>
        <v>(Select Usage)</v>
      </c>
      <c r="R4399" s="33">
        <f t="shared" si="12305"/>
        <v>0</v>
      </c>
      <c r="S4399" s="33">
        <f t="shared" si="12306"/>
        <v>0</v>
      </c>
      <c r="T4399" s="33">
        <f t="shared" si="12307"/>
        <v>0</v>
      </c>
      <c r="U4399" s="33">
        <f t="shared" si="12308"/>
        <v>0</v>
      </c>
      <c r="V4399" s="33">
        <f t="shared" si="12309"/>
        <v>0</v>
      </c>
      <c r="W4399" s="33">
        <f t="shared" si="12310"/>
        <v>0</v>
      </c>
      <c r="X4399" s="33">
        <f t="shared" si="12311"/>
        <v>0</v>
      </c>
      <c r="Y4399" s="33">
        <f t="shared" si="12312"/>
        <v>0</v>
      </c>
      <c r="Z4399" s="33">
        <f t="shared" si="12313"/>
        <v>0</v>
      </c>
      <c r="AA4399" s="33">
        <f t="shared" si="12314"/>
        <v>0</v>
      </c>
      <c r="AB4399" s="33">
        <f t="shared" si="12315"/>
        <v>0</v>
      </c>
      <c r="AC4399" s="33">
        <f t="shared" si="12316"/>
        <v>0</v>
      </c>
      <c r="AD4399" s="26">
        <f>SUM(R4399:AC4399)</f>
        <v>0</v>
      </c>
      <c r="AE4399" s="46" t="str">
        <f>IFERROR(IF(AE$3=VLOOKUP($E4399,Template!$AK$5:$AM$17,3,FALSE),$AD4399*$F4399,0),"0.00")</f>
        <v>0.00</v>
      </c>
      <c r="AF4399" s="46" t="str">
        <f>IFERROR(IF(AF$3=VLOOKUP($E4399,Template!$AK$5:$AM$17,3,FALSE),$AD4399*$F4399,0),"0.00")</f>
        <v>0.00</v>
      </c>
      <c r="AG4399" s="28">
        <f t="shared" si="12318"/>
        <v>0</v>
      </c>
      <c r="AH4399" s="13" t="s">
        <v>40</v>
      </c>
      <c r="AI4399" s="13" t="s">
        <v>41</v>
      </c>
      <c r="AK4399" s="14" t="s">
        <v>29</v>
      </c>
      <c r="AL4399" s="15">
        <v>0.05</v>
      </c>
      <c r="AM4399" s="16" t="s">
        <v>3</v>
      </c>
    </row>
    <row r="4400" spans="1:39" s="3" customFormat="1" ht="13.8" x14ac:dyDescent="0.25">
      <c r="A4400" s="7" t="str">
        <f t="shared" ref="A4400:C4400" si="12340">A4399</f>
        <v>(Enter Broadcasting Company Name)</v>
      </c>
      <c r="B4400" s="7" t="str">
        <f t="shared" si="12340"/>
        <v>(Enter Call Letters)</v>
      </c>
      <c r="C4400" s="8" t="str">
        <f t="shared" si="12340"/>
        <v>(Select AM/FM)</v>
      </c>
      <c r="D4400" s="30"/>
      <c r="E4400" s="8" t="str">
        <f t="shared" si="12320"/>
        <v>(Select Station Province)</v>
      </c>
      <c r="F4400" s="9" t="str">
        <f>IFERROR(VLOOKUP(E4400,Template!$AK$5:$AL$17,2,FALSE),"")</f>
        <v/>
      </c>
      <c r="G4400" s="42" t="s">
        <v>18</v>
      </c>
      <c r="H4400" s="43" t="s">
        <v>8</v>
      </c>
      <c r="I4400" s="32" t="s">
        <v>65</v>
      </c>
      <c r="J4400" s="32" t="s">
        <v>66</v>
      </c>
      <c r="K4400" s="33">
        <f t="shared" si="12302"/>
        <v>0</v>
      </c>
      <c r="L4400" s="33">
        <f t="shared" si="12303"/>
        <v>0</v>
      </c>
      <c r="M4400" s="34">
        <f t="shared" si="12301"/>
        <v>0</v>
      </c>
      <c r="N4400" s="34">
        <f t="shared" si="12321"/>
        <v>0</v>
      </c>
      <c r="O4400" s="34">
        <f t="shared" si="12304"/>
        <v>0</v>
      </c>
      <c r="P4400" s="12" t="str">
        <f t="shared" ref="P4400:Q4400" si="12341">P4399</f>
        <v>(Select Language)</v>
      </c>
      <c r="Q4400" s="12" t="str">
        <f t="shared" si="12341"/>
        <v>(Select Usage)</v>
      </c>
      <c r="R4400" s="33">
        <f t="shared" si="12305"/>
        <v>0</v>
      </c>
      <c r="S4400" s="33">
        <f t="shared" si="12306"/>
        <v>0</v>
      </c>
      <c r="T4400" s="33">
        <f t="shared" si="12307"/>
        <v>0</v>
      </c>
      <c r="U4400" s="33">
        <f t="shared" si="12308"/>
        <v>0</v>
      </c>
      <c r="V4400" s="33">
        <f t="shared" si="12309"/>
        <v>0</v>
      </c>
      <c r="W4400" s="33">
        <f t="shared" si="12310"/>
        <v>0</v>
      </c>
      <c r="X4400" s="33">
        <f t="shared" si="12311"/>
        <v>0</v>
      </c>
      <c r="Y4400" s="33">
        <f t="shared" si="12312"/>
        <v>0</v>
      </c>
      <c r="Z4400" s="33">
        <f t="shared" si="12313"/>
        <v>0</v>
      </c>
      <c r="AA4400" s="33">
        <f t="shared" si="12314"/>
        <v>0</v>
      </c>
      <c r="AB4400" s="33">
        <f t="shared" si="12315"/>
        <v>0</v>
      </c>
      <c r="AC4400" s="33">
        <f t="shared" si="12316"/>
        <v>0</v>
      </c>
      <c r="AD4400" s="26">
        <f t="shared" ref="AD4400" si="12342">SUM(R4400:AC4400)</f>
        <v>0</v>
      </c>
      <c r="AE4400" s="46" t="str">
        <f>IFERROR(IF(AE$3=VLOOKUP($E4400,Template!$AK$5:$AM$17,3,FALSE),$AD4400*$F4400,0),"0.00")</f>
        <v>0.00</v>
      </c>
      <c r="AF4400" s="46" t="str">
        <f>IFERROR(IF(AF$3=VLOOKUP($E4400,Template!$AK$5:$AM$17,3,FALSE),$AD4400*$F4400,0),"0.00")</f>
        <v>0.00</v>
      </c>
      <c r="AG4400" s="28">
        <f t="shared" si="12318"/>
        <v>0</v>
      </c>
      <c r="AH4400" s="13" t="s">
        <v>40</v>
      </c>
      <c r="AI4400" s="13" t="s">
        <v>41</v>
      </c>
      <c r="AK4400" s="14" t="s">
        <v>21</v>
      </c>
      <c r="AL4400" s="15">
        <v>0.05</v>
      </c>
      <c r="AM4400" s="16" t="s">
        <v>3</v>
      </c>
    </row>
    <row r="4401" spans="1:39" ht="13.8" x14ac:dyDescent="0.25">
      <c r="A4401" s="19" t="s">
        <v>4</v>
      </c>
      <c r="B4401" s="19"/>
      <c r="C4401" s="20"/>
      <c r="D4401" s="20"/>
      <c r="E4401" s="20"/>
      <c r="F4401" s="20"/>
      <c r="G4401" s="44"/>
      <c r="H4401" s="44"/>
      <c r="I4401" s="21">
        <f t="shared" ref="I4401:K4401" si="12343">SUM(I4389:I4400)</f>
        <v>0</v>
      </c>
      <c r="J4401" s="21">
        <f t="shared" si="12343"/>
        <v>0</v>
      </c>
      <c r="K4401" s="21">
        <f t="shared" si="12343"/>
        <v>0</v>
      </c>
      <c r="L4401" s="21">
        <f>L4400</f>
        <v>0</v>
      </c>
      <c r="M4401" s="21">
        <f>SUM(M4389:M4400)</f>
        <v>0</v>
      </c>
      <c r="N4401" s="21">
        <f t="shared" ref="N4401:O4401" si="12344">SUM(N4389:N4400)</f>
        <v>0</v>
      </c>
      <c r="O4401" s="21">
        <f t="shared" si="12344"/>
        <v>0</v>
      </c>
      <c r="P4401" s="21"/>
      <c r="Q4401" s="22"/>
      <c r="R4401" s="21">
        <f t="shared" ref="R4401:AI4401" si="12345">SUM(R4389:R4400)</f>
        <v>0</v>
      </c>
      <c r="S4401" s="21">
        <f t="shared" si="12345"/>
        <v>0</v>
      </c>
      <c r="T4401" s="21">
        <f t="shared" si="12345"/>
        <v>0</v>
      </c>
      <c r="U4401" s="21">
        <f t="shared" si="12345"/>
        <v>0</v>
      </c>
      <c r="V4401" s="21">
        <f t="shared" si="12345"/>
        <v>0</v>
      </c>
      <c r="W4401" s="21">
        <f t="shared" si="12345"/>
        <v>0</v>
      </c>
      <c r="X4401" s="21">
        <f t="shared" si="12345"/>
        <v>0</v>
      </c>
      <c r="Y4401" s="21">
        <f t="shared" si="12345"/>
        <v>0</v>
      </c>
      <c r="Z4401" s="21">
        <f t="shared" si="12345"/>
        <v>0</v>
      </c>
      <c r="AA4401" s="21">
        <f t="shared" si="12345"/>
        <v>0</v>
      </c>
      <c r="AB4401" s="21">
        <f t="shared" si="12345"/>
        <v>0</v>
      </c>
      <c r="AC4401" s="21">
        <f t="shared" si="12345"/>
        <v>0</v>
      </c>
      <c r="AD4401" s="27">
        <f t="shared" si="12345"/>
        <v>0</v>
      </c>
      <c r="AE4401" s="21">
        <f t="shared" si="12345"/>
        <v>0</v>
      </c>
      <c r="AF4401" s="21">
        <f t="shared" si="12345"/>
        <v>0</v>
      </c>
      <c r="AG4401" s="27">
        <f t="shared" si="12345"/>
        <v>0</v>
      </c>
      <c r="AH4401" s="21">
        <f t="shared" si="12345"/>
        <v>0</v>
      </c>
      <c r="AI4401" s="21">
        <f t="shared" si="12345"/>
        <v>0</v>
      </c>
      <c r="AK4401" s="14" t="s">
        <v>71</v>
      </c>
      <c r="AL4401" s="15">
        <v>0.05</v>
      </c>
      <c r="AM4401" s="16" t="s">
        <v>3</v>
      </c>
    </row>
    <row r="4402" spans="1:39" x14ac:dyDescent="0.25">
      <c r="A4402" s="2"/>
      <c r="G4402" s="2"/>
      <c r="H4402" s="2"/>
      <c r="O4402" s="2"/>
      <c r="P4402" s="2"/>
    </row>
    <row r="4403" spans="1:39" ht="42" customHeight="1" x14ac:dyDescent="0.25">
      <c r="A4403" s="223" t="s">
        <v>63</v>
      </c>
      <c r="B4403" s="223" t="s">
        <v>43</v>
      </c>
      <c r="C4403" s="224" t="s">
        <v>19</v>
      </c>
      <c r="D4403" s="226"/>
      <c r="E4403" s="223" t="s">
        <v>14</v>
      </c>
      <c r="F4403" s="223" t="s">
        <v>38</v>
      </c>
      <c r="G4403" s="223" t="s">
        <v>1</v>
      </c>
      <c r="H4403" s="223" t="s">
        <v>5</v>
      </c>
      <c r="I4403" s="225" t="s">
        <v>31</v>
      </c>
      <c r="J4403" s="225" t="s">
        <v>32</v>
      </c>
      <c r="K4403" s="225" t="s">
        <v>48</v>
      </c>
      <c r="L4403" s="225" t="s">
        <v>0</v>
      </c>
      <c r="M4403" s="4" t="s">
        <v>45</v>
      </c>
      <c r="N4403" s="4" t="s">
        <v>46</v>
      </c>
      <c r="O4403" s="4" t="s">
        <v>47</v>
      </c>
      <c r="P4403" s="225" t="s">
        <v>50</v>
      </c>
      <c r="Q4403" s="225" t="s">
        <v>33</v>
      </c>
      <c r="R4403" s="4" t="s">
        <v>51</v>
      </c>
      <c r="S4403" s="4" t="s">
        <v>52</v>
      </c>
      <c r="T4403" s="4" t="s">
        <v>53</v>
      </c>
      <c r="U4403" s="4" t="s">
        <v>54</v>
      </c>
      <c r="V4403" s="4" t="s">
        <v>55</v>
      </c>
      <c r="W4403" s="4" t="s">
        <v>56</v>
      </c>
      <c r="X4403" s="4" t="s">
        <v>57</v>
      </c>
      <c r="Y4403" s="4" t="s">
        <v>58</v>
      </c>
      <c r="Z4403" s="4" t="s">
        <v>59</v>
      </c>
      <c r="AA4403" s="4" t="s">
        <v>62</v>
      </c>
      <c r="AB4403" s="4" t="s">
        <v>60</v>
      </c>
      <c r="AC4403" s="4" t="s">
        <v>61</v>
      </c>
      <c r="AD4403" s="233" t="s">
        <v>34</v>
      </c>
      <c r="AE4403" s="231" t="s">
        <v>2</v>
      </c>
      <c r="AF4403" s="231" t="s">
        <v>3</v>
      </c>
      <c r="AG4403" s="233" t="s">
        <v>35</v>
      </c>
      <c r="AH4403" s="223" t="s">
        <v>36</v>
      </c>
      <c r="AI4403" s="223" t="s">
        <v>37</v>
      </c>
      <c r="AK4403" s="229" t="s">
        <v>30</v>
      </c>
      <c r="AL4403" s="229"/>
      <c r="AM4403" s="229"/>
    </row>
    <row r="4404" spans="1:39" s="6" customFormat="1" ht="35.25" customHeight="1" x14ac:dyDescent="0.3">
      <c r="A4404" s="224"/>
      <c r="B4404" s="224"/>
      <c r="C4404" s="224"/>
      <c r="D4404" s="227"/>
      <c r="E4404" s="223"/>
      <c r="F4404" s="223"/>
      <c r="G4404" s="223"/>
      <c r="H4404" s="223"/>
      <c r="I4404" s="230"/>
      <c r="J4404" s="230"/>
      <c r="K4404" s="230"/>
      <c r="L4404" s="230"/>
      <c r="M4404" s="5">
        <v>0</v>
      </c>
      <c r="N4404" s="5">
        <v>625000</v>
      </c>
      <c r="O4404" s="5">
        <v>1250000</v>
      </c>
      <c r="P4404" s="225"/>
      <c r="Q4404" s="225"/>
      <c r="R4404" s="29">
        <v>4.95E-4</v>
      </c>
      <c r="S4404" s="29">
        <v>9.5200000000000005E-4</v>
      </c>
      <c r="T4404" s="29">
        <v>1.5900000000000001E-3</v>
      </c>
      <c r="U4404" s="29">
        <v>1.1169999999999999E-3</v>
      </c>
      <c r="V4404" s="29">
        <v>2.189E-3</v>
      </c>
      <c r="W4404" s="29">
        <v>4.5430000000000002E-3</v>
      </c>
      <c r="X4404" s="29">
        <v>8.8199999999999997E-4</v>
      </c>
      <c r="Y4404" s="29">
        <v>1.6949999999999999E-3</v>
      </c>
      <c r="Z4404" s="29">
        <v>2.8319999999999999E-3</v>
      </c>
      <c r="AA4404" s="29">
        <v>1.9889999999999999E-3</v>
      </c>
      <c r="AB4404" s="29">
        <v>3.8999999999999998E-3</v>
      </c>
      <c r="AC4404" s="29">
        <v>8.0949999999999998E-3</v>
      </c>
      <c r="AD4404" s="233"/>
      <c r="AE4404" s="232"/>
      <c r="AF4404" s="232"/>
      <c r="AG4404" s="234"/>
      <c r="AH4404" s="223"/>
      <c r="AI4404" s="223"/>
      <c r="AK4404" s="229"/>
      <c r="AL4404" s="229"/>
      <c r="AM4404" s="229"/>
    </row>
    <row r="4405" spans="1:39" s="3" customFormat="1" ht="13.8" x14ac:dyDescent="0.25">
      <c r="A4405" s="7" t="s">
        <v>44</v>
      </c>
      <c r="B4405" s="7" t="s">
        <v>42</v>
      </c>
      <c r="C4405" s="8" t="s">
        <v>39</v>
      </c>
      <c r="D4405" s="30"/>
      <c r="E4405" s="8" t="s">
        <v>64</v>
      </c>
      <c r="F4405" s="9" t="str">
        <f>IFERROR(VLOOKUP(E4405,Template!$AK$5:$AL$17,2,FALSE),"")</f>
        <v/>
      </c>
      <c r="G4405" s="41" t="s">
        <v>7</v>
      </c>
      <c r="H4405" s="41" t="s">
        <v>6</v>
      </c>
      <c r="I4405" s="32" t="s">
        <v>65</v>
      </c>
      <c r="J4405" s="32" t="s">
        <v>66</v>
      </c>
      <c r="K4405" s="33">
        <f>IFERROR(I4405+J4405,0)</f>
        <v>0</v>
      </c>
      <c r="L4405" s="33">
        <f>IFERROR(K4405,"")</f>
        <v>0</v>
      </c>
      <c r="M4405" s="34">
        <f t="shared" ref="M4405:M4416" si="12346">IF(L4405&lt;=$N$4,K4405,IF(L4404&gt;$N$4,0,$N$4-L4404))</f>
        <v>0</v>
      </c>
      <c r="N4405" s="34">
        <f>IF(AND(L4405&gt;$N$4,L4405&lt;=$O$4),K4405-M4405,IF(AND(L4404&gt;$N$4,L4404&lt;=$O$4),$O$4-L4404,IF(L4404&gt;$O$4,0,IF(L4405&lt;$N$4,0,MIN(L4405-$N$4,$N$4)))))</f>
        <v>0</v>
      </c>
      <c r="O4405" s="34">
        <f>IF(L4405&gt;$O$4,K4405-M4405-N4405,0)</f>
        <v>0</v>
      </c>
      <c r="P4405" s="12" t="s">
        <v>94</v>
      </c>
      <c r="Q4405" s="12" t="s">
        <v>68</v>
      </c>
      <c r="R4405" s="33">
        <f>IF(AND($Q4405="LOW",$P4405="French"),M4405*R$4,0)</f>
        <v>0</v>
      </c>
      <c r="S4405" s="33">
        <f>IF(AND($Q4405="LOW",$P4405="French"),N4405*S$4,0)</f>
        <v>0</v>
      </c>
      <c r="T4405" s="33">
        <f>IF(AND($Q4405="LOW",$P4405="French"),O4405*T$4,0)</f>
        <v>0</v>
      </c>
      <c r="U4405" s="33">
        <f>IF(AND($Q4405="HIGH",$P4405="French"),M4405*U$4,0)</f>
        <v>0</v>
      </c>
      <c r="V4405" s="33">
        <f>IF(AND($Q4405="HIGH",$P4405="French"),N4405*V$4,0)</f>
        <v>0</v>
      </c>
      <c r="W4405" s="33">
        <f>IF(AND($Q4405="HIGH",$P4405="French"),O4405*W$4,0)</f>
        <v>0</v>
      </c>
      <c r="X4405" s="33">
        <f>IF(AND($Q4405="LOW",$P4405="English"),M4405*X$4,0)</f>
        <v>0</v>
      </c>
      <c r="Y4405" s="33">
        <f>IF(AND($Q4405="LOW",$P4405="English"),N4405*Y$4,0)</f>
        <v>0</v>
      </c>
      <c r="Z4405" s="33">
        <f>IF(AND($Q4405="LOW",$P4405="English"),O4405*Z$4,0)</f>
        <v>0</v>
      </c>
      <c r="AA4405" s="33">
        <f>IF(AND($Q4405="HIGH",$P4405="English"),M4405*AA$4,0)</f>
        <v>0</v>
      </c>
      <c r="AB4405" s="33">
        <f>IF(AND($Q4405="HIGH",$P4405="English"),N4405*AB$4,0)</f>
        <v>0</v>
      </c>
      <c r="AC4405" s="33">
        <f>IF(AND($Q4405="HIGH",$P4405="English"),O4405*AC$4,0)</f>
        <v>0</v>
      </c>
      <c r="AD4405" s="26">
        <f>SUM(R4405:AC4405)</f>
        <v>0</v>
      </c>
      <c r="AE4405" s="46" t="str">
        <f>IFERROR(IF(AE$3=VLOOKUP($E4405,Template!$AK$5:$AM$17,3,FALSE),$AD4405*$F4405,0),"0.00")</f>
        <v>0.00</v>
      </c>
      <c r="AF4405" s="46" t="str">
        <f>IFERROR(IF(AF$3=VLOOKUP($E4405,Template!$AK$5:$AM$17,3,FALSE),$AD4405*$F4405,0),"0.00")</f>
        <v>0.00</v>
      </c>
      <c r="AG4405" s="28">
        <f>SUM(AD4405:AF4405)</f>
        <v>0</v>
      </c>
      <c r="AH4405" s="13" t="s">
        <v>40</v>
      </c>
      <c r="AI4405" s="13" t="s">
        <v>41</v>
      </c>
      <c r="AK4405" s="14" t="s">
        <v>25</v>
      </c>
      <c r="AL4405" s="15">
        <v>0.05</v>
      </c>
      <c r="AM4405" s="16" t="s">
        <v>3</v>
      </c>
    </row>
    <row r="4406" spans="1:39" s="3" customFormat="1" ht="13.8" x14ac:dyDescent="0.25">
      <c r="A4406" s="7" t="str">
        <f>A4405</f>
        <v>(Enter Broadcasting Company Name)</v>
      </c>
      <c r="B4406" s="7" t="str">
        <f>B4405</f>
        <v>(Enter Call Letters)</v>
      </c>
      <c r="C4406" s="8" t="str">
        <f>C4405</f>
        <v>(Select AM/FM)</v>
      </c>
      <c r="D4406" s="30"/>
      <c r="E4406" s="8" t="str">
        <f>E4405</f>
        <v>(Select Station Province)</v>
      </c>
      <c r="F4406" s="9" t="str">
        <f>IFERROR(VLOOKUP(E4406,Template!$AK$5:$AL$17,2,FALSE),"")</f>
        <v/>
      </c>
      <c r="G4406" s="42" t="s">
        <v>8</v>
      </c>
      <c r="H4406" s="42" t="s">
        <v>9</v>
      </c>
      <c r="I4406" s="32" t="s">
        <v>65</v>
      </c>
      <c r="J4406" s="32" t="s">
        <v>66</v>
      </c>
      <c r="K4406" s="33">
        <f t="shared" ref="K4406:K4416" si="12347">IFERROR(I4406+J4406,0)</f>
        <v>0</v>
      </c>
      <c r="L4406" s="33">
        <f t="shared" ref="L4406:L4416" si="12348">IFERROR(L4405+K4406,"")</f>
        <v>0</v>
      </c>
      <c r="M4406" s="34">
        <f t="shared" si="12346"/>
        <v>0</v>
      </c>
      <c r="N4406" s="34">
        <f>IF(AND(L4406&gt;$N$4,L4406&lt;=$O$4),K4406-M4406,IF(AND(L4405&gt;$N$4,L4405&lt;=$O$4),$O$4-L4405,IF(L4405&gt;$O$4,0,IF(L4406&lt;$N$4,0,MIN(L4406-$N$4,$N$4)))))</f>
        <v>0</v>
      </c>
      <c r="O4406" s="34">
        <f t="shared" ref="O4406:O4416" si="12349">IF(L4406&gt;$O$4,K4406-M4406-N4406,0)</f>
        <v>0</v>
      </c>
      <c r="P4406" s="12" t="str">
        <f>P4405</f>
        <v>(Select Language)</v>
      </c>
      <c r="Q4406" s="12" t="str">
        <f>Q4405</f>
        <v>(Select Usage)</v>
      </c>
      <c r="R4406" s="33">
        <f t="shared" ref="R4406:R4416" si="12350">IF(AND($Q4406="LOW",$P4406="French"),M4406*R$4,0)</f>
        <v>0</v>
      </c>
      <c r="S4406" s="33">
        <f t="shared" ref="S4406:S4416" si="12351">IF(AND($Q4406="LOW",$P4406="French"),N4406*S$4,0)</f>
        <v>0</v>
      </c>
      <c r="T4406" s="33">
        <f t="shared" ref="T4406:T4416" si="12352">IF(AND($Q4406="LOW",$P4406="French"),O4406*T$4,0)</f>
        <v>0</v>
      </c>
      <c r="U4406" s="33">
        <f t="shared" ref="U4406:U4416" si="12353">IF(AND($Q4406="HIGH",$P4406="French"),M4406*U$4,0)</f>
        <v>0</v>
      </c>
      <c r="V4406" s="33">
        <f t="shared" ref="V4406:V4416" si="12354">IF(AND($Q4406="HIGH",$P4406="French"),N4406*V$4,0)</f>
        <v>0</v>
      </c>
      <c r="W4406" s="33">
        <f t="shared" ref="W4406:W4416" si="12355">IF(AND($Q4406="HIGH",$P4406="French"),O4406*W$4,0)</f>
        <v>0</v>
      </c>
      <c r="X4406" s="33">
        <f t="shared" ref="X4406:X4416" si="12356">IF(AND($Q4406="LOW",$P4406="English"),M4406*X$4,0)</f>
        <v>0</v>
      </c>
      <c r="Y4406" s="33">
        <f t="shared" ref="Y4406:Y4416" si="12357">IF(AND($Q4406="LOW",$P4406="English"),N4406*Y$4,0)</f>
        <v>0</v>
      </c>
      <c r="Z4406" s="33">
        <f t="shared" ref="Z4406:Z4416" si="12358">IF(AND($Q4406="LOW",$P4406="English"),O4406*Z$4,0)</f>
        <v>0</v>
      </c>
      <c r="AA4406" s="33">
        <f t="shared" ref="AA4406:AA4416" si="12359">IF(AND($Q4406="HIGH",$P4406="English"),M4406*AA$4,0)</f>
        <v>0</v>
      </c>
      <c r="AB4406" s="33">
        <f t="shared" ref="AB4406:AB4416" si="12360">IF(AND($Q4406="HIGH",$P4406="English"),N4406*AB$4,0)</f>
        <v>0</v>
      </c>
      <c r="AC4406" s="33">
        <f t="shared" ref="AC4406:AC4416" si="12361">IF(AND($Q4406="HIGH",$P4406="English"),O4406*AC$4,0)</f>
        <v>0</v>
      </c>
      <c r="AD4406" s="26">
        <f t="shared" ref="AD4406:AD4410" si="12362">SUM(R4406:AC4406)</f>
        <v>0</v>
      </c>
      <c r="AE4406" s="46" t="str">
        <f>IFERROR(IF(AE$3=VLOOKUP($E4406,Template!$AK$5:$AM$17,3,FALSE),$AD4406*$F4406,0),"0.00")</f>
        <v>0.00</v>
      </c>
      <c r="AF4406" s="46" t="str">
        <f>IFERROR(IF(AF$3=VLOOKUP($E4406,Template!$AK$5:$AM$17,3,FALSE),$AD4406*$F4406,0),"0.00")</f>
        <v>0.00</v>
      </c>
      <c r="AG4406" s="28">
        <f t="shared" ref="AG4406:AG4416" si="12363">SUM(AD4406:AF4406)</f>
        <v>0</v>
      </c>
      <c r="AH4406" s="13" t="s">
        <v>40</v>
      </c>
      <c r="AI4406" s="13" t="s">
        <v>41</v>
      </c>
      <c r="AK4406" s="14" t="s">
        <v>23</v>
      </c>
      <c r="AL4406" s="15">
        <v>0.05</v>
      </c>
      <c r="AM4406" s="16" t="s">
        <v>3</v>
      </c>
    </row>
    <row r="4407" spans="1:39" s="3" customFormat="1" ht="13.8" x14ac:dyDescent="0.25">
      <c r="A4407" s="7" t="str">
        <f t="shared" ref="A4407:C4407" si="12364">A4406</f>
        <v>(Enter Broadcasting Company Name)</v>
      </c>
      <c r="B4407" s="7" t="str">
        <f t="shared" si="12364"/>
        <v>(Enter Call Letters)</v>
      </c>
      <c r="C4407" s="8" t="str">
        <f t="shared" si="12364"/>
        <v>(Select AM/FM)</v>
      </c>
      <c r="D4407" s="30"/>
      <c r="E4407" s="8" t="str">
        <f t="shared" ref="E4407:E4416" si="12365">E4406</f>
        <v>(Select Station Province)</v>
      </c>
      <c r="F4407" s="9" t="str">
        <f>IFERROR(VLOOKUP(E4407,Template!$AK$5:$AL$17,2,FALSE),"")</f>
        <v/>
      </c>
      <c r="G4407" s="42" t="s">
        <v>6</v>
      </c>
      <c r="H4407" s="42" t="s">
        <v>10</v>
      </c>
      <c r="I4407" s="32" t="s">
        <v>65</v>
      </c>
      <c r="J4407" s="32" t="s">
        <v>66</v>
      </c>
      <c r="K4407" s="33">
        <f t="shared" si="12347"/>
        <v>0</v>
      </c>
      <c r="L4407" s="33">
        <f t="shared" si="12348"/>
        <v>0</v>
      </c>
      <c r="M4407" s="34">
        <f t="shared" si="12346"/>
        <v>0</v>
      </c>
      <c r="N4407" s="34">
        <f t="shared" ref="N4407:N4416" si="12366">IF(AND(L4407&gt;$N$4,L4407&lt;=$O$4),K4407-M4407,IF(AND(L4406&gt;$N$4,L4406&lt;=$O$4),$O$4-L4406,IF(L4406&gt;$O$4,0,IF(L4407&lt;$N$4,0,MIN(L4407-$N$4,$N$4)))))</f>
        <v>0</v>
      </c>
      <c r="O4407" s="34">
        <f t="shared" si="12349"/>
        <v>0</v>
      </c>
      <c r="P4407" s="12" t="str">
        <f t="shared" ref="P4407:Q4407" si="12367">P4406</f>
        <v>(Select Language)</v>
      </c>
      <c r="Q4407" s="12" t="str">
        <f t="shared" si="12367"/>
        <v>(Select Usage)</v>
      </c>
      <c r="R4407" s="33">
        <f t="shared" si="12350"/>
        <v>0</v>
      </c>
      <c r="S4407" s="33">
        <f t="shared" si="12351"/>
        <v>0</v>
      </c>
      <c r="T4407" s="33">
        <f t="shared" si="12352"/>
        <v>0</v>
      </c>
      <c r="U4407" s="33">
        <f t="shared" si="12353"/>
        <v>0</v>
      </c>
      <c r="V4407" s="33">
        <f t="shared" si="12354"/>
        <v>0</v>
      </c>
      <c r="W4407" s="33">
        <f t="shared" si="12355"/>
        <v>0</v>
      </c>
      <c r="X4407" s="33">
        <f t="shared" si="12356"/>
        <v>0</v>
      </c>
      <c r="Y4407" s="33">
        <f t="shared" si="12357"/>
        <v>0</v>
      </c>
      <c r="Z4407" s="33">
        <f t="shared" si="12358"/>
        <v>0</v>
      </c>
      <c r="AA4407" s="33">
        <f t="shared" si="12359"/>
        <v>0</v>
      </c>
      <c r="AB4407" s="33">
        <f t="shared" si="12360"/>
        <v>0</v>
      </c>
      <c r="AC4407" s="33">
        <f t="shared" si="12361"/>
        <v>0</v>
      </c>
      <c r="AD4407" s="26">
        <f t="shared" si="12362"/>
        <v>0</v>
      </c>
      <c r="AE4407" s="46" t="str">
        <f>IFERROR(IF(AE$3=VLOOKUP($E4407,Template!$AK$5:$AM$17,3,FALSE),$AD4407*$F4407,0),"0.00")</f>
        <v>0.00</v>
      </c>
      <c r="AF4407" s="46" t="str">
        <f>IFERROR(IF(AF$3=VLOOKUP($E4407,Template!$AK$5:$AM$17,3,FALSE),$AD4407*$F4407,0),"0.00")</f>
        <v>0.00</v>
      </c>
      <c r="AG4407" s="28">
        <f t="shared" si="12363"/>
        <v>0</v>
      </c>
      <c r="AH4407" s="13" t="s">
        <v>40</v>
      </c>
      <c r="AI4407" s="13" t="s">
        <v>41</v>
      </c>
      <c r="AK4407" s="14" t="s">
        <v>24</v>
      </c>
      <c r="AL4407" s="15">
        <v>0.05</v>
      </c>
      <c r="AM4407" s="16" t="s">
        <v>3</v>
      </c>
    </row>
    <row r="4408" spans="1:39" s="3" customFormat="1" ht="13.8" x14ac:dyDescent="0.25">
      <c r="A4408" s="7" t="str">
        <f t="shared" ref="A4408:C4408" si="12368">A4407</f>
        <v>(Enter Broadcasting Company Name)</v>
      </c>
      <c r="B4408" s="7" t="str">
        <f t="shared" si="12368"/>
        <v>(Enter Call Letters)</v>
      </c>
      <c r="C4408" s="8" t="str">
        <f t="shared" si="12368"/>
        <v>(Select AM/FM)</v>
      </c>
      <c r="D4408" s="30"/>
      <c r="E4408" s="8" t="str">
        <f t="shared" si="12365"/>
        <v>(Select Station Province)</v>
      </c>
      <c r="F4408" s="9" t="str">
        <f>IFERROR(VLOOKUP(E4408,Template!$AK$5:$AL$17,2,FALSE),"")</f>
        <v/>
      </c>
      <c r="G4408" s="42" t="s">
        <v>9</v>
      </c>
      <c r="H4408" s="42" t="s">
        <v>11</v>
      </c>
      <c r="I4408" s="32" t="s">
        <v>65</v>
      </c>
      <c r="J4408" s="32" t="s">
        <v>66</v>
      </c>
      <c r="K4408" s="33">
        <f t="shared" si="12347"/>
        <v>0</v>
      </c>
      <c r="L4408" s="33">
        <f t="shared" si="12348"/>
        <v>0</v>
      </c>
      <c r="M4408" s="34">
        <f t="shared" si="12346"/>
        <v>0</v>
      </c>
      <c r="N4408" s="34">
        <f t="shared" si="12366"/>
        <v>0</v>
      </c>
      <c r="O4408" s="34">
        <f t="shared" si="12349"/>
        <v>0</v>
      </c>
      <c r="P4408" s="12" t="str">
        <f t="shared" ref="P4408:Q4408" si="12369">P4407</f>
        <v>(Select Language)</v>
      </c>
      <c r="Q4408" s="12" t="str">
        <f t="shared" si="12369"/>
        <v>(Select Usage)</v>
      </c>
      <c r="R4408" s="33">
        <f t="shared" si="12350"/>
        <v>0</v>
      </c>
      <c r="S4408" s="33">
        <f t="shared" si="12351"/>
        <v>0</v>
      </c>
      <c r="T4408" s="33">
        <f t="shared" si="12352"/>
        <v>0</v>
      </c>
      <c r="U4408" s="33">
        <f t="shared" si="12353"/>
        <v>0</v>
      </c>
      <c r="V4408" s="33">
        <f t="shared" si="12354"/>
        <v>0</v>
      </c>
      <c r="W4408" s="33">
        <f t="shared" si="12355"/>
        <v>0</v>
      </c>
      <c r="X4408" s="33">
        <f t="shared" si="12356"/>
        <v>0</v>
      </c>
      <c r="Y4408" s="33">
        <f t="shared" si="12357"/>
        <v>0</v>
      </c>
      <c r="Z4408" s="33">
        <f t="shared" si="12358"/>
        <v>0</v>
      </c>
      <c r="AA4408" s="33">
        <f t="shared" si="12359"/>
        <v>0</v>
      </c>
      <c r="AB4408" s="33">
        <f t="shared" si="12360"/>
        <v>0</v>
      </c>
      <c r="AC4408" s="33">
        <f t="shared" si="12361"/>
        <v>0</v>
      </c>
      <c r="AD4408" s="26">
        <f t="shared" si="12362"/>
        <v>0</v>
      </c>
      <c r="AE4408" s="46" t="str">
        <f>IFERROR(IF(AE$3=VLOOKUP($E4408,Template!$AK$5:$AM$17,3,FALSE),$AD4408*$F4408,0),"0.00")</f>
        <v>0.00</v>
      </c>
      <c r="AF4408" s="46" t="str">
        <f>IFERROR(IF(AF$3=VLOOKUP($E4408,Template!$AK$5:$AM$17,3,FALSE),$AD4408*$F4408,0),"0.00")</f>
        <v>0.00</v>
      </c>
      <c r="AG4408" s="28">
        <f t="shared" si="12363"/>
        <v>0</v>
      </c>
      <c r="AH4408" s="13" t="s">
        <v>40</v>
      </c>
      <c r="AI4408" s="13" t="s">
        <v>41</v>
      </c>
      <c r="AK4408" s="14" t="s">
        <v>22</v>
      </c>
      <c r="AL4408" s="15">
        <v>0.15</v>
      </c>
      <c r="AM4408" s="16" t="s">
        <v>2</v>
      </c>
    </row>
    <row r="4409" spans="1:39" s="3" customFormat="1" ht="13.8" x14ac:dyDescent="0.25">
      <c r="A4409" s="7" t="str">
        <f t="shared" ref="A4409:C4409" si="12370">A4408</f>
        <v>(Enter Broadcasting Company Name)</v>
      </c>
      <c r="B4409" s="7" t="str">
        <f t="shared" si="12370"/>
        <v>(Enter Call Letters)</v>
      </c>
      <c r="C4409" s="8" t="str">
        <f t="shared" si="12370"/>
        <v>(Select AM/FM)</v>
      </c>
      <c r="D4409" s="30"/>
      <c r="E4409" s="8" t="str">
        <f t="shared" si="12365"/>
        <v>(Select Station Province)</v>
      </c>
      <c r="F4409" s="9" t="str">
        <f>IFERROR(VLOOKUP(E4409,Template!$AK$5:$AL$17,2,FALSE),"")</f>
        <v/>
      </c>
      <c r="G4409" s="42" t="s">
        <v>10</v>
      </c>
      <c r="H4409" s="42" t="s">
        <v>12</v>
      </c>
      <c r="I4409" s="32" t="s">
        <v>65</v>
      </c>
      <c r="J4409" s="32" t="s">
        <v>66</v>
      </c>
      <c r="K4409" s="33">
        <f t="shared" si="12347"/>
        <v>0</v>
      </c>
      <c r="L4409" s="33">
        <f t="shared" si="12348"/>
        <v>0</v>
      </c>
      <c r="M4409" s="34">
        <f t="shared" si="12346"/>
        <v>0</v>
      </c>
      <c r="N4409" s="34">
        <f t="shared" si="12366"/>
        <v>0</v>
      </c>
      <c r="O4409" s="34">
        <f t="shared" si="12349"/>
        <v>0</v>
      </c>
      <c r="P4409" s="12" t="str">
        <f t="shared" ref="P4409:Q4409" si="12371">P4408</f>
        <v>(Select Language)</v>
      </c>
      <c r="Q4409" s="12" t="str">
        <f t="shared" si="12371"/>
        <v>(Select Usage)</v>
      </c>
      <c r="R4409" s="33">
        <f t="shared" si="12350"/>
        <v>0</v>
      </c>
      <c r="S4409" s="33">
        <f t="shared" si="12351"/>
        <v>0</v>
      </c>
      <c r="T4409" s="33">
        <f t="shared" si="12352"/>
        <v>0</v>
      </c>
      <c r="U4409" s="33">
        <f t="shared" si="12353"/>
        <v>0</v>
      </c>
      <c r="V4409" s="33">
        <f t="shared" si="12354"/>
        <v>0</v>
      </c>
      <c r="W4409" s="33">
        <f t="shared" si="12355"/>
        <v>0</v>
      </c>
      <c r="X4409" s="33">
        <f t="shared" si="12356"/>
        <v>0</v>
      </c>
      <c r="Y4409" s="33">
        <f t="shared" si="12357"/>
        <v>0</v>
      </c>
      <c r="Z4409" s="33">
        <f t="shared" si="12358"/>
        <v>0</v>
      </c>
      <c r="AA4409" s="33">
        <f t="shared" si="12359"/>
        <v>0</v>
      </c>
      <c r="AB4409" s="33">
        <f t="shared" si="12360"/>
        <v>0</v>
      </c>
      <c r="AC4409" s="33">
        <f t="shared" si="12361"/>
        <v>0</v>
      </c>
      <c r="AD4409" s="26">
        <f t="shared" si="12362"/>
        <v>0</v>
      </c>
      <c r="AE4409" s="46" t="str">
        <f>IFERROR(IF(AE$3=VLOOKUP($E4409,Template!$AK$5:$AM$17,3,FALSE),$AD4409*$F4409,0),"0.00")</f>
        <v>0.00</v>
      </c>
      <c r="AF4409" s="46" t="str">
        <f>IFERROR(IF(AF$3=VLOOKUP($E4409,Template!$AK$5:$AM$17,3,FALSE),$AD4409*$F4409,0),"0.00")</f>
        <v>0.00</v>
      </c>
      <c r="AG4409" s="28">
        <f t="shared" si="12363"/>
        <v>0</v>
      </c>
      <c r="AH4409" s="13" t="s">
        <v>40</v>
      </c>
      <c r="AI4409" s="13" t="s">
        <v>41</v>
      </c>
      <c r="AK4409" s="14" t="s">
        <v>26</v>
      </c>
      <c r="AL4409" s="15">
        <v>0.15</v>
      </c>
      <c r="AM4409" s="16" t="s">
        <v>2</v>
      </c>
    </row>
    <row r="4410" spans="1:39" s="3" customFormat="1" ht="13.8" x14ac:dyDescent="0.25">
      <c r="A4410" s="7" t="str">
        <f t="shared" ref="A4410:C4410" si="12372">A4409</f>
        <v>(Enter Broadcasting Company Name)</v>
      </c>
      <c r="B4410" s="7" t="str">
        <f t="shared" si="12372"/>
        <v>(Enter Call Letters)</v>
      </c>
      <c r="C4410" s="8" t="str">
        <f t="shared" si="12372"/>
        <v>(Select AM/FM)</v>
      </c>
      <c r="D4410" s="30"/>
      <c r="E4410" s="8" t="str">
        <f t="shared" si="12365"/>
        <v>(Select Station Province)</v>
      </c>
      <c r="F4410" s="9" t="str">
        <f>IFERROR(VLOOKUP(E4410,Template!$AK$5:$AL$17,2,FALSE),"")</f>
        <v/>
      </c>
      <c r="G4410" s="42" t="s">
        <v>11</v>
      </c>
      <c r="H4410" s="42" t="s">
        <v>13</v>
      </c>
      <c r="I4410" s="32" t="s">
        <v>65</v>
      </c>
      <c r="J4410" s="32" t="s">
        <v>66</v>
      </c>
      <c r="K4410" s="33">
        <f t="shared" si="12347"/>
        <v>0</v>
      </c>
      <c r="L4410" s="33">
        <f t="shared" si="12348"/>
        <v>0</v>
      </c>
      <c r="M4410" s="34">
        <f t="shared" si="12346"/>
        <v>0</v>
      </c>
      <c r="N4410" s="34">
        <f t="shared" si="12366"/>
        <v>0</v>
      </c>
      <c r="O4410" s="34">
        <f t="shared" si="12349"/>
        <v>0</v>
      </c>
      <c r="P4410" s="12" t="str">
        <f t="shared" ref="P4410:Q4410" si="12373">P4409</f>
        <v>(Select Language)</v>
      </c>
      <c r="Q4410" s="12" t="str">
        <f t="shared" si="12373"/>
        <v>(Select Usage)</v>
      </c>
      <c r="R4410" s="33">
        <f t="shared" si="12350"/>
        <v>0</v>
      </c>
      <c r="S4410" s="33">
        <f t="shared" si="12351"/>
        <v>0</v>
      </c>
      <c r="T4410" s="33">
        <f t="shared" si="12352"/>
        <v>0</v>
      </c>
      <c r="U4410" s="33">
        <f t="shared" si="12353"/>
        <v>0</v>
      </c>
      <c r="V4410" s="33">
        <f t="shared" si="12354"/>
        <v>0</v>
      </c>
      <c r="W4410" s="33">
        <f t="shared" si="12355"/>
        <v>0</v>
      </c>
      <c r="X4410" s="33">
        <f t="shared" si="12356"/>
        <v>0</v>
      </c>
      <c r="Y4410" s="33">
        <f t="shared" si="12357"/>
        <v>0</v>
      </c>
      <c r="Z4410" s="33">
        <f t="shared" si="12358"/>
        <v>0</v>
      </c>
      <c r="AA4410" s="33">
        <f t="shared" si="12359"/>
        <v>0</v>
      </c>
      <c r="AB4410" s="33">
        <f t="shared" si="12360"/>
        <v>0</v>
      </c>
      <c r="AC4410" s="33">
        <f t="shared" si="12361"/>
        <v>0</v>
      </c>
      <c r="AD4410" s="26">
        <f t="shared" si="12362"/>
        <v>0</v>
      </c>
      <c r="AE4410" s="46" t="str">
        <f>IFERROR(IF(AE$3=VLOOKUP($E4410,Template!$AK$5:$AM$17,3,FALSE),$AD4410*$F4410,0),"0.00")</f>
        <v>0.00</v>
      </c>
      <c r="AF4410" s="46" t="str">
        <f>IFERROR(IF(AF$3=VLOOKUP($E4410,Template!$AK$5:$AM$17,3,FALSE),$AD4410*$F4410,0),"0.00")</f>
        <v>0.00</v>
      </c>
      <c r="AG4410" s="28">
        <f t="shared" si="12363"/>
        <v>0</v>
      </c>
      <c r="AH4410" s="13" t="s">
        <v>40</v>
      </c>
      <c r="AI4410" s="13" t="s">
        <v>41</v>
      </c>
      <c r="AK4410" s="14" t="s">
        <v>27</v>
      </c>
      <c r="AL4410" s="15">
        <v>0.15</v>
      </c>
      <c r="AM4410" s="16" t="s">
        <v>2</v>
      </c>
    </row>
    <row r="4411" spans="1:39" s="3" customFormat="1" ht="13.8" x14ac:dyDescent="0.25">
      <c r="A4411" s="7" t="str">
        <f t="shared" ref="A4411:C4411" si="12374">A4410</f>
        <v>(Enter Broadcasting Company Name)</v>
      </c>
      <c r="B4411" s="7" t="str">
        <f t="shared" si="12374"/>
        <v>(Enter Call Letters)</v>
      </c>
      <c r="C4411" s="8" t="str">
        <f t="shared" si="12374"/>
        <v>(Select AM/FM)</v>
      </c>
      <c r="D4411" s="30"/>
      <c r="E4411" s="8" t="str">
        <f t="shared" si="12365"/>
        <v>(Select Station Province)</v>
      </c>
      <c r="F4411" s="9" t="str">
        <f>IFERROR(VLOOKUP(E4411,Template!$AK$5:$AL$17,2,FALSE),"")</f>
        <v/>
      </c>
      <c r="G4411" s="42" t="s">
        <v>12</v>
      </c>
      <c r="H4411" s="42" t="s">
        <v>15</v>
      </c>
      <c r="I4411" s="32" t="s">
        <v>65</v>
      </c>
      <c r="J4411" s="32" t="s">
        <v>66</v>
      </c>
      <c r="K4411" s="33">
        <f t="shared" si="12347"/>
        <v>0</v>
      </c>
      <c r="L4411" s="33">
        <f t="shared" si="12348"/>
        <v>0</v>
      </c>
      <c r="M4411" s="34">
        <f t="shared" si="12346"/>
        <v>0</v>
      </c>
      <c r="N4411" s="34">
        <f t="shared" si="12366"/>
        <v>0</v>
      </c>
      <c r="O4411" s="34">
        <f t="shared" si="12349"/>
        <v>0</v>
      </c>
      <c r="P4411" s="12" t="str">
        <f t="shared" ref="P4411:Q4411" si="12375">P4410</f>
        <v>(Select Language)</v>
      </c>
      <c r="Q4411" s="12" t="str">
        <f t="shared" si="12375"/>
        <v>(Select Usage)</v>
      </c>
      <c r="R4411" s="33">
        <f t="shared" si="12350"/>
        <v>0</v>
      </c>
      <c r="S4411" s="33">
        <f t="shared" si="12351"/>
        <v>0</v>
      </c>
      <c r="T4411" s="33">
        <f t="shared" si="12352"/>
        <v>0</v>
      </c>
      <c r="U4411" s="33">
        <f t="shared" si="12353"/>
        <v>0</v>
      </c>
      <c r="V4411" s="33">
        <f t="shared" si="12354"/>
        <v>0</v>
      </c>
      <c r="W4411" s="33">
        <f t="shared" si="12355"/>
        <v>0</v>
      </c>
      <c r="X4411" s="33">
        <f t="shared" si="12356"/>
        <v>0</v>
      </c>
      <c r="Y4411" s="33">
        <f t="shared" si="12357"/>
        <v>0</v>
      </c>
      <c r="Z4411" s="33">
        <f t="shared" si="12358"/>
        <v>0</v>
      </c>
      <c r="AA4411" s="33">
        <f t="shared" si="12359"/>
        <v>0</v>
      </c>
      <c r="AB4411" s="33">
        <f t="shared" si="12360"/>
        <v>0</v>
      </c>
      <c r="AC4411" s="33">
        <f t="shared" si="12361"/>
        <v>0</v>
      </c>
      <c r="AD4411" s="26">
        <f>SUM(R4411:AC4411)</f>
        <v>0</v>
      </c>
      <c r="AE4411" s="46" t="str">
        <f>IFERROR(IF(AE$3=VLOOKUP($E4411,Template!$AK$5:$AM$17,3,FALSE),$AD4411*$F4411,0),"0.00")</f>
        <v>0.00</v>
      </c>
      <c r="AF4411" s="46" t="str">
        <f>IFERROR(IF(AF$3=VLOOKUP($E4411,Template!$AK$5:$AM$17,3,FALSE),$AD4411*$F4411,0),"0.00")</f>
        <v>0.00</v>
      </c>
      <c r="AG4411" s="28">
        <f t="shared" si="12363"/>
        <v>0</v>
      </c>
      <c r="AH4411" s="13" t="s">
        <v>40</v>
      </c>
      <c r="AI4411" s="13" t="s">
        <v>41</v>
      </c>
      <c r="AK4411" s="14" t="s">
        <v>28</v>
      </c>
      <c r="AL4411" s="15">
        <v>0.05</v>
      </c>
      <c r="AM4411" s="16" t="s">
        <v>3</v>
      </c>
    </row>
    <row r="4412" spans="1:39" s="3" customFormat="1" ht="13.8" x14ac:dyDescent="0.25">
      <c r="A4412" s="7" t="str">
        <f t="shared" ref="A4412:C4412" si="12376">A4411</f>
        <v>(Enter Broadcasting Company Name)</v>
      </c>
      <c r="B4412" s="7" t="str">
        <f t="shared" si="12376"/>
        <v>(Enter Call Letters)</v>
      </c>
      <c r="C4412" s="8" t="str">
        <f t="shared" si="12376"/>
        <v>(Select AM/FM)</v>
      </c>
      <c r="D4412" s="30"/>
      <c r="E4412" s="8" t="str">
        <f t="shared" si="12365"/>
        <v>(Select Station Province)</v>
      </c>
      <c r="F4412" s="9" t="str">
        <f>IFERROR(VLOOKUP(E4412,Template!$AK$5:$AL$17,2,FALSE),"")</f>
        <v/>
      </c>
      <c r="G4412" s="42" t="s">
        <v>13</v>
      </c>
      <c r="H4412" s="42" t="s">
        <v>16</v>
      </c>
      <c r="I4412" s="32" t="s">
        <v>65</v>
      </c>
      <c r="J4412" s="32" t="s">
        <v>66</v>
      </c>
      <c r="K4412" s="33">
        <f t="shared" si="12347"/>
        <v>0</v>
      </c>
      <c r="L4412" s="33">
        <f t="shared" si="12348"/>
        <v>0</v>
      </c>
      <c r="M4412" s="34">
        <f t="shared" si="12346"/>
        <v>0</v>
      </c>
      <c r="N4412" s="34">
        <f t="shared" si="12366"/>
        <v>0</v>
      </c>
      <c r="O4412" s="34">
        <f t="shared" si="12349"/>
        <v>0</v>
      </c>
      <c r="P4412" s="12" t="str">
        <f t="shared" ref="P4412:Q4412" si="12377">P4411</f>
        <v>(Select Language)</v>
      </c>
      <c r="Q4412" s="12" t="str">
        <f t="shared" si="12377"/>
        <v>(Select Usage)</v>
      </c>
      <c r="R4412" s="33">
        <f t="shared" si="12350"/>
        <v>0</v>
      </c>
      <c r="S4412" s="33">
        <f t="shared" si="12351"/>
        <v>0</v>
      </c>
      <c r="T4412" s="33">
        <f t="shared" si="12352"/>
        <v>0</v>
      </c>
      <c r="U4412" s="33">
        <f t="shared" si="12353"/>
        <v>0</v>
      </c>
      <c r="V4412" s="33">
        <f t="shared" si="12354"/>
        <v>0</v>
      </c>
      <c r="W4412" s="33">
        <f t="shared" si="12355"/>
        <v>0</v>
      </c>
      <c r="X4412" s="33">
        <f t="shared" si="12356"/>
        <v>0</v>
      </c>
      <c r="Y4412" s="33">
        <f t="shared" si="12357"/>
        <v>0</v>
      </c>
      <c r="Z4412" s="33">
        <f t="shared" si="12358"/>
        <v>0</v>
      </c>
      <c r="AA4412" s="33">
        <f t="shared" si="12359"/>
        <v>0</v>
      </c>
      <c r="AB4412" s="33">
        <f t="shared" si="12360"/>
        <v>0</v>
      </c>
      <c r="AC4412" s="33">
        <f t="shared" si="12361"/>
        <v>0</v>
      </c>
      <c r="AD4412" s="26">
        <f t="shared" ref="AD4412:AD4414" si="12378">SUM(R4412:AC4412)</f>
        <v>0</v>
      </c>
      <c r="AE4412" s="46" t="str">
        <f>IFERROR(IF(AE$3=VLOOKUP($E4412,Template!$AK$5:$AM$17,3,FALSE),$AD4412*$F4412,0),"0.00")</f>
        <v>0.00</v>
      </c>
      <c r="AF4412" s="46" t="str">
        <f>IFERROR(IF(AF$3=VLOOKUP($E4412,Template!$AK$5:$AM$17,3,FALSE),$AD4412*$F4412,0),"0.00")</f>
        <v>0.00</v>
      </c>
      <c r="AG4412" s="28">
        <f t="shared" si="12363"/>
        <v>0</v>
      </c>
      <c r="AH4412" s="13" t="s">
        <v>40</v>
      </c>
      <c r="AI4412" s="13" t="s">
        <v>41</v>
      </c>
      <c r="AK4412" s="14" t="s">
        <v>70</v>
      </c>
      <c r="AL4412" s="15">
        <v>0.05</v>
      </c>
      <c r="AM4412" s="16" t="s">
        <v>3</v>
      </c>
    </row>
    <row r="4413" spans="1:39" s="3" customFormat="1" ht="13.8" x14ac:dyDescent="0.25">
      <c r="A4413" s="7" t="str">
        <f t="shared" ref="A4413:C4413" si="12379">A4412</f>
        <v>(Enter Broadcasting Company Name)</v>
      </c>
      <c r="B4413" s="7" t="str">
        <f t="shared" si="12379"/>
        <v>(Enter Call Letters)</v>
      </c>
      <c r="C4413" s="8" t="str">
        <f t="shared" si="12379"/>
        <v>(Select AM/FM)</v>
      </c>
      <c r="D4413" s="30"/>
      <c r="E4413" s="8" t="str">
        <f t="shared" si="12365"/>
        <v>(Select Station Province)</v>
      </c>
      <c r="F4413" s="9" t="str">
        <f>IFERROR(VLOOKUP(E4413,Template!$AK$5:$AL$17,2,FALSE),"")</f>
        <v/>
      </c>
      <c r="G4413" s="42" t="s">
        <v>15</v>
      </c>
      <c r="H4413" s="42" t="s">
        <v>17</v>
      </c>
      <c r="I4413" s="32" t="s">
        <v>65</v>
      </c>
      <c r="J4413" s="32" t="s">
        <v>66</v>
      </c>
      <c r="K4413" s="33">
        <f t="shared" si="12347"/>
        <v>0</v>
      </c>
      <c r="L4413" s="33">
        <f t="shared" si="12348"/>
        <v>0</v>
      </c>
      <c r="M4413" s="34">
        <f t="shared" si="12346"/>
        <v>0</v>
      </c>
      <c r="N4413" s="34">
        <f t="shared" si="12366"/>
        <v>0</v>
      </c>
      <c r="O4413" s="34">
        <f t="shared" si="12349"/>
        <v>0</v>
      </c>
      <c r="P4413" s="12" t="str">
        <f t="shared" ref="P4413:Q4413" si="12380">P4412</f>
        <v>(Select Language)</v>
      </c>
      <c r="Q4413" s="12" t="str">
        <f t="shared" si="12380"/>
        <v>(Select Usage)</v>
      </c>
      <c r="R4413" s="33">
        <f t="shared" si="12350"/>
        <v>0</v>
      </c>
      <c r="S4413" s="33">
        <f t="shared" si="12351"/>
        <v>0</v>
      </c>
      <c r="T4413" s="33">
        <f t="shared" si="12352"/>
        <v>0</v>
      </c>
      <c r="U4413" s="33">
        <f t="shared" si="12353"/>
        <v>0</v>
      </c>
      <c r="V4413" s="33">
        <f t="shared" si="12354"/>
        <v>0</v>
      </c>
      <c r="W4413" s="33">
        <f t="shared" si="12355"/>
        <v>0</v>
      </c>
      <c r="X4413" s="33">
        <f t="shared" si="12356"/>
        <v>0</v>
      </c>
      <c r="Y4413" s="33">
        <f t="shared" si="12357"/>
        <v>0</v>
      </c>
      <c r="Z4413" s="33">
        <f t="shared" si="12358"/>
        <v>0</v>
      </c>
      <c r="AA4413" s="33">
        <f t="shared" si="12359"/>
        <v>0</v>
      </c>
      <c r="AB4413" s="33">
        <f t="shared" si="12360"/>
        <v>0</v>
      </c>
      <c r="AC4413" s="33">
        <f t="shared" si="12361"/>
        <v>0</v>
      </c>
      <c r="AD4413" s="26">
        <f t="shared" si="12378"/>
        <v>0</v>
      </c>
      <c r="AE4413" s="46" t="str">
        <f>IFERROR(IF(AE$3=VLOOKUP($E4413,Template!$AK$5:$AM$17,3,FALSE),$AD4413*$F4413,0),"0.00")</f>
        <v>0.00</v>
      </c>
      <c r="AF4413" s="46" t="str">
        <f>IFERROR(IF(AF$3=VLOOKUP($E4413,Template!$AK$5:$AM$17,3,FALSE),$AD4413*$F4413,0),"0.00")</f>
        <v>0.00</v>
      </c>
      <c r="AG4413" s="28">
        <f t="shared" si="12363"/>
        <v>0</v>
      </c>
      <c r="AH4413" s="13" t="s">
        <v>40</v>
      </c>
      <c r="AI4413" s="13" t="s">
        <v>41</v>
      </c>
      <c r="AK4413" s="14" t="s">
        <v>20</v>
      </c>
      <c r="AL4413" s="15">
        <v>0.13</v>
      </c>
      <c r="AM4413" s="16" t="s">
        <v>2</v>
      </c>
    </row>
    <row r="4414" spans="1:39" s="3" customFormat="1" ht="13.8" x14ac:dyDescent="0.25">
      <c r="A4414" s="7" t="str">
        <f t="shared" ref="A4414:C4414" si="12381">A4413</f>
        <v>(Enter Broadcasting Company Name)</v>
      </c>
      <c r="B4414" s="7" t="str">
        <f t="shared" si="12381"/>
        <v>(Enter Call Letters)</v>
      </c>
      <c r="C4414" s="8" t="str">
        <f t="shared" si="12381"/>
        <v>(Select AM/FM)</v>
      </c>
      <c r="D4414" s="30"/>
      <c r="E4414" s="8" t="str">
        <f t="shared" si="12365"/>
        <v>(Select Station Province)</v>
      </c>
      <c r="F4414" s="9" t="str">
        <f>IFERROR(VLOOKUP(E4414,Template!$AK$5:$AL$17,2,FALSE),"")</f>
        <v/>
      </c>
      <c r="G4414" s="42" t="s">
        <v>16</v>
      </c>
      <c r="H4414" s="42" t="s">
        <v>18</v>
      </c>
      <c r="I4414" s="32" t="s">
        <v>65</v>
      </c>
      <c r="J4414" s="32" t="s">
        <v>66</v>
      </c>
      <c r="K4414" s="33">
        <f t="shared" si="12347"/>
        <v>0</v>
      </c>
      <c r="L4414" s="33">
        <f t="shared" si="12348"/>
        <v>0</v>
      </c>
      <c r="M4414" s="34">
        <f t="shared" si="12346"/>
        <v>0</v>
      </c>
      <c r="N4414" s="34">
        <f t="shared" si="12366"/>
        <v>0</v>
      </c>
      <c r="O4414" s="34">
        <f t="shared" si="12349"/>
        <v>0</v>
      </c>
      <c r="P4414" s="12" t="str">
        <f t="shared" ref="P4414:Q4414" si="12382">P4413</f>
        <v>(Select Language)</v>
      </c>
      <c r="Q4414" s="12" t="str">
        <f t="shared" si="12382"/>
        <v>(Select Usage)</v>
      </c>
      <c r="R4414" s="33">
        <f t="shared" si="12350"/>
        <v>0</v>
      </c>
      <c r="S4414" s="33">
        <f t="shared" si="12351"/>
        <v>0</v>
      </c>
      <c r="T4414" s="33">
        <f t="shared" si="12352"/>
        <v>0</v>
      </c>
      <c r="U4414" s="33">
        <f t="shared" si="12353"/>
        <v>0</v>
      </c>
      <c r="V4414" s="33">
        <f t="shared" si="12354"/>
        <v>0</v>
      </c>
      <c r="W4414" s="33">
        <f t="shared" si="12355"/>
        <v>0</v>
      </c>
      <c r="X4414" s="33">
        <f t="shared" si="12356"/>
        <v>0</v>
      </c>
      <c r="Y4414" s="33">
        <f t="shared" si="12357"/>
        <v>0</v>
      </c>
      <c r="Z4414" s="33">
        <f t="shared" si="12358"/>
        <v>0</v>
      </c>
      <c r="AA4414" s="33">
        <f t="shared" si="12359"/>
        <v>0</v>
      </c>
      <c r="AB4414" s="33">
        <f t="shared" si="12360"/>
        <v>0</v>
      </c>
      <c r="AC4414" s="33">
        <f t="shared" si="12361"/>
        <v>0</v>
      </c>
      <c r="AD4414" s="26">
        <f t="shared" si="12378"/>
        <v>0</v>
      </c>
      <c r="AE4414" s="46" t="str">
        <f>IFERROR(IF(AE$3=VLOOKUP($E4414,Template!$AK$5:$AM$17,3,FALSE),$AD4414*$F4414,0),"0.00")</f>
        <v>0.00</v>
      </c>
      <c r="AF4414" s="46" t="str">
        <f>IFERROR(IF(AF$3=VLOOKUP($E4414,Template!$AK$5:$AM$17,3,FALSE),$AD4414*$F4414,0),"0.00")</f>
        <v>0.00</v>
      </c>
      <c r="AG4414" s="28">
        <f t="shared" si="12363"/>
        <v>0</v>
      </c>
      <c r="AH4414" s="13" t="s">
        <v>40</v>
      </c>
      <c r="AI4414" s="13" t="s">
        <v>41</v>
      </c>
      <c r="AK4414" s="14" t="s">
        <v>69</v>
      </c>
      <c r="AL4414" s="15">
        <v>0.15</v>
      </c>
      <c r="AM4414" s="16" t="s">
        <v>2</v>
      </c>
    </row>
    <row r="4415" spans="1:39" s="3" customFormat="1" ht="13.8" x14ac:dyDescent="0.25">
      <c r="A4415" s="7" t="str">
        <f t="shared" ref="A4415:C4415" si="12383">A4414</f>
        <v>(Enter Broadcasting Company Name)</v>
      </c>
      <c r="B4415" s="7" t="str">
        <f t="shared" si="12383"/>
        <v>(Enter Call Letters)</v>
      </c>
      <c r="C4415" s="8" t="str">
        <f t="shared" si="12383"/>
        <v>(Select AM/FM)</v>
      </c>
      <c r="D4415" s="30"/>
      <c r="E4415" s="8" t="str">
        <f t="shared" si="12365"/>
        <v>(Select Station Province)</v>
      </c>
      <c r="F4415" s="9" t="str">
        <f>IFERROR(VLOOKUP(E4415,Template!$AK$5:$AL$17,2,FALSE),"")</f>
        <v/>
      </c>
      <c r="G4415" s="42" t="s">
        <v>17</v>
      </c>
      <c r="H4415" s="42" t="s">
        <v>7</v>
      </c>
      <c r="I4415" s="32" t="s">
        <v>65</v>
      </c>
      <c r="J4415" s="32" t="s">
        <v>66</v>
      </c>
      <c r="K4415" s="33">
        <f t="shared" si="12347"/>
        <v>0</v>
      </c>
      <c r="L4415" s="33">
        <f t="shared" si="12348"/>
        <v>0</v>
      </c>
      <c r="M4415" s="34">
        <f t="shared" si="12346"/>
        <v>0</v>
      </c>
      <c r="N4415" s="34">
        <f t="shared" si="12366"/>
        <v>0</v>
      </c>
      <c r="O4415" s="34">
        <f t="shared" si="12349"/>
        <v>0</v>
      </c>
      <c r="P4415" s="12" t="str">
        <f t="shared" ref="P4415:Q4415" si="12384">P4414</f>
        <v>(Select Language)</v>
      </c>
      <c r="Q4415" s="12" t="str">
        <f t="shared" si="12384"/>
        <v>(Select Usage)</v>
      </c>
      <c r="R4415" s="33">
        <f t="shared" si="12350"/>
        <v>0</v>
      </c>
      <c r="S4415" s="33">
        <f t="shared" si="12351"/>
        <v>0</v>
      </c>
      <c r="T4415" s="33">
        <f t="shared" si="12352"/>
        <v>0</v>
      </c>
      <c r="U4415" s="33">
        <f t="shared" si="12353"/>
        <v>0</v>
      </c>
      <c r="V4415" s="33">
        <f t="shared" si="12354"/>
        <v>0</v>
      </c>
      <c r="W4415" s="33">
        <f t="shared" si="12355"/>
        <v>0</v>
      </c>
      <c r="X4415" s="33">
        <f t="shared" si="12356"/>
        <v>0</v>
      </c>
      <c r="Y4415" s="33">
        <f t="shared" si="12357"/>
        <v>0</v>
      </c>
      <c r="Z4415" s="33">
        <f t="shared" si="12358"/>
        <v>0</v>
      </c>
      <c r="AA4415" s="33">
        <f t="shared" si="12359"/>
        <v>0</v>
      </c>
      <c r="AB4415" s="33">
        <f t="shared" si="12360"/>
        <v>0</v>
      </c>
      <c r="AC4415" s="33">
        <f t="shared" si="12361"/>
        <v>0</v>
      </c>
      <c r="AD4415" s="26">
        <f>SUM(R4415:AC4415)</f>
        <v>0</v>
      </c>
      <c r="AE4415" s="46" t="str">
        <f>IFERROR(IF(AE$3=VLOOKUP($E4415,Template!$AK$5:$AM$17,3,FALSE),$AD4415*$F4415,0),"0.00")</f>
        <v>0.00</v>
      </c>
      <c r="AF4415" s="46" t="str">
        <f>IFERROR(IF(AF$3=VLOOKUP($E4415,Template!$AK$5:$AM$17,3,FALSE),$AD4415*$F4415,0),"0.00")</f>
        <v>0.00</v>
      </c>
      <c r="AG4415" s="28">
        <f t="shared" si="12363"/>
        <v>0</v>
      </c>
      <c r="AH4415" s="13" t="s">
        <v>40</v>
      </c>
      <c r="AI4415" s="13" t="s">
        <v>41</v>
      </c>
      <c r="AK4415" s="14" t="s">
        <v>29</v>
      </c>
      <c r="AL4415" s="15">
        <v>0.05</v>
      </c>
      <c r="AM4415" s="16" t="s">
        <v>3</v>
      </c>
    </row>
    <row r="4416" spans="1:39" s="3" customFormat="1" ht="13.8" x14ac:dyDescent="0.25">
      <c r="A4416" s="7" t="str">
        <f t="shared" ref="A4416:C4416" si="12385">A4415</f>
        <v>(Enter Broadcasting Company Name)</v>
      </c>
      <c r="B4416" s="7" t="str">
        <f t="shared" si="12385"/>
        <v>(Enter Call Letters)</v>
      </c>
      <c r="C4416" s="8" t="str">
        <f t="shared" si="12385"/>
        <v>(Select AM/FM)</v>
      </c>
      <c r="D4416" s="30"/>
      <c r="E4416" s="8" t="str">
        <f t="shared" si="12365"/>
        <v>(Select Station Province)</v>
      </c>
      <c r="F4416" s="9" t="str">
        <f>IFERROR(VLOOKUP(E4416,Template!$AK$5:$AL$17,2,FALSE),"")</f>
        <v/>
      </c>
      <c r="G4416" s="42" t="s">
        <v>18</v>
      </c>
      <c r="H4416" s="43" t="s">
        <v>8</v>
      </c>
      <c r="I4416" s="32" t="s">
        <v>65</v>
      </c>
      <c r="J4416" s="32" t="s">
        <v>66</v>
      </c>
      <c r="K4416" s="33">
        <f t="shared" si="12347"/>
        <v>0</v>
      </c>
      <c r="L4416" s="33">
        <f t="shared" si="12348"/>
        <v>0</v>
      </c>
      <c r="M4416" s="34">
        <f t="shared" si="12346"/>
        <v>0</v>
      </c>
      <c r="N4416" s="34">
        <f t="shared" si="12366"/>
        <v>0</v>
      </c>
      <c r="O4416" s="34">
        <f t="shared" si="12349"/>
        <v>0</v>
      </c>
      <c r="P4416" s="12" t="str">
        <f t="shared" ref="P4416:Q4416" si="12386">P4415</f>
        <v>(Select Language)</v>
      </c>
      <c r="Q4416" s="12" t="str">
        <f t="shared" si="12386"/>
        <v>(Select Usage)</v>
      </c>
      <c r="R4416" s="33">
        <f t="shared" si="12350"/>
        <v>0</v>
      </c>
      <c r="S4416" s="33">
        <f t="shared" si="12351"/>
        <v>0</v>
      </c>
      <c r="T4416" s="33">
        <f t="shared" si="12352"/>
        <v>0</v>
      </c>
      <c r="U4416" s="33">
        <f t="shared" si="12353"/>
        <v>0</v>
      </c>
      <c r="V4416" s="33">
        <f t="shared" si="12354"/>
        <v>0</v>
      </c>
      <c r="W4416" s="33">
        <f t="shared" si="12355"/>
        <v>0</v>
      </c>
      <c r="X4416" s="33">
        <f t="shared" si="12356"/>
        <v>0</v>
      </c>
      <c r="Y4416" s="33">
        <f t="shared" si="12357"/>
        <v>0</v>
      </c>
      <c r="Z4416" s="33">
        <f t="shared" si="12358"/>
        <v>0</v>
      </c>
      <c r="AA4416" s="33">
        <f t="shared" si="12359"/>
        <v>0</v>
      </c>
      <c r="AB4416" s="33">
        <f t="shared" si="12360"/>
        <v>0</v>
      </c>
      <c r="AC4416" s="33">
        <f t="shared" si="12361"/>
        <v>0</v>
      </c>
      <c r="AD4416" s="26">
        <f t="shared" ref="AD4416" si="12387">SUM(R4416:AC4416)</f>
        <v>0</v>
      </c>
      <c r="AE4416" s="46" t="str">
        <f>IFERROR(IF(AE$3=VLOOKUP($E4416,Template!$AK$5:$AM$17,3,FALSE),$AD4416*$F4416,0),"0.00")</f>
        <v>0.00</v>
      </c>
      <c r="AF4416" s="46" t="str">
        <f>IFERROR(IF(AF$3=VLOOKUP($E4416,Template!$AK$5:$AM$17,3,FALSE),$AD4416*$F4416,0),"0.00")</f>
        <v>0.00</v>
      </c>
      <c r="AG4416" s="28">
        <f t="shared" si="12363"/>
        <v>0</v>
      </c>
      <c r="AH4416" s="13" t="s">
        <v>40</v>
      </c>
      <c r="AI4416" s="13" t="s">
        <v>41</v>
      </c>
      <c r="AK4416" s="14" t="s">
        <v>21</v>
      </c>
      <c r="AL4416" s="15">
        <v>0.05</v>
      </c>
      <c r="AM4416" s="16" t="s">
        <v>3</v>
      </c>
    </row>
    <row r="4417" spans="1:39" ht="13.8" x14ac:dyDescent="0.25">
      <c r="A4417" s="19" t="s">
        <v>4</v>
      </c>
      <c r="B4417" s="19"/>
      <c r="C4417" s="20"/>
      <c r="D4417" s="20"/>
      <c r="E4417" s="20"/>
      <c r="F4417" s="20"/>
      <c r="G4417" s="44"/>
      <c r="H4417" s="44"/>
      <c r="I4417" s="21">
        <f t="shared" ref="I4417:K4417" si="12388">SUM(I4405:I4416)</f>
        <v>0</v>
      </c>
      <c r="J4417" s="21">
        <f t="shared" si="12388"/>
        <v>0</v>
      </c>
      <c r="K4417" s="21">
        <f t="shared" si="12388"/>
        <v>0</v>
      </c>
      <c r="L4417" s="21">
        <f>L4416</f>
        <v>0</v>
      </c>
      <c r="M4417" s="21">
        <f>SUM(M4405:M4416)</f>
        <v>0</v>
      </c>
      <c r="N4417" s="21">
        <f t="shared" ref="N4417:O4417" si="12389">SUM(N4405:N4416)</f>
        <v>0</v>
      </c>
      <c r="O4417" s="21">
        <f t="shared" si="12389"/>
        <v>0</v>
      </c>
      <c r="P4417" s="21"/>
      <c r="Q4417" s="22"/>
      <c r="R4417" s="21">
        <f t="shared" ref="R4417:AI4417" si="12390">SUM(R4405:R4416)</f>
        <v>0</v>
      </c>
      <c r="S4417" s="21">
        <f t="shared" si="12390"/>
        <v>0</v>
      </c>
      <c r="T4417" s="21">
        <f t="shared" si="12390"/>
        <v>0</v>
      </c>
      <c r="U4417" s="21">
        <f t="shared" si="12390"/>
        <v>0</v>
      </c>
      <c r="V4417" s="21">
        <f t="shared" si="12390"/>
        <v>0</v>
      </c>
      <c r="W4417" s="21">
        <f t="shared" si="12390"/>
        <v>0</v>
      </c>
      <c r="X4417" s="21">
        <f t="shared" si="12390"/>
        <v>0</v>
      </c>
      <c r="Y4417" s="21">
        <f t="shared" si="12390"/>
        <v>0</v>
      </c>
      <c r="Z4417" s="21">
        <f t="shared" si="12390"/>
        <v>0</v>
      </c>
      <c r="AA4417" s="21">
        <f t="shared" si="12390"/>
        <v>0</v>
      </c>
      <c r="AB4417" s="21">
        <f t="shared" si="12390"/>
        <v>0</v>
      </c>
      <c r="AC4417" s="21">
        <f t="shared" si="12390"/>
        <v>0</v>
      </c>
      <c r="AD4417" s="27">
        <f t="shared" si="12390"/>
        <v>0</v>
      </c>
      <c r="AE4417" s="21">
        <f t="shared" si="12390"/>
        <v>0</v>
      </c>
      <c r="AF4417" s="21">
        <f t="shared" si="12390"/>
        <v>0</v>
      </c>
      <c r="AG4417" s="27">
        <f t="shared" si="12390"/>
        <v>0</v>
      </c>
      <c r="AH4417" s="21">
        <f t="shared" si="12390"/>
        <v>0</v>
      </c>
      <c r="AI4417" s="21">
        <f t="shared" si="12390"/>
        <v>0</v>
      </c>
      <c r="AK4417" s="14" t="s">
        <v>71</v>
      </c>
      <c r="AL4417" s="15">
        <v>0.05</v>
      </c>
      <c r="AM4417" s="16" t="s">
        <v>3</v>
      </c>
    </row>
    <row r="4418" spans="1:39" x14ac:dyDescent="0.25">
      <c r="A4418" s="2"/>
      <c r="G4418" s="2"/>
      <c r="H4418" s="2"/>
      <c r="O4418" s="2"/>
      <c r="P4418" s="2"/>
    </row>
    <row r="4419" spans="1:39" ht="42" customHeight="1" x14ac:dyDescent="0.25">
      <c r="A4419" s="223" t="s">
        <v>63</v>
      </c>
      <c r="B4419" s="223" t="s">
        <v>43</v>
      </c>
      <c r="C4419" s="224" t="s">
        <v>19</v>
      </c>
      <c r="D4419" s="226"/>
      <c r="E4419" s="223" t="s">
        <v>14</v>
      </c>
      <c r="F4419" s="223" t="s">
        <v>38</v>
      </c>
      <c r="G4419" s="223" t="s">
        <v>1</v>
      </c>
      <c r="H4419" s="223" t="s">
        <v>5</v>
      </c>
      <c r="I4419" s="225" t="s">
        <v>31</v>
      </c>
      <c r="J4419" s="225" t="s">
        <v>32</v>
      </c>
      <c r="K4419" s="225" t="s">
        <v>48</v>
      </c>
      <c r="L4419" s="225" t="s">
        <v>0</v>
      </c>
      <c r="M4419" s="4" t="s">
        <v>45</v>
      </c>
      <c r="N4419" s="4" t="s">
        <v>46</v>
      </c>
      <c r="O4419" s="4" t="s">
        <v>47</v>
      </c>
      <c r="P4419" s="225" t="s">
        <v>50</v>
      </c>
      <c r="Q4419" s="225" t="s">
        <v>33</v>
      </c>
      <c r="R4419" s="4" t="s">
        <v>51</v>
      </c>
      <c r="S4419" s="4" t="s">
        <v>52</v>
      </c>
      <c r="T4419" s="4" t="s">
        <v>53</v>
      </c>
      <c r="U4419" s="4" t="s">
        <v>54</v>
      </c>
      <c r="V4419" s="4" t="s">
        <v>55</v>
      </c>
      <c r="W4419" s="4" t="s">
        <v>56</v>
      </c>
      <c r="X4419" s="4" t="s">
        <v>57</v>
      </c>
      <c r="Y4419" s="4" t="s">
        <v>58</v>
      </c>
      <c r="Z4419" s="4" t="s">
        <v>59</v>
      </c>
      <c r="AA4419" s="4" t="s">
        <v>62</v>
      </c>
      <c r="AB4419" s="4" t="s">
        <v>60</v>
      </c>
      <c r="AC4419" s="4" t="s">
        <v>61</v>
      </c>
      <c r="AD4419" s="233" t="s">
        <v>34</v>
      </c>
      <c r="AE4419" s="231" t="s">
        <v>2</v>
      </c>
      <c r="AF4419" s="231" t="s">
        <v>3</v>
      </c>
      <c r="AG4419" s="233" t="s">
        <v>35</v>
      </c>
      <c r="AH4419" s="223" t="s">
        <v>36</v>
      </c>
      <c r="AI4419" s="223" t="s">
        <v>37</v>
      </c>
      <c r="AK4419" s="229" t="s">
        <v>30</v>
      </c>
      <c r="AL4419" s="229"/>
      <c r="AM4419" s="229"/>
    </row>
    <row r="4420" spans="1:39" s="6" customFormat="1" ht="35.25" customHeight="1" x14ac:dyDescent="0.3">
      <c r="A4420" s="224"/>
      <c r="B4420" s="224"/>
      <c r="C4420" s="224"/>
      <c r="D4420" s="227"/>
      <c r="E4420" s="223"/>
      <c r="F4420" s="223"/>
      <c r="G4420" s="223"/>
      <c r="H4420" s="223"/>
      <c r="I4420" s="230"/>
      <c r="J4420" s="230"/>
      <c r="K4420" s="230"/>
      <c r="L4420" s="230"/>
      <c r="M4420" s="5">
        <v>0</v>
      </c>
      <c r="N4420" s="5">
        <v>625000</v>
      </c>
      <c r="O4420" s="5">
        <v>1250000</v>
      </c>
      <c r="P4420" s="225"/>
      <c r="Q4420" s="225"/>
      <c r="R4420" s="29">
        <v>4.95E-4</v>
      </c>
      <c r="S4420" s="29">
        <v>9.5200000000000005E-4</v>
      </c>
      <c r="T4420" s="29">
        <v>1.5900000000000001E-3</v>
      </c>
      <c r="U4420" s="29">
        <v>1.1169999999999999E-3</v>
      </c>
      <c r="V4420" s="29">
        <v>2.189E-3</v>
      </c>
      <c r="W4420" s="29">
        <v>4.5430000000000002E-3</v>
      </c>
      <c r="X4420" s="29">
        <v>8.8199999999999997E-4</v>
      </c>
      <c r="Y4420" s="29">
        <v>1.6949999999999999E-3</v>
      </c>
      <c r="Z4420" s="29">
        <v>2.8319999999999999E-3</v>
      </c>
      <c r="AA4420" s="29">
        <v>1.9889999999999999E-3</v>
      </c>
      <c r="AB4420" s="29">
        <v>3.8999999999999998E-3</v>
      </c>
      <c r="AC4420" s="29">
        <v>8.0949999999999998E-3</v>
      </c>
      <c r="AD4420" s="233"/>
      <c r="AE4420" s="232"/>
      <c r="AF4420" s="232"/>
      <c r="AG4420" s="234"/>
      <c r="AH4420" s="223"/>
      <c r="AI4420" s="223"/>
      <c r="AK4420" s="229"/>
      <c r="AL4420" s="229"/>
      <c r="AM4420" s="229"/>
    </row>
    <row r="4421" spans="1:39" s="3" customFormat="1" ht="13.8" x14ac:dyDescent="0.25">
      <c r="A4421" s="7" t="s">
        <v>44</v>
      </c>
      <c r="B4421" s="7" t="s">
        <v>42</v>
      </c>
      <c r="C4421" s="8" t="s">
        <v>39</v>
      </c>
      <c r="D4421" s="30"/>
      <c r="E4421" s="8" t="s">
        <v>64</v>
      </c>
      <c r="F4421" s="9" t="str">
        <f>IFERROR(VLOOKUP(E4421,Template!$AK$5:$AL$17,2,FALSE),"")</f>
        <v/>
      </c>
      <c r="G4421" s="41" t="s">
        <v>7</v>
      </c>
      <c r="H4421" s="41" t="s">
        <v>6</v>
      </c>
      <c r="I4421" s="32" t="s">
        <v>65</v>
      </c>
      <c r="J4421" s="32" t="s">
        <v>66</v>
      </c>
      <c r="K4421" s="33">
        <f>IFERROR(I4421+J4421,0)</f>
        <v>0</v>
      </c>
      <c r="L4421" s="33">
        <f>IFERROR(K4421,"")</f>
        <v>0</v>
      </c>
      <c r="M4421" s="34">
        <f t="shared" ref="M4421:M4432" si="12391">IF(L4421&lt;=$N$4,K4421,IF(L4420&gt;$N$4,0,$N$4-L4420))</f>
        <v>0</v>
      </c>
      <c r="N4421" s="34">
        <f>IF(AND(L4421&gt;$N$4,L4421&lt;=$O$4),K4421-M4421,IF(AND(L4420&gt;$N$4,L4420&lt;=$O$4),$O$4-L4420,IF(L4420&gt;$O$4,0,IF(L4421&lt;$N$4,0,MIN(L4421-$N$4,$N$4)))))</f>
        <v>0</v>
      </c>
      <c r="O4421" s="34">
        <f>IF(L4421&gt;$O$4,K4421-M4421-N4421,0)</f>
        <v>0</v>
      </c>
      <c r="P4421" s="12" t="s">
        <v>94</v>
      </c>
      <c r="Q4421" s="12" t="s">
        <v>68</v>
      </c>
      <c r="R4421" s="33">
        <f>IF(AND($Q4421="LOW",$P4421="French"),M4421*R$4,0)</f>
        <v>0</v>
      </c>
      <c r="S4421" s="33">
        <f>IF(AND($Q4421="LOW",$P4421="French"),N4421*S$4,0)</f>
        <v>0</v>
      </c>
      <c r="T4421" s="33">
        <f>IF(AND($Q4421="LOW",$P4421="French"),O4421*T$4,0)</f>
        <v>0</v>
      </c>
      <c r="U4421" s="33">
        <f>IF(AND($Q4421="HIGH",$P4421="French"),M4421*U$4,0)</f>
        <v>0</v>
      </c>
      <c r="V4421" s="33">
        <f>IF(AND($Q4421="HIGH",$P4421="French"),N4421*V$4,0)</f>
        <v>0</v>
      </c>
      <c r="W4421" s="33">
        <f>IF(AND($Q4421="HIGH",$P4421="French"),O4421*W$4,0)</f>
        <v>0</v>
      </c>
      <c r="X4421" s="33">
        <f>IF(AND($Q4421="LOW",$P4421="English"),M4421*X$4,0)</f>
        <v>0</v>
      </c>
      <c r="Y4421" s="33">
        <f>IF(AND($Q4421="LOW",$P4421="English"),N4421*Y$4,0)</f>
        <v>0</v>
      </c>
      <c r="Z4421" s="33">
        <f>IF(AND($Q4421="LOW",$P4421="English"),O4421*Z$4,0)</f>
        <v>0</v>
      </c>
      <c r="AA4421" s="33">
        <f>IF(AND($Q4421="HIGH",$P4421="English"),M4421*AA$4,0)</f>
        <v>0</v>
      </c>
      <c r="AB4421" s="33">
        <f>IF(AND($Q4421="HIGH",$P4421="English"),N4421*AB$4,0)</f>
        <v>0</v>
      </c>
      <c r="AC4421" s="33">
        <f>IF(AND($Q4421="HIGH",$P4421="English"),O4421*AC$4,0)</f>
        <v>0</v>
      </c>
      <c r="AD4421" s="26">
        <f>SUM(R4421:AC4421)</f>
        <v>0</v>
      </c>
      <c r="AE4421" s="46" t="str">
        <f>IFERROR(IF(AE$3=VLOOKUP($E4421,Template!$AK$5:$AM$17,3,FALSE),$AD4421*$F4421,0),"0.00")</f>
        <v>0.00</v>
      </c>
      <c r="AF4421" s="46" t="str">
        <f>IFERROR(IF(AF$3=VLOOKUP($E4421,Template!$AK$5:$AM$17,3,FALSE),$AD4421*$F4421,0),"0.00")</f>
        <v>0.00</v>
      </c>
      <c r="AG4421" s="28">
        <f>SUM(AD4421:AF4421)</f>
        <v>0</v>
      </c>
      <c r="AH4421" s="13" t="s">
        <v>40</v>
      </c>
      <c r="AI4421" s="13" t="s">
        <v>41</v>
      </c>
      <c r="AK4421" s="14" t="s">
        <v>25</v>
      </c>
      <c r="AL4421" s="15">
        <v>0.05</v>
      </c>
      <c r="AM4421" s="16" t="s">
        <v>3</v>
      </c>
    </row>
    <row r="4422" spans="1:39" s="3" customFormat="1" ht="13.8" x14ac:dyDescent="0.25">
      <c r="A4422" s="7" t="str">
        <f>A4421</f>
        <v>(Enter Broadcasting Company Name)</v>
      </c>
      <c r="B4422" s="7" t="str">
        <f>B4421</f>
        <v>(Enter Call Letters)</v>
      </c>
      <c r="C4422" s="8" t="str">
        <f>C4421</f>
        <v>(Select AM/FM)</v>
      </c>
      <c r="D4422" s="30"/>
      <c r="E4422" s="8" t="str">
        <f>E4421</f>
        <v>(Select Station Province)</v>
      </c>
      <c r="F4422" s="9" t="str">
        <f>IFERROR(VLOOKUP(E4422,Template!$AK$5:$AL$17,2,FALSE),"")</f>
        <v/>
      </c>
      <c r="G4422" s="42" t="s">
        <v>8</v>
      </c>
      <c r="H4422" s="42" t="s">
        <v>9</v>
      </c>
      <c r="I4422" s="32" t="s">
        <v>65</v>
      </c>
      <c r="J4422" s="32" t="s">
        <v>66</v>
      </c>
      <c r="K4422" s="33">
        <f t="shared" ref="K4422:K4432" si="12392">IFERROR(I4422+J4422,0)</f>
        <v>0</v>
      </c>
      <c r="L4422" s="33">
        <f t="shared" ref="L4422:L4432" si="12393">IFERROR(L4421+K4422,"")</f>
        <v>0</v>
      </c>
      <c r="M4422" s="34">
        <f t="shared" si="12391"/>
        <v>0</v>
      </c>
      <c r="N4422" s="34">
        <f>IF(AND(L4422&gt;$N$4,L4422&lt;=$O$4),K4422-M4422,IF(AND(L4421&gt;$N$4,L4421&lt;=$O$4),$O$4-L4421,IF(L4421&gt;$O$4,0,IF(L4422&lt;$N$4,0,MIN(L4422-$N$4,$N$4)))))</f>
        <v>0</v>
      </c>
      <c r="O4422" s="34">
        <f t="shared" ref="O4422:O4432" si="12394">IF(L4422&gt;$O$4,K4422-M4422-N4422,0)</f>
        <v>0</v>
      </c>
      <c r="P4422" s="12" t="str">
        <f>P4421</f>
        <v>(Select Language)</v>
      </c>
      <c r="Q4422" s="12" t="str">
        <f>Q4421</f>
        <v>(Select Usage)</v>
      </c>
      <c r="R4422" s="33">
        <f t="shared" ref="R4422:R4432" si="12395">IF(AND($Q4422="LOW",$P4422="French"),M4422*R$4,0)</f>
        <v>0</v>
      </c>
      <c r="S4422" s="33">
        <f t="shared" ref="S4422:S4432" si="12396">IF(AND($Q4422="LOW",$P4422="French"),N4422*S$4,0)</f>
        <v>0</v>
      </c>
      <c r="T4422" s="33">
        <f t="shared" ref="T4422:T4432" si="12397">IF(AND($Q4422="LOW",$P4422="French"),O4422*T$4,0)</f>
        <v>0</v>
      </c>
      <c r="U4422" s="33">
        <f t="shared" ref="U4422:U4432" si="12398">IF(AND($Q4422="HIGH",$P4422="French"),M4422*U$4,0)</f>
        <v>0</v>
      </c>
      <c r="V4422" s="33">
        <f t="shared" ref="V4422:V4432" si="12399">IF(AND($Q4422="HIGH",$P4422="French"),N4422*V$4,0)</f>
        <v>0</v>
      </c>
      <c r="W4422" s="33">
        <f t="shared" ref="W4422:W4432" si="12400">IF(AND($Q4422="HIGH",$P4422="French"),O4422*W$4,0)</f>
        <v>0</v>
      </c>
      <c r="X4422" s="33">
        <f t="shared" ref="X4422:X4432" si="12401">IF(AND($Q4422="LOW",$P4422="English"),M4422*X$4,0)</f>
        <v>0</v>
      </c>
      <c r="Y4422" s="33">
        <f t="shared" ref="Y4422:Y4432" si="12402">IF(AND($Q4422="LOW",$P4422="English"),N4422*Y$4,0)</f>
        <v>0</v>
      </c>
      <c r="Z4422" s="33">
        <f t="shared" ref="Z4422:Z4432" si="12403">IF(AND($Q4422="LOW",$P4422="English"),O4422*Z$4,0)</f>
        <v>0</v>
      </c>
      <c r="AA4422" s="33">
        <f t="shared" ref="AA4422:AA4432" si="12404">IF(AND($Q4422="HIGH",$P4422="English"),M4422*AA$4,0)</f>
        <v>0</v>
      </c>
      <c r="AB4422" s="33">
        <f t="shared" ref="AB4422:AB4432" si="12405">IF(AND($Q4422="HIGH",$P4422="English"),N4422*AB$4,0)</f>
        <v>0</v>
      </c>
      <c r="AC4422" s="33">
        <f t="shared" ref="AC4422:AC4432" si="12406">IF(AND($Q4422="HIGH",$P4422="English"),O4422*AC$4,0)</f>
        <v>0</v>
      </c>
      <c r="AD4422" s="26">
        <f t="shared" ref="AD4422:AD4426" si="12407">SUM(R4422:AC4422)</f>
        <v>0</v>
      </c>
      <c r="AE4422" s="46" t="str">
        <f>IFERROR(IF(AE$3=VLOOKUP($E4422,Template!$AK$5:$AM$17,3,FALSE),$AD4422*$F4422,0),"0.00")</f>
        <v>0.00</v>
      </c>
      <c r="AF4422" s="46" t="str">
        <f>IFERROR(IF(AF$3=VLOOKUP($E4422,Template!$AK$5:$AM$17,3,FALSE),$AD4422*$F4422,0),"0.00")</f>
        <v>0.00</v>
      </c>
      <c r="AG4422" s="28">
        <f t="shared" ref="AG4422:AG4432" si="12408">SUM(AD4422:AF4422)</f>
        <v>0</v>
      </c>
      <c r="AH4422" s="13" t="s">
        <v>40</v>
      </c>
      <c r="AI4422" s="13" t="s">
        <v>41</v>
      </c>
      <c r="AK4422" s="14" t="s">
        <v>23</v>
      </c>
      <c r="AL4422" s="15">
        <v>0.05</v>
      </c>
      <c r="AM4422" s="16" t="s">
        <v>3</v>
      </c>
    </row>
    <row r="4423" spans="1:39" s="3" customFormat="1" ht="13.8" x14ac:dyDescent="0.25">
      <c r="A4423" s="7" t="str">
        <f t="shared" ref="A4423:C4423" si="12409">A4422</f>
        <v>(Enter Broadcasting Company Name)</v>
      </c>
      <c r="B4423" s="7" t="str">
        <f t="shared" si="12409"/>
        <v>(Enter Call Letters)</v>
      </c>
      <c r="C4423" s="8" t="str">
        <f t="shared" si="12409"/>
        <v>(Select AM/FM)</v>
      </c>
      <c r="D4423" s="30"/>
      <c r="E4423" s="8" t="str">
        <f t="shared" ref="E4423:E4432" si="12410">E4422</f>
        <v>(Select Station Province)</v>
      </c>
      <c r="F4423" s="9" t="str">
        <f>IFERROR(VLOOKUP(E4423,Template!$AK$5:$AL$17,2,FALSE),"")</f>
        <v/>
      </c>
      <c r="G4423" s="42" t="s">
        <v>6</v>
      </c>
      <c r="H4423" s="42" t="s">
        <v>10</v>
      </c>
      <c r="I4423" s="32" t="s">
        <v>65</v>
      </c>
      <c r="J4423" s="32" t="s">
        <v>66</v>
      </c>
      <c r="K4423" s="33">
        <f t="shared" si="12392"/>
        <v>0</v>
      </c>
      <c r="L4423" s="33">
        <f t="shared" si="12393"/>
        <v>0</v>
      </c>
      <c r="M4423" s="34">
        <f t="shared" si="12391"/>
        <v>0</v>
      </c>
      <c r="N4423" s="34">
        <f t="shared" ref="N4423:N4432" si="12411">IF(AND(L4423&gt;$N$4,L4423&lt;=$O$4),K4423-M4423,IF(AND(L4422&gt;$N$4,L4422&lt;=$O$4),$O$4-L4422,IF(L4422&gt;$O$4,0,IF(L4423&lt;$N$4,0,MIN(L4423-$N$4,$N$4)))))</f>
        <v>0</v>
      </c>
      <c r="O4423" s="34">
        <f t="shared" si="12394"/>
        <v>0</v>
      </c>
      <c r="P4423" s="12" t="str">
        <f t="shared" ref="P4423:Q4423" si="12412">P4422</f>
        <v>(Select Language)</v>
      </c>
      <c r="Q4423" s="12" t="str">
        <f t="shared" si="12412"/>
        <v>(Select Usage)</v>
      </c>
      <c r="R4423" s="33">
        <f t="shared" si="12395"/>
        <v>0</v>
      </c>
      <c r="S4423" s="33">
        <f t="shared" si="12396"/>
        <v>0</v>
      </c>
      <c r="T4423" s="33">
        <f t="shared" si="12397"/>
        <v>0</v>
      </c>
      <c r="U4423" s="33">
        <f t="shared" si="12398"/>
        <v>0</v>
      </c>
      <c r="V4423" s="33">
        <f t="shared" si="12399"/>
        <v>0</v>
      </c>
      <c r="W4423" s="33">
        <f t="shared" si="12400"/>
        <v>0</v>
      </c>
      <c r="X4423" s="33">
        <f t="shared" si="12401"/>
        <v>0</v>
      </c>
      <c r="Y4423" s="33">
        <f t="shared" si="12402"/>
        <v>0</v>
      </c>
      <c r="Z4423" s="33">
        <f t="shared" si="12403"/>
        <v>0</v>
      </c>
      <c r="AA4423" s="33">
        <f t="shared" si="12404"/>
        <v>0</v>
      </c>
      <c r="AB4423" s="33">
        <f t="shared" si="12405"/>
        <v>0</v>
      </c>
      <c r="AC4423" s="33">
        <f t="shared" si="12406"/>
        <v>0</v>
      </c>
      <c r="AD4423" s="26">
        <f t="shared" si="12407"/>
        <v>0</v>
      </c>
      <c r="AE4423" s="46" t="str">
        <f>IFERROR(IF(AE$3=VLOOKUP($E4423,Template!$AK$5:$AM$17,3,FALSE),$AD4423*$F4423,0),"0.00")</f>
        <v>0.00</v>
      </c>
      <c r="AF4423" s="46" t="str">
        <f>IFERROR(IF(AF$3=VLOOKUP($E4423,Template!$AK$5:$AM$17,3,FALSE),$AD4423*$F4423,0),"0.00")</f>
        <v>0.00</v>
      </c>
      <c r="AG4423" s="28">
        <f t="shared" si="12408"/>
        <v>0</v>
      </c>
      <c r="AH4423" s="13" t="s">
        <v>40</v>
      </c>
      <c r="AI4423" s="13" t="s">
        <v>41</v>
      </c>
      <c r="AK4423" s="14" t="s">
        <v>24</v>
      </c>
      <c r="AL4423" s="15">
        <v>0.05</v>
      </c>
      <c r="AM4423" s="16" t="s">
        <v>3</v>
      </c>
    </row>
    <row r="4424" spans="1:39" s="3" customFormat="1" ht="13.8" x14ac:dyDescent="0.25">
      <c r="A4424" s="7" t="str">
        <f t="shared" ref="A4424:C4424" si="12413">A4423</f>
        <v>(Enter Broadcasting Company Name)</v>
      </c>
      <c r="B4424" s="7" t="str">
        <f t="shared" si="12413"/>
        <v>(Enter Call Letters)</v>
      </c>
      <c r="C4424" s="8" t="str">
        <f t="shared" si="12413"/>
        <v>(Select AM/FM)</v>
      </c>
      <c r="D4424" s="30"/>
      <c r="E4424" s="8" t="str">
        <f t="shared" si="12410"/>
        <v>(Select Station Province)</v>
      </c>
      <c r="F4424" s="9" t="str">
        <f>IFERROR(VLOOKUP(E4424,Template!$AK$5:$AL$17,2,FALSE),"")</f>
        <v/>
      </c>
      <c r="G4424" s="42" t="s">
        <v>9</v>
      </c>
      <c r="H4424" s="42" t="s">
        <v>11</v>
      </c>
      <c r="I4424" s="32" t="s">
        <v>65</v>
      </c>
      <c r="J4424" s="32" t="s">
        <v>66</v>
      </c>
      <c r="K4424" s="33">
        <f t="shared" si="12392"/>
        <v>0</v>
      </c>
      <c r="L4424" s="33">
        <f t="shared" si="12393"/>
        <v>0</v>
      </c>
      <c r="M4424" s="34">
        <f t="shared" si="12391"/>
        <v>0</v>
      </c>
      <c r="N4424" s="34">
        <f t="shared" si="12411"/>
        <v>0</v>
      </c>
      <c r="O4424" s="34">
        <f t="shared" si="12394"/>
        <v>0</v>
      </c>
      <c r="P4424" s="12" t="str">
        <f t="shared" ref="P4424:Q4424" si="12414">P4423</f>
        <v>(Select Language)</v>
      </c>
      <c r="Q4424" s="12" t="str">
        <f t="shared" si="12414"/>
        <v>(Select Usage)</v>
      </c>
      <c r="R4424" s="33">
        <f t="shared" si="12395"/>
        <v>0</v>
      </c>
      <c r="S4424" s="33">
        <f t="shared" si="12396"/>
        <v>0</v>
      </c>
      <c r="T4424" s="33">
        <f t="shared" si="12397"/>
        <v>0</v>
      </c>
      <c r="U4424" s="33">
        <f t="shared" si="12398"/>
        <v>0</v>
      </c>
      <c r="V4424" s="33">
        <f t="shared" si="12399"/>
        <v>0</v>
      </c>
      <c r="W4424" s="33">
        <f t="shared" si="12400"/>
        <v>0</v>
      </c>
      <c r="X4424" s="33">
        <f t="shared" si="12401"/>
        <v>0</v>
      </c>
      <c r="Y4424" s="33">
        <f t="shared" si="12402"/>
        <v>0</v>
      </c>
      <c r="Z4424" s="33">
        <f t="shared" si="12403"/>
        <v>0</v>
      </c>
      <c r="AA4424" s="33">
        <f t="shared" si="12404"/>
        <v>0</v>
      </c>
      <c r="AB4424" s="33">
        <f t="shared" si="12405"/>
        <v>0</v>
      </c>
      <c r="AC4424" s="33">
        <f t="shared" si="12406"/>
        <v>0</v>
      </c>
      <c r="AD4424" s="26">
        <f t="shared" si="12407"/>
        <v>0</v>
      </c>
      <c r="AE4424" s="46" t="str">
        <f>IFERROR(IF(AE$3=VLOOKUP($E4424,Template!$AK$5:$AM$17,3,FALSE),$AD4424*$F4424,0),"0.00")</f>
        <v>0.00</v>
      </c>
      <c r="AF4424" s="46" t="str">
        <f>IFERROR(IF(AF$3=VLOOKUP($E4424,Template!$AK$5:$AM$17,3,FALSE),$AD4424*$F4424,0),"0.00")</f>
        <v>0.00</v>
      </c>
      <c r="AG4424" s="28">
        <f t="shared" si="12408"/>
        <v>0</v>
      </c>
      <c r="AH4424" s="13" t="s">
        <v>40</v>
      </c>
      <c r="AI4424" s="13" t="s">
        <v>41</v>
      </c>
      <c r="AK4424" s="14" t="s">
        <v>22</v>
      </c>
      <c r="AL4424" s="15">
        <v>0.15</v>
      </c>
      <c r="AM4424" s="16" t="s">
        <v>2</v>
      </c>
    </row>
    <row r="4425" spans="1:39" s="3" customFormat="1" ht="13.8" x14ac:dyDescent="0.25">
      <c r="A4425" s="7" t="str">
        <f t="shared" ref="A4425:C4425" si="12415">A4424</f>
        <v>(Enter Broadcasting Company Name)</v>
      </c>
      <c r="B4425" s="7" t="str">
        <f t="shared" si="12415"/>
        <v>(Enter Call Letters)</v>
      </c>
      <c r="C4425" s="8" t="str">
        <f t="shared" si="12415"/>
        <v>(Select AM/FM)</v>
      </c>
      <c r="D4425" s="30"/>
      <c r="E4425" s="8" t="str">
        <f t="shared" si="12410"/>
        <v>(Select Station Province)</v>
      </c>
      <c r="F4425" s="9" t="str">
        <f>IFERROR(VLOOKUP(E4425,Template!$AK$5:$AL$17,2,FALSE),"")</f>
        <v/>
      </c>
      <c r="G4425" s="42" t="s">
        <v>10</v>
      </c>
      <c r="H4425" s="42" t="s">
        <v>12</v>
      </c>
      <c r="I4425" s="32" t="s">
        <v>65</v>
      </c>
      <c r="J4425" s="32" t="s">
        <v>66</v>
      </c>
      <c r="K4425" s="33">
        <f t="shared" si="12392"/>
        <v>0</v>
      </c>
      <c r="L4425" s="33">
        <f t="shared" si="12393"/>
        <v>0</v>
      </c>
      <c r="M4425" s="34">
        <f t="shared" si="12391"/>
        <v>0</v>
      </c>
      <c r="N4425" s="34">
        <f t="shared" si="12411"/>
        <v>0</v>
      </c>
      <c r="O4425" s="34">
        <f t="shared" si="12394"/>
        <v>0</v>
      </c>
      <c r="P4425" s="12" t="str">
        <f t="shared" ref="P4425:Q4425" si="12416">P4424</f>
        <v>(Select Language)</v>
      </c>
      <c r="Q4425" s="12" t="str">
        <f t="shared" si="12416"/>
        <v>(Select Usage)</v>
      </c>
      <c r="R4425" s="33">
        <f t="shared" si="12395"/>
        <v>0</v>
      </c>
      <c r="S4425" s="33">
        <f t="shared" si="12396"/>
        <v>0</v>
      </c>
      <c r="T4425" s="33">
        <f t="shared" si="12397"/>
        <v>0</v>
      </c>
      <c r="U4425" s="33">
        <f t="shared" si="12398"/>
        <v>0</v>
      </c>
      <c r="V4425" s="33">
        <f t="shared" si="12399"/>
        <v>0</v>
      </c>
      <c r="W4425" s="33">
        <f t="shared" si="12400"/>
        <v>0</v>
      </c>
      <c r="X4425" s="33">
        <f t="shared" si="12401"/>
        <v>0</v>
      </c>
      <c r="Y4425" s="33">
        <f t="shared" si="12402"/>
        <v>0</v>
      </c>
      <c r="Z4425" s="33">
        <f t="shared" si="12403"/>
        <v>0</v>
      </c>
      <c r="AA4425" s="33">
        <f t="shared" si="12404"/>
        <v>0</v>
      </c>
      <c r="AB4425" s="33">
        <f t="shared" si="12405"/>
        <v>0</v>
      </c>
      <c r="AC4425" s="33">
        <f t="shared" si="12406"/>
        <v>0</v>
      </c>
      <c r="AD4425" s="26">
        <f t="shared" si="12407"/>
        <v>0</v>
      </c>
      <c r="AE4425" s="46" t="str">
        <f>IFERROR(IF(AE$3=VLOOKUP($E4425,Template!$AK$5:$AM$17,3,FALSE),$AD4425*$F4425,0),"0.00")</f>
        <v>0.00</v>
      </c>
      <c r="AF4425" s="46" t="str">
        <f>IFERROR(IF(AF$3=VLOOKUP($E4425,Template!$AK$5:$AM$17,3,FALSE),$AD4425*$F4425,0),"0.00")</f>
        <v>0.00</v>
      </c>
      <c r="AG4425" s="28">
        <f t="shared" si="12408"/>
        <v>0</v>
      </c>
      <c r="AH4425" s="13" t="s">
        <v>40</v>
      </c>
      <c r="AI4425" s="13" t="s">
        <v>41</v>
      </c>
      <c r="AK4425" s="14" t="s">
        <v>26</v>
      </c>
      <c r="AL4425" s="15">
        <v>0.15</v>
      </c>
      <c r="AM4425" s="16" t="s">
        <v>2</v>
      </c>
    </row>
    <row r="4426" spans="1:39" s="3" customFormat="1" ht="13.8" x14ac:dyDescent="0.25">
      <c r="A4426" s="7" t="str">
        <f t="shared" ref="A4426:C4426" si="12417">A4425</f>
        <v>(Enter Broadcasting Company Name)</v>
      </c>
      <c r="B4426" s="7" t="str">
        <f t="shared" si="12417"/>
        <v>(Enter Call Letters)</v>
      </c>
      <c r="C4426" s="8" t="str">
        <f t="shared" si="12417"/>
        <v>(Select AM/FM)</v>
      </c>
      <c r="D4426" s="30"/>
      <c r="E4426" s="8" t="str">
        <f t="shared" si="12410"/>
        <v>(Select Station Province)</v>
      </c>
      <c r="F4426" s="9" t="str">
        <f>IFERROR(VLOOKUP(E4426,Template!$AK$5:$AL$17,2,FALSE),"")</f>
        <v/>
      </c>
      <c r="G4426" s="42" t="s">
        <v>11</v>
      </c>
      <c r="H4426" s="42" t="s">
        <v>13</v>
      </c>
      <c r="I4426" s="32" t="s">
        <v>65</v>
      </c>
      <c r="J4426" s="32" t="s">
        <v>66</v>
      </c>
      <c r="K4426" s="33">
        <f t="shared" si="12392"/>
        <v>0</v>
      </c>
      <c r="L4426" s="33">
        <f t="shared" si="12393"/>
        <v>0</v>
      </c>
      <c r="M4426" s="34">
        <f t="shared" si="12391"/>
        <v>0</v>
      </c>
      <c r="N4426" s="34">
        <f t="shared" si="12411"/>
        <v>0</v>
      </c>
      <c r="O4426" s="34">
        <f t="shared" si="12394"/>
        <v>0</v>
      </c>
      <c r="P4426" s="12" t="str">
        <f t="shared" ref="P4426:Q4426" si="12418">P4425</f>
        <v>(Select Language)</v>
      </c>
      <c r="Q4426" s="12" t="str">
        <f t="shared" si="12418"/>
        <v>(Select Usage)</v>
      </c>
      <c r="R4426" s="33">
        <f t="shared" si="12395"/>
        <v>0</v>
      </c>
      <c r="S4426" s="33">
        <f t="shared" si="12396"/>
        <v>0</v>
      </c>
      <c r="T4426" s="33">
        <f t="shared" si="12397"/>
        <v>0</v>
      </c>
      <c r="U4426" s="33">
        <f t="shared" si="12398"/>
        <v>0</v>
      </c>
      <c r="V4426" s="33">
        <f t="shared" si="12399"/>
        <v>0</v>
      </c>
      <c r="W4426" s="33">
        <f t="shared" si="12400"/>
        <v>0</v>
      </c>
      <c r="X4426" s="33">
        <f t="shared" si="12401"/>
        <v>0</v>
      </c>
      <c r="Y4426" s="33">
        <f t="shared" si="12402"/>
        <v>0</v>
      </c>
      <c r="Z4426" s="33">
        <f t="shared" si="12403"/>
        <v>0</v>
      </c>
      <c r="AA4426" s="33">
        <f t="shared" si="12404"/>
        <v>0</v>
      </c>
      <c r="AB4426" s="33">
        <f t="shared" si="12405"/>
        <v>0</v>
      </c>
      <c r="AC4426" s="33">
        <f t="shared" si="12406"/>
        <v>0</v>
      </c>
      <c r="AD4426" s="26">
        <f t="shared" si="12407"/>
        <v>0</v>
      </c>
      <c r="AE4426" s="46" t="str">
        <f>IFERROR(IF(AE$3=VLOOKUP($E4426,Template!$AK$5:$AM$17,3,FALSE),$AD4426*$F4426,0),"0.00")</f>
        <v>0.00</v>
      </c>
      <c r="AF4426" s="46" t="str">
        <f>IFERROR(IF(AF$3=VLOOKUP($E4426,Template!$AK$5:$AM$17,3,FALSE),$AD4426*$F4426,0),"0.00")</f>
        <v>0.00</v>
      </c>
      <c r="AG4426" s="28">
        <f t="shared" si="12408"/>
        <v>0</v>
      </c>
      <c r="AH4426" s="13" t="s">
        <v>40</v>
      </c>
      <c r="AI4426" s="13" t="s">
        <v>41</v>
      </c>
      <c r="AK4426" s="14" t="s">
        <v>27</v>
      </c>
      <c r="AL4426" s="15">
        <v>0.15</v>
      </c>
      <c r="AM4426" s="16" t="s">
        <v>2</v>
      </c>
    </row>
    <row r="4427" spans="1:39" s="3" customFormat="1" ht="13.8" x14ac:dyDescent="0.25">
      <c r="A4427" s="7" t="str">
        <f t="shared" ref="A4427:C4427" si="12419">A4426</f>
        <v>(Enter Broadcasting Company Name)</v>
      </c>
      <c r="B4427" s="7" t="str">
        <f t="shared" si="12419"/>
        <v>(Enter Call Letters)</v>
      </c>
      <c r="C4427" s="8" t="str">
        <f t="shared" si="12419"/>
        <v>(Select AM/FM)</v>
      </c>
      <c r="D4427" s="30"/>
      <c r="E4427" s="8" t="str">
        <f t="shared" si="12410"/>
        <v>(Select Station Province)</v>
      </c>
      <c r="F4427" s="9" t="str">
        <f>IFERROR(VLOOKUP(E4427,Template!$AK$5:$AL$17,2,FALSE),"")</f>
        <v/>
      </c>
      <c r="G4427" s="42" t="s">
        <v>12</v>
      </c>
      <c r="H4427" s="42" t="s">
        <v>15</v>
      </c>
      <c r="I4427" s="32" t="s">
        <v>65</v>
      </c>
      <c r="J4427" s="32" t="s">
        <v>66</v>
      </c>
      <c r="K4427" s="33">
        <f t="shared" si="12392"/>
        <v>0</v>
      </c>
      <c r="L4427" s="33">
        <f t="shared" si="12393"/>
        <v>0</v>
      </c>
      <c r="M4427" s="34">
        <f t="shared" si="12391"/>
        <v>0</v>
      </c>
      <c r="N4427" s="34">
        <f t="shared" si="12411"/>
        <v>0</v>
      </c>
      <c r="O4427" s="34">
        <f t="shared" si="12394"/>
        <v>0</v>
      </c>
      <c r="P4427" s="12" t="str">
        <f t="shared" ref="P4427:Q4427" si="12420">P4426</f>
        <v>(Select Language)</v>
      </c>
      <c r="Q4427" s="12" t="str">
        <f t="shared" si="12420"/>
        <v>(Select Usage)</v>
      </c>
      <c r="R4427" s="33">
        <f t="shared" si="12395"/>
        <v>0</v>
      </c>
      <c r="S4427" s="33">
        <f t="shared" si="12396"/>
        <v>0</v>
      </c>
      <c r="T4427" s="33">
        <f t="shared" si="12397"/>
        <v>0</v>
      </c>
      <c r="U4427" s="33">
        <f t="shared" si="12398"/>
        <v>0</v>
      </c>
      <c r="V4427" s="33">
        <f t="shared" si="12399"/>
        <v>0</v>
      </c>
      <c r="W4427" s="33">
        <f t="shared" si="12400"/>
        <v>0</v>
      </c>
      <c r="X4427" s="33">
        <f t="shared" si="12401"/>
        <v>0</v>
      </c>
      <c r="Y4427" s="33">
        <f t="shared" si="12402"/>
        <v>0</v>
      </c>
      <c r="Z4427" s="33">
        <f t="shared" si="12403"/>
        <v>0</v>
      </c>
      <c r="AA4427" s="33">
        <f t="shared" si="12404"/>
        <v>0</v>
      </c>
      <c r="AB4427" s="33">
        <f t="shared" si="12405"/>
        <v>0</v>
      </c>
      <c r="AC4427" s="33">
        <f t="shared" si="12406"/>
        <v>0</v>
      </c>
      <c r="AD4427" s="26">
        <f>SUM(R4427:AC4427)</f>
        <v>0</v>
      </c>
      <c r="AE4427" s="46" t="str">
        <f>IFERROR(IF(AE$3=VLOOKUP($E4427,Template!$AK$5:$AM$17,3,FALSE),$AD4427*$F4427,0),"0.00")</f>
        <v>0.00</v>
      </c>
      <c r="AF4427" s="46" t="str">
        <f>IFERROR(IF(AF$3=VLOOKUP($E4427,Template!$AK$5:$AM$17,3,FALSE),$AD4427*$F4427,0),"0.00")</f>
        <v>0.00</v>
      </c>
      <c r="AG4427" s="28">
        <f t="shared" si="12408"/>
        <v>0</v>
      </c>
      <c r="AH4427" s="13" t="s">
        <v>40</v>
      </c>
      <c r="AI4427" s="13" t="s">
        <v>41</v>
      </c>
      <c r="AK4427" s="14" t="s">
        <v>28</v>
      </c>
      <c r="AL4427" s="15">
        <v>0.05</v>
      </c>
      <c r="AM4427" s="16" t="s">
        <v>3</v>
      </c>
    </row>
    <row r="4428" spans="1:39" s="3" customFormat="1" ht="13.8" x14ac:dyDescent="0.25">
      <c r="A4428" s="7" t="str">
        <f t="shared" ref="A4428:C4428" si="12421">A4427</f>
        <v>(Enter Broadcasting Company Name)</v>
      </c>
      <c r="B4428" s="7" t="str">
        <f t="shared" si="12421"/>
        <v>(Enter Call Letters)</v>
      </c>
      <c r="C4428" s="8" t="str">
        <f t="shared" si="12421"/>
        <v>(Select AM/FM)</v>
      </c>
      <c r="D4428" s="30"/>
      <c r="E4428" s="8" t="str">
        <f t="shared" si="12410"/>
        <v>(Select Station Province)</v>
      </c>
      <c r="F4428" s="9" t="str">
        <f>IFERROR(VLOOKUP(E4428,Template!$AK$5:$AL$17,2,FALSE),"")</f>
        <v/>
      </c>
      <c r="G4428" s="42" t="s">
        <v>13</v>
      </c>
      <c r="H4428" s="42" t="s">
        <v>16</v>
      </c>
      <c r="I4428" s="32" t="s">
        <v>65</v>
      </c>
      <c r="J4428" s="32" t="s">
        <v>66</v>
      </c>
      <c r="K4428" s="33">
        <f t="shared" si="12392"/>
        <v>0</v>
      </c>
      <c r="L4428" s="33">
        <f t="shared" si="12393"/>
        <v>0</v>
      </c>
      <c r="M4428" s="34">
        <f t="shared" si="12391"/>
        <v>0</v>
      </c>
      <c r="N4428" s="34">
        <f t="shared" si="12411"/>
        <v>0</v>
      </c>
      <c r="O4428" s="34">
        <f t="shared" si="12394"/>
        <v>0</v>
      </c>
      <c r="P4428" s="12" t="str">
        <f t="shared" ref="P4428:Q4428" si="12422">P4427</f>
        <v>(Select Language)</v>
      </c>
      <c r="Q4428" s="12" t="str">
        <f t="shared" si="12422"/>
        <v>(Select Usage)</v>
      </c>
      <c r="R4428" s="33">
        <f t="shared" si="12395"/>
        <v>0</v>
      </c>
      <c r="S4428" s="33">
        <f t="shared" si="12396"/>
        <v>0</v>
      </c>
      <c r="T4428" s="33">
        <f t="shared" si="12397"/>
        <v>0</v>
      </c>
      <c r="U4428" s="33">
        <f t="shared" si="12398"/>
        <v>0</v>
      </c>
      <c r="V4428" s="33">
        <f t="shared" si="12399"/>
        <v>0</v>
      </c>
      <c r="W4428" s="33">
        <f t="shared" si="12400"/>
        <v>0</v>
      </c>
      <c r="X4428" s="33">
        <f t="shared" si="12401"/>
        <v>0</v>
      </c>
      <c r="Y4428" s="33">
        <f t="shared" si="12402"/>
        <v>0</v>
      </c>
      <c r="Z4428" s="33">
        <f t="shared" si="12403"/>
        <v>0</v>
      </c>
      <c r="AA4428" s="33">
        <f t="shared" si="12404"/>
        <v>0</v>
      </c>
      <c r="AB4428" s="33">
        <f t="shared" si="12405"/>
        <v>0</v>
      </c>
      <c r="AC4428" s="33">
        <f t="shared" si="12406"/>
        <v>0</v>
      </c>
      <c r="AD4428" s="26">
        <f t="shared" ref="AD4428:AD4430" si="12423">SUM(R4428:AC4428)</f>
        <v>0</v>
      </c>
      <c r="AE4428" s="46" t="str">
        <f>IFERROR(IF(AE$3=VLOOKUP($E4428,Template!$AK$5:$AM$17,3,FALSE),$AD4428*$F4428,0),"0.00")</f>
        <v>0.00</v>
      </c>
      <c r="AF4428" s="46" t="str">
        <f>IFERROR(IF(AF$3=VLOOKUP($E4428,Template!$AK$5:$AM$17,3,FALSE),$AD4428*$F4428,0),"0.00")</f>
        <v>0.00</v>
      </c>
      <c r="AG4428" s="28">
        <f t="shared" si="12408"/>
        <v>0</v>
      </c>
      <c r="AH4428" s="13" t="s">
        <v>40</v>
      </c>
      <c r="AI4428" s="13" t="s">
        <v>41</v>
      </c>
      <c r="AK4428" s="14" t="s">
        <v>70</v>
      </c>
      <c r="AL4428" s="15">
        <v>0.05</v>
      </c>
      <c r="AM4428" s="16" t="s">
        <v>3</v>
      </c>
    </row>
    <row r="4429" spans="1:39" s="3" customFormat="1" ht="13.8" x14ac:dyDescent="0.25">
      <c r="A4429" s="7" t="str">
        <f t="shared" ref="A4429:C4429" si="12424">A4428</f>
        <v>(Enter Broadcasting Company Name)</v>
      </c>
      <c r="B4429" s="7" t="str">
        <f t="shared" si="12424"/>
        <v>(Enter Call Letters)</v>
      </c>
      <c r="C4429" s="8" t="str">
        <f t="shared" si="12424"/>
        <v>(Select AM/FM)</v>
      </c>
      <c r="D4429" s="30"/>
      <c r="E4429" s="8" t="str">
        <f t="shared" si="12410"/>
        <v>(Select Station Province)</v>
      </c>
      <c r="F4429" s="9" t="str">
        <f>IFERROR(VLOOKUP(E4429,Template!$AK$5:$AL$17,2,FALSE),"")</f>
        <v/>
      </c>
      <c r="G4429" s="42" t="s">
        <v>15</v>
      </c>
      <c r="H4429" s="42" t="s">
        <v>17</v>
      </c>
      <c r="I4429" s="32" t="s">
        <v>65</v>
      </c>
      <c r="J4429" s="32" t="s">
        <v>66</v>
      </c>
      <c r="K4429" s="33">
        <f t="shared" si="12392"/>
        <v>0</v>
      </c>
      <c r="L4429" s="33">
        <f t="shared" si="12393"/>
        <v>0</v>
      </c>
      <c r="M4429" s="34">
        <f t="shared" si="12391"/>
        <v>0</v>
      </c>
      <c r="N4429" s="34">
        <f t="shared" si="12411"/>
        <v>0</v>
      </c>
      <c r="O4429" s="34">
        <f t="shared" si="12394"/>
        <v>0</v>
      </c>
      <c r="P4429" s="12" t="str">
        <f t="shared" ref="P4429:Q4429" si="12425">P4428</f>
        <v>(Select Language)</v>
      </c>
      <c r="Q4429" s="12" t="str">
        <f t="shared" si="12425"/>
        <v>(Select Usage)</v>
      </c>
      <c r="R4429" s="33">
        <f t="shared" si="12395"/>
        <v>0</v>
      </c>
      <c r="S4429" s="33">
        <f t="shared" si="12396"/>
        <v>0</v>
      </c>
      <c r="T4429" s="33">
        <f t="shared" si="12397"/>
        <v>0</v>
      </c>
      <c r="U4429" s="33">
        <f t="shared" si="12398"/>
        <v>0</v>
      </c>
      <c r="V4429" s="33">
        <f t="shared" si="12399"/>
        <v>0</v>
      </c>
      <c r="W4429" s="33">
        <f t="shared" si="12400"/>
        <v>0</v>
      </c>
      <c r="X4429" s="33">
        <f t="shared" si="12401"/>
        <v>0</v>
      </c>
      <c r="Y4429" s="33">
        <f t="shared" si="12402"/>
        <v>0</v>
      </c>
      <c r="Z4429" s="33">
        <f t="shared" si="12403"/>
        <v>0</v>
      </c>
      <c r="AA4429" s="33">
        <f t="shared" si="12404"/>
        <v>0</v>
      </c>
      <c r="AB4429" s="33">
        <f t="shared" si="12405"/>
        <v>0</v>
      </c>
      <c r="AC4429" s="33">
        <f t="shared" si="12406"/>
        <v>0</v>
      </c>
      <c r="AD4429" s="26">
        <f t="shared" si="12423"/>
        <v>0</v>
      </c>
      <c r="AE4429" s="46" t="str">
        <f>IFERROR(IF(AE$3=VLOOKUP($E4429,Template!$AK$5:$AM$17,3,FALSE),$AD4429*$F4429,0),"0.00")</f>
        <v>0.00</v>
      </c>
      <c r="AF4429" s="46" t="str">
        <f>IFERROR(IF(AF$3=VLOOKUP($E4429,Template!$AK$5:$AM$17,3,FALSE),$AD4429*$F4429,0),"0.00")</f>
        <v>0.00</v>
      </c>
      <c r="AG4429" s="28">
        <f t="shared" si="12408"/>
        <v>0</v>
      </c>
      <c r="AH4429" s="13" t="s">
        <v>40</v>
      </c>
      <c r="AI4429" s="13" t="s">
        <v>41</v>
      </c>
      <c r="AK4429" s="14" t="s">
        <v>20</v>
      </c>
      <c r="AL4429" s="15">
        <v>0.13</v>
      </c>
      <c r="AM4429" s="16" t="s">
        <v>2</v>
      </c>
    </row>
    <row r="4430" spans="1:39" s="3" customFormat="1" ht="13.8" x14ac:dyDescent="0.25">
      <c r="A4430" s="7" t="str">
        <f t="shared" ref="A4430:C4430" si="12426">A4429</f>
        <v>(Enter Broadcasting Company Name)</v>
      </c>
      <c r="B4430" s="7" t="str">
        <f t="shared" si="12426"/>
        <v>(Enter Call Letters)</v>
      </c>
      <c r="C4430" s="8" t="str">
        <f t="shared" si="12426"/>
        <v>(Select AM/FM)</v>
      </c>
      <c r="D4430" s="30"/>
      <c r="E4430" s="8" t="str">
        <f t="shared" si="12410"/>
        <v>(Select Station Province)</v>
      </c>
      <c r="F4430" s="9" t="str">
        <f>IFERROR(VLOOKUP(E4430,Template!$AK$5:$AL$17,2,FALSE),"")</f>
        <v/>
      </c>
      <c r="G4430" s="42" t="s">
        <v>16</v>
      </c>
      <c r="H4430" s="42" t="s">
        <v>18</v>
      </c>
      <c r="I4430" s="32" t="s">
        <v>65</v>
      </c>
      <c r="J4430" s="32" t="s">
        <v>66</v>
      </c>
      <c r="K4430" s="33">
        <f t="shared" si="12392"/>
        <v>0</v>
      </c>
      <c r="L4430" s="33">
        <f t="shared" si="12393"/>
        <v>0</v>
      </c>
      <c r="M4430" s="34">
        <f t="shared" si="12391"/>
        <v>0</v>
      </c>
      <c r="N4430" s="34">
        <f t="shared" si="12411"/>
        <v>0</v>
      </c>
      <c r="O4430" s="34">
        <f t="shared" si="12394"/>
        <v>0</v>
      </c>
      <c r="P4430" s="12" t="str">
        <f t="shared" ref="P4430:Q4430" si="12427">P4429</f>
        <v>(Select Language)</v>
      </c>
      <c r="Q4430" s="12" t="str">
        <f t="shared" si="12427"/>
        <v>(Select Usage)</v>
      </c>
      <c r="R4430" s="33">
        <f t="shared" si="12395"/>
        <v>0</v>
      </c>
      <c r="S4430" s="33">
        <f t="shared" si="12396"/>
        <v>0</v>
      </c>
      <c r="T4430" s="33">
        <f t="shared" si="12397"/>
        <v>0</v>
      </c>
      <c r="U4430" s="33">
        <f t="shared" si="12398"/>
        <v>0</v>
      </c>
      <c r="V4430" s="33">
        <f t="shared" si="12399"/>
        <v>0</v>
      </c>
      <c r="W4430" s="33">
        <f t="shared" si="12400"/>
        <v>0</v>
      </c>
      <c r="X4430" s="33">
        <f t="shared" si="12401"/>
        <v>0</v>
      </c>
      <c r="Y4430" s="33">
        <f t="shared" si="12402"/>
        <v>0</v>
      </c>
      <c r="Z4430" s="33">
        <f t="shared" si="12403"/>
        <v>0</v>
      </c>
      <c r="AA4430" s="33">
        <f t="shared" si="12404"/>
        <v>0</v>
      </c>
      <c r="AB4430" s="33">
        <f t="shared" si="12405"/>
        <v>0</v>
      </c>
      <c r="AC4430" s="33">
        <f t="shared" si="12406"/>
        <v>0</v>
      </c>
      <c r="AD4430" s="26">
        <f t="shared" si="12423"/>
        <v>0</v>
      </c>
      <c r="AE4430" s="46" t="str">
        <f>IFERROR(IF(AE$3=VLOOKUP($E4430,Template!$AK$5:$AM$17,3,FALSE),$AD4430*$F4430,0),"0.00")</f>
        <v>0.00</v>
      </c>
      <c r="AF4430" s="46" t="str">
        <f>IFERROR(IF(AF$3=VLOOKUP($E4430,Template!$AK$5:$AM$17,3,FALSE),$AD4430*$F4430,0),"0.00")</f>
        <v>0.00</v>
      </c>
      <c r="AG4430" s="28">
        <f t="shared" si="12408"/>
        <v>0</v>
      </c>
      <c r="AH4430" s="13" t="s">
        <v>40</v>
      </c>
      <c r="AI4430" s="13" t="s">
        <v>41</v>
      </c>
      <c r="AK4430" s="14" t="s">
        <v>69</v>
      </c>
      <c r="AL4430" s="15">
        <v>0.15</v>
      </c>
      <c r="AM4430" s="16" t="s">
        <v>2</v>
      </c>
    </row>
    <row r="4431" spans="1:39" s="3" customFormat="1" ht="13.8" x14ac:dyDescent="0.25">
      <c r="A4431" s="7" t="str">
        <f t="shared" ref="A4431:C4431" si="12428">A4430</f>
        <v>(Enter Broadcasting Company Name)</v>
      </c>
      <c r="B4431" s="7" t="str">
        <f t="shared" si="12428"/>
        <v>(Enter Call Letters)</v>
      </c>
      <c r="C4431" s="8" t="str">
        <f t="shared" si="12428"/>
        <v>(Select AM/FM)</v>
      </c>
      <c r="D4431" s="30"/>
      <c r="E4431" s="8" t="str">
        <f t="shared" si="12410"/>
        <v>(Select Station Province)</v>
      </c>
      <c r="F4431" s="9" t="str">
        <f>IFERROR(VLOOKUP(E4431,Template!$AK$5:$AL$17,2,FALSE),"")</f>
        <v/>
      </c>
      <c r="G4431" s="42" t="s">
        <v>17</v>
      </c>
      <c r="H4431" s="42" t="s">
        <v>7</v>
      </c>
      <c r="I4431" s="32" t="s">
        <v>65</v>
      </c>
      <c r="J4431" s="32" t="s">
        <v>66</v>
      </c>
      <c r="K4431" s="33">
        <f t="shared" si="12392"/>
        <v>0</v>
      </c>
      <c r="L4431" s="33">
        <f t="shared" si="12393"/>
        <v>0</v>
      </c>
      <c r="M4431" s="34">
        <f t="shared" si="12391"/>
        <v>0</v>
      </c>
      <c r="N4431" s="34">
        <f t="shared" si="12411"/>
        <v>0</v>
      </c>
      <c r="O4431" s="34">
        <f t="shared" si="12394"/>
        <v>0</v>
      </c>
      <c r="P4431" s="12" t="str">
        <f t="shared" ref="P4431:Q4431" si="12429">P4430</f>
        <v>(Select Language)</v>
      </c>
      <c r="Q4431" s="12" t="str">
        <f t="shared" si="12429"/>
        <v>(Select Usage)</v>
      </c>
      <c r="R4431" s="33">
        <f t="shared" si="12395"/>
        <v>0</v>
      </c>
      <c r="S4431" s="33">
        <f t="shared" si="12396"/>
        <v>0</v>
      </c>
      <c r="T4431" s="33">
        <f t="shared" si="12397"/>
        <v>0</v>
      </c>
      <c r="U4431" s="33">
        <f t="shared" si="12398"/>
        <v>0</v>
      </c>
      <c r="V4431" s="33">
        <f t="shared" si="12399"/>
        <v>0</v>
      </c>
      <c r="W4431" s="33">
        <f t="shared" si="12400"/>
        <v>0</v>
      </c>
      <c r="X4431" s="33">
        <f t="shared" si="12401"/>
        <v>0</v>
      </c>
      <c r="Y4431" s="33">
        <f t="shared" si="12402"/>
        <v>0</v>
      </c>
      <c r="Z4431" s="33">
        <f t="shared" si="12403"/>
        <v>0</v>
      </c>
      <c r="AA4431" s="33">
        <f t="shared" si="12404"/>
        <v>0</v>
      </c>
      <c r="AB4431" s="33">
        <f t="shared" si="12405"/>
        <v>0</v>
      </c>
      <c r="AC4431" s="33">
        <f t="shared" si="12406"/>
        <v>0</v>
      </c>
      <c r="AD4431" s="26">
        <f>SUM(R4431:AC4431)</f>
        <v>0</v>
      </c>
      <c r="AE4431" s="46" t="str">
        <f>IFERROR(IF(AE$3=VLOOKUP($E4431,Template!$AK$5:$AM$17,3,FALSE),$AD4431*$F4431,0),"0.00")</f>
        <v>0.00</v>
      </c>
      <c r="AF4431" s="46" t="str">
        <f>IFERROR(IF(AF$3=VLOOKUP($E4431,Template!$AK$5:$AM$17,3,FALSE),$AD4431*$F4431,0),"0.00")</f>
        <v>0.00</v>
      </c>
      <c r="AG4431" s="28">
        <f t="shared" si="12408"/>
        <v>0</v>
      </c>
      <c r="AH4431" s="13" t="s">
        <v>40</v>
      </c>
      <c r="AI4431" s="13" t="s">
        <v>41</v>
      </c>
      <c r="AK4431" s="14" t="s">
        <v>29</v>
      </c>
      <c r="AL4431" s="15">
        <v>0.05</v>
      </c>
      <c r="AM4431" s="16" t="s">
        <v>3</v>
      </c>
    </row>
    <row r="4432" spans="1:39" s="3" customFormat="1" ht="13.8" x14ac:dyDescent="0.25">
      <c r="A4432" s="7" t="str">
        <f t="shared" ref="A4432:C4432" si="12430">A4431</f>
        <v>(Enter Broadcasting Company Name)</v>
      </c>
      <c r="B4432" s="7" t="str">
        <f t="shared" si="12430"/>
        <v>(Enter Call Letters)</v>
      </c>
      <c r="C4432" s="8" t="str">
        <f t="shared" si="12430"/>
        <v>(Select AM/FM)</v>
      </c>
      <c r="D4432" s="30"/>
      <c r="E4432" s="8" t="str">
        <f t="shared" si="12410"/>
        <v>(Select Station Province)</v>
      </c>
      <c r="F4432" s="9" t="str">
        <f>IFERROR(VLOOKUP(E4432,Template!$AK$5:$AL$17,2,FALSE),"")</f>
        <v/>
      </c>
      <c r="G4432" s="42" t="s">
        <v>18</v>
      </c>
      <c r="H4432" s="43" t="s">
        <v>8</v>
      </c>
      <c r="I4432" s="32" t="s">
        <v>65</v>
      </c>
      <c r="J4432" s="32" t="s">
        <v>66</v>
      </c>
      <c r="K4432" s="33">
        <f t="shared" si="12392"/>
        <v>0</v>
      </c>
      <c r="L4432" s="33">
        <f t="shared" si="12393"/>
        <v>0</v>
      </c>
      <c r="M4432" s="34">
        <f t="shared" si="12391"/>
        <v>0</v>
      </c>
      <c r="N4432" s="34">
        <f t="shared" si="12411"/>
        <v>0</v>
      </c>
      <c r="O4432" s="34">
        <f t="shared" si="12394"/>
        <v>0</v>
      </c>
      <c r="P4432" s="12" t="str">
        <f t="shared" ref="P4432:Q4432" si="12431">P4431</f>
        <v>(Select Language)</v>
      </c>
      <c r="Q4432" s="12" t="str">
        <f t="shared" si="12431"/>
        <v>(Select Usage)</v>
      </c>
      <c r="R4432" s="33">
        <f t="shared" si="12395"/>
        <v>0</v>
      </c>
      <c r="S4432" s="33">
        <f t="shared" si="12396"/>
        <v>0</v>
      </c>
      <c r="T4432" s="33">
        <f t="shared" si="12397"/>
        <v>0</v>
      </c>
      <c r="U4432" s="33">
        <f t="shared" si="12398"/>
        <v>0</v>
      </c>
      <c r="V4432" s="33">
        <f t="shared" si="12399"/>
        <v>0</v>
      </c>
      <c r="W4432" s="33">
        <f t="shared" si="12400"/>
        <v>0</v>
      </c>
      <c r="X4432" s="33">
        <f t="shared" si="12401"/>
        <v>0</v>
      </c>
      <c r="Y4432" s="33">
        <f t="shared" si="12402"/>
        <v>0</v>
      </c>
      <c r="Z4432" s="33">
        <f t="shared" si="12403"/>
        <v>0</v>
      </c>
      <c r="AA4432" s="33">
        <f t="shared" si="12404"/>
        <v>0</v>
      </c>
      <c r="AB4432" s="33">
        <f t="shared" si="12405"/>
        <v>0</v>
      </c>
      <c r="AC4432" s="33">
        <f t="shared" si="12406"/>
        <v>0</v>
      </c>
      <c r="AD4432" s="26">
        <f t="shared" ref="AD4432" si="12432">SUM(R4432:AC4432)</f>
        <v>0</v>
      </c>
      <c r="AE4432" s="46" t="str">
        <f>IFERROR(IF(AE$3=VLOOKUP($E4432,Template!$AK$5:$AM$17,3,FALSE),$AD4432*$F4432,0),"0.00")</f>
        <v>0.00</v>
      </c>
      <c r="AF4432" s="46" t="str">
        <f>IFERROR(IF(AF$3=VLOOKUP($E4432,Template!$AK$5:$AM$17,3,FALSE),$AD4432*$F4432,0),"0.00")</f>
        <v>0.00</v>
      </c>
      <c r="AG4432" s="28">
        <f t="shared" si="12408"/>
        <v>0</v>
      </c>
      <c r="AH4432" s="13" t="s">
        <v>40</v>
      </c>
      <c r="AI4432" s="13" t="s">
        <v>41</v>
      </c>
      <c r="AK4432" s="14" t="s">
        <v>21</v>
      </c>
      <c r="AL4432" s="15">
        <v>0.05</v>
      </c>
      <c r="AM4432" s="16" t="s">
        <v>3</v>
      </c>
    </row>
    <row r="4433" spans="1:39" ht="13.8" x14ac:dyDescent="0.25">
      <c r="A4433" s="19" t="s">
        <v>4</v>
      </c>
      <c r="B4433" s="19"/>
      <c r="C4433" s="20"/>
      <c r="D4433" s="20"/>
      <c r="E4433" s="20"/>
      <c r="F4433" s="20"/>
      <c r="G4433" s="44"/>
      <c r="H4433" s="44"/>
      <c r="I4433" s="21">
        <f t="shared" ref="I4433:K4433" si="12433">SUM(I4421:I4432)</f>
        <v>0</v>
      </c>
      <c r="J4433" s="21">
        <f t="shared" si="12433"/>
        <v>0</v>
      </c>
      <c r="K4433" s="21">
        <f t="shared" si="12433"/>
        <v>0</v>
      </c>
      <c r="L4433" s="21">
        <f>L4432</f>
        <v>0</v>
      </c>
      <c r="M4433" s="21">
        <f>SUM(M4421:M4432)</f>
        <v>0</v>
      </c>
      <c r="N4433" s="21">
        <f t="shared" ref="N4433:O4433" si="12434">SUM(N4421:N4432)</f>
        <v>0</v>
      </c>
      <c r="O4433" s="21">
        <f t="shared" si="12434"/>
        <v>0</v>
      </c>
      <c r="P4433" s="21"/>
      <c r="Q4433" s="22"/>
      <c r="R4433" s="21">
        <f t="shared" ref="R4433:AI4433" si="12435">SUM(R4421:R4432)</f>
        <v>0</v>
      </c>
      <c r="S4433" s="21">
        <f t="shared" si="12435"/>
        <v>0</v>
      </c>
      <c r="T4433" s="21">
        <f t="shared" si="12435"/>
        <v>0</v>
      </c>
      <c r="U4433" s="21">
        <f t="shared" si="12435"/>
        <v>0</v>
      </c>
      <c r="V4433" s="21">
        <f t="shared" si="12435"/>
        <v>0</v>
      </c>
      <c r="W4433" s="21">
        <f t="shared" si="12435"/>
        <v>0</v>
      </c>
      <c r="X4433" s="21">
        <f t="shared" si="12435"/>
        <v>0</v>
      </c>
      <c r="Y4433" s="21">
        <f t="shared" si="12435"/>
        <v>0</v>
      </c>
      <c r="Z4433" s="21">
        <f t="shared" si="12435"/>
        <v>0</v>
      </c>
      <c r="AA4433" s="21">
        <f t="shared" si="12435"/>
        <v>0</v>
      </c>
      <c r="AB4433" s="21">
        <f t="shared" si="12435"/>
        <v>0</v>
      </c>
      <c r="AC4433" s="21">
        <f t="shared" si="12435"/>
        <v>0</v>
      </c>
      <c r="AD4433" s="27">
        <f t="shared" si="12435"/>
        <v>0</v>
      </c>
      <c r="AE4433" s="21">
        <f t="shared" si="12435"/>
        <v>0</v>
      </c>
      <c r="AF4433" s="21">
        <f t="shared" si="12435"/>
        <v>0</v>
      </c>
      <c r="AG4433" s="27">
        <f t="shared" si="12435"/>
        <v>0</v>
      </c>
      <c r="AH4433" s="21">
        <f t="shared" si="12435"/>
        <v>0</v>
      </c>
      <c r="AI4433" s="21">
        <f t="shared" si="12435"/>
        <v>0</v>
      </c>
      <c r="AK4433" s="14" t="s">
        <v>71</v>
      </c>
      <c r="AL4433" s="15">
        <v>0.05</v>
      </c>
      <c r="AM4433" s="16" t="s">
        <v>3</v>
      </c>
    </row>
    <row r="4434" spans="1:39" x14ac:dyDescent="0.25">
      <c r="A4434" s="2"/>
      <c r="G4434" s="2"/>
      <c r="H4434" s="2"/>
      <c r="O4434" s="2"/>
      <c r="P4434" s="2"/>
    </row>
    <row r="4435" spans="1:39" ht="42" customHeight="1" x14ac:dyDescent="0.25">
      <c r="A4435" s="223" t="s">
        <v>63</v>
      </c>
      <c r="B4435" s="223" t="s">
        <v>43</v>
      </c>
      <c r="C4435" s="224" t="s">
        <v>19</v>
      </c>
      <c r="D4435" s="226"/>
      <c r="E4435" s="223" t="s">
        <v>14</v>
      </c>
      <c r="F4435" s="223" t="s">
        <v>38</v>
      </c>
      <c r="G4435" s="223" t="s">
        <v>1</v>
      </c>
      <c r="H4435" s="223" t="s">
        <v>5</v>
      </c>
      <c r="I4435" s="225" t="s">
        <v>31</v>
      </c>
      <c r="J4435" s="225" t="s">
        <v>32</v>
      </c>
      <c r="K4435" s="225" t="s">
        <v>48</v>
      </c>
      <c r="L4435" s="225" t="s">
        <v>0</v>
      </c>
      <c r="M4435" s="4" t="s">
        <v>45</v>
      </c>
      <c r="N4435" s="4" t="s">
        <v>46</v>
      </c>
      <c r="O4435" s="4" t="s">
        <v>47</v>
      </c>
      <c r="P4435" s="225" t="s">
        <v>50</v>
      </c>
      <c r="Q4435" s="225" t="s">
        <v>33</v>
      </c>
      <c r="R4435" s="4" t="s">
        <v>51</v>
      </c>
      <c r="S4435" s="4" t="s">
        <v>52</v>
      </c>
      <c r="T4435" s="4" t="s">
        <v>53</v>
      </c>
      <c r="U4435" s="4" t="s">
        <v>54</v>
      </c>
      <c r="V4435" s="4" t="s">
        <v>55</v>
      </c>
      <c r="W4435" s="4" t="s">
        <v>56</v>
      </c>
      <c r="X4435" s="4" t="s">
        <v>57</v>
      </c>
      <c r="Y4435" s="4" t="s">
        <v>58</v>
      </c>
      <c r="Z4435" s="4" t="s">
        <v>59</v>
      </c>
      <c r="AA4435" s="4" t="s">
        <v>62</v>
      </c>
      <c r="AB4435" s="4" t="s">
        <v>60</v>
      </c>
      <c r="AC4435" s="4" t="s">
        <v>61</v>
      </c>
      <c r="AD4435" s="233" t="s">
        <v>34</v>
      </c>
      <c r="AE4435" s="231" t="s">
        <v>2</v>
      </c>
      <c r="AF4435" s="231" t="s">
        <v>3</v>
      </c>
      <c r="AG4435" s="233" t="s">
        <v>35</v>
      </c>
      <c r="AH4435" s="223" t="s">
        <v>36</v>
      </c>
      <c r="AI4435" s="223" t="s">
        <v>37</v>
      </c>
      <c r="AK4435" s="229" t="s">
        <v>30</v>
      </c>
      <c r="AL4435" s="229"/>
      <c r="AM4435" s="229"/>
    </row>
    <row r="4436" spans="1:39" s="6" customFormat="1" ht="35.25" customHeight="1" x14ac:dyDescent="0.3">
      <c r="A4436" s="224"/>
      <c r="B4436" s="224"/>
      <c r="C4436" s="224"/>
      <c r="D4436" s="227"/>
      <c r="E4436" s="223"/>
      <c r="F4436" s="223"/>
      <c r="G4436" s="223"/>
      <c r="H4436" s="223"/>
      <c r="I4436" s="230"/>
      <c r="J4436" s="230"/>
      <c r="K4436" s="230"/>
      <c r="L4436" s="230"/>
      <c r="M4436" s="5">
        <v>0</v>
      </c>
      <c r="N4436" s="5">
        <v>625000</v>
      </c>
      <c r="O4436" s="5">
        <v>1250000</v>
      </c>
      <c r="P4436" s="225"/>
      <c r="Q4436" s="225"/>
      <c r="R4436" s="29">
        <v>4.95E-4</v>
      </c>
      <c r="S4436" s="29">
        <v>9.5200000000000005E-4</v>
      </c>
      <c r="T4436" s="29">
        <v>1.5900000000000001E-3</v>
      </c>
      <c r="U4436" s="29">
        <v>1.1169999999999999E-3</v>
      </c>
      <c r="V4436" s="29">
        <v>2.189E-3</v>
      </c>
      <c r="W4436" s="29">
        <v>4.5430000000000002E-3</v>
      </c>
      <c r="X4436" s="29">
        <v>8.8199999999999997E-4</v>
      </c>
      <c r="Y4436" s="29">
        <v>1.6949999999999999E-3</v>
      </c>
      <c r="Z4436" s="29">
        <v>2.8319999999999999E-3</v>
      </c>
      <c r="AA4436" s="29">
        <v>1.9889999999999999E-3</v>
      </c>
      <c r="AB4436" s="29">
        <v>3.8999999999999998E-3</v>
      </c>
      <c r="AC4436" s="29">
        <v>8.0949999999999998E-3</v>
      </c>
      <c r="AD4436" s="233"/>
      <c r="AE4436" s="232"/>
      <c r="AF4436" s="232"/>
      <c r="AG4436" s="234"/>
      <c r="AH4436" s="223"/>
      <c r="AI4436" s="223"/>
      <c r="AK4436" s="229"/>
      <c r="AL4436" s="229"/>
      <c r="AM4436" s="229"/>
    </row>
    <row r="4437" spans="1:39" s="3" customFormat="1" ht="13.8" x14ac:dyDescent="0.25">
      <c r="A4437" s="7" t="s">
        <v>44</v>
      </c>
      <c r="B4437" s="7" t="s">
        <v>42</v>
      </c>
      <c r="C4437" s="8" t="s">
        <v>39</v>
      </c>
      <c r="D4437" s="30"/>
      <c r="E4437" s="8" t="s">
        <v>64</v>
      </c>
      <c r="F4437" s="9" t="str">
        <f>IFERROR(VLOOKUP(E4437,Template!$AK$5:$AL$17,2,FALSE),"")</f>
        <v/>
      </c>
      <c r="G4437" s="41" t="s">
        <v>7</v>
      </c>
      <c r="H4437" s="41" t="s">
        <v>6</v>
      </c>
      <c r="I4437" s="32" t="s">
        <v>65</v>
      </c>
      <c r="J4437" s="32" t="s">
        <v>66</v>
      </c>
      <c r="K4437" s="33">
        <f>IFERROR(I4437+J4437,0)</f>
        <v>0</v>
      </c>
      <c r="L4437" s="33">
        <f>IFERROR(K4437,"")</f>
        <v>0</v>
      </c>
      <c r="M4437" s="34">
        <f t="shared" ref="M4437:M4448" si="12436">IF(L4437&lt;=$N$4,K4437,IF(L4436&gt;$N$4,0,$N$4-L4436))</f>
        <v>0</v>
      </c>
      <c r="N4437" s="34">
        <f>IF(AND(L4437&gt;$N$4,L4437&lt;=$O$4),K4437-M4437,IF(AND(L4436&gt;$N$4,L4436&lt;=$O$4),$O$4-L4436,IF(L4436&gt;$O$4,0,IF(L4437&lt;$N$4,0,MIN(L4437-$N$4,$N$4)))))</f>
        <v>0</v>
      </c>
      <c r="O4437" s="34">
        <f>IF(L4437&gt;$O$4,K4437-M4437-N4437,0)</f>
        <v>0</v>
      </c>
      <c r="P4437" s="12" t="s">
        <v>94</v>
      </c>
      <c r="Q4437" s="12" t="s">
        <v>68</v>
      </c>
      <c r="R4437" s="33">
        <f>IF(AND($Q4437="LOW",$P4437="French"),M4437*R$4,0)</f>
        <v>0</v>
      </c>
      <c r="S4437" s="33">
        <f>IF(AND($Q4437="LOW",$P4437="French"),N4437*S$4,0)</f>
        <v>0</v>
      </c>
      <c r="T4437" s="33">
        <f>IF(AND($Q4437="LOW",$P4437="French"),O4437*T$4,0)</f>
        <v>0</v>
      </c>
      <c r="U4437" s="33">
        <f>IF(AND($Q4437="HIGH",$P4437="French"),M4437*U$4,0)</f>
        <v>0</v>
      </c>
      <c r="V4437" s="33">
        <f>IF(AND($Q4437="HIGH",$P4437="French"),N4437*V$4,0)</f>
        <v>0</v>
      </c>
      <c r="W4437" s="33">
        <f>IF(AND($Q4437="HIGH",$P4437="French"),O4437*W$4,0)</f>
        <v>0</v>
      </c>
      <c r="X4437" s="33">
        <f>IF(AND($Q4437="LOW",$P4437="English"),M4437*X$4,0)</f>
        <v>0</v>
      </c>
      <c r="Y4437" s="33">
        <f>IF(AND($Q4437="LOW",$P4437="English"),N4437*Y$4,0)</f>
        <v>0</v>
      </c>
      <c r="Z4437" s="33">
        <f>IF(AND($Q4437="LOW",$P4437="English"),O4437*Z$4,0)</f>
        <v>0</v>
      </c>
      <c r="AA4437" s="33">
        <f>IF(AND($Q4437="HIGH",$P4437="English"),M4437*AA$4,0)</f>
        <v>0</v>
      </c>
      <c r="AB4437" s="33">
        <f>IF(AND($Q4437="HIGH",$P4437="English"),N4437*AB$4,0)</f>
        <v>0</v>
      </c>
      <c r="AC4437" s="33">
        <f>IF(AND($Q4437="HIGH",$P4437="English"),O4437*AC$4,0)</f>
        <v>0</v>
      </c>
      <c r="AD4437" s="26">
        <f>SUM(R4437:AC4437)</f>
        <v>0</v>
      </c>
      <c r="AE4437" s="46" t="str">
        <f>IFERROR(IF(AE$3=VLOOKUP($E4437,Template!$AK$5:$AM$17,3,FALSE),$AD4437*$F4437,0),"0.00")</f>
        <v>0.00</v>
      </c>
      <c r="AF4437" s="46" t="str">
        <f>IFERROR(IF(AF$3=VLOOKUP($E4437,Template!$AK$5:$AM$17,3,FALSE),$AD4437*$F4437,0),"0.00")</f>
        <v>0.00</v>
      </c>
      <c r="AG4437" s="28">
        <f>SUM(AD4437:AF4437)</f>
        <v>0</v>
      </c>
      <c r="AH4437" s="13" t="s">
        <v>40</v>
      </c>
      <c r="AI4437" s="13" t="s">
        <v>41</v>
      </c>
      <c r="AK4437" s="14" t="s">
        <v>25</v>
      </c>
      <c r="AL4437" s="15">
        <v>0.05</v>
      </c>
      <c r="AM4437" s="16" t="s">
        <v>3</v>
      </c>
    </row>
    <row r="4438" spans="1:39" s="3" customFormat="1" ht="13.8" x14ac:dyDescent="0.25">
      <c r="A4438" s="7" t="str">
        <f>A4437</f>
        <v>(Enter Broadcasting Company Name)</v>
      </c>
      <c r="B4438" s="7" t="str">
        <f>B4437</f>
        <v>(Enter Call Letters)</v>
      </c>
      <c r="C4438" s="8" t="str">
        <f>C4437</f>
        <v>(Select AM/FM)</v>
      </c>
      <c r="D4438" s="30"/>
      <c r="E4438" s="8" t="str">
        <f>E4437</f>
        <v>(Select Station Province)</v>
      </c>
      <c r="F4438" s="9" t="str">
        <f>IFERROR(VLOOKUP(E4438,Template!$AK$5:$AL$17,2,FALSE),"")</f>
        <v/>
      </c>
      <c r="G4438" s="42" t="s">
        <v>8</v>
      </c>
      <c r="H4438" s="42" t="s">
        <v>9</v>
      </c>
      <c r="I4438" s="32" t="s">
        <v>65</v>
      </c>
      <c r="J4438" s="32" t="s">
        <v>66</v>
      </c>
      <c r="K4438" s="33">
        <f t="shared" ref="K4438:K4448" si="12437">IFERROR(I4438+J4438,0)</f>
        <v>0</v>
      </c>
      <c r="L4438" s="33">
        <f t="shared" ref="L4438:L4448" si="12438">IFERROR(L4437+K4438,"")</f>
        <v>0</v>
      </c>
      <c r="M4438" s="34">
        <f t="shared" si="12436"/>
        <v>0</v>
      </c>
      <c r="N4438" s="34">
        <f>IF(AND(L4438&gt;$N$4,L4438&lt;=$O$4),K4438-M4438,IF(AND(L4437&gt;$N$4,L4437&lt;=$O$4),$O$4-L4437,IF(L4437&gt;$O$4,0,IF(L4438&lt;$N$4,0,MIN(L4438-$N$4,$N$4)))))</f>
        <v>0</v>
      </c>
      <c r="O4438" s="34">
        <f t="shared" ref="O4438:O4448" si="12439">IF(L4438&gt;$O$4,K4438-M4438-N4438,0)</f>
        <v>0</v>
      </c>
      <c r="P4438" s="12" t="str">
        <f>P4437</f>
        <v>(Select Language)</v>
      </c>
      <c r="Q4438" s="12" t="str">
        <f>Q4437</f>
        <v>(Select Usage)</v>
      </c>
      <c r="R4438" s="33">
        <f t="shared" ref="R4438:R4448" si="12440">IF(AND($Q4438="LOW",$P4438="French"),M4438*R$4,0)</f>
        <v>0</v>
      </c>
      <c r="S4438" s="33">
        <f t="shared" ref="S4438:S4448" si="12441">IF(AND($Q4438="LOW",$P4438="French"),N4438*S$4,0)</f>
        <v>0</v>
      </c>
      <c r="T4438" s="33">
        <f t="shared" ref="T4438:T4448" si="12442">IF(AND($Q4438="LOW",$P4438="French"),O4438*T$4,0)</f>
        <v>0</v>
      </c>
      <c r="U4438" s="33">
        <f t="shared" ref="U4438:U4448" si="12443">IF(AND($Q4438="HIGH",$P4438="French"),M4438*U$4,0)</f>
        <v>0</v>
      </c>
      <c r="V4438" s="33">
        <f t="shared" ref="V4438:V4448" si="12444">IF(AND($Q4438="HIGH",$P4438="French"),N4438*V$4,0)</f>
        <v>0</v>
      </c>
      <c r="W4438" s="33">
        <f t="shared" ref="W4438:W4448" si="12445">IF(AND($Q4438="HIGH",$P4438="French"),O4438*W$4,0)</f>
        <v>0</v>
      </c>
      <c r="X4438" s="33">
        <f t="shared" ref="X4438:X4448" si="12446">IF(AND($Q4438="LOW",$P4438="English"),M4438*X$4,0)</f>
        <v>0</v>
      </c>
      <c r="Y4438" s="33">
        <f t="shared" ref="Y4438:Y4448" si="12447">IF(AND($Q4438="LOW",$P4438="English"),N4438*Y$4,0)</f>
        <v>0</v>
      </c>
      <c r="Z4438" s="33">
        <f t="shared" ref="Z4438:Z4448" si="12448">IF(AND($Q4438="LOW",$P4438="English"),O4438*Z$4,0)</f>
        <v>0</v>
      </c>
      <c r="AA4438" s="33">
        <f t="shared" ref="AA4438:AA4448" si="12449">IF(AND($Q4438="HIGH",$P4438="English"),M4438*AA$4,0)</f>
        <v>0</v>
      </c>
      <c r="AB4438" s="33">
        <f t="shared" ref="AB4438:AB4448" si="12450">IF(AND($Q4438="HIGH",$P4438="English"),N4438*AB$4,0)</f>
        <v>0</v>
      </c>
      <c r="AC4438" s="33">
        <f t="shared" ref="AC4438:AC4448" si="12451">IF(AND($Q4438="HIGH",$P4438="English"),O4438*AC$4,0)</f>
        <v>0</v>
      </c>
      <c r="AD4438" s="26">
        <f t="shared" ref="AD4438:AD4442" si="12452">SUM(R4438:AC4438)</f>
        <v>0</v>
      </c>
      <c r="AE4438" s="46" t="str">
        <f>IFERROR(IF(AE$3=VLOOKUP($E4438,Template!$AK$5:$AM$17,3,FALSE),$AD4438*$F4438,0),"0.00")</f>
        <v>0.00</v>
      </c>
      <c r="AF4438" s="46" t="str">
        <f>IFERROR(IF(AF$3=VLOOKUP($E4438,Template!$AK$5:$AM$17,3,FALSE),$AD4438*$F4438,0),"0.00")</f>
        <v>0.00</v>
      </c>
      <c r="AG4438" s="28">
        <f t="shared" ref="AG4438:AG4448" si="12453">SUM(AD4438:AF4438)</f>
        <v>0</v>
      </c>
      <c r="AH4438" s="13" t="s">
        <v>40</v>
      </c>
      <c r="AI4438" s="13" t="s">
        <v>41</v>
      </c>
      <c r="AK4438" s="14" t="s">
        <v>23</v>
      </c>
      <c r="AL4438" s="15">
        <v>0.05</v>
      </c>
      <c r="AM4438" s="16" t="s">
        <v>3</v>
      </c>
    </row>
    <row r="4439" spans="1:39" s="3" customFormat="1" ht="13.8" x14ac:dyDescent="0.25">
      <c r="A4439" s="7" t="str">
        <f t="shared" ref="A4439:C4439" si="12454">A4438</f>
        <v>(Enter Broadcasting Company Name)</v>
      </c>
      <c r="B4439" s="7" t="str">
        <f t="shared" si="12454"/>
        <v>(Enter Call Letters)</v>
      </c>
      <c r="C4439" s="8" t="str">
        <f t="shared" si="12454"/>
        <v>(Select AM/FM)</v>
      </c>
      <c r="D4439" s="30"/>
      <c r="E4439" s="8" t="str">
        <f t="shared" ref="E4439:E4448" si="12455">E4438</f>
        <v>(Select Station Province)</v>
      </c>
      <c r="F4439" s="9" t="str">
        <f>IFERROR(VLOOKUP(E4439,Template!$AK$5:$AL$17,2,FALSE),"")</f>
        <v/>
      </c>
      <c r="G4439" s="42" t="s">
        <v>6</v>
      </c>
      <c r="H4439" s="42" t="s">
        <v>10</v>
      </c>
      <c r="I4439" s="32" t="s">
        <v>65</v>
      </c>
      <c r="J4439" s="32" t="s">
        <v>66</v>
      </c>
      <c r="K4439" s="33">
        <f t="shared" si="12437"/>
        <v>0</v>
      </c>
      <c r="L4439" s="33">
        <f t="shared" si="12438"/>
        <v>0</v>
      </c>
      <c r="M4439" s="34">
        <f t="shared" si="12436"/>
        <v>0</v>
      </c>
      <c r="N4439" s="34">
        <f t="shared" ref="N4439:N4448" si="12456">IF(AND(L4439&gt;$N$4,L4439&lt;=$O$4),K4439-M4439,IF(AND(L4438&gt;$N$4,L4438&lt;=$O$4),$O$4-L4438,IF(L4438&gt;$O$4,0,IF(L4439&lt;$N$4,0,MIN(L4439-$N$4,$N$4)))))</f>
        <v>0</v>
      </c>
      <c r="O4439" s="34">
        <f t="shared" si="12439"/>
        <v>0</v>
      </c>
      <c r="P4439" s="12" t="str">
        <f t="shared" ref="P4439:Q4439" si="12457">P4438</f>
        <v>(Select Language)</v>
      </c>
      <c r="Q4439" s="12" t="str">
        <f t="shared" si="12457"/>
        <v>(Select Usage)</v>
      </c>
      <c r="R4439" s="33">
        <f t="shared" si="12440"/>
        <v>0</v>
      </c>
      <c r="S4439" s="33">
        <f t="shared" si="12441"/>
        <v>0</v>
      </c>
      <c r="T4439" s="33">
        <f t="shared" si="12442"/>
        <v>0</v>
      </c>
      <c r="U4439" s="33">
        <f t="shared" si="12443"/>
        <v>0</v>
      </c>
      <c r="V4439" s="33">
        <f t="shared" si="12444"/>
        <v>0</v>
      </c>
      <c r="W4439" s="33">
        <f t="shared" si="12445"/>
        <v>0</v>
      </c>
      <c r="X4439" s="33">
        <f t="shared" si="12446"/>
        <v>0</v>
      </c>
      <c r="Y4439" s="33">
        <f t="shared" si="12447"/>
        <v>0</v>
      </c>
      <c r="Z4439" s="33">
        <f t="shared" si="12448"/>
        <v>0</v>
      </c>
      <c r="AA4439" s="33">
        <f t="shared" si="12449"/>
        <v>0</v>
      </c>
      <c r="AB4439" s="33">
        <f t="shared" si="12450"/>
        <v>0</v>
      </c>
      <c r="AC4439" s="33">
        <f t="shared" si="12451"/>
        <v>0</v>
      </c>
      <c r="AD4439" s="26">
        <f t="shared" si="12452"/>
        <v>0</v>
      </c>
      <c r="AE4439" s="46" t="str">
        <f>IFERROR(IF(AE$3=VLOOKUP($E4439,Template!$AK$5:$AM$17,3,FALSE),$AD4439*$F4439,0),"0.00")</f>
        <v>0.00</v>
      </c>
      <c r="AF4439" s="46" t="str">
        <f>IFERROR(IF(AF$3=VLOOKUP($E4439,Template!$AK$5:$AM$17,3,FALSE),$AD4439*$F4439,0),"0.00")</f>
        <v>0.00</v>
      </c>
      <c r="AG4439" s="28">
        <f t="shared" si="12453"/>
        <v>0</v>
      </c>
      <c r="AH4439" s="13" t="s">
        <v>40</v>
      </c>
      <c r="AI4439" s="13" t="s">
        <v>41</v>
      </c>
      <c r="AK4439" s="14" t="s">
        <v>24</v>
      </c>
      <c r="AL4439" s="15">
        <v>0.05</v>
      </c>
      <c r="AM4439" s="16" t="s">
        <v>3</v>
      </c>
    </row>
    <row r="4440" spans="1:39" s="3" customFormat="1" ht="13.8" x14ac:dyDescent="0.25">
      <c r="A4440" s="7" t="str">
        <f t="shared" ref="A4440:C4440" si="12458">A4439</f>
        <v>(Enter Broadcasting Company Name)</v>
      </c>
      <c r="B4440" s="7" t="str">
        <f t="shared" si="12458"/>
        <v>(Enter Call Letters)</v>
      </c>
      <c r="C4440" s="8" t="str">
        <f t="shared" si="12458"/>
        <v>(Select AM/FM)</v>
      </c>
      <c r="D4440" s="30"/>
      <c r="E4440" s="8" t="str">
        <f t="shared" si="12455"/>
        <v>(Select Station Province)</v>
      </c>
      <c r="F4440" s="9" t="str">
        <f>IFERROR(VLOOKUP(E4440,Template!$AK$5:$AL$17,2,FALSE),"")</f>
        <v/>
      </c>
      <c r="G4440" s="42" t="s">
        <v>9</v>
      </c>
      <c r="H4440" s="42" t="s">
        <v>11</v>
      </c>
      <c r="I4440" s="32" t="s">
        <v>65</v>
      </c>
      <c r="J4440" s="32" t="s">
        <v>66</v>
      </c>
      <c r="K4440" s="33">
        <f t="shared" si="12437"/>
        <v>0</v>
      </c>
      <c r="L4440" s="33">
        <f t="shared" si="12438"/>
        <v>0</v>
      </c>
      <c r="M4440" s="34">
        <f t="shared" si="12436"/>
        <v>0</v>
      </c>
      <c r="N4440" s="34">
        <f t="shared" si="12456"/>
        <v>0</v>
      </c>
      <c r="O4440" s="34">
        <f t="shared" si="12439"/>
        <v>0</v>
      </c>
      <c r="P4440" s="12" t="str">
        <f t="shared" ref="P4440:Q4440" si="12459">P4439</f>
        <v>(Select Language)</v>
      </c>
      <c r="Q4440" s="12" t="str">
        <f t="shared" si="12459"/>
        <v>(Select Usage)</v>
      </c>
      <c r="R4440" s="33">
        <f t="shared" si="12440"/>
        <v>0</v>
      </c>
      <c r="S4440" s="33">
        <f t="shared" si="12441"/>
        <v>0</v>
      </c>
      <c r="T4440" s="33">
        <f t="shared" si="12442"/>
        <v>0</v>
      </c>
      <c r="U4440" s="33">
        <f t="shared" si="12443"/>
        <v>0</v>
      </c>
      <c r="V4440" s="33">
        <f t="shared" si="12444"/>
        <v>0</v>
      </c>
      <c r="W4440" s="33">
        <f t="shared" si="12445"/>
        <v>0</v>
      </c>
      <c r="X4440" s="33">
        <f t="shared" si="12446"/>
        <v>0</v>
      </c>
      <c r="Y4440" s="33">
        <f t="shared" si="12447"/>
        <v>0</v>
      </c>
      <c r="Z4440" s="33">
        <f t="shared" si="12448"/>
        <v>0</v>
      </c>
      <c r="AA4440" s="33">
        <f t="shared" si="12449"/>
        <v>0</v>
      </c>
      <c r="AB4440" s="33">
        <f t="shared" si="12450"/>
        <v>0</v>
      </c>
      <c r="AC4440" s="33">
        <f t="shared" si="12451"/>
        <v>0</v>
      </c>
      <c r="AD4440" s="26">
        <f t="shared" si="12452"/>
        <v>0</v>
      </c>
      <c r="AE4440" s="46" t="str">
        <f>IFERROR(IF(AE$3=VLOOKUP($E4440,Template!$AK$5:$AM$17,3,FALSE),$AD4440*$F4440,0),"0.00")</f>
        <v>0.00</v>
      </c>
      <c r="AF4440" s="46" t="str">
        <f>IFERROR(IF(AF$3=VLOOKUP($E4440,Template!$AK$5:$AM$17,3,FALSE),$AD4440*$F4440,0),"0.00")</f>
        <v>0.00</v>
      </c>
      <c r="AG4440" s="28">
        <f t="shared" si="12453"/>
        <v>0</v>
      </c>
      <c r="AH4440" s="13" t="s">
        <v>40</v>
      </c>
      <c r="AI4440" s="13" t="s">
        <v>41</v>
      </c>
      <c r="AK4440" s="14" t="s">
        <v>22</v>
      </c>
      <c r="AL4440" s="15">
        <v>0.15</v>
      </c>
      <c r="AM4440" s="16" t="s">
        <v>2</v>
      </c>
    </row>
    <row r="4441" spans="1:39" s="3" customFormat="1" ht="13.8" x14ac:dyDescent="0.25">
      <c r="A4441" s="7" t="str">
        <f t="shared" ref="A4441:C4441" si="12460">A4440</f>
        <v>(Enter Broadcasting Company Name)</v>
      </c>
      <c r="B4441" s="7" t="str">
        <f t="shared" si="12460"/>
        <v>(Enter Call Letters)</v>
      </c>
      <c r="C4441" s="8" t="str">
        <f t="shared" si="12460"/>
        <v>(Select AM/FM)</v>
      </c>
      <c r="D4441" s="30"/>
      <c r="E4441" s="8" t="str">
        <f t="shared" si="12455"/>
        <v>(Select Station Province)</v>
      </c>
      <c r="F4441" s="9" t="str">
        <f>IFERROR(VLOOKUP(E4441,Template!$AK$5:$AL$17,2,FALSE),"")</f>
        <v/>
      </c>
      <c r="G4441" s="42" t="s">
        <v>10</v>
      </c>
      <c r="H4441" s="42" t="s">
        <v>12</v>
      </c>
      <c r="I4441" s="32" t="s">
        <v>65</v>
      </c>
      <c r="J4441" s="32" t="s">
        <v>66</v>
      </c>
      <c r="K4441" s="33">
        <f t="shared" si="12437"/>
        <v>0</v>
      </c>
      <c r="L4441" s="33">
        <f t="shared" si="12438"/>
        <v>0</v>
      </c>
      <c r="M4441" s="34">
        <f t="shared" si="12436"/>
        <v>0</v>
      </c>
      <c r="N4441" s="34">
        <f t="shared" si="12456"/>
        <v>0</v>
      </c>
      <c r="O4441" s="34">
        <f t="shared" si="12439"/>
        <v>0</v>
      </c>
      <c r="P4441" s="12" t="str">
        <f t="shared" ref="P4441:Q4441" si="12461">P4440</f>
        <v>(Select Language)</v>
      </c>
      <c r="Q4441" s="12" t="str">
        <f t="shared" si="12461"/>
        <v>(Select Usage)</v>
      </c>
      <c r="R4441" s="33">
        <f t="shared" si="12440"/>
        <v>0</v>
      </c>
      <c r="S4441" s="33">
        <f t="shared" si="12441"/>
        <v>0</v>
      </c>
      <c r="T4441" s="33">
        <f t="shared" si="12442"/>
        <v>0</v>
      </c>
      <c r="U4441" s="33">
        <f t="shared" si="12443"/>
        <v>0</v>
      </c>
      <c r="V4441" s="33">
        <f t="shared" si="12444"/>
        <v>0</v>
      </c>
      <c r="W4441" s="33">
        <f t="shared" si="12445"/>
        <v>0</v>
      </c>
      <c r="X4441" s="33">
        <f t="shared" si="12446"/>
        <v>0</v>
      </c>
      <c r="Y4441" s="33">
        <f t="shared" si="12447"/>
        <v>0</v>
      </c>
      <c r="Z4441" s="33">
        <f t="shared" si="12448"/>
        <v>0</v>
      </c>
      <c r="AA4441" s="33">
        <f t="shared" si="12449"/>
        <v>0</v>
      </c>
      <c r="AB4441" s="33">
        <f t="shared" si="12450"/>
        <v>0</v>
      </c>
      <c r="AC4441" s="33">
        <f t="shared" si="12451"/>
        <v>0</v>
      </c>
      <c r="AD4441" s="26">
        <f t="shared" si="12452"/>
        <v>0</v>
      </c>
      <c r="AE4441" s="46" t="str">
        <f>IFERROR(IF(AE$3=VLOOKUP($E4441,Template!$AK$5:$AM$17,3,FALSE),$AD4441*$F4441,0),"0.00")</f>
        <v>0.00</v>
      </c>
      <c r="AF4441" s="46" t="str">
        <f>IFERROR(IF(AF$3=VLOOKUP($E4441,Template!$AK$5:$AM$17,3,FALSE),$AD4441*$F4441,0),"0.00")</f>
        <v>0.00</v>
      </c>
      <c r="AG4441" s="28">
        <f t="shared" si="12453"/>
        <v>0</v>
      </c>
      <c r="AH4441" s="13" t="s">
        <v>40</v>
      </c>
      <c r="AI4441" s="13" t="s">
        <v>41</v>
      </c>
      <c r="AK4441" s="14" t="s">
        <v>26</v>
      </c>
      <c r="AL4441" s="15">
        <v>0.15</v>
      </c>
      <c r="AM4441" s="16" t="s">
        <v>2</v>
      </c>
    </row>
    <row r="4442" spans="1:39" s="3" customFormat="1" ht="13.8" x14ac:dyDescent="0.25">
      <c r="A4442" s="7" t="str">
        <f t="shared" ref="A4442:C4442" si="12462">A4441</f>
        <v>(Enter Broadcasting Company Name)</v>
      </c>
      <c r="B4442" s="7" t="str">
        <f t="shared" si="12462"/>
        <v>(Enter Call Letters)</v>
      </c>
      <c r="C4442" s="8" t="str">
        <f t="shared" si="12462"/>
        <v>(Select AM/FM)</v>
      </c>
      <c r="D4442" s="30"/>
      <c r="E4442" s="8" t="str">
        <f t="shared" si="12455"/>
        <v>(Select Station Province)</v>
      </c>
      <c r="F4442" s="9" t="str">
        <f>IFERROR(VLOOKUP(E4442,Template!$AK$5:$AL$17,2,FALSE),"")</f>
        <v/>
      </c>
      <c r="G4442" s="42" t="s">
        <v>11</v>
      </c>
      <c r="H4442" s="42" t="s">
        <v>13</v>
      </c>
      <c r="I4442" s="32" t="s">
        <v>65</v>
      </c>
      <c r="J4442" s="32" t="s">
        <v>66</v>
      </c>
      <c r="K4442" s="33">
        <f t="shared" si="12437"/>
        <v>0</v>
      </c>
      <c r="L4442" s="33">
        <f t="shared" si="12438"/>
        <v>0</v>
      </c>
      <c r="M4442" s="34">
        <f t="shared" si="12436"/>
        <v>0</v>
      </c>
      <c r="N4442" s="34">
        <f t="shared" si="12456"/>
        <v>0</v>
      </c>
      <c r="O4442" s="34">
        <f t="shared" si="12439"/>
        <v>0</v>
      </c>
      <c r="P4442" s="12" t="str">
        <f t="shared" ref="P4442:Q4442" si="12463">P4441</f>
        <v>(Select Language)</v>
      </c>
      <c r="Q4442" s="12" t="str">
        <f t="shared" si="12463"/>
        <v>(Select Usage)</v>
      </c>
      <c r="R4442" s="33">
        <f t="shared" si="12440"/>
        <v>0</v>
      </c>
      <c r="S4442" s="33">
        <f t="shared" si="12441"/>
        <v>0</v>
      </c>
      <c r="T4442" s="33">
        <f t="shared" si="12442"/>
        <v>0</v>
      </c>
      <c r="U4442" s="33">
        <f t="shared" si="12443"/>
        <v>0</v>
      </c>
      <c r="V4442" s="33">
        <f t="shared" si="12444"/>
        <v>0</v>
      </c>
      <c r="W4442" s="33">
        <f t="shared" si="12445"/>
        <v>0</v>
      </c>
      <c r="X4442" s="33">
        <f t="shared" si="12446"/>
        <v>0</v>
      </c>
      <c r="Y4442" s="33">
        <f t="shared" si="12447"/>
        <v>0</v>
      </c>
      <c r="Z4442" s="33">
        <f t="shared" si="12448"/>
        <v>0</v>
      </c>
      <c r="AA4442" s="33">
        <f t="shared" si="12449"/>
        <v>0</v>
      </c>
      <c r="AB4442" s="33">
        <f t="shared" si="12450"/>
        <v>0</v>
      </c>
      <c r="AC4442" s="33">
        <f t="shared" si="12451"/>
        <v>0</v>
      </c>
      <c r="AD4442" s="26">
        <f t="shared" si="12452"/>
        <v>0</v>
      </c>
      <c r="AE4442" s="46" t="str">
        <f>IFERROR(IF(AE$3=VLOOKUP($E4442,Template!$AK$5:$AM$17,3,FALSE),$AD4442*$F4442,0),"0.00")</f>
        <v>0.00</v>
      </c>
      <c r="AF4442" s="46" t="str">
        <f>IFERROR(IF(AF$3=VLOOKUP($E4442,Template!$AK$5:$AM$17,3,FALSE),$AD4442*$F4442,0),"0.00")</f>
        <v>0.00</v>
      </c>
      <c r="AG4442" s="28">
        <f t="shared" si="12453"/>
        <v>0</v>
      </c>
      <c r="AH4442" s="13" t="s">
        <v>40</v>
      </c>
      <c r="AI4442" s="13" t="s">
        <v>41</v>
      </c>
      <c r="AK4442" s="14" t="s">
        <v>27</v>
      </c>
      <c r="AL4442" s="15">
        <v>0.15</v>
      </c>
      <c r="AM4442" s="16" t="s">
        <v>2</v>
      </c>
    </row>
    <row r="4443" spans="1:39" s="3" customFormat="1" ht="13.8" x14ac:dyDescent="0.25">
      <c r="A4443" s="7" t="str">
        <f t="shared" ref="A4443:C4443" si="12464">A4442</f>
        <v>(Enter Broadcasting Company Name)</v>
      </c>
      <c r="B4443" s="7" t="str">
        <f t="shared" si="12464"/>
        <v>(Enter Call Letters)</v>
      </c>
      <c r="C4443" s="8" t="str">
        <f t="shared" si="12464"/>
        <v>(Select AM/FM)</v>
      </c>
      <c r="D4443" s="30"/>
      <c r="E4443" s="8" t="str">
        <f t="shared" si="12455"/>
        <v>(Select Station Province)</v>
      </c>
      <c r="F4443" s="9" t="str">
        <f>IFERROR(VLOOKUP(E4443,Template!$AK$5:$AL$17,2,FALSE),"")</f>
        <v/>
      </c>
      <c r="G4443" s="42" t="s">
        <v>12</v>
      </c>
      <c r="H4443" s="42" t="s">
        <v>15</v>
      </c>
      <c r="I4443" s="32" t="s">
        <v>65</v>
      </c>
      <c r="J4443" s="32" t="s">
        <v>66</v>
      </c>
      <c r="K4443" s="33">
        <f t="shared" si="12437"/>
        <v>0</v>
      </c>
      <c r="L4443" s="33">
        <f t="shared" si="12438"/>
        <v>0</v>
      </c>
      <c r="M4443" s="34">
        <f t="shared" si="12436"/>
        <v>0</v>
      </c>
      <c r="N4443" s="34">
        <f t="shared" si="12456"/>
        <v>0</v>
      </c>
      <c r="O4443" s="34">
        <f t="shared" si="12439"/>
        <v>0</v>
      </c>
      <c r="P4443" s="12" t="str">
        <f t="shared" ref="P4443:Q4443" si="12465">P4442</f>
        <v>(Select Language)</v>
      </c>
      <c r="Q4443" s="12" t="str">
        <f t="shared" si="12465"/>
        <v>(Select Usage)</v>
      </c>
      <c r="R4443" s="33">
        <f t="shared" si="12440"/>
        <v>0</v>
      </c>
      <c r="S4443" s="33">
        <f t="shared" si="12441"/>
        <v>0</v>
      </c>
      <c r="T4443" s="33">
        <f t="shared" si="12442"/>
        <v>0</v>
      </c>
      <c r="U4443" s="33">
        <f t="shared" si="12443"/>
        <v>0</v>
      </c>
      <c r="V4443" s="33">
        <f t="shared" si="12444"/>
        <v>0</v>
      </c>
      <c r="W4443" s="33">
        <f t="shared" si="12445"/>
        <v>0</v>
      </c>
      <c r="X4443" s="33">
        <f t="shared" si="12446"/>
        <v>0</v>
      </c>
      <c r="Y4443" s="33">
        <f t="shared" si="12447"/>
        <v>0</v>
      </c>
      <c r="Z4443" s="33">
        <f t="shared" si="12448"/>
        <v>0</v>
      </c>
      <c r="AA4443" s="33">
        <f t="shared" si="12449"/>
        <v>0</v>
      </c>
      <c r="AB4443" s="33">
        <f t="shared" si="12450"/>
        <v>0</v>
      </c>
      <c r="AC4443" s="33">
        <f t="shared" si="12451"/>
        <v>0</v>
      </c>
      <c r="AD4443" s="26">
        <f>SUM(R4443:AC4443)</f>
        <v>0</v>
      </c>
      <c r="AE4443" s="46" t="str">
        <f>IFERROR(IF(AE$3=VLOOKUP($E4443,Template!$AK$5:$AM$17,3,FALSE),$AD4443*$F4443,0),"0.00")</f>
        <v>0.00</v>
      </c>
      <c r="AF4443" s="46" t="str">
        <f>IFERROR(IF(AF$3=VLOOKUP($E4443,Template!$AK$5:$AM$17,3,FALSE),$AD4443*$F4443,0),"0.00")</f>
        <v>0.00</v>
      </c>
      <c r="AG4443" s="28">
        <f t="shared" si="12453"/>
        <v>0</v>
      </c>
      <c r="AH4443" s="13" t="s">
        <v>40</v>
      </c>
      <c r="AI4443" s="13" t="s">
        <v>41</v>
      </c>
      <c r="AK4443" s="14" t="s">
        <v>28</v>
      </c>
      <c r="AL4443" s="15">
        <v>0.05</v>
      </c>
      <c r="AM4443" s="16" t="s">
        <v>3</v>
      </c>
    </row>
    <row r="4444" spans="1:39" s="3" customFormat="1" ht="13.8" x14ac:dyDescent="0.25">
      <c r="A4444" s="7" t="str">
        <f t="shared" ref="A4444:C4444" si="12466">A4443</f>
        <v>(Enter Broadcasting Company Name)</v>
      </c>
      <c r="B4444" s="7" t="str">
        <f t="shared" si="12466"/>
        <v>(Enter Call Letters)</v>
      </c>
      <c r="C4444" s="8" t="str">
        <f t="shared" si="12466"/>
        <v>(Select AM/FM)</v>
      </c>
      <c r="D4444" s="30"/>
      <c r="E4444" s="8" t="str">
        <f t="shared" si="12455"/>
        <v>(Select Station Province)</v>
      </c>
      <c r="F4444" s="9" t="str">
        <f>IFERROR(VLOOKUP(E4444,Template!$AK$5:$AL$17,2,FALSE),"")</f>
        <v/>
      </c>
      <c r="G4444" s="42" t="s">
        <v>13</v>
      </c>
      <c r="H4444" s="42" t="s">
        <v>16</v>
      </c>
      <c r="I4444" s="32" t="s">
        <v>65</v>
      </c>
      <c r="J4444" s="32" t="s">
        <v>66</v>
      </c>
      <c r="K4444" s="33">
        <f t="shared" si="12437"/>
        <v>0</v>
      </c>
      <c r="L4444" s="33">
        <f t="shared" si="12438"/>
        <v>0</v>
      </c>
      <c r="M4444" s="34">
        <f t="shared" si="12436"/>
        <v>0</v>
      </c>
      <c r="N4444" s="34">
        <f t="shared" si="12456"/>
        <v>0</v>
      </c>
      <c r="O4444" s="34">
        <f t="shared" si="12439"/>
        <v>0</v>
      </c>
      <c r="P4444" s="12" t="str">
        <f t="shared" ref="P4444:Q4444" si="12467">P4443</f>
        <v>(Select Language)</v>
      </c>
      <c r="Q4444" s="12" t="str">
        <f t="shared" si="12467"/>
        <v>(Select Usage)</v>
      </c>
      <c r="R4444" s="33">
        <f t="shared" si="12440"/>
        <v>0</v>
      </c>
      <c r="S4444" s="33">
        <f t="shared" si="12441"/>
        <v>0</v>
      </c>
      <c r="T4444" s="33">
        <f t="shared" si="12442"/>
        <v>0</v>
      </c>
      <c r="U4444" s="33">
        <f t="shared" si="12443"/>
        <v>0</v>
      </c>
      <c r="V4444" s="33">
        <f t="shared" si="12444"/>
        <v>0</v>
      </c>
      <c r="W4444" s="33">
        <f t="shared" si="12445"/>
        <v>0</v>
      </c>
      <c r="X4444" s="33">
        <f t="shared" si="12446"/>
        <v>0</v>
      </c>
      <c r="Y4444" s="33">
        <f t="shared" si="12447"/>
        <v>0</v>
      </c>
      <c r="Z4444" s="33">
        <f t="shared" si="12448"/>
        <v>0</v>
      </c>
      <c r="AA4444" s="33">
        <f t="shared" si="12449"/>
        <v>0</v>
      </c>
      <c r="AB4444" s="33">
        <f t="shared" si="12450"/>
        <v>0</v>
      </c>
      <c r="AC4444" s="33">
        <f t="shared" si="12451"/>
        <v>0</v>
      </c>
      <c r="AD4444" s="26">
        <f t="shared" ref="AD4444:AD4446" si="12468">SUM(R4444:AC4444)</f>
        <v>0</v>
      </c>
      <c r="AE4444" s="46" t="str">
        <f>IFERROR(IF(AE$3=VLOOKUP($E4444,Template!$AK$5:$AM$17,3,FALSE),$AD4444*$F4444,0),"0.00")</f>
        <v>0.00</v>
      </c>
      <c r="AF4444" s="46" t="str">
        <f>IFERROR(IF(AF$3=VLOOKUP($E4444,Template!$AK$5:$AM$17,3,FALSE),$AD4444*$F4444,0),"0.00")</f>
        <v>0.00</v>
      </c>
      <c r="AG4444" s="28">
        <f t="shared" si="12453"/>
        <v>0</v>
      </c>
      <c r="AH4444" s="13" t="s">
        <v>40</v>
      </c>
      <c r="AI4444" s="13" t="s">
        <v>41</v>
      </c>
      <c r="AK4444" s="14" t="s">
        <v>70</v>
      </c>
      <c r="AL4444" s="15">
        <v>0.05</v>
      </c>
      <c r="AM4444" s="16" t="s">
        <v>3</v>
      </c>
    </row>
    <row r="4445" spans="1:39" s="3" customFormat="1" ht="13.8" x14ac:dyDescent="0.25">
      <c r="A4445" s="7" t="str">
        <f t="shared" ref="A4445:C4445" si="12469">A4444</f>
        <v>(Enter Broadcasting Company Name)</v>
      </c>
      <c r="B4445" s="7" t="str">
        <f t="shared" si="12469"/>
        <v>(Enter Call Letters)</v>
      </c>
      <c r="C4445" s="8" t="str">
        <f t="shared" si="12469"/>
        <v>(Select AM/FM)</v>
      </c>
      <c r="D4445" s="30"/>
      <c r="E4445" s="8" t="str">
        <f t="shared" si="12455"/>
        <v>(Select Station Province)</v>
      </c>
      <c r="F4445" s="9" t="str">
        <f>IFERROR(VLOOKUP(E4445,Template!$AK$5:$AL$17,2,FALSE),"")</f>
        <v/>
      </c>
      <c r="G4445" s="42" t="s">
        <v>15</v>
      </c>
      <c r="H4445" s="42" t="s">
        <v>17</v>
      </c>
      <c r="I4445" s="32" t="s">
        <v>65</v>
      </c>
      <c r="J4445" s="32" t="s">
        <v>66</v>
      </c>
      <c r="K4445" s="33">
        <f t="shared" si="12437"/>
        <v>0</v>
      </c>
      <c r="L4445" s="33">
        <f t="shared" si="12438"/>
        <v>0</v>
      </c>
      <c r="M4445" s="34">
        <f t="shared" si="12436"/>
        <v>0</v>
      </c>
      <c r="N4445" s="34">
        <f t="shared" si="12456"/>
        <v>0</v>
      </c>
      <c r="O4445" s="34">
        <f t="shared" si="12439"/>
        <v>0</v>
      </c>
      <c r="P4445" s="12" t="str">
        <f t="shared" ref="P4445:Q4445" si="12470">P4444</f>
        <v>(Select Language)</v>
      </c>
      <c r="Q4445" s="12" t="str">
        <f t="shared" si="12470"/>
        <v>(Select Usage)</v>
      </c>
      <c r="R4445" s="33">
        <f t="shared" si="12440"/>
        <v>0</v>
      </c>
      <c r="S4445" s="33">
        <f t="shared" si="12441"/>
        <v>0</v>
      </c>
      <c r="T4445" s="33">
        <f t="shared" si="12442"/>
        <v>0</v>
      </c>
      <c r="U4445" s="33">
        <f t="shared" si="12443"/>
        <v>0</v>
      </c>
      <c r="V4445" s="33">
        <f t="shared" si="12444"/>
        <v>0</v>
      </c>
      <c r="W4445" s="33">
        <f t="shared" si="12445"/>
        <v>0</v>
      </c>
      <c r="X4445" s="33">
        <f t="shared" si="12446"/>
        <v>0</v>
      </c>
      <c r="Y4445" s="33">
        <f t="shared" si="12447"/>
        <v>0</v>
      </c>
      <c r="Z4445" s="33">
        <f t="shared" si="12448"/>
        <v>0</v>
      </c>
      <c r="AA4445" s="33">
        <f t="shared" si="12449"/>
        <v>0</v>
      </c>
      <c r="AB4445" s="33">
        <f t="shared" si="12450"/>
        <v>0</v>
      </c>
      <c r="AC4445" s="33">
        <f t="shared" si="12451"/>
        <v>0</v>
      </c>
      <c r="AD4445" s="26">
        <f t="shared" si="12468"/>
        <v>0</v>
      </c>
      <c r="AE4445" s="46" t="str">
        <f>IFERROR(IF(AE$3=VLOOKUP($E4445,Template!$AK$5:$AM$17,3,FALSE),$AD4445*$F4445,0),"0.00")</f>
        <v>0.00</v>
      </c>
      <c r="AF4445" s="46" t="str">
        <f>IFERROR(IF(AF$3=VLOOKUP($E4445,Template!$AK$5:$AM$17,3,FALSE),$AD4445*$F4445,0),"0.00")</f>
        <v>0.00</v>
      </c>
      <c r="AG4445" s="28">
        <f t="shared" si="12453"/>
        <v>0</v>
      </c>
      <c r="AH4445" s="13" t="s">
        <v>40</v>
      </c>
      <c r="AI4445" s="13" t="s">
        <v>41</v>
      </c>
      <c r="AK4445" s="14" t="s">
        <v>20</v>
      </c>
      <c r="AL4445" s="15">
        <v>0.13</v>
      </c>
      <c r="AM4445" s="16" t="s">
        <v>2</v>
      </c>
    </row>
    <row r="4446" spans="1:39" s="3" customFormat="1" ht="13.8" x14ac:dyDescent="0.25">
      <c r="A4446" s="7" t="str">
        <f t="shared" ref="A4446:C4446" si="12471">A4445</f>
        <v>(Enter Broadcasting Company Name)</v>
      </c>
      <c r="B4446" s="7" t="str">
        <f t="shared" si="12471"/>
        <v>(Enter Call Letters)</v>
      </c>
      <c r="C4446" s="8" t="str">
        <f t="shared" si="12471"/>
        <v>(Select AM/FM)</v>
      </c>
      <c r="D4446" s="30"/>
      <c r="E4446" s="8" t="str">
        <f t="shared" si="12455"/>
        <v>(Select Station Province)</v>
      </c>
      <c r="F4446" s="9" t="str">
        <f>IFERROR(VLOOKUP(E4446,Template!$AK$5:$AL$17,2,FALSE),"")</f>
        <v/>
      </c>
      <c r="G4446" s="42" t="s">
        <v>16</v>
      </c>
      <c r="H4446" s="42" t="s">
        <v>18</v>
      </c>
      <c r="I4446" s="32" t="s">
        <v>65</v>
      </c>
      <c r="J4446" s="32" t="s">
        <v>66</v>
      </c>
      <c r="K4446" s="33">
        <f t="shared" si="12437"/>
        <v>0</v>
      </c>
      <c r="L4446" s="33">
        <f t="shared" si="12438"/>
        <v>0</v>
      </c>
      <c r="M4446" s="34">
        <f t="shared" si="12436"/>
        <v>0</v>
      </c>
      <c r="N4446" s="34">
        <f t="shared" si="12456"/>
        <v>0</v>
      </c>
      <c r="O4446" s="34">
        <f t="shared" si="12439"/>
        <v>0</v>
      </c>
      <c r="P4446" s="12" t="str">
        <f t="shared" ref="P4446:Q4446" si="12472">P4445</f>
        <v>(Select Language)</v>
      </c>
      <c r="Q4446" s="12" t="str">
        <f t="shared" si="12472"/>
        <v>(Select Usage)</v>
      </c>
      <c r="R4446" s="33">
        <f t="shared" si="12440"/>
        <v>0</v>
      </c>
      <c r="S4446" s="33">
        <f t="shared" si="12441"/>
        <v>0</v>
      </c>
      <c r="T4446" s="33">
        <f t="shared" si="12442"/>
        <v>0</v>
      </c>
      <c r="U4446" s="33">
        <f t="shared" si="12443"/>
        <v>0</v>
      </c>
      <c r="V4446" s="33">
        <f t="shared" si="12444"/>
        <v>0</v>
      </c>
      <c r="W4446" s="33">
        <f t="shared" si="12445"/>
        <v>0</v>
      </c>
      <c r="X4446" s="33">
        <f t="shared" si="12446"/>
        <v>0</v>
      </c>
      <c r="Y4446" s="33">
        <f t="shared" si="12447"/>
        <v>0</v>
      </c>
      <c r="Z4446" s="33">
        <f t="shared" si="12448"/>
        <v>0</v>
      </c>
      <c r="AA4446" s="33">
        <f t="shared" si="12449"/>
        <v>0</v>
      </c>
      <c r="AB4446" s="33">
        <f t="shared" si="12450"/>
        <v>0</v>
      </c>
      <c r="AC4446" s="33">
        <f t="shared" si="12451"/>
        <v>0</v>
      </c>
      <c r="AD4446" s="26">
        <f t="shared" si="12468"/>
        <v>0</v>
      </c>
      <c r="AE4446" s="46" t="str">
        <f>IFERROR(IF(AE$3=VLOOKUP($E4446,Template!$AK$5:$AM$17,3,FALSE),$AD4446*$F4446,0),"0.00")</f>
        <v>0.00</v>
      </c>
      <c r="AF4446" s="46" t="str">
        <f>IFERROR(IF(AF$3=VLOOKUP($E4446,Template!$AK$5:$AM$17,3,FALSE),$AD4446*$F4446,0),"0.00")</f>
        <v>0.00</v>
      </c>
      <c r="AG4446" s="28">
        <f t="shared" si="12453"/>
        <v>0</v>
      </c>
      <c r="AH4446" s="13" t="s">
        <v>40</v>
      </c>
      <c r="AI4446" s="13" t="s">
        <v>41</v>
      </c>
      <c r="AK4446" s="14" t="s">
        <v>69</v>
      </c>
      <c r="AL4446" s="15">
        <v>0.15</v>
      </c>
      <c r="AM4446" s="16" t="s">
        <v>2</v>
      </c>
    </row>
    <row r="4447" spans="1:39" s="3" customFormat="1" ht="13.8" x14ac:dyDescent="0.25">
      <c r="A4447" s="7" t="str">
        <f t="shared" ref="A4447:C4447" si="12473">A4446</f>
        <v>(Enter Broadcasting Company Name)</v>
      </c>
      <c r="B4447" s="7" t="str">
        <f t="shared" si="12473"/>
        <v>(Enter Call Letters)</v>
      </c>
      <c r="C4447" s="8" t="str">
        <f t="shared" si="12473"/>
        <v>(Select AM/FM)</v>
      </c>
      <c r="D4447" s="30"/>
      <c r="E4447" s="8" t="str">
        <f t="shared" si="12455"/>
        <v>(Select Station Province)</v>
      </c>
      <c r="F4447" s="9" t="str">
        <f>IFERROR(VLOOKUP(E4447,Template!$AK$5:$AL$17,2,FALSE),"")</f>
        <v/>
      </c>
      <c r="G4447" s="42" t="s">
        <v>17</v>
      </c>
      <c r="H4447" s="42" t="s">
        <v>7</v>
      </c>
      <c r="I4447" s="32" t="s">
        <v>65</v>
      </c>
      <c r="J4447" s="32" t="s">
        <v>66</v>
      </c>
      <c r="K4447" s="33">
        <f t="shared" si="12437"/>
        <v>0</v>
      </c>
      <c r="L4447" s="33">
        <f t="shared" si="12438"/>
        <v>0</v>
      </c>
      <c r="M4447" s="34">
        <f t="shared" si="12436"/>
        <v>0</v>
      </c>
      <c r="N4447" s="34">
        <f t="shared" si="12456"/>
        <v>0</v>
      </c>
      <c r="O4447" s="34">
        <f t="shared" si="12439"/>
        <v>0</v>
      </c>
      <c r="P4447" s="12" t="str">
        <f t="shared" ref="P4447:Q4447" si="12474">P4446</f>
        <v>(Select Language)</v>
      </c>
      <c r="Q4447" s="12" t="str">
        <f t="shared" si="12474"/>
        <v>(Select Usage)</v>
      </c>
      <c r="R4447" s="33">
        <f t="shared" si="12440"/>
        <v>0</v>
      </c>
      <c r="S4447" s="33">
        <f t="shared" si="12441"/>
        <v>0</v>
      </c>
      <c r="T4447" s="33">
        <f t="shared" si="12442"/>
        <v>0</v>
      </c>
      <c r="U4447" s="33">
        <f t="shared" si="12443"/>
        <v>0</v>
      </c>
      <c r="V4447" s="33">
        <f t="shared" si="12444"/>
        <v>0</v>
      </c>
      <c r="W4447" s="33">
        <f t="shared" si="12445"/>
        <v>0</v>
      </c>
      <c r="X4447" s="33">
        <f t="shared" si="12446"/>
        <v>0</v>
      </c>
      <c r="Y4447" s="33">
        <f t="shared" si="12447"/>
        <v>0</v>
      </c>
      <c r="Z4447" s="33">
        <f t="shared" si="12448"/>
        <v>0</v>
      </c>
      <c r="AA4447" s="33">
        <f t="shared" si="12449"/>
        <v>0</v>
      </c>
      <c r="AB4447" s="33">
        <f t="shared" si="12450"/>
        <v>0</v>
      </c>
      <c r="AC4447" s="33">
        <f t="shared" si="12451"/>
        <v>0</v>
      </c>
      <c r="AD4447" s="26">
        <f>SUM(R4447:AC4447)</f>
        <v>0</v>
      </c>
      <c r="AE4447" s="46" t="str">
        <f>IFERROR(IF(AE$3=VLOOKUP($E4447,Template!$AK$5:$AM$17,3,FALSE),$AD4447*$F4447,0),"0.00")</f>
        <v>0.00</v>
      </c>
      <c r="AF4447" s="46" t="str">
        <f>IFERROR(IF(AF$3=VLOOKUP($E4447,Template!$AK$5:$AM$17,3,FALSE),$AD4447*$F4447,0),"0.00")</f>
        <v>0.00</v>
      </c>
      <c r="AG4447" s="28">
        <f t="shared" si="12453"/>
        <v>0</v>
      </c>
      <c r="AH4447" s="13" t="s">
        <v>40</v>
      </c>
      <c r="AI4447" s="13" t="s">
        <v>41</v>
      </c>
      <c r="AK4447" s="14" t="s">
        <v>29</v>
      </c>
      <c r="AL4447" s="15">
        <v>0.05</v>
      </c>
      <c r="AM4447" s="16" t="s">
        <v>3</v>
      </c>
    </row>
    <row r="4448" spans="1:39" s="3" customFormat="1" ht="13.8" x14ac:dyDescent="0.25">
      <c r="A4448" s="7" t="str">
        <f t="shared" ref="A4448:C4448" si="12475">A4447</f>
        <v>(Enter Broadcasting Company Name)</v>
      </c>
      <c r="B4448" s="7" t="str">
        <f t="shared" si="12475"/>
        <v>(Enter Call Letters)</v>
      </c>
      <c r="C4448" s="8" t="str">
        <f t="shared" si="12475"/>
        <v>(Select AM/FM)</v>
      </c>
      <c r="D4448" s="30"/>
      <c r="E4448" s="8" t="str">
        <f t="shared" si="12455"/>
        <v>(Select Station Province)</v>
      </c>
      <c r="F4448" s="9" t="str">
        <f>IFERROR(VLOOKUP(E4448,Template!$AK$5:$AL$17,2,FALSE),"")</f>
        <v/>
      </c>
      <c r="G4448" s="42" t="s">
        <v>18</v>
      </c>
      <c r="H4448" s="43" t="s">
        <v>8</v>
      </c>
      <c r="I4448" s="32" t="s">
        <v>65</v>
      </c>
      <c r="J4448" s="32" t="s">
        <v>66</v>
      </c>
      <c r="K4448" s="33">
        <f t="shared" si="12437"/>
        <v>0</v>
      </c>
      <c r="L4448" s="33">
        <f t="shared" si="12438"/>
        <v>0</v>
      </c>
      <c r="M4448" s="34">
        <f t="shared" si="12436"/>
        <v>0</v>
      </c>
      <c r="N4448" s="34">
        <f t="shared" si="12456"/>
        <v>0</v>
      </c>
      <c r="O4448" s="34">
        <f t="shared" si="12439"/>
        <v>0</v>
      </c>
      <c r="P4448" s="12" t="str">
        <f t="shared" ref="P4448:Q4448" si="12476">P4447</f>
        <v>(Select Language)</v>
      </c>
      <c r="Q4448" s="12" t="str">
        <f t="shared" si="12476"/>
        <v>(Select Usage)</v>
      </c>
      <c r="R4448" s="33">
        <f t="shared" si="12440"/>
        <v>0</v>
      </c>
      <c r="S4448" s="33">
        <f t="shared" si="12441"/>
        <v>0</v>
      </c>
      <c r="T4448" s="33">
        <f t="shared" si="12442"/>
        <v>0</v>
      </c>
      <c r="U4448" s="33">
        <f t="shared" si="12443"/>
        <v>0</v>
      </c>
      <c r="V4448" s="33">
        <f t="shared" si="12444"/>
        <v>0</v>
      </c>
      <c r="W4448" s="33">
        <f t="shared" si="12445"/>
        <v>0</v>
      </c>
      <c r="X4448" s="33">
        <f t="shared" si="12446"/>
        <v>0</v>
      </c>
      <c r="Y4448" s="33">
        <f t="shared" si="12447"/>
        <v>0</v>
      </c>
      <c r="Z4448" s="33">
        <f t="shared" si="12448"/>
        <v>0</v>
      </c>
      <c r="AA4448" s="33">
        <f t="shared" si="12449"/>
        <v>0</v>
      </c>
      <c r="AB4448" s="33">
        <f t="shared" si="12450"/>
        <v>0</v>
      </c>
      <c r="AC4448" s="33">
        <f t="shared" si="12451"/>
        <v>0</v>
      </c>
      <c r="AD4448" s="26">
        <f t="shared" ref="AD4448" si="12477">SUM(R4448:AC4448)</f>
        <v>0</v>
      </c>
      <c r="AE4448" s="46" t="str">
        <f>IFERROR(IF(AE$3=VLOOKUP($E4448,Template!$AK$5:$AM$17,3,FALSE),$AD4448*$F4448,0),"0.00")</f>
        <v>0.00</v>
      </c>
      <c r="AF4448" s="46" t="str">
        <f>IFERROR(IF(AF$3=VLOOKUP($E4448,Template!$AK$5:$AM$17,3,FALSE),$AD4448*$F4448,0),"0.00")</f>
        <v>0.00</v>
      </c>
      <c r="AG4448" s="28">
        <f t="shared" si="12453"/>
        <v>0</v>
      </c>
      <c r="AH4448" s="13" t="s">
        <v>40</v>
      </c>
      <c r="AI4448" s="13" t="s">
        <v>41</v>
      </c>
      <c r="AK4448" s="14" t="s">
        <v>21</v>
      </c>
      <c r="AL4448" s="15">
        <v>0.05</v>
      </c>
      <c r="AM4448" s="16" t="s">
        <v>3</v>
      </c>
    </row>
    <row r="4449" spans="1:39" ht="13.8" x14ac:dyDescent="0.25">
      <c r="A4449" s="19" t="s">
        <v>4</v>
      </c>
      <c r="B4449" s="19"/>
      <c r="C4449" s="20"/>
      <c r="D4449" s="20"/>
      <c r="E4449" s="20"/>
      <c r="F4449" s="20"/>
      <c r="G4449" s="44"/>
      <c r="H4449" s="44"/>
      <c r="I4449" s="21">
        <f t="shared" ref="I4449:K4449" si="12478">SUM(I4437:I4448)</f>
        <v>0</v>
      </c>
      <c r="J4449" s="21">
        <f t="shared" si="12478"/>
        <v>0</v>
      </c>
      <c r="K4449" s="21">
        <f t="shared" si="12478"/>
        <v>0</v>
      </c>
      <c r="L4449" s="21">
        <f>L4448</f>
        <v>0</v>
      </c>
      <c r="M4449" s="21">
        <f>SUM(M4437:M4448)</f>
        <v>0</v>
      </c>
      <c r="N4449" s="21">
        <f t="shared" ref="N4449:O4449" si="12479">SUM(N4437:N4448)</f>
        <v>0</v>
      </c>
      <c r="O4449" s="21">
        <f t="shared" si="12479"/>
        <v>0</v>
      </c>
      <c r="P4449" s="21"/>
      <c r="Q4449" s="22"/>
      <c r="R4449" s="21">
        <f t="shared" ref="R4449:AI4449" si="12480">SUM(R4437:R4448)</f>
        <v>0</v>
      </c>
      <c r="S4449" s="21">
        <f t="shared" si="12480"/>
        <v>0</v>
      </c>
      <c r="T4449" s="21">
        <f t="shared" si="12480"/>
        <v>0</v>
      </c>
      <c r="U4449" s="21">
        <f t="shared" si="12480"/>
        <v>0</v>
      </c>
      <c r="V4449" s="21">
        <f t="shared" si="12480"/>
        <v>0</v>
      </c>
      <c r="W4449" s="21">
        <f t="shared" si="12480"/>
        <v>0</v>
      </c>
      <c r="X4449" s="21">
        <f t="shared" si="12480"/>
        <v>0</v>
      </c>
      <c r="Y4449" s="21">
        <f t="shared" si="12480"/>
        <v>0</v>
      </c>
      <c r="Z4449" s="21">
        <f t="shared" si="12480"/>
        <v>0</v>
      </c>
      <c r="AA4449" s="21">
        <f t="shared" si="12480"/>
        <v>0</v>
      </c>
      <c r="AB4449" s="21">
        <f t="shared" si="12480"/>
        <v>0</v>
      </c>
      <c r="AC4449" s="21">
        <f t="shared" si="12480"/>
        <v>0</v>
      </c>
      <c r="AD4449" s="27">
        <f t="shared" si="12480"/>
        <v>0</v>
      </c>
      <c r="AE4449" s="21">
        <f t="shared" si="12480"/>
        <v>0</v>
      </c>
      <c r="AF4449" s="21">
        <f t="shared" si="12480"/>
        <v>0</v>
      </c>
      <c r="AG4449" s="27">
        <f t="shared" si="12480"/>
        <v>0</v>
      </c>
      <c r="AH4449" s="21">
        <f t="shared" si="12480"/>
        <v>0</v>
      </c>
      <c r="AI4449" s="21">
        <f t="shared" si="12480"/>
        <v>0</v>
      </c>
      <c r="AK4449" s="14" t="s">
        <v>71</v>
      </c>
      <c r="AL4449" s="15">
        <v>0.05</v>
      </c>
      <c r="AM4449" s="16" t="s">
        <v>3</v>
      </c>
    </row>
    <row r="4450" spans="1:39" x14ac:dyDescent="0.25">
      <c r="A4450" s="2"/>
      <c r="G4450" s="2"/>
      <c r="H4450" s="2"/>
      <c r="O4450" s="2"/>
      <c r="P4450" s="2"/>
    </row>
    <row r="4451" spans="1:39" ht="42" customHeight="1" x14ac:dyDescent="0.25">
      <c r="A4451" s="223" t="s">
        <v>63</v>
      </c>
      <c r="B4451" s="223" t="s">
        <v>43</v>
      </c>
      <c r="C4451" s="224" t="s">
        <v>19</v>
      </c>
      <c r="D4451" s="226"/>
      <c r="E4451" s="223" t="s">
        <v>14</v>
      </c>
      <c r="F4451" s="223" t="s">
        <v>38</v>
      </c>
      <c r="G4451" s="223" t="s">
        <v>1</v>
      </c>
      <c r="H4451" s="223" t="s">
        <v>5</v>
      </c>
      <c r="I4451" s="225" t="s">
        <v>31</v>
      </c>
      <c r="J4451" s="225" t="s">
        <v>32</v>
      </c>
      <c r="K4451" s="225" t="s">
        <v>48</v>
      </c>
      <c r="L4451" s="225" t="s">
        <v>0</v>
      </c>
      <c r="M4451" s="4" t="s">
        <v>45</v>
      </c>
      <c r="N4451" s="4" t="s">
        <v>46</v>
      </c>
      <c r="O4451" s="4" t="s">
        <v>47</v>
      </c>
      <c r="P4451" s="225" t="s">
        <v>50</v>
      </c>
      <c r="Q4451" s="225" t="s">
        <v>33</v>
      </c>
      <c r="R4451" s="4" t="s">
        <v>51</v>
      </c>
      <c r="S4451" s="4" t="s">
        <v>52</v>
      </c>
      <c r="T4451" s="4" t="s">
        <v>53</v>
      </c>
      <c r="U4451" s="4" t="s">
        <v>54</v>
      </c>
      <c r="V4451" s="4" t="s">
        <v>55</v>
      </c>
      <c r="W4451" s="4" t="s">
        <v>56</v>
      </c>
      <c r="X4451" s="4" t="s">
        <v>57</v>
      </c>
      <c r="Y4451" s="4" t="s">
        <v>58</v>
      </c>
      <c r="Z4451" s="4" t="s">
        <v>59</v>
      </c>
      <c r="AA4451" s="4" t="s">
        <v>62</v>
      </c>
      <c r="AB4451" s="4" t="s">
        <v>60</v>
      </c>
      <c r="AC4451" s="4" t="s">
        <v>61</v>
      </c>
      <c r="AD4451" s="233" t="s">
        <v>34</v>
      </c>
      <c r="AE4451" s="231" t="s">
        <v>2</v>
      </c>
      <c r="AF4451" s="231" t="s">
        <v>3</v>
      </c>
      <c r="AG4451" s="233" t="s">
        <v>35</v>
      </c>
      <c r="AH4451" s="223" t="s">
        <v>36</v>
      </c>
      <c r="AI4451" s="223" t="s">
        <v>37</v>
      </c>
      <c r="AK4451" s="229" t="s">
        <v>30</v>
      </c>
      <c r="AL4451" s="229"/>
      <c r="AM4451" s="229"/>
    </row>
    <row r="4452" spans="1:39" s="6" customFormat="1" ht="35.25" customHeight="1" x14ac:dyDescent="0.3">
      <c r="A4452" s="224"/>
      <c r="B4452" s="224"/>
      <c r="C4452" s="224"/>
      <c r="D4452" s="227"/>
      <c r="E4452" s="223"/>
      <c r="F4452" s="223"/>
      <c r="G4452" s="223"/>
      <c r="H4452" s="223"/>
      <c r="I4452" s="230"/>
      <c r="J4452" s="230"/>
      <c r="K4452" s="230"/>
      <c r="L4452" s="230"/>
      <c r="M4452" s="5">
        <v>0</v>
      </c>
      <c r="N4452" s="5">
        <v>625000</v>
      </c>
      <c r="O4452" s="5">
        <v>1250000</v>
      </c>
      <c r="P4452" s="225"/>
      <c r="Q4452" s="225"/>
      <c r="R4452" s="29">
        <v>4.95E-4</v>
      </c>
      <c r="S4452" s="29">
        <v>9.5200000000000005E-4</v>
      </c>
      <c r="T4452" s="29">
        <v>1.5900000000000001E-3</v>
      </c>
      <c r="U4452" s="29">
        <v>1.1169999999999999E-3</v>
      </c>
      <c r="V4452" s="29">
        <v>2.189E-3</v>
      </c>
      <c r="W4452" s="29">
        <v>4.5430000000000002E-3</v>
      </c>
      <c r="X4452" s="29">
        <v>8.8199999999999997E-4</v>
      </c>
      <c r="Y4452" s="29">
        <v>1.6949999999999999E-3</v>
      </c>
      <c r="Z4452" s="29">
        <v>2.8319999999999999E-3</v>
      </c>
      <c r="AA4452" s="29">
        <v>1.9889999999999999E-3</v>
      </c>
      <c r="AB4452" s="29">
        <v>3.8999999999999998E-3</v>
      </c>
      <c r="AC4452" s="29">
        <v>8.0949999999999998E-3</v>
      </c>
      <c r="AD4452" s="233"/>
      <c r="AE4452" s="232"/>
      <c r="AF4452" s="232"/>
      <c r="AG4452" s="234"/>
      <c r="AH4452" s="223"/>
      <c r="AI4452" s="223"/>
      <c r="AK4452" s="229"/>
      <c r="AL4452" s="229"/>
      <c r="AM4452" s="229"/>
    </row>
    <row r="4453" spans="1:39" s="3" customFormat="1" ht="13.8" x14ac:dyDescent="0.25">
      <c r="A4453" s="7" t="s">
        <v>44</v>
      </c>
      <c r="B4453" s="7" t="s">
        <v>42</v>
      </c>
      <c r="C4453" s="8" t="s">
        <v>39</v>
      </c>
      <c r="D4453" s="30"/>
      <c r="E4453" s="8" t="s">
        <v>64</v>
      </c>
      <c r="F4453" s="9" t="str">
        <f>IFERROR(VLOOKUP(E4453,Template!$AK$5:$AL$17,2,FALSE),"")</f>
        <v/>
      </c>
      <c r="G4453" s="41" t="s">
        <v>7</v>
      </c>
      <c r="H4453" s="41" t="s">
        <v>6</v>
      </c>
      <c r="I4453" s="32" t="s">
        <v>65</v>
      </c>
      <c r="J4453" s="32" t="s">
        <v>66</v>
      </c>
      <c r="K4453" s="33">
        <f>IFERROR(I4453+J4453,0)</f>
        <v>0</v>
      </c>
      <c r="L4453" s="33">
        <f>IFERROR(K4453,"")</f>
        <v>0</v>
      </c>
      <c r="M4453" s="34">
        <f t="shared" ref="M4453:M4464" si="12481">IF(L4453&lt;=$N$4,K4453,IF(L4452&gt;$N$4,0,$N$4-L4452))</f>
        <v>0</v>
      </c>
      <c r="N4453" s="34">
        <f>IF(AND(L4453&gt;$N$4,L4453&lt;=$O$4),K4453-M4453,IF(AND(L4452&gt;$N$4,L4452&lt;=$O$4),$O$4-L4452,IF(L4452&gt;$O$4,0,IF(L4453&lt;$N$4,0,MIN(L4453-$N$4,$N$4)))))</f>
        <v>0</v>
      </c>
      <c r="O4453" s="34">
        <f>IF(L4453&gt;$O$4,K4453-M4453-N4453,0)</f>
        <v>0</v>
      </c>
      <c r="P4453" s="12" t="s">
        <v>94</v>
      </c>
      <c r="Q4453" s="12" t="s">
        <v>68</v>
      </c>
      <c r="R4453" s="33">
        <f>IF(AND($Q4453="LOW",$P4453="French"),M4453*R$4,0)</f>
        <v>0</v>
      </c>
      <c r="S4453" s="33">
        <f>IF(AND($Q4453="LOW",$P4453="French"),N4453*S$4,0)</f>
        <v>0</v>
      </c>
      <c r="T4453" s="33">
        <f>IF(AND($Q4453="LOW",$P4453="French"),O4453*T$4,0)</f>
        <v>0</v>
      </c>
      <c r="U4453" s="33">
        <f>IF(AND($Q4453="HIGH",$P4453="French"),M4453*U$4,0)</f>
        <v>0</v>
      </c>
      <c r="V4453" s="33">
        <f>IF(AND($Q4453="HIGH",$P4453="French"),N4453*V$4,0)</f>
        <v>0</v>
      </c>
      <c r="W4453" s="33">
        <f>IF(AND($Q4453="HIGH",$P4453="French"),O4453*W$4,0)</f>
        <v>0</v>
      </c>
      <c r="X4453" s="33">
        <f>IF(AND($Q4453="LOW",$P4453="English"),M4453*X$4,0)</f>
        <v>0</v>
      </c>
      <c r="Y4453" s="33">
        <f>IF(AND($Q4453="LOW",$P4453="English"),N4453*Y$4,0)</f>
        <v>0</v>
      </c>
      <c r="Z4453" s="33">
        <f>IF(AND($Q4453="LOW",$P4453="English"),O4453*Z$4,0)</f>
        <v>0</v>
      </c>
      <c r="AA4453" s="33">
        <f>IF(AND($Q4453="HIGH",$P4453="English"),M4453*AA$4,0)</f>
        <v>0</v>
      </c>
      <c r="AB4453" s="33">
        <f>IF(AND($Q4453="HIGH",$P4453="English"),N4453*AB$4,0)</f>
        <v>0</v>
      </c>
      <c r="AC4453" s="33">
        <f>IF(AND($Q4453="HIGH",$P4453="English"),O4453*AC$4,0)</f>
        <v>0</v>
      </c>
      <c r="AD4453" s="26">
        <f>SUM(R4453:AC4453)</f>
        <v>0</v>
      </c>
      <c r="AE4453" s="46" t="str">
        <f>IFERROR(IF(AE$3=VLOOKUP($E4453,Template!$AK$5:$AM$17,3,FALSE),$AD4453*$F4453,0),"0.00")</f>
        <v>0.00</v>
      </c>
      <c r="AF4453" s="46" t="str">
        <f>IFERROR(IF(AF$3=VLOOKUP($E4453,Template!$AK$5:$AM$17,3,FALSE),$AD4453*$F4453,0),"0.00")</f>
        <v>0.00</v>
      </c>
      <c r="AG4453" s="28">
        <f>SUM(AD4453:AF4453)</f>
        <v>0</v>
      </c>
      <c r="AH4453" s="13" t="s">
        <v>40</v>
      </c>
      <c r="AI4453" s="13" t="s">
        <v>41</v>
      </c>
      <c r="AK4453" s="14" t="s">
        <v>25</v>
      </c>
      <c r="AL4453" s="15">
        <v>0.05</v>
      </c>
      <c r="AM4453" s="16" t="s">
        <v>3</v>
      </c>
    </row>
    <row r="4454" spans="1:39" s="3" customFormat="1" ht="13.8" x14ac:dyDescent="0.25">
      <c r="A4454" s="7" t="str">
        <f>A4453</f>
        <v>(Enter Broadcasting Company Name)</v>
      </c>
      <c r="B4454" s="7" t="str">
        <f>B4453</f>
        <v>(Enter Call Letters)</v>
      </c>
      <c r="C4454" s="8" t="str">
        <f>C4453</f>
        <v>(Select AM/FM)</v>
      </c>
      <c r="D4454" s="30"/>
      <c r="E4454" s="8" t="str">
        <f>E4453</f>
        <v>(Select Station Province)</v>
      </c>
      <c r="F4454" s="9" t="str">
        <f>IFERROR(VLOOKUP(E4454,Template!$AK$5:$AL$17,2,FALSE),"")</f>
        <v/>
      </c>
      <c r="G4454" s="42" t="s">
        <v>8</v>
      </c>
      <c r="H4454" s="42" t="s">
        <v>9</v>
      </c>
      <c r="I4454" s="32" t="s">
        <v>65</v>
      </c>
      <c r="J4454" s="32" t="s">
        <v>66</v>
      </c>
      <c r="K4454" s="33">
        <f t="shared" ref="K4454:K4464" si="12482">IFERROR(I4454+J4454,0)</f>
        <v>0</v>
      </c>
      <c r="L4454" s="33">
        <f t="shared" ref="L4454:L4464" si="12483">IFERROR(L4453+K4454,"")</f>
        <v>0</v>
      </c>
      <c r="M4454" s="34">
        <f t="shared" si="12481"/>
        <v>0</v>
      </c>
      <c r="N4454" s="34">
        <f>IF(AND(L4454&gt;$N$4,L4454&lt;=$O$4),K4454-M4454,IF(AND(L4453&gt;$N$4,L4453&lt;=$O$4),$O$4-L4453,IF(L4453&gt;$O$4,0,IF(L4454&lt;$N$4,0,MIN(L4454-$N$4,$N$4)))))</f>
        <v>0</v>
      </c>
      <c r="O4454" s="34">
        <f t="shared" ref="O4454:O4464" si="12484">IF(L4454&gt;$O$4,K4454-M4454-N4454,0)</f>
        <v>0</v>
      </c>
      <c r="P4454" s="12" t="str">
        <f>P4453</f>
        <v>(Select Language)</v>
      </c>
      <c r="Q4454" s="12" t="str">
        <f>Q4453</f>
        <v>(Select Usage)</v>
      </c>
      <c r="R4454" s="33">
        <f t="shared" ref="R4454:R4464" si="12485">IF(AND($Q4454="LOW",$P4454="French"),M4454*R$4,0)</f>
        <v>0</v>
      </c>
      <c r="S4454" s="33">
        <f t="shared" ref="S4454:S4464" si="12486">IF(AND($Q4454="LOW",$P4454="French"),N4454*S$4,0)</f>
        <v>0</v>
      </c>
      <c r="T4454" s="33">
        <f t="shared" ref="T4454:T4464" si="12487">IF(AND($Q4454="LOW",$P4454="French"),O4454*T$4,0)</f>
        <v>0</v>
      </c>
      <c r="U4454" s="33">
        <f t="shared" ref="U4454:U4464" si="12488">IF(AND($Q4454="HIGH",$P4454="French"),M4454*U$4,0)</f>
        <v>0</v>
      </c>
      <c r="V4454" s="33">
        <f t="shared" ref="V4454:V4464" si="12489">IF(AND($Q4454="HIGH",$P4454="French"),N4454*V$4,0)</f>
        <v>0</v>
      </c>
      <c r="W4454" s="33">
        <f t="shared" ref="W4454:W4464" si="12490">IF(AND($Q4454="HIGH",$P4454="French"),O4454*W$4,0)</f>
        <v>0</v>
      </c>
      <c r="X4454" s="33">
        <f t="shared" ref="X4454:X4464" si="12491">IF(AND($Q4454="LOW",$P4454="English"),M4454*X$4,0)</f>
        <v>0</v>
      </c>
      <c r="Y4454" s="33">
        <f t="shared" ref="Y4454:Y4464" si="12492">IF(AND($Q4454="LOW",$P4454="English"),N4454*Y$4,0)</f>
        <v>0</v>
      </c>
      <c r="Z4454" s="33">
        <f t="shared" ref="Z4454:Z4464" si="12493">IF(AND($Q4454="LOW",$P4454="English"),O4454*Z$4,0)</f>
        <v>0</v>
      </c>
      <c r="AA4454" s="33">
        <f t="shared" ref="AA4454:AA4464" si="12494">IF(AND($Q4454="HIGH",$P4454="English"),M4454*AA$4,0)</f>
        <v>0</v>
      </c>
      <c r="AB4454" s="33">
        <f t="shared" ref="AB4454:AB4464" si="12495">IF(AND($Q4454="HIGH",$P4454="English"),N4454*AB$4,0)</f>
        <v>0</v>
      </c>
      <c r="AC4454" s="33">
        <f t="shared" ref="AC4454:AC4464" si="12496">IF(AND($Q4454="HIGH",$P4454="English"),O4454*AC$4,0)</f>
        <v>0</v>
      </c>
      <c r="AD4454" s="26">
        <f t="shared" ref="AD4454:AD4458" si="12497">SUM(R4454:AC4454)</f>
        <v>0</v>
      </c>
      <c r="AE4454" s="46" t="str">
        <f>IFERROR(IF(AE$3=VLOOKUP($E4454,Template!$AK$5:$AM$17,3,FALSE),$AD4454*$F4454,0),"0.00")</f>
        <v>0.00</v>
      </c>
      <c r="AF4454" s="46" t="str">
        <f>IFERROR(IF(AF$3=VLOOKUP($E4454,Template!$AK$5:$AM$17,3,FALSE),$AD4454*$F4454,0),"0.00")</f>
        <v>0.00</v>
      </c>
      <c r="AG4454" s="28">
        <f t="shared" ref="AG4454:AG4464" si="12498">SUM(AD4454:AF4454)</f>
        <v>0</v>
      </c>
      <c r="AH4454" s="13" t="s">
        <v>40</v>
      </c>
      <c r="AI4454" s="13" t="s">
        <v>41</v>
      </c>
      <c r="AK4454" s="14" t="s">
        <v>23</v>
      </c>
      <c r="AL4454" s="15">
        <v>0.05</v>
      </c>
      <c r="AM4454" s="16" t="s">
        <v>3</v>
      </c>
    </row>
    <row r="4455" spans="1:39" s="3" customFormat="1" ht="13.8" x14ac:dyDescent="0.25">
      <c r="A4455" s="7" t="str">
        <f t="shared" ref="A4455:C4455" si="12499">A4454</f>
        <v>(Enter Broadcasting Company Name)</v>
      </c>
      <c r="B4455" s="7" t="str">
        <f t="shared" si="12499"/>
        <v>(Enter Call Letters)</v>
      </c>
      <c r="C4455" s="8" t="str">
        <f t="shared" si="12499"/>
        <v>(Select AM/FM)</v>
      </c>
      <c r="D4455" s="30"/>
      <c r="E4455" s="8" t="str">
        <f t="shared" ref="E4455:E4464" si="12500">E4454</f>
        <v>(Select Station Province)</v>
      </c>
      <c r="F4455" s="9" t="str">
        <f>IFERROR(VLOOKUP(E4455,Template!$AK$5:$AL$17,2,FALSE),"")</f>
        <v/>
      </c>
      <c r="G4455" s="42" t="s">
        <v>6</v>
      </c>
      <c r="H4455" s="42" t="s">
        <v>10</v>
      </c>
      <c r="I4455" s="32" t="s">
        <v>65</v>
      </c>
      <c r="J4455" s="32" t="s">
        <v>66</v>
      </c>
      <c r="K4455" s="33">
        <f t="shared" si="12482"/>
        <v>0</v>
      </c>
      <c r="L4455" s="33">
        <f t="shared" si="12483"/>
        <v>0</v>
      </c>
      <c r="M4455" s="34">
        <f t="shared" si="12481"/>
        <v>0</v>
      </c>
      <c r="N4455" s="34">
        <f t="shared" ref="N4455:N4464" si="12501">IF(AND(L4455&gt;$N$4,L4455&lt;=$O$4),K4455-M4455,IF(AND(L4454&gt;$N$4,L4454&lt;=$O$4),$O$4-L4454,IF(L4454&gt;$O$4,0,IF(L4455&lt;$N$4,0,MIN(L4455-$N$4,$N$4)))))</f>
        <v>0</v>
      </c>
      <c r="O4455" s="34">
        <f t="shared" si="12484"/>
        <v>0</v>
      </c>
      <c r="P4455" s="12" t="str">
        <f t="shared" ref="P4455:Q4455" si="12502">P4454</f>
        <v>(Select Language)</v>
      </c>
      <c r="Q4455" s="12" t="str">
        <f t="shared" si="12502"/>
        <v>(Select Usage)</v>
      </c>
      <c r="R4455" s="33">
        <f t="shared" si="12485"/>
        <v>0</v>
      </c>
      <c r="S4455" s="33">
        <f t="shared" si="12486"/>
        <v>0</v>
      </c>
      <c r="T4455" s="33">
        <f t="shared" si="12487"/>
        <v>0</v>
      </c>
      <c r="U4455" s="33">
        <f t="shared" si="12488"/>
        <v>0</v>
      </c>
      <c r="V4455" s="33">
        <f t="shared" si="12489"/>
        <v>0</v>
      </c>
      <c r="W4455" s="33">
        <f t="shared" si="12490"/>
        <v>0</v>
      </c>
      <c r="X4455" s="33">
        <f t="shared" si="12491"/>
        <v>0</v>
      </c>
      <c r="Y4455" s="33">
        <f t="shared" si="12492"/>
        <v>0</v>
      </c>
      <c r="Z4455" s="33">
        <f t="shared" si="12493"/>
        <v>0</v>
      </c>
      <c r="AA4455" s="33">
        <f t="shared" si="12494"/>
        <v>0</v>
      </c>
      <c r="AB4455" s="33">
        <f t="shared" si="12495"/>
        <v>0</v>
      </c>
      <c r="AC4455" s="33">
        <f t="shared" si="12496"/>
        <v>0</v>
      </c>
      <c r="AD4455" s="26">
        <f t="shared" si="12497"/>
        <v>0</v>
      </c>
      <c r="AE4455" s="46" t="str">
        <f>IFERROR(IF(AE$3=VLOOKUP($E4455,Template!$AK$5:$AM$17,3,FALSE),$AD4455*$F4455,0),"0.00")</f>
        <v>0.00</v>
      </c>
      <c r="AF4455" s="46" t="str">
        <f>IFERROR(IF(AF$3=VLOOKUP($E4455,Template!$AK$5:$AM$17,3,FALSE),$AD4455*$F4455,0),"0.00")</f>
        <v>0.00</v>
      </c>
      <c r="AG4455" s="28">
        <f t="shared" si="12498"/>
        <v>0</v>
      </c>
      <c r="AH4455" s="13" t="s">
        <v>40</v>
      </c>
      <c r="AI4455" s="13" t="s">
        <v>41</v>
      </c>
      <c r="AK4455" s="14" t="s">
        <v>24</v>
      </c>
      <c r="AL4455" s="15">
        <v>0.05</v>
      </c>
      <c r="AM4455" s="16" t="s">
        <v>3</v>
      </c>
    </row>
    <row r="4456" spans="1:39" s="3" customFormat="1" ht="13.8" x14ac:dyDescent="0.25">
      <c r="A4456" s="7" t="str">
        <f t="shared" ref="A4456:C4456" si="12503">A4455</f>
        <v>(Enter Broadcasting Company Name)</v>
      </c>
      <c r="B4456" s="7" t="str">
        <f t="shared" si="12503"/>
        <v>(Enter Call Letters)</v>
      </c>
      <c r="C4456" s="8" t="str">
        <f t="shared" si="12503"/>
        <v>(Select AM/FM)</v>
      </c>
      <c r="D4456" s="30"/>
      <c r="E4456" s="8" t="str">
        <f t="shared" si="12500"/>
        <v>(Select Station Province)</v>
      </c>
      <c r="F4456" s="9" t="str">
        <f>IFERROR(VLOOKUP(E4456,Template!$AK$5:$AL$17,2,FALSE),"")</f>
        <v/>
      </c>
      <c r="G4456" s="42" t="s">
        <v>9</v>
      </c>
      <c r="H4456" s="42" t="s">
        <v>11</v>
      </c>
      <c r="I4456" s="32" t="s">
        <v>65</v>
      </c>
      <c r="J4456" s="32" t="s">
        <v>66</v>
      </c>
      <c r="K4456" s="33">
        <f t="shared" si="12482"/>
        <v>0</v>
      </c>
      <c r="L4456" s="33">
        <f t="shared" si="12483"/>
        <v>0</v>
      </c>
      <c r="M4456" s="34">
        <f t="shared" si="12481"/>
        <v>0</v>
      </c>
      <c r="N4456" s="34">
        <f t="shared" si="12501"/>
        <v>0</v>
      </c>
      <c r="O4456" s="34">
        <f t="shared" si="12484"/>
        <v>0</v>
      </c>
      <c r="P4456" s="12" t="str">
        <f t="shared" ref="P4456:Q4456" si="12504">P4455</f>
        <v>(Select Language)</v>
      </c>
      <c r="Q4456" s="12" t="str">
        <f t="shared" si="12504"/>
        <v>(Select Usage)</v>
      </c>
      <c r="R4456" s="33">
        <f t="shared" si="12485"/>
        <v>0</v>
      </c>
      <c r="S4456" s="33">
        <f t="shared" si="12486"/>
        <v>0</v>
      </c>
      <c r="T4456" s="33">
        <f t="shared" si="12487"/>
        <v>0</v>
      </c>
      <c r="U4456" s="33">
        <f t="shared" si="12488"/>
        <v>0</v>
      </c>
      <c r="V4456" s="33">
        <f t="shared" si="12489"/>
        <v>0</v>
      </c>
      <c r="W4456" s="33">
        <f t="shared" si="12490"/>
        <v>0</v>
      </c>
      <c r="X4456" s="33">
        <f t="shared" si="12491"/>
        <v>0</v>
      </c>
      <c r="Y4456" s="33">
        <f t="shared" si="12492"/>
        <v>0</v>
      </c>
      <c r="Z4456" s="33">
        <f t="shared" si="12493"/>
        <v>0</v>
      </c>
      <c r="AA4456" s="33">
        <f t="shared" si="12494"/>
        <v>0</v>
      </c>
      <c r="AB4456" s="33">
        <f t="shared" si="12495"/>
        <v>0</v>
      </c>
      <c r="AC4456" s="33">
        <f t="shared" si="12496"/>
        <v>0</v>
      </c>
      <c r="AD4456" s="26">
        <f t="shared" si="12497"/>
        <v>0</v>
      </c>
      <c r="AE4456" s="46" t="str">
        <f>IFERROR(IF(AE$3=VLOOKUP($E4456,Template!$AK$5:$AM$17,3,FALSE),$AD4456*$F4456,0),"0.00")</f>
        <v>0.00</v>
      </c>
      <c r="AF4456" s="46" t="str">
        <f>IFERROR(IF(AF$3=VLOOKUP($E4456,Template!$AK$5:$AM$17,3,FALSE),$AD4456*$F4456,0),"0.00")</f>
        <v>0.00</v>
      </c>
      <c r="AG4456" s="28">
        <f t="shared" si="12498"/>
        <v>0</v>
      </c>
      <c r="AH4456" s="13" t="s">
        <v>40</v>
      </c>
      <c r="AI4456" s="13" t="s">
        <v>41</v>
      </c>
      <c r="AK4456" s="14" t="s">
        <v>22</v>
      </c>
      <c r="AL4456" s="15">
        <v>0.15</v>
      </c>
      <c r="AM4456" s="16" t="s">
        <v>2</v>
      </c>
    </row>
    <row r="4457" spans="1:39" s="3" customFormat="1" ht="13.8" x14ac:dyDescent="0.25">
      <c r="A4457" s="7" t="str">
        <f t="shared" ref="A4457:C4457" si="12505">A4456</f>
        <v>(Enter Broadcasting Company Name)</v>
      </c>
      <c r="B4457" s="7" t="str">
        <f t="shared" si="12505"/>
        <v>(Enter Call Letters)</v>
      </c>
      <c r="C4457" s="8" t="str">
        <f t="shared" si="12505"/>
        <v>(Select AM/FM)</v>
      </c>
      <c r="D4457" s="30"/>
      <c r="E4457" s="8" t="str">
        <f t="shared" si="12500"/>
        <v>(Select Station Province)</v>
      </c>
      <c r="F4457" s="9" t="str">
        <f>IFERROR(VLOOKUP(E4457,Template!$AK$5:$AL$17,2,FALSE),"")</f>
        <v/>
      </c>
      <c r="G4457" s="42" t="s">
        <v>10</v>
      </c>
      <c r="H4457" s="42" t="s">
        <v>12</v>
      </c>
      <c r="I4457" s="32" t="s">
        <v>65</v>
      </c>
      <c r="J4457" s="32" t="s">
        <v>66</v>
      </c>
      <c r="K4457" s="33">
        <f t="shared" si="12482"/>
        <v>0</v>
      </c>
      <c r="L4457" s="33">
        <f t="shared" si="12483"/>
        <v>0</v>
      </c>
      <c r="M4457" s="34">
        <f t="shared" si="12481"/>
        <v>0</v>
      </c>
      <c r="N4457" s="34">
        <f t="shared" si="12501"/>
        <v>0</v>
      </c>
      <c r="O4457" s="34">
        <f t="shared" si="12484"/>
        <v>0</v>
      </c>
      <c r="P4457" s="12" t="str">
        <f t="shared" ref="P4457:Q4457" si="12506">P4456</f>
        <v>(Select Language)</v>
      </c>
      <c r="Q4457" s="12" t="str">
        <f t="shared" si="12506"/>
        <v>(Select Usage)</v>
      </c>
      <c r="R4457" s="33">
        <f t="shared" si="12485"/>
        <v>0</v>
      </c>
      <c r="S4457" s="33">
        <f t="shared" si="12486"/>
        <v>0</v>
      </c>
      <c r="T4457" s="33">
        <f t="shared" si="12487"/>
        <v>0</v>
      </c>
      <c r="U4457" s="33">
        <f t="shared" si="12488"/>
        <v>0</v>
      </c>
      <c r="V4457" s="33">
        <f t="shared" si="12489"/>
        <v>0</v>
      </c>
      <c r="W4457" s="33">
        <f t="shared" si="12490"/>
        <v>0</v>
      </c>
      <c r="X4457" s="33">
        <f t="shared" si="12491"/>
        <v>0</v>
      </c>
      <c r="Y4457" s="33">
        <f t="shared" si="12492"/>
        <v>0</v>
      </c>
      <c r="Z4457" s="33">
        <f t="shared" si="12493"/>
        <v>0</v>
      </c>
      <c r="AA4457" s="33">
        <f t="shared" si="12494"/>
        <v>0</v>
      </c>
      <c r="AB4457" s="33">
        <f t="shared" si="12495"/>
        <v>0</v>
      </c>
      <c r="AC4457" s="33">
        <f t="shared" si="12496"/>
        <v>0</v>
      </c>
      <c r="AD4457" s="26">
        <f t="shared" si="12497"/>
        <v>0</v>
      </c>
      <c r="AE4457" s="46" t="str">
        <f>IFERROR(IF(AE$3=VLOOKUP($E4457,Template!$AK$5:$AM$17,3,FALSE),$AD4457*$F4457,0),"0.00")</f>
        <v>0.00</v>
      </c>
      <c r="AF4457" s="46" t="str">
        <f>IFERROR(IF(AF$3=VLOOKUP($E4457,Template!$AK$5:$AM$17,3,FALSE),$AD4457*$F4457,0),"0.00")</f>
        <v>0.00</v>
      </c>
      <c r="AG4457" s="28">
        <f t="shared" si="12498"/>
        <v>0</v>
      </c>
      <c r="AH4457" s="13" t="s">
        <v>40</v>
      </c>
      <c r="AI4457" s="13" t="s">
        <v>41</v>
      </c>
      <c r="AK4457" s="14" t="s">
        <v>26</v>
      </c>
      <c r="AL4457" s="15">
        <v>0.15</v>
      </c>
      <c r="AM4457" s="16" t="s">
        <v>2</v>
      </c>
    </row>
    <row r="4458" spans="1:39" s="3" customFormat="1" ht="13.8" x14ac:dyDescent="0.25">
      <c r="A4458" s="7" t="str">
        <f t="shared" ref="A4458:C4458" si="12507">A4457</f>
        <v>(Enter Broadcasting Company Name)</v>
      </c>
      <c r="B4458" s="7" t="str">
        <f t="shared" si="12507"/>
        <v>(Enter Call Letters)</v>
      </c>
      <c r="C4458" s="8" t="str">
        <f t="shared" si="12507"/>
        <v>(Select AM/FM)</v>
      </c>
      <c r="D4458" s="30"/>
      <c r="E4458" s="8" t="str">
        <f t="shared" si="12500"/>
        <v>(Select Station Province)</v>
      </c>
      <c r="F4458" s="9" t="str">
        <f>IFERROR(VLOOKUP(E4458,Template!$AK$5:$AL$17,2,FALSE),"")</f>
        <v/>
      </c>
      <c r="G4458" s="42" t="s">
        <v>11</v>
      </c>
      <c r="H4458" s="42" t="s">
        <v>13</v>
      </c>
      <c r="I4458" s="32" t="s">
        <v>65</v>
      </c>
      <c r="J4458" s="32" t="s">
        <v>66</v>
      </c>
      <c r="K4458" s="33">
        <f t="shared" si="12482"/>
        <v>0</v>
      </c>
      <c r="L4458" s="33">
        <f t="shared" si="12483"/>
        <v>0</v>
      </c>
      <c r="M4458" s="34">
        <f t="shared" si="12481"/>
        <v>0</v>
      </c>
      <c r="N4458" s="34">
        <f t="shared" si="12501"/>
        <v>0</v>
      </c>
      <c r="O4458" s="34">
        <f t="shared" si="12484"/>
        <v>0</v>
      </c>
      <c r="P4458" s="12" t="str">
        <f t="shared" ref="P4458:Q4458" si="12508">P4457</f>
        <v>(Select Language)</v>
      </c>
      <c r="Q4458" s="12" t="str">
        <f t="shared" si="12508"/>
        <v>(Select Usage)</v>
      </c>
      <c r="R4458" s="33">
        <f t="shared" si="12485"/>
        <v>0</v>
      </c>
      <c r="S4458" s="33">
        <f t="shared" si="12486"/>
        <v>0</v>
      </c>
      <c r="T4458" s="33">
        <f t="shared" si="12487"/>
        <v>0</v>
      </c>
      <c r="U4458" s="33">
        <f t="shared" si="12488"/>
        <v>0</v>
      </c>
      <c r="V4458" s="33">
        <f t="shared" si="12489"/>
        <v>0</v>
      </c>
      <c r="W4458" s="33">
        <f t="shared" si="12490"/>
        <v>0</v>
      </c>
      <c r="X4458" s="33">
        <f t="shared" si="12491"/>
        <v>0</v>
      </c>
      <c r="Y4458" s="33">
        <f t="shared" si="12492"/>
        <v>0</v>
      </c>
      <c r="Z4458" s="33">
        <f t="shared" si="12493"/>
        <v>0</v>
      </c>
      <c r="AA4458" s="33">
        <f t="shared" si="12494"/>
        <v>0</v>
      </c>
      <c r="AB4458" s="33">
        <f t="shared" si="12495"/>
        <v>0</v>
      </c>
      <c r="AC4458" s="33">
        <f t="shared" si="12496"/>
        <v>0</v>
      </c>
      <c r="AD4458" s="26">
        <f t="shared" si="12497"/>
        <v>0</v>
      </c>
      <c r="AE4458" s="46" t="str">
        <f>IFERROR(IF(AE$3=VLOOKUP($E4458,Template!$AK$5:$AM$17,3,FALSE),$AD4458*$F4458,0),"0.00")</f>
        <v>0.00</v>
      </c>
      <c r="AF4458" s="46" t="str">
        <f>IFERROR(IF(AF$3=VLOOKUP($E4458,Template!$AK$5:$AM$17,3,FALSE),$AD4458*$F4458,0),"0.00")</f>
        <v>0.00</v>
      </c>
      <c r="AG4458" s="28">
        <f t="shared" si="12498"/>
        <v>0</v>
      </c>
      <c r="AH4458" s="13" t="s">
        <v>40</v>
      </c>
      <c r="AI4458" s="13" t="s">
        <v>41</v>
      </c>
      <c r="AK4458" s="14" t="s">
        <v>27</v>
      </c>
      <c r="AL4458" s="15">
        <v>0.15</v>
      </c>
      <c r="AM4458" s="16" t="s">
        <v>2</v>
      </c>
    </row>
    <row r="4459" spans="1:39" s="3" customFormat="1" ht="13.8" x14ac:dyDescent="0.25">
      <c r="A4459" s="7" t="str">
        <f t="shared" ref="A4459:C4459" si="12509">A4458</f>
        <v>(Enter Broadcasting Company Name)</v>
      </c>
      <c r="B4459" s="7" t="str">
        <f t="shared" si="12509"/>
        <v>(Enter Call Letters)</v>
      </c>
      <c r="C4459" s="8" t="str">
        <f t="shared" si="12509"/>
        <v>(Select AM/FM)</v>
      </c>
      <c r="D4459" s="30"/>
      <c r="E4459" s="8" t="str">
        <f t="shared" si="12500"/>
        <v>(Select Station Province)</v>
      </c>
      <c r="F4459" s="9" t="str">
        <f>IFERROR(VLOOKUP(E4459,Template!$AK$5:$AL$17,2,FALSE),"")</f>
        <v/>
      </c>
      <c r="G4459" s="42" t="s">
        <v>12</v>
      </c>
      <c r="H4459" s="42" t="s">
        <v>15</v>
      </c>
      <c r="I4459" s="32" t="s">
        <v>65</v>
      </c>
      <c r="J4459" s="32" t="s">
        <v>66</v>
      </c>
      <c r="K4459" s="33">
        <f t="shared" si="12482"/>
        <v>0</v>
      </c>
      <c r="L4459" s="33">
        <f t="shared" si="12483"/>
        <v>0</v>
      </c>
      <c r="M4459" s="34">
        <f t="shared" si="12481"/>
        <v>0</v>
      </c>
      <c r="N4459" s="34">
        <f t="shared" si="12501"/>
        <v>0</v>
      </c>
      <c r="O4459" s="34">
        <f t="shared" si="12484"/>
        <v>0</v>
      </c>
      <c r="P4459" s="12" t="str">
        <f t="shared" ref="P4459:Q4459" si="12510">P4458</f>
        <v>(Select Language)</v>
      </c>
      <c r="Q4459" s="12" t="str">
        <f t="shared" si="12510"/>
        <v>(Select Usage)</v>
      </c>
      <c r="R4459" s="33">
        <f t="shared" si="12485"/>
        <v>0</v>
      </c>
      <c r="S4459" s="33">
        <f t="shared" si="12486"/>
        <v>0</v>
      </c>
      <c r="T4459" s="33">
        <f t="shared" si="12487"/>
        <v>0</v>
      </c>
      <c r="U4459" s="33">
        <f t="shared" si="12488"/>
        <v>0</v>
      </c>
      <c r="V4459" s="33">
        <f t="shared" si="12489"/>
        <v>0</v>
      </c>
      <c r="W4459" s="33">
        <f t="shared" si="12490"/>
        <v>0</v>
      </c>
      <c r="X4459" s="33">
        <f t="shared" si="12491"/>
        <v>0</v>
      </c>
      <c r="Y4459" s="33">
        <f t="shared" si="12492"/>
        <v>0</v>
      </c>
      <c r="Z4459" s="33">
        <f t="shared" si="12493"/>
        <v>0</v>
      </c>
      <c r="AA4459" s="33">
        <f t="shared" si="12494"/>
        <v>0</v>
      </c>
      <c r="AB4459" s="33">
        <f t="shared" si="12495"/>
        <v>0</v>
      </c>
      <c r="AC4459" s="33">
        <f t="shared" si="12496"/>
        <v>0</v>
      </c>
      <c r="AD4459" s="26">
        <f>SUM(R4459:AC4459)</f>
        <v>0</v>
      </c>
      <c r="AE4459" s="46" t="str">
        <f>IFERROR(IF(AE$3=VLOOKUP($E4459,Template!$AK$5:$AM$17,3,FALSE),$AD4459*$F4459,0),"0.00")</f>
        <v>0.00</v>
      </c>
      <c r="AF4459" s="46" t="str">
        <f>IFERROR(IF(AF$3=VLOOKUP($E4459,Template!$AK$5:$AM$17,3,FALSE),$AD4459*$F4459,0),"0.00")</f>
        <v>0.00</v>
      </c>
      <c r="AG4459" s="28">
        <f t="shared" si="12498"/>
        <v>0</v>
      </c>
      <c r="AH4459" s="13" t="s">
        <v>40</v>
      </c>
      <c r="AI4459" s="13" t="s">
        <v>41</v>
      </c>
      <c r="AK4459" s="14" t="s">
        <v>28</v>
      </c>
      <c r="AL4459" s="15">
        <v>0.05</v>
      </c>
      <c r="AM4459" s="16" t="s">
        <v>3</v>
      </c>
    </row>
    <row r="4460" spans="1:39" s="3" customFormat="1" ht="13.8" x14ac:dyDescent="0.25">
      <c r="A4460" s="7" t="str">
        <f t="shared" ref="A4460:C4460" si="12511">A4459</f>
        <v>(Enter Broadcasting Company Name)</v>
      </c>
      <c r="B4460" s="7" t="str">
        <f t="shared" si="12511"/>
        <v>(Enter Call Letters)</v>
      </c>
      <c r="C4460" s="8" t="str">
        <f t="shared" si="12511"/>
        <v>(Select AM/FM)</v>
      </c>
      <c r="D4460" s="30"/>
      <c r="E4460" s="8" t="str">
        <f t="shared" si="12500"/>
        <v>(Select Station Province)</v>
      </c>
      <c r="F4460" s="9" t="str">
        <f>IFERROR(VLOOKUP(E4460,Template!$AK$5:$AL$17,2,FALSE),"")</f>
        <v/>
      </c>
      <c r="G4460" s="42" t="s">
        <v>13</v>
      </c>
      <c r="H4460" s="42" t="s">
        <v>16</v>
      </c>
      <c r="I4460" s="32" t="s">
        <v>65</v>
      </c>
      <c r="J4460" s="32" t="s">
        <v>66</v>
      </c>
      <c r="K4460" s="33">
        <f t="shared" si="12482"/>
        <v>0</v>
      </c>
      <c r="L4460" s="33">
        <f t="shared" si="12483"/>
        <v>0</v>
      </c>
      <c r="M4460" s="34">
        <f t="shared" si="12481"/>
        <v>0</v>
      </c>
      <c r="N4460" s="34">
        <f t="shared" si="12501"/>
        <v>0</v>
      </c>
      <c r="O4460" s="34">
        <f t="shared" si="12484"/>
        <v>0</v>
      </c>
      <c r="P4460" s="12" t="str">
        <f t="shared" ref="P4460:Q4460" si="12512">P4459</f>
        <v>(Select Language)</v>
      </c>
      <c r="Q4460" s="12" t="str">
        <f t="shared" si="12512"/>
        <v>(Select Usage)</v>
      </c>
      <c r="R4460" s="33">
        <f t="shared" si="12485"/>
        <v>0</v>
      </c>
      <c r="S4460" s="33">
        <f t="shared" si="12486"/>
        <v>0</v>
      </c>
      <c r="T4460" s="33">
        <f t="shared" si="12487"/>
        <v>0</v>
      </c>
      <c r="U4460" s="33">
        <f t="shared" si="12488"/>
        <v>0</v>
      </c>
      <c r="V4460" s="33">
        <f t="shared" si="12489"/>
        <v>0</v>
      </c>
      <c r="W4460" s="33">
        <f t="shared" si="12490"/>
        <v>0</v>
      </c>
      <c r="X4460" s="33">
        <f t="shared" si="12491"/>
        <v>0</v>
      </c>
      <c r="Y4460" s="33">
        <f t="shared" si="12492"/>
        <v>0</v>
      </c>
      <c r="Z4460" s="33">
        <f t="shared" si="12493"/>
        <v>0</v>
      </c>
      <c r="AA4460" s="33">
        <f t="shared" si="12494"/>
        <v>0</v>
      </c>
      <c r="AB4460" s="33">
        <f t="shared" si="12495"/>
        <v>0</v>
      </c>
      <c r="AC4460" s="33">
        <f t="shared" si="12496"/>
        <v>0</v>
      </c>
      <c r="AD4460" s="26">
        <f t="shared" ref="AD4460:AD4462" si="12513">SUM(R4460:AC4460)</f>
        <v>0</v>
      </c>
      <c r="AE4460" s="46" t="str">
        <f>IFERROR(IF(AE$3=VLOOKUP($E4460,Template!$AK$5:$AM$17,3,FALSE),$AD4460*$F4460,0),"0.00")</f>
        <v>0.00</v>
      </c>
      <c r="AF4460" s="46" t="str">
        <f>IFERROR(IF(AF$3=VLOOKUP($E4460,Template!$AK$5:$AM$17,3,FALSE),$AD4460*$F4460,0),"0.00")</f>
        <v>0.00</v>
      </c>
      <c r="AG4460" s="28">
        <f t="shared" si="12498"/>
        <v>0</v>
      </c>
      <c r="AH4460" s="13" t="s">
        <v>40</v>
      </c>
      <c r="AI4460" s="13" t="s">
        <v>41</v>
      </c>
      <c r="AK4460" s="14" t="s">
        <v>70</v>
      </c>
      <c r="AL4460" s="15">
        <v>0.05</v>
      </c>
      <c r="AM4460" s="16" t="s">
        <v>3</v>
      </c>
    </row>
    <row r="4461" spans="1:39" s="3" customFormat="1" ht="13.8" x14ac:dyDescent="0.25">
      <c r="A4461" s="7" t="str">
        <f t="shared" ref="A4461:C4461" si="12514">A4460</f>
        <v>(Enter Broadcasting Company Name)</v>
      </c>
      <c r="B4461" s="7" t="str">
        <f t="shared" si="12514"/>
        <v>(Enter Call Letters)</v>
      </c>
      <c r="C4461" s="8" t="str">
        <f t="shared" si="12514"/>
        <v>(Select AM/FM)</v>
      </c>
      <c r="D4461" s="30"/>
      <c r="E4461" s="8" t="str">
        <f t="shared" si="12500"/>
        <v>(Select Station Province)</v>
      </c>
      <c r="F4461" s="9" t="str">
        <f>IFERROR(VLOOKUP(E4461,Template!$AK$5:$AL$17,2,FALSE),"")</f>
        <v/>
      </c>
      <c r="G4461" s="42" t="s">
        <v>15</v>
      </c>
      <c r="H4461" s="42" t="s">
        <v>17</v>
      </c>
      <c r="I4461" s="32" t="s">
        <v>65</v>
      </c>
      <c r="J4461" s="32" t="s">
        <v>66</v>
      </c>
      <c r="K4461" s="33">
        <f t="shared" si="12482"/>
        <v>0</v>
      </c>
      <c r="L4461" s="33">
        <f t="shared" si="12483"/>
        <v>0</v>
      </c>
      <c r="M4461" s="34">
        <f t="shared" si="12481"/>
        <v>0</v>
      </c>
      <c r="N4461" s="34">
        <f t="shared" si="12501"/>
        <v>0</v>
      </c>
      <c r="O4461" s="34">
        <f t="shared" si="12484"/>
        <v>0</v>
      </c>
      <c r="P4461" s="12" t="str">
        <f t="shared" ref="P4461:Q4461" si="12515">P4460</f>
        <v>(Select Language)</v>
      </c>
      <c r="Q4461" s="12" t="str">
        <f t="shared" si="12515"/>
        <v>(Select Usage)</v>
      </c>
      <c r="R4461" s="33">
        <f t="shared" si="12485"/>
        <v>0</v>
      </c>
      <c r="S4461" s="33">
        <f t="shared" si="12486"/>
        <v>0</v>
      </c>
      <c r="T4461" s="33">
        <f t="shared" si="12487"/>
        <v>0</v>
      </c>
      <c r="U4461" s="33">
        <f t="shared" si="12488"/>
        <v>0</v>
      </c>
      <c r="V4461" s="33">
        <f t="shared" si="12489"/>
        <v>0</v>
      </c>
      <c r="W4461" s="33">
        <f t="shared" si="12490"/>
        <v>0</v>
      </c>
      <c r="X4461" s="33">
        <f t="shared" si="12491"/>
        <v>0</v>
      </c>
      <c r="Y4461" s="33">
        <f t="shared" si="12492"/>
        <v>0</v>
      </c>
      <c r="Z4461" s="33">
        <f t="shared" si="12493"/>
        <v>0</v>
      </c>
      <c r="AA4461" s="33">
        <f t="shared" si="12494"/>
        <v>0</v>
      </c>
      <c r="AB4461" s="33">
        <f t="shared" si="12495"/>
        <v>0</v>
      </c>
      <c r="AC4461" s="33">
        <f t="shared" si="12496"/>
        <v>0</v>
      </c>
      <c r="AD4461" s="26">
        <f t="shared" si="12513"/>
        <v>0</v>
      </c>
      <c r="AE4461" s="46" t="str">
        <f>IFERROR(IF(AE$3=VLOOKUP($E4461,Template!$AK$5:$AM$17,3,FALSE),$AD4461*$F4461,0),"0.00")</f>
        <v>0.00</v>
      </c>
      <c r="AF4461" s="46" t="str">
        <f>IFERROR(IF(AF$3=VLOOKUP($E4461,Template!$AK$5:$AM$17,3,FALSE),$AD4461*$F4461,0),"0.00")</f>
        <v>0.00</v>
      </c>
      <c r="AG4461" s="28">
        <f t="shared" si="12498"/>
        <v>0</v>
      </c>
      <c r="AH4461" s="13" t="s">
        <v>40</v>
      </c>
      <c r="AI4461" s="13" t="s">
        <v>41</v>
      </c>
      <c r="AK4461" s="14" t="s">
        <v>20</v>
      </c>
      <c r="AL4461" s="15">
        <v>0.13</v>
      </c>
      <c r="AM4461" s="16" t="s">
        <v>2</v>
      </c>
    </row>
    <row r="4462" spans="1:39" s="3" customFormat="1" ht="13.8" x14ac:dyDescent="0.25">
      <c r="A4462" s="7" t="str">
        <f t="shared" ref="A4462:C4462" si="12516">A4461</f>
        <v>(Enter Broadcasting Company Name)</v>
      </c>
      <c r="B4462" s="7" t="str">
        <f t="shared" si="12516"/>
        <v>(Enter Call Letters)</v>
      </c>
      <c r="C4462" s="8" t="str">
        <f t="shared" si="12516"/>
        <v>(Select AM/FM)</v>
      </c>
      <c r="D4462" s="30"/>
      <c r="E4462" s="8" t="str">
        <f t="shared" si="12500"/>
        <v>(Select Station Province)</v>
      </c>
      <c r="F4462" s="9" t="str">
        <f>IFERROR(VLOOKUP(E4462,Template!$AK$5:$AL$17,2,FALSE),"")</f>
        <v/>
      </c>
      <c r="G4462" s="42" t="s">
        <v>16</v>
      </c>
      <c r="H4462" s="42" t="s">
        <v>18</v>
      </c>
      <c r="I4462" s="32" t="s">
        <v>65</v>
      </c>
      <c r="J4462" s="32" t="s">
        <v>66</v>
      </c>
      <c r="K4462" s="33">
        <f t="shared" si="12482"/>
        <v>0</v>
      </c>
      <c r="L4462" s="33">
        <f t="shared" si="12483"/>
        <v>0</v>
      </c>
      <c r="M4462" s="34">
        <f t="shared" si="12481"/>
        <v>0</v>
      </c>
      <c r="N4462" s="34">
        <f t="shared" si="12501"/>
        <v>0</v>
      </c>
      <c r="O4462" s="34">
        <f t="shared" si="12484"/>
        <v>0</v>
      </c>
      <c r="P4462" s="12" t="str">
        <f t="shared" ref="P4462:Q4462" si="12517">P4461</f>
        <v>(Select Language)</v>
      </c>
      <c r="Q4462" s="12" t="str">
        <f t="shared" si="12517"/>
        <v>(Select Usage)</v>
      </c>
      <c r="R4462" s="33">
        <f t="shared" si="12485"/>
        <v>0</v>
      </c>
      <c r="S4462" s="33">
        <f t="shared" si="12486"/>
        <v>0</v>
      </c>
      <c r="T4462" s="33">
        <f t="shared" si="12487"/>
        <v>0</v>
      </c>
      <c r="U4462" s="33">
        <f t="shared" si="12488"/>
        <v>0</v>
      </c>
      <c r="V4462" s="33">
        <f t="shared" si="12489"/>
        <v>0</v>
      </c>
      <c r="W4462" s="33">
        <f t="shared" si="12490"/>
        <v>0</v>
      </c>
      <c r="X4462" s="33">
        <f t="shared" si="12491"/>
        <v>0</v>
      </c>
      <c r="Y4462" s="33">
        <f t="shared" si="12492"/>
        <v>0</v>
      </c>
      <c r="Z4462" s="33">
        <f t="shared" si="12493"/>
        <v>0</v>
      </c>
      <c r="AA4462" s="33">
        <f t="shared" si="12494"/>
        <v>0</v>
      </c>
      <c r="AB4462" s="33">
        <f t="shared" si="12495"/>
        <v>0</v>
      </c>
      <c r="AC4462" s="33">
        <f t="shared" si="12496"/>
        <v>0</v>
      </c>
      <c r="AD4462" s="26">
        <f t="shared" si="12513"/>
        <v>0</v>
      </c>
      <c r="AE4462" s="46" t="str">
        <f>IFERROR(IF(AE$3=VLOOKUP($E4462,Template!$AK$5:$AM$17,3,FALSE),$AD4462*$F4462,0),"0.00")</f>
        <v>0.00</v>
      </c>
      <c r="AF4462" s="46" t="str">
        <f>IFERROR(IF(AF$3=VLOOKUP($E4462,Template!$AK$5:$AM$17,3,FALSE),$AD4462*$F4462,0),"0.00")</f>
        <v>0.00</v>
      </c>
      <c r="AG4462" s="28">
        <f t="shared" si="12498"/>
        <v>0</v>
      </c>
      <c r="AH4462" s="13" t="s">
        <v>40</v>
      </c>
      <c r="AI4462" s="13" t="s">
        <v>41</v>
      </c>
      <c r="AK4462" s="14" t="s">
        <v>69</v>
      </c>
      <c r="AL4462" s="15">
        <v>0.15</v>
      </c>
      <c r="AM4462" s="16" t="s">
        <v>2</v>
      </c>
    </row>
    <row r="4463" spans="1:39" s="3" customFormat="1" ht="13.8" x14ac:dyDescent="0.25">
      <c r="A4463" s="7" t="str">
        <f t="shared" ref="A4463:C4463" si="12518">A4462</f>
        <v>(Enter Broadcasting Company Name)</v>
      </c>
      <c r="B4463" s="7" t="str">
        <f t="shared" si="12518"/>
        <v>(Enter Call Letters)</v>
      </c>
      <c r="C4463" s="8" t="str">
        <f t="shared" si="12518"/>
        <v>(Select AM/FM)</v>
      </c>
      <c r="D4463" s="30"/>
      <c r="E4463" s="8" t="str">
        <f t="shared" si="12500"/>
        <v>(Select Station Province)</v>
      </c>
      <c r="F4463" s="9" t="str">
        <f>IFERROR(VLOOKUP(E4463,Template!$AK$5:$AL$17,2,FALSE),"")</f>
        <v/>
      </c>
      <c r="G4463" s="42" t="s">
        <v>17</v>
      </c>
      <c r="H4463" s="42" t="s">
        <v>7</v>
      </c>
      <c r="I4463" s="32" t="s">
        <v>65</v>
      </c>
      <c r="J4463" s="32" t="s">
        <v>66</v>
      </c>
      <c r="K4463" s="33">
        <f t="shared" si="12482"/>
        <v>0</v>
      </c>
      <c r="L4463" s="33">
        <f t="shared" si="12483"/>
        <v>0</v>
      </c>
      <c r="M4463" s="34">
        <f t="shared" si="12481"/>
        <v>0</v>
      </c>
      <c r="N4463" s="34">
        <f t="shared" si="12501"/>
        <v>0</v>
      </c>
      <c r="O4463" s="34">
        <f t="shared" si="12484"/>
        <v>0</v>
      </c>
      <c r="P4463" s="12" t="str">
        <f t="shared" ref="P4463:Q4463" si="12519">P4462</f>
        <v>(Select Language)</v>
      </c>
      <c r="Q4463" s="12" t="str">
        <f t="shared" si="12519"/>
        <v>(Select Usage)</v>
      </c>
      <c r="R4463" s="33">
        <f t="shared" si="12485"/>
        <v>0</v>
      </c>
      <c r="S4463" s="33">
        <f t="shared" si="12486"/>
        <v>0</v>
      </c>
      <c r="T4463" s="33">
        <f t="shared" si="12487"/>
        <v>0</v>
      </c>
      <c r="U4463" s="33">
        <f t="shared" si="12488"/>
        <v>0</v>
      </c>
      <c r="V4463" s="33">
        <f t="shared" si="12489"/>
        <v>0</v>
      </c>
      <c r="W4463" s="33">
        <f t="shared" si="12490"/>
        <v>0</v>
      </c>
      <c r="X4463" s="33">
        <f t="shared" si="12491"/>
        <v>0</v>
      </c>
      <c r="Y4463" s="33">
        <f t="shared" si="12492"/>
        <v>0</v>
      </c>
      <c r="Z4463" s="33">
        <f t="shared" si="12493"/>
        <v>0</v>
      </c>
      <c r="AA4463" s="33">
        <f t="shared" si="12494"/>
        <v>0</v>
      </c>
      <c r="AB4463" s="33">
        <f t="shared" si="12495"/>
        <v>0</v>
      </c>
      <c r="AC4463" s="33">
        <f t="shared" si="12496"/>
        <v>0</v>
      </c>
      <c r="AD4463" s="26">
        <f>SUM(R4463:AC4463)</f>
        <v>0</v>
      </c>
      <c r="AE4463" s="46" t="str">
        <f>IFERROR(IF(AE$3=VLOOKUP($E4463,Template!$AK$5:$AM$17,3,FALSE),$AD4463*$F4463,0),"0.00")</f>
        <v>0.00</v>
      </c>
      <c r="AF4463" s="46" t="str">
        <f>IFERROR(IF(AF$3=VLOOKUP($E4463,Template!$AK$5:$AM$17,3,FALSE),$AD4463*$F4463,0),"0.00")</f>
        <v>0.00</v>
      </c>
      <c r="AG4463" s="28">
        <f t="shared" si="12498"/>
        <v>0</v>
      </c>
      <c r="AH4463" s="13" t="s">
        <v>40</v>
      </c>
      <c r="AI4463" s="13" t="s">
        <v>41</v>
      </c>
      <c r="AK4463" s="14" t="s">
        <v>29</v>
      </c>
      <c r="AL4463" s="15">
        <v>0.05</v>
      </c>
      <c r="AM4463" s="16" t="s">
        <v>3</v>
      </c>
    </row>
    <row r="4464" spans="1:39" s="3" customFormat="1" ht="13.8" x14ac:dyDescent="0.25">
      <c r="A4464" s="7" t="str">
        <f t="shared" ref="A4464:C4464" si="12520">A4463</f>
        <v>(Enter Broadcasting Company Name)</v>
      </c>
      <c r="B4464" s="7" t="str">
        <f t="shared" si="12520"/>
        <v>(Enter Call Letters)</v>
      </c>
      <c r="C4464" s="8" t="str">
        <f t="shared" si="12520"/>
        <v>(Select AM/FM)</v>
      </c>
      <c r="D4464" s="30"/>
      <c r="E4464" s="8" t="str">
        <f t="shared" si="12500"/>
        <v>(Select Station Province)</v>
      </c>
      <c r="F4464" s="9" t="str">
        <f>IFERROR(VLOOKUP(E4464,Template!$AK$5:$AL$17,2,FALSE),"")</f>
        <v/>
      </c>
      <c r="G4464" s="42" t="s">
        <v>18</v>
      </c>
      <c r="H4464" s="43" t="s">
        <v>8</v>
      </c>
      <c r="I4464" s="32" t="s">
        <v>65</v>
      </c>
      <c r="J4464" s="32" t="s">
        <v>66</v>
      </c>
      <c r="K4464" s="33">
        <f t="shared" si="12482"/>
        <v>0</v>
      </c>
      <c r="L4464" s="33">
        <f t="shared" si="12483"/>
        <v>0</v>
      </c>
      <c r="M4464" s="34">
        <f t="shared" si="12481"/>
        <v>0</v>
      </c>
      <c r="N4464" s="34">
        <f t="shared" si="12501"/>
        <v>0</v>
      </c>
      <c r="O4464" s="34">
        <f t="shared" si="12484"/>
        <v>0</v>
      </c>
      <c r="P4464" s="12" t="str">
        <f t="shared" ref="P4464:Q4464" si="12521">P4463</f>
        <v>(Select Language)</v>
      </c>
      <c r="Q4464" s="12" t="str">
        <f t="shared" si="12521"/>
        <v>(Select Usage)</v>
      </c>
      <c r="R4464" s="33">
        <f t="shared" si="12485"/>
        <v>0</v>
      </c>
      <c r="S4464" s="33">
        <f t="shared" si="12486"/>
        <v>0</v>
      </c>
      <c r="T4464" s="33">
        <f t="shared" si="12487"/>
        <v>0</v>
      </c>
      <c r="U4464" s="33">
        <f t="shared" si="12488"/>
        <v>0</v>
      </c>
      <c r="V4464" s="33">
        <f t="shared" si="12489"/>
        <v>0</v>
      </c>
      <c r="W4464" s="33">
        <f t="shared" si="12490"/>
        <v>0</v>
      </c>
      <c r="X4464" s="33">
        <f t="shared" si="12491"/>
        <v>0</v>
      </c>
      <c r="Y4464" s="33">
        <f t="shared" si="12492"/>
        <v>0</v>
      </c>
      <c r="Z4464" s="33">
        <f t="shared" si="12493"/>
        <v>0</v>
      </c>
      <c r="AA4464" s="33">
        <f t="shared" si="12494"/>
        <v>0</v>
      </c>
      <c r="AB4464" s="33">
        <f t="shared" si="12495"/>
        <v>0</v>
      </c>
      <c r="AC4464" s="33">
        <f t="shared" si="12496"/>
        <v>0</v>
      </c>
      <c r="AD4464" s="26">
        <f t="shared" ref="AD4464" si="12522">SUM(R4464:AC4464)</f>
        <v>0</v>
      </c>
      <c r="AE4464" s="46" t="str">
        <f>IFERROR(IF(AE$3=VLOOKUP($E4464,Template!$AK$5:$AM$17,3,FALSE),$AD4464*$F4464,0),"0.00")</f>
        <v>0.00</v>
      </c>
      <c r="AF4464" s="46" t="str">
        <f>IFERROR(IF(AF$3=VLOOKUP($E4464,Template!$AK$5:$AM$17,3,FALSE),$AD4464*$F4464,0),"0.00")</f>
        <v>0.00</v>
      </c>
      <c r="AG4464" s="28">
        <f t="shared" si="12498"/>
        <v>0</v>
      </c>
      <c r="AH4464" s="13" t="s">
        <v>40</v>
      </c>
      <c r="AI4464" s="13" t="s">
        <v>41</v>
      </c>
      <c r="AK4464" s="14" t="s">
        <v>21</v>
      </c>
      <c r="AL4464" s="15">
        <v>0.05</v>
      </c>
      <c r="AM4464" s="16" t="s">
        <v>3</v>
      </c>
    </row>
    <row r="4465" spans="1:39" ht="13.8" x14ac:dyDescent="0.25">
      <c r="A4465" s="19" t="s">
        <v>4</v>
      </c>
      <c r="B4465" s="19"/>
      <c r="C4465" s="20"/>
      <c r="D4465" s="20"/>
      <c r="E4465" s="20"/>
      <c r="F4465" s="20"/>
      <c r="G4465" s="44"/>
      <c r="H4465" s="44"/>
      <c r="I4465" s="21">
        <f t="shared" ref="I4465:K4465" si="12523">SUM(I4453:I4464)</f>
        <v>0</v>
      </c>
      <c r="J4465" s="21">
        <f t="shared" si="12523"/>
        <v>0</v>
      </c>
      <c r="K4465" s="21">
        <f t="shared" si="12523"/>
        <v>0</v>
      </c>
      <c r="L4465" s="21">
        <f>L4464</f>
        <v>0</v>
      </c>
      <c r="M4465" s="21">
        <f>SUM(M4453:M4464)</f>
        <v>0</v>
      </c>
      <c r="N4465" s="21">
        <f t="shared" ref="N4465:O4465" si="12524">SUM(N4453:N4464)</f>
        <v>0</v>
      </c>
      <c r="O4465" s="21">
        <f t="shared" si="12524"/>
        <v>0</v>
      </c>
      <c r="P4465" s="21"/>
      <c r="Q4465" s="22"/>
      <c r="R4465" s="21">
        <f t="shared" ref="R4465:AI4465" si="12525">SUM(R4453:R4464)</f>
        <v>0</v>
      </c>
      <c r="S4465" s="21">
        <f t="shared" si="12525"/>
        <v>0</v>
      </c>
      <c r="T4465" s="21">
        <f t="shared" si="12525"/>
        <v>0</v>
      </c>
      <c r="U4465" s="21">
        <f t="shared" si="12525"/>
        <v>0</v>
      </c>
      <c r="V4465" s="21">
        <f t="shared" si="12525"/>
        <v>0</v>
      </c>
      <c r="W4465" s="21">
        <f t="shared" si="12525"/>
        <v>0</v>
      </c>
      <c r="X4465" s="21">
        <f t="shared" si="12525"/>
        <v>0</v>
      </c>
      <c r="Y4465" s="21">
        <f t="shared" si="12525"/>
        <v>0</v>
      </c>
      <c r="Z4465" s="21">
        <f t="shared" si="12525"/>
        <v>0</v>
      </c>
      <c r="AA4465" s="21">
        <f t="shared" si="12525"/>
        <v>0</v>
      </c>
      <c r="AB4465" s="21">
        <f t="shared" si="12525"/>
        <v>0</v>
      </c>
      <c r="AC4465" s="21">
        <f t="shared" si="12525"/>
        <v>0</v>
      </c>
      <c r="AD4465" s="27">
        <f t="shared" si="12525"/>
        <v>0</v>
      </c>
      <c r="AE4465" s="21">
        <f t="shared" si="12525"/>
        <v>0</v>
      </c>
      <c r="AF4465" s="21">
        <f t="shared" si="12525"/>
        <v>0</v>
      </c>
      <c r="AG4465" s="27">
        <f t="shared" si="12525"/>
        <v>0</v>
      </c>
      <c r="AH4465" s="21">
        <f t="shared" si="12525"/>
        <v>0</v>
      </c>
      <c r="AI4465" s="21">
        <f t="shared" si="12525"/>
        <v>0</v>
      </c>
      <c r="AK4465" s="14" t="s">
        <v>71</v>
      </c>
      <c r="AL4465" s="15">
        <v>0.05</v>
      </c>
      <c r="AM4465" s="16" t="s">
        <v>3</v>
      </c>
    </row>
    <row r="4466" spans="1:39" x14ac:dyDescent="0.25">
      <c r="A4466" s="2"/>
      <c r="G4466" s="2"/>
      <c r="H4466" s="2"/>
      <c r="O4466" s="2"/>
      <c r="P4466" s="2"/>
    </row>
    <row r="4467" spans="1:39" ht="42" customHeight="1" x14ac:dyDescent="0.25">
      <c r="A4467" s="223" t="s">
        <v>63</v>
      </c>
      <c r="B4467" s="223" t="s">
        <v>43</v>
      </c>
      <c r="C4467" s="224" t="s">
        <v>19</v>
      </c>
      <c r="D4467" s="226"/>
      <c r="E4467" s="223" t="s">
        <v>14</v>
      </c>
      <c r="F4467" s="223" t="s">
        <v>38</v>
      </c>
      <c r="G4467" s="223" t="s">
        <v>1</v>
      </c>
      <c r="H4467" s="223" t="s">
        <v>5</v>
      </c>
      <c r="I4467" s="225" t="s">
        <v>31</v>
      </c>
      <c r="J4467" s="225" t="s">
        <v>32</v>
      </c>
      <c r="K4467" s="225" t="s">
        <v>48</v>
      </c>
      <c r="L4467" s="225" t="s">
        <v>0</v>
      </c>
      <c r="M4467" s="4" t="s">
        <v>45</v>
      </c>
      <c r="N4467" s="4" t="s">
        <v>46</v>
      </c>
      <c r="O4467" s="4" t="s">
        <v>47</v>
      </c>
      <c r="P4467" s="225" t="s">
        <v>50</v>
      </c>
      <c r="Q4467" s="225" t="s">
        <v>33</v>
      </c>
      <c r="R4467" s="4" t="s">
        <v>51</v>
      </c>
      <c r="S4467" s="4" t="s">
        <v>52</v>
      </c>
      <c r="T4467" s="4" t="s">
        <v>53</v>
      </c>
      <c r="U4467" s="4" t="s">
        <v>54</v>
      </c>
      <c r="V4467" s="4" t="s">
        <v>55</v>
      </c>
      <c r="W4467" s="4" t="s">
        <v>56</v>
      </c>
      <c r="X4467" s="4" t="s">
        <v>57</v>
      </c>
      <c r="Y4467" s="4" t="s">
        <v>58</v>
      </c>
      <c r="Z4467" s="4" t="s">
        <v>59</v>
      </c>
      <c r="AA4467" s="4" t="s">
        <v>62</v>
      </c>
      <c r="AB4467" s="4" t="s">
        <v>60</v>
      </c>
      <c r="AC4467" s="4" t="s">
        <v>61</v>
      </c>
      <c r="AD4467" s="233" t="s">
        <v>34</v>
      </c>
      <c r="AE4467" s="231" t="s">
        <v>2</v>
      </c>
      <c r="AF4467" s="231" t="s">
        <v>3</v>
      </c>
      <c r="AG4467" s="233" t="s">
        <v>35</v>
      </c>
      <c r="AH4467" s="223" t="s">
        <v>36</v>
      </c>
      <c r="AI4467" s="223" t="s">
        <v>37</v>
      </c>
      <c r="AK4467" s="229" t="s">
        <v>30</v>
      </c>
      <c r="AL4467" s="229"/>
      <c r="AM4467" s="229"/>
    </row>
    <row r="4468" spans="1:39" s="6" customFormat="1" ht="35.25" customHeight="1" x14ac:dyDescent="0.3">
      <c r="A4468" s="224"/>
      <c r="B4468" s="224"/>
      <c r="C4468" s="224"/>
      <c r="D4468" s="227"/>
      <c r="E4468" s="223"/>
      <c r="F4468" s="223"/>
      <c r="G4468" s="223"/>
      <c r="H4468" s="223"/>
      <c r="I4468" s="230"/>
      <c r="J4468" s="230"/>
      <c r="K4468" s="230"/>
      <c r="L4468" s="230"/>
      <c r="M4468" s="5">
        <v>0</v>
      </c>
      <c r="N4468" s="5">
        <v>625000</v>
      </c>
      <c r="O4468" s="5">
        <v>1250000</v>
      </c>
      <c r="P4468" s="225"/>
      <c r="Q4468" s="225"/>
      <c r="R4468" s="29">
        <v>4.95E-4</v>
      </c>
      <c r="S4468" s="29">
        <v>9.5200000000000005E-4</v>
      </c>
      <c r="T4468" s="29">
        <v>1.5900000000000001E-3</v>
      </c>
      <c r="U4468" s="29">
        <v>1.1169999999999999E-3</v>
      </c>
      <c r="V4468" s="29">
        <v>2.189E-3</v>
      </c>
      <c r="W4468" s="29">
        <v>4.5430000000000002E-3</v>
      </c>
      <c r="X4468" s="29">
        <v>8.8199999999999997E-4</v>
      </c>
      <c r="Y4468" s="29">
        <v>1.6949999999999999E-3</v>
      </c>
      <c r="Z4468" s="29">
        <v>2.8319999999999999E-3</v>
      </c>
      <c r="AA4468" s="29">
        <v>1.9889999999999999E-3</v>
      </c>
      <c r="AB4468" s="29">
        <v>3.8999999999999998E-3</v>
      </c>
      <c r="AC4468" s="29">
        <v>8.0949999999999998E-3</v>
      </c>
      <c r="AD4468" s="233"/>
      <c r="AE4468" s="232"/>
      <c r="AF4468" s="232"/>
      <c r="AG4468" s="234"/>
      <c r="AH4468" s="223"/>
      <c r="AI4468" s="223"/>
      <c r="AK4468" s="229"/>
      <c r="AL4468" s="229"/>
      <c r="AM4468" s="229"/>
    </row>
    <row r="4469" spans="1:39" s="3" customFormat="1" ht="13.8" x14ac:dyDescent="0.25">
      <c r="A4469" s="7" t="s">
        <v>44</v>
      </c>
      <c r="B4469" s="7" t="s">
        <v>42</v>
      </c>
      <c r="C4469" s="8" t="s">
        <v>39</v>
      </c>
      <c r="D4469" s="30"/>
      <c r="E4469" s="8" t="s">
        <v>64</v>
      </c>
      <c r="F4469" s="9" t="str">
        <f>IFERROR(VLOOKUP(E4469,Template!$AK$5:$AL$17,2,FALSE),"")</f>
        <v/>
      </c>
      <c r="G4469" s="41" t="s">
        <v>7</v>
      </c>
      <c r="H4469" s="41" t="s">
        <v>6</v>
      </c>
      <c r="I4469" s="32" t="s">
        <v>65</v>
      </c>
      <c r="J4469" s="32" t="s">
        <v>66</v>
      </c>
      <c r="K4469" s="33">
        <f>IFERROR(I4469+J4469,0)</f>
        <v>0</v>
      </c>
      <c r="L4469" s="33">
        <f>IFERROR(K4469,"")</f>
        <v>0</v>
      </c>
      <c r="M4469" s="34">
        <f t="shared" ref="M4469:M4480" si="12526">IF(L4469&lt;=$N$4,K4469,IF(L4468&gt;$N$4,0,$N$4-L4468))</f>
        <v>0</v>
      </c>
      <c r="N4469" s="34">
        <f>IF(AND(L4469&gt;$N$4,L4469&lt;=$O$4),K4469-M4469,IF(AND(L4468&gt;$N$4,L4468&lt;=$O$4),$O$4-L4468,IF(L4468&gt;$O$4,0,IF(L4469&lt;$N$4,0,MIN(L4469-$N$4,$N$4)))))</f>
        <v>0</v>
      </c>
      <c r="O4469" s="34">
        <f>IF(L4469&gt;$O$4,K4469-M4469-N4469,0)</f>
        <v>0</v>
      </c>
      <c r="P4469" s="12" t="s">
        <v>94</v>
      </c>
      <c r="Q4469" s="12" t="s">
        <v>68</v>
      </c>
      <c r="R4469" s="33">
        <f>IF(AND($Q4469="LOW",$P4469="French"),M4469*R$4,0)</f>
        <v>0</v>
      </c>
      <c r="S4469" s="33">
        <f>IF(AND($Q4469="LOW",$P4469="French"),N4469*S$4,0)</f>
        <v>0</v>
      </c>
      <c r="T4469" s="33">
        <f>IF(AND($Q4469="LOW",$P4469="French"),O4469*T$4,0)</f>
        <v>0</v>
      </c>
      <c r="U4469" s="33">
        <f>IF(AND($Q4469="HIGH",$P4469="French"),M4469*U$4,0)</f>
        <v>0</v>
      </c>
      <c r="V4469" s="33">
        <f>IF(AND($Q4469="HIGH",$P4469="French"),N4469*V$4,0)</f>
        <v>0</v>
      </c>
      <c r="W4469" s="33">
        <f>IF(AND($Q4469="HIGH",$P4469="French"),O4469*W$4,0)</f>
        <v>0</v>
      </c>
      <c r="X4469" s="33">
        <f>IF(AND($Q4469="LOW",$P4469="English"),M4469*X$4,0)</f>
        <v>0</v>
      </c>
      <c r="Y4469" s="33">
        <f>IF(AND($Q4469="LOW",$P4469="English"),N4469*Y$4,0)</f>
        <v>0</v>
      </c>
      <c r="Z4469" s="33">
        <f>IF(AND($Q4469="LOW",$P4469="English"),O4469*Z$4,0)</f>
        <v>0</v>
      </c>
      <c r="AA4469" s="33">
        <f>IF(AND($Q4469="HIGH",$P4469="English"),M4469*AA$4,0)</f>
        <v>0</v>
      </c>
      <c r="AB4469" s="33">
        <f>IF(AND($Q4469="HIGH",$P4469="English"),N4469*AB$4,0)</f>
        <v>0</v>
      </c>
      <c r="AC4469" s="33">
        <f>IF(AND($Q4469="HIGH",$P4469="English"),O4469*AC$4,0)</f>
        <v>0</v>
      </c>
      <c r="AD4469" s="26">
        <f>SUM(R4469:AC4469)</f>
        <v>0</v>
      </c>
      <c r="AE4469" s="46" t="str">
        <f>IFERROR(IF(AE$3=VLOOKUP($E4469,Template!$AK$5:$AM$17,3,FALSE),$AD4469*$F4469,0),"0.00")</f>
        <v>0.00</v>
      </c>
      <c r="AF4469" s="46" t="str">
        <f>IFERROR(IF(AF$3=VLOOKUP($E4469,Template!$AK$5:$AM$17,3,FALSE),$AD4469*$F4469,0),"0.00")</f>
        <v>0.00</v>
      </c>
      <c r="AG4469" s="28">
        <f>SUM(AD4469:AF4469)</f>
        <v>0</v>
      </c>
      <c r="AH4469" s="13" t="s">
        <v>40</v>
      </c>
      <c r="AI4469" s="13" t="s">
        <v>41</v>
      </c>
      <c r="AK4469" s="14" t="s">
        <v>25</v>
      </c>
      <c r="AL4469" s="15">
        <v>0.05</v>
      </c>
      <c r="AM4469" s="16" t="s">
        <v>3</v>
      </c>
    </row>
    <row r="4470" spans="1:39" s="3" customFormat="1" ht="13.8" x14ac:dyDescent="0.25">
      <c r="A4470" s="7" t="str">
        <f>A4469</f>
        <v>(Enter Broadcasting Company Name)</v>
      </c>
      <c r="B4470" s="7" t="str">
        <f>B4469</f>
        <v>(Enter Call Letters)</v>
      </c>
      <c r="C4470" s="8" t="str">
        <f>C4469</f>
        <v>(Select AM/FM)</v>
      </c>
      <c r="D4470" s="30"/>
      <c r="E4470" s="8" t="str">
        <f>E4469</f>
        <v>(Select Station Province)</v>
      </c>
      <c r="F4470" s="9" t="str">
        <f>IFERROR(VLOOKUP(E4470,Template!$AK$5:$AL$17,2,FALSE),"")</f>
        <v/>
      </c>
      <c r="G4470" s="42" t="s">
        <v>8</v>
      </c>
      <c r="H4470" s="42" t="s">
        <v>9</v>
      </c>
      <c r="I4470" s="32" t="s">
        <v>65</v>
      </c>
      <c r="J4470" s="32" t="s">
        <v>66</v>
      </c>
      <c r="K4470" s="33">
        <f t="shared" ref="K4470:K4480" si="12527">IFERROR(I4470+J4470,0)</f>
        <v>0</v>
      </c>
      <c r="L4470" s="33">
        <f t="shared" ref="L4470:L4480" si="12528">IFERROR(L4469+K4470,"")</f>
        <v>0</v>
      </c>
      <c r="M4470" s="34">
        <f t="shared" si="12526"/>
        <v>0</v>
      </c>
      <c r="N4470" s="34">
        <f>IF(AND(L4470&gt;$N$4,L4470&lt;=$O$4),K4470-M4470,IF(AND(L4469&gt;$N$4,L4469&lt;=$O$4),$O$4-L4469,IF(L4469&gt;$O$4,0,IF(L4470&lt;$N$4,0,MIN(L4470-$N$4,$N$4)))))</f>
        <v>0</v>
      </c>
      <c r="O4470" s="34">
        <f t="shared" ref="O4470:O4480" si="12529">IF(L4470&gt;$O$4,K4470-M4470-N4470,0)</f>
        <v>0</v>
      </c>
      <c r="P4470" s="12" t="str">
        <f>P4469</f>
        <v>(Select Language)</v>
      </c>
      <c r="Q4470" s="12" t="str">
        <f>Q4469</f>
        <v>(Select Usage)</v>
      </c>
      <c r="R4470" s="33">
        <f t="shared" ref="R4470:R4480" si="12530">IF(AND($Q4470="LOW",$P4470="French"),M4470*R$4,0)</f>
        <v>0</v>
      </c>
      <c r="S4470" s="33">
        <f t="shared" ref="S4470:S4480" si="12531">IF(AND($Q4470="LOW",$P4470="French"),N4470*S$4,0)</f>
        <v>0</v>
      </c>
      <c r="T4470" s="33">
        <f t="shared" ref="T4470:T4480" si="12532">IF(AND($Q4470="LOW",$P4470="French"),O4470*T$4,0)</f>
        <v>0</v>
      </c>
      <c r="U4470" s="33">
        <f t="shared" ref="U4470:U4480" si="12533">IF(AND($Q4470="HIGH",$P4470="French"),M4470*U$4,0)</f>
        <v>0</v>
      </c>
      <c r="V4470" s="33">
        <f t="shared" ref="V4470:V4480" si="12534">IF(AND($Q4470="HIGH",$P4470="French"),N4470*V$4,0)</f>
        <v>0</v>
      </c>
      <c r="W4470" s="33">
        <f t="shared" ref="W4470:W4480" si="12535">IF(AND($Q4470="HIGH",$P4470="French"),O4470*W$4,0)</f>
        <v>0</v>
      </c>
      <c r="X4470" s="33">
        <f t="shared" ref="X4470:X4480" si="12536">IF(AND($Q4470="LOW",$P4470="English"),M4470*X$4,0)</f>
        <v>0</v>
      </c>
      <c r="Y4470" s="33">
        <f t="shared" ref="Y4470:Y4480" si="12537">IF(AND($Q4470="LOW",$P4470="English"),N4470*Y$4,0)</f>
        <v>0</v>
      </c>
      <c r="Z4470" s="33">
        <f t="shared" ref="Z4470:Z4480" si="12538">IF(AND($Q4470="LOW",$P4470="English"),O4470*Z$4,0)</f>
        <v>0</v>
      </c>
      <c r="AA4470" s="33">
        <f t="shared" ref="AA4470:AA4480" si="12539">IF(AND($Q4470="HIGH",$P4470="English"),M4470*AA$4,0)</f>
        <v>0</v>
      </c>
      <c r="AB4470" s="33">
        <f t="shared" ref="AB4470:AB4480" si="12540">IF(AND($Q4470="HIGH",$P4470="English"),N4470*AB$4,0)</f>
        <v>0</v>
      </c>
      <c r="AC4470" s="33">
        <f t="shared" ref="AC4470:AC4480" si="12541">IF(AND($Q4470="HIGH",$P4470="English"),O4470*AC$4,0)</f>
        <v>0</v>
      </c>
      <c r="AD4470" s="26">
        <f t="shared" ref="AD4470:AD4474" si="12542">SUM(R4470:AC4470)</f>
        <v>0</v>
      </c>
      <c r="AE4470" s="46" t="str">
        <f>IFERROR(IF(AE$3=VLOOKUP($E4470,Template!$AK$5:$AM$17,3,FALSE),$AD4470*$F4470,0),"0.00")</f>
        <v>0.00</v>
      </c>
      <c r="AF4470" s="46" t="str">
        <f>IFERROR(IF(AF$3=VLOOKUP($E4470,Template!$AK$5:$AM$17,3,FALSE),$AD4470*$F4470,0),"0.00")</f>
        <v>0.00</v>
      </c>
      <c r="AG4470" s="28">
        <f t="shared" ref="AG4470:AG4480" si="12543">SUM(AD4470:AF4470)</f>
        <v>0</v>
      </c>
      <c r="AH4470" s="13" t="s">
        <v>40</v>
      </c>
      <c r="AI4470" s="13" t="s">
        <v>41</v>
      </c>
      <c r="AK4470" s="14" t="s">
        <v>23</v>
      </c>
      <c r="AL4470" s="15">
        <v>0.05</v>
      </c>
      <c r="AM4470" s="16" t="s">
        <v>3</v>
      </c>
    </row>
    <row r="4471" spans="1:39" s="3" customFormat="1" ht="13.8" x14ac:dyDescent="0.25">
      <c r="A4471" s="7" t="str">
        <f t="shared" ref="A4471:C4471" si="12544">A4470</f>
        <v>(Enter Broadcasting Company Name)</v>
      </c>
      <c r="B4471" s="7" t="str">
        <f t="shared" si="12544"/>
        <v>(Enter Call Letters)</v>
      </c>
      <c r="C4471" s="8" t="str">
        <f t="shared" si="12544"/>
        <v>(Select AM/FM)</v>
      </c>
      <c r="D4471" s="30"/>
      <c r="E4471" s="8" t="str">
        <f t="shared" ref="E4471:E4480" si="12545">E4470</f>
        <v>(Select Station Province)</v>
      </c>
      <c r="F4471" s="9" t="str">
        <f>IFERROR(VLOOKUP(E4471,Template!$AK$5:$AL$17,2,FALSE),"")</f>
        <v/>
      </c>
      <c r="G4471" s="42" t="s">
        <v>6</v>
      </c>
      <c r="H4471" s="42" t="s">
        <v>10</v>
      </c>
      <c r="I4471" s="32" t="s">
        <v>65</v>
      </c>
      <c r="J4471" s="32" t="s">
        <v>66</v>
      </c>
      <c r="K4471" s="33">
        <f t="shared" si="12527"/>
        <v>0</v>
      </c>
      <c r="L4471" s="33">
        <f t="shared" si="12528"/>
        <v>0</v>
      </c>
      <c r="M4471" s="34">
        <f t="shared" si="12526"/>
        <v>0</v>
      </c>
      <c r="N4471" s="34">
        <f t="shared" ref="N4471:N4480" si="12546">IF(AND(L4471&gt;$N$4,L4471&lt;=$O$4),K4471-M4471,IF(AND(L4470&gt;$N$4,L4470&lt;=$O$4),$O$4-L4470,IF(L4470&gt;$O$4,0,IF(L4471&lt;$N$4,0,MIN(L4471-$N$4,$N$4)))))</f>
        <v>0</v>
      </c>
      <c r="O4471" s="34">
        <f t="shared" si="12529"/>
        <v>0</v>
      </c>
      <c r="P4471" s="12" t="str">
        <f t="shared" ref="P4471:Q4471" si="12547">P4470</f>
        <v>(Select Language)</v>
      </c>
      <c r="Q4471" s="12" t="str">
        <f t="shared" si="12547"/>
        <v>(Select Usage)</v>
      </c>
      <c r="R4471" s="33">
        <f t="shared" si="12530"/>
        <v>0</v>
      </c>
      <c r="S4471" s="33">
        <f t="shared" si="12531"/>
        <v>0</v>
      </c>
      <c r="T4471" s="33">
        <f t="shared" si="12532"/>
        <v>0</v>
      </c>
      <c r="U4471" s="33">
        <f t="shared" si="12533"/>
        <v>0</v>
      </c>
      <c r="V4471" s="33">
        <f t="shared" si="12534"/>
        <v>0</v>
      </c>
      <c r="W4471" s="33">
        <f t="shared" si="12535"/>
        <v>0</v>
      </c>
      <c r="X4471" s="33">
        <f t="shared" si="12536"/>
        <v>0</v>
      </c>
      <c r="Y4471" s="33">
        <f t="shared" si="12537"/>
        <v>0</v>
      </c>
      <c r="Z4471" s="33">
        <f t="shared" si="12538"/>
        <v>0</v>
      </c>
      <c r="AA4471" s="33">
        <f t="shared" si="12539"/>
        <v>0</v>
      </c>
      <c r="AB4471" s="33">
        <f t="shared" si="12540"/>
        <v>0</v>
      </c>
      <c r="AC4471" s="33">
        <f t="shared" si="12541"/>
        <v>0</v>
      </c>
      <c r="AD4471" s="26">
        <f t="shared" si="12542"/>
        <v>0</v>
      </c>
      <c r="AE4471" s="46" t="str">
        <f>IFERROR(IF(AE$3=VLOOKUP($E4471,Template!$AK$5:$AM$17,3,FALSE),$AD4471*$F4471,0),"0.00")</f>
        <v>0.00</v>
      </c>
      <c r="AF4471" s="46" t="str">
        <f>IFERROR(IF(AF$3=VLOOKUP($E4471,Template!$AK$5:$AM$17,3,FALSE),$AD4471*$F4471,0),"0.00")</f>
        <v>0.00</v>
      </c>
      <c r="AG4471" s="28">
        <f t="shared" si="12543"/>
        <v>0</v>
      </c>
      <c r="AH4471" s="13" t="s">
        <v>40</v>
      </c>
      <c r="AI4471" s="13" t="s">
        <v>41</v>
      </c>
      <c r="AK4471" s="14" t="s">
        <v>24</v>
      </c>
      <c r="AL4471" s="15">
        <v>0.05</v>
      </c>
      <c r="AM4471" s="16" t="s">
        <v>3</v>
      </c>
    </row>
    <row r="4472" spans="1:39" s="3" customFormat="1" ht="13.8" x14ac:dyDescent="0.25">
      <c r="A4472" s="7" t="str">
        <f t="shared" ref="A4472:C4472" si="12548">A4471</f>
        <v>(Enter Broadcasting Company Name)</v>
      </c>
      <c r="B4472" s="7" t="str">
        <f t="shared" si="12548"/>
        <v>(Enter Call Letters)</v>
      </c>
      <c r="C4472" s="8" t="str">
        <f t="shared" si="12548"/>
        <v>(Select AM/FM)</v>
      </c>
      <c r="D4472" s="30"/>
      <c r="E4472" s="8" t="str">
        <f t="shared" si="12545"/>
        <v>(Select Station Province)</v>
      </c>
      <c r="F4472" s="9" t="str">
        <f>IFERROR(VLOOKUP(E4472,Template!$AK$5:$AL$17,2,FALSE),"")</f>
        <v/>
      </c>
      <c r="G4472" s="42" t="s">
        <v>9</v>
      </c>
      <c r="H4472" s="42" t="s">
        <v>11</v>
      </c>
      <c r="I4472" s="32" t="s">
        <v>65</v>
      </c>
      <c r="J4472" s="32" t="s">
        <v>66</v>
      </c>
      <c r="K4472" s="33">
        <f t="shared" si="12527"/>
        <v>0</v>
      </c>
      <c r="L4472" s="33">
        <f t="shared" si="12528"/>
        <v>0</v>
      </c>
      <c r="M4472" s="34">
        <f t="shared" si="12526"/>
        <v>0</v>
      </c>
      <c r="N4472" s="34">
        <f t="shared" si="12546"/>
        <v>0</v>
      </c>
      <c r="O4472" s="34">
        <f t="shared" si="12529"/>
        <v>0</v>
      </c>
      <c r="P4472" s="12" t="str">
        <f t="shared" ref="P4472:Q4472" si="12549">P4471</f>
        <v>(Select Language)</v>
      </c>
      <c r="Q4472" s="12" t="str">
        <f t="shared" si="12549"/>
        <v>(Select Usage)</v>
      </c>
      <c r="R4472" s="33">
        <f t="shared" si="12530"/>
        <v>0</v>
      </c>
      <c r="S4472" s="33">
        <f t="shared" si="12531"/>
        <v>0</v>
      </c>
      <c r="T4472" s="33">
        <f t="shared" si="12532"/>
        <v>0</v>
      </c>
      <c r="U4472" s="33">
        <f t="shared" si="12533"/>
        <v>0</v>
      </c>
      <c r="V4472" s="33">
        <f t="shared" si="12534"/>
        <v>0</v>
      </c>
      <c r="W4472" s="33">
        <f t="shared" si="12535"/>
        <v>0</v>
      </c>
      <c r="X4472" s="33">
        <f t="shared" si="12536"/>
        <v>0</v>
      </c>
      <c r="Y4472" s="33">
        <f t="shared" si="12537"/>
        <v>0</v>
      </c>
      <c r="Z4472" s="33">
        <f t="shared" si="12538"/>
        <v>0</v>
      </c>
      <c r="AA4472" s="33">
        <f t="shared" si="12539"/>
        <v>0</v>
      </c>
      <c r="AB4472" s="33">
        <f t="shared" si="12540"/>
        <v>0</v>
      </c>
      <c r="AC4472" s="33">
        <f t="shared" si="12541"/>
        <v>0</v>
      </c>
      <c r="AD4472" s="26">
        <f t="shared" si="12542"/>
        <v>0</v>
      </c>
      <c r="AE4472" s="46" t="str">
        <f>IFERROR(IF(AE$3=VLOOKUP($E4472,Template!$AK$5:$AM$17,3,FALSE),$AD4472*$F4472,0),"0.00")</f>
        <v>0.00</v>
      </c>
      <c r="AF4472" s="46" t="str">
        <f>IFERROR(IF(AF$3=VLOOKUP($E4472,Template!$AK$5:$AM$17,3,FALSE),$AD4472*$F4472,0),"0.00")</f>
        <v>0.00</v>
      </c>
      <c r="AG4472" s="28">
        <f t="shared" si="12543"/>
        <v>0</v>
      </c>
      <c r="AH4472" s="13" t="s">
        <v>40</v>
      </c>
      <c r="AI4472" s="13" t="s">
        <v>41</v>
      </c>
      <c r="AK4472" s="14" t="s">
        <v>22</v>
      </c>
      <c r="AL4472" s="15">
        <v>0.15</v>
      </c>
      <c r="AM4472" s="16" t="s">
        <v>2</v>
      </c>
    </row>
    <row r="4473" spans="1:39" s="3" customFormat="1" ht="13.8" x14ac:dyDescent="0.25">
      <c r="A4473" s="7" t="str">
        <f t="shared" ref="A4473:C4473" si="12550">A4472</f>
        <v>(Enter Broadcasting Company Name)</v>
      </c>
      <c r="B4473" s="7" t="str">
        <f t="shared" si="12550"/>
        <v>(Enter Call Letters)</v>
      </c>
      <c r="C4473" s="8" t="str">
        <f t="shared" si="12550"/>
        <v>(Select AM/FM)</v>
      </c>
      <c r="D4473" s="30"/>
      <c r="E4473" s="8" t="str">
        <f t="shared" si="12545"/>
        <v>(Select Station Province)</v>
      </c>
      <c r="F4473" s="9" t="str">
        <f>IFERROR(VLOOKUP(E4473,Template!$AK$5:$AL$17,2,FALSE),"")</f>
        <v/>
      </c>
      <c r="G4473" s="42" t="s">
        <v>10</v>
      </c>
      <c r="H4473" s="42" t="s">
        <v>12</v>
      </c>
      <c r="I4473" s="32" t="s">
        <v>65</v>
      </c>
      <c r="J4473" s="32" t="s">
        <v>66</v>
      </c>
      <c r="K4473" s="33">
        <f t="shared" si="12527"/>
        <v>0</v>
      </c>
      <c r="L4473" s="33">
        <f t="shared" si="12528"/>
        <v>0</v>
      </c>
      <c r="M4473" s="34">
        <f t="shared" si="12526"/>
        <v>0</v>
      </c>
      <c r="N4473" s="34">
        <f t="shared" si="12546"/>
        <v>0</v>
      </c>
      <c r="O4473" s="34">
        <f t="shared" si="12529"/>
        <v>0</v>
      </c>
      <c r="P4473" s="12" t="str">
        <f t="shared" ref="P4473:Q4473" si="12551">P4472</f>
        <v>(Select Language)</v>
      </c>
      <c r="Q4473" s="12" t="str">
        <f t="shared" si="12551"/>
        <v>(Select Usage)</v>
      </c>
      <c r="R4473" s="33">
        <f t="shared" si="12530"/>
        <v>0</v>
      </c>
      <c r="S4473" s="33">
        <f t="shared" si="12531"/>
        <v>0</v>
      </c>
      <c r="T4473" s="33">
        <f t="shared" si="12532"/>
        <v>0</v>
      </c>
      <c r="U4473" s="33">
        <f t="shared" si="12533"/>
        <v>0</v>
      </c>
      <c r="V4473" s="33">
        <f t="shared" si="12534"/>
        <v>0</v>
      </c>
      <c r="W4473" s="33">
        <f t="shared" si="12535"/>
        <v>0</v>
      </c>
      <c r="X4473" s="33">
        <f t="shared" si="12536"/>
        <v>0</v>
      </c>
      <c r="Y4473" s="33">
        <f t="shared" si="12537"/>
        <v>0</v>
      </c>
      <c r="Z4473" s="33">
        <f t="shared" si="12538"/>
        <v>0</v>
      </c>
      <c r="AA4473" s="33">
        <f t="shared" si="12539"/>
        <v>0</v>
      </c>
      <c r="AB4473" s="33">
        <f t="shared" si="12540"/>
        <v>0</v>
      </c>
      <c r="AC4473" s="33">
        <f t="shared" si="12541"/>
        <v>0</v>
      </c>
      <c r="AD4473" s="26">
        <f t="shared" si="12542"/>
        <v>0</v>
      </c>
      <c r="AE4473" s="46" t="str">
        <f>IFERROR(IF(AE$3=VLOOKUP($E4473,Template!$AK$5:$AM$17,3,FALSE),$AD4473*$F4473,0),"0.00")</f>
        <v>0.00</v>
      </c>
      <c r="AF4473" s="46" t="str">
        <f>IFERROR(IF(AF$3=VLOOKUP($E4473,Template!$AK$5:$AM$17,3,FALSE),$AD4473*$F4473,0),"0.00")</f>
        <v>0.00</v>
      </c>
      <c r="AG4473" s="28">
        <f t="shared" si="12543"/>
        <v>0</v>
      </c>
      <c r="AH4473" s="13" t="s">
        <v>40</v>
      </c>
      <c r="AI4473" s="13" t="s">
        <v>41</v>
      </c>
      <c r="AK4473" s="14" t="s">
        <v>26</v>
      </c>
      <c r="AL4473" s="15">
        <v>0.15</v>
      </c>
      <c r="AM4473" s="16" t="s">
        <v>2</v>
      </c>
    </row>
    <row r="4474" spans="1:39" s="3" customFormat="1" ht="13.8" x14ac:dyDescent="0.25">
      <c r="A4474" s="7" t="str">
        <f t="shared" ref="A4474:C4474" si="12552">A4473</f>
        <v>(Enter Broadcasting Company Name)</v>
      </c>
      <c r="B4474" s="7" t="str">
        <f t="shared" si="12552"/>
        <v>(Enter Call Letters)</v>
      </c>
      <c r="C4474" s="8" t="str">
        <f t="shared" si="12552"/>
        <v>(Select AM/FM)</v>
      </c>
      <c r="D4474" s="30"/>
      <c r="E4474" s="8" t="str">
        <f t="shared" si="12545"/>
        <v>(Select Station Province)</v>
      </c>
      <c r="F4474" s="9" t="str">
        <f>IFERROR(VLOOKUP(E4474,Template!$AK$5:$AL$17,2,FALSE),"")</f>
        <v/>
      </c>
      <c r="G4474" s="42" t="s">
        <v>11</v>
      </c>
      <c r="H4474" s="42" t="s">
        <v>13</v>
      </c>
      <c r="I4474" s="32" t="s">
        <v>65</v>
      </c>
      <c r="J4474" s="32" t="s">
        <v>66</v>
      </c>
      <c r="K4474" s="33">
        <f t="shared" si="12527"/>
        <v>0</v>
      </c>
      <c r="L4474" s="33">
        <f t="shared" si="12528"/>
        <v>0</v>
      </c>
      <c r="M4474" s="34">
        <f t="shared" si="12526"/>
        <v>0</v>
      </c>
      <c r="N4474" s="34">
        <f t="shared" si="12546"/>
        <v>0</v>
      </c>
      <c r="O4474" s="34">
        <f t="shared" si="12529"/>
        <v>0</v>
      </c>
      <c r="P4474" s="12" t="str">
        <f t="shared" ref="P4474:Q4474" si="12553">P4473</f>
        <v>(Select Language)</v>
      </c>
      <c r="Q4474" s="12" t="str">
        <f t="shared" si="12553"/>
        <v>(Select Usage)</v>
      </c>
      <c r="R4474" s="33">
        <f t="shared" si="12530"/>
        <v>0</v>
      </c>
      <c r="S4474" s="33">
        <f t="shared" si="12531"/>
        <v>0</v>
      </c>
      <c r="T4474" s="33">
        <f t="shared" si="12532"/>
        <v>0</v>
      </c>
      <c r="U4474" s="33">
        <f t="shared" si="12533"/>
        <v>0</v>
      </c>
      <c r="V4474" s="33">
        <f t="shared" si="12534"/>
        <v>0</v>
      </c>
      <c r="W4474" s="33">
        <f t="shared" si="12535"/>
        <v>0</v>
      </c>
      <c r="X4474" s="33">
        <f t="shared" si="12536"/>
        <v>0</v>
      </c>
      <c r="Y4474" s="33">
        <f t="shared" si="12537"/>
        <v>0</v>
      </c>
      <c r="Z4474" s="33">
        <f t="shared" si="12538"/>
        <v>0</v>
      </c>
      <c r="AA4474" s="33">
        <f t="shared" si="12539"/>
        <v>0</v>
      </c>
      <c r="AB4474" s="33">
        <f t="shared" si="12540"/>
        <v>0</v>
      </c>
      <c r="AC4474" s="33">
        <f t="shared" si="12541"/>
        <v>0</v>
      </c>
      <c r="AD4474" s="26">
        <f t="shared" si="12542"/>
        <v>0</v>
      </c>
      <c r="AE4474" s="46" t="str">
        <f>IFERROR(IF(AE$3=VLOOKUP($E4474,Template!$AK$5:$AM$17,3,FALSE),$AD4474*$F4474,0),"0.00")</f>
        <v>0.00</v>
      </c>
      <c r="AF4474" s="46" t="str">
        <f>IFERROR(IF(AF$3=VLOOKUP($E4474,Template!$AK$5:$AM$17,3,FALSE),$AD4474*$F4474,0),"0.00")</f>
        <v>0.00</v>
      </c>
      <c r="AG4474" s="28">
        <f t="shared" si="12543"/>
        <v>0</v>
      </c>
      <c r="AH4474" s="13" t="s">
        <v>40</v>
      </c>
      <c r="AI4474" s="13" t="s">
        <v>41</v>
      </c>
      <c r="AK4474" s="14" t="s">
        <v>27</v>
      </c>
      <c r="AL4474" s="15">
        <v>0.15</v>
      </c>
      <c r="AM4474" s="16" t="s">
        <v>2</v>
      </c>
    </row>
    <row r="4475" spans="1:39" s="3" customFormat="1" ht="13.8" x14ac:dyDescent="0.25">
      <c r="A4475" s="7" t="str">
        <f t="shared" ref="A4475:C4475" si="12554">A4474</f>
        <v>(Enter Broadcasting Company Name)</v>
      </c>
      <c r="B4475" s="7" t="str">
        <f t="shared" si="12554"/>
        <v>(Enter Call Letters)</v>
      </c>
      <c r="C4475" s="8" t="str">
        <f t="shared" si="12554"/>
        <v>(Select AM/FM)</v>
      </c>
      <c r="D4475" s="30"/>
      <c r="E4475" s="8" t="str">
        <f t="shared" si="12545"/>
        <v>(Select Station Province)</v>
      </c>
      <c r="F4475" s="9" t="str">
        <f>IFERROR(VLOOKUP(E4475,Template!$AK$5:$AL$17,2,FALSE),"")</f>
        <v/>
      </c>
      <c r="G4475" s="42" t="s">
        <v>12</v>
      </c>
      <c r="H4475" s="42" t="s">
        <v>15</v>
      </c>
      <c r="I4475" s="32" t="s">
        <v>65</v>
      </c>
      <c r="J4475" s="32" t="s">
        <v>66</v>
      </c>
      <c r="K4475" s="33">
        <f t="shared" si="12527"/>
        <v>0</v>
      </c>
      <c r="L4475" s="33">
        <f t="shared" si="12528"/>
        <v>0</v>
      </c>
      <c r="M4475" s="34">
        <f t="shared" si="12526"/>
        <v>0</v>
      </c>
      <c r="N4475" s="34">
        <f t="shared" si="12546"/>
        <v>0</v>
      </c>
      <c r="O4475" s="34">
        <f t="shared" si="12529"/>
        <v>0</v>
      </c>
      <c r="P4475" s="12" t="str">
        <f t="shared" ref="P4475:Q4475" si="12555">P4474</f>
        <v>(Select Language)</v>
      </c>
      <c r="Q4475" s="12" t="str">
        <f t="shared" si="12555"/>
        <v>(Select Usage)</v>
      </c>
      <c r="R4475" s="33">
        <f t="shared" si="12530"/>
        <v>0</v>
      </c>
      <c r="S4475" s="33">
        <f t="shared" si="12531"/>
        <v>0</v>
      </c>
      <c r="T4475" s="33">
        <f t="shared" si="12532"/>
        <v>0</v>
      </c>
      <c r="U4475" s="33">
        <f t="shared" si="12533"/>
        <v>0</v>
      </c>
      <c r="V4475" s="33">
        <f t="shared" si="12534"/>
        <v>0</v>
      </c>
      <c r="W4475" s="33">
        <f t="shared" si="12535"/>
        <v>0</v>
      </c>
      <c r="X4475" s="33">
        <f t="shared" si="12536"/>
        <v>0</v>
      </c>
      <c r="Y4475" s="33">
        <f t="shared" si="12537"/>
        <v>0</v>
      </c>
      <c r="Z4475" s="33">
        <f t="shared" si="12538"/>
        <v>0</v>
      </c>
      <c r="AA4475" s="33">
        <f t="shared" si="12539"/>
        <v>0</v>
      </c>
      <c r="AB4475" s="33">
        <f t="shared" si="12540"/>
        <v>0</v>
      </c>
      <c r="AC4475" s="33">
        <f t="shared" si="12541"/>
        <v>0</v>
      </c>
      <c r="AD4475" s="26">
        <f>SUM(R4475:AC4475)</f>
        <v>0</v>
      </c>
      <c r="AE4475" s="46" t="str">
        <f>IFERROR(IF(AE$3=VLOOKUP($E4475,Template!$AK$5:$AM$17,3,FALSE),$AD4475*$F4475,0),"0.00")</f>
        <v>0.00</v>
      </c>
      <c r="AF4475" s="46" t="str">
        <f>IFERROR(IF(AF$3=VLOOKUP($E4475,Template!$AK$5:$AM$17,3,FALSE),$AD4475*$F4475,0),"0.00")</f>
        <v>0.00</v>
      </c>
      <c r="AG4475" s="28">
        <f t="shared" si="12543"/>
        <v>0</v>
      </c>
      <c r="AH4475" s="13" t="s">
        <v>40</v>
      </c>
      <c r="AI4475" s="13" t="s">
        <v>41</v>
      </c>
      <c r="AK4475" s="14" t="s">
        <v>28</v>
      </c>
      <c r="AL4475" s="15">
        <v>0.05</v>
      </c>
      <c r="AM4475" s="16" t="s">
        <v>3</v>
      </c>
    </row>
    <row r="4476" spans="1:39" s="3" customFormat="1" ht="13.8" x14ac:dyDescent="0.25">
      <c r="A4476" s="7" t="str">
        <f t="shared" ref="A4476:C4476" si="12556">A4475</f>
        <v>(Enter Broadcasting Company Name)</v>
      </c>
      <c r="B4476" s="7" t="str">
        <f t="shared" si="12556"/>
        <v>(Enter Call Letters)</v>
      </c>
      <c r="C4476" s="8" t="str">
        <f t="shared" si="12556"/>
        <v>(Select AM/FM)</v>
      </c>
      <c r="D4476" s="30"/>
      <c r="E4476" s="8" t="str">
        <f t="shared" si="12545"/>
        <v>(Select Station Province)</v>
      </c>
      <c r="F4476" s="9" t="str">
        <f>IFERROR(VLOOKUP(E4476,Template!$AK$5:$AL$17,2,FALSE),"")</f>
        <v/>
      </c>
      <c r="G4476" s="42" t="s">
        <v>13</v>
      </c>
      <c r="H4476" s="42" t="s">
        <v>16</v>
      </c>
      <c r="I4476" s="32" t="s">
        <v>65</v>
      </c>
      <c r="J4476" s="32" t="s">
        <v>66</v>
      </c>
      <c r="K4476" s="33">
        <f t="shared" si="12527"/>
        <v>0</v>
      </c>
      <c r="L4476" s="33">
        <f t="shared" si="12528"/>
        <v>0</v>
      </c>
      <c r="M4476" s="34">
        <f t="shared" si="12526"/>
        <v>0</v>
      </c>
      <c r="N4476" s="34">
        <f t="shared" si="12546"/>
        <v>0</v>
      </c>
      <c r="O4476" s="34">
        <f t="shared" si="12529"/>
        <v>0</v>
      </c>
      <c r="P4476" s="12" t="str">
        <f t="shared" ref="P4476:Q4476" si="12557">P4475</f>
        <v>(Select Language)</v>
      </c>
      <c r="Q4476" s="12" t="str">
        <f t="shared" si="12557"/>
        <v>(Select Usage)</v>
      </c>
      <c r="R4476" s="33">
        <f t="shared" si="12530"/>
        <v>0</v>
      </c>
      <c r="S4476" s="33">
        <f t="shared" si="12531"/>
        <v>0</v>
      </c>
      <c r="T4476" s="33">
        <f t="shared" si="12532"/>
        <v>0</v>
      </c>
      <c r="U4476" s="33">
        <f t="shared" si="12533"/>
        <v>0</v>
      </c>
      <c r="V4476" s="33">
        <f t="shared" si="12534"/>
        <v>0</v>
      </c>
      <c r="W4476" s="33">
        <f t="shared" si="12535"/>
        <v>0</v>
      </c>
      <c r="X4476" s="33">
        <f t="shared" si="12536"/>
        <v>0</v>
      </c>
      <c r="Y4476" s="33">
        <f t="shared" si="12537"/>
        <v>0</v>
      </c>
      <c r="Z4476" s="33">
        <f t="shared" si="12538"/>
        <v>0</v>
      </c>
      <c r="AA4476" s="33">
        <f t="shared" si="12539"/>
        <v>0</v>
      </c>
      <c r="AB4476" s="33">
        <f t="shared" si="12540"/>
        <v>0</v>
      </c>
      <c r="AC4476" s="33">
        <f t="shared" si="12541"/>
        <v>0</v>
      </c>
      <c r="AD4476" s="26">
        <f t="shared" ref="AD4476:AD4478" si="12558">SUM(R4476:AC4476)</f>
        <v>0</v>
      </c>
      <c r="AE4476" s="46" t="str">
        <f>IFERROR(IF(AE$3=VLOOKUP($E4476,Template!$AK$5:$AM$17,3,FALSE),$AD4476*$F4476,0),"0.00")</f>
        <v>0.00</v>
      </c>
      <c r="AF4476" s="46" t="str">
        <f>IFERROR(IF(AF$3=VLOOKUP($E4476,Template!$AK$5:$AM$17,3,FALSE),$AD4476*$F4476,0),"0.00")</f>
        <v>0.00</v>
      </c>
      <c r="AG4476" s="28">
        <f t="shared" si="12543"/>
        <v>0</v>
      </c>
      <c r="AH4476" s="13" t="s">
        <v>40</v>
      </c>
      <c r="AI4476" s="13" t="s">
        <v>41</v>
      </c>
      <c r="AK4476" s="14" t="s">
        <v>70</v>
      </c>
      <c r="AL4476" s="15">
        <v>0.05</v>
      </c>
      <c r="AM4476" s="16" t="s">
        <v>3</v>
      </c>
    </row>
    <row r="4477" spans="1:39" s="3" customFormat="1" ht="13.8" x14ac:dyDescent="0.25">
      <c r="A4477" s="7" t="str">
        <f t="shared" ref="A4477:C4477" si="12559">A4476</f>
        <v>(Enter Broadcasting Company Name)</v>
      </c>
      <c r="B4477" s="7" t="str">
        <f t="shared" si="12559"/>
        <v>(Enter Call Letters)</v>
      </c>
      <c r="C4477" s="8" t="str">
        <f t="shared" si="12559"/>
        <v>(Select AM/FM)</v>
      </c>
      <c r="D4477" s="30"/>
      <c r="E4477" s="8" t="str">
        <f t="shared" si="12545"/>
        <v>(Select Station Province)</v>
      </c>
      <c r="F4477" s="9" t="str">
        <f>IFERROR(VLOOKUP(E4477,Template!$AK$5:$AL$17,2,FALSE),"")</f>
        <v/>
      </c>
      <c r="G4477" s="42" t="s">
        <v>15</v>
      </c>
      <c r="H4477" s="42" t="s">
        <v>17</v>
      </c>
      <c r="I4477" s="32" t="s">
        <v>65</v>
      </c>
      <c r="J4477" s="32" t="s">
        <v>66</v>
      </c>
      <c r="K4477" s="33">
        <f t="shared" si="12527"/>
        <v>0</v>
      </c>
      <c r="L4477" s="33">
        <f t="shared" si="12528"/>
        <v>0</v>
      </c>
      <c r="M4477" s="34">
        <f t="shared" si="12526"/>
        <v>0</v>
      </c>
      <c r="N4477" s="34">
        <f t="shared" si="12546"/>
        <v>0</v>
      </c>
      <c r="O4477" s="34">
        <f t="shared" si="12529"/>
        <v>0</v>
      </c>
      <c r="P4477" s="12" t="str">
        <f t="shared" ref="P4477:Q4477" si="12560">P4476</f>
        <v>(Select Language)</v>
      </c>
      <c r="Q4477" s="12" t="str">
        <f t="shared" si="12560"/>
        <v>(Select Usage)</v>
      </c>
      <c r="R4477" s="33">
        <f t="shared" si="12530"/>
        <v>0</v>
      </c>
      <c r="S4477" s="33">
        <f t="shared" si="12531"/>
        <v>0</v>
      </c>
      <c r="T4477" s="33">
        <f t="shared" si="12532"/>
        <v>0</v>
      </c>
      <c r="U4477" s="33">
        <f t="shared" si="12533"/>
        <v>0</v>
      </c>
      <c r="V4477" s="33">
        <f t="shared" si="12534"/>
        <v>0</v>
      </c>
      <c r="W4477" s="33">
        <f t="shared" si="12535"/>
        <v>0</v>
      </c>
      <c r="X4477" s="33">
        <f t="shared" si="12536"/>
        <v>0</v>
      </c>
      <c r="Y4477" s="33">
        <f t="shared" si="12537"/>
        <v>0</v>
      </c>
      <c r="Z4477" s="33">
        <f t="shared" si="12538"/>
        <v>0</v>
      </c>
      <c r="AA4477" s="33">
        <f t="shared" si="12539"/>
        <v>0</v>
      </c>
      <c r="AB4477" s="33">
        <f t="shared" si="12540"/>
        <v>0</v>
      </c>
      <c r="AC4477" s="33">
        <f t="shared" si="12541"/>
        <v>0</v>
      </c>
      <c r="AD4477" s="26">
        <f t="shared" si="12558"/>
        <v>0</v>
      </c>
      <c r="AE4477" s="46" t="str">
        <f>IFERROR(IF(AE$3=VLOOKUP($E4477,Template!$AK$5:$AM$17,3,FALSE),$AD4477*$F4477,0),"0.00")</f>
        <v>0.00</v>
      </c>
      <c r="AF4477" s="46" t="str">
        <f>IFERROR(IF(AF$3=VLOOKUP($E4477,Template!$AK$5:$AM$17,3,FALSE),$AD4477*$F4477,0),"0.00")</f>
        <v>0.00</v>
      </c>
      <c r="AG4477" s="28">
        <f t="shared" si="12543"/>
        <v>0</v>
      </c>
      <c r="AH4477" s="13" t="s">
        <v>40</v>
      </c>
      <c r="AI4477" s="13" t="s">
        <v>41</v>
      </c>
      <c r="AK4477" s="14" t="s">
        <v>20</v>
      </c>
      <c r="AL4477" s="15">
        <v>0.13</v>
      </c>
      <c r="AM4477" s="16" t="s">
        <v>2</v>
      </c>
    </row>
    <row r="4478" spans="1:39" s="3" customFormat="1" ht="13.8" x14ac:dyDescent="0.25">
      <c r="A4478" s="7" t="str">
        <f t="shared" ref="A4478:C4478" si="12561">A4477</f>
        <v>(Enter Broadcasting Company Name)</v>
      </c>
      <c r="B4478" s="7" t="str">
        <f t="shared" si="12561"/>
        <v>(Enter Call Letters)</v>
      </c>
      <c r="C4478" s="8" t="str">
        <f t="shared" si="12561"/>
        <v>(Select AM/FM)</v>
      </c>
      <c r="D4478" s="30"/>
      <c r="E4478" s="8" t="str">
        <f t="shared" si="12545"/>
        <v>(Select Station Province)</v>
      </c>
      <c r="F4478" s="9" t="str">
        <f>IFERROR(VLOOKUP(E4478,Template!$AK$5:$AL$17,2,FALSE),"")</f>
        <v/>
      </c>
      <c r="G4478" s="42" t="s">
        <v>16</v>
      </c>
      <c r="H4478" s="42" t="s">
        <v>18</v>
      </c>
      <c r="I4478" s="32" t="s">
        <v>65</v>
      </c>
      <c r="J4478" s="32" t="s">
        <v>66</v>
      </c>
      <c r="K4478" s="33">
        <f t="shared" si="12527"/>
        <v>0</v>
      </c>
      <c r="L4478" s="33">
        <f t="shared" si="12528"/>
        <v>0</v>
      </c>
      <c r="M4478" s="34">
        <f t="shared" si="12526"/>
        <v>0</v>
      </c>
      <c r="N4478" s="34">
        <f t="shared" si="12546"/>
        <v>0</v>
      </c>
      <c r="O4478" s="34">
        <f t="shared" si="12529"/>
        <v>0</v>
      </c>
      <c r="P4478" s="12" t="str">
        <f t="shared" ref="P4478:Q4478" si="12562">P4477</f>
        <v>(Select Language)</v>
      </c>
      <c r="Q4478" s="12" t="str">
        <f t="shared" si="12562"/>
        <v>(Select Usage)</v>
      </c>
      <c r="R4478" s="33">
        <f t="shared" si="12530"/>
        <v>0</v>
      </c>
      <c r="S4478" s="33">
        <f t="shared" si="12531"/>
        <v>0</v>
      </c>
      <c r="T4478" s="33">
        <f t="shared" si="12532"/>
        <v>0</v>
      </c>
      <c r="U4478" s="33">
        <f t="shared" si="12533"/>
        <v>0</v>
      </c>
      <c r="V4478" s="33">
        <f t="shared" si="12534"/>
        <v>0</v>
      </c>
      <c r="W4478" s="33">
        <f t="shared" si="12535"/>
        <v>0</v>
      </c>
      <c r="X4478" s="33">
        <f t="shared" si="12536"/>
        <v>0</v>
      </c>
      <c r="Y4478" s="33">
        <f t="shared" si="12537"/>
        <v>0</v>
      </c>
      <c r="Z4478" s="33">
        <f t="shared" si="12538"/>
        <v>0</v>
      </c>
      <c r="AA4478" s="33">
        <f t="shared" si="12539"/>
        <v>0</v>
      </c>
      <c r="AB4478" s="33">
        <f t="shared" si="12540"/>
        <v>0</v>
      </c>
      <c r="AC4478" s="33">
        <f t="shared" si="12541"/>
        <v>0</v>
      </c>
      <c r="AD4478" s="26">
        <f t="shared" si="12558"/>
        <v>0</v>
      </c>
      <c r="AE4478" s="46" t="str">
        <f>IFERROR(IF(AE$3=VLOOKUP($E4478,Template!$AK$5:$AM$17,3,FALSE),$AD4478*$F4478,0),"0.00")</f>
        <v>0.00</v>
      </c>
      <c r="AF4478" s="46" t="str">
        <f>IFERROR(IF(AF$3=VLOOKUP($E4478,Template!$AK$5:$AM$17,3,FALSE),$AD4478*$F4478,0),"0.00")</f>
        <v>0.00</v>
      </c>
      <c r="AG4478" s="28">
        <f t="shared" si="12543"/>
        <v>0</v>
      </c>
      <c r="AH4478" s="13" t="s">
        <v>40</v>
      </c>
      <c r="AI4478" s="13" t="s">
        <v>41</v>
      </c>
      <c r="AK4478" s="14" t="s">
        <v>69</v>
      </c>
      <c r="AL4478" s="15">
        <v>0.15</v>
      </c>
      <c r="AM4478" s="16" t="s">
        <v>2</v>
      </c>
    </row>
    <row r="4479" spans="1:39" s="3" customFormat="1" ht="13.8" x14ac:dyDescent="0.25">
      <c r="A4479" s="7" t="str">
        <f t="shared" ref="A4479:C4479" si="12563">A4478</f>
        <v>(Enter Broadcasting Company Name)</v>
      </c>
      <c r="B4479" s="7" t="str">
        <f t="shared" si="12563"/>
        <v>(Enter Call Letters)</v>
      </c>
      <c r="C4479" s="8" t="str">
        <f t="shared" si="12563"/>
        <v>(Select AM/FM)</v>
      </c>
      <c r="D4479" s="30"/>
      <c r="E4479" s="8" t="str">
        <f t="shared" si="12545"/>
        <v>(Select Station Province)</v>
      </c>
      <c r="F4479" s="9" t="str">
        <f>IFERROR(VLOOKUP(E4479,Template!$AK$5:$AL$17,2,FALSE),"")</f>
        <v/>
      </c>
      <c r="G4479" s="42" t="s">
        <v>17</v>
      </c>
      <c r="H4479" s="42" t="s">
        <v>7</v>
      </c>
      <c r="I4479" s="32" t="s">
        <v>65</v>
      </c>
      <c r="J4479" s="32" t="s">
        <v>66</v>
      </c>
      <c r="K4479" s="33">
        <f t="shared" si="12527"/>
        <v>0</v>
      </c>
      <c r="L4479" s="33">
        <f t="shared" si="12528"/>
        <v>0</v>
      </c>
      <c r="M4479" s="34">
        <f t="shared" si="12526"/>
        <v>0</v>
      </c>
      <c r="N4479" s="34">
        <f t="shared" si="12546"/>
        <v>0</v>
      </c>
      <c r="O4479" s="34">
        <f t="shared" si="12529"/>
        <v>0</v>
      </c>
      <c r="P4479" s="12" t="str">
        <f t="shared" ref="P4479:Q4479" si="12564">P4478</f>
        <v>(Select Language)</v>
      </c>
      <c r="Q4479" s="12" t="str">
        <f t="shared" si="12564"/>
        <v>(Select Usage)</v>
      </c>
      <c r="R4479" s="33">
        <f t="shared" si="12530"/>
        <v>0</v>
      </c>
      <c r="S4479" s="33">
        <f t="shared" si="12531"/>
        <v>0</v>
      </c>
      <c r="T4479" s="33">
        <f t="shared" si="12532"/>
        <v>0</v>
      </c>
      <c r="U4479" s="33">
        <f t="shared" si="12533"/>
        <v>0</v>
      </c>
      <c r="V4479" s="33">
        <f t="shared" si="12534"/>
        <v>0</v>
      </c>
      <c r="W4479" s="33">
        <f t="shared" si="12535"/>
        <v>0</v>
      </c>
      <c r="X4479" s="33">
        <f t="shared" si="12536"/>
        <v>0</v>
      </c>
      <c r="Y4479" s="33">
        <f t="shared" si="12537"/>
        <v>0</v>
      </c>
      <c r="Z4479" s="33">
        <f t="shared" si="12538"/>
        <v>0</v>
      </c>
      <c r="AA4479" s="33">
        <f t="shared" si="12539"/>
        <v>0</v>
      </c>
      <c r="AB4479" s="33">
        <f t="shared" si="12540"/>
        <v>0</v>
      </c>
      <c r="AC4479" s="33">
        <f t="shared" si="12541"/>
        <v>0</v>
      </c>
      <c r="AD4479" s="26">
        <f>SUM(R4479:AC4479)</f>
        <v>0</v>
      </c>
      <c r="AE4479" s="46" t="str">
        <f>IFERROR(IF(AE$3=VLOOKUP($E4479,Template!$AK$5:$AM$17,3,FALSE),$AD4479*$F4479,0),"0.00")</f>
        <v>0.00</v>
      </c>
      <c r="AF4479" s="46" t="str">
        <f>IFERROR(IF(AF$3=VLOOKUP($E4479,Template!$AK$5:$AM$17,3,FALSE),$AD4479*$F4479,0),"0.00")</f>
        <v>0.00</v>
      </c>
      <c r="AG4479" s="28">
        <f t="shared" si="12543"/>
        <v>0</v>
      </c>
      <c r="AH4479" s="13" t="s">
        <v>40</v>
      </c>
      <c r="AI4479" s="13" t="s">
        <v>41</v>
      </c>
      <c r="AK4479" s="14" t="s">
        <v>29</v>
      </c>
      <c r="AL4479" s="15">
        <v>0.05</v>
      </c>
      <c r="AM4479" s="16" t="s">
        <v>3</v>
      </c>
    </row>
    <row r="4480" spans="1:39" s="3" customFormat="1" ht="13.8" x14ac:dyDescent="0.25">
      <c r="A4480" s="7" t="str">
        <f t="shared" ref="A4480:C4480" si="12565">A4479</f>
        <v>(Enter Broadcasting Company Name)</v>
      </c>
      <c r="B4480" s="7" t="str">
        <f t="shared" si="12565"/>
        <v>(Enter Call Letters)</v>
      </c>
      <c r="C4480" s="8" t="str">
        <f t="shared" si="12565"/>
        <v>(Select AM/FM)</v>
      </c>
      <c r="D4480" s="30"/>
      <c r="E4480" s="8" t="str">
        <f t="shared" si="12545"/>
        <v>(Select Station Province)</v>
      </c>
      <c r="F4480" s="9" t="str">
        <f>IFERROR(VLOOKUP(E4480,Template!$AK$5:$AL$17,2,FALSE),"")</f>
        <v/>
      </c>
      <c r="G4480" s="42" t="s">
        <v>18</v>
      </c>
      <c r="H4480" s="43" t="s">
        <v>8</v>
      </c>
      <c r="I4480" s="32" t="s">
        <v>65</v>
      </c>
      <c r="J4480" s="32" t="s">
        <v>66</v>
      </c>
      <c r="K4480" s="33">
        <f t="shared" si="12527"/>
        <v>0</v>
      </c>
      <c r="L4480" s="33">
        <f t="shared" si="12528"/>
        <v>0</v>
      </c>
      <c r="M4480" s="34">
        <f t="shared" si="12526"/>
        <v>0</v>
      </c>
      <c r="N4480" s="34">
        <f t="shared" si="12546"/>
        <v>0</v>
      </c>
      <c r="O4480" s="34">
        <f t="shared" si="12529"/>
        <v>0</v>
      </c>
      <c r="P4480" s="12" t="str">
        <f t="shared" ref="P4480:Q4480" si="12566">P4479</f>
        <v>(Select Language)</v>
      </c>
      <c r="Q4480" s="12" t="str">
        <f t="shared" si="12566"/>
        <v>(Select Usage)</v>
      </c>
      <c r="R4480" s="33">
        <f t="shared" si="12530"/>
        <v>0</v>
      </c>
      <c r="S4480" s="33">
        <f t="shared" si="12531"/>
        <v>0</v>
      </c>
      <c r="T4480" s="33">
        <f t="shared" si="12532"/>
        <v>0</v>
      </c>
      <c r="U4480" s="33">
        <f t="shared" si="12533"/>
        <v>0</v>
      </c>
      <c r="V4480" s="33">
        <f t="shared" si="12534"/>
        <v>0</v>
      </c>
      <c r="W4480" s="33">
        <f t="shared" si="12535"/>
        <v>0</v>
      </c>
      <c r="X4480" s="33">
        <f t="shared" si="12536"/>
        <v>0</v>
      </c>
      <c r="Y4480" s="33">
        <f t="shared" si="12537"/>
        <v>0</v>
      </c>
      <c r="Z4480" s="33">
        <f t="shared" si="12538"/>
        <v>0</v>
      </c>
      <c r="AA4480" s="33">
        <f t="shared" si="12539"/>
        <v>0</v>
      </c>
      <c r="AB4480" s="33">
        <f t="shared" si="12540"/>
        <v>0</v>
      </c>
      <c r="AC4480" s="33">
        <f t="shared" si="12541"/>
        <v>0</v>
      </c>
      <c r="AD4480" s="26">
        <f t="shared" ref="AD4480" si="12567">SUM(R4480:AC4480)</f>
        <v>0</v>
      </c>
      <c r="AE4480" s="46" t="str">
        <f>IFERROR(IF(AE$3=VLOOKUP($E4480,Template!$AK$5:$AM$17,3,FALSE),$AD4480*$F4480,0),"0.00")</f>
        <v>0.00</v>
      </c>
      <c r="AF4480" s="46" t="str">
        <f>IFERROR(IF(AF$3=VLOOKUP($E4480,Template!$AK$5:$AM$17,3,FALSE),$AD4480*$F4480,0),"0.00")</f>
        <v>0.00</v>
      </c>
      <c r="AG4480" s="28">
        <f t="shared" si="12543"/>
        <v>0</v>
      </c>
      <c r="AH4480" s="13" t="s">
        <v>40</v>
      </c>
      <c r="AI4480" s="13" t="s">
        <v>41</v>
      </c>
      <c r="AK4480" s="14" t="s">
        <v>21</v>
      </c>
      <c r="AL4480" s="15">
        <v>0.05</v>
      </c>
      <c r="AM4480" s="16" t="s">
        <v>3</v>
      </c>
    </row>
    <row r="4481" spans="1:39" ht="13.8" x14ac:dyDescent="0.25">
      <c r="A4481" s="19" t="s">
        <v>4</v>
      </c>
      <c r="B4481" s="19"/>
      <c r="C4481" s="20"/>
      <c r="D4481" s="20"/>
      <c r="E4481" s="20"/>
      <c r="F4481" s="20"/>
      <c r="G4481" s="44"/>
      <c r="H4481" s="44"/>
      <c r="I4481" s="21">
        <f t="shared" ref="I4481:K4481" si="12568">SUM(I4469:I4480)</f>
        <v>0</v>
      </c>
      <c r="J4481" s="21">
        <f t="shared" si="12568"/>
        <v>0</v>
      </c>
      <c r="K4481" s="21">
        <f t="shared" si="12568"/>
        <v>0</v>
      </c>
      <c r="L4481" s="21">
        <f>L4480</f>
        <v>0</v>
      </c>
      <c r="M4481" s="21">
        <f>SUM(M4469:M4480)</f>
        <v>0</v>
      </c>
      <c r="N4481" s="21">
        <f t="shared" ref="N4481:O4481" si="12569">SUM(N4469:N4480)</f>
        <v>0</v>
      </c>
      <c r="O4481" s="21">
        <f t="shared" si="12569"/>
        <v>0</v>
      </c>
      <c r="P4481" s="21"/>
      <c r="Q4481" s="22"/>
      <c r="R4481" s="21">
        <f t="shared" ref="R4481:AI4481" si="12570">SUM(R4469:R4480)</f>
        <v>0</v>
      </c>
      <c r="S4481" s="21">
        <f t="shared" si="12570"/>
        <v>0</v>
      </c>
      <c r="T4481" s="21">
        <f t="shared" si="12570"/>
        <v>0</v>
      </c>
      <c r="U4481" s="21">
        <f t="shared" si="12570"/>
        <v>0</v>
      </c>
      <c r="V4481" s="21">
        <f t="shared" si="12570"/>
        <v>0</v>
      </c>
      <c r="W4481" s="21">
        <f t="shared" si="12570"/>
        <v>0</v>
      </c>
      <c r="X4481" s="21">
        <f t="shared" si="12570"/>
        <v>0</v>
      </c>
      <c r="Y4481" s="21">
        <f t="shared" si="12570"/>
        <v>0</v>
      </c>
      <c r="Z4481" s="21">
        <f t="shared" si="12570"/>
        <v>0</v>
      </c>
      <c r="AA4481" s="21">
        <f t="shared" si="12570"/>
        <v>0</v>
      </c>
      <c r="AB4481" s="21">
        <f t="shared" si="12570"/>
        <v>0</v>
      </c>
      <c r="AC4481" s="21">
        <f t="shared" si="12570"/>
        <v>0</v>
      </c>
      <c r="AD4481" s="27">
        <f t="shared" si="12570"/>
        <v>0</v>
      </c>
      <c r="AE4481" s="21">
        <f t="shared" si="12570"/>
        <v>0</v>
      </c>
      <c r="AF4481" s="21">
        <f t="shared" si="12570"/>
        <v>0</v>
      </c>
      <c r="AG4481" s="27">
        <f t="shared" si="12570"/>
        <v>0</v>
      </c>
      <c r="AH4481" s="21">
        <f t="shared" si="12570"/>
        <v>0</v>
      </c>
      <c r="AI4481" s="21">
        <f t="shared" si="12570"/>
        <v>0</v>
      </c>
      <c r="AK4481" s="14" t="s">
        <v>71</v>
      </c>
      <c r="AL4481" s="15">
        <v>0.05</v>
      </c>
      <c r="AM4481" s="16" t="s">
        <v>3</v>
      </c>
    </row>
    <row r="4482" spans="1:39" x14ac:dyDescent="0.25">
      <c r="A4482" s="2"/>
      <c r="G4482" s="2"/>
      <c r="H4482" s="2"/>
      <c r="O4482" s="2"/>
      <c r="P4482" s="2"/>
    </row>
    <row r="4483" spans="1:39" ht="42" customHeight="1" x14ac:dyDescent="0.25">
      <c r="A4483" s="223" t="s">
        <v>63</v>
      </c>
      <c r="B4483" s="223" t="s">
        <v>43</v>
      </c>
      <c r="C4483" s="224" t="s">
        <v>19</v>
      </c>
      <c r="D4483" s="226"/>
      <c r="E4483" s="223" t="s">
        <v>14</v>
      </c>
      <c r="F4483" s="223" t="s">
        <v>38</v>
      </c>
      <c r="G4483" s="223" t="s">
        <v>1</v>
      </c>
      <c r="H4483" s="223" t="s">
        <v>5</v>
      </c>
      <c r="I4483" s="225" t="s">
        <v>31</v>
      </c>
      <c r="J4483" s="225" t="s">
        <v>32</v>
      </c>
      <c r="K4483" s="225" t="s">
        <v>48</v>
      </c>
      <c r="L4483" s="225" t="s">
        <v>0</v>
      </c>
      <c r="M4483" s="4" t="s">
        <v>45</v>
      </c>
      <c r="N4483" s="4" t="s">
        <v>46</v>
      </c>
      <c r="O4483" s="4" t="s">
        <v>47</v>
      </c>
      <c r="P4483" s="225" t="s">
        <v>50</v>
      </c>
      <c r="Q4483" s="225" t="s">
        <v>33</v>
      </c>
      <c r="R4483" s="4" t="s">
        <v>51</v>
      </c>
      <c r="S4483" s="4" t="s">
        <v>52</v>
      </c>
      <c r="T4483" s="4" t="s">
        <v>53</v>
      </c>
      <c r="U4483" s="4" t="s">
        <v>54</v>
      </c>
      <c r="V4483" s="4" t="s">
        <v>55</v>
      </c>
      <c r="W4483" s="4" t="s">
        <v>56</v>
      </c>
      <c r="X4483" s="4" t="s">
        <v>57</v>
      </c>
      <c r="Y4483" s="4" t="s">
        <v>58</v>
      </c>
      <c r="Z4483" s="4" t="s">
        <v>59</v>
      </c>
      <c r="AA4483" s="4" t="s">
        <v>62</v>
      </c>
      <c r="AB4483" s="4" t="s">
        <v>60</v>
      </c>
      <c r="AC4483" s="4" t="s">
        <v>61</v>
      </c>
      <c r="AD4483" s="233" t="s">
        <v>34</v>
      </c>
      <c r="AE4483" s="231" t="s">
        <v>2</v>
      </c>
      <c r="AF4483" s="231" t="s">
        <v>3</v>
      </c>
      <c r="AG4483" s="233" t="s">
        <v>35</v>
      </c>
      <c r="AH4483" s="223" t="s">
        <v>36</v>
      </c>
      <c r="AI4483" s="223" t="s">
        <v>37</v>
      </c>
      <c r="AK4483" s="229" t="s">
        <v>30</v>
      </c>
      <c r="AL4483" s="229"/>
      <c r="AM4483" s="229"/>
    </row>
    <row r="4484" spans="1:39" s="6" customFormat="1" ht="35.25" customHeight="1" x14ac:dyDescent="0.3">
      <c r="A4484" s="224"/>
      <c r="B4484" s="224"/>
      <c r="C4484" s="224"/>
      <c r="D4484" s="227"/>
      <c r="E4484" s="223"/>
      <c r="F4484" s="223"/>
      <c r="G4484" s="223"/>
      <c r="H4484" s="223"/>
      <c r="I4484" s="230"/>
      <c r="J4484" s="230"/>
      <c r="K4484" s="230"/>
      <c r="L4484" s="230"/>
      <c r="M4484" s="5">
        <v>0</v>
      </c>
      <c r="N4484" s="5">
        <v>625000</v>
      </c>
      <c r="O4484" s="5">
        <v>1250000</v>
      </c>
      <c r="P4484" s="225"/>
      <c r="Q4484" s="225"/>
      <c r="R4484" s="29">
        <v>4.95E-4</v>
      </c>
      <c r="S4484" s="29">
        <v>9.5200000000000005E-4</v>
      </c>
      <c r="T4484" s="29">
        <v>1.5900000000000001E-3</v>
      </c>
      <c r="U4484" s="29">
        <v>1.1169999999999999E-3</v>
      </c>
      <c r="V4484" s="29">
        <v>2.189E-3</v>
      </c>
      <c r="W4484" s="29">
        <v>4.5430000000000002E-3</v>
      </c>
      <c r="X4484" s="29">
        <v>8.8199999999999997E-4</v>
      </c>
      <c r="Y4484" s="29">
        <v>1.6949999999999999E-3</v>
      </c>
      <c r="Z4484" s="29">
        <v>2.8319999999999999E-3</v>
      </c>
      <c r="AA4484" s="29">
        <v>1.9889999999999999E-3</v>
      </c>
      <c r="AB4484" s="29">
        <v>3.8999999999999998E-3</v>
      </c>
      <c r="AC4484" s="29">
        <v>8.0949999999999998E-3</v>
      </c>
      <c r="AD4484" s="233"/>
      <c r="AE4484" s="232"/>
      <c r="AF4484" s="232"/>
      <c r="AG4484" s="234"/>
      <c r="AH4484" s="223"/>
      <c r="AI4484" s="223"/>
      <c r="AK4484" s="229"/>
      <c r="AL4484" s="229"/>
      <c r="AM4484" s="229"/>
    </row>
    <row r="4485" spans="1:39" s="3" customFormat="1" ht="13.8" x14ac:dyDescent="0.25">
      <c r="A4485" s="7" t="s">
        <v>44</v>
      </c>
      <c r="B4485" s="7" t="s">
        <v>42</v>
      </c>
      <c r="C4485" s="8" t="s">
        <v>39</v>
      </c>
      <c r="D4485" s="30"/>
      <c r="E4485" s="8" t="s">
        <v>64</v>
      </c>
      <c r="F4485" s="9" t="str">
        <f>IFERROR(VLOOKUP(E4485,Template!$AK$5:$AL$17,2,FALSE),"")</f>
        <v/>
      </c>
      <c r="G4485" s="41" t="s">
        <v>7</v>
      </c>
      <c r="H4485" s="41" t="s">
        <v>6</v>
      </c>
      <c r="I4485" s="32" t="s">
        <v>65</v>
      </c>
      <c r="J4485" s="32" t="s">
        <v>66</v>
      </c>
      <c r="K4485" s="33">
        <f>IFERROR(I4485+J4485,0)</f>
        <v>0</v>
      </c>
      <c r="L4485" s="33">
        <f>IFERROR(K4485,"")</f>
        <v>0</v>
      </c>
      <c r="M4485" s="34">
        <f t="shared" ref="M4485:M4496" si="12571">IF(L4485&lt;=$N$4,K4485,IF(L4484&gt;$N$4,0,$N$4-L4484))</f>
        <v>0</v>
      </c>
      <c r="N4485" s="34">
        <f>IF(AND(L4485&gt;$N$4,L4485&lt;=$O$4),K4485-M4485,IF(AND(L4484&gt;$N$4,L4484&lt;=$O$4),$O$4-L4484,IF(L4484&gt;$O$4,0,IF(L4485&lt;$N$4,0,MIN(L4485-$N$4,$N$4)))))</f>
        <v>0</v>
      </c>
      <c r="O4485" s="34">
        <f>IF(L4485&gt;$O$4,K4485-M4485-N4485,0)</f>
        <v>0</v>
      </c>
      <c r="P4485" s="12" t="s">
        <v>94</v>
      </c>
      <c r="Q4485" s="12" t="s">
        <v>68</v>
      </c>
      <c r="R4485" s="33">
        <f>IF(AND($Q4485="LOW",$P4485="French"),M4485*R$4,0)</f>
        <v>0</v>
      </c>
      <c r="S4485" s="33">
        <f>IF(AND($Q4485="LOW",$P4485="French"),N4485*S$4,0)</f>
        <v>0</v>
      </c>
      <c r="T4485" s="33">
        <f>IF(AND($Q4485="LOW",$P4485="French"),O4485*T$4,0)</f>
        <v>0</v>
      </c>
      <c r="U4485" s="33">
        <f>IF(AND($Q4485="HIGH",$P4485="French"),M4485*U$4,0)</f>
        <v>0</v>
      </c>
      <c r="V4485" s="33">
        <f>IF(AND($Q4485="HIGH",$P4485="French"),N4485*V$4,0)</f>
        <v>0</v>
      </c>
      <c r="W4485" s="33">
        <f>IF(AND($Q4485="HIGH",$P4485="French"),O4485*W$4,0)</f>
        <v>0</v>
      </c>
      <c r="X4485" s="33">
        <f>IF(AND($Q4485="LOW",$P4485="English"),M4485*X$4,0)</f>
        <v>0</v>
      </c>
      <c r="Y4485" s="33">
        <f>IF(AND($Q4485="LOW",$P4485="English"),N4485*Y$4,0)</f>
        <v>0</v>
      </c>
      <c r="Z4485" s="33">
        <f>IF(AND($Q4485="LOW",$P4485="English"),O4485*Z$4,0)</f>
        <v>0</v>
      </c>
      <c r="AA4485" s="33">
        <f>IF(AND($Q4485="HIGH",$P4485="English"),M4485*AA$4,0)</f>
        <v>0</v>
      </c>
      <c r="AB4485" s="33">
        <f>IF(AND($Q4485="HIGH",$P4485="English"),N4485*AB$4,0)</f>
        <v>0</v>
      </c>
      <c r="AC4485" s="33">
        <f>IF(AND($Q4485="HIGH",$P4485="English"),O4485*AC$4,0)</f>
        <v>0</v>
      </c>
      <c r="AD4485" s="26">
        <f>SUM(R4485:AC4485)</f>
        <v>0</v>
      </c>
      <c r="AE4485" s="46" t="str">
        <f>IFERROR(IF(AE$3=VLOOKUP($E4485,Template!$AK$5:$AM$17,3,FALSE),$AD4485*$F4485,0),"0.00")</f>
        <v>0.00</v>
      </c>
      <c r="AF4485" s="46" t="str">
        <f>IFERROR(IF(AF$3=VLOOKUP($E4485,Template!$AK$5:$AM$17,3,FALSE),$AD4485*$F4485,0),"0.00")</f>
        <v>0.00</v>
      </c>
      <c r="AG4485" s="28">
        <f>SUM(AD4485:AF4485)</f>
        <v>0</v>
      </c>
      <c r="AH4485" s="13" t="s">
        <v>40</v>
      </c>
      <c r="AI4485" s="13" t="s">
        <v>41</v>
      </c>
      <c r="AK4485" s="14" t="s">
        <v>25</v>
      </c>
      <c r="AL4485" s="15">
        <v>0.05</v>
      </c>
      <c r="AM4485" s="16" t="s">
        <v>3</v>
      </c>
    </row>
    <row r="4486" spans="1:39" s="3" customFormat="1" ht="13.8" x14ac:dyDescent="0.25">
      <c r="A4486" s="7" t="str">
        <f>A4485</f>
        <v>(Enter Broadcasting Company Name)</v>
      </c>
      <c r="B4486" s="7" t="str">
        <f>B4485</f>
        <v>(Enter Call Letters)</v>
      </c>
      <c r="C4486" s="8" t="str">
        <f>C4485</f>
        <v>(Select AM/FM)</v>
      </c>
      <c r="D4486" s="30"/>
      <c r="E4486" s="8" t="str">
        <f>E4485</f>
        <v>(Select Station Province)</v>
      </c>
      <c r="F4486" s="9" t="str">
        <f>IFERROR(VLOOKUP(E4486,Template!$AK$5:$AL$17,2,FALSE),"")</f>
        <v/>
      </c>
      <c r="G4486" s="42" t="s">
        <v>8</v>
      </c>
      <c r="H4486" s="42" t="s">
        <v>9</v>
      </c>
      <c r="I4486" s="32" t="s">
        <v>65</v>
      </c>
      <c r="J4486" s="32" t="s">
        <v>66</v>
      </c>
      <c r="K4486" s="33">
        <f t="shared" ref="K4486:K4496" si="12572">IFERROR(I4486+J4486,0)</f>
        <v>0</v>
      </c>
      <c r="L4486" s="33">
        <f t="shared" ref="L4486:L4496" si="12573">IFERROR(L4485+K4486,"")</f>
        <v>0</v>
      </c>
      <c r="M4486" s="34">
        <f t="shared" si="12571"/>
        <v>0</v>
      </c>
      <c r="N4486" s="34">
        <f>IF(AND(L4486&gt;$N$4,L4486&lt;=$O$4),K4486-M4486,IF(AND(L4485&gt;$N$4,L4485&lt;=$O$4),$O$4-L4485,IF(L4485&gt;$O$4,0,IF(L4486&lt;$N$4,0,MIN(L4486-$N$4,$N$4)))))</f>
        <v>0</v>
      </c>
      <c r="O4486" s="34">
        <f t="shared" ref="O4486:O4496" si="12574">IF(L4486&gt;$O$4,K4486-M4486-N4486,0)</f>
        <v>0</v>
      </c>
      <c r="P4486" s="12" t="str">
        <f>P4485</f>
        <v>(Select Language)</v>
      </c>
      <c r="Q4486" s="12" t="str">
        <f>Q4485</f>
        <v>(Select Usage)</v>
      </c>
      <c r="R4486" s="33">
        <f t="shared" ref="R4486:R4496" si="12575">IF(AND($Q4486="LOW",$P4486="French"),M4486*R$4,0)</f>
        <v>0</v>
      </c>
      <c r="S4486" s="33">
        <f t="shared" ref="S4486:S4496" si="12576">IF(AND($Q4486="LOW",$P4486="French"),N4486*S$4,0)</f>
        <v>0</v>
      </c>
      <c r="T4486" s="33">
        <f t="shared" ref="T4486:T4496" si="12577">IF(AND($Q4486="LOW",$P4486="French"),O4486*T$4,0)</f>
        <v>0</v>
      </c>
      <c r="U4486" s="33">
        <f t="shared" ref="U4486:U4496" si="12578">IF(AND($Q4486="HIGH",$P4486="French"),M4486*U$4,0)</f>
        <v>0</v>
      </c>
      <c r="V4486" s="33">
        <f t="shared" ref="V4486:V4496" si="12579">IF(AND($Q4486="HIGH",$P4486="French"),N4486*V$4,0)</f>
        <v>0</v>
      </c>
      <c r="W4486" s="33">
        <f t="shared" ref="W4486:W4496" si="12580">IF(AND($Q4486="HIGH",$P4486="French"),O4486*W$4,0)</f>
        <v>0</v>
      </c>
      <c r="X4486" s="33">
        <f t="shared" ref="X4486:X4496" si="12581">IF(AND($Q4486="LOW",$P4486="English"),M4486*X$4,0)</f>
        <v>0</v>
      </c>
      <c r="Y4486" s="33">
        <f t="shared" ref="Y4486:Y4496" si="12582">IF(AND($Q4486="LOW",$P4486="English"),N4486*Y$4,0)</f>
        <v>0</v>
      </c>
      <c r="Z4486" s="33">
        <f t="shared" ref="Z4486:Z4496" si="12583">IF(AND($Q4486="LOW",$P4486="English"),O4486*Z$4,0)</f>
        <v>0</v>
      </c>
      <c r="AA4486" s="33">
        <f t="shared" ref="AA4486:AA4496" si="12584">IF(AND($Q4486="HIGH",$P4486="English"),M4486*AA$4,0)</f>
        <v>0</v>
      </c>
      <c r="AB4486" s="33">
        <f t="shared" ref="AB4486:AB4496" si="12585">IF(AND($Q4486="HIGH",$P4486="English"),N4486*AB$4,0)</f>
        <v>0</v>
      </c>
      <c r="AC4486" s="33">
        <f t="shared" ref="AC4486:AC4496" si="12586">IF(AND($Q4486="HIGH",$P4486="English"),O4486*AC$4,0)</f>
        <v>0</v>
      </c>
      <c r="AD4486" s="26">
        <f t="shared" ref="AD4486:AD4490" si="12587">SUM(R4486:AC4486)</f>
        <v>0</v>
      </c>
      <c r="AE4486" s="46" t="str">
        <f>IFERROR(IF(AE$3=VLOOKUP($E4486,Template!$AK$5:$AM$17,3,FALSE),$AD4486*$F4486,0),"0.00")</f>
        <v>0.00</v>
      </c>
      <c r="AF4486" s="46" t="str">
        <f>IFERROR(IF(AF$3=VLOOKUP($E4486,Template!$AK$5:$AM$17,3,FALSE),$AD4486*$F4486,0),"0.00")</f>
        <v>0.00</v>
      </c>
      <c r="AG4486" s="28">
        <f t="shared" ref="AG4486:AG4496" si="12588">SUM(AD4486:AF4486)</f>
        <v>0</v>
      </c>
      <c r="AH4486" s="13" t="s">
        <v>40</v>
      </c>
      <c r="AI4486" s="13" t="s">
        <v>41</v>
      </c>
      <c r="AK4486" s="14" t="s">
        <v>23</v>
      </c>
      <c r="AL4486" s="15">
        <v>0.05</v>
      </c>
      <c r="AM4486" s="16" t="s">
        <v>3</v>
      </c>
    </row>
    <row r="4487" spans="1:39" s="3" customFormat="1" ht="13.8" x14ac:dyDescent="0.25">
      <c r="A4487" s="7" t="str">
        <f t="shared" ref="A4487:C4487" si="12589">A4486</f>
        <v>(Enter Broadcasting Company Name)</v>
      </c>
      <c r="B4487" s="7" t="str">
        <f t="shared" si="12589"/>
        <v>(Enter Call Letters)</v>
      </c>
      <c r="C4487" s="8" t="str">
        <f t="shared" si="12589"/>
        <v>(Select AM/FM)</v>
      </c>
      <c r="D4487" s="30"/>
      <c r="E4487" s="8" t="str">
        <f t="shared" ref="E4487:E4496" si="12590">E4486</f>
        <v>(Select Station Province)</v>
      </c>
      <c r="F4487" s="9" t="str">
        <f>IFERROR(VLOOKUP(E4487,Template!$AK$5:$AL$17,2,FALSE),"")</f>
        <v/>
      </c>
      <c r="G4487" s="42" t="s">
        <v>6</v>
      </c>
      <c r="H4487" s="42" t="s">
        <v>10</v>
      </c>
      <c r="I4487" s="32" t="s">
        <v>65</v>
      </c>
      <c r="J4487" s="32" t="s">
        <v>66</v>
      </c>
      <c r="K4487" s="33">
        <f t="shared" si="12572"/>
        <v>0</v>
      </c>
      <c r="L4487" s="33">
        <f t="shared" si="12573"/>
        <v>0</v>
      </c>
      <c r="M4487" s="34">
        <f t="shared" si="12571"/>
        <v>0</v>
      </c>
      <c r="N4487" s="34">
        <f t="shared" ref="N4487:N4496" si="12591">IF(AND(L4487&gt;$N$4,L4487&lt;=$O$4),K4487-M4487,IF(AND(L4486&gt;$N$4,L4486&lt;=$O$4),$O$4-L4486,IF(L4486&gt;$O$4,0,IF(L4487&lt;$N$4,0,MIN(L4487-$N$4,$N$4)))))</f>
        <v>0</v>
      </c>
      <c r="O4487" s="34">
        <f t="shared" si="12574"/>
        <v>0</v>
      </c>
      <c r="P4487" s="12" t="str">
        <f t="shared" ref="P4487:Q4487" si="12592">P4486</f>
        <v>(Select Language)</v>
      </c>
      <c r="Q4487" s="12" t="str">
        <f t="shared" si="12592"/>
        <v>(Select Usage)</v>
      </c>
      <c r="R4487" s="33">
        <f t="shared" si="12575"/>
        <v>0</v>
      </c>
      <c r="S4487" s="33">
        <f t="shared" si="12576"/>
        <v>0</v>
      </c>
      <c r="T4487" s="33">
        <f t="shared" si="12577"/>
        <v>0</v>
      </c>
      <c r="U4487" s="33">
        <f t="shared" si="12578"/>
        <v>0</v>
      </c>
      <c r="V4487" s="33">
        <f t="shared" si="12579"/>
        <v>0</v>
      </c>
      <c r="W4487" s="33">
        <f t="shared" si="12580"/>
        <v>0</v>
      </c>
      <c r="X4487" s="33">
        <f t="shared" si="12581"/>
        <v>0</v>
      </c>
      <c r="Y4487" s="33">
        <f t="shared" si="12582"/>
        <v>0</v>
      </c>
      <c r="Z4487" s="33">
        <f t="shared" si="12583"/>
        <v>0</v>
      </c>
      <c r="AA4487" s="33">
        <f t="shared" si="12584"/>
        <v>0</v>
      </c>
      <c r="AB4487" s="33">
        <f t="shared" si="12585"/>
        <v>0</v>
      </c>
      <c r="AC4487" s="33">
        <f t="shared" si="12586"/>
        <v>0</v>
      </c>
      <c r="AD4487" s="26">
        <f t="shared" si="12587"/>
        <v>0</v>
      </c>
      <c r="AE4487" s="46" t="str">
        <f>IFERROR(IF(AE$3=VLOOKUP($E4487,Template!$AK$5:$AM$17,3,FALSE),$AD4487*$F4487,0),"0.00")</f>
        <v>0.00</v>
      </c>
      <c r="AF4487" s="46" t="str">
        <f>IFERROR(IF(AF$3=VLOOKUP($E4487,Template!$AK$5:$AM$17,3,FALSE),$AD4487*$F4487,0),"0.00")</f>
        <v>0.00</v>
      </c>
      <c r="AG4487" s="28">
        <f t="shared" si="12588"/>
        <v>0</v>
      </c>
      <c r="AH4487" s="13" t="s">
        <v>40</v>
      </c>
      <c r="AI4487" s="13" t="s">
        <v>41</v>
      </c>
      <c r="AK4487" s="14" t="s">
        <v>24</v>
      </c>
      <c r="AL4487" s="15">
        <v>0.05</v>
      </c>
      <c r="AM4487" s="16" t="s">
        <v>3</v>
      </c>
    </row>
    <row r="4488" spans="1:39" s="3" customFormat="1" ht="13.8" x14ac:dyDescent="0.25">
      <c r="A4488" s="7" t="str">
        <f t="shared" ref="A4488:C4488" si="12593">A4487</f>
        <v>(Enter Broadcasting Company Name)</v>
      </c>
      <c r="B4488" s="7" t="str">
        <f t="shared" si="12593"/>
        <v>(Enter Call Letters)</v>
      </c>
      <c r="C4488" s="8" t="str">
        <f t="shared" si="12593"/>
        <v>(Select AM/FM)</v>
      </c>
      <c r="D4488" s="30"/>
      <c r="E4488" s="8" t="str">
        <f t="shared" si="12590"/>
        <v>(Select Station Province)</v>
      </c>
      <c r="F4488" s="9" t="str">
        <f>IFERROR(VLOOKUP(E4488,Template!$AK$5:$AL$17,2,FALSE),"")</f>
        <v/>
      </c>
      <c r="G4488" s="42" t="s">
        <v>9</v>
      </c>
      <c r="H4488" s="42" t="s">
        <v>11</v>
      </c>
      <c r="I4488" s="32" t="s">
        <v>65</v>
      </c>
      <c r="J4488" s="32" t="s">
        <v>66</v>
      </c>
      <c r="K4488" s="33">
        <f t="shared" si="12572"/>
        <v>0</v>
      </c>
      <c r="L4488" s="33">
        <f t="shared" si="12573"/>
        <v>0</v>
      </c>
      <c r="M4488" s="34">
        <f t="shared" si="12571"/>
        <v>0</v>
      </c>
      <c r="N4488" s="34">
        <f t="shared" si="12591"/>
        <v>0</v>
      </c>
      <c r="O4488" s="34">
        <f t="shared" si="12574"/>
        <v>0</v>
      </c>
      <c r="P4488" s="12" t="str">
        <f t="shared" ref="P4488:Q4488" si="12594">P4487</f>
        <v>(Select Language)</v>
      </c>
      <c r="Q4488" s="12" t="str">
        <f t="shared" si="12594"/>
        <v>(Select Usage)</v>
      </c>
      <c r="R4488" s="33">
        <f t="shared" si="12575"/>
        <v>0</v>
      </c>
      <c r="S4488" s="33">
        <f t="shared" si="12576"/>
        <v>0</v>
      </c>
      <c r="T4488" s="33">
        <f t="shared" si="12577"/>
        <v>0</v>
      </c>
      <c r="U4488" s="33">
        <f t="shared" si="12578"/>
        <v>0</v>
      </c>
      <c r="V4488" s="33">
        <f t="shared" si="12579"/>
        <v>0</v>
      </c>
      <c r="W4488" s="33">
        <f t="shared" si="12580"/>
        <v>0</v>
      </c>
      <c r="X4488" s="33">
        <f t="shared" si="12581"/>
        <v>0</v>
      </c>
      <c r="Y4488" s="33">
        <f t="shared" si="12582"/>
        <v>0</v>
      </c>
      <c r="Z4488" s="33">
        <f t="shared" si="12583"/>
        <v>0</v>
      </c>
      <c r="AA4488" s="33">
        <f t="shared" si="12584"/>
        <v>0</v>
      </c>
      <c r="AB4488" s="33">
        <f t="shared" si="12585"/>
        <v>0</v>
      </c>
      <c r="AC4488" s="33">
        <f t="shared" si="12586"/>
        <v>0</v>
      </c>
      <c r="AD4488" s="26">
        <f t="shared" si="12587"/>
        <v>0</v>
      </c>
      <c r="AE4488" s="46" t="str">
        <f>IFERROR(IF(AE$3=VLOOKUP($E4488,Template!$AK$5:$AM$17,3,FALSE),$AD4488*$F4488,0),"0.00")</f>
        <v>0.00</v>
      </c>
      <c r="AF4488" s="46" t="str">
        <f>IFERROR(IF(AF$3=VLOOKUP($E4488,Template!$AK$5:$AM$17,3,FALSE),$AD4488*$F4488,0),"0.00")</f>
        <v>0.00</v>
      </c>
      <c r="AG4488" s="28">
        <f t="shared" si="12588"/>
        <v>0</v>
      </c>
      <c r="AH4488" s="13" t="s">
        <v>40</v>
      </c>
      <c r="AI4488" s="13" t="s">
        <v>41</v>
      </c>
      <c r="AK4488" s="14" t="s">
        <v>22</v>
      </c>
      <c r="AL4488" s="15">
        <v>0.15</v>
      </c>
      <c r="AM4488" s="16" t="s">
        <v>2</v>
      </c>
    </row>
    <row r="4489" spans="1:39" s="3" customFormat="1" ht="13.8" x14ac:dyDescent="0.25">
      <c r="A4489" s="7" t="str">
        <f t="shared" ref="A4489:C4489" si="12595">A4488</f>
        <v>(Enter Broadcasting Company Name)</v>
      </c>
      <c r="B4489" s="7" t="str">
        <f t="shared" si="12595"/>
        <v>(Enter Call Letters)</v>
      </c>
      <c r="C4489" s="8" t="str">
        <f t="shared" si="12595"/>
        <v>(Select AM/FM)</v>
      </c>
      <c r="D4489" s="30"/>
      <c r="E4489" s="8" t="str">
        <f t="shared" si="12590"/>
        <v>(Select Station Province)</v>
      </c>
      <c r="F4489" s="9" t="str">
        <f>IFERROR(VLOOKUP(E4489,Template!$AK$5:$AL$17,2,FALSE),"")</f>
        <v/>
      </c>
      <c r="G4489" s="42" t="s">
        <v>10</v>
      </c>
      <c r="H4489" s="42" t="s">
        <v>12</v>
      </c>
      <c r="I4489" s="32" t="s">
        <v>65</v>
      </c>
      <c r="J4489" s="32" t="s">
        <v>66</v>
      </c>
      <c r="K4489" s="33">
        <f t="shared" si="12572"/>
        <v>0</v>
      </c>
      <c r="L4489" s="33">
        <f t="shared" si="12573"/>
        <v>0</v>
      </c>
      <c r="M4489" s="34">
        <f t="shared" si="12571"/>
        <v>0</v>
      </c>
      <c r="N4489" s="34">
        <f t="shared" si="12591"/>
        <v>0</v>
      </c>
      <c r="O4489" s="34">
        <f t="shared" si="12574"/>
        <v>0</v>
      </c>
      <c r="P4489" s="12" t="str">
        <f t="shared" ref="P4489:Q4489" si="12596">P4488</f>
        <v>(Select Language)</v>
      </c>
      <c r="Q4489" s="12" t="str">
        <f t="shared" si="12596"/>
        <v>(Select Usage)</v>
      </c>
      <c r="R4489" s="33">
        <f t="shared" si="12575"/>
        <v>0</v>
      </c>
      <c r="S4489" s="33">
        <f t="shared" si="12576"/>
        <v>0</v>
      </c>
      <c r="T4489" s="33">
        <f t="shared" si="12577"/>
        <v>0</v>
      </c>
      <c r="U4489" s="33">
        <f t="shared" si="12578"/>
        <v>0</v>
      </c>
      <c r="V4489" s="33">
        <f t="shared" si="12579"/>
        <v>0</v>
      </c>
      <c r="W4489" s="33">
        <f t="shared" si="12580"/>
        <v>0</v>
      </c>
      <c r="X4489" s="33">
        <f t="shared" si="12581"/>
        <v>0</v>
      </c>
      <c r="Y4489" s="33">
        <f t="shared" si="12582"/>
        <v>0</v>
      </c>
      <c r="Z4489" s="33">
        <f t="shared" si="12583"/>
        <v>0</v>
      </c>
      <c r="AA4489" s="33">
        <f t="shared" si="12584"/>
        <v>0</v>
      </c>
      <c r="AB4489" s="33">
        <f t="shared" si="12585"/>
        <v>0</v>
      </c>
      <c r="AC4489" s="33">
        <f t="shared" si="12586"/>
        <v>0</v>
      </c>
      <c r="AD4489" s="26">
        <f t="shared" si="12587"/>
        <v>0</v>
      </c>
      <c r="AE4489" s="46" t="str">
        <f>IFERROR(IF(AE$3=VLOOKUP($E4489,Template!$AK$5:$AM$17,3,FALSE),$AD4489*$F4489,0),"0.00")</f>
        <v>0.00</v>
      </c>
      <c r="AF4489" s="46" t="str">
        <f>IFERROR(IF(AF$3=VLOOKUP($E4489,Template!$AK$5:$AM$17,3,FALSE),$AD4489*$F4489,0),"0.00")</f>
        <v>0.00</v>
      </c>
      <c r="AG4489" s="28">
        <f t="shared" si="12588"/>
        <v>0</v>
      </c>
      <c r="AH4489" s="13" t="s">
        <v>40</v>
      </c>
      <c r="AI4489" s="13" t="s">
        <v>41</v>
      </c>
      <c r="AK4489" s="14" t="s">
        <v>26</v>
      </c>
      <c r="AL4489" s="15">
        <v>0.15</v>
      </c>
      <c r="AM4489" s="16" t="s">
        <v>2</v>
      </c>
    </row>
    <row r="4490" spans="1:39" s="3" customFormat="1" ht="13.8" x14ac:dyDescent="0.25">
      <c r="A4490" s="7" t="str">
        <f t="shared" ref="A4490:C4490" si="12597">A4489</f>
        <v>(Enter Broadcasting Company Name)</v>
      </c>
      <c r="B4490" s="7" t="str">
        <f t="shared" si="12597"/>
        <v>(Enter Call Letters)</v>
      </c>
      <c r="C4490" s="8" t="str">
        <f t="shared" si="12597"/>
        <v>(Select AM/FM)</v>
      </c>
      <c r="D4490" s="30"/>
      <c r="E4490" s="8" t="str">
        <f t="shared" si="12590"/>
        <v>(Select Station Province)</v>
      </c>
      <c r="F4490" s="9" t="str">
        <f>IFERROR(VLOOKUP(E4490,Template!$AK$5:$AL$17,2,FALSE),"")</f>
        <v/>
      </c>
      <c r="G4490" s="42" t="s">
        <v>11</v>
      </c>
      <c r="H4490" s="42" t="s">
        <v>13</v>
      </c>
      <c r="I4490" s="32" t="s">
        <v>65</v>
      </c>
      <c r="J4490" s="32" t="s">
        <v>66</v>
      </c>
      <c r="K4490" s="33">
        <f t="shared" si="12572"/>
        <v>0</v>
      </c>
      <c r="L4490" s="33">
        <f t="shared" si="12573"/>
        <v>0</v>
      </c>
      <c r="M4490" s="34">
        <f t="shared" si="12571"/>
        <v>0</v>
      </c>
      <c r="N4490" s="34">
        <f t="shared" si="12591"/>
        <v>0</v>
      </c>
      <c r="O4490" s="34">
        <f t="shared" si="12574"/>
        <v>0</v>
      </c>
      <c r="P4490" s="12" t="str">
        <f t="shared" ref="P4490:Q4490" si="12598">P4489</f>
        <v>(Select Language)</v>
      </c>
      <c r="Q4490" s="12" t="str">
        <f t="shared" si="12598"/>
        <v>(Select Usage)</v>
      </c>
      <c r="R4490" s="33">
        <f t="shared" si="12575"/>
        <v>0</v>
      </c>
      <c r="S4490" s="33">
        <f t="shared" si="12576"/>
        <v>0</v>
      </c>
      <c r="T4490" s="33">
        <f t="shared" si="12577"/>
        <v>0</v>
      </c>
      <c r="U4490" s="33">
        <f t="shared" si="12578"/>
        <v>0</v>
      </c>
      <c r="V4490" s="33">
        <f t="shared" si="12579"/>
        <v>0</v>
      </c>
      <c r="W4490" s="33">
        <f t="shared" si="12580"/>
        <v>0</v>
      </c>
      <c r="X4490" s="33">
        <f t="shared" si="12581"/>
        <v>0</v>
      </c>
      <c r="Y4490" s="33">
        <f t="shared" si="12582"/>
        <v>0</v>
      </c>
      <c r="Z4490" s="33">
        <f t="shared" si="12583"/>
        <v>0</v>
      </c>
      <c r="AA4490" s="33">
        <f t="shared" si="12584"/>
        <v>0</v>
      </c>
      <c r="AB4490" s="33">
        <f t="shared" si="12585"/>
        <v>0</v>
      </c>
      <c r="AC4490" s="33">
        <f t="shared" si="12586"/>
        <v>0</v>
      </c>
      <c r="AD4490" s="26">
        <f t="shared" si="12587"/>
        <v>0</v>
      </c>
      <c r="AE4490" s="46" t="str">
        <f>IFERROR(IF(AE$3=VLOOKUP($E4490,Template!$AK$5:$AM$17,3,FALSE),$AD4490*$F4490,0),"0.00")</f>
        <v>0.00</v>
      </c>
      <c r="AF4490" s="46" t="str">
        <f>IFERROR(IF(AF$3=VLOOKUP($E4490,Template!$AK$5:$AM$17,3,FALSE),$AD4490*$F4490,0),"0.00")</f>
        <v>0.00</v>
      </c>
      <c r="AG4490" s="28">
        <f t="shared" si="12588"/>
        <v>0</v>
      </c>
      <c r="AH4490" s="13" t="s">
        <v>40</v>
      </c>
      <c r="AI4490" s="13" t="s">
        <v>41</v>
      </c>
      <c r="AK4490" s="14" t="s">
        <v>27</v>
      </c>
      <c r="AL4490" s="15">
        <v>0.15</v>
      </c>
      <c r="AM4490" s="16" t="s">
        <v>2</v>
      </c>
    </row>
    <row r="4491" spans="1:39" s="3" customFormat="1" ht="13.8" x14ac:dyDescent="0.25">
      <c r="A4491" s="7" t="str">
        <f t="shared" ref="A4491:C4491" si="12599">A4490</f>
        <v>(Enter Broadcasting Company Name)</v>
      </c>
      <c r="B4491" s="7" t="str">
        <f t="shared" si="12599"/>
        <v>(Enter Call Letters)</v>
      </c>
      <c r="C4491" s="8" t="str">
        <f t="shared" si="12599"/>
        <v>(Select AM/FM)</v>
      </c>
      <c r="D4491" s="30"/>
      <c r="E4491" s="8" t="str">
        <f t="shared" si="12590"/>
        <v>(Select Station Province)</v>
      </c>
      <c r="F4491" s="9" t="str">
        <f>IFERROR(VLOOKUP(E4491,Template!$AK$5:$AL$17,2,FALSE),"")</f>
        <v/>
      </c>
      <c r="G4491" s="42" t="s">
        <v>12</v>
      </c>
      <c r="H4491" s="42" t="s">
        <v>15</v>
      </c>
      <c r="I4491" s="32" t="s">
        <v>65</v>
      </c>
      <c r="J4491" s="32" t="s">
        <v>66</v>
      </c>
      <c r="K4491" s="33">
        <f t="shared" si="12572"/>
        <v>0</v>
      </c>
      <c r="L4491" s="33">
        <f t="shared" si="12573"/>
        <v>0</v>
      </c>
      <c r="M4491" s="34">
        <f t="shared" si="12571"/>
        <v>0</v>
      </c>
      <c r="N4491" s="34">
        <f t="shared" si="12591"/>
        <v>0</v>
      </c>
      <c r="O4491" s="34">
        <f t="shared" si="12574"/>
        <v>0</v>
      </c>
      <c r="P4491" s="12" t="str">
        <f t="shared" ref="P4491:Q4491" si="12600">P4490</f>
        <v>(Select Language)</v>
      </c>
      <c r="Q4491" s="12" t="str">
        <f t="shared" si="12600"/>
        <v>(Select Usage)</v>
      </c>
      <c r="R4491" s="33">
        <f t="shared" si="12575"/>
        <v>0</v>
      </c>
      <c r="S4491" s="33">
        <f t="shared" si="12576"/>
        <v>0</v>
      </c>
      <c r="T4491" s="33">
        <f t="shared" si="12577"/>
        <v>0</v>
      </c>
      <c r="U4491" s="33">
        <f t="shared" si="12578"/>
        <v>0</v>
      </c>
      <c r="V4491" s="33">
        <f t="shared" si="12579"/>
        <v>0</v>
      </c>
      <c r="W4491" s="33">
        <f t="shared" si="12580"/>
        <v>0</v>
      </c>
      <c r="X4491" s="33">
        <f t="shared" si="12581"/>
        <v>0</v>
      </c>
      <c r="Y4491" s="33">
        <f t="shared" si="12582"/>
        <v>0</v>
      </c>
      <c r="Z4491" s="33">
        <f t="shared" si="12583"/>
        <v>0</v>
      </c>
      <c r="AA4491" s="33">
        <f t="shared" si="12584"/>
        <v>0</v>
      </c>
      <c r="AB4491" s="33">
        <f t="shared" si="12585"/>
        <v>0</v>
      </c>
      <c r="AC4491" s="33">
        <f t="shared" si="12586"/>
        <v>0</v>
      </c>
      <c r="AD4491" s="26">
        <f>SUM(R4491:AC4491)</f>
        <v>0</v>
      </c>
      <c r="AE4491" s="46" t="str">
        <f>IFERROR(IF(AE$3=VLOOKUP($E4491,Template!$AK$5:$AM$17,3,FALSE),$AD4491*$F4491,0),"0.00")</f>
        <v>0.00</v>
      </c>
      <c r="AF4491" s="46" t="str">
        <f>IFERROR(IF(AF$3=VLOOKUP($E4491,Template!$AK$5:$AM$17,3,FALSE),$AD4491*$F4491,0),"0.00")</f>
        <v>0.00</v>
      </c>
      <c r="AG4491" s="28">
        <f t="shared" si="12588"/>
        <v>0</v>
      </c>
      <c r="AH4491" s="13" t="s">
        <v>40</v>
      </c>
      <c r="AI4491" s="13" t="s">
        <v>41</v>
      </c>
      <c r="AK4491" s="14" t="s">
        <v>28</v>
      </c>
      <c r="AL4491" s="15">
        <v>0.05</v>
      </c>
      <c r="AM4491" s="16" t="s">
        <v>3</v>
      </c>
    </row>
    <row r="4492" spans="1:39" s="3" customFormat="1" ht="13.8" x14ac:dyDescent="0.25">
      <c r="A4492" s="7" t="str">
        <f t="shared" ref="A4492:C4492" si="12601">A4491</f>
        <v>(Enter Broadcasting Company Name)</v>
      </c>
      <c r="B4492" s="7" t="str">
        <f t="shared" si="12601"/>
        <v>(Enter Call Letters)</v>
      </c>
      <c r="C4492" s="8" t="str">
        <f t="shared" si="12601"/>
        <v>(Select AM/FM)</v>
      </c>
      <c r="D4492" s="30"/>
      <c r="E4492" s="8" t="str">
        <f t="shared" si="12590"/>
        <v>(Select Station Province)</v>
      </c>
      <c r="F4492" s="9" t="str">
        <f>IFERROR(VLOOKUP(E4492,Template!$AK$5:$AL$17,2,FALSE),"")</f>
        <v/>
      </c>
      <c r="G4492" s="42" t="s">
        <v>13</v>
      </c>
      <c r="H4492" s="42" t="s">
        <v>16</v>
      </c>
      <c r="I4492" s="32" t="s">
        <v>65</v>
      </c>
      <c r="J4492" s="32" t="s">
        <v>66</v>
      </c>
      <c r="K4492" s="33">
        <f t="shared" si="12572"/>
        <v>0</v>
      </c>
      <c r="L4492" s="33">
        <f t="shared" si="12573"/>
        <v>0</v>
      </c>
      <c r="M4492" s="34">
        <f t="shared" si="12571"/>
        <v>0</v>
      </c>
      <c r="N4492" s="34">
        <f t="shared" si="12591"/>
        <v>0</v>
      </c>
      <c r="O4492" s="34">
        <f t="shared" si="12574"/>
        <v>0</v>
      </c>
      <c r="P4492" s="12" t="str">
        <f t="shared" ref="P4492:Q4492" si="12602">P4491</f>
        <v>(Select Language)</v>
      </c>
      <c r="Q4492" s="12" t="str">
        <f t="shared" si="12602"/>
        <v>(Select Usage)</v>
      </c>
      <c r="R4492" s="33">
        <f t="shared" si="12575"/>
        <v>0</v>
      </c>
      <c r="S4492" s="33">
        <f t="shared" si="12576"/>
        <v>0</v>
      </c>
      <c r="T4492" s="33">
        <f t="shared" si="12577"/>
        <v>0</v>
      </c>
      <c r="U4492" s="33">
        <f t="shared" si="12578"/>
        <v>0</v>
      </c>
      <c r="V4492" s="33">
        <f t="shared" si="12579"/>
        <v>0</v>
      </c>
      <c r="W4492" s="33">
        <f t="shared" si="12580"/>
        <v>0</v>
      </c>
      <c r="X4492" s="33">
        <f t="shared" si="12581"/>
        <v>0</v>
      </c>
      <c r="Y4492" s="33">
        <f t="shared" si="12582"/>
        <v>0</v>
      </c>
      <c r="Z4492" s="33">
        <f t="shared" si="12583"/>
        <v>0</v>
      </c>
      <c r="AA4492" s="33">
        <f t="shared" si="12584"/>
        <v>0</v>
      </c>
      <c r="AB4492" s="33">
        <f t="shared" si="12585"/>
        <v>0</v>
      </c>
      <c r="AC4492" s="33">
        <f t="shared" si="12586"/>
        <v>0</v>
      </c>
      <c r="AD4492" s="26">
        <f t="shared" ref="AD4492:AD4494" si="12603">SUM(R4492:AC4492)</f>
        <v>0</v>
      </c>
      <c r="AE4492" s="46" t="str">
        <f>IFERROR(IF(AE$3=VLOOKUP($E4492,Template!$AK$5:$AM$17,3,FALSE),$AD4492*$F4492,0),"0.00")</f>
        <v>0.00</v>
      </c>
      <c r="AF4492" s="46" t="str">
        <f>IFERROR(IF(AF$3=VLOOKUP($E4492,Template!$AK$5:$AM$17,3,FALSE),$AD4492*$F4492,0),"0.00")</f>
        <v>0.00</v>
      </c>
      <c r="AG4492" s="28">
        <f t="shared" si="12588"/>
        <v>0</v>
      </c>
      <c r="AH4492" s="13" t="s">
        <v>40</v>
      </c>
      <c r="AI4492" s="13" t="s">
        <v>41</v>
      </c>
      <c r="AK4492" s="14" t="s">
        <v>70</v>
      </c>
      <c r="AL4492" s="15">
        <v>0.05</v>
      </c>
      <c r="AM4492" s="16" t="s">
        <v>3</v>
      </c>
    </row>
    <row r="4493" spans="1:39" s="3" customFormat="1" ht="13.8" x14ac:dyDescent="0.25">
      <c r="A4493" s="7" t="str">
        <f t="shared" ref="A4493:C4493" si="12604">A4492</f>
        <v>(Enter Broadcasting Company Name)</v>
      </c>
      <c r="B4493" s="7" t="str">
        <f t="shared" si="12604"/>
        <v>(Enter Call Letters)</v>
      </c>
      <c r="C4493" s="8" t="str">
        <f t="shared" si="12604"/>
        <v>(Select AM/FM)</v>
      </c>
      <c r="D4493" s="30"/>
      <c r="E4493" s="8" t="str">
        <f t="shared" si="12590"/>
        <v>(Select Station Province)</v>
      </c>
      <c r="F4493" s="9" t="str">
        <f>IFERROR(VLOOKUP(E4493,Template!$AK$5:$AL$17,2,FALSE),"")</f>
        <v/>
      </c>
      <c r="G4493" s="42" t="s">
        <v>15</v>
      </c>
      <c r="H4493" s="42" t="s">
        <v>17</v>
      </c>
      <c r="I4493" s="32" t="s">
        <v>65</v>
      </c>
      <c r="J4493" s="32" t="s">
        <v>66</v>
      </c>
      <c r="K4493" s="33">
        <f t="shared" si="12572"/>
        <v>0</v>
      </c>
      <c r="L4493" s="33">
        <f t="shared" si="12573"/>
        <v>0</v>
      </c>
      <c r="M4493" s="34">
        <f t="shared" si="12571"/>
        <v>0</v>
      </c>
      <c r="N4493" s="34">
        <f t="shared" si="12591"/>
        <v>0</v>
      </c>
      <c r="O4493" s="34">
        <f t="shared" si="12574"/>
        <v>0</v>
      </c>
      <c r="P4493" s="12" t="str">
        <f t="shared" ref="P4493:Q4493" si="12605">P4492</f>
        <v>(Select Language)</v>
      </c>
      <c r="Q4493" s="12" t="str">
        <f t="shared" si="12605"/>
        <v>(Select Usage)</v>
      </c>
      <c r="R4493" s="33">
        <f t="shared" si="12575"/>
        <v>0</v>
      </c>
      <c r="S4493" s="33">
        <f t="shared" si="12576"/>
        <v>0</v>
      </c>
      <c r="T4493" s="33">
        <f t="shared" si="12577"/>
        <v>0</v>
      </c>
      <c r="U4493" s="33">
        <f t="shared" si="12578"/>
        <v>0</v>
      </c>
      <c r="V4493" s="33">
        <f t="shared" si="12579"/>
        <v>0</v>
      </c>
      <c r="W4493" s="33">
        <f t="shared" si="12580"/>
        <v>0</v>
      </c>
      <c r="X4493" s="33">
        <f t="shared" si="12581"/>
        <v>0</v>
      </c>
      <c r="Y4493" s="33">
        <f t="shared" si="12582"/>
        <v>0</v>
      </c>
      <c r="Z4493" s="33">
        <f t="shared" si="12583"/>
        <v>0</v>
      </c>
      <c r="AA4493" s="33">
        <f t="shared" si="12584"/>
        <v>0</v>
      </c>
      <c r="AB4493" s="33">
        <f t="shared" si="12585"/>
        <v>0</v>
      </c>
      <c r="AC4493" s="33">
        <f t="shared" si="12586"/>
        <v>0</v>
      </c>
      <c r="AD4493" s="26">
        <f t="shared" si="12603"/>
        <v>0</v>
      </c>
      <c r="AE4493" s="46" t="str">
        <f>IFERROR(IF(AE$3=VLOOKUP($E4493,Template!$AK$5:$AM$17,3,FALSE),$AD4493*$F4493,0),"0.00")</f>
        <v>0.00</v>
      </c>
      <c r="AF4493" s="46" t="str">
        <f>IFERROR(IF(AF$3=VLOOKUP($E4493,Template!$AK$5:$AM$17,3,FALSE),$AD4493*$F4493,0),"0.00")</f>
        <v>0.00</v>
      </c>
      <c r="AG4493" s="28">
        <f t="shared" si="12588"/>
        <v>0</v>
      </c>
      <c r="AH4493" s="13" t="s">
        <v>40</v>
      </c>
      <c r="AI4493" s="13" t="s">
        <v>41</v>
      </c>
      <c r="AK4493" s="14" t="s">
        <v>20</v>
      </c>
      <c r="AL4493" s="15">
        <v>0.13</v>
      </c>
      <c r="AM4493" s="16" t="s">
        <v>2</v>
      </c>
    </row>
    <row r="4494" spans="1:39" s="3" customFormat="1" ht="13.8" x14ac:dyDescent="0.25">
      <c r="A4494" s="7" t="str">
        <f t="shared" ref="A4494:C4494" si="12606">A4493</f>
        <v>(Enter Broadcasting Company Name)</v>
      </c>
      <c r="B4494" s="7" t="str">
        <f t="shared" si="12606"/>
        <v>(Enter Call Letters)</v>
      </c>
      <c r="C4494" s="8" t="str">
        <f t="shared" si="12606"/>
        <v>(Select AM/FM)</v>
      </c>
      <c r="D4494" s="30"/>
      <c r="E4494" s="8" t="str">
        <f t="shared" si="12590"/>
        <v>(Select Station Province)</v>
      </c>
      <c r="F4494" s="9" t="str">
        <f>IFERROR(VLOOKUP(E4494,Template!$AK$5:$AL$17,2,FALSE),"")</f>
        <v/>
      </c>
      <c r="G4494" s="42" t="s">
        <v>16</v>
      </c>
      <c r="H4494" s="42" t="s">
        <v>18</v>
      </c>
      <c r="I4494" s="32" t="s">
        <v>65</v>
      </c>
      <c r="J4494" s="32" t="s">
        <v>66</v>
      </c>
      <c r="K4494" s="33">
        <f t="shared" si="12572"/>
        <v>0</v>
      </c>
      <c r="L4494" s="33">
        <f t="shared" si="12573"/>
        <v>0</v>
      </c>
      <c r="M4494" s="34">
        <f t="shared" si="12571"/>
        <v>0</v>
      </c>
      <c r="N4494" s="34">
        <f t="shared" si="12591"/>
        <v>0</v>
      </c>
      <c r="O4494" s="34">
        <f t="shared" si="12574"/>
        <v>0</v>
      </c>
      <c r="P4494" s="12" t="str">
        <f t="shared" ref="P4494:Q4494" si="12607">P4493</f>
        <v>(Select Language)</v>
      </c>
      <c r="Q4494" s="12" t="str">
        <f t="shared" si="12607"/>
        <v>(Select Usage)</v>
      </c>
      <c r="R4494" s="33">
        <f t="shared" si="12575"/>
        <v>0</v>
      </c>
      <c r="S4494" s="33">
        <f t="shared" si="12576"/>
        <v>0</v>
      </c>
      <c r="T4494" s="33">
        <f t="shared" si="12577"/>
        <v>0</v>
      </c>
      <c r="U4494" s="33">
        <f t="shared" si="12578"/>
        <v>0</v>
      </c>
      <c r="V4494" s="33">
        <f t="shared" si="12579"/>
        <v>0</v>
      </c>
      <c r="W4494" s="33">
        <f t="shared" si="12580"/>
        <v>0</v>
      </c>
      <c r="X4494" s="33">
        <f t="shared" si="12581"/>
        <v>0</v>
      </c>
      <c r="Y4494" s="33">
        <f t="shared" si="12582"/>
        <v>0</v>
      </c>
      <c r="Z4494" s="33">
        <f t="shared" si="12583"/>
        <v>0</v>
      </c>
      <c r="AA4494" s="33">
        <f t="shared" si="12584"/>
        <v>0</v>
      </c>
      <c r="AB4494" s="33">
        <f t="shared" si="12585"/>
        <v>0</v>
      </c>
      <c r="AC4494" s="33">
        <f t="shared" si="12586"/>
        <v>0</v>
      </c>
      <c r="AD4494" s="26">
        <f t="shared" si="12603"/>
        <v>0</v>
      </c>
      <c r="AE4494" s="46" t="str">
        <f>IFERROR(IF(AE$3=VLOOKUP($E4494,Template!$AK$5:$AM$17,3,FALSE),$AD4494*$F4494,0),"0.00")</f>
        <v>0.00</v>
      </c>
      <c r="AF4494" s="46" t="str">
        <f>IFERROR(IF(AF$3=VLOOKUP($E4494,Template!$AK$5:$AM$17,3,FALSE),$AD4494*$F4494,0),"0.00")</f>
        <v>0.00</v>
      </c>
      <c r="AG4494" s="28">
        <f t="shared" si="12588"/>
        <v>0</v>
      </c>
      <c r="AH4494" s="13" t="s">
        <v>40</v>
      </c>
      <c r="AI4494" s="13" t="s">
        <v>41</v>
      </c>
      <c r="AK4494" s="14" t="s">
        <v>69</v>
      </c>
      <c r="AL4494" s="15">
        <v>0.15</v>
      </c>
      <c r="AM4494" s="16" t="s">
        <v>2</v>
      </c>
    </row>
    <row r="4495" spans="1:39" s="3" customFormat="1" ht="13.8" x14ac:dyDescent="0.25">
      <c r="A4495" s="7" t="str">
        <f t="shared" ref="A4495:C4495" si="12608">A4494</f>
        <v>(Enter Broadcasting Company Name)</v>
      </c>
      <c r="B4495" s="7" t="str">
        <f t="shared" si="12608"/>
        <v>(Enter Call Letters)</v>
      </c>
      <c r="C4495" s="8" t="str">
        <f t="shared" si="12608"/>
        <v>(Select AM/FM)</v>
      </c>
      <c r="D4495" s="30"/>
      <c r="E4495" s="8" t="str">
        <f t="shared" si="12590"/>
        <v>(Select Station Province)</v>
      </c>
      <c r="F4495" s="9" t="str">
        <f>IFERROR(VLOOKUP(E4495,Template!$AK$5:$AL$17,2,FALSE),"")</f>
        <v/>
      </c>
      <c r="G4495" s="42" t="s">
        <v>17</v>
      </c>
      <c r="H4495" s="42" t="s">
        <v>7</v>
      </c>
      <c r="I4495" s="32" t="s">
        <v>65</v>
      </c>
      <c r="J4495" s="32" t="s">
        <v>66</v>
      </c>
      <c r="K4495" s="33">
        <f t="shared" si="12572"/>
        <v>0</v>
      </c>
      <c r="L4495" s="33">
        <f t="shared" si="12573"/>
        <v>0</v>
      </c>
      <c r="M4495" s="34">
        <f t="shared" si="12571"/>
        <v>0</v>
      </c>
      <c r="N4495" s="34">
        <f t="shared" si="12591"/>
        <v>0</v>
      </c>
      <c r="O4495" s="34">
        <f t="shared" si="12574"/>
        <v>0</v>
      </c>
      <c r="P4495" s="12" t="str">
        <f t="shared" ref="P4495:Q4495" si="12609">P4494</f>
        <v>(Select Language)</v>
      </c>
      <c r="Q4495" s="12" t="str">
        <f t="shared" si="12609"/>
        <v>(Select Usage)</v>
      </c>
      <c r="R4495" s="33">
        <f t="shared" si="12575"/>
        <v>0</v>
      </c>
      <c r="S4495" s="33">
        <f t="shared" si="12576"/>
        <v>0</v>
      </c>
      <c r="T4495" s="33">
        <f t="shared" si="12577"/>
        <v>0</v>
      </c>
      <c r="U4495" s="33">
        <f t="shared" si="12578"/>
        <v>0</v>
      </c>
      <c r="V4495" s="33">
        <f t="shared" si="12579"/>
        <v>0</v>
      </c>
      <c r="W4495" s="33">
        <f t="shared" si="12580"/>
        <v>0</v>
      </c>
      <c r="X4495" s="33">
        <f t="shared" si="12581"/>
        <v>0</v>
      </c>
      <c r="Y4495" s="33">
        <f t="shared" si="12582"/>
        <v>0</v>
      </c>
      <c r="Z4495" s="33">
        <f t="shared" si="12583"/>
        <v>0</v>
      </c>
      <c r="AA4495" s="33">
        <f t="shared" si="12584"/>
        <v>0</v>
      </c>
      <c r="AB4495" s="33">
        <f t="shared" si="12585"/>
        <v>0</v>
      </c>
      <c r="AC4495" s="33">
        <f t="shared" si="12586"/>
        <v>0</v>
      </c>
      <c r="AD4495" s="26">
        <f>SUM(R4495:AC4495)</f>
        <v>0</v>
      </c>
      <c r="AE4495" s="46" t="str">
        <f>IFERROR(IF(AE$3=VLOOKUP($E4495,Template!$AK$5:$AM$17,3,FALSE),$AD4495*$F4495,0),"0.00")</f>
        <v>0.00</v>
      </c>
      <c r="AF4495" s="46" t="str">
        <f>IFERROR(IF(AF$3=VLOOKUP($E4495,Template!$AK$5:$AM$17,3,FALSE),$AD4495*$F4495,0),"0.00")</f>
        <v>0.00</v>
      </c>
      <c r="AG4495" s="28">
        <f t="shared" si="12588"/>
        <v>0</v>
      </c>
      <c r="AH4495" s="13" t="s">
        <v>40</v>
      </c>
      <c r="AI4495" s="13" t="s">
        <v>41</v>
      </c>
      <c r="AK4495" s="14" t="s">
        <v>29</v>
      </c>
      <c r="AL4495" s="15">
        <v>0.05</v>
      </c>
      <c r="AM4495" s="16" t="s">
        <v>3</v>
      </c>
    </row>
    <row r="4496" spans="1:39" s="3" customFormat="1" ht="13.8" x14ac:dyDescent="0.25">
      <c r="A4496" s="7" t="str">
        <f t="shared" ref="A4496:C4496" si="12610">A4495</f>
        <v>(Enter Broadcasting Company Name)</v>
      </c>
      <c r="B4496" s="7" t="str">
        <f t="shared" si="12610"/>
        <v>(Enter Call Letters)</v>
      </c>
      <c r="C4496" s="8" t="str">
        <f t="shared" si="12610"/>
        <v>(Select AM/FM)</v>
      </c>
      <c r="D4496" s="30"/>
      <c r="E4496" s="8" t="str">
        <f t="shared" si="12590"/>
        <v>(Select Station Province)</v>
      </c>
      <c r="F4496" s="9" t="str">
        <f>IFERROR(VLOOKUP(E4496,Template!$AK$5:$AL$17,2,FALSE),"")</f>
        <v/>
      </c>
      <c r="G4496" s="42" t="s">
        <v>18</v>
      </c>
      <c r="H4496" s="43" t="s">
        <v>8</v>
      </c>
      <c r="I4496" s="32" t="s">
        <v>65</v>
      </c>
      <c r="J4496" s="32" t="s">
        <v>66</v>
      </c>
      <c r="K4496" s="33">
        <f t="shared" si="12572"/>
        <v>0</v>
      </c>
      <c r="L4496" s="33">
        <f t="shared" si="12573"/>
        <v>0</v>
      </c>
      <c r="M4496" s="34">
        <f t="shared" si="12571"/>
        <v>0</v>
      </c>
      <c r="N4496" s="34">
        <f t="shared" si="12591"/>
        <v>0</v>
      </c>
      <c r="O4496" s="34">
        <f t="shared" si="12574"/>
        <v>0</v>
      </c>
      <c r="P4496" s="12" t="str">
        <f t="shared" ref="P4496:Q4496" si="12611">P4495</f>
        <v>(Select Language)</v>
      </c>
      <c r="Q4496" s="12" t="str">
        <f t="shared" si="12611"/>
        <v>(Select Usage)</v>
      </c>
      <c r="R4496" s="33">
        <f t="shared" si="12575"/>
        <v>0</v>
      </c>
      <c r="S4496" s="33">
        <f t="shared" si="12576"/>
        <v>0</v>
      </c>
      <c r="T4496" s="33">
        <f t="shared" si="12577"/>
        <v>0</v>
      </c>
      <c r="U4496" s="33">
        <f t="shared" si="12578"/>
        <v>0</v>
      </c>
      <c r="V4496" s="33">
        <f t="shared" si="12579"/>
        <v>0</v>
      </c>
      <c r="W4496" s="33">
        <f t="shared" si="12580"/>
        <v>0</v>
      </c>
      <c r="X4496" s="33">
        <f t="shared" si="12581"/>
        <v>0</v>
      </c>
      <c r="Y4496" s="33">
        <f t="shared" si="12582"/>
        <v>0</v>
      </c>
      <c r="Z4496" s="33">
        <f t="shared" si="12583"/>
        <v>0</v>
      </c>
      <c r="AA4496" s="33">
        <f t="shared" si="12584"/>
        <v>0</v>
      </c>
      <c r="AB4496" s="33">
        <f t="shared" si="12585"/>
        <v>0</v>
      </c>
      <c r="AC4496" s="33">
        <f t="shared" si="12586"/>
        <v>0</v>
      </c>
      <c r="AD4496" s="26">
        <f t="shared" ref="AD4496" si="12612">SUM(R4496:AC4496)</f>
        <v>0</v>
      </c>
      <c r="AE4496" s="46" t="str">
        <f>IFERROR(IF(AE$3=VLOOKUP($E4496,Template!$AK$5:$AM$17,3,FALSE),$AD4496*$F4496,0),"0.00")</f>
        <v>0.00</v>
      </c>
      <c r="AF4496" s="46" t="str">
        <f>IFERROR(IF(AF$3=VLOOKUP($E4496,Template!$AK$5:$AM$17,3,FALSE),$AD4496*$F4496,0),"0.00")</f>
        <v>0.00</v>
      </c>
      <c r="AG4496" s="28">
        <f t="shared" si="12588"/>
        <v>0</v>
      </c>
      <c r="AH4496" s="13" t="s">
        <v>40</v>
      </c>
      <c r="AI4496" s="13" t="s">
        <v>41</v>
      </c>
      <c r="AK4496" s="14" t="s">
        <v>21</v>
      </c>
      <c r="AL4496" s="15">
        <v>0.05</v>
      </c>
      <c r="AM4496" s="16" t="s">
        <v>3</v>
      </c>
    </row>
    <row r="4497" spans="1:39" ht="13.8" x14ac:dyDescent="0.25">
      <c r="A4497" s="19" t="s">
        <v>4</v>
      </c>
      <c r="B4497" s="19"/>
      <c r="C4497" s="20"/>
      <c r="D4497" s="20"/>
      <c r="E4497" s="20"/>
      <c r="F4497" s="20"/>
      <c r="G4497" s="44"/>
      <c r="H4497" s="44"/>
      <c r="I4497" s="21">
        <f t="shared" ref="I4497:K4497" si="12613">SUM(I4485:I4496)</f>
        <v>0</v>
      </c>
      <c r="J4497" s="21">
        <f t="shared" si="12613"/>
        <v>0</v>
      </c>
      <c r="K4497" s="21">
        <f t="shared" si="12613"/>
        <v>0</v>
      </c>
      <c r="L4497" s="21">
        <f>L4496</f>
        <v>0</v>
      </c>
      <c r="M4497" s="21">
        <f>SUM(M4485:M4496)</f>
        <v>0</v>
      </c>
      <c r="N4497" s="21">
        <f t="shared" ref="N4497:O4497" si="12614">SUM(N4485:N4496)</f>
        <v>0</v>
      </c>
      <c r="O4497" s="21">
        <f t="shared" si="12614"/>
        <v>0</v>
      </c>
      <c r="P4497" s="21"/>
      <c r="Q4497" s="22"/>
      <c r="R4497" s="21">
        <f t="shared" ref="R4497:AI4497" si="12615">SUM(R4485:R4496)</f>
        <v>0</v>
      </c>
      <c r="S4497" s="21">
        <f t="shared" si="12615"/>
        <v>0</v>
      </c>
      <c r="T4497" s="21">
        <f t="shared" si="12615"/>
        <v>0</v>
      </c>
      <c r="U4497" s="21">
        <f t="shared" si="12615"/>
        <v>0</v>
      </c>
      <c r="V4497" s="21">
        <f t="shared" si="12615"/>
        <v>0</v>
      </c>
      <c r="W4497" s="21">
        <f t="shared" si="12615"/>
        <v>0</v>
      </c>
      <c r="X4497" s="21">
        <f t="shared" si="12615"/>
        <v>0</v>
      </c>
      <c r="Y4497" s="21">
        <f t="shared" si="12615"/>
        <v>0</v>
      </c>
      <c r="Z4497" s="21">
        <f t="shared" si="12615"/>
        <v>0</v>
      </c>
      <c r="AA4497" s="21">
        <f t="shared" si="12615"/>
        <v>0</v>
      </c>
      <c r="AB4497" s="21">
        <f t="shared" si="12615"/>
        <v>0</v>
      </c>
      <c r="AC4497" s="21">
        <f t="shared" si="12615"/>
        <v>0</v>
      </c>
      <c r="AD4497" s="27">
        <f t="shared" si="12615"/>
        <v>0</v>
      </c>
      <c r="AE4497" s="21">
        <f t="shared" si="12615"/>
        <v>0</v>
      </c>
      <c r="AF4497" s="21">
        <f t="shared" si="12615"/>
        <v>0</v>
      </c>
      <c r="AG4497" s="27">
        <f t="shared" si="12615"/>
        <v>0</v>
      </c>
      <c r="AH4497" s="21">
        <f t="shared" si="12615"/>
        <v>0</v>
      </c>
      <c r="AI4497" s="21">
        <f t="shared" si="12615"/>
        <v>0</v>
      </c>
      <c r="AK4497" s="14" t="s">
        <v>71</v>
      </c>
      <c r="AL4497" s="15">
        <v>0.05</v>
      </c>
      <c r="AM4497" s="16" t="s">
        <v>3</v>
      </c>
    </row>
    <row r="4498" spans="1:39" x14ac:dyDescent="0.25">
      <c r="N4498" s="24"/>
      <c r="AJ4498" s="6"/>
      <c r="AK4498" s="6"/>
      <c r="AL4498" s="6"/>
    </row>
    <row r="4499" spans="1:39" ht="42" customHeight="1" x14ac:dyDescent="0.25">
      <c r="A4499" s="223" t="s">
        <v>63</v>
      </c>
      <c r="B4499" s="223" t="s">
        <v>43</v>
      </c>
      <c r="C4499" s="224" t="s">
        <v>19</v>
      </c>
      <c r="D4499" s="226"/>
      <c r="E4499" s="223" t="s">
        <v>14</v>
      </c>
      <c r="F4499" s="223" t="s">
        <v>38</v>
      </c>
      <c r="G4499" s="223" t="s">
        <v>1</v>
      </c>
      <c r="H4499" s="223" t="s">
        <v>5</v>
      </c>
      <c r="I4499" s="225" t="s">
        <v>31</v>
      </c>
      <c r="J4499" s="225" t="s">
        <v>32</v>
      </c>
      <c r="K4499" s="225" t="s">
        <v>48</v>
      </c>
      <c r="L4499" s="225" t="s">
        <v>0</v>
      </c>
      <c r="M4499" s="4" t="s">
        <v>45</v>
      </c>
      <c r="N4499" s="4" t="s">
        <v>46</v>
      </c>
      <c r="O4499" s="4" t="s">
        <v>47</v>
      </c>
      <c r="P4499" s="225" t="s">
        <v>50</v>
      </c>
      <c r="Q4499" s="225" t="s">
        <v>33</v>
      </c>
      <c r="R4499" s="4" t="s">
        <v>51</v>
      </c>
      <c r="S4499" s="4" t="s">
        <v>52</v>
      </c>
      <c r="T4499" s="4" t="s">
        <v>53</v>
      </c>
      <c r="U4499" s="4" t="s">
        <v>54</v>
      </c>
      <c r="V4499" s="4" t="s">
        <v>55</v>
      </c>
      <c r="W4499" s="4" t="s">
        <v>56</v>
      </c>
      <c r="X4499" s="4" t="s">
        <v>57</v>
      </c>
      <c r="Y4499" s="4" t="s">
        <v>58</v>
      </c>
      <c r="Z4499" s="4" t="s">
        <v>59</v>
      </c>
      <c r="AA4499" s="4" t="s">
        <v>62</v>
      </c>
      <c r="AB4499" s="4" t="s">
        <v>60</v>
      </c>
      <c r="AC4499" s="4" t="s">
        <v>61</v>
      </c>
      <c r="AD4499" s="233" t="s">
        <v>34</v>
      </c>
      <c r="AE4499" s="231" t="s">
        <v>2</v>
      </c>
      <c r="AF4499" s="231" t="s">
        <v>3</v>
      </c>
      <c r="AG4499" s="233" t="s">
        <v>35</v>
      </c>
      <c r="AH4499" s="223" t="s">
        <v>36</v>
      </c>
      <c r="AI4499" s="223" t="s">
        <v>37</v>
      </c>
      <c r="AK4499" s="229" t="s">
        <v>30</v>
      </c>
      <c r="AL4499" s="229"/>
      <c r="AM4499" s="229"/>
    </row>
    <row r="4500" spans="1:39" s="6" customFormat="1" ht="35.25" customHeight="1" x14ac:dyDescent="0.3">
      <c r="A4500" s="224"/>
      <c r="B4500" s="224"/>
      <c r="C4500" s="224"/>
      <c r="D4500" s="227"/>
      <c r="E4500" s="223"/>
      <c r="F4500" s="223"/>
      <c r="G4500" s="223"/>
      <c r="H4500" s="223"/>
      <c r="I4500" s="230"/>
      <c r="J4500" s="230"/>
      <c r="K4500" s="230"/>
      <c r="L4500" s="230"/>
      <c r="M4500" s="5">
        <v>0</v>
      </c>
      <c r="N4500" s="5">
        <v>625000</v>
      </c>
      <c r="O4500" s="5">
        <v>1250000</v>
      </c>
      <c r="P4500" s="225"/>
      <c r="Q4500" s="225"/>
      <c r="R4500" s="29">
        <v>4.95E-4</v>
      </c>
      <c r="S4500" s="29">
        <v>9.5200000000000005E-4</v>
      </c>
      <c r="T4500" s="29">
        <v>1.5900000000000001E-3</v>
      </c>
      <c r="U4500" s="29">
        <v>1.1169999999999999E-3</v>
      </c>
      <c r="V4500" s="29">
        <v>2.189E-3</v>
      </c>
      <c r="W4500" s="29">
        <v>4.5430000000000002E-3</v>
      </c>
      <c r="X4500" s="29">
        <v>8.8199999999999997E-4</v>
      </c>
      <c r="Y4500" s="29">
        <v>1.6949999999999999E-3</v>
      </c>
      <c r="Z4500" s="29">
        <v>2.8319999999999999E-3</v>
      </c>
      <c r="AA4500" s="29">
        <v>1.9889999999999999E-3</v>
      </c>
      <c r="AB4500" s="29">
        <v>3.8999999999999998E-3</v>
      </c>
      <c r="AC4500" s="29">
        <v>8.0949999999999998E-3</v>
      </c>
      <c r="AD4500" s="233"/>
      <c r="AE4500" s="232"/>
      <c r="AF4500" s="232"/>
      <c r="AG4500" s="234"/>
      <c r="AH4500" s="223"/>
      <c r="AI4500" s="223"/>
      <c r="AK4500" s="229"/>
      <c r="AL4500" s="229"/>
      <c r="AM4500" s="229"/>
    </row>
    <row r="4501" spans="1:39" s="3" customFormat="1" ht="13.8" x14ac:dyDescent="0.25">
      <c r="A4501" s="7" t="s">
        <v>44</v>
      </c>
      <c r="B4501" s="7" t="s">
        <v>42</v>
      </c>
      <c r="C4501" s="8" t="s">
        <v>39</v>
      </c>
      <c r="D4501" s="30"/>
      <c r="E4501" s="8" t="s">
        <v>64</v>
      </c>
      <c r="F4501" s="9" t="str">
        <f>IFERROR(VLOOKUP(E4501,Template!$AK$5:$AL$17,2,FALSE),"")</f>
        <v/>
      </c>
      <c r="G4501" s="41" t="s">
        <v>7</v>
      </c>
      <c r="H4501" s="41" t="s">
        <v>6</v>
      </c>
      <c r="I4501" s="32" t="s">
        <v>65</v>
      </c>
      <c r="J4501" s="32" t="s">
        <v>66</v>
      </c>
      <c r="K4501" s="33">
        <f>IFERROR(I4501+J4501,0)</f>
        <v>0</v>
      </c>
      <c r="L4501" s="33">
        <f>IFERROR(K4501,"")</f>
        <v>0</v>
      </c>
      <c r="M4501" s="34">
        <f t="shared" ref="M4501:M4512" si="12616">IF(L4501&lt;=$N$4,K4501,IF(L4500&gt;$N$4,0,$N$4-L4500))</f>
        <v>0</v>
      </c>
      <c r="N4501" s="34">
        <f>IF(AND(L4501&gt;$N$4,L4501&lt;=$O$4),K4501-M4501,IF(AND(L4500&gt;$N$4,L4500&lt;=$O$4),$O$4-L4500,IF(L4500&gt;$O$4,0,IF(L4501&lt;$N$4,0,MIN(L4501-$N$4,$N$4)))))</f>
        <v>0</v>
      </c>
      <c r="O4501" s="34">
        <f>IF(L4501&gt;$O$4,K4501-M4501-N4501,0)</f>
        <v>0</v>
      </c>
      <c r="P4501" s="12" t="s">
        <v>94</v>
      </c>
      <c r="Q4501" s="12" t="s">
        <v>68</v>
      </c>
      <c r="R4501" s="33">
        <f>IF(AND($Q4501="LOW",$P4501="French"),M4501*R$4,0)</f>
        <v>0</v>
      </c>
      <c r="S4501" s="33">
        <f>IF(AND($Q4501="LOW",$P4501="French"),N4501*S$4,0)</f>
        <v>0</v>
      </c>
      <c r="T4501" s="33">
        <f>IF(AND($Q4501="LOW",$P4501="French"),O4501*T$4,0)</f>
        <v>0</v>
      </c>
      <c r="U4501" s="33">
        <f>IF(AND($Q4501="HIGH",$P4501="French"),M4501*U$4,0)</f>
        <v>0</v>
      </c>
      <c r="V4501" s="33">
        <f>IF(AND($Q4501="HIGH",$P4501="French"),N4501*V$4,0)</f>
        <v>0</v>
      </c>
      <c r="W4501" s="33">
        <f>IF(AND($Q4501="HIGH",$P4501="French"),O4501*W$4,0)</f>
        <v>0</v>
      </c>
      <c r="X4501" s="33">
        <f>IF(AND($Q4501="LOW",$P4501="English"),M4501*X$4,0)</f>
        <v>0</v>
      </c>
      <c r="Y4501" s="33">
        <f>IF(AND($Q4501="LOW",$P4501="English"),N4501*Y$4,0)</f>
        <v>0</v>
      </c>
      <c r="Z4501" s="33">
        <f>IF(AND($Q4501="LOW",$P4501="English"),O4501*Z$4,0)</f>
        <v>0</v>
      </c>
      <c r="AA4501" s="33">
        <f>IF(AND($Q4501="HIGH",$P4501="English"),M4501*AA$4,0)</f>
        <v>0</v>
      </c>
      <c r="AB4501" s="33">
        <f>IF(AND($Q4501="HIGH",$P4501="English"),N4501*AB$4,0)</f>
        <v>0</v>
      </c>
      <c r="AC4501" s="33">
        <f>IF(AND($Q4501="HIGH",$P4501="English"),O4501*AC$4,0)</f>
        <v>0</v>
      </c>
      <c r="AD4501" s="26">
        <f>SUM(R4501:AC4501)</f>
        <v>0</v>
      </c>
      <c r="AE4501" s="46" t="str">
        <f>IFERROR(IF(AE$3=VLOOKUP($E4501,Template!$AK$5:$AM$17,3,FALSE),$AD4501*$F4501,0),"0.00")</f>
        <v>0.00</v>
      </c>
      <c r="AF4501" s="46" t="str">
        <f>IFERROR(IF(AF$3=VLOOKUP($E4501,Template!$AK$5:$AM$17,3,FALSE),$AD4501*$F4501,0),"0.00")</f>
        <v>0.00</v>
      </c>
      <c r="AG4501" s="28">
        <f>SUM(AD4501:AF4501)</f>
        <v>0</v>
      </c>
      <c r="AH4501" s="13" t="s">
        <v>40</v>
      </c>
      <c r="AI4501" s="13" t="s">
        <v>41</v>
      </c>
      <c r="AK4501" s="14" t="s">
        <v>25</v>
      </c>
      <c r="AL4501" s="15">
        <v>0.05</v>
      </c>
      <c r="AM4501" s="16" t="s">
        <v>3</v>
      </c>
    </row>
    <row r="4502" spans="1:39" s="3" customFormat="1" ht="13.8" x14ac:dyDescent="0.25">
      <c r="A4502" s="7" t="str">
        <f>A4501</f>
        <v>(Enter Broadcasting Company Name)</v>
      </c>
      <c r="B4502" s="7" t="str">
        <f>B4501</f>
        <v>(Enter Call Letters)</v>
      </c>
      <c r="C4502" s="8" t="str">
        <f>C4501</f>
        <v>(Select AM/FM)</v>
      </c>
      <c r="D4502" s="30"/>
      <c r="E4502" s="8" t="str">
        <f>E4501</f>
        <v>(Select Station Province)</v>
      </c>
      <c r="F4502" s="9" t="str">
        <f>IFERROR(VLOOKUP(E4502,Template!$AK$5:$AL$17,2,FALSE),"")</f>
        <v/>
      </c>
      <c r="G4502" s="42" t="s">
        <v>8</v>
      </c>
      <c r="H4502" s="42" t="s">
        <v>9</v>
      </c>
      <c r="I4502" s="32" t="s">
        <v>65</v>
      </c>
      <c r="J4502" s="32" t="s">
        <v>66</v>
      </c>
      <c r="K4502" s="33">
        <f t="shared" ref="K4502:K4512" si="12617">IFERROR(I4502+J4502,0)</f>
        <v>0</v>
      </c>
      <c r="L4502" s="33">
        <f t="shared" ref="L4502:L4512" si="12618">IFERROR(L4501+K4502,"")</f>
        <v>0</v>
      </c>
      <c r="M4502" s="34">
        <f t="shared" si="12616"/>
        <v>0</v>
      </c>
      <c r="N4502" s="34">
        <f>IF(AND(L4502&gt;$N$4,L4502&lt;=$O$4),K4502-M4502,IF(AND(L4501&gt;$N$4,L4501&lt;=$O$4),$O$4-L4501,IF(L4501&gt;$O$4,0,IF(L4502&lt;$N$4,0,MIN(L4502-$N$4,$N$4)))))</f>
        <v>0</v>
      </c>
      <c r="O4502" s="34">
        <f t="shared" ref="O4502:O4512" si="12619">IF(L4502&gt;$O$4,K4502-M4502-N4502,0)</f>
        <v>0</v>
      </c>
      <c r="P4502" s="12" t="str">
        <f>P4501</f>
        <v>(Select Language)</v>
      </c>
      <c r="Q4502" s="12" t="str">
        <f>Q4501</f>
        <v>(Select Usage)</v>
      </c>
      <c r="R4502" s="33">
        <f t="shared" ref="R4502:R4512" si="12620">IF(AND($Q4502="LOW",$P4502="French"),M4502*R$4,0)</f>
        <v>0</v>
      </c>
      <c r="S4502" s="33">
        <f t="shared" ref="S4502:S4512" si="12621">IF(AND($Q4502="LOW",$P4502="French"),N4502*S$4,0)</f>
        <v>0</v>
      </c>
      <c r="T4502" s="33">
        <f t="shared" ref="T4502:T4512" si="12622">IF(AND($Q4502="LOW",$P4502="French"),O4502*T$4,0)</f>
        <v>0</v>
      </c>
      <c r="U4502" s="33">
        <f t="shared" ref="U4502:U4512" si="12623">IF(AND($Q4502="HIGH",$P4502="French"),M4502*U$4,0)</f>
        <v>0</v>
      </c>
      <c r="V4502" s="33">
        <f t="shared" ref="V4502:V4512" si="12624">IF(AND($Q4502="HIGH",$P4502="French"),N4502*V$4,0)</f>
        <v>0</v>
      </c>
      <c r="W4502" s="33">
        <f t="shared" ref="W4502:W4512" si="12625">IF(AND($Q4502="HIGH",$P4502="French"),O4502*W$4,0)</f>
        <v>0</v>
      </c>
      <c r="X4502" s="33">
        <f t="shared" ref="X4502:X4512" si="12626">IF(AND($Q4502="LOW",$P4502="English"),M4502*X$4,0)</f>
        <v>0</v>
      </c>
      <c r="Y4502" s="33">
        <f t="shared" ref="Y4502:Y4512" si="12627">IF(AND($Q4502="LOW",$P4502="English"),N4502*Y$4,0)</f>
        <v>0</v>
      </c>
      <c r="Z4502" s="33">
        <f t="shared" ref="Z4502:Z4512" si="12628">IF(AND($Q4502="LOW",$P4502="English"),O4502*Z$4,0)</f>
        <v>0</v>
      </c>
      <c r="AA4502" s="33">
        <f t="shared" ref="AA4502:AA4512" si="12629">IF(AND($Q4502="HIGH",$P4502="English"),M4502*AA$4,0)</f>
        <v>0</v>
      </c>
      <c r="AB4502" s="33">
        <f t="shared" ref="AB4502:AB4512" si="12630">IF(AND($Q4502="HIGH",$P4502="English"),N4502*AB$4,0)</f>
        <v>0</v>
      </c>
      <c r="AC4502" s="33">
        <f t="shared" ref="AC4502:AC4512" si="12631">IF(AND($Q4502="HIGH",$P4502="English"),O4502*AC$4,0)</f>
        <v>0</v>
      </c>
      <c r="AD4502" s="26">
        <f t="shared" ref="AD4502:AD4506" si="12632">SUM(R4502:AC4502)</f>
        <v>0</v>
      </c>
      <c r="AE4502" s="46" t="str">
        <f>IFERROR(IF(AE$3=VLOOKUP($E4502,Template!$AK$5:$AM$17,3,FALSE),$AD4502*$F4502,0),"0.00")</f>
        <v>0.00</v>
      </c>
      <c r="AF4502" s="46" t="str">
        <f>IFERROR(IF(AF$3=VLOOKUP($E4502,Template!$AK$5:$AM$17,3,FALSE),$AD4502*$F4502,0),"0.00")</f>
        <v>0.00</v>
      </c>
      <c r="AG4502" s="28">
        <f t="shared" ref="AG4502:AG4512" si="12633">SUM(AD4502:AF4502)</f>
        <v>0</v>
      </c>
      <c r="AH4502" s="13" t="s">
        <v>40</v>
      </c>
      <c r="AI4502" s="13" t="s">
        <v>41</v>
      </c>
      <c r="AK4502" s="14" t="s">
        <v>23</v>
      </c>
      <c r="AL4502" s="15">
        <v>0.05</v>
      </c>
      <c r="AM4502" s="16" t="s">
        <v>3</v>
      </c>
    </row>
    <row r="4503" spans="1:39" s="3" customFormat="1" ht="13.8" x14ac:dyDescent="0.25">
      <c r="A4503" s="7" t="str">
        <f t="shared" ref="A4503:C4503" si="12634">A4502</f>
        <v>(Enter Broadcasting Company Name)</v>
      </c>
      <c r="B4503" s="7" t="str">
        <f t="shared" si="12634"/>
        <v>(Enter Call Letters)</v>
      </c>
      <c r="C4503" s="8" t="str">
        <f t="shared" si="12634"/>
        <v>(Select AM/FM)</v>
      </c>
      <c r="D4503" s="30"/>
      <c r="E4503" s="8" t="str">
        <f t="shared" ref="E4503:E4512" si="12635">E4502</f>
        <v>(Select Station Province)</v>
      </c>
      <c r="F4503" s="9" t="str">
        <f>IFERROR(VLOOKUP(E4503,Template!$AK$5:$AL$17,2,FALSE),"")</f>
        <v/>
      </c>
      <c r="G4503" s="42" t="s">
        <v>6</v>
      </c>
      <c r="H4503" s="42" t="s">
        <v>10</v>
      </c>
      <c r="I4503" s="32" t="s">
        <v>65</v>
      </c>
      <c r="J4503" s="32" t="s">
        <v>66</v>
      </c>
      <c r="K4503" s="33">
        <f t="shared" si="12617"/>
        <v>0</v>
      </c>
      <c r="L4503" s="33">
        <f t="shared" si="12618"/>
        <v>0</v>
      </c>
      <c r="M4503" s="34">
        <f t="shared" si="12616"/>
        <v>0</v>
      </c>
      <c r="N4503" s="34">
        <f t="shared" ref="N4503:N4512" si="12636">IF(AND(L4503&gt;$N$4,L4503&lt;=$O$4),K4503-M4503,IF(AND(L4502&gt;$N$4,L4502&lt;=$O$4),$O$4-L4502,IF(L4502&gt;$O$4,0,IF(L4503&lt;$N$4,0,MIN(L4503-$N$4,$N$4)))))</f>
        <v>0</v>
      </c>
      <c r="O4503" s="34">
        <f t="shared" si="12619"/>
        <v>0</v>
      </c>
      <c r="P4503" s="12" t="str">
        <f t="shared" ref="P4503:Q4503" si="12637">P4502</f>
        <v>(Select Language)</v>
      </c>
      <c r="Q4503" s="12" t="str">
        <f t="shared" si="12637"/>
        <v>(Select Usage)</v>
      </c>
      <c r="R4503" s="33">
        <f t="shared" si="12620"/>
        <v>0</v>
      </c>
      <c r="S4503" s="33">
        <f t="shared" si="12621"/>
        <v>0</v>
      </c>
      <c r="T4503" s="33">
        <f t="shared" si="12622"/>
        <v>0</v>
      </c>
      <c r="U4503" s="33">
        <f t="shared" si="12623"/>
        <v>0</v>
      </c>
      <c r="V4503" s="33">
        <f t="shared" si="12624"/>
        <v>0</v>
      </c>
      <c r="W4503" s="33">
        <f t="shared" si="12625"/>
        <v>0</v>
      </c>
      <c r="X4503" s="33">
        <f t="shared" si="12626"/>
        <v>0</v>
      </c>
      <c r="Y4503" s="33">
        <f t="shared" si="12627"/>
        <v>0</v>
      </c>
      <c r="Z4503" s="33">
        <f t="shared" si="12628"/>
        <v>0</v>
      </c>
      <c r="AA4503" s="33">
        <f t="shared" si="12629"/>
        <v>0</v>
      </c>
      <c r="AB4503" s="33">
        <f t="shared" si="12630"/>
        <v>0</v>
      </c>
      <c r="AC4503" s="33">
        <f t="shared" si="12631"/>
        <v>0</v>
      </c>
      <c r="AD4503" s="26">
        <f t="shared" si="12632"/>
        <v>0</v>
      </c>
      <c r="AE4503" s="46" t="str">
        <f>IFERROR(IF(AE$3=VLOOKUP($E4503,Template!$AK$5:$AM$17,3,FALSE),$AD4503*$F4503,0),"0.00")</f>
        <v>0.00</v>
      </c>
      <c r="AF4503" s="46" t="str">
        <f>IFERROR(IF(AF$3=VLOOKUP($E4503,Template!$AK$5:$AM$17,3,FALSE),$AD4503*$F4503,0),"0.00")</f>
        <v>0.00</v>
      </c>
      <c r="AG4503" s="28">
        <f t="shared" si="12633"/>
        <v>0</v>
      </c>
      <c r="AH4503" s="13" t="s">
        <v>40</v>
      </c>
      <c r="AI4503" s="13" t="s">
        <v>41</v>
      </c>
      <c r="AK4503" s="14" t="s">
        <v>24</v>
      </c>
      <c r="AL4503" s="15">
        <v>0.05</v>
      </c>
      <c r="AM4503" s="16" t="s">
        <v>3</v>
      </c>
    </row>
    <row r="4504" spans="1:39" s="3" customFormat="1" ht="13.8" x14ac:dyDescent="0.25">
      <c r="A4504" s="7" t="str">
        <f t="shared" ref="A4504:C4504" si="12638">A4503</f>
        <v>(Enter Broadcasting Company Name)</v>
      </c>
      <c r="B4504" s="7" t="str">
        <f t="shared" si="12638"/>
        <v>(Enter Call Letters)</v>
      </c>
      <c r="C4504" s="8" t="str">
        <f t="shared" si="12638"/>
        <v>(Select AM/FM)</v>
      </c>
      <c r="D4504" s="30"/>
      <c r="E4504" s="8" t="str">
        <f t="shared" si="12635"/>
        <v>(Select Station Province)</v>
      </c>
      <c r="F4504" s="9" t="str">
        <f>IFERROR(VLOOKUP(E4504,Template!$AK$5:$AL$17,2,FALSE),"")</f>
        <v/>
      </c>
      <c r="G4504" s="42" t="s">
        <v>9</v>
      </c>
      <c r="H4504" s="42" t="s">
        <v>11</v>
      </c>
      <c r="I4504" s="32" t="s">
        <v>65</v>
      </c>
      <c r="J4504" s="32" t="s">
        <v>66</v>
      </c>
      <c r="K4504" s="33">
        <f t="shared" si="12617"/>
        <v>0</v>
      </c>
      <c r="L4504" s="33">
        <f t="shared" si="12618"/>
        <v>0</v>
      </c>
      <c r="M4504" s="34">
        <f t="shared" si="12616"/>
        <v>0</v>
      </c>
      <c r="N4504" s="34">
        <f t="shared" si="12636"/>
        <v>0</v>
      </c>
      <c r="O4504" s="34">
        <f t="shared" si="12619"/>
        <v>0</v>
      </c>
      <c r="P4504" s="12" t="str">
        <f t="shared" ref="P4504:Q4504" si="12639">P4503</f>
        <v>(Select Language)</v>
      </c>
      <c r="Q4504" s="12" t="str">
        <f t="shared" si="12639"/>
        <v>(Select Usage)</v>
      </c>
      <c r="R4504" s="33">
        <f t="shared" si="12620"/>
        <v>0</v>
      </c>
      <c r="S4504" s="33">
        <f t="shared" si="12621"/>
        <v>0</v>
      </c>
      <c r="T4504" s="33">
        <f t="shared" si="12622"/>
        <v>0</v>
      </c>
      <c r="U4504" s="33">
        <f t="shared" si="12623"/>
        <v>0</v>
      </c>
      <c r="V4504" s="33">
        <f t="shared" si="12624"/>
        <v>0</v>
      </c>
      <c r="W4504" s="33">
        <f t="shared" si="12625"/>
        <v>0</v>
      </c>
      <c r="X4504" s="33">
        <f t="shared" si="12626"/>
        <v>0</v>
      </c>
      <c r="Y4504" s="33">
        <f t="shared" si="12627"/>
        <v>0</v>
      </c>
      <c r="Z4504" s="33">
        <f t="shared" si="12628"/>
        <v>0</v>
      </c>
      <c r="AA4504" s="33">
        <f t="shared" si="12629"/>
        <v>0</v>
      </c>
      <c r="AB4504" s="33">
        <f t="shared" si="12630"/>
        <v>0</v>
      </c>
      <c r="AC4504" s="33">
        <f t="shared" si="12631"/>
        <v>0</v>
      </c>
      <c r="AD4504" s="26">
        <f t="shared" si="12632"/>
        <v>0</v>
      </c>
      <c r="AE4504" s="46" t="str">
        <f>IFERROR(IF(AE$3=VLOOKUP($E4504,Template!$AK$5:$AM$17,3,FALSE),$AD4504*$F4504,0),"0.00")</f>
        <v>0.00</v>
      </c>
      <c r="AF4504" s="46" t="str">
        <f>IFERROR(IF(AF$3=VLOOKUP($E4504,Template!$AK$5:$AM$17,3,FALSE),$AD4504*$F4504,0),"0.00")</f>
        <v>0.00</v>
      </c>
      <c r="AG4504" s="28">
        <f t="shared" si="12633"/>
        <v>0</v>
      </c>
      <c r="AH4504" s="13" t="s">
        <v>40</v>
      </c>
      <c r="AI4504" s="13" t="s">
        <v>41</v>
      </c>
      <c r="AK4504" s="14" t="s">
        <v>22</v>
      </c>
      <c r="AL4504" s="15">
        <v>0.15</v>
      </c>
      <c r="AM4504" s="16" t="s">
        <v>2</v>
      </c>
    </row>
    <row r="4505" spans="1:39" s="3" customFormat="1" ht="13.8" x14ac:dyDescent="0.25">
      <c r="A4505" s="7" t="str">
        <f t="shared" ref="A4505:C4505" si="12640">A4504</f>
        <v>(Enter Broadcasting Company Name)</v>
      </c>
      <c r="B4505" s="7" t="str">
        <f t="shared" si="12640"/>
        <v>(Enter Call Letters)</v>
      </c>
      <c r="C4505" s="8" t="str">
        <f t="shared" si="12640"/>
        <v>(Select AM/FM)</v>
      </c>
      <c r="D4505" s="30"/>
      <c r="E4505" s="8" t="str">
        <f t="shared" si="12635"/>
        <v>(Select Station Province)</v>
      </c>
      <c r="F4505" s="9" t="str">
        <f>IFERROR(VLOOKUP(E4505,Template!$AK$5:$AL$17,2,FALSE),"")</f>
        <v/>
      </c>
      <c r="G4505" s="42" t="s">
        <v>10</v>
      </c>
      <c r="H4505" s="42" t="s">
        <v>12</v>
      </c>
      <c r="I4505" s="32" t="s">
        <v>65</v>
      </c>
      <c r="J4505" s="32" t="s">
        <v>66</v>
      </c>
      <c r="K4505" s="33">
        <f t="shared" si="12617"/>
        <v>0</v>
      </c>
      <c r="L4505" s="33">
        <f t="shared" si="12618"/>
        <v>0</v>
      </c>
      <c r="M4505" s="34">
        <f t="shared" si="12616"/>
        <v>0</v>
      </c>
      <c r="N4505" s="34">
        <f t="shared" si="12636"/>
        <v>0</v>
      </c>
      <c r="O4505" s="34">
        <f t="shared" si="12619"/>
        <v>0</v>
      </c>
      <c r="P4505" s="12" t="str">
        <f t="shared" ref="P4505:Q4505" si="12641">P4504</f>
        <v>(Select Language)</v>
      </c>
      <c r="Q4505" s="12" t="str">
        <f t="shared" si="12641"/>
        <v>(Select Usage)</v>
      </c>
      <c r="R4505" s="33">
        <f t="shared" si="12620"/>
        <v>0</v>
      </c>
      <c r="S4505" s="33">
        <f t="shared" si="12621"/>
        <v>0</v>
      </c>
      <c r="T4505" s="33">
        <f t="shared" si="12622"/>
        <v>0</v>
      </c>
      <c r="U4505" s="33">
        <f t="shared" si="12623"/>
        <v>0</v>
      </c>
      <c r="V4505" s="33">
        <f t="shared" si="12624"/>
        <v>0</v>
      </c>
      <c r="W4505" s="33">
        <f t="shared" si="12625"/>
        <v>0</v>
      </c>
      <c r="X4505" s="33">
        <f t="shared" si="12626"/>
        <v>0</v>
      </c>
      <c r="Y4505" s="33">
        <f t="shared" si="12627"/>
        <v>0</v>
      </c>
      <c r="Z4505" s="33">
        <f t="shared" si="12628"/>
        <v>0</v>
      </c>
      <c r="AA4505" s="33">
        <f t="shared" si="12629"/>
        <v>0</v>
      </c>
      <c r="AB4505" s="33">
        <f t="shared" si="12630"/>
        <v>0</v>
      </c>
      <c r="AC4505" s="33">
        <f t="shared" si="12631"/>
        <v>0</v>
      </c>
      <c r="AD4505" s="26">
        <f t="shared" si="12632"/>
        <v>0</v>
      </c>
      <c r="AE4505" s="46" t="str">
        <f>IFERROR(IF(AE$3=VLOOKUP($E4505,Template!$AK$5:$AM$17,3,FALSE),$AD4505*$F4505,0),"0.00")</f>
        <v>0.00</v>
      </c>
      <c r="AF4505" s="46" t="str">
        <f>IFERROR(IF(AF$3=VLOOKUP($E4505,Template!$AK$5:$AM$17,3,FALSE),$AD4505*$F4505,0),"0.00")</f>
        <v>0.00</v>
      </c>
      <c r="AG4505" s="28">
        <f t="shared" si="12633"/>
        <v>0</v>
      </c>
      <c r="AH4505" s="13" t="s">
        <v>40</v>
      </c>
      <c r="AI4505" s="13" t="s">
        <v>41</v>
      </c>
      <c r="AK4505" s="14" t="s">
        <v>26</v>
      </c>
      <c r="AL4505" s="15">
        <v>0.15</v>
      </c>
      <c r="AM4505" s="16" t="s">
        <v>2</v>
      </c>
    </row>
    <row r="4506" spans="1:39" s="3" customFormat="1" ht="13.8" x14ac:dyDescent="0.25">
      <c r="A4506" s="7" t="str">
        <f t="shared" ref="A4506:C4506" si="12642">A4505</f>
        <v>(Enter Broadcasting Company Name)</v>
      </c>
      <c r="B4506" s="7" t="str">
        <f t="shared" si="12642"/>
        <v>(Enter Call Letters)</v>
      </c>
      <c r="C4506" s="8" t="str">
        <f t="shared" si="12642"/>
        <v>(Select AM/FM)</v>
      </c>
      <c r="D4506" s="30"/>
      <c r="E4506" s="8" t="str">
        <f t="shared" si="12635"/>
        <v>(Select Station Province)</v>
      </c>
      <c r="F4506" s="9" t="str">
        <f>IFERROR(VLOOKUP(E4506,Template!$AK$5:$AL$17,2,FALSE),"")</f>
        <v/>
      </c>
      <c r="G4506" s="42" t="s">
        <v>11</v>
      </c>
      <c r="H4506" s="42" t="s">
        <v>13</v>
      </c>
      <c r="I4506" s="32" t="s">
        <v>65</v>
      </c>
      <c r="J4506" s="32" t="s">
        <v>66</v>
      </c>
      <c r="K4506" s="33">
        <f t="shared" si="12617"/>
        <v>0</v>
      </c>
      <c r="L4506" s="33">
        <f t="shared" si="12618"/>
        <v>0</v>
      </c>
      <c r="M4506" s="34">
        <f t="shared" si="12616"/>
        <v>0</v>
      </c>
      <c r="N4506" s="34">
        <f t="shared" si="12636"/>
        <v>0</v>
      </c>
      <c r="O4506" s="34">
        <f t="shared" si="12619"/>
        <v>0</v>
      </c>
      <c r="P4506" s="12" t="str">
        <f t="shared" ref="P4506:Q4506" si="12643">P4505</f>
        <v>(Select Language)</v>
      </c>
      <c r="Q4506" s="12" t="str">
        <f t="shared" si="12643"/>
        <v>(Select Usage)</v>
      </c>
      <c r="R4506" s="33">
        <f t="shared" si="12620"/>
        <v>0</v>
      </c>
      <c r="S4506" s="33">
        <f t="shared" si="12621"/>
        <v>0</v>
      </c>
      <c r="T4506" s="33">
        <f t="shared" si="12622"/>
        <v>0</v>
      </c>
      <c r="U4506" s="33">
        <f t="shared" si="12623"/>
        <v>0</v>
      </c>
      <c r="V4506" s="33">
        <f t="shared" si="12624"/>
        <v>0</v>
      </c>
      <c r="W4506" s="33">
        <f t="shared" si="12625"/>
        <v>0</v>
      </c>
      <c r="X4506" s="33">
        <f t="shared" si="12626"/>
        <v>0</v>
      </c>
      <c r="Y4506" s="33">
        <f t="shared" si="12627"/>
        <v>0</v>
      </c>
      <c r="Z4506" s="33">
        <f t="shared" si="12628"/>
        <v>0</v>
      </c>
      <c r="AA4506" s="33">
        <f t="shared" si="12629"/>
        <v>0</v>
      </c>
      <c r="AB4506" s="33">
        <f t="shared" si="12630"/>
        <v>0</v>
      </c>
      <c r="AC4506" s="33">
        <f t="shared" si="12631"/>
        <v>0</v>
      </c>
      <c r="AD4506" s="26">
        <f t="shared" si="12632"/>
        <v>0</v>
      </c>
      <c r="AE4506" s="46" t="str">
        <f>IFERROR(IF(AE$3=VLOOKUP($E4506,Template!$AK$5:$AM$17,3,FALSE),$AD4506*$F4506,0),"0.00")</f>
        <v>0.00</v>
      </c>
      <c r="AF4506" s="46" t="str">
        <f>IFERROR(IF(AF$3=VLOOKUP($E4506,Template!$AK$5:$AM$17,3,FALSE),$AD4506*$F4506,0),"0.00")</f>
        <v>0.00</v>
      </c>
      <c r="AG4506" s="28">
        <f t="shared" si="12633"/>
        <v>0</v>
      </c>
      <c r="AH4506" s="13" t="s">
        <v>40</v>
      </c>
      <c r="AI4506" s="13" t="s">
        <v>41</v>
      </c>
      <c r="AK4506" s="14" t="s">
        <v>27</v>
      </c>
      <c r="AL4506" s="15">
        <v>0.15</v>
      </c>
      <c r="AM4506" s="16" t="s">
        <v>2</v>
      </c>
    </row>
    <row r="4507" spans="1:39" s="3" customFormat="1" ht="13.8" x14ac:dyDescent="0.25">
      <c r="A4507" s="7" t="str">
        <f t="shared" ref="A4507:C4507" si="12644">A4506</f>
        <v>(Enter Broadcasting Company Name)</v>
      </c>
      <c r="B4507" s="7" t="str">
        <f t="shared" si="12644"/>
        <v>(Enter Call Letters)</v>
      </c>
      <c r="C4507" s="8" t="str">
        <f t="shared" si="12644"/>
        <v>(Select AM/FM)</v>
      </c>
      <c r="D4507" s="30"/>
      <c r="E4507" s="8" t="str">
        <f t="shared" si="12635"/>
        <v>(Select Station Province)</v>
      </c>
      <c r="F4507" s="9" t="str">
        <f>IFERROR(VLOOKUP(E4507,Template!$AK$5:$AL$17,2,FALSE),"")</f>
        <v/>
      </c>
      <c r="G4507" s="42" t="s">
        <v>12</v>
      </c>
      <c r="H4507" s="42" t="s">
        <v>15</v>
      </c>
      <c r="I4507" s="32" t="s">
        <v>65</v>
      </c>
      <c r="J4507" s="32" t="s">
        <v>66</v>
      </c>
      <c r="K4507" s="33">
        <f t="shared" si="12617"/>
        <v>0</v>
      </c>
      <c r="L4507" s="33">
        <f t="shared" si="12618"/>
        <v>0</v>
      </c>
      <c r="M4507" s="34">
        <f t="shared" si="12616"/>
        <v>0</v>
      </c>
      <c r="N4507" s="34">
        <f t="shared" si="12636"/>
        <v>0</v>
      </c>
      <c r="O4507" s="34">
        <f t="shared" si="12619"/>
        <v>0</v>
      </c>
      <c r="P4507" s="12" t="str">
        <f t="shared" ref="P4507:Q4507" si="12645">P4506</f>
        <v>(Select Language)</v>
      </c>
      <c r="Q4507" s="12" t="str">
        <f t="shared" si="12645"/>
        <v>(Select Usage)</v>
      </c>
      <c r="R4507" s="33">
        <f t="shared" si="12620"/>
        <v>0</v>
      </c>
      <c r="S4507" s="33">
        <f t="shared" si="12621"/>
        <v>0</v>
      </c>
      <c r="T4507" s="33">
        <f t="shared" si="12622"/>
        <v>0</v>
      </c>
      <c r="U4507" s="33">
        <f t="shared" si="12623"/>
        <v>0</v>
      </c>
      <c r="V4507" s="33">
        <f t="shared" si="12624"/>
        <v>0</v>
      </c>
      <c r="W4507" s="33">
        <f t="shared" si="12625"/>
        <v>0</v>
      </c>
      <c r="X4507" s="33">
        <f t="shared" si="12626"/>
        <v>0</v>
      </c>
      <c r="Y4507" s="33">
        <f t="shared" si="12627"/>
        <v>0</v>
      </c>
      <c r="Z4507" s="33">
        <f t="shared" si="12628"/>
        <v>0</v>
      </c>
      <c r="AA4507" s="33">
        <f t="shared" si="12629"/>
        <v>0</v>
      </c>
      <c r="AB4507" s="33">
        <f t="shared" si="12630"/>
        <v>0</v>
      </c>
      <c r="AC4507" s="33">
        <f t="shared" si="12631"/>
        <v>0</v>
      </c>
      <c r="AD4507" s="26">
        <f>SUM(R4507:AC4507)</f>
        <v>0</v>
      </c>
      <c r="AE4507" s="46" t="str">
        <f>IFERROR(IF(AE$3=VLOOKUP($E4507,Template!$AK$5:$AM$17,3,FALSE),$AD4507*$F4507,0),"0.00")</f>
        <v>0.00</v>
      </c>
      <c r="AF4507" s="46" t="str">
        <f>IFERROR(IF(AF$3=VLOOKUP($E4507,Template!$AK$5:$AM$17,3,FALSE),$AD4507*$F4507,0),"0.00")</f>
        <v>0.00</v>
      </c>
      <c r="AG4507" s="28">
        <f t="shared" si="12633"/>
        <v>0</v>
      </c>
      <c r="AH4507" s="13" t="s">
        <v>40</v>
      </c>
      <c r="AI4507" s="13" t="s">
        <v>41</v>
      </c>
      <c r="AK4507" s="14" t="s">
        <v>28</v>
      </c>
      <c r="AL4507" s="15">
        <v>0.05</v>
      </c>
      <c r="AM4507" s="16" t="s">
        <v>3</v>
      </c>
    </row>
    <row r="4508" spans="1:39" s="3" customFormat="1" ht="13.8" x14ac:dyDescent="0.25">
      <c r="A4508" s="7" t="str">
        <f t="shared" ref="A4508:C4508" si="12646">A4507</f>
        <v>(Enter Broadcasting Company Name)</v>
      </c>
      <c r="B4508" s="7" t="str">
        <f t="shared" si="12646"/>
        <v>(Enter Call Letters)</v>
      </c>
      <c r="C4508" s="8" t="str">
        <f t="shared" si="12646"/>
        <v>(Select AM/FM)</v>
      </c>
      <c r="D4508" s="30"/>
      <c r="E4508" s="8" t="str">
        <f t="shared" si="12635"/>
        <v>(Select Station Province)</v>
      </c>
      <c r="F4508" s="9" t="str">
        <f>IFERROR(VLOOKUP(E4508,Template!$AK$5:$AL$17,2,FALSE),"")</f>
        <v/>
      </c>
      <c r="G4508" s="42" t="s">
        <v>13</v>
      </c>
      <c r="H4508" s="42" t="s">
        <v>16</v>
      </c>
      <c r="I4508" s="32" t="s">
        <v>65</v>
      </c>
      <c r="J4508" s="32" t="s">
        <v>66</v>
      </c>
      <c r="K4508" s="33">
        <f t="shared" si="12617"/>
        <v>0</v>
      </c>
      <c r="L4508" s="33">
        <f t="shared" si="12618"/>
        <v>0</v>
      </c>
      <c r="M4508" s="34">
        <f t="shared" si="12616"/>
        <v>0</v>
      </c>
      <c r="N4508" s="34">
        <f t="shared" si="12636"/>
        <v>0</v>
      </c>
      <c r="O4508" s="34">
        <f t="shared" si="12619"/>
        <v>0</v>
      </c>
      <c r="P4508" s="12" t="str">
        <f t="shared" ref="P4508:Q4508" si="12647">P4507</f>
        <v>(Select Language)</v>
      </c>
      <c r="Q4508" s="12" t="str">
        <f t="shared" si="12647"/>
        <v>(Select Usage)</v>
      </c>
      <c r="R4508" s="33">
        <f t="shared" si="12620"/>
        <v>0</v>
      </c>
      <c r="S4508" s="33">
        <f t="shared" si="12621"/>
        <v>0</v>
      </c>
      <c r="T4508" s="33">
        <f t="shared" si="12622"/>
        <v>0</v>
      </c>
      <c r="U4508" s="33">
        <f t="shared" si="12623"/>
        <v>0</v>
      </c>
      <c r="V4508" s="33">
        <f t="shared" si="12624"/>
        <v>0</v>
      </c>
      <c r="W4508" s="33">
        <f t="shared" si="12625"/>
        <v>0</v>
      </c>
      <c r="X4508" s="33">
        <f t="shared" si="12626"/>
        <v>0</v>
      </c>
      <c r="Y4508" s="33">
        <f t="shared" si="12627"/>
        <v>0</v>
      </c>
      <c r="Z4508" s="33">
        <f t="shared" si="12628"/>
        <v>0</v>
      </c>
      <c r="AA4508" s="33">
        <f t="shared" si="12629"/>
        <v>0</v>
      </c>
      <c r="AB4508" s="33">
        <f t="shared" si="12630"/>
        <v>0</v>
      </c>
      <c r="AC4508" s="33">
        <f t="shared" si="12631"/>
        <v>0</v>
      </c>
      <c r="AD4508" s="26">
        <f t="shared" ref="AD4508:AD4510" si="12648">SUM(R4508:AC4508)</f>
        <v>0</v>
      </c>
      <c r="AE4508" s="46" t="str">
        <f>IFERROR(IF(AE$3=VLOOKUP($E4508,Template!$AK$5:$AM$17,3,FALSE),$AD4508*$F4508,0),"0.00")</f>
        <v>0.00</v>
      </c>
      <c r="AF4508" s="46" t="str">
        <f>IFERROR(IF(AF$3=VLOOKUP($E4508,Template!$AK$5:$AM$17,3,FALSE),$AD4508*$F4508,0),"0.00")</f>
        <v>0.00</v>
      </c>
      <c r="AG4508" s="28">
        <f t="shared" si="12633"/>
        <v>0</v>
      </c>
      <c r="AH4508" s="13" t="s">
        <v>40</v>
      </c>
      <c r="AI4508" s="13" t="s">
        <v>41</v>
      </c>
      <c r="AK4508" s="14" t="s">
        <v>70</v>
      </c>
      <c r="AL4508" s="15">
        <v>0.05</v>
      </c>
      <c r="AM4508" s="16" t="s">
        <v>3</v>
      </c>
    </row>
    <row r="4509" spans="1:39" s="3" customFormat="1" ht="13.8" x14ac:dyDescent="0.25">
      <c r="A4509" s="7" t="str">
        <f t="shared" ref="A4509:C4509" si="12649">A4508</f>
        <v>(Enter Broadcasting Company Name)</v>
      </c>
      <c r="B4509" s="7" t="str">
        <f t="shared" si="12649"/>
        <v>(Enter Call Letters)</v>
      </c>
      <c r="C4509" s="8" t="str">
        <f t="shared" si="12649"/>
        <v>(Select AM/FM)</v>
      </c>
      <c r="D4509" s="30"/>
      <c r="E4509" s="8" t="str">
        <f t="shared" si="12635"/>
        <v>(Select Station Province)</v>
      </c>
      <c r="F4509" s="9" t="str">
        <f>IFERROR(VLOOKUP(E4509,Template!$AK$5:$AL$17,2,FALSE),"")</f>
        <v/>
      </c>
      <c r="G4509" s="42" t="s">
        <v>15</v>
      </c>
      <c r="H4509" s="42" t="s">
        <v>17</v>
      </c>
      <c r="I4509" s="32" t="s">
        <v>65</v>
      </c>
      <c r="J4509" s="32" t="s">
        <v>66</v>
      </c>
      <c r="K4509" s="33">
        <f t="shared" si="12617"/>
        <v>0</v>
      </c>
      <c r="L4509" s="33">
        <f t="shared" si="12618"/>
        <v>0</v>
      </c>
      <c r="M4509" s="34">
        <f t="shared" si="12616"/>
        <v>0</v>
      </c>
      <c r="N4509" s="34">
        <f t="shared" si="12636"/>
        <v>0</v>
      </c>
      <c r="O4509" s="34">
        <f t="shared" si="12619"/>
        <v>0</v>
      </c>
      <c r="P4509" s="12" t="str">
        <f t="shared" ref="P4509:Q4509" si="12650">P4508</f>
        <v>(Select Language)</v>
      </c>
      <c r="Q4509" s="12" t="str">
        <f t="shared" si="12650"/>
        <v>(Select Usage)</v>
      </c>
      <c r="R4509" s="33">
        <f t="shared" si="12620"/>
        <v>0</v>
      </c>
      <c r="S4509" s="33">
        <f t="shared" si="12621"/>
        <v>0</v>
      </c>
      <c r="T4509" s="33">
        <f t="shared" si="12622"/>
        <v>0</v>
      </c>
      <c r="U4509" s="33">
        <f t="shared" si="12623"/>
        <v>0</v>
      </c>
      <c r="V4509" s="33">
        <f t="shared" si="12624"/>
        <v>0</v>
      </c>
      <c r="W4509" s="33">
        <f t="shared" si="12625"/>
        <v>0</v>
      </c>
      <c r="X4509" s="33">
        <f t="shared" si="12626"/>
        <v>0</v>
      </c>
      <c r="Y4509" s="33">
        <f t="shared" si="12627"/>
        <v>0</v>
      </c>
      <c r="Z4509" s="33">
        <f t="shared" si="12628"/>
        <v>0</v>
      </c>
      <c r="AA4509" s="33">
        <f t="shared" si="12629"/>
        <v>0</v>
      </c>
      <c r="AB4509" s="33">
        <f t="shared" si="12630"/>
        <v>0</v>
      </c>
      <c r="AC4509" s="33">
        <f t="shared" si="12631"/>
        <v>0</v>
      </c>
      <c r="AD4509" s="26">
        <f t="shared" si="12648"/>
        <v>0</v>
      </c>
      <c r="AE4509" s="46" t="str">
        <f>IFERROR(IF(AE$3=VLOOKUP($E4509,Template!$AK$5:$AM$17,3,FALSE),$AD4509*$F4509,0),"0.00")</f>
        <v>0.00</v>
      </c>
      <c r="AF4509" s="46" t="str">
        <f>IFERROR(IF(AF$3=VLOOKUP($E4509,Template!$AK$5:$AM$17,3,FALSE),$AD4509*$F4509,0),"0.00")</f>
        <v>0.00</v>
      </c>
      <c r="AG4509" s="28">
        <f t="shared" si="12633"/>
        <v>0</v>
      </c>
      <c r="AH4509" s="13" t="s">
        <v>40</v>
      </c>
      <c r="AI4509" s="13" t="s">
        <v>41</v>
      </c>
      <c r="AK4509" s="14" t="s">
        <v>20</v>
      </c>
      <c r="AL4509" s="15">
        <v>0.13</v>
      </c>
      <c r="AM4509" s="16" t="s">
        <v>2</v>
      </c>
    </row>
    <row r="4510" spans="1:39" s="3" customFormat="1" ht="13.8" x14ac:dyDescent="0.25">
      <c r="A4510" s="7" t="str">
        <f t="shared" ref="A4510:C4510" si="12651">A4509</f>
        <v>(Enter Broadcasting Company Name)</v>
      </c>
      <c r="B4510" s="7" t="str">
        <f t="shared" si="12651"/>
        <v>(Enter Call Letters)</v>
      </c>
      <c r="C4510" s="8" t="str">
        <f t="shared" si="12651"/>
        <v>(Select AM/FM)</v>
      </c>
      <c r="D4510" s="30"/>
      <c r="E4510" s="8" t="str">
        <f t="shared" si="12635"/>
        <v>(Select Station Province)</v>
      </c>
      <c r="F4510" s="9" t="str">
        <f>IFERROR(VLOOKUP(E4510,Template!$AK$5:$AL$17,2,FALSE),"")</f>
        <v/>
      </c>
      <c r="G4510" s="42" t="s">
        <v>16</v>
      </c>
      <c r="H4510" s="42" t="s">
        <v>18</v>
      </c>
      <c r="I4510" s="32" t="s">
        <v>65</v>
      </c>
      <c r="J4510" s="32" t="s">
        <v>66</v>
      </c>
      <c r="K4510" s="33">
        <f t="shared" si="12617"/>
        <v>0</v>
      </c>
      <c r="L4510" s="33">
        <f t="shared" si="12618"/>
        <v>0</v>
      </c>
      <c r="M4510" s="34">
        <f t="shared" si="12616"/>
        <v>0</v>
      </c>
      <c r="N4510" s="34">
        <f t="shared" si="12636"/>
        <v>0</v>
      </c>
      <c r="O4510" s="34">
        <f t="shared" si="12619"/>
        <v>0</v>
      </c>
      <c r="P4510" s="12" t="str">
        <f t="shared" ref="P4510:Q4510" si="12652">P4509</f>
        <v>(Select Language)</v>
      </c>
      <c r="Q4510" s="12" t="str">
        <f t="shared" si="12652"/>
        <v>(Select Usage)</v>
      </c>
      <c r="R4510" s="33">
        <f t="shared" si="12620"/>
        <v>0</v>
      </c>
      <c r="S4510" s="33">
        <f t="shared" si="12621"/>
        <v>0</v>
      </c>
      <c r="T4510" s="33">
        <f t="shared" si="12622"/>
        <v>0</v>
      </c>
      <c r="U4510" s="33">
        <f t="shared" si="12623"/>
        <v>0</v>
      </c>
      <c r="V4510" s="33">
        <f t="shared" si="12624"/>
        <v>0</v>
      </c>
      <c r="W4510" s="33">
        <f t="shared" si="12625"/>
        <v>0</v>
      </c>
      <c r="X4510" s="33">
        <f t="shared" si="12626"/>
        <v>0</v>
      </c>
      <c r="Y4510" s="33">
        <f t="shared" si="12627"/>
        <v>0</v>
      </c>
      <c r="Z4510" s="33">
        <f t="shared" si="12628"/>
        <v>0</v>
      </c>
      <c r="AA4510" s="33">
        <f t="shared" si="12629"/>
        <v>0</v>
      </c>
      <c r="AB4510" s="33">
        <f t="shared" si="12630"/>
        <v>0</v>
      </c>
      <c r="AC4510" s="33">
        <f t="shared" si="12631"/>
        <v>0</v>
      </c>
      <c r="AD4510" s="26">
        <f t="shared" si="12648"/>
        <v>0</v>
      </c>
      <c r="AE4510" s="46" t="str">
        <f>IFERROR(IF(AE$3=VLOOKUP($E4510,Template!$AK$5:$AM$17,3,FALSE),$AD4510*$F4510,0),"0.00")</f>
        <v>0.00</v>
      </c>
      <c r="AF4510" s="46" t="str">
        <f>IFERROR(IF(AF$3=VLOOKUP($E4510,Template!$AK$5:$AM$17,3,FALSE),$AD4510*$F4510,0),"0.00")</f>
        <v>0.00</v>
      </c>
      <c r="AG4510" s="28">
        <f t="shared" si="12633"/>
        <v>0</v>
      </c>
      <c r="AH4510" s="13" t="s">
        <v>40</v>
      </c>
      <c r="AI4510" s="13" t="s">
        <v>41</v>
      </c>
      <c r="AK4510" s="14" t="s">
        <v>69</v>
      </c>
      <c r="AL4510" s="15">
        <v>0.15</v>
      </c>
      <c r="AM4510" s="16" t="s">
        <v>2</v>
      </c>
    </row>
    <row r="4511" spans="1:39" s="3" customFormat="1" ht="13.8" x14ac:dyDescent="0.25">
      <c r="A4511" s="7" t="str">
        <f t="shared" ref="A4511:C4511" si="12653">A4510</f>
        <v>(Enter Broadcasting Company Name)</v>
      </c>
      <c r="B4511" s="7" t="str">
        <f t="shared" si="12653"/>
        <v>(Enter Call Letters)</v>
      </c>
      <c r="C4511" s="8" t="str">
        <f t="shared" si="12653"/>
        <v>(Select AM/FM)</v>
      </c>
      <c r="D4511" s="30"/>
      <c r="E4511" s="8" t="str">
        <f t="shared" si="12635"/>
        <v>(Select Station Province)</v>
      </c>
      <c r="F4511" s="9" t="str">
        <f>IFERROR(VLOOKUP(E4511,Template!$AK$5:$AL$17,2,FALSE),"")</f>
        <v/>
      </c>
      <c r="G4511" s="42" t="s">
        <v>17</v>
      </c>
      <c r="H4511" s="42" t="s">
        <v>7</v>
      </c>
      <c r="I4511" s="32" t="s">
        <v>65</v>
      </c>
      <c r="J4511" s="32" t="s">
        <v>66</v>
      </c>
      <c r="K4511" s="33">
        <f t="shared" si="12617"/>
        <v>0</v>
      </c>
      <c r="L4511" s="33">
        <f t="shared" si="12618"/>
        <v>0</v>
      </c>
      <c r="M4511" s="34">
        <f t="shared" si="12616"/>
        <v>0</v>
      </c>
      <c r="N4511" s="34">
        <f t="shared" si="12636"/>
        <v>0</v>
      </c>
      <c r="O4511" s="34">
        <f t="shared" si="12619"/>
        <v>0</v>
      </c>
      <c r="P4511" s="12" t="str">
        <f t="shared" ref="P4511:Q4511" si="12654">P4510</f>
        <v>(Select Language)</v>
      </c>
      <c r="Q4511" s="12" t="str">
        <f t="shared" si="12654"/>
        <v>(Select Usage)</v>
      </c>
      <c r="R4511" s="33">
        <f t="shared" si="12620"/>
        <v>0</v>
      </c>
      <c r="S4511" s="33">
        <f t="shared" si="12621"/>
        <v>0</v>
      </c>
      <c r="T4511" s="33">
        <f t="shared" si="12622"/>
        <v>0</v>
      </c>
      <c r="U4511" s="33">
        <f t="shared" si="12623"/>
        <v>0</v>
      </c>
      <c r="V4511" s="33">
        <f t="shared" si="12624"/>
        <v>0</v>
      </c>
      <c r="W4511" s="33">
        <f t="shared" si="12625"/>
        <v>0</v>
      </c>
      <c r="X4511" s="33">
        <f t="shared" si="12626"/>
        <v>0</v>
      </c>
      <c r="Y4511" s="33">
        <f t="shared" si="12627"/>
        <v>0</v>
      </c>
      <c r="Z4511" s="33">
        <f t="shared" si="12628"/>
        <v>0</v>
      </c>
      <c r="AA4511" s="33">
        <f t="shared" si="12629"/>
        <v>0</v>
      </c>
      <c r="AB4511" s="33">
        <f t="shared" si="12630"/>
        <v>0</v>
      </c>
      <c r="AC4511" s="33">
        <f t="shared" si="12631"/>
        <v>0</v>
      </c>
      <c r="AD4511" s="26">
        <f>SUM(R4511:AC4511)</f>
        <v>0</v>
      </c>
      <c r="AE4511" s="46" t="str">
        <f>IFERROR(IF(AE$3=VLOOKUP($E4511,Template!$AK$5:$AM$17,3,FALSE),$AD4511*$F4511,0),"0.00")</f>
        <v>0.00</v>
      </c>
      <c r="AF4511" s="46" t="str">
        <f>IFERROR(IF(AF$3=VLOOKUP($E4511,Template!$AK$5:$AM$17,3,FALSE),$AD4511*$F4511,0),"0.00")</f>
        <v>0.00</v>
      </c>
      <c r="AG4511" s="28">
        <f t="shared" si="12633"/>
        <v>0</v>
      </c>
      <c r="AH4511" s="13" t="s">
        <v>40</v>
      </c>
      <c r="AI4511" s="13" t="s">
        <v>41</v>
      </c>
      <c r="AK4511" s="14" t="s">
        <v>29</v>
      </c>
      <c r="AL4511" s="15">
        <v>0.05</v>
      </c>
      <c r="AM4511" s="16" t="s">
        <v>3</v>
      </c>
    </row>
    <row r="4512" spans="1:39" s="3" customFormat="1" ht="13.8" x14ac:dyDescent="0.25">
      <c r="A4512" s="7" t="str">
        <f t="shared" ref="A4512:C4512" si="12655">A4511</f>
        <v>(Enter Broadcasting Company Name)</v>
      </c>
      <c r="B4512" s="7" t="str">
        <f t="shared" si="12655"/>
        <v>(Enter Call Letters)</v>
      </c>
      <c r="C4512" s="8" t="str">
        <f t="shared" si="12655"/>
        <v>(Select AM/FM)</v>
      </c>
      <c r="D4512" s="30"/>
      <c r="E4512" s="8" t="str">
        <f t="shared" si="12635"/>
        <v>(Select Station Province)</v>
      </c>
      <c r="F4512" s="9" t="str">
        <f>IFERROR(VLOOKUP(E4512,Template!$AK$5:$AL$17,2,FALSE),"")</f>
        <v/>
      </c>
      <c r="G4512" s="42" t="s">
        <v>18</v>
      </c>
      <c r="H4512" s="43" t="s">
        <v>8</v>
      </c>
      <c r="I4512" s="32" t="s">
        <v>65</v>
      </c>
      <c r="J4512" s="32" t="s">
        <v>66</v>
      </c>
      <c r="K4512" s="33">
        <f t="shared" si="12617"/>
        <v>0</v>
      </c>
      <c r="L4512" s="33">
        <f t="shared" si="12618"/>
        <v>0</v>
      </c>
      <c r="M4512" s="34">
        <f t="shared" si="12616"/>
        <v>0</v>
      </c>
      <c r="N4512" s="34">
        <f t="shared" si="12636"/>
        <v>0</v>
      </c>
      <c r="O4512" s="34">
        <f t="shared" si="12619"/>
        <v>0</v>
      </c>
      <c r="P4512" s="12" t="str">
        <f t="shared" ref="P4512:Q4512" si="12656">P4511</f>
        <v>(Select Language)</v>
      </c>
      <c r="Q4512" s="12" t="str">
        <f t="shared" si="12656"/>
        <v>(Select Usage)</v>
      </c>
      <c r="R4512" s="33">
        <f t="shared" si="12620"/>
        <v>0</v>
      </c>
      <c r="S4512" s="33">
        <f t="shared" si="12621"/>
        <v>0</v>
      </c>
      <c r="T4512" s="33">
        <f t="shared" si="12622"/>
        <v>0</v>
      </c>
      <c r="U4512" s="33">
        <f t="shared" si="12623"/>
        <v>0</v>
      </c>
      <c r="V4512" s="33">
        <f t="shared" si="12624"/>
        <v>0</v>
      </c>
      <c r="W4512" s="33">
        <f t="shared" si="12625"/>
        <v>0</v>
      </c>
      <c r="X4512" s="33">
        <f t="shared" si="12626"/>
        <v>0</v>
      </c>
      <c r="Y4512" s="33">
        <f t="shared" si="12627"/>
        <v>0</v>
      </c>
      <c r="Z4512" s="33">
        <f t="shared" si="12628"/>
        <v>0</v>
      </c>
      <c r="AA4512" s="33">
        <f t="shared" si="12629"/>
        <v>0</v>
      </c>
      <c r="AB4512" s="33">
        <f t="shared" si="12630"/>
        <v>0</v>
      </c>
      <c r="AC4512" s="33">
        <f t="shared" si="12631"/>
        <v>0</v>
      </c>
      <c r="AD4512" s="26">
        <f t="shared" ref="AD4512" si="12657">SUM(R4512:AC4512)</f>
        <v>0</v>
      </c>
      <c r="AE4512" s="46" t="str">
        <f>IFERROR(IF(AE$3=VLOOKUP($E4512,Template!$AK$5:$AM$17,3,FALSE),$AD4512*$F4512,0),"0.00")</f>
        <v>0.00</v>
      </c>
      <c r="AF4512" s="46" t="str">
        <f>IFERROR(IF(AF$3=VLOOKUP($E4512,Template!$AK$5:$AM$17,3,FALSE),$AD4512*$F4512,0),"0.00")</f>
        <v>0.00</v>
      </c>
      <c r="AG4512" s="28">
        <f t="shared" si="12633"/>
        <v>0</v>
      </c>
      <c r="AH4512" s="13" t="s">
        <v>40</v>
      </c>
      <c r="AI4512" s="13" t="s">
        <v>41</v>
      </c>
      <c r="AK4512" s="14" t="s">
        <v>21</v>
      </c>
      <c r="AL4512" s="15">
        <v>0.05</v>
      </c>
      <c r="AM4512" s="16" t="s">
        <v>3</v>
      </c>
    </row>
    <row r="4513" spans="1:39" ht="13.8" x14ac:dyDescent="0.25">
      <c r="A4513" s="19" t="s">
        <v>4</v>
      </c>
      <c r="B4513" s="19"/>
      <c r="C4513" s="20"/>
      <c r="D4513" s="20"/>
      <c r="E4513" s="20"/>
      <c r="F4513" s="20"/>
      <c r="G4513" s="44"/>
      <c r="H4513" s="44"/>
      <c r="I4513" s="21">
        <f t="shared" ref="I4513:K4513" si="12658">SUM(I4501:I4512)</f>
        <v>0</v>
      </c>
      <c r="J4513" s="21">
        <f t="shared" si="12658"/>
        <v>0</v>
      </c>
      <c r="K4513" s="21">
        <f t="shared" si="12658"/>
        <v>0</v>
      </c>
      <c r="L4513" s="21">
        <f>L4512</f>
        <v>0</v>
      </c>
      <c r="M4513" s="21">
        <f>SUM(M4501:M4512)</f>
        <v>0</v>
      </c>
      <c r="N4513" s="21">
        <f t="shared" ref="N4513:O4513" si="12659">SUM(N4501:N4512)</f>
        <v>0</v>
      </c>
      <c r="O4513" s="21">
        <f t="shared" si="12659"/>
        <v>0</v>
      </c>
      <c r="P4513" s="21"/>
      <c r="Q4513" s="22"/>
      <c r="R4513" s="21">
        <f t="shared" ref="R4513:AI4513" si="12660">SUM(R4501:R4512)</f>
        <v>0</v>
      </c>
      <c r="S4513" s="21">
        <f t="shared" si="12660"/>
        <v>0</v>
      </c>
      <c r="T4513" s="21">
        <f t="shared" si="12660"/>
        <v>0</v>
      </c>
      <c r="U4513" s="21">
        <f t="shared" si="12660"/>
        <v>0</v>
      </c>
      <c r="V4513" s="21">
        <f t="shared" si="12660"/>
        <v>0</v>
      </c>
      <c r="W4513" s="21">
        <f t="shared" si="12660"/>
        <v>0</v>
      </c>
      <c r="X4513" s="21">
        <f t="shared" si="12660"/>
        <v>0</v>
      </c>
      <c r="Y4513" s="21">
        <f t="shared" si="12660"/>
        <v>0</v>
      </c>
      <c r="Z4513" s="21">
        <f t="shared" si="12660"/>
        <v>0</v>
      </c>
      <c r="AA4513" s="21">
        <f t="shared" si="12660"/>
        <v>0</v>
      </c>
      <c r="AB4513" s="21">
        <f t="shared" si="12660"/>
        <v>0</v>
      </c>
      <c r="AC4513" s="21">
        <f t="shared" si="12660"/>
        <v>0</v>
      </c>
      <c r="AD4513" s="27">
        <f t="shared" si="12660"/>
        <v>0</v>
      </c>
      <c r="AE4513" s="21">
        <f t="shared" si="12660"/>
        <v>0</v>
      </c>
      <c r="AF4513" s="21">
        <f t="shared" si="12660"/>
        <v>0</v>
      </c>
      <c r="AG4513" s="27">
        <f t="shared" si="12660"/>
        <v>0</v>
      </c>
      <c r="AH4513" s="21">
        <f t="shared" si="12660"/>
        <v>0</v>
      </c>
      <c r="AI4513" s="21">
        <f t="shared" si="12660"/>
        <v>0</v>
      </c>
      <c r="AK4513" s="14" t="s">
        <v>71</v>
      </c>
      <c r="AL4513" s="15">
        <v>0.05</v>
      </c>
      <c r="AM4513" s="16" t="s">
        <v>3</v>
      </c>
    </row>
    <row r="4514" spans="1:39" x14ac:dyDescent="0.25">
      <c r="A4514" s="2"/>
      <c r="G4514" s="2"/>
      <c r="H4514" s="2"/>
      <c r="O4514" s="2"/>
      <c r="P4514" s="2"/>
    </row>
    <row r="4515" spans="1:39" ht="42" customHeight="1" x14ac:dyDescent="0.25">
      <c r="A4515" s="223" t="s">
        <v>63</v>
      </c>
      <c r="B4515" s="223" t="s">
        <v>43</v>
      </c>
      <c r="C4515" s="224" t="s">
        <v>19</v>
      </c>
      <c r="D4515" s="226"/>
      <c r="E4515" s="223" t="s">
        <v>14</v>
      </c>
      <c r="F4515" s="223" t="s">
        <v>38</v>
      </c>
      <c r="G4515" s="223" t="s">
        <v>1</v>
      </c>
      <c r="H4515" s="223" t="s">
        <v>5</v>
      </c>
      <c r="I4515" s="225" t="s">
        <v>31</v>
      </c>
      <c r="J4515" s="225" t="s">
        <v>32</v>
      </c>
      <c r="K4515" s="225" t="s">
        <v>48</v>
      </c>
      <c r="L4515" s="225" t="s">
        <v>0</v>
      </c>
      <c r="M4515" s="4" t="s">
        <v>45</v>
      </c>
      <c r="N4515" s="4" t="s">
        <v>46</v>
      </c>
      <c r="O4515" s="4" t="s">
        <v>47</v>
      </c>
      <c r="P4515" s="225" t="s">
        <v>50</v>
      </c>
      <c r="Q4515" s="225" t="s">
        <v>33</v>
      </c>
      <c r="R4515" s="4" t="s">
        <v>51</v>
      </c>
      <c r="S4515" s="4" t="s">
        <v>52</v>
      </c>
      <c r="T4515" s="4" t="s">
        <v>53</v>
      </c>
      <c r="U4515" s="4" t="s">
        <v>54</v>
      </c>
      <c r="V4515" s="4" t="s">
        <v>55</v>
      </c>
      <c r="W4515" s="4" t="s">
        <v>56</v>
      </c>
      <c r="X4515" s="4" t="s">
        <v>57</v>
      </c>
      <c r="Y4515" s="4" t="s">
        <v>58</v>
      </c>
      <c r="Z4515" s="4" t="s">
        <v>59</v>
      </c>
      <c r="AA4515" s="4" t="s">
        <v>62</v>
      </c>
      <c r="AB4515" s="4" t="s">
        <v>60</v>
      </c>
      <c r="AC4515" s="4" t="s">
        <v>61</v>
      </c>
      <c r="AD4515" s="233" t="s">
        <v>34</v>
      </c>
      <c r="AE4515" s="231" t="s">
        <v>2</v>
      </c>
      <c r="AF4515" s="231" t="s">
        <v>3</v>
      </c>
      <c r="AG4515" s="233" t="s">
        <v>35</v>
      </c>
      <c r="AH4515" s="223" t="s">
        <v>36</v>
      </c>
      <c r="AI4515" s="223" t="s">
        <v>37</v>
      </c>
      <c r="AK4515" s="229" t="s">
        <v>30</v>
      </c>
      <c r="AL4515" s="229"/>
      <c r="AM4515" s="229"/>
    </row>
    <row r="4516" spans="1:39" s="6" customFormat="1" ht="35.25" customHeight="1" x14ac:dyDescent="0.3">
      <c r="A4516" s="224"/>
      <c r="B4516" s="224"/>
      <c r="C4516" s="224"/>
      <c r="D4516" s="227"/>
      <c r="E4516" s="223"/>
      <c r="F4516" s="223"/>
      <c r="G4516" s="223"/>
      <c r="H4516" s="223"/>
      <c r="I4516" s="230"/>
      <c r="J4516" s="230"/>
      <c r="K4516" s="230"/>
      <c r="L4516" s="230"/>
      <c r="M4516" s="5">
        <v>0</v>
      </c>
      <c r="N4516" s="5">
        <v>625000</v>
      </c>
      <c r="O4516" s="5">
        <v>1250000</v>
      </c>
      <c r="P4516" s="225"/>
      <c r="Q4516" s="225"/>
      <c r="R4516" s="29">
        <v>4.95E-4</v>
      </c>
      <c r="S4516" s="29">
        <v>9.5200000000000005E-4</v>
      </c>
      <c r="T4516" s="29">
        <v>1.5900000000000001E-3</v>
      </c>
      <c r="U4516" s="29">
        <v>1.1169999999999999E-3</v>
      </c>
      <c r="V4516" s="29">
        <v>2.189E-3</v>
      </c>
      <c r="W4516" s="29">
        <v>4.5430000000000002E-3</v>
      </c>
      <c r="X4516" s="29">
        <v>8.8199999999999997E-4</v>
      </c>
      <c r="Y4516" s="29">
        <v>1.6949999999999999E-3</v>
      </c>
      <c r="Z4516" s="29">
        <v>2.8319999999999999E-3</v>
      </c>
      <c r="AA4516" s="29">
        <v>1.9889999999999999E-3</v>
      </c>
      <c r="AB4516" s="29">
        <v>3.8999999999999998E-3</v>
      </c>
      <c r="AC4516" s="29">
        <v>8.0949999999999998E-3</v>
      </c>
      <c r="AD4516" s="233"/>
      <c r="AE4516" s="232"/>
      <c r="AF4516" s="232"/>
      <c r="AG4516" s="234"/>
      <c r="AH4516" s="223"/>
      <c r="AI4516" s="223"/>
      <c r="AK4516" s="229"/>
      <c r="AL4516" s="229"/>
      <c r="AM4516" s="229"/>
    </row>
    <row r="4517" spans="1:39" s="3" customFormat="1" ht="13.8" x14ac:dyDescent="0.25">
      <c r="A4517" s="7" t="s">
        <v>44</v>
      </c>
      <c r="B4517" s="7" t="s">
        <v>42</v>
      </c>
      <c r="C4517" s="8" t="s">
        <v>39</v>
      </c>
      <c r="D4517" s="30"/>
      <c r="E4517" s="8" t="s">
        <v>64</v>
      </c>
      <c r="F4517" s="9" t="str">
        <f>IFERROR(VLOOKUP(E4517,Template!$AK$5:$AL$17,2,FALSE),"")</f>
        <v/>
      </c>
      <c r="G4517" s="41" t="s">
        <v>7</v>
      </c>
      <c r="H4517" s="41" t="s">
        <v>6</v>
      </c>
      <c r="I4517" s="32" t="s">
        <v>65</v>
      </c>
      <c r="J4517" s="32" t="s">
        <v>66</v>
      </c>
      <c r="K4517" s="33">
        <f>IFERROR(I4517+J4517,0)</f>
        <v>0</v>
      </c>
      <c r="L4517" s="33">
        <f>IFERROR(K4517,"")</f>
        <v>0</v>
      </c>
      <c r="M4517" s="34">
        <f t="shared" ref="M4517:M4528" si="12661">IF(L4517&lt;=$N$4,K4517,IF(L4516&gt;$N$4,0,$N$4-L4516))</f>
        <v>0</v>
      </c>
      <c r="N4517" s="34">
        <f>IF(AND(L4517&gt;$N$4,L4517&lt;=$O$4),K4517-M4517,IF(AND(L4516&gt;$N$4,L4516&lt;=$O$4),$O$4-L4516,IF(L4516&gt;$O$4,0,IF(L4517&lt;$N$4,0,MIN(L4517-$N$4,$N$4)))))</f>
        <v>0</v>
      </c>
      <c r="O4517" s="34">
        <f>IF(L4517&gt;$O$4,K4517-M4517-N4517,0)</f>
        <v>0</v>
      </c>
      <c r="P4517" s="12" t="s">
        <v>94</v>
      </c>
      <c r="Q4517" s="12" t="s">
        <v>68</v>
      </c>
      <c r="R4517" s="33">
        <f>IF(AND($Q4517="LOW",$P4517="French"),M4517*R$4,0)</f>
        <v>0</v>
      </c>
      <c r="S4517" s="33">
        <f>IF(AND($Q4517="LOW",$P4517="French"),N4517*S$4,0)</f>
        <v>0</v>
      </c>
      <c r="T4517" s="33">
        <f>IF(AND($Q4517="LOW",$P4517="French"),O4517*T$4,0)</f>
        <v>0</v>
      </c>
      <c r="U4517" s="33">
        <f>IF(AND($Q4517="HIGH",$P4517="French"),M4517*U$4,0)</f>
        <v>0</v>
      </c>
      <c r="V4517" s="33">
        <f>IF(AND($Q4517="HIGH",$P4517="French"),N4517*V$4,0)</f>
        <v>0</v>
      </c>
      <c r="W4517" s="33">
        <f>IF(AND($Q4517="HIGH",$P4517="French"),O4517*W$4,0)</f>
        <v>0</v>
      </c>
      <c r="X4517" s="33">
        <f>IF(AND($Q4517="LOW",$P4517="English"),M4517*X$4,0)</f>
        <v>0</v>
      </c>
      <c r="Y4517" s="33">
        <f>IF(AND($Q4517="LOW",$P4517="English"),N4517*Y$4,0)</f>
        <v>0</v>
      </c>
      <c r="Z4517" s="33">
        <f>IF(AND($Q4517="LOW",$P4517="English"),O4517*Z$4,0)</f>
        <v>0</v>
      </c>
      <c r="AA4517" s="33">
        <f>IF(AND($Q4517="HIGH",$P4517="English"),M4517*AA$4,0)</f>
        <v>0</v>
      </c>
      <c r="AB4517" s="33">
        <f>IF(AND($Q4517="HIGH",$P4517="English"),N4517*AB$4,0)</f>
        <v>0</v>
      </c>
      <c r="AC4517" s="33">
        <f>IF(AND($Q4517="HIGH",$P4517="English"),O4517*AC$4,0)</f>
        <v>0</v>
      </c>
      <c r="AD4517" s="26">
        <f>SUM(R4517:AC4517)</f>
        <v>0</v>
      </c>
      <c r="AE4517" s="46" t="str">
        <f>IFERROR(IF(AE$3=VLOOKUP($E4517,Template!$AK$5:$AM$17,3,FALSE),$AD4517*$F4517,0),"0.00")</f>
        <v>0.00</v>
      </c>
      <c r="AF4517" s="46" t="str">
        <f>IFERROR(IF(AF$3=VLOOKUP($E4517,Template!$AK$5:$AM$17,3,FALSE),$AD4517*$F4517,0),"0.00")</f>
        <v>0.00</v>
      </c>
      <c r="AG4517" s="28">
        <f>SUM(AD4517:AF4517)</f>
        <v>0</v>
      </c>
      <c r="AH4517" s="13" t="s">
        <v>40</v>
      </c>
      <c r="AI4517" s="13" t="s">
        <v>41</v>
      </c>
      <c r="AK4517" s="14" t="s">
        <v>25</v>
      </c>
      <c r="AL4517" s="15">
        <v>0.05</v>
      </c>
      <c r="AM4517" s="16" t="s">
        <v>3</v>
      </c>
    </row>
    <row r="4518" spans="1:39" s="3" customFormat="1" ht="13.8" x14ac:dyDescent="0.25">
      <c r="A4518" s="7" t="str">
        <f>A4517</f>
        <v>(Enter Broadcasting Company Name)</v>
      </c>
      <c r="B4518" s="7" t="str">
        <f>B4517</f>
        <v>(Enter Call Letters)</v>
      </c>
      <c r="C4518" s="8" t="str">
        <f>C4517</f>
        <v>(Select AM/FM)</v>
      </c>
      <c r="D4518" s="30"/>
      <c r="E4518" s="8" t="str">
        <f>E4517</f>
        <v>(Select Station Province)</v>
      </c>
      <c r="F4518" s="9" t="str">
        <f>IFERROR(VLOOKUP(E4518,Template!$AK$5:$AL$17,2,FALSE),"")</f>
        <v/>
      </c>
      <c r="G4518" s="42" t="s">
        <v>8</v>
      </c>
      <c r="H4518" s="42" t="s">
        <v>9</v>
      </c>
      <c r="I4518" s="32" t="s">
        <v>65</v>
      </c>
      <c r="J4518" s="32" t="s">
        <v>66</v>
      </c>
      <c r="K4518" s="33">
        <f t="shared" ref="K4518:K4528" si="12662">IFERROR(I4518+J4518,0)</f>
        <v>0</v>
      </c>
      <c r="L4518" s="33">
        <f t="shared" ref="L4518:L4528" si="12663">IFERROR(L4517+K4518,"")</f>
        <v>0</v>
      </c>
      <c r="M4518" s="34">
        <f t="shared" si="12661"/>
        <v>0</v>
      </c>
      <c r="N4518" s="34">
        <f>IF(AND(L4518&gt;$N$4,L4518&lt;=$O$4),K4518-M4518,IF(AND(L4517&gt;$N$4,L4517&lt;=$O$4),$O$4-L4517,IF(L4517&gt;$O$4,0,IF(L4518&lt;$N$4,0,MIN(L4518-$N$4,$N$4)))))</f>
        <v>0</v>
      </c>
      <c r="O4518" s="34">
        <f t="shared" ref="O4518:O4528" si="12664">IF(L4518&gt;$O$4,K4518-M4518-N4518,0)</f>
        <v>0</v>
      </c>
      <c r="P4518" s="12" t="str">
        <f>P4517</f>
        <v>(Select Language)</v>
      </c>
      <c r="Q4518" s="12" t="str">
        <f>Q4517</f>
        <v>(Select Usage)</v>
      </c>
      <c r="R4518" s="33">
        <f t="shared" ref="R4518:R4528" si="12665">IF(AND($Q4518="LOW",$P4518="French"),M4518*R$4,0)</f>
        <v>0</v>
      </c>
      <c r="S4518" s="33">
        <f t="shared" ref="S4518:S4528" si="12666">IF(AND($Q4518="LOW",$P4518="French"),N4518*S$4,0)</f>
        <v>0</v>
      </c>
      <c r="T4518" s="33">
        <f t="shared" ref="T4518:T4528" si="12667">IF(AND($Q4518="LOW",$P4518="French"),O4518*T$4,0)</f>
        <v>0</v>
      </c>
      <c r="U4518" s="33">
        <f t="shared" ref="U4518:U4528" si="12668">IF(AND($Q4518="HIGH",$P4518="French"),M4518*U$4,0)</f>
        <v>0</v>
      </c>
      <c r="V4518" s="33">
        <f t="shared" ref="V4518:V4528" si="12669">IF(AND($Q4518="HIGH",$P4518="French"),N4518*V$4,0)</f>
        <v>0</v>
      </c>
      <c r="W4518" s="33">
        <f t="shared" ref="W4518:W4528" si="12670">IF(AND($Q4518="HIGH",$P4518="French"),O4518*W$4,0)</f>
        <v>0</v>
      </c>
      <c r="X4518" s="33">
        <f t="shared" ref="X4518:X4528" si="12671">IF(AND($Q4518="LOW",$P4518="English"),M4518*X$4,0)</f>
        <v>0</v>
      </c>
      <c r="Y4518" s="33">
        <f t="shared" ref="Y4518:Y4528" si="12672">IF(AND($Q4518="LOW",$P4518="English"),N4518*Y$4,0)</f>
        <v>0</v>
      </c>
      <c r="Z4518" s="33">
        <f t="shared" ref="Z4518:Z4528" si="12673">IF(AND($Q4518="LOW",$P4518="English"),O4518*Z$4,0)</f>
        <v>0</v>
      </c>
      <c r="AA4518" s="33">
        <f t="shared" ref="AA4518:AA4528" si="12674">IF(AND($Q4518="HIGH",$P4518="English"),M4518*AA$4,0)</f>
        <v>0</v>
      </c>
      <c r="AB4518" s="33">
        <f t="shared" ref="AB4518:AB4528" si="12675">IF(AND($Q4518="HIGH",$P4518="English"),N4518*AB$4,0)</f>
        <v>0</v>
      </c>
      <c r="AC4518" s="33">
        <f t="shared" ref="AC4518:AC4528" si="12676">IF(AND($Q4518="HIGH",$P4518="English"),O4518*AC$4,0)</f>
        <v>0</v>
      </c>
      <c r="AD4518" s="26">
        <f t="shared" ref="AD4518:AD4522" si="12677">SUM(R4518:AC4518)</f>
        <v>0</v>
      </c>
      <c r="AE4518" s="46" t="str">
        <f>IFERROR(IF(AE$3=VLOOKUP($E4518,Template!$AK$5:$AM$17,3,FALSE),$AD4518*$F4518,0),"0.00")</f>
        <v>0.00</v>
      </c>
      <c r="AF4518" s="46" t="str">
        <f>IFERROR(IF(AF$3=VLOOKUP($E4518,Template!$AK$5:$AM$17,3,FALSE),$AD4518*$F4518,0),"0.00")</f>
        <v>0.00</v>
      </c>
      <c r="AG4518" s="28">
        <f t="shared" ref="AG4518:AG4528" si="12678">SUM(AD4518:AF4518)</f>
        <v>0</v>
      </c>
      <c r="AH4518" s="13" t="s">
        <v>40</v>
      </c>
      <c r="AI4518" s="13" t="s">
        <v>41</v>
      </c>
      <c r="AK4518" s="14" t="s">
        <v>23</v>
      </c>
      <c r="AL4518" s="15">
        <v>0.05</v>
      </c>
      <c r="AM4518" s="16" t="s">
        <v>3</v>
      </c>
    </row>
    <row r="4519" spans="1:39" s="3" customFormat="1" ht="13.8" x14ac:dyDescent="0.25">
      <c r="A4519" s="7" t="str">
        <f t="shared" ref="A4519:C4519" si="12679">A4518</f>
        <v>(Enter Broadcasting Company Name)</v>
      </c>
      <c r="B4519" s="7" t="str">
        <f t="shared" si="12679"/>
        <v>(Enter Call Letters)</v>
      </c>
      <c r="C4519" s="8" t="str">
        <f t="shared" si="12679"/>
        <v>(Select AM/FM)</v>
      </c>
      <c r="D4519" s="30"/>
      <c r="E4519" s="8" t="str">
        <f t="shared" ref="E4519:E4528" si="12680">E4518</f>
        <v>(Select Station Province)</v>
      </c>
      <c r="F4519" s="9" t="str">
        <f>IFERROR(VLOOKUP(E4519,Template!$AK$5:$AL$17,2,FALSE),"")</f>
        <v/>
      </c>
      <c r="G4519" s="42" t="s">
        <v>6</v>
      </c>
      <c r="H4519" s="42" t="s">
        <v>10</v>
      </c>
      <c r="I4519" s="32" t="s">
        <v>65</v>
      </c>
      <c r="J4519" s="32" t="s">
        <v>66</v>
      </c>
      <c r="K4519" s="33">
        <f t="shared" si="12662"/>
        <v>0</v>
      </c>
      <c r="L4519" s="33">
        <f t="shared" si="12663"/>
        <v>0</v>
      </c>
      <c r="M4519" s="34">
        <f t="shared" si="12661"/>
        <v>0</v>
      </c>
      <c r="N4519" s="34">
        <f t="shared" ref="N4519:N4528" si="12681">IF(AND(L4519&gt;$N$4,L4519&lt;=$O$4),K4519-M4519,IF(AND(L4518&gt;$N$4,L4518&lt;=$O$4),$O$4-L4518,IF(L4518&gt;$O$4,0,IF(L4519&lt;$N$4,0,MIN(L4519-$N$4,$N$4)))))</f>
        <v>0</v>
      </c>
      <c r="O4519" s="34">
        <f t="shared" si="12664"/>
        <v>0</v>
      </c>
      <c r="P4519" s="12" t="str">
        <f t="shared" ref="P4519:Q4519" si="12682">P4518</f>
        <v>(Select Language)</v>
      </c>
      <c r="Q4519" s="12" t="str">
        <f t="shared" si="12682"/>
        <v>(Select Usage)</v>
      </c>
      <c r="R4519" s="33">
        <f t="shared" si="12665"/>
        <v>0</v>
      </c>
      <c r="S4519" s="33">
        <f t="shared" si="12666"/>
        <v>0</v>
      </c>
      <c r="T4519" s="33">
        <f t="shared" si="12667"/>
        <v>0</v>
      </c>
      <c r="U4519" s="33">
        <f t="shared" si="12668"/>
        <v>0</v>
      </c>
      <c r="V4519" s="33">
        <f t="shared" si="12669"/>
        <v>0</v>
      </c>
      <c r="W4519" s="33">
        <f t="shared" si="12670"/>
        <v>0</v>
      </c>
      <c r="X4519" s="33">
        <f t="shared" si="12671"/>
        <v>0</v>
      </c>
      <c r="Y4519" s="33">
        <f t="shared" si="12672"/>
        <v>0</v>
      </c>
      <c r="Z4519" s="33">
        <f t="shared" si="12673"/>
        <v>0</v>
      </c>
      <c r="AA4519" s="33">
        <f t="shared" si="12674"/>
        <v>0</v>
      </c>
      <c r="AB4519" s="33">
        <f t="shared" si="12675"/>
        <v>0</v>
      </c>
      <c r="AC4519" s="33">
        <f t="shared" si="12676"/>
        <v>0</v>
      </c>
      <c r="AD4519" s="26">
        <f t="shared" si="12677"/>
        <v>0</v>
      </c>
      <c r="AE4519" s="46" t="str">
        <f>IFERROR(IF(AE$3=VLOOKUP($E4519,Template!$AK$5:$AM$17,3,FALSE),$AD4519*$F4519,0),"0.00")</f>
        <v>0.00</v>
      </c>
      <c r="AF4519" s="46" t="str">
        <f>IFERROR(IF(AF$3=VLOOKUP($E4519,Template!$AK$5:$AM$17,3,FALSE),$AD4519*$F4519,0),"0.00")</f>
        <v>0.00</v>
      </c>
      <c r="AG4519" s="28">
        <f t="shared" si="12678"/>
        <v>0</v>
      </c>
      <c r="AH4519" s="13" t="s">
        <v>40</v>
      </c>
      <c r="AI4519" s="13" t="s">
        <v>41</v>
      </c>
      <c r="AK4519" s="14" t="s">
        <v>24</v>
      </c>
      <c r="AL4519" s="15">
        <v>0.05</v>
      </c>
      <c r="AM4519" s="16" t="s">
        <v>3</v>
      </c>
    </row>
    <row r="4520" spans="1:39" s="3" customFormat="1" ht="13.8" x14ac:dyDescent="0.25">
      <c r="A4520" s="7" t="str">
        <f t="shared" ref="A4520:C4520" si="12683">A4519</f>
        <v>(Enter Broadcasting Company Name)</v>
      </c>
      <c r="B4520" s="7" t="str">
        <f t="shared" si="12683"/>
        <v>(Enter Call Letters)</v>
      </c>
      <c r="C4520" s="8" t="str">
        <f t="shared" si="12683"/>
        <v>(Select AM/FM)</v>
      </c>
      <c r="D4520" s="30"/>
      <c r="E4520" s="8" t="str">
        <f t="shared" si="12680"/>
        <v>(Select Station Province)</v>
      </c>
      <c r="F4520" s="9" t="str">
        <f>IFERROR(VLOOKUP(E4520,Template!$AK$5:$AL$17,2,FALSE),"")</f>
        <v/>
      </c>
      <c r="G4520" s="42" t="s">
        <v>9</v>
      </c>
      <c r="H4520" s="42" t="s">
        <v>11</v>
      </c>
      <c r="I4520" s="32" t="s">
        <v>65</v>
      </c>
      <c r="J4520" s="32" t="s">
        <v>66</v>
      </c>
      <c r="K4520" s="33">
        <f t="shared" si="12662"/>
        <v>0</v>
      </c>
      <c r="L4520" s="33">
        <f t="shared" si="12663"/>
        <v>0</v>
      </c>
      <c r="M4520" s="34">
        <f t="shared" si="12661"/>
        <v>0</v>
      </c>
      <c r="N4520" s="34">
        <f t="shared" si="12681"/>
        <v>0</v>
      </c>
      <c r="O4520" s="34">
        <f t="shared" si="12664"/>
        <v>0</v>
      </c>
      <c r="P4520" s="12" t="str">
        <f t="shared" ref="P4520:Q4520" si="12684">P4519</f>
        <v>(Select Language)</v>
      </c>
      <c r="Q4520" s="12" t="str">
        <f t="shared" si="12684"/>
        <v>(Select Usage)</v>
      </c>
      <c r="R4520" s="33">
        <f t="shared" si="12665"/>
        <v>0</v>
      </c>
      <c r="S4520" s="33">
        <f t="shared" si="12666"/>
        <v>0</v>
      </c>
      <c r="T4520" s="33">
        <f t="shared" si="12667"/>
        <v>0</v>
      </c>
      <c r="U4520" s="33">
        <f t="shared" si="12668"/>
        <v>0</v>
      </c>
      <c r="V4520" s="33">
        <f t="shared" si="12669"/>
        <v>0</v>
      </c>
      <c r="W4520" s="33">
        <f t="shared" si="12670"/>
        <v>0</v>
      </c>
      <c r="X4520" s="33">
        <f t="shared" si="12671"/>
        <v>0</v>
      </c>
      <c r="Y4520" s="33">
        <f t="shared" si="12672"/>
        <v>0</v>
      </c>
      <c r="Z4520" s="33">
        <f t="shared" si="12673"/>
        <v>0</v>
      </c>
      <c r="AA4520" s="33">
        <f t="shared" si="12674"/>
        <v>0</v>
      </c>
      <c r="AB4520" s="33">
        <f t="shared" si="12675"/>
        <v>0</v>
      </c>
      <c r="AC4520" s="33">
        <f t="shared" si="12676"/>
        <v>0</v>
      </c>
      <c r="AD4520" s="26">
        <f t="shared" si="12677"/>
        <v>0</v>
      </c>
      <c r="AE4520" s="46" t="str">
        <f>IFERROR(IF(AE$3=VLOOKUP($E4520,Template!$AK$5:$AM$17,3,FALSE),$AD4520*$F4520,0),"0.00")</f>
        <v>0.00</v>
      </c>
      <c r="AF4520" s="46" t="str">
        <f>IFERROR(IF(AF$3=VLOOKUP($E4520,Template!$AK$5:$AM$17,3,FALSE),$AD4520*$F4520,0),"0.00")</f>
        <v>0.00</v>
      </c>
      <c r="AG4520" s="28">
        <f t="shared" si="12678"/>
        <v>0</v>
      </c>
      <c r="AH4520" s="13" t="s">
        <v>40</v>
      </c>
      <c r="AI4520" s="13" t="s">
        <v>41</v>
      </c>
      <c r="AK4520" s="14" t="s">
        <v>22</v>
      </c>
      <c r="AL4520" s="15">
        <v>0.15</v>
      </c>
      <c r="AM4520" s="16" t="s">
        <v>2</v>
      </c>
    </row>
    <row r="4521" spans="1:39" s="3" customFormat="1" ht="13.8" x14ac:dyDescent="0.25">
      <c r="A4521" s="7" t="str">
        <f t="shared" ref="A4521:C4521" si="12685">A4520</f>
        <v>(Enter Broadcasting Company Name)</v>
      </c>
      <c r="B4521" s="7" t="str">
        <f t="shared" si="12685"/>
        <v>(Enter Call Letters)</v>
      </c>
      <c r="C4521" s="8" t="str">
        <f t="shared" si="12685"/>
        <v>(Select AM/FM)</v>
      </c>
      <c r="D4521" s="30"/>
      <c r="E4521" s="8" t="str">
        <f t="shared" si="12680"/>
        <v>(Select Station Province)</v>
      </c>
      <c r="F4521" s="9" t="str">
        <f>IFERROR(VLOOKUP(E4521,Template!$AK$5:$AL$17,2,FALSE),"")</f>
        <v/>
      </c>
      <c r="G4521" s="42" t="s">
        <v>10</v>
      </c>
      <c r="H4521" s="42" t="s">
        <v>12</v>
      </c>
      <c r="I4521" s="32" t="s">
        <v>65</v>
      </c>
      <c r="J4521" s="32" t="s">
        <v>66</v>
      </c>
      <c r="K4521" s="33">
        <f t="shared" si="12662"/>
        <v>0</v>
      </c>
      <c r="L4521" s="33">
        <f t="shared" si="12663"/>
        <v>0</v>
      </c>
      <c r="M4521" s="34">
        <f t="shared" si="12661"/>
        <v>0</v>
      </c>
      <c r="N4521" s="34">
        <f t="shared" si="12681"/>
        <v>0</v>
      </c>
      <c r="O4521" s="34">
        <f t="shared" si="12664"/>
        <v>0</v>
      </c>
      <c r="P4521" s="12" t="str">
        <f t="shared" ref="P4521:Q4521" si="12686">P4520</f>
        <v>(Select Language)</v>
      </c>
      <c r="Q4521" s="12" t="str">
        <f t="shared" si="12686"/>
        <v>(Select Usage)</v>
      </c>
      <c r="R4521" s="33">
        <f t="shared" si="12665"/>
        <v>0</v>
      </c>
      <c r="S4521" s="33">
        <f t="shared" si="12666"/>
        <v>0</v>
      </c>
      <c r="T4521" s="33">
        <f t="shared" si="12667"/>
        <v>0</v>
      </c>
      <c r="U4521" s="33">
        <f t="shared" si="12668"/>
        <v>0</v>
      </c>
      <c r="V4521" s="33">
        <f t="shared" si="12669"/>
        <v>0</v>
      </c>
      <c r="W4521" s="33">
        <f t="shared" si="12670"/>
        <v>0</v>
      </c>
      <c r="X4521" s="33">
        <f t="shared" si="12671"/>
        <v>0</v>
      </c>
      <c r="Y4521" s="33">
        <f t="shared" si="12672"/>
        <v>0</v>
      </c>
      <c r="Z4521" s="33">
        <f t="shared" si="12673"/>
        <v>0</v>
      </c>
      <c r="AA4521" s="33">
        <f t="shared" si="12674"/>
        <v>0</v>
      </c>
      <c r="AB4521" s="33">
        <f t="shared" si="12675"/>
        <v>0</v>
      </c>
      <c r="AC4521" s="33">
        <f t="shared" si="12676"/>
        <v>0</v>
      </c>
      <c r="AD4521" s="26">
        <f t="shared" si="12677"/>
        <v>0</v>
      </c>
      <c r="AE4521" s="46" t="str">
        <f>IFERROR(IF(AE$3=VLOOKUP($E4521,Template!$AK$5:$AM$17,3,FALSE),$AD4521*$F4521,0),"0.00")</f>
        <v>0.00</v>
      </c>
      <c r="AF4521" s="46" t="str">
        <f>IFERROR(IF(AF$3=VLOOKUP($E4521,Template!$AK$5:$AM$17,3,FALSE),$AD4521*$F4521,0),"0.00")</f>
        <v>0.00</v>
      </c>
      <c r="AG4521" s="28">
        <f t="shared" si="12678"/>
        <v>0</v>
      </c>
      <c r="AH4521" s="13" t="s">
        <v>40</v>
      </c>
      <c r="AI4521" s="13" t="s">
        <v>41</v>
      </c>
      <c r="AK4521" s="14" t="s">
        <v>26</v>
      </c>
      <c r="AL4521" s="15">
        <v>0.15</v>
      </c>
      <c r="AM4521" s="16" t="s">
        <v>2</v>
      </c>
    </row>
    <row r="4522" spans="1:39" s="3" customFormat="1" ht="13.8" x14ac:dyDescent="0.25">
      <c r="A4522" s="7" t="str">
        <f t="shared" ref="A4522:C4522" si="12687">A4521</f>
        <v>(Enter Broadcasting Company Name)</v>
      </c>
      <c r="B4522" s="7" t="str">
        <f t="shared" si="12687"/>
        <v>(Enter Call Letters)</v>
      </c>
      <c r="C4522" s="8" t="str">
        <f t="shared" si="12687"/>
        <v>(Select AM/FM)</v>
      </c>
      <c r="D4522" s="30"/>
      <c r="E4522" s="8" t="str">
        <f t="shared" si="12680"/>
        <v>(Select Station Province)</v>
      </c>
      <c r="F4522" s="9" t="str">
        <f>IFERROR(VLOOKUP(E4522,Template!$AK$5:$AL$17,2,FALSE),"")</f>
        <v/>
      </c>
      <c r="G4522" s="42" t="s">
        <v>11</v>
      </c>
      <c r="H4522" s="42" t="s">
        <v>13</v>
      </c>
      <c r="I4522" s="32" t="s">
        <v>65</v>
      </c>
      <c r="J4522" s="32" t="s">
        <v>66</v>
      </c>
      <c r="K4522" s="33">
        <f t="shared" si="12662"/>
        <v>0</v>
      </c>
      <c r="L4522" s="33">
        <f t="shared" si="12663"/>
        <v>0</v>
      </c>
      <c r="M4522" s="34">
        <f t="shared" si="12661"/>
        <v>0</v>
      </c>
      <c r="N4522" s="34">
        <f t="shared" si="12681"/>
        <v>0</v>
      </c>
      <c r="O4522" s="34">
        <f t="shared" si="12664"/>
        <v>0</v>
      </c>
      <c r="P4522" s="12" t="str">
        <f t="shared" ref="P4522:Q4522" si="12688">P4521</f>
        <v>(Select Language)</v>
      </c>
      <c r="Q4522" s="12" t="str">
        <f t="shared" si="12688"/>
        <v>(Select Usage)</v>
      </c>
      <c r="R4522" s="33">
        <f t="shared" si="12665"/>
        <v>0</v>
      </c>
      <c r="S4522" s="33">
        <f t="shared" si="12666"/>
        <v>0</v>
      </c>
      <c r="T4522" s="33">
        <f t="shared" si="12667"/>
        <v>0</v>
      </c>
      <c r="U4522" s="33">
        <f t="shared" si="12668"/>
        <v>0</v>
      </c>
      <c r="V4522" s="33">
        <f t="shared" si="12669"/>
        <v>0</v>
      </c>
      <c r="W4522" s="33">
        <f t="shared" si="12670"/>
        <v>0</v>
      </c>
      <c r="X4522" s="33">
        <f t="shared" si="12671"/>
        <v>0</v>
      </c>
      <c r="Y4522" s="33">
        <f t="shared" si="12672"/>
        <v>0</v>
      </c>
      <c r="Z4522" s="33">
        <f t="shared" si="12673"/>
        <v>0</v>
      </c>
      <c r="AA4522" s="33">
        <f t="shared" si="12674"/>
        <v>0</v>
      </c>
      <c r="AB4522" s="33">
        <f t="shared" si="12675"/>
        <v>0</v>
      </c>
      <c r="AC4522" s="33">
        <f t="shared" si="12676"/>
        <v>0</v>
      </c>
      <c r="AD4522" s="26">
        <f t="shared" si="12677"/>
        <v>0</v>
      </c>
      <c r="AE4522" s="46" t="str">
        <f>IFERROR(IF(AE$3=VLOOKUP($E4522,Template!$AK$5:$AM$17,3,FALSE),$AD4522*$F4522,0),"0.00")</f>
        <v>0.00</v>
      </c>
      <c r="AF4522" s="46" t="str">
        <f>IFERROR(IF(AF$3=VLOOKUP($E4522,Template!$AK$5:$AM$17,3,FALSE),$AD4522*$F4522,0),"0.00")</f>
        <v>0.00</v>
      </c>
      <c r="AG4522" s="28">
        <f t="shared" si="12678"/>
        <v>0</v>
      </c>
      <c r="AH4522" s="13" t="s">
        <v>40</v>
      </c>
      <c r="AI4522" s="13" t="s">
        <v>41</v>
      </c>
      <c r="AK4522" s="14" t="s">
        <v>27</v>
      </c>
      <c r="AL4522" s="15">
        <v>0.15</v>
      </c>
      <c r="AM4522" s="16" t="s">
        <v>2</v>
      </c>
    </row>
    <row r="4523" spans="1:39" s="3" customFormat="1" ht="13.8" x14ac:dyDescent="0.25">
      <c r="A4523" s="7" t="str">
        <f t="shared" ref="A4523:C4523" si="12689">A4522</f>
        <v>(Enter Broadcasting Company Name)</v>
      </c>
      <c r="B4523" s="7" t="str">
        <f t="shared" si="12689"/>
        <v>(Enter Call Letters)</v>
      </c>
      <c r="C4523" s="8" t="str">
        <f t="shared" si="12689"/>
        <v>(Select AM/FM)</v>
      </c>
      <c r="D4523" s="30"/>
      <c r="E4523" s="8" t="str">
        <f t="shared" si="12680"/>
        <v>(Select Station Province)</v>
      </c>
      <c r="F4523" s="9" t="str">
        <f>IFERROR(VLOOKUP(E4523,Template!$AK$5:$AL$17,2,FALSE),"")</f>
        <v/>
      </c>
      <c r="G4523" s="42" t="s">
        <v>12</v>
      </c>
      <c r="H4523" s="42" t="s">
        <v>15</v>
      </c>
      <c r="I4523" s="32" t="s">
        <v>65</v>
      </c>
      <c r="J4523" s="32" t="s">
        <v>66</v>
      </c>
      <c r="K4523" s="33">
        <f t="shared" si="12662"/>
        <v>0</v>
      </c>
      <c r="L4523" s="33">
        <f t="shared" si="12663"/>
        <v>0</v>
      </c>
      <c r="M4523" s="34">
        <f t="shared" si="12661"/>
        <v>0</v>
      </c>
      <c r="N4523" s="34">
        <f t="shared" si="12681"/>
        <v>0</v>
      </c>
      <c r="O4523" s="34">
        <f t="shared" si="12664"/>
        <v>0</v>
      </c>
      <c r="P4523" s="12" t="str">
        <f t="shared" ref="P4523:Q4523" si="12690">P4522</f>
        <v>(Select Language)</v>
      </c>
      <c r="Q4523" s="12" t="str">
        <f t="shared" si="12690"/>
        <v>(Select Usage)</v>
      </c>
      <c r="R4523" s="33">
        <f t="shared" si="12665"/>
        <v>0</v>
      </c>
      <c r="S4523" s="33">
        <f t="shared" si="12666"/>
        <v>0</v>
      </c>
      <c r="T4523" s="33">
        <f t="shared" si="12667"/>
        <v>0</v>
      </c>
      <c r="U4523" s="33">
        <f t="shared" si="12668"/>
        <v>0</v>
      </c>
      <c r="V4523" s="33">
        <f t="shared" si="12669"/>
        <v>0</v>
      </c>
      <c r="W4523" s="33">
        <f t="shared" si="12670"/>
        <v>0</v>
      </c>
      <c r="X4523" s="33">
        <f t="shared" si="12671"/>
        <v>0</v>
      </c>
      <c r="Y4523" s="33">
        <f t="shared" si="12672"/>
        <v>0</v>
      </c>
      <c r="Z4523" s="33">
        <f t="shared" si="12673"/>
        <v>0</v>
      </c>
      <c r="AA4523" s="33">
        <f t="shared" si="12674"/>
        <v>0</v>
      </c>
      <c r="AB4523" s="33">
        <f t="shared" si="12675"/>
        <v>0</v>
      </c>
      <c r="AC4523" s="33">
        <f t="shared" si="12676"/>
        <v>0</v>
      </c>
      <c r="AD4523" s="26">
        <f>SUM(R4523:AC4523)</f>
        <v>0</v>
      </c>
      <c r="AE4523" s="46" t="str">
        <f>IFERROR(IF(AE$3=VLOOKUP($E4523,Template!$AK$5:$AM$17,3,FALSE),$AD4523*$F4523,0),"0.00")</f>
        <v>0.00</v>
      </c>
      <c r="AF4523" s="46" t="str">
        <f>IFERROR(IF(AF$3=VLOOKUP($E4523,Template!$AK$5:$AM$17,3,FALSE),$AD4523*$F4523,0),"0.00")</f>
        <v>0.00</v>
      </c>
      <c r="AG4523" s="28">
        <f t="shared" si="12678"/>
        <v>0</v>
      </c>
      <c r="AH4523" s="13" t="s">
        <v>40</v>
      </c>
      <c r="AI4523" s="13" t="s">
        <v>41</v>
      </c>
      <c r="AK4523" s="14" t="s">
        <v>28</v>
      </c>
      <c r="AL4523" s="15">
        <v>0.05</v>
      </c>
      <c r="AM4523" s="16" t="s">
        <v>3</v>
      </c>
    </row>
    <row r="4524" spans="1:39" s="3" customFormat="1" ht="13.8" x14ac:dyDescent="0.25">
      <c r="A4524" s="7" t="str">
        <f t="shared" ref="A4524:C4524" si="12691">A4523</f>
        <v>(Enter Broadcasting Company Name)</v>
      </c>
      <c r="B4524" s="7" t="str">
        <f t="shared" si="12691"/>
        <v>(Enter Call Letters)</v>
      </c>
      <c r="C4524" s="8" t="str">
        <f t="shared" si="12691"/>
        <v>(Select AM/FM)</v>
      </c>
      <c r="D4524" s="30"/>
      <c r="E4524" s="8" t="str">
        <f t="shared" si="12680"/>
        <v>(Select Station Province)</v>
      </c>
      <c r="F4524" s="9" t="str">
        <f>IFERROR(VLOOKUP(E4524,Template!$AK$5:$AL$17,2,FALSE),"")</f>
        <v/>
      </c>
      <c r="G4524" s="42" t="s">
        <v>13</v>
      </c>
      <c r="H4524" s="42" t="s">
        <v>16</v>
      </c>
      <c r="I4524" s="32" t="s">
        <v>65</v>
      </c>
      <c r="J4524" s="32" t="s">
        <v>66</v>
      </c>
      <c r="K4524" s="33">
        <f t="shared" si="12662"/>
        <v>0</v>
      </c>
      <c r="L4524" s="33">
        <f t="shared" si="12663"/>
        <v>0</v>
      </c>
      <c r="M4524" s="34">
        <f t="shared" si="12661"/>
        <v>0</v>
      </c>
      <c r="N4524" s="34">
        <f t="shared" si="12681"/>
        <v>0</v>
      </c>
      <c r="O4524" s="34">
        <f t="shared" si="12664"/>
        <v>0</v>
      </c>
      <c r="P4524" s="12" t="str">
        <f t="shared" ref="P4524:Q4524" si="12692">P4523</f>
        <v>(Select Language)</v>
      </c>
      <c r="Q4524" s="12" t="str">
        <f t="shared" si="12692"/>
        <v>(Select Usage)</v>
      </c>
      <c r="R4524" s="33">
        <f t="shared" si="12665"/>
        <v>0</v>
      </c>
      <c r="S4524" s="33">
        <f t="shared" si="12666"/>
        <v>0</v>
      </c>
      <c r="T4524" s="33">
        <f t="shared" si="12667"/>
        <v>0</v>
      </c>
      <c r="U4524" s="33">
        <f t="shared" si="12668"/>
        <v>0</v>
      </c>
      <c r="V4524" s="33">
        <f t="shared" si="12669"/>
        <v>0</v>
      </c>
      <c r="W4524" s="33">
        <f t="shared" si="12670"/>
        <v>0</v>
      </c>
      <c r="X4524" s="33">
        <f t="shared" si="12671"/>
        <v>0</v>
      </c>
      <c r="Y4524" s="33">
        <f t="shared" si="12672"/>
        <v>0</v>
      </c>
      <c r="Z4524" s="33">
        <f t="shared" si="12673"/>
        <v>0</v>
      </c>
      <c r="AA4524" s="33">
        <f t="shared" si="12674"/>
        <v>0</v>
      </c>
      <c r="AB4524" s="33">
        <f t="shared" si="12675"/>
        <v>0</v>
      </c>
      <c r="AC4524" s="33">
        <f t="shared" si="12676"/>
        <v>0</v>
      </c>
      <c r="AD4524" s="26">
        <f t="shared" ref="AD4524:AD4526" si="12693">SUM(R4524:AC4524)</f>
        <v>0</v>
      </c>
      <c r="AE4524" s="46" t="str">
        <f>IFERROR(IF(AE$3=VLOOKUP($E4524,Template!$AK$5:$AM$17,3,FALSE),$AD4524*$F4524,0),"0.00")</f>
        <v>0.00</v>
      </c>
      <c r="AF4524" s="46" t="str">
        <f>IFERROR(IF(AF$3=VLOOKUP($E4524,Template!$AK$5:$AM$17,3,FALSE),$AD4524*$F4524,0),"0.00")</f>
        <v>0.00</v>
      </c>
      <c r="AG4524" s="28">
        <f t="shared" si="12678"/>
        <v>0</v>
      </c>
      <c r="AH4524" s="13" t="s">
        <v>40</v>
      </c>
      <c r="AI4524" s="13" t="s">
        <v>41</v>
      </c>
      <c r="AK4524" s="14" t="s">
        <v>70</v>
      </c>
      <c r="AL4524" s="15">
        <v>0.05</v>
      </c>
      <c r="AM4524" s="16" t="s">
        <v>3</v>
      </c>
    </row>
    <row r="4525" spans="1:39" s="3" customFormat="1" ht="13.8" x14ac:dyDescent="0.25">
      <c r="A4525" s="7" t="str">
        <f t="shared" ref="A4525:C4525" si="12694">A4524</f>
        <v>(Enter Broadcasting Company Name)</v>
      </c>
      <c r="B4525" s="7" t="str">
        <f t="shared" si="12694"/>
        <v>(Enter Call Letters)</v>
      </c>
      <c r="C4525" s="8" t="str">
        <f t="shared" si="12694"/>
        <v>(Select AM/FM)</v>
      </c>
      <c r="D4525" s="30"/>
      <c r="E4525" s="8" t="str">
        <f t="shared" si="12680"/>
        <v>(Select Station Province)</v>
      </c>
      <c r="F4525" s="9" t="str">
        <f>IFERROR(VLOOKUP(E4525,Template!$AK$5:$AL$17,2,FALSE),"")</f>
        <v/>
      </c>
      <c r="G4525" s="42" t="s">
        <v>15</v>
      </c>
      <c r="H4525" s="42" t="s">
        <v>17</v>
      </c>
      <c r="I4525" s="32" t="s">
        <v>65</v>
      </c>
      <c r="J4525" s="32" t="s">
        <v>66</v>
      </c>
      <c r="K4525" s="33">
        <f t="shared" si="12662"/>
        <v>0</v>
      </c>
      <c r="L4525" s="33">
        <f t="shared" si="12663"/>
        <v>0</v>
      </c>
      <c r="M4525" s="34">
        <f t="shared" si="12661"/>
        <v>0</v>
      </c>
      <c r="N4525" s="34">
        <f t="shared" si="12681"/>
        <v>0</v>
      </c>
      <c r="O4525" s="34">
        <f t="shared" si="12664"/>
        <v>0</v>
      </c>
      <c r="P4525" s="12" t="str">
        <f t="shared" ref="P4525:Q4525" si="12695">P4524</f>
        <v>(Select Language)</v>
      </c>
      <c r="Q4525" s="12" t="str">
        <f t="shared" si="12695"/>
        <v>(Select Usage)</v>
      </c>
      <c r="R4525" s="33">
        <f t="shared" si="12665"/>
        <v>0</v>
      </c>
      <c r="S4525" s="33">
        <f t="shared" si="12666"/>
        <v>0</v>
      </c>
      <c r="T4525" s="33">
        <f t="shared" si="12667"/>
        <v>0</v>
      </c>
      <c r="U4525" s="33">
        <f t="shared" si="12668"/>
        <v>0</v>
      </c>
      <c r="V4525" s="33">
        <f t="shared" si="12669"/>
        <v>0</v>
      </c>
      <c r="W4525" s="33">
        <f t="shared" si="12670"/>
        <v>0</v>
      </c>
      <c r="X4525" s="33">
        <f t="shared" si="12671"/>
        <v>0</v>
      </c>
      <c r="Y4525" s="33">
        <f t="shared" si="12672"/>
        <v>0</v>
      </c>
      <c r="Z4525" s="33">
        <f t="shared" si="12673"/>
        <v>0</v>
      </c>
      <c r="AA4525" s="33">
        <f t="shared" si="12674"/>
        <v>0</v>
      </c>
      <c r="AB4525" s="33">
        <f t="shared" si="12675"/>
        <v>0</v>
      </c>
      <c r="AC4525" s="33">
        <f t="shared" si="12676"/>
        <v>0</v>
      </c>
      <c r="AD4525" s="26">
        <f t="shared" si="12693"/>
        <v>0</v>
      </c>
      <c r="AE4525" s="46" t="str">
        <f>IFERROR(IF(AE$3=VLOOKUP($E4525,Template!$AK$5:$AM$17,3,FALSE),$AD4525*$F4525,0),"0.00")</f>
        <v>0.00</v>
      </c>
      <c r="AF4525" s="46" t="str">
        <f>IFERROR(IF(AF$3=VLOOKUP($E4525,Template!$AK$5:$AM$17,3,FALSE),$AD4525*$F4525,0),"0.00")</f>
        <v>0.00</v>
      </c>
      <c r="AG4525" s="28">
        <f t="shared" si="12678"/>
        <v>0</v>
      </c>
      <c r="AH4525" s="13" t="s">
        <v>40</v>
      </c>
      <c r="AI4525" s="13" t="s">
        <v>41</v>
      </c>
      <c r="AK4525" s="14" t="s">
        <v>20</v>
      </c>
      <c r="AL4525" s="15">
        <v>0.13</v>
      </c>
      <c r="AM4525" s="16" t="s">
        <v>2</v>
      </c>
    </row>
    <row r="4526" spans="1:39" s="3" customFormat="1" ht="13.8" x14ac:dyDescent="0.25">
      <c r="A4526" s="7" t="str">
        <f t="shared" ref="A4526:C4526" si="12696">A4525</f>
        <v>(Enter Broadcasting Company Name)</v>
      </c>
      <c r="B4526" s="7" t="str">
        <f t="shared" si="12696"/>
        <v>(Enter Call Letters)</v>
      </c>
      <c r="C4526" s="8" t="str">
        <f t="shared" si="12696"/>
        <v>(Select AM/FM)</v>
      </c>
      <c r="D4526" s="30"/>
      <c r="E4526" s="8" t="str">
        <f t="shared" si="12680"/>
        <v>(Select Station Province)</v>
      </c>
      <c r="F4526" s="9" t="str">
        <f>IFERROR(VLOOKUP(E4526,Template!$AK$5:$AL$17,2,FALSE),"")</f>
        <v/>
      </c>
      <c r="G4526" s="42" t="s">
        <v>16</v>
      </c>
      <c r="H4526" s="42" t="s">
        <v>18</v>
      </c>
      <c r="I4526" s="32" t="s">
        <v>65</v>
      </c>
      <c r="J4526" s="32" t="s">
        <v>66</v>
      </c>
      <c r="K4526" s="33">
        <f t="shared" si="12662"/>
        <v>0</v>
      </c>
      <c r="L4526" s="33">
        <f t="shared" si="12663"/>
        <v>0</v>
      </c>
      <c r="M4526" s="34">
        <f t="shared" si="12661"/>
        <v>0</v>
      </c>
      <c r="N4526" s="34">
        <f t="shared" si="12681"/>
        <v>0</v>
      </c>
      <c r="O4526" s="34">
        <f t="shared" si="12664"/>
        <v>0</v>
      </c>
      <c r="P4526" s="12" t="str">
        <f t="shared" ref="P4526:Q4526" si="12697">P4525</f>
        <v>(Select Language)</v>
      </c>
      <c r="Q4526" s="12" t="str">
        <f t="shared" si="12697"/>
        <v>(Select Usage)</v>
      </c>
      <c r="R4526" s="33">
        <f t="shared" si="12665"/>
        <v>0</v>
      </c>
      <c r="S4526" s="33">
        <f t="shared" si="12666"/>
        <v>0</v>
      </c>
      <c r="T4526" s="33">
        <f t="shared" si="12667"/>
        <v>0</v>
      </c>
      <c r="U4526" s="33">
        <f t="shared" si="12668"/>
        <v>0</v>
      </c>
      <c r="V4526" s="33">
        <f t="shared" si="12669"/>
        <v>0</v>
      </c>
      <c r="W4526" s="33">
        <f t="shared" si="12670"/>
        <v>0</v>
      </c>
      <c r="X4526" s="33">
        <f t="shared" si="12671"/>
        <v>0</v>
      </c>
      <c r="Y4526" s="33">
        <f t="shared" si="12672"/>
        <v>0</v>
      </c>
      <c r="Z4526" s="33">
        <f t="shared" si="12673"/>
        <v>0</v>
      </c>
      <c r="AA4526" s="33">
        <f t="shared" si="12674"/>
        <v>0</v>
      </c>
      <c r="AB4526" s="33">
        <f t="shared" si="12675"/>
        <v>0</v>
      </c>
      <c r="AC4526" s="33">
        <f t="shared" si="12676"/>
        <v>0</v>
      </c>
      <c r="AD4526" s="26">
        <f t="shared" si="12693"/>
        <v>0</v>
      </c>
      <c r="AE4526" s="46" t="str">
        <f>IFERROR(IF(AE$3=VLOOKUP($E4526,Template!$AK$5:$AM$17,3,FALSE),$AD4526*$F4526,0),"0.00")</f>
        <v>0.00</v>
      </c>
      <c r="AF4526" s="46" t="str">
        <f>IFERROR(IF(AF$3=VLOOKUP($E4526,Template!$AK$5:$AM$17,3,FALSE),$AD4526*$F4526,0),"0.00")</f>
        <v>0.00</v>
      </c>
      <c r="AG4526" s="28">
        <f t="shared" si="12678"/>
        <v>0</v>
      </c>
      <c r="AH4526" s="13" t="s">
        <v>40</v>
      </c>
      <c r="AI4526" s="13" t="s">
        <v>41</v>
      </c>
      <c r="AK4526" s="14" t="s">
        <v>69</v>
      </c>
      <c r="AL4526" s="15">
        <v>0.15</v>
      </c>
      <c r="AM4526" s="16" t="s">
        <v>2</v>
      </c>
    </row>
    <row r="4527" spans="1:39" s="3" customFormat="1" ht="13.8" x14ac:dyDescent="0.25">
      <c r="A4527" s="7" t="str">
        <f t="shared" ref="A4527:C4527" si="12698">A4526</f>
        <v>(Enter Broadcasting Company Name)</v>
      </c>
      <c r="B4527" s="7" t="str">
        <f t="shared" si="12698"/>
        <v>(Enter Call Letters)</v>
      </c>
      <c r="C4527" s="8" t="str">
        <f t="shared" si="12698"/>
        <v>(Select AM/FM)</v>
      </c>
      <c r="D4527" s="30"/>
      <c r="E4527" s="8" t="str">
        <f t="shared" si="12680"/>
        <v>(Select Station Province)</v>
      </c>
      <c r="F4527" s="9" t="str">
        <f>IFERROR(VLOOKUP(E4527,Template!$AK$5:$AL$17,2,FALSE),"")</f>
        <v/>
      </c>
      <c r="G4527" s="42" t="s">
        <v>17</v>
      </c>
      <c r="H4527" s="42" t="s">
        <v>7</v>
      </c>
      <c r="I4527" s="32" t="s">
        <v>65</v>
      </c>
      <c r="J4527" s="32" t="s">
        <v>66</v>
      </c>
      <c r="K4527" s="33">
        <f t="shared" si="12662"/>
        <v>0</v>
      </c>
      <c r="L4527" s="33">
        <f t="shared" si="12663"/>
        <v>0</v>
      </c>
      <c r="M4527" s="34">
        <f t="shared" si="12661"/>
        <v>0</v>
      </c>
      <c r="N4527" s="34">
        <f t="shared" si="12681"/>
        <v>0</v>
      </c>
      <c r="O4527" s="34">
        <f t="shared" si="12664"/>
        <v>0</v>
      </c>
      <c r="P4527" s="12" t="str">
        <f t="shared" ref="P4527:Q4527" si="12699">P4526</f>
        <v>(Select Language)</v>
      </c>
      <c r="Q4527" s="12" t="str">
        <f t="shared" si="12699"/>
        <v>(Select Usage)</v>
      </c>
      <c r="R4527" s="33">
        <f t="shared" si="12665"/>
        <v>0</v>
      </c>
      <c r="S4527" s="33">
        <f t="shared" si="12666"/>
        <v>0</v>
      </c>
      <c r="T4527" s="33">
        <f t="shared" si="12667"/>
        <v>0</v>
      </c>
      <c r="U4527" s="33">
        <f t="shared" si="12668"/>
        <v>0</v>
      </c>
      <c r="V4527" s="33">
        <f t="shared" si="12669"/>
        <v>0</v>
      </c>
      <c r="W4527" s="33">
        <f t="shared" si="12670"/>
        <v>0</v>
      </c>
      <c r="X4527" s="33">
        <f t="shared" si="12671"/>
        <v>0</v>
      </c>
      <c r="Y4527" s="33">
        <f t="shared" si="12672"/>
        <v>0</v>
      </c>
      <c r="Z4527" s="33">
        <f t="shared" si="12673"/>
        <v>0</v>
      </c>
      <c r="AA4527" s="33">
        <f t="shared" si="12674"/>
        <v>0</v>
      </c>
      <c r="AB4527" s="33">
        <f t="shared" si="12675"/>
        <v>0</v>
      </c>
      <c r="AC4527" s="33">
        <f t="shared" si="12676"/>
        <v>0</v>
      </c>
      <c r="AD4527" s="26">
        <f>SUM(R4527:AC4527)</f>
        <v>0</v>
      </c>
      <c r="AE4527" s="46" t="str">
        <f>IFERROR(IF(AE$3=VLOOKUP($E4527,Template!$AK$5:$AM$17,3,FALSE),$AD4527*$F4527,0),"0.00")</f>
        <v>0.00</v>
      </c>
      <c r="AF4527" s="46" t="str">
        <f>IFERROR(IF(AF$3=VLOOKUP($E4527,Template!$AK$5:$AM$17,3,FALSE),$AD4527*$F4527,0),"0.00")</f>
        <v>0.00</v>
      </c>
      <c r="AG4527" s="28">
        <f t="shared" si="12678"/>
        <v>0</v>
      </c>
      <c r="AH4527" s="13" t="s">
        <v>40</v>
      </c>
      <c r="AI4527" s="13" t="s">
        <v>41</v>
      </c>
      <c r="AK4527" s="14" t="s">
        <v>29</v>
      </c>
      <c r="AL4527" s="15">
        <v>0.05</v>
      </c>
      <c r="AM4527" s="16" t="s">
        <v>3</v>
      </c>
    </row>
    <row r="4528" spans="1:39" s="3" customFormat="1" ht="13.8" x14ac:dyDescent="0.25">
      <c r="A4528" s="7" t="str">
        <f t="shared" ref="A4528:C4528" si="12700">A4527</f>
        <v>(Enter Broadcasting Company Name)</v>
      </c>
      <c r="B4528" s="7" t="str">
        <f t="shared" si="12700"/>
        <v>(Enter Call Letters)</v>
      </c>
      <c r="C4528" s="8" t="str">
        <f t="shared" si="12700"/>
        <v>(Select AM/FM)</v>
      </c>
      <c r="D4528" s="30"/>
      <c r="E4528" s="8" t="str">
        <f t="shared" si="12680"/>
        <v>(Select Station Province)</v>
      </c>
      <c r="F4528" s="9" t="str">
        <f>IFERROR(VLOOKUP(E4528,Template!$AK$5:$AL$17,2,FALSE),"")</f>
        <v/>
      </c>
      <c r="G4528" s="42" t="s">
        <v>18</v>
      </c>
      <c r="H4528" s="43" t="s">
        <v>8</v>
      </c>
      <c r="I4528" s="32" t="s">
        <v>65</v>
      </c>
      <c r="J4528" s="32" t="s">
        <v>66</v>
      </c>
      <c r="K4528" s="33">
        <f t="shared" si="12662"/>
        <v>0</v>
      </c>
      <c r="L4528" s="33">
        <f t="shared" si="12663"/>
        <v>0</v>
      </c>
      <c r="M4528" s="34">
        <f t="shared" si="12661"/>
        <v>0</v>
      </c>
      <c r="N4528" s="34">
        <f t="shared" si="12681"/>
        <v>0</v>
      </c>
      <c r="O4528" s="34">
        <f t="shared" si="12664"/>
        <v>0</v>
      </c>
      <c r="P4528" s="12" t="str">
        <f t="shared" ref="P4528:Q4528" si="12701">P4527</f>
        <v>(Select Language)</v>
      </c>
      <c r="Q4528" s="12" t="str">
        <f t="shared" si="12701"/>
        <v>(Select Usage)</v>
      </c>
      <c r="R4528" s="33">
        <f t="shared" si="12665"/>
        <v>0</v>
      </c>
      <c r="S4528" s="33">
        <f t="shared" si="12666"/>
        <v>0</v>
      </c>
      <c r="T4528" s="33">
        <f t="shared" si="12667"/>
        <v>0</v>
      </c>
      <c r="U4528" s="33">
        <f t="shared" si="12668"/>
        <v>0</v>
      </c>
      <c r="V4528" s="33">
        <f t="shared" si="12669"/>
        <v>0</v>
      </c>
      <c r="W4528" s="33">
        <f t="shared" si="12670"/>
        <v>0</v>
      </c>
      <c r="X4528" s="33">
        <f t="shared" si="12671"/>
        <v>0</v>
      </c>
      <c r="Y4528" s="33">
        <f t="shared" si="12672"/>
        <v>0</v>
      </c>
      <c r="Z4528" s="33">
        <f t="shared" si="12673"/>
        <v>0</v>
      </c>
      <c r="AA4528" s="33">
        <f t="shared" si="12674"/>
        <v>0</v>
      </c>
      <c r="AB4528" s="33">
        <f t="shared" si="12675"/>
        <v>0</v>
      </c>
      <c r="AC4528" s="33">
        <f t="shared" si="12676"/>
        <v>0</v>
      </c>
      <c r="AD4528" s="26">
        <f t="shared" ref="AD4528" si="12702">SUM(R4528:AC4528)</f>
        <v>0</v>
      </c>
      <c r="AE4528" s="46" t="str">
        <f>IFERROR(IF(AE$3=VLOOKUP($E4528,Template!$AK$5:$AM$17,3,FALSE),$AD4528*$F4528,0),"0.00")</f>
        <v>0.00</v>
      </c>
      <c r="AF4528" s="46" t="str">
        <f>IFERROR(IF(AF$3=VLOOKUP($E4528,Template!$AK$5:$AM$17,3,FALSE),$AD4528*$F4528,0),"0.00")</f>
        <v>0.00</v>
      </c>
      <c r="AG4528" s="28">
        <f t="shared" si="12678"/>
        <v>0</v>
      </c>
      <c r="AH4528" s="13" t="s">
        <v>40</v>
      </c>
      <c r="AI4528" s="13" t="s">
        <v>41</v>
      </c>
      <c r="AK4528" s="14" t="s">
        <v>21</v>
      </c>
      <c r="AL4528" s="15">
        <v>0.05</v>
      </c>
      <c r="AM4528" s="16" t="s">
        <v>3</v>
      </c>
    </row>
    <row r="4529" spans="1:39" ht="13.8" x14ac:dyDescent="0.25">
      <c r="A4529" s="19" t="s">
        <v>4</v>
      </c>
      <c r="B4529" s="19"/>
      <c r="C4529" s="20"/>
      <c r="D4529" s="20"/>
      <c r="E4529" s="20"/>
      <c r="F4529" s="20"/>
      <c r="G4529" s="44"/>
      <c r="H4529" s="44"/>
      <c r="I4529" s="21">
        <f t="shared" ref="I4529:K4529" si="12703">SUM(I4517:I4528)</f>
        <v>0</v>
      </c>
      <c r="J4529" s="21">
        <f t="shared" si="12703"/>
        <v>0</v>
      </c>
      <c r="K4529" s="21">
        <f t="shared" si="12703"/>
        <v>0</v>
      </c>
      <c r="L4529" s="21">
        <f>L4528</f>
        <v>0</v>
      </c>
      <c r="M4529" s="21">
        <f>SUM(M4517:M4528)</f>
        <v>0</v>
      </c>
      <c r="N4529" s="21">
        <f t="shared" ref="N4529:O4529" si="12704">SUM(N4517:N4528)</f>
        <v>0</v>
      </c>
      <c r="O4529" s="21">
        <f t="shared" si="12704"/>
        <v>0</v>
      </c>
      <c r="P4529" s="21"/>
      <c r="Q4529" s="22"/>
      <c r="R4529" s="21">
        <f t="shared" ref="R4529:AI4529" si="12705">SUM(R4517:R4528)</f>
        <v>0</v>
      </c>
      <c r="S4529" s="21">
        <f t="shared" si="12705"/>
        <v>0</v>
      </c>
      <c r="T4529" s="21">
        <f t="shared" si="12705"/>
        <v>0</v>
      </c>
      <c r="U4529" s="21">
        <f t="shared" si="12705"/>
        <v>0</v>
      </c>
      <c r="V4529" s="21">
        <f t="shared" si="12705"/>
        <v>0</v>
      </c>
      <c r="W4529" s="21">
        <f t="shared" si="12705"/>
        <v>0</v>
      </c>
      <c r="X4529" s="21">
        <f t="shared" si="12705"/>
        <v>0</v>
      </c>
      <c r="Y4529" s="21">
        <f t="shared" si="12705"/>
        <v>0</v>
      </c>
      <c r="Z4529" s="21">
        <f t="shared" si="12705"/>
        <v>0</v>
      </c>
      <c r="AA4529" s="21">
        <f t="shared" si="12705"/>
        <v>0</v>
      </c>
      <c r="AB4529" s="21">
        <f t="shared" si="12705"/>
        <v>0</v>
      </c>
      <c r="AC4529" s="21">
        <f t="shared" si="12705"/>
        <v>0</v>
      </c>
      <c r="AD4529" s="27">
        <f t="shared" si="12705"/>
        <v>0</v>
      </c>
      <c r="AE4529" s="21">
        <f t="shared" si="12705"/>
        <v>0</v>
      </c>
      <c r="AF4529" s="21">
        <f t="shared" si="12705"/>
        <v>0</v>
      </c>
      <c r="AG4529" s="27">
        <f t="shared" si="12705"/>
        <v>0</v>
      </c>
      <c r="AH4529" s="21">
        <f t="shared" si="12705"/>
        <v>0</v>
      </c>
      <c r="AI4529" s="21">
        <f t="shared" si="12705"/>
        <v>0</v>
      </c>
      <c r="AK4529" s="14" t="s">
        <v>71</v>
      </c>
      <c r="AL4529" s="15">
        <v>0.05</v>
      </c>
      <c r="AM4529" s="16" t="s">
        <v>3</v>
      </c>
    </row>
    <row r="4530" spans="1:39" x14ac:dyDescent="0.25">
      <c r="A4530" s="2"/>
      <c r="G4530" s="2"/>
      <c r="H4530" s="2"/>
      <c r="O4530" s="2"/>
      <c r="P4530" s="2"/>
    </row>
    <row r="4531" spans="1:39" ht="42" customHeight="1" x14ac:dyDescent="0.25">
      <c r="A4531" s="223" t="s">
        <v>63</v>
      </c>
      <c r="B4531" s="223" t="s">
        <v>43</v>
      </c>
      <c r="C4531" s="224" t="s">
        <v>19</v>
      </c>
      <c r="D4531" s="226"/>
      <c r="E4531" s="223" t="s">
        <v>14</v>
      </c>
      <c r="F4531" s="223" t="s">
        <v>38</v>
      </c>
      <c r="G4531" s="223" t="s">
        <v>1</v>
      </c>
      <c r="H4531" s="223" t="s">
        <v>5</v>
      </c>
      <c r="I4531" s="225" t="s">
        <v>31</v>
      </c>
      <c r="J4531" s="225" t="s">
        <v>32</v>
      </c>
      <c r="K4531" s="225" t="s">
        <v>48</v>
      </c>
      <c r="L4531" s="225" t="s">
        <v>0</v>
      </c>
      <c r="M4531" s="4" t="s">
        <v>45</v>
      </c>
      <c r="N4531" s="4" t="s">
        <v>46</v>
      </c>
      <c r="O4531" s="4" t="s">
        <v>47</v>
      </c>
      <c r="P4531" s="225" t="s">
        <v>50</v>
      </c>
      <c r="Q4531" s="225" t="s">
        <v>33</v>
      </c>
      <c r="R4531" s="4" t="s">
        <v>51</v>
      </c>
      <c r="S4531" s="4" t="s">
        <v>52</v>
      </c>
      <c r="T4531" s="4" t="s">
        <v>53</v>
      </c>
      <c r="U4531" s="4" t="s">
        <v>54</v>
      </c>
      <c r="V4531" s="4" t="s">
        <v>55</v>
      </c>
      <c r="W4531" s="4" t="s">
        <v>56</v>
      </c>
      <c r="X4531" s="4" t="s">
        <v>57</v>
      </c>
      <c r="Y4531" s="4" t="s">
        <v>58</v>
      </c>
      <c r="Z4531" s="4" t="s">
        <v>59</v>
      </c>
      <c r="AA4531" s="4" t="s">
        <v>62</v>
      </c>
      <c r="AB4531" s="4" t="s">
        <v>60</v>
      </c>
      <c r="AC4531" s="4" t="s">
        <v>61</v>
      </c>
      <c r="AD4531" s="233" t="s">
        <v>34</v>
      </c>
      <c r="AE4531" s="231" t="s">
        <v>2</v>
      </c>
      <c r="AF4531" s="231" t="s">
        <v>3</v>
      </c>
      <c r="AG4531" s="233" t="s">
        <v>35</v>
      </c>
      <c r="AH4531" s="223" t="s">
        <v>36</v>
      </c>
      <c r="AI4531" s="223" t="s">
        <v>37</v>
      </c>
      <c r="AK4531" s="229" t="s">
        <v>30</v>
      </c>
      <c r="AL4531" s="229"/>
      <c r="AM4531" s="229"/>
    </row>
    <row r="4532" spans="1:39" s="6" customFormat="1" ht="35.25" customHeight="1" x14ac:dyDescent="0.3">
      <c r="A4532" s="224"/>
      <c r="B4532" s="224"/>
      <c r="C4532" s="224"/>
      <c r="D4532" s="227"/>
      <c r="E4532" s="223"/>
      <c r="F4532" s="223"/>
      <c r="G4532" s="223"/>
      <c r="H4532" s="223"/>
      <c r="I4532" s="230"/>
      <c r="J4532" s="230"/>
      <c r="K4532" s="230"/>
      <c r="L4532" s="230"/>
      <c r="M4532" s="5">
        <v>0</v>
      </c>
      <c r="N4532" s="5">
        <v>625000</v>
      </c>
      <c r="O4532" s="5">
        <v>1250000</v>
      </c>
      <c r="P4532" s="225"/>
      <c r="Q4532" s="225"/>
      <c r="R4532" s="29">
        <v>4.95E-4</v>
      </c>
      <c r="S4532" s="29">
        <v>9.5200000000000005E-4</v>
      </c>
      <c r="T4532" s="29">
        <v>1.5900000000000001E-3</v>
      </c>
      <c r="U4532" s="29">
        <v>1.1169999999999999E-3</v>
      </c>
      <c r="V4532" s="29">
        <v>2.189E-3</v>
      </c>
      <c r="W4532" s="29">
        <v>4.5430000000000002E-3</v>
      </c>
      <c r="X4532" s="29">
        <v>8.8199999999999997E-4</v>
      </c>
      <c r="Y4532" s="29">
        <v>1.6949999999999999E-3</v>
      </c>
      <c r="Z4532" s="29">
        <v>2.8319999999999999E-3</v>
      </c>
      <c r="AA4532" s="29">
        <v>1.9889999999999999E-3</v>
      </c>
      <c r="AB4532" s="29">
        <v>3.8999999999999998E-3</v>
      </c>
      <c r="AC4532" s="29">
        <v>8.0949999999999998E-3</v>
      </c>
      <c r="AD4532" s="233"/>
      <c r="AE4532" s="232"/>
      <c r="AF4532" s="232"/>
      <c r="AG4532" s="234"/>
      <c r="AH4532" s="223"/>
      <c r="AI4532" s="223"/>
      <c r="AK4532" s="229"/>
      <c r="AL4532" s="229"/>
      <c r="AM4532" s="229"/>
    </row>
    <row r="4533" spans="1:39" s="3" customFormat="1" ht="13.8" x14ac:dyDescent="0.25">
      <c r="A4533" s="7" t="s">
        <v>44</v>
      </c>
      <c r="B4533" s="7" t="s">
        <v>42</v>
      </c>
      <c r="C4533" s="8" t="s">
        <v>39</v>
      </c>
      <c r="D4533" s="30"/>
      <c r="E4533" s="8" t="s">
        <v>64</v>
      </c>
      <c r="F4533" s="9" t="str">
        <f>IFERROR(VLOOKUP(E4533,Template!$AK$5:$AL$17,2,FALSE),"")</f>
        <v/>
      </c>
      <c r="G4533" s="41" t="s">
        <v>7</v>
      </c>
      <c r="H4533" s="41" t="s">
        <v>6</v>
      </c>
      <c r="I4533" s="32" t="s">
        <v>65</v>
      </c>
      <c r="J4533" s="32" t="s">
        <v>66</v>
      </c>
      <c r="K4533" s="33">
        <f>IFERROR(I4533+J4533,0)</f>
        <v>0</v>
      </c>
      <c r="L4533" s="33">
        <f>IFERROR(K4533,"")</f>
        <v>0</v>
      </c>
      <c r="M4533" s="34">
        <f t="shared" ref="M4533:M4544" si="12706">IF(L4533&lt;=$N$4,K4533,IF(L4532&gt;$N$4,0,$N$4-L4532))</f>
        <v>0</v>
      </c>
      <c r="N4533" s="34">
        <f>IF(AND(L4533&gt;$N$4,L4533&lt;=$O$4),K4533-M4533,IF(AND(L4532&gt;$N$4,L4532&lt;=$O$4),$O$4-L4532,IF(L4532&gt;$O$4,0,IF(L4533&lt;$N$4,0,MIN(L4533-$N$4,$N$4)))))</f>
        <v>0</v>
      </c>
      <c r="O4533" s="34">
        <f>IF(L4533&gt;$O$4,K4533-M4533-N4533,0)</f>
        <v>0</v>
      </c>
      <c r="P4533" s="12" t="s">
        <v>94</v>
      </c>
      <c r="Q4533" s="12" t="s">
        <v>68</v>
      </c>
      <c r="R4533" s="33">
        <f>IF(AND($Q4533="LOW",$P4533="French"),M4533*R$4,0)</f>
        <v>0</v>
      </c>
      <c r="S4533" s="33">
        <f>IF(AND($Q4533="LOW",$P4533="French"),N4533*S$4,0)</f>
        <v>0</v>
      </c>
      <c r="T4533" s="33">
        <f>IF(AND($Q4533="LOW",$P4533="French"),O4533*T$4,0)</f>
        <v>0</v>
      </c>
      <c r="U4533" s="33">
        <f>IF(AND($Q4533="HIGH",$P4533="French"),M4533*U$4,0)</f>
        <v>0</v>
      </c>
      <c r="V4533" s="33">
        <f>IF(AND($Q4533="HIGH",$P4533="French"),N4533*V$4,0)</f>
        <v>0</v>
      </c>
      <c r="W4533" s="33">
        <f>IF(AND($Q4533="HIGH",$P4533="French"),O4533*W$4,0)</f>
        <v>0</v>
      </c>
      <c r="X4533" s="33">
        <f>IF(AND($Q4533="LOW",$P4533="English"),M4533*X$4,0)</f>
        <v>0</v>
      </c>
      <c r="Y4533" s="33">
        <f>IF(AND($Q4533="LOW",$P4533="English"),N4533*Y$4,0)</f>
        <v>0</v>
      </c>
      <c r="Z4533" s="33">
        <f>IF(AND($Q4533="LOW",$P4533="English"),O4533*Z$4,0)</f>
        <v>0</v>
      </c>
      <c r="AA4533" s="33">
        <f>IF(AND($Q4533="HIGH",$P4533="English"),M4533*AA$4,0)</f>
        <v>0</v>
      </c>
      <c r="AB4533" s="33">
        <f>IF(AND($Q4533="HIGH",$P4533="English"),N4533*AB$4,0)</f>
        <v>0</v>
      </c>
      <c r="AC4533" s="33">
        <f>IF(AND($Q4533="HIGH",$P4533="English"),O4533*AC$4,0)</f>
        <v>0</v>
      </c>
      <c r="AD4533" s="26">
        <f>SUM(R4533:AC4533)</f>
        <v>0</v>
      </c>
      <c r="AE4533" s="46" t="str">
        <f>IFERROR(IF(AE$3=VLOOKUP($E4533,Template!$AK$5:$AM$17,3,FALSE),$AD4533*$F4533,0),"0.00")</f>
        <v>0.00</v>
      </c>
      <c r="AF4533" s="46" t="str">
        <f>IFERROR(IF(AF$3=VLOOKUP($E4533,Template!$AK$5:$AM$17,3,FALSE),$AD4533*$F4533,0),"0.00")</f>
        <v>0.00</v>
      </c>
      <c r="AG4533" s="28">
        <f>SUM(AD4533:AF4533)</f>
        <v>0</v>
      </c>
      <c r="AH4533" s="13" t="s">
        <v>40</v>
      </c>
      <c r="AI4533" s="13" t="s">
        <v>41</v>
      </c>
      <c r="AK4533" s="14" t="s">
        <v>25</v>
      </c>
      <c r="AL4533" s="15">
        <v>0.05</v>
      </c>
      <c r="AM4533" s="16" t="s">
        <v>3</v>
      </c>
    </row>
    <row r="4534" spans="1:39" s="3" customFormat="1" ht="13.8" x14ac:dyDescent="0.25">
      <c r="A4534" s="7" t="str">
        <f>A4533</f>
        <v>(Enter Broadcasting Company Name)</v>
      </c>
      <c r="B4534" s="7" t="str">
        <f>B4533</f>
        <v>(Enter Call Letters)</v>
      </c>
      <c r="C4534" s="8" t="str">
        <f>C4533</f>
        <v>(Select AM/FM)</v>
      </c>
      <c r="D4534" s="30"/>
      <c r="E4534" s="8" t="str">
        <f>E4533</f>
        <v>(Select Station Province)</v>
      </c>
      <c r="F4534" s="9" t="str">
        <f>IFERROR(VLOOKUP(E4534,Template!$AK$5:$AL$17,2,FALSE),"")</f>
        <v/>
      </c>
      <c r="G4534" s="42" t="s">
        <v>8</v>
      </c>
      <c r="H4534" s="42" t="s">
        <v>9</v>
      </c>
      <c r="I4534" s="32" t="s">
        <v>65</v>
      </c>
      <c r="J4534" s="32" t="s">
        <v>66</v>
      </c>
      <c r="K4534" s="33">
        <f t="shared" ref="K4534:K4544" si="12707">IFERROR(I4534+J4534,0)</f>
        <v>0</v>
      </c>
      <c r="L4534" s="33">
        <f t="shared" ref="L4534:L4544" si="12708">IFERROR(L4533+K4534,"")</f>
        <v>0</v>
      </c>
      <c r="M4534" s="34">
        <f t="shared" si="12706"/>
        <v>0</v>
      </c>
      <c r="N4534" s="34">
        <f>IF(AND(L4534&gt;$N$4,L4534&lt;=$O$4),K4534-M4534,IF(AND(L4533&gt;$N$4,L4533&lt;=$O$4),$O$4-L4533,IF(L4533&gt;$O$4,0,IF(L4534&lt;$N$4,0,MIN(L4534-$N$4,$N$4)))))</f>
        <v>0</v>
      </c>
      <c r="O4534" s="34">
        <f t="shared" ref="O4534:O4544" si="12709">IF(L4534&gt;$O$4,K4534-M4534-N4534,0)</f>
        <v>0</v>
      </c>
      <c r="P4534" s="12" t="str">
        <f>P4533</f>
        <v>(Select Language)</v>
      </c>
      <c r="Q4534" s="12" t="str">
        <f>Q4533</f>
        <v>(Select Usage)</v>
      </c>
      <c r="R4534" s="33">
        <f t="shared" ref="R4534:R4544" si="12710">IF(AND($Q4534="LOW",$P4534="French"),M4534*R$4,0)</f>
        <v>0</v>
      </c>
      <c r="S4534" s="33">
        <f t="shared" ref="S4534:S4544" si="12711">IF(AND($Q4534="LOW",$P4534="French"),N4534*S$4,0)</f>
        <v>0</v>
      </c>
      <c r="T4534" s="33">
        <f t="shared" ref="T4534:T4544" si="12712">IF(AND($Q4534="LOW",$P4534="French"),O4534*T$4,0)</f>
        <v>0</v>
      </c>
      <c r="U4534" s="33">
        <f t="shared" ref="U4534:U4544" si="12713">IF(AND($Q4534="HIGH",$P4534="French"),M4534*U$4,0)</f>
        <v>0</v>
      </c>
      <c r="V4534" s="33">
        <f t="shared" ref="V4534:V4544" si="12714">IF(AND($Q4534="HIGH",$P4534="French"),N4534*V$4,0)</f>
        <v>0</v>
      </c>
      <c r="W4534" s="33">
        <f t="shared" ref="W4534:W4544" si="12715">IF(AND($Q4534="HIGH",$P4534="French"),O4534*W$4,0)</f>
        <v>0</v>
      </c>
      <c r="X4534" s="33">
        <f t="shared" ref="X4534:X4544" si="12716">IF(AND($Q4534="LOW",$P4534="English"),M4534*X$4,0)</f>
        <v>0</v>
      </c>
      <c r="Y4534" s="33">
        <f t="shared" ref="Y4534:Y4544" si="12717">IF(AND($Q4534="LOW",$P4534="English"),N4534*Y$4,0)</f>
        <v>0</v>
      </c>
      <c r="Z4534" s="33">
        <f t="shared" ref="Z4534:Z4544" si="12718">IF(AND($Q4534="LOW",$P4534="English"),O4534*Z$4,0)</f>
        <v>0</v>
      </c>
      <c r="AA4534" s="33">
        <f t="shared" ref="AA4534:AA4544" si="12719">IF(AND($Q4534="HIGH",$P4534="English"),M4534*AA$4,0)</f>
        <v>0</v>
      </c>
      <c r="AB4534" s="33">
        <f t="shared" ref="AB4534:AB4544" si="12720">IF(AND($Q4534="HIGH",$P4534="English"),N4534*AB$4,0)</f>
        <v>0</v>
      </c>
      <c r="AC4534" s="33">
        <f t="shared" ref="AC4534:AC4544" si="12721">IF(AND($Q4534="HIGH",$P4534="English"),O4534*AC$4,0)</f>
        <v>0</v>
      </c>
      <c r="AD4534" s="26">
        <f t="shared" ref="AD4534:AD4538" si="12722">SUM(R4534:AC4534)</f>
        <v>0</v>
      </c>
      <c r="AE4534" s="46" t="str">
        <f>IFERROR(IF(AE$3=VLOOKUP($E4534,Template!$AK$5:$AM$17,3,FALSE),$AD4534*$F4534,0),"0.00")</f>
        <v>0.00</v>
      </c>
      <c r="AF4534" s="46" t="str">
        <f>IFERROR(IF(AF$3=VLOOKUP($E4534,Template!$AK$5:$AM$17,3,FALSE),$AD4534*$F4534,0),"0.00")</f>
        <v>0.00</v>
      </c>
      <c r="AG4534" s="28">
        <f t="shared" ref="AG4534:AG4544" si="12723">SUM(AD4534:AF4534)</f>
        <v>0</v>
      </c>
      <c r="AH4534" s="13" t="s">
        <v>40</v>
      </c>
      <c r="AI4534" s="13" t="s">
        <v>41</v>
      </c>
      <c r="AK4534" s="14" t="s">
        <v>23</v>
      </c>
      <c r="AL4534" s="15">
        <v>0.05</v>
      </c>
      <c r="AM4534" s="16" t="s">
        <v>3</v>
      </c>
    </row>
    <row r="4535" spans="1:39" s="3" customFormat="1" ht="13.8" x14ac:dyDescent="0.25">
      <c r="A4535" s="7" t="str">
        <f t="shared" ref="A4535:C4535" si="12724">A4534</f>
        <v>(Enter Broadcasting Company Name)</v>
      </c>
      <c r="B4535" s="7" t="str">
        <f t="shared" si="12724"/>
        <v>(Enter Call Letters)</v>
      </c>
      <c r="C4535" s="8" t="str">
        <f t="shared" si="12724"/>
        <v>(Select AM/FM)</v>
      </c>
      <c r="D4535" s="30"/>
      <c r="E4535" s="8" t="str">
        <f t="shared" ref="E4535:E4544" si="12725">E4534</f>
        <v>(Select Station Province)</v>
      </c>
      <c r="F4535" s="9" t="str">
        <f>IFERROR(VLOOKUP(E4535,Template!$AK$5:$AL$17,2,FALSE),"")</f>
        <v/>
      </c>
      <c r="G4535" s="42" t="s">
        <v>6</v>
      </c>
      <c r="H4535" s="42" t="s">
        <v>10</v>
      </c>
      <c r="I4535" s="32" t="s">
        <v>65</v>
      </c>
      <c r="J4535" s="32" t="s">
        <v>66</v>
      </c>
      <c r="K4535" s="33">
        <f t="shared" si="12707"/>
        <v>0</v>
      </c>
      <c r="L4535" s="33">
        <f t="shared" si="12708"/>
        <v>0</v>
      </c>
      <c r="M4535" s="34">
        <f t="shared" si="12706"/>
        <v>0</v>
      </c>
      <c r="N4535" s="34">
        <f t="shared" ref="N4535:N4544" si="12726">IF(AND(L4535&gt;$N$4,L4535&lt;=$O$4),K4535-M4535,IF(AND(L4534&gt;$N$4,L4534&lt;=$O$4),$O$4-L4534,IF(L4534&gt;$O$4,0,IF(L4535&lt;$N$4,0,MIN(L4535-$N$4,$N$4)))))</f>
        <v>0</v>
      </c>
      <c r="O4535" s="34">
        <f t="shared" si="12709"/>
        <v>0</v>
      </c>
      <c r="P4535" s="12" t="str">
        <f t="shared" ref="P4535:Q4535" si="12727">P4534</f>
        <v>(Select Language)</v>
      </c>
      <c r="Q4535" s="12" t="str">
        <f t="shared" si="12727"/>
        <v>(Select Usage)</v>
      </c>
      <c r="R4535" s="33">
        <f t="shared" si="12710"/>
        <v>0</v>
      </c>
      <c r="S4535" s="33">
        <f t="shared" si="12711"/>
        <v>0</v>
      </c>
      <c r="T4535" s="33">
        <f t="shared" si="12712"/>
        <v>0</v>
      </c>
      <c r="U4535" s="33">
        <f t="shared" si="12713"/>
        <v>0</v>
      </c>
      <c r="V4535" s="33">
        <f t="shared" si="12714"/>
        <v>0</v>
      </c>
      <c r="W4535" s="33">
        <f t="shared" si="12715"/>
        <v>0</v>
      </c>
      <c r="X4535" s="33">
        <f t="shared" si="12716"/>
        <v>0</v>
      </c>
      <c r="Y4535" s="33">
        <f t="shared" si="12717"/>
        <v>0</v>
      </c>
      <c r="Z4535" s="33">
        <f t="shared" si="12718"/>
        <v>0</v>
      </c>
      <c r="AA4535" s="33">
        <f t="shared" si="12719"/>
        <v>0</v>
      </c>
      <c r="AB4535" s="33">
        <f t="shared" si="12720"/>
        <v>0</v>
      </c>
      <c r="AC4535" s="33">
        <f t="shared" si="12721"/>
        <v>0</v>
      </c>
      <c r="AD4535" s="26">
        <f t="shared" si="12722"/>
        <v>0</v>
      </c>
      <c r="AE4535" s="46" t="str">
        <f>IFERROR(IF(AE$3=VLOOKUP($E4535,Template!$AK$5:$AM$17,3,FALSE),$AD4535*$F4535,0),"0.00")</f>
        <v>0.00</v>
      </c>
      <c r="AF4535" s="46" t="str">
        <f>IFERROR(IF(AF$3=VLOOKUP($E4535,Template!$AK$5:$AM$17,3,FALSE),$AD4535*$F4535,0),"0.00")</f>
        <v>0.00</v>
      </c>
      <c r="AG4535" s="28">
        <f t="shared" si="12723"/>
        <v>0</v>
      </c>
      <c r="AH4535" s="13" t="s">
        <v>40</v>
      </c>
      <c r="AI4535" s="13" t="s">
        <v>41</v>
      </c>
      <c r="AK4535" s="14" t="s">
        <v>24</v>
      </c>
      <c r="AL4535" s="15">
        <v>0.05</v>
      </c>
      <c r="AM4535" s="16" t="s">
        <v>3</v>
      </c>
    </row>
    <row r="4536" spans="1:39" s="3" customFormat="1" ht="13.8" x14ac:dyDescent="0.25">
      <c r="A4536" s="7" t="str">
        <f t="shared" ref="A4536:C4536" si="12728">A4535</f>
        <v>(Enter Broadcasting Company Name)</v>
      </c>
      <c r="B4536" s="7" t="str">
        <f t="shared" si="12728"/>
        <v>(Enter Call Letters)</v>
      </c>
      <c r="C4536" s="8" t="str">
        <f t="shared" si="12728"/>
        <v>(Select AM/FM)</v>
      </c>
      <c r="D4536" s="30"/>
      <c r="E4536" s="8" t="str">
        <f t="shared" si="12725"/>
        <v>(Select Station Province)</v>
      </c>
      <c r="F4536" s="9" t="str">
        <f>IFERROR(VLOOKUP(E4536,Template!$AK$5:$AL$17,2,FALSE),"")</f>
        <v/>
      </c>
      <c r="G4536" s="42" t="s">
        <v>9</v>
      </c>
      <c r="H4536" s="42" t="s">
        <v>11</v>
      </c>
      <c r="I4536" s="32" t="s">
        <v>65</v>
      </c>
      <c r="J4536" s="32" t="s">
        <v>66</v>
      </c>
      <c r="K4536" s="33">
        <f t="shared" si="12707"/>
        <v>0</v>
      </c>
      <c r="L4536" s="33">
        <f t="shared" si="12708"/>
        <v>0</v>
      </c>
      <c r="M4536" s="34">
        <f t="shared" si="12706"/>
        <v>0</v>
      </c>
      <c r="N4536" s="34">
        <f t="shared" si="12726"/>
        <v>0</v>
      </c>
      <c r="O4536" s="34">
        <f t="shared" si="12709"/>
        <v>0</v>
      </c>
      <c r="P4536" s="12" t="str">
        <f t="shared" ref="P4536:Q4536" si="12729">P4535</f>
        <v>(Select Language)</v>
      </c>
      <c r="Q4536" s="12" t="str">
        <f t="shared" si="12729"/>
        <v>(Select Usage)</v>
      </c>
      <c r="R4536" s="33">
        <f t="shared" si="12710"/>
        <v>0</v>
      </c>
      <c r="S4536" s="33">
        <f t="shared" si="12711"/>
        <v>0</v>
      </c>
      <c r="T4536" s="33">
        <f t="shared" si="12712"/>
        <v>0</v>
      </c>
      <c r="U4536" s="33">
        <f t="shared" si="12713"/>
        <v>0</v>
      </c>
      <c r="V4536" s="33">
        <f t="shared" si="12714"/>
        <v>0</v>
      </c>
      <c r="W4536" s="33">
        <f t="shared" si="12715"/>
        <v>0</v>
      </c>
      <c r="X4536" s="33">
        <f t="shared" si="12716"/>
        <v>0</v>
      </c>
      <c r="Y4536" s="33">
        <f t="shared" si="12717"/>
        <v>0</v>
      </c>
      <c r="Z4536" s="33">
        <f t="shared" si="12718"/>
        <v>0</v>
      </c>
      <c r="AA4536" s="33">
        <f t="shared" si="12719"/>
        <v>0</v>
      </c>
      <c r="AB4536" s="33">
        <f t="shared" si="12720"/>
        <v>0</v>
      </c>
      <c r="AC4536" s="33">
        <f t="shared" si="12721"/>
        <v>0</v>
      </c>
      <c r="AD4536" s="26">
        <f t="shared" si="12722"/>
        <v>0</v>
      </c>
      <c r="AE4536" s="46" t="str">
        <f>IFERROR(IF(AE$3=VLOOKUP($E4536,Template!$AK$5:$AM$17,3,FALSE),$AD4536*$F4536,0),"0.00")</f>
        <v>0.00</v>
      </c>
      <c r="AF4536" s="46" t="str">
        <f>IFERROR(IF(AF$3=VLOOKUP($E4536,Template!$AK$5:$AM$17,3,FALSE),$AD4536*$F4536,0),"0.00")</f>
        <v>0.00</v>
      </c>
      <c r="AG4536" s="28">
        <f t="shared" si="12723"/>
        <v>0</v>
      </c>
      <c r="AH4536" s="13" t="s">
        <v>40</v>
      </c>
      <c r="AI4536" s="13" t="s">
        <v>41</v>
      </c>
      <c r="AK4536" s="14" t="s">
        <v>22</v>
      </c>
      <c r="AL4536" s="15">
        <v>0.15</v>
      </c>
      <c r="AM4536" s="16" t="s">
        <v>2</v>
      </c>
    </row>
    <row r="4537" spans="1:39" s="3" customFormat="1" ht="13.8" x14ac:dyDescent="0.25">
      <c r="A4537" s="7" t="str">
        <f t="shared" ref="A4537:C4537" si="12730">A4536</f>
        <v>(Enter Broadcasting Company Name)</v>
      </c>
      <c r="B4537" s="7" t="str">
        <f t="shared" si="12730"/>
        <v>(Enter Call Letters)</v>
      </c>
      <c r="C4537" s="8" t="str">
        <f t="shared" si="12730"/>
        <v>(Select AM/FM)</v>
      </c>
      <c r="D4537" s="30"/>
      <c r="E4537" s="8" t="str">
        <f t="shared" si="12725"/>
        <v>(Select Station Province)</v>
      </c>
      <c r="F4537" s="9" t="str">
        <f>IFERROR(VLOOKUP(E4537,Template!$AK$5:$AL$17,2,FALSE),"")</f>
        <v/>
      </c>
      <c r="G4537" s="42" t="s">
        <v>10</v>
      </c>
      <c r="H4537" s="42" t="s">
        <v>12</v>
      </c>
      <c r="I4537" s="32" t="s">
        <v>65</v>
      </c>
      <c r="J4537" s="32" t="s">
        <v>66</v>
      </c>
      <c r="K4537" s="33">
        <f t="shared" si="12707"/>
        <v>0</v>
      </c>
      <c r="L4537" s="33">
        <f t="shared" si="12708"/>
        <v>0</v>
      </c>
      <c r="M4537" s="34">
        <f t="shared" si="12706"/>
        <v>0</v>
      </c>
      <c r="N4537" s="34">
        <f t="shared" si="12726"/>
        <v>0</v>
      </c>
      <c r="O4537" s="34">
        <f t="shared" si="12709"/>
        <v>0</v>
      </c>
      <c r="P4537" s="12" t="str">
        <f t="shared" ref="P4537:Q4537" si="12731">P4536</f>
        <v>(Select Language)</v>
      </c>
      <c r="Q4537" s="12" t="str">
        <f t="shared" si="12731"/>
        <v>(Select Usage)</v>
      </c>
      <c r="R4537" s="33">
        <f t="shared" si="12710"/>
        <v>0</v>
      </c>
      <c r="S4537" s="33">
        <f t="shared" si="12711"/>
        <v>0</v>
      </c>
      <c r="T4537" s="33">
        <f t="shared" si="12712"/>
        <v>0</v>
      </c>
      <c r="U4537" s="33">
        <f t="shared" si="12713"/>
        <v>0</v>
      </c>
      <c r="V4537" s="33">
        <f t="shared" si="12714"/>
        <v>0</v>
      </c>
      <c r="W4537" s="33">
        <f t="shared" si="12715"/>
        <v>0</v>
      </c>
      <c r="X4537" s="33">
        <f t="shared" si="12716"/>
        <v>0</v>
      </c>
      <c r="Y4537" s="33">
        <f t="shared" si="12717"/>
        <v>0</v>
      </c>
      <c r="Z4537" s="33">
        <f t="shared" si="12718"/>
        <v>0</v>
      </c>
      <c r="AA4537" s="33">
        <f t="shared" si="12719"/>
        <v>0</v>
      </c>
      <c r="AB4537" s="33">
        <f t="shared" si="12720"/>
        <v>0</v>
      </c>
      <c r="AC4537" s="33">
        <f t="shared" si="12721"/>
        <v>0</v>
      </c>
      <c r="AD4537" s="26">
        <f t="shared" si="12722"/>
        <v>0</v>
      </c>
      <c r="AE4537" s="46" t="str">
        <f>IFERROR(IF(AE$3=VLOOKUP($E4537,Template!$AK$5:$AM$17,3,FALSE),$AD4537*$F4537,0),"0.00")</f>
        <v>0.00</v>
      </c>
      <c r="AF4537" s="46" t="str">
        <f>IFERROR(IF(AF$3=VLOOKUP($E4537,Template!$AK$5:$AM$17,3,FALSE),$AD4537*$F4537,0),"0.00")</f>
        <v>0.00</v>
      </c>
      <c r="AG4537" s="28">
        <f t="shared" si="12723"/>
        <v>0</v>
      </c>
      <c r="AH4537" s="13" t="s">
        <v>40</v>
      </c>
      <c r="AI4537" s="13" t="s">
        <v>41</v>
      </c>
      <c r="AK4537" s="14" t="s">
        <v>26</v>
      </c>
      <c r="AL4537" s="15">
        <v>0.15</v>
      </c>
      <c r="AM4537" s="16" t="s">
        <v>2</v>
      </c>
    </row>
    <row r="4538" spans="1:39" s="3" customFormat="1" ht="13.8" x14ac:dyDescent="0.25">
      <c r="A4538" s="7" t="str">
        <f t="shared" ref="A4538:C4538" si="12732">A4537</f>
        <v>(Enter Broadcasting Company Name)</v>
      </c>
      <c r="B4538" s="7" t="str">
        <f t="shared" si="12732"/>
        <v>(Enter Call Letters)</v>
      </c>
      <c r="C4538" s="8" t="str">
        <f t="shared" si="12732"/>
        <v>(Select AM/FM)</v>
      </c>
      <c r="D4538" s="30"/>
      <c r="E4538" s="8" t="str">
        <f t="shared" si="12725"/>
        <v>(Select Station Province)</v>
      </c>
      <c r="F4538" s="9" t="str">
        <f>IFERROR(VLOOKUP(E4538,Template!$AK$5:$AL$17,2,FALSE),"")</f>
        <v/>
      </c>
      <c r="G4538" s="42" t="s">
        <v>11</v>
      </c>
      <c r="H4538" s="42" t="s">
        <v>13</v>
      </c>
      <c r="I4538" s="32" t="s">
        <v>65</v>
      </c>
      <c r="J4538" s="32" t="s">
        <v>66</v>
      </c>
      <c r="K4538" s="33">
        <f t="shared" si="12707"/>
        <v>0</v>
      </c>
      <c r="L4538" s="33">
        <f t="shared" si="12708"/>
        <v>0</v>
      </c>
      <c r="M4538" s="34">
        <f t="shared" si="12706"/>
        <v>0</v>
      </c>
      <c r="N4538" s="34">
        <f t="shared" si="12726"/>
        <v>0</v>
      </c>
      <c r="O4538" s="34">
        <f t="shared" si="12709"/>
        <v>0</v>
      </c>
      <c r="P4538" s="12" t="str">
        <f t="shared" ref="P4538:Q4538" si="12733">P4537</f>
        <v>(Select Language)</v>
      </c>
      <c r="Q4538" s="12" t="str">
        <f t="shared" si="12733"/>
        <v>(Select Usage)</v>
      </c>
      <c r="R4538" s="33">
        <f t="shared" si="12710"/>
        <v>0</v>
      </c>
      <c r="S4538" s="33">
        <f t="shared" si="12711"/>
        <v>0</v>
      </c>
      <c r="T4538" s="33">
        <f t="shared" si="12712"/>
        <v>0</v>
      </c>
      <c r="U4538" s="33">
        <f t="shared" si="12713"/>
        <v>0</v>
      </c>
      <c r="V4538" s="33">
        <f t="shared" si="12714"/>
        <v>0</v>
      </c>
      <c r="W4538" s="33">
        <f t="shared" si="12715"/>
        <v>0</v>
      </c>
      <c r="X4538" s="33">
        <f t="shared" si="12716"/>
        <v>0</v>
      </c>
      <c r="Y4538" s="33">
        <f t="shared" si="12717"/>
        <v>0</v>
      </c>
      <c r="Z4538" s="33">
        <f t="shared" si="12718"/>
        <v>0</v>
      </c>
      <c r="AA4538" s="33">
        <f t="shared" si="12719"/>
        <v>0</v>
      </c>
      <c r="AB4538" s="33">
        <f t="shared" si="12720"/>
        <v>0</v>
      </c>
      <c r="AC4538" s="33">
        <f t="shared" si="12721"/>
        <v>0</v>
      </c>
      <c r="AD4538" s="26">
        <f t="shared" si="12722"/>
        <v>0</v>
      </c>
      <c r="AE4538" s="46" t="str">
        <f>IFERROR(IF(AE$3=VLOOKUP($E4538,Template!$AK$5:$AM$17,3,FALSE),$AD4538*$F4538,0),"0.00")</f>
        <v>0.00</v>
      </c>
      <c r="AF4538" s="46" t="str">
        <f>IFERROR(IF(AF$3=VLOOKUP($E4538,Template!$AK$5:$AM$17,3,FALSE),$AD4538*$F4538,0),"0.00")</f>
        <v>0.00</v>
      </c>
      <c r="AG4538" s="28">
        <f t="shared" si="12723"/>
        <v>0</v>
      </c>
      <c r="AH4538" s="13" t="s">
        <v>40</v>
      </c>
      <c r="AI4538" s="13" t="s">
        <v>41</v>
      </c>
      <c r="AK4538" s="14" t="s">
        <v>27</v>
      </c>
      <c r="AL4538" s="15">
        <v>0.15</v>
      </c>
      <c r="AM4538" s="16" t="s">
        <v>2</v>
      </c>
    </row>
    <row r="4539" spans="1:39" s="3" customFormat="1" ht="13.8" x14ac:dyDescent="0.25">
      <c r="A4539" s="7" t="str">
        <f t="shared" ref="A4539:C4539" si="12734">A4538</f>
        <v>(Enter Broadcasting Company Name)</v>
      </c>
      <c r="B4539" s="7" t="str">
        <f t="shared" si="12734"/>
        <v>(Enter Call Letters)</v>
      </c>
      <c r="C4539" s="8" t="str">
        <f t="shared" si="12734"/>
        <v>(Select AM/FM)</v>
      </c>
      <c r="D4539" s="30"/>
      <c r="E4539" s="8" t="str">
        <f t="shared" si="12725"/>
        <v>(Select Station Province)</v>
      </c>
      <c r="F4539" s="9" t="str">
        <f>IFERROR(VLOOKUP(E4539,Template!$AK$5:$AL$17,2,FALSE),"")</f>
        <v/>
      </c>
      <c r="G4539" s="42" t="s">
        <v>12</v>
      </c>
      <c r="H4539" s="42" t="s">
        <v>15</v>
      </c>
      <c r="I4539" s="32" t="s">
        <v>65</v>
      </c>
      <c r="J4539" s="32" t="s">
        <v>66</v>
      </c>
      <c r="K4539" s="33">
        <f t="shared" si="12707"/>
        <v>0</v>
      </c>
      <c r="L4539" s="33">
        <f t="shared" si="12708"/>
        <v>0</v>
      </c>
      <c r="M4539" s="34">
        <f t="shared" si="12706"/>
        <v>0</v>
      </c>
      <c r="N4539" s="34">
        <f t="shared" si="12726"/>
        <v>0</v>
      </c>
      <c r="O4539" s="34">
        <f t="shared" si="12709"/>
        <v>0</v>
      </c>
      <c r="P4539" s="12" t="str">
        <f t="shared" ref="P4539:Q4539" si="12735">P4538</f>
        <v>(Select Language)</v>
      </c>
      <c r="Q4539" s="12" t="str">
        <f t="shared" si="12735"/>
        <v>(Select Usage)</v>
      </c>
      <c r="R4539" s="33">
        <f t="shared" si="12710"/>
        <v>0</v>
      </c>
      <c r="S4539" s="33">
        <f t="shared" si="12711"/>
        <v>0</v>
      </c>
      <c r="T4539" s="33">
        <f t="shared" si="12712"/>
        <v>0</v>
      </c>
      <c r="U4539" s="33">
        <f t="shared" si="12713"/>
        <v>0</v>
      </c>
      <c r="V4539" s="33">
        <f t="shared" si="12714"/>
        <v>0</v>
      </c>
      <c r="W4539" s="33">
        <f t="shared" si="12715"/>
        <v>0</v>
      </c>
      <c r="X4539" s="33">
        <f t="shared" si="12716"/>
        <v>0</v>
      </c>
      <c r="Y4539" s="33">
        <f t="shared" si="12717"/>
        <v>0</v>
      </c>
      <c r="Z4539" s="33">
        <f t="shared" si="12718"/>
        <v>0</v>
      </c>
      <c r="AA4539" s="33">
        <f t="shared" si="12719"/>
        <v>0</v>
      </c>
      <c r="AB4539" s="33">
        <f t="shared" si="12720"/>
        <v>0</v>
      </c>
      <c r="AC4539" s="33">
        <f t="shared" si="12721"/>
        <v>0</v>
      </c>
      <c r="AD4539" s="26">
        <f>SUM(R4539:AC4539)</f>
        <v>0</v>
      </c>
      <c r="AE4539" s="46" t="str">
        <f>IFERROR(IF(AE$3=VLOOKUP($E4539,Template!$AK$5:$AM$17,3,FALSE),$AD4539*$F4539,0),"0.00")</f>
        <v>0.00</v>
      </c>
      <c r="AF4539" s="46" t="str">
        <f>IFERROR(IF(AF$3=VLOOKUP($E4539,Template!$AK$5:$AM$17,3,FALSE),$AD4539*$F4539,0),"0.00")</f>
        <v>0.00</v>
      </c>
      <c r="AG4539" s="28">
        <f t="shared" si="12723"/>
        <v>0</v>
      </c>
      <c r="AH4539" s="13" t="s">
        <v>40</v>
      </c>
      <c r="AI4539" s="13" t="s">
        <v>41</v>
      </c>
      <c r="AK4539" s="14" t="s">
        <v>28</v>
      </c>
      <c r="AL4539" s="15">
        <v>0.05</v>
      </c>
      <c r="AM4539" s="16" t="s">
        <v>3</v>
      </c>
    </row>
    <row r="4540" spans="1:39" s="3" customFormat="1" ht="13.8" x14ac:dyDescent="0.25">
      <c r="A4540" s="7" t="str">
        <f t="shared" ref="A4540:C4540" si="12736">A4539</f>
        <v>(Enter Broadcasting Company Name)</v>
      </c>
      <c r="B4540" s="7" t="str">
        <f t="shared" si="12736"/>
        <v>(Enter Call Letters)</v>
      </c>
      <c r="C4540" s="8" t="str">
        <f t="shared" si="12736"/>
        <v>(Select AM/FM)</v>
      </c>
      <c r="D4540" s="30"/>
      <c r="E4540" s="8" t="str">
        <f t="shared" si="12725"/>
        <v>(Select Station Province)</v>
      </c>
      <c r="F4540" s="9" t="str">
        <f>IFERROR(VLOOKUP(E4540,Template!$AK$5:$AL$17,2,FALSE),"")</f>
        <v/>
      </c>
      <c r="G4540" s="42" t="s">
        <v>13</v>
      </c>
      <c r="H4540" s="42" t="s">
        <v>16</v>
      </c>
      <c r="I4540" s="32" t="s">
        <v>65</v>
      </c>
      <c r="J4540" s="32" t="s">
        <v>66</v>
      </c>
      <c r="K4540" s="33">
        <f t="shared" si="12707"/>
        <v>0</v>
      </c>
      <c r="L4540" s="33">
        <f t="shared" si="12708"/>
        <v>0</v>
      </c>
      <c r="M4540" s="34">
        <f t="shared" si="12706"/>
        <v>0</v>
      </c>
      <c r="N4540" s="34">
        <f t="shared" si="12726"/>
        <v>0</v>
      </c>
      <c r="O4540" s="34">
        <f t="shared" si="12709"/>
        <v>0</v>
      </c>
      <c r="P4540" s="12" t="str">
        <f t="shared" ref="P4540:Q4540" si="12737">P4539</f>
        <v>(Select Language)</v>
      </c>
      <c r="Q4540" s="12" t="str">
        <f t="shared" si="12737"/>
        <v>(Select Usage)</v>
      </c>
      <c r="R4540" s="33">
        <f t="shared" si="12710"/>
        <v>0</v>
      </c>
      <c r="S4540" s="33">
        <f t="shared" si="12711"/>
        <v>0</v>
      </c>
      <c r="T4540" s="33">
        <f t="shared" si="12712"/>
        <v>0</v>
      </c>
      <c r="U4540" s="33">
        <f t="shared" si="12713"/>
        <v>0</v>
      </c>
      <c r="V4540" s="33">
        <f t="shared" si="12714"/>
        <v>0</v>
      </c>
      <c r="W4540" s="33">
        <f t="shared" si="12715"/>
        <v>0</v>
      </c>
      <c r="X4540" s="33">
        <f t="shared" si="12716"/>
        <v>0</v>
      </c>
      <c r="Y4540" s="33">
        <f t="shared" si="12717"/>
        <v>0</v>
      </c>
      <c r="Z4540" s="33">
        <f t="shared" si="12718"/>
        <v>0</v>
      </c>
      <c r="AA4540" s="33">
        <f t="shared" si="12719"/>
        <v>0</v>
      </c>
      <c r="AB4540" s="33">
        <f t="shared" si="12720"/>
        <v>0</v>
      </c>
      <c r="AC4540" s="33">
        <f t="shared" si="12721"/>
        <v>0</v>
      </c>
      <c r="AD4540" s="26">
        <f t="shared" ref="AD4540:AD4542" si="12738">SUM(R4540:AC4540)</f>
        <v>0</v>
      </c>
      <c r="AE4540" s="46" t="str">
        <f>IFERROR(IF(AE$3=VLOOKUP($E4540,Template!$AK$5:$AM$17,3,FALSE),$AD4540*$F4540,0),"0.00")</f>
        <v>0.00</v>
      </c>
      <c r="AF4540" s="46" t="str">
        <f>IFERROR(IF(AF$3=VLOOKUP($E4540,Template!$AK$5:$AM$17,3,FALSE),$AD4540*$F4540,0),"0.00")</f>
        <v>0.00</v>
      </c>
      <c r="AG4540" s="28">
        <f t="shared" si="12723"/>
        <v>0</v>
      </c>
      <c r="AH4540" s="13" t="s">
        <v>40</v>
      </c>
      <c r="AI4540" s="13" t="s">
        <v>41</v>
      </c>
      <c r="AK4540" s="14" t="s">
        <v>70</v>
      </c>
      <c r="AL4540" s="15">
        <v>0.05</v>
      </c>
      <c r="AM4540" s="16" t="s">
        <v>3</v>
      </c>
    </row>
    <row r="4541" spans="1:39" s="3" customFormat="1" ht="13.8" x14ac:dyDescent="0.25">
      <c r="A4541" s="7" t="str">
        <f t="shared" ref="A4541:C4541" si="12739">A4540</f>
        <v>(Enter Broadcasting Company Name)</v>
      </c>
      <c r="B4541" s="7" t="str">
        <f t="shared" si="12739"/>
        <v>(Enter Call Letters)</v>
      </c>
      <c r="C4541" s="8" t="str">
        <f t="shared" si="12739"/>
        <v>(Select AM/FM)</v>
      </c>
      <c r="D4541" s="30"/>
      <c r="E4541" s="8" t="str">
        <f t="shared" si="12725"/>
        <v>(Select Station Province)</v>
      </c>
      <c r="F4541" s="9" t="str">
        <f>IFERROR(VLOOKUP(E4541,Template!$AK$5:$AL$17,2,FALSE),"")</f>
        <v/>
      </c>
      <c r="G4541" s="42" t="s">
        <v>15</v>
      </c>
      <c r="H4541" s="42" t="s">
        <v>17</v>
      </c>
      <c r="I4541" s="32" t="s">
        <v>65</v>
      </c>
      <c r="J4541" s="32" t="s">
        <v>66</v>
      </c>
      <c r="K4541" s="33">
        <f t="shared" si="12707"/>
        <v>0</v>
      </c>
      <c r="L4541" s="33">
        <f t="shared" si="12708"/>
        <v>0</v>
      </c>
      <c r="M4541" s="34">
        <f t="shared" si="12706"/>
        <v>0</v>
      </c>
      <c r="N4541" s="34">
        <f t="shared" si="12726"/>
        <v>0</v>
      </c>
      <c r="O4541" s="34">
        <f t="shared" si="12709"/>
        <v>0</v>
      </c>
      <c r="P4541" s="12" t="str">
        <f t="shared" ref="P4541:Q4541" si="12740">P4540</f>
        <v>(Select Language)</v>
      </c>
      <c r="Q4541" s="12" t="str">
        <f t="shared" si="12740"/>
        <v>(Select Usage)</v>
      </c>
      <c r="R4541" s="33">
        <f t="shared" si="12710"/>
        <v>0</v>
      </c>
      <c r="S4541" s="33">
        <f t="shared" si="12711"/>
        <v>0</v>
      </c>
      <c r="T4541" s="33">
        <f t="shared" si="12712"/>
        <v>0</v>
      </c>
      <c r="U4541" s="33">
        <f t="shared" si="12713"/>
        <v>0</v>
      </c>
      <c r="V4541" s="33">
        <f t="shared" si="12714"/>
        <v>0</v>
      </c>
      <c r="W4541" s="33">
        <f t="shared" si="12715"/>
        <v>0</v>
      </c>
      <c r="X4541" s="33">
        <f t="shared" si="12716"/>
        <v>0</v>
      </c>
      <c r="Y4541" s="33">
        <f t="shared" si="12717"/>
        <v>0</v>
      </c>
      <c r="Z4541" s="33">
        <f t="shared" si="12718"/>
        <v>0</v>
      </c>
      <c r="AA4541" s="33">
        <f t="shared" si="12719"/>
        <v>0</v>
      </c>
      <c r="AB4541" s="33">
        <f t="shared" si="12720"/>
        <v>0</v>
      </c>
      <c r="AC4541" s="33">
        <f t="shared" si="12721"/>
        <v>0</v>
      </c>
      <c r="AD4541" s="26">
        <f t="shared" si="12738"/>
        <v>0</v>
      </c>
      <c r="AE4541" s="46" t="str">
        <f>IFERROR(IF(AE$3=VLOOKUP($E4541,Template!$AK$5:$AM$17,3,FALSE),$AD4541*$F4541,0),"0.00")</f>
        <v>0.00</v>
      </c>
      <c r="AF4541" s="46" t="str">
        <f>IFERROR(IF(AF$3=VLOOKUP($E4541,Template!$AK$5:$AM$17,3,FALSE),$AD4541*$F4541,0),"0.00")</f>
        <v>0.00</v>
      </c>
      <c r="AG4541" s="28">
        <f t="shared" si="12723"/>
        <v>0</v>
      </c>
      <c r="AH4541" s="13" t="s">
        <v>40</v>
      </c>
      <c r="AI4541" s="13" t="s">
        <v>41</v>
      </c>
      <c r="AK4541" s="14" t="s">
        <v>20</v>
      </c>
      <c r="AL4541" s="15">
        <v>0.13</v>
      </c>
      <c r="AM4541" s="16" t="s">
        <v>2</v>
      </c>
    </row>
    <row r="4542" spans="1:39" s="3" customFormat="1" ht="13.8" x14ac:dyDescent="0.25">
      <c r="A4542" s="7" t="str">
        <f t="shared" ref="A4542:C4542" si="12741">A4541</f>
        <v>(Enter Broadcasting Company Name)</v>
      </c>
      <c r="B4542" s="7" t="str">
        <f t="shared" si="12741"/>
        <v>(Enter Call Letters)</v>
      </c>
      <c r="C4542" s="8" t="str">
        <f t="shared" si="12741"/>
        <v>(Select AM/FM)</v>
      </c>
      <c r="D4542" s="30"/>
      <c r="E4542" s="8" t="str">
        <f t="shared" si="12725"/>
        <v>(Select Station Province)</v>
      </c>
      <c r="F4542" s="9" t="str">
        <f>IFERROR(VLOOKUP(E4542,Template!$AK$5:$AL$17,2,FALSE),"")</f>
        <v/>
      </c>
      <c r="G4542" s="42" t="s">
        <v>16</v>
      </c>
      <c r="H4542" s="42" t="s">
        <v>18</v>
      </c>
      <c r="I4542" s="32" t="s">
        <v>65</v>
      </c>
      <c r="J4542" s="32" t="s">
        <v>66</v>
      </c>
      <c r="K4542" s="33">
        <f t="shared" si="12707"/>
        <v>0</v>
      </c>
      <c r="L4542" s="33">
        <f t="shared" si="12708"/>
        <v>0</v>
      </c>
      <c r="M4542" s="34">
        <f t="shared" si="12706"/>
        <v>0</v>
      </c>
      <c r="N4542" s="34">
        <f t="shared" si="12726"/>
        <v>0</v>
      </c>
      <c r="O4542" s="34">
        <f t="shared" si="12709"/>
        <v>0</v>
      </c>
      <c r="P4542" s="12" t="str">
        <f t="shared" ref="P4542:Q4542" si="12742">P4541</f>
        <v>(Select Language)</v>
      </c>
      <c r="Q4542" s="12" t="str">
        <f t="shared" si="12742"/>
        <v>(Select Usage)</v>
      </c>
      <c r="R4542" s="33">
        <f t="shared" si="12710"/>
        <v>0</v>
      </c>
      <c r="S4542" s="33">
        <f t="shared" si="12711"/>
        <v>0</v>
      </c>
      <c r="T4542" s="33">
        <f t="shared" si="12712"/>
        <v>0</v>
      </c>
      <c r="U4542" s="33">
        <f t="shared" si="12713"/>
        <v>0</v>
      </c>
      <c r="V4542" s="33">
        <f t="shared" si="12714"/>
        <v>0</v>
      </c>
      <c r="W4542" s="33">
        <f t="shared" si="12715"/>
        <v>0</v>
      </c>
      <c r="X4542" s="33">
        <f t="shared" si="12716"/>
        <v>0</v>
      </c>
      <c r="Y4542" s="33">
        <f t="shared" si="12717"/>
        <v>0</v>
      </c>
      <c r="Z4542" s="33">
        <f t="shared" si="12718"/>
        <v>0</v>
      </c>
      <c r="AA4542" s="33">
        <f t="shared" si="12719"/>
        <v>0</v>
      </c>
      <c r="AB4542" s="33">
        <f t="shared" si="12720"/>
        <v>0</v>
      </c>
      <c r="AC4542" s="33">
        <f t="shared" si="12721"/>
        <v>0</v>
      </c>
      <c r="AD4542" s="26">
        <f t="shared" si="12738"/>
        <v>0</v>
      </c>
      <c r="AE4542" s="46" t="str">
        <f>IFERROR(IF(AE$3=VLOOKUP($E4542,Template!$AK$5:$AM$17,3,FALSE),$AD4542*$F4542,0),"0.00")</f>
        <v>0.00</v>
      </c>
      <c r="AF4542" s="46" t="str">
        <f>IFERROR(IF(AF$3=VLOOKUP($E4542,Template!$AK$5:$AM$17,3,FALSE),$AD4542*$F4542,0),"0.00")</f>
        <v>0.00</v>
      </c>
      <c r="AG4542" s="28">
        <f t="shared" si="12723"/>
        <v>0</v>
      </c>
      <c r="AH4542" s="13" t="s">
        <v>40</v>
      </c>
      <c r="AI4542" s="13" t="s">
        <v>41</v>
      </c>
      <c r="AK4542" s="14" t="s">
        <v>69</v>
      </c>
      <c r="AL4542" s="15">
        <v>0.15</v>
      </c>
      <c r="AM4542" s="16" t="s">
        <v>2</v>
      </c>
    </row>
    <row r="4543" spans="1:39" s="3" customFormat="1" ht="13.8" x14ac:dyDescent="0.25">
      <c r="A4543" s="7" t="str">
        <f t="shared" ref="A4543:C4543" si="12743">A4542</f>
        <v>(Enter Broadcasting Company Name)</v>
      </c>
      <c r="B4543" s="7" t="str">
        <f t="shared" si="12743"/>
        <v>(Enter Call Letters)</v>
      </c>
      <c r="C4543" s="8" t="str">
        <f t="shared" si="12743"/>
        <v>(Select AM/FM)</v>
      </c>
      <c r="D4543" s="30"/>
      <c r="E4543" s="8" t="str">
        <f t="shared" si="12725"/>
        <v>(Select Station Province)</v>
      </c>
      <c r="F4543" s="9" t="str">
        <f>IFERROR(VLOOKUP(E4543,Template!$AK$5:$AL$17,2,FALSE),"")</f>
        <v/>
      </c>
      <c r="G4543" s="42" t="s">
        <v>17</v>
      </c>
      <c r="H4543" s="42" t="s">
        <v>7</v>
      </c>
      <c r="I4543" s="32" t="s">
        <v>65</v>
      </c>
      <c r="J4543" s="32" t="s">
        <v>66</v>
      </c>
      <c r="K4543" s="33">
        <f t="shared" si="12707"/>
        <v>0</v>
      </c>
      <c r="L4543" s="33">
        <f t="shared" si="12708"/>
        <v>0</v>
      </c>
      <c r="M4543" s="34">
        <f t="shared" si="12706"/>
        <v>0</v>
      </c>
      <c r="N4543" s="34">
        <f t="shared" si="12726"/>
        <v>0</v>
      </c>
      <c r="O4543" s="34">
        <f t="shared" si="12709"/>
        <v>0</v>
      </c>
      <c r="P4543" s="12" t="str">
        <f t="shared" ref="P4543:Q4543" si="12744">P4542</f>
        <v>(Select Language)</v>
      </c>
      <c r="Q4543" s="12" t="str">
        <f t="shared" si="12744"/>
        <v>(Select Usage)</v>
      </c>
      <c r="R4543" s="33">
        <f t="shared" si="12710"/>
        <v>0</v>
      </c>
      <c r="S4543" s="33">
        <f t="shared" si="12711"/>
        <v>0</v>
      </c>
      <c r="T4543" s="33">
        <f t="shared" si="12712"/>
        <v>0</v>
      </c>
      <c r="U4543" s="33">
        <f t="shared" si="12713"/>
        <v>0</v>
      </c>
      <c r="V4543" s="33">
        <f t="shared" si="12714"/>
        <v>0</v>
      </c>
      <c r="W4543" s="33">
        <f t="shared" si="12715"/>
        <v>0</v>
      </c>
      <c r="X4543" s="33">
        <f t="shared" si="12716"/>
        <v>0</v>
      </c>
      <c r="Y4543" s="33">
        <f t="shared" si="12717"/>
        <v>0</v>
      </c>
      <c r="Z4543" s="33">
        <f t="shared" si="12718"/>
        <v>0</v>
      </c>
      <c r="AA4543" s="33">
        <f t="shared" si="12719"/>
        <v>0</v>
      </c>
      <c r="AB4543" s="33">
        <f t="shared" si="12720"/>
        <v>0</v>
      </c>
      <c r="AC4543" s="33">
        <f t="shared" si="12721"/>
        <v>0</v>
      </c>
      <c r="AD4543" s="26">
        <f>SUM(R4543:AC4543)</f>
        <v>0</v>
      </c>
      <c r="AE4543" s="46" t="str">
        <f>IFERROR(IF(AE$3=VLOOKUP($E4543,Template!$AK$5:$AM$17,3,FALSE),$AD4543*$F4543,0),"0.00")</f>
        <v>0.00</v>
      </c>
      <c r="AF4543" s="46" t="str">
        <f>IFERROR(IF(AF$3=VLOOKUP($E4543,Template!$AK$5:$AM$17,3,FALSE),$AD4543*$F4543,0),"0.00")</f>
        <v>0.00</v>
      </c>
      <c r="AG4543" s="28">
        <f t="shared" si="12723"/>
        <v>0</v>
      </c>
      <c r="AH4543" s="13" t="s">
        <v>40</v>
      </c>
      <c r="AI4543" s="13" t="s">
        <v>41</v>
      </c>
      <c r="AK4543" s="14" t="s">
        <v>29</v>
      </c>
      <c r="AL4543" s="15">
        <v>0.05</v>
      </c>
      <c r="AM4543" s="16" t="s">
        <v>3</v>
      </c>
    </row>
    <row r="4544" spans="1:39" s="3" customFormat="1" ht="13.8" x14ac:dyDescent="0.25">
      <c r="A4544" s="7" t="str">
        <f t="shared" ref="A4544:C4544" si="12745">A4543</f>
        <v>(Enter Broadcasting Company Name)</v>
      </c>
      <c r="B4544" s="7" t="str">
        <f t="shared" si="12745"/>
        <v>(Enter Call Letters)</v>
      </c>
      <c r="C4544" s="8" t="str">
        <f t="shared" si="12745"/>
        <v>(Select AM/FM)</v>
      </c>
      <c r="D4544" s="30"/>
      <c r="E4544" s="8" t="str">
        <f t="shared" si="12725"/>
        <v>(Select Station Province)</v>
      </c>
      <c r="F4544" s="9" t="str">
        <f>IFERROR(VLOOKUP(E4544,Template!$AK$5:$AL$17,2,FALSE),"")</f>
        <v/>
      </c>
      <c r="G4544" s="42" t="s">
        <v>18</v>
      </c>
      <c r="H4544" s="43" t="s">
        <v>8</v>
      </c>
      <c r="I4544" s="32" t="s">
        <v>65</v>
      </c>
      <c r="J4544" s="32" t="s">
        <v>66</v>
      </c>
      <c r="K4544" s="33">
        <f t="shared" si="12707"/>
        <v>0</v>
      </c>
      <c r="L4544" s="33">
        <f t="shared" si="12708"/>
        <v>0</v>
      </c>
      <c r="M4544" s="34">
        <f t="shared" si="12706"/>
        <v>0</v>
      </c>
      <c r="N4544" s="34">
        <f t="shared" si="12726"/>
        <v>0</v>
      </c>
      <c r="O4544" s="34">
        <f t="shared" si="12709"/>
        <v>0</v>
      </c>
      <c r="P4544" s="12" t="str">
        <f t="shared" ref="P4544:Q4544" si="12746">P4543</f>
        <v>(Select Language)</v>
      </c>
      <c r="Q4544" s="12" t="str">
        <f t="shared" si="12746"/>
        <v>(Select Usage)</v>
      </c>
      <c r="R4544" s="33">
        <f t="shared" si="12710"/>
        <v>0</v>
      </c>
      <c r="S4544" s="33">
        <f t="shared" si="12711"/>
        <v>0</v>
      </c>
      <c r="T4544" s="33">
        <f t="shared" si="12712"/>
        <v>0</v>
      </c>
      <c r="U4544" s="33">
        <f t="shared" si="12713"/>
        <v>0</v>
      </c>
      <c r="V4544" s="33">
        <f t="shared" si="12714"/>
        <v>0</v>
      </c>
      <c r="W4544" s="33">
        <f t="shared" si="12715"/>
        <v>0</v>
      </c>
      <c r="X4544" s="33">
        <f t="shared" si="12716"/>
        <v>0</v>
      </c>
      <c r="Y4544" s="33">
        <f t="shared" si="12717"/>
        <v>0</v>
      </c>
      <c r="Z4544" s="33">
        <f t="shared" si="12718"/>
        <v>0</v>
      </c>
      <c r="AA4544" s="33">
        <f t="shared" si="12719"/>
        <v>0</v>
      </c>
      <c r="AB4544" s="33">
        <f t="shared" si="12720"/>
        <v>0</v>
      </c>
      <c r="AC4544" s="33">
        <f t="shared" si="12721"/>
        <v>0</v>
      </c>
      <c r="AD4544" s="26">
        <f t="shared" ref="AD4544" si="12747">SUM(R4544:AC4544)</f>
        <v>0</v>
      </c>
      <c r="AE4544" s="46" t="str">
        <f>IFERROR(IF(AE$3=VLOOKUP($E4544,Template!$AK$5:$AM$17,3,FALSE),$AD4544*$F4544,0),"0.00")</f>
        <v>0.00</v>
      </c>
      <c r="AF4544" s="46" t="str">
        <f>IFERROR(IF(AF$3=VLOOKUP($E4544,Template!$AK$5:$AM$17,3,FALSE),$AD4544*$F4544,0),"0.00")</f>
        <v>0.00</v>
      </c>
      <c r="AG4544" s="28">
        <f t="shared" si="12723"/>
        <v>0</v>
      </c>
      <c r="AH4544" s="13" t="s">
        <v>40</v>
      </c>
      <c r="AI4544" s="13" t="s">
        <v>41</v>
      </c>
      <c r="AK4544" s="14" t="s">
        <v>21</v>
      </c>
      <c r="AL4544" s="15">
        <v>0.05</v>
      </c>
      <c r="AM4544" s="16" t="s">
        <v>3</v>
      </c>
    </row>
    <row r="4545" spans="1:39" ht="13.8" x14ac:dyDescent="0.25">
      <c r="A4545" s="19" t="s">
        <v>4</v>
      </c>
      <c r="B4545" s="19"/>
      <c r="C4545" s="20"/>
      <c r="D4545" s="20"/>
      <c r="E4545" s="20"/>
      <c r="F4545" s="20"/>
      <c r="G4545" s="44"/>
      <c r="H4545" s="44"/>
      <c r="I4545" s="21">
        <f t="shared" ref="I4545:K4545" si="12748">SUM(I4533:I4544)</f>
        <v>0</v>
      </c>
      <c r="J4545" s="21">
        <f t="shared" si="12748"/>
        <v>0</v>
      </c>
      <c r="K4545" s="21">
        <f t="shared" si="12748"/>
        <v>0</v>
      </c>
      <c r="L4545" s="21">
        <f>L4544</f>
        <v>0</v>
      </c>
      <c r="M4545" s="21">
        <f>SUM(M4533:M4544)</f>
        <v>0</v>
      </c>
      <c r="N4545" s="21">
        <f t="shared" ref="N4545:O4545" si="12749">SUM(N4533:N4544)</f>
        <v>0</v>
      </c>
      <c r="O4545" s="21">
        <f t="shared" si="12749"/>
        <v>0</v>
      </c>
      <c r="P4545" s="21"/>
      <c r="Q4545" s="22"/>
      <c r="R4545" s="21">
        <f t="shared" ref="R4545:AI4545" si="12750">SUM(R4533:R4544)</f>
        <v>0</v>
      </c>
      <c r="S4545" s="21">
        <f t="shared" si="12750"/>
        <v>0</v>
      </c>
      <c r="T4545" s="21">
        <f t="shared" si="12750"/>
        <v>0</v>
      </c>
      <c r="U4545" s="21">
        <f t="shared" si="12750"/>
        <v>0</v>
      </c>
      <c r="V4545" s="21">
        <f t="shared" si="12750"/>
        <v>0</v>
      </c>
      <c r="W4545" s="21">
        <f t="shared" si="12750"/>
        <v>0</v>
      </c>
      <c r="X4545" s="21">
        <f t="shared" si="12750"/>
        <v>0</v>
      </c>
      <c r="Y4545" s="21">
        <f t="shared" si="12750"/>
        <v>0</v>
      </c>
      <c r="Z4545" s="21">
        <f t="shared" si="12750"/>
        <v>0</v>
      </c>
      <c r="AA4545" s="21">
        <f t="shared" si="12750"/>
        <v>0</v>
      </c>
      <c r="AB4545" s="21">
        <f t="shared" si="12750"/>
        <v>0</v>
      </c>
      <c r="AC4545" s="21">
        <f t="shared" si="12750"/>
        <v>0</v>
      </c>
      <c r="AD4545" s="27">
        <f t="shared" si="12750"/>
        <v>0</v>
      </c>
      <c r="AE4545" s="21">
        <f t="shared" si="12750"/>
        <v>0</v>
      </c>
      <c r="AF4545" s="21">
        <f t="shared" si="12750"/>
        <v>0</v>
      </c>
      <c r="AG4545" s="27">
        <f t="shared" si="12750"/>
        <v>0</v>
      </c>
      <c r="AH4545" s="21">
        <f t="shared" si="12750"/>
        <v>0</v>
      </c>
      <c r="AI4545" s="21">
        <f t="shared" si="12750"/>
        <v>0</v>
      </c>
      <c r="AK4545" s="14" t="s">
        <v>71</v>
      </c>
      <c r="AL4545" s="15">
        <v>0.05</v>
      </c>
      <c r="AM4545" s="16" t="s">
        <v>3</v>
      </c>
    </row>
    <row r="4546" spans="1:39" x14ac:dyDescent="0.25">
      <c r="A4546" s="2"/>
      <c r="G4546" s="2"/>
      <c r="H4546" s="2"/>
      <c r="O4546" s="2"/>
      <c r="P4546" s="2"/>
    </row>
    <row r="4547" spans="1:39" ht="42" customHeight="1" x14ac:dyDescent="0.25">
      <c r="A4547" s="223" t="s">
        <v>63</v>
      </c>
      <c r="B4547" s="223" t="s">
        <v>43</v>
      </c>
      <c r="C4547" s="224" t="s">
        <v>19</v>
      </c>
      <c r="D4547" s="226"/>
      <c r="E4547" s="223" t="s">
        <v>14</v>
      </c>
      <c r="F4547" s="223" t="s">
        <v>38</v>
      </c>
      <c r="G4547" s="223" t="s">
        <v>1</v>
      </c>
      <c r="H4547" s="223" t="s">
        <v>5</v>
      </c>
      <c r="I4547" s="225" t="s">
        <v>31</v>
      </c>
      <c r="J4547" s="225" t="s">
        <v>32</v>
      </c>
      <c r="K4547" s="225" t="s">
        <v>48</v>
      </c>
      <c r="L4547" s="225" t="s">
        <v>0</v>
      </c>
      <c r="M4547" s="4" t="s">
        <v>45</v>
      </c>
      <c r="N4547" s="4" t="s">
        <v>46</v>
      </c>
      <c r="O4547" s="4" t="s">
        <v>47</v>
      </c>
      <c r="P4547" s="225" t="s">
        <v>50</v>
      </c>
      <c r="Q4547" s="225" t="s">
        <v>33</v>
      </c>
      <c r="R4547" s="4" t="s">
        <v>51</v>
      </c>
      <c r="S4547" s="4" t="s">
        <v>52</v>
      </c>
      <c r="T4547" s="4" t="s">
        <v>53</v>
      </c>
      <c r="U4547" s="4" t="s">
        <v>54</v>
      </c>
      <c r="V4547" s="4" t="s">
        <v>55</v>
      </c>
      <c r="W4547" s="4" t="s">
        <v>56</v>
      </c>
      <c r="X4547" s="4" t="s">
        <v>57</v>
      </c>
      <c r="Y4547" s="4" t="s">
        <v>58</v>
      </c>
      <c r="Z4547" s="4" t="s">
        <v>59</v>
      </c>
      <c r="AA4547" s="4" t="s">
        <v>62</v>
      </c>
      <c r="AB4547" s="4" t="s">
        <v>60</v>
      </c>
      <c r="AC4547" s="4" t="s">
        <v>61</v>
      </c>
      <c r="AD4547" s="233" t="s">
        <v>34</v>
      </c>
      <c r="AE4547" s="231" t="s">
        <v>2</v>
      </c>
      <c r="AF4547" s="231" t="s">
        <v>3</v>
      </c>
      <c r="AG4547" s="233" t="s">
        <v>35</v>
      </c>
      <c r="AH4547" s="223" t="s">
        <v>36</v>
      </c>
      <c r="AI4547" s="223" t="s">
        <v>37</v>
      </c>
      <c r="AK4547" s="229" t="s">
        <v>30</v>
      </c>
      <c r="AL4547" s="229"/>
      <c r="AM4547" s="229"/>
    </row>
    <row r="4548" spans="1:39" s="6" customFormat="1" ht="35.25" customHeight="1" x14ac:dyDescent="0.3">
      <c r="A4548" s="224"/>
      <c r="B4548" s="224"/>
      <c r="C4548" s="224"/>
      <c r="D4548" s="227"/>
      <c r="E4548" s="223"/>
      <c r="F4548" s="223"/>
      <c r="G4548" s="223"/>
      <c r="H4548" s="223"/>
      <c r="I4548" s="230"/>
      <c r="J4548" s="230"/>
      <c r="K4548" s="230"/>
      <c r="L4548" s="230"/>
      <c r="M4548" s="5">
        <v>0</v>
      </c>
      <c r="N4548" s="5">
        <v>625000</v>
      </c>
      <c r="O4548" s="5">
        <v>1250000</v>
      </c>
      <c r="P4548" s="225"/>
      <c r="Q4548" s="225"/>
      <c r="R4548" s="29">
        <v>4.95E-4</v>
      </c>
      <c r="S4548" s="29">
        <v>9.5200000000000005E-4</v>
      </c>
      <c r="T4548" s="29">
        <v>1.5900000000000001E-3</v>
      </c>
      <c r="U4548" s="29">
        <v>1.1169999999999999E-3</v>
      </c>
      <c r="V4548" s="29">
        <v>2.189E-3</v>
      </c>
      <c r="W4548" s="29">
        <v>4.5430000000000002E-3</v>
      </c>
      <c r="X4548" s="29">
        <v>8.8199999999999997E-4</v>
      </c>
      <c r="Y4548" s="29">
        <v>1.6949999999999999E-3</v>
      </c>
      <c r="Z4548" s="29">
        <v>2.8319999999999999E-3</v>
      </c>
      <c r="AA4548" s="29">
        <v>1.9889999999999999E-3</v>
      </c>
      <c r="AB4548" s="29">
        <v>3.8999999999999998E-3</v>
      </c>
      <c r="AC4548" s="29">
        <v>8.0949999999999998E-3</v>
      </c>
      <c r="AD4548" s="233"/>
      <c r="AE4548" s="232"/>
      <c r="AF4548" s="232"/>
      <c r="AG4548" s="234"/>
      <c r="AH4548" s="223"/>
      <c r="AI4548" s="223"/>
      <c r="AK4548" s="229"/>
      <c r="AL4548" s="229"/>
      <c r="AM4548" s="229"/>
    </row>
    <row r="4549" spans="1:39" s="3" customFormat="1" ht="13.8" x14ac:dyDescent="0.25">
      <c r="A4549" s="7" t="s">
        <v>44</v>
      </c>
      <c r="B4549" s="7" t="s">
        <v>42</v>
      </c>
      <c r="C4549" s="8" t="s">
        <v>39</v>
      </c>
      <c r="D4549" s="30"/>
      <c r="E4549" s="8" t="s">
        <v>64</v>
      </c>
      <c r="F4549" s="9" t="str">
        <f>IFERROR(VLOOKUP(E4549,Template!$AK$5:$AL$17,2,FALSE),"")</f>
        <v/>
      </c>
      <c r="G4549" s="41" t="s">
        <v>7</v>
      </c>
      <c r="H4549" s="41" t="s">
        <v>6</v>
      </c>
      <c r="I4549" s="32" t="s">
        <v>65</v>
      </c>
      <c r="J4549" s="32" t="s">
        <v>66</v>
      </c>
      <c r="K4549" s="33">
        <f>IFERROR(I4549+J4549,0)</f>
        <v>0</v>
      </c>
      <c r="L4549" s="33">
        <f>IFERROR(K4549,"")</f>
        <v>0</v>
      </c>
      <c r="M4549" s="34">
        <f t="shared" ref="M4549:M4560" si="12751">IF(L4549&lt;=$N$4,K4549,IF(L4548&gt;$N$4,0,$N$4-L4548))</f>
        <v>0</v>
      </c>
      <c r="N4549" s="34">
        <f>IF(AND(L4549&gt;$N$4,L4549&lt;=$O$4),K4549-M4549,IF(AND(L4548&gt;$N$4,L4548&lt;=$O$4),$O$4-L4548,IF(L4548&gt;$O$4,0,IF(L4549&lt;$N$4,0,MIN(L4549-$N$4,$N$4)))))</f>
        <v>0</v>
      </c>
      <c r="O4549" s="34">
        <f>IF(L4549&gt;$O$4,K4549-M4549-N4549,0)</f>
        <v>0</v>
      </c>
      <c r="P4549" s="12" t="s">
        <v>94</v>
      </c>
      <c r="Q4549" s="12" t="s">
        <v>68</v>
      </c>
      <c r="R4549" s="33">
        <f>IF(AND($Q4549="LOW",$P4549="French"),M4549*R$4,0)</f>
        <v>0</v>
      </c>
      <c r="S4549" s="33">
        <f>IF(AND($Q4549="LOW",$P4549="French"),N4549*S$4,0)</f>
        <v>0</v>
      </c>
      <c r="T4549" s="33">
        <f>IF(AND($Q4549="LOW",$P4549="French"),O4549*T$4,0)</f>
        <v>0</v>
      </c>
      <c r="U4549" s="33">
        <f>IF(AND($Q4549="HIGH",$P4549="French"),M4549*U$4,0)</f>
        <v>0</v>
      </c>
      <c r="V4549" s="33">
        <f>IF(AND($Q4549="HIGH",$P4549="French"),N4549*V$4,0)</f>
        <v>0</v>
      </c>
      <c r="W4549" s="33">
        <f>IF(AND($Q4549="HIGH",$P4549="French"),O4549*W$4,0)</f>
        <v>0</v>
      </c>
      <c r="X4549" s="33">
        <f>IF(AND($Q4549="LOW",$P4549="English"),M4549*X$4,0)</f>
        <v>0</v>
      </c>
      <c r="Y4549" s="33">
        <f>IF(AND($Q4549="LOW",$P4549="English"),N4549*Y$4,0)</f>
        <v>0</v>
      </c>
      <c r="Z4549" s="33">
        <f>IF(AND($Q4549="LOW",$P4549="English"),O4549*Z$4,0)</f>
        <v>0</v>
      </c>
      <c r="AA4549" s="33">
        <f>IF(AND($Q4549="HIGH",$P4549="English"),M4549*AA$4,0)</f>
        <v>0</v>
      </c>
      <c r="AB4549" s="33">
        <f>IF(AND($Q4549="HIGH",$P4549="English"),N4549*AB$4,0)</f>
        <v>0</v>
      </c>
      <c r="AC4549" s="33">
        <f>IF(AND($Q4549="HIGH",$P4549="English"),O4549*AC$4,0)</f>
        <v>0</v>
      </c>
      <c r="AD4549" s="26">
        <f>SUM(R4549:AC4549)</f>
        <v>0</v>
      </c>
      <c r="AE4549" s="46" t="str">
        <f>IFERROR(IF(AE$3=VLOOKUP($E4549,Template!$AK$5:$AM$17,3,FALSE),$AD4549*$F4549,0),"0.00")</f>
        <v>0.00</v>
      </c>
      <c r="AF4549" s="46" t="str">
        <f>IFERROR(IF(AF$3=VLOOKUP($E4549,Template!$AK$5:$AM$17,3,FALSE),$AD4549*$F4549,0),"0.00")</f>
        <v>0.00</v>
      </c>
      <c r="AG4549" s="28">
        <f>SUM(AD4549:AF4549)</f>
        <v>0</v>
      </c>
      <c r="AH4549" s="13" t="s">
        <v>40</v>
      </c>
      <c r="AI4549" s="13" t="s">
        <v>41</v>
      </c>
      <c r="AK4549" s="14" t="s">
        <v>25</v>
      </c>
      <c r="AL4549" s="15">
        <v>0.05</v>
      </c>
      <c r="AM4549" s="16" t="s">
        <v>3</v>
      </c>
    </row>
    <row r="4550" spans="1:39" s="3" customFormat="1" ht="13.8" x14ac:dyDescent="0.25">
      <c r="A4550" s="7" t="str">
        <f>A4549</f>
        <v>(Enter Broadcasting Company Name)</v>
      </c>
      <c r="B4550" s="7" t="str">
        <f>B4549</f>
        <v>(Enter Call Letters)</v>
      </c>
      <c r="C4550" s="8" t="str">
        <f>C4549</f>
        <v>(Select AM/FM)</v>
      </c>
      <c r="D4550" s="30"/>
      <c r="E4550" s="8" t="str">
        <f>E4549</f>
        <v>(Select Station Province)</v>
      </c>
      <c r="F4550" s="9" t="str">
        <f>IFERROR(VLOOKUP(E4550,Template!$AK$5:$AL$17,2,FALSE),"")</f>
        <v/>
      </c>
      <c r="G4550" s="42" t="s">
        <v>8</v>
      </c>
      <c r="H4550" s="42" t="s">
        <v>9</v>
      </c>
      <c r="I4550" s="32" t="s">
        <v>65</v>
      </c>
      <c r="J4550" s="32" t="s">
        <v>66</v>
      </c>
      <c r="K4550" s="33">
        <f t="shared" ref="K4550:K4560" si="12752">IFERROR(I4550+J4550,0)</f>
        <v>0</v>
      </c>
      <c r="L4550" s="33">
        <f t="shared" ref="L4550:L4560" si="12753">IFERROR(L4549+K4550,"")</f>
        <v>0</v>
      </c>
      <c r="M4550" s="34">
        <f t="shared" si="12751"/>
        <v>0</v>
      </c>
      <c r="N4550" s="34">
        <f>IF(AND(L4550&gt;$N$4,L4550&lt;=$O$4),K4550-M4550,IF(AND(L4549&gt;$N$4,L4549&lt;=$O$4),$O$4-L4549,IF(L4549&gt;$O$4,0,IF(L4550&lt;$N$4,0,MIN(L4550-$N$4,$N$4)))))</f>
        <v>0</v>
      </c>
      <c r="O4550" s="34">
        <f t="shared" ref="O4550:O4560" si="12754">IF(L4550&gt;$O$4,K4550-M4550-N4550,0)</f>
        <v>0</v>
      </c>
      <c r="P4550" s="12" t="str">
        <f>P4549</f>
        <v>(Select Language)</v>
      </c>
      <c r="Q4550" s="12" t="str">
        <f>Q4549</f>
        <v>(Select Usage)</v>
      </c>
      <c r="R4550" s="33">
        <f t="shared" ref="R4550:R4560" si="12755">IF(AND($Q4550="LOW",$P4550="French"),M4550*R$4,0)</f>
        <v>0</v>
      </c>
      <c r="S4550" s="33">
        <f t="shared" ref="S4550:S4560" si="12756">IF(AND($Q4550="LOW",$P4550="French"),N4550*S$4,0)</f>
        <v>0</v>
      </c>
      <c r="T4550" s="33">
        <f t="shared" ref="T4550:T4560" si="12757">IF(AND($Q4550="LOW",$P4550="French"),O4550*T$4,0)</f>
        <v>0</v>
      </c>
      <c r="U4550" s="33">
        <f t="shared" ref="U4550:U4560" si="12758">IF(AND($Q4550="HIGH",$P4550="French"),M4550*U$4,0)</f>
        <v>0</v>
      </c>
      <c r="V4550" s="33">
        <f t="shared" ref="V4550:V4560" si="12759">IF(AND($Q4550="HIGH",$P4550="French"),N4550*V$4,0)</f>
        <v>0</v>
      </c>
      <c r="W4550" s="33">
        <f t="shared" ref="W4550:W4560" si="12760">IF(AND($Q4550="HIGH",$P4550="French"),O4550*W$4,0)</f>
        <v>0</v>
      </c>
      <c r="X4550" s="33">
        <f t="shared" ref="X4550:X4560" si="12761">IF(AND($Q4550="LOW",$P4550="English"),M4550*X$4,0)</f>
        <v>0</v>
      </c>
      <c r="Y4550" s="33">
        <f t="shared" ref="Y4550:Y4560" si="12762">IF(AND($Q4550="LOW",$P4550="English"),N4550*Y$4,0)</f>
        <v>0</v>
      </c>
      <c r="Z4550" s="33">
        <f t="shared" ref="Z4550:Z4560" si="12763">IF(AND($Q4550="LOW",$P4550="English"),O4550*Z$4,0)</f>
        <v>0</v>
      </c>
      <c r="AA4550" s="33">
        <f t="shared" ref="AA4550:AA4560" si="12764">IF(AND($Q4550="HIGH",$P4550="English"),M4550*AA$4,0)</f>
        <v>0</v>
      </c>
      <c r="AB4550" s="33">
        <f t="shared" ref="AB4550:AB4560" si="12765">IF(AND($Q4550="HIGH",$P4550="English"),N4550*AB$4,0)</f>
        <v>0</v>
      </c>
      <c r="AC4550" s="33">
        <f t="shared" ref="AC4550:AC4560" si="12766">IF(AND($Q4550="HIGH",$P4550="English"),O4550*AC$4,0)</f>
        <v>0</v>
      </c>
      <c r="AD4550" s="26">
        <f t="shared" ref="AD4550:AD4554" si="12767">SUM(R4550:AC4550)</f>
        <v>0</v>
      </c>
      <c r="AE4550" s="46" t="str">
        <f>IFERROR(IF(AE$3=VLOOKUP($E4550,Template!$AK$5:$AM$17,3,FALSE),$AD4550*$F4550,0),"0.00")</f>
        <v>0.00</v>
      </c>
      <c r="AF4550" s="46" t="str">
        <f>IFERROR(IF(AF$3=VLOOKUP($E4550,Template!$AK$5:$AM$17,3,FALSE),$AD4550*$F4550,0),"0.00")</f>
        <v>0.00</v>
      </c>
      <c r="AG4550" s="28">
        <f t="shared" ref="AG4550:AG4560" si="12768">SUM(AD4550:AF4550)</f>
        <v>0</v>
      </c>
      <c r="AH4550" s="13" t="s">
        <v>40</v>
      </c>
      <c r="AI4550" s="13" t="s">
        <v>41</v>
      </c>
      <c r="AK4550" s="14" t="s">
        <v>23</v>
      </c>
      <c r="AL4550" s="15">
        <v>0.05</v>
      </c>
      <c r="AM4550" s="16" t="s">
        <v>3</v>
      </c>
    </row>
    <row r="4551" spans="1:39" s="3" customFormat="1" ht="13.8" x14ac:dyDescent="0.25">
      <c r="A4551" s="7" t="str">
        <f t="shared" ref="A4551:C4551" si="12769">A4550</f>
        <v>(Enter Broadcasting Company Name)</v>
      </c>
      <c r="B4551" s="7" t="str">
        <f t="shared" si="12769"/>
        <v>(Enter Call Letters)</v>
      </c>
      <c r="C4551" s="8" t="str">
        <f t="shared" si="12769"/>
        <v>(Select AM/FM)</v>
      </c>
      <c r="D4551" s="30"/>
      <c r="E4551" s="8" t="str">
        <f t="shared" ref="E4551:E4560" si="12770">E4550</f>
        <v>(Select Station Province)</v>
      </c>
      <c r="F4551" s="9" t="str">
        <f>IFERROR(VLOOKUP(E4551,Template!$AK$5:$AL$17,2,FALSE),"")</f>
        <v/>
      </c>
      <c r="G4551" s="42" t="s">
        <v>6</v>
      </c>
      <c r="H4551" s="42" t="s">
        <v>10</v>
      </c>
      <c r="I4551" s="32" t="s">
        <v>65</v>
      </c>
      <c r="J4551" s="32" t="s">
        <v>66</v>
      </c>
      <c r="K4551" s="33">
        <f t="shared" si="12752"/>
        <v>0</v>
      </c>
      <c r="L4551" s="33">
        <f t="shared" si="12753"/>
        <v>0</v>
      </c>
      <c r="M4551" s="34">
        <f t="shared" si="12751"/>
        <v>0</v>
      </c>
      <c r="N4551" s="34">
        <f t="shared" ref="N4551:N4560" si="12771">IF(AND(L4551&gt;$N$4,L4551&lt;=$O$4),K4551-M4551,IF(AND(L4550&gt;$N$4,L4550&lt;=$O$4),$O$4-L4550,IF(L4550&gt;$O$4,0,IF(L4551&lt;$N$4,0,MIN(L4551-$N$4,$N$4)))))</f>
        <v>0</v>
      </c>
      <c r="O4551" s="34">
        <f t="shared" si="12754"/>
        <v>0</v>
      </c>
      <c r="P4551" s="12" t="str">
        <f t="shared" ref="P4551:Q4551" si="12772">P4550</f>
        <v>(Select Language)</v>
      </c>
      <c r="Q4551" s="12" t="str">
        <f t="shared" si="12772"/>
        <v>(Select Usage)</v>
      </c>
      <c r="R4551" s="33">
        <f t="shared" si="12755"/>
        <v>0</v>
      </c>
      <c r="S4551" s="33">
        <f t="shared" si="12756"/>
        <v>0</v>
      </c>
      <c r="T4551" s="33">
        <f t="shared" si="12757"/>
        <v>0</v>
      </c>
      <c r="U4551" s="33">
        <f t="shared" si="12758"/>
        <v>0</v>
      </c>
      <c r="V4551" s="33">
        <f t="shared" si="12759"/>
        <v>0</v>
      </c>
      <c r="W4551" s="33">
        <f t="shared" si="12760"/>
        <v>0</v>
      </c>
      <c r="X4551" s="33">
        <f t="shared" si="12761"/>
        <v>0</v>
      </c>
      <c r="Y4551" s="33">
        <f t="shared" si="12762"/>
        <v>0</v>
      </c>
      <c r="Z4551" s="33">
        <f t="shared" si="12763"/>
        <v>0</v>
      </c>
      <c r="AA4551" s="33">
        <f t="shared" si="12764"/>
        <v>0</v>
      </c>
      <c r="AB4551" s="33">
        <f t="shared" si="12765"/>
        <v>0</v>
      </c>
      <c r="AC4551" s="33">
        <f t="shared" si="12766"/>
        <v>0</v>
      </c>
      <c r="AD4551" s="26">
        <f t="shared" si="12767"/>
        <v>0</v>
      </c>
      <c r="AE4551" s="46" t="str">
        <f>IFERROR(IF(AE$3=VLOOKUP($E4551,Template!$AK$5:$AM$17,3,FALSE),$AD4551*$F4551,0),"0.00")</f>
        <v>0.00</v>
      </c>
      <c r="AF4551" s="46" t="str">
        <f>IFERROR(IF(AF$3=VLOOKUP($E4551,Template!$AK$5:$AM$17,3,FALSE),$AD4551*$F4551,0),"0.00")</f>
        <v>0.00</v>
      </c>
      <c r="AG4551" s="28">
        <f t="shared" si="12768"/>
        <v>0</v>
      </c>
      <c r="AH4551" s="13" t="s">
        <v>40</v>
      </c>
      <c r="AI4551" s="13" t="s">
        <v>41</v>
      </c>
      <c r="AK4551" s="14" t="s">
        <v>24</v>
      </c>
      <c r="AL4551" s="15">
        <v>0.05</v>
      </c>
      <c r="AM4551" s="16" t="s">
        <v>3</v>
      </c>
    </row>
    <row r="4552" spans="1:39" s="3" customFormat="1" ht="13.8" x14ac:dyDescent="0.25">
      <c r="A4552" s="7" t="str">
        <f t="shared" ref="A4552:C4552" si="12773">A4551</f>
        <v>(Enter Broadcasting Company Name)</v>
      </c>
      <c r="B4552" s="7" t="str">
        <f t="shared" si="12773"/>
        <v>(Enter Call Letters)</v>
      </c>
      <c r="C4552" s="8" t="str">
        <f t="shared" si="12773"/>
        <v>(Select AM/FM)</v>
      </c>
      <c r="D4552" s="30"/>
      <c r="E4552" s="8" t="str">
        <f t="shared" si="12770"/>
        <v>(Select Station Province)</v>
      </c>
      <c r="F4552" s="9" t="str">
        <f>IFERROR(VLOOKUP(E4552,Template!$AK$5:$AL$17,2,FALSE),"")</f>
        <v/>
      </c>
      <c r="G4552" s="42" t="s">
        <v>9</v>
      </c>
      <c r="H4552" s="42" t="s">
        <v>11</v>
      </c>
      <c r="I4552" s="32" t="s">
        <v>65</v>
      </c>
      <c r="J4552" s="32" t="s">
        <v>66</v>
      </c>
      <c r="K4552" s="33">
        <f t="shared" si="12752"/>
        <v>0</v>
      </c>
      <c r="L4552" s="33">
        <f t="shared" si="12753"/>
        <v>0</v>
      </c>
      <c r="M4552" s="34">
        <f t="shared" si="12751"/>
        <v>0</v>
      </c>
      <c r="N4552" s="34">
        <f t="shared" si="12771"/>
        <v>0</v>
      </c>
      <c r="O4552" s="34">
        <f t="shared" si="12754"/>
        <v>0</v>
      </c>
      <c r="P4552" s="12" t="str">
        <f t="shared" ref="P4552:Q4552" si="12774">P4551</f>
        <v>(Select Language)</v>
      </c>
      <c r="Q4552" s="12" t="str">
        <f t="shared" si="12774"/>
        <v>(Select Usage)</v>
      </c>
      <c r="R4552" s="33">
        <f t="shared" si="12755"/>
        <v>0</v>
      </c>
      <c r="S4552" s="33">
        <f t="shared" si="12756"/>
        <v>0</v>
      </c>
      <c r="T4552" s="33">
        <f t="shared" si="12757"/>
        <v>0</v>
      </c>
      <c r="U4552" s="33">
        <f t="shared" si="12758"/>
        <v>0</v>
      </c>
      <c r="V4552" s="33">
        <f t="shared" si="12759"/>
        <v>0</v>
      </c>
      <c r="W4552" s="33">
        <f t="shared" si="12760"/>
        <v>0</v>
      </c>
      <c r="X4552" s="33">
        <f t="shared" si="12761"/>
        <v>0</v>
      </c>
      <c r="Y4552" s="33">
        <f t="shared" si="12762"/>
        <v>0</v>
      </c>
      <c r="Z4552" s="33">
        <f t="shared" si="12763"/>
        <v>0</v>
      </c>
      <c r="AA4552" s="33">
        <f t="shared" si="12764"/>
        <v>0</v>
      </c>
      <c r="AB4552" s="33">
        <f t="shared" si="12765"/>
        <v>0</v>
      </c>
      <c r="AC4552" s="33">
        <f t="shared" si="12766"/>
        <v>0</v>
      </c>
      <c r="AD4552" s="26">
        <f t="shared" si="12767"/>
        <v>0</v>
      </c>
      <c r="AE4552" s="46" t="str">
        <f>IFERROR(IF(AE$3=VLOOKUP($E4552,Template!$AK$5:$AM$17,3,FALSE),$AD4552*$F4552,0),"0.00")</f>
        <v>0.00</v>
      </c>
      <c r="AF4552" s="46" t="str">
        <f>IFERROR(IF(AF$3=VLOOKUP($E4552,Template!$AK$5:$AM$17,3,FALSE),$AD4552*$F4552,0),"0.00")</f>
        <v>0.00</v>
      </c>
      <c r="AG4552" s="28">
        <f t="shared" si="12768"/>
        <v>0</v>
      </c>
      <c r="AH4552" s="13" t="s">
        <v>40</v>
      </c>
      <c r="AI4552" s="13" t="s">
        <v>41</v>
      </c>
      <c r="AK4552" s="14" t="s">
        <v>22</v>
      </c>
      <c r="AL4552" s="15">
        <v>0.15</v>
      </c>
      <c r="AM4552" s="16" t="s">
        <v>2</v>
      </c>
    </row>
    <row r="4553" spans="1:39" s="3" customFormat="1" ht="13.8" x14ac:dyDescent="0.25">
      <c r="A4553" s="7" t="str">
        <f t="shared" ref="A4553:C4553" si="12775">A4552</f>
        <v>(Enter Broadcasting Company Name)</v>
      </c>
      <c r="B4553" s="7" t="str">
        <f t="shared" si="12775"/>
        <v>(Enter Call Letters)</v>
      </c>
      <c r="C4553" s="8" t="str">
        <f t="shared" si="12775"/>
        <v>(Select AM/FM)</v>
      </c>
      <c r="D4553" s="30"/>
      <c r="E4553" s="8" t="str">
        <f t="shared" si="12770"/>
        <v>(Select Station Province)</v>
      </c>
      <c r="F4553" s="9" t="str">
        <f>IFERROR(VLOOKUP(E4553,Template!$AK$5:$AL$17,2,FALSE),"")</f>
        <v/>
      </c>
      <c r="G4553" s="42" t="s">
        <v>10</v>
      </c>
      <c r="H4553" s="42" t="s">
        <v>12</v>
      </c>
      <c r="I4553" s="32" t="s">
        <v>65</v>
      </c>
      <c r="J4553" s="32" t="s">
        <v>66</v>
      </c>
      <c r="K4553" s="33">
        <f t="shared" si="12752"/>
        <v>0</v>
      </c>
      <c r="L4553" s="33">
        <f t="shared" si="12753"/>
        <v>0</v>
      </c>
      <c r="M4553" s="34">
        <f t="shared" si="12751"/>
        <v>0</v>
      </c>
      <c r="N4553" s="34">
        <f t="shared" si="12771"/>
        <v>0</v>
      </c>
      <c r="O4553" s="34">
        <f t="shared" si="12754"/>
        <v>0</v>
      </c>
      <c r="P4553" s="12" t="str">
        <f t="shared" ref="P4553:Q4553" si="12776">P4552</f>
        <v>(Select Language)</v>
      </c>
      <c r="Q4553" s="12" t="str">
        <f t="shared" si="12776"/>
        <v>(Select Usage)</v>
      </c>
      <c r="R4553" s="33">
        <f t="shared" si="12755"/>
        <v>0</v>
      </c>
      <c r="S4553" s="33">
        <f t="shared" si="12756"/>
        <v>0</v>
      </c>
      <c r="T4553" s="33">
        <f t="shared" si="12757"/>
        <v>0</v>
      </c>
      <c r="U4553" s="33">
        <f t="shared" si="12758"/>
        <v>0</v>
      </c>
      <c r="V4553" s="33">
        <f t="shared" si="12759"/>
        <v>0</v>
      </c>
      <c r="W4553" s="33">
        <f t="shared" si="12760"/>
        <v>0</v>
      </c>
      <c r="X4553" s="33">
        <f t="shared" si="12761"/>
        <v>0</v>
      </c>
      <c r="Y4553" s="33">
        <f t="shared" si="12762"/>
        <v>0</v>
      </c>
      <c r="Z4553" s="33">
        <f t="shared" si="12763"/>
        <v>0</v>
      </c>
      <c r="AA4553" s="33">
        <f t="shared" si="12764"/>
        <v>0</v>
      </c>
      <c r="AB4553" s="33">
        <f t="shared" si="12765"/>
        <v>0</v>
      </c>
      <c r="AC4553" s="33">
        <f t="shared" si="12766"/>
        <v>0</v>
      </c>
      <c r="AD4553" s="26">
        <f t="shared" si="12767"/>
        <v>0</v>
      </c>
      <c r="AE4553" s="46" t="str">
        <f>IFERROR(IF(AE$3=VLOOKUP($E4553,Template!$AK$5:$AM$17,3,FALSE),$AD4553*$F4553,0),"0.00")</f>
        <v>0.00</v>
      </c>
      <c r="AF4553" s="46" t="str">
        <f>IFERROR(IF(AF$3=VLOOKUP($E4553,Template!$AK$5:$AM$17,3,FALSE),$AD4553*$F4553,0),"0.00")</f>
        <v>0.00</v>
      </c>
      <c r="AG4553" s="28">
        <f t="shared" si="12768"/>
        <v>0</v>
      </c>
      <c r="AH4553" s="13" t="s">
        <v>40</v>
      </c>
      <c r="AI4553" s="13" t="s">
        <v>41</v>
      </c>
      <c r="AK4553" s="14" t="s">
        <v>26</v>
      </c>
      <c r="AL4553" s="15">
        <v>0.15</v>
      </c>
      <c r="AM4553" s="16" t="s">
        <v>2</v>
      </c>
    </row>
    <row r="4554" spans="1:39" s="3" customFormat="1" ht="13.8" x14ac:dyDescent="0.25">
      <c r="A4554" s="7" t="str">
        <f t="shared" ref="A4554:C4554" si="12777">A4553</f>
        <v>(Enter Broadcasting Company Name)</v>
      </c>
      <c r="B4554" s="7" t="str">
        <f t="shared" si="12777"/>
        <v>(Enter Call Letters)</v>
      </c>
      <c r="C4554" s="8" t="str">
        <f t="shared" si="12777"/>
        <v>(Select AM/FM)</v>
      </c>
      <c r="D4554" s="30"/>
      <c r="E4554" s="8" t="str">
        <f t="shared" si="12770"/>
        <v>(Select Station Province)</v>
      </c>
      <c r="F4554" s="9" t="str">
        <f>IFERROR(VLOOKUP(E4554,Template!$AK$5:$AL$17,2,FALSE),"")</f>
        <v/>
      </c>
      <c r="G4554" s="42" t="s">
        <v>11</v>
      </c>
      <c r="H4554" s="42" t="s">
        <v>13</v>
      </c>
      <c r="I4554" s="32" t="s">
        <v>65</v>
      </c>
      <c r="J4554" s="32" t="s">
        <v>66</v>
      </c>
      <c r="K4554" s="33">
        <f t="shared" si="12752"/>
        <v>0</v>
      </c>
      <c r="L4554" s="33">
        <f t="shared" si="12753"/>
        <v>0</v>
      </c>
      <c r="M4554" s="34">
        <f t="shared" si="12751"/>
        <v>0</v>
      </c>
      <c r="N4554" s="34">
        <f t="shared" si="12771"/>
        <v>0</v>
      </c>
      <c r="O4554" s="34">
        <f t="shared" si="12754"/>
        <v>0</v>
      </c>
      <c r="P4554" s="12" t="str">
        <f t="shared" ref="P4554:Q4554" si="12778">P4553</f>
        <v>(Select Language)</v>
      </c>
      <c r="Q4554" s="12" t="str">
        <f t="shared" si="12778"/>
        <v>(Select Usage)</v>
      </c>
      <c r="R4554" s="33">
        <f t="shared" si="12755"/>
        <v>0</v>
      </c>
      <c r="S4554" s="33">
        <f t="shared" si="12756"/>
        <v>0</v>
      </c>
      <c r="T4554" s="33">
        <f t="shared" si="12757"/>
        <v>0</v>
      </c>
      <c r="U4554" s="33">
        <f t="shared" si="12758"/>
        <v>0</v>
      </c>
      <c r="V4554" s="33">
        <f t="shared" si="12759"/>
        <v>0</v>
      </c>
      <c r="W4554" s="33">
        <f t="shared" si="12760"/>
        <v>0</v>
      </c>
      <c r="X4554" s="33">
        <f t="shared" si="12761"/>
        <v>0</v>
      </c>
      <c r="Y4554" s="33">
        <f t="shared" si="12762"/>
        <v>0</v>
      </c>
      <c r="Z4554" s="33">
        <f t="shared" si="12763"/>
        <v>0</v>
      </c>
      <c r="AA4554" s="33">
        <f t="shared" si="12764"/>
        <v>0</v>
      </c>
      <c r="AB4554" s="33">
        <f t="shared" si="12765"/>
        <v>0</v>
      </c>
      <c r="AC4554" s="33">
        <f t="shared" si="12766"/>
        <v>0</v>
      </c>
      <c r="AD4554" s="26">
        <f t="shared" si="12767"/>
        <v>0</v>
      </c>
      <c r="AE4554" s="46" t="str">
        <f>IFERROR(IF(AE$3=VLOOKUP($E4554,Template!$AK$5:$AM$17,3,FALSE),$AD4554*$F4554,0),"0.00")</f>
        <v>0.00</v>
      </c>
      <c r="AF4554" s="46" t="str">
        <f>IFERROR(IF(AF$3=VLOOKUP($E4554,Template!$AK$5:$AM$17,3,FALSE),$AD4554*$F4554,0),"0.00")</f>
        <v>0.00</v>
      </c>
      <c r="AG4554" s="28">
        <f t="shared" si="12768"/>
        <v>0</v>
      </c>
      <c r="AH4554" s="13" t="s">
        <v>40</v>
      </c>
      <c r="AI4554" s="13" t="s">
        <v>41</v>
      </c>
      <c r="AK4554" s="14" t="s">
        <v>27</v>
      </c>
      <c r="AL4554" s="15">
        <v>0.15</v>
      </c>
      <c r="AM4554" s="16" t="s">
        <v>2</v>
      </c>
    </row>
    <row r="4555" spans="1:39" s="3" customFormat="1" ht="13.8" x14ac:dyDescent="0.25">
      <c r="A4555" s="7" t="str">
        <f t="shared" ref="A4555:C4555" si="12779">A4554</f>
        <v>(Enter Broadcasting Company Name)</v>
      </c>
      <c r="B4555" s="7" t="str">
        <f t="shared" si="12779"/>
        <v>(Enter Call Letters)</v>
      </c>
      <c r="C4555" s="8" t="str">
        <f t="shared" si="12779"/>
        <v>(Select AM/FM)</v>
      </c>
      <c r="D4555" s="30"/>
      <c r="E4555" s="8" t="str">
        <f t="shared" si="12770"/>
        <v>(Select Station Province)</v>
      </c>
      <c r="F4555" s="9" t="str">
        <f>IFERROR(VLOOKUP(E4555,Template!$AK$5:$AL$17,2,FALSE),"")</f>
        <v/>
      </c>
      <c r="G4555" s="42" t="s">
        <v>12</v>
      </c>
      <c r="H4555" s="42" t="s">
        <v>15</v>
      </c>
      <c r="I4555" s="32" t="s">
        <v>65</v>
      </c>
      <c r="J4555" s="32" t="s">
        <v>66</v>
      </c>
      <c r="K4555" s="33">
        <f t="shared" si="12752"/>
        <v>0</v>
      </c>
      <c r="L4555" s="33">
        <f t="shared" si="12753"/>
        <v>0</v>
      </c>
      <c r="M4555" s="34">
        <f t="shared" si="12751"/>
        <v>0</v>
      </c>
      <c r="N4555" s="34">
        <f t="shared" si="12771"/>
        <v>0</v>
      </c>
      <c r="O4555" s="34">
        <f t="shared" si="12754"/>
        <v>0</v>
      </c>
      <c r="P4555" s="12" t="str">
        <f t="shared" ref="P4555:Q4555" si="12780">P4554</f>
        <v>(Select Language)</v>
      </c>
      <c r="Q4555" s="12" t="str">
        <f t="shared" si="12780"/>
        <v>(Select Usage)</v>
      </c>
      <c r="R4555" s="33">
        <f t="shared" si="12755"/>
        <v>0</v>
      </c>
      <c r="S4555" s="33">
        <f t="shared" si="12756"/>
        <v>0</v>
      </c>
      <c r="T4555" s="33">
        <f t="shared" si="12757"/>
        <v>0</v>
      </c>
      <c r="U4555" s="33">
        <f t="shared" si="12758"/>
        <v>0</v>
      </c>
      <c r="V4555" s="33">
        <f t="shared" si="12759"/>
        <v>0</v>
      </c>
      <c r="W4555" s="33">
        <f t="shared" si="12760"/>
        <v>0</v>
      </c>
      <c r="X4555" s="33">
        <f t="shared" si="12761"/>
        <v>0</v>
      </c>
      <c r="Y4555" s="33">
        <f t="shared" si="12762"/>
        <v>0</v>
      </c>
      <c r="Z4555" s="33">
        <f t="shared" si="12763"/>
        <v>0</v>
      </c>
      <c r="AA4555" s="33">
        <f t="shared" si="12764"/>
        <v>0</v>
      </c>
      <c r="AB4555" s="33">
        <f t="shared" si="12765"/>
        <v>0</v>
      </c>
      <c r="AC4555" s="33">
        <f t="shared" si="12766"/>
        <v>0</v>
      </c>
      <c r="AD4555" s="26">
        <f>SUM(R4555:AC4555)</f>
        <v>0</v>
      </c>
      <c r="AE4555" s="46" t="str">
        <f>IFERROR(IF(AE$3=VLOOKUP($E4555,Template!$AK$5:$AM$17,3,FALSE),$AD4555*$F4555,0),"0.00")</f>
        <v>0.00</v>
      </c>
      <c r="AF4555" s="46" t="str">
        <f>IFERROR(IF(AF$3=VLOOKUP($E4555,Template!$AK$5:$AM$17,3,FALSE),$AD4555*$F4555,0),"0.00")</f>
        <v>0.00</v>
      </c>
      <c r="AG4555" s="28">
        <f t="shared" si="12768"/>
        <v>0</v>
      </c>
      <c r="AH4555" s="13" t="s">
        <v>40</v>
      </c>
      <c r="AI4555" s="13" t="s">
        <v>41</v>
      </c>
      <c r="AK4555" s="14" t="s">
        <v>28</v>
      </c>
      <c r="AL4555" s="15">
        <v>0.05</v>
      </c>
      <c r="AM4555" s="16" t="s">
        <v>3</v>
      </c>
    </row>
    <row r="4556" spans="1:39" s="3" customFormat="1" ht="13.8" x14ac:dyDescent="0.25">
      <c r="A4556" s="7" t="str">
        <f t="shared" ref="A4556:C4556" si="12781">A4555</f>
        <v>(Enter Broadcasting Company Name)</v>
      </c>
      <c r="B4556" s="7" t="str">
        <f t="shared" si="12781"/>
        <v>(Enter Call Letters)</v>
      </c>
      <c r="C4556" s="8" t="str">
        <f t="shared" si="12781"/>
        <v>(Select AM/FM)</v>
      </c>
      <c r="D4556" s="30"/>
      <c r="E4556" s="8" t="str">
        <f t="shared" si="12770"/>
        <v>(Select Station Province)</v>
      </c>
      <c r="F4556" s="9" t="str">
        <f>IFERROR(VLOOKUP(E4556,Template!$AK$5:$AL$17,2,FALSE),"")</f>
        <v/>
      </c>
      <c r="G4556" s="42" t="s">
        <v>13</v>
      </c>
      <c r="H4556" s="42" t="s">
        <v>16</v>
      </c>
      <c r="I4556" s="32" t="s">
        <v>65</v>
      </c>
      <c r="J4556" s="32" t="s">
        <v>66</v>
      </c>
      <c r="K4556" s="33">
        <f t="shared" si="12752"/>
        <v>0</v>
      </c>
      <c r="L4556" s="33">
        <f t="shared" si="12753"/>
        <v>0</v>
      </c>
      <c r="M4556" s="34">
        <f t="shared" si="12751"/>
        <v>0</v>
      </c>
      <c r="N4556" s="34">
        <f t="shared" si="12771"/>
        <v>0</v>
      </c>
      <c r="O4556" s="34">
        <f t="shared" si="12754"/>
        <v>0</v>
      </c>
      <c r="P4556" s="12" t="str">
        <f t="shared" ref="P4556:Q4556" si="12782">P4555</f>
        <v>(Select Language)</v>
      </c>
      <c r="Q4556" s="12" t="str">
        <f t="shared" si="12782"/>
        <v>(Select Usage)</v>
      </c>
      <c r="R4556" s="33">
        <f t="shared" si="12755"/>
        <v>0</v>
      </c>
      <c r="S4556" s="33">
        <f t="shared" si="12756"/>
        <v>0</v>
      </c>
      <c r="T4556" s="33">
        <f t="shared" si="12757"/>
        <v>0</v>
      </c>
      <c r="U4556" s="33">
        <f t="shared" si="12758"/>
        <v>0</v>
      </c>
      <c r="V4556" s="33">
        <f t="shared" si="12759"/>
        <v>0</v>
      </c>
      <c r="W4556" s="33">
        <f t="shared" si="12760"/>
        <v>0</v>
      </c>
      <c r="X4556" s="33">
        <f t="shared" si="12761"/>
        <v>0</v>
      </c>
      <c r="Y4556" s="33">
        <f t="shared" si="12762"/>
        <v>0</v>
      </c>
      <c r="Z4556" s="33">
        <f t="shared" si="12763"/>
        <v>0</v>
      </c>
      <c r="AA4556" s="33">
        <f t="shared" si="12764"/>
        <v>0</v>
      </c>
      <c r="AB4556" s="33">
        <f t="shared" si="12765"/>
        <v>0</v>
      </c>
      <c r="AC4556" s="33">
        <f t="shared" si="12766"/>
        <v>0</v>
      </c>
      <c r="AD4556" s="26">
        <f t="shared" ref="AD4556:AD4558" si="12783">SUM(R4556:AC4556)</f>
        <v>0</v>
      </c>
      <c r="AE4556" s="46" t="str">
        <f>IFERROR(IF(AE$3=VLOOKUP($E4556,Template!$AK$5:$AM$17,3,FALSE),$AD4556*$F4556,0),"0.00")</f>
        <v>0.00</v>
      </c>
      <c r="AF4556" s="46" t="str">
        <f>IFERROR(IF(AF$3=VLOOKUP($E4556,Template!$AK$5:$AM$17,3,FALSE),$AD4556*$F4556,0),"0.00")</f>
        <v>0.00</v>
      </c>
      <c r="AG4556" s="28">
        <f t="shared" si="12768"/>
        <v>0</v>
      </c>
      <c r="AH4556" s="13" t="s">
        <v>40</v>
      </c>
      <c r="AI4556" s="13" t="s">
        <v>41</v>
      </c>
      <c r="AK4556" s="14" t="s">
        <v>70</v>
      </c>
      <c r="AL4556" s="15">
        <v>0.05</v>
      </c>
      <c r="AM4556" s="16" t="s">
        <v>3</v>
      </c>
    </row>
    <row r="4557" spans="1:39" s="3" customFormat="1" ht="13.8" x14ac:dyDescent="0.25">
      <c r="A4557" s="7" t="str">
        <f t="shared" ref="A4557:C4557" si="12784">A4556</f>
        <v>(Enter Broadcasting Company Name)</v>
      </c>
      <c r="B4557" s="7" t="str">
        <f t="shared" si="12784"/>
        <v>(Enter Call Letters)</v>
      </c>
      <c r="C4557" s="8" t="str">
        <f t="shared" si="12784"/>
        <v>(Select AM/FM)</v>
      </c>
      <c r="D4557" s="30"/>
      <c r="E4557" s="8" t="str">
        <f t="shared" si="12770"/>
        <v>(Select Station Province)</v>
      </c>
      <c r="F4557" s="9" t="str">
        <f>IFERROR(VLOOKUP(E4557,Template!$AK$5:$AL$17,2,FALSE),"")</f>
        <v/>
      </c>
      <c r="G4557" s="42" t="s">
        <v>15</v>
      </c>
      <c r="H4557" s="42" t="s">
        <v>17</v>
      </c>
      <c r="I4557" s="32" t="s">
        <v>65</v>
      </c>
      <c r="J4557" s="32" t="s">
        <v>66</v>
      </c>
      <c r="K4557" s="33">
        <f t="shared" si="12752"/>
        <v>0</v>
      </c>
      <c r="L4557" s="33">
        <f t="shared" si="12753"/>
        <v>0</v>
      </c>
      <c r="M4557" s="34">
        <f t="shared" si="12751"/>
        <v>0</v>
      </c>
      <c r="N4557" s="34">
        <f t="shared" si="12771"/>
        <v>0</v>
      </c>
      <c r="O4557" s="34">
        <f t="shared" si="12754"/>
        <v>0</v>
      </c>
      <c r="P4557" s="12" t="str">
        <f t="shared" ref="P4557:Q4557" si="12785">P4556</f>
        <v>(Select Language)</v>
      </c>
      <c r="Q4557" s="12" t="str">
        <f t="shared" si="12785"/>
        <v>(Select Usage)</v>
      </c>
      <c r="R4557" s="33">
        <f t="shared" si="12755"/>
        <v>0</v>
      </c>
      <c r="S4557" s="33">
        <f t="shared" si="12756"/>
        <v>0</v>
      </c>
      <c r="T4557" s="33">
        <f t="shared" si="12757"/>
        <v>0</v>
      </c>
      <c r="U4557" s="33">
        <f t="shared" si="12758"/>
        <v>0</v>
      </c>
      <c r="V4557" s="33">
        <f t="shared" si="12759"/>
        <v>0</v>
      </c>
      <c r="W4557" s="33">
        <f t="shared" si="12760"/>
        <v>0</v>
      </c>
      <c r="X4557" s="33">
        <f t="shared" si="12761"/>
        <v>0</v>
      </c>
      <c r="Y4557" s="33">
        <f t="shared" si="12762"/>
        <v>0</v>
      </c>
      <c r="Z4557" s="33">
        <f t="shared" si="12763"/>
        <v>0</v>
      </c>
      <c r="AA4557" s="33">
        <f t="shared" si="12764"/>
        <v>0</v>
      </c>
      <c r="AB4557" s="33">
        <f t="shared" si="12765"/>
        <v>0</v>
      </c>
      <c r="AC4557" s="33">
        <f t="shared" si="12766"/>
        <v>0</v>
      </c>
      <c r="AD4557" s="26">
        <f t="shared" si="12783"/>
        <v>0</v>
      </c>
      <c r="AE4557" s="46" t="str">
        <f>IFERROR(IF(AE$3=VLOOKUP($E4557,Template!$AK$5:$AM$17,3,FALSE),$AD4557*$F4557,0),"0.00")</f>
        <v>0.00</v>
      </c>
      <c r="AF4557" s="46" t="str">
        <f>IFERROR(IF(AF$3=VLOOKUP($E4557,Template!$AK$5:$AM$17,3,FALSE),$AD4557*$F4557,0),"0.00")</f>
        <v>0.00</v>
      </c>
      <c r="AG4557" s="28">
        <f t="shared" si="12768"/>
        <v>0</v>
      </c>
      <c r="AH4557" s="13" t="s">
        <v>40</v>
      </c>
      <c r="AI4557" s="13" t="s">
        <v>41</v>
      </c>
      <c r="AK4557" s="14" t="s">
        <v>20</v>
      </c>
      <c r="AL4557" s="15">
        <v>0.13</v>
      </c>
      <c r="AM4557" s="16" t="s">
        <v>2</v>
      </c>
    </row>
    <row r="4558" spans="1:39" s="3" customFormat="1" ht="13.8" x14ac:dyDescent="0.25">
      <c r="A4558" s="7" t="str">
        <f t="shared" ref="A4558:C4558" si="12786">A4557</f>
        <v>(Enter Broadcasting Company Name)</v>
      </c>
      <c r="B4558" s="7" t="str">
        <f t="shared" si="12786"/>
        <v>(Enter Call Letters)</v>
      </c>
      <c r="C4558" s="8" t="str">
        <f t="shared" si="12786"/>
        <v>(Select AM/FM)</v>
      </c>
      <c r="D4558" s="30"/>
      <c r="E4558" s="8" t="str">
        <f t="shared" si="12770"/>
        <v>(Select Station Province)</v>
      </c>
      <c r="F4558" s="9" t="str">
        <f>IFERROR(VLOOKUP(E4558,Template!$AK$5:$AL$17,2,FALSE),"")</f>
        <v/>
      </c>
      <c r="G4558" s="42" t="s">
        <v>16</v>
      </c>
      <c r="H4558" s="42" t="s">
        <v>18</v>
      </c>
      <c r="I4558" s="32" t="s">
        <v>65</v>
      </c>
      <c r="J4558" s="32" t="s">
        <v>66</v>
      </c>
      <c r="K4558" s="33">
        <f t="shared" si="12752"/>
        <v>0</v>
      </c>
      <c r="L4558" s="33">
        <f t="shared" si="12753"/>
        <v>0</v>
      </c>
      <c r="M4558" s="34">
        <f t="shared" si="12751"/>
        <v>0</v>
      </c>
      <c r="N4558" s="34">
        <f t="shared" si="12771"/>
        <v>0</v>
      </c>
      <c r="O4558" s="34">
        <f t="shared" si="12754"/>
        <v>0</v>
      </c>
      <c r="P4558" s="12" t="str">
        <f t="shared" ref="P4558:Q4558" si="12787">P4557</f>
        <v>(Select Language)</v>
      </c>
      <c r="Q4558" s="12" t="str">
        <f t="shared" si="12787"/>
        <v>(Select Usage)</v>
      </c>
      <c r="R4558" s="33">
        <f t="shared" si="12755"/>
        <v>0</v>
      </c>
      <c r="S4558" s="33">
        <f t="shared" si="12756"/>
        <v>0</v>
      </c>
      <c r="T4558" s="33">
        <f t="shared" si="12757"/>
        <v>0</v>
      </c>
      <c r="U4558" s="33">
        <f t="shared" si="12758"/>
        <v>0</v>
      </c>
      <c r="V4558" s="33">
        <f t="shared" si="12759"/>
        <v>0</v>
      </c>
      <c r="W4558" s="33">
        <f t="shared" si="12760"/>
        <v>0</v>
      </c>
      <c r="X4558" s="33">
        <f t="shared" si="12761"/>
        <v>0</v>
      </c>
      <c r="Y4558" s="33">
        <f t="shared" si="12762"/>
        <v>0</v>
      </c>
      <c r="Z4558" s="33">
        <f t="shared" si="12763"/>
        <v>0</v>
      </c>
      <c r="AA4558" s="33">
        <f t="shared" si="12764"/>
        <v>0</v>
      </c>
      <c r="AB4558" s="33">
        <f t="shared" si="12765"/>
        <v>0</v>
      </c>
      <c r="AC4558" s="33">
        <f t="shared" si="12766"/>
        <v>0</v>
      </c>
      <c r="AD4558" s="26">
        <f t="shared" si="12783"/>
        <v>0</v>
      </c>
      <c r="AE4558" s="46" t="str">
        <f>IFERROR(IF(AE$3=VLOOKUP($E4558,Template!$AK$5:$AM$17,3,FALSE),$AD4558*$F4558,0),"0.00")</f>
        <v>0.00</v>
      </c>
      <c r="AF4558" s="46" t="str">
        <f>IFERROR(IF(AF$3=VLOOKUP($E4558,Template!$AK$5:$AM$17,3,FALSE),$AD4558*$F4558,0),"0.00")</f>
        <v>0.00</v>
      </c>
      <c r="AG4558" s="28">
        <f t="shared" si="12768"/>
        <v>0</v>
      </c>
      <c r="AH4558" s="13" t="s">
        <v>40</v>
      </c>
      <c r="AI4558" s="13" t="s">
        <v>41</v>
      </c>
      <c r="AK4558" s="14" t="s">
        <v>69</v>
      </c>
      <c r="AL4558" s="15">
        <v>0.15</v>
      </c>
      <c r="AM4558" s="16" t="s">
        <v>2</v>
      </c>
    </row>
    <row r="4559" spans="1:39" s="3" customFormat="1" ht="13.8" x14ac:dyDescent="0.25">
      <c r="A4559" s="7" t="str">
        <f t="shared" ref="A4559:C4559" si="12788">A4558</f>
        <v>(Enter Broadcasting Company Name)</v>
      </c>
      <c r="B4559" s="7" t="str">
        <f t="shared" si="12788"/>
        <v>(Enter Call Letters)</v>
      </c>
      <c r="C4559" s="8" t="str">
        <f t="shared" si="12788"/>
        <v>(Select AM/FM)</v>
      </c>
      <c r="D4559" s="30"/>
      <c r="E4559" s="8" t="str">
        <f t="shared" si="12770"/>
        <v>(Select Station Province)</v>
      </c>
      <c r="F4559" s="9" t="str">
        <f>IFERROR(VLOOKUP(E4559,Template!$AK$5:$AL$17,2,FALSE),"")</f>
        <v/>
      </c>
      <c r="G4559" s="42" t="s">
        <v>17</v>
      </c>
      <c r="H4559" s="42" t="s">
        <v>7</v>
      </c>
      <c r="I4559" s="32" t="s">
        <v>65</v>
      </c>
      <c r="J4559" s="32" t="s">
        <v>66</v>
      </c>
      <c r="K4559" s="33">
        <f t="shared" si="12752"/>
        <v>0</v>
      </c>
      <c r="L4559" s="33">
        <f t="shared" si="12753"/>
        <v>0</v>
      </c>
      <c r="M4559" s="34">
        <f t="shared" si="12751"/>
        <v>0</v>
      </c>
      <c r="N4559" s="34">
        <f t="shared" si="12771"/>
        <v>0</v>
      </c>
      <c r="O4559" s="34">
        <f t="shared" si="12754"/>
        <v>0</v>
      </c>
      <c r="P4559" s="12" t="str">
        <f t="shared" ref="P4559:Q4559" si="12789">P4558</f>
        <v>(Select Language)</v>
      </c>
      <c r="Q4559" s="12" t="str">
        <f t="shared" si="12789"/>
        <v>(Select Usage)</v>
      </c>
      <c r="R4559" s="33">
        <f t="shared" si="12755"/>
        <v>0</v>
      </c>
      <c r="S4559" s="33">
        <f t="shared" si="12756"/>
        <v>0</v>
      </c>
      <c r="T4559" s="33">
        <f t="shared" si="12757"/>
        <v>0</v>
      </c>
      <c r="U4559" s="33">
        <f t="shared" si="12758"/>
        <v>0</v>
      </c>
      <c r="V4559" s="33">
        <f t="shared" si="12759"/>
        <v>0</v>
      </c>
      <c r="W4559" s="33">
        <f t="shared" si="12760"/>
        <v>0</v>
      </c>
      <c r="X4559" s="33">
        <f t="shared" si="12761"/>
        <v>0</v>
      </c>
      <c r="Y4559" s="33">
        <f t="shared" si="12762"/>
        <v>0</v>
      </c>
      <c r="Z4559" s="33">
        <f t="shared" si="12763"/>
        <v>0</v>
      </c>
      <c r="AA4559" s="33">
        <f t="shared" si="12764"/>
        <v>0</v>
      </c>
      <c r="AB4559" s="33">
        <f t="shared" si="12765"/>
        <v>0</v>
      </c>
      <c r="AC4559" s="33">
        <f t="shared" si="12766"/>
        <v>0</v>
      </c>
      <c r="AD4559" s="26">
        <f>SUM(R4559:AC4559)</f>
        <v>0</v>
      </c>
      <c r="AE4559" s="46" t="str">
        <f>IFERROR(IF(AE$3=VLOOKUP($E4559,Template!$AK$5:$AM$17,3,FALSE),$AD4559*$F4559,0),"0.00")</f>
        <v>0.00</v>
      </c>
      <c r="AF4559" s="46" t="str">
        <f>IFERROR(IF(AF$3=VLOOKUP($E4559,Template!$AK$5:$AM$17,3,FALSE),$AD4559*$F4559,0),"0.00")</f>
        <v>0.00</v>
      </c>
      <c r="AG4559" s="28">
        <f t="shared" si="12768"/>
        <v>0</v>
      </c>
      <c r="AH4559" s="13" t="s">
        <v>40</v>
      </c>
      <c r="AI4559" s="13" t="s">
        <v>41</v>
      </c>
      <c r="AK4559" s="14" t="s">
        <v>29</v>
      </c>
      <c r="AL4559" s="15">
        <v>0.05</v>
      </c>
      <c r="AM4559" s="16" t="s">
        <v>3</v>
      </c>
    </row>
    <row r="4560" spans="1:39" s="3" customFormat="1" ht="13.8" x14ac:dyDescent="0.25">
      <c r="A4560" s="7" t="str">
        <f t="shared" ref="A4560:C4560" si="12790">A4559</f>
        <v>(Enter Broadcasting Company Name)</v>
      </c>
      <c r="B4560" s="7" t="str">
        <f t="shared" si="12790"/>
        <v>(Enter Call Letters)</v>
      </c>
      <c r="C4560" s="8" t="str">
        <f t="shared" si="12790"/>
        <v>(Select AM/FM)</v>
      </c>
      <c r="D4560" s="30"/>
      <c r="E4560" s="8" t="str">
        <f t="shared" si="12770"/>
        <v>(Select Station Province)</v>
      </c>
      <c r="F4560" s="9" t="str">
        <f>IFERROR(VLOOKUP(E4560,Template!$AK$5:$AL$17,2,FALSE),"")</f>
        <v/>
      </c>
      <c r="G4560" s="42" t="s">
        <v>18</v>
      </c>
      <c r="H4560" s="43" t="s">
        <v>8</v>
      </c>
      <c r="I4560" s="32" t="s">
        <v>65</v>
      </c>
      <c r="J4560" s="32" t="s">
        <v>66</v>
      </c>
      <c r="K4560" s="33">
        <f t="shared" si="12752"/>
        <v>0</v>
      </c>
      <c r="L4560" s="33">
        <f t="shared" si="12753"/>
        <v>0</v>
      </c>
      <c r="M4560" s="34">
        <f t="shared" si="12751"/>
        <v>0</v>
      </c>
      <c r="N4560" s="34">
        <f t="shared" si="12771"/>
        <v>0</v>
      </c>
      <c r="O4560" s="34">
        <f t="shared" si="12754"/>
        <v>0</v>
      </c>
      <c r="P4560" s="12" t="str">
        <f t="shared" ref="P4560:Q4560" si="12791">P4559</f>
        <v>(Select Language)</v>
      </c>
      <c r="Q4560" s="12" t="str">
        <f t="shared" si="12791"/>
        <v>(Select Usage)</v>
      </c>
      <c r="R4560" s="33">
        <f t="shared" si="12755"/>
        <v>0</v>
      </c>
      <c r="S4560" s="33">
        <f t="shared" si="12756"/>
        <v>0</v>
      </c>
      <c r="T4560" s="33">
        <f t="shared" si="12757"/>
        <v>0</v>
      </c>
      <c r="U4560" s="33">
        <f t="shared" si="12758"/>
        <v>0</v>
      </c>
      <c r="V4560" s="33">
        <f t="shared" si="12759"/>
        <v>0</v>
      </c>
      <c r="W4560" s="33">
        <f t="shared" si="12760"/>
        <v>0</v>
      </c>
      <c r="X4560" s="33">
        <f t="shared" si="12761"/>
        <v>0</v>
      </c>
      <c r="Y4560" s="33">
        <f t="shared" si="12762"/>
        <v>0</v>
      </c>
      <c r="Z4560" s="33">
        <f t="shared" si="12763"/>
        <v>0</v>
      </c>
      <c r="AA4560" s="33">
        <f t="shared" si="12764"/>
        <v>0</v>
      </c>
      <c r="AB4560" s="33">
        <f t="shared" si="12765"/>
        <v>0</v>
      </c>
      <c r="AC4560" s="33">
        <f t="shared" si="12766"/>
        <v>0</v>
      </c>
      <c r="AD4560" s="26">
        <f t="shared" ref="AD4560" si="12792">SUM(R4560:AC4560)</f>
        <v>0</v>
      </c>
      <c r="AE4560" s="46" t="str">
        <f>IFERROR(IF(AE$3=VLOOKUP($E4560,Template!$AK$5:$AM$17,3,FALSE),$AD4560*$F4560,0),"0.00")</f>
        <v>0.00</v>
      </c>
      <c r="AF4560" s="46" t="str">
        <f>IFERROR(IF(AF$3=VLOOKUP($E4560,Template!$AK$5:$AM$17,3,FALSE),$AD4560*$F4560,0),"0.00")</f>
        <v>0.00</v>
      </c>
      <c r="AG4560" s="28">
        <f t="shared" si="12768"/>
        <v>0</v>
      </c>
      <c r="AH4560" s="13" t="s">
        <v>40</v>
      </c>
      <c r="AI4560" s="13" t="s">
        <v>41</v>
      </c>
      <c r="AK4560" s="14" t="s">
        <v>21</v>
      </c>
      <c r="AL4560" s="15">
        <v>0.05</v>
      </c>
      <c r="AM4560" s="16" t="s">
        <v>3</v>
      </c>
    </row>
    <row r="4561" spans="1:39" ht="13.8" x14ac:dyDescent="0.25">
      <c r="A4561" s="19" t="s">
        <v>4</v>
      </c>
      <c r="B4561" s="19"/>
      <c r="C4561" s="20"/>
      <c r="D4561" s="20"/>
      <c r="E4561" s="20"/>
      <c r="F4561" s="20"/>
      <c r="G4561" s="44"/>
      <c r="H4561" s="44"/>
      <c r="I4561" s="21">
        <f t="shared" ref="I4561:K4561" si="12793">SUM(I4549:I4560)</f>
        <v>0</v>
      </c>
      <c r="J4561" s="21">
        <f t="shared" si="12793"/>
        <v>0</v>
      </c>
      <c r="K4561" s="21">
        <f t="shared" si="12793"/>
        <v>0</v>
      </c>
      <c r="L4561" s="21">
        <f>L4560</f>
        <v>0</v>
      </c>
      <c r="M4561" s="21">
        <f>SUM(M4549:M4560)</f>
        <v>0</v>
      </c>
      <c r="N4561" s="21">
        <f t="shared" ref="N4561:O4561" si="12794">SUM(N4549:N4560)</f>
        <v>0</v>
      </c>
      <c r="O4561" s="21">
        <f t="shared" si="12794"/>
        <v>0</v>
      </c>
      <c r="P4561" s="21"/>
      <c r="Q4561" s="22"/>
      <c r="R4561" s="21">
        <f t="shared" ref="R4561:AI4561" si="12795">SUM(R4549:R4560)</f>
        <v>0</v>
      </c>
      <c r="S4561" s="21">
        <f t="shared" si="12795"/>
        <v>0</v>
      </c>
      <c r="T4561" s="21">
        <f t="shared" si="12795"/>
        <v>0</v>
      </c>
      <c r="U4561" s="21">
        <f t="shared" si="12795"/>
        <v>0</v>
      </c>
      <c r="V4561" s="21">
        <f t="shared" si="12795"/>
        <v>0</v>
      </c>
      <c r="W4561" s="21">
        <f t="shared" si="12795"/>
        <v>0</v>
      </c>
      <c r="X4561" s="21">
        <f t="shared" si="12795"/>
        <v>0</v>
      </c>
      <c r="Y4561" s="21">
        <f t="shared" si="12795"/>
        <v>0</v>
      </c>
      <c r="Z4561" s="21">
        <f t="shared" si="12795"/>
        <v>0</v>
      </c>
      <c r="AA4561" s="21">
        <f t="shared" si="12795"/>
        <v>0</v>
      </c>
      <c r="AB4561" s="21">
        <f t="shared" si="12795"/>
        <v>0</v>
      </c>
      <c r="AC4561" s="21">
        <f t="shared" si="12795"/>
        <v>0</v>
      </c>
      <c r="AD4561" s="27">
        <f t="shared" si="12795"/>
        <v>0</v>
      </c>
      <c r="AE4561" s="21">
        <f t="shared" si="12795"/>
        <v>0</v>
      </c>
      <c r="AF4561" s="21">
        <f t="shared" si="12795"/>
        <v>0</v>
      </c>
      <c r="AG4561" s="27">
        <f t="shared" si="12795"/>
        <v>0</v>
      </c>
      <c r="AH4561" s="21">
        <f t="shared" si="12795"/>
        <v>0</v>
      </c>
      <c r="AI4561" s="21">
        <f t="shared" si="12795"/>
        <v>0</v>
      </c>
      <c r="AK4561" s="14" t="s">
        <v>71</v>
      </c>
      <c r="AL4561" s="15">
        <v>0.05</v>
      </c>
      <c r="AM4561" s="16" t="s">
        <v>3</v>
      </c>
    </row>
    <row r="4562" spans="1:39" x14ac:dyDescent="0.25">
      <c r="A4562" s="2"/>
      <c r="G4562" s="2"/>
      <c r="H4562" s="2"/>
      <c r="O4562" s="2"/>
      <c r="P4562" s="2"/>
    </row>
    <row r="4563" spans="1:39" ht="42" customHeight="1" x14ac:dyDescent="0.25">
      <c r="A4563" s="223" t="s">
        <v>63</v>
      </c>
      <c r="B4563" s="223" t="s">
        <v>43</v>
      </c>
      <c r="C4563" s="224" t="s">
        <v>19</v>
      </c>
      <c r="D4563" s="226"/>
      <c r="E4563" s="223" t="s">
        <v>14</v>
      </c>
      <c r="F4563" s="223" t="s">
        <v>38</v>
      </c>
      <c r="G4563" s="223" t="s">
        <v>1</v>
      </c>
      <c r="H4563" s="223" t="s">
        <v>5</v>
      </c>
      <c r="I4563" s="225" t="s">
        <v>31</v>
      </c>
      <c r="J4563" s="225" t="s">
        <v>32</v>
      </c>
      <c r="K4563" s="225" t="s">
        <v>48</v>
      </c>
      <c r="L4563" s="225" t="s">
        <v>0</v>
      </c>
      <c r="M4563" s="4" t="s">
        <v>45</v>
      </c>
      <c r="N4563" s="4" t="s">
        <v>46</v>
      </c>
      <c r="O4563" s="4" t="s">
        <v>47</v>
      </c>
      <c r="P4563" s="225" t="s">
        <v>50</v>
      </c>
      <c r="Q4563" s="225" t="s">
        <v>33</v>
      </c>
      <c r="R4563" s="4" t="s">
        <v>51</v>
      </c>
      <c r="S4563" s="4" t="s">
        <v>52</v>
      </c>
      <c r="T4563" s="4" t="s">
        <v>53</v>
      </c>
      <c r="U4563" s="4" t="s">
        <v>54</v>
      </c>
      <c r="V4563" s="4" t="s">
        <v>55</v>
      </c>
      <c r="W4563" s="4" t="s">
        <v>56</v>
      </c>
      <c r="X4563" s="4" t="s">
        <v>57</v>
      </c>
      <c r="Y4563" s="4" t="s">
        <v>58</v>
      </c>
      <c r="Z4563" s="4" t="s">
        <v>59</v>
      </c>
      <c r="AA4563" s="4" t="s">
        <v>62</v>
      </c>
      <c r="AB4563" s="4" t="s">
        <v>60</v>
      </c>
      <c r="AC4563" s="4" t="s">
        <v>61</v>
      </c>
      <c r="AD4563" s="233" t="s">
        <v>34</v>
      </c>
      <c r="AE4563" s="231" t="s">
        <v>2</v>
      </c>
      <c r="AF4563" s="231" t="s">
        <v>3</v>
      </c>
      <c r="AG4563" s="233" t="s">
        <v>35</v>
      </c>
      <c r="AH4563" s="223" t="s">
        <v>36</v>
      </c>
      <c r="AI4563" s="223" t="s">
        <v>37</v>
      </c>
      <c r="AK4563" s="229" t="s">
        <v>30</v>
      </c>
      <c r="AL4563" s="229"/>
      <c r="AM4563" s="229"/>
    </row>
    <row r="4564" spans="1:39" s="6" customFormat="1" ht="35.25" customHeight="1" x14ac:dyDescent="0.3">
      <c r="A4564" s="224"/>
      <c r="B4564" s="224"/>
      <c r="C4564" s="224"/>
      <c r="D4564" s="227"/>
      <c r="E4564" s="223"/>
      <c r="F4564" s="223"/>
      <c r="G4564" s="223"/>
      <c r="H4564" s="223"/>
      <c r="I4564" s="230"/>
      <c r="J4564" s="230"/>
      <c r="K4564" s="230"/>
      <c r="L4564" s="230"/>
      <c r="M4564" s="5">
        <v>0</v>
      </c>
      <c r="N4564" s="5">
        <v>625000</v>
      </c>
      <c r="O4564" s="5">
        <v>1250000</v>
      </c>
      <c r="P4564" s="225"/>
      <c r="Q4564" s="225"/>
      <c r="R4564" s="29">
        <v>4.95E-4</v>
      </c>
      <c r="S4564" s="29">
        <v>9.5200000000000005E-4</v>
      </c>
      <c r="T4564" s="29">
        <v>1.5900000000000001E-3</v>
      </c>
      <c r="U4564" s="29">
        <v>1.1169999999999999E-3</v>
      </c>
      <c r="V4564" s="29">
        <v>2.189E-3</v>
      </c>
      <c r="W4564" s="29">
        <v>4.5430000000000002E-3</v>
      </c>
      <c r="X4564" s="29">
        <v>8.8199999999999997E-4</v>
      </c>
      <c r="Y4564" s="29">
        <v>1.6949999999999999E-3</v>
      </c>
      <c r="Z4564" s="29">
        <v>2.8319999999999999E-3</v>
      </c>
      <c r="AA4564" s="29">
        <v>1.9889999999999999E-3</v>
      </c>
      <c r="AB4564" s="29">
        <v>3.8999999999999998E-3</v>
      </c>
      <c r="AC4564" s="29">
        <v>8.0949999999999998E-3</v>
      </c>
      <c r="AD4564" s="233"/>
      <c r="AE4564" s="232"/>
      <c r="AF4564" s="232"/>
      <c r="AG4564" s="234"/>
      <c r="AH4564" s="223"/>
      <c r="AI4564" s="223"/>
      <c r="AK4564" s="229"/>
      <c r="AL4564" s="229"/>
      <c r="AM4564" s="229"/>
    </row>
    <row r="4565" spans="1:39" s="3" customFormat="1" ht="13.8" x14ac:dyDescent="0.25">
      <c r="A4565" s="7" t="s">
        <v>44</v>
      </c>
      <c r="B4565" s="7" t="s">
        <v>42</v>
      </c>
      <c r="C4565" s="8" t="s">
        <v>39</v>
      </c>
      <c r="D4565" s="30"/>
      <c r="E4565" s="8" t="s">
        <v>64</v>
      </c>
      <c r="F4565" s="9" t="str">
        <f>IFERROR(VLOOKUP(E4565,Template!$AK$5:$AL$17,2,FALSE),"")</f>
        <v/>
      </c>
      <c r="G4565" s="41" t="s">
        <v>7</v>
      </c>
      <c r="H4565" s="41" t="s">
        <v>6</v>
      </c>
      <c r="I4565" s="32" t="s">
        <v>65</v>
      </c>
      <c r="J4565" s="32" t="s">
        <v>66</v>
      </c>
      <c r="K4565" s="33">
        <f>IFERROR(I4565+J4565,0)</f>
        <v>0</v>
      </c>
      <c r="L4565" s="33">
        <f>IFERROR(K4565,"")</f>
        <v>0</v>
      </c>
      <c r="M4565" s="34">
        <f t="shared" ref="M4565:M4576" si="12796">IF(L4565&lt;=$N$4,K4565,IF(L4564&gt;$N$4,0,$N$4-L4564))</f>
        <v>0</v>
      </c>
      <c r="N4565" s="34">
        <f>IF(AND(L4565&gt;$N$4,L4565&lt;=$O$4),K4565-M4565,IF(AND(L4564&gt;$N$4,L4564&lt;=$O$4),$O$4-L4564,IF(L4564&gt;$O$4,0,IF(L4565&lt;$N$4,0,MIN(L4565-$N$4,$N$4)))))</f>
        <v>0</v>
      </c>
      <c r="O4565" s="34">
        <f>IF(L4565&gt;$O$4,K4565-M4565-N4565,0)</f>
        <v>0</v>
      </c>
      <c r="P4565" s="12" t="s">
        <v>94</v>
      </c>
      <c r="Q4565" s="12" t="s">
        <v>68</v>
      </c>
      <c r="R4565" s="33">
        <f>IF(AND($Q4565="LOW",$P4565="French"),M4565*R$4,0)</f>
        <v>0</v>
      </c>
      <c r="S4565" s="33">
        <f>IF(AND($Q4565="LOW",$P4565="French"),N4565*S$4,0)</f>
        <v>0</v>
      </c>
      <c r="T4565" s="33">
        <f>IF(AND($Q4565="LOW",$P4565="French"),O4565*T$4,0)</f>
        <v>0</v>
      </c>
      <c r="U4565" s="33">
        <f>IF(AND($Q4565="HIGH",$P4565="French"),M4565*U$4,0)</f>
        <v>0</v>
      </c>
      <c r="V4565" s="33">
        <f>IF(AND($Q4565="HIGH",$P4565="French"),N4565*V$4,0)</f>
        <v>0</v>
      </c>
      <c r="W4565" s="33">
        <f>IF(AND($Q4565="HIGH",$P4565="French"),O4565*W$4,0)</f>
        <v>0</v>
      </c>
      <c r="X4565" s="33">
        <f>IF(AND($Q4565="LOW",$P4565="English"),M4565*X$4,0)</f>
        <v>0</v>
      </c>
      <c r="Y4565" s="33">
        <f>IF(AND($Q4565="LOW",$P4565="English"),N4565*Y$4,0)</f>
        <v>0</v>
      </c>
      <c r="Z4565" s="33">
        <f>IF(AND($Q4565="LOW",$P4565="English"),O4565*Z$4,0)</f>
        <v>0</v>
      </c>
      <c r="AA4565" s="33">
        <f>IF(AND($Q4565="HIGH",$P4565="English"),M4565*AA$4,0)</f>
        <v>0</v>
      </c>
      <c r="AB4565" s="33">
        <f>IF(AND($Q4565="HIGH",$P4565="English"),N4565*AB$4,0)</f>
        <v>0</v>
      </c>
      <c r="AC4565" s="33">
        <f>IF(AND($Q4565="HIGH",$P4565="English"),O4565*AC$4,0)</f>
        <v>0</v>
      </c>
      <c r="AD4565" s="26">
        <f>SUM(R4565:AC4565)</f>
        <v>0</v>
      </c>
      <c r="AE4565" s="46" t="str">
        <f>IFERROR(IF(AE$3=VLOOKUP($E4565,Template!$AK$5:$AM$17,3,FALSE),$AD4565*$F4565,0),"0.00")</f>
        <v>0.00</v>
      </c>
      <c r="AF4565" s="46" t="str">
        <f>IFERROR(IF(AF$3=VLOOKUP($E4565,Template!$AK$5:$AM$17,3,FALSE),$AD4565*$F4565,0),"0.00")</f>
        <v>0.00</v>
      </c>
      <c r="AG4565" s="28">
        <f>SUM(AD4565:AF4565)</f>
        <v>0</v>
      </c>
      <c r="AH4565" s="13" t="s">
        <v>40</v>
      </c>
      <c r="AI4565" s="13" t="s">
        <v>41</v>
      </c>
      <c r="AK4565" s="14" t="s">
        <v>25</v>
      </c>
      <c r="AL4565" s="15">
        <v>0.05</v>
      </c>
      <c r="AM4565" s="16" t="s">
        <v>3</v>
      </c>
    </row>
    <row r="4566" spans="1:39" s="3" customFormat="1" ht="13.8" x14ac:dyDescent="0.25">
      <c r="A4566" s="7" t="str">
        <f>A4565</f>
        <v>(Enter Broadcasting Company Name)</v>
      </c>
      <c r="B4566" s="7" t="str">
        <f>B4565</f>
        <v>(Enter Call Letters)</v>
      </c>
      <c r="C4566" s="8" t="str">
        <f>C4565</f>
        <v>(Select AM/FM)</v>
      </c>
      <c r="D4566" s="30"/>
      <c r="E4566" s="8" t="str">
        <f>E4565</f>
        <v>(Select Station Province)</v>
      </c>
      <c r="F4566" s="9" t="str">
        <f>IFERROR(VLOOKUP(E4566,Template!$AK$5:$AL$17,2,FALSE),"")</f>
        <v/>
      </c>
      <c r="G4566" s="42" t="s">
        <v>8</v>
      </c>
      <c r="H4566" s="42" t="s">
        <v>9</v>
      </c>
      <c r="I4566" s="32" t="s">
        <v>65</v>
      </c>
      <c r="J4566" s="32" t="s">
        <v>66</v>
      </c>
      <c r="K4566" s="33">
        <f t="shared" ref="K4566:K4576" si="12797">IFERROR(I4566+J4566,0)</f>
        <v>0</v>
      </c>
      <c r="L4566" s="33">
        <f t="shared" ref="L4566:L4576" si="12798">IFERROR(L4565+K4566,"")</f>
        <v>0</v>
      </c>
      <c r="M4566" s="34">
        <f t="shared" si="12796"/>
        <v>0</v>
      </c>
      <c r="N4566" s="34">
        <f>IF(AND(L4566&gt;$N$4,L4566&lt;=$O$4),K4566-M4566,IF(AND(L4565&gt;$N$4,L4565&lt;=$O$4),$O$4-L4565,IF(L4565&gt;$O$4,0,IF(L4566&lt;$N$4,0,MIN(L4566-$N$4,$N$4)))))</f>
        <v>0</v>
      </c>
      <c r="O4566" s="34">
        <f t="shared" ref="O4566:O4576" si="12799">IF(L4566&gt;$O$4,K4566-M4566-N4566,0)</f>
        <v>0</v>
      </c>
      <c r="P4566" s="12" t="str">
        <f>P4565</f>
        <v>(Select Language)</v>
      </c>
      <c r="Q4566" s="12" t="str">
        <f>Q4565</f>
        <v>(Select Usage)</v>
      </c>
      <c r="R4566" s="33">
        <f t="shared" ref="R4566:R4576" si="12800">IF(AND($Q4566="LOW",$P4566="French"),M4566*R$4,0)</f>
        <v>0</v>
      </c>
      <c r="S4566" s="33">
        <f t="shared" ref="S4566:S4576" si="12801">IF(AND($Q4566="LOW",$P4566="French"),N4566*S$4,0)</f>
        <v>0</v>
      </c>
      <c r="T4566" s="33">
        <f t="shared" ref="T4566:T4576" si="12802">IF(AND($Q4566="LOW",$P4566="French"),O4566*T$4,0)</f>
        <v>0</v>
      </c>
      <c r="U4566" s="33">
        <f t="shared" ref="U4566:U4576" si="12803">IF(AND($Q4566="HIGH",$P4566="French"),M4566*U$4,0)</f>
        <v>0</v>
      </c>
      <c r="V4566" s="33">
        <f t="shared" ref="V4566:V4576" si="12804">IF(AND($Q4566="HIGH",$P4566="French"),N4566*V$4,0)</f>
        <v>0</v>
      </c>
      <c r="W4566" s="33">
        <f t="shared" ref="W4566:W4576" si="12805">IF(AND($Q4566="HIGH",$P4566="French"),O4566*W$4,0)</f>
        <v>0</v>
      </c>
      <c r="X4566" s="33">
        <f t="shared" ref="X4566:X4576" si="12806">IF(AND($Q4566="LOW",$P4566="English"),M4566*X$4,0)</f>
        <v>0</v>
      </c>
      <c r="Y4566" s="33">
        <f t="shared" ref="Y4566:Y4576" si="12807">IF(AND($Q4566="LOW",$P4566="English"),N4566*Y$4,0)</f>
        <v>0</v>
      </c>
      <c r="Z4566" s="33">
        <f t="shared" ref="Z4566:Z4576" si="12808">IF(AND($Q4566="LOW",$P4566="English"),O4566*Z$4,0)</f>
        <v>0</v>
      </c>
      <c r="AA4566" s="33">
        <f t="shared" ref="AA4566:AA4576" si="12809">IF(AND($Q4566="HIGH",$P4566="English"),M4566*AA$4,0)</f>
        <v>0</v>
      </c>
      <c r="AB4566" s="33">
        <f t="shared" ref="AB4566:AB4576" si="12810">IF(AND($Q4566="HIGH",$P4566="English"),N4566*AB$4,0)</f>
        <v>0</v>
      </c>
      <c r="AC4566" s="33">
        <f t="shared" ref="AC4566:AC4576" si="12811">IF(AND($Q4566="HIGH",$P4566="English"),O4566*AC$4,0)</f>
        <v>0</v>
      </c>
      <c r="AD4566" s="26">
        <f t="shared" ref="AD4566:AD4570" si="12812">SUM(R4566:AC4566)</f>
        <v>0</v>
      </c>
      <c r="AE4566" s="46" t="str">
        <f>IFERROR(IF(AE$3=VLOOKUP($E4566,Template!$AK$5:$AM$17,3,FALSE),$AD4566*$F4566,0),"0.00")</f>
        <v>0.00</v>
      </c>
      <c r="AF4566" s="46" t="str">
        <f>IFERROR(IF(AF$3=VLOOKUP($E4566,Template!$AK$5:$AM$17,3,FALSE),$AD4566*$F4566,0),"0.00")</f>
        <v>0.00</v>
      </c>
      <c r="AG4566" s="28">
        <f t="shared" ref="AG4566:AG4576" si="12813">SUM(AD4566:AF4566)</f>
        <v>0</v>
      </c>
      <c r="AH4566" s="13" t="s">
        <v>40</v>
      </c>
      <c r="AI4566" s="13" t="s">
        <v>41</v>
      </c>
      <c r="AK4566" s="14" t="s">
        <v>23</v>
      </c>
      <c r="AL4566" s="15">
        <v>0.05</v>
      </c>
      <c r="AM4566" s="16" t="s">
        <v>3</v>
      </c>
    </row>
    <row r="4567" spans="1:39" s="3" customFormat="1" ht="13.8" x14ac:dyDescent="0.25">
      <c r="A4567" s="7" t="str">
        <f t="shared" ref="A4567:C4567" si="12814">A4566</f>
        <v>(Enter Broadcasting Company Name)</v>
      </c>
      <c r="B4567" s="7" t="str">
        <f t="shared" si="12814"/>
        <v>(Enter Call Letters)</v>
      </c>
      <c r="C4567" s="8" t="str">
        <f t="shared" si="12814"/>
        <v>(Select AM/FM)</v>
      </c>
      <c r="D4567" s="30"/>
      <c r="E4567" s="8" t="str">
        <f t="shared" ref="E4567:E4576" si="12815">E4566</f>
        <v>(Select Station Province)</v>
      </c>
      <c r="F4567" s="9" t="str">
        <f>IFERROR(VLOOKUP(E4567,Template!$AK$5:$AL$17,2,FALSE),"")</f>
        <v/>
      </c>
      <c r="G4567" s="42" t="s">
        <v>6</v>
      </c>
      <c r="H4567" s="42" t="s">
        <v>10</v>
      </c>
      <c r="I4567" s="32" t="s">
        <v>65</v>
      </c>
      <c r="J4567" s="32" t="s">
        <v>66</v>
      </c>
      <c r="K4567" s="33">
        <f t="shared" si="12797"/>
        <v>0</v>
      </c>
      <c r="L4567" s="33">
        <f t="shared" si="12798"/>
        <v>0</v>
      </c>
      <c r="M4567" s="34">
        <f t="shared" si="12796"/>
        <v>0</v>
      </c>
      <c r="N4567" s="34">
        <f t="shared" ref="N4567:N4576" si="12816">IF(AND(L4567&gt;$N$4,L4567&lt;=$O$4),K4567-M4567,IF(AND(L4566&gt;$N$4,L4566&lt;=$O$4),$O$4-L4566,IF(L4566&gt;$O$4,0,IF(L4567&lt;$N$4,0,MIN(L4567-$N$4,$N$4)))))</f>
        <v>0</v>
      </c>
      <c r="O4567" s="34">
        <f t="shared" si="12799"/>
        <v>0</v>
      </c>
      <c r="P4567" s="12" t="str">
        <f t="shared" ref="P4567:Q4567" si="12817">P4566</f>
        <v>(Select Language)</v>
      </c>
      <c r="Q4567" s="12" t="str">
        <f t="shared" si="12817"/>
        <v>(Select Usage)</v>
      </c>
      <c r="R4567" s="33">
        <f t="shared" si="12800"/>
        <v>0</v>
      </c>
      <c r="S4567" s="33">
        <f t="shared" si="12801"/>
        <v>0</v>
      </c>
      <c r="T4567" s="33">
        <f t="shared" si="12802"/>
        <v>0</v>
      </c>
      <c r="U4567" s="33">
        <f t="shared" si="12803"/>
        <v>0</v>
      </c>
      <c r="V4567" s="33">
        <f t="shared" si="12804"/>
        <v>0</v>
      </c>
      <c r="W4567" s="33">
        <f t="shared" si="12805"/>
        <v>0</v>
      </c>
      <c r="X4567" s="33">
        <f t="shared" si="12806"/>
        <v>0</v>
      </c>
      <c r="Y4567" s="33">
        <f t="shared" si="12807"/>
        <v>0</v>
      </c>
      <c r="Z4567" s="33">
        <f t="shared" si="12808"/>
        <v>0</v>
      </c>
      <c r="AA4567" s="33">
        <f t="shared" si="12809"/>
        <v>0</v>
      </c>
      <c r="AB4567" s="33">
        <f t="shared" si="12810"/>
        <v>0</v>
      </c>
      <c r="AC4567" s="33">
        <f t="shared" si="12811"/>
        <v>0</v>
      </c>
      <c r="AD4567" s="26">
        <f t="shared" si="12812"/>
        <v>0</v>
      </c>
      <c r="AE4567" s="46" t="str">
        <f>IFERROR(IF(AE$3=VLOOKUP($E4567,Template!$AK$5:$AM$17,3,FALSE),$AD4567*$F4567,0),"0.00")</f>
        <v>0.00</v>
      </c>
      <c r="AF4567" s="46" t="str">
        <f>IFERROR(IF(AF$3=VLOOKUP($E4567,Template!$AK$5:$AM$17,3,FALSE),$AD4567*$F4567,0),"0.00")</f>
        <v>0.00</v>
      </c>
      <c r="AG4567" s="28">
        <f t="shared" si="12813"/>
        <v>0</v>
      </c>
      <c r="AH4567" s="13" t="s">
        <v>40</v>
      </c>
      <c r="AI4567" s="13" t="s">
        <v>41</v>
      </c>
      <c r="AK4567" s="14" t="s">
        <v>24</v>
      </c>
      <c r="AL4567" s="15">
        <v>0.05</v>
      </c>
      <c r="AM4567" s="16" t="s">
        <v>3</v>
      </c>
    </row>
    <row r="4568" spans="1:39" s="3" customFormat="1" ht="13.8" x14ac:dyDescent="0.25">
      <c r="A4568" s="7" t="str">
        <f t="shared" ref="A4568:C4568" si="12818">A4567</f>
        <v>(Enter Broadcasting Company Name)</v>
      </c>
      <c r="B4568" s="7" t="str">
        <f t="shared" si="12818"/>
        <v>(Enter Call Letters)</v>
      </c>
      <c r="C4568" s="8" t="str">
        <f t="shared" si="12818"/>
        <v>(Select AM/FM)</v>
      </c>
      <c r="D4568" s="30"/>
      <c r="E4568" s="8" t="str">
        <f t="shared" si="12815"/>
        <v>(Select Station Province)</v>
      </c>
      <c r="F4568" s="9" t="str">
        <f>IFERROR(VLOOKUP(E4568,Template!$AK$5:$AL$17,2,FALSE),"")</f>
        <v/>
      </c>
      <c r="G4568" s="42" t="s">
        <v>9</v>
      </c>
      <c r="H4568" s="42" t="s">
        <v>11</v>
      </c>
      <c r="I4568" s="32" t="s">
        <v>65</v>
      </c>
      <c r="J4568" s="32" t="s">
        <v>66</v>
      </c>
      <c r="K4568" s="33">
        <f t="shared" si="12797"/>
        <v>0</v>
      </c>
      <c r="L4568" s="33">
        <f t="shared" si="12798"/>
        <v>0</v>
      </c>
      <c r="M4568" s="34">
        <f t="shared" si="12796"/>
        <v>0</v>
      </c>
      <c r="N4568" s="34">
        <f t="shared" si="12816"/>
        <v>0</v>
      </c>
      <c r="O4568" s="34">
        <f t="shared" si="12799"/>
        <v>0</v>
      </c>
      <c r="P4568" s="12" t="str">
        <f t="shared" ref="P4568:Q4568" si="12819">P4567</f>
        <v>(Select Language)</v>
      </c>
      <c r="Q4568" s="12" t="str">
        <f t="shared" si="12819"/>
        <v>(Select Usage)</v>
      </c>
      <c r="R4568" s="33">
        <f t="shared" si="12800"/>
        <v>0</v>
      </c>
      <c r="S4568" s="33">
        <f t="shared" si="12801"/>
        <v>0</v>
      </c>
      <c r="T4568" s="33">
        <f t="shared" si="12802"/>
        <v>0</v>
      </c>
      <c r="U4568" s="33">
        <f t="shared" si="12803"/>
        <v>0</v>
      </c>
      <c r="V4568" s="33">
        <f t="shared" si="12804"/>
        <v>0</v>
      </c>
      <c r="W4568" s="33">
        <f t="shared" si="12805"/>
        <v>0</v>
      </c>
      <c r="X4568" s="33">
        <f t="shared" si="12806"/>
        <v>0</v>
      </c>
      <c r="Y4568" s="33">
        <f t="shared" si="12807"/>
        <v>0</v>
      </c>
      <c r="Z4568" s="33">
        <f t="shared" si="12808"/>
        <v>0</v>
      </c>
      <c r="AA4568" s="33">
        <f t="shared" si="12809"/>
        <v>0</v>
      </c>
      <c r="AB4568" s="33">
        <f t="shared" si="12810"/>
        <v>0</v>
      </c>
      <c r="AC4568" s="33">
        <f t="shared" si="12811"/>
        <v>0</v>
      </c>
      <c r="AD4568" s="26">
        <f t="shared" si="12812"/>
        <v>0</v>
      </c>
      <c r="AE4568" s="46" t="str">
        <f>IFERROR(IF(AE$3=VLOOKUP($E4568,Template!$AK$5:$AM$17,3,FALSE),$AD4568*$F4568,0),"0.00")</f>
        <v>0.00</v>
      </c>
      <c r="AF4568" s="46" t="str">
        <f>IFERROR(IF(AF$3=VLOOKUP($E4568,Template!$AK$5:$AM$17,3,FALSE),$AD4568*$F4568,0),"0.00")</f>
        <v>0.00</v>
      </c>
      <c r="AG4568" s="28">
        <f t="shared" si="12813"/>
        <v>0</v>
      </c>
      <c r="AH4568" s="13" t="s">
        <v>40</v>
      </c>
      <c r="AI4568" s="13" t="s">
        <v>41</v>
      </c>
      <c r="AK4568" s="14" t="s">
        <v>22</v>
      </c>
      <c r="AL4568" s="15">
        <v>0.15</v>
      </c>
      <c r="AM4568" s="16" t="s">
        <v>2</v>
      </c>
    </row>
    <row r="4569" spans="1:39" s="3" customFormat="1" ht="13.8" x14ac:dyDescent="0.25">
      <c r="A4569" s="7" t="str">
        <f t="shared" ref="A4569:C4569" si="12820">A4568</f>
        <v>(Enter Broadcasting Company Name)</v>
      </c>
      <c r="B4569" s="7" t="str">
        <f t="shared" si="12820"/>
        <v>(Enter Call Letters)</v>
      </c>
      <c r="C4569" s="8" t="str">
        <f t="shared" si="12820"/>
        <v>(Select AM/FM)</v>
      </c>
      <c r="D4569" s="30"/>
      <c r="E4569" s="8" t="str">
        <f t="shared" si="12815"/>
        <v>(Select Station Province)</v>
      </c>
      <c r="F4569" s="9" t="str">
        <f>IFERROR(VLOOKUP(E4569,Template!$AK$5:$AL$17,2,FALSE),"")</f>
        <v/>
      </c>
      <c r="G4569" s="42" t="s">
        <v>10</v>
      </c>
      <c r="H4569" s="42" t="s">
        <v>12</v>
      </c>
      <c r="I4569" s="32" t="s">
        <v>65</v>
      </c>
      <c r="J4569" s="32" t="s">
        <v>66</v>
      </c>
      <c r="K4569" s="33">
        <f t="shared" si="12797"/>
        <v>0</v>
      </c>
      <c r="L4569" s="33">
        <f t="shared" si="12798"/>
        <v>0</v>
      </c>
      <c r="M4569" s="34">
        <f t="shared" si="12796"/>
        <v>0</v>
      </c>
      <c r="N4569" s="34">
        <f t="shared" si="12816"/>
        <v>0</v>
      </c>
      <c r="O4569" s="34">
        <f t="shared" si="12799"/>
        <v>0</v>
      </c>
      <c r="P4569" s="12" t="str">
        <f t="shared" ref="P4569:Q4569" si="12821">P4568</f>
        <v>(Select Language)</v>
      </c>
      <c r="Q4569" s="12" t="str">
        <f t="shared" si="12821"/>
        <v>(Select Usage)</v>
      </c>
      <c r="R4569" s="33">
        <f t="shared" si="12800"/>
        <v>0</v>
      </c>
      <c r="S4569" s="33">
        <f t="shared" si="12801"/>
        <v>0</v>
      </c>
      <c r="T4569" s="33">
        <f t="shared" si="12802"/>
        <v>0</v>
      </c>
      <c r="U4569" s="33">
        <f t="shared" si="12803"/>
        <v>0</v>
      </c>
      <c r="V4569" s="33">
        <f t="shared" si="12804"/>
        <v>0</v>
      </c>
      <c r="W4569" s="33">
        <f t="shared" si="12805"/>
        <v>0</v>
      </c>
      <c r="X4569" s="33">
        <f t="shared" si="12806"/>
        <v>0</v>
      </c>
      <c r="Y4569" s="33">
        <f t="shared" si="12807"/>
        <v>0</v>
      </c>
      <c r="Z4569" s="33">
        <f t="shared" si="12808"/>
        <v>0</v>
      </c>
      <c r="AA4569" s="33">
        <f t="shared" si="12809"/>
        <v>0</v>
      </c>
      <c r="AB4569" s="33">
        <f t="shared" si="12810"/>
        <v>0</v>
      </c>
      <c r="AC4569" s="33">
        <f t="shared" si="12811"/>
        <v>0</v>
      </c>
      <c r="AD4569" s="26">
        <f t="shared" si="12812"/>
        <v>0</v>
      </c>
      <c r="AE4569" s="46" t="str">
        <f>IFERROR(IF(AE$3=VLOOKUP($E4569,Template!$AK$5:$AM$17,3,FALSE),$AD4569*$F4569,0),"0.00")</f>
        <v>0.00</v>
      </c>
      <c r="AF4569" s="46" t="str">
        <f>IFERROR(IF(AF$3=VLOOKUP($E4569,Template!$AK$5:$AM$17,3,FALSE),$AD4569*$F4569,0),"0.00")</f>
        <v>0.00</v>
      </c>
      <c r="AG4569" s="28">
        <f t="shared" si="12813"/>
        <v>0</v>
      </c>
      <c r="AH4569" s="13" t="s">
        <v>40</v>
      </c>
      <c r="AI4569" s="13" t="s">
        <v>41</v>
      </c>
      <c r="AK4569" s="14" t="s">
        <v>26</v>
      </c>
      <c r="AL4569" s="15">
        <v>0.15</v>
      </c>
      <c r="AM4569" s="16" t="s">
        <v>2</v>
      </c>
    </row>
    <row r="4570" spans="1:39" s="3" customFormat="1" ht="13.8" x14ac:dyDescent="0.25">
      <c r="A4570" s="7" t="str">
        <f t="shared" ref="A4570:C4570" si="12822">A4569</f>
        <v>(Enter Broadcasting Company Name)</v>
      </c>
      <c r="B4570" s="7" t="str">
        <f t="shared" si="12822"/>
        <v>(Enter Call Letters)</v>
      </c>
      <c r="C4570" s="8" t="str">
        <f t="shared" si="12822"/>
        <v>(Select AM/FM)</v>
      </c>
      <c r="D4570" s="30"/>
      <c r="E4570" s="8" t="str">
        <f t="shared" si="12815"/>
        <v>(Select Station Province)</v>
      </c>
      <c r="F4570" s="9" t="str">
        <f>IFERROR(VLOOKUP(E4570,Template!$AK$5:$AL$17,2,FALSE),"")</f>
        <v/>
      </c>
      <c r="G4570" s="42" t="s">
        <v>11</v>
      </c>
      <c r="H4570" s="42" t="s">
        <v>13</v>
      </c>
      <c r="I4570" s="32" t="s">
        <v>65</v>
      </c>
      <c r="J4570" s="32" t="s">
        <v>66</v>
      </c>
      <c r="K4570" s="33">
        <f t="shared" si="12797"/>
        <v>0</v>
      </c>
      <c r="L4570" s="33">
        <f t="shared" si="12798"/>
        <v>0</v>
      </c>
      <c r="M4570" s="34">
        <f t="shared" si="12796"/>
        <v>0</v>
      </c>
      <c r="N4570" s="34">
        <f t="shared" si="12816"/>
        <v>0</v>
      </c>
      <c r="O4570" s="34">
        <f t="shared" si="12799"/>
        <v>0</v>
      </c>
      <c r="P4570" s="12" t="str">
        <f t="shared" ref="P4570:Q4570" si="12823">P4569</f>
        <v>(Select Language)</v>
      </c>
      <c r="Q4570" s="12" t="str">
        <f t="shared" si="12823"/>
        <v>(Select Usage)</v>
      </c>
      <c r="R4570" s="33">
        <f t="shared" si="12800"/>
        <v>0</v>
      </c>
      <c r="S4570" s="33">
        <f t="shared" si="12801"/>
        <v>0</v>
      </c>
      <c r="T4570" s="33">
        <f t="shared" si="12802"/>
        <v>0</v>
      </c>
      <c r="U4570" s="33">
        <f t="shared" si="12803"/>
        <v>0</v>
      </c>
      <c r="V4570" s="33">
        <f t="shared" si="12804"/>
        <v>0</v>
      </c>
      <c r="W4570" s="33">
        <f t="shared" si="12805"/>
        <v>0</v>
      </c>
      <c r="X4570" s="33">
        <f t="shared" si="12806"/>
        <v>0</v>
      </c>
      <c r="Y4570" s="33">
        <f t="shared" si="12807"/>
        <v>0</v>
      </c>
      <c r="Z4570" s="33">
        <f t="shared" si="12808"/>
        <v>0</v>
      </c>
      <c r="AA4570" s="33">
        <f t="shared" si="12809"/>
        <v>0</v>
      </c>
      <c r="AB4570" s="33">
        <f t="shared" si="12810"/>
        <v>0</v>
      </c>
      <c r="AC4570" s="33">
        <f t="shared" si="12811"/>
        <v>0</v>
      </c>
      <c r="AD4570" s="26">
        <f t="shared" si="12812"/>
        <v>0</v>
      </c>
      <c r="AE4570" s="46" t="str">
        <f>IFERROR(IF(AE$3=VLOOKUP($E4570,Template!$AK$5:$AM$17,3,FALSE),$AD4570*$F4570,0),"0.00")</f>
        <v>0.00</v>
      </c>
      <c r="AF4570" s="46" t="str">
        <f>IFERROR(IF(AF$3=VLOOKUP($E4570,Template!$AK$5:$AM$17,3,FALSE),$AD4570*$F4570,0),"0.00")</f>
        <v>0.00</v>
      </c>
      <c r="AG4570" s="28">
        <f t="shared" si="12813"/>
        <v>0</v>
      </c>
      <c r="AH4570" s="13" t="s">
        <v>40</v>
      </c>
      <c r="AI4570" s="13" t="s">
        <v>41</v>
      </c>
      <c r="AK4570" s="14" t="s">
        <v>27</v>
      </c>
      <c r="AL4570" s="15">
        <v>0.15</v>
      </c>
      <c r="AM4570" s="16" t="s">
        <v>2</v>
      </c>
    </row>
    <row r="4571" spans="1:39" s="3" customFormat="1" ht="13.8" x14ac:dyDescent="0.25">
      <c r="A4571" s="7" t="str">
        <f t="shared" ref="A4571:C4571" si="12824">A4570</f>
        <v>(Enter Broadcasting Company Name)</v>
      </c>
      <c r="B4571" s="7" t="str">
        <f t="shared" si="12824"/>
        <v>(Enter Call Letters)</v>
      </c>
      <c r="C4571" s="8" t="str">
        <f t="shared" si="12824"/>
        <v>(Select AM/FM)</v>
      </c>
      <c r="D4571" s="30"/>
      <c r="E4571" s="8" t="str">
        <f t="shared" si="12815"/>
        <v>(Select Station Province)</v>
      </c>
      <c r="F4571" s="9" t="str">
        <f>IFERROR(VLOOKUP(E4571,Template!$AK$5:$AL$17,2,FALSE),"")</f>
        <v/>
      </c>
      <c r="G4571" s="42" t="s">
        <v>12</v>
      </c>
      <c r="H4571" s="42" t="s">
        <v>15</v>
      </c>
      <c r="I4571" s="32" t="s">
        <v>65</v>
      </c>
      <c r="J4571" s="32" t="s">
        <v>66</v>
      </c>
      <c r="K4571" s="33">
        <f t="shared" si="12797"/>
        <v>0</v>
      </c>
      <c r="L4571" s="33">
        <f t="shared" si="12798"/>
        <v>0</v>
      </c>
      <c r="M4571" s="34">
        <f t="shared" si="12796"/>
        <v>0</v>
      </c>
      <c r="N4571" s="34">
        <f t="shared" si="12816"/>
        <v>0</v>
      </c>
      <c r="O4571" s="34">
        <f t="shared" si="12799"/>
        <v>0</v>
      </c>
      <c r="P4571" s="12" t="str">
        <f t="shared" ref="P4571:Q4571" si="12825">P4570</f>
        <v>(Select Language)</v>
      </c>
      <c r="Q4571" s="12" t="str">
        <f t="shared" si="12825"/>
        <v>(Select Usage)</v>
      </c>
      <c r="R4571" s="33">
        <f t="shared" si="12800"/>
        <v>0</v>
      </c>
      <c r="S4571" s="33">
        <f t="shared" si="12801"/>
        <v>0</v>
      </c>
      <c r="T4571" s="33">
        <f t="shared" si="12802"/>
        <v>0</v>
      </c>
      <c r="U4571" s="33">
        <f t="shared" si="12803"/>
        <v>0</v>
      </c>
      <c r="V4571" s="33">
        <f t="shared" si="12804"/>
        <v>0</v>
      </c>
      <c r="W4571" s="33">
        <f t="shared" si="12805"/>
        <v>0</v>
      </c>
      <c r="X4571" s="33">
        <f t="shared" si="12806"/>
        <v>0</v>
      </c>
      <c r="Y4571" s="33">
        <f t="shared" si="12807"/>
        <v>0</v>
      </c>
      <c r="Z4571" s="33">
        <f t="shared" si="12808"/>
        <v>0</v>
      </c>
      <c r="AA4571" s="33">
        <f t="shared" si="12809"/>
        <v>0</v>
      </c>
      <c r="AB4571" s="33">
        <f t="shared" si="12810"/>
        <v>0</v>
      </c>
      <c r="AC4571" s="33">
        <f t="shared" si="12811"/>
        <v>0</v>
      </c>
      <c r="AD4571" s="26">
        <f>SUM(R4571:AC4571)</f>
        <v>0</v>
      </c>
      <c r="AE4571" s="46" t="str">
        <f>IFERROR(IF(AE$3=VLOOKUP($E4571,Template!$AK$5:$AM$17,3,FALSE),$AD4571*$F4571,0),"0.00")</f>
        <v>0.00</v>
      </c>
      <c r="AF4571" s="46" t="str">
        <f>IFERROR(IF(AF$3=VLOOKUP($E4571,Template!$AK$5:$AM$17,3,FALSE),$AD4571*$F4571,0),"0.00")</f>
        <v>0.00</v>
      </c>
      <c r="AG4571" s="28">
        <f t="shared" si="12813"/>
        <v>0</v>
      </c>
      <c r="AH4571" s="13" t="s">
        <v>40</v>
      </c>
      <c r="AI4571" s="13" t="s">
        <v>41</v>
      </c>
      <c r="AK4571" s="14" t="s">
        <v>28</v>
      </c>
      <c r="AL4571" s="15">
        <v>0.05</v>
      </c>
      <c r="AM4571" s="16" t="s">
        <v>3</v>
      </c>
    </row>
    <row r="4572" spans="1:39" s="3" customFormat="1" ht="13.8" x14ac:dyDescent="0.25">
      <c r="A4572" s="7" t="str">
        <f t="shared" ref="A4572:C4572" si="12826">A4571</f>
        <v>(Enter Broadcasting Company Name)</v>
      </c>
      <c r="B4572" s="7" t="str">
        <f t="shared" si="12826"/>
        <v>(Enter Call Letters)</v>
      </c>
      <c r="C4572" s="8" t="str">
        <f t="shared" si="12826"/>
        <v>(Select AM/FM)</v>
      </c>
      <c r="D4572" s="30"/>
      <c r="E4572" s="8" t="str">
        <f t="shared" si="12815"/>
        <v>(Select Station Province)</v>
      </c>
      <c r="F4572" s="9" t="str">
        <f>IFERROR(VLOOKUP(E4572,Template!$AK$5:$AL$17,2,FALSE),"")</f>
        <v/>
      </c>
      <c r="G4572" s="42" t="s">
        <v>13</v>
      </c>
      <c r="H4572" s="42" t="s">
        <v>16</v>
      </c>
      <c r="I4572" s="32" t="s">
        <v>65</v>
      </c>
      <c r="J4572" s="32" t="s">
        <v>66</v>
      </c>
      <c r="K4572" s="33">
        <f t="shared" si="12797"/>
        <v>0</v>
      </c>
      <c r="L4572" s="33">
        <f t="shared" si="12798"/>
        <v>0</v>
      </c>
      <c r="M4572" s="34">
        <f t="shared" si="12796"/>
        <v>0</v>
      </c>
      <c r="N4572" s="34">
        <f t="shared" si="12816"/>
        <v>0</v>
      </c>
      <c r="O4572" s="34">
        <f t="shared" si="12799"/>
        <v>0</v>
      </c>
      <c r="P4572" s="12" t="str">
        <f t="shared" ref="P4572:Q4572" si="12827">P4571</f>
        <v>(Select Language)</v>
      </c>
      <c r="Q4572" s="12" t="str">
        <f t="shared" si="12827"/>
        <v>(Select Usage)</v>
      </c>
      <c r="R4572" s="33">
        <f t="shared" si="12800"/>
        <v>0</v>
      </c>
      <c r="S4572" s="33">
        <f t="shared" si="12801"/>
        <v>0</v>
      </c>
      <c r="T4572" s="33">
        <f t="shared" si="12802"/>
        <v>0</v>
      </c>
      <c r="U4572" s="33">
        <f t="shared" si="12803"/>
        <v>0</v>
      </c>
      <c r="V4572" s="33">
        <f t="shared" si="12804"/>
        <v>0</v>
      </c>
      <c r="W4572" s="33">
        <f t="shared" si="12805"/>
        <v>0</v>
      </c>
      <c r="X4572" s="33">
        <f t="shared" si="12806"/>
        <v>0</v>
      </c>
      <c r="Y4572" s="33">
        <f t="shared" si="12807"/>
        <v>0</v>
      </c>
      <c r="Z4572" s="33">
        <f t="shared" si="12808"/>
        <v>0</v>
      </c>
      <c r="AA4572" s="33">
        <f t="shared" si="12809"/>
        <v>0</v>
      </c>
      <c r="AB4572" s="33">
        <f t="shared" si="12810"/>
        <v>0</v>
      </c>
      <c r="AC4572" s="33">
        <f t="shared" si="12811"/>
        <v>0</v>
      </c>
      <c r="AD4572" s="26">
        <f t="shared" ref="AD4572:AD4574" si="12828">SUM(R4572:AC4572)</f>
        <v>0</v>
      </c>
      <c r="AE4572" s="46" t="str">
        <f>IFERROR(IF(AE$3=VLOOKUP($E4572,Template!$AK$5:$AM$17,3,FALSE),$AD4572*$F4572,0),"0.00")</f>
        <v>0.00</v>
      </c>
      <c r="AF4572" s="46" t="str">
        <f>IFERROR(IF(AF$3=VLOOKUP($E4572,Template!$AK$5:$AM$17,3,FALSE),$AD4572*$F4572,0),"0.00")</f>
        <v>0.00</v>
      </c>
      <c r="AG4572" s="28">
        <f t="shared" si="12813"/>
        <v>0</v>
      </c>
      <c r="AH4572" s="13" t="s">
        <v>40</v>
      </c>
      <c r="AI4572" s="13" t="s">
        <v>41</v>
      </c>
      <c r="AK4572" s="14" t="s">
        <v>70</v>
      </c>
      <c r="AL4572" s="15">
        <v>0.05</v>
      </c>
      <c r="AM4572" s="16" t="s">
        <v>3</v>
      </c>
    </row>
    <row r="4573" spans="1:39" s="3" customFormat="1" ht="13.8" x14ac:dyDescent="0.25">
      <c r="A4573" s="7" t="str">
        <f t="shared" ref="A4573:C4573" si="12829">A4572</f>
        <v>(Enter Broadcasting Company Name)</v>
      </c>
      <c r="B4573" s="7" t="str">
        <f t="shared" si="12829"/>
        <v>(Enter Call Letters)</v>
      </c>
      <c r="C4573" s="8" t="str">
        <f t="shared" si="12829"/>
        <v>(Select AM/FM)</v>
      </c>
      <c r="D4573" s="30"/>
      <c r="E4573" s="8" t="str">
        <f t="shared" si="12815"/>
        <v>(Select Station Province)</v>
      </c>
      <c r="F4573" s="9" t="str">
        <f>IFERROR(VLOOKUP(E4573,Template!$AK$5:$AL$17,2,FALSE),"")</f>
        <v/>
      </c>
      <c r="G4573" s="42" t="s">
        <v>15</v>
      </c>
      <c r="H4573" s="42" t="s">
        <v>17</v>
      </c>
      <c r="I4573" s="32" t="s">
        <v>65</v>
      </c>
      <c r="J4573" s="32" t="s">
        <v>66</v>
      </c>
      <c r="K4573" s="33">
        <f t="shared" si="12797"/>
        <v>0</v>
      </c>
      <c r="L4573" s="33">
        <f t="shared" si="12798"/>
        <v>0</v>
      </c>
      <c r="M4573" s="34">
        <f t="shared" si="12796"/>
        <v>0</v>
      </c>
      <c r="N4573" s="34">
        <f t="shared" si="12816"/>
        <v>0</v>
      </c>
      <c r="O4573" s="34">
        <f t="shared" si="12799"/>
        <v>0</v>
      </c>
      <c r="P4573" s="12" t="str">
        <f t="shared" ref="P4573:Q4573" si="12830">P4572</f>
        <v>(Select Language)</v>
      </c>
      <c r="Q4573" s="12" t="str">
        <f t="shared" si="12830"/>
        <v>(Select Usage)</v>
      </c>
      <c r="R4573" s="33">
        <f t="shared" si="12800"/>
        <v>0</v>
      </c>
      <c r="S4573" s="33">
        <f t="shared" si="12801"/>
        <v>0</v>
      </c>
      <c r="T4573" s="33">
        <f t="shared" si="12802"/>
        <v>0</v>
      </c>
      <c r="U4573" s="33">
        <f t="shared" si="12803"/>
        <v>0</v>
      </c>
      <c r="V4573" s="33">
        <f t="shared" si="12804"/>
        <v>0</v>
      </c>
      <c r="W4573" s="33">
        <f t="shared" si="12805"/>
        <v>0</v>
      </c>
      <c r="X4573" s="33">
        <f t="shared" si="12806"/>
        <v>0</v>
      </c>
      <c r="Y4573" s="33">
        <f t="shared" si="12807"/>
        <v>0</v>
      </c>
      <c r="Z4573" s="33">
        <f t="shared" si="12808"/>
        <v>0</v>
      </c>
      <c r="AA4573" s="33">
        <f t="shared" si="12809"/>
        <v>0</v>
      </c>
      <c r="AB4573" s="33">
        <f t="shared" si="12810"/>
        <v>0</v>
      </c>
      <c r="AC4573" s="33">
        <f t="shared" si="12811"/>
        <v>0</v>
      </c>
      <c r="AD4573" s="26">
        <f t="shared" si="12828"/>
        <v>0</v>
      </c>
      <c r="AE4573" s="46" t="str">
        <f>IFERROR(IF(AE$3=VLOOKUP($E4573,Template!$AK$5:$AM$17,3,FALSE),$AD4573*$F4573,0),"0.00")</f>
        <v>0.00</v>
      </c>
      <c r="AF4573" s="46" t="str">
        <f>IFERROR(IF(AF$3=VLOOKUP($E4573,Template!$AK$5:$AM$17,3,FALSE),$AD4573*$F4573,0),"0.00")</f>
        <v>0.00</v>
      </c>
      <c r="AG4573" s="28">
        <f t="shared" si="12813"/>
        <v>0</v>
      </c>
      <c r="AH4573" s="13" t="s">
        <v>40</v>
      </c>
      <c r="AI4573" s="13" t="s">
        <v>41</v>
      </c>
      <c r="AK4573" s="14" t="s">
        <v>20</v>
      </c>
      <c r="AL4573" s="15">
        <v>0.13</v>
      </c>
      <c r="AM4573" s="16" t="s">
        <v>2</v>
      </c>
    </row>
    <row r="4574" spans="1:39" s="3" customFormat="1" ht="13.8" x14ac:dyDescent="0.25">
      <c r="A4574" s="7" t="str">
        <f t="shared" ref="A4574:C4574" si="12831">A4573</f>
        <v>(Enter Broadcasting Company Name)</v>
      </c>
      <c r="B4574" s="7" t="str">
        <f t="shared" si="12831"/>
        <v>(Enter Call Letters)</v>
      </c>
      <c r="C4574" s="8" t="str">
        <f t="shared" si="12831"/>
        <v>(Select AM/FM)</v>
      </c>
      <c r="D4574" s="30"/>
      <c r="E4574" s="8" t="str">
        <f t="shared" si="12815"/>
        <v>(Select Station Province)</v>
      </c>
      <c r="F4574" s="9" t="str">
        <f>IFERROR(VLOOKUP(E4574,Template!$AK$5:$AL$17,2,FALSE),"")</f>
        <v/>
      </c>
      <c r="G4574" s="42" t="s">
        <v>16</v>
      </c>
      <c r="H4574" s="42" t="s">
        <v>18</v>
      </c>
      <c r="I4574" s="32" t="s">
        <v>65</v>
      </c>
      <c r="J4574" s="32" t="s">
        <v>66</v>
      </c>
      <c r="K4574" s="33">
        <f t="shared" si="12797"/>
        <v>0</v>
      </c>
      <c r="L4574" s="33">
        <f t="shared" si="12798"/>
        <v>0</v>
      </c>
      <c r="M4574" s="34">
        <f t="shared" si="12796"/>
        <v>0</v>
      </c>
      <c r="N4574" s="34">
        <f t="shared" si="12816"/>
        <v>0</v>
      </c>
      <c r="O4574" s="34">
        <f t="shared" si="12799"/>
        <v>0</v>
      </c>
      <c r="P4574" s="12" t="str">
        <f t="shared" ref="P4574:Q4574" si="12832">P4573</f>
        <v>(Select Language)</v>
      </c>
      <c r="Q4574" s="12" t="str">
        <f t="shared" si="12832"/>
        <v>(Select Usage)</v>
      </c>
      <c r="R4574" s="33">
        <f t="shared" si="12800"/>
        <v>0</v>
      </c>
      <c r="S4574" s="33">
        <f t="shared" si="12801"/>
        <v>0</v>
      </c>
      <c r="T4574" s="33">
        <f t="shared" si="12802"/>
        <v>0</v>
      </c>
      <c r="U4574" s="33">
        <f t="shared" si="12803"/>
        <v>0</v>
      </c>
      <c r="V4574" s="33">
        <f t="shared" si="12804"/>
        <v>0</v>
      </c>
      <c r="W4574" s="33">
        <f t="shared" si="12805"/>
        <v>0</v>
      </c>
      <c r="X4574" s="33">
        <f t="shared" si="12806"/>
        <v>0</v>
      </c>
      <c r="Y4574" s="33">
        <f t="shared" si="12807"/>
        <v>0</v>
      </c>
      <c r="Z4574" s="33">
        <f t="shared" si="12808"/>
        <v>0</v>
      </c>
      <c r="AA4574" s="33">
        <f t="shared" si="12809"/>
        <v>0</v>
      </c>
      <c r="AB4574" s="33">
        <f t="shared" si="12810"/>
        <v>0</v>
      </c>
      <c r="AC4574" s="33">
        <f t="shared" si="12811"/>
        <v>0</v>
      </c>
      <c r="AD4574" s="26">
        <f t="shared" si="12828"/>
        <v>0</v>
      </c>
      <c r="AE4574" s="46" t="str">
        <f>IFERROR(IF(AE$3=VLOOKUP($E4574,Template!$AK$5:$AM$17,3,FALSE),$AD4574*$F4574,0),"0.00")</f>
        <v>0.00</v>
      </c>
      <c r="AF4574" s="46" t="str">
        <f>IFERROR(IF(AF$3=VLOOKUP($E4574,Template!$AK$5:$AM$17,3,FALSE),$AD4574*$F4574,0),"0.00")</f>
        <v>0.00</v>
      </c>
      <c r="AG4574" s="28">
        <f t="shared" si="12813"/>
        <v>0</v>
      </c>
      <c r="AH4574" s="13" t="s">
        <v>40</v>
      </c>
      <c r="AI4574" s="13" t="s">
        <v>41</v>
      </c>
      <c r="AK4574" s="14" t="s">
        <v>69</v>
      </c>
      <c r="AL4574" s="15">
        <v>0.15</v>
      </c>
      <c r="AM4574" s="16" t="s">
        <v>2</v>
      </c>
    </row>
    <row r="4575" spans="1:39" s="3" customFormat="1" ht="13.8" x14ac:dyDescent="0.25">
      <c r="A4575" s="7" t="str">
        <f t="shared" ref="A4575:C4575" si="12833">A4574</f>
        <v>(Enter Broadcasting Company Name)</v>
      </c>
      <c r="B4575" s="7" t="str">
        <f t="shared" si="12833"/>
        <v>(Enter Call Letters)</v>
      </c>
      <c r="C4575" s="8" t="str">
        <f t="shared" si="12833"/>
        <v>(Select AM/FM)</v>
      </c>
      <c r="D4575" s="30"/>
      <c r="E4575" s="8" t="str">
        <f t="shared" si="12815"/>
        <v>(Select Station Province)</v>
      </c>
      <c r="F4575" s="9" t="str">
        <f>IFERROR(VLOOKUP(E4575,Template!$AK$5:$AL$17,2,FALSE),"")</f>
        <v/>
      </c>
      <c r="G4575" s="42" t="s">
        <v>17</v>
      </c>
      <c r="H4575" s="42" t="s">
        <v>7</v>
      </c>
      <c r="I4575" s="32" t="s">
        <v>65</v>
      </c>
      <c r="J4575" s="32" t="s">
        <v>66</v>
      </c>
      <c r="K4575" s="33">
        <f t="shared" si="12797"/>
        <v>0</v>
      </c>
      <c r="L4575" s="33">
        <f t="shared" si="12798"/>
        <v>0</v>
      </c>
      <c r="M4575" s="34">
        <f t="shared" si="12796"/>
        <v>0</v>
      </c>
      <c r="N4575" s="34">
        <f t="shared" si="12816"/>
        <v>0</v>
      </c>
      <c r="O4575" s="34">
        <f t="shared" si="12799"/>
        <v>0</v>
      </c>
      <c r="P4575" s="12" t="str">
        <f t="shared" ref="P4575:Q4575" si="12834">P4574</f>
        <v>(Select Language)</v>
      </c>
      <c r="Q4575" s="12" t="str">
        <f t="shared" si="12834"/>
        <v>(Select Usage)</v>
      </c>
      <c r="R4575" s="33">
        <f t="shared" si="12800"/>
        <v>0</v>
      </c>
      <c r="S4575" s="33">
        <f t="shared" si="12801"/>
        <v>0</v>
      </c>
      <c r="T4575" s="33">
        <f t="shared" si="12802"/>
        <v>0</v>
      </c>
      <c r="U4575" s="33">
        <f t="shared" si="12803"/>
        <v>0</v>
      </c>
      <c r="V4575" s="33">
        <f t="shared" si="12804"/>
        <v>0</v>
      </c>
      <c r="W4575" s="33">
        <f t="shared" si="12805"/>
        <v>0</v>
      </c>
      <c r="X4575" s="33">
        <f t="shared" si="12806"/>
        <v>0</v>
      </c>
      <c r="Y4575" s="33">
        <f t="shared" si="12807"/>
        <v>0</v>
      </c>
      <c r="Z4575" s="33">
        <f t="shared" si="12808"/>
        <v>0</v>
      </c>
      <c r="AA4575" s="33">
        <f t="shared" si="12809"/>
        <v>0</v>
      </c>
      <c r="AB4575" s="33">
        <f t="shared" si="12810"/>
        <v>0</v>
      </c>
      <c r="AC4575" s="33">
        <f t="shared" si="12811"/>
        <v>0</v>
      </c>
      <c r="AD4575" s="26">
        <f>SUM(R4575:AC4575)</f>
        <v>0</v>
      </c>
      <c r="AE4575" s="46" t="str">
        <f>IFERROR(IF(AE$3=VLOOKUP($E4575,Template!$AK$5:$AM$17,3,FALSE),$AD4575*$F4575,0),"0.00")</f>
        <v>0.00</v>
      </c>
      <c r="AF4575" s="46" t="str">
        <f>IFERROR(IF(AF$3=VLOOKUP($E4575,Template!$AK$5:$AM$17,3,FALSE),$AD4575*$F4575,0),"0.00")</f>
        <v>0.00</v>
      </c>
      <c r="AG4575" s="28">
        <f t="shared" si="12813"/>
        <v>0</v>
      </c>
      <c r="AH4575" s="13" t="s">
        <v>40</v>
      </c>
      <c r="AI4575" s="13" t="s">
        <v>41</v>
      </c>
      <c r="AK4575" s="14" t="s">
        <v>29</v>
      </c>
      <c r="AL4575" s="15">
        <v>0.05</v>
      </c>
      <c r="AM4575" s="16" t="s">
        <v>3</v>
      </c>
    </row>
    <row r="4576" spans="1:39" s="3" customFormat="1" ht="13.8" x14ac:dyDescent="0.25">
      <c r="A4576" s="7" t="str">
        <f t="shared" ref="A4576:C4576" si="12835">A4575</f>
        <v>(Enter Broadcasting Company Name)</v>
      </c>
      <c r="B4576" s="7" t="str">
        <f t="shared" si="12835"/>
        <v>(Enter Call Letters)</v>
      </c>
      <c r="C4576" s="8" t="str">
        <f t="shared" si="12835"/>
        <v>(Select AM/FM)</v>
      </c>
      <c r="D4576" s="30"/>
      <c r="E4576" s="8" t="str">
        <f t="shared" si="12815"/>
        <v>(Select Station Province)</v>
      </c>
      <c r="F4576" s="9" t="str">
        <f>IFERROR(VLOOKUP(E4576,Template!$AK$5:$AL$17,2,FALSE),"")</f>
        <v/>
      </c>
      <c r="G4576" s="42" t="s">
        <v>18</v>
      </c>
      <c r="H4576" s="43" t="s">
        <v>8</v>
      </c>
      <c r="I4576" s="32" t="s">
        <v>65</v>
      </c>
      <c r="J4576" s="32" t="s">
        <v>66</v>
      </c>
      <c r="K4576" s="33">
        <f t="shared" si="12797"/>
        <v>0</v>
      </c>
      <c r="L4576" s="33">
        <f t="shared" si="12798"/>
        <v>0</v>
      </c>
      <c r="M4576" s="34">
        <f t="shared" si="12796"/>
        <v>0</v>
      </c>
      <c r="N4576" s="34">
        <f t="shared" si="12816"/>
        <v>0</v>
      </c>
      <c r="O4576" s="34">
        <f t="shared" si="12799"/>
        <v>0</v>
      </c>
      <c r="P4576" s="12" t="str">
        <f t="shared" ref="P4576:Q4576" si="12836">P4575</f>
        <v>(Select Language)</v>
      </c>
      <c r="Q4576" s="12" t="str">
        <f t="shared" si="12836"/>
        <v>(Select Usage)</v>
      </c>
      <c r="R4576" s="33">
        <f t="shared" si="12800"/>
        <v>0</v>
      </c>
      <c r="S4576" s="33">
        <f t="shared" si="12801"/>
        <v>0</v>
      </c>
      <c r="T4576" s="33">
        <f t="shared" si="12802"/>
        <v>0</v>
      </c>
      <c r="U4576" s="33">
        <f t="shared" si="12803"/>
        <v>0</v>
      </c>
      <c r="V4576" s="33">
        <f t="shared" si="12804"/>
        <v>0</v>
      </c>
      <c r="W4576" s="33">
        <f t="shared" si="12805"/>
        <v>0</v>
      </c>
      <c r="X4576" s="33">
        <f t="shared" si="12806"/>
        <v>0</v>
      </c>
      <c r="Y4576" s="33">
        <f t="shared" si="12807"/>
        <v>0</v>
      </c>
      <c r="Z4576" s="33">
        <f t="shared" si="12808"/>
        <v>0</v>
      </c>
      <c r="AA4576" s="33">
        <f t="shared" si="12809"/>
        <v>0</v>
      </c>
      <c r="AB4576" s="33">
        <f t="shared" si="12810"/>
        <v>0</v>
      </c>
      <c r="AC4576" s="33">
        <f t="shared" si="12811"/>
        <v>0</v>
      </c>
      <c r="AD4576" s="26">
        <f t="shared" ref="AD4576" si="12837">SUM(R4576:AC4576)</f>
        <v>0</v>
      </c>
      <c r="AE4576" s="46" t="str">
        <f>IFERROR(IF(AE$3=VLOOKUP($E4576,Template!$AK$5:$AM$17,3,FALSE),$AD4576*$F4576,0),"0.00")</f>
        <v>0.00</v>
      </c>
      <c r="AF4576" s="46" t="str">
        <f>IFERROR(IF(AF$3=VLOOKUP($E4576,Template!$AK$5:$AM$17,3,FALSE),$AD4576*$F4576,0),"0.00")</f>
        <v>0.00</v>
      </c>
      <c r="AG4576" s="28">
        <f t="shared" si="12813"/>
        <v>0</v>
      </c>
      <c r="AH4576" s="13" t="s">
        <v>40</v>
      </c>
      <c r="AI4576" s="13" t="s">
        <v>41</v>
      </c>
      <c r="AK4576" s="14" t="s">
        <v>21</v>
      </c>
      <c r="AL4576" s="15">
        <v>0.05</v>
      </c>
      <c r="AM4576" s="16" t="s">
        <v>3</v>
      </c>
    </row>
    <row r="4577" spans="1:39" ht="13.8" x14ac:dyDescent="0.25">
      <c r="A4577" s="19" t="s">
        <v>4</v>
      </c>
      <c r="B4577" s="19"/>
      <c r="C4577" s="20"/>
      <c r="D4577" s="20"/>
      <c r="E4577" s="20"/>
      <c r="F4577" s="20"/>
      <c r="G4577" s="44"/>
      <c r="H4577" s="44"/>
      <c r="I4577" s="21">
        <f t="shared" ref="I4577:K4577" si="12838">SUM(I4565:I4576)</f>
        <v>0</v>
      </c>
      <c r="J4577" s="21">
        <f t="shared" si="12838"/>
        <v>0</v>
      </c>
      <c r="K4577" s="21">
        <f t="shared" si="12838"/>
        <v>0</v>
      </c>
      <c r="L4577" s="21">
        <f>L4576</f>
        <v>0</v>
      </c>
      <c r="M4577" s="21">
        <f>SUM(M4565:M4576)</f>
        <v>0</v>
      </c>
      <c r="N4577" s="21">
        <f t="shared" ref="N4577:O4577" si="12839">SUM(N4565:N4576)</f>
        <v>0</v>
      </c>
      <c r="O4577" s="21">
        <f t="shared" si="12839"/>
        <v>0</v>
      </c>
      <c r="P4577" s="21"/>
      <c r="Q4577" s="22"/>
      <c r="R4577" s="21">
        <f t="shared" ref="R4577:AI4577" si="12840">SUM(R4565:R4576)</f>
        <v>0</v>
      </c>
      <c r="S4577" s="21">
        <f t="shared" si="12840"/>
        <v>0</v>
      </c>
      <c r="T4577" s="21">
        <f t="shared" si="12840"/>
        <v>0</v>
      </c>
      <c r="U4577" s="21">
        <f t="shared" si="12840"/>
        <v>0</v>
      </c>
      <c r="V4577" s="21">
        <f t="shared" si="12840"/>
        <v>0</v>
      </c>
      <c r="W4577" s="21">
        <f t="shared" si="12840"/>
        <v>0</v>
      </c>
      <c r="X4577" s="21">
        <f t="shared" si="12840"/>
        <v>0</v>
      </c>
      <c r="Y4577" s="21">
        <f t="shared" si="12840"/>
        <v>0</v>
      </c>
      <c r="Z4577" s="21">
        <f t="shared" si="12840"/>
        <v>0</v>
      </c>
      <c r="AA4577" s="21">
        <f t="shared" si="12840"/>
        <v>0</v>
      </c>
      <c r="AB4577" s="21">
        <f t="shared" si="12840"/>
        <v>0</v>
      </c>
      <c r="AC4577" s="21">
        <f t="shared" si="12840"/>
        <v>0</v>
      </c>
      <c r="AD4577" s="27">
        <f t="shared" si="12840"/>
        <v>0</v>
      </c>
      <c r="AE4577" s="21">
        <f t="shared" si="12840"/>
        <v>0</v>
      </c>
      <c r="AF4577" s="21">
        <f t="shared" si="12840"/>
        <v>0</v>
      </c>
      <c r="AG4577" s="27">
        <f t="shared" si="12840"/>
        <v>0</v>
      </c>
      <c r="AH4577" s="21">
        <f t="shared" si="12840"/>
        <v>0</v>
      </c>
      <c r="AI4577" s="21">
        <f t="shared" si="12840"/>
        <v>0</v>
      </c>
      <c r="AK4577" s="14" t="s">
        <v>71</v>
      </c>
      <c r="AL4577" s="15">
        <v>0.05</v>
      </c>
      <c r="AM4577" s="16" t="s">
        <v>3</v>
      </c>
    </row>
    <row r="4578" spans="1:39" x14ac:dyDescent="0.25">
      <c r="A4578" s="2"/>
      <c r="G4578" s="2"/>
      <c r="H4578" s="2"/>
      <c r="O4578" s="2"/>
      <c r="P4578" s="2"/>
    </row>
    <row r="4579" spans="1:39" ht="42" customHeight="1" x14ac:dyDescent="0.25">
      <c r="A4579" s="223" t="s">
        <v>63</v>
      </c>
      <c r="B4579" s="223" t="s">
        <v>43</v>
      </c>
      <c r="C4579" s="224" t="s">
        <v>19</v>
      </c>
      <c r="D4579" s="226"/>
      <c r="E4579" s="223" t="s">
        <v>14</v>
      </c>
      <c r="F4579" s="223" t="s">
        <v>38</v>
      </c>
      <c r="G4579" s="223" t="s">
        <v>1</v>
      </c>
      <c r="H4579" s="223" t="s">
        <v>5</v>
      </c>
      <c r="I4579" s="225" t="s">
        <v>31</v>
      </c>
      <c r="J4579" s="225" t="s">
        <v>32</v>
      </c>
      <c r="K4579" s="225" t="s">
        <v>48</v>
      </c>
      <c r="L4579" s="225" t="s">
        <v>0</v>
      </c>
      <c r="M4579" s="4" t="s">
        <v>45</v>
      </c>
      <c r="N4579" s="4" t="s">
        <v>46</v>
      </c>
      <c r="O4579" s="4" t="s">
        <v>47</v>
      </c>
      <c r="P4579" s="225" t="s">
        <v>50</v>
      </c>
      <c r="Q4579" s="225" t="s">
        <v>33</v>
      </c>
      <c r="R4579" s="4" t="s">
        <v>51</v>
      </c>
      <c r="S4579" s="4" t="s">
        <v>52</v>
      </c>
      <c r="T4579" s="4" t="s">
        <v>53</v>
      </c>
      <c r="U4579" s="4" t="s">
        <v>54</v>
      </c>
      <c r="V4579" s="4" t="s">
        <v>55</v>
      </c>
      <c r="W4579" s="4" t="s">
        <v>56</v>
      </c>
      <c r="X4579" s="4" t="s">
        <v>57</v>
      </c>
      <c r="Y4579" s="4" t="s">
        <v>58</v>
      </c>
      <c r="Z4579" s="4" t="s">
        <v>59</v>
      </c>
      <c r="AA4579" s="4" t="s">
        <v>62</v>
      </c>
      <c r="AB4579" s="4" t="s">
        <v>60</v>
      </c>
      <c r="AC4579" s="4" t="s">
        <v>61</v>
      </c>
      <c r="AD4579" s="233" t="s">
        <v>34</v>
      </c>
      <c r="AE4579" s="231" t="s">
        <v>2</v>
      </c>
      <c r="AF4579" s="231" t="s">
        <v>3</v>
      </c>
      <c r="AG4579" s="233" t="s">
        <v>35</v>
      </c>
      <c r="AH4579" s="223" t="s">
        <v>36</v>
      </c>
      <c r="AI4579" s="223" t="s">
        <v>37</v>
      </c>
      <c r="AK4579" s="229" t="s">
        <v>30</v>
      </c>
      <c r="AL4579" s="229"/>
      <c r="AM4579" s="229"/>
    </row>
    <row r="4580" spans="1:39" s="6" customFormat="1" ht="35.25" customHeight="1" x14ac:dyDescent="0.3">
      <c r="A4580" s="224"/>
      <c r="B4580" s="224"/>
      <c r="C4580" s="224"/>
      <c r="D4580" s="227"/>
      <c r="E4580" s="223"/>
      <c r="F4580" s="223"/>
      <c r="G4580" s="223"/>
      <c r="H4580" s="223"/>
      <c r="I4580" s="230"/>
      <c r="J4580" s="230"/>
      <c r="K4580" s="230"/>
      <c r="L4580" s="230"/>
      <c r="M4580" s="5">
        <v>0</v>
      </c>
      <c r="N4580" s="5">
        <v>625000</v>
      </c>
      <c r="O4580" s="5">
        <v>1250000</v>
      </c>
      <c r="P4580" s="225"/>
      <c r="Q4580" s="225"/>
      <c r="R4580" s="29">
        <v>4.95E-4</v>
      </c>
      <c r="S4580" s="29">
        <v>9.5200000000000005E-4</v>
      </c>
      <c r="T4580" s="29">
        <v>1.5900000000000001E-3</v>
      </c>
      <c r="U4580" s="29">
        <v>1.1169999999999999E-3</v>
      </c>
      <c r="V4580" s="29">
        <v>2.189E-3</v>
      </c>
      <c r="W4580" s="29">
        <v>4.5430000000000002E-3</v>
      </c>
      <c r="X4580" s="29">
        <v>8.8199999999999997E-4</v>
      </c>
      <c r="Y4580" s="29">
        <v>1.6949999999999999E-3</v>
      </c>
      <c r="Z4580" s="29">
        <v>2.8319999999999999E-3</v>
      </c>
      <c r="AA4580" s="29">
        <v>1.9889999999999999E-3</v>
      </c>
      <c r="AB4580" s="29">
        <v>3.8999999999999998E-3</v>
      </c>
      <c r="AC4580" s="29">
        <v>8.0949999999999998E-3</v>
      </c>
      <c r="AD4580" s="233"/>
      <c r="AE4580" s="232"/>
      <c r="AF4580" s="232"/>
      <c r="AG4580" s="234"/>
      <c r="AH4580" s="223"/>
      <c r="AI4580" s="223"/>
      <c r="AK4580" s="229"/>
      <c r="AL4580" s="229"/>
      <c r="AM4580" s="229"/>
    </row>
    <row r="4581" spans="1:39" s="3" customFormat="1" ht="13.8" x14ac:dyDescent="0.25">
      <c r="A4581" s="7" t="s">
        <v>44</v>
      </c>
      <c r="B4581" s="7" t="s">
        <v>42</v>
      </c>
      <c r="C4581" s="8" t="s">
        <v>39</v>
      </c>
      <c r="D4581" s="30"/>
      <c r="E4581" s="8" t="s">
        <v>64</v>
      </c>
      <c r="F4581" s="9" t="str">
        <f>IFERROR(VLOOKUP(E4581,Template!$AK$5:$AL$17,2,FALSE),"")</f>
        <v/>
      </c>
      <c r="G4581" s="41" t="s">
        <v>7</v>
      </c>
      <c r="H4581" s="41" t="s">
        <v>6</v>
      </c>
      <c r="I4581" s="32" t="s">
        <v>65</v>
      </c>
      <c r="J4581" s="32" t="s">
        <v>66</v>
      </c>
      <c r="K4581" s="33">
        <f>IFERROR(I4581+J4581,0)</f>
        <v>0</v>
      </c>
      <c r="L4581" s="33">
        <f>IFERROR(K4581,"")</f>
        <v>0</v>
      </c>
      <c r="M4581" s="34">
        <f t="shared" ref="M4581:M4592" si="12841">IF(L4581&lt;=$N$4,K4581,IF(L4580&gt;$N$4,0,$N$4-L4580))</f>
        <v>0</v>
      </c>
      <c r="N4581" s="34">
        <f>IF(AND(L4581&gt;$N$4,L4581&lt;=$O$4),K4581-M4581,IF(AND(L4580&gt;$N$4,L4580&lt;=$O$4),$O$4-L4580,IF(L4580&gt;$O$4,0,IF(L4581&lt;$N$4,0,MIN(L4581-$N$4,$N$4)))))</f>
        <v>0</v>
      </c>
      <c r="O4581" s="34">
        <f>IF(L4581&gt;$O$4,K4581-M4581-N4581,0)</f>
        <v>0</v>
      </c>
      <c r="P4581" s="12" t="s">
        <v>94</v>
      </c>
      <c r="Q4581" s="12" t="s">
        <v>68</v>
      </c>
      <c r="R4581" s="33">
        <f>IF(AND($Q4581="LOW",$P4581="French"),M4581*R$4,0)</f>
        <v>0</v>
      </c>
      <c r="S4581" s="33">
        <f>IF(AND($Q4581="LOW",$P4581="French"),N4581*S$4,0)</f>
        <v>0</v>
      </c>
      <c r="T4581" s="33">
        <f>IF(AND($Q4581="LOW",$P4581="French"),O4581*T$4,0)</f>
        <v>0</v>
      </c>
      <c r="U4581" s="33">
        <f>IF(AND($Q4581="HIGH",$P4581="French"),M4581*U$4,0)</f>
        <v>0</v>
      </c>
      <c r="V4581" s="33">
        <f>IF(AND($Q4581="HIGH",$P4581="French"),N4581*V$4,0)</f>
        <v>0</v>
      </c>
      <c r="W4581" s="33">
        <f>IF(AND($Q4581="HIGH",$P4581="French"),O4581*W$4,0)</f>
        <v>0</v>
      </c>
      <c r="X4581" s="33">
        <f>IF(AND($Q4581="LOW",$P4581="English"),M4581*X$4,0)</f>
        <v>0</v>
      </c>
      <c r="Y4581" s="33">
        <f>IF(AND($Q4581="LOW",$P4581="English"),N4581*Y$4,0)</f>
        <v>0</v>
      </c>
      <c r="Z4581" s="33">
        <f>IF(AND($Q4581="LOW",$P4581="English"),O4581*Z$4,0)</f>
        <v>0</v>
      </c>
      <c r="AA4581" s="33">
        <f>IF(AND($Q4581="HIGH",$P4581="English"),M4581*AA$4,0)</f>
        <v>0</v>
      </c>
      <c r="AB4581" s="33">
        <f>IF(AND($Q4581="HIGH",$P4581="English"),N4581*AB$4,0)</f>
        <v>0</v>
      </c>
      <c r="AC4581" s="33">
        <f>IF(AND($Q4581="HIGH",$P4581="English"),O4581*AC$4,0)</f>
        <v>0</v>
      </c>
      <c r="AD4581" s="26">
        <f>SUM(R4581:AC4581)</f>
        <v>0</v>
      </c>
      <c r="AE4581" s="46" t="str">
        <f>IFERROR(IF(AE$3=VLOOKUP($E4581,Template!$AK$5:$AM$17,3,FALSE),$AD4581*$F4581,0),"0.00")</f>
        <v>0.00</v>
      </c>
      <c r="AF4581" s="46" t="str">
        <f>IFERROR(IF(AF$3=VLOOKUP($E4581,Template!$AK$5:$AM$17,3,FALSE),$AD4581*$F4581,0),"0.00")</f>
        <v>0.00</v>
      </c>
      <c r="AG4581" s="28">
        <f>SUM(AD4581:AF4581)</f>
        <v>0</v>
      </c>
      <c r="AH4581" s="13" t="s">
        <v>40</v>
      </c>
      <c r="AI4581" s="13" t="s">
        <v>41</v>
      </c>
      <c r="AK4581" s="14" t="s">
        <v>25</v>
      </c>
      <c r="AL4581" s="15">
        <v>0.05</v>
      </c>
      <c r="AM4581" s="16" t="s">
        <v>3</v>
      </c>
    </row>
    <row r="4582" spans="1:39" s="3" customFormat="1" ht="13.8" x14ac:dyDescent="0.25">
      <c r="A4582" s="7" t="str">
        <f>A4581</f>
        <v>(Enter Broadcasting Company Name)</v>
      </c>
      <c r="B4582" s="7" t="str">
        <f>B4581</f>
        <v>(Enter Call Letters)</v>
      </c>
      <c r="C4582" s="8" t="str">
        <f>C4581</f>
        <v>(Select AM/FM)</v>
      </c>
      <c r="D4582" s="30"/>
      <c r="E4582" s="8" t="str">
        <f>E4581</f>
        <v>(Select Station Province)</v>
      </c>
      <c r="F4582" s="9" t="str">
        <f>IFERROR(VLOOKUP(E4582,Template!$AK$5:$AL$17,2,FALSE),"")</f>
        <v/>
      </c>
      <c r="G4582" s="42" t="s">
        <v>8</v>
      </c>
      <c r="H4582" s="42" t="s">
        <v>9</v>
      </c>
      <c r="I4582" s="32" t="s">
        <v>65</v>
      </c>
      <c r="J4582" s="32" t="s">
        <v>66</v>
      </c>
      <c r="K4582" s="33">
        <f t="shared" ref="K4582:K4592" si="12842">IFERROR(I4582+J4582,0)</f>
        <v>0</v>
      </c>
      <c r="L4582" s="33">
        <f t="shared" ref="L4582:L4592" si="12843">IFERROR(L4581+K4582,"")</f>
        <v>0</v>
      </c>
      <c r="M4582" s="34">
        <f t="shared" si="12841"/>
        <v>0</v>
      </c>
      <c r="N4582" s="34">
        <f>IF(AND(L4582&gt;$N$4,L4582&lt;=$O$4),K4582-M4582,IF(AND(L4581&gt;$N$4,L4581&lt;=$O$4),$O$4-L4581,IF(L4581&gt;$O$4,0,IF(L4582&lt;$N$4,0,MIN(L4582-$N$4,$N$4)))))</f>
        <v>0</v>
      </c>
      <c r="O4582" s="34">
        <f t="shared" ref="O4582:O4592" si="12844">IF(L4582&gt;$O$4,K4582-M4582-N4582,0)</f>
        <v>0</v>
      </c>
      <c r="P4582" s="12" t="str">
        <f>P4581</f>
        <v>(Select Language)</v>
      </c>
      <c r="Q4582" s="12" t="str">
        <f>Q4581</f>
        <v>(Select Usage)</v>
      </c>
      <c r="R4582" s="33">
        <f t="shared" ref="R4582:R4592" si="12845">IF(AND($Q4582="LOW",$P4582="French"),M4582*R$4,0)</f>
        <v>0</v>
      </c>
      <c r="S4582" s="33">
        <f t="shared" ref="S4582:S4592" si="12846">IF(AND($Q4582="LOW",$P4582="French"),N4582*S$4,0)</f>
        <v>0</v>
      </c>
      <c r="T4582" s="33">
        <f t="shared" ref="T4582:T4592" si="12847">IF(AND($Q4582="LOW",$P4582="French"),O4582*T$4,0)</f>
        <v>0</v>
      </c>
      <c r="U4582" s="33">
        <f t="shared" ref="U4582:U4592" si="12848">IF(AND($Q4582="HIGH",$P4582="French"),M4582*U$4,0)</f>
        <v>0</v>
      </c>
      <c r="V4582" s="33">
        <f t="shared" ref="V4582:V4592" si="12849">IF(AND($Q4582="HIGH",$P4582="French"),N4582*V$4,0)</f>
        <v>0</v>
      </c>
      <c r="W4582" s="33">
        <f t="shared" ref="W4582:W4592" si="12850">IF(AND($Q4582="HIGH",$P4582="French"),O4582*W$4,0)</f>
        <v>0</v>
      </c>
      <c r="X4582" s="33">
        <f t="shared" ref="X4582:X4592" si="12851">IF(AND($Q4582="LOW",$P4582="English"),M4582*X$4,0)</f>
        <v>0</v>
      </c>
      <c r="Y4582" s="33">
        <f t="shared" ref="Y4582:Y4592" si="12852">IF(AND($Q4582="LOW",$P4582="English"),N4582*Y$4,0)</f>
        <v>0</v>
      </c>
      <c r="Z4582" s="33">
        <f t="shared" ref="Z4582:Z4592" si="12853">IF(AND($Q4582="LOW",$P4582="English"),O4582*Z$4,0)</f>
        <v>0</v>
      </c>
      <c r="AA4582" s="33">
        <f t="shared" ref="AA4582:AA4592" si="12854">IF(AND($Q4582="HIGH",$P4582="English"),M4582*AA$4,0)</f>
        <v>0</v>
      </c>
      <c r="AB4582" s="33">
        <f t="shared" ref="AB4582:AB4592" si="12855">IF(AND($Q4582="HIGH",$P4582="English"),N4582*AB$4,0)</f>
        <v>0</v>
      </c>
      <c r="AC4582" s="33">
        <f t="shared" ref="AC4582:AC4592" si="12856">IF(AND($Q4582="HIGH",$P4582="English"),O4582*AC$4,0)</f>
        <v>0</v>
      </c>
      <c r="AD4582" s="26">
        <f t="shared" ref="AD4582:AD4586" si="12857">SUM(R4582:AC4582)</f>
        <v>0</v>
      </c>
      <c r="AE4582" s="46" t="str">
        <f>IFERROR(IF(AE$3=VLOOKUP($E4582,Template!$AK$5:$AM$17,3,FALSE),$AD4582*$F4582,0),"0.00")</f>
        <v>0.00</v>
      </c>
      <c r="AF4582" s="46" t="str">
        <f>IFERROR(IF(AF$3=VLOOKUP($E4582,Template!$AK$5:$AM$17,3,FALSE),$AD4582*$F4582,0),"0.00")</f>
        <v>0.00</v>
      </c>
      <c r="AG4582" s="28">
        <f t="shared" ref="AG4582:AG4592" si="12858">SUM(AD4582:AF4582)</f>
        <v>0</v>
      </c>
      <c r="AH4582" s="13" t="s">
        <v>40</v>
      </c>
      <c r="AI4582" s="13" t="s">
        <v>41</v>
      </c>
      <c r="AK4582" s="14" t="s">
        <v>23</v>
      </c>
      <c r="AL4582" s="15">
        <v>0.05</v>
      </c>
      <c r="AM4582" s="16" t="s">
        <v>3</v>
      </c>
    </row>
    <row r="4583" spans="1:39" s="3" customFormat="1" ht="13.8" x14ac:dyDescent="0.25">
      <c r="A4583" s="7" t="str">
        <f t="shared" ref="A4583:C4583" si="12859">A4582</f>
        <v>(Enter Broadcasting Company Name)</v>
      </c>
      <c r="B4583" s="7" t="str">
        <f t="shared" si="12859"/>
        <v>(Enter Call Letters)</v>
      </c>
      <c r="C4583" s="8" t="str">
        <f t="shared" si="12859"/>
        <v>(Select AM/FM)</v>
      </c>
      <c r="D4583" s="30"/>
      <c r="E4583" s="8" t="str">
        <f t="shared" ref="E4583:E4592" si="12860">E4582</f>
        <v>(Select Station Province)</v>
      </c>
      <c r="F4583" s="9" t="str">
        <f>IFERROR(VLOOKUP(E4583,Template!$AK$5:$AL$17,2,FALSE),"")</f>
        <v/>
      </c>
      <c r="G4583" s="42" t="s">
        <v>6</v>
      </c>
      <c r="H4583" s="42" t="s">
        <v>10</v>
      </c>
      <c r="I4583" s="32" t="s">
        <v>65</v>
      </c>
      <c r="J4583" s="32" t="s">
        <v>66</v>
      </c>
      <c r="K4583" s="33">
        <f t="shared" si="12842"/>
        <v>0</v>
      </c>
      <c r="L4583" s="33">
        <f t="shared" si="12843"/>
        <v>0</v>
      </c>
      <c r="M4583" s="34">
        <f t="shared" si="12841"/>
        <v>0</v>
      </c>
      <c r="N4583" s="34">
        <f t="shared" ref="N4583:N4592" si="12861">IF(AND(L4583&gt;$N$4,L4583&lt;=$O$4),K4583-M4583,IF(AND(L4582&gt;$N$4,L4582&lt;=$O$4),$O$4-L4582,IF(L4582&gt;$O$4,0,IF(L4583&lt;$N$4,0,MIN(L4583-$N$4,$N$4)))))</f>
        <v>0</v>
      </c>
      <c r="O4583" s="34">
        <f t="shared" si="12844"/>
        <v>0</v>
      </c>
      <c r="P4583" s="12" t="str">
        <f t="shared" ref="P4583:Q4583" si="12862">P4582</f>
        <v>(Select Language)</v>
      </c>
      <c r="Q4583" s="12" t="str">
        <f t="shared" si="12862"/>
        <v>(Select Usage)</v>
      </c>
      <c r="R4583" s="33">
        <f t="shared" si="12845"/>
        <v>0</v>
      </c>
      <c r="S4583" s="33">
        <f t="shared" si="12846"/>
        <v>0</v>
      </c>
      <c r="T4583" s="33">
        <f t="shared" si="12847"/>
        <v>0</v>
      </c>
      <c r="U4583" s="33">
        <f t="shared" si="12848"/>
        <v>0</v>
      </c>
      <c r="V4583" s="33">
        <f t="shared" si="12849"/>
        <v>0</v>
      </c>
      <c r="W4583" s="33">
        <f t="shared" si="12850"/>
        <v>0</v>
      </c>
      <c r="X4583" s="33">
        <f t="shared" si="12851"/>
        <v>0</v>
      </c>
      <c r="Y4583" s="33">
        <f t="shared" si="12852"/>
        <v>0</v>
      </c>
      <c r="Z4583" s="33">
        <f t="shared" si="12853"/>
        <v>0</v>
      </c>
      <c r="AA4583" s="33">
        <f t="shared" si="12854"/>
        <v>0</v>
      </c>
      <c r="AB4583" s="33">
        <f t="shared" si="12855"/>
        <v>0</v>
      </c>
      <c r="AC4583" s="33">
        <f t="shared" si="12856"/>
        <v>0</v>
      </c>
      <c r="AD4583" s="26">
        <f t="shared" si="12857"/>
        <v>0</v>
      </c>
      <c r="AE4583" s="46" t="str">
        <f>IFERROR(IF(AE$3=VLOOKUP($E4583,Template!$AK$5:$AM$17,3,FALSE),$AD4583*$F4583,0),"0.00")</f>
        <v>0.00</v>
      </c>
      <c r="AF4583" s="46" t="str">
        <f>IFERROR(IF(AF$3=VLOOKUP($E4583,Template!$AK$5:$AM$17,3,FALSE),$AD4583*$F4583,0),"0.00")</f>
        <v>0.00</v>
      </c>
      <c r="AG4583" s="28">
        <f t="shared" si="12858"/>
        <v>0</v>
      </c>
      <c r="AH4583" s="13" t="s">
        <v>40</v>
      </c>
      <c r="AI4583" s="13" t="s">
        <v>41</v>
      </c>
      <c r="AK4583" s="14" t="s">
        <v>24</v>
      </c>
      <c r="AL4583" s="15">
        <v>0.05</v>
      </c>
      <c r="AM4583" s="16" t="s">
        <v>3</v>
      </c>
    </row>
    <row r="4584" spans="1:39" s="3" customFormat="1" ht="13.8" x14ac:dyDescent="0.25">
      <c r="A4584" s="7" t="str">
        <f t="shared" ref="A4584:C4584" si="12863">A4583</f>
        <v>(Enter Broadcasting Company Name)</v>
      </c>
      <c r="B4584" s="7" t="str">
        <f t="shared" si="12863"/>
        <v>(Enter Call Letters)</v>
      </c>
      <c r="C4584" s="8" t="str">
        <f t="shared" si="12863"/>
        <v>(Select AM/FM)</v>
      </c>
      <c r="D4584" s="30"/>
      <c r="E4584" s="8" t="str">
        <f t="shared" si="12860"/>
        <v>(Select Station Province)</v>
      </c>
      <c r="F4584" s="9" t="str">
        <f>IFERROR(VLOOKUP(E4584,Template!$AK$5:$AL$17,2,FALSE),"")</f>
        <v/>
      </c>
      <c r="G4584" s="42" t="s">
        <v>9</v>
      </c>
      <c r="H4584" s="42" t="s">
        <v>11</v>
      </c>
      <c r="I4584" s="32" t="s">
        <v>65</v>
      </c>
      <c r="J4584" s="32" t="s">
        <v>66</v>
      </c>
      <c r="K4584" s="33">
        <f t="shared" si="12842"/>
        <v>0</v>
      </c>
      <c r="L4584" s="33">
        <f t="shared" si="12843"/>
        <v>0</v>
      </c>
      <c r="M4584" s="34">
        <f t="shared" si="12841"/>
        <v>0</v>
      </c>
      <c r="N4584" s="34">
        <f t="shared" si="12861"/>
        <v>0</v>
      </c>
      <c r="O4584" s="34">
        <f t="shared" si="12844"/>
        <v>0</v>
      </c>
      <c r="P4584" s="12" t="str">
        <f t="shared" ref="P4584:Q4584" si="12864">P4583</f>
        <v>(Select Language)</v>
      </c>
      <c r="Q4584" s="12" t="str">
        <f t="shared" si="12864"/>
        <v>(Select Usage)</v>
      </c>
      <c r="R4584" s="33">
        <f t="shared" si="12845"/>
        <v>0</v>
      </c>
      <c r="S4584" s="33">
        <f t="shared" si="12846"/>
        <v>0</v>
      </c>
      <c r="T4584" s="33">
        <f t="shared" si="12847"/>
        <v>0</v>
      </c>
      <c r="U4584" s="33">
        <f t="shared" si="12848"/>
        <v>0</v>
      </c>
      <c r="V4584" s="33">
        <f t="shared" si="12849"/>
        <v>0</v>
      </c>
      <c r="W4584" s="33">
        <f t="shared" si="12850"/>
        <v>0</v>
      </c>
      <c r="X4584" s="33">
        <f t="shared" si="12851"/>
        <v>0</v>
      </c>
      <c r="Y4584" s="33">
        <f t="shared" si="12852"/>
        <v>0</v>
      </c>
      <c r="Z4584" s="33">
        <f t="shared" si="12853"/>
        <v>0</v>
      </c>
      <c r="AA4584" s="33">
        <f t="shared" si="12854"/>
        <v>0</v>
      </c>
      <c r="AB4584" s="33">
        <f t="shared" si="12855"/>
        <v>0</v>
      </c>
      <c r="AC4584" s="33">
        <f t="shared" si="12856"/>
        <v>0</v>
      </c>
      <c r="AD4584" s="26">
        <f t="shared" si="12857"/>
        <v>0</v>
      </c>
      <c r="AE4584" s="46" t="str">
        <f>IFERROR(IF(AE$3=VLOOKUP($E4584,Template!$AK$5:$AM$17,3,FALSE),$AD4584*$F4584,0),"0.00")</f>
        <v>0.00</v>
      </c>
      <c r="AF4584" s="46" t="str">
        <f>IFERROR(IF(AF$3=VLOOKUP($E4584,Template!$AK$5:$AM$17,3,FALSE),$AD4584*$F4584,0),"0.00")</f>
        <v>0.00</v>
      </c>
      <c r="AG4584" s="28">
        <f t="shared" si="12858"/>
        <v>0</v>
      </c>
      <c r="AH4584" s="13" t="s">
        <v>40</v>
      </c>
      <c r="AI4584" s="13" t="s">
        <v>41</v>
      </c>
      <c r="AK4584" s="14" t="s">
        <v>22</v>
      </c>
      <c r="AL4584" s="15">
        <v>0.15</v>
      </c>
      <c r="AM4584" s="16" t="s">
        <v>2</v>
      </c>
    </row>
    <row r="4585" spans="1:39" s="3" customFormat="1" ht="13.8" x14ac:dyDescent="0.25">
      <c r="A4585" s="7" t="str">
        <f t="shared" ref="A4585:C4585" si="12865">A4584</f>
        <v>(Enter Broadcasting Company Name)</v>
      </c>
      <c r="B4585" s="7" t="str">
        <f t="shared" si="12865"/>
        <v>(Enter Call Letters)</v>
      </c>
      <c r="C4585" s="8" t="str">
        <f t="shared" si="12865"/>
        <v>(Select AM/FM)</v>
      </c>
      <c r="D4585" s="30"/>
      <c r="E4585" s="8" t="str">
        <f t="shared" si="12860"/>
        <v>(Select Station Province)</v>
      </c>
      <c r="F4585" s="9" t="str">
        <f>IFERROR(VLOOKUP(E4585,Template!$AK$5:$AL$17,2,FALSE),"")</f>
        <v/>
      </c>
      <c r="G4585" s="42" t="s">
        <v>10</v>
      </c>
      <c r="H4585" s="42" t="s">
        <v>12</v>
      </c>
      <c r="I4585" s="32" t="s">
        <v>65</v>
      </c>
      <c r="J4585" s="32" t="s">
        <v>66</v>
      </c>
      <c r="K4585" s="33">
        <f t="shared" si="12842"/>
        <v>0</v>
      </c>
      <c r="L4585" s="33">
        <f t="shared" si="12843"/>
        <v>0</v>
      </c>
      <c r="M4585" s="34">
        <f t="shared" si="12841"/>
        <v>0</v>
      </c>
      <c r="N4585" s="34">
        <f t="shared" si="12861"/>
        <v>0</v>
      </c>
      <c r="O4585" s="34">
        <f t="shared" si="12844"/>
        <v>0</v>
      </c>
      <c r="P4585" s="12" t="str">
        <f t="shared" ref="P4585:Q4585" si="12866">P4584</f>
        <v>(Select Language)</v>
      </c>
      <c r="Q4585" s="12" t="str">
        <f t="shared" si="12866"/>
        <v>(Select Usage)</v>
      </c>
      <c r="R4585" s="33">
        <f t="shared" si="12845"/>
        <v>0</v>
      </c>
      <c r="S4585" s="33">
        <f t="shared" si="12846"/>
        <v>0</v>
      </c>
      <c r="T4585" s="33">
        <f t="shared" si="12847"/>
        <v>0</v>
      </c>
      <c r="U4585" s="33">
        <f t="shared" si="12848"/>
        <v>0</v>
      </c>
      <c r="V4585" s="33">
        <f t="shared" si="12849"/>
        <v>0</v>
      </c>
      <c r="W4585" s="33">
        <f t="shared" si="12850"/>
        <v>0</v>
      </c>
      <c r="X4585" s="33">
        <f t="shared" si="12851"/>
        <v>0</v>
      </c>
      <c r="Y4585" s="33">
        <f t="shared" si="12852"/>
        <v>0</v>
      </c>
      <c r="Z4585" s="33">
        <f t="shared" si="12853"/>
        <v>0</v>
      </c>
      <c r="AA4585" s="33">
        <f t="shared" si="12854"/>
        <v>0</v>
      </c>
      <c r="AB4585" s="33">
        <f t="shared" si="12855"/>
        <v>0</v>
      </c>
      <c r="AC4585" s="33">
        <f t="shared" si="12856"/>
        <v>0</v>
      </c>
      <c r="AD4585" s="26">
        <f t="shared" si="12857"/>
        <v>0</v>
      </c>
      <c r="AE4585" s="46" t="str">
        <f>IFERROR(IF(AE$3=VLOOKUP($E4585,Template!$AK$5:$AM$17,3,FALSE),$AD4585*$F4585,0),"0.00")</f>
        <v>0.00</v>
      </c>
      <c r="AF4585" s="46" t="str">
        <f>IFERROR(IF(AF$3=VLOOKUP($E4585,Template!$AK$5:$AM$17,3,FALSE),$AD4585*$F4585,0),"0.00")</f>
        <v>0.00</v>
      </c>
      <c r="AG4585" s="28">
        <f t="shared" si="12858"/>
        <v>0</v>
      </c>
      <c r="AH4585" s="13" t="s">
        <v>40</v>
      </c>
      <c r="AI4585" s="13" t="s">
        <v>41</v>
      </c>
      <c r="AK4585" s="14" t="s">
        <v>26</v>
      </c>
      <c r="AL4585" s="15">
        <v>0.15</v>
      </c>
      <c r="AM4585" s="16" t="s">
        <v>2</v>
      </c>
    </row>
    <row r="4586" spans="1:39" s="3" customFormat="1" ht="13.8" x14ac:dyDescent="0.25">
      <c r="A4586" s="7" t="str">
        <f t="shared" ref="A4586:C4586" si="12867">A4585</f>
        <v>(Enter Broadcasting Company Name)</v>
      </c>
      <c r="B4586" s="7" t="str">
        <f t="shared" si="12867"/>
        <v>(Enter Call Letters)</v>
      </c>
      <c r="C4586" s="8" t="str">
        <f t="shared" si="12867"/>
        <v>(Select AM/FM)</v>
      </c>
      <c r="D4586" s="30"/>
      <c r="E4586" s="8" t="str">
        <f t="shared" si="12860"/>
        <v>(Select Station Province)</v>
      </c>
      <c r="F4586" s="9" t="str">
        <f>IFERROR(VLOOKUP(E4586,Template!$AK$5:$AL$17,2,FALSE),"")</f>
        <v/>
      </c>
      <c r="G4586" s="42" t="s">
        <v>11</v>
      </c>
      <c r="H4586" s="42" t="s">
        <v>13</v>
      </c>
      <c r="I4586" s="32" t="s">
        <v>65</v>
      </c>
      <c r="J4586" s="32" t="s">
        <v>66</v>
      </c>
      <c r="K4586" s="33">
        <f t="shared" si="12842"/>
        <v>0</v>
      </c>
      <c r="L4586" s="33">
        <f t="shared" si="12843"/>
        <v>0</v>
      </c>
      <c r="M4586" s="34">
        <f t="shared" si="12841"/>
        <v>0</v>
      </c>
      <c r="N4586" s="34">
        <f t="shared" si="12861"/>
        <v>0</v>
      </c>
      <c r="O4586" s="34">
        <f t="shared" si="12844"/>
        <v>0</v>
      </c>
      <c r="P4586" s="12" t="str">
        <f t="shared" ref="P4586:Q4586" si="12868">P4585</f>
        <v>(Select Language)</v>
      </c>
      <c r="Q4586" s="12" t="str">
        <f t="shared" si="12868"/>
        <v>(Select Usage)</v>
      </c>
      <c r="R4586" s="33">
        <f t="shared" si="12845"/>
        <v>0</v>
      </c>
      <c r="S4586" s="33">
        <f t="shared" si="12846"/>
        <v>0</v>
      </c>
      <c r="T4586" s="33">
        <f t="shared" si="12847"/>
        <v>0</v>
      </c>
      <c r="U4586" s="33">
        <f t="shared" si="12848"/>
        <v>0</v>
      </c>
      <c r="V4586" s="33">
        <f t="shared" si="12849"/>
        <v>0</v>
      </c>
      <c r="W4586" s="33">
        <f t="shared" si="12850"/>
        <v>0</v>
      </c>
      <c r="X4586" s="33">
        <f t="shared" si="12851"/>
        <v>0</v>
      </c>
      <c r="Y4586" s="33">
        <f t="shared" si="12852"/>
        <v>0</v>
      </c>
      <c r="Z4586" s="33">
        <f t="shared" si="12853"/>
        <v>0</v>
      </c>
      <c r="AA4586" s="33">
        <f t="shared" si="12854"/>
        <v>0</v>
      </c>
      <c r="AB4586" s="33">
        <f t="shared" si="12855"/>
        <v>0</v>
      </c>
      <c r="AC4586" s="33">
        <f t="shared" si="12856"/>
        <v>0</v>
      </c>
      <c r="AD4586" s="26">
        <f t="shared" si="12857"/>
        <v>0</v>
      </c>
      <c r="AE4586" s="46" t="str">
        <f>IFERROR(IF(AE$3=VLOOKUP($E4586,Template!$AK$5:$AM$17,3,FALSE),$AD4586*$F4586,0),"0.00")</f>
        <v>0.00</v>
      </c>
      <c r="AF4586" s="46" t="str">
        <f>IFERROR(IF(AF$3=VLOOKUP($E4586,Template!$AK$5:$AM$17,3,FALSE),$AD4586*$F4586,0),"0.00")</f>
        <v>0.00</v>
      </c>
      <c r="AG4586" s="28">
        <f t="shared" si="12858"/>
        <v>0</v>
      </c>
      <c r="AH4586" s="13" t="s">
        <v>40</v>
      </c>
      <c r="AI4586" s="13" t="s">
        <v>41</v>
      </c>
      <c r="AK4586" s="14" t="s">
        <v>27</v>
      </c>
      <c r="AL4586" s="15">
        <v>0.15</v>
      </c>
      <c r="AM4586" s="16" t="s">
        <v>2</v>
      </c>
    </row>
    <row r="4587" spans="1:39" s="3" customFormat="1" ht="13.8" x14ac:dyDescent="0.25">
      <c r="A4587" s="7" t="str">
        <f t="shared" ref="A4587:C4587" si="12869">A4586</f>
        <v>(Enter Broadcasting Company Name)</v>
      </c>
      <c r="B4587" s="7" t="str">
        <f t="shared" si="12869"/>
        <v>(Enter Call Letters)</v>
      </c>
      <c r="C4587" s="8" t="str">
        <f t="shared" si="12869"/>
        <v>(Select AM/FM)</v>
      </c>
      <c r="D4587" s="30"/>
      <c r="E4587" s="8" t="str">
        <f t="shared" si="12860"/>
        <v>(Select Station Province)</v>
      </c>
      <c r="F4587" s="9" t="str">
        <f>IFERROR(VLOOKUP(E4587,Template!$AK$5:$AL$17,2,FALSE),"")</f>
        <v/>
      </c>
      <c r="G4587" s="42" t="s">
        <v>12</v>
      </c>
      <c r="H4587" s="42" t="s">
        <v>15</v>
      </c>
      <c r="I4587" s="32" t="s">
        <v>65</v>
      </c>
      <c r="J4587" s="32" t="s">
        <v>66</v>
      </c>
      <c r="K4587" s="33">
        <f t="shared" si="12842"/>
        <v>0</v>
      </c>
      <c r="L4587" s="33">
        <f t="shared" si="12843"/>
        <v>0</v>
      </c>
      <c r="M4587" s="34">
        <f t="shared" si="12841"/>
        <v>0</v>
      </c>
      <c r="N4587" s="34">
        <f t="shared" si="12861"/>
        <v>0</v>
      </c>
      <c r="O4587" s="34">
        <f t="shared" si="12844"/>
        <v>0</v>
      </c>
      <c r="P4587" s="12" t="str">
        <f t="shared" ref="P4587:Q4587" si="12870">P4586</f>
        <v>(Select Language)</v>
      </c>
      <c r="Q4587" s="12" t="str">
        <f t="shared" si="12870"/>
        <v>(Select Usage)</v>
      </c>
      <c r="R4587" s="33">
        <f t="shared" si="12845"/>
        <v>0</v>
      </c>
      <c r="S4587" s="33">
        <f t="shared" si="12846"/>
        <v>0</v>
      </c>
      <c r="T4587" s="33">
        <f t="shared" si="12847"/>
        <v>0</v>
      </c>
      <c r="U4587" s="33">
        <f t="shared" si="12848"/>
        <v>0</v>
      </c>
      <c r="V4587" s="33">
        <f t="shared" si="12849"/>
        <v>0</v>
      </c>
      <c r="W4587" s="33">
        <f t="shared" si="12850"/>
        <v>0</v>
      </c>
      <c r="X4587" s="33">
        <f t="shared" si="12851"/>
        <v>0</v>
      </c>
      <c r="Y4587" s="33">
        <f t="shared" si="12852"/>
        <v>0</v>
      </c>
      <c r="Z4587" s="33">
        <f t="shared" si="12853"/>
        <v>0</v>
      </c>
      <c r="AA4587" s="33">
        <f t="shared" si="12854"/>
        <v>0</v>
      </c>
      <c r="AB4587" s="33">
        <f t="shared" si="12855"/>
        <v>0</v>
      </c>
      <c r="AC4587" s="33">
        <f t="shared" si="12856"/>
        <v>0</v>
      </c>
      <c r="AD4587" s="26">
        <f>SUM(R4587:AC4587)</f>
        <v>0</v>
      </c>
      <c r="AE4587" s="46" t="str">
        <f>IFERROR(IF(AE$3=VLOOKUP($E4587,Template!$AK$5:$AM$17,3,FALSE),$AD4587*$F4587,0),"0.00")</f>
        <v>0.00</v>
      </c>
      <c r="AF4587" s="46" t="str">
        <f>IFERROR(IF(AF$3=VLOOKUP($E4587,Template!$AK$5:$AM$17,3,FALSE),$AD4587*$F4587,0),"0.00")</f>
        <v>0.00</v>
      </c>
      <c r="AG4587" s="28">
        <f t="shared" si="12858"/>
        <v>0</v>
      </c>
      <c r="AH4587" s="13" t="s">
        <v>40</v>
      </c>
      <c r="AI4587" s="13" t="s">
        <v>41</v>
      </c>
      <c r="AK4587" s="14" t="s">
        <v>28</v>
      </c>
      <c r="AL4587" s="15">
        <v>0.05</v>
      </c>
      <c r="AM4587" s="16" t="s">
        <v>3</v>
      </c>
    </row>
    <row r="4588" spans="1:39" s="3" customFormat="1" ht="13.8" x14ac:dyDescent="0.25">
      <c r="A4588" s="7" t="str">
        <f t="shared" ref="A4588:C4588" si="12871">A4587</f>
        <v>(Enter Broadcasting Company Name)</v>
      </c>
      <c r="B4588" s="7" t="str">
        <f t="shared" si="12871"/>
        <v>(Enter Call Letters)</v>
      </c>
      <c r="C4588" s="8" t="str">
        <f t="shared" si="12871"/>
        <v>(Select AM/FM)</v>
      </c>
      <c r="D4588" s="30"/>
      <c r="E4588" s="8" t="str">
        <f t="shared" si="12860"/>
        <v>(Select Station Province)</v>
      </c>
      <c r="F4588" s="9" t="str">
        <f>IFERROR(VLOOKUP(E4588,Template!$AK$5:$AL$17,2,FALSE),"")</f>
        <v/>
      </c>
      <c r="G4588" s="42" t="s">
        <v>13</v>
      </c>
      <c r="H4588" s="42" t="s">
        <v>16</v>
      </c>
      <c r="I4588" s="32" t="s">
        <v>65</v>
      </c>
      <c r="J4588" s="32" t="s">
        <v>66</v>
      </c>
      <c r="K4588" s="33">
        <f t="shared" si="12842"/>
        <v>0</v>
      </c>
      <c r="L4588" s="33">
        <f t="shared" si="12843"/>
        <v>0</v>
      </c>
      <c r="M4588" s="34">
        <f t="shared" si="12841"/>
        <v>0</v>
      </c>
      <c r="N4588" s="34">
        <f t="shared" si="12861"/>
        <v>0</v>
      </c>
      <c r="O4588" s="34">
        <f t="shared" si="12844"/>
        <v>0</v>
      </c>
      <c r="P4588" s="12" t="str">
        <f t="shared" ref="P4588:Q4588" si="12872">P4587</f>
        <v>(Select Language)</v>
      </c>
      <c r="Q4588" s="12" t="str">
        <f t="shared" si="12872"/>
        <v>(Select Usage)</v>
      </c>
      <c r="R4588" s="33">
        <f t="shared" si="12845"/>
        <v>0</v>
      </c>
      <c r="S4588" s="33">
        <f t="shared" si="12846"/>
        <v>0</v>
      </c>
      <c r="T4588" s="33">
        <f t="shared" si="12847"/>
        <v>0</v>
      </c>
      <c r="U4588" s="33">
        <f t="shared" si="12848"/>
        <v>0</v>
      </c>
      <c r="V4588" s="33">
        <f t="shared" si="12849"/>
        <v>0</v>
      </c>
      <c r="W4588" s="33">
        <f t="shared" si="12850"/>
        <v>0</v>
      </c>
      <c r="X4588" s="33">
        <f t="shared" si="12851"/>
        <v>0</v>
      </c>
      <c r="Y4588" s="33">
        <f t="shared" si="12852"/>
        <v>0</v>
      </c>
      <c r="Z4588" s="33">
        <f t="shared" si="12853"/>
        <v>0</v>
      </c>
      <c r="AA4588" s="33">
        <f t="shared" si="12854"/>
        <v>0</v>
      </c>
      <c r="AB4588" s="33">
        <f t="shared" si="12855"/>
        <v>0</v>
      </c>
      <c r="AC4588" s="33">
        <f t="shared" si="12856"/>
        <v>0</v>
      </c>
      <c r="AD4588" s="26">
        <f t="shared" ref="AD4588:AD4590" si="12873">SUM(R4588:AC4588)</f>
        <v>0</v>
      </c>
      <c r="AE4588" s="46" t="str">
        <f>IFERROR(IF(AE$3=VLOOKUP($E4588,Template!$AK$5:$AM$17,3,FALSE),$AD4588*$F4588,0),"0.00")</f>
        <v>0.00</v>
      </c>
      <c r="AF4588" s="46" t="str">
        <f>IFERROR(IF(AF$3=VLOOKUP($E4588,Template!$AK$5:$AM$17,3,FALSE),$AD4588*$F4588,0),"0.00")</f>
        <v>0.00</v>
      </c>
      <c r="AG4588" s="28">
        <f t="shared" si="12858"/>
        <v>0</v>
      </c>
      <c r="AH4588" s="13" t="s">
        <v>40</v>
      </c>
      <c r="AI4588" s="13" t="s">
        <v>41</v>
      </c>
      <c r="AK4588" s="14" t="s">
        <v>70</v>
      </c>
      <c r="AL4588" s="15">
        <v>0.05</v>
      </c>
      <c r="AM4588" s="16" t="s">
        <v>3</v>
      </c>
    </row>
    <row r="4589" spans="1:39" s="3" customFormat="1" ht="13.8" x14ac:dyDescent="0.25">
      <c r="A4589" s="7" t="str">
        <f t="shared" ref="A4589:C4589" si="12874">A4588</f>
        <v>(Enter Broadcasting Company Name)</v>
      </c>
      <c r="B4589" s="7" t="str">
        <f t="shared" si="12874"/>
        <v>(Enter Call Letters)</v>
      </c>
      <c r="C4589" s="8" t="str">
        <f t="shared" si="12874"/>
        <v>(Select AM/FM)</v>
      </c>
      <c r="D4589" s="30"/>
      <c r="E4589" s="8" t="str">
        <f t="shared" si="12860"/>
        <v>(Select Station Province)</v>
      </c>
      <c r="F4589" s="9" t="str">
        <f>IFERROR(VLOOKUP(E4589,Template!$AK$5:$AL$17,2,FALSE),"")</f>
        <v/>
      </c>
      <c r="G4589" s="42" t="s">
        <v>15</v>
      </c>
      <c r="H4589" s="42" t="s">
        <v>17</v>
      </c>
      <c r="I4589" s="32" t="s">
        <v>65</v>
      </c>
      <c r="J4589" s="32" t="s">
        <v>66</v>
      </c>
      <c r="K4589" s="33">
        <f t="shared" si="12842"/>
        <v>0</v>
      </c>
      <c r="L4589" s="33">
        <f t="shared" si="12843"/>
        <v>0</v>
      </c>
      <c r="M4589" s="34">
        <f t="shared" si="12841"/>
        <v>0</v>
      </c>
      <c r="N4589" s="34">
        <f t="shared" si="12861"/>
        <v>0</v>
      </c>
      <c r="O4589" s="34">
        <f t="shared" si="12844"/>
        <v>0</v>
      </c>
      <c r="P4589" s="12" t="str">
        <f t="shared" ref="P4589:Q4589" si="12875">P4588</f>
        <v>(Select Language)</v>
      </c>
      <c r="Q4589" s="12" t="str">
        <f t="shared" si="12875"/>
        <v>(Select Usage)</v>
      </c>
      <c r="R4589" s="33">
        <f t="shared" si="12845"/>
        <v>0</v>
      </c>
      <c r="S4589" s="33">
        <f t="shared" si="12846"/>
        <v>0</v>
      </c>
      <c r="T4589" s="33">
        <f t="shared" si="12847"/>
        <v>0</v>
      </c>
      <c r="U4589" s="33">
        <f t="shared" si="12848"/>
        <v>0</v>
      </c>
      <c r="V4589" s="33">
        <f t="shared" si="12849"/>
        <v>0</v>
      </c>
      <c r="W4589" s="33">
        <f t="shared" si="12850"/>
        <v>0</v>
      </c>
      <c r="X4589" s="33">
        <f t="shared" si="12851"/>
        <v>0</v>
      </c>
      <c r="Y4589" s="33">
        <f t="shared" si="12852"/>
        <v>0</v>
      </c>
      <c r="Z4589" s="33">
        <f t="shared" si="12853"/>
        <v>0</v>
      </c>
      <c r="AA4589" s="33">
        <f t="shared" si="12854"/>
        <v>0</v>
      </c>
      <c r="AB4589" s="33">
        <f t="shared" si="12855"/>
        <v>0</v>
      </c>
      <c r="AC4589" s="33">
        <f t="shared" si="12856"/>
        <v>0</v>
      </c>
      <c r="AD4589" s="26">
        <f t="shared" si="12873"/>
        <v>0</v>
      </c>
      <c r="AE4589" s="46" t="str">
        <f>IFERROR(IF(AE$3=VLOOKUP($E4589,Template!$AK$5:$AM$17,3,FALSE),$AD4589*$F4589,0),"0.00")</f>
        <v>0.00</v>
      </c>
      <c r="AF4589" s="46" t="str">
        <f>IFERROR(IF(AF$3=VLOOKUP($E4589,Template!$AK$5:$AM$17,3,FALSE),$AD4589*$F4589,0),"0.00")</f>
        <v>0.00</v>
      </c>
      <c r="AG4589" s="28">
        <f t="shared" si="12858"/>
        <v>0</v>
      </c>
      <c r="AH4589" s="13" t="s">
        <v>40</v>
      </c>
      <c r="AI4589" s="13" t="s">
        <v>41</v>
      </c>
      <c r="AK4589" s="14" t="s">
        <v>20</v>
      </c>
      <c r="AL4589" s="15">
        <v>0.13</v>
      </c>
      <c r="AM4589" s="16" t="s">
        <v>2</v>
      </c>
    </row>
    <row r="4590" spans="1:39" s="3" customFormat="1" ht="13.8" x14ac:dyDescent="0.25">
      <c r="A4590" s="7" t="str">
        <f t="shared" ref="A4590:C4590" si="12876">A4589</f>
        <v>(Enter Broadcasting Company Name)</v>
      </c>
      <c r="B4590" s="7" t="str">
        <f t="shared" si="12876"/>
        <v>(Enter Call Letters)</v>
      </c>
      <c r="C4590" s="8" t="str">
        <f t="shared" si="12876"/>
        <v>(Select AM/FM)</v>
      </c>
      <c r="D4590" s="30"/>
      <c r="E4590" s="8" t="str">
        <f t="shared" si="12860"/>
        <v>(Select Station Province)</v>
      </c>
      <c r="F4590" s="9" t="str">
        <f>IFERROR(VLOOKUP(E4590,Template!$AK$5:$AL$17,2,FALSE),"")</f>
        <v/>
      </c>
      <c r="G4590" s="42" t="s">
        <v>16</v>
      </c>
      <c r="H4590" s="42" t="s">
        <v>18</v>
      </c>
      <c r="I4590" s="32" t="s">
        <v>65</v>
      </c>
      <c r="J4590" s="32" t="s">
        <v>66</v>
      </c>
      <c r="K4590" s="33">
        <f t="shared" si="12842"/>
        <v>0</v>
      </c>
      <c r="L4590" s="33">
        <f t="shared" si="12843"/>
        <v>0</v>
      </c>
      <c r="M4590" s="34">
        <f t="shared" si="12841"/>
        <v>0</v>
      </c>
      <c r="N4590" s="34">
        <f t="shared" si="12861"/>
        <v>0</v>
      </c>
      <c r="O4590" s="34">
        <f t="shared" si="12844"/>
        <v>0</v>
      </c>
      <c r="P4590" s="12" t="str">
        <f t="shared" ref="P4590:Q4590" si="12877">P4589</f>
        <v>(Select Language)</v>
      </c>
      <c r="Q4590" s="12" t="str">
        <f t="shared" si="12877"/>
        <v>(Select Usage)</v>
      </c>
      <c r="R4590" s="33">
        <f t="shared" si="12845"/>
        <v>0</v>
      </c>
      <c r="S4590" s="33">
        <f t="shared" si="12846"/>
        <v>0</v>
      </c>
      <c r="T4590" s="33">
        <f t="shared" si="12847"/>
        <v>0</v>
      </c>
      <c r="U4590" s="33">
        <f t="shared" si="12848"/>
        <v>0</v>
      </c>
      <c r="V4590" s="33">
        <f t="shared" si="12849"/>
        <v>0</v>
      </c>
      <c r="W4590" s="33">
        <f t="shared" si="12850"/>
        <v>0</v>
      </c>
      <c r="X4590" s="33">
        <f t="shared" si="12851"/>
        <v>0</v>
      </c>
      <c r="Y4590" s="33">
        <f t="shared" si="12852"/>
        <v>0</v>
      </c>
      <c r="Z4590" s="33">
        <f t="shared" si="12853"/>
        <v>0</v>
      </c>
      <c r="AA4590" s="33">
        <f t="shared" si="12854"/>
        <v>0</v>
      </c>
      <c r="AB4590" s="33">
        <f t="shared" si="12855"/>
        <v>0</v>
      </c>
      <c r="AC4590" s="33">
        <f t="shared" si="12856"/>
        <v>0</v>
      </c>
      <c r="AD4590" s="26">
        <f t="shared" si="12873"/>
        <v>0</v>
      </c>
      <c r="AE4590" s="46" t="str">
        <f>IFERROR(IF(AE$3=VLOOKUP($E4590,Template!$AK$5:$AM$17,3,FALSE),$AD4590*$F4590,0),"0.00")</f>
        <v>0.00</v>
      </c>
      <c r="AF4590" s="46" t="str">
        <f>IFERROR(IF(AF$3=VLOOKUP($E4590,Template!$AK$5:$AM$17,3,FALSE),$AD4590*$F4590,0),"0.00")</f>
        <v>0.00</v>
      </c>
      <c r="AG4590" s="28">
        <f t="shared" si="12858"/>
        <v>0</v>
      </c>
      <c r="AH4590" s="13" t="s">
        <v>40</v>
      </c>
      <c r="AI4590" s="13" t="s">
        <v>41</v>
      </c>
      <c r="AK4590" s="14" t="s">
        <v>69</v>
      </c>
      <c r="AL4590" s="15">
        <v>0.15</v>
      </c>
      <c r="AM4590" s="16" t="s">
        <v>2</v>
      </c>
    </row>
    <row r="4591" spans="1:39" s="3" customFormat="1" ht="13.8" x14ac:dyDescent="0.25">
      <c r="A4591" s="7" t="str">
        <f t="shared" ref="A4591:C4591" si="12878">A4590</f>
        <v>(Enter Broadcasting Company Name)</v>
      </c>
      <c r="B4591" s="7" t="str">
        <f t="shared" si="12878"/>
        <v>(Enter Call Letters)</v>
      </c>
      <c r="C4591" s="8" t="str">
        <f t="shared" si="12878"/>
        <v>(Select AM/FM)</v>
      </c>
      <c r="D4591" s="30"/>
      <c r="E4591" s="8" t="str">
        <f t="shared" si="12860"/>
        <v>(Select Station Province)</v>
      </c>
      <c r="F4591" s="9" t="str">
        <f>IFERROR(VLOOKUP(E4591,Template!$AK$5:$AL$17,2,FALSE),"")</f>
        <v/>
      </c>
      <c r="G4591" s="42" t="s">
        <v>17</v>
      </c>
      <c r="H4591" s="42" t="s">
        <v>7</v>
      </c>
      <c r="I4591" s="32" t="s">
        <v>65</v>
      </c>
      <c r="J4591" s="32" t="s">
        <v>66</v>
      </c>
      <c r="K4591" s="33">
        <f t="shared" si="12842"/>
        <v>0</v>
      </c>
      <c r="L4591" s="33">
        <f t="shared" si="12843"/>
        <v>0</v>
      </c>
      <c r="M4591" s="34">
        <f t="shared" si="12841"/>
        <v>0</v>
      </c>
      <c r="N4591" s="34">
        <f t="shared" si="12861"/>
        <v>0</v>
      </c>
      <c r="O4591" s="34">
        <f t="shared" si="12844"/>
        <v>0</v>
      </c>
      <c r="P4591" s="12" t="str">
        <f t="shared" ref="P4591:Q4591" si="12879">P4590</f>
        <v>(Select Language)</v>
      </c>
      <c r="Q4591" s="12" t="str">
        <f t="shared" si="12879"/>
        <v>(Select Usage)</v>
      </c>
      <c r="R4591" s="33">
        <f t="shared" si="12845"/>
        <v>0</v>
      </c>
      <c r="S4591" s="33">
        <f t="shared" si="12846"/>
        <v>0</v>
      </c>
      <c r="T4591" s="33">
        <f t="shared" si="12847"/>
        <v>0</v>
      </c>
      <c r="U4591" s="33">
        <f t="shared" si="12848"/>
        <v>0</v>
      </c>
      <c r="V4591" s="33">
        <f t="shared" si="12849"/>
        <v>0</v>
      </c>
      <c r="W4591" s="33">
        <f t="shared" si="12850"/>
        <v>0</v>
      </c>
      <c r="X4591" s="33">
        <f t="shared" si="12851"/>
        <v>0</v>
      </c>
      <c r="Y4591" s="33">
        <f t="shared" si="12852"/>
        <v>0</v>
      </c>
      <c r="Z4591" s="33">
        <f t="shared" si="12853"/>
        <v>0</v>
      </c>
      <c r="AA4591" s="33">
        <f t="shared" si="12854"/>
        <v>0</v>
      </c>
      <c r="AB4591" s="33">
        <f t="shared" si="12855"/>
        <v>0</v>
      </c>
      <c r="AC4591" s="33">
        <f t="shared" si="12856"/>
        <v>0</v>
      </c>
      <c r="AD4591" s="26">
        <f>SUM(R4591:AC4591)</f>
        <v>0</v>
      </c>
      <c r="AE4591" s="46" t="str">
        <f>IFERROR(IF(AE$3=VLOOKUP($E4591,Template!$AK$5:$AM$17,3,FALSE),$AD4591*$F4591,0),"0.00")</f>
        <v>0.00</v>
      </c>
      <c r="AF4591" s="46" t="str">
        <f>IFERROR(IF(AF$3=VLOOKUP($E4591,Template!$AK$5:$AM$17,3,FALSE),$AD4591*$F4591,0),"0.00")</f>
        <v>0.00</v>
      </c>
      <c r="AG4591" s="28">
        <f t="shared" si="12858"/>
        <v>0</v>
      </c>
      <c r="AH4591" s="13" t="s">
        <v>40</v>
      </c>
      <c r="AI4591" s="13" t="s">
        <v>41</v>
      </c>
      <c r="AK4591" s="14" t="s">
        <v>29</v>
      </c>
      <c r="AL4591" s="15">
        <v>0.05</v>
      </c>
      <c r="AM4591" s="16" t="s">
        <v>3</v>
      </c>
    </row>
    <row r="4592" spans="1:39" s="3" customFormat="1" ht="13.8" x14ac:dyDescent="0.25">
      <c r="A4592" s="7" t="str">
        <f t="shared" ref="A4592:C4592" si="12880">A4591</f>
        <v>(Enter Broadcasting Company Name)</v>
      </c>
      <c r="B4592" s="7" t="str">
        <f t="shared" si="12880"/>
        <v>(Enter Call Letters)</v>
      </c>
      <c r="C4592" s="8" t="str">
        <f t="shared" si="12880"/>
        <v>(Select AM/FM)</v>
      </c>
      <c r="D4592" s="30"/>
      <c r="E4592" s="8" t="str">
        <f t="shared" si="12860"/>
        <v>(Select Station Province)</v>
      </c>
      <c r="F4592" s="9" t="str">
        <f>IFERROR(VLOOKUP(E4592,Template!$AK$5:$AL$17,2,FALSE),"")</f>
        <v/>
      </c>
      <c r="G4592" s="42" t="s">
        <v>18</v>
      </c>
      <c r="H4592" s="43" t="s">
        <v>8</v>
      </c>
      <c r="I4592" s="32" t="s">
        <v>65</v>
      </c>
      <c r="J4592" s="32" t="s">
        <v>66</v>
      </c>
      <c r="K4592" s="33">
        <f t="shared" si="12842"/>
        <v>0</v>
      </c>
      <c r="L4592" s="33">
        <f t="shared" si="12843"/>
        <v>0</v>
      </c>
      <c r="M4592" s="34">
        <f t="shared" si="12841"/>
        <v>0</v>
      </c>
      <c r="N4592" s="34">
        <f t="shared" si="12861"/>
        <v>0</v>
      </c>
      <c r="O4592" s="34">
        <f t="shared" si="12844"/>
        <v>0</v>
      </c>
      <c r="P4592" s="12" t="str">
        <f t="shared" ref="P4592:Q4592" si="12881">P4591</f>
        <v>(Select Language)</v>
      </c>
      <c r="Q4592" s="12" t="str">
        <f t="shared" si="12881"/>
        <v>(Select Usage)</v>
      </c>
      <c r="R4592" s="33">
        <f t="shared" si="12845"/>
        <v>0</v>
      </c>
      <c r="S4592" s="33">
        <f t="shared" si="12846"/>
        <v>0</v>
      </c>
      <c r="T4592" s="33">
        <f t="shared" si="12847"/>
        <v>0</v>
      </c>
      <c r="U4592" s="33">
        <f t="shared" si="12848"/>
        <v>0</v>
      </c>
      <c r="V4592" s="33">
        <f t="shared" si="12849"/>
        <v>0</v>
      </c>
      <c r="W4592" s="33">
        <f t="shared" si="12850"/>
        <v>0</v>
      </c>
      <c r="X4592" s="33">
        <f t="shared" si="12851"/>
        <v>0</v>
      </c>
      <c r="Y4592" s="33">
        <f t="shared" si="12852"/>
        <v>0</v>
      </c>
      <c r="Z4592" s="33">
        <f t="shared" si="12853"/>
        <v>0</v>
      </c>
      <c r="AA4592" s="33">
        <f t="shared" si="12854"/>
        <v>0</v>
      </c>
      <c r="AB4592" s="33">
        <f t="shared" si="12855"/>
        <v>0</v>
      </c>
      <c r="AC4592" s="33">
        <f t="shared" si="12856"/>
        <v>0</v>
      </c>
      <c r="AD4592" s="26">
        <f t="shared" ref="AD4592" si="12882">SUM(R4592:AC4592)</f>
        <v>0</v>
      </c>
      <c r="AE4592" s="46" t="str">
        <f>IFERROR(IF(AE$3=VLOOKUP($E4592,Template!$AK$5:$AM$17,3,FALSE),$AD4592*$F4592,0),"0.00")</f>
        <v>0.00</v>
      </c>
      <c r="AF4592" s="46" t="str">
        <f>IFERROR(IF(AF$3=VLOOKUP($E4592,Template!$AK$5:$AM$17,3,FALSE),$AD4592*$F4592,0),"0.00")</f>
        <v>0.00</v>
      </c>
      <c r="AG4592" s="28">
        <f t="shared" si="12858"/>
        <v>0</v>
      </c>
      <c r="AH4592" s="13" t="s">
        <v>40</v>
      </c>
      <c r="AI4592" s="13" t="s">
        <v>41</v>
      </c>
      <c r="AK4592" s="14" t="s">
        <v>21</v>
      </c>
      <c r="AL4592" s="15">
        <v>0.05</v>
      </c>
      <c r="AM4592" s="16" t="s">
        <v>3</v>
      </c>
    </row>
    <row r="4593" spans="1:39" ht="13.8" x14ac:dyDescent="0.25">
      <c r="A4593" s="19" t="s">
        <v>4</v>
      </c>
      <c r="B4593" s="19"/>
      <c r="C4593" s="20"/>
      <c r="D4593" s="20"/>
      <c r="E4593" s="20"/>
      <c r="F4593" s="20"/>
      <c r="G4593" s="44"/>
      <c r="H4593" s="44"/>
      <c r="I4593" s="21">
        <f t="shared" ref="I4593:K4593" si="12883">SUM(I4581:I4592)</f>
        <v>0</v>
      </c>
      <c r="J4593" s="21">
        <f t="shared" si="12883"/>
        <v>0</v>
      </c>
      <c r="K4593" s="21">
        <f t="shared" si="12883"/>
        <v>0</v>
      </c>
      <c r="L4593" s="21">
        <f>L4592</f>
        <v>0</v>
      </c>
      <c r="M4593" s="21">
        <f>SUM(M4581:M4592)</f>
        <v>0</v>
      </c>
      <c r="N4593" s="21">
        <f t="shared" ref="N4593:O4593" si="12884">SUM(N4581:N4592)</f>
        <v>0</v>
      </c>
      <c r="O4593" s="21">
        <f t="shared" si="12884"/>
        <v>0</v>
      </c>
      <c r="P4593" s="21"/>
      <c r="Q4593" s="22"/>
      <c r="R4593" s="21">
        <f t="shared" ref="R4593:AI4593" si="12885">SUM(R4581:R4592)</f>
        <v>0</v>
      </c>
      <c r="S4593" s="21">
        <f t="shared" si="12885"/>
        <v>0</v>
      </c>
      <c r="T4593" s="21">
        <f t="shared" si="12885"/>
        <v>0</v>
      </c>
      <c r="U4593" s="21">
        <f t="shared" si="12885"/>
        <v>0</v>
      </c>
      <c r="V4593" s="21">
        <f t="shared" si="12885"/>
        <v>0</v>
      </c>
      <c r="W4593" s="21">
        <f t="shared" si="12885"/>
        <v>0</v>
      </c>
      <c r="X4593" s="21">
        <f t="shared" si="12885"/>
        <v>0</v>
      </c>
      <c r="Y4593" s="21">
        <f t="shared" si="12885"/>
        <v>0</v>
      </c>
      <c r="Z4593" s="21">
        <f t="shared" si="12885"/>
        <v>0</v>
      </c>
      <c r="AA4593" s="21">
        <f t="shared" si="12885"/>
        <v>0</v>
      </c>
      <c r="AB4593" s="21">
        <f t="shared" si="12885"/>
        <v>0</v>
      </c>
      <c r="AC4593" s="21">
        <f t="shared" si="12885"/>
        <v>0</v>
      </c>
      <c r="AD4593" s="27">
        <f t="shared" si="12885"/>
        <v>0</v>
      </c>
      <c r="AE4593" s="21">
        <f t="shared" si="12885"/>
        <v>0</v>
      </c>
      <c r="AF4593" s="21">
        <f t="shared" si="12885"/>
        <v>0</v>
      </c>
      <c r="AG4593" s="27">
        <f t="shared" si="12885"/>
        <v>0</v>
      </c>
      <c r="AH4593" s="21">
        <f t="shared" si="12885"/>
        <v>0</v>
      </c>
      <c r="AI4593" s="21">
        <f t="shared" si="12885"/>
        <v>0</v>
      </c>
      <c r="AK4593" s="14" t="s">
        <v>71</v>
      </c>
      <c r="AL4593" s="15">
        <v>0.05</v>
      </c>
      <c r="AM4593" s="16" t="s">
        <v>3</v>
      </c>
    </row>
    <row r="4594" spans="1:39" x14ac:dyDescent="0.25">
      <c r="A4594" s="2"/>
      <c r="G4594" s="2"/>
      <c r="H4594" s="2"/>
      <c r="O4594" s="2"/>
      <c r="P4594" s="2"/>
    </row>
    <row r="4595" spans="1:39" ht="42" customHeight="1" x14ac:dyDescent="0.25">
      <c r="A4595" s="223" t="s">
        <v>63</v>
      </c>
      <c r="B4595" s="223" t="s">
        <v>43</v>
      </c>
      <c r="C4595" s="224" t="s">
        <v>19</v>
      </c>
      <c r="D4595" s="226"/>
      <c r="E4595" s="223" t="s">
        <v>14</v>
      </c>
      <c r="F4595" s="223" t="s">
        <v>38</v>
      </c>
      <c r="G4595" s="223" t="s">
        <v>1</v>
      </c>
      <c r="H4595" s="223" t="s">
        <v>5</v>
      </c>
      <c r="I4595" s="225" t="s">
        <v>31</v>
      </c>
      <c r="J4595" s="225" t="s">
        <v>32</v>
      </c>
      <c r="K4595" s="225" t="s">
        <v>48</v>
      </c>
      <c r="L4595" s="225" t="s">
        <v>0</v>
      </c>
      <c r="M4595" s="4" t="s">
        <v>45</v>
      </c>
      <c r="N4595" s="4" t="s">
        <v>46</v>
      </c>
      <c r="O4595" s="4" t="s">
        <v>47</v>
      </c>
      <c r="P4595" s="225" t="s">
        <v>50</v>
      </c>
      <c r="Q4595" s="225" t="s">
        <v>33</v>
      </c>
      <c r="R4595" s="4" t="s">
        <v>51</v>
      </c>
      <c r="S4595" s="4" t="s">
        <v>52</v>
      </c>
      <c r="T4595" s="4" t="s">
        <v>53</v>
      </c>
      <c r="U4595" s="4" t="s">
        <v>54</v>
      </c>
      <c r="V4595" s="4" t="s">
        <v>55</v>
      </c>
      <c r="W4595" s="4" t="s">
        <v>56</v>
      </c>
      <c r="X4595" s="4" t="s">
        <v>57</v>
      </c>
      <c r="Y4595" s="4" t="s">
        <v>58</v>
      </c>
      <c r="Z4595" s="4" t="s">
        <v>59</v>
      </c>
      <c r="AA4595" s="4" t="s">
        <v>62</v>
      </c>
      <c r="AB4595" s="4" t="s">
        <v>60</v>
      </c>
      <c r="AC4595" s="4" t="s">
        <v>61</v>
      </c>
      <c r="AD4595" s="233" t="s">
        <v>34</v>
      </c>
      <c r="AE4595" s="231" t="s">
        <v>2</v>
      </c>
      <c r="AF4595" s="231" t="s">
        <v>3</v>
      </c>
      <c r="AG4595" s="233" t="s">
        <v>35</v>
      </c>
      <c r="AH4595" s="223" t="s">
        <v>36</v>
      </c>
      <c r="AI4595" s="223" t="s">
        <v>37</v>
      </c>
      <c r="AK4595" s="229" t="s">
        <v>30</v>
      </c>
      <c r="AL4595" s="229"/>
      <c r="AM4595" s="229"/>
    </row>
    <row r="4596" spans="1:39" s="6" customFormat="1" ht="35.25" customHeight="1" x14ac:dyDescent="0.3">
      <c r="A4596" s="224"/>
      <c r="B4596" s="224"/>
      <c r="C4596" s="224"/>
      <c r="D4596" s="227"/>
      <c r="E4596" s="223"/>
      <c r="F4596" s="223"/>
      <c r="G4596" s="223"/>
      <c r="H4596" s="223"/>
      <c r="I4596" s="230"/>
      <c r="J4596" s="230"/>
      <c r="K4596" s="230"/>
      <c r="L4596" s="230"/>
      <c r="M4596" s="5">
        <v>0</v>
      </c>
      <c r="N4596" s="5">
        <v>625000</v>
      </c>
      <c r="O4596" s="5">
        <v>1250000</v>
      </c>
      <c r="P4596" s="225"/>
      <c r="Q4596" s="225"/>
      <c r="R4596" s="29">
        <v>4.95E-4</v>
      </c>
      <c r="S4596" s="29">
        <v>9.5200000000000005E-4</v>
      </c>
      <c r="T4596" s="29">
        <v>1.5900000000000001E-3</v>
      </c>
      <c r="U4596" s="29">
        <v>1.1169999999999999E-3</v>
      </c>
      <c r="V4596" s="29">
        <v>2.189E-3</v>
      </c>
      <c r="W4596" s="29">
        <v>4.5430000000000002E-3</v>
      </c>
      <c r="X4596" s="29">
        <v>8.8199999999999997E-4</v>
      </c>
      <c r="Y4596" s="29">
        <v>1.6949999999999999E-3</v>
      </c>
      <c r="Z4596" s="29">
        <v>2.8319999999999999E-3</v>
      </c>
      <c r="AA4596" s="29">
        <v>1.9889999999999999E-3</v>
      </c>
      <c r="AB4596" s="29">
        <v>3.8999999999999998E-3</v>
      </c>
      <c r="AC4596" s="29">
        <v>8.0949999999999998E-3</v>
      </c>
      <c r="AD4596" s="233"/>
      <c r="AE4596" s="232"/>
      <c r="AF4596" s="232"/>
      <c r="AG4596" s="234"/>
      <c r="AH4596" s="223"/>
      <c r="AI4596" s="223"/>
      <c r="AK4596" s="229"/>
      <c r="AL4596" s="229"/>
      <c r="AM4596" s="229"/>
    </row>
    <row r="4597" spans="1:39" s="3" customFormat="1" ht="13.8" x14ac:dyDescent="0.25">
      <c r="A4597" s="7" t="s">
        <v>44</v>
      </c>
      <c r="B4597" s="7" t="s">
        <v>42</v>
      </c>
      <c r="C4597" s="8" t="s">
        <v>39</v>
      </c>
      <c r="D4597" s="30"/>
      <c r="E4597" s="8" t="s">
        <v>64</v>
      </c>
      <c r="F4597" s="9" t="str">
        <f>IFERROR(VLOOKUP(E4597,Template!$AK$5:$AL$17,2,FALSE),"")</f>
        <v/>
      </c>
      <c r="G4597" s="41" t="s">
        <v>7</v>
      </c>
      <c r="H4597" s="41" t="s">
        <v>6</v>
      </c>
      <c r="I4597" s="32" t="s">
        <v>65</v>
      </c>
      <c r="J4597" s="32" t="s">
        <v>66</v>
      </c>
      <c r="K4597" s="33">
        <f>IFERROR(I4597+J4597,0)</f>
        <v>0</v>
      </c>
      <c r="L4597" s="33">
        <f>IFERROR(K4597,"")</f>
        <v>0</v>
      </c>
      <c r="M4597" s="34">
        <f t="shared" ref="M4597:M4608" si="12886">IF(L4597&lt;=$N$4,K4597,IF(L4596&gt;$N$4,0,$N$4-L4596))</f>
        <v>0</v>
      </c>
      <c r="N4597" s="34">
        <f>IF(AND(L4597&gt;$N$4,L4597&lt;=$O$4),K4597-M4597,IF(AND(L4596&gt;$N$4,L4596&lt;=$O$4),$O$4-L4596,IF(L4596&gt;$O$4,0,IF(L4597&lt;$N$4,0,MIN(L4597-$N$4,$N$4)))))</f>
        <v>0</v>
      </c>
      <c r="O4597" s="34">
        <f>IF(L4597&gt;$O$4,K4597-M4597-N4597,0)</f>
        <v>0</v>
      </c>
      <c r="P4597" s="12" t="s">
        <v>94</v>
      </c>
      <c r="Q4597" s="12" t="s">
        <v>68</v>
      </c>
      <c r="R4597" s="33">
        <f>IF(AND($Q4597="LOW",$P4597="French"),M4597*R$4,0)</f>
        <v>0</v>
      </c>
      <c r="S4597" s="33">
        <f>IF(AND($Q4597="LOW",$P4597="French"),N4597*S$4,0)</f>
        <v>0</v>
      </c>
      <c r="T4597" s="33">
        <f>IF(AND($Q4597="LOW",$P4597="French"),O4597*T$4,0)</f>
        <v>0</v>
      </c>
      <c r="U4597" s="33">
        <f>IF(AND($Q4597="HIGH",$P4597="French"),M4597*U$4,0)</f>
        <v>0</v>
      </c>
      <c r="V4597" s="33">
        <f>IF(AND($Q4597="HIGH",$P4597="French"),N4597*V$4,0)</f>
        <v>0</v>
      </c>
      <c r="W4597" s="33">
        <f>IF(AND($Q4597="HIGH",$P4597="French"),O4597*W$4,0)</f>
        <v>0</v>
      </c>
      <c r="X4597" s="33">
        <f>IF(AND($Q4597="LOW",$P4597="English"),M4597*X$4,0)</f>
        <v>0</v>
      </c>
      <c r="Y4597" s="33">
        <f>IF(AND($Q4597="LOW",$P4597="English"),N4597*Y$4,0)</f>
        <v>0</v>
      </c>
      <c r="Z4597" s="33">
        <f>IF(AND($Q4597="LOW",$P4597="English"),O4597*Z$4,0)</f>
        <v>0</v>
      </c>
      <c r="AA4597" s="33">
        <f>IF(AND($Q4597="HIGH",$P4597="English"),M4597*AA$4,0)</f>
        <v>0</v>
      </c>
      <c r="AB4597" s="33">
        <f>IF(AND($Q4597="HIGH",$P4597="English"),N4597*AB$4,0)</f>
        <v>0</v>
      </c>
      <c r="AC4597" s="33">
        <f>IF(AND($Q4597="HIGH",$P4597="English"),O4597*AC$4,0)</f>
        <v>0</v>
      </c>
      <c r="AD4597" s="26">
        <f>SUM(R4597:AC4597)</f>
        <v>0</v>
      </c>
      <c r="AE4597" s="46" t="str">
        <f>IFERROR(IF(AE$3=VLOOKUP($E4597,Template!$AK$5:$AM$17,3,FALSE),$AD4597*$F4597,0),"0.00")</f>
        <v>0.00</v>
      </c>
      <c r="AF4597" s="46" t="str">
        <f>IFERROR(IF(AF$3=VLOOKUP($E4597,Template!$AK$5:$AM$17,3,FALSE),$AD4597*$F4597,0),"0.00")</f>
        <v>0.00</v>
      </c>
      <c r="AG4597" s="28">
        <f>SUM(AD4597:AF4597)</f>
        <v>0</v>
      </c>
      <c r="AH4597" s="13" t="s">
        <v>40</v>
      </c>
      <c r="AI4597" s="13" t="s">
        <v>41</v>
      </c>
      <c r="AK4597" s="14" t="s">
        <v>25</v>
      </c>
      <c r="AL4597" s="15">
        <v>0.05</v>
      </c>
      <c r="AM4597" s="16" t="s">
        <v>3</v>
      </c>
    </row>
    <row r="4598" spans="1:39" s="3" customFormat="1" ht="13.8" x14ac:dyDescent="0.25">
      <c r="A4598" s="7" t="str">
        <f>A4597</f>
        <v>(Enter Broadcasting Company Name)</v>
      </c>
      <c r="B4598" s="7" t="str">
        <f>B4597</f>
        <v>(Enter Call Letters)</v>
      </c>
      <c r="C4598" s="8" t="str">
        <f>C4597</f>
        <v>(Select AM/FM)</v>
      </c>
      <c r="D4598" s="30"/>
      <c r="E4598" s="8" t="str">
        <f>E4597</f>
        <v>(Select Station Province)</v>
      </c>
      <c r="F4598" s="9" t="str">
        <f>IFERROR(VLOOKUP(E4598,Template!$AK$5:$AL$17,2,FALSE),"")</f>
        <v/>
      </c>
      <c r="G4598" s="42" t="s">
        <v>8</v>
      </c>
      <c r="H4598" s="42" t="s">
        <v>9</v>
      </c>
      <c r="I4598" s="32" t="s">
        <v>65</v>
      </c>
      <c r="J4598" s="32" t="s">
        <v>66</v>
      </c>
      <c r="K4598" s="33">
        <f t="shared" ref="K4598:K4608" si="12887">IFERROR(I4598+J4598,0)</f>
        <v>0</v>
      </c>
      <c r="L4598" s="33">
        <f t="shared" ref="L4598:L4608" si="12888">IFERROR(L4597+K4598,"")</f>
        <v>0</v>
      </c>
      <c r="M4598" s="34">
        <f t="shared" si="12886"/>
        <v>0</v>
      </c>
      <c r="N4598" s="34">
        <f>IF(AND(L4598&gt;$N$4,L4598&lt;=$O$4),K4598-M4598,IF(AND(L4597&gt;$N$4,L4597&lt;=$O$4),$O$4-L4597,IF(L4597&gt;$O$4,0,IF(L4598&lt;$N$4,0,MIN(L4598-$N$4,$N$4)))))</f>
        <v>0</v>
      </c>
      <c r="O4598" s="34">
        <f t="shared" ref="O4598:O4608" si="12889">IF(L4598&gt;$O$4,K4598-M4598-N4598,0)</f>
        <v>0</v>
      </c>
      <c r="P4598" s="12" t="str">
        <f>P4597</f>
        <v>(Select Language)</v>
      </c>
      <c r="Q4598" s="12" t="str">
        <f>Q4597</f>
        <v>(Select Usage)</v>
      </c>
      <c r="R4598" s="33">
        <f t="shared" ref="R4598:R4608" si="12890">IF(AND($Q4598="LOW",$P4598="French"),M4598*R$4,0)</f>
        <v>0</v>
      </c>
      <c r="S4598" s="33">
        <f t="shared" ref="S4598:S4608" si="12891">IF(AND($Q4598="LOW",$P4598="French"),N4598*S$4,0)</f>
        <v>0</v>
      </c>
      <c r="T4598" s="33">
        <f t="shared" ref="T4598:T4608" si="12892">IF(AND($Q4598="LOW",$P4598="French"),O4598*T$4,0)</f>
        <v>0</v>
      </c>
      <c r="U4598" s="33">
        <f t="shared" ref="U4598:U4608" si="12893">IF(AND($Q4598="HIGH",$P4598="French"),M4598*U$4,0)</f>
        <v>0</v>
      </c>
      <c r="V4598" s="33">
        <f t="shared" ref="V4598:V4608" si="12894">IF(AND($Q4598="HIGH",$P4598="French"),N4598*V$4,0)</f>
        <v>0</v>
      </c>
      <c r="W4598" s="33">
        <f t="shared" ref="W4598:W4608" si="12895">IF(AND($Q4598="HIGH",$P4598="French"),O4598*W$4,0)</f>
        <v>0</v>
      </c>
      <c r="X4598" s="33">
        <f t="shared" ref="X4598:X4608" si="12896">IF(AND($Q4598="LOW",$P4598="English"),M4598*X$4,0)</f>
        <v>0</v>
      </c>
      <c r="Y4598" s="33">
        <f t="shared" ref="Y4598:Y4608" si="12897">IF(AND($Q4598="LOW",$P4598="English"),N4598*Y$4,0)</f>
        <v>0</v>
      </c>
      <c r="Z4598" s="33">
        <f t="shared" ref="Z4598:Z4608" si="12898">IF(AND($Q4598="LOW",$P4598="English"),O4598*Z$4,0)</f>
        <v>0</v>
      </c>
      <c r="AA4598" s="33">
        <f t="shared" ref="AA4598:AA4608" si="12899">IF(AND($Q4598="HIGH",$P4598="English"),M4598*AA$4,0)</f>
        <v>0</v>
      </c>
      <c r="AB4598" s="33">
        <f t="shared" ref="AB4598:AB4608" si="12900">IF(AND($Q4598="HIGH",$P4598="English"),N4598*AB$4,0)</f>
        <v>0</v>
      </c>
      <c r="AC4598" s="33">
        <f t="shared" ref="AC4598:AC4608" si="12901">IF(AND($Q4598="HIGH",$P4598="English"),O4598*AC$4,0)</f>
        <v>0</v>
      </c>
      <c r="AD4598" s="26">
        <f t="shared" ref="AD4598:AD4602" si="12902">SUM(R4598:AC4598)</f>
        <v>0</v>
      </c>
      <c r="AE4598" s="46" t="str">
        <f>IFERROR(IF(AE$3=VLOOKUP($E4598,Template!$AK$5:$AM$17,3,FALSE),$AD4598*$F4598,0),"0.00")</f>
        <v>0.00</v>
      </c>
      <c r="AF4598" s="46" t="str">
        <f>IFERROR(IF(AF$3=VLOOKUP($E4598,Template!$AK$5:$AM$17,3,FALSE),$AD4598*$F4598,0),"0.00")</f>
        <v>0.00</v>
      </c>
      <c r="AG4598" s="28">
        <f t="shared" ref="AG4598:AG4608" si="12903">SUM(AD4598:AF4598)</f>
        <v>0</v>
      </c>
      <c r="AH4598" s="13" t="s">
        <v>40</v>
      </c>
      <c r="AI4598" s="13" t="s">
        <v>41</v>
      </c>
      <c r="AK4598" s="14" t="s">
        <v>23</v>
      </c>
      <c r="AL4598" s="15">
        <v>0.05</v>
      </c>
      <c r="AM4598" s="16" t="s">
        <v>3</v>
      </c>
    </row>
    <row r="4599" spans="1:39" s="3" customFormat="1" ht="13.8" x14ac:dyDescent="0.25">
      <c r="A4599" s="7" t="str">
        <f t="shared" ref="A4599:C4599" si="12904">A4598</f>
        <v>(Enter Broadcasting Company Name)</v>
      </c>
      <c r="B4599" s="7" t="str">
        <f t="shared" si="12904"/>
        <v>(Enter Call Letters)</v>
      </c>
      <c r="C4599" s="8" t="str">
        <f t="shared" si="12904"/>
        <v>(Select AM/FM)</v>
      </c>
      <c r="D4599" s="30"/>
      <c r="E4599" s="8" t="str">
        <f t="shared" ref="E4599:E4608" si="12905">E4598</f>
        <v>(Select Station Province)</v>
      </c>
      <c r="F4599" s="9" t="str">
        <f>IFERROR(VLOOKUP(E4599,Template!$AK$5:$AL$17,2,FALSE),"")</f>
        <v/>
      </c>
      <c r="G4599" s="42" t="s">
        <v>6</v>
      </c>
      <c r="H4599" s="42" t="s">
        <v>10</v>
      </c>
      <c r="I4599" s="32" t="s">
        <v>65</v>
      </c>
      <c r="J4599" s="32" t="s">
        <v>66</v>
      </c>
      <c r="K4599" s="33">
        <f t="shared" si="12887"/>
        <v>0</v>
      </c>
      <c r="L4599" s="33">
        <f t="shared" si="12888"/>
        <v>0</v>
      </c>
      <c r="M4599" s="34">
        <f t="shared" si="12886"/>
        <v>0</v>
      </c>
      <c r="N4599" s="34">
        <f t="shared" ref="N4599:N4608" si="12906">IF(AND(L4599&gt;$N$4,L4599&lt;=$O$4),K4599-M4599,IF(AND(L4598&gt;$N$4,L4598&lt;=$O$4),$O$4-L4598,IF(L4598&gt;$O$4,0,IF(L4599&lt;$N$4,0,MIN(L4599-$N$4,$N$4)))))</f>
        <v>0</v>
      </c>
      <c r="O4599" s="34">
        <f t="shared" si="12889"/>
        <v>0</v>
      </c>
      <c r="P4599" s="12" t="str">
        <f t="shared" ref="P4599:Q4599" si="12907">P4598</f>
        <v>(Select Language)</v>
      </c>
      <c r="Q4599" s="12" t="str">
        <f t="shared" si="12907"/>
        <v>(Select Usage)</v>
      </c>
      <c r="R4599" s="33">
        <f t="shared" si="12890"/>
        <v>0</v>
      </c>
      <c r="S4599" s="33">
        <f t="shared" si="12891"/>
        <v>0</v>
      </c>
      <c r="T4599" s="33">
        <f t="shared" si="12892"/>
        <v>0</v>
      </c>
      <c r="U4599" s="33">
        <f t="shared" si="12893"/>
        <v>0</v>
      </c>
      <c r="V4599" s="33">
        <f t="shared" si="12894"/>
        <v>0</v>
      </c>
      <c r="W4599" s="33">
        <f t="shared" si="12895"/>
        <v>0</v>
      </c>
      <c r="X4599" s="33">
        <f t="shared" si="12896"/>
        <v>0</v>
      </c>
      <c r="Y4599" s="33">
        <f t="shared" si="12897"/>
        <v>0</v>
      </c>
      <c r="Z4599" s="33">
        <f t="shared" si="12898"/>
        <v>0</v>
      </c>
      <c r="AA4599" s="33">
        <f t="shared" si="12899"/>
        <v>0</v>
      </c>
      <c r="AB4599" s="33">
        <f t="shared" si="12900"/>
        <v>0</v>
      </c>
      <c r="AC4599" s="33">
        <f t="shared" si="12901"/>
        <v>0</v>
      </c>
      <c r="AD4599" s="26">
        <f t="shared" si="12902"/>
        <v>0</v>
      </c>
      <c r="AE4599" s="46" t="str">
        <f>IFERROR(IF(AE$3=VLOOKUP($E4599,Template!$AK$5:$AM$17,3,FALSE),$AD4599*$F4599,0),"0.00")</f>
        <v>0.00</v>
      </c>
      <c r="AF4599" s="46" t="str">
        <f>IFERROR(IF(AF$3=VLOOKUP($E4599,Template!$AK$5:$AM$17,3,FALSE),$AD4599*$F4599,0),"0.00")</f>
        <v>0.00</v>
      </c>
      <c r="AG4599" s="28">
        <f t="shared" si="12903"/>
        <v>0</v>
      </c>
      <c r="AH4599" s="13" t="s">
        <v>40</v>
      </c>
      <c r="AI4599" s="13" t="s">
        <v>41</v>
      </c>
      <c r="AK4599" s="14" t="s">
        <v>24</v>
      </c>
      <c r="AL4599" s="15">
        <v>0.05</v>
      </c>
      <c r="AM4599" s="16" t="s">
        <v>3</v>
      </c>
    </row>
    <row r="4600" spans="1:39" s="3" customFormat="1" ht="13.8" x14ac:dyDescent="0.25">
      <c r="A4600" s="7" t="str">
        <f t="shared" ref="A4600:C4600" si="12908">A4599</f>
        <v>(Enter Broadcasting Company Name)</v>
      </c>
      <c r="B4600" s="7" t="str">
        <f t="shared" si="12908"/>
        <v>(Enter Call Letters)</v>
      </c>
      <c r="C4600" s="8" t="str">
        <f t="shared" si="12908"/>
        <v>(Select AM/FM)</v>
      </c>
      <c r="D4600" s="30"/>
      <c r="E4600" s="8" t="str">
        <f t="shared" si="12905"/>
        <v>(Select Station Province)</v>
      </c>
      <c r="F4600" s="9" t="str">
        <f>IFERROR(VLOOKUP(E4600,Template!$AK$5:$AL$17,2,FALSE),"")</f>
        <v/>
      </c>
      <c r="G4600" s="42" t="s">
        <v>9</v>
      </c>
      <c r="H4600" s="42" t="s">
        <v>11</v>
      </c>
      <c r="I4600" s="32" t="s">
        <v>65</v>
      </c>
      <c r="J4600" s="32" t="s">
        <v>66</v>
      </c>
      <c r="K4600" s="33">
        <f t="shared" si="12887"/>
        <v>0</v>
      </c>
      <c r="L4600" s="33">
        <f t="shared" si="12888"/>
        <v>0</v>
      </c>
      <c r="M4600" s="34">
        <f t="shared" si="12886"/>
        <v>0</v>
      </c>
      <c r="N4600" s="34">
        <f t="shared" si="12906"/>
        <v>0</v>
      </c>
      <c r="O4600" s="34">
        <f t="shared" si="12889"/>
        <v>0</v>
      </c>
      <c r="P4600" s="12" t="str">
        <f t="shared" ref="P4600:Q4600" si="12909">P4599</f>
        <v>(Select Language)</v>
      </c>
      <c r="Q4600" s="12" t="str">
        <f t="shared" si="12909"/>
        <v>(Select Usage)</v>
      </c>
      <c r="R4600" s="33">
        <f t="shared" si="12890"/>
        <v>0</v>
      </c>
      <c r="S4600" s="33">
        <f t="shared" si="12891"/>
        <v>0</v>
      </c>
      <c r="T4600" s="33">
        <f t="shared" si="12892"/>
        <v>0</v>
      </c>
      <c r="U4600" s="33">
        <f t="shared" si="12893"/>
        <v>0</v>
      </c>
      <c r="V4600" s="33">
        <f t="shared" si="12894"/>
        <v>0</v>
      </c>
      <c r="W4600" s="33">
        <f t="shared" si="12895"/>
        <v>0</v>
      </c>
      <c r="X4600" s="33">
        <f t="shared" si="12896"/>
        <v>0</v>
      </c>
      <c r="Y4600" s="33">
        <f t="shared" si="12897"/>
        <v>0</v>
      </c>
      <c r="Z4600" s="33">
        <f t="shared" si="12898"/>
        <v>0</v>
      </c>
      <c r="AA4600" s="33">
        <f t="shared" si="12899"/>
        <v>0</v>
      </c>
      <c r="AB4600" s="33">
        <f t="shared" si="12900"/>
        <v>0</v>
      </c>
      <c r="AC4600" s="33">
        <f t="shared" si="12901"/>
        <v>0</v>
      </c>
      <c r="AD4600" s="26">
        <f t="shared" si="12902"/>
        <v>0</v>
      </c>
      <c r="AE4600" s="46" t="str">
        <f>IFERROR(IF(AE$3=VLOOKUP($E4600,Template!$AK$5:$AM$17,3,FALSE),$AD4600*$F4600,0),"0.00")</f>
        <v>0.00</v>
      </c>
      <c r="AF4600" s="46" t="str">
        <f>IFERROR(IF(AF$3=VLOOKUP($E4600,Template!$AK$5:$AM$17,3,FALSE),$AD4600*$F4600,0),"0.00")</f>
        <v>0.00</v>
      </c>
      <c r="AG4600" s="28">
        <f t="shared" si="12903"/>
        <v>0</v>
      </c>
      <c r="AH4600" s="13" t="s">
        <v>40</v>
      </c>
      <c r="AI4600" s="13" t="s">
        <v>41</v>
      </c>
      <c r="AK4600" s="14" t="s">
        <v>22</v>
      </c>
      <c r="AL4600" s="15">
        <v>0.15</v>
      </c>
      <c r="AM4600" s="16" t="s">
        <v>2</v>
      </c>
    </row>
    <row r="4601" spans="1:39" s="3" customFormat="1" ht="13.8" x14ac:dyDescent="0.25">
      <c r="A4601" s="7" t="str">
        <f t="shared" ref="A4601:C4601" si="12910">A4600</f>
        <v>(Enter Broadcasting Company Name)</v>
      </c>
      <c r="B4601" s="7" t="str">
        <f t="shared" si="12910"/>
        <v>(Enter Call Letters)</v>
      </c>
      <c r="C4601" s="8" t="str">
        <f t="shared" si="12910"/>
        <v>(Select AM/FM)</v>
      </c>
      <c r="D4601" s="30"/>
      <c r="E4601" s="8" t="str">
        <f t="shared" si="12905"/>
        <v>(Select Station Province)</v>
      </c>
      <c r="F4601" s="9" t="str">
        <f>IFERROR(VLOOKUP(E4601,Template!$AK$5:$AL$17,2,FALSE),"")</f>
        <v/>
      </c>
      <c r="G4601" s="42" t="s">
        <v>10</v>
      </c>
      <c r="H4601" s="42" t="s">
        <v>12</v>
      </c>
      <c r="I4601" s="32" t="s">
        <v>65</v>
      </c>
      <c r="J4601" s="32" t="s">
        <v>66</v>
      </c>
      <c r="K4601" s="33">
        <f t="shared" si="12887"/>
        <v>0</v>
      </c>
      <c r="L4601" s="33">
        <f t="shared" si="12888"/>
        <v>0</v>
      </c>
      <c r="M4601" s="34">
        <f t="shared" si="12886"/>
        <v>0</v>
      </c>
      <c r="N4601" s="34">
        <f t="shared" si="12906"/>
        <v>0</v>
      </c>
      <c r="O4601" s="34">
        <f t="shared" si="12889"/>
        <v>0</v>
      </c>
      <c r="P4601" s="12" t="str">
        <f t="shared" ref="P4601:Q4601" si="12911">P4600</f>
        <v>(Select Language)</v>
      </c>
      <c r="Q4601" s="12" t="str">
        <f t="shared" si="12911"/>
        <v>(Select Usage)</v>
      </c>
      <c r="R4601" s="33">
        <f t="shared" si="12890"/>
        <v>0</v>
      </c>
      <c r="S4601" s="33">
        <f t="shared" si="12891"/>
        <v>0</v>
      </c>
      <c r="T4601" s="33">
        <f t="shared" si="12892"/>
        <v>0</v>
      </c>
      <c r="U4601" s="33">
        <f t="shared" si="12893"/>
        <v>0</v>
      </c>
      <c r="V4601" s="33">
        <f t="shared" si="12894"/>
        <v>0</v>
      </c>
      <c r="W4601" s="33">
        <f t="shared" si="12895"/>
        <v>0</v>
      </c>
      <c r="X4601" s="33">
        <f t="shared" si="12896"/>
        <v>0</v>
      </c>
      <c r="Y4601" s="33">
        <f t="shared" si="12897"/>
        <v>0</v>
      </c>
      <c r="Z4601" s="33">
        <f t="shared" si="12898"/>
        <v>0</v>
      </c>
      <c r="AA4601" s="33">
        <f t="shared" si="12899"/>
        <v>0</v>
      </c>
      <c r="AB4601" s="33">
        <f t="shared" si="12900"/>
        <v>0</v>
      </c>
      <c r="AC4601" s="33">
        <f t="shared" si="12901"/>
        <v>0</v>
      </c>
      <c r="AD4601" s="26">
        <f t="shared" si="12902"/>
        <v>0</v>
      </c>
      <c r="AE4601" s="46" t="str">
        <f>IFERROR(IF(AE$3=VLOOKUP($E4601,Template!$AK$5:$AM$17,3,FALSE),$AD4601*$F4601,0),"0.00")</f>
        <v>0.00</v>
      </c>
      <c r="AF4601" s="46" t="str">
        <f>IFERROR(IF(AF$3=VLOOKUP($E4601,Template!$AK$5:$AM$17,3,FALSE),$AD4601*$F4601,0),"0.00")</f>
        <v>0.00</v>
      </c>
      <c r="AG4601" s="28">
        <f t="shared" si="12903"/>
        <v>0</v>
      </c>
      <c r="AH4601" s="13" t="s">
        <v>40</v>
      </c>
      <c r="AI4601" s="13" t="s">
        <v>41</v>
      </c>
      <c r="AK4601" s="14" t="s">
        <v>26</v>
      </c>
      <c r="AL4601" s="15">
        <v>0.15</v>
      </c>
      <c r="AM4601" s="16" t="s">
        <v>2</v>
      </c>
    </row>
    <row r="4602" spans="1:39" s="3" customFormat="1" ht="13.8" x14ac:dyDescent="0.25">
      <c r="A4602" s="7" t="str">
        <f t="shared" ref="A4602:C4602" si="12912">A4601</f>
        <v>(Enter Broadcasting Company Name)</v>
      </c>
      <c r="B4602" s="7" t="str">
        <f t="shared" si="12912"/>
        <v>(Enter Call Letters)</v>
      </c>
      <c r="C4602" s="8" t="str">
        <f t="shared" si="12912"/>
        <v>(Select AM/FM)</v>
      </c>
      <c r="D4602" s="30"/>
      <c r="E4602" s="8" t="str">
        <f t="shared" si="12905"/>
        <v>(Select Station Province)</v>
      </c>
      <c r="F4602" s="9" t="str">
        <f>IFERROR(VLOOKUP(E4602,Template!$AK$5:$AL$17,2,FALSE),"")</f>
        <v/>
      </c>
      <c r="G4602" s="42" t="s">
        <v>11</v>
      </c>
      <c r="H4602" s="42" t="s">
        <v>13</v>
      </c>
      <c r="I4602" s="32" t="s">
        <v>65</v>
      </c>
      <c r="J4602" s="32" t="s">
        <v>66</v>
      </c>
      <c r="K4602" s="33">
        <f t="shared" si="12887"/>
        <v>0</v>
      </c>
      <c r="L4602" s="33">
        <f t="shared" si="12888"/>
        <v>0</v>
      </c>
      <c r="M4602" s="34">
        <f t="shared" si="12886"/>
        <v>0</v>
      </c>
      <c r="N4602" s="34">
        <f t="shared" si="12906"/>
        <v>0</v>
      </c>
      <c r="O4602" s="34">
        <f t="shared" si="12889"/>
        <v>0</v>
      </c>
      <c r="P4602" s="12" t="str">
        <f t="shared" ref="P4602:Q4602" si="12913">P4601</f>
        <v>(Select Language)</v>
      </c>
      <c r="Q4602" s="12" t="str">
        <f t="shared" si="12913"/>
        <v>(Select Usage)</v>
      </c>
      <c r="R4602" s="33">
        <f t="shared" si="12890"/>
        <v>0</v>
      </c>
      <c r="S4602" s="33">
        <f t="shared" si="12891"/>
        <v>0</v>
      </c>
      <c r="T4602" s="33">
        <f t="shared" si="12892"/>
        <v>0</v>
      </c>
      <c r="U4602" s="33">
        <f t="shared" si="12893"/>
        <v>0</v>
      </c>
      <c r="V4602" s="33">
        <f t="shared" si="12894"/>
        <v>0</v>
      </c>
      <c r="W4602" s="33">
        <f t="shared" si="12895"/>
        <v>0</v>
      </c>
      <c r="X4602" s="33">
        <f t="shared" si="12896"/>
        <v>0</v>
      </c>
      <c r="Y4602" s="33">
        <f t="shared" si="12897"/>
        <v>0</v>
      </c>
      <c r="Z4602" s="33">
        <f t="shared" si="12898"/>
        <v>0</v>
      </c>
      <c r="AA4602" s="33">
        <f t="shared" si="12899"/>
        <v>0</v>
      </c>
      <c r="AB4602" s="33">
        <f t="shared" si="12900"/>
        <v>0</v>
      </c>
      <c r="AC4602" s="33">
        <f t="shared" si="12901"/>
        <v>0</v>
      </c>
      <c r="AD4602" s="26">
        <f t="shared" si="12902"/>
        <v>0</v>
      </c>
      <c r="AE4602" s="46" t="str">
        <f>IFERROR(IF(AE$3=VLOOKUP($E4602,Template!$AK$5:$AM$17,3,FALSE),$AD4602*$F4602,0),"0.00")</f>
        <v>0.00</v>
      </c>
      <c r="AF4602" s="46" t="str">
        <f>IFERROR(IF(AF$3=VLOOKUP($E4602,Template!$AK$5:$AM$17,3,FALSE),$AD4602*$F4602,0),"0.00")</f>
        <v>0.00</v>
      </c>
      <c r="AG4602" s="28">
        <f t="shared" si="12903"/>
        <v>0</v>
      </c>
      <c r="AH4602" s="13" t="s">
        <v>40</v>
      </c>
      <c r="AI4602" s="13" t="s">
        <v>41</v>
      </c>
      <c r="AK4602" s="14" t="s">
        <v>27</v>
      </c>
      <c r="AL4602" s="15">
        <v>0.15</v>
      </c>
      <c r="AM4602" s="16" t="s">
        <v>2</v>
      </c>
    </row>
    <row r="4603" spans="1:39" s="3" customFormat="1" ht="13.8" x14ac:dyDescent="0.25">
      <c r="A4603" s="7" t="str">
        <f t="shared" ref="A4603:C4603" si="12914">A4602</f>
        <v>(Enter Broadcasting Company Name)</v>
      </c>
      <c r="B4603" s="7" t="str">
        <f t="shared" si="12914"/>
        <v>(Enter Call Letters)</v>
      </c>
      <c r="C4603" s="8" t="str">
        <f t="shared" si="12914"/>
        <v>(Select AM/FM)</v>
      </c>
      <c r="D4603" s="30"/>
      <c r="E4603" s="8" t="str">
        <f t="shared" si="12905"/>
        <v>(Select Station Province)</v>
      </c>
      <c r="F4603" s="9" t="str">
        <f>IFERROR(VLOOKUP(E4603,Template!$AK$5:$AL$17,2,FALSE),"")</f>
        <v/>
      </c>
      <c r="G4603" s="42" t="s">
        <v>12</v>
      </c>
      <c r="H4603" s="42" t="s">
        <v>15</v>
      </c>
      <c r="I4603" s="32" t="s">
        <v>65</v>
      </c>
      <c r="J4603" s="32" t="s">
        <v>66</v>
      </c>
      <c r="K4603" s="33">
        <f t="shared" si="12887"/>
        <v>0</v>
      </c>
      <c r="L4603" s="33">
        <f t="shared" si="12888"/>
        <v>0</v>
      </c>
      <c r="M4603" s="34">
        <f t="shared" si="12886"/>
        <v>0</v>
      </c>
      <c r="N4603" s="34">
        <f t="shared" si="12906"/>
        <v>0</v>
      </c>
      <c r="O4603" s="34">
        <f t="shared" si="12889"/>
        <v>0</v>
      </c>
      <c r="P4603" s="12" t="str">
        <f t="shared" ref="P4603:Q4603" si="12915">P4602</f>
        <v>(Select Language)</v>
      </c>
      <c r="Q4603" s="12" t="str">
        <f t="shared" si="12915"/>
        <v>(Select Usage)</v>
      </c>
      <c r="R4603" s="33">
        <f t="shared" si="12890"/>
        <v>0</v>
      </c>
      <c r="S4603" s="33">
        <f t="shared" si="12891"/>
        <v>0</v>
      </c>
      <c r="T4603" s="33">
        <f t="shared" si="12892"/>
        <v>0</v>
      </c>
      <c r="U4603" s="33">
        <f t="shared" si="12893"/>
        <v>0</v>
      </c>
      <c r="V4603" s="33">
        <f t="shared" si="12894"/>
        <v>0</v>
      </c>
      <c r="W4603" s="33">
        <f t="shared" si="12895"/>
        <v>0</v>
      </c>
      <c r="X4603" s="33">
        <f t="shared" si="12896"/>
        <v>0</v>
      </c>
      <c r="Y4603" s="33">
        <f t="shared" si="12897"/>
        <v>0</v>
      </c>
      <c r="Z4603" s="33">
        <f t="shared" si="12898"/>
        <v>0</v>
      </c>
      <c r="AA4603" s="33">
        <f t="shared" si="12899"/>
        <v>0</v>
      </c>
      <c r="AB4603" s="33">
        <f t="shared" si="12900"/>
        <v>0</v>
      </c>
      <c r="AC4603" s="33">
        <f t="shared" si="12901"/>
        <v>0</v>
      </c>
      <c r="AD4603" s="26">
        <f>SUM(R4603:AC4603)</f>
        <v>0</v>
      </c>
      <c r="AE4603" s="46" t="str">
        <f>IFERROR(IF(AE$3=VLOOKUP($E4603,Template!$AK$5:$AM$17,3,FALSE),$AD4603*$F4603,0),"0.00")</f>
        <v>0.00</v>
      </c>
      <c r="AF4603" s="46" t="str">
        <f>IFERROR(IF(AF$3=VLOOKUP($E4603,Template!$AK$5:$AM$17,3,FALSE),$AD4603*$F4603,0),"0.00")</f>
        <v>0.00</v>
      </c>
      <c r="AG4603" s="28">
        <f t="shared" si="12903"/>
        <v>0</v>
      </c>
      <c r="AH4603" s="13" t="s">
        <v>40</v>
      </c>
      <c r="AI4603" s="13" t="s">
        <v>41</v>
      </c>
      <c r="AK4603" s="14" t="s">
        <v>28</v>
      </c>
      <c r="AL4603" s="15">
        <v>0.05</v>
      </c>
      <c r="AM4603" s="16" t="s">
        <v>3</v>
      </c>
    </row>
    <row r="4604" spans="1:39" s="3" customFormat="1" ht="13.8" x14ac:dyDescent="0.25">
      <c r="A4604" s="7" t="str">
        <f t="shared" ref="A4604:C4604" si="12916">A4603</f>
        <v>(Enter Broadcasting Company Name)</v>
      </c>
      <c r="B4604" s="7" t="str">
        <f t="shared" si="12916"/>
        <v>(Enter Call Letters)</v>
      </c>
      <c r="C4604" s="8" t="str">
        <f t="shared" si="12916"/>
        <v>(Select AM/FM)</v>
      </c>
      <c r="D4604" s="30"/>
      <c r="E4604" s="8" t="str">
        <f t="shared" si="12905"/>
        <v>(Select Station Province)</v>
      </c>
      <c r="F4604" s="9" t="str">
        <f>IFERROR(VLOOKUP(E4604,Template!$AK$5:$AL$17,2,FALSE),"")</f>
        <v/>
      </c>
      <c r="G4604" s="42" t="s">
        <v>13</v>
      </c>
      <c r="H4604" s="42" t="s">
        <v>16</v>
      </c>
      <c r="I4604" s="32" t="s">
        <v>65</v>
      </c>
      <c r="J4604" s="32" t="s">
        <v>66</v>
      </c>
      <c r="K4604" s="33">
        <f t="shared" si="12887"/>
        <v>0</v>
      </c>
      <c r="L4604" s="33">
        <f t="shared" si="12888"/>
        <v>0</v>
      </c>
      <c r="M4604" s="34">
        <f t="shared" si="12886"/>
        <v>0</v>
      </c>
      <c r="N4604" s="34">
        <f t="shared" si="12906"/>
        <v>0</v>
      </c>
      <c r="O4604" s="34">
        <f t="shared" si="12889"/>
        <v>0</v>
      </c>
      <c r="P4604" s="12" t="str">
        <f t="shared" ref="P4604:Q4604" si="12917">P4603</f>
        <v>(Select Language)</v>
      </c>
      <c r="Q4604" s="12" t="str">
        <f t="shared" si="12917"/>
        <v>(Select Usage)</v>
      </c>
      <c r="R4604" s="33">
        <f t="shared" si="12890"/>
        <v>0</v>
      </c>
      <c r="S4604" s="33">
        <f t="shared" si="12891"/>
        <v>0</v>
      </c>
      <c r="T4604" s="33">
        <f t="shared" si="12892"/>
        <v>0</v>
      </c>
      <c r="U4604" s="33">
        <f t="shared" si="12893"/>
        <v>0</v>
      </c>
      <c r="V4604" s="33">
        <f t="shared" si="12894"/>
        <v>0</v>
      </c>
      <c r="W4604" s="33">
        <f t="shared" si="12895"/>
        <v>0</v>
      </c>
      <c r="X4604" s="33">
        <f t="shared" si="12896"/>
        <v>0</v>
      </c>
      <c r="Y4604" s="33">
        <f t="shared" si="12897"/>
        <v>0</v>
      </c>
      <c r="Z4604" s="33">
        <f t="shared" si="12898"/>
        <v>0</v>
      </c>
      <c r="AA4604" s="33">
        <f t="shared" si="12899"/>
        <v>0</v>
      </c>
      <c r="AB4604" s="33">
        <f t="shared" si="12900"/>
        <v>0</v>
      </c>
      <c r="AC4604" s="33">
        <f t="shared" si="12901"/>
        <v>0</v>
      </c>
      <c r="AD4604" s="26">
        <f t="shared" ref="AD4604:AD4606" si="12918">SUM(R4604:AC4604)</f>
        <v>0</v>
      </c>
      <c r="AE4604" s="46" t="str">
        <f>IFERROR(IF(AE$3=VLOOKUP($E4604,Template!$AK$5:$AM$17,3,FALSE),$AD4604*$F4604,0),"0.00")</f>
        <v>0.00</v>
      </c>
      <c r="AF4604" s="46" t="str">
        <f>IFERROR(IF(AF$3=VLOOKUP($E4604,Template!$AK$5:$AM$17,3,FALSE),$AD4604*$F4604,0),"0.00")</f>
        <v>0.00</v>
      </c>
      <c r="AG4604" s="28">
        <f t="shared" si="12903"/>
        <v>0</v>
      </c>
      <c r="AH4604" s="13" t="s">
        <v>40</v>
      </c>
      <c r="AI4604" s="13" t="s">
        <v>41</v>
      </c>
      <c r="AK4604" s="14" t="s">
        <v>70</v>
      </c>
      <c r="AL4604" s="15">
        <v>0.05</v>
      </c>
      <c r="AM4604" s="16" t="s">
        <v>3</v>
      </c>
    </row>
    <row r="4605" spans="1:39" s="3" customFormat="1" ht="13.8" x14ac:dyDescent="0.25">
      <c r="A4605" s="7" t="str">
        <f t="shared" ref="A4605:C4605" si="12919">A4604</f>
        <v>(Enter Broadcasting Company Name)</v>
      </c>
      <c r="B4605" s="7" t="str">
        <f t="shared" si="12919"/>
        <v>(Enter Call Letters)</v>
      </c>
      <c r="C4605" s="8" t="str">
        <f t="shared" si="12919"/>
        <v>(Select AM/FM)</v>
      </c>
      <c r="D4605" s="30"/>
      <c r="E4605" s="8" t="str">
        <f t="shared" si="12905"/>
        <v>(Select Station Province)</v>
      </c>
      <c r="F4605" s="9" t="str">
        <f>IFERROR(VLOOKUP(E4605,Template!$AK$5:$AL$17,2,FALSE),"")</f>
        <v/>
      </c>
      <c r="G4605" s="42" t="s">
        <v>15</v>
      </c>
      <c r="H4605" s="42" t="s">
        <v>17</v>
      </c>
      <c r="I4605" s="32" t="s">
        <v>65</v>
      </c>
      <c r="J4605" s="32" t="s">
        <v>66</v>
      </c>
      <c r="K4605" s="33">
        <f t="shared" si="12887"/>
        <v>0</v>
      </c>
      <c r="L4605" s="33">
        <f t="shared" si="12888"/>
        <v>0</v>
      </c>
      <c r="M4605" s="34">
        <f t="shared" si="12886"/>
        <v>0</v>
      </c>
      <c r="N4605" s="34">
        <f t="shared" si="12906"/>
        <v>0</v>
      </c>
      <c r="O4605" s="34">
        <f t="shared" si="12889"/>
        <v>0</v>
      </c>
      <c r="P4605" s="12" t="str">
        <f t="shared" ref="P4605:Q4605" si="12920">P4604</f>
        <v>(Select Language)</v>
      </c>
      <c r="Q4605" s="12" t="str">
        <f t="shared" si="12920"/>
        <v>(Select Usage)</v>
      </c>
      <c r="R4605" s="33">
        <f t="shared" si="12890"/>
        <v>0</v>
      </c>
      <c r="S4605" s="33">
        <f t="shared" si="12891"/>
        <v>0</v>
      </c>
      <c r="T4605" s="33">
        <f t="shared" si="12892"/>
        <v>0</v>
      </c>
      <c r="U4605" s="33">
        <f t="shared" si="12893"/>
        <v>0</v>
      </c>
      <c r="V4605" s="33">
        <f t="shared" si="12894"/>
        <v>0</v>
      </c>
      <c r="W4605" s="33">
        <f t="shared" si="12895"/>
        <v>0</v>
      </c>
      <c r="X4605" s="33">
        <f t="shared" si="12896"/>
        <v>0</v>
      </c>
      <c r="Y4605" s="33">
        <f t="shared" si="12897"/>
        <v>0</v>
      </c>
      <c r="Z4605" s="33">
        <f t="shared" si="12898"/>
        <v>0</v>
      </c>
      <c r="AA4605" s="33">
        <f t="shared" si="12899"/>
        <v>0</v>
      </c>
      <c r="AB4605" s="33">
        <f t="shared" si="12900"/>
        <v>0</v>
      </c>
      <c r="AC4605" s="33">
        <f t="shared" si="12901"/>
        <v>0</v>
      </c>
      <c r="AD4605" s="26">
        <f t="shared" si="12918"/>
        <v>0</v>
      </c>
      <c r="AE4605" s="46" t="str">
        <f>IFERROR(IF(AE$3=VLOOKUP($E4605,Template!$AK$5:$AM$17,3,FALSE),$AD4605*$F4605,0),"0.00")</f>
        <v>0.00</v>
      </c>
      <c r="AF4605" s="46" t="str">
        <f>IFERROR(IF(AF$3=VLOOKUP($E4605,Template!$AK$5:$AM$17,3,FALSE),$AD4605*$F4605,0),"0.00")</f>
        <v>0.00</v>
      </c>
      <c r="AG4605" s="28">
        <f t="shared" si="12903"/>
        <v>0</v>
      </c>
      <c r="AH4605" s="13" t="s">
        <v>40</v>
      </c>
      <c r="AI4605" s="13" t="s">
        <v>41</v>
      </c>
      <c r="AK4605" s="14" t="s">
        <v>20</v>
      </c>
      <c r="AL4605" s="15">
        <v>0.13</v>
      </c>
      <c r="AM4605" s="16" t="s">
        <v>2</v>
      </c>
    </row>
    <row r="4606" spans="1:39" s="3" customFormat="1" ht="13.8" x14ac:dyDescent="0.25">
      <c r="A4606" s="7" t="str">
        <f t="shared" ref="A4606:C4606" si="12921">A4605</f>
        <v>(Enter Broadcasting Company Name)</v>
      </c>
      <c r="B4606" s="7" t="str">
        <f t="shared" si="12921"/>
        <v>(Enter Call Letters)</v>
      </c>
      <c r="C4606" s="8" t="str">
        <f t="shared" si="12921"/>
        <v>(Select AM/FM)</v>
      </c>
      <c r="D4606" s="30"/>
      <c r="E4606" s="8" t="str">
        <f t="shared" si="12905"/>
        <v>(Select Station Province)</v>
      </c>
      <c r="F4606" s="9" t="str">
        <f>IFERROR(VLOOKUP(E4606,Template!$AK$5:$AL$17,2,FALSE),"")</f>
        <v/>
      </c>
      <c r="G4606" s="42" t="s">
        <v>16</v>
      </c>
      <c r="H4606" s="42" t="s">
        <v>18</v>
      </c>
      <c r="I4606" s="32" t="s">
        <v>65</v>
      </c>
      <c r="J4606" s="32" t="s">
        <v>66</v>
      </c>
      <c r="K4606" s="33">
        <f t="shared" si="12887"/>
        <v>0</v>
      </c>
      <c r="L4606" s="33">
        <f t="shared" si="12888"/>
        <v>0</v>
      </c>
      <c r="M4606" s="34">
        <f t="shared" si="12886"/>
        <v>0</v>
      </c>
      <c r="N4606" s="34">
        <f t="shared" si="12906"/>
        <v>0</v>
      </c>
      <c r="O4606" s="34">
        <f t="shared" si="12889"/>
        <v>0</v>
      </c>
      <c r="P4606" s="12" t="str">
        <f t="shared" ref="P4606:Q4606" si="12922">P4605</f>
        <v>(Select Language)</v>
      </c>
      <c r="Q4606" s="12" t="str">
        <f t="shared" si="12922"/>
        <v>(Select Usage)</v>
      </c>
      <c r="R4606" s="33">
        <f t="shared" si="12890"/>
        <v>0</v>
      </c>
      <c r="S4606" s="33">
        <f t="shared" si="12891"/>
        <v>0</v>
      </c>
      <c r="T4606" s="33">
        <f t="shared" si="12892"/>
        <v>0</v>
      </c>
      <c r="U4606" s="33">
        <f t="shared" si="12893"/>
        <v>0</v>
      </c>
      <c r="V4606" s="33">
        <f t="shared" si="12894"/>
        <v>0</v>
      </c>
      <c r="W4606" s="33">
        <f t="shared" si="12895"/>
        <v>0</v>
      </c>
      <c r="X4606" s="33">
        <f t="shared" si="12896"/>
        <v>0</v>
      </c>
      <c r="Y4606" s="33">
        <f t="shared" si="12897"/>
        <v>0</v>
      </c>
      <c r="Z4606" s="33">
        <f t="shared" si="12898"/>
        <v>0</v>
      </c>
      <c r="AA4606" s="33">
        <f t="shared" si="12899"/>
        <v>0</v>
      </c>
      <c r="AB4606" s="33">
        <f t="shared" si="12900"/>
        <v>0</v>
      </c>
      <c r="AC4606" s="33">
        <f t="shared" si="12901"/>
        <v>0</v>
      </c>
      <c r="AD4606" s="26">
        <f t="shared" si="12918"/>
        <v>0</v>
      </c>
      <c r="AE4606" s="46" t="str">
        <f>IFERROR(IF(AE$3=VLOOKUP($E4606,Template!$AK$5:$AM$17,3,FALSE),$AD4606*$F4606,0),"0.00")</f>
        <v>0.00</v>
      </c>
      <c r="AF4606" s="46" t="str">
        <f>IFERROR(IF(AF$3=VLOOKUP($E4606,Template!$AK$5:$AM$17,3,FALSE),$AD4606*$F4606,0),"0.00")</f>
        <v>0.00</v>
      </c>
      <c r="AG4606" s="28">
        <f t="shared" si="12903"/>
        <v>0</v>
      </c>
      <c r="AH4606" s="13" t="s">
        <v>40</v>
      </c>
      <c r="AI4606" s="13" t="s">
        <v>41</v>
      </c>
      <c r="AK4606" s="14" t="s">
        <v>69</v>
      </c>
      <c r="AL4606" s="15">
        <v>0.15</v>
      </c>
      <c r="AM4606" s="16" t="s">
        <v>2</v>
      </c>
    </row>
    <row r="4607" spans="1:39" s="3" customFormat="1" ht="13.8" x14ac:dyDescent="0.25">
      <c r="A4607" s="7" t="str">
        <f t="shared" ref="A4607:C4607" si="12923">A4606</f>
        <v>(Enter Broadcasting Company Name)</v>
      </c>
      <c r="B4607" s="7" t="str">
        <f t="shared" si="12923"/>
        <v>(Enter Call Letters)</v>
      </c>
      <c r="C4607" s="8" t="str">
        <f t="shared" si="12923"/>
        <v>(Select AM/FM)</v>
      </c>
      <c r="D4607" s="30"/>
      <c r="E4607" s="8" t="str">
        <f t="shared" si="12905"/>
        <v>(Select Station Province)</v>
      </c>
      <c r="F4607" s="9" t="str">
        <f>IFERROR(VLOOKUP(E4607,Template!$AK$5:$AL$17,2,FALSE),"")</f>
        <v/>
      </c>
      <c r="G4607" s="42" t="s">
        <v>17</v>
      </c>
      <c r="H4607" s="42" t="s">
        <v>7</v>
      </c>
      <c r="I4607" s="32" t="s">
        <v>65</v>
      </c>
      <c r="J4607" s="32" t="s">
        <v>66</v>
      </c>
      <c r="K4607" s="33">
        <f t="shared" si="12887"/>
        <v>0</v>
      </c>
      <c r="L4607" s="33">
        <f t="shared" si="12888"/>
        <v>0</v>
      </c>
      <c r="M4607" s="34">
        <f t="shared" si="12886"/>
        <v>0</v>
      </c>
      <c r="N4607" s="34">
        <f t="shared" si="12906"/>
        <v>0</v>
      </c>
      <c r="O4607" s="34">
        <f t="shared" si="12889"/>
        <v>0</v>
      </c>
      <c r="P4607" s="12" t="str">
        <f t="shared" ref="P4607:Q4607" si="12924">P4606</f>
        <v>(Select Language)</v>
      </c>
      <c r="Q4607" s="12" t="str">
        <f t="shared" si="12924"/>
        <v>(Select Usage)</v>
      </c>
      <c r="R4607" s="33">
        <f t="shared" si="12890"/>
        <v>0</v>
      </c>
      <c r="S4607" s="33">
        <f t="shared" si="12891"/>
        <v>0</v>
      </c>
      <c r="T4607" s="33">
        <f t="shared" si="12892"/>
        <v>0</v>
      </c>
      <c r="U4607" s="33">
        <f t="shared" si="12893"/>
        <v>0</v>
      </c>
      <c r="V4607" s="33">
        <f t="shared" si="12894"/>
        <v>0</v>
      </c>
      <c r="W4607" s="33">
        <f t="shared" si="12895"/>
        <v>0</v>
      </c>
      <c r="X4607" s="33">
        <f t="shared" si="12896"/>
        <v>0</v>
      </c>
      <c r="Y4607" s="33">
        <f t="shared" si="12897"/>
        <v>0</v>
      </c>
      <c r="Z4607" s="33">
        <f t="shared" si="12898"/>
        <v>0</v>
      </c>
      <c r="AA4607" s="33">
        <f t="shared" si="12899"/>
        <v>0</v>
      </c>
      <c r="AB4607" s="33">
        <f t="shared" si="12900"/>
        <v>0</v>
      </c>
      <c r="AC4607" s="33">
        <f t="shared" si="12901"/>
        <v>0</v>
      </c>
      <c r="AD4607" s="26">
        <f>SUM(R4607:AC4607)</f>
        <v>0</v>
      </c>
      <c r="AE4607" s="46" t="str">
        <f>IFERROR(IF(AE$3=VLOOKUP($E4607,Template!$AK$5:$AM$17,3,FALSE),$AD4607*$F4607,0),"0.00")</f>
        <v>0.00</v>
      </c>
      <c r="AF4607" s="46" t="str">
        <f>IFERROR(IF(AF$3=VLOOKUP($E4607,Template!$AK$5:$AM$17,3,FALSE),$AD4607*$F4607,0),"0.00")</f>
        <v>0.00</v>
      </c>
      <c r="AG4607" s="28">
        <f t="shared" si="12903"/>
        <v>0</v>
      </c>
      <c r="AH4607" s="13" t="s">
        <v>40</v>
      </c>
      <c r="AI4607" s="13" t="s">
        <v>41</v>
      </c>
      <c r="AK4607" s="14" t="s">
        <v>29</v>
      </c>
      <c r="AL4607" s="15">
        <v>0.05</v>
      </c>
      <c r="AM4607" s="16" t="s">
        <v>3</v>
      </c>
    </row>
    <row r="4608" spans="1:39" s="3" customFormat="1" ht="13.8" x14ac:dyDescent="0.25">
      <c r="A4608" s="7" t="str">
        <f t="shared" ref="A4608:C4608" si="12925">A4607</f>
        <v>(Enter Broadcasting Company Name)</v>
      </c>
      <c r="B4608" s="7" t="str">
        <f t="shared" si="12925"/>
        <v>(Enter Call Letters)</v>
      </c>
      <c r="C4608" s="8" t="str">
        <f t="shared" si="12925"/>
        <v>(Select AM/FM)</v>
      </c>
      <c r="D4608" s="30"/>
      <c r="E4608" s="8" t="str">
        <f t="shared" si="12905"/>
        <v>(Select Station Province)</v>
      </c>
      <c r="F4608" s="9" t="str">
        <f>IFERROR(VLOOKUP(E4608,Template!$AK$5:$AL$17,2,FALSE),"")</f>
        <v/>
      </c>
      <c r="G4608" s="42" t="s">
        <v>18</v>
      </c>
      <c r="H4608" s="43" t="s">
        <v>8</v>
      </c>
      <c r="I4608" s="32" t="s">
        <v>65</v>
      </c>
      <c r="J4608" s="32" t="s">
        <v>66</v>
      </c>
      <c r="K4608" s="33">
        <f t="shared" si="12887"/>
        <v>0</v>
      </c>
      <c r="L4608" s="33">
        <f t="shared" si="12888"/>
        <v>0</v>
      </c>
      <c r="M4608" s="34">
        <f t="shared" si="12886"/>
        <v>0</v>
      </c>
      <c r="N4608" s="34">
        <f t="shared" si="12906"/>
        <v>0</v>
      </c>
      <c r="O4608" s="34">
        <f t="shared" si="12889"/>
        <v>0</v>
      </c>
      <c r="P4608" s="12" t="str">
        <f t="shared" ref="P4608:Q4608" si="12926">P4607</f>
        <v>(Select Language)</v>
      </c>
      <c r="Q4608" s="12" t="str">
        <f t="shared" si="12926"/>
        <v>(Select Usage)</v>
      </c>
      <c r="R4608" s="33">
        <f t="shared" si="12890"/>
        <v>0</v>
      </c>
      <c r="S4608" s="33">
        <f t="shared" si="12891"/>
        <v>0</v>
      </c>
      <c r="T4608" s="33">
        <f t="shared" si="12892"/>
        <v>0</v>
      </c>
      <c r="U4608" s="33">
        <f t="shared" si="12893"/>
        <v>0</v>
      </c>
      <c r="V4608" s="33">
        <f t="shared" si="12894"/>
        <v>0</v>
      </c>
      <c r="W4608" s="33">
        <f t="shared" si="12895"/>
        <v>0</v>
      </c>
      <c r="X4608" s="33">
        <f t="shared" si="12896"/>
        <v>0</v>
      </c>
      <c r="Y4608" s="33">
        <f t="shared" si="12897"/>
        <v>0</v>
      </c>
      <c r="Z4608" s="33">
        <f t="shared" si="12898"/>
        <v>0</v>
      </c>
      <c r="AA4608" s="33">
        <f t="shared" si="12899"/>
        <v>0</v>
      </c>
      <c r="AB4608" s="33">
        <f t="shared" si="12900"/>
        <v>0</v>
      </c>
      <c r="AC4608" s="33">
        <f t="shared" si="12901"/>
        <v>0</v>
      </c>
      <c r="AD4608" s="26">
        <f t="shared" ref="AD4608" si="12927">SUM(R4608:AC4608)</f>
        <v>0</v>
      </c>
      <c r="AE4608" s="46" t="str">
        <f>IFERROR(IF(AE$3=VLOOKUP($E4608,Template!$AK$5:$AM$17,3,FALSE),$AD4608*$F4608,0),"0.00")</f>
        <v>0.00</v>
      </c>
      <c r="AF4608" s="46" t="str">
        <f>IFERROR(IF(AF$3=VLOOKUP($E4608,Template!$AK$5:$AM$17,3,FALSE),$AD4608*$F4608,0),"0.00")</f>
        <v>0.00</v>
      </c>
      <c r="AG4608" s="28">
        <f t="shared" si="12903"/>
        <v>0</v>
      </c>
      <c r="AH4608" s="13" t="s">
        <v>40</v>
      </c>
      <c r="AI4608" s="13" t="s">
        <v>41</v>
      </c>
      <c r="AK4608" s="14" t="s">
        <v>21</v>
      </c>
      <c r="AL4608" s="15">
        <v>0.05</v>
      </c>
      <c r="AM4608" s="16" t="s">
        <v>3</v>
      </c>
    </row>
    <row r="4609" spans="1:39" ht="13.8" x14ac:dyDescent="0.25">
      <c r="A4609" s="19" t="s">
        <v>4</v>
      </c>
      <c r="B4609" s="19"/>
      <c r="C4609" s="20"/>
      <c r="D4609" s="20"/>
      <c r="E4609" s="20"/>
      <c r="F4609" s="20"/>
      <c r="G4609" s="44"/>
      <c r="H4609" s="44"/>
      <c r="I4609" s="21">
        <f t="shared" ref="I4609:K4609" si="12928">SUM(I4597:I4608)</f>
        <v>0</v>
      </c>
      <c r="J4609" s="21">
        <f t="shared" si="12928"/>
        <v>0</v>
      </c>
      <c r="K4609" s="21">
        <f t="shared" si="12928"/>
        <v>0</v>
      </c>
      <c r="L4609" s="21">
        <f>L4608</f>
        <v>0</v>
      </c>
      <c r="M4609" s="21">
        <f>SUM(M4597:M4608)</f>
        <v>0</v>
      </c>
      <c r="N4609" s="21">
        <f t="shared" ref="N4609:O4609" si="12929">SUM(N4597:N4608)</f>
        <v>0</v>
      </c>
      <c r="O4609" s="21">
        <f t="shared" si="12929"/>
        <v>0</v>
      </c>
      <c r="P4609" s="21"/>
      <c r="Q4609" s="22"/>
      <c r="R4609" s="21">
        <f t="shared" ref="R4609:AI4609" si="12930">SUM(R4597:R4608)</f>
        <v>0</v>
      </c>
      <c r="S4609" s="21">
        <f t="shared" si="12930"/>
        <v>0</v>
      </c>
      <c r="T4609" s="21">
        <f t="shared" si="12930"/>
        <v>0</v>
      </c>
      <c r="U4609" s="21">
        <f t="shared" si="12930"/>
        <v>0</v>
      </c>
      <c r="V4609" s="21">
        <f t="shared" si="12930"/>
        <v>0</v>
      </c>
      <c r="W4609" s="21">
        <f t="shared" si="12930"/>
        <v>0</v>
      </c>
      <c r="X4609" s="21">
        <f t="shared" si="12930"/>
        <v>0</v>
      </c>
      <c r="Y4609" s="21">
        <f t="shared" si="12930"/>
        <v>0</v>
      </c>
      <c r="Z4609" s="21">
        <f t="shared" si="12930"/>
        <v>0</v>
      </c>
      <c r="AA4609" s="21">
        <f t="shared" si="12930"/>
        <v>0</v>
      </c>
      <c r="AB4609" s="21">
        <f t="shared" si="12930"/>
        <v>0</v>
      </c>
      <c r="AC4609" s="21">
        <f t="shared" si="12930"/>
        <v>0</v>
      </c>
      <c r="AD4609" s="27">
        <f t="shared" si="12930"/>
        <v>0</v>
      </c>
      <c r="AE4609" s="21">
        <f t="shared" si="12930"/>
        <v>0</v>
      </c>
      <c r="AF4609" s="21">
        <f t="shared" si="12930"/>
        <v>0</v>
      </c>
      <c r="AG4609" s="27">
        <f t="shared" si="12930"/>
        <v>0</v>
      </c>
      <c r="AH4609" s="21">
        <f t="shared" si="12930"/>
        <v>0</v>
      </c>
      <c r="AI4609" s="21">
        <f t="shared" si="12930"/>
        <v>0</v>
      </c>
      <c r="AK4609" s="14" t="s">
        <v>71</v>
      </c>
      <c r="AL4609" s="15">
        <v>0.05</v>
      </c>
      <c r="AM4609" s="16" t="s">
        <v>3</v>
      </c>
    </row>
    <row r="4610" spans="1:39" x14ac:dyDescent="0.25">
      <c r="A4610" s="2"/>
      <c r="G4610" s="2"/>
      <c r="H4610" s="2"/>
      <c r="O4610" s="2"/>
      <c r="P4610" s="2"/>
    </row>
    <row r="4611" spans="1:39" ht="42" customHeight="1" x14ac:dyDescent="0.25">
      <c r="A4611" s="223" t="s">
        <v>63</v>
      </c>
      <c r="B4611" s="223" t="s">
        <v>43</v>
      </c>
      <c r="C4611" s="224" t="s">
        <v>19</v>
      </c>
      <c r="D4611" s="226"/>
      <c r="E4611" s="223" t="s">
        <v>14</v>
      </c>
      <c r="F4611" s="223" t="s">
        <v>38</v>
      </c>
      <c r="G4611" s="223" t="s">
        <v>1</v>
      </c>
      <c r="H4611" s="223" t="s">
        <v>5</v>
      </c>
      <c r="I4611" s="225" t="s">
        <v>31</v>
      </c>
      <c r="J4611" s="225" t="s">
        <v>32</v>
      </c>
      <c r="K4611" s="225" t="s">
        <v>48</v>
      </c>
      <c r="L4611" s="225" t="s">
        <v>0</v>
      </c>
      <c r="M4611" s="4" t="s">
        <v>45</v>
      </c>
      <c r="N4611" s="4" t="s">
        <v>46</v>
      </c>
      <c r="O4611" s="4" t="s">
        <v>47</v>
      </c>
      <c r="P4611" s="225" t="s">
        <v>50</v>
      </c>
      <c r="Q4611" s="225" t="s">
        <v>33</v>
      </c>
      <c r="R4611" s="4" t="s">
        <v>51</v>
      </c>
      <c r="S4611" s="4" t="s">
        <v>52</v>
      </c>
      <c r="T4611" s="4" t="s">
        <v>53</v>
      </c>
      <c r="U4611" s="4" t="s">
        <v>54</v>
      </c>
      <c r="V4611" s="4" t="s">
        <v>55</v>
      </c>
      <c r="W4611" s="4" t="s">
        <v>56</v>
      </c>
      <c r="X4611" s="4" t="s">
        <v>57</v>
      </c>
      <c r="Y4611" s="4" t="s">
        <v>58</v>
      </c>
      <c r="Z4611" s="4" t="s">
        <v>59</v>
      </c>
      <c r="AA4611" s="4" t="s">
        <v>62</v>
      </c>
      <c r="AB4611" s="4" t="s">
        <v>60</v>
      </c>
      <c r="AC4611" s="4" t="s">
        <v>61</v>
      </c>
      <c r="AD4611" s="233" t="s">
        <v>34</v>
      </c>
      <c r="AE4611" s="231" t="s">
        <v>2</v>
      </c>
      <c r="AF4611" s="231" t="s">
        <v>3</v>
      </c>
      <c r="AG4611" s="233" t="s">
        <v>35</v>
      </c>
      <c r="AH4611" s="223" t="s">
        <v>36</v>
      </c>
      <c r="AI4611" s="223" t="s">
        <v>37</v>
      </c>
      <c r="AK4611" s="229" t="s">
        <v>30</v>
      </c>
      <c r="AL4611" s="229"/>
      <c r="AM4611" s="229"/>
    </row>
    <row r="4612" spans="1:39" s="6" customFormat="1" ht="35.25" customHeight="1" x14ac:dyDescent="0.3">
      <c r="A4612" s="224"/>
      <c r="B4612" s="224"/>
      <c r="C4612" s="224"/>
      <c r="D4612" s="227"/>
      <c r="E4612" s="223"/>
      <c r="F4612" s="223"/>
      <c r="G4612" s="223"/>
      <c r="H4612" s="223"/>
      <c r="I4612" s="230"/>
      <c r="J4612" s="230"/>
      <c r="K4612" s="230"/>
      <c r="L4612" s="230"/>
      <c r="M4612" s="5">
        <v>0</v>
      </c>
      <c r="N4612" s="5">
        <v>625000</v>
      </c>
      <c r="O4612" s="5">
        <v>1250000</v>
      </c>
      <c r="P4612" s="225"/>
      <c r="Q4612" s="225"/>
      <c r="R4612" s="29">
        <v>4.95E-4</v>
      </c>
      <c r="S4612" s="29">
        <v>9.5200000000000005E-4</v>
      </c>
      <c r="T4612" s="29">
        <v>1.5900000000000001E-3</v>
      </c>
      <c r="U4612" s="29">
        <v>1.1169999999999999E-3</v>
      </c>
      <c r="V4612" s="29">
        <v>2.189E-3</v>
      </c>
      <c r="W4612" s="29">
        <v>4.5430000000000002E-3</v>
      </c>
      <c r="X4612" s="29">
        <v>8.8199999999999997E-4</v>
      </c>
      <c r="Y4612" s="29">
        <v>1.6949999999999999E-3</v>
      </c>
      <c r="Z4612" s="29">
        <v>2.8319999999999999E-3</v>
      </c>
      <c r="AA4612" s="29">
        <v>1.9889999999999999E-3</v>
      </c>
      <c r="AB4612" s="29">
        <v>3.8999999999999998E-3</v>
      </c>
      <c r="AC4612" s="29">
        <v>8.0949999999999998E-3</v>
      </c>
      <c r="AD4612" s="233"/>
      <c r="AE4612" s="232"/>
      <c r="AF4612" s="232"/>
      <c r="AG4612" s="234"/>
      <c r="AH4612" s="223"/>
      <c r="AI4612" s="223"/>
      <c r="AK4612" s="229"/>
      <c r="AL4612" s="229"/>
      <c r="AM4612" s="229"/>
    </row>
    <row r="4613" spans="1:39" s="3" customFormat="1" ht="13.8" x14ac:dyDescent="0.25">
      <c r="A4613" s="7" t="s">
        <v>44</v>
      </c>
      <c r="B4613" s="7" t="s">
        <v>42</v>
      </c>
      <c r="C4613" s="8" t="s">
        <v>39</v>
      </c>
      <c r="D4613" s="30"/>
      <c r="E4613" s="8" t="s">
        <v>64</v>
      </c>
      <c r="F4613" s="9" t="str">
        <f>IFERROR(VLOOKUP(E4613,Template!$AK$5:$AL$17,2,FALSE),"")</f>
        <v/>
      </c>
      <c r="G4613" s="41" t="s">
        <v>7</v>
      </c>
      <c r="H4613" s="41" t="s">
        <v>6</v>
      </c>
      <c r="I4613" s="32" t="s">
        <v>65</v>
      </c>
      <c r="J4613" s="32" t="s">
        <v>66</v>
      </c>
      <c r="K4613" s="33">
        <f>IFERROR(I4613+J4613,0)</f>
        <v>0</v>
      </c>
      <c r="L4613" s="33">
        <f>IFERROR(K4613,"")</f>
        <v>0</v>
      </c>
      <c r="M4613" s="34">
        <f t="shared" ref="M4613:M4624" si="12931">IF(L4613&lt;=$N$4,K4613,IF(L4612&gt;$N$4,0,$N$4-L4612))</f>
        <v>0</v>
      </c>
      <c r="N4613" s="34">
        <f>IF(AND(L4613&gt;$N$4,L4613&lt;=$O$4),K4613-M4613,IF(AND(L4612&gt;$N$4,L4612&lt;=$O$4),$O$4-L4612,IF(L4612&gt;$O$4,0,IF(L4613&lt;$N$4,0,MIN(L4613-$N$4,$N$4)))))</f>
        <v>0</v>
      </c>
      <c r="O4613" s="34">
        <f>IF(L4613&gt;$O$4,K4613-M4613-N4613,0)</f>
        <v>0</v>
      </c>
      <c r="P4613" s="12" t="s">
        <v>94</v>
      </c>
      <c r="Q4613" s="12" t="s">
        <v>68</v>
      </c>
      <c r="R4613" s="33">
        <f>IF(AND($Q4613="LOW",$P4613="French"),M4613*R$4,0)</f>
        <v>0</v>
      </c>
      <c r="S4613" s="33">
        <f>IF(AND($Q4613="LOW",$P4613="French"),N4613*S$4,0)</f>
        <v>0</v>
      </c>
      <c r="T4613" s="33">
        <f>IF(AND($Q4613="LOW",$P4613="French"),O4613*T$4,0)</f>
        <v>0</v>
      </c>
      <c r="U4613" s="33">
        <f>IF(AND($Q4613="HIGH",$P4613="French"),M4613*U$4,0)</f>
        <v>0</v>
      </c>
      <c r="V4613" s="33">
        <f>IF(AND($Q4613="HIGH",$P4613="French"),N4613*V$4,0)</f>
        <v>0</v>
      </c>
      <c r="W4613" s="33">
        <f>IF(AND($Q4613="HIGH",$P4613="French"),O4613*W$4,0)</f>
        <v>0</v>
      </c>
      <c r="X4613" s="33">
        <f>IF(AND($Q4613="LOW",$P4613="English"),M4613*X$4,0)</f>
        <v>0</v>
      </c>
      <c r="Y4613" s="33">
        <f>IF(AND($Q4613="LOW",$P4613="English"),N4613*Y$4,0)</f>
        <v>0</v>
      </c>
      <c r="Z4613" s="33">
        <f>IF(AND($Q4613="LOW",$P4613="English"),O4613*Z$4,0)</f>
        <v>0</v>
      </c>
      <c r="AA4613" s="33">
        <f>IF(AND($Q4613="HIGH",$P4613="English"),M4613*AA$4,0)</f>
        <v>0</v>
      </c>
      <c r="AB4613" s="33">
        <f>IF(AND($Q4613="HIGH",$P4613="English"),N4613*AB$4,0)</f>
        <v>0</v>
      </c>
      <c r="AC4613" s="33">
        <f>IF(AND($Q4613="HIGH",$P4613="English"),O4613*AC$4,0)</f>
        <v>0</v>
      </c>
      <c r="AD4613" s="26">
        <f>SUM(R4613:AC4613)</f>
        <v>0</v>
      </c>
      <c r="AE4613" s="46" t="str">
        <f>IFERROR(IF(AE$3=VLOOKUP($E4613,Template!$AK$5:$AM$17,3,FALSE),$AD4613*$F4613,0),"0.00")</f>
        <v>0.00</v>
      </c>
      <c r="AF4613" s="46" t="str">
        <f>IFERROR(IF(AF$3=VLOOKUP($E4613,Template!$AK$5:$AM$17,3,FALSE),$AD4613*$F4613,0),"0.00")</f>
        <v>0.00</v>
      </c>
      <c r="AG4613" s="28">
        <f>SUM(AD4613:AF4613)</f>
        <v>0</v>
      </c>
      <c r="AH4613" s="13" t="s">
        <v>40</v>
      </c>
      <c r="AI4613" s="13" t="s">
        <v>41</v>
      </c>
      <c r="AK4613" s="14" t="s">
        <v>25</v>
      </c>
      <c r="AL4613" s="15">
        <v>0.05</v>
      </c>
      <c r="AM4613" s="16" t="s">
        <v>3</v>
      </c>
    </row>
    <row r="4614" spans="1:39" s="3" customFormat="1" ht="13.8" x14ac:dyDescent="0.25">
      <c r="A4614" s="7" t="str">
        <f>A4613</f>
        <v>(Enter Broadcasting Company Name)</v>
      </c>
      <c r="B4614" s="7" t="str">
        <f>B4613</f>
        <v>(Enter Call Letters)</v>
      </c>
      <c r="C4614" s="8" t="str">
        <f>C4613</f>
        <v>(Select AM/FM)</v>
      </c>
      <c r="D4614" s="30"/>
      <c r="E4614" s="8" t="str">
        <f>E4613</f>
        <v>(Select Station Province)</v>
      </c>
      <c r="F4614" s="9" t="str">
        <f>IFERROR(VLOOKUP(E4614,Template!$AK$5:$AL$17,2,FALSE),"")</f>
        <v/>
      </c>
      <c r="G4614" s="42" t="s">
        <v>8</v>
      </c>
      <c r="H4614" s="42" t="s">
        <v>9</v>
      </c>
      <c r="I4614" s="32" t="s">
        <v>65</v>
      </c>
      <c r="J4614" s="32" t="s">
        <v>66</v>
      </c>
      <c r="K4614" s="33">
        <f t="shared" ref="K4614:K4624" si="12932">IFERROR(I4614+J4614,0)</f>
        <v>0</v>
      </c>
      <c r="L4614" s="33">
        <f t="shared" ref="L4614:L4624" si="12933">IFERROR(L4613+K4614,"")</f>
        <v>0</v>
      </c>
      <c r="M4614" s="34">
        <f t="shared" si="12931"/>
        <v>0</v>
      </c>
      <c r="N4614" s="34">
        <f>IF(AND(L4614&gt;$N$4,L4614&lt;=$O$4),K4614-M4614,IF(AND(L4613&gt;$N$4,L4613&lt;=$O$4),$O$4-L4613,IF(L4613&gt;$O$4,0,IF(L4614&lt;$N$4,0,MIN(L4614-$N$4,$N$4)))))</f>
        <v>0</v>
      </c>
      <c r="O4614" s="34">
        <f t="shared" ref="O4614:O4624" si="12934">IF(L4614&gt;$O$4,K4614-M4614-N4614,0)</f>
        <v>0</v>
      </c>
      <c r="P4614" s="12" t="str">
        <f>P4613</f>
        <v>(Select Language)</v>
      </c>
      <c r="Q4614" s="12" t="str">
        <f>Q4613</f>
        <v>(Select Usage)</v>
      </c>
      <c r="R4614" s="33">
        <f t="shared" ref="R4614:R4624" si="12935">IF(AND($Q4614="LOW",$P4614="French"),M4614*R$4,0)</f>
        <v>0</v>
      </c>
      <c r="S4614" s="33">
        <f t="shared" ref="S4614:S4624" si="12936">IF(AND($Q4614="LOW",$P4614="French"),N4614*S$4,0)</f>
        <v>0</v>
      </c>
      <c r="T4614" s="33">
        <f t="shared" ref="T4614:T4624" si="12937">IF(AND($Q4614="LOW",$P4614="French"),O4614*T$4,0)</f>
        <v>0</v>
      </c>
      <c r="U4614" s="33">
        <f t="shared" ref="U4614:U4624" si="12938">IF(AND($Q4614="HIGH",$P4614="French"),M4614*U$4,0)</f>
        <v>0</v>
      </c>
      <c r="V4614" s="33">
        <f t="shared" ref="V4614:V4624" si="12939">IF(AND($Q4614="HIGH",$P4614="French"),N4614*V$4,0)</f>
        <v>0</v>
      </c>
      <c r="W4614" s="33">
        <f t="shared" ref="W4614:W4624" si="12940">IF(AND($Q4614="HIGH",$P4614="French"),O4614*W$4,0)</f>
        <v>0</v>
      </c>
      <c r="X4614" s="33">
        <f t="shared" ref="X4614:X4624" si="12941">IF(AND($Q4614="LOW",$P4614="English"),M4614*X$4,0)</f>
        <v>0</v>
      </c>
      <c r="Y4614" s="33">
        <f t="shared" ref="Y4614:Y4624" si="12942">IF(AND($Q4614="LOW",$P4614="English"),N4614*Y$4,0)</f>
        <v>0</v>
      </c>
      <c r="Z4614" s="33">
        <f t="shared" ref="Z4614:Z4624" si="12943">IF(AND($Q4614="LOW",$P4614="English"),O4614*Z$4,0)</f>
        <v>0</v>
      </c>
      <c r="AA4614" s="33">
        <f t="shared" ref="AA4614:AA4624" si="12944">IF(AND($Q4614="HIGH",$P4614="English"),M4614*AA$4,0)</f>
        <v>0</v>
      </c>
      <c r="AB4614" s="33">
        <f t="shared" ref="AB4614:AB4624" si="12945">IF(AND($Q4614="HIGH",$P4614="English"),N4614*AB$4,0)</f>
        <v>0</v>
      </c>
      <c r="AC4614" s="33">
        <f t="shared" ref="AC4614:AC4624" si="12946">IF(AND($Q4614="HIGH",$P4614="English"),O4614*AC$4,0)</f>
        <v>0</v>
      </c>
      <c r="AD4614" s="26">
        <f t="shared" ref="AD4614:AD4618" si="12947">SUM(R4614:AC4614)</f>
        <v>0</v>
      </c>
      <c r="AE4614" s="46" t="str">
        <f>IFERROR(IF(AE$3=VLOOKUP($E4614,Template!$AK$5:$AM$17,3,FALSE),$AD4614*$F4614,0),"0.00")</f>
        <v>0.00</v>
      </c>
      <c r="AF4614" s="46" t="str">
        <f>IFERROR(IF(AF$3=VLOOKUP($E4614,Template!$AK$5:$AM$17,3,FALSE),$AD4614*$F4614,0),"0.00")</f>
        <v>0.00</v>
      </c>
      <c r="AG4614" s="28">
        <f t="shared" ref="AG4614:AG4624" si="12948">SUM(AD4614:AF4614)</f>
        <v>0</v>
      </c>
      <c r="AH4614" s="13" t="s">
        <v>40</v>
      </c>
      <c r="AI4614" s="13" t="s">
        <v>41</v>
      </c>
      <c r="AK4614" s="14" t="s">
        <v>23</v>
      </c>
      <c r="AL4614" s="15">
        <v>0.05</v>
      </c>
      <c r="AM4614" s="16" t="s">
        <v>3</v>
      </c>
    </row>
    <row r="4615" spans="1:39" s="3" customFormat="1" ht="13.8" x14ac:dyDescent="0.25">
      <c r="A4615" s="7" t="str">
        <f t="shared" ref="A4615:C4615" si="12949">A4614</f>
        <v>(Enter Broadcasting Company Name)</v>
      </c>
      <c r="B4615" s="7" t="str">
        <f t="shared" si="12949"/>
        <v>(Enter Call Letters)</v>
      </c>
      <c r="C4615" s="8" t="str">
        <f t="shared" si="12949"/>
        <v>(Select AM/FM)</v>
      </c>
      <c r="D4615" s="30"/>
      <c r="E4615" s="8" t="str">
        <f t="shared" ref="E4615:E4624" si="12950">E4614</f>
        <v>(Select Station Province)</v>
      </c>
      <c r="F4615" s="9" t="str">
        <f>IFERROR(VLOOKUP(E4615,Template!$AK$5:$AL$17,2,FALSE),"")</f>
        <v/>
      </c>
      <c r="G4615" s="42" t="s">
        <v>6</v>
      </c>
      <c r="H4615" s="42" t="s">
        <v>10</v>
      </c>
      <c r="I4615" s="32" t="s">
        <v>65</v>
      </c>
      <c r="J4615" s="32" t="s">
        <v>66</v>
      </c>
      <c r="K4615" s="33">
        <f t="shared" si="12932"/>
        <v>0</v>
      </c>
      <c r="L4615" s="33">
        <f t="shared" si="12933"/>
        <v>0</v>
      </c>
      <c r="M4615" s="34">
        <f t="shared" si="12931"/>
        <v>0</v>
      </c>
      <c r="N4615" s="34">
        <f t="shared" ref="N4615:N4624" si="12951">IF(AND(L4615&gt;$N$4,L4615&lt;=$O$4),K4615-M4615,IF(AND(L4614&gt;$N$4,L4614&lt;=$O$4),$O$4-L4614,IF(L4614&gt;$O$4,0,IF(L4615&lt;$N$4,0,MIN(L4615-$N$4,$N$4)))))</f>
        <v>0</v>
      </c>
      <c r="O4615" s="34">
        <f t="shared" si="12934"/>
        <v>0</v>
      </c>
      <c r="P4615" s="12" t="str">
        <f t="shared" ref="P4615:Q4615" si="12952">P4614</f>
        <v>(Select Language)</v>
      </c>
      <c r="Q4615" s="12" t="str">
        <f t="shared" si="12952"/>
        <v>(Select Usage)</v>
      </c>
      <c r="R4615" s="33">
        <f t="shared" si="12935"/>
        <v>0</v>
      </c>
      <c r="S4615" s="33">
        <f t="shared" si="12936"/>
        <v>0</v>
      </c>
      <c r="T4615" s="33">
        <f t="shared" si="12937"/>
        <v>0</v>
      </c>
      <c r="U4615" s="33">
        <f t="shared" si="12938"/>
        <v>0</v>
      </c>
      <c r="V4615" s="33">
        <f t="shared" si="12939"/>
        <v>0</v>
      </c>
      <c r="W4615" s="33">
        <f t="shared" si="12940"/>
        <v>0</v>
      </c>
      <c r="X4615" s="33">
        <f t="shared" si="12941"/>
        <v>0</v>
      </c>
      <c r="Y4615" s="33">
        <f t="shared" si="12942"/>
        <v>0</v>
      </c>
      <c r="Z4615" s="33">
        <f t="shared" si="12943"/>
        <v>0</v>
      </c>
      <c r="AA4615" s="33">
        <f t="shared" si="12944"/>
        <v>0</v>
      </c>
      <c r="AB4615" s="33">
        <f t="shared" si="12945"/>
        <v>0</v>
      </c>
      <c r="AC4615" s="33">
        <f t="shared" si="12946"/>
        <v>0</v>
      </c>
      <c r="AD4615" s="26">
        <f t="shared" si="12947"/>
        <v>0</v>
      </c>
      <c r="AE4615" s="46" t="str">
        <f>IFERROR(IF(AE$3=VLOOKUP($E4615,Template!$AK$5:$AM$17,3,FALSE),$AD4615*$F4615,0),"0.00")</f>
        <v>0.00</v>
      </c>
      <c r="AF4615" s="46" t="str">
        <f>IFERROR(IF(AF$3=VLOOKUP($E4615,Template!$AK$5:$AM$17,3,FALSE),$AD4615*$F4615,0),"0.00")</f>
        <v>0.00</v>
      </c>
      <c r="AG4615" s="28">
        <f t="shared" si="12948"/>
        <v>0</v>
      </c>
      <c r="AH4615" s="13" t="s">
        <v>40</v>
      </c>
      <c r="AI4615" s="13" t="s">
        <v>41</v>
      </c>
      <c r="AK4615" s="14" t="s">
        <v>24</v>
      </c>
      <c r="AL4615" s="15">
        <v>0.05</v>
      </c>
      <c r="AM4615" s="16" t="s">
        <v>3</v>
      </c>
    </row>
    <row r="4616" spans="1:39" s="3" customFormat="1" ht="13.8" x14ac:dyDescent="0.25">
      <c r="A4616" s="7" t="str">
        <f t="shared" ref="A4616:C4616" si="12953">A4615</f>
        <v>(Enter Broadcasting Company Name)</v>
      </c>
      <c r="B4616" s="7" t="str">
        <f t="shared" si="12953"/>
        <v>(Enter Call Letters)</v>
      </c>
      <c r="C4616" s="8" t="str">
        <f t="shared" si="12953"/>
        <v>(Select AM/FM)</v>
      </c>
      <c r="D4616" s="30"/>
      <c r="E4616" s="8" t="str">
        <f t="shared" si="12950"/>
        <v>(Select Station Province)</v>
      </c>
      <c r="F4616" s="9" t="str">
        <f>IFERROR(VLOOKUP(E4616,Template!$AK$5:$AL$17,2,FALSE),"")</f>
        <v/>
      </c>
      <c r="G4616" s="42" t="s">
        <v>9</v>
      </c>
      <c r="H4616" s="42" t="s">
        <v>11</v>
      </c>
      <c r="I4616" s="32" t="s">
        <v>65</v>
      </c>
      <c r="J4616" s="32" t="s">
        <v>66</v>
      </c>
      <c r="K4616" s="33">
        <f t="shared" si="12932"/>
        <v>0</v>
      </c>
      <c r="L4616" s="33">
        <f t="shared" si="12933"/>
        <v>0</v>
      </c>
      <c r="M4616" s="34">
        <f t="shared" si="12931"/>
        <v>0</v>
      </c>
      <c r="N4616" s="34">
        <f t="shared" si="12951"/>
        <v>0</v>
      </c>
      <c r="O4616" s="34">
        <f t="shared" si="12934"/>
        <v>0</v>
      </c>
      <c r="P4616" s="12" t="str">
        <f t="shared" ref="P4616:Q4616" si="12954">P4615</f>
        <v>(Select Language)</v>
      </c>
      <c r="Q4616" s="12" t="str">
        <f t="shared" si="12954"/>
        <v>(Select Usage)</v>
      </c>
      <c r="R4616" s="33">
        <f t="shared" si="12935"/>
        <v>0</v>
      </c>
      <c r="S4616" s="33">
        <f t="shared" si="12936"/>
        <v>0</v>
      </c>
      <c r="T4616" s="33">
        <f t="shared" si="12937"/>
        <v>0</v>
      </c>
      <c r="U4616" s="33">
        <f t="shared" si="12938"/>
        <v>0</v>
      </c>
      <c r="V4616" s="33">
        <f t="shared" si="12939"/>
        <v>0</v>
      </c>
      <c r="W4616" s="33">
        <f t="shared" si="12940"/>
        <v>0</v>
      </c>
      <c r="X4616" s="33">
        <f t="shared" si="12941"/>
        <v>0</v>
      </c>
      <c r="Y4616" s="33">
        <f t="shared" si="12942"/>
        <v>0</v>
      </c>
      <c r="Z4616" s="33">
        <f t="shared" si="12943"/>
        <v>0</v>
      </c>
      <c r="AA4616" s="33">
        <f t="shared" si="12944"/>
        <v>0</v>
      </c>
      <c r="AB4616" s="33">
        <f t="shared" si="12945"/>
        <v>0</v>
      </c>
      <c r="AC4616" s="33">
        <f t="shared" si="12946"/>
        <v>0</v>
      </c>
      <c r="AD4616" s="26">
        <f t="shared" si="12947"/>
        <v>0</v>
      </c>
      <c r="AE4616" s="46" t="str">
        <f>IFERROR(IF(AE$3=VLOOKUP($E4616,Template!$AK$5:$AM$17,3,FALSE),$AD4616*$F4616,0),"0.00")</f>
        <v>0.00</v>
      </c>
      <c r="AF4616" s="46" t="str">
        <f>IFERROR(IF(AF$3=VLOOKUP($E4616,Template!$AK$5:$AM$17,3,FALSE),$AD4616*$F4616,0),"0.00")</f>
        <v>0.00</v>
      </c>
      <c r="AG4616" s="28">
        <f t="shared" si="12948"/>
        <v>0</v>
      </c>
      <c r="AH4616" s="13" t="s">
        <v>40</v>
      </c>
      <c r="AI4616" s="13" t="s">
        <v>41</v>
      </c>
      <c r="AK4616" s="14" t="s">
        <v>22</v>
      </c>
      <c r="AL4616" s="15">
        <v>0.15</v>
      </c>
      <c r="AM4616" s="16" t="s">
        <v>2</v>
      </c>
    </row>
    <row r="4617" spans="1:39" s="3" customFormat="1" ht="13.8" x14ac:dyDescent="0.25">
      <c r="A4617" s="7" t="str">
        <f t="shared" ref="A4617:C4617" si="12955">A4616</f>
        <v>(Enter Broadcasting Company Name)</v>
      </c>
      <c r="B4617" s="7" t="str">
        <f t="shared" si="12955"/>
        <v>(Enter Call Letters)</v>
      </c>
      <c r="C4617" s="8" t="str">
        <f t="shared" si="12955"/>
        <v>(Select AM/FM)</v>
      </c>
      <c r="D4617" s="30"/>
      <c r="E4617" s="8" t="str">
        <f t="shared" si="12950"/>
        <v>(Select Station Province)</v>
      </c>
      <c r="F4617" s="9" t="str">
        <f>IFERROR(VLOOKUP(E4617,Template!$AK$5:$AL$17,2,FALSE),"")</f>
        <v/>
      </c>
      <c r="G4617" s="42" t="s">
        <v>10</v>
      </c>
      <c r="H4617" s="42" t="s">
        <v>12</v>
      </c>
      <c r="I4617" s="32" t="s">
        <v>65</v>
      </c>
      <c r="J4617" s="32" t="s">
        <v>66</v>
      </c>
      <c r="K4617" s="33">
        <f t="shared" si="12932"/>
        <v>0</v>
      </c>
      <c r="L4617" s="33">
        <f t="shared" si="12933"/>
        <v>0</v>
      </c>
      <c r="M4617" s="34">
        <f t="shared" si="12931"/>
        <v>0</v>
      </c>
      <c r="N4617" s="34">
        <f t="shared" si="12951"/>
        <v>0</v>
      </c>
      <c r="O4617" s="34">
        <f t="shared" si="12934"/>
        <v>0</v>
      </c>
      <c r="P4617" s="12" t="str">
        <f t="shared" ref="P4617:Q4617" si="12956">P4616</f>
        <v>(Select Language)</v>
      </c>
      <c r="Q4617" s="12" t="str">
        <f t="shared" si="12956"/>
        <v>(Select Usage)</v>
      </c>
      <c r="R4617" s="33">
        <f t="shared" si="12935"/>
        <v>0</v>
      </c>
      <c r="S4617" s="33">
        <f t="shared" si="12936"/>
        <v>0</v>
      </c>
      <c r="T4617" s="33">
        <f t="shared" si="12937"/>
        <v>0</v>
      </c>
      <c r="U4617" s="33">
        <f t="shared" si="12938"/>
        <v>0</v>
      </c>
      <c r="V4617" s="33">
        <f t="shared" si="12939"/>
        <v>0</v>
      </c>
      <c r="W4617" s="33">
        <f t="shared" si="12940"/>
        <v>0</v>
      </c>
      <c r="X4617" s="33">
        <f t="shared" si="12941"/>
        <v>0</v>
      </c>
      <c r="Y4617" s="33">
        <f t="shared" si="12942"/>
        <v>0</v>
      </c>
      <c r="Z4617" s="33">
        <f t="shared" si="12943"/>
        <v>0</v>
      </c>
      <c r="AA4617" s="33">
        <f t="shared" si="12944"/>
        <v>0</v>
      </c>
      <c r="AB4617" s="33">
        <f t="shared" si="12945"/>
        <v>0</v>
      </c>
      <c r="AC4617" s="33">
        <f t="shared" si="12946"/>
        <v>0</v>
      </c>
      <c r="AD4617" s="26">
        <f t="shared" si="12947"/>
        <v>0</v>
      </c>
      <c r="AE4617" s="46" t="str">
        <f>IFERROR(IF(AE$3=VLOOKUP($E4617,Template!$AK$5:$AM$17,3,FALSE),$AD4617*$F4617,0),"0.00")</f>
        <v>0.00</v>
      </c>
      <c r="AF4617" s="46" t="str">
        <f>IFERROR(IF(AF$3=VLOOKUP($E4617,Template!$AK$5:$AM$17,3,FALSE),$AD4617*$F4617,0),"0.00")</f>
        <v>0.00</v>
      </c>
      <c r="AG4617" s="28">
        <f t="shared" si="12948"/>
        <v>0</v>
      </c>
      <c r="AH4617" s="13" t="s">
        <v>40</v>
      </c>
      <c r="AI4617" s="13" t="s">
        <v>41</v>
      </c>
      <c r="AK4617" s="14" t="s">
        <v>26</v>
      </c>
      <c r="AL4617" s="15">
        <v>0.15</v>
      </c>
      <c r="AM4617" s="16" t="s">
        <v>2</v>
      </c>
    </row>
    <row r="4618" spans="1:39" s="3" customFormat="1" ht="13.8" x14ac:dyDescent="0.25">
      <c r="A4618" s="7" t="str">
        <f t="shared" ref="A4618:C4618" si="12957">A4617</f>
        <v>(Enter Broadcasting Company Name)</v>
      </c>
      <c r="B4618" s="7" t="str">
        <f t="shared" si="12957"/>
        <v>(Enter Call Letters)</v>
      </c>
      <c r="C4618" s="8" t="str">
        <f t="shared" si="12957"/>
        <v>(Select AM/FM)</v>
      </c>
      <c r="D4618" s="30"/>
      <c r="E4618" s="8" t="str">
        <f t="shared" si="12950"/>
        <v>(Select Station Province)</v>
      </c>
      <c r="F4618" s="9" t="str">
        <f>IFERROR(VLOOKUP(E4618,Template!$AK$5:$AL$17,2,FALSE),"")</f>
        <v/>
      </c>
      <c r="G4618" s="42" t="s">
        <v>11</v>
      </c>
      <c r="H4618" s="42" t="s">
        <v>13</v>
      </c>
      <c r="I4618" s="32" t="s">
        <v>65</v>
      </c>
      <c r="J4618" s="32" t="s">
        <v>66</v>
      </c>
      <c r="K4618" s="33">
        <f t="shared" si="12932"/>
        <v>0</v>
      </c>
      <c r="L4618" s="33">
        <f t="shared" si="12933"/>
        <v>0</v>
      </c>
      <c r="M4618" s="34">
        <f t="shared" si="12931"/>
        <v>0</v>
      </c>
      <c r="N4618" s="34">
        <f t="shared" si="12951"/>
        <v>0</v>
      </c>
      <c r="O4618" s="34">
        <f t="shared" si="12934"/>
        <v>0</v>
      </c>
      <c r="P4618" s="12" t="str">
        <f t="shared" ref="P4618:Q4618" si="12958">P4617</f>
        <v>(Select Language)</v>
      </c>
      <c r="Q4618" s="12" t="str">
        <f t="shared" si="12958"/>
        <v>(Select Usage)</v>
      </c>
      <c r="R4618" s="33">
        <f t="shared" si="12935"/>
        <v>0</v>
      </c>
      <c r="S4618" s="33">
        <f t="shared" si="12936"/>
        <v>0</v>
      </c>
      <c r="T4618" s="33">
        <f t="shared" si="12937"/>
        <v>0</v>
      </c>
      <c r="U4618" s="33">
        <f t="shared" si="12938"/>
        <v>0</v>
      </c>
      <c r="V4618" s="33">
        <f t="shared" si="12939"/>
        <v>0</v>
      </c>
      <c r="W4618" s="33">
        <f t="shared" si="12940"/>
        <v>0</v>
      </c>
      <c r="X4618" s="33">
        <f t="shared" si="12941"/>
        <v>0</v>
      </c>
      <c r="Y4618" s="33">
        <f t="shared" si="12942"/>
        <v>0</v>
      </c>
      <c r="Z4618" s="33">
        <f t="shared" si="12943"/>
        <v>0</v>
      </c>
      <c r="AA4618" s="33">
        <f t="shared" si="12944"/>
        <v>0</v>
      </c>
      <c r="AB4618" s="33">
        <f t="shared" si="12945"/>
        <v>0</v>
      </c>
      <c r="AC4618" s="33">
        <f t="shared" si="12946"/>
        <v>0</v>
      </c>
      <c r="AD4618" s="26">
        <f t="shared" si="12947"/>
        <v>0</v>
      </c>
      <c r="AE4618" s="46" t="str">
        <f>IFERROR(IF(AE$3=VLOOKUP($E4618,Template!$AK$5:$AM$17,3,FALSE),$AD4618*$F4618,0),"0.00")</f>
        <v>0.00</v>
      </c>
      <c r="AF4618" s="46" t="str">
        <f>IFERROR(IF(AF$3=VLOOKUP($E4618,Template!$AK$5:$AM$17,3,FALSE),$AD4618*$F4618,0),"0.00")</f>
        <v>0.00</v>
      </c>
      <c r="AG4618" s="28">
        <f t="shared" si="12948"/>
        <v>0</v>
      </c>
      <c r="AH4618" s="13" t="s">
        <v>40</v>
      </c>
      <c r="AI4618" s="13" t="s">
        <v>41</v>
      </c>
      <c r="AK4618" s="14" t="s">
        <v>27</v>
      </c>
      <c r="AL4618" s="15">
        <v>0.15</v>
      </c>
      <c r="AM4618" s="16" t="s">
        <v>2</v>
      </c>
    </row>
    <row r="4619" spans="1:39" s="3" customFormat="1" ht="13.8" x14ac:dyDescent="0.25">
      <c r="A4619" s="7" t="str">
        <f t="shared" ref="A4619:C4619" si="12959">A4618</f>
        <v>(Enter Broadcasting Company Name)</v>
      </c>
      <c r="B4619" s="7" t="str">
        <f t="shared" si="12959"/>
        <v>(Enter Call Letters)</v>
      </c>
      <c r="C4619" s="8" t="str">
        <f t="shared" si="12959"/>
        <v>(Select AM/FM)</v>
      </c>
      <c r="D4619" s="30"/>
      <c r="E4619" s="8" t="str">
        <f t="shared" si="12950"/>
        <v>(Select Station Province)</v>
      </c>
      <c r="F4619" s="9" t="str">
        <f>IFERROR(VLOOKUP(E4619,Template!$AK$5:$AL$17,2,FALSE),"")</f>
        <v/>
      </c>
      <c r="G4619" s="42" t="s">
        <v>12</v>
      </c>
      <c r="H4619" s="42" t="s">
        <v>15</v>
      </c>
      <c r="I4619" s="32" t="s">
        <v>65</v>
      </c>
      <c r="J4619" s="32" t="s">
        <v>66</v>
      </c>
      <c r="K4619" s="33">
        <f t="shared" si="12932"/>
        <v>0</v>
      </c>
      <c r="L4619" s="33">
        <f t="shared" si="12933"/>
        <v>0</v>
      </c>
      <c r="M4619" s="34">
        <f t="shared" si="12931"/>
        <v>0</v>
      </c>
      <c r="N4619" s="34">
        <f t="shared" si="12951"/>
        <v>0</v>
      </c>
      <c r="O4619" s="34">
        <f t="shared" si="12934"/>
        <v>0</v>
      </c>
      <c r="P4619" s="12" t="str">
        <f t="shared" ref="P4619:Q4619" si="12960">P4618</f>
        <v>(Select Language)</v>
      </c>
      <c r="Q4619" s="12" t="str">
        <f t="shared" si="12960"/>
        <v>(Select Usage)</v>
      </c>
      <c r="R4619" s="33">
        <f t="shared" si="12935"/>
        <v>0</v>
      </c>
      <c r="S4619" s="33">
        <f t="shared" si="12936"/>
        <v>0</v>
      </c>
      <c r="T4619" s="33">
        <f t="shared" si="12937"/>
        <v>0</v>
      </c>
      <c r="U4619" s="33">
        <f t="shared" si="12938"/>
        <v>0</v>
      </c>
      <c r="V4619" s="33">
        <f t="shared" si="12939"/>
        <v>0</v>
      </c>
      <c r="W4619" s="33">
        <f t="shared" si="12940"/>
        <v>0</v>
      </c>
      <c r="X4619" s="33">
        <f t="shared" si="12941"/>
        <v>0</v>
      </c>
      <c r="Y4619" s="33">
        <f t="shared" si="12942"/>
        <v>0</v>
      </c>
      <c r="Z4619" s="33">
        <f t="shared" si="12943"/>
        <v>0</v>
      </c>
      <c r="AA4619" s="33">
        <f t="shared" si="12944"/>
        <v>0</v>
      </c>
      <c r="AB4619" s="33">
        <f t="shared" si="12945"/>
        <v>0</v>
      </c>
      <c r="AC4619" s="33">
        <f t="shared" si="12946"/>
        <v>0</v>
      </c>
      <c r="AD4619" s="26">
        <f>SUM(R4619:AC4619)</f>
        <v>0</v>
      </c>
      <c r="AE4619" s="46" t="str">
        <f>IFERROR(IF(AE$3=VLOOKUP($E4619,Template!$AK$5:$AM$17,3,FALSE),$AD4619*$F4619,0),"0.00")</f>
        <v>0.00</v>
      </c>
      <c r="AF4619" s="46" t="str">
        <f>IFERROR(IF(AF$3=VLOOKUP($E4619,Template!$AK$5:$AM$17,3,FALSE),$AD4619*$F4619,0),"0.00")</f>
        <v>0.00</v>
      </c>
      <c r="AG4619" s="28">
        <f t="shared" si="12948"/>
        <v>0</v>
      </c>
      <c r="AH4619" s="13" t="s">
        <v>40</v>
      </c>
      <c r="AI4619" s="13" t="s">
        <v>41</v>
      </c>
      <c r="AK4619" s="14" t="s">
        <v>28</v>
      </c>
      <c r="AL4619" s="15">
        <v>0.05</v>
      </c>
      <c r="AM4619" s="16" t="s">
        <v>3</v>
      </c>
    </row>
    <row r="4620" spans="1:39" s="3" customFormat="1" ht="13.8" x14ac:dyDescent="0.25">
      <c r="A4620" s="7" t="str">
        <f t="shared" ref="A4620:C4620" si="12961">A4619</f>
        <v>(Enter Broadcasting Company Name)</v>
      </c>
      <c r="B4620" s="7" t="str">
        <f t="shared" si="12961"/>
        <v>(Enter Call Letters)</v>
      </c>
      <c r="C4620" s="8" t="str">
        <f t="shared" si="12961"/>
        <v>(Select AM/FM)</v>
      </c>
      <c r="D4620" s="30"/>
      <c r="E4620" s="8" t="str">
        <f t="shared" si="12950"/>
        <v>(Select Station Province)</v>
      </c>
      <c r="F4620" s="9" t="str">
        <f>IFERROR(VLOOKUP(E4620,Template!$AK$5:$AL$17,2,FALSE),"")</f>
        <v/>
      </c>
      <c r="G4620" s="42" t="s">
        <v>13</v>
      </c>
      <c r="H4620" s="42" t="s">
        <v>16</v>
      </c>
      <c r="I4620" s="32" t="s">
        <v>65</v>
      </c>
      <c r="J4620" s="32" t="s">
        <v>66</v>
      </c>
      <c r="K4620" s="33">
        <f t="shared" si="12932"/>
        <v>0</v>
      </c>
      <c r="L4620" s="33">
        <f t="shared" si="12933"/>
        <v>0</v>
      </c>
      <c r="M4620" s="34">
        <f t="shared" si="12931"/>
        <v>0</v>
      </c>
      <c r="N4620" s="34">
        <f t="shared" si="12951"/>
        <v>0</v>
      </c>
      <c r="O4620" s="34">
        <f t="shared" si="12934"/>
        <v>0</v>
      </c>
      <c r="P4620" s="12" t="str">
        <f t="shared" ref="P4620:Q4620" si="12962">P4619</f>
        <v>(Select Language)</v>
      </c>
      <c r="Q4620" s="12" t="str">
        <f t="shared" si="12962"/>
        <v>(Select Usage)</v>
      </c>
      <c r="R4620" s="33">
        <f t="shared" si="12935"/>
        <v>0</v>
      </c>
      <c r="S4620" s="33">
        <f t="shared" si="12936"/>
        <v>0</v>
      </c>
      <c r="T4620" s="33">
        <f t="shared" si="12937"/>
        <v>0</v>
      </c>
      <c r="U4620" s="33">
        <f t="shared" si="12938"/>
        <v>0</v>
      </c>
      <c r="V4620" s="33">
        <f t="shared" si="12939"/>
        <v>0</v>
      </c>
      <c r="W4620" s="33">
        <f t="shared" si="12940"/>
        <v>0</v>
      </c>
      <c r="X4620" s="33">
        <f t="shared" si="12941"/>
        <v>0</v>
      </c>
      <c r="Y4620" s="33">
        <f t="shared" si="12942"/>
        <v>0</v>
      </c>
      <c r="Z4620" s="33">
        <f t="shared" si="12943"/>
        <v>0</v>
      </c>
      <c r="AA4620" s="33">
        <f t="shared" si="12944"/>
        <v>0</v>
      </c>
      <c r="AB4620" s="33">
        <f t="shared" si="12945"/>
        <v>0</v>
      </c>
      <c r="AC4620" s="33">
        <f t="shared" si="12946"/>
        <v>0</v>
      </c>
      <c r="AD4620" s="26">
        <f t="shared" ref="AD4620:AD4622" si="12963">SUM(R4620:AC4620)</f>
        <v>0</v>
      </c>
      <c r="AE4620" s="46" t="str">
        <f>IFERROR(IF(AE$3=VLOOKUP($E4620,Template!$AK$5:$AM$17,3,FALSE),$AD4620*$F4620,0),"0.00")</f>
        <v>0.00</v>
      </c>
      <c r="AF4620" s="46" t="str">
        <f>IFERROR(IF(AF$3=VLOOKUP($E4620,Template!$AK$5:$AM$17,3,FALSE),$AD4620*$F4620,0),"0.00")</f>
        <v>0.00</v>
      </c>
      <c r="AG4620" s="28">
        <f t="shared" si="12948"/>
        <v>0</v>
      </c>
      <c r="AH4620" s="13" t="s">
        <v>40</v>
      </c>
      <c r="AI4620" s="13" t="s">
        <v>41</v>
      </c>
      <c r="AK4620" s="14" t="s">
        <v>70</v>
      </c>
      <c r="AL4620" s="15">
        <v>0.05</v>
      </c>
      <c r="AM4620" s="16" t="s">
        <v>3</v>
      </c>
    </row>
    <row r="4621" spans="1:39" s="3" customFormat="1" ht="13.8" x14ac:dyDescent="0.25">
      <c r="A4621" s="7" t="str">
        <f t="shared" ref="A4621:C4621" si="12964">A4620</f>
        <v>(Enter Broadcasting Company Name)</v>
      </c>
      <c r="B4621" s="7" t="str">
        <f t="shared" si="12964"/>
        <v>(Enter Call Letters)</v>
      </c>
      <c r="C4621" s="8" t="str">
        <f t="shared" si="12964"/>
        <v>(Select AM/FM)</v>
      </c>
      <c r="D4621" s="30"/>
      <c r="E4621" s="8" t="str">
        <f t="shared" si="12950"/>
        <v>(Select Station Province)</v>
      </c>
      <c r="F4621" s="9" t="str">
        <f>IFERROR(VLOOKUP(E4621,Template!$AK$5:$AL$17,2,FALSE),"")</f>
        <v/>
      </c>
      <c r="G4621" s="42" t="s">
        <v>15</v>
      </c>
      <c r="H4621" s="42" t="s">
        <v>17</v>
      </c>
      <c r="I4621" s="32" t="s">
        <v>65</v>
      </c>
      <c r="J4621" s="32" t="s">
        <v>66</v>
      </c>
      <c r="K4621" s="33">
        <f t="shared" si="12932"/>
        <v>0</v>
      </c>
      <c r="L4621" s="33">
        <f t="shared" si="12933"/>
        <v>0</v>
      </c>
      <c r="M4621" s="34">
        <f t="shared" si="12931"/>
        <v>0</v>
      </c>
      <c r="N4621" s="34">
        <f t="shared" si="12951"/>
        <v>0</v>
      </c>
      <c r="O4621" s="34">
        <f t="shared" si="12934"/>
        <v>0</v>
      </c>
      <c r="P4621" s="12" t="str">
        <f t="shared" ref="P4621:Q4621" si="12965">P4620</f>
        <v>(Select Language)</v>
      </c>
      <c r="Q4621" s="12" t="str">
        <f t="shared" si="12965"/>
        <v>(Select Usage)</v>
      </c>
      <c r="R4621" s="33">
        <f t="shared" si="12935"/>
        <v>0</v>
      </c>
      <c r="S4621" s="33">
        <f t="shared" si="12936"/>
        <v>0</v>
      </c>
      <c r="T4621" s="33">
        <f t="shared" si="12937"/>
        <v>0</v>
      </c>
      <c r="U4621" s="33">
        <f t="shared" si="12938"/>
        <v>0</v>
      </c>
      <c r="V4621" s="33">
        <f t="shared" si="12939"/>
        <v>0</v>
      </c>
      <c r="W4621" s="33">
        <f t="shared" si="12940"/>
        <v>0</v>
      </c>
      <c r="X4621" s="33">
        <f t="shared" si="12941"/>
        <v>0</v>
      </c>
      <c r="Y4621" s="33">
        <f t="shared" si="12942"/>
        <v>0</v>
      </c>
      <c r="Z4621" s="33">
        <f t="shared" si="12943"/>
        <v>0</v>
      </c>
      <c r="AA4621" s="33">
        <f t="shared" si="12944"/>
        <v>0</v>
      </c>
      <c r="AB4621" s="33">
        <f t="shared" si="12945"/>
        <v>0</v>
      </c>
      <c r="AC4621" s="33">
        <f t="shared" si="12946"/>
        <v>0</v>
      </c>
      <c r="AD4621" s="26">
        <f t="shared" si="12963"/>
        <v>0</v>
      </c>
      <c r="AE4621" s="46" t="str">
        <f>IFERROR(IF(AE$3=VLOOKUP($E4621,Template!$AK$5:$AM$17,3,FALSE),$AD4621*$F4621,0),"0.00")</f>
        <v>0.00</v>
      </c>
      <c r="AF4621" s="46" t="str">
        <f>IFERROR(IF(AF$3=VLOOKUP($E4621,Template!$AK$5:$AM$17,3,FALSE),$AD4621*$F4621,0),"0.00")</f>
        <v>0.00</v>
      </c>
      <c r="AG4621" s="28">
        <f t="shared" si="12948"/>
        <v>0</v>
      </c>
      <c r="AH4621" s="13" t="s">
        <v>40</v>
      </c>
      <c r="AI4621" s="13" t="s">
        <v>41</v>
      </c>
      <c r="AK4621" s="14" t="s">
        <v>20</v>
      </c>
      <c r="AL4621" s="15">
        <v>0.13</v>
      </c>
      <c r="AM4621" s="16" t="s">
        <v>2</v>
      </c>
    </row>
    <row r="4622" spans="1:39" s="3" customFormat="1" ht="13.8" x14ac:dyDescent="0.25">
      <c r="A4622" s="7" t="str">
        <f t="shared" ref="A4622:C4622" si="12966">A4621</f>
        <v>(Enter Broadcasting Company Name)</v>
      </c>
      <c r="B4622" s="7" t="str">
        <f t="shared" si="12966"/>
        <v>(Enter Call Letters)</v>
      </c>
      <c r="C4622" s="8" t="str">
        <f t="shared" si="12966"/>
        <v>(Select AM/FM)</v>
      </c>
      <c r="D4622" s="30"/>
      <c r="E4622" s="8" t="str">
        <f t="shared" si="12950"/>
        <v>(Select Station Province)</v>
      </c>
      <c r="F4622" s="9" t="str">
        <f>IFERROR(VLOOKUP(E4622,Template!$AK$5:$AL$17,2,FALSE),"")</f>
        <v/>
      </c>
      <c r="G4622" s="42" t="s">
        <v>16</v>
      </c>
      <c r="H4622" s="42" t="s">
        <v>18</v>
      </c>
      <c r="I4622" s="32" t="s">
        <v>65</v>
      </c>
      <c r="J4622" s="32" t="s">
        <v>66</v>
      </c>
      <c r="K4622" s="33">
        <f t="shared" si="12932"/>
        <v>0</v>
      </c>
      <c r="L4622" s="33">
        <f t="shared" si="12933"/>
        <v>0</v>
      </c>
      <c r="M4622" s="34">
        <f t="shared" si="12931"/>
        <v>0</v>
      </c>
      <c r="N4622" s="34">
        <f t="shared" si="12951"/>
        <v>0</v>
      </c>
      <c r="O4622" s="34">
        <f t="shared" si="12934"/>
        <v>0</v>
      </c>
      <c r="P4622" s="12" t="str">
        <f t="shared" ref="P4622:Q4622" si="12967">P4621</f>
        <v>(Select Language)</v>
      </c>
      <c r="Q4622" s="12" t="str">
        <f t="shared" si="12967"/>
        <v>(Select Usage)</v>
      </c>
      <c r="R4622" s="33">
        <f t="shared" si="12935"/>
        <v>0</v>
      </c>
      <c r="S4622" s="33">
        <f t="shared" si="12936"/>
        <v>0</v>
      </c>
      <c r="T4622" s="33">
        <f t="shared" si="12937"/>
        <v>0</v>
      </c>
      <c r="U4622" s="33">
        <f t="shared" si="12938"/>
        <v>0</v>
      </c>
      <c r="V4622" s="33">
        <f t="shared" si="12939"/>
        <v>0</v>
      </c>
      <c r="W4622" s="33">
        <f t="shared" si="12940"/>
        <v>0</v>
      </c>
      <c r="X4622" s="33">
        <f t="shared" si="12941"/>
        <v>0</v>
      </c>
      <c r="Y4622" s="33">
        <f t="shared" si="12942"/>
        <v>0</v>
      </c>
      <c r="Z4622" s="33">
        <f t="shared" si="12943"/>
        <v>0</v>
      </c>
      <c r="AA4622" s="33">
        <f t="shared" si="12944"/>
        <v>0</v>
      </c>
      <c r="AB4622" s="33">
        <f t="shared" si="12945"/>
        <v>0</v>
      </c>
      <c r="AC4622" s="33">
        <f t="shared" si="12946"/>
        <v>0</v>
      </c>
      <c r="AD4622" s="26">
        <f t="shared" si="12963"/>
        <v>0</v>
      </c>
      <c r="AE4622" s="46" t="str">
        <f>IFERROR(IF(AE$3=VLOOKUP($E4622,Template!$AK$5:$AM$17,3,FALSE),$AD4622*$F4622,0),"0.00")</f>
        <v>0.00</v>
      </c>
      <c r="AF4622" s="46" t="str">
        <f>IFERROR(IF(AF$3=VLOOKUP($E4622,Template!$AK$5:$AM$17,3,FALSE),$AD4622*$F4622,0),"0.00")</f>
        <v>0.00</v>
      </c>
      <c r="AG4622" s="28">
        <f t="shared" si="12948"/>
        <v>0</v>
      </c>
      <c r="AH4622" s="13" t="s">
        <v>40</v>
      </c>
      <c r="AI4622" s="13" t="s">
        <v>41</v>
      </c>
      <c r="AK4622" s="14" t="s">
        <v>69</v>
      </c>
      <c r="AL4622" s="15">
        <v>0.15</v>
      </c>
      <c r="AM4622" s="16" t="s">
        <v>2</v>
      </c>
    </row>
    <row r="4623" spans="1:39" s="3" customFormat="1" ht="13.8" x14ac:dyDescent="0.25">
      <c r="A4623" s="7" t="str">
        <f t="shared" ref="A4623:C4623" si="12968">A4622</f>
        <v>(Enter Broadcasting Company Name)</v>
      </c>
      <c r="B4623" s="7" t="str">
        <f t="shared" si="12968"/>
        <v>(Enter Call Letters)</v>
      </c>
      <c r="C4623" s="8" t="str">
        <f t="shared" si="12968"/>
        <v>(Select AM/FM)</v>
      </c>
      <c r="D4623" s="30"/>
      <c r="E4623" s="8" t="str">
        <f t="shared" si="12950"/>
        <v>(Select Station Province)</v>
      </c>
      <c r="F4623" s="9" t="str">
        <f>IFERROR(VLOOKUP(E4623,Template!$AK$5:$AL$17,2,FALSE),"")</f>
        <v/>
      </c>
      <c r="G4623" s="42" t="s">
        <v>17</v>
      </c>
      <c r="H4623" s="42" t="s">
        <v>7</v>
      </c>
      <c r="I4623" s="32" t="s">
        <v>65</v>
      </c>
      <c r="J4623" s="32" t="s">
        <v>66</v>
      </c>
      <c r="K4623" s="33">
        <f t="shared" si="12932"/>
        <v>0</v>
      </c>
      <c r="L4623" s="33">
        <f t="shared" si="12933"/>
        <v>0</v>
      </c>
      <c r="M4623" s="34">
        <f t="shared" si="12931"/>
        <v>0</v>
      </c>
      <c r="N4623" s="34">
        <f t="shared" si="12951"/>
        <v>0</v>
      </c>
      <c r="O4623" s="34">
        <f t="shared" si="12934"/>
        <v>0</v>
      </c>
      <c r="P4623" s="12" t="str">
        <f t="shared" ref="P4623:Q4623" si="12969">P4622</f>
        <v>(Select Language)</v>
      </c>
      <c r="Q4623" s="12" t="str">
        <f t="shared" si="12969"/>
        <v>(Select Usage)</v>
      </c>
      <c r="R4623" s="33">
        <f t="shared" si="12935"/>
        <v>0</v>
      </c>
      <c r="S4623" s="33">
        <f t="shared" si="12936"/>
        <v>0</v>
      </c>
      <c r="T4623" s="33">
        <f t="shared" si="12937"/>
        <v>0</v>
      </c>
      <c r="U4623" s="33">
        <f t="shared" si="12938"/>
        <v>0</v>
      </c>
      <c r="V4623" s="33">
        <f t="shared" si="12939"/>
        <v>0</v>
      </c>
      <c r="W4623" s="33">
        <f t="shared" si="12940"/>
        <v>0</v>
      </c>
      <c r="X4623" s="33">
        <f t="shared" si="12941"/>
        <v>0</v>
      </c>
      <c r="Y4623" s="33">
        <f t="shared" si="12942"/>
        <v>0</v>
      </c>
      <c r="Z4623" s="33">
        <f t="shared" si="12943"/>
        <v>0</v>
      </c>
      <c r="AA4623" s="33">
        <f t="shared" si="12944"/>
        <v>0</v>
      </c>
      <c r="AB4623" s="33">
        <f t="shared" si="12945"/>
        <v>0</v>
      </c>
      <c r="AC4623" s="33">
        <f t="shared" si="12946"/>
        <v>0</v>
      </c>
      <c r="AD4623" s="26">
        <f>SUM(R4623:AC4623)</f>
        <v>0</v>
      </c>
      <c r="AE4623" s="46" t="str">
        <f>IFERROR(IF(AE$3=VLOOKUP($E4623,Template!$AK$5:$AM$17,3,FALSE),$AD4623*$F4623,0),"0.00")</f>
        <v>0.00</v>
      </c>
      <c r="AF4623" s="46" t="str">
        <f>IFERROR(IF(AF$3=VLOOKUP($E4623,Template!$AK$5:$AM$17,3,FALSE),$AD4623*$F4623,0),"0.00")</f>
        <v>0.00</v>
      </c>
      <c r="AG4623" s="28">
        <f t="shared" si="12948"/>
        <v>0</v>
      </c>
      <c r="AH4623" s="13" t="s">
        <v>40</v>
      </c>
      <c r="AI4623" s="13" t="s">
        <v>41</v>
      </c>
      <c r="AK4623" s="14" t="s">
        <v>29</v>
      </c>
      <c r="AL4623" s="15">
        <v>0.05</v>
      </c>
      <c r="AM4623" s="16" t="s">
        <v>3</v>
      </c>
    </row>
    <row r="4624" spans="1:39" s="3" customFormat="1" ht="13.8" x14ac:dyDescent="0.25">
      <c r="A4624" s="7" t="str">
        <f t="shared" ref="A4624:C4624" si="12970">A4623</f>
        <v>(Enter Broadcasting Company Name)</v>
      </c>
      <c r="B4624" s="7" t="str">
        <f t="shared" si="12970"/>
        <v>(Enter Call Letters)</v>
      </c>
      <c r="C4624" s="8" t="str">
        <f t="shared" si="12970"/>
        <v>(Select AM/FM)</v>
      </c>
      <c r="D4624" s="30"/>
      <c r="E4624" s="8" t="str">
        <f t="shared" si="12950"/>
        <v>(Select Station Province)</v>
      </c>
      <c r="F4624" s="9" t="str">
        <f>IFERROR(VLOOKUP(E4624,Template!$AK$5:$AL$17,2,FALSE),"")</f>
        <v/>
      </c>
      <c r="G4624" s="42" t="s">
        <v>18</v>
      </c>
      <c r="H4624" s="43" t="s">
        <v>8</v>
      </c>
      <c r="I4624" s="32" t="s">
        <v>65</v>
      </c>
      <c r="J4624" s="32" t="s">
        <v>66</v>
      </c>
      <c r="K4624" s="33">
        <f t="shared" si="12932"/>
        <v>0</v>
      </c>
      <c r="L4624" s="33">
        <f t="shared" si="12933"/>
        <v>0</v>
      </c>
      <c r="M4624" s="34">
        <f t="shared" si="12931"/>
        <v>0</v>
      </c>
      <c r="N4624" s="34">
        <f t="shared" si="12951"/>
        <v>0</v>
      </c>
      <c r="O4624" s="34">
        <f t="shared" si="12934"/>
        <v>0</v>
      </c>
      <c r="P4624" s="12" t="str">
        <f t="shared" ref="P4624:Q4624" si="12971">P4623</f>
        <v>(Select Language)</v>
      </c>
      <c r="Q4624" s="12" t="str">
        <f t="shared" si="12971"/>
        <v>(Select Usage)</v>
      </c>
      <c r="R4624" s="33">
        <f t="shared" si="12935"/>
        <v>0</v>
      </c>
      <c r="S4624" s="33">
        <f t="shared" si="12936"/>
        <v>0</v>
      </c>
      <c r="T4624" s="33">
        <f t="shared" si="12937"/>
        <v>0</v>
      </c>
      <c r="U4624" s="33">
        <f t="shared" si="12938"/>
        <v>0</v>
      </c>
      <c r="V4624" s="33">
        <f t="shared" si="12939"/>
        <v>0</v>
      </c>
      <c r="W4624" s="33">
        <f t="shared" si="12940"/>
        <v>0</v>
      </c>
      <c r="X4624" s="33">
        <f t="shared" si="12941"/>
        <v>0</v>
      </c>
      <c r="Y4624" s="33">
        <f t="shared" si="12942"/>
        <v>0</v>
      </c>
      <c r="Z4624" s="33">
        <f t="shared" si="12943"/>
        <v>0</v>
      </c>
      <c r="AA4624" s="33">
        <f t="shared" si="12944"/>
        <v>0</v>
      </c>
      <c r="AB4624" s="33">
        <f t="shared" si="12945"/>
        <v>0</v>
      </c>
      <c r="AC4624" s="33">
        <f t="shared" si="12946"/>
        <v>0</v>
      </c>
      <c r="AD4624" s="26">
        <f t="shared" ref="AD4624" si="12972">SUM(R4624:AC4624)</f>
        <v>0</v>
      </c>
      <c r="AE4624" s="46" t="str">
        <f>IFERROR(IF(AE$3=VLOOKUP($E4624,Template!$AK$5:$AM$17,3,FALSE),$AD4624*$F4624,0),"0.00")</f>
        <v>0.00</v>
      </c>
      <c r="AF4624" s="46" t="str">
        <f>IFERROR(IF(AF$3=VLOOKUP($E4624,Template!$AK$5:$AM$17,3,FALSE),$AD4624*$F4624,0),"0.00")</f>
        <v>0.00</v>
      </c>
      <c r="AG4624" s="28">
        <f t="shared" si="12948"/>
        <v>0</v>
      </c>
      <c r="AH4624" s="13" t="s">
        <v>40</v>
      </c>
      <c r="AI4624" s="13" t="s">
        <v>41</v>
      </c>
      <c r="AK4624" s="14" t="s">
        <v>21</v>
      </c>
      <c r="AL4624" s="15">
        <v>0.05</v>
      </c>
      <c r="AM4624" s="16" t="s">
        <v>3</v>
      </c>
    </row>
    <row r="4625" spans="1:39" ht="13.8" x14ac:dyDescent="0.25">
      <c r="A4625" s="19" t="s">
        <v>4</v>
      </c>
      <c r="B4625" s="19"/>
      <c r="C4625" s="20"/>
      <c r="D4625" s="20"/>
      <c r="E4625" s="20"/>
      <c r="F4625" s="20"/>
      <c r="G4625" s="44"/>
      <c r="H4625" s="44"/>
      <c r="I4625" s="21">
        <f t="shared" ref="I4625:K4625" si="12973">SUM(I4613:I4624)</f>
        <v>0</v>
      </c>
      <c r="J4625" s="21">
        <f t="shared" si="12973"/>
        <v>0</v>
      </c>
      <c r="K4625" s="21">
        <f t="shared" si="12973"/>
        <v>0</v>
      </c>
      <c r="L4625" s="21">
        <f>L4624</f>
        <v>0</v>
      </c>
      <c r="M4625" s="21">
        <f>SUM(M4613:M4624)</f>
        <v>0</v>
      </c>
      <c r="N4625" s="21">
        <f t="shared" ref="N4625:O4625" si="12974">SUM(N4613:N4624)</f>
        <v>0</v>
      </c>
      <c r="O4625" s="21">
        <f t="shared" si="12974"/>
        <v>0</v>
      </c>
      <c r="P4625" s="21"/>
      <c r="Q4625" s="22"/>
      <c r="R4625" s="21">
        <f t="shared" ref="R4625:AI4625" si="12975">SUM(R4613:R4624)</f>
        <v>0</v>
      </c>
      <c r="S4625" s="21">
        <f t="shared" si="12975"/>
        <v>0</v>
      </c>
      <c r="T4625" s="21">
        <f t="shared" si="12975"/>
        <v>0</v>
      </c>
      <c r="U4625" s="21">
        <f t="shared" si="12975"/>
        <v>0</v>
      </c>
      <c r="V4625" s="21">
        <f t="shared" si="12975"/>
        <v>0</v>
      </c>
      <c r="W4625" s="21">
        <f t="shared" si="12975"/>
        <v>0</v>
      </c>
      <c r="X4625" s="21">
        <f t="shared" si="12975"/>
        <v>0</v>
      </c>
      <c r="Y4625" s="21">
        <f t="shared" si="12975"/>
        <v>0</v>
      </c>
      <c r="Z4625" s="21">
        <f t="shared" si="12975"/>
        <v>0</v>
      </c>
      <c r="AA4625" s="21">
        <f t="shared" si="12975"/>
        <v>0</v>
      </c>
      <c r="AB4625" s="21">
        <f t="shared" si="12975"/>
        <v>0</v>
      </c>
      <c r="AC4625" s="21">
        <f t="shared" si="12975"/>
        <v>0</v>
      </c>
      <c r="AD4625" s="27">
        <f t="shared" si="12975"/>
        <v>0</v>
      </c>
      <c r="AE4625" s="21">
        <f t="shared" si="12975"/>
        <v>0</v>
      </c>
      <c r="AF4625" s="21">
        <f t="shared" si="12975"/>
        <v>0</v>
      </c>
      <c r="AG4625" s="27">
        <f t="shared" si="12975"/>
        <v>0</v>
      </c>
      <c r="AH4625" s="21">
        <f t="shared" si="12975"/>
        <v>0</v>
      </c>
      <c r="AI4625" s="21">
        <f t="shared" si="12975"/>
        <v>0</v>
      </c>
      <c r="AK4625" s="14" t="s">
        <v>71</v>
      </c>
      <c r="AL4625" s="15">
        <v>0.05</v>
      </c>
      <c r="AM4625" s="16" t="s">
        <v>3</v>
      </c>
    </row>
    <row r="4626" spans="1:39" x14ac:dyDescent="0.25">
      <c r="A4626" s="2"/>
      <c r="G4626" s="2"/>
      <c r="H4626" s="2"/>
      <c r="O4626" s="2"/>
      <c r="P4626" s="2"/>
    </row>
    <row r="4627" spans="1:39" ht="42" customHeight="1" x14ac:dyDescent="0.25">
      <c r="A4627" s="223" t="s">
        <v>63</v>
      </c>
      <c r="B4627" s="223" t="s">
        <v>43</v>
      </c>
      <c r="C4627" s="224" t="s">
        <v>19</v>
      </c>
      <c r="D4627" s="226"/>
      <c r="E4627" s="223" t="s">
        <v>14</v>
      </c>
      <c r="F4627" s="223" t="s">
        <v>38</v>
      </c>
      <c r="G4627" s="223" t="s">
        <v>1</v>
      </c>
      <c r="H4627" s="223" t="s">
        <v>5</v>
      </c>
      <c r="I4627" s="225" t="s">
        <v>31</v>
      </c>
      <c r="J4627" s="225" t="s">
        <v>32</v>
      </c>
      <c r="K4627" s="225" t="s">
        <v>48</v>
      </c>
      <c r="L4627" s="225" t="s">
        <v>0</v>
      </c>
      <c r="M4627" s="4" t="s">
        <v>45</v>
      </c>
      <c r="N4627" s="4" t="s">
        <v>46</v>
      </c>
      <c r="O4627" s="4" t="s">
        <v>47</v>
      </c>
      <c r="P4627" s="225" t="s">
        <v>50</v>
      </c>
      <c r="Q4627" s="225" t="s">
        <v>33</v>
      </c>
      <c r="R4627" s="4" t="s">
        <v>51</v>
      </c>
      <c r="S4627" s="4" t="s">
        <v>52</v>
      </c>
      <c r="T4627" s="4" t="s">
        <v>53</v>
      </c>
      <c r="U4627" s="4" t="s">
        <v>54</v>
      </c>
      <c r="V4627" s="4" t="s">
        <v>55</v>
      </c>
      <c r="W4627" s="4" t="s">
        <v>56</v>
      </c>
      <c r="X4627" s="4" t="s">
        <v>57</v>
      </c>
      <c r="Y4627" s="4" t="s">
        <v>58</v>
      </c>
      <c r="Z4627" s="4" t="s">
        <v>59</v>
      </c>
      <c r="AA4627" s="4" t="s">
        <v>62</v>
      </c>
      <c r="AB4627" s="4" t="s">
        <v>60</v>
      </c>
      <c r="AC4627" s="4" t="s">
        <v>61</v>
      </c>
      <c r="AD4627" s="233" t="s">
        <v>34</v>
      </c>
      <c r="AE4627" s="231" t="s">
        <v>2</v>
      </c>
      <c r="AF4627" s="231" t="s">
        <v>3</v>
      </c>
      <c r="AG4627" s="233" t="s">
        <v>35</v>
      </c>
      <c r="AH4627" s="223" t="s">
        <v>36</v>
      </c>
      <c r="AI4627" s="223" t="s">
        <v>37</v>
      </c>
      <c r="AK4627" s="229" t="s">
        <v>30</v>
      </c>
      <c r="AL4627" s="229"/>
      <c r="AM4627" s="229"/>
    </row>
    <row r="4628" spans="1:39" s="6" customFormat="1" ht="35.25" customHeight="1" x14ac:dyDescent="0.3">
      <c r="A4628" s="224"/>
      <c r="B4628" s="224"/>
      <c r="C4628" s="224"/>
      <c r="D4628" s="227"/>
      <c r="E4628" s="223"/>
      <c r="F4628" s="223"/>
      <c r="G4628" s="223"/>
      <c r="H4628" s="223"/>
      <c r="I4628" s="230"/>
      <c r="J4628" s="230"/>
      <c r="K4628" s="230"/>
      <c r="L4628" s="230"/>
      <c r="M4628" s="5">
        <v>0</v>
      </c>
      <c r="N4628" s="5">
        <v>625000</v>
      </c>
      <c r="O4628" s="5">
        <v>1250000</v>
      </c>
      <c r="P4628" s="225"/>
      <c r="Q4628" s="225"/>
      <c r="R4628" s="29">
        <v>4.95E-4</v>
      </c>
      <c r="S4628" s="29">
        <v>9.5200000000000005E-4</v>
      </c>
      <c r="T4628" s="29">
        <v>1.5900000000000001E-3</v>
      </c>
      <c r="U4628" s="29">
        <v>1.1169999999999999E-3</v>
      </c>
      <c r="V4628" s="29">
        <v>2.189E-3</v>
      </c>
      <c r="W4628" s="29">
        <v>4.5430000000000002E-3</v>
      </c>
      <c r="X4628" s="29">
        <v>8.8199999999999997E-4</v>
      </c>
      <c r="Y4628" s="29">
        <v>1.6949999999999999E-3</v>
      </c>
      <c r="Z4628" s="29">
        <v>2.8319999999999999E-3</v>
      </c>
      <c r="AA4628" s="29">
        <v>1.9889999999999999E-3</v>
      </c>
      <c r="AB4628" s="29">
        <v>3.8999999999999998E-3</v>
      </c>
      <c r="AC4628" s="29">
        <v>8.0949999999999998E-3</v>
      </c>
      <c r="AD4628" s="233"/>
      <c r="AE4628" s="232"/>
      <c r="AF4628" s="232"/>
      <c r="AG4628" s="234"/>
      <c r="AH4628" s="223"/>
      <c r="AI4628" s="223"/>
      <c r="AK4628" s="229"/>
      <c r="AL4628" s="229"/>
      <c r="AM4628" s="229"/>
    </row>
    <row r="4629" spans="1:39" s="3" customFormat="1" ht="13.8" x14ac:dyDescent="0.25">
      <c r="A4629" s="7" t="s">
        <v>44</v>
      </c>
      <c r="B4629" s="7" t="s">
        <v>42</v>
      </c>
      <c r="C4629" s="8" t="s">
        <v>39</v>
      </c>
      <c r="D4629" s="30"/>
      <c r="E4629" s="8" t="s">
        <v>64</v>
      </c>
      <c r="F4629" s="9" t="str">
        <f>IFERROR(VLOOKUP(E4629,Template!$AK$5:$AL$17,2,FALSE),"")</f>
        <v/>
      </c>
      <c r="G4629" s="41" t="s">
        <v>7</v>
      </c>
      <c r="H4629" s="41" t="s">
        <v>6</v>
      </c>
      <c r="I4629" s="32" t="s">
        <v>65</v>
      </c>
      <c r="J4629" s="32" t="s">
        <v>66</v>
      </c>
      <c r="K4629" s="33">
        <f>IFERROR(I4629+J4629,0)</f>
        <v>0</v>
      </c>
      <c r="L4629" s="33">
        <f>IFERROR(K4629,"")</f>
        <v>0</v>
      </c>
      <c r="M4629" s="34">
        <f t="shared" ref="M4629:M4640" si="12976">IF(L4629&lt;=$N$4,K4629,IF(L4628&gt;$N$4,0,$N$4-L4628))</f>
        <v>0</v>
      </c>
      <c r="N4629" s="34">
        <f>IF(AND(L4629&gt;$N$4,L4629&lt;=$O$4),K4629-M4629,IF(AND(L4628&gt;$N$4,L4628&lt;=$O$4),$O$4-L4628,IF(L4628&gt;$O$4,0,IF(L4629&lt;$N$4,0,MIN(L4629-$N$4,$N$4)))))</f>
        <v>0</v>
      </c>
      <c r="O4629" s="34">
        <f>IF(L4629&gt;$O$4,K4629-M4629-N4629,0)</f>
        <v>0</v>
      </c>
      <c r="P4629" s="12" t="s">
        <v>94</v>
      </c>
      <c r="Q4629" s="12" t="s">
        <v>68</v>
      </c>
      <c r="R4629" s="33">
        <f>IF(AND($Q4629="LOW",$P4629="French"),M4629*R$4,0)</f>
        <v>0</v>
      </c>
      <c r="S4629" s="33">
        <f>IF(AND($Q4629="LOW",$P4629="French"),N4629*S$4,0)</f>
        <v>0</v>
      </c>
      <c r="T4629" s="33">
        <f>IF(AND($Q4629="LOW",$P4629="French"),O4629*T$4,0)</f>
        <v>0</v>
      </c>
      <c r="U4629" s="33">
        <f>IF(AND($Q4629="HIGH",$P4629="French"),M4629*U$4,0)</f>
        <v>0</v>
      </c>
      <c r="V4629" s="33">
        <f>IF(AND($Q4629="HIGH",$P4629="French"),N4629*V$4,0)</f>
        <v>0</v>
      </c>
      <c r="W4629" s="33">
        <f>IF(AND($Q4629="HIGH",$P4629="French"),O4629*W$4,0)</f>
        <v>0</v>
      </c>
      <c r="X4629" s="33">
        <f>IF(AND($Q4629="LOW",$P4629="English"),M4629*X$4,0)</f>
        <v>0</v>
      </c>
      <c r="Y4629" s="33">
        <f>IF(AND($Q4629="LOW",$P4629="English"),N4629*Y$4,0)</f>
        <v>0</v>
      </c>
      <c r="Z4629" s="33">
        <f>IF(AND($Q4629="LOW",$P4629="English"),O4629*Z$4,0)</f>
        <v>0</v>
      </c>
      <c r="AA4629" s="33">
        <f>IF(AND($Q4629="HIGH",$P4629="English"),M4629*AA$4,0)</f>
        <v>0</v>
      </c>
      <c r="AB4629" s="33">
        <f>IF(AND($Q4629="HIGH",$P4629="English"),N4629*AB$4,0)</f>
        <v>0</v>
      </c>
      <c r="AC4629" s="33">
        <f>IF(AND($Q4629="HIGH",$P4629="English"),O4629*AC$4,0)</f>
        <v>0</v>
      </c>
      <c r="AD4629" s="26">
        <f>SUM(R4629:AC4629)</f>
        <v>0</v>
      </c>
      <c r="AE4629" s="46" t="str">
        <f>IFERROR(IF(AE$3=VLOOKUP($E4629,Template!$AK$5:$AM$17,3,FALSE),$AD4629*$F4629,0),"0.00")</f>
        <v>0.00</v>
      </c>
      <c r="AF4629" s="46" t="str">
        <f>IFERROR(IF(AF$3=VLOOKUP($E4629,Template!$AK$5:$AM$17,3,FALSE),$AD4629*$F4629,0),"0.00")</f>
        <v>0.00</v>
      </c>
      <c r="AG4629" s="28">
        <f>SUM(AD4629:AF4629)</f>
        <v>0</v>
      </c>
      <c r="AH4629" s="13" t="s">
        <v>40</v>
      </c>
      <c r="AI4629" s="13" t="s">
        <v>41</v>
      </c>
      <c r="AK4629" s="14" t="s">
        <v>25</v>
      </c>
      <c r="AL4629" s="15">
        <v>0.05</v>
      </c>
      <c r="AM4629" s="16" t="s">
        <v>3</v>
      </c>
    </row>
    <row r="4630" spans="1:39" s="3" customFormat="1" ht="13.8" x14ac:dyDescent="0.25">
      <c r="A4630" s="7" t="str">
        <f>A4629</f>
        <v>(Enter Broadcasting Company Name)</v>
      </c>
      <c r="B4630" s="7" t="str">
        <f>B4629</f>
        <v>(Enter Call Letters)</v>
      </c>
      <c r="C4630" s="8" t="str">
        <f>C4629</f>
        <v>(Select AM/FM)</v>
      </c>
      <c r="D4630" s="30"/>
      <c r="E4630" s="8" t="str">
        <f>E4629</f>
        <v>(Select Station Province)</v>
      </c>
      <c r="F4630" s="9" t="str">
        <f>IFERROR(VLOOKUP(E4630,Template!$AK$5:$AL$17,2,FALSE),"")</f>
        <v/>
      </c>
      <c r="G4630" s="42" t="s">
        <v>8</v>
      </c>
      <c r="H4630" s="42" t="s">
        <v>9</v>
      </c>
      <c r="I4630" s="32" t="s">
        <v>65</v>
      </c>
      <c r="J4630" s="32" t="s">
        <v>66</v>
      </c>
      <c r="K4630" s="33">
        <f t="shared" ref="K4630:K4640" si="12977">IFERROR(I4630+J4630,0)</f>
        <v>0</v>
      </c>
      <c r="L4630" s="33">
        <f t="shared" ref="L4630:L4640" si="12978">IFERROR(L4629+K4630,"")</f>
        <v>0</v>
      </c>
      <c r="M4630" s="34">
        <f t="shared" si="12976"/>
        <v>0</v>
      </c>
      <c r="N4630" s="34">
        <f>IF(AND(L4630&gt;$N$4,L4630&lt;=$O$4),K4630-M4630,IF(AND(L4629&gt;$N$4,L4629&lt;=$O$4),$O$4-L4629,IF(L4629&gt;$O$4,0,IF(L4630&lt;$N$4,0,MIN(L4630-$N$4,$N$4)))))</f>
        <v>0</v>
      </c>
      <c r="O4630" s="34">
        <f t="shared" ref="O4630:O4640" si="12979">IF(L4630&gt;$O$4,K4630-M4630-N4630,0)</f>
        <v>0</v>
      </c>
      <c r="P4630" s="12" t="str">
        <f>P4629</f>
        <v>(Select Language)</v>
      </c>
      <c r="Q4630" s="12" t="str">
        <f>Q4629</f>
        <v>(Select Usage)</v>
      </c>
      <c r="R4630" s="33">
        <f t="shared" ref="R4630:R4640" si="12980">IF(AND($Q4630="LOW",$P4630="French"),M4630*R$4,0)</f>
        <v>0</v>
      </c>
      <c r="S4630" s="33">
        <f t="shared" ref="S4630:S4640" si="12981">IF(AND($Q4630="LOW",$P4630="French"),N4630*S$4,0)</f>
        <v>0</v>
      </c>
      <c r="T4630" s="33">
        <f t="shared" ref="T4630:T4640" si="12982">IF(AND($Q4630="LOW",$P4630="French"),O4630*T$4,0)</f>
        <v>0</v>
      </c>
      <c r="U4630" s="33">
        <f t="shared" ref="U4630:U4640" si="12983">IF(AND($Q4630="HIGH",$P4630="French"),M4630*U$4,0)</f>
        <v>0</v>
      </c>
      <c r="V4630" s="33">
        <f t="shared" ref="V4630:V4640" si="12984">IF(AND($Q4630="HIGH",$P4630="French"),N4630*V$4,0)</f>
        <v>0</v>
      </c>
      <c r="W4630" s="33">
        <f t="shared" ref="W4630:W4640" si="12985">IF(AND($Q4630="HIGH",$P4630="French"),O4630*W$4,0)</f>
        <v>0</v>
      </c>
      <c r="X4630" s="33">
        <f t="shared" ref="X4630:X4640" si="12986">IF(AND($Q4630="LOW",$P4630="English"),M4630*X$4,0)</f>
        <v>0</v>
      </c>
      <c r="Y4630" s="33">
        <f t="shared" ref="Y4630:Y4640" si="12987">IF(AND($Q4630="LOW",$P4630="English"),N4630*Y$4,0)</f>
        <v>0</v>
      </c>
      <c r="Z4630" s="33">
        <f t="shared" ref="Z4630:Z4640" si="12988">IF(AND($Q4630="LOW",$P4630="English"),O4630*Z$4,0)</f>
        <v>0</v>
      </c>
      <c r="AA4630" s="33">
        <f t="shared" ref="AA4630:AA4640" si="12989">IF(AND($Q4630="HIGH",$P4630="English"),M4630*AA$4,0)</f>
        <v>0</v>
      </c>
      <c r="AB4630" s="33">
        <f t="shared" ref="AB4630:AB4640" si="12990">IF(AND($Q4630="HIGH",$P4630="English"),N4630*AB$4,0)</f>
        <v>0</v>
      </c>
      <c r="AC4630" s="33">
        <f t="shared" ref="AC4630:AC4640" si="12991">IF(AND($Q4630="HIGH",$P4630="English"),O4630*AC$4,0)</f>
        <v>0</v>
      </c>
      <c r="AD4630" s="26">
        <f t="shared" ref="AD4630:AD4634" si="12992">SUM(R4630:AC4630)</f>
        <v>0</v>
      </c>
      <c r="AE4630" s="46" t="str">
        <f>IFERROR(IF(AE$3=VLOOKUP($E4630,Template!$AK$5:$AM$17,3,FALSE),$AD4630*$F4630,0),"0.00")</f>
        <v>0.00</v>
      </c>
      <c r="AF4630" s="46" t="str">
        <f>IFERROR(IF(AF$3=VLOOKUP($E4630,Template!$AK$5:$AM$17,3,FALSE),$AD4630*$F4630,0),"0.00")</f>
        <v>0.00</v>
      </c>
      <c r="AG4630" s="28">
        <f t="shared" ref="AG4630:AG4640" si="12993">SUM(AD4630:AF4630)</f>
        <v>0</v>
      </c>
      <c r="AH4630" s="13" t="s">
        <v>40</v>
      </c>
      <c r="AI4630" s="13" t="s">
        <v>41</v>
      </c>
      <c r="AK4630" s="14" t="s">
        <v>23</v>
      </c>
      <c r="AL4630" s="15">
        <v>0.05</v>
      </c>
      <c r="AM4630" s="16" t="s">
        <v>3</v>
      </c>
    </row>
    <row r="4631" spans="1:39" s="3" customFormat="1" ht="13.8" x14ac:dyDescent="0.25">
      <c r="A4631" s="7" t="str">
        <f t="shared" ref="A4631:C4631" si="12994">A4630</f>
        <v>(Enter Broadcasting Company Name)</v>
      </c>
      <c r="B4631" s="7" t="str">
        <f t="shared" si="12994"/>
        <v>(Enter Call Letters)</v>
      </c>
      <c r="C4631" s="8" t="str">
        <f t="shared" si="12994"/>
        <v>(Select AM/FM)</v>
      </c>
      <c r="D4631" s="30"/>
      <c r="E4631" s="8" t="str">
        <f t="shared" ref="E4631:E4640" si="12995">E4630</f>
        <v>(Select Station Province)</v>
      </c>
      <c r="F4631" s="9" t="str">
        <f>IFERROR(VLOOKUP(E4631,Template!$AK$5:$AL$17,2,FALSE),"")</f>
        <v/>
      </c>
      <c r="G4631" s="42" t="s">
        <v>6</v>
      </c>
      <c r="H4631" s="42" t="s">
        <v>10</v>
      </c>
      <c r="I4631" s="32" t="s">
        <v>65</v>
      </c>
      <c r="J4631" s="32" t="s">
        <v>66</v>
      </c>
      <c r="K4631" s="33">
        <f t="shared" si="12977"/>
        <v>0</v>
      </c>
      <c r="L4631" s="33">
        <f t="shared" si="12978"/>
        <v>0</v>
      </c>
      <c r="M4631" s="34">
        <f t="shared" si="12976"/>
        <v>0</v>
      </c>
      <c r="N4631" s="34">
        <f t="shared" ref="N4631:N4640" si="12996">IF(AND(L4631&gt;$N$4,L4631&lt;=$O$4),K4631-M4631,IF(AND(L4630&gt;$N$4,L4630&lt;=$O$4),$O$4-L4630,IF(L4630&gt;$O$4,0,IF(L4631&lt;$N$4,0,MIN(L4631-$N$4,$N$4)))))</f>
        <v>0</v>
      </c>
      <c r="O4631" s="34">
        <f t="shared" si="12979"/>
        <v>0</v>
      </c>
      <c r="P4631" s="12" t="str">
        <f t="shared" ref="P4631:Q4631" si="12997">P4630</f>
        <v>(Select Language)</v>
      </c>
      <c r="Q4631" s="12" t="str">
        <f t="shared" si="12997"/>
        <v>(Select Usage)</v>
      </c>
      <c r="R4631" s="33">
        <f t="shared" si="12980"/>
        <v>0</v>
      </c>
      <c r="S4631" s="33">
        <f t="shared" si="12981"/>
        <v>0</v>
      </c>
      <c r="T4631" s="33">
        <f t="shared" si="12982"/>
        <v>0</v>
      </c>
      <c r="U4631" s="33">
        <f t="shared" si="12983"/>
        <v>0</v>
      </c>
      <c r="V4631" s="33">
        <f t="shared" si="12984"/>
        <v>0</v>
      </c>
      <c r="W4631" s="33">
        <f t="shared" si="12985"/>
        <v>0</v>
      </c>
      <c r="X4631" s="33">
        <f t="shared" si="12986"/>
        <v>0</v>
      </c>
      <c r="Y4631" s="33">
        <f t="shared" si="12987"/>
        <v>0</v>
      </c>
      <c r="Z4631" s="33">
        <f t="shared" si="12988"/>
        <v>0</v>
      </c>
      <c r="AA4631" s="33">
        <f t="shared" si="12989"/>
        <v>0</v>
      </c>
      <c r="AB4631" s="33">
        <f t="shared" si="12990"/>
        <v>0</v>
      </c>
      <c r="AC4631" s="33">
        <f t="shared" si="12991"/>
        <v>0</v>
      </c>
      <c r="AD4631" s="26">
        <f t="shared" si="12992"/>
        <v>0</v>
      </c>
      <c r="AE4631" s="46" t="str">
        <f>IFERROR(IF(AE$3=VLOOKUP($E4631,Template!$AK$5:$AM$17,3,FALSE),$AD4631*$F4631,0),"0.00")</f>
        <v>0.00</v>
      </c>
      <c r="AF4631" s="46" t="str">
        <f>IFERROR(IF(AF$3=VLOOKUP($E4631,Template!$AK$5:$AM$17,3,FALSE),$AD4631*$F4631,0),"0.00")</f>
        <v>0.00</v>
      </c>
      <c r="AG4631" s="28">
        <f t="shared" si="12993"/>
        <v>0</v>
      </c>
      <c r="AH4631" s="13" t="s">
        <v>40</v>
      </c>
      <c r="AI4631" s="13" t="s">
        <v>41</v>
      </c>
      <c r="AK4631" s="14" t="s">
        <v>24</v>
      </c>
      <c r="AL4631" s="15">
        <v>0.05</v>
      </c>
      <c r="AM4631" s="16" t="s">
        <v>3</v>
      </c>
    </row>
    <row r="4632" spans="1:39" s="3" customFormat="1" ht="13.8" x14ac:dyDescent="0.25">
      <c r="A4632" s="7" t="str">
        <f t="shared" ref="A4632:C4632" si="12998">A4631</f>
        <v>(Enter Broadcasting Company Name)</v>
      </c>
      <c r="B4632" s="7" t="str">
        <f t="shared" si="12998"/>
        <v>(Enter Call Letters)</v>
      </c>
      <c r="C4632" s="8" t="str">
        <f t="shared" si="12998"/>
        <v>(Select AM/FM)</v>
      </c>
      <c r="D4632" s="30"/>
      <c r="E4632" s="8" t="str">
        <f t="shared" si="12995"/>
        <v>(Select Station Province)</v>
      </c>
      <c r="F4632" s="9" t="str">
        <f>IFERROR(VLOOKUP(E4632,Template!$AK$5:$AL$17,2,FALSE),"")</f>
        <v/>
      </c>
      <c r="G4632" s="42" t="s">
        <v>9</v>
      </c>
      <c r="H4632" s="42" t="s">
        <v>11</v>
      </c>
      <c r="I4632" s="32" t="s">
        <v>65</v>
      </c>
      <c r="J4632" s="32" t="s">
        <v>66</v>
      </c>
      <c r="K4632" s="33">
        <f t="shared" si="12977"/>
        <v>0</v>
      </c>
      <c r="L4632" s="33">
        <f t="shared" si="12978"/>
        <v>0</v>
      </c>
      <c r="M4632" s="34">
        <f t="shared" si="12976"/>
        <v>0</v>
      </c>
      <c r="N4632" s="34">
        <f t="shared" si="12996"/>
        <v>0</v>
      </c>
      <c r="O4632" s="34">
        <f t="shared" si="12979"/>
        <v>0</v>
      </c>
      <c r="P4632" s="12" t="str">
        <f t="shared" ref="P4632:Q4632" si="12999">P4631</f>
        <v>(Select Language)</v>
      </c>
      <c r="Q4632" s="12" t="str">
        <f t="shared" si="12999"/>
        <v>(Select Usage)</v>
      </c>
      <c r="R4632" s="33">
        <f t="shared" si="12980"/>
        <v>0</v>
      </c>
      <c r="S4632" s="33">
        <f t="shared" si="12981"/>
        <v>0</v>
      </c>
      <c r="T4632" s="33">
        <f t="shared" si="12982"/>
        <v>0</v>
      </c>
      <c r="U4632" s="33">
        <f t="shared" si="12983"/>
        <v>0</v>
      </c>
      <c r="V4632" s="33">
        <f t="shared" si="12984"/>
        <v>0</v>
      </c>
      <c r="W4632" s="33">
        <f t="shared" si="12985"/>
        <v>0</v>
      </c>
      <c r="X4632" s="33">
        <f t="shared" si="12986"/>
        <v>0</v>
      </c>
      <c r="Y4632" s="33">
        <f t="shared" si="12987"/>
        <v>0</v>
      </c>
      <c r="Z4632" s="33">
        <f t="shared" si="12988"/>
        <v>0</v>
      </c>
      <c r="AA4632" s="33">
        <f t="shared" si="12989"/>
        <v>0</v>
      </c>
      <c r="AB4632" s="33">
        <f t="shared" si="12990"/>
        <v>0</v>
      </c>
      <c r="AC4632" s="33">
        <f t="shared" si="12991"/>
        <v>0</v>
      </c>
      <c r="AD4632" s="26">
        <f t="shared" si="12992"/>
        <v>0</v>
      </c>
      <c r="AE4632" s="46" t="str">
        <f>IFERROR(IF(AE$3=VLOOKUP($E4632,Template!$AK$5:$AM$17,3,FALSE),$AD4632*$F4632,0),"0.00")</f>
        <v>0.00</v>
      </c>
      <c r="AF4632" s="46" t="str">
        <f>IFERROR(IF(AF$3=VLOOKUP($E4632,Template!$AK$5:$AM$17,3,FALSE),$AD4632*$F4632,0),"0.00")</f>
        <v>0.00</v>
      </c>
      <c r="AG4632" s="28">
        <f t="shared" si="12993"/>
        <v>0</v>
      </c>
      <c r="AH4632" s="13" t="s">
        <v>40</v>
      </c>
      <c r="AI4632" s="13" t="s">
        <v>41</v>
      </c>
      <c r="AK4632" s="14" t="s">
        <v>22</v>
      </c>
      <c r="AL4632" s="15">
        <v>0.15</v>
      </c>
      <c r="AM4632" s="16" t="s">
        <v>2</v>
      </c>
    </row>
    <row r="4633" spans="1:39" s="3" customFormat="1" ht="13.8" x14ac:dyDescent="0.25">
      <c r="A4633" s="7" t="str">
        <f t="shared" ref="A4633:C4633" si="13000">A4632</f>
        <v>(Enter Broadcasting Company Name)</v>
      </c>
      <c r="B4633" s="7" t="str">
        <f t="shared" si="13000"/>
        <v>(Enter Call Letters)</v>
      </c>
      <c r="C4633" s="8" t="str">
        <f t="shared" si="13000"/>
        <v>(Select AM/FM)</v>
      </c>
      <c r="D4633" s="30"/>
      <c r="E4633" s="8" t="str">
        <f t="shared" si="12995"/>
        <v>(Select Station Province)</v>
      </c>
      <c r="F4633" s="9" t="str">
        <f>IFERROR(VLOOKUP(E4633,Template!$AK$5:$AL$17,2,FALSE),"")</f>
        <v/>
      </c>
      <c r="G4633" s="42" t="s">
        <v>10</v>
      </c>
      <c r="H4633" s="42" t="s">
        <v>12</v>
      </c>
      <c r="I4633" s="32" t="s">
        <v>65</v>
      </c>
      <c r="J4633" s="32" t="s">
        <v>66</v>
      </c>
      <c r="K4633" s="33">
        <f t="shared" si="12977"/>
        <v>0</v>
      </c>
      <c r="L4633" s="33">
        <f t="shared" si="12978"/>
        <v>0</v>
      </c>
      <c r="M4633" s="34">
        <f t="shared" si="12976"/>
        <v>0</v>
      </c>
      <c r="N4633" s="34">
        <f t="shared" si="12996"/>
        <v>0</v>
      </c>
      <c r="O4633" s="34">
        <f t="shared" si="12979"/>
        <v>0</v>
      </c>
      <c r="P4633" s="12" t="str">
        <f t="shared" ref="P4633:Q4633" si="13001">P4632</f>
        <v>(Select Language)</v>
      </c>
      <c r="Q4633" s="12" t="str">
        <f t="shared" si="13001"/>
        <v>(Select Usage)</v>
      </c>
      <c r="R4633" s="33">
        <f t="shared" si="12980"/>
        <v>0</v>
      </c>
      <c r="S4633" s="33">
        <f t="shared" si="12981"/>
        <v>0</v>
      </c>
      <c r="T4633" s="33">
        <f t="shared" si="12982"/>
        <v>0</v>
      </c>
      <c r="U4633" s="33">
        <f t="shared" si="12983"/>
        <v>0</v>
      </c>
      <c r="V4633" s="33">
        <f t="shared" si="12984"/>
        <v>0</v>
      </c>
      <c r="W4633" s="33">
        <f t="shared" si="12985"/>
        <v>0</v>
      </c>
      <c r="X4633" s="33">
        <f t="shared" si="12986"/>
        <v>0</v>
      </c>
      <c r="Y4633" s="33">
        <f t="shared" si="12987"/>
        <v>0</v>
      </c>
      <c r="Z4633" s="33">
        <f t="shared" si="12988"/>
        <v>0</v>
      </c>
      <c r="AA4633" s="33">
        <f t="shared" si="12989"/>
        <v>0</v>
      </c>
      <c r="AB4633" s="33">
        <f t="shared" si="12990"/>
        <v>0</v>
      </c>
      <c r="AC4633" s="33">
        <f t="shared" si="12991"/>
        <v>0</v>
      </c>
      <c r="AD4633" s="26">
        <f t="shared" si="12992"/>
        <v>0</v>
      </c>
      <c r="AE4633" s="46" t="str">
        <f>IFERROR(IF(AE$3=VLOOKUP($E4633,Template!$AK$5:$AM$17,3,FALSE),$AD4633*$F4633,0),"0.00")</f>
        <v>0.00</v>
      </c>
      <c r="AF4633" s="46" t="str">
        <f>IFERROR(IF(AF$3=VLOOKUP($E4633,Template!$AK$5:$AM$17,3,FALSE),$AD4633*$F4633,0),"0.00")</f>
        <v>0.00</v>
      </c>
      <c r="AG4633" s="28">
        <f t="shared" si="12993"/>
        <v>0</v>
      </c>
      <c r="AH4633" s="13" t="s">
        <v>40</v>
      </c>
      <c r="AI4633" s="13" t="s">
        <v>41</v>
      </c>
      <c r="AK4633" s="14" t="s">
        <v>26</v>
      </c>
      <c r="AL4633" s="15">
        <v>0.15</v>
      </c>
      <c r="AM4633" s="16" t="s">
        <v>2</v>
      </c>
    </row>
    <row r="4634" spans="1:39" s="3" customFormat="1" ht="13.8" x14ac:dyDescent="0.25">
      <c r="A4634" s="7" t="str">
        <f t="shared" ref="A4634:C4634" si="13002">A4633</f>
        <v>(Enter Broadcasting Company Name)</v>
      </c>
      <c r="B4634" s="7" t="str">
        <f t="shared" si="13002"/>
        <v>(Enter Call Letters)</v>
      </c>
      <c r="C4634" s="8" t="str">
        <f t="shared" si="13002"/>
        <v>(Select AM/FM)</v>
      </c>
      <c r="D4634" s="30"/>
      <c r="E4634" s="8" t="str">
        <f t="shared" si="12995"/>
        <v>(Select Station Province)</v>
      </c>
      <c r="F4634" s="9" t="str">
        <f>IFERROR(VLOOKUP(E4634,Template!$AK$5:$AL$17,2,FALSE),"")</f>
        <v/>
      </c>
      <c r="G4634" s="42" t="s">
        <v>11</v>
      </c>
      <c r="H4634" s="42" t="s">
        <v>13</v>
      </c>
      <c r="I4634" s="32" t="s">
        <v>65</v>
      </c>
      <c r="J4634" s="32" t="s">
        <v>66</v>
      </c>
      <c r="K4634" s="33">
        <f t="shared" si="12977"/>
        <v>0</v>
      </c>
      <c r="L4634" s="33">
        <f t="shared" si="12978"/>
        <v>0</v>
      </c>
      <c r="M4634" s="34">
        <f t="shared" si="12976"/>
        <v>0</v>
      </c>
      <c r="N4634" s="34">
        <f t="shared" si="12996"/>
        <v>0</v>
      </c>
      <c r="O4634" s="34">
        <f t="shared" si="12979"/>
        <v>0</v>
      </c>
      <c r="P4634" s="12" t="str">
        <f t="shared" ref="P4634:Q4634" si="13003">P4633</f>
        <v>(Select Language)</v>
      </c>
      <c r="Q4634" s="12" t="str">
        <f t="shared" si="13003"/>
        <v>(Select Usage)</v>
      </c>
      <c r="R4634" s="33">
        <f t="shared" si="12980"/>
        <v>0</v>
      </c>
      <c r="S4634" s="33">
        <f t="shared" si="12981"/>
        <v>0</v>
      </c>
      <c r="T4634" s="33">
        <f t="shared" si="12982"/>
        <v>0</v>
      </c>
      <c r="U4634" s="33">
        <f t="shared" si="12983"/>
        <v>0</v>
      </c>
      <c r="V4634" s="33">
        <f t="shared" si="12984"/>
        <v>0</v>
      </c>
      <c r="W4634" s="33">
        <f t="shared" si="12985"/>
        <v>0</v>
      </c>
      <c r="X4634" s="33">
        <f t="shared" si="12986"/>
        <v>0</v>
      </c>
      <c r="Y4634" s="33">
        <f t="shared" si="12987"/>
        <v>0</v>
      </c>
      <c r="Z4634" s="33">
        <f t="shared" si="12988"/>
        <v>0</v>
      </c>
      <c r="AA4634" s="33">
        <f t="shared" si="12989"/>
        <v>0</v>
      </c>
      <c r="AB4634" s="33">
        <f t="shared" si="12990"/>
        <v>0</v>
      </c>
      <c r="AC4634" s="33">
        <f t="shared" si="12991"/>
        <v>0</v>
      </c>
      <c r="AD4634" s="26">
        <f t="shared" si="12992"/>
        <v>0</v>
      </c>
      <c r="AE4634" s="46" t="str">
        <f>IFERROR(IF(AE$3=VLOOKUP($E4634,Template!$AK$5:$AM$17,3,FALSE),$AD4634*$F4634,0),"0.00")</f>
        <v>0.00</v>
      </c>
      <c r="AF4634" s="46" t="str">
        <f>IFERROR(IF(AF$3=VLOOKUP($E4634,Template!$AK$5:$AM$17,3,FALSE),$AD4634*$F4634,0),"0.00")</f>
        <v>0.00</v>
      </c>
      <c r="AG4634" s="28">
        <f t="shared" si="12993"/>
        <v>0</v>
      </c>
      <c r="AH4634" s="13" t="s">
        <v>40</v>
      </c>
      <c r="AI4634" s="13" t="s">
        <v>41</v>
      </c>
      <c r="AK4634" s="14" t="s">
        <v>27</v>
      </c>
      <c r="AL4634" s="15">
        <v>0.15</v>
      </c>
      <c r="AM4634" s="16" t="s">
        <v>2</v>
      </c>
    </row>
    <row r="4635" spans="1:39" s="3" customFormat="1" ht="13.8" x14ac:dyDescent="0.25">
      <c r="A4635" s="7" t="str">
        <f t="shared" ref="A4635:C4635" si="13004">A4634</f>
        <v>(Enter Broadcasting Company Name)</v>
      </c>
      <c r="B4635" s="7" t="str">
        <f t="shared" si="13004"/>
        <v>(Enter Call Letters)</v>
      </c>
      <c r="C4635" s="8" t="str">
        <f t="shared" si="13004"/>
        <v>(Select AM/FM)</v>
      </c>
      <c r="D4635" s="30"/>
      <c r="E4635" s="8" t="str">
        <f t="shared" si="12995"/>
        <v>(Select Station Province)</v>
      </c>
      <c r="F4635" s="9" t="str">
        <f>IFERROR(VLOOKUP(E4635,Template!$AK$5:$AL$17,2,FALSE),"")</f>
        <v/>
      </c>
      <c r="G4635" s="42" t="s">
        <v>12</v>
      </c>
      <c r="H4635" s="42" t="s">
        <v>15</v>
      </c>
      <c r="I4635" s="32" t="s">
        <v>65</v>
      </c>
      <c r="J4635" s="32" t="s">
        <v>66</v>
      </c>
      <c r="K4635" s="33">
        <f t="shared" si="12977"/>
        <v>0</v>
      </c>
      <c r="L4635" s="33">
        <f t="shared" si="12978"/>
        <v>0</v>
      </c>
      <c r="M4635" s="34">
        <f t="shared" si="12976"/>
        <v>0</v>
      </c>
      <c r="N4635" s="34">
        <f t="shared" si="12996"/>
        <v>0</v>
      </c>
      <c r="O4635" s="34">
        <f t="shared" si="12979"/>
        <v>0</v>
      </c>
      <c r="P4635" s="12" t="str">
        <f t="shared" ref="P4635:Q4635" si="13005">P4634</f>
        <v>(Select Language)</v>
      </c>
      <c r="Q4635" s="12" t="str">
        <f t="shared" si="13005"/>
        <v>(Select Usage)</v>
      </c>
      <c r="R4635" s="33">
        <f t="shared" si="12980"/>
        <v>0</v>
      </c>
      <c r="S4635" s="33">
        <f t="shared" si="12981"/>
        <v>0</v>
      </c>
      <c r="T4635" s="33">
        <f t="shared" si="12982"/>
        <v>0</v>
      </c>
      <c r="U4635" s="33">
        <f t="shared" si="12983"/>
        <v>0</v>
      </c>
      <c r="V4635" s="33">
        <f t="shared" si="12984"/>
        <v>0</v>
      </c>
      <c r="W4635" s="33">
        <f t="shared" si="12985"/>
        <v>0</v>
      </c>
      <c r="X4635" s="33">
        <f t="shared" si="12986"/>
        <v>0</v>
      </c>
      <c r="Y4635" s="33">
        <f t="shared" si="12987"/>
        <v>0</v>
      </c>
      <c r="Z4635" s="33">
        <f t="shared" si="12988"/>
        <v>0</v>
      </c>
      <c r="AA4635" s="33">
        <f t="shared" si="12989"/>
        <v>0</v>
      </c>
      <c r="AB4635" s="33">
        <f t="shared" si="12990"/>
        <v>0</v>
      </c>
      <c r="AC4635" s="33">
        <f t="shared" si="12991"/>
        <v>0</v>
      </c>
      <c r="AD4635" s="26">
        <f>SUM(R4635:AC4635)</f>
        <v>0</v>
      </c>
      <c r="AE4635" s="46" t="str">
        <f>IFERROR(IF(AE$3=VLOOKUP($E4635,Template!$AK$5:$AM$17,3,FALSE),$AD4635*$F4635,0),"0.00")</f>
        <v>0.00</v>
      </c>
      <c r="AF4635" s="46" t="str">
        <f>IFERROR(IF(AF$3=VLOOKUP($E4635,Template!$AK$5:$AM$17,3,FALSE),$AD4635*$F4635,0),"0.00")</f>
        <v>0.00</v>
      </c>
      <c r="AG4635" s="28">
        <f t="shared" si="12993"/>
        <v>0</v>
      </c>
      <c r="AH4635" s="13" t="s">
        <v>40</v>
      </c>
      <c r="AI4635" s="13" t="s">
        <v>41</v>
      </c>
      <c r="AK4635" s="14" t="s">
        <v>28</v>
      </c>
      <c r="AL4635" s="15">
        <v>0.05</v>
      </c>
      <c r="AM4635" s="16" t="s">
        <v>3</v>
      </c>
    </row>
    <row r="4636" spans="1:39" s="3" customFormat="1" ht="13.8" x14ac:dyDescent="0.25">
      <c r="A4636" s="7" t="str">
        <f t="shared" ref="A4636:C4636" si="13006">A4635</f>
        <v>(Enter Broadcasting Company Name)</v>
      </c>
      <c r="B4636" s="7" t="str">
        <f t="shared" si="13006"/>
        <v>(Enter Call Letters)</v>
      </c>
      <c r="C4636" s="8" t="str">
        <f t="shared" si="13006"/>
        <v>(Select AM/FM)</v>
      </c>
      <c r="D4636" s="30"/>
      <c r="E4636" s="8" t="str">
        <f t="shared" si="12995"/>
        <v>(Select Station Province)</v>
      </c>
      <c r="F4636" s="9" t="str">
        <f>IFERROR(VLOOKUP(E4636,Template!$AK$5:$AL$17,2,FALSE),"")</f>
        <v/>
      </c>
      <c r="G4636" s="42" t="s">
        <v>13</v>
      </c>
      <c r="H4636" s="42" t="s">
        <v>16</v>
      </c>
      <c r="I4636" s="32" t="s">
        <v>65</v>
      </c>
      <c r="J4636" s="32" t="s">
        <v>66</v>
      </c>
      <c r="K4636" s="33">
        <f t="shared" si="12977"/>
        <v>0</v>
      </c>
      <c r="L4636" s="33">
        <f t="shared" si="12978"/>
        <v>0</v>
      </c>
      <c r="M4636" s="34">
        <f t="shared" si="12976"/>
        <v>0</v>
      </c>
      <c r="N4636" s="34">
        <f t="shared" si="12996"/>
        <v>0</v>
      </c>
      <c r="O4636" s="34">
        <f t="shared" si="12979"/>
        <v>0</v>
      </c>
      <c r="P4636" s="12" t="str">
        <f t="shared" ref="P4636:Q4636" si="13007">P4635</f>
        <v>(Select Language)</v>
      </c>
      <c r="Q4636" s="12" t="str">
        <f t="shared" si="13007"/>
        <v>(Select Usage)</v>
      </c>
      <c r="R4636" s="33">
        <f t="shared" si="12980"/>
        <v>0</v>
      </c>
      <c r="S4636" s="33">
        <f t="shared" si="12981"/>
        <v>0</v>
      </c>
      <c r="T4636" s="33">
        <f t="shared" si="12982"/>
        <v>0</v>
      </c>
      <c r="U4636" s="33">
        <f t="shared" si="12983"/>
        <v>0</v>
      </c>
      <c r="V4636" s="33">
        <f t="shared" si="12984"/>
        <v>0</v>
      </c>
      <c r="W4636" s="33">
        <f t="shared" si="12985"/>
        <v>0</v>
      </c>
      <c r="X4636" s="33">
        <f t="shared" si="12986"/>
        <v>0</v>
      </c>
      <c r="Y4636" s="33">
        <f t="shared" si="12987"/>
        <v>0</v>
      </c>
      <c r="Z4636" s="33">
        <f t="shared" si="12988"/>
        <v>0</v>
      </c>
      <c r="AA4636" s="33">
        <f t="shared" si="12989"/>
        <v>0</v>
      </c>
      <c r="AB4636" s="33">
        <f t="shared" si="12990"/>
        <v>0</v>
      </c>
      <c r="AC4636" s="33">
        <f t="shared" si="12991"/>
        <v>0</v>
      </c>
      <c r="AD4636" s="26">
        <f t="shared" ref="AD4636:AD4638" si="13008">SUM(R4636:AC4636)</f>
        <v>0</v>
      </c>
      <c r="AE4636" s="46" t="str">
        <f>IFERROR(IF(AE$3=VLOOKUP($E4636,Template!$AK$5:$AM$17,3,FALSE),$AD4636*$F4636,0),"0.00")</f>
        <v>0.00</v>
      </c>
      <c r="AF4636" s="46" t="str">
        <f>IFERROR(IF(AF$3=VLOOKUP($E4636,Template!$AK$5:$AM$17,3,FALSE),$AD4636*$F4636,0),"0.00")</f>
        <v>0.00</v>
      </c>
      <c r="AG4636" s="28">
        <f t="shared" si="12993"/>
        <v>0</v>
      </c>
      <c r="AH4636" s="13" t="s">
        <v>40</v>
      </c>
      <c r="AI4636" s="13" t="s">
        <v>41</v>
      </c>
      <c r="AK4636" s="14" t="s">
        <v>70</v>
      </c>
      <c r="AL4636" s="15">
        <v>0.05</v>
      </c>
      <c r="AM4636" s="16" t="s">
        <v>3</v>
      </c>
    </row>
    <row r="4637" spans="1:39" s="3" customFormat="1" ht="13.8" x14ac:dyDescent="0.25">
      <c r="A4637" s="7" t="str">
        <f t="shared" ref="A4637:C4637" si="13009">A4636</f>
        <v>(Enter Broadcasting Company Name)</v>
      </c>
      <c r="B4637" s="7" t="str">
        <f t="shared" si="13009"/>
        <v>(Enter Call Letters)</v>
      </c>
      <c r="C4637" s="8" t="str">
        <f t="shared" si="13009"/>
        <v>(Select AM/FM)</v>
      </c>
      <c r="D4637" s="30"/>
      <c r="E4637" s="8" t="str">
        <f t="shared" si="12995"/>
        <v>(Select Station Province)</v>
      </c>
      <c r="F4637" s="9" t="str">
        <f>IFERROR(VLOOKUP(E4637,Template!$AK$5:$AL$17,2,FALSE),"")</f>
        <v/>
      </c>
      <c r="G4637" s="42" t="s">
        <v>15</v>
      </c>
      <c r="H4637" s="42" t="s">
        <v>17</v>
      </c>
      <c r="I4637" s="32" t="s">
        <v>65</v>
      </c>
      <c r="J4637" s="32" t="s">
        <v>66</v>
      </c>
      <c r="K4637" s="33">
        <f t="shared" si="12977"/>
        <v>0</v>
      </c>
      <c r="L4637" s="33">
        <f t="shared" si="12978"/>
        <v>0</v>
      </c>
      <c r="M4637" s="34">
        <f t="shared" si="12976"/>
        <v>0</v>
      </c>
      <c r="N4637" s="34">
        <f t="shared" si="12996"/>
        <v>0</v>
      </c>
      <c r="O4637" s="34">
        <f t="shared" si="12979"/>
        <v>0</v>
      </c>
      <c r="P4637" s="12" t="str">
        <f t="shared" ref="P4637:Q4637" si="13010">P4636</f>
        <v>(Select Language)</v>
      </c>
      <c r="Q4637" s="12" t="str">
        <f t="shared" si="13010"/>
        <v>(Select Usage)</v>
      </c>
      <c r="R4637" s="33">
        <f t="shared" si="12980"/>
        <v>0</v>
      </c>
      <c r="S4637" s="33">
        <f t="shared" si="12981"/>
        <v>0</v>
      </c>
      <c r="T4637" s="33">
        <f t="shared" si="12982"/>
        <v>0</v>
      </c>
      <c r="U4637" s="33">
        <f t="shared" si="12983"/>
        <v>0</v>
      </c>
      <c r="V4637" s="33">
        <f t="shared" si="12984"/>
        <v>0</v>
      </c>
      <c r="W4637" s="33">
        <f t="shared" si="12985"/>
        <v>0</v>
      </c>
      <c r="X4637" s="33">
        <f t="shared" si="12986"/>
        <v>0</v>
      </c>
      <c r="Y4637" s="33">
        <f t="shared" si="12987"/>
        <v>0</v>
      </c>
      <c r="Z4637" s="33">
        <f t="shared" si="12988"/>
        <v>0</v>
      </c>
      <c r="AA4637" s="33">
        <f t="shared" si="12989"/>
        <v>0</v>
      </c>
      <c r="AB4637" s="33">
        <f t="shared" si="12990"/>
        <v>0</v>
      </c>
      <c r="AC4637" s="33">
        <f t="shared" si="12991"/>
        <v>0</v>
      </c>
      <c r="AD4637" s="26">
        <f t="shared" si="13008"/>
        <v>0</v>
      </c>
      <c r="AE4637" s="46" t="str">
        <f>IFERROR(IF(AE$3=VLOOKUP($E4637,Template!$AK$5:$AM$17,3,FALSE),$AD4637*$F4637,0),"0.00")</f>
        <v>0.00</v>
      </c>
      <c r="AF4637" s="46" t="str">
        <f>IFERROR(IF(AF$3=VLOOKUP($E4637,Template!$AK$5:$AM$17,3,FALSE),$AD4637*$F4637,0),"0.00")</f>
        <v>0.00</v>
      </c>
      <c r="AG4637" s="28">
        <f t="shared" si="12993"/>
        <v>0</v>
      </c>
      <c r="AH4637" s="13" t="s">
        <v>40</v>
      </c>
      <c r="AI4637" s="13" t="s">
        <v>41</v>
      </c>
      <c r="AK4637" s="14" t="s">
        <v>20</v>
      </c>
      <c r="AL4637" s="15">
        <v>0.13</v>
      </c>
      <c r="AM4637" s="16" t="s">
        <v>2</v>
      </c>
    </row>
    <row r="4638" spans="1:39" s="3" customFormat="1" ht="13.8" x14ac:dyDescent="0.25">
      <c r="A4638" s="7" t="str">
        <f t="shared" ref="A4638:C4638" si="13011">A4637</f>
        <v>(Enter Broadcasting Company Name)</v>
      </c>
      <c r="B4638" s="7" t="str">
        <f t="shared" si="13011"/>
        <v>(Enter Call Letters)</v>
      </c>
      <c r="C4638" s="8" t="str">
        <f t="shared" si="13011"/>
        <v>(Select AM/FM)</v>
      </c>
      <c r="D4638" s="30"/>
      <c r="E4638" s="8" t="str">
        <f t="shared" si="12995"/>
        <v>(Select Station Province)</v>
      </c>
      <c r="F4638" s="9" t="str">
        <f>IFERROR(VLOOKUP(E4638,Template!$AK$5:$AL$17,2,FALSE),"")</f>
        <v/>
      </c>
      <c r="G4638" s="42" t="s">
        <v>16</v>
      </c>
      <c r="H4638" s="42" t="s">
        <v>18</v>
      </c>
      <c r="I4638" s="32" t="s">
        <v>65</v>
      </c>
      <c r="J4638" s="32" t="s">
        <v>66</v>
      </c>
      <c r="K4638" s="33">
        <f t="shared" si="12977"/>
        <v>0</v>
      </c>
      <c r="L4638" s="33">
        <f t="shared" si="12978"/>
        <v>0</v>
      </c>
      <c r="M4638" s="34">
        <f t="shared" si="12976"/>
        <v>0</v>
      </c>
      <c r="N4638" s="34">
        <f t="shared" si="12996"/>
        <v>0</v>
      </c>
      <c r="O4638" s="34">
        <f t="shared" si="12979"/>
        <v>0</v>
      </c>
      <c r="P4638" s="12" t="str">
        <f t="shared" ref="P4638:Q4638" si="13012">P4637</f>
        <v>(Select Language)</v>
      </c>
      <c r="Q4638" s="12" t="str">
        <f t="shared" si="13012"/>
        <v>(Select Usage)</v>
      </c>
      <c r="R4638" s="33">
        <f t="shared" si="12980"/>
        <v>0</v>
      </c>
      <c r="S4638" s="33">
        <f t="shared" si="12981"/>
        <v>0</v>
      </c>
      <c r="T4638" s="33">
        <f t="shared" si="12982"/>
        <v>0</v>
      </c>
      <c r="U4638" s="33">
        <f t="shared" si="12983"/>
        <v>0</v>
      </c>
      <c r="V4638" s="33">
        <f t="shared" si="12984"/>
        <v>0</v>
      </c>
      <c r="W4638" s="33">
        <f t="shared" si="12985"/>
        <v>0</v>
      </c>
      <c r="X4638" s="33">
        <f t="shared" si="12986"/>
        <v>0</v>
      </c>
      <c r="Y4638" s="33">
        <f t="shared" si="12987"/>
        <v>0</v>
      </c>
      <c r="Z4638" s="33">
        <f t="shared" si="12988"/>
        <v>0</v>
      </c>
      <c r="AA4638" s="33">
        <f t="shared" si="12989"/>
        <v>0</v>
      </c>
      <c r="AB4638" s="33">
        <f t="shared" si="12990"/>
        <v>0</v>
      </c>
      <c r="AC4638" s="33">
        <f t="shared" si="12991"/>
        <v>0</v>
      </c>
      <c r="AD4638" s="26">
        <f t="shared" si="13008"/>
        <v>0</v>
      </c>
      <c r="AE4638" s="46" t="str">
        <f>IFERROR(IF(AE$3=VLOOKUP($E4638,Template!$AK$5:$AM$17,3,FALSE),$AD4638*$F4638,0),"0.00")</f>
        <v>0.00</v>
      </c>
      <c r="AF4638" s="46" t="str">
        <f>IFERROR(IF(AF$3=VLOOKUP($E4638,Template!$AK$5:$AM$17,3,FALSE),$AD4638*$F4638,0),"0.00")</f>
        <v>0.00</v>
      </c>
      <c r="AG4638" s="28">
        <f t="shared" si="12993"/>
        <v>0</v>
      </c>
      <c r="AH4638" s="13" t="s">
        <v>40</v>
      </c>
      <c r="AI4638" s="13" t="s">
        <v>41</v>
      </c>
      <c r="AK4638" s="14" t="s">
        <v>69</v>
      </c>
      <c r="AL4638" s="15">
        <v>0.15</v>
      </c>
      <c r="AM4638" s="16" t="s">
        <v>2</v>
      </c>
    </row>
    <row r="4639" spans="1:39" s="3" customFormat="1" ht="13.8" x14ac:dyDescent="0.25">
      <c r="A4639" s="7" t="str">
        <f t="shared" ref="A4639:C4639" si="13013">A4638</f>
        <v>(Enter Broadcasting Company Name)</v>
      </c>
      <c r="B4639" s="7" t="str">
        <f t="shared" si="13013"/>
        <v>(Enter Call Letters)</v>
      </c>
      <c r="C4639" s="8" t="str">
        <f t="shared" si="13013"/>
        <v>(Select AM/FM)</v>
      </c>
      <c r="D4639" s="30"/>
      <c r="E4639" s="8" t="str">
        <f t="shared" si="12995"/>
        <v>(Select Station Province)</v>
      </c>
      <c r="F4639" s="9" t="str">
        <f>IFERROR(VLOOKUP(E4639,Template!$AK$5:$AL$17,2,FALSE),"")</f>
        <v/>
      </c>
      <c r="G4639" s="42" t="s">
        <v>17</v>
      </c>
      <c r="H4639" s="42" t="s">
        <v>7</v>
      </c>
      <c r="I4639" s="32" t="s">
        <v>65</v>
      </c>
      <c r="J4639" s="32" t="s">
        <v>66</v>
      </c>
      <c r="K4639" s="33">
        <f t="shared" si="12977"/>
        <v>0</v>
      </c>
      <c r="L4639" s="33">
        <f t="shared" si="12978"/>
        <v>0</v>
      </c>
      <c r="M4639" s="34">
        <f t="shared" si="12976"/>
        <v>0</v>
      </c>
      <c r="N4639" s="34">
        <f t="shared" si="12996"/>
        <v>0</v>
      </c>
      <c r="O4639" s="34">
        <f t="shared" si="12979"/>
        <v>0</v>
      </c>
      <c r="P4639" s="12" t="str">
        <f t="shared" ref="P4639:Q4639" si="13014">P4638</f>
        <v>(Select Language)</v>
      </c>
      <c r="Q4639" s="12" t="str">
        <f t="shared" si="13014"/>
        <v>(Select Usage)</v>
      </c>
      <c r="R4639" s="33">
        <f t="shared" si="12980"/>
        <v>0</v>
      </c>
      <c r="S4639" s="33">
        <f t="shared" si="12981"/>
        <v>0</v>
      </c>
      <c r="T4639" s="33">
        <f t="shared" si="12982"/>
        <v>0</v>
      </c>
      <c r="U4639" s="33">
        <f t="shared" si="12983"/>
        <v>0</v>
      </c>
      <c r="V4639" s="33">
        <f t="shared" si="12984"/>
        <v>0</v>
      </c>
      <c r="W4639" s="33">
        <f t="shared" si="12985"/>
        <v>0</v>
      </c>
      <c r="X4639" s="33">
        <f t="shared" si="12986"/>
        <v>0</v>
      </c>
      <c r="Y4639" s="33">
        <f t="shared" si="12987"/>
        <v>0</v>
      </c>
      <c r="Z4639" s="33">
        <f t="shared" si="12988"/>
        <v>0</v>
      </c>
      <c r="AA4639" s="33">
        <f t="shared" si="12989"/>
        <v>0</v>
      </c>
      <c r="AB4639" s="33">
        <f t="shared" si="12990"/>
        <v>0</v>
      </c>
      <c r="AC4639" s="33">
        <f t="shared" si="12991"/>
        <v>0</v>
      </c>
      <c r="AD4639" s="26">
        <f>SUM(R4639:AC4639)</f>
        <v>0</v>
      </c>
      <c r="AE4639" s="46" t="str">
        <f>IFERROR(IF(AE$3=VLOOKUP($E4639,Template!$AK$5:$AM$17,3,FALSE),$AD4639*$F4639,0),"0.00")</f>
        <v>0.00</v>
      </c>
      <c r="AF4639" s="46" t="str">
        <f>IFERROR(IF(AF$3=VLOOKUP($E4639,Template!$AK$5:$AM$17,3,FALSE),$AD4639*$F4639,0),"0.00")</f>
        <v>0.00</v>
      </c>
      <c r="AG4639" s="28">
        <f t="shared" si="12993"/>
        <v>0</v>
      </c>
      <c r="AH4639" s="13" t="s">
        <v>40</v>
      </c>
      <c r="AI4639" s="13" t="s">
        <v>41</v>
      </c>
      <c r="AK4639" s="14" t="s">
        <v>29</v>
      </c>
      <c r="AL4639" s="15">
        <v>0.05</v>
      </c>
      <c r="AM4639" s="16" t="s">
        <v>3</v>
      </c>
    </row>
    <row r="4640" spans="1:39" s="3" customFormat="1" ht="13.8" x14ac:dyDescent="0.25">
      <c r="A4640" s="7" t="str">
        <f t="shared" ref="A4640:C4640" si="13015">A4639</f>
        <v>(Enter Broadcasting Company Name)</v>
      </c>
      <c r="B4640" s="7" t="str">
        <f t="shared" si="13015"/>
        <v>(Enter Call Letters)</v>
      </c>
      <c r="C4640" s="8" t="str">
        <f t="shared" si="13015"/>
        <v>(Select AM/FM)</v>
      </c>
      <c r="D4640" s="30"/>
      <c r="E4640" s="8" t="str">
        <f t="shared" si="12995"/>
        <v>(Select Station Province)</v>
      </c>
      <c r="F4640" s="9" t="str">
        <f>IFERROR(VLOOKUP(E4640,Template!$AK$5:$AL$17,2,FALSE),"")</f>
        <v/>
      </c>
      <c r="G4640" s="42" t="s">
        <v>18</v>
      </c>
      <c r="H4640" s="43" t="s">
        <v>8</v>
      </c>
      <c r="I4640" s="32" t="s">
        <v>65</v>
      </c>
      <c r="J4640" s="32" t="s">
        <v>66</v>
      </c>
      <c r="K4640" s="33">
        <f t="shared" si="12977"/>
        <v>0</v>
      </c>
      <c r="L4640" s="33">
        <f t="shared" si="12978"/>
        <v>0</v>
      </c>
      <c r="M4640" s="34">
        <f t="shared" si="12976"/>
        <v>0</v>
      </c>
      <c r="N4640" s="34">
        <f t="shared" si="12996"/>
        <v>0</v>
      </c>
      <c r="O4640" s="34">
        <f t="shared" si="12979"/>
        <v>0</v>
      </c>
      <c r="P4640" s="12" t="str">
        <f t="shared" ref="P4640:Q4640" si="13016">P4639</f>
        <v>(Select Language)</v>
      </c>
      <c r="Q4640" s="12" t="str">
        <f t="shared" si="13016"/>
        <v>(Select Usage)</v>
      </c>
      <c r="R4640" s="33">
        <f t="shared" si="12980"/>
        <v>0</v>
      </c>
      <c r="S4640" s="33">
        <f t="shared" si="12981"/>
        <v>0</v>
      </c>
      <c r="T4640" s="33">
        <f t="shared" si="12982"/>
        <v>0</v>
      </c>
      <c r="U4640" s="33">
        <f t="shared" si="12983"/>
        <v>0</v>
      </c>
      <c r="V4640" s="33">
        <f t="shared" si="12984"/>
        <v>0</v>
      </c>
      <c r="W4640" s="33">
        <f t="shared" si="12985"/>
        <v>0</v>
      </c>
      <c r="X4640" s="33">
        <f t="shared" si="12986"/>
        <v>0</v>
      </c>
      <c r="Y4640" s="33">
        <f t="shared" si="12987"/>
        <v>0</v>
      </c>
      <c r="Z4640" s="33">
        <f t="shared" si="12988"/>
        <v>0</v>
      </c>
      <c r="AA4640" s="33">
        <f t="shared" si="12989"/>
        <v>0</v>
      </c>
      <c r="AB4640" s="33">
        <f t="shared" si="12990"/>
        <v>0</v>
      </c>
      <c r="AC4640" s="33">
        <f t="shared" si="12991"/>
        <v>0</v>
      </c>
      <c r="AD4640" s="26">
        <f t="shared" ref="AD4640" si="13017">SUM(R4640:AC4640)</f>
        <v>0</v>
      </c>
      <c r="AE4640" s="46" t="str">
        <f>IFERROR(IF(AE$3=VLOOKUP($E4640,Template!$AK$5:$AM$17,3,FALSE),$AD4640*$F4640,0),"0.00")</f>
        <v>0.00</v>
      </c>
      <c r="AF4640" s="46" t="str">
        <f>IFERROR(IF(AF$3=VLOOKUP($E4640,Template!$AK$5:$AM$17,3,FALSE),$AD4640*$F4640,0),"0.00")</f>
        <v>0.00</v>
      </c>
      <c r="AG4640" s="28">
        <f t="shared" si="12993"/>
        <v>0</v>
      </c>
      <c r="AH4640" s="13" t="s">
        <v>40</v>
      </c>
      <c r="AI4640" s="13" t="s">
        <v>41</v>
      </c>
      <c r="AK4640" s="14" t="s">
        <v>21</v>
      </c>
      <c r="AL4640" s="15">
        <v>0.05</v>
      </c>
      <c r="AM4640" s="16" t="s">
        <v>3</v>
      </c>
    </row>
    <row r="4641" spans="1:39" ht="13.8" x14ac:dyDescent="0.25">
      <c r="A4641" s="19" t="s">
        <v>4</v>
      </c>
      <c r="B4641" s="19"/>
      <c r="C4641" s="20"/>
      <c r="D4641" s="20"/>
      <c r="E4641" s="20"/>
      <c r="F4641" s="20"/>
      <c r="G4641" s="44"/>
      <c r="H4641" s="44"/>
      <c r="I4641" s="21">
        <f t="shared" ref="I4641:K4641" si="13018">SUM(I4629:I4640)</f>
        <v>0</v>
      </c>
      <c r="J4641" s="21">
        <f t="shared" si="13018"/>
        <v>0</v>
      </c>
      <c r="K4641" s="21">
        <f t="shared" si="13018"/>
        <v>0</v>
      </c>
      <c r="L4641" s="21">
        <f>L4640</f>
        <v>0</v>
      </c>
      <c r="M4641" s="21">
        <f>SUM(M4629:M4640)</f>
        <v>0</v>
      </c>
      <c r="N4641" s="21">
        <f t="shared" ref="N4641:O4641" si="13019">SUM(N4629:N4640)</f>
        <v>0</v>
      </c>
      <c r="O4641" s="21">
        <f t="shared" si="13019"/>
        <v>0</v>
      </c>
      <c r="P4641" s="21"/>
      <c r="Q4641" s="22"/>
      <c r="R4641" s="21">
        <f t="shared" ref="R4641:AI4641" si="13020">SUM(R4629:R4640)</f>
        <v>0</v>
      </c>
      <c r="S4641" s="21">
        <f t="shared" si="13020"/>
        <v>0</v>
      </c>
      <c r="T4641" s="21">
        <f t="shared" si="13020"/>
        <v>0</v>
      </c>
      <c r="U4641" s="21">
        <f t="shared" si="13020"/>
        <v>0</v>
      </c>
      <c r="V4641" s="21">
        <f t="shared" si="13020"/>
        <v>0</v>
      </c>
      <c r="W4641" s="21">
        <f t="shared" si="13020"/>
        <v>0</v>
      </c>
      <c r="X4641" s="21">
        <f t="shared" si="13020"/>
        <v>0</v>
      </c>
      <c r="Y4641" s="21">
        <f t="shared" si="13020"/>
        <v>0</v>
      </c>
      <c r="Z4641" s="21">
        <f t="shared" si="13020"/>
        <v>0</v>
      </c>
      <c r="AA4641" s="21">
        <f t="shared" si="13020"/>
        <v>0</v>
      </c>
      <c r="AB4641" s="21">
        <f t="shared" si="13020"/>
        <v>0</v>
      </c>
      <c r="AC4641" s="21">
        <f t="shared" si="13020"/>
        <v>0</v>
      </c>
      <c r="AD4641" s="27">
        <f t="shared" si="13020"/>
        <v>0</v>
      </c>
      <c r="AE4641" s="21">
        <f t="shared" si="13020"/>
        <v>0</v>
      </c>
      <c r="AF4641" s="21">
        <f t="shared" si="13020"/>
        <v>0</v>
      </c>
      <c r="AG4641" s="27">
        <f t="shared" si="13020"/>
        <v>0</v>
      </c>
      <c r="AH4641" s="21">
        <f t="shared" si="13020"/>
        <v>0</v>
      </c>
      <c r="AI4641" s="21">
        <f t="shared" si="13020"/>
        <v>0</v>
      </c>
      <c r="AK4641" s="14" t="s">
        <v>71</v>
      </c>
      <c r="AL4641" s="15">
        <v>0.05</v>
      </c>
      <c r="AM4641" s="16" t="s">
        <v>3</v>
      </c>
    </row>
    <row r="4642" spans="1:39" x14ac:dyDescent="0.25">
      <c r="A4642" s="2"/>
      <c r="G4642" s="2"/>
      <c r="H4642" s="2"/>
      <c r="O4642" s="2"/>
      <c r="P4642" s="2"/>
    </row>
    <row r="4643" spans="1:39" ht="42" customHeight="1" x14ac:dyDescent="0.25">
      <c r="A4643" s="223" t="s">
        <v>63</v>
      </c>
      <c r="B4643" s="223" t="s">
        <v>43</v>
      </c>
      <c r="C4643" s="224" t="s">
        <v>19</v>
      </c>
      <c r="D4643" s="226"/>
      <c r="E4643" s="223" t="s">
        <v>14</v>
      </c>
      <c r="F4643" s="223" t="s">
        <v>38</v>
      </c>
      <c r="G4643" s="223" t="s">
        <v>1</v>
      </c>
      <c r="H4643" s="223" t="s">
        <v>5</v>
      </c>
      <c r="I4643" s="225" t="s">
        <v>31</v>
      </c>
      <c r="J4643" s="225" t="s">
        <v>32</v>
      </c>
      <c r="K4643" s="225" t="s">
        <v>48</v>
      </c>
      <c r="L4643" s="225" t="s">
        <v>0</v>
      </c>
      <c r="M4643" s="4" t="s">
        <v>45</v>
      </c>
      <c r="N4643" s="4" t="s">
        <v>46</v>
      </c>
      <c r="O4643" s="4" t="s">
        <v>47</v>
      </c>
      <c r="P4643" s="225" t="s">
        <v>50</v>
      </c>
      <c r="Q4643" s="225" t="s">
        <v>33</v>
      </c>
      <c r="R4643" s="4" t="s">
        <v>51</v>
      </c>
      <c r="S4643" s="4" t="s">
        <v>52</v>
      </c>
      <c r="T4643" s="4" t="s">
        <v>53</v>
      </c>
      <c r="U4643" s="4" t="s">
        <v>54</v>
      </c>
      <c r="V4643" s="4" t="s">
        <v>55</v>
      </c>
      <c r="W4643" s="4" t="s">
        <v>56</v>
      </c>
      <c r="X4643" s="4" t="s">
        <v>57</v>
      </c>
      <c r="Y4643" s="4" t="s">
        <v>58</v>
      </c>
      <c r="Z4643" s="4" t="s">
        <v>59</v>
      </c>
      <c r="AA4643" s="4" t="s">
        <v>62</v>
      </c>
      <c r="AB4643" s="4" t="s">
        <v>60</v>
      </c>
      <c r="AC4643" s="4" t="s">
        <v>61</v>
      </c>
      <c r="AD4643" s="233" t="s">
        <v>34</v>
      </c>
      <c r="AE4643" s="231" t="s">
        <v>2</v>
      </c>
      <c r="AF4643" s="231" t="s">
        <v>3</v>
      </c>
      <c r="AG4643" s="233" t="s">
        <v>35</v>
      </c>
      <c r="AH4643" s="223" t="s">
        <v>36</v>
      </c>
      <c r="AI4643" s="223" t="s">
        <v>37</v>
      </c>
      <c r="AK4643" s="229" t="s">
        <v>30</v>
      </c>
      <c r="AL4643" s="229"/>
      <c r="AM4643" s="229"/>
    </row>
    <row r="4644" spans="1:39" s="6" customFormat="1" ht="35.25" customHeight="1" x14ac:dyDescent="0.3">
      <c r="A4644" s="224"/>
      <c r="B4644" s="224"/>
      <c r="C4644" s="224"/>
      <c r="D4644" s="227"/>
      <c r="E4644" s="223"/>
      <c r="F4644" s="223"/>
      <c r="G4644" s="223"/>
      <c r="H4644" s="223"/>
      <c r="I4644" s="230"/>
      <c r="J4644" s="230"/>
      <c r="K4644" s="230"/>
      <c r="L4644" s="230"/>
      <c r="M4644" s="5">
        <v>0</v>
      </c>
      <c r="N4644" s="5">
        <v>625000</v>
      </c>
      <c r="O4644" s="5">
        <v>1250000</v>
      </c>
      <c r="P4644" s="225"/>
      <c r="Q4644" s="225"/>
      <c r="R4644" s="29">
        <v>4.95E-4</v>
      </c>
      <c r="S4644" s="29">
        <v>9.5200000000000005E-4</v>
      </c>
      <c r="T4644" s="29">
        <v>1.5900000000000001E-3</v>
      </c>
      <c r="U4644" s="29">
        <v>1.1169999999999999E-3</v>
      </c>
      <c r="V4644" s="29">
        <v>2.189E-3</v>
      </c>
      <c r="W4644" s="29">
        <v>4.5430000000000002E-3</v>
      </c>
      <c r="X4644" s="29">
        <v>8.8199999999999997E-4</v>
      </c>
      <c r="Y4644" s="29">
        <v>1.6949999999999999E-3</v>
      </c>
      <c r="Z4644" s="29">
        <v>2.8319999999999999E-3</v>
      </c>
      <c r="AA4644" s="29">
        <v>1.9889999999999999E-3</v>
      </c>
      <c r="AB4644" s="29">
        <v>3.8999999999999998E-3</v>
      </c>
      <c r="AC4644" s="29">
        <v>8.0949999999999998E-3</v>
      </c>
      <c r="AD4644" s="233"/>
      <c r="AE4644" s="232"/>
      <c r="AF4644" s="232"/>
      <c r="AG4644" s="234"/>
      <c r="AH4644" s="223"/>
      <c r="AI4644" s="223"/>
      <c r="AK4644" s="229"/>
      <c r="AL4644" s="229"/>
      <c r="AM4644" s="229"/>
    </row>
    <row r="4645" spans="1:39" s="3" customFormat="1" ht="13.8" x14ac:dyDescent="0.25">
      <c r="A4645" s="7" t="s">
        <v>44</v>
      </c>
      <c r="B4645" s="7" t="s">
        <v>42</v>
      </c>
      <c r="C4645" s="8" t="s">
        <v>39</v>
      </c>
      <c r="D4645" s="30"/>
      <c r="E4645" s="8" t="s">
        <v>64</v>
      </c>
      <c r="F4645" s="9" t="str">
        <f>IFERROR(VLOOKUP(E4645,Template!$AK$5:$AL$17,2,FALSE),"")</f>
        <v/>
      </c>
      <c r="G4645" s="41" t="s">
        <v>7</v>
      </c>
      <c r="H4645" s="41" t="s">
        <v>6</v>
      </c>
      <c r="I4645" s="32" t="s">
        <v>65</v>
      </c>
      <c r="J4645" s="32" t="s">
        <v>66</v>
      </c>
      <c r="K4645" s="33">
        <f>IFERROR(I4645+J4645,0)</f>
        <v>0</v>
      </c>
      <c r="L4645" s="33">
        <f>IFERROR(K4645,"")</f>
        <v>0</v>
      </c>
      <c r="M4645" s="34">
        <f t="shared" ref="M4645:M4656" si="13021">IF(L4645&lt;=$N$4,K4645,IF(L4644&gt;$N$4,0,$N$4-L4644))</f>
        <v>0</v>
      </c>
      <c r="N4645" s="34">
        <f>IF(AND(L4645&gt;$N$4,L4645&lt;=$O$4),K4645-M4645,IF(AND(L4644&gt;$N$4,L4644&lt;=$O$4),$O$4-L4644,IF(L4644&gt;$O$4,0,IF(L4645&lt;$N$4,0,MIN(L4645-$N$4,$N$4)))))</f>
        <v>0</v>
      </c>
      <c r="O4645" s="34">
        <f>IF(L4645&gt;$O$4,K4645-M4645-N4645,0)</f>
        <v>0</v>
      </c>
      <c r="P4645" s="12" t="s">
        <v>94</v>
      </c>
      <c r="Q4645" s="12" t="s">
        <v>68</v>
      </c>
      <c r="R4645" s="33">
        <f>IF(AND($Q4645="LOW",$P4645="French"),M4645*R$4,0)</f>
        <v>0</v>
      </c>
      <c r="S4645" s="33">
        <f>IF(AND($Q4645="LOW",$P4645="French"),N4645*S$4,0)</f>
        <v>0</v>
      </c>
      <c r="T4645" s="33">
        <f>IF(AND($Q4645="LOW",$P4645="French"),O4645*T$4,0)</f>
        <v>0</v>
      </c>
      <c r="U4645" s="33">
        <f>IF(AND($Q4645="HIGH",$P4645="French"),M4645*U$4,0)</f>
        <v>0</v>
      </c>
      <c r="V4645" s="33">
        <f>IF(AND($Q4645="HIGH",$P4645="French"),N4645*V$4,0)</f>
        <v>0</v>
      </c>
      <c r="W4645" s="33">
        <f>IF(AND($Q4645="HIGH",$P4645="French"),O4645*W$4,0)</f>
        <v>0</v>
      </c>
      <c r="X4645" s="33">
        <f>IF(AND($Q4645="LOW",$P4645="English"),M4645*X$4,0)</f>
        <v>0</v>
      </c>
      <c r="Y4645" s="33">
        <f>IF(AND($Q4645="LOW",$P4645="English"),N4645*Y$4,0)</f>
        <v>0</v>
      </c>
      <c r="Z4645" s="33">
        <f>IF(AND($Q4645="LOW",$P4645="English"),O4645*Z$4,0)</f>
        <v>0</v>
      </c>
      <c r="AA4645" s="33">
        <f>IF(AND($Q4645="HIGH",$P4645="English"),M4645*AA$4,0)</f>
        <v>0</v>
      </c>
      <c r="AB4645" s="33">
        <f>IF(AND($Q4645="HIGH",$P4645="English"),N4645*AB$4,0)</f>
        <v>0</v>
      </c>
      <c r="AC4645" s="33">
        <f>IF(AND($Q4645="HIGH",$P4645="English"),O4645*AC$4,0)</f>
        <v>0</v>
      </c>
      <c r="AD4645" s="26">
        <f>SUM(R4645:AC4645)</f>
        <v>0</v>
      </c>
      <c r="AE4645" s="46" t="str">
        <f>IFERROR(IF(AE$3=VLOOKUP($E4645,Template!$AK$5:$AM$17,3,FALSE),$AD4645*$F4645,0),"0.00")</f>
        <v>0.00</v>
      </c>
      <c r="AF4645" s="46" t="str">
        <f>IFERROR(IF(AF$3=VLOOKUP($E4645,Template!$AK$5:$AM$17,3,FALSE),$AD4645*$F4645,0),"0.00")</f>
        <v>0.00</v>
      </c>
      <c r="AG4645" s="28">
        <f>SUM(AD4645:AF4645)</f>
        <v>0</v>
      </c>
      <c r="AH4645" s="13" t="s">
        <v>40</v>
      </c>
      <c r="AI4645" s="13" t="s">
        <v>41</v>
      </c>
      <c r="AK4645" s="14" t="s">
        <v>25</v>
      </c>
      <c r="AL4645" s="15">
        <v>0.05</v>
      </c>
      <c r="AM4645" s="16" t="s">
        <v>3</v>
      </c>
    </row>
    <row r="4646" spans="1:39" s="3" customFormat="1" ht="13.8" x14ac:dyDescent="0.25">
      <c r="A4646" s="7" t="str">
        <f>A4645</f>
        <v>(Enter Broadcasting Company Name)</v>
      </c>
      <c r="B4646" s="7" t="str">
        <f>B4645</f>
        <v>(Enter Call Letters)</v>
      </c>
      <c r="C4646" s="8" t="str">
        <f>C4645</f>
        <v>(Select AM/FM)</v>
      </c>
      <c r="D4646" s="30"/>
      <c r="E4646" s="8" t="str">
        <f>E4645</f>
        <v>(Select Station Province)</v>
      </c>
      <c r="F4646" s="9" t="str">
        <f>IFERROR(VLOOKUP(E4646,Template!$AK$5:$AL$17,2,FALSE),"")</f>
        <v/>
      </c>
      <c r="G4646" s="42" t="s">
        <v>8</v>
      </c>
      <c r="H4646" s="42" t="s">
        <v>9</v>
      </c>
      <c r="I4646" s="32" t="s">
        <v>65</v>
      </c>
      <c r="J4646" s="32" t="s">
        <v>66</v>
      </c>
      <c r="K4646" s="33">
        <f t="shared" ref="K4646:K4656" si="13022">IFERROR(I4646+J4646,0)</f>
        <v>0</v>
      </c>
      <c r="L4646" s="33">
        <f t="shared" ref="L4646:L4656" si="13023">IFERROR(L4645+K4646,"")</f>
        <v>0</v>
      </c>
      <c r="M4646" s="34">
        <f t="shared" si="13021"/>
        <v>0</v>
      </c>
      <c r="N4646" s="34">
        <f>IF(AND(L4646&gt;$N$4,L4646&lt;=$O$4),K4646-M4646,IF(AND(L4645&gt;$N$4,L4645&lt;=$O$4),$O$4-L4645,IF(L4645&gt;$O$4,0,IF(L4646&lt;$N$4,0,MIN(L4646-$N$4,$N$4)))))</f>
        <v>0</v>
      </c>
      <c r="O4646" s="34">
        <f t="shared" ref="O4646:O4656" si="13024">IF(L4646&gt;$O$4,K4646-M4646-N4646,0)</f>
        <v>0</v>
      </c>
      <c r="P4646" s="12" t="str">
        <f>P4645</f>
        <v>(Select Language)</v>
      </c>
      <c r="Q4646" s="12" t="str">
        <f>Q4645</f>
        <v>(Select Usage)</v>
      </c>
      <c r="R4646" s="33">
        <f t="shared" ref="R4646:R4656" si="13025">IF(AND($Q4646="LOW",$P4646="French"),M4646*R$4,0)</f>
        <v>0</v>
      </c>
      <c r="S4646" s="33">
        <f t="shared" ref="S4646:S4656" si="13026">IF(AND($Q4646="LOW",$P4646="French"),N4646*S$4,0)</f>
        <v>0</v>
      </c>
      <c r="T4646" s="33">
        <f t="shared" ref="T4646:T4656" si="13027">IF(AND($Q4646="LOW",$P4646="French"),O4646*T$4,0)</f>
        <v>0</v>
      </c>
      <c r="U4646" s="33">
        <f t="shared" ref="U4646:U4656" si="13028">IF(AND($Q4646="HIGH",$P4646="French"),M4646*U$4,0)</f>
        <v>0</v>
      </c>
      <c r="V4646" s="33">
        <f t="shared" ref="V4646:V4656" si="13029">IF(AND($Q4646="HIGH",$P4646="French"),N4646*V$4,0)</f>
        <v>0</v>
      </c>
      <c r="W4646" s="33">
        <f t="shared" ref="W4646:W4656" si="13030">IF(AND($Q4646="HIGH",$P4646="French"),O4646*W$4,0)</f>
        <v>0</v>
      </c>
      <c r="X4646" s="33">
        <f t="shared" ref="X4646:X4656" si="13031">IF(AND($Q4646="LOW",$P4646="English"),M4646*X$4,0)</f>
        <v>0</v>
      </c>
      <c r="Y4646" s="33">
        <f t="shared" ref="Y4646:Y4656" si="13032">IF(AND($Q4646="LOW",$P4646="English"),N4646*Y$4,0)</f>
        <v>0</v>
      </c>
      <c r="Z4646" s="33">
        <f t="shared" ref="Z4646:Z4656" si="13033">IF(AND($Q4646="LOW",$P4646="English"),O4646*Z$4,0)</f>
        <v>0</v>
      </c>
      <c r="AA4646" s="33">
        <f t="shared" ref="AA4646:AA4656" si="13034">IF(AND($Q4646="HIGH",$P4646="English"),M4646*AA$4,0)</f>
        <v>0</v>
      </c>
      <c r="AB4646" s="33">
        <f t="shared" ref="AB4646:AB4656" si="13035">IF(AND($Q4646="HIGH",$P4646="English"),N4646*AB$4,0)</f>
        <v>0</v>
      </c>
      <c r="AC4646" s="33">
        <f t="shared" ref="AC4646:AC4656" si="13036">IF(AND($Q4646="HIGH",$P4646="English"),O4646*AC$4,0)</f>
        <v>0</v>
      </c>
      <c r="AD4646" s="26">
        <f t="shared" ref="AD4646:AD4650" si="13037">SUM(R4646:AC4646)</f>
        <v>0</v>
      </c>
      <c r="AE4646" s="46" t="str">
        <f>IFERROR(IF(AE$3=VLOOKUP($E4646,Template!$AK$5:$AM$17,3,FALSE),$AD4646*$F4646,0),"0.00")</f>
        <v>0.00</v>
      </c>
      <c r="AF4646" s="46" t="str">
        <f>IFERROR(IF(AF$3=VLOOKUP($E4646,Template!$AK$5:$AM$17,3,FALSE),$AD4646*$F4646,0),"0.00")</f>
        <v>0.00</v>
      </c>
      <c r="AG4646" s="28">
        <f t="shared" ref="AG4646:AG4656" si="13038">SUM(AD4646:AF4646)</f>
        <v>0</v>
      </c>
      <c r="AH4646" s="13" t="s">
        <v>40</v>
      </c>
      <c r="AI4646" s="13" t="s">
        <v>41</v>
      </c>
      <c r="AK4646" s="14" t="s">
        <v>23</v>
      </c>
      <c r="AL4646" s="15">
        <v>0.05</v>
      </c>
      <c r="AM4646" s="16" t="s">
        <v>3</v>
      </c>
    </row>
    <row r="4647" spans="1:39" s="3" customFormat="1" ht="13.8" x14ac:dyDescent="0.25">
      <c r="A4647" s="7" t="str">
        <f t="shared" ref="A4647:C4647" si="13039">A4646</f>
        <v>(Enter Broadcasting Company Name)</v>
      </c>
      <c r="B4647" s="7" t="str">
        <f t="shared" si="13039"/>
        <v>(Enter Call Letters)</v>
      </c>
      <c r="C4647" s="8" t="str">
        <f t="shared" si="13039"/>
        <v>(Select AM/FM)</v>
      </c>
      <c r="D4647" s="30"/>
      <c r="E4647" s="8" t="str">
        <f t="shared" ref="E4647:E4656" si="13040">E4646</f>
        <v>(Select Station Province)</v>
      </c>
      <c r="F4647" s="9" t="str">
        <f>IFERROR(VLOOKUP(E4647,Template!$AK$5:$AL$17,2,FALSE),"")</f>
        <v/>
      </c>
      <c r="G4647" s="42" t="s">
        <v>6</v>
      </c>
      <c r="H4647" s="42" t="s">
        <v>10</v>
      </c>
      <c r="I4647" s="32" t="s">
        <v>65</v>
      </c>
      <c r="J4647" s="32" t="s">
        <v>66</v>
      </c>
      <c r="K4647" s="33">
        <f t="shared" si="13022"/>
        <v>0</v>
      </c>
      <c r="L4647" s="33">
        <f t="shared" si="13023"/>
        <v>0</v>
      </c>
      <c r="M4647" s="34">
        <f t="shared" si="13021"/>
        <v>0</v>
      </c>
      <c r="N4647" s="34">
        <f t="shared" ref="N4647:N4656" si="13041">IF(AND(L4647&gt;$N$4,L4647&lt;=$O$4),K4647-M4647,IF(AND(L4646&gt;$N$4,L4646&lt;=$O$4),$O$4-L4646,IF(L4646&gt;$O$4,0,IF(L4647&lt;$N$4,0,MIN(L4647-$N$4,$N$4)))))</f>
        <v>0</v>
      </c>
      <c r="O4647" s="34">
        <f t="shared" si="13024"/>
        <v>0</v>
      </c>
      <c r="P4647" s="12" t="str">
        <f t="shared" ref="P4647:Q4647" si="13042">P4646</f>
        <v>(Select Language)</v>
      </c>
      <c r="Q4647" s="12" t="str">
        <f t="shared" si="13042"/>
        <v>(Select Usage)</v>
      </c>
      <c r="R4647" s="33">
        <f t="shared" si="13025"/>
        <v>0</v>
      </c>
      <c r="S4647" s="33">
        <f t="shared" si="13026"/>
        <v>0</v>
      </c>
      <c r="T4647" s="33">
        <f t="shared" si="13027"/>
        <v>0</v>
      </c>
      <c r="U4647" s="33">
        <f t="shared" si="13028"/>
        <v>0</v>
      </c>
      <c r="V4647" s="33">
        <f t="shared" si="13029"/>
        <v>0</v>
      </c>
      <c r="W4647" s="33">
        <f t="shared" si="13030"/>
        <v>0</v>
      </c>
      <c r="X4647" s="33">
        <f t="shared" si="13031"/>
        <v>0</v>
      </c>
      <c r="Y4647" s="33">
        <f t="shared" si="13032"/>
        <v>0</v>
      </c>
      <c r="Z4647" s="33">
        <f t="shared" si="13033"/>
        <v>0</v>
      </c>
      <c r="AA4647" s="33">
        <f t="shared" si="13034"/>
        <v>0</v>
      </c>
      <c r="AB4647" s="33">
        <f t="shared" si="13035"/>
        <v>0</v>
      </c>
      <c r="AC4647" s="33">
        <f t="shared" si="13036"/>
        <v>0</v>
      </c>
      <c r="AD4647" s="26">
        <f t="shared" si="13037"/>
        <v>0</v>
      </c>
      <c r="AE4647" s="46" t="str">
        <f>IFERROR(IF(AE$3=VLOOKUP($E4647,Template!$AK$5:$AM$17,3,FALSE),$AD4647*$F4647,0),"0.00")</f>
        <v>0.00</v>
      </c>
      <c r="AF4647" s="46" t="str">
        <f>IFERROR(IF(AF$3=VLOOKUP($E4647,Template!$AK$5:$AM$17,3,FALSE),$AD4647*$F4647,0),"0.00")</f>
        <v>0.00</v>
      </c>
      <c r="AG4647" s="28">
        <f t="shared" si="13038"/>
        <v>0</v>
      </c>
      <c r="AH4647" s="13" t="s">
        <v>40</v>
      </c>
      <c r="AI4647" s="13" t="s">
        <v>41</v>
      </c>
      <c r="AK4647" s="14" t="s">
        <v>24</v>
      </c>
      <c r="AL4647" s="15">
        <v>0.05</v>
      </c>
      <c r="AM4647" s="16" t="s">
        <v>3</v>
      </c>
    </row>
    <row r="4648" spans="1:39" s="3" customFormat="1" ht="13.8" x14ac:dyDescent="0.25">
      <c r="A4648" s="7" t="str">
        <f t="shared" ref="A4648:C4648" si="13043">A4647</f>
        <v>(Enter Broadcasting Company Name)</v>
      </c>
      <c r="B4648" s="7" t="str">
        <f t="shared" si="13043"/>
        <v>(Enter Call Letters)</v>
      </c>
      <c r="C4648" s="8" t="str">
        <f t="shared" si="13043"/>
        <v>(Select AM/FM)</v>
      </c>
      <c r="D4648" s="30"/>
      <c r="E4648" s="8" t="str">
        <f t="shared" si="13040"/>
        <v>(Select Station Province)</v>
      </c>
      <c r="F4648" s="9" t="str">
        <f>IFERROR(VLOOKUP(E4648,Template!$AK$5:$AL$17,2,FALSE),"")</f>
        <v/>
      </c>
      <c r="G4648" s="42" t="s">
        <v>9</v>
      </c>
      <c r="H4648" s="42" t="s">
        <v>11</v>
      </c>
      <c r="I4648" s="32" t="s">
        <v>65</v>
      </c>
      <c r="J4648" s="32" t="s">
        <v>66</v>
      </c>
      <c r="K4648" s="33">
        <f t="shared" si="13022"/>
        <v>0</v>
      </c>
      <c r="L4648" s="33">
        <f t="shared" si="13023"/>
        <v>0</v>
      </c>
      <c r="M4648" s="34">
        <f t="shared" si="13021"/>
        <v>0</v>
      </c>
      <c r="N4648" s="34">
        <f t="shared" si="13041"/>
        <v>0</v>
      </c>
      <c r="O4648" s="34">
        <f t="shared" si="13024"/>
        <v>0</v>
      </c>
      <c r="P4648" s="12" t="str">
        <f t="shared" ref="P4648:Q4648" si="13044">P4647</f>
        <v>(Select Language)</v>
      </c>
      <c r="Q4648" s="12" t="str">
        <f t="shared" si="13044"/>
        <v>(Select Usage)</v>
      </c>
      <c r="R4648" s="33">
        <f t="shared" si="13025"/>
        <v>0</v>
      </c>
      <c r="S4648" s="33">
        <f t="shared" si="13026"/>
        <v>0</v>
      </c>
      <c r="T4648" s="33">
        <f t="shared" si="13027"/>
        <v>0</v>
      </c>
      <c r="U4648" s="33">
        <f t="shared" si="13028"/>
        <v>0</v>
      </c>
      <c r="V4648" s="33">
        <f t="shared" si="13029"/>
        <v>0</v>
      </c>
      <c r="W4648" s="33">
        <f t="shared" si="13030"/>
        <v>0</v>
      </c>
      <c r="X4648" s="33">
        <f t="shared" si="13031"/>
        <v>0</v>
      </c>
      <c r="Y4648" s="33">
        <f t="shared" si="13032"/>
        <v>0</v>
      </c>
      <c r="Z4648" s="33">
        <f t="shared" si="13033"/>
        <v>0</v>
      </c>
      <c r="AA4648" s="33">
        <f t="shared" si="13034"/>
        <v>0</v>
      </c>
      <c r="AB4648" s="33">
        <f t="shared" si="13035"/>
        <v>0</v>
      </c>
      <c r="AC4648" s="33">
        <f t="shared" si="13036"/>
        <v>0</v>
      </c>
      <c r="AD4648" s="26">
        <f t="shared" si="13037"/>
        <v>0</v>
      </c>
      <c r="AE4648" s="46" t="str">
        <f>IFERROR(IF(AE$3=VLOOKUP($E4648,Template!$AK$5:$AM$17,3,FALSE),$AD4648*$F4648,0),"0.00")</f>
        <v>0.00</v>
      </c>
      <c r="AF4648" s="46" t="str">
        <f>IFERROR(IF(AF$3=VLOOKUP($E4648,Template!$AK$5:$AM$17,3,FALSE),$AD4648*$F4648,0),"0.00")</f>
        <v>0.00</v>
      </c>
      <c r="AG4648" s="28">
        <f t="shared" si="13038"/>
        <v>0</v>
      </c>
      <c r="AH4648" s="13" t="s">
        <v>40</v>
      </c>
      <c r="AI4648" s="13" t="s">
        <v>41</v>
      </c>
      <c r="AK4648" s="14" t="s">
        <v>22</v>
      </c>
      <c r="AL4648" s="15">
        <v>0.15</v>
      </c>
      <c r="AM4648" s="16" t="s">
        <v>2</v>
      </c>
    </row>
    <row r="4649" spans="1:39" s="3" customFormat="1" ht="13.8" x14ac:dyDescent="0.25">
      <c r="A4649" s="7" t="str">
        <f t="shared" ref="A4649:C4649" si="13045">A4648</f>
        <v>(Enter Broadcasting Company Name)</v>
      </c>
      <c r="B4649" s="7" t="str">
        <f t="shared" si="13045"/>
        <v>(Enter Call Letters)</v>
      </c>
      <c r="C4649" s="8" t="str">
        <f t="shared" si="13045"/>
        <v>(Select AM/FM)</v>
      </c>
      <c r="D4649" s="30"/>
      <c r="E4649" s="8" t="str">
        <f t="shared" si="13040"/>
        <v>(Select Station Province)</v>
      </c>
      <c r="F4649" s="9" t="str">
        <f>IFERROR(VLOOKUP(E4649,Template!$AK$5:$AL$17,2,FALSE),"")</f>
        <v/>
      </c>
      <c r="G4649" s="42" t="s">
        <v>10</v>
      </c>
      <c r="H4649" s="42" t="s">
        <v>12</v>
      </c>
      <c r="I4649" s="32" t="s">
        <v>65</v>
      </c>
      <c r="J4649" s="32" t="s">
        <v>66</v>
      </c>
      <c r="K4649" s="33">
        <f t="shared" si="13022"/>
        <v>0</v>
      </c>
      <c r="L4649" s="33">
        <f t="shared" si="13023"/>
        <v>0</v>
      </c>
      <c r="M4649" s="34">
        <f t="shared" si="13021"/>
        <v>0</v>
      </c>
      <c r="N4649" s="34">
        <f t="shared" si="13041"/>
        <v>0</v>
      </c>
      <c r="O4649" s="34">
        <f t="shared" si="13024"/>
        <v>0</v>
      </c>
      <c r="P4649" s="12" t="str">
        <f t="shared" ref="P4649:Q4649" si="13046">P4648</f>
        <v>(Select Language)</v>
      </c>
      <c r="Q4649" s="12" t="str">
        <f t="shared" si="13046"/>
        <v>(Select Usage)</v>
      </c>
      <c r="R4649" s="33">
        <f t="shared" si="13025"/>
        <v>0</v>
      </c>
      <c r="S4649" s="33">
        <f t="shared" si="13026"/>
        <v>0</v>
      </c>
      <c r="T4649" s="33">
        <f t="shared" si="13027"/>
        <v>0</v>
      </c>
      <c r="U4649" s="33">
        <f t="shared" si="13028"/>
        <v>0</v>
      </c>
      <c r="V4649" s="33">
        <f t="shared" si="13029"/>
        <v>0</v>
      </c>
      <c r="W4649" s="33">
        <f t="shared" si="13030"/>
        <v>0</v>
      </c>
      <c r="X4649" s="33">
        <f t="shared" si="13031"/>
        <v>0</v>
      </c>
      <c r="Y4649" s="33">
        <f t="shared" si="13032"/>
        <v>0</v>
      </c>
      <c r="Z4649" s="33">
        <f t="shared" si="13033"/>
        <v>0</v>
      </c>
      <c r="AA4649" s="33">
        <f t="shared" si="13034"/>
        <v>0</v>
      </c>
      <c r="AB4649" s="33">
        <f t="shared" si="13035"/>
        <v>0</v>
      </c>
      <c r="AC4649" s="33">
        <f t="shared" si="13036"/>
        <v>0</v>
      </c>
      <c r="AD4649" s="26">
        <f t="shared" si="13037"/>
        <v>0</v>
      </c>
      <c r="AE4649" s="46" t="str">
        <f>IFERROR(IF(AE$3=VLOOKUP($E4649,Template!$AK$5:$AM$17,3,FALSE),$AD4649*$F4649,0),"0.00")</f>
        <v>0.00</v>
      </c>
      <c r="AF4649" s="46" t="str">
        <f>IFERROR(IF(AF$3=VLOOKUP($E4649,Template!$AK$5:$AM$17,3,FALSE),$AD4649*$F4649,0),"0.00")</f>
        <v>0.00</v>
      </c>
      <c r="AG4649" s="28">
        <f t="shared" si="13038"/>
        <v>0</v>
      </c>
      <c r="AH4649" s="13" t="s">
        <v>40</v>
      </c>
      <c r="AI4649" s="13" t="s">
        <v>41</v>
      </c>
      <c r="AK4649" s="14" t="s">
        <v>26</v>
      </c>
      <c r="AL4649" s="15">
        <v>0.15</v>
      </c>
      <c r="AM4649" s="16" t="s">
        <v>2</v>
      </c>
    </row>
    <row r="4650" spans="1:39" s="3" customFormat="1" ht="13.8" x14ac:dyDescent="0.25">
      <c r="A4650" s="7" t="str">
        <f t="shared" ref="A4650:C4650" si="13047">A4649</f>
        <v>(Enter Broadcasting Company Name)</v>
      </c>
      <c r="B4650" s="7" t="str">
        <f t="shared" si="13047"/>
        <v>(Enter Call Letters)</v>
      </c>
      <c r="C4650" s="8" t="str">
        <f t="shared" si="13047"/>
        <v>(Select AM/FM)</v>
      </c>
      <c r="D4650" s="30"/>
      <c r="E4650" s="8" t="str">
        <f t="shared" si="13040"/>
        <v>(Select Station Province)</v>
      </c>
      <c r="F4650" s="9" t="str">
        <f>IFERROR(VLOOKUP(E4650,Template!$AK$5:$AL$17,2,FALSE),"")</f>
        <v/>
      </c>
      <c r="G4650" s="42" t="s">
        <v>11</v>
      </c>
      <c r="H4650" s="42" t="s">
        <v>13</v>
      </c>
      <c r="I4650" s="32" t="s">
        <v>65</v>
      </c>
      <c r="J4650" s="32" t="s">
        <v>66</v>
      </c>
      <c r="K4650" s="33">
        <f t="shared" si="13022"/>
        <v>0</v>
      </c>
      <c r="L4650" s="33">
        <f t="shared" si="13023"/>
        <v>0</v>
      </c>
      <c r="M4650" s="34">
        <f t="shared" si="13021"/>
        <v>0</v>
      </c>
      <c r="N4650" s="34">
        <f t="shared" si="13041"/>
        <v>0</v>
      </c>
      <c r="O4650" s="34">
        <f t="shared" si="13024"/>
        <v>0</v>
      </c>
      <c r="P4650" s="12" t="str">
        <f t="shared" ref="P4650:Q4650" si="13048">P4649</f>
        <v>(Select Language)</v>
      </c>
      <c r="Q4650" s="12" t="str">
        <f t="shared" si="13048"/>
        <v>(Select Usage)</v>
      </c>
      <c r="R4650" s="33">
        <f t="shared" si="13025"/>
        <v>0</v>
      </c>
      <c r="S4650" s="33">
        <f t="shared" si="13026"/>
        <v>0</v>
      </c>
      <c r="T4650" s="33">
        <f t="shared" si="13027"/>
        <v>0</v>
      </c>
      <c r="U4650" s="33">
        <f t="shared" si="13028"/>
        <v>0</v>
      </c>
      <c r="V4650" s="33">
        <f t="shared" si="13029"/>
        <v>0</v>
      </c>
      <c r="W4650" s="33">
        <f t="shared" si="13030"/>
        <v>0</v>
      </c>
      <c r="X4650" s="33">
        <f t="shared" si="13031"/>
        <v>0</v>
      </c>
      <c r="Y4650" s="33">
        <f t="shared" si="13032"/>
        <v>0</v>
      </c>
      <c r="Z4650" s="33">
        <f t="shared" si="13033"/>
        <v>0</v>
      </c>
      <c r="AA4650" s="33">
        <f t="shared" si="13034"/>
        <v>0</v>
      </c>
      <c r="AB4650" s="33">
        <f t="shared" si="13035"/>
        <v>0</v>
      </c>
      <c r="AC4650" s="33">
        <f t="shared" si="13036"/>
        <v>0</v>
      </c>
      <c r="AD4650" s="26">
        <f t="shared" si="13037"/>
        <v>0</v>
      </c>
      <c r="AE4650" s="46" t="str">
        <f>IFERROR(IF(AE$3=VLOOKUP($E4650,Template!$AK$5:$AM$17,3,FALSE),$AD4650*$F4650,0),"0.00")</f>
        <v>0.00</v>
      </c>
      <c r="AF4650" s="46" t="str">
        <f>IFERROR(IF(AF$3=VLOOKUP($E4650,Template!$AK$5:$AM$17,3,FALSE),$AD4650*$F4650,0),"0.00")</f>
        <v>0.00</v>
      </c>
      <c r="AG4650" s="28">
        <f t="shared" si="13038"/>
        <v>0</v>
      </c>
      <c r="AH4650" s="13" t="s">
        <v>40</v>
      </c>
      <c r="AI4650" s="13" t="s">
        <v>41</v>
      </c>
      <c r="AK4650" s="14" t="s">
        <v>27</v>
      </c>
      <c r="AL4650" s="15">
        <v>0.15</v>
      </c>
      <c r="AM4650" s="16" t="s">
        <v>2</v>
      </c>
    </row>
    <row r="4651" spans="1:39" s="3" customFormat="1" ht="13.8" x14ac:dyDescent="0.25">
      <c r="A4651" s="7" t="str">
        <f t="shared" ref="A4651:C4651" si="13049">A4650</f>
        <v>(Enter Broadcasting Company Name)</v>
      </c>
      <c r="B4651" s="7" t="str">
        <f t="shared" si="13049"/>
        <v>(Enter Call Letters)</v>
      </c>
      <c r="C4651" s="8" t="str">
        <f t="shared" si="13049"/>
        <v>(Select AM/FM)</v>
      </c>
      <c r="D4651" s="30"/>
      <c r="E4651" s="8" t="str">
        <f t="shared" si="13040"/>
        <v>(Select Station Province)</v>
      </c>
      <c r="F4651" s="9" t="str">
        <f>IFERROR(VLOOKUP(E4651,Template!$AK$5:$AL$17,2,FALSE),"")</f>
        <v/>
      </c>
      <c r="G4651" s="42" t="s">
        <v>12</v>
      </c>
      <c r="H4651" s="42" t="s">
        <v>15</v>
      </c>
      <c r="I4651" s="32" t="s">
        <v>65</v>
      </c>
      <c r="J4651" s="32" t="s">
        <v>66</v>
      </c>
      <c r="K4651" s="33">
        <f t="shared" si="13022"/>
        <v>0</v>
      </c>
      <c r="L4651" s="33">
        <f t="shared" si="13023"/>
        <v>0</v>
      </c>
      <c r="M4651" s="34">
        <f t="shared" si="13021"/>
        <v>0</v>
      </c>
      <c r="N4651" s="34">
        <f t="shared" si="13041"/>
        <v>0</v>
      </c>
      <c r="O4651" s="34">
        <f t="shared" si="13024"/>
        <v>0</v>
      </c>
      <c r="P4651" s="12" t="str">
        <f t="shared" ref="P4651:Q4651" si="13050">P4650</f>
        <v>(Select Language)</v>
      </c>
      <c r="Q4651" s="12" t="str">
        <f t="shared" si="13050"/>
        <v>(Select Usage)</v>
      </c>
      <c r="R4651" s="33">
        <f t="shared" si="13025"/>
        <v>0</v>
      </c>
      <c r="S4651" s="33">
        <f t="shared" si="13026"/>
        <v>0</v>
      </c>
      <c r="T4651" s="33">
        <f t="shared" si="13027"/>
        <v>0</v>
      </c>
      <c r="U4651" s="33">
        <f t="shared" si="13028"/>
        <v>0</v>
      </c>
      <c r="V4651" s="33">
        <f t="shared" si="13029"/>
        <v>0</v>
      </c>
      <c r="W4651" s="33">
        <f t="shared" si="13030"/>
        <v>0</v>
      </c>
      <c r="X4651" s="33">
        <f t="shared" si="13031"/>
        <v>0</v>
      </c>
      <c r="Y4651" s="33">
        <f t="shared" si="13032"/>
        <v>0</v>
      </c>
      <c r="Z4651" s="33">
        <f t="shared" si="13033"/>
        <v>0</v>
      </c>
      <c r="AA4651" s="33">
        <f t="shared" si="13034"/>
        <v>0</v>
      </c>
      <c r="AB4651" s="33">
        <f t="shared" si="13035"/>
        <v>0</v>
      </c>
      <c r="AC4651" s="33">
        <f t="shared" si="13036"/>
        <v>0</v>
      </c>
      <c r="AD4651" s="26">
        <f>SUM(R4651:AC4651)</f>
        <v>0</v>
      </c>
      <c r="AE4651" s="46" t="str">
        <f>IFERROR(IF(AE$3=VLOOKUP($E4651,Template!$AK$5:$AM$17,3,FALSE),$AD4651*$F4651,0),"0.00")</f>
        <v>0.00</v>
      </c>
      <c r="AF4651" s="46" t="str">
        <f>IFERROR(IF(AF$3=VLOOKUP($E4651,Template!$AK$5:$AM$17,3,FALSE),$AD4651*$F4651,0),"0.00")</f>
        <v>0.00</v>
      </c>
      <c r="AG4651" s="28">
        <f t="shared" si="13038"/>
        <v>0</v>
      </c>
      <c r="AH4651" s="13" t="s">
        <v>40</v>
      </c>
      <c r="AI4651" s="13" t="s">
        <v>41</v>
      </c>
      <c r="AK4651" s="14" t="s">
        <v>28</v>
      </c>
      <c r="AL4651" s="15">
        <v>0.05</v>
      </c>
      <c r="AM4651" s="16" t="s">
        <v>3</v>
      </c>
    </row>
    <row r="4652" spans="1:39" s="3" customFormat="1" ht="13.8" x14ac:dyDescent="0.25">
      <c r="A4652" s="7" t="str">
        <f t="shared" ref="A4652:C4652" si="13051">A4651</f>
        <v>(Enter Broadcasting Company Name)</v>
      </c>
      <c r="B4652" s="7" t="str">
        <f t="shared" si="13051"/>
        <v>(Enter Call Letters)</v>
      </c>
      <c r="C4652" s="8" t="str">
        <f t="shared" si="13051"/>
        <v>(Select AM/FM)</v>
      </c>
      <c r="D4652" s="30"/>
      <c r="E4652" s="8" t="str">
        <f t="shared" si="13040"/>
        <v>(Select Station Province)</v>
      </c>
      <c r="F4652" s="9" t="str">
        <f>IFERROR(VLOOKUP(E4652,Template!$AK$5:$AL$17,2,FALSE),"")</f>
        <v/>
      </c>
      <c r="G4652" s="42" t="s">
        <v>13</v>
      </c>
      <c r="H4652" s="42" t="s">
        <v>16</v>
      </c>
      <c r="I4652" s="32" t="s">
        <v>65</v>
      </c>
      <c r="J4652" s="32" t="s">
        <v>66</v>
      </c>
      <c r="K4652" s="33">
        <f t="shared" si="13022"/>
        <v>0</v>
      </c>
      <c r="L4652" s="33">
        <f t="shared" si="13023"/>
        <v>0</v>
      </c>
      <c r="M4652" s="34">
        <f t="shared" si="13021"/>
        <v>0</v>
      </c>
      <c r="N4652" s="34">
        <f t="shared" si="13041"/>
        <v>0</v>
      </c>
      <c r="O4652" s="34">
        <f t="shared" si="13024"/>
        <v>0</v>
      </c>
      <c r="P4652" s="12" t="str">
        <f t="shared" ref="P4652:Q4652" si="13052">P4651</f>
        <v>(Select Language)</v>
      </c>
      <c r="Q4652" s="12" t="str">
        <f t="shared" si="13052"/>
        <v>(Select Usage)</v>
      </c>
      <c r="R4652" s="33">
        <f t="shared" si="13025"/>
        <v>0</v>
      </c>
      <c r="S4652" s="33">
        <f t="shared" si="13026"/>
        <v>0</v>
      </c>
      <c r="T4652" s="33">
        <f t="shared" si="13027"/>
        <v>0</v>
      </c>
      <c r="U4652" s="33">
        <f t="shared" si="13028"/>
        <v>0</v>
      </c>
      <c r="V4652" s="33">
        <f t="shared" si="13029"/>
        <v>0</v>
      </c>
      <c r="W4652" s="33">
        <f t="shared" si="13030"/>
        <v>0</v>
      </c>
      <c r="X4652" s="33">
        <f t="shared" si="13031"/>
        <v>0</v>
      </c>
      <c r="Y4652" s="33">
        <f t="shared" si="13032"/>
        <v>0</v>
      </c>
      <c r="Z4652" s="33">
        <f t="shared" si="13033"/>
        <v>0</v>
      </c>
      <c r="AA4652" s="33">
        <f t="shared" si="13034"/>
        <v>0</v>
      </c>
      <c r="AB4652" s="33">
        <f t="shared" si="13035"/>
        <v>0</v>
      </c>
      <c r="AC4652" s="33">
        <f t="shared" si="13036"/>
        <v>0</v>
      </c>
      <c r="AD4652" s="26">
        <f t="shared" ref="AD4652:AD4654" si="13053">SUM(R4652:AC4652)</f>
        <v>0</v>
      </c>
      <c r="AE4652" s="46" t="str">
        <f>IFERROR(IF(AE$3=VLOOKUP($E4652,Template!$AK$5:$AM$17,3,FALSE),$AD4652*$F4652,0),"0.00")</f>
        <v>0.00</v>
      </c>
      <c r="AF4652" s="46" t="str">
        <f>IFERROR(IF(AF$3=VLOOKUP($E4652,Template!$AK$5:$AM$17,3,FALSE),$AD4652*$F4652,0),"0.00")</f>
        <v>0.00</v>
      </c>
      <c r="AG4652" s="28">
        <f t="shared" si="13038"/>
        <v>0</v>
      </c>
      <c r="AH4652" s="13" t="s">
        <v>40</v>
      </c>
      <c r="AI4652" s="13" t="s">
        <v>41</v>
      </c>
      <c r="AK4652" s="14" t="s">
        <v>70</v>
      </c>
      <c r="AL4652" s="15">
        <v>0.05</v>
      </c>
      <c r="AM4652" s="16" t="s">
        <v>3</v>
      </c>
    </row>
    <row r="4653" spans="1:39" s="3" customFormat="1" ht="13.8" x14ac:dyDescent="0.25">
      <c r="A4653" s="7" t="str">
        <f t="shared" ref="A4653:C4653" si="13054">A4652</f>
        <v>(Enter Broadcasting Company Name)</v>
      </c>
      <c r="B4653" s="7" t="str">
        <f t="shared" si="13054"/>
        <v>(Enter Call Letters)</v>
      </c>
      <c r="C4653" s="8" t="str">
        <f t="shared" si="13054"/>
        <v>(Select AM/FM)</v>
      </c>
      <c r="D4653" s="30"/>
      <c r="E4653" s="8" t="str">
        <f t="shared" si="13040"/>
        <v>(Select Station Province)</v>
      </c>
      <c r="F4653" s="9" t="str">
        <f>IFERROR(VLOOKUP(E4653,Template!$AK$5:$AL$17,2,FALSE),"")</f>
        <v/>
      </c>
      <c r="G4653" s="42" t="s">
        <v>15</v>
      </c>
      <c r="H4653" s="42" t="s">
        <v>17</v>
      </c>
      <c r="I4653" s="32" t="s">
        <v>65</v>
      </c>
      <c r="J4653" s="32" t="s">
        <v>66</v>
      </c>
      <c r="K4653" s="33">
        <f t="shared" si="13022"/>
        <v>0</v>
      </c>
      <c r="L4653" s="33">
        <f t="shared" si="13023"/>
        <v>0</v>
      </c>
      <c r="M4653" s="34">
        <f t="shared" si="13021"/>
        <v>0</v>
      </c>
      <c r="N4653" s="34">
        <f t="shared" si="13041"/>
        <v>0</v>
      </c>
      <c r="O4653" s="34">
        <f t="shared" si="13024"/>
        <v>0</v>
      </c>
      <c r="P4653" s="12" t="str">
        <f t="shared" ref="P4653:Q4653" si="13055">P4652</f>
        <v>(Select Language)</v>
      </c>
      <c r="Q4653" s="12" t="str">
        <f t="shared" si="13055"/>
        <v>(Select Usage)</v>
      </c>
      <c r="R4653" s="33">
        <f t="shared" si="13025"/>
        <v>0</v>
      </c>
      <c r="S4653" s="33">
        <f t="shared" si="13026"/>
        <v>0</v>
      </c>
      <c r="T4653" s="33">
        <f t="shared" si="13027"/>
        <v>0</v>
      </c>
      <c r="U4653" s="33">
        <f t="shared" si="13028"/>
        <v>0</v>
      </c>
      <c r="V4653" s="33">
        <f t="shared" si="13029"/>
        <v>0</v>
      </c>
      <c r="W4653" s="33">
        <f t="shared" si="13030"/>
        <v>0</v>
      </c>
      <c r="X4653" s="33">
        <f t="shared" si="13031"/>
        <v>0</v>
      </c>
      <c r="Y4653" s="33">
        <f t="shared" si="13032"/>
        <v>0</v>
      </c>
      <c r="Z4653" s="33">
        <f t="shared" si="13033"/>
        <v>0</v>
      </c>
      <c r="AA4653" s="33">
        <f t="shared" si="13034"/>
        <v>0</v>
      </c>
      <c r="AB4653" s="33">
        <f t="shared" si="13035"/>
        <v>0</v>
      </c>
      <c r="AC4653" s="33">
        <f t="shared" si="13036"/>
        <v>0</v>
      </c>
      <c r="AD4653" s="26">
        <f t="shared" si="13053"/>
        <v>0</v>
      </c>
      <c r="AE4653" s="46" t="str">
        <f>IFERROR(IF(AE$3=VLOOKUP($E4653,Template!$AK$5:$AM$17,3,FALSE),$AD4653*$F4653,0),"0.00")</f>
        <v>0.00</v>
      </c>
      <c r="AF4653" s="46" t="str">
        <f>IFERROR(IF(AF$3=VLOOKUP($E4653,Template!$AK$5:$AM$17,3,FALSE),$AD4653*$F4653,0),"0.00")</f>
        <v>0.00</v>
      </c>
      <c r="AG4653" s="28">
        <f t="shared" si="13038"/>
        <v>0</v>
      </c>
      <c r="AH4653" s="13" t="s">
        <v>40</v>
      </c>
      <c r="AI4653" s="13" t="s">
        <v>41</v>
      </c>
      <c r="AK4653" s="14" t="s">
        <v>20</v>
      </c>
      <c r="AL4653" s="15">
        <v>0.13</v>
      </c>
      <c r="AM4653" s="16" t="s">
        <v>2</v>
      </c>
    </row>
    <row r="4654" spans="1:39" s="3" customFormat="1" ht="13.8" x14ac:dyDescent="0.25">
      <c r="A4654" s="7" t="str">
        <f t="shared" ref="A4654:C4654" si="13056">A4653</f>
        <v>(Enter Broadcasting Company Name)</v>
      </c>
      <c r="B4654" s="7" t="str">
        <f t="shared" si="13056"/>
        <v>(Enter Call Letters)</v>
      </c>
      <c r="C4654" s="8" t="str">
        <f t="shared" si="13056"/>
        <v>(Select AM/FM)</v>
      </c>
      <c r="D4654" s="30"/>
      <c r="E4654" s="8" t="str">
        <f t="shared" si="13040"/>
        <v>(Select Station Province)</v>
      </c>
      <c r="F4654" s="9" t="str">
        <f>IFERROR(VLOOKUP(E4654,Template!$AK$5:$AL$17,2,FALSE),"")</f>
        <v/>
      </c>
      <c r="G4654" s="42" t="s">
        <v>16</v>
      </c>
      <c r="H4654" s="42" t="s">
        <v>18</v>
      </c>
      <c r="I4654" s="32" t="s">
        <v>65</v>
      </c>
      <c r="J4654" s="32" t="s">
        <v>66</v>
      </c>
      <c r="K4654" s="33">
        <f t="shared" si="13022"/>
        <v>0</v>
      </c>
      <c r="L4654" s="33">
        <f t="shared" si="13023"/>
        <v>0</v>
      </c>
      <c r="M4654" s="34">
        <f t="shared" si="13021"/>
        <v>0</v>
      </c>
      <c r="N4654" s="34">
        <f t="shared" si="13041"/>
        <v>0</v>
      </c>
      <c r="O4654" s="34">
        <f t="shared" si="13024"/>
        <v>0</v>
      </c>
      <c r="P4654" s="12" t="str">
        <f t="shared" ref="P4654:Q4654" si="13057">P4653</f>
        <v>(Select Language)</v>
      </c>
      <c r="Q4654" s="12" t="str">
        <f t="shared" si="13057"/>
        <v>(Select Usage)</v>
      </c>
      <c r="R4654" s="33">
        <f t="shared" si="13025"/>
        <v>0</v>
      </c>
      <c r="S4654" s="33">
        <f t="shared" si="13026"/>
        <v>0</v>
      </c>
      <c r="T4654" s="33">
        <f t="shared" si="13027"/>
        <v>0</v>
      </c>
      <c r="U4654" s="33">
        <f t="shared" si="13028"/>
        <v>0</v>
      </c>
      <c r="V4654" s="33">
        <f t="shared" si="13029"/>
        <v>0</v>
      </c>
      <c r="W4654" s="33">
        <f t="shared" si="13030"/>
        <v>0</v>
      </c>
      <c r="X4654" s="33">
        <f t="shared" si="13031"/>
        <v>0</v>
      </c>
      <c r="Y4654" s="33">
        <f t="shared" si="13032"/>
        <v>0</v>
      </c>
      <c r="Z4654" s="33">
        <f t="shared" si="13033"/>
        <v>0</v>
      </c>
      <c r="AA4654" s="33">
        <f t="shared" si="13034"/>
        <v>0</v>
      </c>
      <c r="AB4654" s="33">
        <f t="shared" si="13035"/>
        <v>0</v>
      </c>
      <c r="AC4654" s="33">
        <f t="shared" si="13036"/>
        <v>0</v>
      </c>
      <c r="AD4654" s="26">
        <f t="shared" si="13053"/>
        <v>0</v>
      </c>
      <c r="AE4654" s="46" t="str">
        <f>IFERROR(IF(AE$3=VLOOKUP($E4654,Template!$AK$5:$AM$17,3,FALSE),$AD4654*$F4654,0),"0.00")</f>
        <v>0.00</v>
      </c>
      <c r="AF4654" s="46" t="str">
        <f>IFERROR(IF(AF$3=VLOOKUP($E4654,Template!$AK$5:$AM$17,3,FALSE),$AD4654*$F4654,0),"0.00")</f>
        <v>0.00</v>
      </c>
      <c r="AG4654" s="28">
        <f t="shared" si="13038"/>
        <v>0</v>
      </c>
      <c r="AH4654" s="13" t="s">
        <v>40</v>
      </c>
      <c r="AI4654" s="13" t="s">
        <v>41</v>
      </c>
      <c r="AK4654" s="14" t="s">
        <v>69</v>
      </c>
      <c r="AL4654" s="15">
        <v>0.15</v>
      </c>
      <c r="AM4654" s="16" t="s">
        <v>2</v>
      </c>
    </row>
    <row r="4655" spans="1:39" s="3" customFormat="1" ht="13.8" x14ac:dyDescent="0.25">
      <c r="A4655" s="7" t="str">
        <f t="shared" ref="A4655:C4655" si="13058">A4654</f>
        <v>(Enter Broadcasting Company Name)</v>
      </c>
      <c r="B4655" s="7" t="str">
        <f t="shared" si="13058"/>
        <v>(Enter Call Letters)</v>
      </c>
      <c r="C4655" s="8" t="str">
        <f t="shared" si="13058"/>
        <v>(Select AM/FM)</v>
      </c>
      <c r="D4655" s="30"/>
      <c r="E4655" s="8" t="str">
        <f t="shared" si="13040"/>
        <v>(Select Station Province)</v>
      </c>
      <c r="F4655" s="9" t="str">
        <f>IFERROR(VLOOKUP(E4655,Template!$AK$5:$AL$17,2,FALSE),"")</f>
        <v/>
      </c>
      <c r="G4655" s="42" t="s">
        <v>17</v>
      </c>
      <c r="H4655" s="42" t="s">
        <v>7</v>
      </c>
      <c r="I4655" s="32" t="s">
        <v>65</v>
      </c>
      <c r="J4655" s="32" t="s">
        <v>66</v>
      </c>
      <c r="K4655" s="33">
        <f t="shared" si="13022"/>
        <v>0</v>
      </c>
      <c r="L4655" s="33">
        <f t="shared" si="13023"/>
        <v>0</v>
      </c>
      <c r="M4655" s="34">
        <f t="shared" si="13021"/>
        <v>0</v>
      </c>
      <c r="N4655" s="34">
        <f t="shared" si="13041"/>
        <v>0</v>
      </c>
      <c r="O4655" s="34">
        <f t="shared" si="13024"/>
        <v>0</v>
      </c>
      <c r="P4655" s="12" t="str">
        <f t="shared" ref="P4655:Q4655" si="13059">P4654</f>
        <v>(Select Language)</v>
      </c>
      <c r="Q4655" s="12" t="str">
        <f t="shared" si="13059"/>
        <v>(Select Usage)</v>
      </c>
      <c r="R4655" s="33">
        <f t="shared" si="13025"/>
        <v>0</v>
      </c>
      <c r="S4655" s="33">
        <f t="shared" si="13026"/>
        <v>0</v>
      </c>
      <c r="T4655" s="33">
        <f t="shared" si="13027"/>
        <v>0</v>
      </c>
      <c r="U4655" s="33">
        <f t="shared" si="13028"/>
        <v>0</v>
      </c>
      <c r="V4655" s="33">
        <f t="shared" si="13029"/>
        <v>0</v>
      </c>
      <c r="W4655" s="33">
        <f t="shared" si="13030"/>
        <v>0</v>
      </c>
      <c r="X4655" s="33">
        <f t="shared" si="13031"/>
        <v>0</v>
      </c>
      <c r="Y4655" s="33">
        <f t="shared" si="13032"/>
        <v>0</v>
      </c>
      <c r="Z4655" s="33">
        <f t="shared" si="13033"/>
        <v>0</v>
      </c>
      <c r="AA4655" s="33">
        <f t="shared" si="13034"/>
        <v>0</v>
      </c>
      <c r="AB4655" s="33">
        <f t="shared" si="13035"/>
        <v>0</v>
      </c>
      <c r="AC4655" s="33">
        <f t="shared" si="13036"/>
        <v>0</v>
      </c>
      <c r="AD4655" s="26">
        <f>SUM(R4655:AC4655)</f>
        <v>0</v>
      </c>
      <c r="AE4655" s="46" t="str">
        <f>IFERROR(IF(AE$3=VLOOKUP($E4655,Template!$AK$5:$AM$17,3,FALSE),$AD4655*$F4655,0),"0.00")</f>
        <v>0.00</v>
      </c>
      <c r="AF4655" s="46" t="str">
        <f>IFERROR(IF(AF$3=VLOOKUP($E4655,Template!$AK$5:$AM$17,3,FALSE),$AD4655*$F4655,0),"0.00")</f>
        <v>0.00</v>
      </c>
      <c r="AG4655" s="28">
        <f t="shared" si="13038"/>
        <v>0</v>
      </c>
      <c r="AH4655" s="13" t="s">
        <v>40</v>
      </c>
      <c r="AI4655" s="13" t="s">
        <v>41</v>
      </c>
      <c r="AK4655" s="14" t="s">
        <v>29</v>
      </c>
      <c r="AL4655" s="15">
        <v>0.05</v>
      </c>
      <c r="AM4655" s="16" t="s">
        <v>3</v>
      </c>
    </row>
    <row r="4656" spans="1:39" s="3" customFormat="1" ht="13.8" x14ac:dyDescent="0.25">
      <c r="A4656" s="7" t="str">
        <f t="shared" ref="A4656:C4656" si="13060">A4655</f>
        <v>(Enter Broadcasting Company Name)</v>
      </c>
      <c r="B4656" s="7" t="str">
        <f t="shared" si="13060"/>
        <v>(Enter Call Letters)</v>
      </c>
      <c r="C4656" s="8" t="str">
        <f t="shared" si="13060"/>
        <v>(Select AM/FM)</v>
      </c>
      <c r="D4656" s="30"/>
      <c r="E4656" s="8" t="str">
        <f t="shared" si="13040"/>
        <v>(Select Station Province)</v>
      </c>
      <c r="F4656" s="9" t="str">
        <f>IFERROR(VLOOKUP(E4656,Template!$AK$5:$AL$17,2,FALSE),"")</f>
        <v/>
      </c>
      <c r="G4656" s="42" t="s">
        <v>18</v>
      </c>
      <c r="H4656" s="43" t="s">
        <v>8</v>
      </c>
      <c r="I4656" s="32" t="s">
        <v>65</v>
      </c>
      <c r="J4656" s="32" t="s">
        <v>66</v>
      </c>
      <c r="K4656" s="33">
        <f t="shared" si="13022"/>
        <v>0</v>
      </c>
      <c r="L4656" s="33">
        <f t="shared" si="13023"/>
        <v>0</v>
      </c>
      <c r="M4656" s="34">
        <f t="shared" si="13021"/>
        <v>0</v>
      </c>
      <c r="N4656" s="34">
        <f t="shared" si="13041"/>
        <v>0</v>
      </c>
      <c r="O4656" s="34">
        <f t="shared" si="13024"/>
        <v>0</v>
      </c>
      <c r="P4656" s="12" t="str">
        <f t="shared" ref="P4656:Q4656" si="13061">P4655</f>
        <v>(Select Language)</v>
      </c>
      <c r="Q4656" s="12" t="str">
        <f t="shared" si="13061"/>
        <v>(Select Usage)</v>
      </c>
      <c r="R4656" s="33">
        <f t="shared" si="13025"/>
        <v>0</v>
      </c>
      <c r="S4656" s="33">
        <f t="shared" si="13026"/>
        <v>0</v>
      </c>
      <c r="T4656" s="33">
        <f t="shared" si="13027"/>
        <v>0</v>
      </c>
      <c r="U4656" s="33">
        <f t="shared" si="13028"/>
        <v>0</v>
      </c>
      <c r="V4656" s="33">
        <f t="shared" si="13029"/>
        <v>0</v>
      </c>
      <c r="W4656" s="33">
        <f t="shared" si="13030"/>
        <v>0</v>
      </c>
      <c r="X4656" s="33">
        <f t="shared" si="13031"/>
        <v>0</v>
      </c>
      <c r="Y4656" s="33">
        <f t="shared" si="13032"/>
        <v>0</v>
      </c>
      <c r="Z4656" s="33">
        <f t="shared" si="13033"/>
        <v>0</v>
      </c>
      <c r="AA4656" s="33">
        <f t="shared" si="13034"/>
        <v>0</v>
      </c>
      <c r="AB4656" s="33">
        <f t="shared" si="13035"/>
        <v>0</v>
      </c>
      <c r="AC4656" s="33">
        <f t="shared" si="13036"/>
        <v>0</v>
      </c>
      <c r="AD4656" s="26">
        <f t="shared" ref="AD4656" si="13062">SUM(R4656:AC4656)</f>
        <v>0</v>
      </c>
      <c r="AE4656" s="46" t="str">
        <f>IFERROR(IF(AE$3=VLOOKUP($E4656,Template!$AK$5:$AM$17,3,FALSE),$AD4656*$F4656,0),"0.00")</f>
        <v>0.00</v>
      </c>
      <c r="AF4656" s="46" t="str">
        <f>IFERROR(IF(AF$3=VLOOKUP($E4656,Template!$AK$5:$AM$17,3,FALSE),$AD4656*$F4656,0),"0.00")</f>
        <v>0.00</v>
      </c>
      <c r="AG4656" s="28">
        <f t="shared" si="13038"/>
        <v>0</v>
      </c>
      <c r="AH4656" s="13" t="s">
        <v>40</v>
      </c>
      <c r="AI4656" s="13" t="s">
        <v>41</v>
      </c>
      <c r="AK4656" s="14" t="s">
        <v>21</v>
      </c>
      <c r="AL4656" s="15">
        <v>0.05</v>
      </c>
      <c r="AM4656" s="16" t="s">
        <v>3</v>
      </c>
    </row>
    <row r="4657" spans="1:39" ht="13.8" x14ac:dyDescent="0.25">
      <c r="A4657" s="19" t="s">
        <v>4</v>
      </c>
      <c r="B4657" s="19"/>
      <c r="C4657" s="20"/>
      <c r="D4657" s="20"/>
      <c r="E4657" s="20"/>
      <c r="F4657" s="20"/>
      <c r="G4657" s="44"/>
      <c r="H4657" s="44"/>
      <c r="I4657" s="21">
        <f t="shared" ref="I4657:K4657" si="13063">SUM(I4645:I4656)</f>
        <v>0</v>
      </c>
      <c r="J4657" s="21">
        <f t="shared" si="13063"/>
        <v>0</v>
      </c>
      <c r="K4657" s="21">
        <f t="shared" si="13063"/>
        <v>0</v>
      </c>
      <c r="L4657" s="21">
        <f>L4656</f>
        <v>0</v>
      </c>
      <c r="M4657" s="21">
        <f>SUM(M4645:M4656)</f>
        <v>0</v>
      </c>
      <c r="N4657" s="21">
        <f t="shared" ref="N4657:O4657" si="13064">SUM(N4645:N4656)</f>
        <v>0</v>
      </c>
      <c r="O4657" s="21">
        <f t="shared" si="13064"/>
        <v>0</v>
      </c>
      <c r="P4657" s="21"/>
      <c r="Q4657" s="22"/>
      <c r="R4657" s="21">
        <f t="shared" ref="R4657:AI4657" si="13065">SUM(R4645:R4656)</f>
        <v>0</v>
      </c>
      <c r="S4657" s="21">
        <f t="shared" si="13065"/>
        <v>0</v>
      </c>
      <c r="T4657" s="21">
        <f t="shared" si="13065"/>
        <v>0</v>
      </c>
      <c r="U4657" s="21">
        <f t="shared" si="13065"/>
        <v>0</v>
      </c>
      <c r="V4657" s="21">
        <f t="shared" si="13065"/>
        <v>0</v>
      </c>
      <c r="W4657" s="21">
        <f t="shared" si="13065"/>
        <v>0</v>
      </c>
      <c r="X4657" s="21">
        <f t="shared" si="13065"/>
        <v>0</v>
      </c>
      <c r="Y4657" s="21">
        <f t="shared" si="13065"/>
        <v>0</v>
      </c>
      <c r="Z4657" s="21">
        <f t="shared" si="13065"/>
        <v>0</v>
      </c>
      <c r="AA4657" s="21">
        <f t="shared" si="13065"/>
        <v>0</v>
      </c>
      <c r="AB4657" s="21">
        <f t="shared" si="13065"/>
        <v>0</v>
      </c>
      <c r="AC4657" s="21">
        <f t="shared" si="13065"/>
        <v>0</v>
      </c>
      <c r="AD4657" s="27">
        <f t="shared" si="13065"/>
        <v>0</v>
      </c>
      <c r="AE4657" s="21">
        <f t="shared" si="13065"/>
        <v>0</v>
      </c>
      <c r="AF4657" s="21">
        <f t="shared" si="13065"/>
        <v>0</v>
      </c>
      <c r="AG4657" s="27">
        <f t="shared" si="13065"/>
        <v>0</v>
      </c>
      <c r="AH4657" s="21">
        <f t="shared" si="13065"/>
        <v>0</v>
      </c>
      <c r="AI4657" s="21">
        <f t="shared" si="13065"/>
        <v>0</v>
      </c>
      <c r="AK4657" s="14" t="s">
        <v>71</v>
      </c>
      <c r="AL4657" s="15">
        <v>0.05</v>
      </c>
      <c r="AM4657" s="16" t="s">
        <v>3</v>
      </c>
    </row>
    <row r="4658" spans="1:39" x14ac:dyDescent="0.25">
      <c r="N4658" s="24"/>
      <c r="AJ4658" s="6"/>
      <c r="AK4658" s="6"/>
      <c r="AL4658" s="6"/>
    </row>
    <row r="4659" spans="1:39" ht="42" customHeight="1" x14ac:dyDescent="0.25">
      <c r="A4659" s="223" t="s">
        <v>63</v>
      </c>
      <c r="B4659" s="223" t="s">
        <v>43</v>
      </c>
      <c r="C4659" s="224" t="s">
        <v>19</v>
      </c>
      <c r="D4659" s="226"/>
      <c r="E4659" s="223" t="s">
        <v>14</v>
      </c>
      <c r="F4659" s="223" t="s">
        <v>38</v>
      </c>
      <c r="G4659" s="223" t="s">
        <v>1</v>
      </c>
      <c r="H4659" s="223" t="s">
        <v>5</v>
      </c>
      <c r="I4659" s="225" t="s">
        <v>31</v>
      </c>
      <c r="J4659" s="225" t="s">
        <v>32</v>
      </c>
      <c r="K4659" s="225" t="s">
        <v>48</v>
      </c>
      <c r="L4659" s="225" t="s">
        <v>0</v>
      </c>
      <c r="M4659" s="4" t="s">
        <v>45</v>
      </c>
      <c r="N4659" s="4" t="s">
        <v>46</v>
      </c>
      <c r="O4659" s="4" t="s">
        <v>47</v>
      </c>
      <c r="P4659" s="225" t="s">
        <v>50</v>
      </c>
      <c r="Q4659" s="225" t="s">
        <v>33</v>
      </c>
      <c r="R4659" s="4" t="s">
        <v>51</v>
      </c>
      <c r="S4659" s="4" t="s">
        <v>52</v>
      </c>
      <c r="T4659" s="4" t="s">
        <v>53</v>
      </c>
      <c r="U4659" s="4" t="s">
        <v>54</v>
      </c>
      <c r="V4659" s="4" t="s">
        <v>55</v>
      </c>
      <c r="W4659" s="4" t="s">
        <v>56</v>
      </c>
      <c r="X4659" s="4" t="s">
        <v>57</v>
      </c>
      <c r="Y4659" s="4" t="s">
        <v>58</v>
      </c>
      <c r="Z4659" s="4" t="s">
        <v>59</v>
      </c>
      <c r="AA4659" s="4" t="s">
        <v>62</v>
      </c>
      <c r="AB4659" s="4" t="s">
        <v>60</v>
      </c>
      <c r="AC4659" s="4" t="s">
        <v>61</v>
      </c>
      <c r="AD4659" s="233" t="s">
        <v>34</v>
      </c>
      <c r="AE4659" s="231" t="s">
        <v>2</v>
      </c>
      <c r="AF4659" s="231" t="s">
        <v>3</v>
      </c>
      <c r="AG4659" s="233" t="s">
        <v>35</v>
      </c>
      <c r="AH4659" s="223" t="s">
        <v>36</v>
      </c>
      <c r="AI4659" s="223" t="s">
        <v>37</v>
      </c>
      <c r="AK4659" s="229" t="s">
        <v>30</v>
      </c>
      <c r="AL4659" s="229"/>
      <c r="AM4659" s="229"/>
    </row>
    <row r="4660" spans="1:39" s="6" customFormat="1" ht="35.25" customHeight="1" x14ac:dyDescent="0.3">
      <c r="A4660" s="224"/>
      <c r="B4660" s="224"/>
      <c r="C4660" s="224"/>
      <c r="D4660" s="227"/>
      <c r="E4660" s="223"/>
      <c r="F4660" s="223"/>
      <c r="G4660" s="223"/>
      <c r="H4660" s="223"/>
      <c r="I4660" s="230"/>
      <c r="J4660" s="230"/>
      <c r="K4660" s="230"/>
      <c r="L4660" s="230"/>
      <c r="M4660" s="5">
        <v>0</v>
      </c>
      <c r="N4660" s="5">
        <v>625000</v>
      </c>
      <c r="O4660" s="5">
        <v>1250000</v>
      </c>
      <c r="P4660" s="225"/>
      <c r="Q4660" s="225"/>
      <c r="R4660" s="29">
        <v>4.95E-4</v>
      </c>
      <c r="S4660" s="29">
        <v>9.5200000000000005E-4</v>
      </c>
      <c r="T4660" s="29">
        <v>1.5900000000000001E-3</v>
      </c>
      <c r="U4660" s="29">
        <v>1.1169999999999999E-3</v>
      </c>
      <c r="V4660" s="29">
        <v>2.189E-3</v>
      </c>
      <c r="W4660" s="29">
        <v>4.5430000000000002E-3</v>
      </c>
      <c r="X4660" s="29">
        <v>8.8199999999999997E-4</v>
      </c>
      <c r="Y4660" s="29">
        <v>1.6949999999999999E-3</v>
      </c>
      <c r="Z4660" s="29">
        <v>2.8319999999999999E-3</v>
      </c>
      <c r="AA4660" s="29">
        <v>1.9889999999999999E-3</v>
      </c>
      <c r="AB4660" s="29">
        <v>3.8999999999999998E-3</v>
      </c>
      <c r="AC4660" s="29">
        <v>8.0949999999999998E-3</v>
      </c>
      <c r="AD4660" s="233"/>
      <c r="AE4660" s="232"/>
      <c r="AF4660" s="232"/>
      <c r="AG4660" s="234"/>
      <c r="AH4660" s="223"/>
      <c r="AI4660" s="223"/>
      <c r="AK4660" s="229"/>
      <c r="AL4660" s="229"/>
      <c r="AM4660" s="229"/>
    </row>
    <row r="4661" spans="1:39" s="3" customFormat="1" ht="13.8" x14ac:dyDescent="0.25">
      <c r="A4661" s="7" t="s">
        <v>44</v>
      </c>
      <c r="B4661" s="7" t="s">
        <v>42</v>
      </c>
      <c r="C4661" s="8" t="s">
        <v>39</v>
      </c>
      <c r="D4661" s="30"/>
      <c r="E4661" s="8" t="s">
        <v>64</v>
      </c>
      <c r="F4661" s="9" t="str">
        <f>IFERROR(VLOOKUP(E4661,Template!$AK$5:$AL$17,2,FALSE),"")</f>
        <v/>
      </c>
      <c r="G4661" s="41" t="s">
        <v>7</v>
      </c>
      <c r="H4661" s="41" t="s">
        <v>6</v>
      </c>
      <c r="I4661" s="32" t="s">
        <v>65</v>
      </c>
      <c r="J4661" s="32" t="s">
        <v>66</v>
      </c>
      <c r="K4661" s="33">
        <f>IFERROR(I4661+J4661,0)</f>
        <v>0</v>
      </c>
      <c r="L4661" s="33">
        <f>IFERROR(K4661,"")</f>
        <v>0</v>
      </c>
      <c r="M4661" s="34">
        <f t="shared" ref="M4661:M4672" si="13066">IF(L4661&lt;=$N$4,K4661,IF(L4660&gt;$N$4,0,$N$4-L4660))</f>
        <v>0</v>
      </c>
      <c r="N4661" s="34">
        <f>IF(AND(L4661&gt;$N$4,L4661&lt;=$O$4),K4661-M4661,IF(AND(L4660&gt;$N$4,L4660&lt;=$O$4),$O$4-L4660,IF(L4660&gt;$O$4,0,IF(L4661&lt;$N$4,0,MIN(L4661-$N$4,$N$4)))))</f>
        <v>0</v>
      </c>
      <c r="O4661" s="34">
        <f>IF(L4661&gt;$O$4,K4661-M4661-N4661,0)</f>
        <v>0</v>
      </c>
      <c r="P4661" s="12" t="s">
        <v>94</v>
      </c>
      <c r="Q4661" s="12" t="s">
        <v>68</v>
      </c>
      <c r="R4661" s="33">
        <f>IF(AND($Q4661="LOW",$P4661="French"),M4661*R$4,0)</f>
        <v>0</v>
      </c>
      <c r="S4661" s="33">
        <f>IF(AND($Q4661="LOW",$P4661="French"),N4661*S$4,0)</f>
        <v>0</v>
      </c>
      <c r="T4661" s="33">
        <f>IF(AND($Q4661="LOW",$P4661="French"),O4661*T$4,0)</f>
        <v>0</v>
      </c>
      <c r="U4661" s="33">
        <f>IF(AND($Q4661="HIGH",$P4661="French"),M4661*U$4,0)</f>
        <v>0</v>
      </c>
      <c r="V4661" s="33">
        <f>IF(AND($Q4661="HIGH",$P4661="French"),N4661*V$4,0)</f>
        <v>0</v>
      </c>
      <c r="W4661" s="33">
        <f>IF(AND($Q4661="HIGH",$P4661="French"),O4661*W$4,0)</f>
        <v>0</v>
      </c>
      <c r="X4661" s="33">
        <f>IF(AND($Q4661="LOW",$P4661="English"),M4661*X$4,0)</f>
        <v>0</v>
      </c>
      <c r="Y4661" s="33">
        <f>IF(AND($Q4661="LOW",$P4661="English"),N4661*Y$4,0)</f>
        <v>0</v>
      </c>
      <c r="Z4661" s="33">
        <f>IF(AND($Q4661="LOW",$P4661="English"),O4661*Z$4,0)</f>
        <v>0</v>
      </c>
      <c r="AA4661" s="33">
        <f>IF(AND($Q4661="HIGH",$P4661="English"),M4661*AA$4,0)</f>
        <v>0</v>
      </c>
      <c r="AB4661" s="33">
        <f>IF(AND($Q4661="HIGH",$P4661="English"),N4661*AB$4,0)</f>
        <v>0</v>
      </c>
      <c r="AC4661" s="33">
        <f>IF(AND($Q4661="HIGH",$P4661="English"),O4661*AC$4,0)</f>
        <v>0</v>
      </c>
      <c r="AD4661" s="26">
        <f>SUM(R4661:AC4661)</f>
        <v>0</v>
      </c>
      <c r="AE4661" s="46" t="str">
        <f>IFERROR(IF(AE$3=VLOOKUP($E4661,Template!$AK$5:$AM$17,3,FALSE),$AD4661*$F4661,0),"0.00")</f>
        <v>0.00</v>
      </c>
      <c r="AF4661" s="46" t="str">
        <f>IFERROR(IF(AF$3=VLOOKUP($E4661,Template!$AK$5:$AM$17,3,FALSE),$AD4661*$F4661,0),"0.00")</f>
        <v>0.00</v>
      </c>
      <c r="AG4661" s="28">
        <f>SUM(AD4661:AF4661)</f>
        <v>0</v>
      </c>
      <c r="AH4661" s="13" t="s">
        <v>40</v>
      </c>
      <c r="AI4661" s="13" t="s">
        <v>41</v>
      </c>
      <c r="AK4661" s="14" t="s">
        <v>25</v>
      </c>
      <c r="AL4661" s="15">
        <v>0.05</v>
      </c>
      <c r="AM4661" s="16" t="s">
        <v>3</v>
      </c>
    </row>
    <row r="4662" spans="1:39" s="3" customFormat="1" ht="13.8" x14ac:dyDescent="0.25">
      <c r="A4662" s="7" t="str">
        <f>A4661</f>
        <v>(Enter Broadcasting Company Name)</v>
      </c>
      <c r="B4662" s="7" t="str">
        <f>B4661</f>
        <v>(Enter Call Letters)</v>
      </c>
      <c r="C4662" s="8" t="str">
        <f>C4661</f>
        <v>(Select AM/FM)</v>
      </c>
      <c r="D4662" s="30"/>
      <c r="E4662" s="8" t="str">
        <f>E4661</f>
        <v>(Select Station Province)</v>
      </c>
      <c r="F4662" s="9" t="str">
        <f>IFERROR(VLOOKUP(E4662,Template!$AK$5:$AL$17,2,FALSE),"")</f>
        <v/>
      </c>
      <c r="G4662" s="42" t="s">
        <v>8</v>
      </c>
      <c r="H4662" s="42" t="s">
        <v>9</v>
      </c>
      <c r="I4662" s="32" t="s">
        <v>65</v>
      </c>
      <c r="J4662" s="32" t="s">
        <v>66</v>
      </c>
      <c r="K4662" s="33">
        <f t="shared" ref="K4662:K4672" si="13067">IFERROR(I4662+J4662,0)</f>
        <v>0</v>
      </c>
      <c r="L4662" s="33">
        <f t="shared" ref="L4662:L4672" si="13068">IFERROR(L4661+K4662,"")</f>
        <v>0</v>
      </c>
      <c r="M4662" s="34">
        <f t="shared" si="13066"/>
        <v>0</v>
      </c>
      <c r="N4662" s="34">
        <f>IF(AND(L4662&gt;$N$4,L4662&lt;=$O$4),K4662-M4662,IF(AND(L4661&gt;$N$4,L4661&lt;=$O$4),$O$4-L4661,IF(L4661&gt;$O$4,0,IF(L4662&lt;$N$4,0,MIN(L4662-$N$4,$N$4)))))</f>
        <v>0</v>
      </c>
      <c r="O4662" s="34">
        <f t="shared" ref="O4662:O4672" si="13069">IF(L4662&gt;$O$4,K4662-M4662-N4662,0)</f>
        <v>0</v>
      </c>
      <c r="P4662" s="12" t="str">
        <f>P4661</f>
        <v>(Select Language)</v>
      </c>
      <c r="Q4662" s="12" t="str">
        <f>Q4661</f>
        <v>(Select Usage)</v>
      </c>
      <c r="R4662" s="33">
        <f t="shared" ref="R4662:R4672" si="13070">IF(AND($Q4662="LOW",$P4662="French"),M4662*R$4,0)</f>
        <v>0</v>
      </c>
      <c r="S4662" s="33">
        <f t="shared" ref="S4662:S4672" si="13071">IF(AND($Q4662="LOW",$P4662="French"),N4662*S$4,0)</f>
        <v>0</v>
      </c>
      <c r="T4662" s="33">
        <f t="shared" ref="T4662:T4672" si="13072">IF(AND($Q4662="LOW",$P4662="French"),O4662*T$4,0)</f>
        <v>0</v>
      </c>
      <c r="U4662" s="33">
        <f t="shared" ref="U4662:U4672" si="13073">IF(AND($Q4662="HIGH",$P4662="French"),M4662*U$4,0)</f>
        <v>0</v>
      </c>
      <c r="V4662" s="33">
        <f t="shared" ref="V4662:V4672" si="13074">IF(AND($Q4662="HIGH",$P4662="French"),N4662*V$4,0)</f>
        <v>0</v>
      </c>
      <c r="W4662" s="33">
        <f t="shared" ref="W4662:W4672" si="13075">IF(AND($Q4662="HIGH",$P4662="French"),O4662*W$4,0)</f>
        <v>0</v>
      </c>
      <c r="X4662" s="33">
        <f t="shared" ref="X4662:X4672" si="13076">IF(AND($Q4662="LOW",$P4662="English"),M4662*X$4,0)</f>
        <v>0</v>
      </c>
      <c r="Y4662" s="33">
        <f t="shared" ref="Y4662:Y4672" si="13077">IF(AND($Q4662="LOW",$P4662="English"),N4662*Y$4,0)</f>
        <v>0</v>
      </c>
      <c r="Z4662" s="33">
        <f t="shared" ref="Z4662:Z4672" si="13078">IF(AND($Q4662="LOW",$P4662="English"),O4662*Z$4,0)</f>
        <v>0</v>
      </c>
      <c r="AA4662" s="33">
        <f t="shared" ref="AA4662:AA4672" si="13079">IF(AND($Q4662="HIGH",$P4662="English"),M4662*AA$4,0)</f>
        <v>0</v>
      </c>
      <c r="AB4662" s="33">
        <f t="shared" ref="AB4662:AB4672" si="13080">IF(AND($Q4662="HIGH",$P4662="English"),N4662*AB$4,0)</f>
        <v>0</v>
      </c>
      <c r="AC4662" s="33">
        <f t="shared" ref="AC4662:AC4672" si="13081">IF(AND($Q4662="HIGH",$P4662="English"),O4662*AC$4,0)</f>
        <v>0</v>
      </c>
      <c r="AD4662" s="26">
        <f t="shared" ref="AD4662:AD4666" si="13082">SUM(R4662:AC4662)</f>
        <v>0</v>
      </c>
      <c r="AE4662" s="46" t="str">
        <f>IFERROR(IF(AE$3=VLOOKUP($E4662,Template!$AK$5:$AM$17,3,FALSE),$AD4662*$F4662,0),"0.00")</f>
        <v>0.00</v>
      </c>
      <c r="AF4662" s="46" t="str">
        <f>IFERROR(IF(AF$3=VLOOKUP($E4662,Template!$AK$5:$AM$17,3,FALSE),$AD4662*$F4662,0),"0.00")</f>
        <v>0.00</v>
      </c>
      <c r="AG4662" s="28">
        <f t="shared" ref="AG4662:AG4672" si="13083">SUM(AD4662:AF4662)</f>
        <v>0</v>
      </c>
      <c r="AH4662" s="13" t="s">
        <v>40</v>
      </c>
      <c r="AI4662" s="13" t="s">
        <v>41</v>
      </c>
      <c r="AK4662" s="14" t="s">
        <v>23</v>
      </c>
      <c r="AL4662" s="15">
        <v>0.05</v>
      </c>
      <c r="AM4662" s="16" t="s">
        <v>3</v>
      </c>
    </row>
    <row r="4663" spans="1:39" s="3" customFormat="1" ht="13.8" x14ac:dyDescent="0.25">
      <c r="A4663" s="7" t="str">
        <f t="shared" ref="A4663:C4663" si="13084">A4662</f>
        <v>(Enter Broadcasting Company Name)</v>
      </c>
      <c r="B4663" s="7" t="str">
        <f t="shared" si="13084"/>
        <v>(Enter Call Letters)</v>
      </c>
      <c r="C4663" s="8" t="str">
        <f t="shared" si="13084"/>
        <v>(Select AM/FM)</v>
      </c>
      <c r="D4663" s="30"/>
      <c r="E4663" s="8" t="str">
        <f t="shared" ref="E4663:E4672" si="13085">E4662</f>
        <v>(Select Station Province)</v>
      </c>
      <c r="F4663" s="9" t="str">
        <f>IFERROR(VLOOKUP(E4663,Template!$AK$5:$AL$17,2,FALSE),"")</f>
        <v/>
      </c>
      <c r="G4663" s="42" t="s">
        <v>6</v>
      </c>
      <c r="H4663" s="42" t="s">
        <v>10</v>
      </c>
      <c r="I4663" s="32" t="s">
        <v>65</v>
      </c>
      <c r="J4663" s="32" t="s">
        <v>66</v>
      </c>
      <c r="K4663" s="33">
        <f t="shared" si="13067"/>
        <v>0</v>
      </c>
      <c r="L4663" s="33">
        <f t="shared" si="13068"/>
        <v>0</v>
      </c>
      <c r="M4663" s="34">
        <f t="shared" si="13066"/>
        <v>0</v>
      </c>
      <c r="N4663" s="34">
        <f t="shared" ref="N4663:N4672" si="13086">IF(AND(L4663&gt;$N$4,L4663&lt;=$O$4),K4663-M4663,IF(AND(L4662&gt;$N$4,L4662&lt;=$O$4),$O$4-L4662,IF(L4662&gt;$O$4,0,IF(L4663&lt;$N$4,0,MIN(L4663-$N$4,$N$4)))))</f>
        <v>0</v>
      </c>
      <c r="O4663" s="34">
        <f t="shared" si="13069"/>
        <v>0</v>
      </c>
      <c r="P4663" s="12" t="str">
        <f t="shared" ref="P4663:Q4663" si="13087">P4662</f>
        <v>(Select Language)</v>
      </c>
      <c r="Q4663" s="12" t="str">
        <f t="shared" si="13087"/>
        <v>(Select Usage)</v>
      </c>
      <c r="R4663" s="33">
        <f t="shared" si="13070"/>
        <v>0</v>
      </c>
      <c r="S4663" s="33">
        <f t="shared" si="13071"/>
        <v>0</v>
      </c>
      <c r="T4663" s="33">
        <f t="shared" si="13072"/>
        <v>0</v>
      </c>
      <c r="U4663" s="33">
        <f t="shared" si="13073"/>
        <v>0</v>
      </c>
      <c r="V4663" s="33">
        <f t="shared" si="13074"/>
        <v>0</v>
      </c>
      <c r="W4663" s="33">
        <f t="shared" si="13075"/>
        <v>0</v>
      </c>
      <c r="X4663" s="33">
        <f t="shared" si="13076"/>
        <v>0</v>
      </c>
      <c r="Y4663" s="33">
        <f t="shared" si="13077"/>
        <v>0</v>
      </c>
      <c r="Z4663" s="33">
        <f t="shared" si="13078"/>
        <v>0</v>
      </c>
      <c r="AA4663" s="33">
        <f t="shared" si="13079"/>
        <v>0</v>
      </c>
      <c r="AB4663" s="33">
        <f t="shared" si="13080"/>
        <v>0</v>
      </c>
      <c r="AC4663" s="33">
        <f t="shared" si="13081"/>
        <v>0</v>
      </c>
      <c r="AD4663" s="26">
        <f t="shared" si="13082"/>
        <v>0</v>
      </c>
      <c r="AE4663" s="46" t="str">
        <f>IFERROR(IF(AE$3=VLOOKUP($E4663,Template!$AK$5:$AM$17,3,FALSE),$AD4663*$F4663,0),"0.00")</f>
        <v>0.00</v>
      </c>
      <c r="AF4663" s="46" t="str">
        <f>IFERROR(IF(AF$3=VLOOKUP($E4663,Template!$AK$5:$AM$17,3,FALSE),$AD4663*$F4663,0),"0.00")</f>
        <v>0.00</v>
      </c>
      <c r="AG4663" s="28">
        <f t="shared" si="13083"/>
        <v>0</v>
      </c>
      <c r="AH4663" s="13" t="s">
        <v>40</v>
      </c>
      <c r="AI4663" s="13" t="s">
        <v>41</v>
      </c>
      <c r="AK4663" s="14" t="s">
        <v>24</v>
      </c>
      <c r="AL4663" s="15">
        <v>0.05</v>
      </c>
      <c r="AM4663" s="16" t="s">
        <v>3</v>
      </c>
    </row>
    <row r="4664" spans="1:39" s="3" customFormat="1" ht="13.8" x14ac:dyDescent="0.25">
      <c r="A4664" s="7" t="str">
        <f t="shared" ref="A4664:C4664" si="13088">A4663</f>
        <v>(Enter Broadcasting Company Name)</v>
      </c>
      <c r="B4664" s="7" t="str">
        <f t="shared" si="13088"/>
        <v>(Enter Call Letters)</v>
      </c>
      <c r="C4664" s="8" t="str">
        <f t="shared" si="13088"/>
        <v>(Select AM/FM)</v>
      </c>
      <c r="D4664" s="30"/>
      <c r="E4664" s="8" t="str">
        <f t="shared" si="13085"/>
        <v>(Select Station Province)</v>
      </c>
      <c r="F4664" s="9" t="str">
        <f>IFERROR(VLOOKUP(E4664,Template!$AK$5:$AL$17,2,FALSE),"")</f>
        <v/>
      </c>
      <c r="G4664" s="42" t="s">
        <v>9</v>
      </c>
      <c r="H4664" s="42" t="s">
        <v>11</v>
      </c>
      <c r="I4664" s="32" t="s">
        <v>65</v>
      </c>
      <c r="J4664" s="32" t="s">
        <v>66</v>
      </c>
      <c r="K4664" s="33">
        <f t="shared" si="13067"/>
        <v>0</v>
      </c>
      <c r="L4664" s="33">
        <f t="shared" si="13068"/>
        <v>0</v>
      </c>
      <c r="M4664" s="34">
        <f t="shared" si="13066"/>
        <v>0</v>
      </c>
      <c r="N4664" s="34">
        <f t="shared" si="13086"/>
        <v>0</v>
      </c>
      <c r="O4664" s="34">
        <f t="shared" si="13069"/>
        <v>0</v>
      </c>
      <c r="P4664" s="12" t="str">
        <f t="shared" ref="P4664:Q4664" si="13089">P4663</f>
        <v>(Select Language)</v>
      </c>
      <c r="Q4664" s="12" t="str">
        <f t="shared" si="13089"/>
        <v>(Select Usage)</v>
      </c>
      <c r="R4664" s="33">
        <f t="shared" si="13070"/>
        <v>0</v>
      </c>
      <c r="S4664" s="33">
        <f t="shared" si="13071"/>
        <v>0</v>
      </c>
      <c r="T4664" s="33">
        <f t="shared" si="13072"/>
        <v>0</v>
      </c>
      <c r="U4664" s="33">
        <f t="shared" si="13073"/>
        <v>0</v>
      </c>
      <c r="V4664" s="33">
        <f t="shared" si="13074"/>
        <v>0</v>
      </c>
      <c r="W4664" s="33">
        <f t="shared" si="13075"/>
        <v>0</v>
      </c>
      <c r="X4664" s="33">
        <f t="shared" si="13076"/>
        <v>0</v>
      </c>
      <c r="Y4664" s="33">
        <f t="shared" si="13077"/>
        <v>0</v>
      </c>
      <c r="Z4664" s="33">
        <f t="shared" si="13078"/>
        <v>0</v>
      </c>
      <c r="AA4664" s="33">
        <f t="shared" si="13079"/>
        <v>0</v>
      </c>
      <c r="AB4664" s="33">
        <f t="shared" si="13080"/>
        <v>0</v>
      </c>
      <c r="AC4664" s="33">
        <f t="shared" si="13081"/>
        <v>0</v>
      </c>
      <c r="AD4664" s="26">
        <f t="shared" si="13082"/>
        <v>0</v>
      </c>
      <c r="AE4664" s="46" t="str">
        <f>IFERROR(IF(AE$3=VLOOKUP($E4664,Template!$AK$5:$AM$17,3,FALSE),$AD4664*$F4664,0),"0.00")</f>
        <v>0.00</v>
      </c>
      <c r="AF4664" s="46" t="str">
        <f>IFERROR(IF(AF$3=VLOOKUP($E4664,Template!$AK$5:$AM$17,3,FALSE),$AD4664*$F4664,0),"0.00")</f>
        <v>0.00</v>
      </c>
      <c r="AG4664" s="28">
        <f t="shared" si="13083"/>
        <v>0</v>
      </c>
      <c r="AH4664" s="13" t="s">
        <v>40</v>
      </c>
      <c r="AI4664" s="13" t="s">
        <v>41</v>
      </c>
      <c r="AK4664" s="14" t="s">
        <v>22</v>
      </c>
      <c r="AL4664" s="15">
        <v>0.15</v>
      </c>
      <c r="AM4664" s="16" t="s">
        <v>2</v>
      </c>
    </row>
    <row r="4665" spans="1:39" s="3" customFormat="1" ht="13.8" x14ac:dyDescent="0.25">
      <c r="A4665" s="7" t="str">
        <f t="shared" ref="A4665:C4665" si="13090">A4664</f>
        <v>(Enter Broadcasting Company Name)</v>
      </c>
      <c r="B4665" s="7" t="str">
        <f t="shared" si="13090"/>
        <v>(Enter Call Letters)</v>
      </c>
      <c r="C4665" s="8" t="str">
        <f t="shared" si="13090"/>
        <v>(Select AM/FM)</v>
      </c>
      <c r="D4665" s="30"/>
      <c r="E4665" s="8" t="str">
        <f t="shared" si="13085"/>
        <v>(Select Station Province)</v>
      </c>
      <c r="F4665" s="9" t="str">
        <f>IFERROR(VLOOKUP(E4665,Template!$AK$5:$AL$17,2,FALSE),"")</f>
        <v/>
      </c>
      <c r="G4665" s="42" t="s">
        <v>10</v>
      </c>
      <c r="H4665" s="42" t="s">
        <v>12</v>
      </c>
      <c r="I4665" s="32" t="s">
        <v>65</v>
      </c>
      <c r="J4665" s="32" t="s">
        <v>66</v>
      </c>
      <c r="K4665" s="33">
        <f t="shared" si="13067"/>
        <v>0</v>
      </c>
      <c r="L4665" s="33">
        <f t="shared" si="13068"/>
        <v>0</v>
      </c>
      <c r="M4665" s="34">
        <f t="shared" si="13066"/>
        <v>0</v>
      </c>
      <c r="N4665" s="34">
        <f t="shared" si="13086"/>
        <v>0</v>
      </c>
      <c r="O4665" s="34">
        <f t="shared" si="13069"/>
        <v>0</v>
      </c>
      <c r="P4665" s="12" t="str">
        <f t="shared" ref="P4665:Q4665" si="13091">P4664</f>
        <v>(Select Language)</v>
      </c>
      <c r="Q4665" s="12" t="str">
        <f t="shared" si="13091"/>
        <v>(Select Usage)</v>
      </c>
      <c r="R4665" s="33">
        <f t="shared" si="13070"/>
        <v>0</v>
      </c>
      <c r="S4665" s="33">
        <f t="shared" si="13071"/>
        <v>0</v>
      </c>
      <c r="T4665" s="33">
        <f t="shared" si="13072"/>
        <v>0</v>
      </c>
      <c r="U4665" s="33">
        <f t="shared" si="13073"/>
        <v>0</v>
      </c>
      <c r="V4665" s="33">
        <f t="shared" si="13074"/>
        <v>0</v>
      </c>
      <c r="W4665" s="33">
        <f t="shared" si="13075"/>
        <v>0</v>
      </c>
      <c r="X4665" s="33">
        <f t="shared" si="13076"/>
        <v>0</v>
      </c>
      <c r="Y4665" s="33">
        <f t="shared" si="13077"/>
        <v>0</v>
      </c>
      <c r="Z4665" s="33">
        <f t="shared" si="13078"/>
        <v>0</v>
      </c>
      <c r="AA4665" s="33">
        <f t="shared" si="13079"/>
        <v>0</v>
      </c>
      <c r="AB4665" s="33">
        <f t="shared" si="13080"/>
        <v>0</v>
      </c>
      <c r="AC4665" s="33">
        <f t="shared" si="13081"/>
        <v>0</v>
      </c>
      <c r="AD4665" s="26">
        <f t="shared" si="13082"/>
        <v>0</v>
      </c>
      <c r="AE4665" s="46" t="str">
        <f>IFERROR(IF(AE$3=VLOOKUP($E4665,Template!$AK$5:$AM$17,3,FALSE),$AD4665*$F4665,0),"0.00")</f>
        <v>0.00</v>
      </c>
      <c r="AF4665" s="46" t="str">
        <f>IFERROR(IF(AF$3=VLOOKUP($E4665,Template!$AK$5:$AM$17,3,FALSE),$AD4665*$F4665,0),"0.00")</f>
        <v>0.00</v>
      </c>
      <c r="AG4665" s="28">
        <f t="shared" si="13083"/>
        <v>0</v>
      </c>
      <c r="AH4665" s="13" t="s">
        <v>40</v>
      </c>
      <c r="AI4665" s="13" t="s">
        <v>41</v>
      </c>
      <c r="AK4665" s="14" t="s">
        <v>26</v>
      </c>
      <c r="AL4665" s="15">
        <v>0.15</v>
      </c>
      <c r="AM4665" s="16" t="s">
        <v>2</v>
      </c>
    </row>
    <row r="4666" spans="1:39" s="3" customFormat="1" ht="13.8" x14ac:dyDescent="0.25">
      <c r="A4666" s="7" t="str">
        <f t="shared" ref="A4666:C4666" si="13092">A4665</f>
        <v>(Enter Broadcasting Company Name)</v>
      </c>
      <c r="B4666" s="7" t="str">
        <f t="shared" si="13092"/>
        <v>(Enter Call Letters)</v>
      </c>
      <c r="C4666" s="8" t="str">
        <f t="shared" si="13092"/>
        <v>(Select AM/FM)</v>
      </c>
      <c r="D4666" s="30"/>
      <c r="E4666" s="8" t="str">
        <f t="shared" si="13085"/>
        <v>(Select Station Province)</v>
      </c>
      <c r="F4666" s="9" t="str">
        <f>IFERROR(VLOOKUP(E4666,Template!$AK$5:$AL$17,2,FALSE),"")</f>
        <v/>
      </c>
      <c r="G4666" s="42" t="s">
        <v>11</v>
      </c>
      <c r="H4666" s="42" t="s">
        <v>13</v>
      </c>
      <c r="I4666" s="32" t="s">
        <v>65</v>
      </c>
      <c r="J4666" s="32" t="s">
        <v>66</v>
      </c>
      <c r="K4666" s="33">
        <f t="shared" si="13067"/>
        <v>0</v>
      </c>
      <c r="L4666" s="33">
        <f t="shared" si="13068"/>
        <v>0</v>
      </c>
      <c r="M4666" s="34">
        <f t="shared" si="13066"/>
        <v>0</v>
      </c>
      <c r="N4666" s="34">
        <f t="shared" si="13086"/>
        <v>0</v>
      </c>
      <c r="O4666" s="34">
        <f t="shared" si="13069"/>
        <v>0</v>
      </c>
      <c r="P4666" s="12" t="str">
        <f t="shared" ref="P4666:Q4666" si="13093">P4665</f>
        <v>(Select Language)</v>
      </c>
      <c r="Q4666" s="12" t="str">
        <f t="shared" si="13093"/>
        <v>(Select Usage)</v>
      </c>
      <c r="R4666" s="33">
        <f t="shared" si="13070"/>
        <v>0</v>
      </c>
      <c r="S4666" s="33">
        <f t="shared" si="13071"/>
        <v>0</v>
      </c>
      <c r="T4666" s="33">
        <f t="shared" si="13072"/>
        <v>0</v>
      </c>
      <c r="U4666" s="33">
        <f t="shared" si="13073"/>
        <v>0</v>
      </c>
      <c r="V4666" s="33">
        <f t="shared" si="13074"/>
        <v>0</v>
      </c>
      <c r="W4666" s="33">
        <f t="shared" si="13075"/>
        <v>0</v>
      </c>
      <c r="X4666" s="33">
        <f t="shared" si="13076"/>
        <v>0</v>
      </c>
      <c r="Y4666" s="33">
        <f t="shared" si="13077"/>
        <v>0</v>
      </c>
      <c r="Z4666" s="33">
        <f t="shared" si="13078"/>
        <v>0</v>
      </c>
      <c r="AA4666" s="33">
        <f t="shared" si="13079"/>
        <v>0</v>
      </c>
      <c r="AB4666" s="33">
        <f t="shared" si="13080"/>
        <v>0</v>
      </c>
      <c r="AC4666" s="33">
        <f t="shared" si="13081"/>
        <v>0</v>
      </c>
      <c r="AD4666" s="26">
        <f t="shared" si="13082"/>
        <v>0</v>
      </c>
      <c r="AE4666" s="46" t="str">
        <f>IFERROR(IF(AE$3=VLOOKUP($E4666,Template!$AK$5:$AM$17,3,FALSE),$AD4666*$F4666,0),"0.00")</f>
        <v>0.00</v>
      </c>
      <c r="AF4666" s="46" t="str">
        <f>IFERROR(IF(AF$3=VLOOKUP($E4666,Template!$AK$5:$AM$17,3,FALSE),$AD4666*$F4666,0),"0.00")</f>
        <v>0.00</v>
      </c>
      <c r="AG4666" s="28">
        <f t="shared" si="13083"/>
        <v>0</v>
      </c>
      <c r="AH4666" s="13" t="s">
        <v>40</v>
      </c>
      <c r="AI4666" s="13" t="s">
        <v>41</v>
      </c>
      <c r="AK4666" s="14" t="s">
        <v>27</v>
      </c>
      <c r="AL4666" s="15">
        <v>0.15</v>
      </c>
      <c r="AM4666" s="16" t="s">
        <v>2</v>
      </c>
    </row>
    <row r="4667" spans="1:39" s="3" customFormat="1" ht="13.8" x14ac:dyDescent="0.25">
      <c r="A4667" s="7" t="str">
        <f t="shared" ref="A4667:C4667" si="13094">A4666</f>
        <v>(Enter Broadcasting Company Name)</v>
      </c>
      <c r="B4667" s="7" t="str">
        <f t="shared" si="13094"/>
        <v>(Enter Call Letters)</v>
      </c>
      <c r="C4667" s="8" t="str">
        <f t="shared" si="13094"/>
        <v>(Select AM/FM)</v>
      </c>
      <c r="D4667" s="30"/>
      <c r="E4667" s="8" t="str">
        <f t="shared" si="13085"/>
        <v>(Select Station Province)</v>
      </c>
      <c r="F4667" s="9" t="str">
        <f>IFERROR(VLOOKUP(E4667,Template!$AK$5:$AL$17,2,FALSE),"")</f>
        <v/>
      </c>
      <c r="G4667" s="42" t="s">
        <v>12</v>
      </c>
      <c r="H4667" s="42" t="s">
        <v>15</v>
      </c>
      <c r="I4667" s="32" t="s">
        <v>65</v>
      </c>
      <c r="J4667" s="32" t="s">
        <v>66</v>
      </c>
      <c r="K4667" s="33">
        <f t="shared" si="13067"/>
        <v>0</v>
      </c>
      <c r="L4667" s="33">
        <f t="shared" si="13068"/>
        <v>0</v>
      </c>
      <c r="M4667" s="34">
        <f t="shared" si="13066"/>
        <v>0</v>
      </c>
      <c r="N4667" s="34">
        <f t="shared" si="13086"/>
        <v>0</v>
      </c>
      <c r="O4667" s="34">
        <f t="shared" si="13069"/>
        <v>0</v>
      </c>
      <c r="P4667" s="12" t="str">
        <f t="shared" ref="P4667:Q4667" si="13095">P4666</f>
        <v>(Select Language)</v>
      </c>
      <c r="Q4667" s="12" t="str">
        <f t="shared" si="13095"/>
        <v>(Select Usage)</v>
      </c>
      <c r="R4667" s="33">
        <f t="shared" si="13070"/>
        <v>0</v>
      </c>
      <c r="S4667" s="33">
        <f t="shared" si="13071"/>
        <v>0</v>
      </c>
      <c r="T4667" s="33">
        <f t="shared" si="13072"/>
        <v>0</v>
      </c>
      <c r="U4667" s="33">
        <f t="shared" si="13073"/>
        <v>0</v>
      </c>
      <c r="V4667" s="33">
        <f t="shared" si="13074"/>
        <v>0</v>
      </c>
      <c r="W4667" s="33">
        <f t="shared" si="13075"/>
        <v>0</v>
      </c>
      <c r="X4667" s="33">
        <f t="shared" si="13076"/>
        <v>0</v>
      </c>
      <c r="Y4667" s="33">
        <f t="shared" si="13077"/>
        <v>0</v>
      </c>
      <c r="Z4667" s="33">
        <f t="shared" si="13078"/>
        <v>0</v>
      </c>
      <c r="AA4667" s="33">
        <f t="shared" si="13079"/>
        <v>0</v>
      </c>
      <c r="AB4667" s="33">
        <f t="shared" si="13080"/>
        <v>0</v>
      </c>
      <c r="AC4667" s="33">
        <f t="shared" si="13081"/>
        <v>0</v>
      </c>
      <c r="AD4667" s="26">
        <f>SUM(R4667:AC4667)</f>
        <v>0</v>
      </c>
      <c r="AE4667" s="46" t="str">
        <f>IFERROR(IF(AE$3=VLOOKUP($E4667,Template!$AK$5:$AM$17,3,FALSE),$AD4667*$F4667,0),"0.00")</f>
        <v>0.00</v>
      </c>
      <c r="AF4667" s="46" t="str">
        <f>IFERROR(IF(AF$3=VLOOKUP($E4667,Template!$AK$5:$AM$17,3,FALSE),$AD4667*$F4667,0),"0.00")</f>
        <v>0.00</v>
      </c>
      <c r="AG4667" s="28">
        <f t="shared" si="13083"/>
        <v>0</v>
      </c>
      <c r="AH4667" s="13" t="s">
        <v>40</v>
      </c>
      <c r="AI4667" s="13" t="s">
        <v>41</v>
      </c>
      <c r="AK4667" s="14" t="s">
        <v>28</v>
      </c>
      <c r="AL4667" s="15">
        <v>0.05</v>
      </c>
      <c r="AM4667" s="16" t="s">
        <v>3</v>
      </c>
    </row>
    <row r="4668" spans="1:39" s="3" customFormat="1" ht="13.8" x14ac:dyDescent="0.25">
      <c r="A4668" s="7" t="str">
        <f t="shared" ref="A4668:C4668" si="13096">A4667</f>
        <v>(Enter Broadcasting Company Name)</v>
      </c>
      <c r="B4668" s="7" t="str">
        <f t="shared" si="13096"/>
        <v>(Enter Call Letters)</v>
      </c>
      <c r="C4668" s="8" t="str">
        <f t="shared" si="13096"/>
        <v>(Select AM/FM)</v>
      </c>
      <c r="D4668" s="30"/>
      <c r="E4668" s="8" t="str">
        <f t="shared" si="13085"/>
        <v>(Select Station Province)</v>
      </c>
      <c r="F4668" s="9" t="str">
        <f>IFERROR(VLOOKUP(E4668,Template!$AK$5:$AL$17,2,FALSE),"")</f>
        <v/>
      </c>
      <c r="G4668" s="42" t="s">
        <v>13</v>
      </c>
      <c r="H4668" s="42" t="s">
        <v>16</v>
      </c>
      <c r="I4668" s="32" t="s">
        <v>65</v>
      </c>
      <c r="J4668" s="32" t="s">
        <v>66</v>
      </c>
      <c r="K4668" s="33">
        <f t="shared" si="13067"/>
        <v>0</v>
      </c>
      <c r="L4668" s="33">
        <f t="shared" si="13068"/>
        <v>0</v>
      </c>
      <c r="M4668" s="34">
        <f t="shared" si="13066"/>
        <v>0</v>
      </c>
      <c r="N4668" s="34">
        <f t="shared" si="13086"/>
        <v>0</v>
      </c>
      <c r="O4668" s="34">
        <f t="shared" si="13069"/>
        <v>0</v>
      </c>
      <c r="P4668" s="12" t="str">
        <f t="shared" ref="P4668:Q4668" si="13097">P4667</f>
        <v>(Select Language)</v>
      </c>
      <c r="Q4668" s="12" t="str">
        <f t="shared" si="13097"/>
        <v>(Select Usage)</v>
      </c>
      <c r="R4668" s="33">
        <f t="shared" si="13070"/>
        <v>0</v>
      </c>
      <c r="S4668" s="33">
        <f t="shared" si="13071"/>
        <v>0</v>
      </c>
      <c r="T4668" s="33">
        <f t="shared" si="13072"/>
        <v>0</v>
      </c>
      <c r="U4668" s="33">
        <f t="shared" si="13073"/>
        <v>0</v>
      </c>
      <c r="V4668" s="33">
        <f t="shared" si="13074"/>
        <v>0</v>
      </c>
      <c r="W4668" s="33">
        <f t="shared" si="13075"/>
        <v>0</v>
      </c>
      <c r="X4668" s="33">
        <f t="shared" si="13076"/>
        <v>0</v>
      </c>
      <c r="Y4668" s="33">
        <f t="shared" si="13077"/>
        <v>0</v>
      </c>
      <c r="Z4668" s="33">
        <f t="shared" si="13078"/>
        <v>0</v>
      </c>
      <c r="AA4668" s="33">
        <f t="shared" si="13079"/>
        <v>0</v>
      </c>
      <c r="AB4668" s="33">
        <f t="shared" si="13080"/>
        <v>0</v>
      </c>
      <c r="AC4668" s="33">
        <f t="shared" si="13081"/>
        <v>0</v>
      </c>
      <c r="AD4668" s="26">
        <f t="shared" ref="AD4668:AD4670" si="13098">SUM(R4668:AC4668)</f>
        <v>0</v>
      </c>
      <c r="AE4668" s="46" t="str">
        <f>IFERROR(IF(AE$3=VLOOKUP($E4668,Template!$AK$5:$AM$17,3,FALSE),$AD4668*$F4668,0),"0.00")</f>
        <v>0.00</v>
      </c>
      <c r="AF4668" s="46" t="str">
        <f>IFERROR(IF(AF$3=VLOOKUP($E4668,Template!$AK$5:$AM$17,3,FALSE),$AD4668*$F4668,0),"0.00")</f>
        <v>0.00</v>
      </c>
      <c r="AG4668" s="28">
        <f t="shared" si="13083"/>
        <v>0</v>
      </c>
      <c r="AH4668" s="13" t="s">
        <v>40</v>
      </c>
      <c r="AI4668" s="13" t="s">
        <v>41</v>
      </c>
      <c r="AK4668" s="14" t="s">
        <v>70</v>
      </c>
      <c r="AL4668" s="15">
        <v>0.05</v>
      </c>
      <c r="AM4668" s="16" t="s">
        <v>3</v>
      </c>
    </row>
    <row r="4669" spans="1:39" s="3" customFormat="1" ht="13.8" x14ac:dyDescent="0.25">
      <c r="A4669" s="7" t="str">
        <f t="shared" ref="A4669:C4669" si="13099">A4668</f>
        <v>(Enter Broadcasting Company Name)</v>
      </c>
      <c r="B4669" s="7" t="str">
        <f t="shared" si="13099"/>
        <v>(Enter Call Letters)</v>
      </c>
      <c r="C4669" s="8" t="str">
        <f t="shared" si="13099"/>
        <v>(Select AM/FM)</v>
      </c>
      <c r="D4669" s="30"/>
      <c r="E4669" s="8" t="str">
        <f t="shared" si="13085"/>
        <v>(Select Station Province)</v>
      </c>
      <c r="F4669" s="9" t="str">
        <f>IFERROR(VLOOKUP(E4669,Template!$AK$5:$AL$17,2,FALSE),"")</f>
        <v/>
      </c>
      <c r="G4669" s="42" t="s">
        <v>15</v>
      </c>
      <c r="H4669" s="42" t="s">
        <v>17</v>
      </c>
      <c r="I4669" s="32" t="s">
        <v>65</v>
      </c>
      <c r="J4669" s="32" t="s">
        <v>66</v>
      </c>
      <c r="K4669" s="33">
        <f t="shared" si="13067"/>
        <v>0</v>
      </c>
      <c r="L4669" s="33">
        <f t="shared" si="13068"/>
        <v>0</v>
      </c>
      <c r="M4669" s="34">
        <f t="shared" si="13066"/>
        <v>0</v>
      </c>
      <c r="N4669" s="34">
        <f t="shared" si="13086"/>
        <v>0</v>
      </c>
      <c r="O4669" s="34">
        <f t="shared" si="13069"/>
        <v>0</v>
      </c>
      <c r="P4669" s="12" t="str">
        <f t="shared" ref="P4669:Q4669" si="13100">P4668</f>
        <v>(Select Language)</v>
      </c>
      <c r="Q4669" s="12" t="str">
        <f t="shared" si="13100"/>
        <v>(Select Usage)</v>
      </c>
      <c r="R4669" s="33">
        <f t="shared" si="13070"/>
        <v>0</v>
      </c>
      <c r="S4669" s="33">
        <f t="shared" si="13071"/>
        <v>0</v>
      </c>
      <c r="T4669" s="33">
        <f t="shared" si="13072"/>
        <v>0</v>
      </c>
      <c r="U4669" s="33">
        <f t="shared" si="13073"/>
        <v>0</v>
      </c>
      <c r="V4669" s="33">
        <f t="shared" si="13074"/>
        <v>0</v>
      </c>
      <c r="W4669" s="33">
        <f t="shared" si="13075"/>
        <v>0</v>
      </c>
      <c r="X4669" s="33">
        <f t="shared" si="13076"/>
        <v>0</v>
      </c>
      <c r="Y4669" s="33">
        <f t="shared" si="13077"/>
        <v>0</v>
      </c>
      <c r="Z4669" s="33">
        <f t="shared" si="13078"/>
        <v>0</v>
      </c>
      <c r="AA4669" s="33">
        <f t="shared" si="13079"/>
        <v>0</v>
      </c>
      <c r="AB4669" s="33">
        <f t="shared" si="13080"/>
        <v>0</v>
      </c>
      <c r="AC4669" s="33">
        <f t="shared" si="13081"/>
        <v>0</v>
      </c>
      <c r="AD4669" s="26">
        <f t="shared" si="13098"/>
        <v>0</v>
      </c>
      <c r="AE4669" s="46" t="str">
        <f>IFERROR(IF(AE$3=VLOOKUP($E4669,Template!$AK$5:$AM$17,3,FALSE),$AD4669*$F4669,0),"0.00")</f>
        <v>0.00</v>
      </c>
      <c r="AF4669" s="46" t="str">
        <f>IFERROR(IF(AF$3=VLOOKUP($E4669,Template!$AK$5:$AM$17,3,FALSE),$AD4669*$F4669,0),"0.00")</f>
        <v>0.00</v>
      </c>
      <c r="AG4669" s="28">
        <f t="shared" si="13083"/>
        <v>0</v>
      </c>
      <c r="AH4669" s="13" t="s">
        <v>40</v>
      </c>
      <c r="AI4669" s="13" t="s">
        <v>41</v>
      </c>
      <c r="AK4669" s="14" t="s">
        <v>20</v>
      </c>
      <c r="AL4669" s="15">
        <v>0.13</v>
      </c>
      <c r="AM4669" s="16" t="s">
        <v>2</v>
      </c>
    </row>
    <row r="4670" spans="1:39" s="3" customFormat="1" ht="13.8" x14ac:dyDescent="0.25">
      <c r="A4670" s="7" t="str">
        <f t="shared" ref="A4670:C4670" si="13101">A4669</f>
        <v>(Enter Broadcasting Company Name)</v>
      </c>
      <c r="B4670" s="7" t="str">
        <f t="shared" si="13101"/>
        <v>(Enter Call Letters)</v>
      </c>
      <c r="C4670" s="8" t="str">
        <f t="shared" si="13101"/>
        <v>(Select AM/FM)</v>
      </c>
      <c r="D4670" s="30"/>
      <c r="E4670" s="8" t="str">
        <f t="shared" si="13085"/>
        <v>(Select Station Province)</v>
      </c>
      <c r="F4670" s="9" t="str">
        <f>IFERROR(VLOOKUP(E4670,Template!$AK$5:$AL$17,2,FALSE),"")</f>
        <v/>
      </c>
      <c r="G4670" s="42" t="s">
        <v>16</v>
      </c>
      <c r="H4670" s="42" t="s">
        <v>18</v>
      </c>
      <c r="I4670" s="32" t="s">
        <v>65</v>
      </c>
      <c r="J4670" s="32" t="s">
        <v>66</v>
      </c>
      <c r="K4670" s="33">
        <f t="shared" si="13067"/>
        <v>0</v>
      </c>
      <c r="L4670" s="33">
        <f t="shared" si="13068"/>
        <v>0</v>
      </c>
      <c r="M4670" s="34">
        <f t="shared" si="13066"/>
        <v>0</v>
      </c>
      <c r="N4670" s="34">
        <f t="shared" si="13086"/>
        <v>0</v>
      </c>
      <c r="O4670" s="34">
        <f t="shared" si="13069"/>
        <v>0</v>
      </c>
      <c r="P4670" s="12" t="str">
        <f t="shared" ref="P4670:Q4670" si="13102">P4669</f>
        <v>(Select Language)</v>
      </c>
      <c r="Q4670" s="12" t="str">
        <f t="shared" si="13102"/>
        <v>(Select Usage)</v>
      </c>
      <c r="R4670" s="33">
        <f t="shared" si="13070"/>
        <v>0</v>
      </c>
      <c r="S4670" s="33">
        <f t="shared" si="13071"/>
        <v>0</v>
      </c>
      <c r="T4670" s="33">
        <f t="shared" si="13072"/>
        <v>0</v>
      </c>
      <c r="U4670" s="33">
        <f t="shared" si="13073"/>
        <v>0</v>
      </c>
      <c r="V4670" s="33">
        <f t="shared" si="13074"/>
        <v>0</v>
      </c>
      <c r="W4670" s="33">
        <f t="shared" si="13075"/>
        <v>0</v>
      </c>
      <c r="X4670" s="33">
        <f t="shared" si="13076"/>
        <v>0</v>
      </c>
      <c r="Y4670" s="33">
        <f t="shared" si="13077"/>
        <v>0</v>
      </c>
      <c r="Z4670" s="33">
        <f t="shared" si="13078"/>
        <v>0</v>
      </c>
      <c r="AA4670" s="33">
        <f t="shared" si="13079"/>
        <v>0</v>
      </c>
      <c r="AB4670" s="33">
        <f t="shared" si="13080"/>
        <v>0</v>
      </c>
      <c r="AC4670" s="33">
        <f t="shared" si="13081"/>
        <v>0</v>
      </c>
      <c r="AD4670" s="26">
        <f t="shared" si="13098"/>
        <v>0</v>
      </c>
      <c r="AE4670" s="46" t="str">
        <f>IFERROR(IF(AE$3=VLOOKUP($E4670,Template!$AK$5:$AM$17,3,FALSE),$AD4670*$F4670,0),"0.00")</f>
        <v>0.00</v>
      </c>
      <c r="AF4670" s="46" t="str">
        <f>IFERROR(IF(AF$3=VLOOKUP($E4670,Template!$AK$5:$AM$17,3,FALSE),$AD4670*$F4670,0),"0.00")</f>
        <v>0.00</v>
      </c>
      <c r="AG4670" s="28">
        <f t="shared" si="13083"/>
        <v>0</v>
      </c>
      <c r="AH4670" s="13" t="s">
        <v>40</v>
      </c>
      <c r="AI4670" s="13" t="s">
        <v>41</v>
      </c>
      <c r="AK4670" s="14" t="s">
        <v>69</v>
      </c>
      <c r="AL4670" s="15">
        <v>0.15</v>
      </c>
      <c r="AM4670" s="16" t="s">
        <v>2</v>
      </c>
    </row>
    <row r="4671" spans="1:39" s="3" customFormat="1" ht="13.8" x14ac:dyDescent="0.25">
      <c r="A4671" s="7" t="str">
        <f t="shared" ref="A4671:C4671" si="13103">A4670</f>
        <v>(Enter Broadcasting Company Name)</v>
      </c>
      <c r="B4671" s="7" t="str">
        <f t="shared" si="13103"/>
        <v>(Enter Call Letters)</v>
      </c>
      <c r="C4671" s="8" t="str">
        <f t="shared" si="13103"/>
        <v>(Select AM/FM)</v>
      </c>
      <c r="D4671" s="30"/>
      <c r="E4671" s="8" t="str">
        <f t="shared" si="13085"/>
        <v>(Select Station Province)</v>
      </c>
      <c r="F4671" s="9" t="str">
        <f>IFERROR(VLOOKUP(E4671,Template!$AK$5:$AL$17,2,FALSE),"")</f>
        <v/>
      </c>
      <c r="G4671" s="42" t="s">
        <v>17</v>
      </c>
      <c r="H4671" s="42" t="s">
        <v>7</v>
      </c>
      <c r="I4671" s="32" t="s">
        <v>65</v>
      </c>
      <c r="J4671" s="32" t="s">
        <v>66</v>
      </c>
      <c r="K4671" s="33">
        <f t="shared" si="13067"/>
        <v>0</v>
      </c>
      <c r="L4671" s="33">
        <f t="shared" si="13068"/>
        <v>0</v>
      </c>
      <c r="M4671" s="34">
        <f t="shared" si="13066"/>
        <v>0</v>
      </c>
      <c r="N4671" s="34">
        <f t="shared" si="13086"/>
        <v>0</v>
      </c>
      <c r="O4671" s="34">
        <f t="shared" si="13069"/>
        <v>0</v>
      </c>
      <c r="P4671" s="12" t="str">
        <f t="shared" ref="P4671:Q4671" si="13104">P4670</f>
        <v>(Select Language)</v>
      </c>
      <c r="Q4671" s="12" t="str">
        <f t="shared" si="13104"/>
        <v>(Select Usage)</v>
      </c>
      <c r="R4671" s="33">
        <f t="shared" si="13070"/>
        <v>0</v>
      </c>
      <c r="S4671" s="33">
        <f t="shared" si="13071"/>
        <v>0</v>
      </c>
      <c r="T4671" s="33">
        <f t="shared" si="13072"/>
        <v>0</v>
      </c>
      <c r="U4671" s="33">
        <f t="shared" si="13073"/>
        <v>0</v>
      </c>
      <c r="V4671" s="33">
        <f t="shared" si="13074"/>
        <v>0</v>
      </c>
      <c r="W4671" s="33">
        <f t="shared" si="13075"/>
        <v>0</v>
      </c>
      <c r="X4671" s="33">
        <f t="shared" si="13076"/>
        <v>0</v>
      </c>
      <c r="Y4671" s="33">
        <f t="shared" si="13077"/>
        <v>0</v>
      </c>
      <c r="Z4671" s="33">
        <f t="shared" si="13078"/>
        <v>0</v>
      </c>
      <c r="AA4671" s="33">
        <f t="shared" si="13079"/>
        <v>0</v>
      </c>
      <c r="AB4671" s="33">
        <f t="shared" si="13080"/>
        <v>0</v>
      </c>
      <c r="AC4671" s="33">
        <f t="shared" si="13081"/>
        <v>0</v>
      </c>
      <c r="AD4671" s="26">
        <f>SUM(R4671:AC4671)</f>
        <v>0</v>
      </c>
      <c r="AE4671" s="46" t="str">
        <f>IFERROR(IF(AE$3=VLOOKUP($E4671,Template!$AK$5:$AM$17,3,FALSE),$AD4671*$F4671,0),"0.00")</f>
        <v>0.00</v>
      </c>
      <c r="AF4671" s="46" t="str">
        <f>IFERROR(IF(AF$3=VLOOKUP($E4671,Template!$AK$5:$AM$17,3,FALSE),$AD4671*$F4671,0),"0.00")</f>
        <v>0.00</v>
      </c>
      <c r="AG4671" s="28">
        <f t="shared" si="13083"/>
        <v>0</v>
      </c>
      <c r="AH4671" s="13" t="s">
        <v>40</v>
      </c>
      <c r="AI4671" s="13" t="s">
        <v>41</v>
      </c>
      <c r="AK4671" s="14" t="s">
        <v>29</v>
      </c>
      <c r="AL4671" s="15">
        <v>0.05</v>
      </c>
      <c r="AM4671" s="16" t="s">
        <v>3</v>
      </c>
    </row>
    <row r="4672" spans="1:39" s="3" customFormat="1" ht="13.8" x14ac:dyDescent="0.25">
      <c r="A4672" s="7" t="str">
        <f t="shared" ref="A4672:C4672" si="13105">A4671</f>
        <v>(Enter Broadcasting Company Name)</v>
      </c>
      <c r="B4672" s="7" t="str">
        <f t="shared" si="13105"/>
        <v>(Enter Call Letters)</v>
      </c>
      <c r="C4672" s="8" t="str">
        <f t="shared" si="13105"/>
        <v>(Select AM/FM)</v>
      </c>
      <c r="D4672" s="30"/>
      <c r="E4672" s="8" t="str">
        <f t="shared" si="13085"/>
        <v>(Select Station Province)</v>
      </c>
      <c r="F4672" s="9" t="str">
        <f>IFERROR(VLOOKUP(E4672,Template!$AK$5:$AL$17,2,FALSE),"")</f>
        <v/>
      </c>
      <c r="G4672" s="42" t="s">
        <v>18</v>
      </c>
      <c r="H4672" s="43" t="s">
        <v>8</v>
      </c>
      <c r="I4672" s="32" t="s">
        <v>65</v>
      </c>
      <c r="J4672" s="32" t="s">
        <v>66</v>
      </c>
      <c r="K4672" s="33">
        <f t="shared" si="13067"/>
        <v>0</v>
      </c>
      <c r="L4672" s="33">
        <f t="shared" si="13068"/>
        <v>0</v>
      </c>
      <c r="M4672" s="34">
        <f t="shared" si="13066"/>
        <v>0</v>
      </c>
      <c r="N4672" s="34">
        <f t="shared" si="13086"/>
        <v>0</v>
      </c>
      <c r="O4672" s="34">
        <f t="shared" si="13069"/>
        <v>0</v>
      </c>
      <c r="P4672" s="12" t="str">
        <f t="shared" ref="P4672:Q4672" si="13106">P4671</f>
        <v>(Select Language)</v>
      </c>
      <c r="Q4672" s="12" t="str">
        <f t="shared" si="13106"/>
        <v>(Select Usage)</v>
      </c>
      <c r="R4672" s="33">
        <f t="shared" si="13070"/>
        <v>0</v>
      </c>
      <c r="S4672" s="33">
        <f t="shared" si="13071"/>
        <v>0</v>
      </c>
      <c r="T4672" s="33">
        <f t="shared" si="13072"/>
        <v>0</v>
      </c>
      <c r="U4672" s="33">
        <f t="shared" si="13073"/>
        <v>0</v>
      </c>
      <c r="V4672" s="33">
        <f t="shared" si="13074"/>
        <v>0</v>
      </c>
      <c r="W4672" s="33">
        <f t="shared" si="13075"/>
        <v>0</v>
      </c>
      <c r="X4672" s="33">
        <f t="shared" si="13076"/>
        <v>0</v>
      </c>
      <c r="Y4672" s="33">
        <f t="shared" si="13077"/>
        <v>0</v>
      </c>
      <c r="Z4672" s="33">
        <f t="shared" si="13078"/>
        <v>0</v>
      </c>
      <c r="AA4672" s="33">
        <f t="shared" si="13079"/>
        <v>0</v>
      </c>
      <c r="AB4672" s="33">
        <f t="shared" si="13080"/>
        <v>0</v>
      </c>
      <c r="AC4672" s="33">
        <f t="shared" si="13081"/>
        <v>0</v>
      </c>
      <c r="AD4672" s="26">
        <f t="shared" ref="AD4672" si="13107">SUM(R4672:AC4672)</f>
        <v>0</v>
      </c>
      <c r="AE4672" s="46" t="str">
        <f>IFERROR(IF(AE$3=VLOOKUP($E4672,Template!$AK$5:$AM$17,3,FALSE),$AD4672*$F4672,0),"0.00")</f>
        <v>0.00</v>
      </c>
      <c r="AF4672" s="46" t="str">
        <f>IFERROR(IF(AF$3=VLOOKUP($E4672,Template!$AK$5:$AM$17,3,FALSE),$AD4672*$F4672,0),"0.00")</f>
        <v>0.00</v>
      </c>
      <c r="AG4672" s="28">
        <f t="shared" si="13083"/>
        <v>0</v>
      </c>
      <c r="AH4672" s="13" t="s">
        <v>40</v>
      </c>
      <c r="AI4672" s="13" t="s">
        <v>41</v>
      </c>
      <c r="AK4672" s="14" t="s">
        <v>21</v>
      </c>
      <c r="AL4672" s="15">
        <v>0.05</v>
      </c>
      <c r="AM4672" s="16" t="s">
        <v>3</v>
      </c>
    </row>
    <row r="4673" spans="1:39" ht="13.8" x14ac:dyDescent="0.25">
      <c r="A4673" s="19" t="s">
        <v>4</v>
      </c>
      <c r="B4673" s="19"/>
      <c r="C4673" s="20"/>
      <c r="D4673" s="20"/>
      <c r="E4673" s="20"/>
      <c r="F4673" s="20"/>
      <c r="G4673" s="44"/>
      <c r="H4673" s="44"/>
      <c r="I4673" s="21">
        <f t="shared" ref="I4673:K4673" si="13108">SUM(I4661:I4672)</f>
        <v>0</v>
      </c>
      <c r="J4673" s="21">
        <f t="shared" si="13108"/>
        <v>0</v>
      </c>
      <c r="K4673" s="21">
        <f t="shared" si="13108"/>
        <v>0</v>
      </c>
      <c r="L4673" s="21">
        <f>L4672</f>
        <v>0</v>
      </c>
      <c r="M4673" s="21">
        <f>SUM(M4661:M4672)</f>
        <v>0</v>
      </c>
      <c r="N4673" s="21">
        <f t="shared" ref="N4673:O4673" si="13109">SUM(N4661:N4672)</f>
        <v>0</v>
      </c>
      <c r="O4673" s="21">
        <f t="shared" si="13109"/>
        <v>0</v>
      </c>
      <c r="P4673" s="21"/>
      <c r="Q4673" s="22"/>
      <c r="R4673" s="21">
        <f t="shared" ref="R4673:AI4673" si="13110">SUM(R4661:R4672)</f>
        <v>0</v>
      </c>
      <c r="S4673" s="21">
        <f t="shared" si="13110"/>
        <v>0</v>
      </c>
      <c r="T4673" s="21">
        <f t="shared" si="13110"/>
        <v>0</v>
      </c>
      <c r="U4673" s="21">
        <f t="shared" si="13110"/>
        <v>0</v>
      </c>
      <c r="V4673" s="21">
        <f t="shared" si="13110"/>
        <v>0</v>
      </c>
      <c r="W4673" s="21">
        <f t="shared" si="13110"/>
        <v>0</v>
      </c>
      <c r="X4673" s="21">
        <f t="shared" si="13110"/>
        <v>0</v>
      </c>
      <c r="Y4673" s="21">
        <f t="shared" si="13110"/>
        <v>0</v>
      </c>
      <c r="Z4673" s="21">
        <f t="shared" si="13110"/>
        <v>0</v>
      </c>
      <c r="AA4673" s="21">
        <f t="shared" si="13110"/>
        <v>0</v>
      </c>
      <c r="AB4673" s="21">
        <f t="shared" si="13110"/>
        <v>0</v>
      </c>
      <c r="AC4673" s="21">
        <f t="shared" si="13110"/>
        <v>0</v>
      </c>
      <c r="AD4673" s="27">
        <f t="shared" si="13110"/>
        <v>0</v>
      </c>
      <c r="AE4673" s="21">
        <f t="shared" si="13110"/>
        <v>0</v>
      </c>
      <c r="AF4673" s="21">
        <f t="shared" si="13110"/>
        <v>0</v>
      </c>
      <c r="AG4673" s="27">
        <f t="shared" si="13110"/>
        <v>0</v>
      </c>
      <c r="AH4673" s="21">
        <f t="shared" si="13110"/>
        <v>0</v>
      </c>
      <c r="AI4673" s="21">
        <f t="shared" si="13110"/>
        <v>0</v>
      </c>
      <c r="AK4673" s="14" t="s">
        <v>71</v>
      </c>
      <c r="AL4673" s="15">
        <v>0.05</v>
      </c>
      <c r="AM4673" s="16" t="s">
        <v>3</v>
      </c>
    </row>
    <row r="4674" spans="1:39" x14ac:dyDescent="0.25">
      <c r="A4674" s="2"/>
      <c r="G4674" s="2"/>
      <c r="H4674" s="2"/>
      <c r="O4674" s="2"/>
      <c r="P4674" s="2"/>
    </row>
    <row r="4675" spans="1:39" ht="42" customHeight="1" x14ac:dyDescent="0.25">
      <c r="A4675" s="223" t="s">
        <v>63</v>
      </c>
      <c r="B4675" s="223" t="s">
        <v>43</v>
      </c>
      <c r="C4675" s="224" t="s">
        <v>19</v>
      </c>
      <c r="D4675" s="226"/>
      <c r="E4675" s="223" t="s">
        <v>14</v>
      </c>
      <c r="F4675" s="223" t="s">
        <v>38</v>
      </c>
      <c r="G4675" s="223" t="s">
        <v>1</v>
      </c>
      <c r="H4675" s="223" t="s">
        <v>5</v>
      </c>
      <c r="I4675" s="225" t="s">
        <v>31</v>
      </c>
      <c r="J4675" s="225" t="s">
        <v>32</v>
      </c>
      <c r="K4675" s="225" t="s">
        <v>48</v>
      </c>
      <c r="L4675" s="225" t="s">
        <v>0</v>
      </c>
      <c r="M4675" s="4" t="s">
        <v>45</v>
      </c>
      <c r="N4675" s="4" t="s">
        <v>46</v>
      </c>
      <c r="O4675" s="4" t="s">
        <v>47</v>
      </c>
      <c r="P4675" s="225" t="s">
        <v>50</v>
      </c>
      <c r="Q4675" s="225" t="s">
        <v>33</v>
      </c>
      <c r="R4675" s="4" t="s">
        <v>51</v>
      </c>
      <c r="S4675" s="4" t="s">
        <v>52</v>
      </c>
      <c r="T4675" s="4" t="s">
        <v>53</v>
      </c>
      <c r="U4675" s="4" t="s">
        <v>54</v>
      </c>
      <c r="V4675" s="4" t="s">
        <v>55</v>
      </c>
      <c r="W4675" s="4" t="s">
        <v>56</v>
      </c>
      <c r="X4675" s="4" t="s">
        <v>57</v>
      </c>
      <c r="Y4675" s="4" t="s">
        <v>58</v>
      </c>
      <c r="Z4675" s="4" t="s">
        <v>59</v>
      </c>
      <c r="AA4675" s="4" t="s">
        <v>62</v>
      </c>
      <c r="AB4675" s="4" t="s">
        <v>60</v>
      </c>
      <c r="AC4675" s="4" t="s">
        <v>61</v>
      </c>
      <c r="AD4675" s="233" t="s">
        <v>34</v>
      </c>
      <c r="AE4675" s="231" t="s">
        <v>2</v>
      </c>
      <c r="AF4675" s="231" t="s">
        <v>3</v>
      </c>
      <c r="AG4675" s="233" t="s">
        <v>35</v>
      </c>
      <c r="AH4675" s="223" t="s">
        <v>36</v>
      </c>
      <c r="AI4675" s="223" t="s">
        <v>37</v>
      </c>
      <c r="AK4675" s="229" t="s">
        <v>30</v>
      </c>
      <c r="AL4675" s="229"/>
      <c r="AM4675" s="229"/>
    </row>
    <row r="4676" spans="1:39" s="6" customFormat="1" ht="35.25" customHeight="1" x14ac:dyDescent="0.3">
      <c r="A4676" s="224"/>
      <c r="B4676" s="224"/>
      <c r="C4676" s="224"/>
      <c r="D4676" s="227"/>
      <c r="E4676" s="223"/>
      <c r="F4676" s="223"/>
      <c r="G4676" s="223"/>
      <c r="H4676" s="223"/>
      <c r="I4676" s="230"/>
      <c r="J4676" s="230"/>
      <c r="K4676" s="230"/>
      <c r="L4676" s="230"/>
      <c r="M4676" s="5">
        <v>0</v>
      </c>
      <c r="N4676" s="5">
        <v>625000</v>
      </c>
      <c r="O4676" s="5">
        <v>1250000</v>
      </c>
      <c r="P4676" s="225"/>
      <c r="Q4676" s="225"/>
      <c r="R4676" s="29">
        <v>4.95E-4</v>
      </c>
      <c r="S4676" s="29">
        <v>9.5200000000000005E-4</v>
      </c>
      <c r="T4676" s="29">
        <v>1.5900000000000001E-3</v>
      </c>
      <c r="U4676" s="29">
        <v>1.1169999999999999E-3</v>
      </c>
      <c r="V4676" s="29">
        <v>2.189E-3</v>
      </c>
      <c r="W4676" s="29">
        <v>4.5430000000000002E-3</v>
      </c>
      <c r="X4676" s="29">
        <v>8.8199999999999997E-4</v>
      </c>
      <c r="Y4676" s="29">
        <v>1.6949999999999999E-3</v>
      </c>
      <c r="Z4676" s="29">
        <v>2.8319999999999999E-3</v>
      </c>
      <c r="AA4676" s="29">
        <v>1.9889999999999999E-3</v>
      </c>
      <c r="AB4676" s="29">
        <v>3.8999999999999998E-3</v>
      </c>
      <c r="AC4676" s="29">
        <v>8.0949999999999998E-3</v>
      </c>
      <c r="AD4676" s="233"/>
      <c r="AE4676" s="232"/>
      <c r="AF4676" s="232"/>
      <c r="AG4676" s="234"/>
      <c r="AH4676" s="223"/>
      <c r="AI4676" s="223"/>
      <c r="AK4676" s="229"/>
      <c r="AL4676" s="229"/>
      <c r="AM4676" s="229"/>
    </row>
    <row r="4677" spans="1:39" s="3" customFormat="1" ht="13.8" x14ac:dyDescent="0.25">
      <c r="A4677" s="7" t="s">
        <v>44</v>
      </c>
      <c r="B4677" s="7" t="s">
        <v>42</v>
      </c>
      <c r="C4677" s="8" t="s">
        <v>39</v>
      </c>
      <c r="D4677" s="30"/>
      <c r="E4677" s="8" t="s">
        <v>64</v>
      </c>
      <c r="F4677" s="9" t="str">
        <f>IFERROR(VLOOKUP(E4677,Template!$AK$5:$AL$17,2,FALSE),"")</f>
        <v/>
      </c>
      <c r="G4677" s="41" t="s">
        <v>7</v>
      </c>
      <c r="H4677" s="41" t="s">
        <v>6</v>
      </c>
      <c r="I4677" s="32" t="s">
        <v>65</v>
      </c>
      <c r="J4677" s="32" t="s">
        <v>66</v>
      </c>
      <c r="K4677" s="33">
        <f>IFERROR(I4677+J4677,0)</f>
        <v>0</v>
      </c>
      <c r="L4677" s="33">
        <f>IFERROR(K4677,"")</f>
        <v>0</v>
      </c>
      <c r="M4677" s="34">
        <f t="shared" ref="M4677:M4688" si="13111">IF(L4677&lt;=$N$4,K4677,IF(L4676&gt;$N$4,0,$N$4-L4676))</f>
        <v>0</v>
      </c>
      <c r="N4677" s="34">
        <f>IF(AND(L4677&gt;$N$4,L4677&lt;=$O$4),K4677-M4677,IF(AND(L4676&gt;$N$4,L4676&lt;=$O$4),$O$4-L4676,IF(L4676&gt;$O$4,0,IF(L4677&lt;$N$4,0,MIN(L4677-$N$4,$N$4)))))</f>
        <v>0</v>
      </c>
      <c r="O4677" s="34">
        <f>IF(L4677&gt;$O$4,K4677-M4677-N4677,0)</f>
        <v>0</v>
      </c>
      <c r="P4677" s="12" t="s">
        <v>94</v>
      </c>
      <c r="Q4677" s="12" t="s">
        <v>68</v>
      </c>
      <c r="R4677" s="33">
        <f>IF(AND($Q4677="LOW",$P4677="French"),M4677*R$4,0)</f>
        <v>0</v>
      </c>
      <c r="S4677" s="33">
        <f>IF(AND($Q4677="LOW",$P4677="French"),N4677*S$4,0)</f>
        <v>0</v>
      </c>
      <c r="T4677" s="33">
        <f>IF(AND($Q4677="LOW",$P4677="French"),O4677*T$4,0)</f>
        <v>0</v>
      </c>
      <c r="U4677" s="33">
        <f>IF(AND($Q4677="HIGH",$P4677="French"),M4677*U$4,0)</f>
        <v>0</v>
      </c>
      <c r="V4677" s="33">
        <f>IF(AND($Q4677="HIGH",$P4677="French"),N4677*V$4,0)</f>
        <v>0</v>
      </c>
      <c r="W4677" s="33">
        <f>IF(AND($Q4677="HIGH",$P4677="French"),O4677*W$4,0)</f>
        <v>0</v>
      </c>
      <c r="X4677" s="33">
        <f>IF(AND($Q4677="LOW",$P4677="English"),M4677*X$4,0)</f>
        <v>0</v>
      </c>
      <c r="Y4677" s="33">
        <f>IF(AND($Q4677="LOW",$P4677="English"),N4677*Y$4,0)</f>
        <v>0</v>
      </c>
      <c r="Z4677" s="33">
        <f>IF(AND($Q4677="LOW",$P4677="English"),O4677*Z$4,0)</f>
        <v>0</v>
      </c>
      <c r="AA4677" s="33">
        <f>IF(AND($Q4677="HIGH",$P4677="English"),M4677*AA$4,0)</f>
        <v>0</v>
      </c>
      <c r="AB4677" s="33">
        <f>IF(AND($Q4677="HIGH",$P4677="English"),N4677*AB$4,0)</f>
        <v>0</v>
      </c>
      <c r="AC4677" s="33">
        <f>IF(AND($Q4677="HIGH",$P4677="English"),O4677*AC$4,0)</f>
        <v>0</v>
      </c>
      <c r="AD4677" s="26">
        <f>SUM(R4677:AC4677)</f>
        <v>0</v>
      </c>
      <c r="AE4677" s="46" t="str">
        <f>IFERROR(IF(AE$3=VLOOKUP($E4677,Template!$AK$5:$AM$17,3,FALSE),$AD4677*$F4677,0),"0.00")</f>
        <v>0.00</v>
      </c>
      <c r="AF4677" s="46" t="str">
        <f>IFERROR(IF(AF$3=VLOOKUP($E4677,Template!$AK$5:$AM$17,3,FALSE),$AD4677*$F4677,0),"0.00")</f>
        <v>0.00</v>
      </c>
      <c r="AG4677" s="28">
        <f>SUM(AD4677:AF4677)</f>
        <v>0</v>
      </c>
      <c r="AH4677" s="13" t="s">
        <v>40</v>
      </c>
      <c r="AI4677" s="13" t="s">
        <v>41</v>
      </c>
      <c r="AK4677" s="14" t="s">
        <v>25</v>
      </c>
      <c r="AL4677" s="15">
        <v>0.05</v>
      </c>
      <c r="AM4677" s="16" t="s">
        <v>3</v>
      </c>
    </row>
    <row r="4678" spans="1:39" s="3" customFormat="1" ht="13.8" x14ac:dyDescent="0.25">
      <c r="A4678" s="7" t="str">
        <f>A4677</f>
        <v>(Enter Broadcasting Company Name)</v>
      </c>
      <c r="B4678" s="7" t="str">
        <f>B4677</f>
        <v>(Enter Call Letters)</v>
      </c>
      <c r="C4678" s="8" t="str">
        <f>C4677</f>
        <v>(Select AM/FM)</v>
      </c>
      <c r="D4678" s="30"/>
      <c r="E4678" s="8" t="str">
        <f>E4677</f>
        <v>(Select Station Province)</v>
      </c>
      <c r="F4678" s="9" t="str">
        <f>IFERROR(VLOOKUP(E4678,Template!$AK$5:$AL$17,2,FALSE),"")</f>
        <v/>
      </c>
      <c r="G4678" s="42" t="s">
        <v>8</v>
      </c>
      <c r="H4678" s="42" t="s">
        <v>9</v>
      </c>
      <c r="I4678" s="32" t="s">
        <v>65</v>
      </c>
      <c r="J4678" s="32" t="s">
        <v>66</v>
      </c>
      <c r="K4678" s="33">
        <f t="shared" ref="K4678:K4688" si="13112">IFERROR(I4678+J4678,0)</f>
        <v>0</v>
      </c>
      <c r="L4678" s="33">
        <f t="shared" ref="L4678:L4688" si="13113">IFERROR(L4677+K4678,"")</f>
        <v>0</v>
      </c>
      <c r="M4678" s="34">
        <f t="shared" si="13111"/>
        <v>0</v>
      </c>
      <c r="N4678" s="34">
        <f>IF(AND(L4678&gt;$N$4,L4678&lt;=$O$4),K4678-M4678,IF(AND(L4677&gt;$N$4,L4677&lt;=$O$4),$O$4-L4677,IF(L4677&gt;$O$4,0,IF(L4678&lt;$N$4,0,MIN(L4678-$N$4,$N$4)))))</f>
        <v>0</v>
      </c>
      <c r="O4678" s="34">
        <f t="shared" ref="O4678:O4688" si="13114">IF(L4678&gt;$O$4,K4678-M4678-N4678,0)</f>
        <v>0</v>
      </c>
      <c r="P4678" s="12" t="str">
        <f>P4677</f>
        <v>(Select Language)</v>
      </c>
      <c r="Q4678" s="12" t="str">
        <f>Q4677</f>
        <v>(Select Usage)</v>
      </c>
      <c r="R4678" s="33">
        <f t="shared" ref="R4678:R4688" si="13115">IF(AND($Q4678="LOW",$P4678="French"),M4678*R$4,0)</f>
        <v>0</v>
      </c>
      <c r="S4678" s="33">
        <f t="shared" ref="S4678:S4688" si="13116">IF(AND($Q4678="LOW",$P4678="French"),N4678*S$4,0)</f>
        <v>0</v>
      </c>
      <c r="T4678" s="33">
        <f t="shared" ref="T4678:T4688" si="13117">IF(AND($Q4678="LOW",$P4678="French"),O4678*T$4,0)</f>
        <v>0</v>
      </c>
      <c r="U4678" s="33">
        <f t="shared" ref="U4678:U4688" si="13118">IF(AND($Q4678="HIGH",$P4678="French"),M4678*U$4,0)</f>
        <v>0</v>
      </c>
      <c r="V4678" s="33">
        <f t="shared" ref="V4678:V4688" si="13119">IF(AND($Q4678="HIGH",$P4678="French"),N4678*V$4,0)</f>
        <v>0</v>
      </c>
      <c r="W4678" s="33">
        <f t="shared" ref="W4678:W4688" si="13120">IF(AND($Q4678="HIGH",$P4678="French"),O4678*W$4,0)</f>
        <v>0</v>
      </c>
      <c r="X4678" s="33">
        <f t="shared" ref="X4678:X4688" si="13121">IF(AND($Q4678="LOW",$P4678="English"),M4678*X$4,0)</f>
        <v>0</v>
      </c>
      <c r="Y4678" s="33">
        <f t="shared" ref="Y4678:Y4688" si="13122">IF(AND($Q4678="LOW",$P4678="English"),N4678*Y$4,0)</f>
        <v>0</v>
      </c>
      <c r="Z4678" s="33">
        <f t="shared" ref="Z4678:Z4688" si="13123">IF(AND($Q4678="LOW",$P4678="English"),O4678*Z$4,0)</f>
        <v>0</v>
      </c>
      <c r="AA4678" s="33">
        <f t="shared" ref="AA4678:AA4688" si="13124">IF(AND($Q4678="HIGH",$P4678="English"),M4678*AA$4,0)</f>
        <v>0</v>
      </c>
      <c r="AB4678" s="33">
        <f t="shared" ref="AB4678:AB4688" si="13125">IF(AND($Q4678="HIGH",$P4678="English"),N4678*AB$4,0)</f>
        <v>0</v>
      </c>
      <c r="AC4678" s="33">
        <f t="shared" ref="AC4678:AC4688" si="13126">IF(AND($Q4678="HIGH",$P4678="English"),O4678*AC$4,0)</f>
        <v>0</v>
      </c>
      <c r="AD4678" s="26">
        <f t="shared" ref="AD4678:AD4682" si="13127">SUM(R4678:AC4678)</f>
        <v>0</v>
      </c>
      <c r="AE4678" s="46" t="str">
        <f>IFERROR(IF(AE$3=VLOOKUP($E4678,Template!$AK$5:$AM$17,3,FALSE),$AD4678*$F4678,0),"0.00")</f>
        <v>0.00</v>
      </c>
      <c r="AF4678" s="46" t="str">
        <f>IFERROR(IF(AF$3=VLOOKUP($E4678,Template!$AK$5:$AM$17,3,FALSE),$AD4678*$F4678,0),"0.00")</f>
        <v>0.00</v>
      </c>
      <c r="AG4678" s="28">
        <f t="shared" ref="AG4678:AG4688" si="13128">SUM(AD4678:AF4678)</f>
        <v>0</v>
      </c>
      <c r="AH4678" s="13" t="s">
        <v>40</v>
      </c>
      <c r="AI4678" s="13" t="s">
        <v>41</v>
      </c>
      <c r="AK4678" s="14" t="s">
        <v>23</v>
      </c>
      <c r="AL4678" s="15">
        <v>0.05</v>
      </c>
      <c r="AM4678" s="16" t="s">
        <v>3</v>
      </c>
    </row>
    <row r="4679" spans="1:39" s="3" customFormat="1" ht="13.8" x14ac:dyDescent="0.25">
      <c r="A4679" s="7" t="str">
        <f t="shared" ref="A4679:C4679" si="13129">A4678</f>
        <v>(Enter Broadcasting Company Name)</v>
      </c>
      <c r="B4679" s="7" t="str">
        <f t="shared" si="13129"/>
        <v>(Enter Call Letters)</v>
      </c>
      <c r="C4679" s="8" t="str">
        <f t="shared" si="13129"/>
        <v>(Select AM/FM)</v>
      </c>
      <c r="D4679" s="30"/>
      <c r="E4679" s="8" t="str">
        <f t="shared" ref="E4679:E4688" si="13130">E4678</f>
        <v>(Select Station Province)</v>
      </c>
      <c r="F4679" s="9" t="str">
        <f>IFERROR(VLOOKUP(E4679,Template!$AK$5:$AL$17,2,FALSE),"")</f>
        <v/>
      </c>
      <c r="G4679" s="42" t="s">
        <v>6</v>
      </c>
      <c r="H4679" s="42" t="s">
        <v>10</v>
      </c>
      <c r="I4679" s="32" t="s">
        <v>65</v>
      </c>
      <c r="J4679" s="32" t="s">
        <v>66</v>
      </c>
      <c r="K4679" s="33">
        <f t="shared" si="13112"/>
        <v>0</v>
      </c>
      <c r="L4679" s="33">
        <f t="shared" si="13113"/>
        <v>0</v>
      </c>
      <c r="M4679" s="34">
        <f t="shared" si="13111"/>
        <v>0</v>
      </c>
      <c r="N4679" s="34">
        <f t="shared" ref="N4679:N4688" si="13131">IF(AND(L4679&gt;$N$4,L4679&lt;=$O$4),K4679-M4679,IF(AND(L4678&gt;$N$4,L4678&lt;=$O$4),$O$4-L4678,IF(L4678&gt;$O$4,0,IF(L4679&lt;$N$4,0,MIN(L4679-$N$4,$N$4)))))</f>
        <v>0</v>
      </c>
      <c r="O4679" s="34">
        <f t="shared" si="13114"/>
        <v>0</v>
      </c>
      <c r="P4679" s="12" t="str">
        <f t="shared" ref="P4679:Q4679" si="13132">P4678</f>
        <v>(Select Language)</v>
      </c>
      <c r="Q4679" s="12" t="str">
        <f t="shared" si="13132"/>
        <v>(Select Usage)</v>
      </c>
      <c r="R4679" s="33">
        <f t="shared" si="13115"/>
        <v>0</v>
      </c>
      <c r="S4679" s="33">
        <f t="shared" si="13116"/>
        <v>0</v>
      </c>
      <c r="T4679" s="33">
        <f t="shared" si="13117"/>
        <v>0</v>
      </c>
      <c r="U4679" s="33">
        <f t="shared" si="13118"/>
        <v>0</v>
      </c>
      <c r="V4679" s="33">
        <f t="shared" si="13119"/>
        <v>0</v>
      </c>
      <c r="W4679" s="33">
        <f t="shared" si="13120"/>
        <v>0</v>
      </c>
      <c r="X4679" s="33">
        <f t="shared" si="13121"/>
        <v>0</v>
      </c>
      <c r="Y4679" s="33">
        <f t="shared" si="13122"/>
        <v>0</v>
      </c>
      <c r="Z4679" s="33">
        <f t="shared" si="13123"/>
        <v>0</v>
      </c>
      <c r="AA4679" s="33">
        <f t="shared" si="13124"/>
        <v>0</v>
      </c>
      <c r="AB4679" s="33">
        <f t="shared" si="13125"/>
        <v>0</v>
      </c>
      <c r="AC4679" s="33">
        <f t="shared" si="13126"/>
        <v>0</v>
      </c>
      <c r="AD4679" s="26">
        <f t="shared" si="13127"/>
        <v>0</v>
      </c>
      <c r="AE4679" s="46" t="str">
        <f>IFERROR(IF(AE$3=VLOOKUP($E4679,Template!$AK$5:$AM$17,3,FALSE),$AD4679*$F4679,0),"0.00")</f>
        <v>0.00</v>
      </c>
      <c r="AF4679" s="46" t="str">
        <f>IFERROR(IF(AF$3=VLOOKUP($E4679,Template!$AK$5:$AM$17,3,FALSE),$AD4679*$F4679,0),"0.00")</f>
        <v>0.00</v>
      </c>
      <c r="AG4679" s="28">
        <f t="shared" si="13128"/>
        <v>0</v>
      </c>
      <c r="AH4679" s="13" t="s">
        <v>40</v>
      </c>
      <c r="AI4679" s="13" t="s">
        <v>41</v>
      </c>
      <c r="AK4679" s="14" t="s">
        <v>24</v>
      </c>
      <c r="AL4679" s="15">
        <v>0.05</v>
      </c>
      <c r="AM4679" s="16" t="s">
        <v>3</v>
      </c>
    </row>
    <row r="4680" spans="1:39" s="3" customFormat="1" ht="13.8" x14ac:dyDescent="0.25">
      <c r="A4680" s="7" t="str">
        <f t="shared" ref="A4680:C4680" si="13133">A4679</f>
        <v>(Enter Broadcasting Company Name)</v>
      </c>
      <c r="B4680" s="7" t="str">
        <f t="shared" si="13133"/>
        <v>(Enter Call Letters)</v>
      </c>
      <c r="C4680" s="8" t="str">
        <f t="shared" si="13133"/>
        <v>(Select AM/FM)</v>
      </c>
      <c r="D4680" s="30"/>
      <c r="E4680" s="8" t="str">
        <f t="shared" si="13130"/>
        <v>(Select Station Province)</v>
      </c>
      <c r="F4680" s="9" t="str">
        <f>IFERROR(VLOOKUP(E4680,Template!$AK$5:$AL$17,2,FALSE),"")</f>
        <v/>
      </c>
      <c r="G4680" s="42" t="s">
        <v>9</v>
      </c>
      <c r="H4680" s="42" t="s">
        <v>11</v>
      </c>
      <c r="I4680" s="32" t="s">
        <v>65</v>
      </c>
      <c r="J4680" s="32" t="s">
        <v>66</v>
      </c>
      <c r="K4680" s="33">
        <f t="shared" si="13112"/>
        <v>0</v>
      </c>
      <c r="L4680" s="33">
        <f t="shared" si="13113"/>
        <v>0</v>
      </c>
      <c r="M4680" s="34">
        <f t="shared" si="13111"/>
        <v>0</v>
      </c>
      <c r="N4680" s="34">
        <f t="shared" si="13131"/>
        <v>0</v>
      </c>
      <c r="O4680" s="34">
        <f t="shared" si="13114"/>
        <v>0</v>
      </c>
      <c r="P4680" s="12" t="str">
        <f t="shared" ref="P4680:Q4680" si="13134">P4679</f>
        <v>(Select Language)</v>
      </c>
      <c r="Q4680" s="12" t="str">
        <f t="shared" si="13134"/>
        <v>(Select Usage)</v>
      </c>
      <c r="R4680" s="33">
        <f t="shared" si="13115"/>
        <v>0</v>
      </c>
      <c r="S4680" s="33">
        <f t="shared" si="13116"/>
        <v>0</v>
      </c>
      <c r="T4680" s="33">
        <f t="shared" si="13117"/>
        <v>0</v>
      </c>
      <c r="U4680" s="33">
        <f t="shared" si="13118"/>
        <v>0</v>
      </c>
      <c r="V4680" s="33">
        <f t="shared" si="13119"/>
        <v>0</v>
      </c>
      <c r="W4680" s="33">
        <f t="shared" si="13120"/>
        <v>0</v>
      </c>
      <c r="X4680" s="33">
        <f t="shared" si="13121"/>
        <v>0</v>
      </c>
      <c r="Y4680" s="33">
        <f t="shared" si="13122"/>
        <v>0</v>
      </c>
      <c r="Z4680" s="33">
        <f t="shared" si="13123"/>
        <v>0</v>
      </c>
      <c r="AA4680" s="33">
        <f t="shared" si="13124"/>
        <v>0</v>
      </c>
      <c r="AB4680" s="33">
        <f t="shared" si="13125"/>
        <v>0</v>
      </c>
      <c r="AC4680" s="33">
        <f t="shared" si="13126"/>
        <v>0</v>
      </c>
      <c r="AD4680" s="26">
        <f t="shared" si="13127"/>
        <v>0</v>
      </c>
      <c r="AE4680" s="46" t="str">
        <f>IFERROR(IF(AE$3=VLOOKUP($E4680,Template!$AK$5:$AM$17,3,FALSE),$AD4680*$F4680,0),"0.00")</f>
        <v>0.00</v>
      </c>
      <c r="AF4680" s="46" t="str">
        <f>IFERROR(IF(AF$3=VLOOKUP($E4680,Template!$AK$5:$AM$17,3,FALSE),$AD4680*$F4680,0),"0.00")</f>
        <v>0.00</v>
      </c>
      <c r="AG4680" s="28">
        <f t="shared" si="13128"/>
        <v>0</v>
      </c>
      <c r="AH4680" s="13" t="s">
        <v>40</v>
      </c>
      <c r="AI4680" s="13" t="s">
        <v>41</v>
      </c>
      <c r="AK4680" s="14" t="s">
        <v>22</v>
      </c>
      <c r="AL4680" s="15">
        <v>0.15</v>
      </c>
      <c r="AM4680" s="16" t="s">
        <v>2</v>
      </c>
    </row>
    <row r="4681" spans="1:39" s="3" customFormat="1" ht="13.8" x14ac:dyDescent="0.25">
      <c r="A4681" s="7" t="str">
        <f t="shared" ref="A4681:C4681" si="13135">A4680</f>
        <v>(Enter Broadcasting Company Name)</v>
      </c>
      <c r="B4681" s="7" t="str">
        <f t="shared" si="13135"/>
        <v>(Enter Call Letters)</v>
      </c>
      <c r="C4681" s="8" t="str">
        <f t="shared" si="13135"/>
        <v>(Select AM/FM)</v>
      </c>
      <c r="D4681" s="30"/>
      <c r="E4681" s="8" t="str">
        <f t="shared" si="13130"/>
        <v>(Select Station Province)</v>
      </c>
      <c r="F4681" s="9" t="str">
        <f>IFERROR(VLOOKUP(E4681,Template!$AK$5:$AL$17,2,FALSE),"")</f>
        <v/>
      </c>
      <c r="G4681" s="42" t="s">
        <v>10</v>
      </c>
      <c r="H4681" s="42" t="s">
        <v>12</v>
      </c>
      <c r="I4681" s="32" t="s">
        <v>65</v>
      </c>
      <c r="J4681" s="32" t="s">
        <v>66</v>
      </c>
      <c r="K4681" s="33">
        <f t="shared" si="13112"/>
        <v>0</v>
      </c>
      <c r="L4681" s="33">
        <f t="shared" si="13113"/>
        <v>0</v>
      </c>
      <c r="M4681" s="34">
        <f t="shared" si="13111"/>
        <v>0</v>
      </c>
      <c r="N4681" s="34">
        <f t="shared" si="13131"/>
        <v>0</v>
      </c>
      <c r="O4681" s="34">
        <f t="shared" si="13114"/>
        <v>0</v>
      </c>
      <c r="P4681" s="12" t="str">
        <f t="shared" ref="P4681:Q4681" si="13136">P4680</f>
        <v>(Select Language)</v>
      </c>
      <c r="Q4681" s="12" t="str">
        <f t="shared" si="13136"/>
        <v>(Select Usage)</v>
      </c>
      <c r="R4681" s="33">
        <f t="shared" si="13115"/>
        <v>0</v>
      </c>
      <c r="S4681" s="33">
        <f t="shared" si="13116"/>
        <v>0</v>
      </c>
      <c r="T4681" s="33">
        <f t="shared" si="13117"/>
        <v>0</v>
      </c>
      <c r="U4681" s="33">
        <f t="shared" si="13118"/>
        <v>0</v>
      </c>
      <c r="V4681" s="33">
        <f t="shared" si="13119"/>
        <v>0</v>
      </c>
      <c r="W4681" s="33">
        <f t="shared" si="13120"/>
        <v>0</v>
      </c>
      <c r="X4681" s="33">
        <f t="shared" si="13121"/>
        <v>0</v>
      </c>
      <c r="Y4681" s="33">
        <f t="shared" si="13122"/>
        <v>0</v>
      </c>
      <c r="Z4681" s="33">
        <f t="shared" si="13123"/>
        <v>0</v>
      </c>
      <c r="AA4681" s="33">
        <f t="shared" si="13124"/>
        <v>0</v>
      </c>
      <c r="AB4681" s="33">
        <f t="shared" si="13125"/>
        <v>0</v>
      </c>
      <c r="AC4681" s="33">
        <f t="shared" si="13126"/>
        <v>0</v>
      </c>
      <c r="AD4681" s="26">
        <f t="shared" si="13127"/>
        <v>0</v>
      </c>
      <c r="AE4681" s="46" t="str">
        <f>IFERROR(IF(AE$3=VLOOKUP($E4681,Template!$AK$5:$AM$17,3,FALSE),$AD4681*$F4681,0),"0.00")</f>
        <v>0.00</v>
      </c>
      <c r="AF4681" s="46" t="str">
        <f>IFERROR(IF(AF$3=VLOOKUP($E4681,Template!$AK$5:$AM$17,3,FALSE),$AD4681*$F4681,0),"0.00")</f>
        <v>0.00</v>
      </c>
      <c r="AG4681" s="28">
        <f t="shared" si="13128"/>
        <v>0</v>
      </c>
      <c r="AH4681" s="13" t="s">
        <v>40</v>
      </c>
      <c r="AI4681" s="13" t="s">
        <v>41</v>
      </c>
      <c r="AK4681" s="14" t="s">
        <v>26</v>
      </c>
      <c r="AL4681" s="15">
        <v>0.15</v>
      </c>
      <c r="AM4681" s="16" t="s">
        <v>2</v>
      </c>
    </row>
    <row r="4682" spans="1:39" s="3" customFormat="1" ht="13.8" x14ac:dyDescent="0.25">
      <c r="A4682" s="7" t="str">
        <f t="shared" ref="A4682:C4682" si="13137">A4681</f>
        <v>(Enter Broadcasting Company Name)</v>
      </c>
      <c r="B4682" s="7" t="str">
        <f t="shared" si="13137"/>
        <v>(Enter Call Letters)</v>
      </c>
      <c r="C4682" s="8" t="str">
        <f t="shared" si="13137"/>
        <v>(Select AM/FM)</v>
      </c>
      <c r="D4682" s="30"/>
      <c r="E4682" s="8" t="str">
        <f t="shared" si="13130"/>
        <v>(Select Station Province)</v>
      </c>
      <c r="F4682" s="9" t="str">
        <f>IFERROR(VLOOKUP(E4682,Template!$AK$5:$AL$17,2,FALSE),"")</f>
        <v/>
      </c>
      <c r="G4682" s="42" t="s">
        <v>11</v>
      </c>
      <c r="H4682" s="42" t="s">
        <v>13</v>
      </c>
      <c r="I4682" s="32" t="s">
        <v>65</v>
      </c>
      <c r="J4682" s="32" t="s">
        <v>66</v>
      </c>
      <c r="K4682" s="33">
        <f t="shared" si="13112"/>
        <v>0</v>
      </c>
      <c r="L4682" s="33">
        <f t="shared" si="13113"/>
        <v>0</v>
      </c>
      <c r="M4682" s="34">
        <f t="shared" si="13111"/>
        <v>0</v>
      </c>
      <c r="N4682" s="34">
        <f t="shared" si="13131"/>
        <v>0</v>
      </c>
      <c r="O4682" s="34">
        <f t="shared" si="13114"/>
        <v>0</v>
      </c>
      <c r="P4682" s="12" t="str">
        <f t="shared" ref="P4682:Q4682" si="13138">P4681</f>
        <v>(Select Language)</v>
      </c>
      <c r="Q4682" s="12" t="str">
        <f t="shared" si="13138"/>
        <v>(Select Usage)</v>
      </c>
      <c r="R4682" s="33">
        <f t="shared" si="13115"/>
        <v>0</v>
      </c>
      <c r="S4682" s="33">
        <f t="shared" si="13116"/>
        <v>0</v>
      </c>
      <c r="T4682" s="33">
        <f t="shared" si="13117"/>
        <v>0</v>
      </c>
      <c r="U4682" s="33">
        <f t="shared" si="13118"/>
        <v>0</v>
      </c>
      <c r="V4682" s="33">
        <f t="shared" si="13119"/>
        <v>0</v>
      </c>
      <c r="W4682" s="33">
        <f t="shared" si="13120"/>
        <v>0</v>
      </c>
      <c r="X4682" s="33">
        <f t="shared" si="13121"/>
        <v>0</v>
      </c>
      <c r="Y4682" s="33">
        <f t="shared" si="13122"/>
        <v>0</v>
      </c>
      <c r="Z4682" s="33">
        <f t="shared" si="13123"/>
        <v>0</v>
      </c>
      <c r="AA4682" s="33">
        <f t="shared" si="13124"/>
        <v>0</v>
      </c>
      <c r="AB4682" s="33">
        <f t="shared" si="13125"/>
        <v>0</v>
      </c>
      <c r="AC4682" s="33">
        <f t="shared" si="13126"/>
        <v>0</v>
      </c>
      <c r="AD4682" s="26">
        <f t="shared" si="13127"/>
        <v>0</v>
      </c>
      <c r="AE4682" s="46" t="str">
        <f>IFERROR(IF(AE$3=VLOOKUP($E4682,Template!$AK$5:$AM$17,3,FALSE),$AD4682*$F4682,0),"0.00")</f>
        <v>0.00</v>
      </c>
      <c r="AF4682" s="46" t="str">
        <f>IFERROR(IF(AF$3=VLOOKUP($E4682,Template!$AK$5:$AM$17,3,FALSE),$AD4682*$F4682,0),"0.00")</f>
        <v>0.00</v>
      </c>
      <c r="AG4682" s="28">
        <f t="shared" si="13128"/>
        <v>0</v>
      </c>
      <c r="AH4682" s="13" t="s">
        <v>40</v>
      </c>
      <c r="AI4682" s="13" t="s">
        <v>41</v>
      </c>
      <c r="AK4682" s="14" t="s">
        <v>27</v>
      </c>
      <c r="AL4682" s="15">
        <v>0.15</v>
      </c>
      <c r="AM4682" s="16" t="s">
        <v>2</v>
      </c>
    </row>
    <row r="4683" spans="1:39" s="3" customFormat="1" ht="13.8" x14ac:dyDescent="0.25">
      <c r="A4683" s="7" t="str">
        <f t="shared" ref="A4683:C4683" si="13139">A4682</f>
        <v>(Enter Broadcasting Company Name)</v>
      </c>
      <c r="B4683" s="7" t="str">
        <f t="shared" si="13139"/>
        <v>(Enter Call Letters)</v>
      </c>
      <c r="C4683" s="8" t="str">
        <f t="shared" si="13139"/>
        <v>(Select AM/FM)</v>
      </c>
      <c r="D4683" s="30"/>
      <c r="E4683" s="8" t="str">
        <f t="shared" si="13130"/>
        <v>(Select Station Province)</v>
      </c>
      <c r="F4683" s="9" t="str">
        <f>IFERROR(VLOOKUP(E4683,Template!$AK$5:$AL$17,2,FALSE),"")</f>
        <v/>
      </c>
      <c r="G4683" s="42" t="s">
        <v>12</v>
      </c>
      <c r="H4683" s="42" t="s">
        <v>15</v>
      </c>
      <c r="I4683" s="32" t="s">
        <v>65</v>
      </c>
      <c r="J4683" s="32" t="s">
        <v>66</v>
      </c>
      <c r="K4683" s="33">
        <f t="shared" si="13112"/>
        <v>0</v>
      </c>
      <c r="L4683" s="33">
        <f t="shared" si="13113"/>
        <v>0</v>
      </c>
      <c r="M4683" s="34">
        <f t="shared" si="13111"/>
        <v>0</v>
      </c>
      <c r="N4683" s="34">
        <f t="shared" si="13131"/>
        <v>0</v>
      </c>
      <c r="O4683" s="34">
        <f t="shared" si="13114"/>
        <v>0</v>
      </c>
      <c r="P4683" s="12" t="str">
        <f t="shared" ref="P4683:Q4683" si="13140">P4682</f>
        <v>(Select Language)</v>
      </c>
      <c r="Q4683" s="12" t="str">
        <f t="shared" si="13140"/>
        <v>(Select Usage)</v>
      </c>
      <c r="R4683" s="33">
        <f t="shared" si="13115"/>
        <v>0</v>
      </c>
      <c r="S4683" s="33">
        <f t="shared" si="13116"/>
        <v>0</v>
      </c>
      <c r="T4683" s="33">
        <f t="shared" si="13117"/>
        <v>0</v>
      </c>
      <c r="U4683" s="33">
        <f t="shared" si="13118"/>
        <v>0</v>
      </c>
      <c r="V4683" s="33">
        <f t="shared" si="13119"/>
        <v>0</v>
      </c>
      <c r="W4683" s="33">
        <f t="shared" si="13120"/>
        <v>0</v>
      </c>
      <c r="X4683" s="33">
        <f t="shared" si="13121"/>
        <v>0</v>
      </c>
      <c r="Y4683" s="33">
        <f t="shared" si="13122"/>
        <v>0</v>
      </c>
      <c r="Z4683" s="33">
        <f t="shared" si="13123"/>
        <v>0</v>
      </c>
      <c r="AA4683" s="33">
        <f t="shared" si="13124"/>
        <v>0</v>
      </c>
      <c r="AB4683" s="33">
        <f t="shared" si="13125"/>
        <v>0</v>
      </c>
      <c r="AC4683" s="33">
        <f t="shared" si="13126"/>
        <v>0</v>
      </c>
      <c r="AD4683" s="26">
        <f>SUM(R4683:AC4683)</f>
        <v>0</v>
      </c>
      <c r="AE4683" s="46" t="str">
        <f>IFERROR(IF(AE$3=VLOOKUP($E4683,Template!$AK$5:$AM$17,3,FALSE),$AD4683*$F4683,0),"0.00")</f>
        <v>0.00</v>
      </c>
      <c r="AF4683" s="46" t="str">
        <f>IFERROR(IF(AF$3=VLOOKUP($E4683,Template!$AK$5:$AM$17,3,FALSE),$AD4683*$F4683,0),"0.00")</f>
        <v>0.00</v>
      </c>
      <c r="AG4683" s="28">
        <f t="shared" si="13128"/>
        <v>0</v>
      </c>
      <c r="AH4683" s="13" t="s">
        <v>40</v>
      </c>
      <c r="AI4683" s="13" t="s">
        <v>41</v>
      </c>
      <c r="AK4683" s="14" t="s">
        <v>28</v>
      </c>
      <c r="AL4683" s="15">
        <v>0.05</v>
      </c>
      <c r="AM4683" s="16" t="s">
        <v>3</v>
      </c>
    </row>
    <row r="4684" spans="1:39" s="3" customFormat="1" ht="13.8" x14ac:dyDescent="0.25">
      <c r="A4684" s="7" t="str">
        <f t="shared" ref="A4684:C4684" si="13141">A4683</f>
        <v>(Enter Broadcasting Company Name)</v>
      </c>
      <c r="B4684" s="7" t="str">
        <f t="shared" si="13141"/>
        <v>(Enter Call Letters)</v>
      </c>
      <c r="C4684" s="8" t="str">
        <f t="shared" si="13141"/>
        <v>(Select AM/FM)</v>
      </c>
      <c r="D4684" s="30"/>
      <c r="E4684" s="8" t="str">
        <f t="shared" si="13130"/>
        <v>(Select Station Province)</v>
      </c>
      <c r="F4684" s="9" t="str">
        <f>IFERROR(VLOOKUP(E4684,Template!$AK$5:$AL$17,2,FALSE),"")</f>
        <v/>
      </c>
      <c r="G4684" s="42" t="s">
        <v>13</v>
      </c>
      <c r="H4684" s="42" t="s">
        <v>16</v>
      </c>
      <c r="I4684" s="32" t="s">
        <v>65</v>
      </c>
      <c r="J4684" s="32" t="s">
        <v>66</v>
      </c>
      <c r="K4684" s="33">
        <f t="shared" si="13112"/>
        <v>0</v>
      </c>
      <c r="L4684" s="33">
        <f t="shared" si="13113"/>
        <v>0</v>
      </c>
      <c r="M4684" s="34">
        <f t="shared" si="13111"/>
        <v>0</v>
      </c>
      <c r="N4684" s="34">
        <f t="shared" si="13131"/>
        <v>0</v>
      </c>
      <c r="O4684" s="34">
        <f t="shared" si="13114"/>
        <v>0</v>
      </c>
      <c r="P4684" s="12" t="str">
        <f t="shared" ref="P4684:Q4684" si="13142">P4683</f>
        <v>(Select Language)</v>
      </c>
      <c r="Q4684" s="12" t="str">
        <f t="shared" si="13142"/>
        <v>(Select Usage)</v>
      </c>
      <c r="R4684" s="33">
        <f t="shared" si="13115"/>
        <v>0</v>
      </c>
      <c r="S4684" s="33">
        <f t="shared" si="13116"/>
        <v>0</v>
      </c>
      <c r="T4684" s="33">
        <f t="shared" si="13117"/>
        <v>0</v>
      </c>
      <c r="U4684" s="33">
        <f t="shared" si="13118"/>
        <v>0</v>
      </c>
      <c r="V4684" s="33">
        <f t="shared" si="13119"/>
        <v>0</v>
      </c>
      <c r="W4684" s="33">
        <f t="shared" si="13120"/>
        <v>0</v>
      </c>
      <c r="X4684" s="33">
        <f t="shared" si="13121"/>
        <v>0</v>
      </c>
      <c r="Y4684" s="33">
        <f t="shared" si="13122"/>
        <v>0</v>
      </c>
      <c r="Z4684" s="33">
        <f t="shared" si="13123"/>
        <v>0</v>
      </c>
      <c r="AA4684" s="33">
        <f t="shared" si="13124"/>
        <v>0</v>
      </c>
      <c r="AB4684" s="33">
        <f t="shared" si="13125"/>
        <v>0</v>
      </c>
      <c r="AC4684" s="33">
        <f t="shared" si="13126"/>
        <v>0</v>
      </c>
      <c r="AD4684" s="26">
        <f t="shared" ref="AD4684:AD4686" si="13143">SUM(R4684:AC4684)</f>
        <v>0</v>
      </c>
      <c r="AE4684" s="46" t="str">
        <f>IFERROR(IF(AE$3=VLOOKUP($E4684,Template!$AK$5:$AM$17,3,FALSE),$AD4684*$F4684,0),"0.00")</f>
        <v>0.00</v>
      </c>
      <c r="AF4684" s="46" t="str">
        <f>IFERROR(IF(AF$3=VLOOKUP($E4684,Template!$AK$5:$AM$17,3,FALSE),$AD4684*$F4684,0),"0.00")</f>
        <v>0.00</v>
      </c>
      <c r="AG4684" s="28">
        <f t="shared" si="13128"/>
        <v>0</v>
      </c>
      <c r="AH4684" s="13" t="s">
        <v>40</v>
      </c>
      <c r="AI4684" s="13" t="s">
        <v>41</v>
      </c>
      <c r="AK4684" s="14" t="s">
        <v>70</v>
      </c>
      <c r="AL4684" s="15">
        <v>0.05</v>
      </c>
      <c r="AM4684" s="16" t="s">
        <v>3</v>
      </c>
    </row>
    <row r="4685" spans="1:39" s="3" customFormat="1" ht="13.8" x14ac:dyDescent="0.25">
      <c r="A4685" s="7" t="str">
        <f t="shared" ref="A4685:C4685" si="13144">A4684</f>
        <v>(Enter Broadcasting Company Name)</v>
      </c>
      <c r="B4685" s="7" t="str">
        <f t="shared" si="13144"/>
        <v>(Enter Call Letters)</v>
      </c>
      <c r="C4685" s="8" t="str">
        <f t="shared" si="13144"/>
        <v>(Select AM/FM)</v>
      </c>
      <c r="D4685" s="30"/>
      <c r="E4685" s="8" t="str">
        <f t="shared" si="13130"/>
        <v>(Select Station Province)</v>
      </c>
      <c r="F4685" s="9" t="str">
        <f>IFERROR(VLOOKUP(E4685,Template!$AK$5:$AL$17,2,FALSE),"")</f>
        <v/>
      </c>
      <c r="G4685" s="42" t="s">
        <v>15</v>
      </c>
      <c r="H4685" s="42" t="s">
        <v>17</v>
      </c>
      <c r="I4685" s="32" t="s">
        <v>65</v>
      </c>
      <c r="J4685" s="32" t="s">
        <v>66</v>
      </c>
      <c r="K4685" s="33">
        <f t="shared" si="13112"/>
        <v>0</v>
      </c>
      <c r="L4685" s="33">
        <f t="shared" si="13113"/>
        <v>0</v>
      </c>
      <c r="M4685" s="34">
        <f t="shared" si="13111"/>
        <v>0</v>
      </c>
      <c r="N4685" s="34">
        <f t="shared" si="13131"/>
        <v>0</v>
      </c>
      <c r="O4685" s="34">
        <f t="shared" si="13114"/>
        <v>0</v>
      </c>
      <c r="P4685" s="12" t="str">
        <f t="shared" ref="P4685:Q4685" si="13145">P4684</f>
        <v>(Select Language)</v>
      </c>
      <c r="Q4685" s="12" t="str">
        <f t="shared" si="13145"/>
        <v>(Select Usage)</v>
      </c>
      <c r="R4685" s="33">
        <f t="shared" si="13115"/>
        <v>0</v>
      </c>
      <c r="S4685" s="33">
        <f t="shared" si="13116"/>
        <v>0</v>
      </c>
      <c r="T4685" s="33">
        <f t="shared" si="13117"/>
        <v>0</v>
      </c>
      <c r="U4685" s="33">
        <f t="shared" si="13118"/>
        <v>0</v>
      </c>
      <c r="V4685" s="33">
        <f t="shared" si="13119"/>
        <v>0</v>
      </c>
      <c r="W4685" s="33">
        <f t="shared" si="13120"/>
        <v>0</v>
      </c>
      <c r="X4685" s="33">
        <f t="shared" si="13121"/>
        <v>0</v>
      </c>
      <c r="Y4685" s="33">
        <f t="shared" si="13122"/>
        <v>0</v>
      </c>
      <c r="Z4685" s="33">
        <f t="shared" si="13123"/>
        <v>0</v>
      </c>
      <c r="AA4685" s="33">
        <f t="shared" si="13124"/>
        <v>0</v>
      </c>
      <c r="AB4685" s="33">
        <f t="shared" si="13125"/>
        <v>0</v>
      </c>
      <c r="AC4685" s="33">
        <f t="shared" si="13126"/>
        <v>0</v>
      </c>
      <c r="AD4685" s="26">
        <f t="shared" si="13143"/>
        <v>0</v>
      </c>
      <c r="AE4685" s="46" t="str">
        <f>IFERROR(IF(AE$3=VLOOKUP($E4685,Template!$AK$5:$AM$17,3,FALSE),$AD4685*$F4685,0),"0.00")</f>
        <v>0.00</v>
      </c>
      <c r="AF4685" s="46" t="str">
        <f>IFERROR(IF(AF$3=VLOOKUP($E4685,Template!$AK$5:$AM$17,3,FALSE),$AD4685*$F4685,0),"0.00")</f>
        <v>0.00</v>
      </c>
      <c r="AG4685" s="28">
        <f t="shared" si="13128"/>
        <v>0</v>
      </c>
      <c r="AH4685" s="13" t="s">
        <v>40</v>
      </c>
      <c r="AI4685" s="13" t="s">
        <v>41</v>
      </c>
      <c r="AK4685" s="14" t="s">
        <v>20</v>
      </c>
      <c r="AL4685" s="15">
        <v>0.13</v>
      </c>
      <c r="AM4685" s="16" t="s">
        <v>2</v>
      </c>
    </row>
    <row r="4686" spans="1:39" s="3" customFormat="1" ht="13.8" x14ac:dyDescent="0.25">
      <c r="A4686" s="7" t="str">
        <f t="shared" ref="A4686:C4686" si="13146">A4685</f>
        <v>(Enter Broadcasting Company Name)</v>
      </c>
      <c r="B4686" s="7" t="str">
        <f t="shared" si="13146"/>
        <v>(Enter Call Letters)</v>
      </c>
      <c r="C4686" s="8" t="str">
        <f t="shared" si="13146"/>
        <v>(Select AM/FM)</v>
      </c>
      <c r="D4686" s="30"/>
      <c r="E4686" s="8" t="str">
        <f t="shared" si="13130"/>
        <v>(Select Station Province)</v>
      </c>
      <c r="F4686" s="9" t="str">
        <f>IFERROR(VLOOKUP(E4686,Template!$AK$5:$AL$17,2,FALSE),"")</f>
        <v/>
      </c>
      <c r="G4686" s="42" t="s">
        <v>16</v>
      </c>
      <c r="H4686" s="42" t="s">
        <v>18</v>
      </c>
      <c r="I4686" s="32" t="s">
        <v>65</v>
      </c>
      <c r="J4686" s="32" t="s">
        <v>66</v>
      </c>
      <c r="K4686" s="33">
        <f t="shared" si="13112"/>
        <v>0</v>
      </c>
      <c r="L4686" s="33">
        <f t="shared" si="13113"/>
        <v>0</v>
      </c>
      <c r="M4686" s="34">
        <f t="shared" si="13111"/>
        <v>0</v>
      </c>
      <c r="N4686" s="34">
        <f t="shared" si="13131"/>
        <v>0</v>
      </c>
      <c r="O4686" s="34">
        <f t="shared" si="13114"/>
        <v>0</v>
      </c>
      <c r="P4686" s="12" t="str">
        <f t="shared" ref="P4686:Q4686" si="13147">P4685</f>
        <v>(Select Language)</v>
      </c>
      <c r="Q4686" s="12" t="str">
        <f t="shared" si="13147"/>
        <v>(Select Usage)</v>
      </c>
      <c r="R4686" s="33">
        <f t="shared" si="13115"/>
        <v>0</v>
      </c>
      <c r="S4686" s="33">
        <f t="shared" si="13116"/>
        <v>0</v>
      </c>
      <c r="T4686" s="33">
        <f t="shared" si="13117"/>
        <v>0</v>
      </c>
      <c r="U4686" s="33">
        <f t="shared" si="13118"/>
        <v>0</v>
      </c>
      <c r="V4686" s="33">
        <f t="shared" si="13119"/>
        <v>0</v>
      </c>
      <c r="W4686" s="33">
        <f t="shared" si="13120"/>
        <v>0</v>
      </c>
      <c r="X4686" s="33">
        <f t="shared" si="13121"/>
        <v>0</v>
      </c>
      <c r="Y4686" s="33">
        <f t="shared" si="13122"/>
        <v>0</v>
      </c>
      <c r="Z4686" s="33">
        <f t="shared" si="13123"/>
        <v>0</v>
      </c>
      <c r="AA4686" s="33">
        <f t="shared" si="13124"/>
        <v>0</v>
      </c>
      <c r="AB4686" s="33">
        <f t="shared" si="13125"/>
        <v>0</v>
      </c>
      <c r="AC4686" s="33">
        <f t="shared" si="13126"/>
        <v>0</v>
      </c>
      <c r="AD4686" s="26">
        <f t="shared" si="13143"/>
        <v>0</v>
      </c>
      <c r="AE4686" s="46" t="str">
        <f>IFERROR(IF(AE$3=VLOOKUP($E4686,Template!$AK$5:$AM$17,3,FALSE),$AD4686*$F4686,0),"0.00")</f>
        <v>0.00</v>
      </c>
      <c r="AF4686" s="46" t="str">
        <f>IFERROR(IF(AF$3=VLOOKUP($E4686,Template!$AK$5:$AM$17,3,FALSE),$AD4686*$F4686,0),"0.00")</f>
        <v>0.00</v>
      </c>
      <c r="AG4686" s="28">
        <f t="shared" si="13128"/>
        <v>0</v>
      </c>
      <c r="AH4686" s="13" t="s">
        <v>40</v>
      </c>
      <c r="AI4686" s="13" t="s">
        <v>41</v>
      </c>
      <c r="AK4686" s="14" t="s">
        <v>69</v>
      </c>
      <c r="AL4686" s="15">
        <v>0.15</v>
      </c>
      <c r="AM4686" s="16" t="s">
        <v>2</v>
      </c>
    </row>
    <row r="4687" spans="1:39" s="3" customFormat="1" ht="13.8" x14ac:dyDescent="0.25">
      <c r="A4687" s="7" t="str">
        <f t="shared" ref="A4687:C4687" si="13148">A4686</f>
        <v>(Enter Broadcasting Company Name)</v>
      </c>
      <c r="B4687" s="7" t="str">
        <f t="shared" si="13148"/>
        <v>(Enter Call Letters)</v>
      </c>
      <c r="C4687" s="8" t="str">
        <f t="shared" si="13148"/>
        <v>(Select AM/FM)</v>
      </c>
      <c r="D4687" s="30"/>
      <c r="E4687" s="8" t="str">
        <f t="shared" si="13130"/>
        <v>(Select Station Province)</v>
      </c>
      <c r="F4687" s="9" t="str">
        <f>IFERROR(VLOOKUP(E4687,Template!$AK$5:$AL$17,2,FALSE),"")</f>
        <v/>
      </c>
      <c r="G4687" s="42" t="s">
        <v>17</v>
      </c>
      <c r="H4687" s="42" t="s">
        <v>7</v>
      </c>
      <c r="I4687" s="32" t="s">
        <v>65</v>
      </c>
      <c r="J4687" s="32" t="s">
        <v>66</v>
      </c>
      <c r="K4687" s="33">
        <f t="shared" si="13112"/>
        <v>0</v>
      </c>
      <c r="L4687" s="33">
        <f t="shared" si="13113"/>
        <v>0</v>
      </c>
      <c r="M4687" s="34">
        <f t="shared" si="13111"/>
        <v>0</v>
      </c>
      <c r="N4687" s="34">
        <f t="shared" si="13131"/>
        <v>0</v>
      </c>
      <c r="O4687" s="34">
        <f t="shared" si="13114"/>
        <v>0</v>
      </c>
      <c r="P4687" s="12" t="str">
        <f t="shared" ref="P4687:Q4687" si="13149">P4686</f>
        <v>(Select Language)</v>
      </c>
      <c r="Q4687" s="12" t="str">
        <f t="shared" si="13149"/>
        <v>(Select Usage)</v>
      </c>
      <c r="R4687" s="33">
        <f t="shared" si="13115"/>
        <v>0</v>
      </c>
      <c r="S4687" s="33">
        <f t="shared" si="13116"/>
        <v>0</v>
      </c>
      <c r="T4687" s="33">
        <f t="shared" si="13117"/>
        <v>0</v>
      </c>
      <c r="U4687" s="33">
        <f t="shared" si="13118"/>
        <v>0</v>
      </c>
      <c r="V4687" s="33">
        <f t="shared" si="13119"/>
        <v>0</v>
      </c>
      <c r="W4687" s="33">
        <f t="shared" si="13120"/>
        <v>0</v>
      </c>
      <c r="X4687" s="33">
        <f t="shared" si="13121"/>
        <v>0</v>
      </c>
      <c r="Y4687" s="33">
        <f t="shared" si="13122"/>
        <v>0</v>
      </c>
      <c r="Z4687" s="33">
        <f t="shared" si="13123"/>
        <v>0</v>
      </c>
      <c r="AA4687" s="33">
        <f t="shared" si="13124"/>
        <v>0</v>
      </c>
      <c r="AB4687" s="33">
        <f t="shared" si="13125"/>
        <v>0</v>
      </c>
      <c r="AC4687" s="33">
        <f t="shared" si="13126"/>
        <v>0</v>
      </c>
      <c r="AD4687" s="26">
        <f>SUM(R4687:AC4687)</f>
        <v>0</v>
      </c>
      <c r="AE4687" s="46" t="str">
        <f>IFERROR(IF(AE$3=VLOOKUP($E4687,Template!$AK$5:$AM$17,3,FALSE),$AD4687*$F4687,0),"0.00")</f>
        <v>0.00</v>
      </c>
      <c r="AF4687" s="46" t="str">
        <f>IFERROR(IF(AF$3=VLOOKUP($E4687,Template!$AK$5:$AM$17,3,FALSE),$AD4687*$F4687,0),"0.00")</f>
        <v>0.00</v>
      </c>
      <c r="AG4687" s="28">
        <f t="shared" si="13128"/>
        <v>0</v>
      </c>
      <c r="AH4687" s="13" t="s">
        <v>40</v>
      </c>
      <c r="AI4687" s="13" t="s">
        <v>41</v>
      </c>
      <c r="AK4687" s="14" t="s">
        <v>29</v>
      </c>
      <c r="AL4687" s="15">
        <v>0.05</v>
      </c>
      <c r="AM4687" s="16" t="s">
        <v>3</v>
      </c>
    </row>
    <row r="4688" spans="1:39" s="3" customFormat="1" ht="13.8" x14ac:dyDescent="0.25">
      <c r="A4688" s="7" t="str">
        <f t="shared" ref="A4688:C4688" si="13150">A4687</f>
        <v>(Enter Broadcasting Company Name)</v>
      </c>
      <c r="B4688" s="7" t="str">
        <f t="shared" si="13150"/>
        <v>(Enter Call Letters)</v>
      </c>
      <c r="C4688" s="8" t="str">
        <f t="shared" si="13150"/>
        <v>(Select AM/FM)</v>
      </c>
      <c r="D4688" s="30"/>
      <c r="E4688" s="8" t="str">
        <f t="shared" si="13130"/>
        <v>(Select Station Province)</v>
      </c>
      <c r="F4688" s="9" t="str">
        <f>IFERROR(VLOOKUP(E4688,Template!$AK$5:$AL$17,2,FALSE),"")</f>
        <v/>
      </c>
      <c r="G4688" s="42" t="s">
        <v>18</v>
      </c>
      <c r="H4688" s="43" t="s">
        <v>8</v>
      </c>
      <c r="I4688" s="32" t="s">
        <v>65</v>
      </c>
      <c r="J4688" s="32" t="s">
        <v>66</v>
      </c>
      <c r="K4688" s="33">
        <f t="shared" si="13112"/>
        <v>0</v>
      </c>
      <c r="L4688" s="33">
        <f t="shared" si="13113"/>
        <v>0</v>
      </c>
      <c r="M4688" s="34">
        <f t="shared" si="13111"/>
        <v>0</v>
      </c>
      <c r="N4688" s="34">
        <f t="shared" si="13131"/>
        <v>0</v>
      </c>
      <c r="O4688" s="34">
        <f t="shared" si="13114"/>
        <v>0</v>
      </c>
      <c r="P4688" s="12" t="str">
        <f t="shared" ref="P4688:Q4688" si="13151">P4687</f>
        <v>(Select Language)</v>
      </c>
      <c r="Q4688" s="12" t="str">
        <f t="shared" si="13151"/>
        <v>(Select Usage)</v>
      </c>
      <c r="R4688" s="33">
        <f t="shared" si="13115"/>
        <v>0</v>
      </c>
      <c r="S4688" s="33">
        <f t="shared" si="13116"/>
        <v>0</v>
      </c>
      <c r="T4688" s="33">
        <f t="shared" si="13117"/>
        <v>0</v>
      </c>
      <c r="U4688" s="33">
        <f t="shared" si="13118"/>
        <v>0</v>
      </c>
      <c r="V4688" s="33">
        <f t="shared" si="13119"/>
        <v>0</v>
      </c>
      <c r="W4688" s="33">
        <f t="shared" si="13120"/>
        <v>0</v>
      </c>
      <c r="X4688" s="33">
        <f t="shared" si="13121"/>
        <v>0</v>
      </c>
      <c r="Y4688" s="33">
        <f t="shared" si="13122"/>
        <v>0</v>
      </c>
      <c r="Z4688" s="33">
        <f t="shared" si="13123"/>
        <v>0</v>
      </c>
      <c r="AA4688" s="33">
        <f t="shared" si="13124"/>
        <v>0</v>
      </c>
      <c r="AB4688" s="33">
        <f t="shared" si="13125"/>
        <v>0</v>
      </c>
      <c r="AC4688" s="33">
        <f t="shared" si="13126"/>
        <v>0</v>
      </c>
      <c r="AD4688" s="26">
        <f t="shared" ref="AD4688" si="13152">SUM(R4688:AC4688)</f>
        <v>0</v>
      </c>
      <c r="AE4688" s="46" t="str">
        <f>IFERROR(IF(AE$3=VLOOKUP($E4688,Template!$AK$5:$AM$17,3,FALSE),$AD4688*$F4688,0),"0.00")</f>
        <v>0.00</v>
      </c>
      <c r="AF4688" s="46" t="str">
        <f>IFERROR(IF(AF$3=VLOOKUP($E4688,Template!$AK$5:$AM$17,3,FALSE),$AD4688*$F4688,0),"0.00")</f>
        <v>0.00</v>
      </c>
      <c r="AG4688" s="28">
        <f t="shared" si="13128"/>
        <v>0</v>
      </c>
      <c r="AH4688" s="13" t="s">
        <v>40</v>
      </c>
      <c r="AI4688" s="13" t="s">
        <v>41</v>
      </c>
      <c r="AK4688" s="14" t="s">
        <v>21</v>
      </c>
      <c r="AL4688" s="15">
        <v>0.05</v>
      </c>
      <c r="AM4688" s="16" t="s">
        <v>3</v>
      </c>
    </row>
    <row r="4689" spans="1:39" ht="13.8" x14ac:dyDescent="0.25">
      <c r="A4689" s="19" t="s">
        <v>4</v>
      </c>
      <c r="B4689" s="19"/>
      <c r="C4689" s="20"/>
      <c r="D4689" s="20"/>
      <c r="E4689" s="20"/>
      <c r="F4689" s="20"/>
      <c r="G4689" s="44"/>
      <c r="H4689" s="44"/>
      <c r="I4689" s="21">
        <f t="shared" ref="I4689:K4689" si="13153">SUM(I4677:I4688)</f>
        <v>0</v>
      </c>
      <c r="J4689" s="21">
        <f t="shared" si="13153"/>
        <v>0</v>
      </c>
      <c r="K4689" s="21">
        <f t="shared" si="13153"/>
        <v>0</v>
      </c>
      <c r="L4689" s="21">
        <f>L4688</f>
        <v>0</v>
      </c>
      <c r="M4689" s="21">
        <f>SUM(M4677:M4688)</f>
        <v>0</v>
      </c>
      <c r="N4689" s="21">
        <f t="shared" ref="N4689:O4689" si="13154">SUM(N4677:N4688)</f>
        <v>0</v>
      </c>
      <c r="O4689" s="21">
        <f t="shared" si="13154"/>
        <v>0</v>
      </c>
      <c r="P4689" s="21"/>
      <c r="Q4689" s="22"/>
      <c r="R4689" s="21">
        <f t="shared" ref="R4689:AI4689" si="13155">SUM(R4677:R4688)</f>
        <v>0</v>
      </c>
      <c r="S4689" s="21">
        <f t="shared" si="13155"/>
        <v>0</v>
      </c>
      <c r="T4689" s="21">
        <f t="shared" si="13155"/>
        <v>0</v>
      </c>
      <c r="U4689" s="21">
        <f t="shared" si="13155"/>
        <v>0</v>
      </c>
      <c r="V4689" s="21">
        <f t="shared" si="13155"/>
        <v>0</v>
      </c>
      <c r="W4689" s="21">
        <f t="shared" si="13155"/>
        <v>0</v>
      </c>
      <c r="X4689" s="21">
        <f t="shared" si="13155"/>
        <v>0</v>
      </c>
      <c r="Y4689" s="21">
        <f t="shared" si="13155"/>
        <v>0</v>
      </c>
      <c r="Z4689" s="21">
        <f t="shared" si="13155"/>
        <v>0</v>
      </c>
      <c r="AA4689" s="21">
        <f t="shared" si="13155"/>
        <v>0</v>
      </c>
      <c r="AB4689" s="21">
        <f t="shared" si="13155"/>
        <v>0</v>
      </c>
      <c r="AC4689" s="21">
        <f t="shared" si="13155"/>
        <v>0</v>
      </c>
      <c r="AD4689" s="27">
        <f t="shared" si="13155"/>
        <v>0</v>
      </c>
      <c r="AE4689" s="21">
        <f t="shared" si="13155"/>
        <v>0</v>
      </c>
      <c r="AF4689" s="21">
        <f t="shared" si="13155"/>
        <v>0</v>
      </c>
      <c r="AG4689" s="27">
        <f t="shared" si="13155"/>
        <v>0</v>
      </c>
      <c r="AH4689" s="21">
        <f t="shared" si="13155"/>
        <v>0</v>
      </c>
      <c r="AI4689" s="21">
        <f t="shared" si="13155"/>
        <v>0</v>
      </c>
      <c r="AK4689" s="14" t="s">
        <v>71</v>
      </c>
      <c r="AL4689" s="15">
        <v>0.05</v>
      </c>
      <c r="AM4689" s="16" t="s">
        <v>3</v>
      </c>
    </row>
    <row r="4690" spans="1:39" x14ac:dyDescent="0.25">
      <c r="A4690" s="2"/>
      <c r="G4690" s="2"/>
      <c r="H4690" s="2"/>
      <c r="O4690" s="2"/>
      <c r="P4690" s="2"/>
    </row>
    <row r="4691" spans="1:39" ht="42" customHeight="1" x14ac:dyDescent="0.25">
      <c r="A4691" s="223" t="s">
        <v>63</v>
      </c>
      <c r="B4691" s="223" t="s">
        <v>43</v>
      </c>
      <c r="C4691" s="224" t="s">
        <v>19</v>
      </c>
      <c r="D4691" s="226"/>
      <c r="E4691" s="223" t="s">
        <v>14</v>
      </c>
      <c r="F4691" s="223" t="s">
        <v>38</v>
      </c>
      <c r="G4691" s="223" t="s">
        <v>1</v>
      </c>
      <c r="H4691" s="223" t="s">
        <v>5</v>
      </c>
      <c r="I4691" s="225" t="s">
        <v>31</v>
      </c>
      <c r="J4691" s="225" t="s">
        <v>32</v>
      </c>
      <c r="K4691" s="225" t="s">
        <v>48</v>
      </c>
      <c r="L4691" s="225" t="s">
        <v>0</v>
      </c>
      <c r="M4691" s="4" t="s">
        <v>45</v>
      </c>
      <c r="N4691" s="4" t="s">
        <v>46</v>
      </c>
      <c r="O4691" s="4" t="s">
        <v>47</v>
      </c>
      <c r="P4691" s="225" t="s">
        <v>50</v>
      </c>
      <c r="Q4691" s="225" t="s">
        <v>33</v>
      </c>
      <c r="R4691" s="4" t="s">
        <v>51</v>
      </c>
      <c r="S4691" s="4" t="s">
        <v>52</v>
      </c>
      <c r="T4691" s="4" t="s">
        <v>53</v>
      </c>
      <c r="U4691" s="4" t="s">
        <v>54</v>
      </c>
      <c r="V4691" s="4" t="s">
        <v>55</v>
      </c>
      <c r="W4691" s="4" t="s">
        <v>56</v>
      </c>
      <c r="X4691" s="4" t="s">
        <v>57</v>
      </c>
      <c r="Y4691" s="4" t="s">
        <v>58</v>
      </c>
      <c r="Z4691" s="4" t="s">
        <v>59</v>
      </c>
      <c r="AA4691" s="4" t="s">
        <v>62</v>
      </c>
      <c r="AB4691" s="4" t="s">
        <v>60</v>
      </c>
      <c r="AC4691" s="4" t="s">
        <v>61</v>
      </c>
      <c r="AD4691" s="233" t="s">
        <v>34</v>
      </c>
      <c r="AE4691" s="231" t="s">
        <v>2</v>
      </c>
      <c r="AF4691" s="231" t="s">
        <v>3</v>
      </c>
      <c r="AG4691" s="233" t="s">
        <v>35</v>
      </c>
      <c r="AH4691" s="223" t="s">
        <v>36</v>
      </c>
      <c r="AI4691" s="223" t="s">
        <v>37</v>
      </c>
      <c r="AK4691" s="229" t="s">
        <v>30</v>
      </c>
      <c r="AL4691" s="229"/>
      <c r="AM4691" s="229"/>
    </row>
    <row r="4692" spans="1:39" s="6" customFormat="1" ht="35.25" customHeight="1" x14ac:dyDescent="0.3">
      <c r="A4692" s="224"/>
      <c r="B4692" s="224"/>
      <c r="C4692" s="224"/>
      <c r="D4692" s="227"/>
      <c r="E4692" s="223"/>
      <c r="F4692" s="223"/>
      <c r="G4692" s="223"/>
      <c r="H4692" s="223"/>
      <c r="I4692" s="230"/>
      <c r="J4692" s="230"/>
      <c r="K4692" s="230"/>
      <c r="L4692" s="230"/>
      <c r="M4692" s="5">
        <v>0</v>
      </c>
      <c r="N4692" s="5">
        <v>625000</v>
      </c>
      <c r="O4692" s="5">
        <v>1250000</v>
      </c>
      <c r="P4692" s="225"/>
      <c r="Q4692" s="225"/>
      <c r="R4692" s="29">
        <v>4.95E-4</v>
      </c>
      <c r="S4692" s="29">
        <v>9.5200000000000005E-4</v>
      </c>
      <c r="T4692" s="29">
        <v>1.5900000000000001E-3</v>
      </c>
      <c r="U4692" s="29">
        <v>1.1169999999999999E-3</v>
      </c>
      <c r="V4692" s="29">
        <v>2.189E-3</v>
      </c>
      <c r="W4692" s="29">
        <v>4.5430000000000002E-3</v>
      </c>
      <c r="X4692" s="29">
        <v>8.8199999999999997E-4</v>
      </c>
      <c r="Y4692" s="29">
        <v>1.6949999999999999E-3</v>
      </c>
      <c r="Z4692" s="29">
        <v>2.8319999999999999E-3</v>
      </c>
      <c r="AA4692" s="29">
        <v>1.9889999999999999E-3</v>
      </c>
      <c r="AB4692" s="29">
        <v>3.8999999999999998E-3</v>
      </c>
      <c r="AC4692" s="29">
        <v>8.0949999999999998E-3</v>
      </c>
      <c r="AD4692" s="233"/>
      <c r="AE4692" s="232"/>
      <c r="AF4692" s="232"/>
      <c r="AG4692" s="234"/>
      <c r="AH4692" s="223"/>
      <c r="AI4692" s="223"/>
      <c r="AK4692" s="229"/>
      <c r="AL4692" s="229"/>
      <c r="AM4692" s="229"/>
    </row>
    <row r="4693" spans="1:39" s="3" customFormat="1" ht="13.8" x14ac:dyDescent="0.25">
      <c r="A4693" s="7" t="s">
        <v>44</v>
      </c>
      <c r="B4693" s="7" t="s">
        <v>42</v>
      </c>
      <c r="C4693" s="8" t="s">
        <v>39</v>
      </c>
      <c r="D4693" s="30"/>
      <c r="E4693" s="8" t="s">
        <v>64</v>
      </c>
      <c r="F4693" s="9" t="str">
        <f>IFERROR(VLOOKUP(E4693,Template!$AK$5:$AL$17,2,FALSE),"")</f>
        <v/>
      </c>
      <c r="G4693" s="41" t="s">
        <v>7</v>
      </c>
      <c r="H4693" s="41" t="s">
        <v>6</v>
      </c>
      <c r="I4693" s="32" t="s">
        <v>65</v>
      </c>
      <c r="J4693" s="32" t="s">
        <v>66</v>
      </c>
      <c r="K4693" s="33">
        <f>IFERROR(I4693+J4693,0)</f>
        <v>0</v>
      </c>
      <c r="L4693" s="33">
        <f>IFERROR(K4693,"")</f>
        <v>0</v>
      </c>
      <c r="M4693" s="34">
        <f t="shared" ref="M4693:M4704" si="13156">IF(L4693&lt;=$N$4,K4693,IF(L4692&gt;$N$4,0,$N$4-L4692))</f>
        <v>0</v>
      </c>
      <c r="N4693" s="34">
        <f>IF(AND(L4693&gt;$N$4,L4693&lt;=$O$4),K4693-M4693,IF(AND(L4692&gt;$N$4,L4692&lt;=$O$4),$O$4-L4692,IF(L4692&gt;$O$4,0,IF(L4693&lt;$N$4,0,MIN(L4693-$N$4,$N$4)))))</f>
        <v>0</v>
      </c>
      <c r="O4693" s="34">
        <f>IF(L4693&gt;$O$4,K4693-M4693-N4693,0)</f>
        <v>0</v>
      </c>
      <c r="P4693" s="12" t="s">
        <v>94</v>
      </c>
      <c r="Q4693" s="12" t="s">
        <v>68</v>
      </c>
      <c r="R4693" s="33">
        <f>IF(AND($Q4693="LOW",$P4693="French"),M4693*R$4,0)</f>
        <v>0</v>
      </c>
      <c r="S4693" s="33">
        <f>IF(AND($Q4693="LOW",$P4693="French"),N4693*S$4,0)</f>
        <v>0</v>
      </c>
      <c r="T4693" s="33">
        <f>IF(AND($Q4693="LOW",$P4693="French"),O4693*T$4,0)</f>
        <v>0</v>
      </c>
      <c r="U4693" s="33">
        <f>IF(AND($Q4693="HIGH",$P4693="French"),M4693*U$4,0)</f>
        <v>0</v>
      </c>
      <c r="V4693" s="33">
        <f>IF(AND($Q4693="HIGH",$P4693="French"),N4693*V$4,0)</f>
        <v>0</v>
      </c>
      <c r="W4693" s="33">
        <f>IF(AND($Q4693="HIGH",$P4693="French"),O4693*W$4,0)</f>
        <v>0</v>
      </c>
      <c r="X4693" s="33">
        <f>IF(AND($Q4693="LOW",$P4693="English"),M4693*X$4,0)</f>
        <v>0</v>
      </c>
      <c r="Y4693" s="33">
        <f>IF(AND($Q4693="LOW",$P4693="English"),N4693*Y$4,0)</f>
        <v>0</v>
      </c>
      <c r="Z4693" s="33">
        <f>IF(AND($Q4693="LOW",$P4693="English"),O4693*Z$4,0)</f>
        <v>0</v>
      </c>
      <c r="AA4693" s="33">
        <f>IF(AND($Q4693="HIGH",$P4693="English"),M4693*AA$4,0)</f>
        <v>0</v>
      </c>
      <c r="AB4693" s="33">
        <f>IF(AND($Q4693="HIGH",$P4693="English"),N4693*AB$4,0)</f>
        <v>0</v>
      </c>
      <c r="AC4693" s="33">
        <f>IF(AND($Q4693="HIGH",$P4693="English"),O4693*AC$4,0)</f>
        <v>0</v>
      </c>
      <c r="AD4693" s="26">
        <f>SUM(R4693:AC4693)</f>
        <v>0</v>
      </c>
      <c r="AE4693" s="46" t="str">
        <f>IFERROR(IF(AE$3=VLOOKUP($E4693,Template!$AK$5:$AM$17,3,FALSE),$AD4693*$F4693,0),"0.00")</f>
        <v>0.00</v>
      </c>
      <c r="AF4693" s="46" t="str">
        <f>IFERROR(IF(AF$3=VLOOKUP($E4693,Template!$AK$5:$AM$17,3,FALSE),$AD4693*$F4693,0),"0.00")</f>
        <v>0.00</v>
      </c>
      <c r="AG4693" s="28">
        <f>SUM(AD4693:AF4693)</f>
        <v>0</v>
      </c>
      <c r="AH4693" s="13" t="s">
        <v>40</v>
      </c>
      <c r="AI4693" s="13" t="s">
        <v>41</v>
      </c>
      <c r="AK4693" s="14" t="s">
        <v>25</v>
      </c>
      <c r="AL4693" s="15">
        <v>0.05</v>
      </c>
      <c r="AM4693" s="16" t="s">
        <v>3</v>
      </c>
    </row>
    <row r="4694" spans="1:39" s="3" customFormat="1" ht="13.8" x14ac:dyDescent="0.25">
      <c r="A4694" s="7" t="str">
        <f>A4693</f>
        <v>(Enter Broadcasting Company Name)</v>
      </c>
      <c r="B4694" s="7" t="str">
        <f>B4693</f>
        <v>(Enter Call Letters)</v>
      </c>
      <c r="C4694" s="8" t="str">
        <f>C4693</f>
        <v>(Select AM/FM)</v>
      </c>
      <c r="D4694" s="30"/>
      <c r="E4694" s="8" t="str">
        <f>E4693</f>
        <v>(Select Station Province)</v>
      </c>
      <c r="F4694" s="9" t="str">
        <f>IFERROR(VLOOKUP(E4694,Template!$AK$5:$AL$17,2,FALSE),"")</f>
        <v/>
      </c>
      <c r="G4694" s="42" t="s">
        <v>8</v>
      </c>
      <c r="H4694" s="42" t="s">
        <v>9</v>
      </c>
      <c r="I4694" s="32" t="s">
        <v>65</v>
      </c>
      <c r="J4694" s="32" t="s">
        <v>66</v>
      </c>
      <c r="K4694" s="33">
        <f t="shared" ref="K4694:K4704" si="13157">IFERROR(I4694+J4694,0)</f>
        <v>0</v>
      </c>
      <c r="L4694" s="33">
        <f t="shared" ref="L4694:L4704" si="13158">IFERROR(L4693+K4694,"")</f>
        <v>0</v>
      </c>
      <c r="M4694" s="34">
        <f t="shared" si="13156"/>
        <v>0</v>
      </c>
      <c r="N4694" s="34">
        <f>IF(AND(L4694&gt;$N$4,L4694&lt;=$O$4),K4694-M4694,IF(AND(L4693&gt;$N$4,L4693&lt;=$O$4),$O$4-L4693,IF(L4693&gt;$O$4,0,IF(L4694&lt;$N$4,0,MIN(L4694-$N$4,$N$4)))))</f>
        <v>0</v>
      </c>
      <c r="O4694" s="34">
        <f t="shared" ref="O4694:O4704" si="13159">IF(L4694&gt;$O$4,K4694-M4694-N4694,0)</f>
        <v>0</v>
      </c>
      <c r="P4694" s="12" t="str">
        <f>P4693</f>
        <v>(Select Language)</v>
      </c>
      <c r="Q4694" s="12" t="str">
        <f>Q4693</f>
        <v>(Select Usage)</v>
      </c>
      <c r="R4694" s="33">
        <f t="shared" ref="R4694:R4704" si="13160">IF(AND($Q4694="LOW",$P4694="French"),M4694*R$4,0)</f>
        <v>0</v>
      </c>
      <c r="S4694" s="33">
        <f t="shared" ref="S4694:S4704" si="13161">IF(AND($Q4694="LOW",$P4694="French"),N4694*S$4,0)</f>
        <v>0</v>
      </c>
      <c r="T4694" s="33">
        <f t="shared" ref="T4694:T4704" si="13162">IF(AND($Q4694="LOW",$P4694="French"),O4694*T$4,0)</f>
        <v>0</v>
      </c>
      <c r="U4694" s="33">
        <f t="shared" ref="U4694:U4704" si="13163">IF(AND($Q4694="HIGH",$P4694="French"),M4694*U$4,0)</f>
        <v>0</v>
      </c>
      <c r="V4694" s="33">
        <f t="shared" ref="V4694:V4704" si="13164">IF(AND($Q4694="HIGH",$P4694="French"),N4694*V$4,0)</f>
        <v>0</v>
      </c>
      <c r="W4694" s="33">
        <f t="shared" ref="W4694:W4704" si="13165">IF(AND($Q4694="HIGH",$P4694="French"),O4694*W$4,0)</f>
        <v>0</v>
      </c>
      <c r="X4694" s="33">
        <f t="shared" ref="X4694:X4704" si="13166">IF(AND($Q4694="LOW",$P4694="English"),M4694*X$4,0)</f>
        <v>0</v>
      </c>
      <c r="Y4694" s="33">
        <f t="shared" ref="Y4694:Y4704" si="13167">IF(AND($Q4694="LOW",$P4694="English"),N4694*Y$4,0)</f>
        <v>0</v>
      </c>
      <c r="Z4694" s="33">
        <f t="shared" ref="Z4694:Z4704" si="13168">IF(AND($Q4694="LOW",$P4694="English"),O4694*Z$4,0)</f>
        <v>0</v>
      </c>
      <c r="AA4694" s="33">
        <f t="shared" ref="AA4694:AA4704" si="13169">IF(AND($Q4694="HIGH",$P4694="English"),M4694*AA$4,0)</f>
        <v>0</v>
      </c>
      <c r="AB4694" s="33">
        <f t="shared" ref="AB4694:AB4704" si="13170">IF(AND($Q4694="HIGH",$P4694="English"),N4694*AB$4,0)</f>
        <v>0</v>
      </c>
      <c r="AC4694" s="33">
        <f t="shared" ref="AC4694:AC4704" si="13171">IF(AND($Q4694="HIGH",$P4694="English"),O4694*AC$4,0)</f>
        <v>0</v>
      </c>
      <c r="AD4694" s="26">
        <f t="shared" ref="AD4694:AD4698" si="13172">SUM(R4694:AC4694)</f>
        <v>0</v>
      </c>
      <c r="AE4694" s="46" t="str">
        <f>IFERROR(IF(AE$3=VLOOKUP($E4694,Template!$AK$5:$AM$17,3,FALSE),$AD4694*$F4694,0),"0.00")</f>
        <v>0.00</v>
      </c>
      <c r="AF4694" s="46" t="str">
        <f>IFERROR(IF(AF$3=VLOOKUP($E4694,Template!$AK$5:$AM$17,3,FALSE),$AD4694*$F4694,0),"0.00")</f>
        <v>0.00</v>
      </c>
      <c r="AG4694" s="28">
        <f t="shared" ref="AG4694:AG4704" si="13173">SUM(AD4694:AF4694)</f>
        <v>0</v>
      </c>
      <c r="AH4694" s="13" t="s">
        <v>40</v>
      </c>
      <c r="AI4694" s="13" t="s">
        <v>41</v>
      </c>
      <c r="AK4694" s="14" t="s">
        <v>23</v>
      </c>
      <c r="AL4694" s="15">
        <v>0.05</v>
      </c>
      <c r="AM4694" s="16" t="s">
        <v>3</v>
      </c>
    </row>
    <row r="4695" spans="1:39" s="3" customFormat="1" ht="13.8" x14ac:dyDescent="0.25">
      <c r="A4695" s="7" t="str">
        <f t="shared" ref="A4695:C4695" si="13174">A4694</f>
        <v>(Enter Broadcasting Company Name)</v>
      </c>
      <c r="B4695" s="7" t="str">
        <f t="shared" si="13174"/>
        <v>(Enter Call Letters)</v>
      </c>
      <c r="C4695" s="8" t="str">
        <f t="shared" si="13174"/>
        <v>(Select AM/FM)</v>
      </c>
      <c r="D4695" s="30"/>
      <c r="E4695" s="8" t="str">
        <f t="shared" ref="E4695:E4704" si="13175">E4694</f>
        <v>(Select Station Province)</v>
      </c>
      <c r="F4695" s="9" t="str">
        <f>IFERROR(VLOOKUP(E4695,Template!$AK$5:$AL$17,2,FALSE),"")</f>
        <v/>
      </c>
      <c r="G4695" s="42" t="s">
        <v>6</v>
      </c>
      <c r="H4695" s="42" t="s">
        <v>10</v>
      </c>
      <c r="I4695" s="32" t="s">
        <v>65</v>
      </c>
      <c r="J4695" s="32" t="s">
        <v>66</v>
      </c>
      <c r="K4695" s="33">
        <f t="shared" si="13157"/>
        <v>0</v>
      </c>
      <c r="L4695" s="33">
        <f t="shared" si="13158"/>
        <v>0</v>
      </c>
      <c r="M4695" s="34">
        <f t="shared" si="13156"/>
        <v>0</v>
      </c>
      <c r="N4695" s="34">
        <f t="shared" ref="N4695:N4704" si="13176">IF(AND(L4695&gt;$N$4,L4695&lt;=$O$4),K4695-M4695,IF(AND(L4694&gt;$N$4,L4694&lt;=$O$4),$O$4-L4694,IF(L4694&gt;$O$4,0,IF(L4695&lt;$N$4,0,MIN(L4695-$N$4,$N$4)))))</f>
        <v>0</v>
      </c>
      <c r="O4695" s="34">
        <f t="shared" si="13159"/>
        <v>0</v>
      </c>
      <c r="P4695" s="12" t="str">
        <f t="shared" ref="P4695:Q4695" si="13177">P4694</f>
        <v>(Select Language)</v>
      </c>
      <c r="Q4695" s="12" t="str">
        <f t="shared" si="13177"/>
        <v>(Select Usage)</v>
      </c>
      <c r="R4695" s="33">
        <f t="shared" si="13160"/>
        <v>0</v>
      </c>
      <c r="S4695" s="33">
        <f t="shared" si="13161"/>
        <v>0</v>
      </c>
      <c r="T4695" s="33">
        <f t="shared" si="13162"/>
        <v>0</v>
      </c>
      <c r="U4695" s="33">
        <f t="shared" si="13163"/>
        <v>0</v>
      </c>
      <c r="V4695" s="33">
        <f t="shared" si="13164"/>
        <v>0</v>
      </c>
      <c r="W4695" s="33">
        <f t="shared" si="13165"/>
        <v>0</v>
      </c>
      <c r="X4695" s="33">
        <f t="shared" si="13166"/>
        <v>0</v>
      </c>
      <c r="Y4695" s="33">
        <f t="shared" si="13167"/>
        <v>0</v>
      </c>
      <c r="Z4695" s="33">
        <f t="shared" si="13168"/>
        <v>0</v>
      </c>
      <c r="AA4695" s="33">
        <f t="shared" si="13169"/>
        <v>0</v>
      </c>
      <c r="AB4695" s="33">
        <f t="shared" si="13170"/>
        <v>0</v>
      </c>
      <c r="AC4695" s="33">
        <f t="shared" si="13171"/>
        <v>0</v>
      </c>
      <c r="AD4695" s="26">
        <f t="shared" si="13172"/>
        <v>0</v>
      </c>
      <c r="AE4695" s="46" t="str">
        <f>IFERROR(IF(AE$3=VLOOKUP($E4695,Template!$AK$5:$AM$17,3,FALSE),$AD4695*$F4695,0),"0.00")</f>
        <v>0.00</v>
      </c>
      <c r="AF4695" s="46" t="str">
        <f>IFERROR(IF(AF$3=VLOOKUP($E4695,Template!$AK$5:$AM$17,3,FALSE),$AD4695*$F4695,0),"0.00")</f>
        <v>0.00</v>
      </c>
      <c r="AG4695" s="28">
        <f t="shared" si="13173"/>
        <v>0</v>
      </c>
      <c r="AH4695" s="13" t="s">
        <v>40</v>
      </c>
      <c r="AI4695" s="13" t="s">
        <v>41</v>
      </c>
      <c r="AK4695" s="14" t="s">
        <v>24</v>
      </c>
      <c r="AL4695" s="15">
        <v>0.05</v>
      </c>
      <c r="AM4695" s="16" t="s">
        <v>3</v>
      </c>
    </row>
    <row r="4696" spans="1:39" s="3" customFormat="1" ht="13.8" x14ac:dyDescent="0.25">
      <c r="A4696" s="7" t="str">
        <f t="shared" ref="A4696:C4696" si="13178">A4695</f>
        <v>(Enter Broadcasting Company Name)</v>
      </c>
      <c r="B4696" s="7" t="str">
        <f t="shared" si="13178"/>
        <v>(Enter Call Letters)</v>
      </c>
      <c r="C4696" s="8" t="str">
        <f t="shared" si="13178"/>
        <v>(Select AM/FM)</v>
      </c>
      <c r="D4696" s="30"/>
      <c r="E4696" s="8" t="str">
        <f t="shared" si="13175"/>
        <v>(Select Station Province)</v>
      </c>
      <c r="F4696" s="9" t="str">
        <f>IFERROR(VLOOKUP(E4696,Template!$AK$5:$AL$17,2,FALSE),"")</f>
        <v/>
      </c>
      <c r="G4696" s="42" t="s">
        <v>9</v>
      </c>
      <c r="H4696" s="42" t="s">
        <v>11</v>
      </c>
      <c r="I4696" s="32" t="s">
        <v>65</v>
      </c>
      <c r="J4696" s="32" t="s">
        <v>66</v>
      </c>
      <c r="K4696" s="33">
        <f t="shared" si="13157"/>
        <v>0</v>
      </c>
      <c r="L4696" s="33">
        <f t="shared" si="13158"/>
        <v>0</v>
      </c>
      <c r="M4696" s="34">
        <f t="shared" si="13156"/>
        <v>0</v>
      </c>
      <c r="N4696" s="34">
        <f t="shared" si="13176"/>
        <v>0</v>
      </c>
      <c r="O4696" s="34">
        <f t="shared" si="13159"/>
        <v>0</v>
      </c>
      <c r="P4696" s="12" t="str">
        <f t="shared" ref="P4696:Q4696" si="13179">P4695</f>
        <v>(Select Language)</v>
      </c>
      <c r="Q4696" s="12" t="str">
        <f t="shared" si="13179"/>
        <v>(Select Usage)</v>
      </c>
      <c r="R4696" s="33">
        <f t="shared" si="13160"/>
        <v>0</v>
      </c>
      <c r="S4696" s="33">
        <f t="shared" si="13161"/>
        <v>0</v>
      </c>
      <c r="T4696" s="33">
        <f t="shared" si="13162"/>
        <v>0</v>
      </c>
      <c r="U4696" s="33">
        <f t="shared" si="13163"/>
        <v>0</v>
      </c>
      <c r="V4696" s="33">
        <f t="shared" si="13164"/>
        <v>0</v>
      </c>
      <c r="W4696" s="33">
        <f t="shared" si="13165"/>
        <v>0</v>
      </c>
      <c r="X4696" s="33">
        <f t="shared" si="13166"/>
        <v>0</v>
      </c>
      <c r="Y4696" s="33">
        <f t="shared" si="13167"/>
        <v>0</v>
      </c>
      <c r="Z4696" s="33">
        <f t="shared" si="13168"/>
        <v>0</v>
      </c>
      <c r="AA4696" s="33">
        <f t="shared" si="13169"/>
        <v>0</v>
      </c>
      <c r="AB4696" s="33">
        <f t="shared" si="13170"/>
        <v>0</v>
      </c>
      <c r="AC4696" s="33">
        <f t="shared" si="13171"/>
        <v>0</v>
      </c>
      <c r="AD4696" s="26">
        <f t="shared" si="13172"/>
        <v>0</v>
      </c>
      <c r="AE4696" s="46" t="str">
        <f>IFERROR(IF(AE$3=VLOOKUP($E4696,Template!$AK$5:$AM$17,3,FALSE),$AD4696*$F4696,0),"0.00")</f>
        <v>0.00</v>
      </c>
      <c r="AF4696" s="46" t="str">
        <f>IFERROR(IF(AF$3=VLOOKUP($E4696,Template!$AK$5:$AM$17,3,FALSE),$AD4696*$F4696,0),"0.00")</f>
        <v>0.00</v>
      </c>
      <c r="AG4696" s="28">
        <f t="shared" si="13173"/>
        <v>0</v>
      </c>
      <c r="AH4696" s="13" t="s">
        <v>40</v>
      </c>
      <c r="AI4696" s="13" t="s">
        <v>41</v>
      </c>
      <c r="AK4696" s="14" t="s">
        <v>22</v>
      </c>
      <c r="AL4696" s="15">
        <v>0.15</v>
      </c>
      <c r="AM4696" s="16" t="s">
        <v>2</v>
      </c>
    </row>
    <row r="4697" spans="1:39" s="3" customFormat="1" ht="13.8" x14ac:dyDescent="0.25">
      <c r="A4697" s="7" t="str">
        <f t="shared" ref="A4697:C4697" si="13180">A4696</f>
        <v>(Enter Broadcasting Company Name)</v>
      </c>
      <c r="B4697" s="7" t="str">
        <f t="shared" si="13180"/>
        <v>(Enter Call Letters)</v>
      </c>
      <c r="C4697" s="8" t="str">
        <f t="shared" si="13180"/>
        <v>(Select AM/FM)</v>
      </c>
      <c r="D4697" s="30"/>
      <c r="E4697" s="8" t="str">
        <f t="shared" si="13175"/>
        <v>(Select Station Province)</v>
      </c>
      <c r="F4697" s="9" t="str">
        <f>IFERROR(VLOOKUP(E4697,Template!$AK$5:$AL$17,2,FALSE),"")</f>
        <v/>
      </c>
      <c r="G4697" s="42" t="s">
        <v>10</v>
      </c>
      <c r="H4697" s="42" t="s">
        <v>12</v>
      </c>
      <c r="I4697" s="32" t="s">
        <v>65</v>
      </c>
      <c r="J4697" s="32" t="s">
        <v>66</v>
      </c>
      <c r="K4697" s="33">
        <f t="shared" si="13157"/>
        <v>0</v>
      </c>
      <c r="L4697" s="33">
        <f t="shared" si="13158"/>
        <v>0</v>
      </c>
      <c r="M4697" s="34">
        <f t="shared" si="13156"/>
        <v>0</v>
      </c>
      <c r="N4697" s="34">
        <f t="shared" si="13176"/>
        <v>0</v>
      </c>
      <c r="O4697" s="34">
        <f t="shared" si="13159"/>
        <v>0</v>
      </c>
      <c r="P4697" s="12" t="str">
        <f t="shared" ref="P4697:Q4697" si="13181">P4696</f>
        <v>(Select Language)</v>
      </c>
      <c r="Q4697" s="12" t="str">
        <f t="shared" si="13181"/>
        <v>(Select Usage)</v>
      </c>
      <c r="R4697" s="33">
        <f t="shared" si="13160"/>
        <v>0</v>
      </c>
      <c r="S4697" s="33">
        <f t="shared" si="13161"/>
        <v>0</v>
      </c>
      <c r="T4697" s="33">
        <f t="shared" si="13162"/>
        <v>0</v>
      </c>
      <c r="U4697" s="33">
        <f t="shared" si="13163"/>
        <v>0</v>
      </c>
      <c r="V4697" s="33">
        <f t="shared" si="13164"/>
        <v>0</v>
      </c>
      <c r="W4697" s="33">
        <f t="shared" si="13165"/>
        <v>0</v>
      </c>
      <c r="X4697" s="33">
        <f t="shared" si="13166"/>
        <v>0</v>
      </c>
      <c r="Y4697" s="33">
        <f t="shared" si="13167"/>
        <v>0</v>
      </c>
      <c r="Z4697" s="33">
        <f t="shared" si="13168"/>
        <v>0</v>
      </c>
      <c r="AA4697" s="33">
        <f t="shared" si="13169"/>
        <v>0</v>
      </c>
      <c r="AB4697" s="33">
        <f t="shared" si="13170"/>
        <v>0</v>
      </c>
      <c r="AC4697" s="33">
        <f t="shared" si="13171"/>
        <v>0</v>
      </c>
      <c r="AD4697" s="26">
        <f t="shared" si="13172"/>
        <v>0</v>
      </c>
      <c r="AE4697" s="46" t="str">
        <f>IFERROR(IF(AE$3=VLOOKUP($E4697,Template!$AK$5:$AM$17,3,FALSE),$AD4697*$F4697,0),"0.00")</f>
        <v>0.00</v>
      </c>
      <c r="AF4697" s="46" t="str">
        <f>IFERROR(IF(AF$3=VLOOKUP($E4697,Template!$AK$5:$AM$17,3,FALSE),$AD4697*$F4697,0),"0.00")</f>
        <v>0.00</v>
      </c>
      <c r="AG4697" s="28">
        <f t="shared" si="13173"/>
        <v>0</v>
      </c>
      <c r="AH4697" s="13" t="s">
        <v>40</v>
      </c>
      <c r="AI4697" s="13" t="s">
        <v>41</v>
      </c>
      <c r="AK4697" s="14" t="s">
        <v>26</v>
      </c>
      <c r="AL4697" s="15">
        <v>0.15</v>
      </c>
      <c r="AM4697" s="16" t="s">
        <v>2</v>
      </c>
    </row>
    <row r="4698" spans="1:39" s="3" customFormat="1" ht="13.8" x14ac:dyDescent="0.25">
      <c r="A4698" s="7" t="str">
        <f t="shared" ref="A4698:C4698" si="13182">A4697</f>
        <v>(Enter Broadcasting Company Name)</v>
      </c>
      <c r="B4698" s="7" t="str">
        <f t="shared" si="13182"/>
        <v>(Enter Call Letters)</v>
      </c>
      <c r="C4698" s="8" t="str">
        <f t="shared" si="13182"/>
        <v>(Select AM/FM)</v>
      </c>
      <c r="D4698" s="30"/>
      <c r="E4698" s="8" t="str">
        <f t="shared" si="13175"/>
        <v>(Select Station Province)</v>
      </c>
      <c r="F4698" s="9" t="str">
        <f>IFERROR(VLOOKUP(E4698,Template!$AK$5:$AL$17,2,FALSE),"")</f>
        <v/>
      </c>
      <c r="G4698" s="42" t="s">
        <v>11</v>
      </c>
      <c r="H4698" s="42" t="s">
        <v>13</v>
      </c>
      <c r="I4698" s="32" t="s">
        <v>65</v>
      </c>
      <c r="J4698" s="32" t="s">
        <v>66</v>
      </c>
      <c r="K4698" s="33">
        <f t="shared" si="13157"/>
        <v>0</v>
      </c>
      <c r="L4698" s="33">
        <f t="shared" si="13158"/>
        <v>0</v>
      </c>
      <c r="M4698" s="34">
        <f t="shared" si="13156"/>
        <v>0</v>
      </c>
      <c r="N4698" s="34">
        <f t="shared" si="13176"/>
        <v>0</v>
      </c>
      <c r="O4698" s="34">
        <f t="shared" si="13159"/>
        <v>0</v>
      </c>
      <c r="P4698" s="12" t="str">
        <f t="shared" ref="P4698:Q4698" si="13183">P4697</f>
        <v>(Select Language)</v>
      </c>
      <c r="Q4698" s="12" t="str">
        <f t="shared" si="13183"/>
        <v>(Select Usage)</v>
      </c>
      <c r="R4698" s="33">
        <f t="shared" si="13160"/>
        <v>0</v>
      </c>
      <c r="S4698" s="33">
        <f t="shared" si="13161"/>
        <v>0</v>
      </c>
      <c r="T4698" s="33">
        <f t="shared" si="13162"/>
        <v>0</v>
      </c>
      <c r="U4698" s="33">
        <f t="shared" si="13163"/>
        <v>0</v>
      </c>
      <c r="V4698" s="33">
        <f t="shared" si="13164"/>
        <v>0</v>
      </c>
      <c r="W4698" s="33">
        <f t="shared" si="13165"/>
        <v>0</v>
      </c>
      <c r="X4698" s="33">
        <f t="shared" si="13166"/>
        <v>0</v>
      </c>
      <c r="Y4698" s="33">
        <f t="shared" si="13167"/>
        <v>0</v>
      </c>
      <c r="Z4698" s="33">
        <f t="shared" si="13168"/>
        <v>0</v>
      </c>
      <c r="AA4698" s="33">
        <f t="shared" si="13169"/>
        <v>0</v>
      </c>
      <c r="AB4698" s="33">
        <f t="shared" si="13170"/>
        <v>0</v>
      </c>
      <c r="AC4698" s="33">
        <f t="shared" si="13171"/>
        <v>0</v>
      </c>
      <c r="AD4698" s="26">
        <f t="shared" si="13172"/>
        <v>0</v>
      </c>
      <c r="AE4698" s="46" t="str">
        <f>IFERROR(IF(AE$3=VLOOKUP($E4698,Template!$AK$5:$AM$17,3,FALSE),$AD4698*$F4698,0),"0.00")</f>
        <v>0.00</v>
      </c>
      <c r="AF4698" s="46" t="str">
        <f>IFERROR(IF(AF$3=VLOOKUP($E4698,Template!$AK$5:$AM$17,3,FALSE),$AD4698*$F4698,0),"0.00")</f>
        <v>0.00</v>
      </c>
      <c r="AG4698" s="28">
        <f t="shared" si="13173"/>
        <v>0</v>
      </c>
      <c r="AH4698" s="13" t="s">
        <v>40</v>
      </c>
      <c r="AI4698" s="13" t="s">
        <v>41</v>
      </c>
      <c r="AK4698" s="14" t="s">
        <v>27</v>
      </c>
      <c r="AL4698" s="15">
        <v>0.15</v>
      </c>
      <c r="AM4698" s="16" t="s">
        <v>2</v>
      </c>
    </row>
    <row r="4699" spans="1:39" s="3" customFormat="1" ht="13.8" x14ac:dyDescent="0.25">
      <c r="A4699" s="7" t="str">
        <f t="shared" ref="A4699:C4699" si="13184">A4698</f>
        <v>(Enter Broadcasting Company Name)</v>
      </c>
      <c r="B4699" s="7" t="str">
        <f t="shared" si="13184"/>
        <v>(Enter Call Letters)</v>
      </c>
      <c r="C4699" s="8" t="str">
        <f t="shared" si="13184"/>
        <v>(Select AM/FM)</v>
      </c>
      <c r="D4699" s="30"/>
      <c r="E4699" s="8" t="str">
        <f t="shared" si="13175"/>
        <v>(Select Station Province)</v>
      </c>
      <c r="F4699" s="9" t="str">
        <f>IFERROR(VLOOKUP(E4699,Template!$AK$5:$AL$17,2,FALSE),"")</f>
        <v/>
      </c>
      <c r="G4699" s="42" t="s">
        <v>12</v>
      </c>
      <c r="H4699" s="42" t="s">
        <v>15</v>
      </c>
      <c r="I4699" s="32" t="s">
        <v>65</v>
      </c>
      <c r="J4699" s="32" t="s">
        <v>66</v>
      </c>
      <c r="K4699" s="33">
        <f t="shared" si="13157"/>
        <v>0</v>
      </c>
      <c r="L4699" s="33">
        <f t="shared" si="13158"/>
        <v>0</v>
      </c>
      <c r="M4699" s="34">
        <f t="shared" si="13156"/>
        <v>0</v>
      </c>
      <c r="N4699" s="34">
        <f t="shared" si="13176"/>
        <v>0</v>
      </c>
      <c r="O4699" s="34">
        <f t="shared" si="13159"/>
        <v>0</v>
      </c>
      <c r="P4699" s="12" t="str">
        <f t="shared" ref="P4699:Q4699" si="13185">P4698</f>
        <v>(Select Language)</v>
      </c>
      <c r="Q4699" s="12" t="str">
        <f t="shared" si="13185"/>
        <v>(Select Usage)</v>
      </c>
      <c r="R4699" s="33">
        <f t="shared" si="13160"/>
        <v>0</v>
      </c>
      <c r="S4699" s="33">
        <f t="shared" si="13161"/>
        <v>0</v>
      </c>
      <c r="T4699" s="33">
        <f t="shared" si="13162"/>
        <v>0</v>
      </c>
      <c r="U4699" s="33">
        <f t="shared" si="13163"/>
        <v>0</v>
      </c>
      <c r="V4699" s="33">
        <f t="shared" si="13164"/>
        <v>0</v>
      </c>
      <c r="W4699" s="33">
        <f t="shared" si="13165"/>
        <v>0</v>
      </c>
      <c r="X4699" s="33">
        <f t="shared" si="13166"/>
        <v>0</v>
      </c>
      <c r="Y4699" s="33">
        <f t="shared" si="13167"/>
        <v>0</v>
      </c>
      <c r="Z4699" s="33">
        <f t="shared" si="13168"/>
        <v>0</v>
      </c>
      <c r="AA4699" s="33">
        <f t="shared" si="13169"/>
        <v>0</v>
      </c>
      <c r="AB4699" s="33">
        <f t="shared" si="13170"/>
        <v>0</v>
      </c>
      <c r="AC4699" s="33">
        <f t="shared" si="13171"/>
        <v>0</v>
      </c>
      <c r="AD4699" s="26">
        <f>SUM(R4699:AC4699)</f>
        <v>0</v>
      </c>
      <c r="AE4699" s="46" t="str">
        <f>IFERROR(IF(AE$3=VLOOKUP($E4699,Template!$AK$5:$AM$17,3,FALSE),$AD4699*$F4699,0),"0.00")</f>
        <v>0.00</v>
      </c>
      <c r="AF4699" s="46" t="str">
        <f>IFERROR(IF(AF$3=VLOOKUP($E4699,Template!$AK$5:$AM$17,3,FALSE),$AD4699*$F4699,0),"0.00")</f>
        <v>0.00</v>
      </c>
      <c r="AG4699" s="28">
        <f t="shared" si="13173"/>
        <v>0</v>
      </c>
      <c r="AH4699" s="13" t="s">
        <v>40</v>
      </c>
      <c r="AI4699" s="13" t="s">
        <v>41</v>
      </c>
      <c r="AK4699" s="14" t="s">
        <v>28</v>
      </c>
      <c r="AL4699" s="15">
        <v>0.05</v>
      </c>
      <c r="AM4699" s="16" t="s">
        <v>3</v>
      </c>
    </row>
    <row r="4700" spans="1:39" s="3" customFormat="1" ht="13.8" x14ac:dyDescent="0.25">
      <c r="A4700" s="7" t="str">
        <f t="shared" ref="A4700:C4700" si="13186">A4699</f>
        <v>(Enter Broadcasting Company Name)</v>
      </c>
      <c r="B4700" s="7" t="str">
        <f t="shared" si="13186"/>
        <v>(Enter Call Letters)</v>
      </c>
      <c r="C4700" s="8" t="str">
        <f t="shared" si="13186"/>
        <v>(Select AM/FM)</v>
      </c>
      <c r="D4700" s="30"/>
      <c r="E4700" s="8" t="str">
        <f t="shared" si="13175"/>
        <v>(Select Station Province)</v>
      </c>
      <c r="F4700" s="9" t="str">
        <f>IFERROR(VLOOKUP(E4700,Template!$AK$5:$AL$17,2,FALSE),"")</f>
        <v/>
      </c>
      <c r="G4700" s="42" t="s">
        <v>13</v>
      </c>
      <c r="H4700" s="42" t="s">
        <v>16</v>
      </c>
      <c r="I4700" s="32" t="s">
        <v>65</v>
      </c>
      <c r="J4700" s="32" t="s">
        <v>66</v>
      </c>
      <c r="K4700" s="33">
        <f t="shared" si="13157"/>
        <v>0</v>
      </c>
      <c r="L4700" s="33">
        <f t="shared" si="13158"/>
        <v>0</v>
      </c>
      <c r="M4700" s="34">
        <f t="shared" si="13156"/>
        <v>0</v>
      </c>
      <c r="N4700" s="34">
        <f t="shared" si="13176"/>
        <v>0</v>
      </c>
      <c r="O4700" s="34">
        <f t="shared" si="13159"/>
        <v>0</v>
      </c>
      <c r="P4700" s="12" t="str">
        <f t="shared" ref="P4700:Q4700" si="13187">P4699</f>
        <v>(Select Language)</v>
      </c>
      <c r="Q4700" s="12" t="str">
        <f t="shared" si="13187"/>
        <v>(Select Usage)</v>
      </c>
      <c r="R4700" s="33">
        <f t="shared" si="13160"/>
        <v>0</v>
      </c>
      <c r="S4700" s="33">
        <f t="shared" si="13161"/>
        <v>0</v>
      </c>
      <c r="T4700" s="33">
        <f t="shared" si="13162"/>
        <v>0</v>
      </c>
      <c r="U4700" s="33">
        <f t="shared" si="13163"/>
        <v>0</v>
      </c>
      <c r="V4700" s="33">
        <f t="shared" si="13164"/>
        <v>0</v>
      </c>
      <c r="W4700" s="33">
        <f t="shared" si="13165"/>
        <v>0</v>
      </c>
      <c r="X4700" s="33">
        <f t="shared" si="13166"/>
        <v>0</v>
      </c>
      <c r="Y4700" s="33">
        <f t="shared" si="13167"/>
        <v>0</v>
      </c>
      <c r="Z4700" s="33">
        <f t="shared" si="13168"/>
        <v>0</v>
      </c>
      <c r="AA4700" s="33">
        <f t="shared" si="13169"/>
        <v>0</v>
      </c>
      <c r="AB4700" s="33">
        <f t="shared" si="13170"/>
        <v>0</v>
      </c>
      <c r="AC4700" s="33">
        <f t="shared" si="13171"/>
        <v>0</v>
      </c>
      <c r="AD4700" s="26">
        <f t="shared" ref="AD4700:AD4702" si="13188">SUM(R4700:AC4700)</f>
        <v>0</v>
      </c>
      <c r="AE4700" s="46" t="str">
        <f>IFERROR(IF(AE$3=VLOOKUP($E4700,Template!$AK$5:$AM$17,3,FALSE),$AD4700*$F4700,0),"0.00")</f>
        <v>0.00</v>
      </c>
      <c r="AF4700" s="46" t="str">
        <f>IFERROR(IF(AF$3=VLOOKUP($E4700,Template!$AK$5:$AM$17,3,FALSE),$AD4700*$F4700,0),"0.00")</f>
        <v>0.00</v>
      </c>
      <c r="AG4700" s="28">
        <f t="shared" si="13173"/>
        <v>0</v>
      </c>
      <c r="AH4700" s="13" t="s">
        <v>40</v>
      </c>
      <c r="AI4700" s="13" t="s">
        <v>41</v>
      </c>
      <c r="AK4700" s="14" t="s">
        <v>70</v>
      </c>
      <c r="AL4700" s="15">
        <v>0.05</v>
      </c>
      <c r="AM4700" s="16" t="s">
        <v>3</v>
      </c>
    </row>
    <row r="4701" spans="1:39" s="3" customFormat="1" ht="13.8" x14ac:dyDescent="0.25">
      <c r="A4701" s="7" t="str">
        <f t="shared" ref="A4701:C4701" si="13189">A4700</f>
        <v>(Enter Broadcasting Company Name)</v>
      </c>
      <c r="B4701" s="7" t="str">
        <f t="shared" si="13189"/>
        <v>(Enter Call Letters)</v>
      </c>
      <c r="C4701" s="8" t="str">
        <f t="shared" si="13189"/>
        <v>(Select AM/FM)</v>
      </c>
      <c r="D4701" s="30"/>
      <c r="E4701" s="8" t="str">
        <f t="shared" si="13175"/>
        <v>(Select Station Province)</v>
      </c>
      <c r="F4701" s="9" t="str">
        <f>IFERROR(VLOOKUP(E4701,Template!$AK$5:$AL$17,2,FALSE),"")</f>
        <v/>
      </c>
      <c r="G4701" s="42" t="s">
        <v>15</v>
      </c>
      <c r="H4701" s="42" t="s">
        <v>17</v>
      </c>
      <c r="I4701" s="32" t="s">
        <v>65</v>
      </c>
      <c r="J4701" s="32" t="s">
        <v>66</v>
      </c>
      <c r="K4701" s="33">
        <f t="shared" si="13157"/>
        <v>0</v>
      </c>
      <c r="L4701" s="33">
        <f t="shared" si="13158"/>
        <v>0</v>
      </c>
      <c r="M4701" s="34">
        <f t="shared" si="13156"/>
        <v>0</v>
      </c>
      <c r="N4701" s="34">
        <f t="shared" si="13176"/>
        <v>0</v>
      </c>
      <c r="O4701" s="34">
        <f t="shared" si="13159"/>
        <v>0</v>
      </c>
      <c r="P4701" s="12" t="str">
        <f t="shared" ref="P4701:Q4701" si="13190">P4700</f>
        <v>(Select Language)</v>
      </c>
      <c r="Q4701" s="12" t="str">
        <f t="shared" si="13190"/>
        <v>(Select Usage)</v>
      </c>
      <c r="R4701" s="33">
        <f t="shared" si="13160"/>
        <v>0</v>
      </c>
      <c r="S4701" s="33">
        <f t="shared" si="13161"/>
        <v>0</v>
      </c>
      <c r="T4701" s="33">
        <f t="shared" si="13162"/>
        <v>0</v>
      </c>
      <c r="U4701" s="33">
        <f t="shared" si="13163"/>
        <v>0</v>
      </c>
      <c r="V4701" s="33">
        <f t="shared" si="13164"/>
        <v>0</v>
      </c>
      <c r="W4701" s="33">
        <f t="shared" si="13165"/>
        <v>0</v>
      </c>
      <c r="X4701" s="33">
        <f t="shared" si="13166"/>
        <v>0</v>
      </c>
      <c r="Y4701" s="33">
        <f t="shared" si="13167"/>
        <v>0</v>
      </c>
      <c r="Z4701" s="33">
        <f t="shared" si="13168"/>
        <v>0</v>
      </c>
      <c r="AA4701" s="33">
        <f t="shared" si="13169"/>
        <v>0</v>
      </c>
      <c r="AB4701" s="33">
        <f t="shared" si="13170"/>
        <v>0</v>
      </c>
      <c r="AC4701" s="33">
        <f t="shared" si="13171"/>
        <v>0</v>
      </c>
      <c r="AD4701" s="26">
        <f t="shared" si="13188"/>
        <v>0</v>
      </c>
      <c r="AE4701" s="46" t="str">
        <f>IFERROR(IF(AE$3=VLOOKUP($E4701,Template!$AK$5:$AM$17,3,FALSE),$AD4701*$F4701,0),"0.00")</f>
        <v>0.00</v>
      </c>
      <c r="AF4701" s="46" t="str">
        <f>IFERROR(IF(AF$3=VLOOKUP($E4701,Template!$AK$5:$AM$17,3,FALSE),$AD4701*$F4701,0),"0.00")</f>
        <v>0.00</v>
      </c>
      <c r="AG4701" s="28">
        <f t="shared" si="13173"/>
        <v>0</v>
      </c>
      <c r="AH4701" s="13" t="s">
        <v>40</v>
      </c>
      <c r="AI4701" s="13" t="s">
        <v>41</v>
      </c>
      <c r="AK4701" s="14" t="s">
        <v>20</v>
      </c>
      <c r="AL4701" s="15">
        <v>0.13</v>
      </c>
      <c r="AM4701" s="16" t="s">
        <v>2</v>
      </c>
    </row>
    <row r="4702" spans="1:39" s="3" customFormat="1" ht="13.8" x14ac:dyDescent="0.25">
      <c r="A4702" s="7" t="str">
        <f t="shared" ref="A4702:C4702" si="13191">A4701</f>
        <v>(Enter Broadcasting Company Name)</v>
      </c>
      <c r="B4702" s="7" t="str">
        <f t="shared" si="13191"/>
        <v>(Enter Call Letters)</v>
      </c>
      <c r="C4702" s="8" t="str">
        <f t="shared" si="13191"/>
        <v>(Select AM/FM)</v>
      </c>
      <c r="D4702" s="30"/>
      <c r="E4702" s="8" t="str">
        <f t="shared" si="13175"/>
        <v>(Select Station Province)</v>
      </c>
      <c r="F4702" s="9" t="str">
        <f>IFERROR(VLOOKUP(E4702,Template!$AK$5:$AL$17,2,FALSE),"")</f>
        <v/>
      </c>
      <c r="G4702" s="42" t="s">
        <v>16</v>
      </c>
      <c r="H4702" s="42" t="s">
        <v>18</v>
      </c>
      <c r="I4702" s="32" t="s">
        <v>65</v>
      </c>
      <c r="J4702" s="32" t="s">
        <v>66</v>
      </c>
      <c r="K4702" s="33">
        <f t="shared" si="13157"/>
        <v>0</v>
      </c>
      <c r="L4702" s="33">
        <f t="shared" si="13158"/>
        <v>0</v>
      </c>
      <c r="M4702" s="34">
        <f t="shared" si="13156"/>
        <v>0</v>
      </c>
      <c r="N4702" s="34">
        <f t="shared" si="13176"/>
        <v>0</v>
      </c>
      <c r="O4702" s="34">
        <f t="shared" si="13159"/>
        <v>0</v>
      </c>
      <c r="P4702" s="12" t="str">
        <f t="shared" ref="P4702:Q4702" si="13192">P4701</f>
        <v>(Select Language)</v>
      </c>
      <c r="Q4702" s="12" t="str">
        <f t="shared" si="13192"/>
        <v>(Select Usage)</v>
      </c>
      <c r="R4702" s="33">
        <f t="shared" si="13160"/>
        <v>0</v>
      </c>
      <c r="S4702" s="33">
        <f t="shared" si="13161"/>
        <v>0</v>
      </c>
      <c r="T4702" s="33">
        <f t="shared" si="13162"/>
        <v>0</v>
      </c>
      <c r="U4702" s="33">
        <f t="shared" si="13163"/>
        <v>0</v>
      </c>
      <c r="V4702" s="33">
        <f t="shared" si="13164"/>
        <v>0</v>
      </c>
      <c r="W4702" s="33">
        <f t="shared" si="13165"/>
        <v>0</v>
      </c>
      <c r="X4702" s="33">
        <f t="shared" si="13166"/>
        <v>0</v>
      </c>
      <c r="Y4702" s="33">
        <f t="shared" si="13167"/>
        <v>0</v>
      </c>
      <c r="Z4702" s="33">
        <f t="shared" si="13168"/>
        <v>0</v>
      </c>
      <c r="AA4702" s="33">
        <f t="shared" si="13169"/>
        <v>0</v>
      </c>
      <c r="AB4702" s="33">
        <f t="shared" si="13170"/>
        <v>0</v>
      </c>
      <c r="AC4702" s="33">
        <f t="shared" si="13171"/>
        <v>0</v>
      </c>
      <c r="AD4702" s="26">
        <f t="shared" si="13188"/>
        <v>0</v>
      </c>
      <c r="AE4702" s="46" t="str">
        <f>IFERROR(IF(AE$3=VLOOKUP($E4702,Template!$AK$5:$AM$17,3,FALSE),$AD4702*$F4702,0),"0.00")</f>
        <v>0.00</v>
      </c>
      <c r="AF4702" s="46" t="str">
        <f>IFERROR(IF(AF$3=VLOOKUP($E4702,Template!$AK$5:$AM$17,3,FALSE),$AD4702*$F4702,0),"0.00")</f>
        <v>0.00</v>
      </c>
      <c r="AG4702" s="28">
        <f t="shared" si="13173"/>
        <v>0</v>
      </c>
      <c r="AH4702" s="13" t="s">
        <v>40</v>
      </c>
      <c r="AI4702" s="13" t="s">
        <v>41</v>
      </c>
      <c r="AK4702" s="14" t="s">
        <v>69</v>
      </c>
      <c r="AL4702" s="15">
        <v>0.15</v>
      </c>
      <c r="AM4702" s="16" t="s">
        <v>2</v>
      </c>
    </row>
    <row r="4703" spans="1:39" s="3" customFormat="1" ht="13.8" x14ac:dyDescent="0.25">
      <c r="A4703" s="7" t="str">
        <f t="shared" ref="A4703:C4703" si="13193">A4702</f>
        <v>(Enter Broadcasting Company Name)</v>
      </c>
      <c r="B4703" s="7" t="str">
        <f t="shared" si="13193"/>
        <v>(Enter Call Letters)</v>
      </c>
      <c r="C4703" s="8" t="str">
        <f t="shared" si="13193"/>
        <v>(Select AM/FM)</v>
      </c>
      <c r="D4703" s="30"/>
      <c r="E4703" s="8" t="str">
        <f t="shared" si="13175"/>
        <v>(Select Station Province)</v>
      </c>
      <c r="F4703" s="9" t="str">
        <f>IFERROR(VLOOKUP(E4703,Template!$AK$5:$AL$17,2,FALSE),"")</f>
        <v/>
      </c>
      <c r="G4703" s="42" t="s">
        <v>17</v>
      </c>
      <c r="H4703" s="42" t="s">
        <v>7</v>
      </c>
      <c r="I4703" s="32" t="s">
        <v>65</v>
      </c>
      <c r="J4703" s="32" t="s">
        <v>66</v>
      </c>
      <c r="K4703" s="33">
        <f t="shared" si="13157"/>
        <v>0</v>
      </c>
      <c r="L4703" s="33">
        <f t="shared" si="13158"/>
        <v>0</v>
      </c>
      <c r="M4703" s="34">
        <f t="shared" si="13156"/>
        <v>0</v>
      </c>
      <c r="N4703" s="34">
        <f t="shared" si="13176"/>
        <v>0</v>
      </c>
      <c r="O4703" s="34">
        <f t="shared" si="13159"/>
        <v>0</v>
      </c>
      <c r="P4703" s="12" t="str">
        <f t="shared" ref="P4703:Q4703" si="13194">P4702</f>
        <v>(Select Language)</v>
      </c>
      <c r="Q4703" s="12" t="str">
        <f t="shared" si="13194"/>
        <v>(Select Usage)</v>
      </c>
      <c r="R4703" s="33">
        <f t="shared" si="13160"/>
        <v>0</v>
      </c>
      <c r="S4703" s="33">
        <f t="shared" si="13161"/>
        <v>0</v>
      </c>
      <c r="T4703" s="33">
        <f t="shared" si="13162"/>
        <v>0</v>
      </c>
      <c r="U4703" s="33">
        <f t="shared" si="13163"/>
        <v>0</v>
      </c>
      <c r="V4703" s="33">
        <f t="shared" si="13164"/>
        <v>0</v>
      </c>
      <c r="W4703" s="33">
        <f t="shared" si="13165"/>
        <v>0</v>
      </c>
      <c r="X4703" s="33">
        <f t="shared" si="13166"/>
        <v>0</v>
      </c>
      <c r="Y4703" s="33">
        <f t="shared" si="13167"/>
        <v>0</v>
      </c>
      <c r="Z4703" s="33">
        <f t="shared" si="13168"/>
        <v>0</v>
      </c>
      <c r="AA4703" s="33">
        <f t="shared" si="13169"/>
        <v>0</v>
      </c>
      <c r="AB4703" s="33">
        <f t="shared" si="13170"/>
        <v>0</v>
      </c>
      <c r="AC4703" s="33">
        <f t="shared" si="13171"/>
        <v>0</v>
      </c>
      <c r="AD4703" s="26">
        <f>SUM(R4703:AC4703)</f>
        <v>0</v>
      </c>
      <c r="AE4703" s="46" t="str">
        <f>IFERROR(IF(AE$3=VLOOKUP($E4703,Template!$AK$5:$AM$17,3,FALSE),$AD4703*$F4703,0),"0.00")</f>
        <v>0.00</v>
      </c>
      <c r="AF4703" s="46" t="str">
        <f>IFERROR(IF(AF$3=VLOOKUP($E4703,Template!$AK$5:$AM$17,3,FALSE),$AD4703*$F4703,0),"0.00")</f>
        <v>0.00</v>
      </c>
      <c r="AG4703" s="28">
        <f t="shared" si="13173"/>
        <v>0</v>
      </c>
      <c r="AH4703" s="13" t="s">
        <v>40</v>
      </c>
      <c r="AI4703" s="13" t="s">
        <v>41</v>
      </c>
      <c r="AK4703" s="14" t="s">
        <v>29</v>
      </c>
      <c r="AL4703" s="15">
        <v>0.05</v>
      </c>
      <c r="AM4703" s="16" t="s">
        <v>3</v>
      </c>
    </row>
    <row r="4704" spans="1:39" s="3" customFormat="1" ht="13.8" x14ac:dyDescent="0.25">
      <c r="A4704" s="7" t="str">
        <f t="shared" ref="A4704:C4704" si="13195">A4703</f>
        <v>(Enter Broadcasting Company Name)</v>
      </c>
      <c r="B4704" s="7" t="str">
        <f t="shared" si="13195"/>
        <v>(Enter Call Letters)</v>
      </c>
      <c r="C4704" s="8" t="str">
        <f t="shared" si="13195"/>
        <v>(Select AM/FM)</v>
      </c>
      <c r="D4704" s="30"/>
      <c r="E4704" s="8" t="str">
        <f t="shared" si="13175"/>
        <v>(Select Station Province)</v>
      </c>
      <c r="F4704" s="9" t="str">
        <f>IFERROR(VLOOKUP(E4704,Template!$AK$5:$AL$17,2,FALSE),"")</f>
        <v/>
      </c>
      <c r="G4704" s="42" t="s">
        <v>18</v>
      </c>
      <c r="H4704" s="43" t="s">
        <v>8</v>
      </c>
      <c r="I4704" s="32" t="s">
        <v>65</v>
      </c>
      <c r="J4704" s="32" t="s">
        <v>66</v>
      </c>
      <c r="K4704" s="33">
        <f t="shared" si="13157"/>
        <v>0</v>
      </c>
      <c r="L4704" s="33">
        <f t="shared" si="13158"/>
        <v>0</v>
      </c>
      <c r="M4704" s="34">
        <f t="shared" si="13156"/>
        <v>0</v>
      </c>
      <c r="N4704" s="34">
        <f t="shared" si="13176"/>
        <v>0</v>
      </c>
      <c r="O4704" s="34">
        <f t="shared" si="13159"/>
        <v>0</v>
      </c>
      <c r="P4704" s="12" t="str">
        <f t="shared" ref="P4704:Q4704" si="13196">P4703</f>
        <v>(Select Language)</v>
      </c>
      <c r="Q4704" s="12" t="str">
        <f t="shared" si="13196"/>
        <v>(Select Usage)</v>
      </c>
      <c r="R4704" s="33">
        <f t="shared" si="13160"/>
        <v>0</v>
      </c>
      <c r="S4704" s="33">
        <f t="shared" si="13161"/>
        <v>0</v>
      </c>
      <c r="T4704" s="33">
        <f t="shared" si="13162"/>
        <v>0</v>
      </c>
      <c r="U4704" s="33">
        <f t="shared" si="13163"/>
        <v>0</v>
      </c>
      <c r="V4704" s="33">
        <f t="shared" si="13164"/>
        <v>0</v>
      </c>
      <c r="W4704" s="33">
        <f t="shared" si="13165"/>
        <v>0</v>
      </c>
      <c r="X4704" s="33">
        <f t="shared" si="13166"/>
        <v>0</v>
      </c>
      <c r="Y4704" s="33">
        <f t="shared" si="13167"/>
        <v>0</v>
      </c>
      <c r="Z4704" s="33">
        <f t="shared" si="13168"/>
        <v>0</v>
      </c>
      <c r="AA4704" s="33">
        <f t="shared" si="13169"/>
        <v>0</v>
      </c>
      <c r="AB4704" s="33">
        <f t="shared" si="13170"/>
        <v>0</v>
      </c>
      <c r="AC4704" s="33">
        <f t="shared" si="13171"/>
        <v>0</v>
      </c>
      <c r="AD4704" s="26">
        <f t="shared" ref="AD4704" si="13197">SUM(R4704:AC4704)</f>
        <v>0</v>
      </c>
      <c r="AE4704" s="46" t="str">
        <f>IFERROR(IF(AE$3=VLOOKUP($E4704,Template!$AK$5:$AM$17,3,FALSE),$AD4704*$F4704,0),"0.00")</f>
        <v>0.00</v>
      </c>
      <c r="AF4704" s="46" t="str">
        <f>IFERROR(IF(AF$3=VLOOKUP($E4704,Template!$AK$5:$AM$17,3,FALSE),$AD4704*$F4704,0),"0.00")</f>
        <v>0.00</v>
      </c>
      <c r="AG4704" s="28">
        <f t="shared" si="13173"/>
        <v>0</v>
      </c>
      <c r="AH4704" s="13" t="s">
        <v>40</v>
      </c>
      <c r="AI4704" s="13" t="s">
        <v>41</v>
      </c>
      <c r="AK4704" s="14" t="s">
        <v>21</v>
      </c>
      <c r="AL4704" s="15">
        <v>0.05</v>
      </c>
      <c r="AM4704" s="16" t="s">
        <v>3</v>
      </c>
    </row>
    <row r="4705" spans="1:39" ht="13.8" x14ac:dyDescent="0.25">
      <c r="A4705" s="19" t="s">
        <v>4</v>
      </c>
      <c r="B4705" s="19"/>
      <c r="C4705" s="20"/>
      <c r="D4705" s="20"/>
      <c r="E4705" s="20"/>
      <c r="F4705" s="20"/>
      <c r="G4705" s="44"/>
      <c r="H4705" s="44"/>
      <c r="I4705" s="21">
        <f t="shared" ref="I4705:K4705" si="13198">SUM(I4693:I4704)</f>
        <v>0</v>
      </c>
      <c r="J4705" s="21">
        <f t="shared" si="13198"/>
        <v>0</v>
      </c>
      <c r="K4705" s="21">
        <f t="shared" si="13198"/>
        <v>0</v>
      </c>
      <c r="L4705" s="21">
        <f>L4704</f>
        <v>0</v>
      </c>
      <c r="M4705" s="21">
        <f>SUM(M4693:M4704)</f>
        <v>0</v>
      </c>
      <c r="N4705" s="21">
        <f t="shared" ref="N4705:O4705" si="13199">SUM(N4693:N4704)</f>
        <v>0</v>
      </c>
      <c r="O4705" s="21">
        <f t="shared" si="13199"/>
        <v>0</v>
      </c>
      <c r="P4705" s="21"/>
      <c r="Q4705" s="22"/>
      <c r="R4705" s="21">
        <f t="shared" ref="R4705:AI4705" si="13200">SUM(R4693:R4704)</f>
        <v>0</v>
      </c>
      <c r="S4705" s="21">
        <f t="shared" si="13200"/>
        <v>0</v>
      </c>
      <c r="T4705" s="21">
        <f t="shared" si="13200"/>
        <v>0</v>
      </c>
      <c r="U4705" s="21">
        <f t="shared" si="13200"/>
        <v>0</v>
      </c>
      <c r="V4705" s="21">
        <f t="shared" si="13200"/>
        <v>0</v>
      </c>
      <c r="W4705" s="21">
        <f t="shared" si="13200"/>
        <v>0</v>
      </c>
      <c r="X4705" s="21">
        <f t="shared" si="13200"/>
        <v>0</v>
      </c>
      <c r="Y4705" s="21">
        <f t="shared" si="13200"/>
        <v>0</v>
      </c>
      <c r="Z4705" s="21">
        <f t="shared" si="13200"/>
        <v>0</v>
      </c>
      <c r="AA4705" s="21">
        <f t="shared" si="13200"/>
        <v>0</v>
      </c>
      <c r="AB4705" s="21">
        <f t="shared" si="13200"/>
        <v>0</v>
      </c>
      <c r="AC4705" s="21">
        <f t="shared" si="13200"/>
        <v>0</v>
      </c>
      <c r="AD4705" s="27">
        <f t="shared" si="13200"/>
        <v>0</v>
      </c>
      <c r="AE4705" s="21">
        <f t="shared" si="13200"/>
        <v>0</v>
      </c>
      <c r="AF4705" s="21">
        <f t="shared" si="13200"/>
        <v>0</v>
      </c>
      <c r="AG4705" s="27">
        <f t="shared" si="13200"/>
        <v>0</v>
      </c>
      <c r="AH4705" s="21">
        <f t="shared" si="13200"/>
        <v>0</v>
      </c>
      <c r="AI4705" s="21">
        <f t="shared" si="13200"/>
        <v>0</v>
      </c>
      <c r="AK4705" s="14" t="s">
        <v>71</v>
      </c>
      <c r="AL4705" s="15">
        <v>0.05</v>
      </c>
      <c r="AM4705" s="16" t="s">
        <v>3</v>
      </c>
    </row>
    <row r="4706" spans="1:39" x14ac:dyDescent="0.25">
      <c r="A4706" s="2"/>
      <c r="G4706" s="2"/>
      <c r="H4706" s="2"/>
      <c r="O4706" s="2"/>
      <c r="P4706" s="2"/>
    </row>
    <row r="4707" spans="1:39" ht="42" customHeight="1" x14ac:dyDescent="0.25">
      <c r="A4707" s="223" t="s">
        <v>63</v>
      </c>
      <c r="B4707" s="223" t="s">
        <v>43</v>
      </c>
      <c r="C4707" s="224" t="s">
        <v>19</v>
      </c>
      <c r="D4707" s="226"/>
      <c r="E4707" s="223" t="s">
        <v>14</v>
      </c>
      <c r="F4707" s="223" t="s">
        <v>38</v>
      </c>
      <c r="G4707" s="223" t="s">
        <v>1</v>
      </c>
      <c r="H4707" s="223" t="s">
        <v>5</v>
      </c>
      <c r="I4707" s="225" t="s">
        <v>31</v>
      </c>
      <c r="J4707" s="225" t="s">
        <v>32</v>
      </c>
      <c r="K4707" s="225" t="s">
        <v>48</v>
      </c>
      <c r="L4707" s="225" t="s">
        <v>0</v>
      </c>
      <c r="M4707" s="4" t="s">
        <v>45</v>
      </c>
      <c r="N4707" s="4" t="s">
        <v>46</v>
      </c>
      <c r="O4707" s="4" t="s">
        <v>47</v>
      </c>
      <c r="P4707" s="225" t="s">
        <v>50</v>
      </c>
      <c r="Q4707" s="225" t="s">
        <v>33</v>
      </c>
      <c r="R4707" s="4" t="s">
        <v>51</v>
      </c>
      <c r="S4707" s="4" t="s">
        <v>52</v>
      </c>
      <c r="T4707" s="4" t="s">
        <v>53</v>
      </c>
      <c r="U4707" s="4" t="s">
        <v>54</v>
      </c>
      <c r="V4707" s="4" t="s">
        <v>55</v>
      </c>
      <c r="W4707" s="4" t="s">
        <v>56</v>
      </c>
      <c r="X4707" s="4" t="s">
        <v>57</v>
      </c>
      <c r="Y4707" s="4" t="s">
        <v>58</v>
      </c>
      <c r="Z4707" s="4" t="s">
        <v>59</v>
      </c>
      <c r="AA4707" s="4" t="s">
        <v>62</v>
      </c>
      <c r="AB4707" s="4" t="s">
        <v>60</v>
      </c>
      <c r="AC4707" s="4" t="s">
        <v>61</v>
      </c>
      <c r="AD4707" s="233" t="s">
        <v>34</v>
      </c>
      <c r="AE4707" s="231" t="s">
        <v>2</v>
      </c>
      <c r="AF4707" s="231" t="s">
        <v>3</v>
      </c>
      <c r="AG4707" s="233" t="s">
        <v>35</v>
      </c>
      <c r="AH4707" s="223" t="s">
        <v>36</v>
      </c>
      <c r="AI4707" s="223" t="s">
        <v>37</v>
      </c>
      <c r="AK4707" s="229" t="s">
        <v>30</v>
      </c>
      <c r="AL4707" s="229"/>
      <c r="AM4707" s="229"/>
    </row>
    <row r="4708" spans="1:39" s="6" customFormat="1" ht="35.25" customHeight="1" x14ac:dyDescent="0.3">
      <c r="A4708" s="224"/>
      <c r="B4708" s="224"/>
      <c r="C4708" s="224"/>
      <c r="D4708" s="227"/>
      <c r="E4708" s="223"/>
      <c r="F4708" s="223"/>
      <c r="G4708" s="223"/>
      <c r="H4708" s="223"/>
      <c r="I4708" s="230"/>
      <c r="J4708" s="230"/>
      <c r="K4708" s="230"/>
      <c r="L4708" s="230"/>
      <c r="M4708" s="5">
        <v>0</v>
      </c>
      <c r="N4708" s="5">
        <v>625000</v>
      </c>
      <c r="O4708" s="5">
        <v>1250000</v>
      </c>
      <c r="P4708" s="225"/>
      <c r="Q4708" s="225"/>
      <c r="R4708" s="29">
        <v>4.95E-4</v>
      </c>
      <c r="S4708" s="29">
        <v>9.5200000000000005E-4</v>
      </c>
      <c r="T4708" s="29">
        <v>1.5900000000000001E-3</v>
      </c>
      <c r="U4708" s="29">
        <v>1.1169999999999999E-3</v>
      </c>
      <c r="V4708" s="29">
        <v>2.189E-3</v>
      </c>
      <c r="W4708" s="29">
        <v>4.5430000000000002E-3</v>
      </c>
      <c r="X4708" s="29">
        <v>8.8199999999999997E-4</v>
      </c>
      <c r="Y4708" s="29">
        <v>1.6949999999999999E-3</v>
      </c>
      <c r="Z4708" s="29">
        <v>2.8319999999999999E-3</v>
      </c>
      <c r="AA4708" s="29">
        <v>1.9889999999999999E-3</v>
      </c>
      <c r="AB4708" s="29">
        <v>3.8999999999999998E-3</v>
      </c>
      <c r="AC4708" s="29">
        <v>8.0949999999999998E-3</v>
      </c>
      <c r="AD4708" s="233"/>
      <c r="AE4708" s="232"/>
      <c r="AF4708" s="232"/>
      <c r="AG4708" s="234"/>
      <c r="AH4708" s="223"/>
      <c r="AI4708" s="223"/>
      <c r="AK4708" s="229"/>
      <c r="AL4708" s="229"/>
      <c r="AM4708" s="229"/>
    </row>
    <row r="4709" spans="1:39" s="3" customFormat="1" ht="13.8" x14ac:dyDescent="0.25">
      <c r="A4709" s="7" t="s">
        <v>44</v>
      </c>
      <c r="B4709" s="7" t="s">
        <v>42</v>
      </c>
      <c r="C4709" s="8" t="s">
        <v>39</v>
      </c>
      <c r="D4709" s="30"/>
      <c r="E4709" s="8" t="s">
        <v>64</v>
      </c>
      <c r="F4709" s="9" t="str">
        <f>IFERROR(VLOOKUP(E4709,Template!$AK$5:$AL$17,2,FALSE),"")</f>
        <v/>
      </c>
      <c r="G4709" s="41" t="s">
        <v>7</v>
      </c>
      <c r="H4709" s="41" t="s">
        <v>6</v>
      </c>
      <c r="I4709" s="32" t="s">
        <v>65</v>
      </c>
      <c r="J4709" s="32" t="s">
        <v>66</v>
      </c>
      <c r="K4709" s="33">
        <f>IFERROR(I4709+J4709,0)</f>
        <v>0</v>
      </c>
      <c r="L4709" s="33">
        <f>IFERROR(K4709,"")</f>
        <v>0</v>
      </c>
      <c r="M4709" s="34">
        <f t="shared" ref="M4709:M4720" si="13201">IF(L4709&lt;=$N$4,K4709,IF(L4708&gt;$N$4,0,$N$4-L4708))</f>
        <v>0</v>
      </c>
      <c r="N4709" s="34">
        <f>IF(AND(L4709&gt;$N$4,L4709&lt;=$O$4),K4709-M4709,IF(AND(L4708&gt;$N$4,L4708&lt;=$O$4),$O$4-L4708,IF(L4708&gt;$O$4,0,IF(L4709&lt;$N$4,0,MIN(L4709-$N$4,$N$4)))))</f>
        <v>0</v>
      </c>
      <c r="O4709" s="34">
        <f>IF(L4709&gt;$O$4,K4709-M4709-N4709,0)</f>
        <v>0</v>
      </c>
      <c r="P4709" s="12" t="s">
        <v>94</v>
      </c>
      <c r="Q4709" s="12" t="s">
        <v>68</v>
      </c>
      <c r="R4709" s="33">
        <f>IF(AND($Q4709="LOW",$P4709="French"),M4709*R$4,0)</f>
        <v>0</v>
      </c>
      <c r="S4709" s="33">
        <f>IF(AND($Q4709="LOW",$P4709="French"),N4709*S$4,0)</f>
        <v>0</v>
      </c>
      <c r="T4709" s="33">
        <f>IF(AND($Q4709="LOW",$P4709="French"),O4709*T$4,0)</f>
        <v>0</v>
      </c>
      <c r="U4709" s="33">
        <f>IF(AND($Q4709="HIGH",$P4709="French"),M4709*U$4,0)</f>
        <v>0</v>
      </c>
      <c r="V4709" s="33">
        <f>IF(AND($Q4709="HIGH",$P4709="French"),N4709*V$4,0)</f>
        <v>0</v>
      </c>
      <c r="W4709" s="33">
        <f>IF(AND($Q4709="HIGH",$P4709="French"),O4709*W$4,0)</f>
        <v>0</v>
      </c>
      <c r="X4709" s="33">
        <f>IF(AND($Q4709="LOW",$P4709="English"),M4709*X$4,0)</f>
        <v>0</v>
      </c>
      <c r="Y4709" s="33">
        <f>IF(AND($Q4709="LOW",$P4709="English"),N4709*Y$4,0)</f>
        <v>0</v>
      </c>
      <c r="Z4709" s="33">
        <f>IF(AND($Q4709="LOW",$P4709="English"),O4709*Z$4,0)</f>
        <v>0</v>
      </c>
      <c r="AA4709" s="33">
        <f>IF(AND($Q4709="HIGH",$P4709="English"),M4709*AA$4,0)</f>
        <v>0</v>
      </c>
      <c r="AB4709" s="33">
        <f>IF(AND($Q4709="HIGH",$P4709="English"),N4709*AB$4,0)</f>
        <v>0</v>
      </c>
      <c r="AC4709" s="33">
        <f>IF(AND($Q4709="HIGH",$P4709="English"),O4709*AC$4,0)</f>
        <v>0</v>
      </c>
      <c r="AD4709" s="26">
        <f>SUM(R4709:AC4709)</f>
        <v>0</v>
      </c>
      <c r="AE4709" s="46" t="str">
        <f>IFERROR(IF(AE$3=VLOOKUP($E4709,Template!$AK$5:$AM$17,3,FALSE),$AD4709*$F4709,0),"0.00")</f>
        <v>0.00</v>
      </c>
      <c r="AF4709" s="46" t="str">
        <f>IFERROR(IF(AF$3=VLOOKUP($E4709,Template!$AK$5:$AM$17,3,FALSE),$AD4709*$F4709,0),"0.00")</f>
        <v>0.00</v>
      </c>
      <c r="AG4709" s="28">
        <f>SUM(AD4709:AF4709)</f>
        <v>0</v>
      </c>
      <c r="AH4709" s="13" t="s">
        <v>40</v>
      </c>
      <c r="AI4709" s="13" t="s">
        <v>41</v>
      </c>
      <c r="AK4709" s="14" t="s">
        <v>25</v>
      </c>
      <c r="AL4709" s="15">
        <v>0.05</v>
      </c>
      <c r="AM4709" s="16" t="s">
        <v>3</v>
      </c>
    </row>
    <row r="4710" spans="1:39" s="3" customFormat="1" ht="13.8" x14ac:dyDescent="0.25">
      <c r="A4710" s="7" t="str">
        <f>A4709</f>
        <v>(Enter Broadcasting Company Name)</v>
      </c>
      <c r="B4710" s="7" t="str">
        <f>B4709</f>
        <v>(Enter Call Letters)</v>
      </c>
      <c r="C4710" s="8" t="str">
        <f>C4709</f>
        <v>(Select AM/FM)</v>
      </c>
      <c r="D4710" s="30"/>
      <c r="E4710" s="8" t="str">
        <f>E4709</f>
        <v>(Select Station Province)</v>
      </c>
      <c r="F4710" s="9" t="str">
        <f>IFERROR(VLOOKUP(E4710,Template!$AK$5:$AL$17,2,FALSE),"")</f>
        <v/>
      </c>
      <c r="G4710" s="42" t="s">
        <v>8</v>
      </c>
      <c r="H4710" s="42" t="s">
        <v>9</v>
      </c>
      <c r="I4710" s="32" t="s">
        <v>65</v>
      </c>
      <c r="J4710" s="32" t="s">
        <v>66</v>
      </c>
      <c r="K4710" s="33">
        <f t="shared" ref="K4710:K4720" si="13202">IFERROR(I4710+J4710,0)</f>
        <v>0</v>
      </c>
      <c r="L4710" s="33">
        <f t="shared" ref="L4710:L4720" si="13203">IFERROR(L4709+K4710,"")</f>
        <v>0</v>
      </c>
      <c r="M4710" s="34">
        <f t="shared" si="13201"/>
        <v>0</v>
      </c>
      <c r="N4710" s="34">
        <f>IF(AND(L4710&gt;$N$4,L4710&lt;=$O$4),K4710-M4710,IF(AND(L4709&gt;$N$4,L4709&lt;=$O$4),$O$4-L4709,IF(L4709&gt;$O$4,0,IF(L4710&lt;$N$4,0,MIN(L4710-$N$4,$N$4)))))</f>
        <v>0</v>
      </c>
      <c r="O4710" s="34">
        <f t="shared" ref="O4710:O4720" si="13204">IF(L4710&gt;$O$4,K4710-M4710-N4710,0)</f>
        <v>0</v>
      </c>
      <c r="P4710" s="12" t="str">
        <f>P4709</f>
        <v>(Select Language)</v>
      </c>
      <c r="Q4710" s="12" t="str">
        <f>Q4709</f>
        <v>(Select Usage)</v>
      </c>
      <c r="R4710" s="33">
        <f t="shared" ref="R4710:R4720" si="13205">IF(AND($Q4710="LOW",$P4710="French"),M4710*R$4,0)</f>
        <v>0</v>
      </c>
      <c r="S4710" s="33">
        <f t="shared" ref="S4710:S4720" si="13206">IF(AND($Q4710="LOW",$P4710="French"),N4710*S$4,0)</f>
        <v>0</v>
      </c>
      <c r="T4710" s="33">
        <f t="shared" ref="T4710:T4720" si="13207">IF(AND($Q4710="LOW",$P4710="French"),O4710*T$4,0)</f>
        <v>0</v>
      </c>
      <c r="U4710" s="33">
        <f t="shared" ref="U4710:U4720" si="13208">IF(AND($Q4710="HIGH",$P4710="French"),M4710*U$4,0)</f>
        <v>0</v>
      </c>
      <c r="V4710" s="33">
        <f t="shared" ref="V4710:V4720" si="13209">IF(AND($Q4710="HIGH",$P4710="French"),N4710*V$4,0)</f>
        <v>0</v>
      </c>
      <c r="W4710" s="33">
        <f t="shared" ref="W4710:W4720" si="13210">IF(AND($Q4710="HIGH",$P4710="French"),O4710*W$4,0)</f>
        <v>0</v>
      </c>
      <c r="X4710" s="33">
        <f t="shared" ref="X4710:X4720" si="13211">IF(AND($Q4710="LOW",$P4710="English"),M4710*X$4,0)</f>
        <v>0</v>
      </c>
      <c r="Y4710" s="33">
        <f t="shared" ref="Y4710:Y4720" si="13212">IF(AND($Q4710="LOW",$P4710="English"),N4710*Y$4,0)</f>
        <v>0</v>
      </c>
      <c r="Z4710" s="33">
        <f t="shared" ref="Z4710:Z4720" si="13213">IF(AND($Q4710="LOW",$P4710="English"),O4710*Z$4,0)</f>
        <v>0</v>
      </c>
      <c r="AA4710" s="33">
        <f t="shared" ref="AA4710:AA4720" si="13214">IF(AND($Q4710="HIGH",$P4710="English"),M4710*AA$4,0)</f>
        <v>0</v>
      </c>
      <c r="AB4710" s="33">
        <f t="shared" ref="AB4710:AB4720" si="13215">IF(AND($Q4710="HIGH",$P4710="English"),N4710*AB$4,0)</f>
        <v>0</v>
      </c>
      <c r="AC4710" s="33">
        <f t="shared" ref="AC4710:AC4720" si="13216">IF(AND($Q4710="HIGH",$P4710="English"),O4710*AC$4,0)</f>
        <v>0</v>
      </c>
      <c r="AD4710" s="26">
        <f t="shared" ref="AD4710:AD4714" si="13217">SUM(R4710:AC4710)</f>
        <v>0</v>
      </c>
      <c r="AE4710" s="46" t="str">
        <f>IFERROR(IF(AE$3=VLOOKUP($E4710,Template!$AK$5:$AM$17,3,FALSE),$AD4710*$F4710,0),"0.00")</f>
        <v>0.00</v>
      </c>
      <c r="AF4710" s="46" t="str">
        <f>IFERROR(IF(AF$3=VLOOKUP($E4710,Template!$AK$5:$AM$17,3,FALSE),$AD4710*$F4710,0),"0.00")</f>
        <v>0.00</v>
      </c>
      <c r="AG4710" s="28">
        <f t="shared" ref="AG4710:AG4720" si="13218">SUM(AD4710:AF4710)</f>
        <v>0</v>
      </c>
      <c r="AH4710" s="13" t="s">
        <v>40</v>
      </c>
      <c r="AI4710" s="13" t="s">
        <v>41</v>
      </c>
      <c r="AK4710" s="14" t="s">
        <v>23</v>
      </c>
      <c r="AL4710" s="15">
        <v>0.05</v>
      </c>
      <c r="AM4710" s="16" t="s">
        <v>3</v>
      </c>
    </row>
    <row r="4711" spans="1:39" s="3" customFormat="1" ht="13.8" x14ac:dyDescent="0.25">
      <c r="A4711" s="7" t="str">
        <f t="shared" ref="A4711:C4711" si="13219">A4710</f>
        <v>(Enter Broadcasting Company Name)</v>
      </c>
      <c r="B4711" s="7" t="str">
        <f t="shared" si="13219"/>
        <v>(Enter Call Letters)</v>
      </c>
      <c r="C4711" s="8" t="str">
        <f t="shared" si="13219"/>
        <v>(Select AM/FM)</v>
      </c>
      <c r="D4711" s="30"/>
      <c r="E4711" s="8" t="str">
        <f t="shared" ref="E4711:E4720" si="13220">E4710</f>
        <v>(Select Station Province)</v>
      </c>
      <c r="F4711" s="9" t="str">
        <f>IFERROR(VLOOKUP(E4711,Template!$AK$5:$AL$17,2,FALSE),"")</f>
        <v/>
      </c>
      <c r="G4711" s="42" t="s">
        <v>6</v>
      </c>
      <c r="H4711" s="42" t="s">
        <v>10</v>
      </c>
      <c r="I4711" s="32" t="s">
        <v>65</v>
      </c>
      <c r="J4711" s="32" t="s">
        <v>66</v>
      </c>
      <c r="K4711" s="33">
        <f t="shared" si="13202"/>
        <v>0</v>
      </c>
      <c r="L4711" s="33">
        <f t="shared" si="13203"/>
        <v>0</v>
      </c>
      <c r="M4711" s="34">
        <f t="shared" si="13201"/>
        <v>0</v>
      </c>
      <c r="N4711" s="34">
        <f t="shared" ref="N4711:N4720" si="13221">IF(AND(L4711&gt;$N$4,L4711&lt;=$O$4),K4711-M4711,IF(AND(L4710&gt;$N$4,L4710&lt;=$O$4),$O$4-L4710,IF(L4710&gt;$O$4,0,IF(L4711&lt;$N$4,0,MIN(L4711-$N$4,$N$4)))))</f>
        <v>0</v>
      </c>
      <c r="O4711" s="34">
        <f t="shared" si="13204"/>
        <v>0</v>
      </c>
      <c r="P4711" s="12" t="str">
        <f t="shared" ref="P4711:Q4711" si="13222">P4710</f>
        <v>(Select Language)</v>
      </c>
      <c r="Q4711" s="12" t="str">
        <f t="shared" si="13222"/>
        <v>(Select Usage)</v>
      </c>
      <c r="R4711" s="33">
        <f t="shared" si="13205"/>
        <v>0</v>
      </c>
      <c r="S4711" s="33">
        <f t="shared" si="13206"/>
        <v>0</v>
      </c>
      <c r="T4711" s="33">
        <f t="shared" si="13207"/>
        <v>0</v>
      </c>
      <c r="U4711" s="33">
        <f t="shared" si="13208"/>
        <v>0</v>
      </c>
      <c r="V4711" s="33">
        <f t="shared" si="13209"/>
        <v>0</v>
      </c>
      <c r="W4711" s="33">
        <f t="shared" si="13210"/>
        <v>0</v>
      </c>
      <c r="X4711" s="33">
        <f t="shared" si="13211"/>
        <v>0</v>
      </c>
      <c r="Y4711" s="33">
        <f t="shared" si="13212"/>
        <v>0</v>
      </c>
      <c r="Z4711" s="33">
        <f t="shared" si="13213"/>
        <v>0</v>
      </c>
      <c r="AA4711" s="33">
        <f t="shared" si="13214"/>
        <v>0</v>
      </c>
      <c r="AB4711" s="33">
        <f t="shared" si="13215"/>
        <v>0</v>
      </c>
      <c r="AC4711" s="33">
        <f t="shared" si="13216"/>
        <v>0</v>
      </c>
      <c r="AD4711" s="26">
        <f t="shared" si="13217"/>
        <v>0</v>
      </c>
      <c r="AE4711" s="46" t="str">
        <f>IFERROR(IF(AE$3=VLOOKUP($E4711,Template!$AK$5:$AM$17,3,FALSE),$AD4711*$F4711,0),"0.00")</f>
        <v>0.00</v>
      </c>
      <c r="AF4711" s="46" t="str">
        <f>IFERROR(IF(AF$3=VLOOKUP($E4711,Template!$AK$5:$AM$17,3,FALSE),$AD4711*$F4711,0),"0.00")</f>
        <v>0.00</v>
      </c>
      <c r="AG4711" s="28">
        <f t="shared" si="13218"/>
        <v>0</v>
      </c>
      <c r="AH4711" s="13" t="s">
        <v>40</v>
      </c>
      <c r="AI4711" s="13" t="s">
        <v>41</v>
      </c>
      <c r="AK4711" s="14" t="s">
        <v>24</v>
      </c>
      <c r="AL4711" s="15">
        <v>0.05</v>
      </c>
      <c r="AM4711" s="16" t="s">
        <v>3</v>
      </c>
    </row>
    <row r="4712" spans="1:39" s="3" customFormat="1" ht="13.8" x14ac:dyDescent="0.25">
      <c r="A4712" s="7" t="str">
        <f t="shared" ref="A4712:C4712" si="13223">A4711</f>
        <v>(Enter Broadcasting Company Name)</v>
      </c>
      <c r="B4712" s="7" t="str">
        <f t="shared" si="13223"/>
        <v>(Enter Call Letters)</v>
      </c>
      <c r="C4712" s="8" t="str">
        <f t="shared" si="13223"/>
        <v>(Select AM/FM)</v>
      </c>
      <c r="D4712" s="30"/>
      <c r="E4712" s="8" t="str">
        <f t="shared" si="13220"/>
        <v>(Select Station Province)</v>
      </c>
      <c r="F4712" s="9" t="str">
        <f>IFERROR(VLOOKUP(E4712,Template!$AK$5:$AL$17,2,FALSE),"")</f>
        <v/>
      </c>
      <c r="G4712" s="42" t="s">
        <v>9</v>
      </c>
      <c r="H4712" s="42" t="s">
        <v>11</v>
      </c>
      <c r="I4712" s="32" t="s">
        <v>65</v>
      </c>
      <c r="J4712" s="32" t="s">
        <v>66</v>
      </c>
      <c r="K4712" s="33">
        <f t="shared" si="13202"/>
        <v>0</v>
      </c>
      <c r="L4712" s="33">
        <f t="shared" si="13203"/>
        <v>0</v>
      </c>
      <c r="M4712" s="34">
        <f t="shared" si="13201"/>
        <v>0</v>
      </c>
      <c r="N4712" s="34">
        <f t="shared" si="13221"/>
        <v>0</v>
      </c>
      <c r="O4712" s="34">
        <f t="shared" si="13204"/>
        <v>0</v>
      </c>
      <c r="P4712" s="12" t="str">
        <f t="shared" ref="P4712:Q4712" si="13224">P4711</f>
        <v>(Select Language)</v>
      </c>
      <c r="Q4712" s="12" t="str">
        <f t="shared" si="13224"/>
        <v>(Select Usage)</v>
      </c>
      <c r="R4712" s="33">
        <f t="shared" si="13205"/>
        <v>0</v>
      </c>
      <c r="S4712" s="33">
        <f t="shared" si="13206"/>
        <v>0</v>
      </c>
      <c r="T4712" s="33">
        <f t="shared" si="13207"/>
        <v>0</v>
      </c>
      <c r="U4712" s="33">
        <f t="shared" si="13208"/>
        <v>0</v>
      </c>
      <c r="V4712" s="33">
        <f t="shared" si="13209"/>
        <v>0</v>
      </c>
      <c r="W4712" s="33">
        <f t="shared" si="13210"/>
        <v>0</v>
      </c>
      <c r="X4712" s="33">
        <f t="shared" si="13211"/>
        <v>0</v>
      </c>
      <c r="Y4712" s="33">
        <f t="shared" si="13212"/>
        <v>0</v>
      </c>
      <c r="Z4712" s="33">
        <f t="shared" si="13213"/>
        <v>0</v>
      </c>
      <c r="AA4712" s="33">
        <f t="shared" si="13214"/>
        <v>0</v>
      </c>
      <c r="AB4712" s="33">
        <f t="shared" si="13215"/>
        <v>0</v>
      </c>
      <c r="AC4712" s="33">
        <f t="shared" si="13216"/>
        <v>0</v>
      </c>
      <c r="AD4712" s="26">
        <f t="shared" si="13217"/>
        <v>0</v>
      </c>
      <c r="AE4712" s="46" t="str">
        <f>IFERROR(IF(AE$3=VLOOKUP($E4712,Template!$AK$5:$AM$17,3,FALSE),$AD4712*$F4712,0),"0.00")</f>
        <v>0.00</v>
      </c>
      <c r="AF4712" s="46" t="str">
        <f>IFERROR(IF(AF$3=VLOOKUP($E4712,Template!$AK$5:$AM$17,3,FALSE),$AD4712*$F4712,0),"0.00")</f>
        <v>0.00</v>
      </c>
      <c r="AG4712" s="28">
        <f t="shared" si="13218"/>
        <v>0</v>
      </c>
      <c r="AH4712" s="13" t="s">
        <v>40</v>
      </c>
      <c r="AI4712" s="13" t="s">
        <v>41</v>
      </c>
      <c r="AK4712" s="14" t="s">
        <v>22</v>
      </c>
      <c r="AL4712" s="15">
        <v>0.15</v>
      </c>
      <c r="AM4712" s="16" t="s">
        <v>2</v>
      </c>
    </row>
    <row r="4713" spans="1:39" s="3" customFormat="1" ht="13.8" x14ac:dyDescent="0.25">
      <c r="A4713" s="7" t="str">
        <f t="shared" ref="A4713:C4713" si="13225">A4712</f>
        <v>(Enter Broadcasting Company Name)</v>
      </c>
      <c r="B4713" s="7" t="str">
        <f t="shared" si="13225"/>
        <v>(Enter Call Letters)</v>
      </c>
      <c r="C4713" s="8" t="str">
        <f t="shared" si="13225"/>
        <v>(Select AM/FM)</v>
      </c>
      <c r="D4713" s="30"/>
      <c r="E4713" s="8" t="str">
        <f t="shared" si="13220"/>
        <v>(Select Station Province)</v>
      </c>
      <c r="F4713" s="9" t="str">
        <f>IFERROR(VLOOKUP(E4713,Template!$AK$5:$AL$17,2,FALSE),"")</f>
        <v/>
      </c>
      <c r="G4713" s="42" t="s">
        <v>10</v>
      </c>
      <c r="H4713" s="42" t="s">
        <v>12</v>
      </c>
      <c r="I4713" s="32" t="s">
        <v>65</v>
      </c>
      <c r="J4713" s="32" t="s">
        <v>66</v>
      </c>
      <c r="K4713" s="33">
        <f t="shared" si="13202"/>
        <v>0</v>
      </c>
      <c r="L4713" s="33">
        <f t="shared" si="13203"/>
        <v>0</v>
      </c>
      <c r="M4713" s="34">
        <f t="shared" si="13201"/>
        <v>0</v>
      </c>
      <c r="N4713" s="34">
        <f t="shared" si="13221"/>
        <v>0</v>
      </c>
      <c r="O4713" s="34">
        <f t="shared" si="13204"/>
        <v>0</v>
      </c>
      <c r="P4713" s="12" t="str">
        <f t="shared" ref="P4713:Q4713" si="13226">P4712</f>
        <v>(Select Language)</v>
      </c>
      <c r="Q4713" s="12" t="str">
        <f t="shared" si="13226"/>
        <v>(Select Usage)</v>
      </c>
      <c r="R4713" s="33">
        <f t="shared" si="13205"/>
        <v>0</v>
      </c>
      <c r="S4713" s="33">
        <f t="shared" si="13206"/>
        <v>0</v>
      </c>
      <c r="T4713" s="33">
        <f t="shared" si="13207"/>
        <v>0</v>
      </c>
      <c r="U4713" s="33">
        <f t="shared" si="13208"/>
        <v>0</v>
      </c>
      <c r="V4713" s="33">
        <f t="shared" si="13209"/>
        <v>0</v>
      </c>
      <c r="W4713" s="33">
        <f t="shared" si="13210"/>
        <v>0</v>
      </c>
      <c r="X4713" s="33">
        <f t="shared" si="13211"/>
        <v>0</v>
      </c>
      <c r="Y4713" s="33">
        <f t="shared" si="13212"/>
        <v>0</v>
      </c>
      <c r="Z4713" s="33">
        <f t="shared" si="13213"/>
        <v>0</v>
      </c>
      <c r="AA4713" s="33">
        <f t="shared" si="13214"/>
        <v>0</v>
      </c>
      <c r="AB4713" s="33">
        <f t="shared" si="13215"/>
        <v>0</v>
      </c>
      <c r="AC4713" s="33">
        <f t="shared" si="13216"/>
        <v>0</v>
      </c>
      <c r="AD4713" s="26">
        <f t="shared" si="13217"/>
        <v>0</v>
      </c>
      <c r="AE4713" s="46" t="str">
        <f>IFERROR(IF(AE$3=VLOOKUP($E4713,Template!$AK$5:$AM$17,3,FALSE),$AD4713*$F4713,0),"0.00")</f>
        <v>0.00</v>
      </c>
      <c r="AF4713" s="46" t="str">
        <f>IFERROR(IF(AF$3=VLOOKUP($E4713,Template!$AK$5:$AM$17,3,FALSE),$AD4713*$F4713,0),"0.00")</f>
        <v>0.00</v>
      </c>
      <c r="AG4713" s="28">
        <f t="shared" si="13218"/>
        <v>0</v>
      </c>
      <c r="AH4713" s="13" t="s">
        <v>40</v>
      </c>
      <c r="AI4713" s="13" t="s">
        <v>41</v>
      </c>
      <c r="AK4713" s="14" t="s">
        <v>26</v>
      </c>
      <c r="AL4713" s="15">
        <v>0.15</v>
      </c>
      <c r="AM4713" s="16" t="s">
        <v>2</v>
      </c>
    </row>
    <row r="4714" spans="1:39" s="3" customFormat="1" ht="13.8" x14ac:dyDescent="0.25">
      <c r="A4714" s="7" t="str">
        <f t="shared" ref="A4714:C4714" si="13227">A4713</f>
        <v>(Enter Broadcasting Company Name)</v>
      </c>
      <c r="B4714" s="7" t="str">
        <f t="shared" si="13227"/>
        <v>(Enter Call Letters)</v>
      </c>
      <c r="C4714" s="8" t="str">
        <f t="shared" si="13227"/>
        <v>(Select AM/FM)</v>
      </c>
      <c r="D4714" s="30"/>
      <c r="E4714" s="8" t="str">
        <f t="shared" si="13220"/>
        <v>(Select Station Province)</v>
      </c>
      <c r="F4714" s="9" t="str">
        <f>IFERROR(VLOOKUP(E4714,Template!$AK$5:$AL$17,2,FALSE),"")</f>
        <v/>
      </c>
      <c r="G4714" s="42" t="s">
        <v>11</v>
      </c>
      <c r="H4714" s="42" t="s">
        <v>13</v>
      </c>
      <c r="I4714" s="32" t="s">
        <v>65</v>
      </c>
      <c r="J4714" s="32" t="s">
        <v>66</v>
      </c>
      <c r="K4714" s="33">
        <f t="shared" si="13202"/>
        <v>0</v>
      </c>
      <c r="L4714" s="33">
        <f t="shared" si="13203"/>
        <v>0</v>
      </c>
      <c r="M4714" s="34">
        <f t="shared" si="13201"/>
        <v>0</v>
      </c>
      <c r="N4714" s="34">
        <f t="shared" si="13221"/>
        <v>0</v>
      </c>
      <c r="O4714" s="34">
        <f t="shared" si="13204"/>
        <v>0</v>
      </c>
      <c r="P4714" s="12" t="str">
        <f t="shared" ref="P4714:Q4714" si="13228">P4713</f>
        <v>(Select Language)</v>
      </c>
      <c r="Q4714" s="12" t="str">
        <f t="shared" si="13228"/>
        <v>(Select Usage)</v>
      </c>
      <c r="R4714" s="33">
        <f t="shared" si="13205"/>
        <v>0</v>
      </c>
      <c r="S4714" s="33">
        <f t="shared" si="13206"/>
        <v>0</v>
      </c>
      <c r="T4714" s="33">
        <f t="shared" si="13207"/>
        <v>0</v>
      </c>
      <c r="U4714" s="33">
        <f t="shared" si="13208"/>
        <v>0</v>
      </c>
      <c r="V4714" s="33">
        <f t="shared" si="13209"/>
        <v>0</v>
      </c>
      <c r="W4714" s="33">
        <f t="shared" si="13210"/>
        <v>0</v>
      </c>
      <c r="X4714" s="33">
        <f t="shared" si="13211"/>
        <v>0</v>
      </c>
      <c r="Y4714" s="33">
        <f t="shared" si="13212"/>
        <v>0</v>
      </c>
      <c r="Z4714" s="33">
        <f t="shared" si="13213"/>
        <v>0</v>
      </c>
      <c r="AA4714" s="33">
        <f t="shared" si="13214"/>
        <v>0</v>
      </c>
      <c r="AB4714" s="33">
        <f t="shared" si="13215"/>
        <v>0</v>
      </c>
      <c r="AC4714" s="33">
        <f t="shared" si="13216"/>
        <v>0</v>
      </c>
      <c r="AD4714" s="26">
        <f t="shared" si="13217"/>
        <v>0</v>
      </c>
      <c r="AE4714" s="46" t="str">
        <f>IFERROR(IF(AE$3=VLOOKUP($E4714,Template!$AK$5:$AM$17,3,FALSE),$AD4714*$F4714,0),"0.00")</f>
        <v>0.00</v>
      </c>
      <c r="AF4714" s="46" t="str">
        <f>IFERROR(IF(AF$3=VLOOKUP($E4714,Template!$AK$5:$AM$17,3,FALSE),$AD4714*$F4714,0),"0.00")</f>
        <v>0.00</v>
      </c>
      <c r="AG4714" s="28">
        <f t="shared" si="13218"/>
        <v>0</v>
      </c>
      <c r="AH4714" s="13" t="s">
        <v>40</v>
      </c>
      <c r="AI4714" s="13" t="s">
        <v>41</v>
      </c>
      <c r="AK4714" s="14" t="s">
        <v>27</v>
      </c>
      <c r="AL4714" s="15">
        <v>0.15</v>
      </c>
      <c r="AM4714" s="16" t="s">
        <v>2</v>
      </c>
    </row>
    <row r="4715" spans="1:39" s="3" customFormat="1" ht="13.8" x14ac:dyDescent="0.25">
      <c r="A4715" s="7" t="str">
        <f t="shared" ref="A4715:C4715" si="13229">A4714</f>
        <v>(Enter Broadcasting Company Name)</v>
      </c>
      <c r="B4715" s="7" t="str">
        <f t="shared" si="13229"/>
        <v>(Enter Call Letters)</v>
      </c>
      <c r="C4715" s="8" t="str">
        <f t="shared" si="13229"/>
        <v>(Select AM/FM)</v>
      </c>
      <c r="D4715" s="30"/>
      <c r="E4715" s="8" t="str">
        <f t="shared" si="13220"/>
        <v>(Select Station Province)</v>
      </c>
      <c r="F4715" s="9" t="str">
        <f>IFERROR(VLOOKUP(E4715,Template!$AK$5:$AL$17,2,FALSE),"")</f>
        <v/>
      </c>
      <c r="G4715" s="42" t="s">
        <v>12</v>
      </c>
      <c r="H4715" s="42" t="s">
        <v>15</v>
      </c>
      <c r="I4715" s="32" t="s">
        <v>65</v>
      </c>
      <c r="J4715" s="32" t="s">
        <v>66</v>
      </c>
      <c r="K4715" s="33">
        <f t="shared" si="13202"/>
        <v>0</v>
      </c>
      <c r="L4715" s="33">
        <f t="shared" si="13203"/>
        <v>0</v>
      </c>
      <c r="M4715" s="34">
        <f t="shared" si="13201"/>
        <v>0</v>
      </c>
      <c r="N4715" s="34">
        <f t="shared" si="13221"/>
        <v>0</v>
      </c>
      <c r="O4715" s="34">
        <f t="shared" si="13204"/>
        <v>0</v>
      </c>
      <c r="P4715" s="12" t="str">
        <f t="shared" ref="P4715:Q4715" si="13230">P4714</f>
        <v>(Select Language)</v>
      </c>
      <c r="Q4715" s="12" t="str">
        <f t="shared" si="13230"/>
        <v>(Select Usage)</v>
      </c>
      <c r="R4715" s="33">
        <f t="shared" si="13205"/>
        <v>0</v>
      </c>
      <c r="S4715" s="33">
        <f t="shared" si="13206"/>
        <v>0</v>
      </c>
      <c r="T4715" s="33">
        <f t="shared" si="13207"/>
        <v>0</v>
      </c>
      <c r="U4715" s="33">
        <f t="shared" si="13208"/>
        <v>0</v>
      </c>
      <c r="V4715" s="33">
        <f t="shared" si="13209"/>
        <v>0</v>
      </c>
      <c r="W4715" s="33">
        <f t="shared" si="13210"/>
        <v>0</v>
      </c>
      <c r="X4715" s="33">
        <f t="shared" si="13211"/>
        <v>0</v>
      </c>
      <c r="Y4715" s="33">
        <f t="shared" si="13212"/>
        <v>0</v>
      </c>
      <c r="Z4715" s="33">
        <f t="shared" si="13213"/>
        <v>0</v>
      </c>
      <c r="AA4715" s="33">
        <f t="shared" si="13214"/>
        <v>0</v>
      </c>
      <c r="AB4715" s="33">
        <f t="shared" si="13215"/>
        <v>0</v>
      </c>
      <c r="AC4715" s="33">
        <f t="shared" si="13216"/>
        <v>0</v>
      </c>
      <c r="AD4715" s="26">
        <f>SUM(R4715:AC4715)</f>
        <v>0</v>
      </c>
      <c r="AE4715" s="46" t="str">
        <f>IFERROR(IF(AE$3=VLOOKUP($E4715,Template!$AK$5:$AM$17,3,FALSE),$AD4715*$F4715,0),"0.00")</f>
        <v>0.00</v>
      </c>
      <c r="AF4715" s="46" t="str">
        <f>IFERROR(IF(AF$3=VLOOKUP($E4715,Template!$AK$5:$AM$17,3,FALSE),$AD4715*$F4715,0),"0.00")</f>
        <v>0.00</v>
      </c>
      <c r="AG4715" s="28">
        <f t="shared" si="13218"/>
        <v>0</v>
      </c>
      <c r="AH4715" s="13" t="s">
        <v>40</v>
      </c>
      <c r="AI4715" s="13" t="s">
        <v>41</v>
      </c>
      <c r="AK4715" s="14" t="s">
        <v>28</v>
      </c>
      <c r="AL4715" s="15">
        <v>0.05</v>
      </c>
      <c r="AM4715" s="16" t="s">
        <v>3</v>
      </c>
    </row>
    <row r="4716" spans="1:39" s="3" customFormat="1" ht="13.8" x14ac:dyDescent="0.25">
      <c r="A4716" s="7" t="str">
        <f t="shared" ref="A4716:C4716" si="13231">A4715</f>
        <v>(Enter Broadcasting Company Name)</v>
      </c>
      <c r="B4716" s="7" t="str">
        <f t="shared" si="13231"/>
        <v>(Enter Call Letters)</v>
      </c>
      <c r="C4716" s="8" t="str">
        <f t="shared" si="13231"/>
        <v>(Select AM/FM)</v>
      </c>
      <c r="D4716" s="30"/>
      <c r="E4716" s="8" t="str">
        <f t="shared" si="13220"/>
        <v>(Select Station Province)</v>
      </c>
      <c r="F4716" s="9" t="str">
        <f>IFERROR(VLOOKUP(E4716,Template!$AK$5:$AL$17,2,FALSE),"")</f>
        <v/>
      </c>
      <c r="G4716" s="42" t="s">
        <v>13</v>
      </c>
      <c r="H4716" s="42" t="s">
        <v>16</v>
      </c>
      <c r="I4716" s="32" t="s">
        <v>65</v>
      </c>
      <c r="J4716" s="32" t="s">
        <v>66</v>
      </c>
      <c r="K4716" s="33">
        <f t="shared" si="13202"/>
        <v>0</v>
      </c>
      <c r="L4716" s="33">
        <f t="shared" si="13203"/>
        <v>0</v>
      </c>
      <c r="M4716" s="34">
        <f t="shared" si="13201"/>
        <v>0</v>
      </c>
      <c r="N4716" s="34">
        <f t="shared" si="13221"/>
        <v>0</v>
      </c>
      <c r="O4716" s="34">
        <f t="shared" si="13204"/>
        <v>0</v>
      </c>
      <c r="P4716" s="12" t="str">
        <f t="shared" ref="P4716:Q4716" si="13232">P4715</f>
        <v>(Select Language)</v>
      </c>
      <c r="Q4716" s="12" t="str">
        <f t="shared" si="13232"/>
        <v>(Select Usage)</v>
      </c>
      <c r="R4716" s="33">
        <f t="shared" si="13205"/>
        <v>0</v>
      </c>
      <c r="S4716" s="33">
        <f t="shared" si="13206"/>
        <v>0</v>
      </c>
      <c r="T4716" s="33">
        <f t="shared" si="13207"/>
        <v>0</v>
      </c>
      <c r="U4716" s="33">
        <f t="shared" si="13208"/>
        <v>0</v>
      </c>
      <c r="V4716" s="33">
        <f t="shared" si="13209"/>
        <v>0</v>
      </c>
      <c r="W4716" s="33">
        <f t="shared" si="13210"/>
        <v>0</v>
      </c>
      <c r="X4716" s="33">
        <f t="shared" si="13211"/>
        <v>0</v>
      </c>
      <c r="Y4716" s="33">
        <f t="shared" si="13212"/>
        <v>0</v>
      </c>
      <c r="Z4716" s="33">
        <f t="shared" si="13213"/>
        <v>0</v>
      </c>
      <c r="AA4716" s="33">
        <f t="shared" si="13214"/>
        <v>0</v>
      </c>
      <c r="AB4716" s="33">
        <f t="shared" si="13215"/>
        <v>0</v>
      </c>
      <c r="AC4716" s="33">
        <f t="shared" si="13216"/>
        <v>0</v>
      </c>
      <c r="AD4716" s="26">
        <f t="shared" ref="AD4716:AD4718" si="13233">SUM(R4716:AC4716)</f>
        <v>0</v>
      </c>
      <c r="AE4716" s="46" t="str">
        <f>IFERROR(IF(AE$3=VLOOKUP($E4716,Template!$AK$5:$AM$17,3,FALSE),$AD4716*$F4716,0),"0.00")</f>
        <v>0.00</v>
      </c>
      <c r="AF4716" s="46" t="str">
        <f>IFERROR(IF(AF$3=VLOOKUP($E4716,Template!$AK$5:$AM$17,3,FALSE),$AD4716*$F4716,0),"0.00")</f>
        <v>0.00</v>
      </c>
      <c r="AG4716" s="28">
        <f t="shared" si="13218"/>
        <v>0</v>
      </c>
      <c r="AH4716" s="13" t="s">
        <v>40</v>
      </c>
      <c r="AI4716" s="13" t="s">
        <v>41</v>
      </c>
      <c r="AK4716" s="14" t="s">
        <v>70</v>
      </c>
      <c r="AL4716" s="15">
        <v>0.05</v>
      </c>
      <c r="AM4716" s="16" t="s">
        <v>3</v>
      </c>
    </row>
    <row r="4717" spans="1:39" s="3" customFormat="1" ht="13.8" x14ac:dyDescent="0.25">
      <c r="A4717" s="7" t="str">
        <f t="shared" ref="A4717:C4717" si="13234">A4716</f>
        <v>(Enter Broadcasting Company Name)</v>
      </c>
      <c r="B4717" s="7" t="str">
        <f t="shared" si="13234"/>
        <v>(Enter Call Letters)</v>
      </c>
      <c r="C4717" s="8" t="str">
        <f t="shared" si="13234"/>
        <v>(Select AM/FM)</v>
      </c>
      <c r="D4717" s="30"/>
      <c r="E4717" s="8" t="str">
        <f t="shared" si="13220"/>
        <v>(Select Station Province)</v>
      </c>
      <c r="F4717" s="9" t="str">
        <f>IFERROR(VLOOKUP(E4717,Template!$AK$5:$AL$17,2,FALSE),"")</f>
        <v/>
      </c>
      <c r="G4717" s="42" t="s">
        <v>15</v>
      </c>
      <c r="H4717" s="42" t="s">
        <v>17</v>
      </c>
      <c r="I4717" s="32" t="s">
        <v>65</v>
      </c>
      <c r="J4717" s="32" t="s">
        <v>66</v>
      </c>
      <c r="K4717" s="33">
        <f t="shared" si="13202"/>
        <v>0</v>
      </c>
      <c r="L4717" s="33">
        <f t="shared" si="13203"/>
        <v>0</v>
      </c>
      <c r="M4717" s="34">
        <f t="shared" si="13201"/>
        <v>0</v>
      </c>
      <c r="N4717" s="34">
        <f t="shared" si="13221"/>
        <v>0</v>
      </c>
      <c r="O4717" s="34">
        <f t="shared" si="13204"/>
        <v>0</v>
      </c>
      <c r="P4717" s="12" t="str">
        <f t="shared" ref="P4717:Q4717" si="13235">P4716</f>
        <v>(Select Language)</v>
      </c>
      <c r="Q4717" s="12" t="str">
        <f t="shared" si="13235"/>
        <v>(Select Usage)</v>
      </c>
      <c r="R4717" s="33">
        <f t="shared" si="13205"/>
        <v>0</v>
      </c>
      <c r="S4717" s="33">
        <f t="shared" si="13206"/>
        <v>0</v>
      </c>
      <c r="T4717" s="33">
        <f t="shared" si="13207"/>
        <v>0</v>
      </c>
      <c r="U4717" s="33">
        <f t="shared" si="13208"/>
        <v>0</v>
      </c>
      <c r="V4717" s="33">
        <f t="shared" si="13209"/>
        <v>0</v>
      </c>
      <c r="W4717" s="33">
        <f t="shared" si="13210"/>
        <v>0</v>
      </c>
      <c r="X4717" s="33">
        <f t="shared" si="13211"/>
        <v>0</v>
      </c>
      <c r="Y4717" s="33">
        <f t="shared" si="13212"/>
        <v>0</v>
      </c>
      <c r="Z4717" s="33">
        <f t="shared" si="13213"/>
        <v>0</v>
      </c>
      <c r="AA4717" s="33">
        <f t="shared" si="13214"/>
        <v>0</v>
      </c>
      <c r="AB4717" s="33">
        <f t="shared" si="13215"/>
        <v>0</v>
      </c>
      <c r="AC4717" s="33">
        <f t="shared" si="13216"/>
        <v>0</v>
      </c>
      <c r="AD4717" s="26">
        <f t="shared" si="13233"/>
        <v>0</v>
      </c>
      <c r="AE4717" s="46" t="str">
        <f>IFERROR(IF(AE$3=VLOOKUP($E4717,Template!$AK$5:$AM$17,3,FALSE),$AD4717*$F4717,0),"0.00")</f>
        <v>0.00</v>
      </c>
      <c r="AF4717" s="46" t="str">
        <f>IFERROR(IF(AF$3=VLOOKUP($E4717,Template!$AK$5:$AM$17,3,FALSE),$AD4717*$F4717,0),"0.00")</f>
        <v>0.00</v>
      </c>
      <c r="AG4717" s="28">
        <f t="shared" si="13218"/>
        <v>0</v>
      </c>
      <c r="AH4717" s="13" t="s">
        <v>40</v>
      </c>
      <c r="AI4717" s="13" t="s">
        <v>41</v>
      </c>
      <c r="AK4717" s="14" t="s">
        <v>20</v>
      </c>
      <c r="AL4717" s="15">
        <v>0.13</v>
      </c>
      <c r="AM4717" s="16" t="s">
        <v>2</v>
      </c>
    </row>
    <row r="4718" spans="1:39" s="3" customFormat="1" ht="13.8" x14ac:dyDescent="0.25">
      <c r="A4718" s="7" t="str">
        <f t="shared" ref="A4718:C4718" si="13236">A4717</f>
        <v>(Enter Broadcasting Company Name)</v>
      </c>
      <c r="B4718" s="7" t="str">
        <f t="shared" si="13236"/>
        <v>(Enter Call Letters)</v>
      </c>
      <c r="C4718" s="8" t="str">
        <f t="shared" si="13236"/>
        <v>(Select AM/FM)</v>
      </c>
      <c r="D4718" s="30"/>
      <c r="E4718" s="8" t="str">
        <f t="shared" si="13220"/>
        <v>(Select Station Province)</v>
      </c>
      <c r="F4718" s="9" t="str">
        <f>IFERROR(VLOOKUP(E4718,Template!$AK$5:$AL$17,2,FALSE),"")</f>
        <v/>
      </c>
      <c r="G4718" s="42" t="s">
        <v>16</v>
      </c>
      <c r="H4718" s="42" t="s">
        <v>18</v>
      </c>
      <c r="I4718" s="32" t="s">
        <v>65</v>
      </c>
      <c r="J4718" s="32" t="s">
        <v>66</v>
      </c>
      <c r="K4718" s="33">
        <f t="shared" si="13202"/>
        <v>0</v>
      </c>
      <c r="L4718" s="33">
        <f t="shared" si="13203"/>
        <v>0</v>
      </c>
      <c r="M4718" s="34">
        <f t="shared" si="13201"/>
        <v>0</v>
      </c>
      <c r="N4718" s="34">
        <f t="shared" si="13221"/>
        <v>0</v>
      </c>
      <c r="O4718" s="34">
        <f t="shared" si="13204"/>
        <v>0</v>
      </c>
      <c r="P4718" s="12" t="str">
        <f t="shared" ref="P4718:Q4718" si="13237">P4717</f>
        <v>(Select Language)</v>
      </c>
      <c r="Q4718" s="12" t="str">
        <f t="shared" si="13237"/>
        <v>(Select Usage)</v>
      </c>
      <c r="R4718" s="33">
        <f t="shared" si="13205"/>
        <v>0</v>
      </c>
      <c r="S4718" s="33">
        <f t="shared" si="13206"/>
        <v>0</v>
      </c>
      <c r="T4718" s="33">
        <f t="shared" si="13207"/>
        <v>0</v>
      </c>
      <c r="U4718" s="33">
        <f t="shared" si="13208"/>
        <v>0</v>
      </c>
      <c r="V4718" s="33">
        <f t="shared" si="13209"/>
        <v>0</v>
      </c>
      <c r="W4718" s="33">
        <f t="shared" si="13210"/>
        <v>0</v>
      </c>
      <c r="X4718" s="33">
        <f t="shared" si="13211"/>
        <v>0</v>
      </c>
      <c r="Y4718" s="33">
        <f t="shared" si="13212"/>
        <v>0</v>
      </c>
      <c r="Z4718" s="33">
        <f t="shared" si="13213"/>
        <v>0</v>
      </c>
      <c r="AA4718" s="33">
        <f t="shared" si="13214"/>
        <v>0</v>
      </c>
      <c r="AB4718" s="33">
        <f t="shared" si="13215"/>
        <v>0</v>
      </c>
      <c r="AC4718" s="33">
        <f t="shared" si="13216"/>
        <v>0</v>
      </c>
      <c r="AD4718" s="26">
        <f t="shared" si="13233"/>
        <v>0</v>
      </c>
      <c r="AE4718" s="46" t="str">
        <f>IFERROR(IF(AE$3=VLOOKUP($E4718,Template!$AK$5:$AM$17,3,FALSE),$AD4718*$F4718,0),"0.00")</f>
        <v>0.00</v>
      </c>
      <c r="AF4718" s="46" t="str">
        <f>IFERROR(IF(AF$3=VLOOKUP($E4718,Template!$AK$5:$AM$17,3,FALSE),$AD4718*$F4718,0),"0.00")</f>
        <v>0.00</v>
      </c>
      <c r="AG4718" s="28">
        <f t="shared" si="13218"/>
        <v>0</v>
      </c>
      <c r="AH4718" s="13" t="s">
        <v>40</v>
      </c>
      <c r="AI4718" s="13" t="s">
        <v>41</v>
      </c>
      <c r="AK4718" s="14" t="s">
        <v>69</v>
      </c>
      <c r="AL4718" s="15">
        <v>0.15</v>
      </c>
      <c r="AM4718" s="16" t="s">
        <v>2</v>
      </c>
    </row>
    <row r="4719" spans="1:39" s="3" customFormat="1" ht="13.8" x14ac:dyDescent="0.25">
      <c r="A4719" s="7" t="str">
        <f t="shared" ref="A4719:C4719" si="13238">A4718</f>
        <v>(Enter Broadcasting Company Name)</v>
      </c>
      <c r="B4719" s="7" t="str">
        <f t="shared" si="13238"/>
        <v>(Enter Call Letters)</v>
      </c>
      <c r="C4719" s="8" t="str">
        <f t="shared" si="13238"/>
        <v>(Select AM/FM)</v>
      </c>
      <c r="D4719" s="30"/>
      <c r="E4719" s="8" t="str">
        <f t="shared" si="13220"/>
        <v>(Select Station Province)</v>
      </c>
      <c r="F4719" s="9" t="str">
        <f>IFERROR(VLOOKUP(E4719,Template!$AK$5:$AL$17,2,FALSE),"")</f>
        <v/>
      </c>
      <c r="G4719" s="42" t="s">
        <v>17</v>
      </c>
      <c r="H4719" s="42" t="s">
        <v>7</v>
      </c>
      <c r="I4719" s="32" t="s">
        <v>65</v>
      </c>
      <c r="J4719" s="32" t="s">
        <v>66</v>
      </c>
      <c r="K4719" s="33">
        <f t="shared" si="13202"/>
        <v>0</v>
      </c>
      <c r="L4719" s="33">
        <f t="shared" si="13203"/>
        <v>0</v>
      </c>
      <c r="M4719" s="34">
        <f t="shared" si="13201"/>
        <v>0</v>
      </c>
      <c r="N4719" s="34">
        <f t="shared" si="13221"/>
        <v>0</v>
      </c>
      <c r="O4719" s="34">
        <f t="shared" si="13204"/>
        <v>0</v>
      </c>
      <c r="P4719" s="12" t="str">
        <f t="shared" ref="P4719:Q4719" si="13239">P4718</f>
        <v>(Select Language)</v>
      </c>
      <c r="Q4719" s="12" t="str">
        <f t="shared" si="13239"/>
        <v>(Select Usage)</v>
      </c>
      <c r="R4719" s="33">
        <f t="shared" si="13205"/>
        <v>0</v>
      </c>
      <c r="S4719" s="33">
        <f t="shared" si="13206"/>
        <v>0</v>
      </c>
      <c r="T4719" s="33">
        <f t="shared" si="13207"/>
        <v>0</v>
      </c>
      <c r="U4719" s="33">
        <f t="shared" si="13208"/>
        <v>0</v>
      </c>
      <c r="V4719" s="33">
        <f t="shared" si="13209"/>
        <v>0</v>
      </c>
      <c r="W4719" s="33">
        <f t="shared" si="13210"/>
        <v>0</v>
      </c>
      <c r="X4719" s="33">
        <f t="shared" si="13211"/>
        <v>0</v>
      </c>
      <c r="Y4719" s="33">
        <f t="shared" si="13212"/>
        <v>0</v>
      </c>
      <c r="Z4719" s="33">
        <f t="shared" si="13213"/>
        <v>0</v>
      </c>
      <c r="AA4719" s="33">
        <f t="shared" si="13214"/>
        <v>0</v>
      </c>
      <c r="AB4719" s="33">
        <f t="shared" si="13215"/>
        <v>0</v>
      </c>
      <c r="AC4719" s="33">
        <f t="shared" si="13216"/>
        <v>0</v>
      </c>
      <c r="AD4719" s="26">
        <f>SUM(R4719:AC4719)</f>
        <v>0</v>
      </c>
      <c r="AE4719" s="46" t="str">
        <f>IFERROR(IF(AE$3=VLOOKUP($E4719,Template!$AK$5:$AM$17,3,FALSE),$AD4719*$F4719,0),"0.00")</f>
        <v>0.00</v>
      </c>
      <c r="AF4719" s="46" t="str">
        <f>IFERROR(IF(AF$3=VLOOKUP($E4719,Template!$AK$5:$AM$17,3,FALSE),$AD4719*$F4719,0),"0.00")</f>
        <v>0.00</v>
      </c>
      <c r="AG4719" s="28">
        <f t="shared" si="13218"/>
        <v>0</v>
      </c>
      <c r="AH4719" s="13" t="s">
        <v>40</v>
      </c>
      <c r="AI4719" s="13" t="s">
        <v>41</v>
      </c>
      <c r="AK4719" s="14" t="s">
        <v>29</v>
      </c>
      <c r="AL4719" s="15">
        <v>0.05</v>
      </c>
      <c r="AM4719" s="16" t="s">
        <v>3</v>
      </c>
    </row>
    <row r="4720" spans="1:39" s="3" customFormat="1" ht="13.8" x14ac:dyDescent="0.25">
      <c r="A4720" s="7" t="str">
        <f t="shared" ref="A4720:C4720" si="13240">A4719</f>
        <v>(Enter Broadcasting Company Name)</v>
      </c>
      <c r="B4720" s="7" t="str">
        <f t="shared" si="13240"/>
        <v>(Enter Call Letters)</v>
      </c>
      <c r="C4720" s="8" t="str">
        <f t="shared" si="13240"/>
        <v>(Select AM/FM)</v>
      </c>
      <c r="D4720" s="30"/>
      <c r="E4720" s="8" t="str">
        <f t="shared" si="13220"/>
        <v>(Select Station Province)</v>
      </c>
      <c r="F4720" s="9" t="str">
        <f>IFERROR(VLOOKUP(E4720,Template!$AK$5:$AL$17,2,FALSE),"")</f>
        <v/>
      </c>
      <c r="G4720" s="42" t="s">
        <v>18</v>
      </c>
      <c r="H4720" s="43" t="s">
        <v>8</v>
      </c>
      <c r="I4720" s="32" t="s">
        <v>65</v>
      </c>
      <c r="J4720" s="32" t="s">
        <v>66</v>
      </c>
      <c r="K4720" s="33">
        <f t="shared" si="13202"/>
        <v>0</v>
      </c>
      <c r="L4720" s="33">
        <f t="shared" si="13203"/>
        <v>0</v>
      </c>
      <c r="M4720" s="34">
        <f t="shared" si="13201"/>
        <v>0</v>
      </c>
      <c r="N4720" s="34">
        <f t="shared" si="13221"/>
        <v>0</v>
      </c>
      <c r="O4720" s="34">
        <f t="shared" si="13204"/>
        <v>0</v>
      </c>
      <c r="P4720" s="12" t="str">
        <f t="shared" ref="P4720:Q4720" si="13241">P4719</f>
        <v>(Select Language)</v>
      </c>
      <c r="Q4720" s="12" t="str">
        <f t="shared" si="13241"/>
        <v>(Select Usage)</v>
      </c>
      <c r="R4720" s="33">
        <f t="shared" si="13205"/>
        <v>0</v>
      </c>
      <c r="S4720" s="33">
        <f t="shared" si="13206"/>
        <v>0</v>
      </c>
      <c r="T4720" s="33">
        <f t="shared" si="13207"/>
        <v>0</v>
      </c>
      <c r="U4720" s="33">
        <f t="shared" si="13208"/>
        <v>0</v>
      </c>
      <c r="V4720" s="33">
        <f t="shared" si="13209"/>
        <v>0</v>
      </c>
      <c r="W4720" s="33">
        <f t="shared" si="13210"/>
        <v>0</v>
      </c>
      <c r="X4720" s="33">
        <f t="shared" si="13211"/>
        <v>0</v>
      </c>
      <c r="Y4720" s="33">
        <f t="shared" si="13212"/>
        <v>0</v>
      </c>
      <c r="Z4720" s="33">
        <f t="shared" si="13213"/>
        <v>0</v>
      </c>
      <c r="AA4720" s="33">
        <f t="shared" si="13214"/>
        <v>0</v>
      </c>
      <c r="AB4720" s="33">
        <f t="shared" si="13215"/>
        <v>0</v>
      </c>
      <c r="AC4720" s="33">
        <f t="shared" si="13216"/>
        <v>0</v>
      </c>
      <c r="AD4720" s="26">
        <f t="shared" ref="AD4720" si="13242">SUM(R4720:AC4720)</f>
        <v>0</v>
      </c>
      <c r="AE4720" s="46" t="str">
        <f>IFERROR(IF(AE$3=VLOOKUP($E4720,Template!$AK$5:$AM$17,3,FALSE),$AD4720*$F4720,0),"0.00")</f>
        <v>0.00</v>
      </c>
      <c r="AF4720" s="46" t="str">
        <f>IFERROR(IF(AF$3=VLOOKUP($E4720,Template!$AK$5:$AM$17,3,FALSE),$AD4720*$F4720,0),"0.00")</f>
        <v>0.00</v>
      </c>
      <c r="AG4720" s="28">
        <f t="shared" si="13218"/>
        <v>0</v>
      </c>
      <c r="AH4720" s="13" t="s">
        <v>40</v>
      </c>
      <c r="AI4720" s="13" t="s">
        <v>41</v>
      </c>
      <c r="AK4720" s="14" t="s">
        <v>21</v>
      </c>
      <c r="AL4720" s="15">
        <v>0.05</v>
      </c>
      <c r="AM4720" s="16" t="s">
        <v>3</v>
      </c>
    </row>
    <row r="4721" spans="1:39" ht="13.8" x14ac:dyDescent="0.25">
      <c r="A4721" s="19" t="s">
        <v>4</v>
      </c>
      <c r="B4721" s="19"/>
      <c r="C4721" s="20"/>
      <c r="D4721" s="20"/>
      <c r="E4721" s="20"/>
      <c r="F4721" s="20"/>
      <c r="G4721" s="44"/>
      <c r="H4721" s="44"/>
      <c r="I4721" s="21">
        <f t="shared" ref="I4721:K4721" si="13243">SUM(I4709:I4720)</f>
        <v>0</v>
      </c>
      <c r="J4721" s="21">
        <f t="shared" si="13243"/>
        <v>0</v>
      </c>
      <c r="K4721" s="21">
        <f t="shared" si="13243"/>
        <v>0</v>
      </c>
      <c r="L4721" s="21">
        <f>L4720</f>
        <v>0</v>
      </c>
      <c r="M4721" s="21">
        <f>SUM(M4709:M4720)</f>
        <v>0</v>
      </c>
      <c r="N4721" s="21">
        <f t="shared" ref="N4721:O4721" si="13244">SUM(N4709:N4720)</f>
        <v>0</v>
      </c>
      <c r="O4721" s="21">
        <f t="shared" si="13244"/>
        <v>0</v>
      </c>
      <c r="P4721" s="21"/>
      <c r="Q4721" s="22"/>
      <c r="R4721" s="21">
        <f t="shared" ref="R4721:AI4721" si="13245">SUM(R4709:R4720)</f>
        <v>0</v>
      </c>
      <c r="S4721" s="21">
        <f t="shared" si="13245"/>
        <v>0</v>
      </c>
      <c r="T4721" s="21">
        <f t="shared" si="13245"/>
        <v>0</v>
      </c>
      <c r="U4721" s="21">
        <f t="shared" si="13245"/>
        <v>0</v>
      </c>
      <c r="V4721" s="21">
        <f t="shared" si="13245"/>
        <v>0</v>
      </c>
      <c r="W4721" s="21">
        <f t="shared" si="13245"/>
        <v>0</v>
      </c>
      <c r="X4721" s="21">
        <f t="shared" si="13245"/>
        <v>0</v>
      </c>
      <c r="Y4721" s="21">
        <f t="shared" si="13245"/>
        <v>0</v>
      </c>
      <c r="Z4721" s="21">
        <f t="shared" si="13245"/>
        <v>0</v>
      </c>
      <c r="AA4721" s="21">
        <f t="shared" si="13245"/>
        <v>0</v>
      </c>
      <c r="AB4721" s="21">
        <f t="shared" si="13245"/>
        <v>0</v>
      </c>
      <c r="AC4721" s="21">
        <f t="shared" si="13245"/>
        <v>0</v>
      </c>
      <c r="AD4721" s="27">
        <f t="shared" si="13245"/>
        <v>0</v>
      </c>
      <c r="AE4721" s="21">
        <f t="shared" si="13245"/>
        <v>0</v>
      </c>
      <c r="AF4721" s="21">
        <f t="shared" si="13245"/>
        <v>0</v>
      </c>
      <c r="AG4721" s="27">
        <f t="shared" si="13245"/>
        <v>0</v>
      </c>
      <c r="AH4721" s="21">
        <f t="shared" si="13245"/>
        <v>0</v>
      </c>
      <c r="AI4721" s="21">
        <f t="shared" si="13245"/>
        <v>0</v>
      </c>
      <c r="AK4721" s="14" t="s">
        <v>71</v>
      </c>
      <c r="AL4721" s="15">
        <v>0.05</v>
      </c>
      <c r="AM4721" s="16" t="s">
        <v>3</v>
      </c>
    </row>
    <row r="4722" spans="1:39" x14ac:dyDescent="0.25">
      <c r="A4722" s="2"/>
      <c r="G4722" s="2"/>
      <c r="H4722" s="2"/>
      <c r="O4722" s="2"/>
      <c r="P4722" s="2"/>
    </row>
    <row r="4723" spans="1:39" ht="42" customHeight="1" x14ac:dyDescent="0.25">
      <c r="A4723" s="223" t="s">
        <v>63</v>
      </c>
      <c r="B4723" s="223" t="s">
        <v>43</v>
      </c>
      <c r="C4723" s="224" t="s">
        <v>19</v>
      </c>
      <c r="D4723" s="226"/>
      <c r="E4723" s="223" t="s">
        <v>14</v>
      </c>
      <c r="F4723" s="223" t="s">
        <v>38</v>
      </c>
      <c r="G4723" s="223" t="s">
        <v>1</v>
      </c>
      <c r="H4723" s="223" t="s">
        <v>5</v>
      </c>
      <c r="I4723" s="225" t="s">
        <v>31</v>
      </c>
      <c r="J4723" s="225" t="s">
        <v>32</v>
      </c>
      <c r="K4723" s="225" t="s">
        <v>48</v>
      </c>
      <c r="L4723" s="225" t="s">
        <v>0</v>
      </c>
      <c r="M4723" s="4" t="s">
        <v>45</v>
      </c>
      <c r="N4723" s="4" t="s">
        <v>46</v>
      </c>
      <c r="O4723" s="4" t="s">
        <v>47</v>
      </c>
      <c r="P4723" s="225" t="s">
        <v>50</v>
      </c>
      <c r="Q4723" s="225" t="s">
        <v>33</v>
      </c>
      <c r="R4723" s="4" t="s">
        <v>51</v>
      </c>
      <c r="S4723" s="4" t="s">
        <v>52</v>
      </c>
      <c r="T4723" s="4" t="s">
        <v>53</v>
      </c>
      <c r="U4723" s="4" t="s">
        <v>54</v>
      </c>
      <c r="V4723" s="4" t="s">
        <v>55</v>
      </c>
      <c r="W4723" s="4" t="s">
        <v>56</v>
      </c>
      <c r="X4723" s="4" t="s">
        <v>57</v>
      </c>
      <c r="Y4723" s="4" t="s">
        <v>58</v>
      </c>
      <c r="Z4723" s="4" t="s">
        <v>59</v>
      </c>
      <c r="AA4723" s="4" t="s">
        <v>62</v>
      </c>
      <c r="AB4723" s="4" t="s">
        <v>60</v>
      </c>
      <c r="AC4723" s="4" t="s">
        <v>61</v>
      </c>
      <c r="AD4723" s="233" t="s">
        <v>34</v>
      </c>
      <c r="AE4723" s="231" t="s">
        <v>2</v>
      </c>
      <c r="AF4723" s="231" t="s">
        <v>3</v>
      </c>
      <c r="AG4723" s="233" t="s">
        <v>35</v>
      </c>
      <c r="AH4723" s="223" t="s">
        <v>36</v>
      </c>
      <c r="AI4723" s="223" t="s">
        <v>37</v>
      </c>
      <c r="AK4723" s="229" t="s">
        <v>30</v>
      </c>
      <c r="AL4723" s="229"/>
      <c r="AM4723" s="229"/>
    </row>
    <row r="4724" spans="1:39" s="6" customFormat="1" ht="35.25" customHeight="1" x14ac:dyDescent="0.3">
      <c r="A4724" s="224"/>
      <c r="B4724" s="224"/>
      <c r="C4724" s="224"/>
      <c r="D4724" s="227"/>
      <c r="E4724" s="223"/>
      <c r="F4724" s="223"/>
      <c r="G4724" s="223"/>
      <c r="H4724" s="223"/>
      <c r="I4724" s="230"/>
      <c r="J4724" s="230"/>
      <c r="K4724" s="230"/>
      <c r="L4724" s="230"/>
      <c r="M4724" s="5">
        <v>0</v>
      </c>
      <c r="N4724" s="5">
        <v>625000</v>
      </c>
      <c r="O4724" s="5">
        <v>1250000</v>
      </c>
      <c r="P4724" s="225"/>
      <c r="Q4724" s="225"/>
      <c r="R4724" s="29">
        <v>4.95E-4</v>
      </c>
      <c r="S4724" s="29">
        <v>9.5200000000000005E-4</v>
      </c>
      <c r="T4724" s="29">
        <v>1.5900000000000001E-3</v>
      </c>
      <c r="U4724" s="29">
        <v>1.1169999999999999E-3</v>
      </c>
      <c r="V4724" s="29">
        <v>2.189E-3</v>
      </c>
      <c r="W4724" s="29">
        <v>4.5430000000000002E-3</v>
      </c>
      <c r="X4724" s="29">
        <v>8.8199999999999997E-4</v>
      </c>
      <c r="Y4724" s="29">
        <v>1.6949999999999999E-3</v>
      </c>
      <c r="Z4724" s="29">
        <v>2.8319999999999999E-3</v>
      </c>
      <c r="AA4724" s="29">
        <v>1.9889999999999999E-3</v>
      </c>
      <c r="AB4724" s="29">
        <v>3.8999999999999998E-3</v>
      </c>
      <c r="AC4724" s="29">
        <v>8.0949999999999998E-3</v>
      </c>
      <c r="AD4724" s="233"/>
      <c r="AE4724" s="232"/>
      <c r="AF4724" s="232"/>
      <c r="AG4724" s="234"/>
      <c r="AH4724" s="223"/>
      <c r="AI4724" s="223"/>
      <c r="AK4724" s="229"/>
      <c r="AL4724" s="229"/>
      <c r="AM4724" s="229"/>
    </row>
    <row r="4725" spans="1:39" s="3" customFormat="1" ht="13.8" x14ac:dyDescent="0.25">
      <c r="A4725" s="7" t="s">
        <v>44</v>
      </c>
      <c r="B4725" s="7" t="s">
        <v>42</v>
      </c>
      <c r="C4725" s="8" t="s">
        <v>39</v>
      </c>
      <c r="D4725" s="30"/>
      <c r="E4725" s="8" t="s">
        <v>64</v>
      </c>
      <c r="F4725" s="9" t="str">
        <f>IFERROR(VLOOKUP(E4725,Template!$AK$5:$AL$17,2,FALSE),"")</f>
        <v/>
      </c>
      <c r="G4725" s="41" t="s">
        <v>7</v>
      </c>
      <c r="H4725" s="41" t="s">
        <v>6</v>
      </c>
      <c r="I4725" s="32" t="s">
        <v>65</v>
      </c>
      <c r="J4725" s="32" t="s">
        <v>66</v>
      </c>
      <c r="K4725" s="33">
        <f>IFERROR(I4725+J4725,0)</f>
        <v>0</v>
      </c>
      <c r="L4725" s="33">
        <f>IFERROR(K4725,"")</f>
        <v>0</v>
      </c>
      <c r="M4725" s="34">
        <f t="shared" ref="M4725:M4736" si="13246">IF(L4725&lt;=$N$4,K4725,IF(L4724&gt;$N$4,0,$N$4-L4724))</f>
        <v>0</v>
      </c>
      <c r="N4725" s="34">
        <f>IF(AND(L4725&gt;$N$4,L4725&lt;=$O$4),K4725-M4725,IF(AND(L4724&gt;$N$4,L4724&lt;=$O$4),$O$4-L4724,IF(L4724&gt;$O$4,0,IF(L4725&lt;$N$4,0,MIN(L4725-$N$4,$N$4)))))</f>
        <v>0</v>
      </c>
      <c r="O4725" s="34">
        <f>IF(L4725&gt;$O$4,K4725-M4725-N4725,0)</f>
        <v>0</v>
      </c>
      <c r="P4725" s="12" t="s">
        <v>94</v>
      </c>
      <c r="Q4725" s="12" t="s">
        <v>68</v>
      </c>
      <c r="R4725" s="33">
        <f>IF(AND($Q4725="LOW",$P4725="French"),M4725*R$4,0)</f>
        <v>0</v>
      </c>
      <c r="S4725" s="33">
        <f>IF(AND($Q4725="LOW",$P4725="French"),N4725*S$4,0)</f>
        <v>0</v>
      </c>
      <c r="T4725" s="33">
        <f>IF(AND($Q4725="LOW",$P4725="French"),O4725*T$4,0)</f>
        <v>0</v>
      </c>
      <c r="U4725" s="33">
        <f>IF(AND($Q4725="HIGH",$P4725="French"),M4725*U$4,0)</f>
        <v>0</v>
      </c>
      <c r="V4725" s="33">
        <f>IF(AND($Q4725="HIGH",$P4725="French"),N4725*V$4,0)</f>
        <v>0</v>
      </c>
      <c r="W4725" s="33">
        <f>IF(AND($Q4725="HIGH",$P4725="French"),O4725*W$4,0)</f>
        <v>0</v>
      </c>
      <c r="X4725" s="33">
        <f>IF(AND($Q4725="LOW",$P4725="English"),M4725*X$4,0)</f>
        <v>0</v>
      </c>
      <c r="Y4725" s="33">
        <f>IF(AND($Q4725="LOW",$P4725="English"),N4725*Y$4,0)</f>
        <v>0</v>
      </c>
      <c r="Z4725" s="33">
        <f>IF(AND($Q4725="LOW",$P4725="English"),O4725*Z$4,0)</f>
        <v>0</v>
      </c>
      <c r="AA4725" s="33">
        <f>IF(AND($Q4725="HIGH",$P4725="English"),M4725*AA$4,0)</f>
        <v>0</v>
      </c>
      <c r="AB4725" s="33">
        <f>IF(AND($Q4725="HIGH",$P4725="English"),N4725*AB$4,0)</f>
        <v>0</v>
      </c>
      <c r="AC4725" s="33">
        <f>IF(AND($Q4725="HIGH",$P4725="English"),O4725*AC$4,0)</f>
        <v>0</v>
      </c>
      <c r="AD4725" s="26">
        <f>SUM(R4725:AC4725)</f>
        <v>0</v>
      </c>
      <c r="AE4725" s="46" t="str">
        <f>IFERROR(IF(AE$3=VLOOKUP($E4725,Template!$AK$5:$AM$17,3,FALSE),$AD4725*$F4725,0),"0.00")</f>
        <v>0.00</v>
      </c>
      <c r="AF4725" s="46" t="str">
        <f>IFERROR(IF(AF$3=VLOOKUP($E4725,Template!$AK$5:$AM$17,3,FALSE),$AD4725*$F4725,0),"0.00")</f>
        <v>0.00</v>
      </c>
      <c r="AG4725" s="28">
        <f>SUM(AD4725:AF4725)</f>
        <v>0</v>
      </c>
      <c r="AH4725" s="13" t="s">
        <v>40</v>
      </c>
      <c r="AI4725" s="13" t="s">
        <v>41</v>
      </c>
      <c r="AK4725" s="14" t="s">
        <v>25</v>
      </c>
      <c r="AL4725" s="15">
        <v>0.05</v>
      </c>
      <c r="AM4725" s="16" t="s">
        <v>3</v>
      </c>
    </row>
    <row r="4726" spans="1:39" s="3" customFormat="1" ht="13.8" x14ac:dyDescent="0.25">
      <c r="A4726" s="7" t="str">
        <f>A4725</f>
        <v>(Enter Broadcasting Company Name)</v>
      </c>
      <c r="B4726" s="7" t="str">
        <f>B4725</f>
        <v>(Enter Call Letters)</v>
      </c>
      <c r="C4726" s="8" t="str">
        <f>C4725</f>
        <v>(Select AM/FM)</v>
      </c>
      <c r="D4726" s="30"/>
      <c r="E4726" s="8" t="str">
        <f>E4725</f>
        <v>(Select Station Province)</v>
      </c>
      <c r="F4726" s="9" t="str">
        <f>IFERROR(VLOOKUP(E4726,Template!$AK$5:$AL$17,2,FALSE),"")</f>
        <v/>
      </c>
      <c r="G4726" s="42" t="s">
        <v>8</v>
      </c>
      <c r="H4726" s="42" t="s">
        <v>9</v>
      </c>
      <c r="I4726" s="32" t="s">
        <v>65</v>
      </c>
      <c r="J4726" s="32" t="s">
        <v>66</v>
      </c>
      <c r="K4726" s="33">
        <f t="shared" ref="K4726:K4736" si="13247">IFERROR(I4726+J4726,0)</f>
        <v>0</v>
      </c>
      <c r="L4726" s="33">
        <f t="shared" ref="L4726:L4736" si="13248">IFERROR(L4725+K4726,"")</f>
        <v>0</v>
      </c>
      <c r="M4726" s="34">
        <f t="shared" si="13246"/>
        <v>0</v>
      </c>
      <c r="N4726" s="34">
        <f>IF(AND(L4726&gt;$N$4,L4726&lt;=$O$4),K4726-M4726,IF(AND(L4725&gt;$N$4,L4725&lt;=$O$4),$O$4-L4725,IF(L4725&gt;$O$4,0,IF(L4726&lt;$N$4,0,MIN(L4726-$N$4,$N$4)))))</f>
        <v>0</v>
      </c>
      <c r="O4726" s="34">
        <f t="shared" ref="O4726:O4736" si="13249">IF(L4726&gt;$O$4,K4726-M4726-N4726,0)</f>
        <v>0</v>
      </c>
      <c r="P4726" s="12" t="str">
        <f>P4725</f>
        <v>(Select Language)</v>
      </c>
      <c r="Q4726" s="12" t="str">
        <f>Q4725</f>
        <v>(Select Usage)</v>
      </c>
      <c r="R4726" s="33">
        <f t="shared" ref="R4726:R4736" si="13250">IF(AND($Q4726="LOW",$P4726="French"),M4726*R$4,0)</f>
        <v>0</v>
      </c>
      <c r="S4726" s="33">
        <f t="shared" ref="S4726:S4736" si="13251">IF(AND($Q4726="LOW",$P4726="French"),N4726*S$4,0)</f>
        <v>0</v>
      </c>
      <c r="T4726" s="33">
        <f t="shared" ref="T4726:T4736" si="13252">IF(AND($Q4726="LOW",$P4726="French"),O4726*T$4,0)</f>
        <v>0</v>
      </c>
      <c r="U4726" s="33">
        <f t="shared" ref="U4726:U4736" si="13253">IF(AND($Q4726="HIGH",$P4726="French"),M4726*U$4,0)</f>
        <v>0</v>
      </c>
      <c r="V4726" s="33">
        <f t="shared" ref="V4726:V4736" si="13254">IF(AND($Q4726="HIGH",$P4726="French"),N4726*V$4,0)</f>
        <v>0</v>
      </c>
      <c r="W4726" s="33">
        <f t="shared" ref="W4726:W4736" si="13255">IF(AND($Q4726="HIGH",$P4726="French"),O4726*W$4,0)</f>
        <v>0</v>
      </c>
      <c r="X4726" s="33">
        <f t="shared" ref="X4726:X4736" si="13256">IF(AND($Q4726="LOW",$P4726="English"),M4726*X$4,0)</f>
        <v>0</v>
      </c>
      <c r="Y4726" s="33">
        <f t="shared" ref="Y4726:Y4736" si="13257">IF(AND($Q4726="LOW",$P4726="English"),N4726*Y$4,0)</f>
        <v>0</v>
      </c>
      <c r="Z4726" s="33">
        <f t="shared" ref="Z4726:Z4736" si="13258">IF(AND($Q4726="LOW",$P4726="English"),O4726*Z$4,0)</f>
        <v>0</v>
      </c>
      <c r="AA4726" s="33">
        <f t="shared" ref="AA4726:AA4736" si="13259">IF(AND($Q4726="HIGH",$P4726="English"),M4726*AA$4,0)</f>
        <v>0</v>
      </c>
      <c r="AB4726" s="33">
        <f t="shared" ref="AB4726:AB4736" si="13260">IF(AND($Q4726="HIGH",$P4726="English"),N4726*AB$4,0)</f>
        <v>0</v>
      </c>
      <c r="AC4726" s="33">
        <f t="shared" ref="AC4726:AC4736" si="13261">IF(AND($Q4726="HIGH",$P4726="English"),O4726*AC$4,0)</f>
        <v>0</v>
      </c>
      <c r="AD4726" s="26">
        <f t="shared" ref="AD4726:AD4730" si="13262">SUM(R4726:AC4726)</f>
        <v>0</v>
      </c>
      <c r="AE4726" s="46" t="str">
        <f>IFERROR(IF(AE$3=VLOOKUP($E4726,Template!$AK$5:$AM$17,3,FALSE),$AD4726*$F4726,0),"0.00")</f>
        <v>0.00</v>
      </c>
      <c r="AF4726" s="46" t="str">
        <f>IFERROR(IF(AF$3=VLOOKUP($E4726,Template!$AK$5:$AM$17,3,FALSE),$AD4726*$F4726,0),"0.00")</f>
        <v>0.00</v>
      </c>
      <c r="AG4726" s="28">
        <f t="shared" ref="AG4726:AG4736" si="13263">SUM(AD4726:AF4726)</f>
        <v>0</v>
      </c>
      <c r="AH4726" s="13" t="s">
        <v>40</v>
      </c>
      <c r="AI4726" s="13" t="s">
        <v>41</v>
      </c>
      <c r="AK4726" s="14" t="s">
        <v>23</v>
      </c>
      <c r="AL4726" s="15">
        <v>0.05</v>
      </c>
      <c r="AM4726" s="16" t="s">
        <v>3</v>
      </c>
    </row>
    <row r="4727" spans="1:39" s="3" customFormat="1" ht="13.8" x14ac:dyDescent="0.25">
      <c r="A4727" s="7" t="str">
        <f t="shared" ref="A4727:C4727" si="13264">A4726</f>
        <v>(Enter Broadcasting Company Name)</v>
      </c>
      <c r="B4727" s="7" t="str">
        <f t="shared" si="13264"/>
        <v>(Enter Call Letters)</v>
      </c>
      <c r="C4727" s="8" t="str">
        <f t="shared" si="13264"/>
        <v>(Select AM/FM)</v>
      </c>
      <c r="D4727" s="30"/>
      <c r="E4727" s="8" t="str">
        <f t="shared" ref="E4727:E4736" si="13265">E4726</f>
        <v>(Select Station Province)</v>
      </c>
      <c r="F4727" s="9" t="str">
        <f>IFERROR(VLOOKUP(E4727,Template!$AK$5:$AL$17,2,FALSE),"")</f>
        <v/>
      </c>
      <c r="G4727" s="42" t="s">
        <v>6</v>
      </c>
      <c r="H4727" s="42" t="s">
        <v>10</v>
      </c>
      <c r="I4727" s="32" t="s">
        <v>65</v>
      </c>
      <c r="J4727" s="32" t="s">
        <v>66</v>
      </c>
      <c r="K4727" s="33">
        <f t="shared" si="13247"/>
        <v>0</v>
      </c>
      <c r="L4727" s="33">
        <f t="shared" si="13248"/>
        <v>0</v>
      </c>
      <c r="M4727" s="34">
        <f t="shared" si="13246"/>
        <v>0</v>
      </c>
      <c r="N4727" s="34">
        <f t="shared" ref="N4727:N4736" si="13266">IF(AND(L4727&gt;$N$4,L4727&lt;=$O$4),K4727-M4727,IF(AND(L4726&gt;$N$4,L4726&lt;=$O$4),$O$4-L4726,IF(L4726&gt;$O$4,0,IF(L4727&lt;$N$4,0,MIN(L4727-$N$4,$N$4)))))</f>
        <v>0</v>
      </c>
      <c r="O4727" s="34">
        <f t="shared" si="13249"/>
        <v>0</v>
      </c>
      <c r="P4727" s="12" t="str">
        <f t="shared" ref="P4727:Q4727" si="13267">P4726</f>
        <v>(Select Language)</v>
      </c>
      <c r="Q4727" s="12" t="str">
        <f t="shared" si="13267"/>
        <v>(Select Usage)</v>
      </c>
      <c r="R4727" s="33">
        <f t="shared" si="13250"/>
        <v>0</v>
      </c>
      <c r="S4727" s="33">
        <f t="shared" si="13251"/>
        <v>0</v>
      </c>
      <c r="T4727" s="33">
        <f t="shared" si="13252"/>
        <v>0</v>
      </c>
      <c r="U4727" s="33">
        <f t="shared" si="13253"/>
        <v>0</v>
      </c>
      <c r="V4727" s="33">
        <f t="shared" si="13254"/>
        <v>0</v>
      </c>
      <c r="W4727" s="33">
        <f t="shared" si="13255"/>
        <v>0</v>
      </c>
      <c r="X4727" s="33">
        <f t="shared" si="13256"/>
        <v>0</v>
      </c>
      <c r="Y4727" s="33">
        <f t="shared" si="13257"/>
        <v>0</v>
      </c>
      <c r="Z4727" s="33">
        <f t="shared" si="13258"/>
        <v>0</v>
      </c>
      <c r="AA4727" s="33">
        <f t="shared" si="13259"/>
        <v>0</v>
      </c>
      <c r="AB4727" s="33">
        <f t="shared" si="13260"/>
        <v>0</v>
      </c>
      <c r="AC4727" s="33">
        <f t="shared" si="13261"/>
        <v>0</v>
      </c>
      <c r="AD4727" s="26">
        <f t="shared" si="13262"/>
        <v>0</v>
      </c>
      <c r="AE4727" s="46" t="str">
        <f>IFERROR(IF(AE$3=VLOOKUP($E4727,Template!$AK$5:$AM$17,3,FALSE),$AD4727*$F4727,0),"0.00")</f>
        <v>0.00</v>
      </c>
      <c r="AF4727" s="46" t="str">
        <f>IFERROR(IF(AF$3=VLOOKUP($E4727,Template!$AK$5:$AM$17,3,FALSE),$AD4727*$F4727,0),"0.00")</f>
        <v>0.00</v>
      </c>
      <c r="AG4727" s="28">
        <f t="shared" si="13263"/>
        <v>0</v>
      </c>
      <c r="AH4727" s="13" t="s">
        <v>40</v>
      </c>
      <c r="AI4727" s="13" t="s">
        <v>41</v>
      </c>
      <c r="AK4727" s="14" t="s">
        <v>24</v>
      </c>
      <c r="AL4727" s="15">
        <v>0.05</v>
      </c>
      <c r="AM4727" s="16" t="s">
        <v>3</v>
      </c>
    </row>
    <row r="4728" spans="1:39" s="3" customFormat="1" ht="13.8" x14ac:dyDescent="0.25">
      <c r="A4728" s="7" t="str">
        <f t="shared" ref="A4728:C4728" si="13268">A4727</f>
        <v>(Enter Broadcasting Company Name)</v>
      </c>
      <c r="B4728" s="7" t="str">
        <f t="shared" si="13268"/>
        <v>(Enter Call Letters)</v>
      </c>
      <c r="C4728" s="8" t="str">
        <f t="shared" si="13268"/>
        <v>(Select AM/FM)</v>
      </c>
      <c r="D4728" s="30"/>
      <c r="E4728" s="8" t="str">
        <f t="shared" si="13265"/>
        <v>(Select Station Province)</v>
      </c>
      <c r="F4728" s="9" t="str">
        <f>IFERROR(VLOOKUP(E4728,Template!$AK$5:$AL$17,2,FALSE),"")</f>
        <v/>
      </c>
      <c r="G4728" s="42" t="s">
        <v>9</v>
      </c>
      <c r="H4728" s="42" t="s">
        <v>11</v>
      </c>
      <c r="I4728" s="32" t="s">
        <v>65</v>
      </c>
      <c r="J4728" s="32" t="s">
        <v>66</v>
      </c>
      <c r="K4728" s="33">
        <f t="shared" si="13247"/>
        <v>0</v>
      </c>
      <c r="L4728" s="33">
        <f t="shared" si="13248"/>
        <v>0</v>
      </c>
      <c r="M4728" s="34">
        <f t="shared" si="13246"/>
        <v>0</v>
      </c>
      <c r="N4728" s="34">
        <f t="shared" si="13266"/>
        <v>0</v>
      </c>
      <c r="O4728" s="34">
        <f t="shared" si="13249"/>
        <v>0</v>
      </c>
      <c r="P4728" s="12" t="str">
        <f t="shared" ref="P4728:Q4728" si="13269">P4727</f>
        <v>(Select Language)</v>
      </c>
      <c r="Q4728" s="12" t="str">
        <f t="shared" si="13269"/>
        <v>(Select Usage)</v>
      </c>
      <c r="R4728" s="33">
        <f t="shared" si="13250"/>
        <v>0</v>
      </c>
      <c r="S4728" s="33">
        <f t="shared" si="13251"/>
        <v>0</v>
      </c>
      <c r="T4728" s="33">
        <f t="shared" si="13252"/>
        <v>0</v>
      </c>
      <c r="U4728" s="33">
        <f t="shared" si="13253"/>
        <v>0</v>
      </c>
      <c r="V4728" s="33">
        <f t="shared" si="13254"/>
        <v>0</v>
      </c>
      <c r="W4728" s="33">
        <f t="shared" si="13255"/>
        <v>0</v>
      </c>
      <c r="X4728" s="33">
        <f t="shared" si="13256"/>
        <v>0</v>
      </c>
      <c r="Y4728" s="33">
        <f t="shared" si="13257"/>
        <v>0</v>
      </c>
      <c r="Z4728" s="33">
        <f t="shared" si="13258"/>
        <v>0</v>
      </c>
      <c r="AA4728" s="33">
        <f t="shared" si="13259"/>
        <v>0</v>
      </c>
      <c r="AB4728" s="33">
        <f t="shared" si="13260"/>
        <v>0</v>
      </c>
      <c r="AC4728" s="33">
        <f t="shared" si="13261"/>
        <v>0</v>
      </c>
      <c r="AD4728" s="26">
        <f t="shared" si="13262"/>
        <v>0</v>
      </c>
      <c r="AE4728" s="46" t="str">
        <f>IFERROR(IF(AE$3=VLOOKUP($E4728,Template!$AK$5:$AM$17,3,FALSE),$AD4728*$F4728,0),"0.00")</f>
        <v>0.00</v>
      </c>
      <c r="AF4728" s="46" t="str">
        <f>IFERROR(IF(AF$3=VLOOKUP($E4728,Template!$AK$5:$AM$17,3,FALSE),$AD4728*$F4728,0),"0.00")</f>
        <v>0.00</v>
      </c>
      <c r="AG4728" s="28">
        <f t="shared" si="13263"/>
        <v>0</v>
      </c>
      <c r="AH4728" s="13" t="s">
        <v>40</v>
      </c>
      <c r="AI4728" s="13" t="s">
        <v>41</v>
      </c>
      <c r="AK4728" s="14" t="s">
        <v>22</v>
      </c>
      <c r="AL4728" s="15">
        <v>0.15</v>
      </c>
      <c r="AM4728" s="16" t="s">
        <v>2</v>
      </c>
    </row>
    <row r="4729" spans="1:39" s="3" customFormat="1" ht="13.8" x14ac:dyDescent="0.25">
      <c r="A4729" s="7" t="str">
        <f t="shared" ref="A4729:C4729" si="13270">A4728</f>
        <v>(Enter Broadcasting Company Name)</v>
      </c>
      <c r="B4729" s="7" t="str">
        <f t="shared" si="13270"/>
        <v>(Enter Call Letters)</v>
      </c>
      <c r="C4729" s="8" t="str">
        <f t="shared" si="13270"/>
        <v>(Select AM/FM)</v>
      </c>
      <c r="D4729" s="30"/>
      <c r="E4729" s="8" t="str">
        <f t="shared" si="13265"/>
        <v>(Select Station Province)</v>
      </c>
      <c r="F4729" s="9" t="str">
        <f>IFERROR(VLOOKUP(E4729,Template!$AK$5:$AL$17,2,FALSE),"")</f>
        <v/>
      </c>
      <c r="G4729" s="42" t="s">
        <v>10</v>
      </c>
      <c r="H4729" s="42" t="s">
        <v>12</v>
      </c>
      <c r="I4729" s="32" t="s">
        <v>65</v>
      </c>
      <c r="J4729" s="32" t="s">
        <v>66</v>
      </c>
      <c r="K4729" s="33">
        <f t="shared" si="13247"/>
        <v>0</v>
      </c>
      <c r="L4729" s="33">
        <f t="shared" si="13248"/>
        <v>0</v>
      </c>
      <c r="M4729" s="34">
        <f t="shared" si="13246"/>
        <v>0</v>
      </c>
      <c r="N4729" s="34">
        <f t="shared" si="13266"/>
        <v>0</v>
      </c>
      <c r="O4729" s="34">
        <f t="shared" si="13249"/>
        <v>0</v>
      </c>
      <c r="P4729" s="12" t="str">
        <f t="shared" ref="P4729:Q4729" si="13271">P4728</f>
        <v>(Select Language)</v>
      </c>
      <c r="Q4729" s="12" t="str">
        <f t="shared" si="13271"/>
        <v>(Select Usage)</v>
      </c>
      <c r="R4729" s="33">
        <f t="shared" si="13250"/>
        <v>0</v>
      </c>
      <c r="S4729" s="33">
        <f t="shared" si="13251"/>
        <v>0</v>
      </c>
      <c r="T4729" s="33">
        <f t="shared" si="13252"/>
        <v>0</v>
      </c>
      <c r="U4729" s="33">
        <f t="shared" si="13253"/>
        <v>0</v>
      </c>
      <c r="V4729" s="33">
        <f t="shared" si="13254"/>
        <v>0</v>
      </c>
      <c r="W4729" s="33">
        <f t="shared" si="13255"/>
        <v>0</v>
      </c>
      <c r="X4729" s="33">
        <f t="shared" si="13256"/>
        <v>0</v>
      </c>
      <c r="Y4729" s="33">
        <f t="shared" si="13257"/>
        <v>0</v>
      </c>
      <c r="Z4729" s="33">
        <f t="shared" si="13258"/>
        <v>0</v>
      </c>
      <c r="AA4729" s="33">
        <f t="shared" si="13259"/>
        <v>0</v>
      </c>
      <c r="AB4729" s="33">
        <f t="shared" si="13260"/>
        <v>0</v>
      </c>
      <c r="AC4729" s="33">
        <f t="shared" si="13261"/>
        <v>0</v>
      </c>
      <c r="AD4729" s="26">
        <f t="shared" si="13262"/>
        <v>0</v>
      </c>
      <c r="AE4729" s="46" t="str">
        <f>IFERROR(IF(AE$3=VLOOKUP($E4729,Template!$AK$5:$AM$17,3,FALSE),$AD4729*$F4729,0),"0.00")</f>
        <v>0.00</v>
      </c>
      <c r="AF4729" s="46" t="str">
        <f>IFERROR(IF(AF$3=VLOOKUP($E4729,Template!$AK$5:$AM$17,3,FALSE),$AD4729*$F4729,0),"0.00")</f>
        <v>0.00</v>
      </c>
      <c r="AG4729" s="28">
        <f t="shared" si="13263"/>
        <v>0</v>
      </c>
      <c r="AH4729" s="13" t="s">
        <v>40</v>
      </c>
      <c r="AI4729" s="13" t="s">
        <v>41</v>
      </c>
      <c r="AK4729" s="14" t="s">
        <v>26</v>
      </c>
      <c r="AL4729" s="15">
        <v>0.15</v>
      </c>
      <c r="AM4729" s="16" t="s">
        <v>2</v>
      </c>
    </row>
    <row r="4730" spans="1:39" s="3" customFormat="1" ht="13.8" x14ac:dyDescent="0.25">
      <c r="A4730" s="7" t="str">
        <f t="shared" ref="A4730:C4730" si="13272">A4729</f>
        <v>(Enter Broadcasting Company Name)</v>
      </c>
      <c r="B4730" s="7" t="str">
        <f t="shared" si="13272"/>
        <v>(Enter Call Letters)</v>
      </c>
      <c r="C4730" s="8" t="str">
        <f t="shared" si="13272"/>
        <v>(Select AM/FM)</v>
      </c>
      <c r="D4730" s="30"/>
      <c r="E4730" s="8" t="str">
        <f t="shared" si="13265"/>
        <v>(Select Station Province)</v>
      </c>
      <c r="F4730" s="9" t="str">
        <f>IFERROR(VLOOKUP(E4730,Template!$AK$5:$AL$17,2,FALSE),"")</f>
        <v/>
      </c>
      <c r="G4730" s="42" t="s">
        <v>11</v>
      </c>
      <c r="H4730" s="42" t="s">
        <v>13</v>
      </c>
      <c r="I4730" s="32" t="s">
        <v>65</v>
      </c>
      <c r="J4730" s="32" t="s">
        <v>66</v>
      </c>
      <c r="K4730" s="33">
        <f t="shared" si="13247"/>
        <v>0</v>
      </c>
      <c r="L4730" s="33">
        <f t="shared" si="13248"/>
        <v>0</v>
      </c>
      <c r="M4730" s="34">
        <f t="shared" si="13246"/>
        <v>0</v>
      </c>
      <c r="N4730" s="34">
        <f t="shared" si="13266"/>
        <v>0</v>
      </c>
      <c r="O4730" s="34">
        <f t="shared" si="13249"/>
        <v>0</v>
      </c>
      <c r="P4730" s="12" t="str">
        <f t="shared" ref="P4730:Q4730" si="13273">P4729</f>
        <v>(Select Language)</v>
      </c>
      <c r="Q4730" s="12" t="str">
        <f t="shared" si="13273"/>
        <v>(Select Usage)</v>
      </c>
      <c r="R4730" s="33">
        <f t="shared" si="13250"/>
        <v>0</v>
      </c>
      <c r="S4730" s="33">
        <f t="shared" si="13251"/>
        <v>0</v>
      </c>
      <c r="T4730" s="33">
        <f t="shared" si="13252"/>
        <v>0</v>
      </c>
      <c r="U4730" s="33">
        <f t="shared" si="13253"/>
        <v>0</v>
      </c>
      <c r="V4730" s="33">
        <f t="shared" si="13254"/>
        <v>0</v>
      </c>
      <c r="W4730" s="33">
        <f t="shared" si="13255"/>
        <v>0</v>
      </c>
      <c r="X4730" s="33">
        <f t="shared" si="13256"/>
        <v>0</v>
      </c>
      <c r="Y4730" s="33">
        <f t="shared" si="13257"/>
        <v>0</v>
      </c>
      <c r="Z4730" s="33">
        <f t="shared" si="13258"/>
        <v>0</v>
      </c>
      <c r="AA4730" s="33">
        <f t="shared" si="13259"/>
        <v>0</v>
      </c>
      <c r="AB4730" s="33">
        <f t="shared" si="13260"/>
        <v>0</v>
      </c>
      <c r="AC4730" s="33">
        <f t="shared" si="13261"/>
        <v>0</v>
      </c>
      <c r="AD4730" s="26">
        <f t="shared" si="13262"/>
        <v>0</v>
      </c>
      <c r="AE4730" s="46" t="str">
        <f>IFERROR(IF(AE$3=VLOOKUP($E4730,Template!$AK$5:$AM$17,3,FALSE),$AD4730*$F4730,0),"0.00")</f>
        <v>0.00</v>
      </c>
      <c r="AF4730" s="46" t="str">
        <f>IFERROR(IF(AF$3=VLOOKUP($E4730,Template!$AK$5:$AM$17,3,FALSE),$AD4730*$F4730,0),"0.00")</f>
        <v>0.00</v>
      </c>
      <c r="AG4730" s="28">
        <f t="shared" si="13263"/>
        <v>0</v>
      </c>
      <c r="AH4730" s="13" t="s">
        <v>40</v>
      </c>
      <c r="AI4730" s="13" t="s">
        <v>41</v>
      </c>
      <c r="AK4730" s="14" t="s">
        <v>27</v>
      </c>
      <c r="AL4730" s="15">
        <v>0.15</v>
      </c>
      <c r="AM4730" s="16" t="s">
        <v>2</v>
      </c>
    </row>
    <row r="4731" spans="1:39" s="3" customFormat="1" ht="13.8" x14ac:dyDescent="0.25">
      <c r="A4731" s="7" t="str">
        <f t="shared" ref="A4731:C4731" si="13274">A4730</f>
        <v>(Enter Broadcasting Company Name)</v>
      </c>
      <c r="B4731" s="7" t="str">
        <f t="shared" si="13274"/>
        <v>(Enter Call Letters)</v>
      </c>
      <c r="C4731" s="8" t="str">
        <f t="shared" si="13274"/>
        <v>(Select AM/FM)</v>
      </c>
      <c r="D4731" s="30"/>
      <c r="E4731" s="8" t="str">
        <f t="shared" si="13265"/>
        <v>(Select Station Province)</v>
      </c>
      <c r="F4731" s="9" t="str">
        <f>IFERROR(VLOOKUP(E4731,Template!$AK$5:$AL$17,2,FALSE),"")</f>
        <v/>
      </c>
      <c r="G4731" s="42" t="s">
        <v>12</v>
      </c>
      <c r="H4731" s="42" t="s">
        <v>15</v>
      </c>
      <c r="I4731" s="32" t="s">
        <v>65</v>
      </c>
      <c r="J4731" s="32" t="s">
        <v>66</v>
      </c>
      <c r="K4731" s="33">
        <f t="shared" si="13247"/>
        <v>0</v>
      </c>
      <c r="L4731" s="33">
        <f t="shared" si="13248"/>
        <v>0</v>
      </c>
      <c r="M4731" s="34">
        <f t="shared" si="13246"/>
        <v>0</v>
      </c>
      <c r="N4731" s="34">
        <f t="shared" si="13266"/>
        <v>0</v>
      </c>
      <c r="O4731" s="34">
        <f t="shared" si="13249"/>
        <v>0</v>
      </c>
      <c r="P4731" s="12" t="str">
        <f t="shared" ref="P4731:Q4731" si="13275">P4730</f>
        <v>(Select Language)</v>
      </c>
      <c r="Q4731" s="12" t="str">
        <f t="shared" si="13275"/>
        <v>(Select Usage)</v>
      </c>
      <c r="R4731" s="33">
        <f t="shared" si="13250"/>
        <v>0</v>
      </c>
      <c r="S4731" s="33">
        <f t="shared" si="13251"/>
        <v>0</v>
      </c>
      <c r="T4731" s="33">
        <f t="shared" si="13252"/>
        <v>0</v>
      </c>
      <c r="U4731" s="33">
        <f t="shared" si="13253"/>
        <v>0</v>
      </c>
      <c r="V4731" s="33">
        <f t="shared" si="13254"/>
        <v>0</v>
      </c>
      <c r="W4731" s="33">
        <f t="shared" si="13255"/>
        <v>0</v>
      </c>
      <c r="X4731" s="33">
        <f t="shared" si="13256"/>
        <v>0</v>
      </c>
      <c r="Y4731" s="33">
        <f t="shared" si="13257"/>
        <v>0</v>
      </c>
      <c r="Z4731" s="33">
        <f t="shared" si="13258"/>
        <v>0</v>
      </c>
      <c r="AA4731" s="33">
        <f t="shared" si="13259"/>
        <v>0</v>
      </c>
      <c r="AB4731" s="33">
        <f t="shared" si="13260"/>
        <v>0</v>
      </c>
      <c r="AC4731" s="33">
        <f t="shared" si="13261"/>
        <v>0</v>
      </c>
      <c r="AD4731" s="26">
        <f>SUM(R4731:AC4731)</f>
        <v>0</v>
      </c>
      <c r="AE4731" s="46" t="str">
        <f>IFERROR(IF(AE$3=VLOOKUP($E4731,Template!$AK$5:$AM$17,3,FALSE),$AD4731*$F4731,0),"0.00")</f>
        <v>0.00</v>
      </c>
      <c r="AF4731" s="46" t="str">
        <f>IFERROR(IF(AF$3=VLOOKUP($E4731,Template!$AK$5:$AM$17,3,FALSE),$AD4731*$F4731,0),"0.00")</f>
        <v>0.00</v>
      </c>
      <c r="AG4731" s="28">
        <f t="shared" si="13263"/>
        <v>0</v>
      </c>
      <c r="AH4731" s="13" t="s">
        <v>40</v>
      </c>
      <c r="AI4731" s="13" t="s">
        <v>41</v>
      </c>
      <c r="AK4731" s="14" t="s">
        <v>28</v>
      </c>
      <c r="AL4731" s="15">
        <v>0.05</v>
      </c>
      <c r="AM4731" s="16" t="s">
        <v>3</v>
      </c>
    </row>
    <row r="4732" spans="1:39" s="3" customFormat="1" ht="13.8" x14ac:dyDescent="0.25">
      <c r="A4732" s="7" t="str">
        <f t="shared" ref="A4732:C4732" si="13276">A4731</f>
        <v>(Enter Broadcasting Company Name)</v>
      </c>
      <c r="B4732" s="7" t="str">
        <f t="shared" si="13276"/>
        <v>(Enter Call Letters)</v>
      </c>
      <c r="C4732" s="8" t="str">
        <f t="shared" si="13276"/>
        <v>(Select AM/FM)</v>
      </c>
      <c r="D4732" s="30"/>
      <c r="E4732" s="8" t="str">
        <f t="shared" si="13265"/>
        <v>(Select Station Province)</v>
      </c>
      <c r="F4732" s="9" t="str">
        <f>IFERROR(VLOOKUP(E4732,Template!$AK$5:$AL$17,2,FALSE),"")</f>
        <v/>
      </c>
      <c r="G4732" s="42" t="s">
        <v>13</v>
      </c>
      <c r="H4732" s="42" t="s">
        <v>16</v>
      </c>
      <c r="I4732" s="32" t="s">
        <v>65</v>
      </c>
      <c r="J4732" s="32" t="s">
        <v>66</v>
      </c>
      <c r="K4732" s="33">
        <f t="shared" si="13247"/>
        <v>0</v>
      </c>
      <c r="L4732" s="33">
        <f t="shared" si="13248"/>
        <v>0</v>
      </c>
      <c r="M4732" s="34">
        <f t="shared" si="13246"/>
        <v>0</v>
      </c>
      <c r="N4732" s="34">
        <f t="shared" si="13266"/>
        <v>0</v>
      </c>
      <c r="O4732" s="34">
        <f t="shared" si="13249"/>
        <v>0</v>
      </c>
      <c r="P4732" s="12" t="str">
        <f t="shared" ref="P4732:Q4732" si="13277">P4731</f>
        <v>(Select Language)</v>
      </c>
      <c r="Q4732" s="12" t="str">
        <f t="shared" si="13277"/>
        <v>(Select Usage)</v>
      </c>
      <c r="R4732" s="33">
        <f t="shared" si="13250"/>
        <v>0</v>
      </c>
      <c r="S4732" s="33">
        <f t="shared" si="13251"/>
        <v>0</v>
      </c>
      <c r="T4732" s="33">
        <f t="shared" si="13252"/>
        <v>0</v>
      </c>
      <c r="U4732" s="33">
        <f t="shared" si="13253"/>
        <v>0</v>
      </c>
      <c r="V4732" s="33">
        <f t="shared" si="13254"/>
        <v>0</v>
      </c>
      <c r="W4732" s="33">
        <f t="shared" si="13255"/>
        <v>0</v>
      </c>
      <c r="X4732" s="33">
        <f t="shared" si="13256"/>
        <v>0</v>
      </c>
      <c r="Y4732" s="33">
        <f t="shared" si="13257"/>
        <v>0</v>
      </c>
      <c r="Z4732" s="33">
        <f t="shared" si="13258"/>
        <v>0</v>
      </c>
      <c r="AA4732" s="33">
        <f t="shared" si="13259"/>
        <v>0</v>
      </c>
      <c r="AB4732" s="33">
        <f t="shared" si="13260"/>
        <v>0</v>
      </c>
      <c r="AC4732" s="33">
        <f t="shared" si="13261"/>
        <v>0</v>
      </c>
      <c r="AD4732" s="26">
        <f t="shared" ref="AD4732:AD4734" si="13278">SUM(R4732:AC4732)</f>
        <v>0</v>
      </c>
      <c r="AE4732" s="46" t="str">
        <f>IFERROR(IF(AE$3=VLOOKUP($E4732,Template!$AK$5:$AM$17,3,FALSE),$AD4732*$F4732,0),"0.00")</f>
        <v>0.00</v>
      </c>
      <c r="AF4732" s="46" t="str">
        <f>IFERROR(IF(AF$3=VLOOKUP($E4732,Template!$AK$5:$AM$17,3,FALSE),$AD4732*$F4732,0),"0.00")</f>
        <v>0.00</v>
      </c>
      <c r="AG4732" s="28">
        <f t="shared" si="13263"/>
        <v>0</v>
      </c>
      <c r="AH4732" s="13" t="s">
        <v>40</v>
      </c>
      <c r="AI4732" s="13" t="s">
        <v>41</v>
      </c>
      <c r="AK4732" s="14" t="s">
        <v>70</v>
      </c>
      <c r="AL4732" s="15">
        <v>0.05</v>
      </c>
      <c r="AM4732" s="16" t="s">
        <v>3</v>
      </c>
    </row>
    <row r="4733" spans="1:39" s="3" customFormat="1" ht="13.8" x14ac:dyDescent="0.25">
      <c r="A4733" s="7" t="str">
        <f t="shared" ref="A4733:C4733" si="13279">A4732</f>
        <v>(Enter Broadcasting Company Name)</v>
      </c>
      <c r="B4733" s="7" t="str">
        <f t="shared" si="13279"/>
        <v>(Enter Call Letters)</v>
      </c>
      <c r="C4733" s="8" t="str">
        <f t="shared" si="13279"/>
        <v>(Select AM/FM)</v>
      </c>
      <c r="D4733" s="30"/>
      <c r="E4733" s="8" t="str">
        <f t="shared" si="13265"/>
        <v>(Select Station Province)</v>
      </c>
      <c r="F4733" s="9" t="str">
        <f>IFERROR(VLOOKUP(E4733,Template!$AK$5:$AL$17,2,FALSE),"")</f>
        <v/>
      </c>
      <c r="G4733" s="42" t="s">
        <v>15</v>
      </c>
      <c r="H4733" s="42" t="s">
        <v>17</v>
      </c>
      <c r="I4733" s="32" t="s">
        <v>65</v>
      </c>
      <c r="J4733" s="32" t="s">
        <v>66</v>
      </c>
      <c r="K4733" s="33">
        <f t="shared" si="13247"/>
        <v>0</v>
      </c>
      <c r="L4733" s="33">
        <f t="shared" si="13248"/>
        <v>0</v>
      </c>
      <c r="M4733" s="34">
        <f t="shared" si="13246"/>
        <v>0</v>
      </c>
      <c r="N4733" s="34">
        <f t="shared" si="13266"/>
        <v>0</v>
      </c>
      <c r="O4733" s="34">
        <f t="shared" si="13249"/>
        <v>0</v>
      </c>
      <c r="P4733" s="12" t="str">
        <f t="shared" ref="P4733:Q4733" si="13280">P4732</f>
        <v>(Select Language)</v>
      </c>
      <c r="Q4733" s="12" t="str">
        <f t="shared" si="13280"/>
        <v>(Select Usage)</v>
      </c>
      <c r="R4733" s="33">
        <f t="shared" si="13250"/>
        <v>0</v>
      </c>
      <c r="S4733" s="33">
        <f t="shared" si="13251"/>
        <v>0</v>
      </c>
      <c r="T4733" s="33">
        <f t="shared" si="13252"/>
        <v>0</v>
      </c>
      <c r="U4733" s="33">
        <f t="shared" si="13253"/>
        <v>0</v>
      </c>
      <c r="V4733" s="33">
        <f t="shared" si="13254"/>
        <v>0</v>
      </c>
      <c r="W4733" s="33">
        <f t="shared" si="13255"/>
        <v>0</v>
      </c>
      <c r="X4733" s="33">
        <f t="shared" si="13256"/>
        <v>0</v>
      </c>
      <c r="Y4733" s="33">
        <f t="shared" si="13257"/>
        <v>0</v>
      </c>
      <c r="Z4733" s="33">
        <f t="shared" si="13258"/>
        <v>0</v>
      </c>
      <c r="AA4733" s="33">
        <f t="shared" si="13259"/>
        <v>0</v>
      </c>
      <c r="AB4733" s="33">
        <f t="shared" si="13260"/>
        <v>0</v>
      </c>
      <c r="AC4733" s="33">
        <f t="shared" si="13261"/>
        <v>0</v>
      </c>
      <c r="AD4733" s="26">
        <f t="shared" si="13278"/>
        <v>0</v>
      </c>
      <c r="AE4733" s="46" t="str">
        <f>IFERROR(IF(AE$3=VLOOKUP($E4733,Template!$AK$5:$AM$17,3,FALSE),$AD4733*$F4733,0),"0.00")</f>
        <v>0.00</v>
      </c>
      <c r="AF4733" s="46" t="str">
        <f>IFERROR(IF(AF$3=VLOOKUP($E4733,Template!$AK$5:$AM$17,3,FALSE),$AD4733*$F4733,0),"0.00")</f>
        <v>0.00</v>
      </c>
      <c r="AG4733" s="28">
        <f t="shared" si="13263"/>
        <v>0</v>
      </c>
      <c r="AH4733" s="13" t="s">
        <v>40</v>
      </c>
      <c r="AI4733" s="13" t="s">
        <v>41</v>
      </c>
      <c r="AK4733" s="14" t="s">
        <v>20</v>
      </c>
      <c r="AL4733" s="15">
        <v>0.13</v>
      </c>
      <c r="AM4733" s="16" t="s">
        <v>2</v>
      </c>
    </row>
    <row r="4734" spans="1:39" s="3" customFormat="1" ht="13.8" x14ac:dyDescent="0.25">
      <c r="A4734" s="7" t="str">
        <f t="shared" ref="A4734:C4734" si="13281">A4733</f>
        <v>(Enter Broadcasting Company Name)</v>
      </c>
      <c r="B4734" s="7" t="str">
        <f t="shared" si="13281"/>
        <v>(Enter Call Letters)</v>
      </c>
      <c r="C4734" s="8" t="str">
        <f t="shared" si="13281"/>
        <v>(Select AM/FM)</v>
      </c>
      <c r="D4734" s="30"/>
      <c r="E4734" s="8" t="str">
        <f t="shared" si="13265"/>
        <v>(Select Station Province)</v>
      </c>
      <c r="F4734" s="9" t="str">
        <f>IFERROR(VLOOKUP(E4734,Template!$AK$5:$AL$17,2,FALSE),"")</f>
        <v/>
      </c>
      <c r="G4734" s="42" t="s">
        <v>16</v>
      </c>
      <c r="H4734" s="42" t="s">
        <v>18</v>
      </c>
      <c r="I4734" s="32" t="s">
        <v>65</v>
      </c>
      <c r="J4734" s="32" t="s">
        <v>66</v>
      </c>
      <c r="K4734" s="33">
        <f t="shared" si="13247"/>
        <v>0</v>
      </c>
      <c r="L4734" s="33">
        <f t="shared" si="13248"/>
        <v>0</v>
      </c>
      <c r="M4734" s="34">
        <f t="shared" si="13246"/>
        <v>0</v>
      </c>
      <c r="N4734" s="34">
        <f t="shared" si="13266"/>
        <v>0</v>
      </c>
      <c r="O4734" s="34">
        <f t="shared" si="13249"/>
        <v>0</v>
      </c>
      <c r="P4734" s="12" t="str">
        <f t="shared" ref="P4734:Q4734" si="13282">P4733</f>
        <v>(Select Language)</v>
      </c>
      <c r="Q4734" s="12" t="str">
        <f t="shared" si="13282"/>
        <v>(Select Usage)</v>
      </c>
      <c r="R4734" s="33">
        <f t="shared" si="13250"/>
        <v>0</v>
      </c>
      <c r="S4734" s="33">
        <f t="shared" si="13251"/>
        <v>0</v>
      </c>
      <c r="T4734" s="33">
        <f t="shared" si="13252"/>
        <v>0</v>
      </c>
      <c r="U4734" s="33">
        <f t="shared" si="13253"/>
        <v>0</v>
      </c>
      <c r="V4734" s="33">
        <f t="shared" si="13254"/>
        <v>0</v>
      </c>
      <c r="W4734" s="33">
        <f t="shared" si="13255"/>
        <v>0</v>
      </c>
      <c r="X4734" s="33">
        <f t="shared" si="13256"/>
        <v>0</v>
      </c>
      <c r="Y4734" s="33">
        <f t="shared" si="13257"/>
        <v>0</v>
      </c>
      <c r="Z4734" s="33">
        <f t="shared" si="13258"/>
        <v>0</v>
      </c>
      <c r="AA4734" s="33">
        <f t="shared" si="13259"/>
        <v>0</v>
      </c>
      <c r="AB4734" s="33">
        <f t="shared" si="13260"/>
        <v>0</v>
      </c>
      <c r="AC4734" s="33">
        <f t="shared" si="13261"/>
        <v>0</v>
      </c>
      <c r="AD4734" s="26">
        <f t="shared" si="13278"/>
        <v>0</v>
      </c>
      <c r="AE4734" s="46" t="str">
        <f>IFERROR(IF(AE$3=VLOOKUP($E4734,Template!$AK$5:$AM$17,3,FALSE),$AD4734*$F4734,0),"0.00")</f>
        <v>0.00</v>
      </c>
      <c r="AF4734" s="46" t="str">
        <f>IFERROR(IF(AF$3=VLOOKUP($E4734,Template!$AK$5:$AM$17,3,FALSE),$AD4734*$F4734,0),"0.00")</f>
        <v>0.00</v>
      </c>
      <c r="AG4734" s="28">
        <f t="shared" si="13263"/>
        <v>0</v>
      </c>
      <c r="AH4734" s="13" t="s">
        <v>40</v>
      </c>
      <c r="AI4734" s="13" t="s">
        <v>41</v>
      </c>
      <c r="AK4734" s="14" t="s">
        <v>69</v>
      </c>
      <c r="AL4734" s="15">
        <v>0.15</v>
      </c>
      <c r="AM4734" s="16" t="s">
        <v>2</v>
      </c>
    </row>
    <row r="4735" spans="1:39" s="3" customFormat="1" ht="13.8" x14ac:dyDescent="0.25">
      <c r="A4735" s="7" t="str">
        <f t="shared" ref="A4735:C4735" si="13283">A4734</f>
        <v>(Enter Broadcasting Company Name)</v>
      </c>
      <c r="B4735" s="7" t="str">
        <f t="shared" si="13283"/>
        <v>(Enter Call Letters)</v>
      </c>
      <c r="C4735" s="8" t="str">
        <f t="shared" si="13283"/>
        <v>(Select AM/FM)</v>
      </c>
      <c r="D4735" s="30"/>
      <c r="E4735" s="8" t="str">
        <f t="shared" si="13265"/>
        <v>(Select Station Province)</v>
      </c>
      <c r="F4735" s="9" t="str">
        <f>IFERROR(VLOOKUP(E4735,Template!$AK$5:$AL$17,2,FALSE),"")</f>
        <v/>
      </c>
      <c r="G4735" s="42" t="s">
        <v>17</v>
      </c>
      <c r="H4735" s="42" t="s">
        <v>7</v>
      </c>
      <c r="I4735" s="32" t="s">
        <v>65</v>
      </c>
      <c r="J4735" s="32" t="s">
        <v>66</v>
      </c>
      <c r="K4735" s="33">
        <f t="shared" si="13247"/>
        <v>0</v>
      </c>
      <c r="L4735" s="33">
        <f t="shared" si="13248"/>
        <v>0</v>
      </c>
      <c r="M4735" s="34">
        <f t="shared" si="13246"/>
        <v>0</v>
      </c>
      <c r="N4735" s="34">
        <f t="shared" si="13266"/>
        <v>0</v>
      </c>
      <c r="O4735" s="34">
        <f t="shared" si="13249"/>
        <v>0</v>
      </c>
      <c r="P4735" s="12" t="str">
        <f t="shared" ref="P4735:Q4735" si="13284">P4734</f>
        <v>(Select Language)</v>
      </c>
      <c r="Q4735" s="12" t="str">
        <f t="shared" si="13284"/>
        <v>(Select Usage)</v>
      </c>
      <c r="R4735" s="33">
        <f t="shared" si="13250"/>
        <v>0</v>
      </c>
      <c r="S4735" s="33">
        <f t="shared" si="13251"/>
        <v>0</v>
      </c>
      <c r="T4735" s="33">
        <f t="shared" si="13252"/>
        <v>0</v>
      </c>
      <c r="U4735" s="33">
        <f t="shared" si="13253"/>
        <v>0</v>
      </c>
      <c r="V4735" s="33">
        <f t="shared" si="13254"/>
        <v>0</v>
      </c>
      <c r="W4735" s="33">
        <f t="shared" si="13255"/>
        <v>0</v>
      </c>
      <c r="X4735" s="33">
        <f t="shared" si="13256"/>
        <v>0</v>
      </c>
      <c r="Y4735" s="33">
        <f t="shared" si="13257"/>
        <v>0</v>
      </c>
      <c r="Z4735" s="33">
        <f t="shared" si="13258"/>
        <v>0</v>
      </c>
      <c r="AA4735" s="33">
        <f t="shared" si="13259"/>
        <v>0</v>
      </c>
      <c r="AB4735" s="33">
        <f t="shared" si="13260"/>
        <v>0</v>
      </c>
      <c r="AC4735" s="33">
        <f t="shared" si="13261"/>
        <v>0</v>
      </c>
      <c r="AD4735" s="26">
        <f>SUM(R4735:AC4735)</f>
        <v>0</v>
      </c>
      <c r="AE4735" s="46" t="str">
        <f>IFERROR(IF(AE$3=VLOOKUP($E4735,Template!$AK$5:$AM$17,3,FALSE),$AD4735*$F4735,0),"0.00")</f>
        <v>0.00</v>
      </c>
      <c r="AF4735" s="46" t="str">
        <f>IFERROR(IF(AF$3=VLOOKUP($E4735,Template!$AK$5:$AM$17,3,FALSE),$AD4735*$F4735,0),"0.00")</f>
        <v>0.00</v>
      </c>
      <c r="AG4735" s="28">
        <f t="shared" si="13263"/>
        <v>0</v>
      </c>
      <c r="AH4735" s="13" t="s">
        <v>40</v>
      </c>
      <c r="AI4735" s="13" t="s">
        <v>41</v>
      </c>
      <c r="AK4735" s="14" t="s">
        <v>29</v>
      </c>
      <c r="AL4735" s="15">
        <v>0.05</v>
      </c>
      <c r="AM4735" s="16" t="s">
        <v>3</v>
      </c>
    </row>
    <row r="4736" spans="1:39" s="3" customFormat="1" ht="13.8" x14ac:dyDescent="0.25">
      <c r="A4736" s="7" t="str">
        <f t="shared" ref="A4736:C4736" si="13285">A4735</f>
        <v>(Enter Broadcasting Company Name)</v>
      </c>
      <c r="B4736" s="7" t="str">
        <f t="shared" si="13285"/>
        <v>(Enter Call Letters)</v>
      </c>
      <c r="C4736" s="8" t="str">
        <f t="shared" si="13285"/>
        <v>(Select AM/FM)</v>
      </c>
      <c r="D4736" s="30"/>
      <c r="E4736" s="8" t="str">
        <f t="shared" si="13265"/>
        <v>(Select Station Province)</v>
      </c>
      <c r="F4736" s="9" t="str">
        <f>IFERROR(VLOOKUP(E4736,Template!$AK$5:$AL$17,2,FALSE),"")</f>
        <v/>
      </c>
      <c r="G4736" s="42" t="s">
        <v>18</v>
      </c>
      <c r="H4736" s="43" t="s">
        <v>8</v>
      </c>
      <c r="I4736" s="32" t="s">
        <v>65</v>
      </c>
      <c r="J4736" s="32" t="s">
        <v>66</v>
      </c>
      <c r="K4736" s="33">
        <f t="shared" si="13247"/>
        <v>0</v>
      </c>
      <c r="L4736" s="33">
        <f t="shared" si="13248"/>
        <v>0</v>
      </c>
      <c r="M4736" s="34">
        <f t="shared" si="13246"/>
        <v>0</v>
      </c>
      <c r="N4736" s="34">
        <f t="shared" si="13266"/>
        <v>0</v>
      </c>
      <c r="O4736" s="34">
        <f t="shared" si="13249"/>
        <v>0</v>
      </c>
      <c r="P4736" s="12" t="str">
        <f t="shared" ref="P4736:Q4736" si="13286">P4735</f>
        <v>(Select Language)</v>
      </c>
      <c r="Q4736" s="12" t="str">
        <f t="shared" si="13286"/>
        <v>(Select Usage)</v>
      </c>
      <c r="R4736" s="33">
        <f t="shared" si="13250"/>
        <v>0</v>
      </c>
      <c r="S4736" s="33">
        <f t="shared" si="13251"/>
        <v>0</v>
      </c>
      <c r="T4736" s="33">
        <f t="shared" si="13252"/>
        <v>0</v>
      </c>
      <c r="U4736" s="33">
        <f t="shared" si="13253"/>
        <v>0</v>
      </c>
      <c r="V4736" s="33">
        <f t="shared" si="13254"/>
        <v>0</v>
      </c>
      <c r="W4736" s="33">
        <f t="shared" si="13255"/>
        <v>0</v>
      </c>
      <c r="X4736" s="33">
        <f t="shared" si="13256"/>
        <v>0</v>
      </c>
      <c r="Y4736" s="33">
        <f t="shared" si="13257"/>
        <v>0</v>
      </c>
      <c r="Z4736" s="33">
        <f t="shared" si="13258"/>
        <v>0</v>
      </c>
      <c r="AA4736" s="33">
        <f t="shared" si="13259"/>
        <v>0</v>
      </c>
      <c r="AB4736" s="33">
        <f t="shared" si="13260"/>
        <v>0</v>
      </c>
      <c r="AC4736" s="33">
        <f t="shared" si="13261"/>
        <v>0</v>
      </c>
      <c r="AD4736" s="26">
        <f t="shared" ref="AD4736" si="13287">SUM(R4736:AC4736)</f>
        <v>0</v>
      </c>
      <c r="AE4736" s="46" t="str">
        <f>IFERROR(IF(AE$3=VLOOKUP($E4736,Template!$AK$5:$AM$17,3,FALSE),$AD4736*$F4736,0),"0.00")</f>
        <v>0.00</v>
      </c>
      <c r="AF4736" s="46" t="str">
        <f>IFERROR(IF(AF$3=VLOOKUP($E4736,Template!$AK$5:$AM$17,3,FALSE),$AD4736*$F4736,0),"0.00")</f>
        <v>0.00</v>
      </c>
      <c r="AG4736" s="28">
        <f t="shared" si="13263"/>
        <v>0</v>
      </c>
      <c r="AH4736" s="13" t="s">
        <v>40</v>
      </c>
      <c r="AI4736" s="13" t="s">
        <v>41</v>
      </c>
      <c r="AK4736" s="14" t="s">
        <v>21</v>
      </c>
      <c r="AL4736" s="15">
        <v>0.05</v>
      </c>
      <c r="AM4736" s="16" t="s">
        <v>3</v>
      </c>
    </row>
    <row r="4737" spans="1:39" ht="13.8" x14ac:dyDescent="0.25">
      <c r="A4737" s="19" t="s">
        <v>4</v>
      </c>
      <c r="B4737" s="19"/>
      <c r="C4737" s="20"/>
      <c r="D4737" s="20"/>
      <c r="E4737" s="20"/>
      <c r="F4737" s="20"/>
      <c r="G4737" s="44"/>
      <c r="H4737" s="44"/>
      <c r="I4737" s="21">
        <f t="shared" ref="I4737:K4737" si="13288">SUM(I4725:I4736)</f>
        <v>0</v>
      </c>
      <c r="J4737" s="21">
        <f t="shared" si="13288"/>
        <v>0</v>
      </c>
      <c r="K4737" s="21">
        <f t="shared" si="13288"/>
        <v>0</v>
      </c>
      <c r="L4737" s="21">
        <f>L4736</f>
        <v>0</v>
      </c>
      <c r="M4737" s="21">
        <f>SUM(M4725:M4736)</f>
        <v>0</v>
      </c>
      <c r="N4737" s="21">
        <f t="shared" ref="N4737:O4737" si="13289">SUM(N4725:N4736)</f>
        <v>0</v>
      </c>
      <c r="O4737" s="21">
        <f t="shared" si="13289"/>
        <v>0</v>
      </c>
      <c r="P4737" s="21"/>
      <c r="Q4737" s="22"/>
      <c r="R4737" s="21">
        <f t="shared" ref="R4737:AI4737" si="13290">SUM(R4725:R4736)</f>
        <v>0</v>
      </c>
      <c r="S4737" s="21">
        <f t="shared" si="13290"/>
        <v>0</v>
      </c>
      <c r="T4737" s="21">
        <f t="shared" si="13290"/>
        <v>0</v>
      </c>
      <c r="U4737" s="21">
        <f t="shared" si="13290"/>
        <v>0</v>
      </c>
      <c r="V4737" s="21">
        <f t="shared" si="13290"/>
        <v>0</v>
      </c>
      <c r="W4737" s="21">
        <f t="shared" si="13290"/>
        <v>0</v>
      </c>
      <c r="X4737" s="21">
        <f t="shared" si="13290"/>
        <v>0</v>
      </c>
      <c r="Y4737" s="21">
        <f t="shared" si="13290"/>
        <v>0</v>
      </c>
      <c r="Z4737" s="21">
        <f t="shared" si="13290"/>
        <v>0</v>
      </c>
      <c r="AA4737" s="21">
        <f t="shared" si="13290"/>
        <v>0</v>
      </c>
      <c r="AB4737" s="21">
        <f t="shared" si="13290"/>
        <v>0</v>
      </c>
      <c r="AC4737" s="21">
        <f t="shared" si="13290"/>
        <v>0</v>
      </c>
      <c r="AD4737" s="27">
        <f t="shared" si="13290"/>
        <v>0</v>
      </c>
      <c r="AE4737" s="21">
        <f t="shared" si="13290"/>
        <v>0</v>
      </c>
      <c r="AF4737" s="21">
        <f t="shared" si="13290"/>
        <v>0</v>
      </c>
      <c r="AG4737" s="27">
        <f t="shared" si="13290"/>
        <v>0</v>
      </c>
      <c r="AH4737" s="21">
        <f t="shared" si="13290"/>
        <v>0</v>
      </c>
      <c r="AI4737" s="21">
        <f t="shared" si="13290"/>
        <v>0</v>
      </c>
      <c r="AK4737" s="14" t="s">
        <v>71</v>
      </c>
      <c r="AL4737" s="15">
        <v>0.05</v>
      </c>
      <c r="AM4737" s="16" t="s">
        <v>3</v>
      </c>
    </row>
    <row r="4738" spans="1:39" x14ac:dyDescent="0.25">
      <c r="A4738" s="2"/>
      <c r="G4738" s="2"/>
      <c r="H4738" s="2"/>
      <c r="O4738" s="2"/>
      <c r="P4738" s="2"/>
    </row>
    <row r="4739" spans="1:39" ht="42" customHeight="1" x14ac:dyDescent="0.25">
      <c r="A4739" s="223" t="s">
        <v>63</v>
      </c>
      <c r="B4739" s="223" t="s">
        <v>43</v>
      </c>
      <c r="C4739" s="224" t="s">
        <v>19</v>
      </c>
      <c r="D4739" s="226"/>
      <c r="E4739" s="223" t="s">
        <v>14</v>
      </c>
      <c r="F4739" s="223" t="s">
        <v>38</v>
      </c>
      <c r="G4739" s="223" t="s">
        <v>1</v>
      </c>
      <c r="H4739" s="223" t="s">
        <v>5</v>
      </c>
      <c r="I4739" s="225" t="s">
        <v>31</v>
      </c>
      <c r="J4739" s="225" t="s">
        <v>32</v>
      </c>
      <c r="K4739" s="225" t="s">
        <v>48</v>
      </c>
      <c r="L4739" s="225" t="s">
        <v>0</v>
      </c>
      <c r="M4739" s="4" t="s">
        <v>45</v>
      </c>
      <c r="N4739" s="4" t="s">
        <v>46</v>
      </c>
      <c r="O4739" s="4" t="s">
        <v>47</v>
      </c>
      <c r="P4739" s="225" t="s">
        <v>50</v>
      </c>
      <c r="Q4739" s="225" t="s">
        <v>33</v>
      </c>
      <c r="R4739" s="4" t="s">
        <v>51</v>
      </c>
      <c r="S4739" s="4" t="s">
        <v>52</v>
      </c>
      <c r="T4739" s="4" t="s">
        <v>53</v>
      </c>
      <c r="U4739" s="4" t="s">
        <v>54</v>
      </c>
      <c r="V4739" s="4" t="s">
        <v>55</v>
      </c>
      <c r="W4739" s="4" t="s">
        <v>56</v>
      </c>
      <c r="X4739" s="4" t="s">
        <v>57</v>
      </c>
      <c r="Y4739" s="4" t="s">
        <v>58</v>
      </c>
      <c r="Z4739" s="4" t="s">
        <v>59</v>
      </c>
      <c r="AA4739" s="4" t="s">
        <v>62</v>
      </c>
      <c r="AB4739" s="4" t="s">
        <v>60</v>
      </c>
      <c r="AC4739" s="4" t="s">
        <v>61</v>
      </c>
      <c r="AD4739" s="233" t="s">
        <v>34</v>
      </c>
      <c r="AE4739" s="231" t="s">
        <v>2</v>
      </c>
      <c r="AF4739" s="231" t="s">
        <v>3</v>
      </c>
      <c r="AG4739" s="233" t="s">
        <v>35</v>
      </c>
      <c r="AH4739" s="223" t="s">
        <v>36</v>
      </c>
      <c r="AI4739" s="223" t="s">
        <v>37</v>
      </c>
      <c r="AK4739" s="229" t="s">
        <v>30</v>
      </c>
      <c r="AL4739" s="229"/>
      <c r="AM4739" s="229"/>
    </row>
    <row r="4740" spans="1:39" s="6" customFormat="1" ht="35.25" customHeight="1" x14ac:dyDescent="0.3">
      <c r="A4740" s="224"/>
      <c r="B4740" s="224"/>
      <c r="C4740" s="224"/>
      <c r="D4740" s="227"/>
      <c r="E4740" s="223"/>
      <c r="F4740" s="223"/>
      <c r="G4740" s="223"/>
      <c r="H4740" s="223"/>
      <c r="I4740" s="230"/>
      <c r="J4740" s="230"/>
      <c r="K4740" s="230"/>
      <c r="L4740" s="230"/>
      <c r="M4740" s="5">
        <v>0</v>
      </c>
      <c r="N4740" s="5">
        <v>625000</v>
      </c>
      <c r="O4740" s="5">
        <v>1250000</v>
      </c>
      <c r="P4740" s="225"/>
      <c r="Q4740" s="225"/>
      <c r="R4740" s="29">
        <v>4.95E-4</v>
      </c>
      <c r="S4740" s="29">
        <v>9.5200000000000005E-4</v>
      </c>
      <c r="T4740" s="29">
        <v>1.5900000000000001E-3</v>
      </c>
      <c r="U4740" s="29">
        <v>1.1169999999999999E-3</v>
      </c>
      <c r="V4740" s="29">
        <v>2.189E-3</v>
      </c>
      <c r="W4740" s="29">
        <v>4.5430000000000002E-3</v>
      </c>
      <c r="X4740" s="29">
        <v>8.8199999999999997E-4</v>
      </c>
      <c r="Y4740" s="29">
        <v>1.6949999999999999E-3</v>
      </c>
      <c r="Z4740" s="29">
        <v>2.8319999999999999E-3</v>
      </c>
      <c r="AA4740" s="29">
        <v>1.9889999999999999E-3</v>
      </c>
      <c r="AB4740" s="29">
        <v>3.8999999999999998E-3</v>
      </c>
      <c r="AC4740" s="29">
        <v>8.0949999999999998E-3</v>
      </c>
      <c r="AD4740" s="233"/>
      <c r="AE4740" s="232"/>
      <c r="AF4740" s="232"/>
      <c r="AG4740" s="234"/>
      <c r="AH4740" s="223"/>
      <c r="AI4740" s="223"/>
      <c r="AK4740" s="229"/>
      <c r="AL4740" s="229"/>
      <c r="AM4740" s="229"/>
    </row>
    <row r="4741" spans="1:39" s="3" customFormat="1" ht="13.8" x14ac:dyDescent="0.25">
      <c r="A4741" s="7" t="s">
        <v>44</v>
      </c>
      <c r="B4741" s="7" t="s">
        <v>42</v>
      </c>
      <c r="C4741" s="8" t="s">
        <v>39</v>
      </c>
      <c r="D4741" s="30"/>
      <c r="E4741" s="8" t="s">
        <v>64</v>
      </c>
      <c r="F4741" s="9" t="str">
        <f>IFERROR(VLOOKUP(E4741,Template!$AK$5:$AL$17,2,FALSE),"")</f>
        <v/>
      </c>
      <c r="G4741" s="41" t="s">
        <v>7</v>
      </c>
      <c r="H4741" s="41" t="s">
        <v>6</v>
      </c>
      <c r="I4741" s="32" t="s">
        <v>65</v>
      </c>
      <c r="J4741" s="32" t="s">
        <v>66</v>
      </c>
      <c r="K4741" s="33">
        <f>IFERROR(I4741+J4741,0)</f>
        <v>0</v>
      </c>
      <c r="L4741" s="33">
        <f>IFERROR(K4741,"")</f>
        <v>0</v>
      </c>
      <c r="M4741" s="34">
        <f t="shared" ref="M4741:M4752" si="13291">IF(L4741&lt;=$N$4,K4741,IF(L4740&gt;$N$4,0,$N$4-L4740))</f>
        <v>0</v>
      </c>
      <c r="N4741" s="34">
        <f>IF(AND(L4741&gt;$N$4,L4741&lt;=$O$4),K4741-M4741,IF(AND(L4740&gt;$N$4,L4740&lt;=$O$4),$O$4-L4740,IF(L4740&gt;$O$4,0,IF(L4741&lt;$N$4,0,MIN(L4741-$N$4,$N$4)))))</f>
        <v>0</v>
      </c>
      <c r="O4741" s="34">
        <f>IF(L4741&gt;$O$4,K4741-M4741-N4741,0)</f>
        <v>0</v>
      </c>
      <c r="P4741" s="12" t="s">
        <v>94</v>
      </c>
      <c r="Q4741" s="12" t="s">
        <v>68</v>
      </c>
      <c r="R4741" s="33">
        <f>IF(AND($Q4741="LOW",$P4741="French"),M4741*R$4,0)</f>
        <v>0</v>
      </c>
      <c r="S4741" s="33">
        <f>IF(AND($Q4741="LOW",$P4741="French"),N4741*S$4,0)</f>
        <v>0</v>
      </c>
      <c r="T4741" s="33">
        <f>IF(AND($Q4741="LOW",$P4741="French"),O4741*T$4,0)</f>
        <v>0</v>
      </c>
      <c r="U4741" s="33">
        <f>IF(AND($Q4741="HIGH",$P4741="French"),M4741*U$4,0)</f>
        <v>0</v>
      </c>
      <c r="V4741" s="33">
        <f>IF(AND($Q4741="HIGH",$P4741="French"),N4741*V$4,0)</f>
        <v>0</v>
      </c>
      <c r="W4741" s="33">
        <f>IF(AND($Q4741="HIGH",$P4741="French"),O4741*W$4,0)</f>
        <v>0</v>
      </c>
      <c r="X4741" s="33">
        <f>IF(AND($Q4741="LOW",$P4741="English"),M4741*X$4,0)</f>
        <v>0</v>
      </c>
      <c r="Y4741" s="33">
        <f>IF(AND($Q4741="LOW",$P4741="English"),N4741*Y$4,0)</f>
        <v>0</v>
      </c>
      <c r="Z4741" s="33">
        <f>IF(AND($Q4741="LOW",$P4741="English"),O4741*Z$4,0)</f>
        <v>0</v>
      </c>
      <c r="AA4741" s="33">
        <f>IF(AND($Q4741="HIGH",$P4741="English"),M4741*AA$4,0)</f>
        <v>0</v>
      </c>
      <c r="AB4741" s="33">
        <f>IF(AND($Q4741="HIGH",$P4741="English"),N4741*AB$4,0)</f>
        <v>0</v>
      </c>
      <c r="AC4741" s="33">
        <f>IF(AND($Q4741="HIGH",$P4741="English"),O4741*AC$4,0)</f>
        <v>0</v>
      </c>
      <c r="AD4741" s="26">
        <f>SUM(R4741:AC4741)</f>
        <v>0</v>
      </c>
      <c r="AE4741" s="46" t="str">
        <f>IFERROR(IF(AE$3=VLOOKUP($E4741,Template!$AK$5:$AM$17,3,FALSE),$AD4741*$F4741,0),"0.00")</f>
        <v>0.00</v>
      </c>
      <c r="AF4741" s="46" t="str">
        <f>IFERROR(IF(AF$3=VLOOKUP($E4741,Template!$AK$5:$AM$17,3,FALSE),$AD4741*$F4741,0),"0.00")</f>
        <v>0.00</v>
      </c>
      <c r="AG4741" s="28">
        <f>SUM(AD4741:AF4741)</f>
        <v>0</v>
      </c>
      <c r="AH4741" s="13" t="s">
        <v>40</v>
      </c>
      <c r="AI4741" s="13" t="s">
        <v>41</v>
      </c>
      <c r="AK4741" s="14" t="s">
        <v>25</v>
      </c>
      <c r="AL4741" s="15">
        <v>0.05</v>
      </c>
      <c r="AM4741" s="16" t="s">
        <v>3</v>
      </c>
    </row>
    <row r="4742" spans="1:39" s="3" customFormat="1" ht="13.8" x14ac:dyDescent="0.25">
      <c r="A4742" s="7" t="str">
        <f>A4741</f>
        <v>(Enter Broadcasting Company Name)</v>
      </c>
      <c r="B4742" s="7" t="str">
        <f>B4741</f>
        <v>(Enter Call Letters)</v>
      </c>
      <c r="C4742" s="8" t="str">
        <f>C4741</f>
        <v>(Select AM/FM)</v>
      </c>
      <c r="D4742" s="30"/>
      <c r="E4742" s="8" t="str">
        <f>E4741</f>
        <v>(Select Station Province)</v>
      </c>
      <c r="F4742" s="9" t="str">
        <f>IFERROR(VLOOKUP(E4742,Template!$AK$5:$AL$17,2,FALSE),"")</f>
        <v/>
      </c>
      <c r="G4742" s="42" t="s">
        <v>8</v>
      </c>
      <c r="H4742" s="42" t="s">
        <v>9</v>
      </c>
      <c r="I4742" s="32" t="s">
        <v>65</v>
      </c>
      <c r="J4742" s="32" t="s">
        <v>66</v>
      </c>
      <c r="K4742" s="33">
        <f t="shared" ref="K4742:K4752" si="13292">IFERROR(I4742+J4742,0)</f>
        <v>0</v>
      </c>
      <c r="L4742" s="33">
        <f t="shared" ref="L4742:L4752" si="13293">IFERROR(L4741+K4742,"")</f>
        <v>0</v>
      </c>
      <c r="M4742" s="34">
        <f t="shared" si="13291"/>
        <v>0</v>
      </c>
      <c r="N4742" s="34">
        <f>IF(AND(L4742&gt;$N$4,L4742&lt;=$O$4),K4742-M4742,IF(AND(L4741&gt;$N$4,L4741&lt;=$O$4),$O$4-L4741,IF(L4741&gt;$O$4,0,IF(L4742&lt;$N$4,0,MIN(L4742-$N$4,$N$4)))))</f>
        <v>0</v>
      </c>
      <c r="O4742" s="34">
        <f t="shared" ref="O4742:O4752" si="13294">IF(L4742&gt;$O$4,K4742-M4742-N4742,0)</f>
        <v>0</v>
      </c>
      <c r="P4742" s="12" t="str">
        <f>P4741</f>
        <v>(Select Language)</v>
      </c>
      <c r="Q4742" s="12" t="str">
        <f>Q4741</f>
        <v>(Select Usage)</v>
      </c>
      <c r="R4742" s="33">
        <f t="shared" ref="R4742:R4752" si="13295">IF(AND($Q4742="LOW",$P4742="French"),M4742*R$4,0)</f>
        <v>0</v>
      </c>
      <c r="S4742" s="33">
        <f t="shared" ref="S4742:S4752" si="13296">IF(AND($Q4742="LOW",$P4742="French"),N4742*S$4,0)</f>
        <v>0</v>
      </c>
      <c r="T4742" s="33">
        <f t="shared" ref="T4742:T4752" si="13297">IF(AND($Q4742="LOW",$P4742="French"),O4742*T$4,0)</f>
        <v>0</v>
      </c>
      <c r="U4742" s="33">
        <f t="shared" ref="U4742:U4752" si="13298">IF(AND($Q4742="HIGH",$P4742="French"),M4742*U$4,0)</f>
        <v>0</v>
      </c>
      <c r="V4742" s="33">
        <f t="shared" ref="V4742:V4752" si="13299">IF(AND($Q4742="HIGH",$P4742="French"),N4742*V$4,0)</f>
        <v>0</v>
      </c>
      <c r="W4742" s="33">
        <f t="shared" ref="W4742:W4752" si="13300">IF(AND($Q4742="HIGH",$P4742="French"),O4742*W$4,0)</f>
        <v>0</v>
      </c>
      <c r="X4742" s="33">
        <f t="shared" ref="X4742:X4752" si="13301">IF(AND($Q4742="LOW",$P4742="English"),M4742*X$4,0)</f>
        <v>0</v>
      </c>
      <c r="Y4742" s="33">
        <f t="shared" ref="Y4742:Y4752" si="13302">IF(AND($Q4742="LOW",$P4742="English"),N4742*Y$4,0)</f>
        <v>0</v>
      </c>
      <c r="Z4742" s="33">
        <f t="shared" ref="Z4742:Z4752" si="13303">IF(AND($Q4742="LOW",$P4742="English"),O4742*Z$4,0)</f>
        <v>0</v>
      </c>
      <c r="AA4742" s="33">
        <f t="shared" ref="AA4742:AA4752" si="13304">IF(AND($Q4742="HIGH",$P4742="English"),M4742*AA$4,0)</f>
        <v>0</v>
      </c>
      <c r="AB4742" s="33">
        <f t="shared" ref="AB4742:AB4752" si="13305">IF(AND($Q4742="HIGH",$P4742="English"),N4742*AB$4,0)</f>
        <v>0</v>
      </c>
      <c r="AC4742" s="33">
        <f t="shared" ref="AC4742:AC4752" si="13306">IF(AND($Q4742="HIGH",$P4742="English"),O4742*AC$4,0)</f>
        <v>0</v>
      </c>
      <c r="AD4742" s="26">
        <f t="shared" ref="AD4742:AD4746" si="13307">SUM(R4742:AC4742)</f>
        <v>0</v>
      </c>
      <c r="AE4742" s="46" t="str">
        <f>IFERROR(IF(AE$3=VLOOKUP($E4742,Template!$AK$5:$AM$17,3,FALSE),$AD4742*$F4742,0),"0.00")</f>
        <v>0.00</v>
      </c>
      <c r="AF4742" s="46" t="str">
        <f>IFERROR(IF(AF$3=VLOOKUP($E4742,Template!$AK$5:$AM$17,3,FALSE),$AD4742*$F4742,0),"0.00")</f>
        <v>0.00</v>
      </c>
      <c r="AG4742" s="28">
        <f t="shared" ref="AG4742:AG4752" si="13308">SUM(AD4742:AF4742)</f>
        <v>0</v>
      </c>
      <c r="AH4742" s="13" t="s">
        <v>40</v>
      </c>
      <c r="AI4742" s="13" t="s">
        <v>41</v>
      </c>
      <c r="AK4742" s="14" t="s">
        <v>23</v>
      </c>
      <c r="AL4742" s="15">
        <v>0.05</v>
      </c>
      <c r="AM4742" s="16" t="s">
        <v>3</v>
      </c>
    </row>
    <row r="4743" spans="1:39" s="3" customFormat="1" ht="13.8" x14ac:dyDescent="0.25">
      <c r="A4743" s="7" t="str">
        <f t="shared" ref="A4743:C4743" si="13309">A4742</f>
        <v>(Enter Broadcasting Company Name)</v>
      </c>
      <c r="B4743" s="7" t="str">
        <f t="shared" si="13309"/>
        <v>(Enter Call Letters)</v>
      </c>
      <c r="C4743" s="8" t="str">
        <f t="shared" si="13309"/>
        <v>(Select AM/FM)</v>
      </c>
      <c r="D4743" s="30"/>
      <c r="E4743" s="8" t="str">
        <f t="shared" ref="E4743:E4752" si="13310">E4742</f>
        <v>(Select Station Province)</v>
      </c>
      <c r="F4743" s="9" t="str">
        <f>IFERROR(VLOOKUP(E4743,Template!$AK$5:$AL$17,2,FALSE),"")</f>
        <v/>
      </c>
      <c r="G4743" s="42" t="s">
        <v>6</v>
      </c>
      <c r="H4743" s="42" t="s">
        <v>10</v>
      </c>
      <c r="I4743" s="32" t="s">
        <v>65</v>
      </c>
      <c r="J4743" s="32" t="s">
        <v>66</v>
      </c>
      <c r="K4743" s="33">
        <f t="shared" si="13292"/>
        <v>0</v>
      </c>
      <c r="L4743" s="33">
        <f t="shared" si="13293"/>
        <v>0</v>
      </c>
      <c r="M4743" s="34">
        <f t="shared" si="13291"/>
        <v>0</v>
      </c>
      <c r="N4743" s="34">
        <f t="shared" ref="N4743:N4752" si="13311">IF(AND(L4743&gt;$N$4,L4743&lt;=$O$4),K4743-M4743,IF(AND(L4742&gt;$N$4,L4742&lt;=$O$4),$O$4-L4742,IF(L4742&gt;$O$4,0,IF(L4743&lt;$N$4,0,MIN(L4743-$N$4,$N$4)))))</f>
        <v>0</v>
      </c>
      <c r="O4743" s="34">
        <f t="shared" si="13294"/>
        <v>0</v>
      </c>
      <c r="P4743" s="12" t="str">
        <f t="shared" ref="P4743:Q4743" si="13312">P4742</f>
        <v>(Select Language)</v>
      </c>
      <c r="Q4743" s="12" t="str">
        <f t="shared" si="13312"/>
        <v>(Select Usage)</v>
      </c>
      <c r="R4743" s="33">
        <f t="shared" si="13295"/>
        <v>0</v>
      </c>
      <c r="S4743" s="33">
        <f t="shared" si="13296"/>
        <v>0</v>
      </c>
      <c r="T4743" s="33">
        <f t="shared" si="13297"/>
        <v>0</v>
      </c>
      <c r="U4743" s="33">
        <f t="shared" si="13298"/>
        <v>0</v>
      </c>
      <c r="V4743" s="33">
        <f t="shared" si="13299"/>
        <v>0</v>
      </c>
      <c r="W4743" s="33">
        <f t="shared" si="13300"/>
        <v>0</v>
      </c>
      <c r="X4743" s="33">
        <f t="shared" si="13301"/>
        <v>0</v>
      </c>
      <c r="Y4743" s="33">
        <f t="shared" si="13302"/>
        <v>0</v>
      </c>
      <c r="Z4743" s="33">
        <f t="shared" si="13303"/>
        <v>0</v>
      </c>
      <c r="AA4743" s="33">
        <f t="shared" si="13304"/>
        <v>0</v>
      </c>
      <c r="AB4743" s="33">
        <f t="shared" si="13305"/>
        <v>0</v>
      </c>
      <c r="AC4743" s="33">
        <f t="shared" si="13306"/>
        <v>0</v>
      </c>
      <c r="AD4743" s="26">
        <f t="shared" si="13307"/>
        <v>0</v>
      </c>
      <c r="AE4743" s="46" t="str">
        <f>IFERROR(IF(AE$3=VLOOKUP($E4743,Template!$AK$5:$AM$17,3,FALSE),$AD4743*$F4743,0),"0.00")</f>
        <v>0.00</v>
      </c>
      <c r="AF4743" s="46" t="str">
        <f>IFERROR(IF(AF$3=VLOOKUP($E4743,Template!$AK$5:$AM$17,3,FALSE),$AD4743*$F4743,0),"0.00")</f>
        <v>0.00</v>
      </c>
      <c r="AG4743" s="28">
        <f t="shared" si="13308"/>
        <v>0</v>
      </c>
      <c r="AH4743" s="13" t="s">
        <v>40</v>
      </c>
      <c r="AI4743" s="13" t="s">
        <v>41</v>
      </c>
      <c r="AK4743" s="14" t="s">
        <v>24</v>
      </c>
      <c r="AL4743" s="15">
        <v>0.05</v>
      </c>
      <c r="AM4743" s="16" t="s">
        <v>3</v>
      </c>
    </row>
    <row r="4744" spans="1:39" s="3" customFormat="1" ht="13.8" x14ac:dyDescent="0.25">
      <c r="A4744" s="7" t="str">
        <f t="shared" ref="A4744:C4744" si="13313">A4743</f>
        <v>(Enter Broadcasting Company Name)</v>
      </c>
      <c r="B4744" s="7" t="str">
        <f t="shared" si="13313"/>
        <v>(Enter Call Letters)</v>
      </c>
      <c r="C4744" s="8" t="str">
        <f t="shared" si="13313"/>
        <v>(Select AM/FM)</v>
      </c>
      <c r="D4744" s="30"/>
      <c r="E4744" s="8" t="str">
        <f t="shared" si="13310"/>
        <v>(Select Station Province)</v>
      </c>
      <c r="F4744" s="9" t="str">
        <f>IFERROR(VLOOKUP(E4744,Template!$AK$5:$AL$17,2,FALSE),"")</f>
        <v/>
      </c>
      <c r="G4744" s="42" t="s">
        <v>9</v>
      </c>
      <c r="H4744" s="42" t="s">
        <v>11</v>
      </c>
      <c r="I4744" s="32" t="s">
        <v>65</v>
      </c>
      <c r="J4744" s="32" t="s">
        <v>66</v>
      </c>
      <c r="K4744" s="33">
        <f t="shared" si="13292"/>
        <v>0</v>
      </c>
      <c r="L4744" s="33">
        <f t="shared" si="13293"/>
        <v>0</v>
      </c>
      <c r="M4744" s="34">
        <f t="shared" si="13291"/>
        <v>0</v>
      </c>
      <c r="N4744" s="34">
        <f t="shared" si="13311"/>
        <v>0</v>
      </c>
      <c r="O4744" s="34">
        <f t="shared" si="13294"/>
        <v>0</v>
      </c>
      <c r="P4744" s="12" t="str">
        <f t="shared" ref="P4744:Q4744" si="13314">P4743</f>
        <v>(Select Language)</v>
      </c>
      <c r="Q4744" s="12" t="str">
        <f t="shared" si="13314"/>
        <v>(Select Usage)</v>
      </c>
      <c r="R4744" s="33">
        <f t="shared" si="13295"/>
        <v>0</v>
      </c>
      <c r="S4744" s="33">
        <f t="shared" si="13296"/>
        <v>0</v>
      </c>
      <c r="T4744" s="33">
        <f t="shared" si="13297"/>
        <v>0</v>
      </c>
      <c r="U4744" s="33">
        <f t="shared" si="13298"/>
        <v>0</v>
      </c>
      <c r="V4744" s="33">
        <f t="shared" si="13299"/>
        <v>0</v>
      </c>
      <c r="W4744" s="33">
        <f t="shared" si="13300"/>
        <v>0</v>
      </c>
      <c r="X4744" s="33">
        <f t="shared" si="13301"/>
        <v>0</v>
      </c>
      <c r="Y4744" s="33">
        <f t="shared" si="13302"/>
        <v>0</v>
      </c>
      <c r="Z4744" s="33">
        <f t="shared" si="13303"/>
        <v>0</v>
      </c>
      <c r="AA4744" s="33">
        <f t="shared" si="13304"/>
        <v>0</v>
      </c>
      <c r="AB4744" s="33">
        <f t="shared" si="13305"/>
        <v>0</v>
      </c>
      <c r="AC4744" s="33">
        <f t="shared" si="13306"/>
        <v>0</v>
      </c>
      <c r="AD4744" s="26">
        <f t="shared" si="13307"/>
        <v>0</v>
      </c>
      <c r="AE4744" s="46" t="str">
        <f>IFERROR(IF(AE$3=VLOOKUP($E4744,Template!$AK$5:$AM$17,3,FALSE),$AD4744*$F4744,0),"0.00")</f>
        <v>0.00</v>
      </c>
      <c r="AF4744" s="46" t="str">
        <f>IFERROR(IF(AF$3=VLOOKUP($E4744,Template!$AK$5:$AM$17,3,FALSE),$AD4744*$F4744,0),"0.00")</f>
        <v>0.00</v>
      </c>
      <c r="AG4744" s="28">
        <f t="shared" si="13308"/>
        <v>0</v>
      </c>
      <c r="AH4744" s="13" t="s">
        <v>40</v>
      </c>
      <c r="AI4744" s="13" t="s">
        <v>41</v>
      </c>
      <c r="AK4744" s="14" t="s">
        <v>22</v>
      </c>
      <c r="AL4744" s="15">
        <v>0.15</v>
      </c>
      <c r="AM4744" s="16" t="s">
        <v>2</v>
      </c>
    </row>
    <row r="4745" spans="1:39" s="3" customFormat="1" ht="13.8" x14ac:dyDescent="0.25">
      <c r="A4745" s="7" t="str">
        <f t="shared" ref="A4745:C4745" si="13315">A4744</f>
        <v>(Enter Broadcasting Company Name)</v>
      </c>
      <c r="B4745" s="7" t="str">
        <f t="shared" si="13315"/>
        <v>(Enter Call Letters)</v>
      </c>
      <c r="C4745" s="8" t="str">
        <f t="shared" si="13315"/>
        <v>(Select AM/FM)</v>
      </c>
      <c r="D4745" s="30"/>
      <c r="E4745" s="8" t="str">
        <f t="shared" si="13310"/>
        <v>(Select Station Province)</v>
      </c>
      <c r="F4745" s="9" t="str">
        <f>IFERROR(VLOOKUP(E4745,Template!$AK$5:$AL$17,2,FALSE),"")</f>
        <v/>
      </c>
      <c r="G4745" s="42" t="s">
        <v>10</v>
      </c>
      <c r="H4745" s="42" t="s">
        <v>12</v>
      </c>
      <c r="I4745" s="32" t="s">
        <v>65</v>
      </c>
      <c r="J4745" s="32" t="s">
        <v>66</v>
      </c>
      <c r="K4745" s="33">
        <f t="shared" si="13292"/>
        <v>0</v>
      </c>
      <c r="L4745" s="33">
        <f t="shared" si="13293"/>
        <v>0</v>
      </c>
      <c r="M4745" s="34">
        <f t="shared" si="13291"/>
        <v>0</v>
      </c>
      <c r="N4745" s="34">
        <f t="shared" si="13311"/>
        <v>0</v>
      </c>
      <c r="O4745" s="34">
        <f t="shared" si="13294"/>
        <v>0</v>
      </c>
      <c r="P4745" s="12" t="str">
        <f t="shared" ref="P4745:Q4745" si="13316">P4744</f>
        <v>(Select Language)</v>
      </c>
      <c r="Q4745" s="12" t="str">
        <f t="shared" si="13316"/>
        <v>(Select Usage)</v>
      </c>
      <c r="R4745" s="33">
        <f t="shared" si="13295"/>
        <v>0</v>
      </c>
      <c r="S4745" s="33">
        <f t="shared" si="13296"/>
        <v>0</v>
      </c>
      <c r="T4745" s="33">
        <f t="shared" si="13297"/>
        <v>0</v>
      </c>
      <c r="U4745" s="33">
        <f t="shared" si="13298"/>
        <v>0</v>
      </c>
      <c r="V4745" s="33">
        <f t="shared" si="13299"/>
        <v>0</v>
      </c>
      <c r="W4745" s="33">
        <f t="shared" si="13300"/>
        <v>0</v>
      </c>
      <c r="X4745" s="33">
        <f t="shared" si="13301"/>
        <v>0</v>
      </c>
      <c r="Y4745" s="33">
        <f t="shared" si="13302"/>
        <v>0</v>
      </c>
      <c r="Z4745" s="33">
        <f t="shared" si="13303"/>
        <v>0</v>
      </c>
      <c r="AA4745" s="33">
        <f t="shared" si="13304"/>
        <v>0</v>
      </c>
      <c r="AB4745" s="33">
        <f t="shared" si="13305"/>
        <v>0</v>
      </c>
      <c r="AC4745" s="33">
        <f t="shared" si="13306"/>
        <v>0</v>
      </c>
      <c r="AD4745" s="26">
        <f t="shared" si="13307"/>
        <v>0</v>
      </c>
      <c r="AE4745" s="46" t="str">
        <f>IFERROR(IF(AE$3=VLOOKUP($E4745,Template!$AK$5:$AM$17,3,FALSE),$AD4745*$F4745,0),"0.00")</f>
        <v>0.00</v>
      </c>
      <c r="AF4745" s="46" t="str">
        <f>IFERROR(IF(AF$3=VLOOKUP($E4745,Template!$AK$5:$AM$17,3,FALSE),$AD4745*$F4745,0),"0.00")</f>
        <v>0.00</v>
      </c>
      <c r="AG4745" s="28">
        <f t="shared" si="13308"/>
        <v>0</v>
      </c>
      <c r="AH4745" s="13" t="s">
        <v>40</v>
      </c>
      <c r="AI4745" s="13" t="s">
        <v>41</v>
      </c>
      <c r="AK4745" s="14" t="s">
        <v>26</v>
      </c>
      <c r="AL4745" s="15">
        <v>0.15</v>
      </c>
      <c r="AM4745" s="16" t="s">
        <v>2</v>
      </c>
    </row>
    <row r="4746" spans="1:39" s="3" customFormat="1" ht="13.8" x14ac:dyDescent="0.25">
      <c r="A4746" s="7" t="str">
        <f t="shared" ref="A4746:C4746" si="13317">A4745</f>
        <v>(Enter Broadcasting Company Name)</v>
      </c>
      <c r="B4746" s="7" t="str">
        <f t="shared" si="13317"/>
        <v>(Enter Call Letters)</v>
      </c>
      <c r="C4746" s="8" t="str">
        <f t="shared" si="13317"/>
        <v>(Select AM/FM)</v>
      </c>
      <c r="D4746" s="30"/>
      <c r="E4746" s="8" t="str">
        <f t="shared" si="13310"/>
        <v>(Select Station Province)</v>
      </c>
      <c r="F4746" s="9" t="str">
        <f>IFERROR(VLOOKUP(E4746,Template!$AK$5:$AL$17,2,FALSE),"")</f>
        <v/>
      </c>
      <c r="G4746" s="42" t="s">
        <v>11</v>
      </c>
      <c r="H4746" s="42" t="s">
        <v>13</v>
      </c>
      <c r="I4746" s="32" t="s">
        <v>65</v>
      </c>
      <c r="J4746" s="32" t="s">
        <v>66</v>
      </c>
      <c r="K4746" s="33">
        <f t="shared" si="13292"/>
        <v>0</v>
      </c>
      <c r="L4746" s="33">
        <f t="shared" si="13293"/>
        <v>0</v>
      </c>
      <c r="M4746" s="34">
        <f t="shared" si="13291"/>
        <v>0</v>
      </c>
      <c r="N4746" s="34">
        <f t="shared" si="13311"/>
        <v>0</v>
      </c>
      <c r="O4746" s="34">
        <f t="shared" si="13294"/>
        <v>0</v>
      </c>
      <c r="P4746" s="12" t="str">
        <f t="shared" ref="P4746:Q4746" si="13318">P4745</f>
        <v>(Select Language)</v>
      </c>
      <c r="Q4746" s="12" t="str">
        <f t="shared" si="13318"/>
        <v>(Select Usage)</v>
      </c>
      <c r="R4746" s="33">
        <f t="shared" si="13295"/>
        <v>0</v>
      </c>
      <c r="S4746" s="33">
        <f t="shared" si="13296"/>
        <v>0</v>
      </c>
      <c r="T4746" s="33">
        <f t="shared" si="13297"/>
        <v>0</v>
      </c>
      <c r="U4746" s="33">
        <f t="shared" si="13298"/>
        <v>0</v>
      </c>
      <c r="V4746" s="33">
        <f t="shared" si="13299"/>
        <v>0</v>
      </c>
      <c r="W4746" s="33">
        <f t="shared" si="13300"/>
        <v>0</v>
      </c>
      <c r="X4746" s="33">
        <f t="shared" si="13301"/>
        <v>0</v>
      </c>
      <c r="Y4746" s="33">
        <f t="shared" si="13302"/>
        <v>0</v>
      </c>
      <c r="Z4746" s="33">
        <f t="shared" si="13303"/>
        <v>0</v>
      </c>
      <c r="AA4746" s="33">
        <f t="shared" si="13304"/>
        <v>0</v>
      </c>
      <c r="AB4746" s="33">
        <f t="shared" si="13305"/>
        <v>0</v>
      </c>
      <c r="AC4746" s="33">
        <f t="shared" si="13306"/>
        <v>0</v>
      </c>
      <c r="AD4746" s="26">
        <f t="shared" si="13307"/>
        <v>0</v>
      </c>
      <c r="AE4746" s="46" t="str">
        <f>IFERROR(IF(AE$3=VLOOKUP($E4746,Template!$AK$5:$AM$17,3,FALSE),$AD4746*$F4746,0),"0.00")</f>
        <v>0.00</v>
      </c>
      <c r="AF4746" s="46" t="str">
        <f>IFERROR(IF(AF$3=VLOOKUP($E4746,Template!$AK$5:$AM$17,3,FALSE),$AD4746*$F4746,0),"0.00")</f>
        <v>0.00</v>
      </c>
      <c r="AG4746" s="28">
        <f t="shared" si="13308"/>
        <v>0</v>
      </c>
      <c r="AH4746" s="13" t="s">
        <v>40</v>
      </c>
      <c r="AI4746" s="13" t="s">
        <v>41</v>
      </c>
      <c r="AK4746" s="14" t="s">
        <v>27</v>
      </c>
      <c r="AL4746" s="15">
        <v>0.15</v>
      </c>
      <c r="AM4746" s="16" t="s">
        <v>2</v>
      </c>
    </row>
    <row r="4747" spans="1:39" s="3" customFormat="1" ht="13.8" x14ac:dyDescent="0.25">
      <c r="A4747" s="7" t="str">
        <f t="shared" ref="A4747:C4747" si="13319">A4746</f>
        <v>(Enter Broadcasting Company Name)</v>
      </c>
      <c r="B4747" s="7" t="str">
        <f t="shared" si="13319"/>
        <v>(Enter Call Letters)</v>
      </c>
      <c r="C4747" s="8" t="str">
        <f t="shared" si="13319"/>
        <v>(Select AM/FM)</v>
      </c>
      <c r="D4747" s="30"/>
      <c r="E4747" s="8" t="str">
        <f t="shared" si="13310"/>
        <v>(Select Station Province)</v>
      </c>
      <c r="F4747" s="9" t="str">
        <f>IFERROR(VLOOKUP(E4747,Template!$AK$5:$AL$17,2,FALSE),"")</f>
        <v/>
      </c>
      <c r="G4747" s="42" t="s">
        <v>12</v>
      </c>
      <c r="H4747" s="42" t="s">
        <v>15</v>
      </c>
      <c r="I4747" s="32" t="s">
        <v>65</v>
      </c>
      <c r="J4747" s="32" t="s">
        <v>66</v>
      </c>
      <c r="K4747" s="33">
        <f t="shared" si="13292"/>
        <v>0</v>
      </c>
      <c r="L4747" s="33">
        <f t="shared" si="13293"/>
        <v>0</v>
      </c>
      <c r="M4747" s="34">
        <f t="shared" si="13291"/>
        <v>0</v>
      </c>
      <c r="N4747" s="34">
        <f t="shared" si="13311"/>
        <v>0</v>
      </c>
      <c r="O4747" s="34">
        <f t="shared" si="13294"/>
        <v>0</v>
      </c>
      <c r="P4747" s="12" t="str">
        <f t="shared" ref="P4747:Q4747" si="13320">P4746</f>
        <v>(Select Language)</v>
      </c>
      <c r="Q4747" s="12" t="str">
        <f t="shared" si="13320"/>
        <v>(Select Usage)</v>
      </c>
      <c r="R4747" s="33">
        <f t="shared" si="13295"/>
        <v>0</v>
      </c>
      <c r="S4747" s="33">
        <f t="shared" si="13296"/>
        <v>0</v>
      </c>
      <c r="T4747" s="33">
        <f t="shared" si="13297"/>
        <v>0</v>
      </c>
      <c r="U4747" s="33">
        <f t="shared" si="13298"/>
        <v>0</v>
      </c>
      <c r="V4747" s="33">
        <f t="shared" si="13299"/>
        <v>0</v>
      </c>
      <c r="W4747" s="33">
        <f t="shared" si="13300"/>
        <v>0</v>
      </c>
      <c r="X4747" s="33">
        <f t="shared" si="13301"/>
        <v>0</v>
      </c>
      <c r="Y4747" s="33">
        <f t="shared" si="13302"/>
        <v>0</v>
      </c>
      <c r="Z4747" s="33">
        <f t="shared" si="13303"/>
        <v>0</v>
      </c>
      <c r="AA4747" s="33">
        <f t="shared" si="13304"/>
        <v>0</v>
      </c>
      <c r="AB4747" s="33">
        <f t="shared" si="13305"/>
        <v>0</v>
      </c>
      <c r="AC4747" s="33">
        <f t="shared" si="13306"/>
        <v>0</v>
      </c>
      <c r="AD4747" s="26">
        <f>SUM(R4747:AC4747)</f>
        <v>0</v>
      </c>
      <c r="AE4747" s="46" t="str">
        <f>IFERROR(IF(AE$3=VLOOKUP($E4747,Template!$AK$5:$AM$17,3,FALSE),$AD4747*$F4747,0),"0.00")</f>
        <v>0.00</v>
      </c>
      <c r="AF4747" s="46" t="str">
        <f>IFERROR(IF(AF$3=VLOOKUP($E4747,Template!$AK$5:$AM$17,3,FALSE),$AD4747*$F4747,0),"0.00")</f>
        <v>0.00</v>
      </c>
      <c r="AG4747" s="28">
        <f t="shared" si="13308"/>
        <v>0</v>
      </c>
      <c r="AH4747" s="13" t="s">
        <v>40</v>
      </c>
      <c r="AI4747" s="13" t="s">
        <v>41</v>
      </c>
      <c r="AK4747" s="14" t="s">
        <v>28</v>
      </c>
      <c r="AL4747" s="15">
        <v>0.05</v>
      </c>
      <c r="AM4747" s="16" t="s">
        <v>3</v>
      </c>
    </row>
    <row r="4748" spans="1:39" s="3" customFormat="1" ht="13.8" x14ac:dyDescent="0.25">
      <c r="A4748" s="7" t="str">
        <f t="shared" ref="A4748:C4748" si="13321">A4747</f>
        <v>(Enter Broadcasting Company Name)</v>
      </c>
      <c r="B4748" s="7" t="str">
        <f t="shared" si="13321"/>
        <v>(Enter Call Letters)</v>
      </c>
      <c r="C4748" s="8" t="str">
        <f t="shared" si="13321"/>
        <v>(Select AM/FM)</v>
      </c>
      <c r="D4748" s="30"/>
      <c r="E4748" s="8" t="str">
        <f t="shared" si="13310"/>
        <v>(Select Station Province)</v>
      </c>
      <c r="F4748" s="9" t="str">
        <f>IFERROR(VLOOKUP(E4748,Template!$AK$5:$AL$17,2,FALSE),"")</f>
        <v/>
      </c>
      <c r="G4748" s="42" t="s">
        <v>13</v>
      </c>
      <c r="H4748" s="42" t="s">
        <v>16</v>
      </c>
      <c r="I4748" s="32" t="s">
        <v>65</v>
      </c>
      <c r="J4748" s="32" t="s">
        <v>66</v>
      </c>
      <c r="K4748" s="33">
        <f t="shared" si="13292"/>
        <v>0</v>
      </c>
      <c r="L4748" s="33">
        <f t="shared" si="13293"/>
        <v>0</v>
      </c>
      <c r="M4748" s="34">
        <f t="shared" si="13291"/>
        <v>0</v>
      </c>
      <c r="N4748" s="34">
        <f t="shared" si="13311"/>
        <v>0</v>
      </c>
      <c r="O4748" s="34">
        <f t="shared" si="13294"/>
        <v>0</v>
      </c>
      <c r="P4748" s="12" t="str">
        <f t="shared" ref="P4748:Q4748" si="13322">P4747</f>
        <v>(Select Language)</v>
      </c>
      <c r="Q4748" s="12" t="str">
        <f t="shared" si="13322"/>
        <v>(Select Usage)</v>
      </c>
      <c r="R4748" s="33">
        <f t="shared" si="13295"/>
        <v>0</v>
      </c>
      <c r="S4748" s="33">
        <f t="shared" si="13296"/>
        <v>0</v>
      </c>
      <c r="T4748" s="33">
        <f t="shared" si="13297"/>
        <v>0</v>
      </c>
      <c r="U4748" s="33">
        <f t="shared" si="13298"/>
        <v>0</v>
      </c>
      <c r="V4748" s="33">
        <f t="shared" si="13299"/>
        <v>0</v>
      </c>
      <c r="W4748" s="33">
        <f t="shared" si="13300"/>
        <v>0</v>
      </c>
      <c r="X4748" s="33">
        <f t="shared" si="13301"/>
        <v>0</v>
      </c>
      <c r="Y4748" s="33">
        <f t="shared" si="13302"/>
        <v>0</v>
      </c>
      <c r="Z4748" s="33">
        <f t="shared" si="13303"/>
        <v>0</v>
      </c>
      <c r="AA4748" s="33">
        <f t="shared" si="13304"/>
        <v>0</v>
      </c>
      <c r="AB4748" s="33">
        <f t="shared" si="13305"/>
        <v>0</v>
      </c>
      <c r="AC4748" s="33">
        <f t="shared" si="13306"/>
        <v>0</v>
      </c>
      <c r="AD4748" s="26">
        <f t="shared" ref="AD4748:AD4750" si="13323">SUM(R4748:AC4748)</f>
        <v>0</v>
      </c>
      <c r="AE4748" s="46" t="str">
        <f>IFERROR(IF(AE$3=VLOOKUP($E4748,Template!$AK$5:$AM$17,3,FALSE),$AD4748*$F4748,0),"0.00")</f>
        <v>0.00</v>
      </c>
      <c r="AF4748" s="46" t="str">
        <f>IFERROR(IF(AF$3=VLOOKUP($E4748,Template!$AK$5:$AM$17,3,FALSE),$AD4748*$F4748,0),"0.00")</f>
        <v>0.00</v>
      </c>
      <c r="AG4748" s="28">
        <f t="shared" si="13308"/>
        <v>0</v>
      </c>
      <c r="AH4748" s="13" t="s">
        <v>40</v>
      </c>
      <c r="AI4748" s="13" t="s">
        <v>41</v>
      </c>
      <c r="AK4748" s="14" t="s">
        <v>70</v>
      </c>
      <c r="AL4748" s="15">
        <v>0.05</v>
      </c>
      <c r="AM4748" s="16" t="s">
        <v>3</v>
      </c>
    </row>
    <row r="4749" spans="1:39" s="3" customFormat="1" ht="13.8" x14ac:dyDescent="0.25">
      <c r="A4749" s="7" t="str">
        <f t="shared" ref="A4749:C4749" si="13324">A4748</f>
        <v>(Enter Broadcasting Company Name)</v>
      </c>
      <c r="B4749" s="7" t="str">
        <f t="shared" si="13324"/>
        <v>(Enter Call Letters)</v>
      </c>
      <c r="C4749" s="8" t="str">
        <f t="shared" si="13324"/>
        <v>(Select AM/FM)</v>
      </c>
      <c r="D4749" s="30"/>
      <c r="E4749" s="8" t="str">
        <f t="shared" si="13310"/>
        <v>(Select Station Province)</v>
      </c>
      <c r="F4749" s="9" t="str">
        <f>IFERROR(VLOOKUP(E4749,Template!$AK$5:$AL$17,2,FALSE),"")</f>
        <v/>
      </c>
      <c r="G4749" s="42" t="s">
        <v>15</v>
      </c>
      <c r="H4749" s="42" t="s">
        <v>17</v>
      </c>
      <c r="I4749" s="32" t="s">
        <v>65</v>
      </c>
      <c r="J4749" s="32" t="s">
        <v>66</v>
      </c>
      <c r="K4749" s="33">
        <f t="shared" si="13292"/>
        <v>0</v>
      </c>
      <c r="L4749" s="33">
        <f t="shared" si="13293"/>
        <v>0</v>
      </c>
      <c r="M4749" s="34">
        <f t="shared" si="13291"/>
        <v>0</v>
      </c>
      <c r="N4749" s="34">
        <f t="shared" si="13311"/>
        <v>0</v>
      </c>
      <c r="O4749" s="34">
        <f t="shared" si="13294"/>
        <v>0</v>
      </c>
      <c r="P4749" s="12" t="str">
        <f t="shared" ref="P4749:Q4749" si="13325">P4748</f>
        <v>(Select Language)</v>
      </c>
      <c r="Q4749" s="12" t="str">
        <f t="shared" si="13325"/>
        <v>(Select Usage)</v>
      </c>
      <c r="R4749" s="33">
        <f t="shared" si="13295"/>
        <v>0</v>
      </c>
      <c r="S4749" s="33">
        <f t="shared" si="13296"/>
        <v>0</v>
      </c>
      <c r="T4749" s="33">
        <f t="shared" si="13297"/>
        <v>0</v>
      </c>
      <c r="U4749" s="33">
        <f t="shared" si="13298"/>
        <v>0</v>
      </c>
      <c r="V4749" s="33">
        <f t="shared" si="13299"/>
        <v>0</v>
      </c>
      <c r="W4749" s="33">
        <f t="shared" si="13300"/>
        <v>0</v>
      </c>
      <c r="X4749" s="33">
        <f t="shared" si="13301"/>
        <v>0</v>
      </c>
      <c r="Y4749" s="33">
        <f t="shared" si="13302"/>
        <v>0</v>
      </c>
      <c r="Z4749" s="33">
        <f t="shared" si="13303"/>
        <v>0</v>
      </c>
      <c r="AA4749" s="33">
        <f t="shared" si="13304"/>
        <v>0</v>
      </c>
      <c r="AB4749" s="33">
        <f t="shared" si="13305"/>
        <v>0</v>
      </c>
      <c r="AC4749" s="33">
        <f t="shared" si="13306"/>
        <v>0</v>
      </c>
      <c r="AD4749" s="26">
        <f t="shared" si="13323"/>
        <v>0</v>
      </c>
      <c r="AE4749" s="46" t="str">
        <f>IFERROR(IF(AE$3=VLOOKUP($E4749,Template!$AK$5:$AM$17,3,FALSE),$AD4749*$F4749,0),"0.00")</f>
        <v>0.00</v>
      </c>
      <c r="AF4749" s="46" t="str">
        <f>IFERROR(IF(AF$3=VLOOKUP($E4749,Template!$AK$5:$AM$17,3,FALSE),$AD4749*$F4749,0),"0.00")</f>
        <v>0.00</v>
      </c>
      <c r="AG4749" s="28">
        <f t="shared" si="13308"/>
        <v>0</v>
      </c>
      <c r="AH4749" s="13" t="s">
        <v>40</v>
      </c>
      <c r="AI4749" s="13" t="s">
        <v>41</v>
      </c>
      <c r="AK4749" s="14" t="s">
        <v>20</v>
      </c>
      <c r="AL4749" s="15">
        <v>0.13</v>
      </c>
      <c r="AM4749" s="16" t="s">
        <v>2</v>
      </c>
    </row>
    <row r="4750" spans="1:39" s="3" customFormat="1" ht="13.8" x14ac:dyDescent="0.25">
      <c r="A4750" s="7" t="str">
        <f t="shared" ref="A4750:C4750" si="13326">A4749</f>
        <v>(Enter Broadcasting Company Name)</v>
      </c>
      <c r="B4750" s="7" t="str">
        <f t="shared" si="13326"/>
        <v>(Enter Call Letters)</v>
      </c>
      <c r="C4750" s="8" t="str">
        <f t="shared" si="13326"/>
        <v>(Select AM/FM)</v>
      </c>
      <c r="D4750" s="30"/>
      <c r="E4750" s="8" t="str">
        <f t="shared" si="13310"/>
        <v>(Select Station Province)</v>
      </c>
      <c r="F4750" s="9" t="str">
        <f>IFERROR(VLOOKUP(E4750,Template!$AK$5:$AL$17,2,FALSE),"")</f>
        <v/>
      </c>
      <c r="G4750" s="42" t="s">
        <v>16</v>
      </c>
      <c r="H4750" s="42" t="s">
        <v>18</v>
      </c>
      <c r="I4750" s="32" t="s">
        <v>65</v>
      </c>
      <c r="J4750" s="32" t="s">
        <v>66</v>
      </c>
      <c r="K4750" s="33">
        <f t="shared" si="13292"/>
        <v>0</v>
      </c>
      <c r="L4750" s="33">
        <f t="shared" si="13293"/>
        <v>0</v>
      </c>
      <c r="M4750" s="34">
        <f t="shared" si="13291"/>
        <v>0</v>
      </c>
      <c r="N4750" s="34">
        <f t="shared" si="13311"/>
        <v>0</v>
      </c>
      <c r="O4750" s="34">
        <f t="shared" si="13294"/>
        <v>0</v>
      </c>
      <c r="P4750" s="12" t="str">
        <f t="shared" ref="P4750:Q4750" si="13327">P4749</f>
        <v>(Select Language)</v>
      </c>
      <c r="Q4750" s="12" t="str">
        <f t="shared" si="13327"/>
        <v>(Select Usage)</v>
      </c>
      <c r="R4750" s="33">
        <f t="shared" si="13295"/>
        <v>0</v>
      </c>
      <c r="S4750" s="33">
        <f t="shared" si="13296"/>
        <v>0</v>
      </c>
      <c r="T4750" s="33">
        <f t="shared" si="13297"/>
        <v>0</v>
      </c>
      <c r="U4750" s="33">
        <f t="shared" si="13298"/>
        <v>0</v>
      </c>
      <c r="V4750" s="33">
        <f t="shared" si="13299"/>
        <v>0</v>
      </c>
      <c r="W4750" s="33">
        <f t="shared" si="13300"/>
        <v>0</v>
      </c>
      <c r="X4750" s="33">
        <f t="shared" si="13301"/>
        <v>0</v>
      </c>
      <c r="Y4750" s="33">
        <f t="shared" si="13302"/>
        <v>0</v>
      </c>
      <c r="Z4750" s="33">
        <f t="shared" si="13303"/>
        <v>0</v>
      </c>
      <c r="AA4750" s="33">
        <f t="shared" si="13304"/>
        <v>0</v>
      </c>
      <c r="AB4750" s="33">
        <f t="shared" si="13305"/>
        <v>0</v>
      </c>
      <c r="AC4750" s="33">
        <f t="shared" si="13306"/>
        <v>0</v>
      </c>
      <c r="AD4750" s="26">
        <f t="shared" si="13323"/>
        <v>0</v>
      </c>
      <c r="AE4750" s="46" t="str">
        <f>IFERROR(IF(AE$3=VLOOKUP($E4750,Template!$AK$5:$AM$17,3,FALSE),$AD4750*$F4750,0),"0.00")</f>
        <v>0.00</v>
      </c>
      <c r="AF4750" s="46" t="str">
        <f>IFERROR(IF(AF$3=VLOOKUP($E4750,Template!$AK$5:$AM$17,3,FALSE),$AD4750*$F4750,0),"0.00")</f>
        <v>0.00</v>
      </c>
      <c r="AG4750" s="28">
        <f t="shared" si="13308"/>
        <v>0</v>
      </c>
      <c r="AH4750" s="13" t="s">
        <v>40</v>
      </c>
      <c r="AI4750" s="13" t="s">
        <v>41</v>
      </c>
      <c r="AK4750" s="14" t="s">
        <v>69</v>
      </c>
      <c r="AL4750" s="15">
        <v>0.15</v>
      </c>
      <c r="AM4750" s="16" t="s">
        <v>2</v>
      </c>
    </row>
    <row r="4751" spans="1:39" s="3" customFormat="1" ht="13.8" x14ac:dyDescent="0.25">
      <c r="A4751" s="7" t="str">
        <f t="shared" ref="A4751:C4751" si="13328">A4750</f>
        <v>(Enter Broadcasting Company Name)</v>
      </c>
      <c r="B4751" s="7" t="str">
        <f t="shared" si="13328"/>
        <v>(Enter Call Letters)</v>
      </c>
      <c r="C4751" s="8" t="str">
        <f t="shared" si="13328"/>
        <v>(Select AM/FM)</v>
      </c>
      <c r="D4751" s="30"/>
      <c r="E4751" s="8" t="str">
        <f t="shared" si="13310"/>
        <v>(Select Station Province)</v>
      </c>
      <c r="F4751" s="9" t="str">
        <f>IFERROR(VLOOKUP(E4751,Template!$AK$5:$AL$17,2,FALSE),"")</f>
        <v/>
      </c>
      <c r="G4751" s="42" t="s">
        <v>17</v>
      </c>
      <c r="H4751" s="42" t="s">
        <v>7</v>
      </c>
      <c r="I4751" s="32" t="s">
        <v>65</v>
      </c>
      <c r="J4751" s="32" t="s">
        <v>66</v>
      </c>
      <c r="K4751" s="33">
        <f t="shared" si="13292"/>
        <v>0</v>
      </c>
      <c r="L4751" s="33">
        <f t="shared" si="13293"/>
        <v>0</v>
      </c>
      <c r="M4751" s="34">
        <f t="shared" si="13291"/>
        <v>0</v>
      </c>
      <c r="N4751" s="34">
        <f t="shared" si="13311"/>
        <v>0</v>
      </c>
      <c r="O4751" s="34">
        <f t="shared" si="13294"/>
        <v>0</v>
      </c>
      <c r="P4751" s="12" t="str">
        <f t="shared" ref="P4751:Q4751" si="13329">P4750</f>
        <v>(Select Language)</v>
      </c>
      <c r="Q4751" s="12" t="str">
        <f t="shared" si="13329"/>
        <v>(Select Usage)</v>
      </c>
      <c r="R4751" s="33">
        <f t="shared" si="13295"/>
        <v>0</v>
      </c>
      <c r="S4751" s="33">
        <f t="shared" si="13296"/>
        <v>0</v>
      </c>
      <c r="T4751" s="33">
        <f t="shared" si="13297"/>
        <v>0</v>
      </c>
      <c r="U4751" s="33">
        <f t="shared" si="13298"/>
        <v>0</v>
      </c>
      <c r="V4751" s="33">
        <f t="shared" si="13299"/>
        <v>0</v>
      </c>
      <c r="W4751" s="33">
        <f t="shared" si="13300"/>
        <v>0</v>
      </c>
      <c r="X4751" s="33">
        <f t="shared" si="13301"/>
        <v>0</v>
      </c>
      <c r="Y4751" s="33">
        <f t="shared" si="13302"/>
        <v>0</v>
      </c>
      <c r="Z4751" s="33">
        <f t="shared" si="13303"/>
        <v>0</v>
      </c>
      <c r="AA4751" s="33">
        <f t="shared" si="13304"/>
        <v>0</v>
      </c>
      <c r="AB4751" s="33">
        <f t="shared" si="13305"/>
        <v>0</v>
      </c>
      <c r="AC4751" s="33">
        <f t="shared" si="13306"/>
        <v>0</v>
      </c>
      <c r="AD4751" s="26">
        <f>SUM(R4751:AC4751)</f>
        <v>0</v>
      </c>
      <c r="AE4751" s="46" t="str">
        <f>IFERROR(IF(AE$3=VLOOKUP($E4751,Template!$AK$5:$AM$17,3,FALSE),$AD4751*$F4751,0),"0.00")</f>
        <v>0.00</v>
      </c>
      <c r="AF4751" s="46" t="str">
        <f>IFERROR(IF(AF$3=VLOOKUP($E4751,Template!$AK$5:$AM$17,3,FALSE),$AD4751*$F4751,0),"0.00")</f>
        <v>0.00</v>
      </c>
      <c r="AG4751" s="28">
        <f t="shared" si="13308"/>
        <v>0</v>
      </c>
      <c r="AH4751" s="13" t="s">
        <v>40</v>
      </c>
      <c r="AI4751" s="13" t="s">
        <v>41</v>
      </c>
      <c r="AK4751" s="14" t="s">
        <v>29</v>
      </c>
      <c r="AL4751" s="15">
        <v>0.05</v>
      </c>
      <c r="AM4751" s="16" t="s">
        <v>3</v>
      </c>
    </row>
    <row r="4752" spans="1:39" s="3" customFormat="1" ht="13.8" x14ac:dyDescent="0.25">
      <c r="A4752" s="7" t="str">
        <f t="shared" ref="A4752:C4752" si="13330">A4751</f>
        <v>(Enter Broadcasting Company Name)</v>
      </c>
      <c r="B4752" s="7" t="str">
        <f t="shared" si="13330"/>
        <v>(Enter Call Letters)</v>
      </c>
      <c r="C4752" s="8" t="str">
        <f t="shared" si="13330"/>
        <v>(Select AM/FM)</v>
      </c>
      <c r="D4752" s="30"/>
      <c r="E4752" s="8" t="str">
        <f t="shared" si="13310"/>
        <v>(Select Station Province)</v>
      </c>
      <c r="F4752" s="9" t="str">
        <f>IFERROR(VLOOKUP(E4752,Template!$AK$5:$AL$17,2,FALSE),"")</f>
        <v/>
      </c>
      <c r="G4752" s="42" t="s">
        <v>18</v>
      </c>
      <c r="H4752" s="43" t="s">
        <v>8</v>
      </c>
      <c r="I4752" s="32" t="s">
        <v>65</v>
      </c>
      <c r="J4752" s="32" t="s">
        <v>66</v>
      </c>
      <c r="K4752" s="33">
        <f t="shared" si="13292"/>
        <v>0</v>
      </c>
      <c r="L4752" s="33">
        <f t="shared" si="13293"/>
        <v>0</v>
      </c>
      <c r="M4752" s="34">
        <f t="shared" si="13291"/>
        <v>0</v>
      </c>
      <c r="N4752" s="34">
        <f t="shared" si="13311"/>
        <v>0</v>
      </c>
      <c r="O4752" s="34">
        <f t="shared" si="13294"/>
        <v>0</v>
      </c>
      <c r="P4752" s="12" t="str">
        <f t="shared" ref="P4752:Q4752" si="13331">P4751</f>
        <v>(Select Language)</v>
      </c>
      <c r="Q4752" s="12" t="str">
        <f t="shared" si="13331"/>
        <v>(Select Usage)</v>
      </c>
      <c r="R4752" s="33">
        <f t="shared" si="13295"/>
        <v>0</v>
      </c>
      <c r="S4752" s="33">
        <f t="shared" si="13296"/>
        <v>0</v>
      </c>
      <c r="T4752" s="33">
        <f t="shared" si="13297"/>
        <v>0</v>
      </c>
      <c r="U4752" s="33">
        <f t="shared" si="13298"/>
        <v>0</v>
      </c>
      <c r="V4752" s="33">
        <f t="shared" si="13299"/>
        <v>0</v>
      </c>
      <c r="W4752" s="33">
        <f t="shared" si="13300"/>
        <v>0</v>
      </c>
      <c r="X4752" s="33">
        <f t="shared" si="13301"/>
        <v>0</v>
      </c>
      <c r="Y4752" s="33">
        <f t="shared" si="13302"/>
        <v>0</v>
      </c>
      <c r="Z4752" s="33">
        <f t="shared" si="13303"/>
        <v>0</v>
      </c>
      <c r="AA4752" s="33">
        <f t="shared" si="13304"/>
        <v>0</v>
      </c>
      <c r="AB4752" s="33">
        <f t="shared" si="13305"/>
        <v>0</v>
      </c>
      <c r="AC4752" s="33">
        <f t="shared" si="13306"/>
        <v>0</v>
      </c>
      <c r="AD4752" s="26">
        <f t="shared" ref="AD4752" si="13332">SUM(R4752:AC4752)</f>
        <v>0</v>
      </c>
      <c r="AE4752" s="46" t="str">
        <f>IFERROR(IF(AE$3=VLOOKUP($E4752,Template!$AK$5:$AM$17,3,FALSE),$AD4752*$F4752,0),"0.00")</f>
        <v>0.00</v>
      </c>
      <c r="AF4752" s="46" t="str">
        <f>IFERROR(IF(AF$3=VLOOKUP($E4752,Template!$AK$5:$AM$17,3,FALSE),$AD4752*$F4752,0),"0.00")</f>
        <v>0.00</v>
      </c>
      <c r="AG4752" s="28">
        <f t="shared" si="13308"/>
        <v>0</v>
      </c>
      <c r="AH4752" s="13" t="s">
        <v>40</v>
      </c>
      <c r="AI4752" s="13" t="s">
        <v>41</v>
      </c>
      <c r="AK4752" s="14" t="s">
        <v>21</v>
      </c>
      <c r="AL4752" s="15">
        <v>0.05</v>
      </c>
      <c r="AM4752" s="16" t="s">
        <v>3</v>
      </c>
    </row>
    <row r="4753" spans="1:39" ht="13.8" x14ac:dyDescent="0.25">
      <c r="A4753" s="19" t="s">
        <v>4</v>
      </c>
      <c r="B4753" s="19"/>
      <c r="C4753" s="20"/>
      <c r="D4753" s="20"/>
      <c r="E4753" s="20"/>
      <c r="F4753" s="20"/>
      <c r="G4753" s="44"/>
      <c r="H4753" s="44"/>
      <c r="I4753" s="21">
        <f t="shared" ref="I4753:K4753" si="13333">SUM(I4741:I4752)</f>
        <v>0</v>
      </c>
      <c r="J4753" s="21">
        <f t="shared" si="13333"/>
        <v>0</v>
      </c>
      <c r="K4753" s="21">
        <f t="shared" si="13333"/>
        <v>0</v>
      </c>
      <c r="L4753" s="21">
        <f>L4752</f>
        <v>0</v>
      </c>
      <c r="M4753" s="21">
        <f>SUM(M4741:M4752)</f>
        <v>0</v>
      </c>
      <c r="N4753" s="21">
        <f t="shared" ref="N4753:O4753" si="13334">SUM(N4741:N4752)</f>
        <v>0</v>
      </c>
      <c r="O4753" s="21">
        <f t="shared" si="13334"/>
        <v>0</v>
      </c>
      <c r="P4753" s="21"/>
      <c r="Q4753" s="22"/>
      <c r="R4753" s="21">
        <f t="shared" ref="R4753:AI4753" si="13335">SUM(R4741:R4752)</f>
        <v>0</v>
      </c>
      <c r="S4753" s="21">
        <f t="shared" si="13335"/>
        <v>0</v>
      </c>
      <c r="T4753" s="21">
        <f t="shared" si="13335"/>
        <v>0</v>
      </c>
      <c r="U4753" s="21">
        <f t="shared" si="13335"/>
        <v>0</v>
      </c>
      <c r="V4753" s="21">
        <f t="shared" si="13335"/>
        <v>0</v>
      </c>
      <c r="W4753" s="21">
        <f t="shared" si="13335"/>
        <v>0</v>
      </c>
      <c r="X4753" s="21">
        <f t="shared" si="13335"/>
        <v>0</v>
      </c>
      <c r="Y4753" s="21">
        <f t="shared" si="13335"/>
        <v>0</v>
      </c>
      <c r="Z4753" s="21">
        <f t="shared" si="13335"/>
        <v>0</v>
      </c>
      <c r="AA4753" s="21">
        <f t="shared" si="13335"/>
        <v>0</v>
      </c>
      <c r="AB4753" s="21">
        <f t="shared" si="13335"/>
        <v>0</v>
      </c>
      <c r="AC4753" s="21">
        <f t="shared" si="13335"/>
        <v>0</v>
      </c>
      <c r="AD4753" s="27">
        <f t="shared" si="13335"/>
        <v>0</v>
      </c>
      <c r="AE4753" s="21">
        <f t="shared" si="13335"/>
        <v>0</v>
      </c>
      <c r="AF4753" s="21">
        <f t="shared" si="13335"/>
        <v>0</v>
      </c>
      <c r="AG4753" s="27">
        <f t="shared" si="13335"/>
        <v>0</v>
      </c>
      <c r="AH4753" s="21">
        <f t="shared" si="13335"/>
        <v>0</v>
      </c>
      <c r="AI4753" s="21">
        <f t="shared" si="13335"/>
        <v>0</v>
      </c>
      <c r="AK4753" s="14" t="s">
        <v>71</v>
      </c>
      <c r="AL4753" s="15">
        <v>0.05</v>
      </c>
      <c r="AM4753" s="16" t="s">
        <v>3</v>
      </c>
    </row>
    <row r="4754" spans="1:39" x14ac:dyDescent="0.25">
      <c r="A4754" s="2"/>
      <c r="G4754" s="2"/>
      <c r="H4754" s="2"/>
      <c r="O4754" s="2"/>
      <c r="P4754" s="2"/>
    </row>
    <row r="4755" spans="1:39" ht="42" customHeight="1" x14ac:dyDescent="0.25">
      <c r="A4755" s="223" t="s">
        <v>63</v>
      </c>
      <c r="B4755" s="223" t="s">
        <v>43</v>
      </c>
      <c r="C4755" s="224" t="s">
        <v>19</v>
      </c>
      <c r="D4755" s="226"/>
      <c r="E4755" s="223" t="s">
        <v>14</v>
      </c>
      <c r="F4755" s="223" t="s">
        <v>38</v>
      </c>
      <c r="G4755" s="223" t="s">
        <v>1</v>
      </c>
      <c r="H4755" s="223" t="s">
        <v>5</v>
      </c>
      <c r="I4755" s="225" t="s">
        <v>31</v>
      </c>
      <c r="J4755" s="225" t="s">
        <v>32</v>
      </c>
      <c r="K4755" s="225" t="s">
        <v>48</v>
      </c>
      <c r="L4755" s="225" t="s">
        <v>0</v>
      </c>
      <c r="M4755" s="4" t="s">
        <v>45</v>
      </c>
      <c r="N4755" s="4" t="s">
        <v>46</v>
      </c>
      <c r="O4755" s="4" t="s">
        <v>47</v>
      </c>
      <c r="P4755" s="225" t="s">
        <v>50</v>
      </c>
      <c r="Q4755" s="225" t="s">
        <v>33</v>
      </c>
      <c r="R4755" s="4" t="s">
        <v>51</v>
      </c>
      <c r="S4755" s="4" t="s">
        <v>52</v>
      </c>
      <c r="T4755" s="4" t="s">
        <v>53</v>
      </c>
      <c r="U4755" s="4" t="s">
        <v>54</v>
      </c>
      <c r="V4755" s="4" t="s">
        <v>55</v>
      </c>
      <c r="W4755" s="4" t="s">
        <v>56</v>
      </c>
      <c r="X4755" s="4" t="s">
        <v>57</v>
      </c>
      <c r="Y4755" s="4" t="s">
        <v>58</v>
      </c>
      <c r="Z4755" s="4" t="s">
        <v>59</v>
      </c>
      <c r="AA4755" s="4" t="s">
        <v>62</v>
      </c>
      <c r="AB4755" s="4" t="s">
        <v>60</v>
      </c>
      <c r="AC4755" s="4" t="s">
        <v>61</v>
      </c>
      <c r="AD4755" s="233" t="s">
        <v>34</v>
      </c>
      <c r="AE4755" s="231" t="s">
        <v>2</v>
      </c>
      <c r="AF4755" s="231" t="s">
        <v>3</v>
      </c>
      <c r="AG4755" s="233" t="s">
        <v>35</v>
      </c>
      <c r="AH4755" s="223" t="s">
        <v>36</v>
      </c>
      <c r="AI4755" s="223" t="s">
        <v>37</v>
      </c>
      <c r="AK4755" s="229" t="s">
        <v>30</v>
      </c>
      <c r="AL4755" s="229"/>
      <c r="AM4755" s="229"/>
    </row>
    <row r="4756" spans="1:39" s="6" customFormat="1" ht="35.25" customHeight="1" x14ac:dyDescent="0.3">
      <c r="A4756" s="224"/>
      <c r="B4756" s="224"/>
      <c r="C4756" s="224"/>
      <c r="D4756" s="227"/>
      <c r="E4756" s="223"/>
      <c r="F4756" s="223"/>
      <c r="G4756" s="223"/>
      <c r="H4756" s="223"/>
      <c r="I4756" s="230"/>
      <c r="J4756" s="230"/>
      <c r="K4756" s="230"/>
      <c r="L4756" s="230"/>
      <c r="M4756" s="5">
        <v>0</v>
      </c>
      <c r="N4756" s="5">
        <v>625000</v>
      </c>
      <c r="O4756" s="5">
        <v>1250000</v>
      </c>
      <c r="P4756" s="225"/>
      <c r="Q4756" s="225"/>
      <c r="R4756" s="29">
        <v>4.95E-4</v>
      </c>
      <c r="S4756" s="29">
        <v>9.5200000000000005E-4</v>
      </c>
      <c r="T4756" s="29">
        <v>1.5900000000000001E-3</v>
      </c>
      <c r="U4756" s="29">
        <v>1.1169999999999999E-3</v>
      </c>
      <c r="V4756" s="29">
        <v>2.189E-3</v>
      </c>
      <c r="W4756" s="29">
        <v>4.5430000000000002E-3</v>
      </c>
      <c r="X4756" s="29">
        <v>8.8199999999999997E-4</v>
      </c>
      <c r="Y4756" s="29">
        <v>1.6949999999999999E-3</v>
      </c>
      <c r="Z4756" s="29">
        <v>2.8319999999999999E-3</v>
      </c>
      <c r="AA4756" s="29">
        <v>1.9889999999999999E-3</v>
      </c>
      <c r="AB4756" s="29">
        <v>3.8999999999999998E-3</v>
      </c>
      <c r="AC4756" s="29">
        <v>8.0949999999999998E-3</v>
      </c>
      <c r="AD4756" s="233"/>
      <c r="AE4756" s="232"/>
      <c r="AF4756" s="232"/>
      <c r="AG4756" s="234"/>
      <c r="AH4756" s="223"/>
      <c r="AI4756" s="223"/>
      <c r="AK4756" s="229"/>
      <c r="AL4756" s="229"/>
      <c r="AM4756" s="229"/>
    </row>
    <row r="4757" spans="1:39" s="3" customFormat="1" ht="13.8" x14ac:dyDescent="0.25">
      <c r="A4757" s="7" t="s">
        <v>44</v>
      </c>
      <c r="B4757" s="7" t="s">
        <v>42</v>
      </c>
      <c r="C4757" s="8" t="s">
        <v>39</v>
      </c>
      <c r="D4757" s="30"/>
      <c r="E4757" s="8" t="s">
        <v>64</v>
      </c>
      <c r="F4757" s="9" t="str">
        <f>IFERROR(VLOOKUP(E4757,Template!$AK$5:$AL$17,2,FALSE),"")</f>
        <v/>
      </c>
      <c r="G4757" s="41" t="s">
        <v>7</v>
      </c>
      <c r="H4757" s="41" t="s">
        <v>6</v>
      </c>
      <c r="I4757" s="32" t="s">
        <v>65</v>
      </c>
      <c r="J4757" s="32" t="s">
        <v>66</v>
      </c>
      <c r="K4757" s="33">
        <f>IFERROR(I4757+J4757,0)</f>
        <v>0</v>
      </c>
      <c r="L4757" s="33">
        <f>IFERROR(K4757,"")</f>
        <v>0</v>
      </c>
      <c r="M4757" s="34">
        <f t="shared" ref="M4757:M4768" si="13336">IF(L4757&lt;=$N$4,K4757,IF(L4756&gt;$N$4,0,$N$4-L4756))</f>
        <v>0</v>
      </c>
      <c r="N4757" s="34">
        <f>IF(AND(L4757&gt;$N$4,L4757&lt;=$O$4),K4757-M4757,IF(AND(L4756&gt;$N$4,L4756&lt;=$O$4),$O$4-L4756,IF(L4756&gt;$O$4,0,IF(L4757&lt;$N$4,0,MIN(L4757-$N$4,$N$4)))))</f>
        <v>0</v>
      </c>
      <c r="O4757" s="34">
        <f>IF(L4757&gt;$O$4,K4757-M4757-N4757,0)</f>
        <v>0</v>
      </c>
      <c r="P4757" s="12" t="s">
        <v>94</v>
      </c>
      <c r="Q4757" s="12" t="s">
        <v>68</v>
      </c>
      <c r="R4757" s="33">
        <f>IF(AND($Q4757="LOW",$P4757="French"),M4757*R$4,0)</f>
        <v>0</v>
      </c>
      <c r="S4757" s="33">
        <f>IF(AND($Q4757="LOW",$P4757="French"),N4757*S$4,0)</f>
        <v>0</v>
      </c>
      <c r="T4757" s="33">
        <f>IF(AND($Q4757="LOW",$P4757="French"),O4757*T$4,0)</f>
        <v>0</v>
      </c>
      <c r="U4757" s="33">
        <f>IF(AND($Q4757="HIGH",$P4757="French"),M4757*U$4,0)</f>
        <v>0</v>
      </c>
      <c r="V4757" s="33">
        <f>IF(AND($Q4757="HIGH",$P4757="French"),N4757*V$4,0)</f>
        <v>0</v>
      </c>
      <c r="W4757" s="33">
        <f>IF(AND($Q4757="HIGH",$P4757="French"),O4757*W$4,0)</f>
        <v>0</v>
      </c>
      <c r="X4757" s="33">
        <f>IF(AND($Q4757="LOW",$P4757="English"),M4757*X$4,0)</f>
        <v>0</v>
      </c>
      <c r="Y4757" s="33">
        <f>IF(AND($Q4757="LOW",$P4757="English"),N4757*Y$4,0)</f>
        <v>0</v>
      </c>
      <c r="Z4757" s="33">
        <f>IF(AND($Q4757="LOW",$P4757="English"),O4757*Z$4,0)</f>
        <v>0</v>
      </c>
      <c r="AA4757" s="33">
        <f>IF(AND($Q4757="HIGH",$P4757="English"),M4757*AA$4,0)</f>
        <v>0</v>
      </c>
      <c r="AB4757" s="33">
        <f>IF(AND($Q4757="HIGH",$P4757="English"),N4757*AB$4,0)</f>
        <v>0</v>
      </c>
      <c r="AC4757" s="33">
        <f>IF(AND($Q4757="HIGH",$P4757="English"),O4757*AC$4,0)</f>
        <v>0</v>
      </c>
      <c r="AD4757" s="26">
        <f>SUM(R4757:AC4757)</f>
        <v>0</v>
      </c>
      <c r="AE4757" s="46" t="str">
        <f>IFERROR(IF(AE$3=VLOOKUP($E4757,Template!$AK$5:$AM$17,3,FALSE),$AD4757*$F4757,0),"0.00")</f>
        <v>0.00</v>
      </c>
      <c r="AF4757" s="46" t="str">
        <f>IFERROR(IF(AF$3=VLOOKUP($E4757,Template!$AK$5:$AM$17,3,FALSE),$AD4757*$F4757,0),"0.00")</f>
        <v>0.00</v>
      </c>
      <c r="AG4757" s="28">
        <f>SUM(AD4757:AF4757)</f>
        <v>0</v>
      </c>
      <c r="AH4757" s="13" t="s">
        <v>40</v>
      </c>
      <c r="AI4757" s="13" t="s">
        <v>41</v>
      </c>
      <c r="AK4757" s="14" t="s">
        <v>25</v>
      </c>
      <c r="AL4757" s="15">
        <v>0.05</v>
      </c>
      <c r="AM4757" s="16" t="s">
        <v>3</v>
      </c>
    </row>
    <row r="4758" spans="1:39" s="3" customFormat="1" ht="13.8" x14ac:dyDescent="0.25">
      <c r="A4758" s="7" t="str">
        <f>A4757</f>
        <v>(Enter Broadcasting Company Name)</v>
      </c>
      <c r="B4758" s="7" t="str">
        <f>B4757</f>
        <v>(Enter Call Letters)</v>
      </c>
      <c r="C4758" s="8" t="str">
        <f>C4757</f>
        <v>(Select AM/FM)</v>
      </c>
      <c r="D4758" s="30"/>
      <c r="E4758" s="8" t="str">
        <f>E4757</f>
        <v>(Select Station Province)</v>
      </c>
      <c r="F4758" s="9" t="str">
        <f>IFERROR(VLOOKUP(E4758,Template!$AK$5:$AL$17,2,FALSE),"")</f>
        <v/>
      </c>
      <c r="G4758" s="42" t="s">
        <v>8</v>
      </c>
      <c r="H4758" s="42" t="s">
        <v>9</v>
      </c>
      <c r="I4758" s="32" t="s">
        <v>65</v>
      </c>
      <c r="J4758" s="32" t="s">
        <v>66</v>
      </c>
      <c r="K4758" s="33">
        <f t="shared" ref="K4758:K4768" si="13337">IFERROR(I4758+J4758,0)</f>
        <v>0</v>
      </c>
      <c r="L4758" s="33">
        <f t="shared" ref="L4758:L4768" si="13338">IFERROR(L4757+K4758,"")</f>
        <v>0</v>
      </c>
      <c r="M4758" s="34">
        <f t="shared" si="13336"/>
        <v>0</v>
      </c>
      <c r="N4758" s="34">
        <f>IF(AND(L4758&gt;$N$4,L4758&lt;=$O$4),K4758-M4758,IF(AND(L4757&gt;$N$4,L4757&lt;=$O$4),$O$4-L4757,IF(L4757&gt;$O$4,0,IF(L4758&lt;$N$4,0,MIN(L4758-$N$4,$N$4)))))</f>
        <v>0</v>
      </c>
      <c r="O4758" s="34">
        <f t="shared" ref="O4758:O4768" si="13339">IF(L4758&gt;$O$4,K4758-M4758-N4758,0)</f>
        <v>0</v>
      </c>
      <c r="P4758" s="12" t="str">
        <f>P4757</f>
        <v>(Select Language)</v>
      </c>
      <c r="Q4758" s="12" t="str">
        <f>Q4757</f>
        <v>(Select Usage)</v>
      </c>
      <c r="R4758" s="33">
        <f t="shared" ref="R4758:R4768" si="13340">IF(AND($Q4758="LOW",$P4758="French"),M4758*R$4,0)</f>
        <v>0</v>
      </c>
      <c r="S4758" s="33">
        <f t="shared" ref="S4758:S4768" si="13341">IF(AND($Q4758="LOW",$P4758="French"),N4758*S$4,0)</f>
        <v>0</v>
      </c>
      <c r="T4758" s="33">
        <f t="shared" ref="T4758:T4768" si="13342">IF(AND($Q4758="LOW",$P4758="French"),O4758*T$4,0)</f>
        <v>0</v>
      </c>
      <c r="U4758" s="33">
        <f t="shared" ref="U4758:U4768" si="13343">IF(AND($Q4758="HIGH",$P4758="French"),M4758*U$4,0)</f>
        <v>0</v>
      </c>
      <c r="V4758" s="33">
        <f t="shared" ref="V4758:V4768" si="13344">IF(AND($Q4758="HIGH",$P4758="French"),N4758*V$4,0)</f>
        <v>0</v>
      </c>
      <c r="W4758" s="33">
        <f t="shared" ref="W4758:W4768" si="13345">IF(AND($Q4758="HIGH",$P4758="French"),O4758*W$4,0)</f>
        <v>0</v>
      </c>
      <c r="X4758" s="33">
        <f t="shared" ref="X4758:X4768" si="13346">IF(AND($Q4758="LOW",$P4758="English"),M4758*X$4,0)</f>
        <v>0</v>
      </c>
      <c r="Y4758" s="33">
        <f t="shared" ref="Y4758:Y4768" si="13347">IF(AND($Q4758="LOW",$P4758="English"),N4758*Y$4,0)</f>
        <v>0</v>
      </c>
      <c r="Z4758" s="33">
        <f t="shared" ref="Z4758:Z4768" si="13348">IF(AND($Q4758="LOW",$P4758="English"),O4758*Z$4,0)</f>
        <v>0</v>
      </c>
      <c r="AA4758" s="33">
        <f t="shared" ref="AA4758:AA4768" si="13349">IF(AND($Q4758="HIGH",$P4758="English"),M4758*AA$4,0)</f>
        <v>0</v>
      </c>
      <c r="AB4758" s="33">
        <f t="shared" ref="AB4758:AB4768" si="13350">IF(AND($Q4758="HIGH",$P4758="English"),N4758*AB$4,0)</f>
        <v>0</v>
      </c>
      <c r="AC4758" s="33">
        <f t="shared" ref="AC4758:AC4768" si="13351">IF(AND($Q4758="HIGH",$P4758="English"),O4758*AC$4,0)</f>
        <v>0</v>
      </c>
      <c r="AD4758" s="26">
        <f t="shared" ref="AD4758:AD4762" si="13352">SUM(R4758:AC4758)</f>
        <v>0</v>
      </c>
      <c r="AE4758" s="46" t="str">
        <f>IFERROR(IF(AE$3=VLOOKUP($E4758,Template!$AK$5:$AM$17,3,FALSE),$AD4758*$F4758,0),"0.00")</f>
        <v>0.00</v>
      </c>
      <c r="AF4758" s="46" t="str">
        <f>IFERROR(IF(AF$3=VLOOKUP($E4758,Template!$AK$5:$AM$17,3,FALSE),$AD4758*$F4758,0),"0.00")</f>
        <v>0.00</v>
      </c>
      <c r="AG4758" s="28">
        <f t="shared" ref="AG4758:AG4768" si="13353">SUM(AD4758:AF4758)</f>
        <v>0</v>
      </c>
      <c r="AH4758" s="13" t="s">
        <v>40</v>
      </c>
      <c r="AI4758" s="13" t="s">
        <v>41</v>
      </c>
      <c r="AK4758" s="14" t="s">
        <v>23</v>
      </c>
      <c r="AL4758" s="15">
        <v>0.05</v>
      </c>
      <c r="AM4758" s="16" t="s">
        <v>3</v>
      </c>
    </row>
    <row r="4759" spans="1:39" s="3" customFormat="1" ht="13.8" x14ac:dyDescent="0.25">
      <c r="A4759" s="7" t="str">
        <f t="shared" ref="A4759:C4759" si="13354">A4758</f>
        <v>(Enter Broadcasting Company Name)</v>
      </c>
      <c r="B4759" s="7" t="str">
        <f t="shared" si="13354"/>
        <v>(Enter Call Letters)</v>
      </c>
      <c r="C4759" s="8" t="str">
        <f t="shared" si="13354"/>
        <v>(Select AM/FM)</v>
      </c>
      <c r="D4759" s="30"/>
      <c r="E4759" s="8" t="str">
        <f t="shared" ref="E4759:E4768" si="13355">E4758</f>
        <v>(Select Station Province)</v>
      </c>
      <c r="F4759" s="9" t="str">
        <f>IFERROR(VLOOKUP(E4759,Template!$AK$5:$AL$17,2,FALSE),"")</f>
        <v/>
      </c>
      <c r="G4759" s="42" t="s">
        <v>6</v>
      </c>
      <c r="H4759" s="42" t="s">
        <v>10</v>
      </c>
      <c r="I4759" s="32" t="s">
        <v>65</v>
      </c>
      <c r="J4759" s="32" t="s">
        <v>66</v>
      </c>
      <c r="K4759" s="33">
        <f t="shared" si="13337"/>
        <v>0</v>
      </c>
      <c r="L4759" s="33">
        <f t="shared" si="13338"/>
        <v>0</v>
      </c>
      <c r="M4759" s="34">
        <f t="shared" si="13336"/>
        <v>0</v>
      </c>
      <c r="N4759" s="34">
        <f t="shared" ref="N4759:N4768" si="13356">IF(AND(L4759&gt;$N$4,L4759&lt;=$O$4),K4759-M4759,IF(AND(L4758&gt;$N$4,L4758&lt;=$O$4),$O$4-L4758,IF(L4758&gt;$O$4,0,IF(L4759&lt;$N$4,0,MIN(L4759-$N$4,$N$4)))))</f>
        <v>0</v>
      </c>
      <c r="O4759" s="34">
        <f t="shared" si="13339"/>
        <v>0</v>
      </c>
      <c r="P4759" s="12" t="str">
        <f t="shared" ref="P4759:Q4759" si="13357">P4758</f>
        <v>(Select Language)</v>
      </c>
      <c r="Q4759" s="12" t="str">
        <f t="shared" si="13357"/>
        <v>(Select Usage)</v>
      </c>
      <c r="R4759" s="33">
        <f t="shared" si="13340"/>
        <v>0</v>
      </c>
      <c r="S4759" s="33">
        <f t="shared" si="13341"/>
        <v>0</v>
      </c>
      <c r="T4759" s="33">
        <f t="shared" si="13342"/>
        <v>0</v>
      </c>
      <c r="U4759" s="33">
        <f t="shared" si="13343"/>
        <v>0</v>
      </c>
      <c r="V4759" s="33">
        <f t="shared" si="13344"/>
        <v>0</v>
      </c>
      <c r="W4759" s="33">
        <f t="shared" si="13345"/>
        <v>0</v>
      </c>
      <c r="X4759" s="33">
        <f t="shared" si="13346"/>
        <v>0</v>
      </c>
      <c r="Y4759" s="33">
        <f t="shared" si="13347"/>
        <v>0</v>
      </c>
      <c r="Z4759" s="33">
        <f t="shared" si="13348"/>
        <v>0</v>
      </c>
      <c r="AA4759" s="33">
        <f t="shared" si="13349"/>
        <v>0</v>
      </c>
      <c r="AB4759" s="33">
        <f t="shared" si="13350"/>
        <v>0</v>
      </c>
      <c r="AC4759" s="33">
        <f t="shared" si="13351"/>
        <v>0</v>
      </c>
      <c r="AD4759" s="26">
        <f t="shared" si="13352"/>
        <v>0</v>
      </c>
      <c r="AE4759" s="46" t="str">
        <f>IFERROR(IF(AE$3=VLOOKUP($E4759,Template!$AK$5:$AM$17,3,FALSE),$AD4759*$F4759,0),"0.00")</f>
        <v>0.00</v>
      </c>
      <c r="AF4759" s="46" t="str">
        <f>IFERROR(IF(AF$3=VLOOKUP($E4759,Template!$AK$5:$AM$17,3,FALSE),$AD4759*$F4759,0),"0.00")</f>
        <v>0.00</v>
      </c>
      <c r="AG4759" s="28">
        <f t="shared" si="13353"/>
        <v>0</v>
      </c>
      <c r="AH4759" s="13" t="s">
        <v>40</v>
      </c>
      <c r="AI4759" s="13" t="s">
        <v>41</v>
      </c>
      <c r="AK4759" s="14" t="s">
        <v>24</v>
      </c>
      <c r="AL4759" s="15">
        <v>0.05</v>
      </c>
      <c r="AM4759" s="16" t="s">
        <v>3</v>
      </c>
    </row>
    <row r="4760" spans="1:39" s="3" customFormat="1" ht="13.8" x14ac:dyDescent="0.25">
      <c r="A4760" s="7" t="str">
        <f t="shared" ref="A4760:C4760" si="13358">A4759</f>
        <v>(Enter Broadcasting Company Name)</v>
      </c>
      <c r="B4760" s="7" t="str">
        <f t="shared" si="13358"/>
        <v>(Enter Call Letters)</v>
      </c>
      <c r="C4760" s="8" t="str">
        <f t="shared" si="13358"/>
        <v>(Select AM/FM)</v>
      </c>
      <c r="D4760" s="30"/>
      <c r="E4760" s="8" t="str">
        <f t="shared" si="13355"/>
        <v>(Select Station Province)</v>
      </c>
      <c r="F4760" s="9" t="str">
        <f>IFERROR(VLOOKUP(E4760,Template!$AK$5:$AL$17,2,FALSE),"")</f>
        <v/>
      </c>
      <c r="G4760" s="42" t="s">
        <v>9</v>
      </c>
      <c r="H4760" s="42" t="s">
        <v>11</v>
      </c>
      <c r="I4760" s="32" t="s">
        <v>65</v>
      </c>
      <c r="J4760" s="32" t="s">
        <v>66</v>
      </c>
      <c r="K4760" s="33">
        <f t="shared" si="13337"/>
        <v>0</v>
      </c>
      <c r="L4760" s="33">
        <f t="shared" si="13338"/>
        <v>0</v>
      </c>
      <c r="M4760" s="34">
        <f t="shared" si="13336"/>
        <v>0</v>
      </c>
      <c r="N4760" s="34">
        <f t="shared" si="13356"/>
        <v>0</v>
      </c>
      <c r="O4760" s="34">
        <f t="shared" si="13339"/>
        <v>0</v>
      </c>
      <c r="P4760" s="12" t="str">
        <f t="shared" ref="P4760:Q4760" si="13359">P4759</f>
        <v>(Select Language)</v>
      </c>
      <c r="Q4760" s="12" t="str">
        <f t="shared" si="13359"/>
        <v>(Select Usage)</v>
      </c>
      <c r="R4760" s="33">
        <f t="shared" si="13340"/>
        <v>0</v>
      </c>
      <c r="S4760" s="33">
        <f t="shared" si="13341"/>
        <v>0</v>
      </c>
      <c r="T4760" s="33">
        <f t="shared" si="13342"/>
        <v>0</v>
      </c>
      <c r="U4760" s="33">
        <f t="shared" si="13343"/>
        <v>0</v>
      </c>
      <c r="V4760" s="33">
        <f t="shared" si="13344"/>
        <v>0</v>
      </c>
      <c r="W4760" s="33">
        <f t="shared" si="13345"/>
        <v>0</v>
      </c>
      <c r="X4760" s="33">
        <f t="shared" si="13346"/>
        <v>0</v>
      </c>
      <c r="Y4760" s="33">
        <f t="shared" si="13347"/>
        <v>0</v>
      </c>
      <c r="Z4760" s="33">
        <f t="shared" si="13348"/>
        <v>0</v>
      </c>
      <c r="AA4760" s="33">
        <f t="shared" si="13349"/>
        <v>0</v>
      </c>
      <c r="AB4760" s="33">
        <f t="shared" si="13350"/>
        <v>0</v>
      </c>
      <c r="AC4760" s="33">
        <f t="shared" si="13351"/>
        <v>0</v>
      </c>
      <c r="AD4760" s="26">
        <f t="shared" si="13352"/>
        <v>0</v>
      </c>
      <c r="AE4760" s="46" t="str">
        <f>IFERROR(IF(AE$3=VLOOKUP($E4760,Template!$AK$5:$AM$17,3,FALSE),$AD4760*$F4760,0),"0.00")</f>
        <v>0.00</v>
      </c>
      <c r="AF4760" s="46" t="str">
        <f>IFERROR(IF(AF$3=VLOOKUP($E4760,Template!$AK$5:$AM$17,3,FALSE),$AD4760*$F4760,0),"0.00")</f>
        <v>0.00</v>
      </c>
      <c r="AG4760" s="28">
        <f t="shared" si="13353"/>
        <v>0</v>
      </c>
      <c r="AH4760" s="13" t="s">
        <v>40</v>
      </c>
      <c r="AI4760" s="13" t="s">
        <v>41</v>
      </c>
      <c r="AK4760" s="14" t="s">
        <v>22</v>
      </c>
      <c r="AL4760" s="15">
        <v>0.15</v>
      </c>
      <c r="AM4760" s="16" t="s">
        <v>2</v>
      </c>
    </row>
    <row r="4761" spans="1:39" s="3" customFormat="1" ht="13.8" x14ac:dyDescent="0.25">
      <c r="A4761" s="7" t="str">
        <f t="shared" ref="A4761:C4761" si="13360">A4760</f>
        <v>(Enter Broadcasting Company Name)</v>
      </c>
      <c r="B4761" s="7" t="str">
        <f t="shared" si="13360"/>
        <v>(Enter Call Letters)</v>
      </c>
      <c r="C4761" s="8" t="str">
        <f t="shared" si="13360"/>
        <v>(Select AM/FM)</v>
      </c>
      <c r="D4761" s="30"/>
      <c r="E4761" s="8" t="str">
        <f t="shared" si="13355"/>
        <v>(Select Station Province)</v>
      </c>
      <c r="F4761" s="9" t="str">
        <f>IFERROR(VLOOKUP(E4761,Template!$AK$5:$AL$17,2,FALSE),"")</f>
        <v/>
      </c>
      <c r="G4761" s="42" t="s">
        <v>10</v>
      </c>
      <c r="H4761" s="42" t="s">
        <v>12</v>
      </c>
      <c r="I4761" s="32" t="s">
        <v>65</v>
      </c>
      <c r="J4761" s="32" t="s">
        <v>66</v>
      </c>
      <c r="K4761" s="33">
        <f t="shared" si="13337"/>
        <v>0</v>
      </c>
      <c r="L4761" s="33">
        <f t="shared" si="13338"/>
        <v>0</v>
      </c>
      <c r="M4761" s="34">
        <f t="shared" si="13336"/>
        <v>0</v>
      </c>
      <c r="N4761" s="34">
        <f t="shared" si="13356"/>
        <v>0</v>
      </c>
      <c r="O4761" s="34">
        <f t="shared" si="13339"/>
        <v>0</v>
      </c>
      <c r="P4761" s="12" t="str">
        <f t="shared" ref="P4761:Q4761" si="13361">P4760</f>
        <v>(Select Language)</v>
      </c>
      <c r="Q4761" s="12" t="str">
        <f t="shared" si="13361"/>
        <v>(Select Usage)</v>
      </c>
      <c r="R4761" s="33">
        <f t="shared" si="13340"/>
        <v>0</v>
      </c>
      <c r="S4761" s="33">
        <f t="shared" si="13341"/>
        <v>0</v>
      </c>
      <c r="T4761" s="33">
        <f t="shared" si="13342"/>
        <v>0</v>
      </c>
      <c r="U4761" s="33">
        <f t="shared" si="13343"/>
        <v>0</v>
      </c>
      <c r="V4761" s="33">
        <f t="shared" si="13344"/>
        <v>0</v>
      </c>
      <c r="W4761" s="33">
        <f t="shared" si="13345"/>
        <v>0</v>
      </c>
      <c r="X4761" s="33">
        <f t="shared" si="13346"/>
        <v>0</v>
      </c>
      <c r="Y4761" s="33">
        <f t="shared" si="13347"/>
        <v>0</v>
      </c>
      <c r="Z4761" s="33">
        <f t="shared" si="13348"/>
        <v>0</v>
      </c>
      <c r="AA4761" s="33">
        <f t="shared" si="13349"/>
        <v>0</v>
      </c>
      <c r="AB4761" s="33">
        <f t="shared" si="13350"/>
        <v>0</v>
      </c>
      <c r="AC4761" s="33">
        <f t="shared" si="13351"/>
        <v>0</v>
      </c>
      <c r="AD4761" s="26">
        <f t="shared" si="13352"/>
        <v>0</v>
      </c>
      <c r="AE4761" s="46" t="str">
        <f>IFERROR(IF(AE$3=VLOOKUP($E4761,Template!$AK$5:$AM$17,3,FALSE),$AD4761*$F4761,0),"0.00")</f>
        <v>0.00</v>
      </c>
      <c r="AF4761" s="46" t="str">
        <f>IFERROR(IF(AF$3=VLOOKUP($E4761,Template!$AK$5:$AM$17,3,FALSE),$AD4761*$F4761,0),"0.00")</f>
        <v>0.00</v>
      </c>
      <c r="AG4761" s="28">
        <f t="shared" si="13353"/>
        <v>0</v>
      </c>
      <c r="AH4761" s="13" t="s">
        <v>40</v>
      </c>
      <c r="AI4761" s="13" t="s">
        <v>41</v>
      </c>
      <c r="AK4761" s="14" t="s">
        <v>26</v>
      </c>
      <c r="AL4761" s="15">
        <v>0.15</v>
      </c>
      <c r="AM4761" s="16" t="s">
        <v>2</v>
      </c>
    </row>
    <row r="4762" spans="1:39" s="3" customFormat="1" ht="13.8" x14ac:dyDescent="0.25">
      <c r="A4762" s="7" t="str">
        <f t="shared" ref="A4762:C4762" si="13362">A4761</f>
        <v>(Enter Broadcasting Company Name)</v>
      </c>
      <c r="B4762" s="7" t="str">
        <f t="shared" si="13362"/>
        <v>(Enter Call Letters)</v>
      </c>
      <c r="C4762" s="8" t="str">
        <f t="shared" si="13362"/>
        <v>(Select AM/FM)</v>
      </c>
      <c r="D4762" s="30"/>
      <c r="E4762" s="8" t="str">
        <f t="shared" si="13355"/>
        <v>(Select Station Province)</v>
      </c>
      <c r="F4762" s="9" t="str">
        <f>IFERROR(VLOOKUP(E4762,Template!$AK$5:$AL$17,2,FALSE),"")</f>
        <v/>
      </c>
      <c r="G4762" s="42" t="s">
        <v>11</v>
      </c>
      <c r="H4762" s="42" t="s">
        <v>13</v>
      </c>
      <c r="I4762" s="32" t="s">
        <v>65</v>
      </c>
      <c r="J4762" s="32" t="s">
        <v>66</v>
      </c>
      <c r="K4762" s="33">
        <f t="shared" si="13337"/>
        <v>0</v>
      </c>
      <c r="L4762" s="33">
        <f t="shared" si="13338"/>
        <v>0</v>
      </c>
      <c r="M4762" s="34">
        <f t="shared" si="13336"/>
        <v>0</v>
      </c>
      <c r="N4762" s="34">
        <f t="shared" si="13356"/>
        <v>0</v>
      </c>
      <c r="O4762" s="34">
        <f t="shared" si="13339"/>
        <v>0</v>
      </c>
      <c r="P4762" s="12" t="str">
        <f t="shared" ref="P4762:Q4762" si="13363">P4761</f>
        <v>(Select Language)</v>
      </c>
      <c r="Q4762" s="12" t="str">
        <f t="shared" si="13363"/>
        <v>(Select Usage)</v>
      </c>
      <c r="R4762" s="33">
        <f t="shared" si="13340"/>
        <v>0</v>
      </c>
      <c r="S4762" s="33">
        <f t="shared" si="13341"/>
        <v>0</v>
      </c>
      <c r="T4762" s="33">
        <f t="shared" si="13342"/>
        <v>0</v>
      </c>
      <c r="U4762" s="33">
        <f t="shared" si="13343"/>
        <v>0</v>
      </c>
      <c r="V4762" s="33">
        <f t="shared" si="13344"/>
        <v>0</v>
      </c>
      <c r="W4762" s="33">
        <f t="shared" si="13345"/>
        <v>0</v>
      </c>
      <c r="X4762" s="33">
        <f t="shared" si="13346"/>
        <v>0</v>
      </c>
      <c r="Y4762" s="33">
        <f t="shared" si="13347"/>
        <v>0</v>
      </c>
      <c r="Z4762" s="33">
        <f t="shared" si="13348"/>
        <v>0</v>
      </c>
      <c r="AA4762" s="33">
        <f t="shared" si="13349"/>
        <v>0</v>
      </c>
      <c r="AB4762" s="33">
        <f t="shared" si="13350"/>
        <v>0</v>
      </c>
      <c r="AC4762" s="33">
        <f t="shared" si="13351"/>
        <v>0</v>
      </c>
      <c r="AD4762" s="26">
        <f t="shared" si="13352"/>
        <v>0</v>
      </c>
      <c r="AE4762" s="46" t="str">
        <f>IFERROR(IF(AE$3=VLOOKUP($E4762,Template!$AK$5:$AM$17,3,FALSE),$AD4762*$F4762,0),"0.00")</f>
        <v>0.00</v>
      </c>
      <c r="AF4762" s="46" t="str">
        <f>IFERROR(IF(AF$3=VLOOKUP($E4762,Template!$AK$5:$AM$17,3,FALSE),$AD4762*$F4762,0),"0.00")</f>
        <v>0.00</v>
      </c>
      <c r="AG4762" s="28">
        <f t="shared" si="13353"/>
        <v>0</v>
      </c>
      <c r="AH4762" s="13" t="s">
        <v>40</v>
      </c>
      <c r="AI4762" s="13" t="s">
        <v>41</v>
      </c>
      <c r="AK4762" s="14" t="s">
        <v>27</v>
      </c>
      <c r="AL4762" s="15">
        <v>0.15</v>
      </c>
      <c r="AM4762" s="16" t="s">
        <v>2</v>
      </c>
    </row>
    <row r="4763" spans="1:39" s="3" customFormat="1" ht="13.8" x14ac:dyDescent="0.25">
      <c r="A4763" s="7" t="str">
        <f t="shared" ref="A4763:C4763" si="13364">A4762</f>
        <v>(Enter Broadcasting Company Name)</v>
      </c>
      <c r="B4763" s="7" t="str">
        <f t="shared" si="13364"/>
        <v>(Enter Call Letters)</v>
      </c>
      <c r="C4763" s="8" t="str">
        <f t="shared" si="13364"/>
        <v>(Select AM/FM)</v>
      </c>
      <c r="D4763" s="30"/>
      <c r="E4763" s="8" t="str">
        <f t="shared" si="13355"/>
        <v>(Select Station Province)</v>
      </c>
      <c r="F4763" s="9" t="str">
        <f>IFERROR(VLOOKUP(E4763,Template!$AK$5:$AL$17,2,FALSE),"")</f>
        <v/>
      </c>
      <c r="G4763" s="42" t="s">
        <v>12</v>
      </c>
      <c r="H4763" s="42" t="s">
        <v>15</v>
      </c>
      <c r="I4763" s="32" t="s">
        <v>65</v>
      </c>
      <c r="J4763" s="32" t="s">
        <v>66</v>
      </c>
      <c r="K4763" s="33">
        <f t="shared" si="13337"/>
        <v>0</v>
      </c>
      <c r="L4763" s="33">
        <f t="shared" si="13338"/>
        <v>0</v>
      </c>
      <c r="M4763" s="34">
        <f t="shared" si="13336"/>
        <v>0</v>
      </c>
      <c r="N4763" s="34">
        <f t="shared" si="13356"/>
        <v>0</v>
      </c>
      <c r="O4763" s="34">
        <f t="shared" si="13339"/>
        <v>0</v>
      </c>
      <c r="P4763" s="12" t="str">
        <f t="shared" ref="P4763:Q4763" si="13365">P4762</f>
        <v>(Select Language)</v>
      </c>
      <c r="Q4763" s="12" t="str">
        <f t="shared" si="13365"/>
        <v>(Select Usage)</v>
      </c>
      <c r="R4763" s="33">
        <f t="shared" si="13340"/>
        <v>0</v>
      </c>
      <c r="S4763" s="33">
        <f t="shared" si="13341"/>
        <v>0</v>
      </c>
      <c r="T4763" s="33">
        <f t="shared" si="13342"/>
        <v>0</v>
      </c>
      <c r="U4763" s="33">
        <f t="shared" si="13343"/>
        <v>0</v>
      </c>
      <c r="V4763" s="33">
        <f t="shared" si="13344"/>
        <v>0</v>
      </c>
      <c r="W4763" s="33">
        <f t="shared" si="13345"/>
        <v>0</v>
      </c>
      <c r="X4763" s="33">
        <f t="shared" si="13346"/>
        <v>0</v>
      </c>
      <c r="Y4763" s="33">
        <f t="shared" si="13347"/>
        <v>0</v>
      </c>
      <c r="Z4763" s="33">
        <f t="shared" si="13348"/>
        <v>0</v>
      </c>
      <c r="AA4763" s="33">
        <f t="shared" si="13349"/>
        <v>0</v>
      </c>
      <c r="AB4763" s="33">
        <f t="shared" si="13350"/>
        <v>0</v>
      </c>
      <c r="AC4763" s="33">
        <f t="shared" si="13351"/>
        <v>0</v>
      </c>
      <c r="AD4763" s="26">
        <f>SUM(R4763:AC4763)</f>
        <v>0</v>
      </c>
      <c r="AE4763" s="46" t="str">
        <f>IFERROR(IF(AE$3=VLOOKUP($E4763,Template!$AK$5:$AM$17,3,FALSE),$AD4763*$F4763,0),"0.00")</f>
        <v>0.00</v>
      </c>
      <c r="AF4763" s="46" t="str">
        <f>IFERROR(IF(AF$3=VLOOKUP($E4763,Template!$AK$5:$AM$17,3,FALSE),$AD4763*$F4763,0),"0.00")</f>
        <v>0.00</v>
      </c>
      <c r="AG4763" s="28">
        <f t="shared" si="13353"/>
        <v>0</v>
      </c>
      <c r="AH4763" s="13" t="s">
        <v>40</v>
      </c>
      <c r="AI4763" s="13" t="s">
        <v>41</v>
      </c>
      <c r="AK4763" s="14" t="s">
        <v>28</v>
      </c>
      <c r="AL4763" s="15">
        <v>0.05</v>
      </c>
      <c r="AM4763" s="16" t="s">
        <v>3</v>
      </c>
    </row>
    <row r="4764" spans="1:39" s="3" customFormat="1" ht="13.8" x14ac:dyDescent="0.25">
      <c r="A4764" s="7" t="str">
        <f t="shared" ref="A4764:C4764" si="13366">A4763</f>
        <v>(Enter Broadcasting Company Name)</v>
      </c>
      <c r="B4764" s="7" t="str">
        <f t="shared" si="13366"/>
        <v>(Enter Call Letters)</v>
      </c>
      <c r="C4764" s="8" t="str">
        <f t="shared" si="13366"/>
        <v>(Select AM/FM)</v>
      </c>
      <c r="D4764" s="30"/>
      <c r="E4764" s="8" t="str">
        <f t="shared" si="13355"/>
        <v>(Select Station Province)</v>
      </c>
      <c r="F4764" s="9" t="str">
        <f>IFERROR(VLOOKUP(E4764,Template!$AK$5:$AL$17,2,FALSE),"")</f>
        <v/>
      </c>
      <c r="G4764" s="42" t="s">
        <v>13</v>
      </c>
      <c r="H4764" s="42" t="s">
        <v>16</v>
      </c>
      <c r="I4764" s="32" t="s">
        <v>65</v>
      </c>
      <c r="J4764" s="32" t="s">
        <v>66</v>
      </c>
      <c r="K4764" s="33">
        <f t="shared" si="13337"/>
        <v>0</v>
      </c>
      <c r="L4764" s="33">
        <f t="shared" si="13338"/>
        <v>0</v>
      </c>
      <c r="M4764" s="34">
        <f t="shared" si="13336"/>
        <v>0</v>
      </c>
      <c r="N4764" s="34">
        <f t="shared" si="13356"/>
        <v>0</v>
      </c>
      <c r="O4764" s="34">
        <f t="shared" si="13339"/>
        <v>0</v>
      </c>
      <c r="P4764" s="12" t="str">
        <f t="shared" ref="P4764:Q4764" si="13367">P4763</f>
        <v>(Select Language)</v>
      </c>
      <c r="Q4764" s="12" t="str">
        <f t="shared" si="13367"/>
        <v>(Select Usage)</v>
      </c>
      <c r="R4764" s="33">
        <f t="shared" si="13340"/>
        <v>0</v>
      </c>
      <c r="S4764" s="33">
        <f t="shared" si="13341"/>
        <v>0</v>
      </c>
      <c r="T4764" s="33">
        <f t="shared" si="13342"/>
        <v>0</v>
      </c>
      <c r="U4764" s="33">
        <f t="shared" si="13343"/>
        <v>0</v>
      </c>
      <c r="V4764" s="33">
        <f t="shared" si="13344"/>
        <v>0</v>
      </c>
      <c r="W4764" s="33">
        <f t="shared" si="13345"/>
        <v>0</v>
      </c>
      <c r="X4764" s="33">
        <f t="shared" si="13346"/>
        <v>0</v>
      </c>
      <c r="Y4764" s="33">
        <f t="shared" si="13347"/>
        <v>0</v>
      </c>
      <c r="Z4764" s="33">
        <f t="shared" si="13348"/>
        <v>0</v>
      </c>
      <c r="AA4764" s="33">
        <f t="shared" si="13349"/>
        <v>0</v>
      </c>
      <c r="AB4764" s="33">
        <f t="shared" si="13350"/>
        <v>0</v>
      </c>
      <c r="AC4764" s="33">
        <f t="shared" si="13351"/>
        <v>0</v>
      </c>
      <c r="AD4764" s="26">
        <f t="shared" ref="AD4764:AD4766" si="13368">SUM(R4764:AC4764)</f>
        <v>0</v>
      </c>
      <c r="AE4764" s="46" t="str">
        <f>IFERROR(IF(AE$3=VLOOKUP($E4764,Template!$AK$5:$AM$17,3,FALSE),$AD4764*$F4764,0),"0.00")</f>
        <v>0.00</v>
      </c>
      <c r="AF4764" s="46" t="str">
        <f>IFERROR(IF(AF$3=VLOOKUP($E4764,Template!$AK$5:$AM$17,3,FALSE),$AD4764*$F4764,0),"0.00")</f>
        <v>0.00</v>
      </c>
      <c r="AG4764" s="28">
        <f t="shared" si="13353"/>
        <v>0</v>
      </c>
      <c r="AH4764" s="13" t="s">
        <v>40</v>
      </c>
      <c r="AI4764" s="13" t="s">
        <v>41</v>
      </c>
      <c r="AK4764" s="14" t="s">
        <v>70</v>
      </c>
      <c r="AL4764" s="15">
        <v>0.05</v>
      </c>
      <c r="AM4764" s="16" t="s">
        <v>3</v>
      </c>
    </row>
    <row r="4765" spans="1:39" s="3" customFormat="1" ht="13.8" x14ac:dyDescent="0.25">
      <c r="A4765" s="7" t="str">
        <f t="shared" ref="A4765:C4765" si="13369">A4764</f>
        <v>(Enter Broadcasting Company Name)</v>
      </c>
      <c r="B4765" s="7" t="str">
        <f t="shared" si="13369"/>
        <v>(Enter Call Letters)</v>
      </c>
      <c r="C4765" s="8" t="str">
        <f t="shared" si="13369"/>
        <v>(Select AM/FM)</v>
      </c>
      <c r="D4765" s="30"/>
      <c r="E4765" s="8" t="str">
        <f t="shared" si="13355"/>
        <v>(Select Station Province)</v>
      </c>
      <c r="F4765" s="9" t="str">
        <f>IFERROR(VLOOKUP(E4765,Template!$AK$5:$AL$17,2,FALSE),"")</f>
        <v/>
      </c>
      <c r="G4765" s="42" t="s">
        <v>15</v>
      </c>
      <c r="H4765" s="42" t="s">
        <v>17</v>
      </c>
      <c r="I4765" s="32" t="s">
        <v>65</v>
      </c>
      <c r="J4765" s="32" t="s">
        <v>66</v>
      </c>
      <c r="K4765" s="33">
        <f t="shared" si="13337"/>
        <v>0</v>
      </c>
      <c r="L4765" s="33">
        <f t="shared" si="13338"/>
        <v>0</v>
      </c>
      <c r="M4765" s="34">
        <f t="shared" si="13336"/>
        <v>0</v>
      </c>
      <c r="N4765" s="34">
        <f t="shared" si="13356"/>
        <v>0</v>
      </c>
      <c r="O4765" s="34">
        <f t="shared" si="13339"/>
        <v>0</v>
      </c>
      <c r="P4765" s="12" t="str">
        <f t="shared" ref="P4765:Q4765" si="13370">P4764</f>
        <v>(Select Language)</v>
      </c>
      <c r="Q4765" s="12" t="str">
        <f t="shared" si="13370"/>
        <v>(Select Usage)</v>
      </c>
      <c r="R4765" s="33">
        <f t="shared" si="13340"/>
        <v>0</v>
      </c>
      <c r="S4765" s="33">
        <f t="shared" si="13341"/>
        <v>0</v>
      </c>
      <c r="T4765" s="33">
        <f t="shared" si="13342"/>
        <v>0</v>
      </c>
      <c r="U4765" s="33">
        <f t="shared" si="13343"/>
        <v>0</v>
      </c>
      <c r="V4765" s="33">
        <f t="shared" si="13344"/>
        <v>0</v>
      </c>
      <c r="W4765" s="33">
        <f t="shared" si="13345"/>
        <v>0</v>
      </c>
      <c r="X4765" s="33">
        <f t="shared" si="13346"/>
        <v>0</v>
      </c>
      <c r="Y4765" s="33">
        <f t="shared" si="13347"/>
        <v>0</v>
      </c>
      <c r="Z4765" s="33">
        <f t="shared" si="13348"/>
        <v>0</v>
      </c>
      <c r="AA4765" s="33">
        <f t="shared" si="13349"/>
        <v>0</v>
      </c>
      <c r="AB4765" s="33">
        <f t="shared" si="13350"/>
        <v>0</v>
      </c>
      <c r="AC4765" s="33">
        <f t="shared" si="13351"/>
        <v>0</v>
      </c>
      <c r="AD4765" s="26">
        <f t="shared" si="13368"/>
        <v>0</v>
      </c>
      <c r="AE4765" s="46" t="str">
        <f>IFERROR(IF(AE$3=VLOOKUP($E4765,Template!$AK$5:$AM$17,3,FALSE),$AD4765*$F4765,0),"0.00")</f>
        <v>0.00</v>
      </c>
      <c r="AF4765" s="46" t="str">
        <f>IFERROR(IF(AF$3=VLOOKUP($E4765,Template!$AK$5:$AM$17,3,FALSE),$AD4765*$F4765,0),"0.00")</f>
        <v>0.00</v>
      </c>
      <c r="AG4765" s="28">
        <f t="shared" si="13353"/>
        <v>0</v>
      </c>
      <c r="AH4765" s="13" t="s">
        <v>40</v>
      </c>
      <c r="AI4765" s="13" t="s">
        <v>41</v>
      </c>
      <c r="AK4765" s="14" t="s">
        <v>20</v>
      </c>
      <c r="AL4765" s="15">
        <v>0.13</v>
      </c>
      <c r="AM4765" s="16" t="s">
        <v>2</v>
      </c>
    </row>
    <row r="4766" spans="1:39" s="3" customFormat="1" ht="13.8" x14ac:dyDescent="0.25">
      <c r="A4766" s="7" t="str">
        <f t="shared" ref="A4766:C4766" si="13371">A4765</f>
        <v>(Enter Broadcasting Company Name)</v>
      </c>
      <c r="B4766" s="7" t="str">
        <f t="shared" si="13371"/>
        <v>(Enter Call Letters)</v>
      </c>
      <c r="C4766" s="8" t="str">
        <f t="shared" si="13371"/>
        <v>(Select AM/FM)</v>
      </c>
      <c r="D4766" s="30"/>
      <c r="E4766" s="8" t="str">
        <f t="shared" si="13355"/>
        <v>(Select Station Province)</v>
      </c>
      <c r="F4766" s="9" t="str">
        <f>IFERROR(VLOOKUP(E4766,Template!$AK$5:$AL$17,2,FALSE),"")</f>
        <v/>
      </c>
      <c r="G4766" s="42" t="s">
        <v>16</v>
      </c>
      <c r="H4766" s="42" t="s">
        <v>18</v>
      </c>
      <c r="I4766" s="32" t="s">
        <v>65</v>
      </c>
      <c r="J4766" s="32" t="s">
        <v>66</v>
      </c>
      <c r="K4766" s="33">
        <f t="shared" si="13337"/>
        <v>0</v>
      </c>
      <c r="L4766" s="33">
        <f t="shared" si="13338"/>
        <v>0</v>
      </c>
      <c r="M4766" s="34">
        <f t="shared" si="13336"/>
        <v>0</v>
      </c>
      <c r="N4766" s="34">
        <f t="shared" si="13356"/>
        <v>0</v>
      </c>
      <c r="O4766" s="34">
        <f t="shared" si="13339"/>
        <v>0</v>
      </c>
      <c r="P4766" s="12" t="str">
        <f t="shared" ref="P4766:Q4766" si="13372">P4765</f>
        <v>(Select Language)</v>
      </c>
      <c r="Q4766" s="12" t="str">
        <f t="shared" si="13372"/>
        <v>(Select Usage)</v>
      </c>
      <c r="R4766" s="33">
        <f t="shared" si="13340"/>
        <v>0</v>
      </c>
      <c r="S4766" s="33">
        <f t="shared" si="13341"/>
        <v>0</v>
      </c>
      <c r="T4766" s="33">
        <f t="shared" si="13342"/>
        <v>0</v>
      </c>
      <c r="U4766" s="33">
        <f t="shared" si="13343"/>
        <v>0</v>
      </c>
      <c r="V4766" s="33">
        <f t="shared" si="13344"/>
        <v>0</v>
      </c>
      <c r="W4766" s="33">
        <f t="shared" si="13345"/>
        <v>0</v>
      </c>
      <c r="X4766" s="33">
        <f t="shared" si="13346"/>
        <v>0</v>
      </c>
      <c r="Y4766" s="33">
        <f t="shared" si="13347"/>
        <v>0</v>
      </c>
      <c r="Z4766" s="33">
        <f t="shared" si="13348"/>
        <v>0</v>
      </c>
      <c r="AA4766" s="33">
        <f t="shared" si="13349"/>
        <v>0</v>
      </c>
      <c r="AB4766" s="33">
        <f t="shared" si="13350"/>
        <v>0</v>
      </c>
      <c r="AC4766" s="33">
        <f t="shared" si="13351"/>
        <v>0</v>
      </c>
      <c r="AD4766" s="26">
        <f t="shared" si="13368"/>
        <v>0</v>
      </c>
      <c r="AE4766" s="46" t="str">
        <f>IFERROR(IF(AE$3=VLOOKUP($E4766,Template!$AK$5:$AM$17,3,FALSE),$AD4766*$F4766,0),"0.00")</f>
        <v>0.00</v>
      </c>
      <c r="AF4766" s="46" t="str">
        <f>IFERROR(IF(AF$3=VLOOKUP($E4766,Template!$AK$5:$AM$17,3,FALSE),$AD4766*$F4766,0),"0.00")</f>
        <v>0.00</v>
      </c>
      <c r="AG4766" s="28">
        <f t="shared" si="13353"/>
        <v>0</v>
      </c>
      <c r="AH4766" s="13" t="s">
        <v>40</v>
      </c>
      <c r="AI4766" s="13" t="s">
        <v>41</v>
      </c>
      <c r="AK4766" s="14" t="s">
        <v>69</v>
      </c>
      <c r="AL4766" s="15">
        <v>0.15</v>
      </c>
      <c r="AM4766" s="16" t="s">
        <v>2</v>
      </c>
    </row>
    <row r="4767" spans="1:39" s="3" customFormat="1" ht="13.8" x14ac:dyDescent="0.25">
      <c r="A4767" s="7" t="str">
        <f t="shared" ref="A4767:C4767" si="13373">A4766</f>
        <v>(Enter Broadcasting Company Name)</v>
      </c>
      <c r="B4767" s="7" t="str">
        <f t="shared" si="13373"/>
        <v>(Enter Call Letters)</v>
      </c>
      <c r="C4767" s="8" t="str">
        <f t="shared" si="13373"/>
        <v>(Select AM/FM)</v>
      </c>
      <c r="D4767" s="30"/>
      <c r="E4767" s="8" t="str">
        <f t="shared" si="13355"/>
        <v>(Select Station Province)</v>
      </c>
      <c r="F4767" s="9" t="str">
        <f>IFERROR(VLOOKUP(E4767,Template!$AK$5:$AL$17,2,FALSE),"")</f>
        <v/>
      </c>
      <c r="G4767" s="42" t="s">
        <v>17</v>
      </c>
      <c r="H4767" s="42" t="s">
        <v>7</v>
      </c>
      <c r="I4767" s="32" t="s">
        <v>65</v>
      </c>
      <c r="J4767" s="32" t="s">
        <v>66</v>
      </c>
      <c r="K4767" s="33">
        <f t="shared" si="13337"/>
        <v>0</v>
      </c>
      <c r="L4767" s="33">
        <f t="shared" si="13338"/>
        <v>0</v>
      </c>
      <c r="M4767" s="34">
        <f t="shared" si="13336"/>
        <v>0</v>
      </c>
      <c r="N4767" s="34">
        <f t="shared" si="13356"/>
        <v>0</v>
      </c>
      <c r="O4767" s="34">
        <f t="shared" si="13339"/>
        <v>0</v>
      </c>
      <c r="P4767" s="12" t="str">
        <f t="shared" ref="P4767:Q4767" si="13374">P4766</f>
        <v>(Select Language)</v>
      </c>
      <c r="Q4767" s="12" t="str">
        <f t="shared" si="13374"/>
        <v>(Select Usage)</v>
      </c>
      <c r="R4767" s="33">
        <f t="shared" si="13340"/>
        <v>0</v>
      </c>
      <c r="S4767" s="33">
        <f t="shared" si="13341"/>
        <v>0</v>
      </c>
      <c r="T4767" s="33">
        <f t="shared" si="13342"/>
        <v>0</v>
      </c>
      <c r="U4767" s="33">
        <f t="shared" si="13343"/>
        <v>0</v>
      </c>
      <c r="V4767" s="33">
        <f t="shared" si="13344"/>
        <v>0</v>
      </c>
      <c r="W4767" s="33">
        <f t="shared" si="13345"/>
        <v>0</v>
      </c>
      <c r="X4767" s="33">
        <f t="shared" si="13346"/>
        <v>0</v>
      </c>
      <c r="Y4767" s="33">
        <f t="shared" si="13347"/>
        <v>0</v>
      </c>
      <c r="Z4767" s="33">
        <f t="shared" si="13348"/>
        <v>0</v>
      </c>
      <c r="AA4767" s="33">
        <f t="shared" si="13349"/>
        <v>0</v>
      </c>
      <c r="AB4767" s="33">
        <f t="shared" si="13350"/>
        <v>0</v>
      </c>
      <c r="AC4767" s="33">
        <f t="shared" si="13351"/>
        <v>0</v>
      </c>
      <c r="AD4767" s="26">
        <f>SUM(R4767:AC4767)</f>
        <v>0</v>
      </c>
      <c r="AE4767" s="46" t="str">
        <f>IFERROR(IF(AE$3=VLOOKUP($E4767,Template!$AK$5:$AM$17,3,FALSE),$AD4767*$F4767,0),"0.00")</f>
        <v>0.00</v>
      </c>
      <c r="AF4767" s="46" t="str">
        <f>IFERROR(IF(AF$3=VLOOKUP($E4767,Template!$AK$5:$AM$17,3,FALSE),$AD4767*$F4767,0),"0.00")</f>
        <v>0.00</v>
      </c>
      <c r="AG4767" s="28">
        <f t="shared" si="13353"/>
        <v>0</v>
      </c>
      <c r="AH4767" s="13" t="s">
        <v>40</v>
      </c>
      <c r="AI4767" s="13" t="s">
        <v>41</v>
      </c>
      <c r="AK4767" s="14" t="s">
        <v>29</v>
      </c>
      <c r="AL4767" s="15">
        <v>0.05</v>
      </c>
      <c r="AM4767" s="16" t="s">
        <v>3</v>
      </c>
    </row>
    <row r="4768" spans="1:39" s="3" customFormat="1" ht="13.8" x14ac:dyDescent="0.25">
      <c r="A4768" s="7" t="str">
        <f t="shared" ref="A4768:C4768" si="13375">A4767</f>
        <v>(Enter Broadcasting Company Name)</v>
      </c>
      <c r="B4768" s="7" t="str">
        <f t="shared" si="13375"/>
        <v>(Enter Call Letters)</v>
      </c>
      <c r="C4768" s="8" t="str">
        <f t="shared" si="13375"/>
        <v>(Select AM/FM)</v>
      </c>
      <c r="D4768" s="30"/>
      <c r="E4768" s="8" t="str">
        <f t="shared" si="13355"/>
        <v>(Select Station Province)</v>
      </c>
      <c r="F4768" s="9" t="str">
        <f>IFERROR(VLOOKUP(E4768,Template!$AK$5:$AL$17,2,FALSE),"")</f>
        <v/>
      </c>
      <c r="G4768" s="42" t="s">
        <v>18</v>
      </c>
      <c r="H4768" s="43" t="s">
        <v>8</v>
      </c>
      <c r="I4768" s="32" t="s">
        <v>65</v>
      </c>
      <c r="J4768" s="32" t="s">
        <v>66</v>
      </c>
      <c r="K4768" s="33">
        <f t="shared" si="13337"/>
        <v>0</v>
      </c>
      <c r="L4768" s="33">
        <f t="shared" si="13338"/>
        <v>0</v>
      </c>
      <c r="M4768" s="34">
        <f t="shared" si="13336"/>
        <v>0</v>
      </c>
      <c r="N4768" s="34">
        <f t="shared" si="13356"/>
        <v>0</v>
      </c>
      <c r="O4768" s="34">
        <f t="shared" si="13339"/>
        <v>0</v>
      </c>
      <c r="P4768" s="12" t="str">
        <f t="shared" ref="P4768:Q4768" si="13376">P4767</f>
        <v>(Select Language)</v>
      </c>
      <c r="Q4768" s="12" t="str">
        <f t="shared" si="13376"/>
        <v>(Select Usage)</v>
      </c>
      <c r="R4768" s="33">
        <f t="shared" si="13340"/>
        <v>0</v>
      </c>
      <c r="S4768" s="33">
        <f t="shared" si="13341"/>
        <v>0</v>
      </c>
      <c r="T4768" s="33">
        <f t="shared" si="13342"/>
        <v>0</v>
      </c>
      <c r="U4768" s="33">
        <f t="shared" si="13343"/>
        <v>0</v>
      </c>
      <c r="V4768" s="33">
        <f t="shared" si="13344"/>
        <v>0</v>
      </c>
      <c r="W4768" s="33">
        <f t="shared" si="13345"/>
        <v>0</v>
      </c>
      <c r="X4768" s="33">
        <f t="shared" si="13346"/>
        <v>0</v>
      </c>
      <c r="Y4768" s="33">
        <f t="shared" si="13347"/>
        <v>0</v>
      </c>
      <c r="Z4768" s="33">
        <f t="shared" si="13348"/>
        <v>0</v>
      </c>
      <c r="AA4768" s="33">
        <f t="shared" si="13349"/>
        <v>0</v>
      </c>
      <c r="AB4768" s="33">
        <f t="shared" si="13350"/>
        <v>0</v>
      </c>
      <c r="AC4768" s="33">
        <f t="shared" si="13351"/>
        <v>0</v>
      </c>
      <c r="AD4768" s="26">
        <f t="shared" ref="AD4768" si="13377">SUM(R4768:AC4768)</f>
        <v>0</v>
      </c>
      <c r="AE4768" s="46" t="str">
        <f>IFERROR(IF(AE$3=VLOOKUP($E4768,Template!$AK$5:$AM$17,3,FALSE),$AD4768*$F4768,0),"0.00")</f>
        <v>0.00</v>
      </c>
      <c r="AF4768" s="46" t="str">
        <f>IFERROR(IF(AF$3=VLOOKUP($E4768,Template!$AK$5:$AM$17,3,FALSE),$AD4768*$F4768,0),"0.00")</f>
        <v>0.00</v>
      </c>
      <c r="AG4768" s="28">
        <f t="shared" si="13353"/>
        <v>0</v>
      </c>
      <c r="AH4768" s="13" t="s">
        <v>40</v>
      </c>
      <c r="AI4768" s="13" t="s">
        <v>41</v>
      </c>
      <c r="AK4768" s="14" t="s">
        <v>21</v>
      </c>
      <c r="AL4768" s="15">
        <v>0.05</v>
      </c>
      <c r="AM4768" s="16" t="s">
        <v>3</v>
      </c>
    </row>
    <row r="4769" spans="1:39" ht="13.8" x14ac:dyDescent="0.25">
      <c r="A4769" s="19" t="s">
        <v>4</v>
      </c>
      <c r="B4769" s="19"/>
      <c r="C4769" s="20"/>
      <c r="D4769" s="20"/>
      <c r="E4769" s="20"/>
      <c r="F4769" s="20"/>
      <c r="G4769" s="44"/>
      <c r="H4769" s="44"/>
      <c r="I4769" s="21">
        <f t="shared" ref="I4769:K4769" si="13378">SUM(I4757:I4768)</f>
        <v>0</v>
      </c>
      <c r="J4769" s="21">
        <f t="shared" si="13378"/>
        <v>0</v>
      </c>
      <c r="K4769" s="21">
        <f t="shared" si="13378"/>
        <v>0</v>
      </c>
      <c r="L4769" s="21">
        <f>L4768</f>
        <v>0</v>
      </c>
      <c r="M4769" s="21">
        <f>SUM(M4757:M4768)</f>
        <v>0</v>
      </c>
      <c r="N4769" s="21">
        <f t="shared" ref="N4769:O4769" si="13379">SUM(N4757:N4768)</f>
        <v>0</v>
      </c>
      <c r="O4769" s="21">
        <f t="shared" si="13379"/>
        <v>0</v>
      </c>
      <c r="P4769" s="21"/>
      <c r="Q4769" s="22"/>
      <c r="R4769" s="21">
        <f t="shared" ref="R4769:AI4769" si="13380">SUM(R4757:R4768)</f>
        <v>0</v>
      </c>
      <c r="S4769" s="21">
        <f t="shared" si="13380"/>
        <v>0</v>
      </c>
      <c r="T4769" s="21">
        <f t="shared" si="13380"/>
        <v>0</v>
      </c>
      <c r="U4769" s="21">
        <f t="shared" si="13380"/>
        <v>0</v>
      </c>
      <c r="V4769" s="21">
        <f t="shared" si="13380"/>
        <v>0</v>
      </c>
      <c r="W4769" s="21">
        <f t="shared" si="13380"/>
        <v>0</v>
      </c>
      <c r="X4769" s="21">
        <f t="shared" si="13380"/>
        <v>0</v>
      </c>
      <c r="Y4769" s="21">
        <f t="shared" si="13380"/>
        <v>0</v>
      </c>
      <c r="Z4769" s="21">
        <f t="shared" si="13380"/>
        <v>0</v>
      </c>
      <c r="AA4769" s="21">
        <f t="shared" si="13380"/>
        <v>0</v>
      </c>
      <c r="AB4769" s="21">
        <f t="shared" si="13380"/>
        <v>0</v>
      </c>
      <c r="AC4769" s="21">
        <f t="shared" si="13380"/>
        <v>0</v>
      </c>
      <c r="AD4769" s="27">
        <f t="shared" si="13380"/>
        <v>0</v>
      </c>
      <c r="AE4769" s="21">
        <f t="shared" si="13380"/>
        <v>0</v>
      </c>
      <c r="AF4769" s="21">
        <f t="shared" si="13380"/>
        <v>0</v>
      </c>
      <c r="AG4769" s="27">
        <f t="shared" si="13380"/>
        <v>0</v>
      </c>
      <c r="AH4769" s="21">
        <f t="shared" si="13380"/>
        <v>0</v>
      </c>
      <c r="AI4769" s="21">
        <f t="shared" si="13380"/>
        <v>0</v>
      </c>
      <c r="AK4769" s="14" t="s">
        <v>71</v>
      </c>
      <c r="AL4769" s="15">
        <v>0.05</v>
      </c>
      <c r="AM4769" s="16" t="s">
        <v>3</v>
      </c>
    </row>
    <row r="4770" spans="1:39" x14ac:dyDescent="0.25">
      <c r="A4770" s="2"/>
      <c r="G4770" s="2"/>
      <c r="H4770" s="2"/>
      <c r="O4770" s="2"/>
      <c r="P4770" s="2"/>
    </row>
    <row r="4771" spans="1:39" ht="42" customHeight="1" x14ac:dyDescent="0.25">
      <c r="A4771" s="223" t="s">
        <v>63</v>
      </c>
      <c r="B4771" s="223" t="s">
        <v>43</v>
      </c>
      <c r="C4771" s="224" t="s">
        <v>19</v>
      </c>
      <c r="D4771" s="226"/>
      <c r="E4771" s="223" t="s">
        <v>14</v>
      </c>
      <c r="F4771" s="223" t="s">
        <v>38</v>
      </c>
      <c r="G4771" s="223" t="s">
        <v>1</v>
      </c>
      <c r="H4771" s="223" t="s">
        <v>5</v>
      </c>
      <c r="I4771" s="225" t="s">
        <v>31</v>
      </c>
      <c r="J4771" s="225" t="s">
        <v>32</v>
      </c>
      <c r="K4771" s="225" t="s">
        <v>48</v>
      </c>
      <c r="L4771" s="225" t="s">
        <v>0</v>
      </c>
      <c r="M4771" s="4" t="s">
        <v>45</v>
      </c>
      <c r="N4771" s="4" t="s">
        <v>46</v>
      </c>
      <c r="O4771" s="4" t="s">
        <v>47</v>
      </c>
      <c r="P4771" s="225" t="s">
        <v>50</v>
      </c>
      <c r="Q4771" s="225" t="s">
        <v>33</v>
      </c>
      <c r="R4771" s="4" t="s">
        <v>51</v>
      </c>
      <c r="S4771" s="4" t="s">
        <v>52</v>
      </c>
      <c r="T4771" s="4" t="s">
        <v>53</v>
      </c>
      <c r="U4771" s="4" t="s">
        <v>54</v>
      </c>
      <c r="V4771" s="4" t="s">
        <v>55</v>
      </c>
      <c r="W4771" s="4" t="s">
        <v>56</v>
      </c>
      <c r="X4771" s="4" t="s">
        <v>57</v>
      </c>
      <c r="Y4771" s="4" t="s">
        <v>58</v>
      </c>
      <c r="Z4771" s="4" t="s">
        <v>59</v>
      </c>
      <c r="AA4771" s="4" t="s">
        <v>62</v>
      </c>
      <c r="AB4771" s="4" t="s">
        <v>60</v>
      </c>
      <c r="AC4771" s="4" t="s">
        <v>61</v>
      </c>
      <c r="AD4771" s="233" t="s">
        <v>34</v>
      </c>
      <c r="AE4771" s="231" t="s">
        <v>2</v>
      </c>
      <c r="AF4771" s="231" t="s">
        <v>3</v>
      </c>
      <c r="AG4771" s="233" t="s">
        <v>35</v>
      </c>
      <c r="AH4771" s="223" t="s">
        <v>36</v>
      </c>
      <c r="AI4771" s="223" t="s">
        <v>37</v>
      </c>
      <c r="AK4771" s="229" t="s">
        <v>30</v>
      </c>
      <c r="AL4771" s="229"/>
      <c r="AM4771" s="229"/>
    </row>
    <row r="4772" spans="1:39" s="6" customFormat="1" ht="35.25" customHeight="1" x14ac:dyDescent="0.3">
      <c r="A4772" s="224"/>
      <c r="B4772" s="224"/>
      <c r="C4772" s="224"/>
      <c r="D4772" s="227"/>
      <c r="E4772" s="223"/>
      <c r="F4772" s="223"/>
      <c r="G4772" s="223"/>
      <c r="H4772" s="223"/>
      <c r="I4772" s="230"/>
      <c r="J4772" s="230"/>
      <c r="K4772" s="230"/>
      <c r="L4772" s="230"/>
      <c r="M4772" s="5">
        <v>0</v>
      </c>
      <c r="N4772" s="5">
        <v>625000</v>
      </c>
      <c r="O4772" s="5">
        <v>1250000</v>
      </c>
      <c r="P4772" s="225"/>
      <c r="Q4772" s="225"/>
      <c r="R4772" s="29">
        <v>4.95E-4</v>
      </c>
      <c r="S4772" s="29">
        <v>9.5200000000000005E-4</v>
      </c>
      <c r="T4772" s="29">
        <v>1.5900000000000001E-3</v>
      </c>
      <c r="U4772" s="29">
        <v>1.1169999999999999E-3</v>
      </c>
      <c r="V4772" s="29">
        <v>2.189E-3</v>
      </c>
      <c r="W4772" s="29">
        <v>4.5430000000000002E-3</v>
      </c>
      <c r="X4772" s="29">
        <v>8.8199999999999997E-4</v>
      </c>
      <c r="Y4772" s="29">
        <v>1.6949999999999999E-3</v>
      </c>
      <c r="Z4772" s="29">
        <v>2.8319999999999999E-3</v>
      </c>
      <c r="AA4772" s="29">
        <v>1.9889999999999999E-3</v>
      </c>
      <c r="AB4772" s="29">
        <v>3.8999999999999998E-3</v>
      </c>
      <c r="AC4772" s="29">
        <v>8.0949999999999998E-3</v>
      </c>
      <c r="AD4772" s="233"/>
      <c r="AE4772" s="232"/>
      <c r="AF4772" s="232"/>
      <c r="AG4772" s="234"/>
      <c r="AH4772" s="223"/>
      <c r="AI4772" s="223"/>
      <c r="AK4772" s="229"/>
      <c r="AL4772" s="229"/>
      <c r="AM4772" s="229"/>
    </row>
    <row r="4773" spans="1:39" s="3" customFormat="1" ht="13.8" x14ac:dyDescent="0.25">
      <c r="A4773" s="7" t="s">
        <v>44</v>
      </c>
      <c r="B4773" s="7" t="s">
        <v>42</v>
      </c>
      <c r="C4773" s="8" t="s">
        <v>39</v>
      </c>
      <c r="D4773" s="30"/>
      <c r="E4773" s="8" t="s">
        <v>64</v>
      </c>
      <c r="F4773" s="9" t="str">
        <f>IFERROR(VLOOKUP(E4773,Template!$AK$5:$AL$17,2,FALSE),"")</f>
        <v/>
      </c>
      <c r="G4773" s="41" t="s">
        <v>7</v>
      </c>
      <c r="H4773" s="41" t="s">
        <v>6</v>
      </c>
      <c r="I4773" s="32" t="s">
        <v>65</v>
      </c>
      <c r="J4773" s="32" t="s">
        <v>66</v>
      </c>
      <c r="K4773" s="33">
        <f>IFERROR(I4773+J4773,0)</f>
        <v>0</v>
      </c>
      <c r="L4773" s="33">
        <f>IFERROR(K4773,"")</f>
        <v>0</v>
      </c>
      <c r="M4773" s="34">
        <f t="shared" ref="M4773:M4784" si="13381">IF(L4773&lt;=$N$4,K4773,IF(L4772&gt;$N$4,0,$N$4-L4772))</f>
        <v>0</v>
      </c>
      <c r="N4773" s="34">
        <f>IF(AND(L4773&gt;$N$4,L4773&lt;=$O$4),K4773-M4773,IF(AND(L4772&gt;$N$4,L4772&lt;=$O$4),$O$4-L4772,IF(L4772&gt;$O$4,0,IF(L4773&lt;$N$4,0,MIN(L4773-$N$4,$N$4)))))</f>
        <v>0</v>
      </c>
      <c r="O4773" s="34">
        <f>IF(L4773&gt;$O$4,K4773-M4773-N4773,0)</f>
        <v>0</v>
      </c>
      <c r="P4773" s="12" t="s">
        <v>94</v>
      </c>
      <c r="Q4773" s="12" t="s">
        <v>68</v>
      </c>
      <c r="R4773" s="33">
        <f>IF(AND($Q4773="LOW",$P4773="French"),M4773*R$4,0)</f>
        <v>0</v>
      </c>
      <c r="S4773" s="33">
        <f>IF(AND($Q4773="LOW",$P4773="French"),N4773*S$4,0)</f>
        <v>0</v>
      </c>
      <c r="T4773" s="33">
        <f>IF(AND($Q4773="LOW",$P4773="French"),O4773*T$4,0)</f>
        <v>0</v>
      </c>
      <c r="U4773" s="33">
        <f>IF(AND($Q4773="HIGH",$P4773="French"),M4773*U$4,0)</f>
        <v>0</v>
      </c>
      <c r="V4773" s="33">
        <f>IF(AND($Q4773="HIGH",$P4773="French"),N4773*V$4,0)</f>
        <v>0</v>
      </c>
      <c r="W4773" s="33">
        <f>IF(AND($Q4773="HIGH",$P4773="French"),O4773*W$4,0)</f>
        <v>0</v>
      </c>
      <c r="X4773" s="33">
        <f>IF(AND($Q4773="LOW",$P4773="English"),M4773*X$4,0)</f>
        <v>0</v>
      </c>
      <c r="Y4773" s="33">
        <f>IF(AND($Q4773="LOW",$P4773="English"),N4773*Y$4,0)</f>
        <v>0</v>
      </c>
      <c r="Z4773" s="33">
        <f>IF(AND($Q4773="LOW",$P4773="English"),O4773*Z$4,0)</f>
        <v>0</v>
      </c>
      <c r="AA4773" s="33">
        <f>IF(AND($Q4773="HIGH",$P4773="English"),M4773*AA$4,0)</f>
        <v>0</v>
      </c>
      <c r="AB4773" s="33">
        <f>IF(AND($Q4773="HIGH",$P4773="English"),N4773*AB$4,0)</f>
        <v>0</v>
      </c>
      <c r="AC4773" s="33">
        <f>IF(AND($Q4773="HIGH",$P4773="English"),O4773*AC$4,0)</f>
        <v>0</v>
      </c>
      <c r="AD4773" s="26">
        <f>SUM(R4773:AC4773)</f>
        <v>0</v>
      </c>
      <c r="AE4773" s="46" t="str">
        <f>IFERROR(IF(AE$3=VLOOKUP($E4773,Template!$AK$5:$AM$17,3,FALSE),$AD4773*$F4773,0),"0.00")</f>
        <v>0.00</v>
      </c>
      <c r="AF4773" s="46" t="str">
        <f>IFERROR(IF(AF$3=VLOOKUP($E4773,Template!$AK$5:$AM$17,3,FALSE),$AD4773*$F4773,0),"0.00")</f>
        <v>0.00</v>
      </c>
      <c r="AG4773" s="28">
        <f>SUM(AD4773:AF4773)</f>
        <v>0</v>
      </c>
      <c r="AH4773" s="13" t="s">
        <v>40</v>
      </c>
      <c r="AI4773" s="13" t="s">
        <v>41</v>
      </c>
      <c r="AK4773" s="14" t="s">
        <v>25</v>
      </c>
      <c r="AL4773" s="15">
        <v>0.05</v>
      </c>
      <c r="AM4773" s="16" t="s">
        <v>3</v>
      </c>
    </row>
    <row r="4774" spans="1:39" s="3" customFormat="1" ht="13.8" x14ac:dyDescent="0.25">
      <c r="A4774" s="7" t="str">
        <f>A4773</f>
        <v>(Enter Broadcasting Company Name)</v>
      </c>
      <c r="B4774" s="7" t="str">
        <f>B4773</f>
        <v>(Enter Call Letters)</v>
      </c>
      <c r="C4774" s="8" t="str">
        <f>C4773</f>
        <v>(Select AM/FM)</v>
      </c>
      <c r="D4774" s="30"/>
      <c r="E4774" s="8" t="str">
        <f>E4773</f>
        <v>(Select Station Province)</v>
      </c>
      <c r="F4774" s="9" t="str">
        <f>IFERROR(VLOOKUP(E4774,Template!$AK$5:$AL$17,2,FALSE),"")</f>
        <v/>
      </c>
      <c r="G4774" s="42" t="s">
        <v>8</v>
      </c>
      <c r="H4774" s="42" t="s">
        <v>9</v>
      </c>
      <c r="I4774" s="32" t="s">
        <v>65</v>
      </c>
      <c r="J4774" s="32" t="s">
        <v>66</v>
      </c>
      <c r="K4774" s="33">
        <f t="shared" ref="K4774:K4784" si="13382">IFERROR(I4774+J4774,0)</f>
        <v>0</v>
      </c>
      <c r="L4774" s="33">
        <f t="shared" ref="L4774:L4784" si="13383">IFERROR(L4773+K4774,"")</f>
        <v>0</v>
      </c>
      <c r="M4774" s="34">
        <f t="shared" si="13381"/>
        <v>0</v>
      </c>
      <c r="N4774" s="34">
        <f>IF(AND(L4774&gt;$N$4,L4774&lt;=$O$4),K4774-M4774,IF(AND(L4773&gt;$N$4,L4773&lt;=$O$4),$O$4-L4773,IF(L4773&gt;$O$4,0,IF(L4774&lt;$N$4,0,MIN(L4774-$N$4,$N$4)))))</f>
        <v>0</v>
      </c>
      <c r="O4774" s="34">
        <f t="shared" ref="O4774:O4784" si="13384">IF(L4774&gt;$O$4,K4774-M4774-N4774,0)</f>
        <v>0</v>
      </c>
      <c r="P4774" s="12" t="str">
        <f>P4773</f>
        <v>(Select Language)</v>
      </c>
      <c r="Q4774" s="12" t="str">
        <f>Q4773</f>
        <v>(Select Usage)</v>
      </c>
      <c r="R4774" s="33">
        <f t="shared" ref="R4774:R4784" si="13385">IF(AND($Q4774="LOW",$P4774="French"),M4774*R$4,0)</f>
        <v>0</v>
      </c>
      <c r="S4774" s="33">
        <f t="shared" ref="S4774:S4784" si="13386">IF(AND($Q4774="LOW",$P4774="French"),N4774*S$4,0)</f>
        <v>0</v>
      </c>
      <c r="T4774" s="33">
        <f t="shared" ref="T4774:T4784" si="13387">IF(AND($Q4774="LOW",$P4774="French"),O4774*T$4,0)</f>
        <v>0</v>
      </c>
      <c r="U4774" s="33">
        <f t="shared" ref="U4774:U4784" si="13388">IF(AND($Q4774="HIGH",$P4774="French"),M4774*U$4,0)</f>
        <v>0</v>
      </c>
      <c r="V4774" s="33">
        <f t="shared" ref="V4774:V4784" si="13389">IF(AND($Q4774="HIGH",$P4774="French"),N4774*V$4,0)</f>
        <v>0</v>
      </c>
      <c r="W4774" s="33">
        <f t="shared" ref="W4774:W4784" si="13390">IF(AND($Q4774="HIGH",$P4774="French"),O4774*W$4,0)</f>
        <v>0</v>
      </c>
      <c r="X4774" s="33">
        <f t="shared" ref="X4774:X4784" si="13391">IF(AND($Q4774="LOW",$P4774="English"),M4774*X$4,0)</f>
        <v>0</v>
      </c>
      <c r="Y4774" s="33">
        <f t="shared" ref="Y4774:Y4784" si="13392">IF(AND($Q4774="LOW",$P4774="English"),N4774*Y$4,0)</f>
        <v>0</v>
      </c>
      <c r="Z4774" s="33">
        <f t="shared" ref="Z4774:Z4784" si="13393">IF(AND($Q4774="LOW",$P4774="English"),O4774*Z$4,0)</f>
        <v>0</v>
      </c>
      <c r="AA4774" s="33">
        <f t="shared" ref="AA4774:AA4784" si="13394">IF(AND($Q4774="HIGH",$P4774="English"),M4774*AA$4,0)</f>
        <v>0</v>
      </c>
      <c r="AB4774" s="33">
        <f t="shared" ref="AB4774:AB4784" si="13395">IF(AND($Q4774="HIGH",$P4774="English"),N4774*AB$4,0)</f>
        <v>0</v>
      </c>
      <c r="AC4774" s="33">
        <f t="shared" ref="AC4774:AC4784" si="13396">IF(AND($Q4774="HIGH",$P4774="English"),O4774*AC$4,0)</f>
        <v>0</v>
      </c>
      <c r="AD4774" s="26">
        <f t="shared" ref="AD4774:AD4778" si="13397">SUM(R4774:AC4774)</f>
        <v>0</v>
      </c>
      <c r="AE4774" s="46" t="str">
        <f>IFERROR(IF(AE$3=VLOOKUP($E4774,Template!$AK$5:$AM$17,3,FALSE),$AD4774*$F4774,0),"0.00")</f>
        <v>0.00</v>
      </c>
      <c r="AF4774" s="46" t="str">
        <f>IFERROR(IF(AF$3=VLOOKUP($E4774,Template!$AK$5:$AM$17,3,FALSE),$AD4774*$F4774,0),"0.00")</f>
        <v>0.00</v>
      </c>
      <c r="AG4774" s="28">
        <f t="shared" ref="AG4774:AG4784" si="13398">SUM(AD4774:AF4774)</f>
        <v>0</v>
      </c>
      <c r="AH4774" s="13" t="s">
        <v>40</v>
      </c>
      <c r="AI4774" s="13" t="s">
        <v>41</v>
      </c>
      <c r="AK4774" s="14" t="s">
        <v>23</v>
      </c>
      <c r="AL4774" s="15">
        <v>0.05</v>
      </c>
      <c r="AM4774" s="16" t="s">
        <v>3</v>
      </c>
    </row>
    <row r="4775" spans="1:39" s="3" customFormat="1" ht="13.8" x14ac:dyDescent="0.25">
      <c r="A4775" s="7" t="str">
        <f t="shared" ref="A4775:C4775" si="13399">A4774</f>
        <v>(Enter Broadcasting Company Name)</v>
      </c>
      <c r="B4775" s="7" t="str">
        <f t="shared" si="13399"/>
        <v>(Enter Call Letters)</v>
      </c>
      <c r="C4775" s="8" t="str">
        <f t="shared" si="13399"/>
        <v>(Select AM/FM)</v>
      </c>
      <c r="D4775" s="30"/>
      <c r="E4775" s="8" t="str">
        <f t="shared" ref="E4775:E4784" si="13400">E4774</f>
        <v>(Select Station Province)</v>
      </c>
      <c r="F4775" s="9" t="str">
        <f>IFERROR(VLOOKUP(E4775,Template!$AK$5:$AL$17,2,FALSE),"")</f>
        <v/>
      </c>
      <c r="G4775" s="42" t="s">
        <v>6</v>
      </c>
      <c r="H4775" s="42" t="s">
        <v>10</v>
      </c>
      <c r="I4775" s="32" t="s">
        <v>65</v>
      </c>
      <c r="J4775" s="32" t="s">
        <v>66</v>
      </c>
      <c r="K4775" s="33">
        <f t="shared" si="13382"/>
        <v>0</v>
      </c>
      <c r="L4775" s="33">
        <f t="shared" si="13383"/>
        <v>0</v>
      </c>
      <c r="M4775" s="34">
        <f t="shared" si="13381"/>
        <v>0</v>
      </c>
      <c r="N4775" s="34">
        <f t="shared" ref="N4775:N4784" si="13401">IF(AND(L4775&gt;$N$4,L4775&lt;=$O$4),K4775-M4775,IF(AND(L4774&gt;$N$4,L4774&lt;=$O$4),$O$4-L4774,IF(L4774&gt;$O$4,0,IF(L4775&lt;$N$4,0,MIN(L4775-$N$4,$N$4)))))</f>
        <v>0</v>
      </c>
      <c r="O4775" s="34">
        <f t="shared" si="13384"/>
        <v>0</v>
      </c>
      <c r="P4775" s="12" t="str">
        <f t="shared" ref="P4775:Q4775" si="13402">P4774</f>
        <v>(Select Language)</v>
      </c>
      <c r="Q4775" s="12" t="str">
        <f t="shared" si="13402"/>
        <v>(Select Usage)</v>
      </c>
      <c r="R4775" s="33">
        <f t="shared" si="13385"/>
        <v>0</v>
      </c>
      <c r="S4775" s="33">
        <f t="shared" si="13386"/>
        <v>0</v>
      </c>
      <c r="T4775" s="33">
        <f t="shared" si="13387"/>
        <v>0</v>
      </c>
      <c r="U4775" s="33">
        <f t="shared" si="13388"/>
        <v>0</v>
      </c>
      <c r="V4775" s="33">
        <f t="shared" si="13389"/>
        <v>0</v>
      </c>
      <c r="W4775" s="33">
        <f t="shared" si="13390"/>
        <v>0</v>
      </c>
      <c r="X4775" s="33">
        <f t="shared" si="13391"/>
        <v>0</v>
      </c>
      <c r="Y4775" s="33">
        <f t="shared" si="13392"/>
        <v>0</v>
      </c>
      <c r="Z4775" s="33">
        <f t="shared" si="13393"/>
        <v>0</v>
      </c>
      <c r="AA4775" s="33">
        <f t="shared" si="13394"/>
        <v>0</v>
      </c>
      <c r="AB4775" s="33">
        <f t="shared" si="13395"/>
        <v>0</v>
      </c>
      <c r="AC4775" s="33">
        <f t="shared" si="13396"/>
        <v>0</v>
      </c>
      <c r="AD4775" s="26">
        <f t="shared" si="13397"/>
        <v>0</v>
      </c>
      <c r="AE4775" s="46" t="str">
        <f>IFERROR(IF(AE$3=VLOOKUP($E4775,Template!$AK$5:$AM$17,3,FALSE),$AD4775*$F4775,0),"0.00")</f>
        <v>0.00</v>
      </c>
      <c r="AF4775" s="46" t="str">
        <f>IFERROR(IF(AF$3=VLOOKUP($E4775,Template!$AK$5:$AM$17,3,FALSE),$AD4775*$F4775,0),"0.00")</f>
        <v>0.00</v>
      </c>
      <c r="AG4775" s="28">
        <f t="shared" si="13398"/>
        <v>0</v>
      </c>
      <c r="AH4775" s="13" t="s">
        <v>40</v>
      </c>
      <c r="AI4775" s="13" t="s">
        <v>41</v>
      </c>
      <c r="AK4775" s="14" t="s">
        <v>24</v>
      </c>
      <c r="AL4775" s="15">
        <v>0.05</v>
      </c>
      <c r="AM4775" s="16" t="s">
        <v>3</v>
      </c>
    </row>
    <row r="4776" spans="1:39" s="3" customFormat="1" ht="13.8" x14ac:dyDescent="0.25">
      <c r="A4776" s="7" t="str">
        <f t="shared" ref="A4776:C4776" si="13403">A4775</f>
        <v>(Enter Broadcasting Company Name)</v>
      </c>
      <c r="B4776" s="7" t="str">
        <f t="shared" si="13403"/>
        <v>(Enter Call Letters)</v>
      </c>
      <c r="C4776" s="8" t="str">
        <f t="shared" si="13403"/>
        <v>(Select AM/FM)</v>
      </c>
      <c r="D4776" s="30"/>
      <c r="E4776" s="8" t="str">
        <f t="shared" si="13400"/>
        <v>(Select Station Province)</v>
      </c>
      <c r="F4776" s="9" t="str">
        <f>IFERROR(VLOOKUP(E4776,Template!$AK$5:$AL$17,2,FALSE),"")</f>
        <v/>
      </c>
      <c r="G4776" s="42" t="s">
        <v>9</v>
      </c>
      <c r="H4776" s="42" t="s">
        <v>11</v>
      </c>
      <c r="I4776" s="32" t="s">
        <v>65</v>
      </c>
      <c r="J4776" s="32" t="s">
        <v>66</v>
      </c>
      <c r="K4776" s="33">
        <f t="shared" si="13382"/>
        <v>0</v>
      </c>
      <c r="L4776" s="33">
        <f t="shared" si="13383"/>
        <v>0</v>
      </c>
      <c r="M4776" s="34">
        <f t="shared" si="13381"/>
        <v>0</v>
      </c>
      <c r="N4776" s="34">
        <f t="shared" si="13401"/>
        <v>0</v>
      </c>
      <c r="O4776" s="34">
        <f t="shared" si="13384"/>
        <v>0</v>
      </c>
      <c r="P4776" s="12" t="str">
        <f t="shared" ref="P4776:Q4776" si="13404">P4775</f>
        <v>(Select Language)</v>
      </c>
      <c r="Q4776" s="12" t="str">
        <f t="shared" si="13404"/>
        <v>(Select Usage)</v>
      </c>
      <c r="R4776" s="33">
        <f t="shared" si="13385"/>
        <v>0</v>
      </c>
      <c r="S4776" s="33">
        <f t="shared" si="13386"/>
        <v>0</v>
      </c>
      <c r="T4776" s="33">
        <f t="shared" si="13387"/>
        <v>0</v>
      </c>
      <c r="U4776" s="33">
        <f t="shared" si="13388"/>
        <v>0</v>
      </c>
      <c r="V4776" s="33">
        <f t="shared" si="13389"/>
        <v>0</v>
      </c>
      <c r="W4776" s="33">
        <f t="shared" si="13390"/>
        <v>0</v>
      </c>
      <c r="X4776" s="33">
        <f t="shared" si="13391"/>
        <v>0</v>
      </c>
      <c r="Y4776" s="33">
        <f t="shared" si="13392"/>
        <v>0</v>
      </c>
      <c r="Z4776" s="33">
        <f t="shared" si="13393"/>
        <v>0</v>
      </c>
      <c r="AA4776" s="33">
        <f t="shared" si="13394"/>
        <v>0</v>
      </c>
      <c r="AB4776" s="33">
        <f t="shared" si="13395"/>
        <v>0</v>
      </c>
      <c r="AC4776" s="33">
        <f t="shared" si="13396"/>
        <v>0</v>
      </c>
      <c r="AD4776" s="26">
        <f t="shared" si="13397"/>
        <v>0</v>
      </c>
      <c r="AE4776" s="46" t="str">
        <f>IFERROR(IF(AE$3=VLOOKUP($E4776,Template!$AK$5:$AM$17,3,FALSE),$AD4776*$F4776,0),"0.00")</f>
        <v>0.00</v>
      </c>
      <c r="AF4776" s="46" t="str">
        <f>IFERROR(IF(AF$3=VLOOKUP($E4776,Template!$AK$5:$AM$17,3,FALSE),$AD4776*$F4776,0),"0.00")</f>
        <v>0.00</v>
      </c>
      <c r="AG4776" s="28">
        <f t="shared" si="13398"/>
        <v>0</v>
      </c>
      <c r="AH4776" s="13" t="s">
        <v>40</v>
      </c>
      <c r="AI4776" s="13" t="s">
        <v>41</v>
      </c>
      <c r="AK4776" s="14" t="s">
        <v>22</v>
      </c>
      <c r="AL4776" s="15">
        <v>0.15</v>
      </c>
      <c r="AM4776" s="16" t="s">
        <v>2</v>
      </c>
    </row>
    <row r="4777" spans="1:39" s="3" customFormat="1" ht="13.8" x14ac:dyDescent="0.25">
      <c r="A4777" s="7" t="str">
        <f t="shared" ref="A4777:C4777" si="13405">A4776</f>
        <v>(Enter Broadcasting Company Name)</v>
      </c>
      <c r="B4777" s="7" t="str">
        <f t="shared" si="13405"/>
        <v>(Enter Call Letters)</v>
      </c>
      <c r="C4777" s="8" t="str">
        <f t="shared" si="13405"/>
        <v>(Select AM/FM)</v>
      </c>
      <c r="D4777" s="30"/>
      <c r="E4777" s="8" t="str">
        <f t="shared" si="13400"/>
        <v>(Select Station Province)</v>
      </c>
      <c r="F4777" s="9" t="str">
        <f>IFERROR(VLOOKUP(E4777,Template!$AK$5:$AL$17,2,FALSE),"")</f>
        <v/>
      </c>
      <c r="G4777" s="42" t="s">
        <v>10</v>
      </c>
      <c r="H4777" s="42" t="s">
        <v>12</v>
      </c>
      <c r="I4777" s="32" t="s">
        <v>65</v>
      </c>
      <c r="J4777" s="32" t="s">
        <v>66</v>
      </c>
      <c r="K4777" s="33">
        <f t="shared" si="13382"/>
        <v>0</v>
      </c>
      <c r="L4777" s="33">
        <f t="shared" si="13383"/>
        <v>0</v>
      </c>
      <c r="M4777" s="34">
        <f t="shared" si="13381"/>
        <v>0</v>
      </c>
      <c r="N4777" s="34">
        <f t="shared" si="13401"/>
        <v>0</v>
      </c>
      <c r="O4777" s="34">
        <f t="shared" si="13384"/>
        <v>0</v>
      </c>
      <c r="P4777" s="12" t="str">
        <f t="shared" ref="P4777:Q4777" si="13406">P4776</f>
        <v>(Select Language)</v>
      </c>
      <c r="Q4777" s="12" t="str">
        <f t="shared" si="13406"/>
        <v>(Select Usage)</v>
      </c>
      <c r="R4777" s="33">
        <f t="shared" si="13385"/>
        <v>0</v>
      </c>
      <c r="S4777" s="33">
        <f t="shared" si="13386"/>
        <v>0</v>
      </c>
      <c r="T4777" s="33">
        <f t="shared" si="13387"/>
        <v>0</v>
      </c>
      <c r="U4777" s="33">
        <f t="shared" si="13388"/>
        <v>0</v>
      </c>
      <c r="V4777" s="33">
        <f t="shared" si="13389"/>
        <v>0</v>
      </c>
      <c r="W4777" s="33">
        <f t="shared" si="13390"/>
        <v>0</v>
      </c>
      <c r="X4777" s="33">
        <f t="shared" si="13391"/>
        <v>0</v>
      </c>
      <c r="Y4777" s="33">
        <f t="shared" si="13392"/>
        <v>0</v>
      </c>
      <c r="Z4777" s="33">
        <f t="shared" si="13393"/>
        <v>0</v>
      </c>
      <c r="AA4777" s="33">
        <f t="shared" si="13394"/>
        <v>0</v>
      </c>
      <c r="AB4777" s="33">
        <f t="shared" si="13395"/>
        <v>0</v>
      </c>
      <c r="AC4777" s="33">
        <f t="shared" si="13396"/>
        <v>0</v>
      </c>
      <c r="AD4777" s="26">
        <f t="shared" si="13397"/>
        <v>0</v>
      </c>
      <c r="AE4777" s="46" t="str">
        <f>IFERROR(IF(AE$3=VLOOKUP($E4777,Template!$AK$5:$AM$17,3,FALSE),$AD4777*$F4777,0),"0.00")</f>
        <v>0.00</v>
      </c>
      <c r="AF4777" s="46" t="str">
        <f>IFERROR(IF(AF$3=VLOOKUP($E4777,Template!$AK$5:$AM$17,3,FALSE),$AD4777*$F4777,0),"0.00")</f>
        <v>0.00</v>
      </c>
      <c r="AG4777" s="28">
        <f t="shared" si="13398"/>
        <v>0</v>
      </c>
      <c r="AH4777" s="13" t="s">
        <v>40</v>
      </c>
      <c r="AI4777" s="13" t="s">
        <v>41</v>
      </c>
      <c r="AK4777" s="14" t="s">
        <v>26</v>
      </c>
      <c r="AL4777" s="15">
        <v>0.15</v>
      </c>
      <c r="AM4777" s="16" t="s">
        <v>2</v>
      </c>
    </row>
    <row r="4778" spans="1:39" s="3" customFormat="1" ht="13.8" x14ac:dyDescent="0.25">
      <c r="A4778" s="7" t="str">
        <f t="shared" ref="A4778:C4778" si="13407">A4777</f>
        <v>(Enter Broadcasting Company Name)</v>
      </c>
      <c r="B4778" s="7" t="str">
        <f t="shared" si="13407"/>
        <v>(Enter Call Letters)</v>
      </c>
      <c r="C4778" s="8" t="str">
        <f t="shared" si="13407"/>
        <v>(Select AM/FM)</v>
      </c>
      <c r="D4778" s="30"/>
      <c r="E4778" s="8" t="str">
        <f t="shared" si="13400"/>
        <v>(Select Station Province)</v>
      </c>
      <c r="F4778" s="9" t="str">
        <f>IFERROR(VLOOKUP(E4778,Template!$AK$5:$AL$17,2,FALSE),"")</f>
        <v/>
      </c>
      <c r="G4778" s="42" t="s">
        <v>11</v>
      </c>
      <c r="H4778" s="42" t="s">
        <v>13</v>
      </c>
      <c r="I4778" s="32" t="s">
        <v>65</v>
      </c>
      <c r="J4778" s="32" t="s">
        <v>66</v>
      </c>
      <c r="K4778" s="33">
        <f t="shared" si="13382"/>
        <v>0</v>
      </c>
      <c r="L4778" s="33">
        <f t="shared" si="13383"/>
        <v>0</v>
      </c>
      <c r="M4778" s="34">
        <f t="shared" si="13381"/>
        <v>0</v>
      </c>
      <c r="N4778" s="34">
        <f t="shared" si="13401"/>
        <v>0</v>
      </c>
      <c r="O4778" s="34">
        <f t="shared" si="13384"/>
        <v>0</v>
      </c>
      <c r="P4778" s="12" t="str">
        <f t="shared" ref="P4778:Q4778" si="13408">P4777</f>
        <v>(Select Language)</v>
      </c>
      <c r="Q4778" s="12" t="str">
        <f t="shared" si="13408"/>
        <v>(Select Usage)</v>
      </c>
      <c r="R4778" s="33">
        <f t="shared" si="13385"/>
        <v>0</v>
      </c>
      <c r="S4778" s="33">
        <f t="shared" si="13386"/>
        <v>0</v>
      </c>
      <c r="T4778" s="33">
        <f t="shared" si="13387"/>
        <v>0</v>
      </c>
      <c r="U4778" s="33">
        <f t="shared" si="13388"/>
        <v>0</v>
      </c>
      <c r="V4778" s="33">
        <f t="shared" si="13389"/>
        <v>0</v>
      </c>
      <c r="W4778" s="33">
        <f t="shared" si="13390"/>
        <v>0</v>
      </c>
      <c r="X4778" s="33">
        <f t="shared" si="13391"/>
        <v>0</v>
      </c>
      <c r="Y4778" s="33">
        <f t="shared" si="13392"/>
        <v>0</v>
      </c>
      <c r="Z4778" s="33">
        <f t="shared" si="13393"/>
        <v>0</v>
      </c>
      <c r="AA4778" s="33">
        <f t="shared" si="13394"/>
        <v>0</v>
      </c>
      <c r="AB4778" s="33">
        <f t="shared" si="13395"/>
        <v>0</v>
      </c>
      <c r="AC4778" s="33">
        <f t="shared" si="13396"/>
        <v>0</v>
      </c>
      <c r="AD4778" s="26">
        <f t="shared" si="13397"/>
        <v>0</v>
      </c>
      <c r="AE4778" s="46" t="str">
        <f>IFERROR(IF(AE$3=VLOOKUP($E4778,Template!$AK$5:$AM$17,3,FALSE),$AD4778*$F4778,0),"0.00")</f>
        <v>0.00</v>
      </c>
      <c r="AF4778" s="46" t="str">
        <f>IFERROR(IF(AF$3=VLOOKUP($E4778,Template!$AK$5:$AM$17,3,FALSE),$AD4778*$F4778,0),"0.00")</f>
        <v>0.00</v>
      </c>
      <c r="AG4778" s="28">
        <f t="shared" si="13398"/>
        <v>0</v>
      </c>
      <c r="AH4778" s="13" t="s">
        <v>40</v>
      </c>
      <c r="AI4778" s="13" t="s">
        <v>41</v>
      </c>
      <c r="AK4778" s="14" t="s">
        <v>27</v>
      </c>
      <c r="AL4778" s="15">
        <v>0.15</v>
      </c>
      <c r="AM4778" s="16" t="s">
        <v>2</v>
      </c>
    </row>
    <row r="4779" spans="1:39" s="3" customFormat="1" ht="13.8" x14ac:dyDescent="0.25">
      <c r="A4779" s="7" t="str">
        <f t="shared" ref="A4779:C4779" si="13409">A4778</f>
        <v>(Enter Broadcasting Company Name)</v>
      </c>
      <c r="B4779" s="7" t="str">
        <f t="shared" si="13409"/>
        <v>(Enter Call Letters)</v>
      </c>
      <c r="C4779" s="8" t="str">
        <f t="shared" si="13409"/>
        <v>(Select AM/FM)</v>
      </c>
      <c r="D4779" s="30"/>
      <c r="E4779" s="8" t="str">
        <f t="shared" si="13400"/>
        <v>(Select Station Province)</v>
      </c>
      <c r="F4779" s="9" t="str">
        <f>IFERROR(VLOOKUP(E4779,Template!$AK$5:$AL$17,2,FALSE),"")</f>
        <v/>
      </c>
      <c r="G4779" s="42" t="s">
        <v>12</v>
      </c>
      <c r="H4779" s="42" t="s">
        <v>15</v>
      </c>
      <c r="I4779" s="32" t="s">
        <v>65</v>
      </c>
      <c r="J4779" s="32" t="s">
        <v>66</v>
      </c>
      <c r="K4779" s="33">
        <f t="shared" si="13382"/>
        <v>0</v>
      </c>
      <c r="L4779" s="33">
        <f t="shared" si="13383"/>
        <v>0</v>
      </c>
      <c r="M4779" s="34">
        <f t="shared" si="13381"/>
        <v>0</v>
      </c>
      <c r="N4779" s="34">
        <f t="shared" si="13401"/>
        <v>0</v>
      </c>
      <c r="O4779" s="34">
        <f t="shared" si="13384"/>
        <v>0</v>
      </c>
      <c r="P4779" s="12" t="str">
        <f t="shared" ref="P4779:Q4779" si="13410">P4778</f>
        <v>(Select Language)</v>
      </c>
      <c r="Q4779" s="12" t="str">
        <f t="shared" si="13410"/>
        <v>(Select Usage)</v>
      </c>
      <c r="R4779" s="33">
        <f t="shared" si="13385"/>
        <v>0</v>
      </c>
      <c r="S4779" s="33">
        <f t="shared" si="13386"/>
        <v>0</v>
      </c>
      <c r="T4779" s="33">
        <f t="shared" si="13387"/>
        <v>0</v>
      </c>
      <c r="U4779" s="33">
        <f t="shared" si="13388"/>
        <v>0</v>
      </c>
      <c r="V4779" s="33">
        <f t="shared" si="13389"/>
        <v>0</v>
      </c>
      <c r="W4779" s="33">
        <f t="shared" si="13390"/>
        <v>0</v>
      </c>
      <c r="X4779" s="33">
        <f t="shared" si="13391"/>
        <v>0</v>
      </c>
      <c r="Y4779" s="33">
        <f t="shared" si="13392"/>
        <v>0</v>
      </c>
      <c r="Z4779" s="33">
        <f t="shared" si="13393"/>
        <v>0</v>
      </c>
      <c r="AA4779" s="33">
        <f t="shared" si="13394"/>
        <v>0</v>
      </c>
      <c r="AB4779" s="33">
        <f t="shared" si="13395"/>
        <v>0</v>
      </c>
      <c r="AC4779" s="33">
        <f t="shared" si="13396"/>
        <v>0</v>
      </c>
      <c r="AD4779" s="26">
        <f>SUM(R4779:AC4779)</f>
        <v>0</v>
      </c>
      <c r="AE4779" s="46" t="str">
        <f>IFERROR(IF(AE$3=VLOOKUP($E4779,Template!$AK$5:$AM$17,3,FALSE),$AD4779*$F4779,0),"0.00")</f>
        <v>0.00</v>
      </c>
      <c r="AF4779" s="46" t="str">
        <f>IFERROR(IF(AF$3=VLOOKUP($E4779,Template!$AK$5:$AM$17,3,FALSE),$AD4779*$F4779,0),"0.00")</f>
        <v>0.00</v>
      </c>
      <c r="AG4779" s="28">
        <f t="shared" si="13398"/>
        <v>0</v>
      </c>
      <c r="AH4779" s="13" t="s">
        <v>40</v>
      </c>
      <c r="AI4779" s="13" t="s">
        <v>41</v>
      </c>
      <c r="AK4779" s="14" t="s">
        <v>28</v>
      </c>
      <c r="AL4779" s="15">
        <v>0.05</v>
      </c>
      <c r="AM4779" s="16" t="s">
        <v>3</v>
      </c>
    </row>
    <row r="4780" spans="1:39" s="3" customFormat="1" ht="13.8" x14ac:dyDescent="0.25">
      <c r="A4780" s="7" t="str">
        <f t="shared" ref="A4780:C4780" si="13411">A4779</f>
        <v>(Enter Broadcasting Company Name)</v>
      </c>
      <c r="B4780" s="7" t="str">
        <f t="shared" si="13411"/>
        <v>(Enter Call Letters)</v>
      </c>
      <c r="C4780" s="8" t="str">
        <f t="shared" si="13411"/>
        <v>(Select AM/FM)</v>
      </c>
      <c r="D4780" s="30"/>
      <c r="E4780" s="8" t="str">
        <f t="shared" si="13400"/>
        <v>(Select Station Province)</v>
      </c>
      <c r="F4780" s="9" t="str">
        <f>IFERROR(VLOOKUP(E4780,Template!$AK$5:$AL$17,2,FALSE),"")</f>
        <v/>
      </c>
      <c r="G4780" s="42" t="s">
        <v>13</v>
      </c>
      <c r="H4780" s="42" t="s">
        <v>16</v>
      </c>
      <c r="I4780" s="32" t="s">
        <v>65</v>
      </c>
      <c r="J4780" s="32" t="s">
        <v>66</v>
      </c>
      <c r="K4780" s="33">
        <f t="shared" si="13382"/>
        <v>0</v>
      </c>
      <c r="L4780" s="33">
        <f t="shared" si="13383"/>
        <v>0</v>
      </c>
      <c r="M4780" s="34">
        <f t="shared" si="13381"/>
        <v>0</v>
      </c>
      <c r="N4780" s="34">
        <f t="shared" si="13401"/>
        <v>0</v>
      </c>
      <c r="O4780" s="34">
        <f t="shared" si="13384"/>
        <v>0</v>
      </c>
      <c r="P4780" s="12" t="str">
        <f t="shared" ref="P4780:Q4780" si="13412">P4779</f>
        <v>(Select Language)</v>
      </c>
      <c r="Q4780" s="12" t="str">
        <f t="shared" si="13412"/>
        <v>(Select Usage)</v>
      </c>
      <c r="R4780" s="33">
        <f t="shared" si="13385"/>
        <v>0</v>
      </c>
      <c r="S4780" s="33">
        <f t="shared" si="13386"/>
        <v>0</v>
      </c>
      <c r="T4780" s="33">
        <f t="shared" si="13387"/>
        <v>0</v>
      </c>
      <c r="U4780" s="33">
        <f t="shared" si="13388"/>
        <v>0</v>
      </c>
      <c r="V4780" s="33">
        <f t="shared" si="13389"/>
        <v>0</v>
      </c>
      <c r="W4780" s="33">
        <f t="shared" si="13390"/>
        <v>0</v>
      </c>
      <c r="X4780" s="33">
        <f t="shared" si="13391"/>
        <v>0</v>
      </c>
      <c r="Y4780" s="33">
        <f t="shared" si="13392"/>
        <v>0</v>
      </c>
      <c r="Z4780" s="33">
        <f t="shared" si="13393"/>
        <v>0</v>
      </c>
      <c r="AA4780" s="33">
        <f t="shared" si="13394"/>
        <v>0</v>
      </c>
      <c r="AB4780" s="33">
        <f t="shared" si="13395"/>
        <v>0</v>
      </c>
      <c r="AC4780" s="33">
        <f t="shared" si="13396"/>
        <v>0</v>
      </c>
      <c r="AD4780" s="26">
        <f t="shared" ref="AD4780:AD4782" si="13413">SUM(R4780:AC4780)</f>
        <v>0</v>
      </c>
      <c r="AE4780" s="46" t="str">
        <f>IFERROR(IF(AE$3=VLOOKUP($E4780,Template!$AK$5:$AM$17,3,FALSE),$AD4780*$F4780,0),"0.00")</f>
        <v>0.00</v>
      </c>
      <c r="AF4780" s="46" t="str">
        <f>IFERROR(IF(AF$3=VLOOKUP($E4780,Template!$AK$5:$AM$17,3,FALSE),$AD4780*$F4780,0),"0.00")</f>
        <v>0.00</v>
      </c>
      <c r="AG4780" s="28">
        <f t="shared" si="13398"/>
        <v>0</v>
      </c>
      <c r="AH4780" s="13" t="s">
        <v>40</v>
      </c>
      <c r="AI4780" s="13" t="s">
        <v>41</v>
      </c>
      <c r="AK4780" s="14" t="s">
        <v>70</v>
      </c>
      <c r="AL4780" s="15">
        <v>0.05</v>
      </c>
      <c r="AM4780" s="16" t="s">
        <v>3</v>
      </c>
    </row>
    <row r="4781" spans="1:39" s="3" customFormat="1" ht="13.8" x14ac:dyDescent="0.25">
      <c r="A4781" s="7" t="str">
        <f t="shared" ref="A4781:C4781" si="13414">A4780</f>
        <v>(Enter Broadcasting Company Name)</v>
      </c>
      <c r="B4781" s="7" t="str">
        <f t="shared" si="13414"/>
        <v>(Enter Call Letters)</v>
      </c>
      <c r="C4781" s="8" t="str">
        <f t="shared" si="13414"/>
        <v>(Select AM/FM)</v>
      </c>
      <c r="D4781" s="30"/>
      <c r="E4781" s="8" t="str">
        <f t="shared" si="13400"/>
        <v>(Select Station Province)</v>
      </c>
      <c r="F4781" s="9" t="str">
        <f>IFERROR(VLOOKUP(E4781,Template!$AK$5:$AL$17,2,FALSE),"")</f>
        <v/>
      </c>
      <c r="G4781" s="42" t="s">
        <v>15</v>
      </c>
      <c r="H4781" s="42" t="s">
        <v>17</v>
      </c>
      <c r="I4781" s="32" t="s">
        <v>65</v>
      </c>
      <c r="J4781" s="32" t="s">
        <v>66</v>
      </c>
      <c r="K4781" s="33">
        <f t="shared" si="13382"/>
        <v>0</v>
      </c>
      <c r="L4781" s="33">
        <f t="shared" si="13383"/>
        <v>0</v>
      </c>
      <c r="M4781" s="34">
        <f t="shared" si="13381"/>
        <v>0</v>
      </c>
      <c r="N4781" s="34">
        <f t="shared" si="13401"/>
        <v>0</v>
      </c>
      <c r="O4781" s="34">
        <f t="shared" si="13384"/>
        <v>0</v>
      </c>
      <c r="P4781" s="12" t="str">
        <f t="shared" ref="P4781:Q4781" si="13415">P4780</f>
        <v>(Select Language)</v>
      </c>
      <c r="Q4781" s="12" t="str">
        <f t="shared" si="13415"/>
        <v>(Select Usage)</v>
      </c>
      <c r="R4781" s="33">
        <f t="shared" si="13385"/>
        <v>0</v>
      </c>
      <c r="S4781" s="33">
        <f t="shared" si="13386"/>
        <v>0</v>
      </c>
      <c r="T4781" s="33">
        <f t="shared" si="13387"/>
        <v>0</v>
      </c>
      <c r="U4781" s="33">
        <f t="shared" si="13388"/>
        <v>0</v>
      </c>
      <c r="V4781" s="33">
        <f t="shared" si="13389"/>
        <v>0</v>
      </c>
      <c r="W4781" s="33">
        <f t="shared" si="13390"/>
        <v>0</v>
      </c>
      <c r="X4781" s="33">
        <f t="shared" si="13391"/>
        <v>0</v>
      </c>
      <c r="Y4781" s="33">
        <f t="shared" si="13392"/>
        <v>0</v>
      </c>
      <c r="Z4781" s="33">
        <f t="shared" si="13393"/>
        <v>0</v>
      </c>
      <c r="AA4781" s="33">
        <f t="shared" si="13394"/>
        <v>0</v>
      </c>
      <c r="AB4781" s="33">
        <f t="shared" si="13395"/>
        <v>0</v>
      </c>
      <c r="AC4781" s="33">
        <f t="shared" si="13396"/>
        <v>0</v>
      </c>
      <c r="AD4781" s="26">
        <f t="shared" si="13413"/>
        <v>0</v>
      </c>
      <c r="AE4781" s="46" t="str">
        <f>IFERROR(IF(AE$3=VLOOKUP($E4781,Template!$AK$5:$AM$17,3,FALSE),$AD4781*$F4781,0),"0.00")</f>
        <v>0.00</v>
      </c>
      <c r="AF4781" s="46" t="str">
        <f>IFERROR(IF(AF$3=VLOOKUP($E4781,Template!$AK$5:$AM$17,3,FALSE),$AD4781*$F4781,0),"0.00")</f>
        <v>0.00</v>
      </c>
      <c r="AG4781" s="28">
        <f t="shared" si="13398"/>
        <v>0</v>
      </c>
      <c r="AH4781" s="13" t="s">
        <v>40</v>
      </c>
      <c r="AI4781" s="13" t="s">
        <v>41</v>
      </c>
      <c r="AK4781" s="14" t="s">
        <v>20</v>
      </c>
      <c r="AL4781" s="15">
        <v>0.13</v>
      </c>
      <c r="AM4781" s="16" t="s">
        <v>2</v>
      </c>
    </row>
    <row r="4782" spans="1:39" s="3" customFormat="1" ht="13.8" x14ac:dyDescent="0.25">
      <c r="A4782" s="7" t="str">
        <f t="shared" ref="A4782:C4782" si="13416">A4781</f>
        <v>(Enter Broadcasting Company Name)</v>
      </c>
      <c r="B4782" s="7" t="str">
        <f t="shared" si="13416"/>
        <v>(Enter Call Letters)</v>
      </c>
      <c r="C4782" s="8" t="str">
        <f t="shared" si="13416"/>
        <v>(Select AM/FM)</v>
      </c>
      <c r="D4782" s="30"/>
      <c r="E4782" s="8" t="str">
        <f t="shared" si="13400"/>
        <v>(Select Station Province)</v>
      </c>
      <c r="F4782" s="9" t="str">
        <f>IFERROR(VLOOKUP(E4782,Template!$AK$5:$AL$17,2,FALSE),"")</f>
        <v/>
      </c>
      <c r="G4782" s="42" t="s">
        <v>16</v>
      </c>
      <c r="H4782" s="42" t="s">
        <v>18</v>
      </c>
      <c r="I4782" s="32" t="s">
        <v>65</v>
      </c>
      <c r="J4782" s="32" t="s">
        <v>66</v>
      </c>
      <c r="K4782" s="33">
        <f t="shared" si="13382"/>
        <v>0</v>
      </c>
      <c r="L4782" s="33">
        <f t="shared" si="13383"/>
        <v>0</v>
      </c>
      <c r="M4782" s="34">
        <f t="shared" si="13381"/>
        <v>0</v>
      </c>
      <c r="N4782" s="34">
        <f t="shared" si="13401"/>
        <v>0</v>
      </c>
      <c r="O4782" s="34">
        <f t="shared" si="13384"/>
        <v>0</v>
      </c>
      <c r="P4782" s="12" t="str">
        <f t="shared" ref="P4782:Q4782" si="13417">P4781</f>
        <v>(Select Language)</v>
      </c>
      <c r="Q4782" s="12" t="str">
        <f t="shared" si="13417"/>
        <v>(Select Usage)</v>
      </c>
      <c r="R4782" s="33">
        <f t="shared" si="13385"/>
        <v>0</v>
      </c>
      <c r="S4782" s="33">
        <f t="shared" si="13386"/>
        <v>0</v>
      </c>
      <c r="T4782" s="33">
        <f t="shared" si="13387"/>
        <v>0</v>
      </c>
      <c r="U4782" s="33">
        <f t="shared" si="13388"/>
        <v>0</v>
      </c>
      <c r="V4782" s="33">
        <f t="shared" si="13389"/>
        <v>0</v>
      </c>
      <c r="W4782" s="33">
        <f t="shared" si="13390"/>
        <v>0</v>
      </c>
      <c r="X4782" s="33">
        <f t="shared" si="13391"/>
        <v>0</v>
      </c>
      <c r="Y4782" s="33">
        <f t="shared" si="13392"/>
        <v>0</v>
      </c>
      <c r="Z4782" s="33">
        <f t="shared" si="13393"/>
        <v>0</v>
      </c>
      <c r="AA4782" s="33">
        <f t="shared" si="13394"/>
        <v>0</v>
      </c>
      <c r="AB4782" s="33">
        <f t="shared" si="13395"/>
        <v>0</v>
      </c>
      <c r="AC4782" s="33">
        <f t="shared" si="13396"/>
        <v>0</v>
      </c>
      <c r="AD4782" s="26">
        <f t="shared" si="13413"/>
        <v>0</v>
      </c>
      <c r="AE4782" s="46" t="str">
        <f>IFERROR(IF(AE$3=VLOOKUP($E4782,Template!$AK$5:$AM$17,3,FALSE),$AD4782*$F4782,0),"0.00")</f>
        <v>0.00</v>
      </c>
      <c r="AF4782" s="46" t="str">
        <f>IFERROR(IF(AF$3=VLOOKUP($E4782,Template!$AK$5:$AM$17,3,FALSE),$AD4782*$F4782,0),"0.00")</f>
        <v>0.00</v>
      </c>
      <c r="AG4782" s="28">
        <f t="shared" si="13398"/>
        <v>0</v>
      </c>
      <c r="AH4782" s="13" t="s">
        <v>40</v>
      </c>
      <c r="AI4782" s="13" t="s">
        <v>41</v>
      </c>
      <c r="AK4782" s="14" t="s">
        <v>69</v>
      </c>
      <c r="AL4782" s="15">
        <v>0.15</v>
      </c>
      <c r="AM4782" s="16" t="s">
        <v>2</v>
      </c>
    </row>
    <row r="4783" spans="1:39" s="3" customFormat="1" ht="13.8" x14ac:dyDescent="0.25">
      <c r="A4783" s="7" t="str">
        <f t="shared" ref="A4783:C4783" si="13418">A4782</f>
        <v>(Enter Broadcasting Company Name)</v>
      </c>
      <c r="B4783" s="7" t="str">
        <f t="shared" si="13418"/>
        <v>(Enter Call Letters)</v>
      </c>
      <c r="C4783" s="8" t="str">
        <f t="shared" si="13418"/>
        <v>(Select AM/FM)</v>
      </c>
      <c r="D4783" s="30"/>
      <c r="E4783" s="8" t="str">
        <f t="shared" si="13400"/>
        <v>(Select Station Province)</v>
      </c>
      <c r="F4783" s="9" t="str">
        <f>IFERROR(VLOOKUP(E4783,Template!$AK$5:$AL$17,2,FALSE),"")</f>
        <v/>
      </c>
      <c r="G4783" s="42" t="s">
        <v>17</v>
      </c>
      <c r="H4783" s="42" t="s">
        <v>7</v>
      </c>
      <c r="I4783" s="32" t="s">
        <v>65</v>
      </c>
      <c r="J4783" s="32" t="s">
        <v>66</v>
      </c>
      <c r="K4783" s="33">
        <f t="shared" si="13382"/>
        <v>0</v>
      </c>
      <c r="L4783" s="33">
        <f t="shared" si="13383"/>
        <v>0</v>
      </c>
      <c r="M4783" s="34">
        <f t="shared" si="13381"/>
        <v>0</v>
      </c>
      <c r="N4783" s="34">
        <f t="shared" si="13401"/>
        <v>0</v>
      </c>
      <c r="O4783" s="34">
        <f t="shared" si="13384"/>
        <v>0</v>
      </c>
      <c r="P4783" s="12" t="str">
        <f t="shared" ref="P4783:Q4783" si="13419">P4782</f>
        <v>(Select Language)</v>
      </c>
      <c r="Q4783" s="12" t="str">
        <f t="shared" si="13419"/>
        <v>(Select Usage)</v>
      </c>
      <c r="R4783" s="33">
        <f t="shared" si="13385"/>
        <v>0</v>
      </c>
      <c r="S4783" s="33">
        <f t="shared" si="13386"/>
        <v>0</v>
      </c>
      <c r="T4783" s="33">
        <f t="shared" si="13387"/>
        <v>0</v>
      </c>
      <c r="U4783" s="33">
        <f t="shared" si="13388"/>
        <v>0</v>
      </c>
      <c r="V4783" s="33">
        <f t="shared" si="13389"/>
        <v>0</v>
      </c>
      <c r="W4783" s="33">
        <f t="shared" si="13390"/>
        <v>0</v>
      </c>
      <c r="X4783" s="33">
        <f t="shared" si="13391"/>
        <v>0</v>
      </c>
      <c r="Y4783" s="33">
        <f t="shared" si="13392"/>
        <v>0</v>
      </c>
      <c r="Z4783" s="33">
        <f t="shared" si="13393"/>
        <v>0</v>
      </c>
      <c r="AA4783" s="33">
        <f t="shared" si="13394"/>
        <v>0</v>
      </c>
      <c r="AB4783" s="33">
        <f t="shared" si="13395"/>
        <v>0</v>
      </c>
      <c r="AC4783" s="33">
        <f t="shared" si="13396"/>
        <v>0</v>
      </c>
      <c r="AD4783" s="26">
        <f>SUM(R4783:AC4783)</f>
        <v>0</v>
      </c>
      <c r="AE4783" s="46" t="str">
        <f>IFERROR(IF(AE$3=VLOOKUP($E4783,Template!$AK$5:$AM$17,3,FALSE),$AD4783*$F4783,0),"0.00")</f>
        <v>0.00</v>
      </c>
      <c r="AF4783" s="46" t="str">
        <f>IFERROR(IF(AF$3=VLOOKUP($E4783,Template!$AK$5:$AM$17,3,FALSE),$AD4783*$F4783,0),"0.00")</f>
        <v>0.00</v>
      </c>
      <c r="AG4783" s="28">
        <f t="shared" si="13398"/>
        <v>0</v>
      </c>
      <c r="AH4783" s="13" t="s">
        <v>40</v>
      </c>
      <c r="AI4783" s="13" t="s">
        <v>41</v>
      </c>
      <c r="AK4783" s="14" t="s">
        <v>29</v>
      </c>
      <c r="AL4783" s="15">
        <v>0.05</v>
      </c>
      <c r="AM4783" s="16" t="s">
        <v>3</v>
      </c>
    </row>
    <row r="4784" spans="1:39" s="3" customFormat="1" ht="13.8" x14ac:dyDescent="0.25">
      <c r="A4784" s="7" t="str">
        <f t="shared" ref="A4784:C4784" si="13420">A4783</f>
        <v>(Enter Broadcasting Company Name)</v>
      </c>
      <c r="B4784" s="7" t="str">
        <f t="shared" si="13420"/>
        <v>(Enter Call Letters)</v>
      </c>
      <c r="C4784" s="8" t="str">
        <f t="shared" si="13420"/>
        <v>(Select AM/FM)</v>
      </c>
      <c r="D4784" s="30"/>
      <c r="E4784" s="8" t="str">
        <f t="shared" si="13400"/>
        <v>(Select Station Province)</v>
      </c>
      <c r="F4784" s="9" t="str">
        <f>IFERROR(VLOOKUP(E4784,Template!$AK$5:$AL$17,2,FALSE),"")</f>
        <v/>
      </c>
      <c r="G4784" s="42" t="s">
        <v>18</v>
      </c>
      <c r="H4784" s="43" t="s">
        <v>8</v>
      </c>
      <c r="I4784" s="32" t="s">
        <v>65</v>
      </c>
      <c r="J4784" s="32" t="s">
        <v>66</v>
      </c>
      <c r="K4784" s="33">
        <f t="shared" si="13382"/>
        <v>0</v>
      </c>
      <c r="L4784" s="33">
        <f t="shared" si="13383"/>
        <v>0</v>
      </c>
      <c r="M4784" s="34">
        <f t="shared" si="13381"/>
        <v>0</v>
      </c>
      <c r="N4784" s="34">
        <f t="shared" si="13401"/>
        <v>0</v>
      </c>
      <c r="O4784" s="34">
        <f t="shared" si="13384"/>
        <v>0</v>
      </c>
      <c r="P4784" s="12" t="str">
        <f t="shared" ref="P4784:Q4784" si="13421">P4783</f>
        <v>(Select Language)</v>
      </c>
      <c r="Q4784" s="12" t="str">
        <f t="shared" si="13421"/>
        <v>(Select Usage)</v>
      </c>
      <c r="R4784" s="33">
        <f t="shared" si="13385"/>
        <v>0</v>
      </c>
      <c r="S4784" s="33">
        <f t="shared" si="13386"/>
        <v>0</v>
      </c>
      <c r="T4784" s="33">
        <f t="shared" si="13387"/>
        <v>0</v>
      </c>
      <c r="U4784" s="33">
        <f t="shared" si="13388"/>
        <v>0</v>
      </c>
      <c r="V4784" s="33">
        <f t="shared" si="13389"/>
        <v>0</v>
      </c>
      <c r="W4784" s="33">
        <f t="shared" si="13390"/>
        <v>0</v>
      </c>
      <c r="X4784" s="33">
        <f t="shared" si="13391"/>
        <v>0</v>
      </c>
      <c r="Y4784" s="33">
        <f t="shared" si="13392"/>
        <v>0</v>
      </c>
      <c r="Z4784" s="33">
        <f t="shared" si="13393"/>
        <v>0</v>
      </c>
      <c r="AA4784" s="33">
        <f t="shared" si="13394"/>
        <v>0</v>
      </c>
      <c r="AB4784" s="33">
        <f t="shared" si="13395"/>
        <v>0</v>
      </c>
      <c r="AC4784" s="33">
        <f t="shared" si="13396"/>
        <v>0</v>
      </c>
      <c r="AD4784" s="26">
        <f t="shared" ref="AD4784" si="13422">SUM(R4784:AC4784)</f>
        <v>0</v>
      </c>
      <c r="AE4784" s="46" t="str">
        <f>IFERROR(IF(AE$3=VLOOKUP($E4784,Template!$AK$5:$AM$17,3,FALSE),$AD4784*$F4784,0),"0.00")</f>
        <v>0.00</v>
      </c>
      <c r="AF4784" s="46" t="str">
        <f>IFERROR(IF(AF$3=VLOOKUP($E4784,Template!$AK$5:$AM$17,3,FALSE),$AD4784*$F4784,0),"0.00")</f>
        <v>0.00</v>
      </c>
      <c r="AG4784" s="28">
        <f t="shared" si="13398"/>
        <v>0</v>
      </c>
      <c r="AH4784" s="13" t="s">
        <v>40</v>
      </c>
      <c r="AI4784" s="13" t="s">
        <v>41</v>
      </c>
      <c r="AK4784" s="14" t="s">
        <v>21</v>
      </c>
      <c r="AL4784" s="15">
        <v>0.05</v>
      </c>
      <c r="AM4784" s="16" t="s">
        <v>3</v>
      </c>
    </row>
    <row r="4785" spans="1:39" ht="13.8" x14ac:dyDescent="0.25">
      <c r="A4785" s="19" t="s">
        <v>4</v>
      </c>
      <c r="B4785" s="19"/>
      <c r="C4785" s="20"/>
      <c r="D4785" s="20"/>
      <c r="E4785" s="20"/>
      <c r="F4785" s="20"/>
      <c r="G4785" s="44"/>
      <c r="H4785" s="44"/>
      <c r="I4785" s="21">
        <f t="shared" ref="I4785:K4785" si="13423">SUM(I4773:I4784)</f>
        <v>0</v>
      </c>
      <c r="J4785" s="21">
        <f t="shared" si="13423"/>
        <v>0</v>
      </c>
      <c r="K4785" s="21">
        <f t="shared" si="13423"/>
        <v>0</v>
      </c>
      <c r="L4785" s="21">
        <f>L4784</f>
        <v>0</v>
      </c>
      <c r="M4785" s="21">
        <f>SUM(M4773:M4784)</f>
        <v>0</v>
      </c>
      <c r="N4785" s="21">
        <f t="shared" ref="N4785:O4785" si="13424">SUM(N4773:N4784)</f>
        <v>0</v>
      </c>
      <c r="O4785" s="21">
        <f t="shared" si="13424"/>
        <v>0</v>
      </c>
      <c r="P4785" s="21"/>
      <c r="Q4785" s="22"/>
      <c r="R4785" s="21">
        <f t="shared" ref="R4785:AI4785" si="13425">SUM(R4773:R4784)</f>
        <v>0</v>
      </c>
      <c r="S4785" s="21">
        <f t="shared" si="13425"/>
        <v>0</v>
      </c>
      <c r="T4785" s="21">
        <f t="shared" si="13425"/>
        <v>0</v>
      </c>
      <c r="U4785" s="21">
        <f t="shared" si="13425"/>
        <v>0</v>
      </c>
      <c r="V4785" s="21">
        <f t="shared" si="13425"/>
        <v>0</v>
      </c>
      <c r="W4785" s="21">
        <f t="shared" si="13425"/>
        <v>0</v>
      </c>
      <c r="X4785" s="21">
        <f t="shared" si="13425"/>
        <v>0</v>
      </c>
      <c r="Y4785" s="21">
        <f t="shared" si="13425"/>
        <v>0</v>
      </c>
      <c r="Z4785" s="21">
        <f t="shared" si="13425"/>
        <v>0</v>
      </c>
      <c r="AA4785" s="21">
        <f t="shared" si="13425"/>
        <v>0</v>
      </c>
      <c r="AB4785" s="21">
        <f t="shared" si="13425"/>
        <v>0</v>
      </c>
      <c r="AC4785" s="21">
        <f t="shared" si="13425"/>
        <v>0</v>
      </c>
      <c r="AD4785" s="27">
        <f t="shared" si="13425"/>
        <v>0</v>
      </c>
      <c r="AE4785" s="21">
        <f t="shared" si="13425"/>
        <v>0</v>
      </c>
      <c r="AF4785" s="21">
        <f t="shared" si="13425"/>
        <v>0</v>
      </c>
      <c r="AG4785" s="27">
        <f t="shared" si="13425"/>
        <v>0</v>
      </c>
      <c r="AH4785" s="21">
        <f t="shared" si="13425"/>
        <v>0</v>
      </c>
      <c r="AI4785" s="21">
        <f t="shared" si="13425"/>
        <v>0</v>
      </c>
      <c r="AK4785" s="14" t="s">
        <v>71</v>
      </c>
      <c r="AL4785" s="15">
        <v>0.05</v>
      </c>
      <c r="AM4785" s="16" t="s">
        <v>3</v>
      </c>
    </row>
    <row r="4786" spans="1:39" x14ac:dyDescent="0.25">
      <c r="A4786" s="2"/>
      <c r="G4786" s="2"/>
      <c r="H4786" s="2"/>
      <c r="O4786" s="2"/>
      <c r="P4786" s="2"/>
    </row>
    <row r="4787" spans="1:39" ht="42" customHeight="1" x14ac:dyDescent="0.25">
      <c r="A4787" s="223" t="s">
        <v>63</v>
      </c>
      <c r="B4787" s="223" t="s">
        <v>43</v>
      </c>
      <c r="C4787" s="224" t="s">
        <v>19</v>
      </c>
      <c r="D4787" s="226"/>
      <c r="E4787" s="223" t="s">
        <v>14</v>
      </c>
      <c r="F4787" s="223" t="s">
        <v>38</v>
      </c>
      <c r="G4787" s="223" t="s">
        <v>1</v>
      </c>
      <c r="H4787" s="223" t="s">
        <v>5</v>
      </c>
      <c r="I4787" s="225" t="s">
        <v>31</v>
      </c>
      <c r="J4787" s="225" t="s">
        <v>32</v>
      </c>
      <c r="K4787" s="225" t="s">
        <v>48</v>
      </c>
      <c r="L4787" s="225" t="s">
        <v>0</v>
      </c>
      <c r="M4787" s="4" t="s">
        <v>45</v>
      </c>
      <c r="N4787" s="4" t="s">
        <v>46</v>
      </c>
      <c r="O4787" s="4" t="s">
        <v>47</v>
      </c>
      <c r="P4787" s="225" t="s">
        <v>50</v>
      </c>
      <c r="Q4787" s="225" t="s">
        <v>33</v>
      </c>
      <c r="R4787" s="4" t="s">
        <v>51</v>
      </c>
      <c r="S4787" s="4" t="s">
        <v>52</v>
      </c>
      <c r="T4787" s="4" t="s">
        <v>53</v>
      </c>
      <c r="U4787" s="4" t="s">
        <v>54</v>
      </c>
      <c r="V4787" s="4" t="s">
        <v>55</v>
      </c>
      <c r="W4787" s="4" t="s">
        <v>56</v>
      </c>
      <c r="X4787" s="4" t="s">
        <v>57</v>
      </c>
      <c r="Y4787" s="4" t="s">
        <v>58</v>
      </c>
      <c r="Z4787" s="4" t="s">
        <v>59</v>
      </c>
      <c r="AA4787" s="4" t="s">
        <v>62</v>
      </c>
      <c r="AB4787" s="4" t="s">
        <v>60</v>
      </c>
      <c r="AC4787" s="4" t="s">
        <v>61</v>
      </c>
      <c r="AD4787" s="233" t="s">
        <v>34</v>
      </c>
      <c r="AE4787" s="231" t="s">
        <v>2</v>
      </c>
      <c r="AF4787" s="231" t="s">
        <v>3</v>
      </c>
      <c r="AG4787" s="233" t="s">
        <v>35</v>
      </c>
      <c r="AH4787" s="223" t="s">
        <v>36</v>
      </c>
      <c r="AI4787" s="223" t="s">
        <v>37</v>
      </c>
      <c r="AK4787" s="229" t="s">
        <v>30</v>
      </c>
      <c r="AL4787" s="229"/>
      <c r="AM4787" s="229"/>
    </row>
    <row r="4788" spans="1:39" s="6" customFormat="1" ht="35.25" customHeight="1" x14ac:dyDescent="0.3">
      <c r="A4788" s="224"/>
      <c r="B4788" s="224"/>
      <c r="C4788" s="224"/>
      <c r="D4788" s="227"/>
      <c r="E4788" s="223"/>
      <c r="F4788" s="223"/>
      <c r="G4788" s="223"/>
      <c r="H4788" s="223"/>
      <c r="I4788" s="230"/>
      <c r="J4788" s="230"/>
      <c r="K4788" s="230"/>
      <c r="L4788" s="230"/>
      <c r="M4788" s="5">
        <v>0</v>
      </c>
      <c r="N4788" s="5">
        <v>625000</v>
      </c>
      <c r="O4788" s="5">
        <v>1250000</v>
      </c>
      <c r="P4788" s="225"/>
      <c r="Q4788" s="225"/>
      <c r="R4788" s="29">
        <v>4.95E-4</v>
      </c>
      <c r="S4788" s="29">
        <v>9.5200000000000005E-4</v>
      </c>
      <c r="T4788" s="29">
        <v>1.5900000000000001E-3</v>
      </c>
      <c r="U4788" s="29">
        <v>1.1169999999999999E-3</v>
      </c>
      <c r="V4788" s="29">
        <v>2.189E-3</v>
      </c>
      <c r="W4788" s="29">
        <v>4.5430000000000002E-3</v>
      </c>
      <c r="X4788" s="29">
        <v>8.8199999999999997E-4</v>
      </c>
      <c r="Y4788" s="29">
        <v>1.6949999999999999E-3</v>
      </c>
      <c r="Z4788" s="29">
        <v>2.8319999999999999E-3</v>
      </c>
      <c r="AA4788" s="29">
        <v>1.9889999999999999E-3</v>
      </c>
      <c r="AB4788" s="29">
        <v>3.8999999999999998E-3</v>
      </c>
      <c r="AC4788" s="29">
        <v>8.0949999999999998E-3</v>
      </c>
      <c r="AD4788" s="233"/>
      <c r="AE4788" s="232"/>
      <c r="AF4788" s="232"/>
      <c r="AG4788" s="234"/>
      <c r="AH4788" s="223"/>
      <c r="AI4788" s="223"/>
      <c r="AK4788" s="229"/>
      <c r="AL4788" s="229"/>
      <c r="AM4788" s="229"/>
    </row>
    <row r="4789" spans="1:39" s="3" customFormat="1" ht="13.8" x14ac:dyDescent="0.25">
      <c r="A4789" s="7" t="s">
        <v>44</v>
      </c>
      <c r="B4789" s="7" t="s">
        <v>42</v>
      </c>
      <c r="C4789" s="8" t="s">
        <v>39</v>
      </c>
      <c r="D4789" s="30"/>
      <c r="E4789" s="8" t="s">
        <v>64</v>
      </c>
      <c r="F4789" s="9" t="str">
        <f>IFERROR(VLOOKUP(E4789,Template!$AK$5:$AL$17,2,FALSE),"")</f>
        <v/>
      </c>
      <c r="G4789" s="41" t="s">
        <v>7</v>
      </c>
      <c r="H4789" s="41" t="s">
        <v>6</v>
      </c>
      <c r="I4789" s="32" t="s">
        <v>65</v>
      </c>
      <c r="J4789" s="32" t="s">
        <v>66</v>
      </c>
      <c r="K4789" s="33">
        <f>IFERROR(I4789+J4789,0)</f>
        <v>0</v>
      </c>
      <c r="L4789" s="33">
        <f>IFERROR(K4789,"")</f>
        <v>0</v>
      </c>
      <c r="M4789" s="34">
        <f t="shared" ref="M4789:M4800" si="13426">IF(L4789&lt;=$N$4,K4789,IF(L4788&gt;$N$4,0,$N$4-L4788))</f>
        <v>0</v>
      </c>
      <c r="N4789" s="34">
        <f>IF(AND(L4789&gt;$N$4,L4789&lt;=$O$4),K4789-M4789,IF(AND(L4788&gt;$N$4,L4788&lt;=$O$4),$O$4-L4788,IF(L4788&gt;$O$4,0,IF(L4789&lt;$N$4,0,MIN(L4789-$N$4,$N$4)))))</f>
        <v>0</v>
      </c>
      <c r="O4789" s="34">
        <f>IF(L4789&gt;$O$4,K4789-M4789-N4789,0)</f>
        <v>0</v>
      </c>
      <c r="P4789" s="12" t="s">
        <v>94</v>
      </c>
      <c r="Q4789" s="12" t="s">
        <v>68</v>
      </c>
      <c r="R4789" s="33">
        <f>IF(AND($Q4789="LOW",$P4789="French"),M4789*R$4,0)</f>
        <v>0</v>
      </c>
      <c r="S4789" s="33">
        <f>IF(AND($Q4789="LOW",$P4789="French"),N4789*S$4,0)</f>
        <v>0</v>
      </c>
      <c r="T4789" s="33">
        <f>IF(AND($Q4789="LOW",$P4789="French"),O4789*T$4,0)</f>
        <v>0</v>
      </c>
      <c r="U4789" s="33">
        <f>IF(AND($Q4789="HIGH",$P4789="French"),M4789*U$4,0)</f>
        <v>0</v>
      </c>
      <c r="V4789" s="33">
        <f>IF(AND($Q4789="HIGH",$P4789="French"),N4789*V$4,0)</f>
        <v>0</v>
      </c>
      <c r="W4789" s="33">
        <f>IF(AND($Q4789="HIGH",$P4789="French"),O4789*W$4,0)</f>
        <v>0</v>
      </c>
      <c r="X4789" s="33">
        <f>IF(AND($Q4789="LOW",$P4789="English"),M4789*X$4,0)</f>
        <v>0</v>
      </c>
      <c r="Y4789" s="33">
        <f>IF(AND($Q4789="LOW",$P4789="English"),N4789*Y$4,0)</f>
        <v>0</v>
      </c>
      <c r="Z4789" s="33">
        <f>IF(AND($Q4789="LOW",$P4789="English"),O4789*Z$4,0)</f>
        <v>0</v>
      </c>
      <c r="AA4789" s="33">
        <f>IF(AND($Q4789="HIGH",$P4789="English"),M4789*AA$4,0)</f>
        <v>0</v>
      </c>
      <c r="AB4789" s="33">
        <f>IF(AND($Q4789="HIGH",$P4789="English"),N4789*AB$4,0)</f>
        <v>0</v>
      </c>
      <c r="AC4789" s="33">
        <f>IF(AND($Q4789="HIGH",$P4789="English"),O4789*AC$4,0)</f>
        <v>0</v>
      </c>
      <c r="AD4789" s="26">
        <f>SUM(R4789:AC4789)</f>
        <v>0</v>
      </c>
      <c r="AE4789" s="46" t="str">
        <f>IFERROR(IF(AE$3=VLOOKUP($E4789,Template!$AK$5:$AM$17,3,FALSE),$AD4789*$F4789,0),"0.00")</f>
        <v>0.00</v>
      </c>
      <c r="AF4789" s="46" t="str">
        <f>IFERROR(IF(AF$3=VLOOKUP($E4789,Template!$AK$5:$AM$17,3,FALSE),$AD4789*$F4789,0),"0.00")</f>
        <v>0.00</v>
      </c>
      <c r="AG4789" s="28">
        <f>SUM(AD4789:AF4789)</f>
        <v>0</v>
      </c>
      <c r="AH4789" s="13" t="s">
        <v>40</v>
      </c>
      <c r="AI4789" s="13" t="s">
        <v>41</v>
      </c>
      <c r="AK4789" s="14" t="s">
        <v>25</v>
      </c>
      <c r="AL4789" s="15">
        <v>0.05</v>
      </c>
      <c r="AM4789" s="16" t="s">
        <v>3</v>
      </c>
    </row>
    <row r="4790" spans="1:39" s="3" customFormat="1" ht="13.8" x14ac:dyDescent="0.25">
      <c r="A4790" s="7" t="str">
        <f>A4789</f>
        <v>(Enter Broadcasting Company Name)</v>
      </c>
      <c r="B4790" s="7" t="str">
        <f>B4789</f>
        <v>(Enter Call Letters)</v>
      </c>
      <c r="C4790" s="8" t="str">
        <f>C4789</f>
        <v>(Select AM/FM)</v>
      </c>
      <c r="D4790" s="30"/>
      <c r="E4790" s="8" t="str">
        <f>E4789</f>
        <v>(Select Station Province)</v>
      </c>
      <c r="F4790" s="9" t="str">
        <f>IFERROR(VLOOKUP(E4790,Template!$AK$5:$AL$17,2,FALSE),"")</f>
        <v/>
      </c>
      <c r="G4790" s="42" t="s">
        <v>8</v>
      </c>
      <c r="H4790" s="42" t="s">
        <v>9</v>
      </c>
      <c r="I4790" s="32" t="s">
        <v>65</v>
      </c>
      <c r="J4790" s="32" t="s">
        <v>66</v>
      </c>
      <c r="K4790" s="33">
        <f t="shared" ref="K4790:K4800" si="13427">IFERROR(I4790+J4790,0)</f>
        <v>0</v>
      </c>
      <c r="L4790" s="33">
        <f t="shared" ref="L4790:L4800" si="13428">IFERROR(L4789+K4790,"")</f>
        <v>0</v>
      </c>
      <c r="M4790" s="34">
        <f t="shared" si="13426"/>
        <v>0</v>
      </c>
      <c r="N4790" s="34">
        <f>IF(AND(L4790&gt;$N$4,L4790&lt;=$O$4),K4790-M4790,IF(AND(L4789&gt;$N$4,L4789&lt;=$O$4),$O$4-L4789,IF(L4789&gt;$O$4,0,IF(L4790&lt;$N$4,0,MIN(L4790-$N$4,$N$4)))))</f>
        <v>0</v>
      </c>
      <c r="O4790" s="34">
        <f t="shared" ref="O4790:O4800" si="13429">IF(L4790&gt;$O$4,K4790-M4790-N4790,0)</f>
        <v>0</v>
      </c>
      <c r="P4790" s="12" t="str">
        <f>P4789</f>
        <v>(Select Language)</v>
      </c>
      <c r="Q4790" s="12" t="str">
        <f>Q4789</f>
        <v>(Select Usage)</v>
      </c>
      <c r="R4790" s="33">
        <f t="shared" ref="R4790:R4800" si="13430">IF(AND($Q4790="LOW",$P4790="French"),M4790*R$4,0)</f>
        <v>0</v>
      </c>
      <c r="S4790" s="33">
        <f t="shared" ref="S4790:S4800" si="13431">IF(AND($Q4790="LOW",$P4790="French"),N4790*S$4,0)</f>
        <v>0</v>
      </c>
      <c r="T4790" s="33">
        <f t="shared" ref="T4790:T4800" si="13432">IF(AND($Q4790="LOW",$P4790="French"),O4790*T$4,0)</f>
        <v>0</v>
      </c>
      <c r="U4790" s="33">
        <f t="shared" ref="U4790:U4800" si="13433">IF(AND($Q4790="HIGH",$P4790="French"),M4790*U$4,0)</f>
        <v>0</v>
      </c>
      <c r="V4790" s="33">
        <f t="shared" ref="V4790:V4800" si="13434">IF(AND($Q4790="HIGH",$P4790="French"),N4790*V$4,0)</f>
        <v>0</v>
      </c>
      <c r="W4790" s="33">
        <f t="shared" ref="W4790:W4800" si="13435">IF(AND($Q4790="HIGH",$P4790="French"),O4790*W$4,0)</f>
        <v>0</v>
      </c>
      <c r="X4790" s="33">
        <f t="shared" ref="X4790:X4800" si="13436">IF(AND($Q4790="LOW",$P4790="English"),M4790*X$4,0)</f>
        <v>0</v>
      </c>
      <c r="Y4790" s="33">
        <f t="shared" ref="Y4790:Y4800" si="13437">IF(AND($Q4790="LOW",$P4790="English"),N4790*Y$4,0)</f>
        <v>0</v>
      </c>
      <c r="Z4790" s="33">
        <f t="shared" ref="Z4790:Z4800" si="13438">IF(AND($Q4790="LOW",$P4790="English"),O4790*Z$4,0)</f>
        <v>0</v>
      </c>
      <c r="AA4790" s="33">
        <f t="shared" ref="AA4790:AA4800" si="13439">IF(AND($Q4790="HIGH",$P4790="English"),M4790*AA$4,0)</f>
        <v>0</v>
      </c>
      <c r="AB4790" s="33">
        <f t="shared" ref="AB4790:AB4800" si="13440">IF(AND($Q4790="HIGH",$P4790="English"),N4790*AB$4,0)</f>
        <v>0</v>
      </c>
      <c r="AC4790" s="33">
        <f t="shared" ref="AC4790:AC4800" si="13441">IF(AND($Q4790="HIGH",$P4790="English"),O4790*AC$4,0)</f>
        <v>0</v>
      </c>
      <c r="AD4790" s="26">
        <f t="shared" ref="AD4790:AD4794" si="13442">SUM(R4790:AC4790)</f>
        <v>0</v>
      </c>
      <c r="AE4790" s="46" t="str">
        <f>IFERROR(IF(AE$3=VLOOKUP($E4790,Template!$AK$5:$AM$17,3,FALSE),$AD4790*$F4790,0),"0.00")</f>
        <v>0.00</v>
      </c>
      <c r="AF4790" s="46" t="str">
        <f>IFERROR(IF(AF$3=VLOOKUP($E4790,Template!$AK$5:$AM$17,3,FALSE),$AD4790*$F4790,0),"0.00")</f>
        <v>0.00</v>
      </c>
      <c r="AG4790" s="28">
        <f t="shared" ref="AG4790:AG4800" si="13443">SUM(AD4790:AF4790)</f>
        <v>0</v>
      </c>
      <c r="AH4790" s="13" t="s">
        <v>40</v>
      </c>
      <c r="AI4790" s="13" t="s">
        <v>41</v>
      </c>
      <c r="AK4790" s="14" t="s">
        <v>23</v>
      </c>
      <c r="AL4790" s="15">
        <v>0.05</v>
      </c>
      <c r="AM4790" s="16" t="s">
        <v>3</v>
      </c>
    </row>
    <row r="4791" spans="1:39" s="3" customFormat="1" ht="13.8" x14ac:dyDescent="0.25">
      <c r="A4791" s="7" t="str">
        <f t="shared" ref="A4791:C4791" si="13444">A4790</f>
        <v>(Enter Broadcasting Company Name)</v>
      </c>
      <c r="B4791" s="7" t="str">
        <f t="shared" si="13444"/>
        <v>(Enter Call Letters)</v>
      </c>
      <c r="C4791" s="8" t="str">
        <f t="shared" si="13444"/>
        <v>(Select AM/FM)</v>
      </c>
      <c r="D4791" s="30"/>
      <c r="E4791" s="8" t="str">
        <f t="shared" ref="E4791:E4800" si="13445">E4790</f>
        <v>(Select Station Province)</v>
      </c>
      <c r="F4791" s="9" t="str">
        <f>IFERROR(VLOOKUP(E4791,Template!$AK$5:$AL$17,2,FALSE),"")</f>
        <v/>
      </c>
      <c r="G4791" s="42" t="s">
        <v>6</v>
      </c>
      <c r="H4791" s="42" t="s">
        <v>10</v>
      </c>
      <c r="I4791" s="32" t="s">
        <v>65</v>
      </c>
      <c r="J4791" s="32" t="s">
        <v>66</v>
      </c>
      <c r="K4791" s="33">
        <f t="shared" si="13427"/>
        <v>0</v>
      </c>
      <c r="L4791" s="33">
        <f t="shared" si="13428"/>
        <v>0</v>
      </c>
      <c r="M4791" s="34">
        <f t="shared" si="13426"/>
        <v>0</v>
      </c>
      <c r="N4791" s="34">
        <f t="shared" ref="N4791:N4800" si="13446">IF(AND(L4791&gt;$N$4,L4791&lt;=$O$4),K4791-M4791,IF(AND(L4790&gt;$N$4,L4790&lt;=$O$4),$O$4-L4790,IF(L4790&gt;$O$4,0,IF(L4791&lt;$N$4,0,MIN(L4791-$N$4,$N$4)))))</f>
        <v>0</v>
      </c>
      <c r="O4791" s="34">
        <f t="shared" si="13429"/>
        <v>0</v>
      </c>
      <c r="P4791" s="12" t="str">
        <f t="shared" ref="P4791:Q4791" si="13447">P4790</f>
        <v>(Select Language)</v>
      </c>
      <c r="Q4791" s="12" t="str">
        <f t="shared" si="13447"/>
        <v>(Select Usage)</v>
      </c>
      <c r="R4791" s="33">
        <f t="shared" si="13430"/>
        <v>0</v>
      </c>
      <c r="S4791" s="33">
        <f t="shared" si="13431"/>
        <v>0</v>
      </c>
      <c r="T4791" s="33">
        <f t="shared" si="13432"/>
        <v>0</v>
      </c>
      <c r="U4791" s="33">
        <f t="shared" si="13433"/>
        <v>0</v>
      </c>
      <c r="V4791" s="33">
        <f t="shared" si="13434"/>
        <v>0</v>
      </c>
      <c r="W4791" s="33">
        <f t="shared" si="13435"/>
        <v>0</v>
      </c>
      <c r="X4791" s="33">
        <f t="shared" si="13436"/>
        <v>0</v>
      </c>
      <c r="Y4791" s="33">
        <f t="shared" si="13437"/>
        <v>0</v>
      </c>
      <c r="Z4791" s="33">
        <f t="shared" si="13438"/>
        <v>0</v>
      </c>
      <c r="AA4791" s="33">
        <f t="shared" si="13439"/>
        <v>0</v>
      </c>
      <c r="AB4791" s="33">
        <f t="shared" si="13440"/>
        <v>0</v>
      </c>
      <c r="AC4791" s="33">
        <f t="shared" si="13441"/>
        <v>0</v>
      </c>
      <c r="AD4791" s="26">
        <f t="shared" si="13442"/>
        <v>0</v>
      </c>
      <c r="AE4791" s="46" t="str">
        <f>IFERROR(IF(AE$3=VLOOKUP($E4791,Template!$AK$5:$AM$17,3,FALSE),$AD4791*$F4791,0),"0.00")</f>
        <v>0.00</v>
      </c>
      <c r="AF4791" s="46" t="str">
        <f>IFERROR(IF(AF$3=VLOOKUP($E4791,Template!$AK$5:$AM$17,3,FALSE),$AD4791*$F4791,0),"0.00")</f>
        <v>0.00</v>
      </c>
      <c r="AG4791" s="28">
        <f t="shared" si="13443"/>
        <v>0</v>
      </c>
      <c r="AH4791" s="13" t="s">
        <v>40</v>
      </c>
      <c r="AI4791" s="13" t="s">
        <v>41</v>
      </c>
      <c r="AK4791" s="14" t="s">
        <v>24</v>
      </c>
      <c r="AL4791" s="15">
        <v>0.05</v>
      </c>
      <c r="AM4791" s="16" t="s">
        <v>3</v>
      </c>
    </row>
    <row r="4792" spans="1:39" s="3" customFormat="1" ht="13.8" x14ac:dyDescent="0.25">
      <c r="A4792" s="7" t="str">
        <f t="shared" ref="A4792:C4792" si="13448">A4791</f>
        <v>(Enter Broadcasting Company Name)</v>
      </c>
      <c r="B4792" s="7" t="str">
        <f t="shared" si="13448"/>
        <v>(Enter Call Letters)</v>
      </c>
      <c r="C4792" s="8" t="str">
        <f t="shared" si="13448"/>
        <v>(Select AM/FM)</v>
      </c>
      <c r="D4792" s="30"/>
      <c r="E4792" s="8" t="str">
        <f t="shared" si="13445"/>
        <v>(Select Station Province)</v>
      </c>
      <c r="F4792" s="9" t="str">
        <f>IFERROR(VLOOKUP(E4792,Template!$AK$5:$AL$17,2,FALSE),"")</f>
        <v/>
      </c>
      <c r="G4792" s="42" t="s">
        <v>9</v>
      </c>
      <c r="H4792" s="42" t="s">
        <v>11</v>
      </c>
      <c r="I4792" s="32" t="s">
        <v>65</v>
      </c>
      <c r="J4792" s="32" t="s">
        <v>66</v>
      </c>
      <c r="K4792" s="33">
        <f t="shared" si="13427"/>
        <v>0</v>
      </c>
      <c r="L4792" s="33">
        <f t="shared" si="13428"/>
        <v>0</v>
      </c>
      <c r="M4792" s="34">
        <f t="shared" si="13426"/>
        <v>0</v>
      </c>
      <c r="N4792" s="34">
        <f t="shared" si="13446"/>
        <v>0</v>
      </c>
      <c r="O4792" s="34">
        <f t="shared" si="13429"/>
        <v>0</v>
      </c>
      <c r="P4792" s="12" t="str">
        <f t="shared" ref="P4792:Q4792" si="13449">P4791</f>
        <v>(Select Language)</v>
      </c>
      <c r="Q4792" s="12" t="str">
        <f t="shared" si="13449"/>
        <v>(Select Usage)</v>
      </c>
      <c r="R4792" s="33">
        <f t="shared" si="13430"/>
        <v>0</v>
      </c>
      <c r="S4792" s="33">
        <f t="shared" si="13431"/>
        <v>0</v>
      </c>
      <c r="T4792" s="33">
        <f t="shared" si="13432"/>
        <v>0</v>
      </c>
      <c r="U4792" s="33">
        <f t="shared" si="13433"/>
        <v>0</v>
      </c>
      <c r="V4792" s="33">
        <f t="shared" si="13434"/>
        <v>0</v>
      </c>
      <c r="W4792" s="33">
        <f t="shared" si="13435"/>
        <v>0</v>
      </c>
      <c r="X4792" s="33">
        <f t="shared" si="13436"/>
        <v>0</v>
      </c>
      <c r="Y4792" s="33">
        <f t="shared" si="13437"/>
        <v>0</v>
      </c>
      <c r="Z4792" s="33">
        <f t="shared" si="13438"/>
        <v>0</v>
      </c>
      <c r="AA4792" s="33">
        <f t="shared" si="13439"/>
        <v>0</v>
      </c>
      <c r="AB4792" s="33">
        <f t="shared" si="13440"/>
        <v>0</v>
      </c>
      <c r="AC4792" s="33">
        <f t="shared" si="13441"/>
        <v>0</v>
      </c>
      <c r="AD4792" s="26">
        <f t="shared" si="13442"/>
        <v>0</v>
      </c>
      <c r="AE4792" s="46" t="str">
        <f>IFERROR(IF(AE$3=VLOOKUP($E4792,Template!$AK$5:$AM$17,3,FALSE),$AD4792*$F4792,0),"0.00")</f>
        <v>0.00</v>
      </c>
      <c r="AF4792" s="46" t="str">
        <f>IFERROR(IF(AF$3=VLOOKUP($E4792,Template!$AK$5:$AM$17,3,FALSE),$AD4792*$F4792,0),"0.00")</f>
        <v>0.00</v>
      </c>
      <c r="AG4792" s="28">
        <f t="shared" si="13443"/>
        <v>0</v>
      </c>
      <c r="AH4792" s="13" t="s">
        <v>40</v>
      </c>
      <c r="AI4792" s="13" t="s">
        <v>41</v>
      </c>
      <c r="AK4792" s="14" t="s">
        <v>22</v>
      </c>
      <c r="AL4792" s="15">
        <v>0.15</v>
      </c>
      <c r="AM4792" s="16" t="s">
        <v>2</v>
      </c>
    </row>
    <row r="4793" spans="1:39" s="3" customFormat="1" ht="13.8" x14ac:dyDescent="0.25">
      <c r="A4793" s="7" t="str">
        <f t="shared" ref="A4793:C4793" si="13450">A4792</f>
        <v>(Enter Broadcasting Company Name)</v>
      </c>
      <c r="B4793" s="7" t="str">
        <f t="shared" si="13450"/>
        <v>(Enter Call Letters)</v>
      </c>
      <c r="C4793" s="8" t="str">
        <f t="shared" si="13450"/>
        <v>(Select AM/FM)</v>
      </c>
      <c r="D4793" s="30"/>
      <c r="E4793" s="8" t="str">
        <f t="shared" si="13445"/>
        <v>(Select Station Province)</v>
      </c>
      <c r="F4793" s="9" t="str">
        <f>IFERROR(VLOOKUP(E4793,Template!$AK$5:$AL$17,2,FALSE),"")</f>
        <v/>
      </c>
      <c r="G4793" s="42" t="s">
        <v>10</v>
      </c>
      <c r="H4793" s="42" t="s">
        <v>12</v>
      </c>
      <c r="I4793" s="32" t="s">
        <v>65</v>
      </c>
      <c r="J4793" s="32" t="s">
        <v>66</v>
      </c>
      <c r="K4793" s="33">
        <f t="shared" si="13427"/>
        <v>0</v>
      </c>
      <c r="L4793" s="33">
        <f t="shared" si="13428"/>
        <v>0</v>
      </c>
      <c r="M4793" s="34">
        <f t="shared" si="13426"/>
        <v>0</v>
      </c>
      <c r="N4793" s="34">
        <f t="shared" si="13446"/>
        <v>0</v>
      </c>
      <c r="O4793" s="34">
        <f t="shared" si="13429"/>
        <v>0</v>
      </c>
      <c r="P4793" s="12" t="str">
        <f t="shared" ref="P4793:Q4793" si="13451">P4792</f>
        <v>(Select Language)</v>
      </c>
      <c r="Q4793" s="12" t="str">
        <f t="shared" si="13451"/>
        <v>(Select Usage)</v>
      </c>
      <c r="R4793" s="33">
        <f t="shared" si="13430"/>
        <v>0</v>
      </c>
      <c r="S4793" s="33">
        <f t="shared" si="13431"/>
        <v>0</v>
      </c>
      <c r="T4793" s="33">
        <f t="shared" si="13432"/>
        <v>0</v>
      </c>
      <c r="U4793" s="33">
        <f t="shared" si="13433"/>
        <v>0</v>
      </c>
      <c r="V4793" s="33">
        <f t="shared" si="13434"/>
        <v>0</v>
      </c>
      <c r="W4793" s="33">
        <f t="shared" si="13435"/>
        <v>0</v>
      </c>
      <c r="X4793" s="33">
        <f t="shared" si="13436"/>
        <v>0</v>
      </c>
      <c r="Y4793" s="33">
        <f t="shared" si="13437"/>
        <v>0</v>
      </c>
      <c r="Z4793" s="33">
        <f t="shared" si="13438"/>
        <v>0</v>
      </c>
      <c r="AA4793" s="33">
        <f t="shared" si="13439"/>
        <v>0</v>
      </c>
      <c r="AB4793" s="33">
        <f t="shared" si="13440"/>
        <v>0</v>
      </c>
      <c r="AC4793" s="33">
        <f t="shared" si="13441"/>
        <v>0</v>
      </c>
      <c r="AD4793" s="26">
        <f t="shared" si="13442"/>
        <v>0</v>
      </c>
      <c r="AE4793" s="46" t="str">
        <f>IFERROR(IF(AE$3=VLOOKUP($E4793,Template!$AK$5:$AM$17,3,FALSE),$AD4793*$F4793,0),"0.00")</f>
        <v>0.00</v>
      </c>
      <c r="AF4793" s="46" t="str">
        <f>IFERROR(IF(AF$3=VLOOKUP($E4793,Template!$AK$5:$AM$17,3,FALSE),$AD4793*$F4793,0),"0.00")</f>
        <v>0.00</v>
      </c>
      <c r="AG4793" s="28">
        <f t="shared" si="13443"/>
        <v>0</v>
      </c>
      <c r="AH4793" s="13" t="s">
        <v>40</v>
      </c>
      <c r="AI4793" s="13" t="s">
        <v>41</v>
      </c>
      <c r="AK4793" s="14" t="s">
        <v>26</v>
      </c>
      <c r="AL4793" s="15">
        <v>0.15</v>
      </c>
      <c r="AM4793" s="16" t="s">
        <v>2</v>
      </c>
    </row>
    <row r="4794" spans="1:39" s="3" customFormat="1" ht="13.8" x14ac:dyDescent="0.25">
      <c r="A4794" s="7" t="str">
        <f t="shared" ref="A4794:C4794" si="13452">A4793</f>
        <v>(Enter Broadcasting Company Name)</v>
      </c>
      <c r="B4794" s="7" t="str">
        <f t="shared" si="13452"/>
        <v>(Enter Call Letters)</v>
      </c>
      <c r="C4794" s="8" t="str">
        <f t="shared" si="13452"/>
        <v>(Select AM/FM)</v>
      </c>
      <c r="D4794" s="30"/>
      <c r="E4794" s="8" t="str">
        <f t="shared" si="13445"/>
        <v>(Select Station Province)</v>
      </c>
      <c r="F4794" s="9" t="str">
        <f>IFERROR(VLOOKUP(E4794,Template!$AK$5:$AL$17,2,FALSE),"")</f>
        <v/>
      </c>
      <c r="G4794" s="42" t="s">
        <v>11</v>
      </c>
      <c r="H4794" s="42" t="s">
        <v>13</v>
      </c>
      <c r="I4794" s="32" t="s">
        <v>65</v>
      </c>
      <c r="J4794" s="32" t="s">
        <v>66</v>
      </c>
      <c r="K4794" s="33">
        <f t="shared" si="13427"/>
        <v>0</v>
      </c>
      <c r="L4794" s="33">
        <f t="shared" si="13428"/>
        <v>0</v>
      </c>
      <c r="M4794" s="34">
        <f t="shared" si="13426"/>
        <v>0</v>
      </c>
      <c r="N4794" s="34">
        <f t="shared" si="13446"/>
        <v>0</v>
      </c>
      <c r="O4794" s="34">
        <f t="shared" si="13429"/>
        <v>0</v>
      </c>
      <c r="P4794" s="12" t="str">
        <f t="shared" ref="P4794:Q4794" si="13453">P4793</f>
        <v>(Select Language)</v>
      </c>
      <c r="Q4794" s="12" t="str">
        <f t="shared" si="13453"/>
        <v>(Select Usage)</v>
      </c>
      <c r="R4794" s="33">
        <f t="shared" si="13430"/>
        <v>0</v>
      </c>
      <c r="S4794" s="33">
        <f t="shared" si="13431"/>
        <v>0</v>
      </c>
      <c r="T4794" s="33">
        <f t="shared" si="13432"/>
        <v>0</v>
      </c>
      <c r="U4794" s="33">
        <f t="shared" si="13433"/>
        <v>0</v>
      </c>
      <c r="V4794" s="33">
        <f t="shared" si="13434"/>
        <v>0</v>
      </c>
      <c r="W4794" s="33">
        <f t="shared" si="13435"/>
        <v>0</v>
      </c>
      <c r="X4794" s="33">
        <f t="shared" si="13436"/>
        <v>0</v>
      </c>
      <c r="Y4794" s="33">
        <f t="shared" si="13437"/>
        <v>0</v>
      </c>
      <c r="Z4794" s="33">
        <f t="shared" si="13438"/>
        <v>0</v>
      </c>
      <c r="AA4794" s="33">
        <f t="shared" si="13439"/>
        <v>0</v>
      </c>
      <c r="AB4794" s="33">
        <f t="shared" si="13440"/>
        <v>0</v>
      </c>
      <c r="AC4794" s="33">
        <f t="shared" si="13441"/>
        <v>0</v>
      </c>
      <c r="AD4794" s="26">
        <f t="shared" si="13442"/>
        <v>0</v>
      </c>
      <c r="AE4794" s="46" t="str">
        <f>IFERROR(IF(AE$3=VLOOKUP($E4794,Template!$AK$5:$AM$17,3,FALSE),$AD4794*$F4794,0),"0.00")</f>
        <v>0.00</v>
      </c>
      <c r="AF4794" s="46" t="str">
        <f>IFERROR(IF(AF$3=VLOOKUP($E4794,Template!$AK$5:$AM$17,3,FALSE),$AD4794*$F4794,0),"0.00")</f>
        <v>0.00</v>
      </c>
      <c r="AG4794" s="28">
        <f t="shared" si="13443"/>
        <v>0</v>
      </c>
      <c r="AH4794" s="13" t="s">
        <v>40</v>
      </c>
      <c r="AI4794" s="13" t="s">
        <v>41</v>
      </c>
      <c r="AK4794" s="14" t="s">
        <v>27</v>
      </c>
      <c r="AL4794" s="15">
        <v>0.15</v>
      </c>
      <c r="AM4794" s="16" t="s">
        <v>2</v>
      </c>
    </row>
    <row r="4795" spans="1:39" s="3" customFormat="1" ht="13.8" x14ac:dyDescent="0.25">
      <c r="A4795" s="7" t="str">
        <f t="shared" ref="A4795:C4795" si="13454">A4794</f>
        <v>(Enter Broadcasting Company Name)</v>
      </c>
      <c r="B4795" s="7" t="str">
        <f t="shared" si="13454"/>
        <v>(Enter Call Letters)</v>
      </c>
      <c r="C4795" s="8" t="str">
        <f t="shared" si="13454"/>
        <v>(Select AM/FM)</v>
      </c>
      <c r="D4795" s="30"/>
      <c r="E4795" s="8" t="str">
        <f t="shared" si="13445"/>
        <v>(Select Station Province)</v>
      </c>
      <c r="F4795" s="9" t="str">
        <f>IFERROR(VLOOKUP(E4795,Template!$AK$5:$AL$17,2,FALSE),"")</f>
        <v/>
      </c>
      <c r="G4795" s="42" t="s">
        <v>12</v>
      </c>
      <c r="H4795" s="42" t="s">
        <v>15</v>
      </c>
      <c r="I4795" s="32" t="s">
        <v>65</v>
      </c>
      <c r="J4795" s="32" t="s">
        <v>66</v>
      </c>
      <c r="K4795" s="33">
        <f t="shared" si="13427"/>
        <v>0</v>
      </c>
      <c r="L4795" s="33">
        <f t="shared" si="13428"/>
        <v>0</v>
      </c>
      <c r="M4795" s="34">
        <f t="shared" si="13426"/>
        <v>0</v>
      </c>
      <c r="N4795" s="34">
        <f t="shared" si="13446"/>
        <v>0</v>
      </c>
      <c r="O4795" s="34">
        <f t="shared" si="13429"/>
        <v>0</v>
      </c>
      <c r="P4795" s="12" t="str">
        <f t="shared" ref="P4795:Q4795" si="13455">P4794</f>
        <v>(Select Language)</v>
      </c>
      <c r="Q4795" s="12" t="str">
        <f t="shared" si="13455"/>
        <v>(Select Usage)</v>
      </c>
      <c r="R4795" s="33">
        <f t="shared" si="13430"/>
        <v>0</v>
      </c>
      <c r="S4795" s="33">
        <f t="shared" si="13431"/>
        <v>0</v>
      </c>
      <c r="T4795" s="33">
        <f t="shared" si="13432"/>
        <v>0</v>
      </c>
      <c r="U4795" s="33">
        <f t="shared" si="13433"/>
        <v>0</v>
      </c>
      <c r="V4795" s="33">
        <f t="shared" si="13434"/>
        <v>0</v>
      </c>
      <c r="W4795" s="33">
        <f t="shared" si="13435"/>
        <v>0</v>
      </c>
      <c r="X4795" s="33">
        <f t="shared" si="13436"/>
        <v>0</v>
      </c>
      <c r="Y4795" s="33">
        <f t="shared" si="13437"/>
        <v>0</v>
      </c>
      <c r="Z4795" s="33">
        <f t="shared" si="13438"/>
        <v>0</v>
      </c>
      <c r="AA4795" s="33">
        <f t="shared" si="13439"/>
        <v>0</v>
      </c>
      <c r="AB4795" s="33">
        <f t="shared" si="13440"/>
        <v>0</v>
      </c>
      <c r="AC4795" s="33">
        <f t="shared" si="13441"/>
        <v>0</v>
      </c>
      <c r="AD4795" s="26">
        <f>SUM(R4795:AC4795)</f>
        <v>0</v>
      </c>
      <c r="AE4795" s="46" t="str">
        <f>IFERROR(IF(AE$3=VLOOKUP($E4795,Template!$AK$5:$AM$17,3,FALSE),$AD4795*$F4795,0),"0.00")</f>
        <v>0.00</v>
      </c>
      <c r="AF4795" s="46" t="str">
        <f>IFERROR(IF(AF$3=VLOOKUP($E4795,Template!$AK$5:$AM$17,3,FALSE),$AD4795*$F4795,0),"0.00")</f>
        <v>0.00</v>
      </c>
      <c r="AG4795" s="28">
        <f t="shared" si="13443"/>
        <v>0</v>
      </c>
      <c r="AH4795" s="13" t="s">
        <v>40</v>
      </c>
      <c r="AI4795" s="13" t="s">
        <v>41</v>
      </c>
      <c r="AK4795" s="14" t="s">
        <v>28</v>
      </c>
      <c r="AL4795" s="15">
        <v>0.05</v>
      </c>
      <c r="AM4795" s="16" t="s">
        <v>3</v>
      </c>
    </row>
    <row r="4796" spans="1:39" s="3" customFormat="1" ht="13.8" x14ac:dyDescent="0.25">
      <c r="A4796" s="7" t="str">
        <f t="shared" ref="A4796:C4796" si="13456">A4795</f>
        <v>(Enter Broadcasting Company Name)</v>
      </c>
      <c r="B4796" s="7" t="str">
        <f t="shared" si="13456"/>
        <v>(Enter Call Letters)</v>
      </c>
      <c r="C4796" s="8" t="str">
        <f t="shared" si="13456"/>
        <v>(Select AM/FM)</v>
      </c>
      <c r="D4796" s="30"/>
      <c r="E4796" s="8" t="str">
        <f t="shared" si="13445"/>
        <v>(Select Station Province)</v>
      </c>
      <c r="F4796" s="9" t="str">
        <f>IFERROR(VLOOKUP(E4796,Template!$AK$5:$AL$17,2,FALSE),"")</f>
        <v/>
      </c>
      <c r="G4796" s="42" t="s">
        <v>13</v>
      </c>
      <c r="H4796" s="42" t="s">
        <v>16</v>
      </c>
      <c r="I4796" s="32" t="s">
        <v>65</v>
      </c>
      <c r="J4796" s="32" t="s">
        <v>66</v>
      </c>
      <c r="K4796" s="33">
        <f t="shared" si="13427"/>
        <v>0</v>
      </c>
      <c r="L4796" s="33">
        <f t="shared" si="13428"/>
        <v>0</v>
      </c>
      <c r="M4796" s="34">
        <f t="shared" si="13426"/>
        <v>0</v>
      </c>
      <c r="N4796" s="34">
        <f t="shared" si="13446"/>
        <v>0</v>
      </c>
      <c r="O4796" s="34">
        <f t="shared" si="13429"/>
        <v>0</v>
      </c>
      <c r="P4796" s="12" t="str">
        <f t="shared" ref="P4796:Q4796" si="13457">P4795</f>
        <v>(Select Language)</v>
      </c>
      <c r="Q4796" s="12" t="str">
        <f t="shared" si="13457"/>
        <v>(Select Usage)</v>
      </c>
      <c r="R4796" s="33">
        <f t="shared" si="13430"/>
        <v>0</v>
      </c>
      <c r="S4796" s="33">
        <f t="shared" si="13431"/>
        <v>0</v>
      </c>
      <c r="T4796" s="33">
        <f t="shared" si="13432"/>
        <v>0</v>
      </c>
      <c r="U4796" s="33">
        <f t="shared" si="13433"/>
        <v>0</v>
      </c>
      <c r="V4796" s="33">
        <f t="shared" si="13434"/>
        <v>0</v>
      </c>
      <c r="W4796" s="33">
        <f t="shared" si="13435"/>
        <v>0</v>
      </c>
      <c r="X4796" s="33">
        <f t="shared" si="13436"/>
        <v>0</v>
      </c>
      <c r="Y4796" s="33">
        <f t="shared" si="13437"/>
        <v>0</v>
      </c>
      <c r="Z4796" s="33">
        <f t="shared" si="13438"/>
        <v>0</v>
      </c>
      <c r="AA4796" s="33">
        <f t="shared" si="13439"/>
        <v>0</v>
      </c>
      <c r="AB4796" s="33">
        <f t="shared" si="13440"/>
        <v>0</v>
      </c>
      <c r="AC4796" s="33">
        <f t="shared" si="13441"/>
        <v>0</v>
      </c>
      <c r="AD4796" s="26">
        <f t="shared" ref="AD4796:AD4798" si="13458">SUM(R4796:AC4796)</f>
        <v>0</v>
      </c>
      <c r="AE4796" s="46" t="str">
        <f>IFERROR(IF(AE$3=VLOOKUP($E4796,Template!$AK$5:$AM$17,3,FALSE),$AD4796*$F4796,0),"0.00")</f>
        <v>0.00</v>
      </c>
      <c r="AF4796" s="46" t="str">
        <f>IFERROR(IF(AF$3=VLOOKUP($E4796,Template!$AK$5:$AM$17,3,FALSE),$AD4796*$F4796,0),"0.00")</f>
        <v>0.00</v>
      </c>
      <c r="AG4796" s="28">
        <f t="shared" si="13443"/>
        <v>0</v>
      </c>
      <c r="AH4796" s="13" t="s">
        <v>40</v>
      </c>
      <c r="AI4796" s="13" t="s">
        <v>41</v>
      </c>
      <c r="AK4796" s="14" t="s">
        <v>70</v>
      </c>
      <c r="AL4796" s="15">
        <v>0.05</v>
      </c>
      <c r="AM4796" s="16" t="s">
        <v>3</v>
      </c>
    </row>
    <row r="4797" spans="1:39" s="3" customFormat="1" ht="13.8" x14ac:dyDescent="0.25">
      <c r="A4797" s="7" t="str">
        <f t="shared" ref="A4797:C4797" si="13459">A4796</f>
        <v>(Enter Broadcasting Company Name)</v>
      </c>
      <c r="B4797" s="7" t="str">
        <f t="shared" si="13459"/>
        <v>(Enter Call Letters)</v>
      </c>
      <c r="C4797" s="8" t="str">
        <f t="shared" si="13459"/>
        <v>(Select AM/FM)</v>
      </c>
      <c r="D4797" s="30"/>
      <c r="E4797" s="8" t="str">
        <f t="shared" si="13445"/>
        <v>(Select Station Province)</v>
      </c>
      <c r="F4797" s="9" t="str">
        <f>IFERROR(VLOOKUP(E4797,Template!$AK$5:$AL$17,2,FALSE),"")</f>
        <v/>
      </c>
      <c r="G4797" s="42" t="s">
        <v>15</v>
      </c>
      <c r="H4797" s="42" t="s">
        <v>17</v>
      </c>
      <c r="I4797" s="32" t="s">
        <v>65</v>
      </c>
      <c r="J4797" s="32" t="s">
        <v>66</v>
      </c>
      <c r="K4797" s="33">
        <f t="shared" si="13427"/>
        <v>0</v>
      </c>
      <c r="L4797" s="33">
        <f t="shared" si="13428"/>
        <v>0</v>
      </c>
      <c r="M4797" s="34">
        <f t="shared" si="13426"/>
        <v>0</v>
      </c>
      <c r="N4797" s="34">
        <f t="shared" si="13446"/>
        <v>0</v>
      </c>
      <c r="O4797" s="34">
        <f t="shared" si="13429"/>
        <v>0</v>
      </c>
      <c r="P4797" s="12" t="str">
        <f t="shared" ref="P4797:Q4797" si="13460">P4796</f>
        <v>(Select Language)</v>
      </c>
      <c r="Q4797" s="12" t="str">
        <f t="shared" si="13460"/>
        <v>(Select Usage)</v>
      </c>
      <c r="R4797" s="33">
        <f t="shared" si="13430"/>
        <v>0</v>
      </c>
      <c r="S4797" s="33">
        <f t="shared" si="13431"/>
        <v>0</v>
      </c>
      <c r="T4797" s="33">
        <f t="shared" si="13432"/>
        <v>0</v>
      </c>
      <c r="U4797" s="33">
        <f t="shared" si="13433"/>
        <v>0</v>
      </c>
      <c r="V4797" s="33">
        <f t="shared" si="13434"/>
        <v>0</v>
      </c>
      <c r="W4797" s="33">
        <f t="shared" si="13435"/>
        <v>0</v>
      </c>
      <c r="X4797" s="33">
        <f t="shared" si="13436"/>
        <v>0</v>
      </c>
      <c r="Y4797" s="33">
        <f t="shared" si="13437"/>
        <v>0</v>
      </c>
      <c r="Z4797" s="33">
        <f t="shared" si="13438"/>
        <v>0</v>
      </c>
      <c r="AA4797" s="33">
        <f t="shared" si="13439"/>
        <v>0</v>
      </c>
      <c r="AB4797" s="33">
        <f t="shared" si="13440"/>
        <v>0</v>
      </c>
      <c r="AC4797" s="33">
        <f t="shared" si="13441"/>
        <v>0</v>
      </c>
      <c r="AD4797" s="26">
        <f t="shared" si="13458"/>
        <v>0</v>
      </c>
      <c r="AE4797" s="46" t="str">
        <f>IFERROR(IF(AE$3=VLOOKUP($E4797,Template!$AK$5:$AM$17,3,FALSE),$AD4797*$F4797,0),"0.00")</f>
        <v>0.00</v>
      </c>
      <c r="AF4797" s="46" t="str">
        <f>IFERROR(IF(AF$3=VLOOKUP($E4797,Template!$AK$5:$AM$17,3,FALSE),$AD4797*$F4797,0),"0.00")</f>
        <v>0.00</v>
      </c>
      <c r="AG4797" s="28">
        <f t="shared" si="13443"/>
        <v>0</v>
      </c>
      <c r="AH4797" s="13" t="s">
        <v>40</v>
      </c>
      <c r="AI4797" s="13" t="s">
        <v>41</v>
      </c>
      <c r="AK4797" s="14" t="s">
        <v>20</v>
      </c>
      <c r="AL4797" s="15">
        <v>0.13</v>
      </c>
      <c r="AM4797" s="16" t="s">
        <v>2</v>
      </c>
    </row>
    <row r="4798" spans="1:39" s="3" customFormat="1" ht="13.8" x14ac:dyDescent="0.25">
      <c r="A4798" s="7" t="str">
        <f t="shared" ref="A4798:C4798" si="13461">A4797</f>
        <v>(Enter Broadcasting Company Name)</v>
      </c>
      <c r="B4798" s="7" t="str">
        <f t="shared" si="13461"/>
        <v>(Enter Call Letters)</v>
      </c>
      <c r="C4798" s="8" t="str">
        <f t="shared" si="13461"/>
        <v>(Select AM/FM)</v>
      </c>
      <c r="D4798" s="30"/>
      <c r="E4798" s="8" t="str">
        <f t="shared" si="13445"/>
        <v>(Select Station Province)</v>
      </c>
      <c r="F4798" s="9" t="str">
        <f>IFERROR(VLOOKUP(E4798,Template!$AK$5:$AL$17,2,FALSE),"")</f>
        <v/>
      </c>
      <c r="G4798" s="42" t="s">
        <v>16</v>
      </c>
      <c r="H4798" s="42" t="s">
        <v>18</v>
      </c>
      <c r="I4798" s="32" t="s">
        <v>65</v>
      </c>
      <c r="J4798" s="32" t="s">
        <v>66</v>
      </c>
      <c r="K4798" s="33">
        <f t="shared" si="13427"/>
        <v>0</v>
      </c>
      <c r="L4798" s="33">
        <f t="shared" si="13428"/>
        <v>0</v>
      </c>
      <c r="M4798" s="34">
        <f t="shared" si="13426"/>
        <v>0</v>
      </c>
      <c r="N4798" s="34">
        <f t="shared" si="13446"/>
        <v>0</v>
      </c>
      <c r="O4798" s="34">
        <f t="shared" si="13429"/>
        <v>0</v>
      </c>
      <c r="P4798" s="12" t="str">
        <f t="shared" ref="P4798:Q4798" si="13462">P4797</f>
        <v>(Select Language)</v>
      </c>
      <c r="Q4798" s="12" t="str">
        <f t="shared" si="13462"/>
        <v>(Select Usage)</v>
      </c>
      <c r="R4798" s="33">
        <f t="shared" si="13430"/>
        <v>0</v>
      </c>
      <c r="S4798" s="33">
        <f t="shared" si="13431"/>
        <v>0</v>
      </c>
      <c r="T4798" s="33">
        <f t="shared" si="13432"/>
        <v>0</v>
      </c>
      <c r="U4798" s="33">
        <f t="shared" si="13433"/>
        <v>0</v>
      </c>
      <c r="V4798" s="33">
        <f t="shared" si="13434"/>
        <v>0</v>
      </c>
      <c r="W4798" s="33">
        <f t="shared" si="13435"/>
        <v>0</v>
      </c>
      <c r="X4798" s="33">
        <f t="shared" si="13436"/>
        <v>0</v>
      </c>
      <c r="Y4798" s="33">
        <f t="shared" si="13437"/>
        <v>0</v>
      </c>
      <c r="Z4798" s="33">
        <f t="shared" si="13438"/>
        <v>0</v>
      </c>
      <c r="AA4798" s="33">
        <f t="shared" si="13439"/>
        <v>0</v>
      </c>
      <c r="AB4798" s="33">
        <f t="shared" si="13440"/>
        <v>0</v>
      </c>
      <c r="AC4798" s="33">
        <f t="shared" si="13441"/>
        <v>0</v>
      </c>
      <c r="AD4798" s="26">
        <f t="shared" si="13458"/>
        <v>0</v>
      </c>
      <c r="AE4798" s="46" t="str">
        <f>IFERROR(IF(AE$3=VLOOKUP($E4798,Template!$AK$5:$AM$17,3,FALSE),$AD4798*$F4798,0),"0.00")</f>
        <v>0.00</v>
      </c>
      <c r="AF4798" s="46" t="str">
        <f>IFERROR(IF(AF$3=VLOOKUP($E4798,Template!$AK$5:$AM$17,3,FALSE),$AD4798*$F4798,0),"0.00")</f>
        <v>0.00</v>
      </c>
      <c r="AG4798" s="28">
        <f t="shared" si="13443"/>
        <v>0</v>
      </c>
      <c r="AH4798" s="13" t="s">
        <v>40</v>
      </c>
      <c r="AI4798" s="13" t="s">
        <v>41</v>
      </c>
      <c r="AK4798" s="14" t="s">
        <v>69</v>
      </c>
      <c r="AL4798" s="15">
        <v>0.15</v>
      </c>
      <c r="AM4798" s="16" t="s">
        <v>2</v>
      </c>
    </row>
    <row r="4799" spans="1:39" s="3" customFormat="1" ht="13.8" x14ac:dyDescent="0.25">
      <c r="A4799" s="7" t="str">
        <f t="shared" ref="A4799:C4799" si="13463">A4798</f>
        <v>(Enter Broadcasting Company Name)</v>
      </c>
      <c r="B4799" s="7" t="str">
        <f t="shared" si="13463"/>
        <v>(Enter Call Letters)</v>
      </c>
      <c r="C4799" s="8" t="str">
        <f t="shared" si="13463"/>
        <v>(Select AM/FM)</v>
      </c>
      <c r="D4799" s="30"/>
      <c r="E4799" s="8" t="str">
        <f t="shared" si="13445"/>
        <v>(Select Station Province)</v>
      </c>
      <c r="F4799" s="9" t="str">
        <f>IFERROR(VLOOKUP(E4799,Template!$AK$5:$AL$17,2,FALSE),"")</f>
        <v/>
      </c>
      <c r="G4799" s="42" t="s">
        <v>17</v>
      </c>
      <c r="H4799" s="42" t="s">
        <v>7</v>
      </c>
      <c r="I4799" s="32" t="s">
        <v>65</v>
      </c>
      <c r="J4799" s="32" t="s">
        <v>66</v>
      </c>
      <c r="K4799" s="33">
        <f t="shared" si="13427"/>
        <v>0</v>
      </c>
      <c r="L4799" s="33">
        <f t="shared" si="13428"/>
        <v>0</v>
      </c>
      <c r="M4799" s="34">
        <f t="shared" si="13426"/>
        <v>0</v>
      </c>
      <c r="N4799" s="34">
        <f t="shared" si="13446"/>
        <v>0</v>
      </c>
      <c r="O4799" s="34">
        <f t="shared" si="13429"/>
        <v>0</v>
      </c>
      <c r="P4799" s="12" t="str">
        <f t="shared" ref="P4799:Q4799" si="13464">P4798</f>
        <v>(Select Language)</v>
      </c>
      <c r="Q4799" s="12" t="str">
        <f t="shared" si="13464"/>
        <v>(Select Usage)</v>
      </c>
      <c r="R4799" s="33">
        <f t="shared" si="13430"/>
        <v>0</v>
      </c>
      <c r="S4799" s="33">
        <f t="shared" si="13431"/>
        <v>0</v>
      </c>
      <c r="T4799" s="33">
        <f t="shared" si="13432"/>
        <v>0</v>
      </c>
      <c r="U4799" s="33">
        <f t="shared" si="13433"/>
        <v>0</v>
      </c>
      <c r="V4799" s="33">
        <f t="shared" si="13434"/>
        <v>0</v>
      </c>
      <c r="W4799" s="33">
        <f t="shared" si="13435"/>
        <v>0</v>
      </c>
      <c r="X4799" s="33">
        <f t="shared" si="13436"/>
        <v>0</v>
      </c>
      <c r="Y4799" s="33">
        <f t="shared" si="13437"/>
        <v>0</v>
      </c>
      <c r="Z4799" s="33">
        <f t="shared" si="13438"/>
        <v>0</v>
      </c>
      <c r="AA4799" s="33">
        <f t="shared" si="13439"/>
        <v>0</v>
      </c>
      <c r="AB4799" s="33">
        <f t="shared" si="13440"/>
        <v>0</v>
      </c>
      <c r="AC4799" s="33">
        <f t="shared" si="13441"/>
        <v>0</v>
      </c>
      <c r="AD4799" s="26">
        <f>SUM(R4799:AC4799)</f>
        <v>0</v>
      </c>
      <c r="AE4799" s="46" t="str">
        <f>IFERROR(IF(AE$3=VLOOKUP($E4799,Template!$AK$5:$AM$17,3,FALSE),$AD4799*$F4799,0),"0.00")</f>
        <v>0.00</v>
      </c>
      <c r="AF4799" s="46" t="str">
        <f>IFERROR(IF(AF$3=VLOOKUP($E4799,Template!$AK$5:$AM$17,3,FALSE),$AD4799*$F4799,0),"0.00")</f>
        <v>0.00</v>
      </c>
      <c r="AG4799" s="28">
        <f t="shared" si="13443"/>
        <v>0</v>
      </c>
      <c r="AH4799" s="13" t="s">
        <v>40</v>
      </c>
      <c r="AI4799" s="13" t="s">
        <v>41</v>
      </c>
      <c r="AK4799" s="14" t="s">
        <v>29</v>
      </c>
      <c r="AL4799" s="15">
        <v>0.05</v>
      </c>
      <c r="AM4799" s="16" t="s">
        <v>3</v>
      </c>
    </row>
    <row r="4800" spans="1:39" s="3" customFormat="1" ht="13.8" x14ac:dyDescent="0.25">
      <c r="A4800" s="7" t="str">
        <f t="shared" ref="A4800:C4800" si="13465">A4799</f>
        <v>(Enter Broadcasting Company Name)</v>
      </c>
      <c r="B4800" s="7" t="str">
        <f t="shared" si="13465"/>
        <v>(Enter Call Letters)</v>
      </c>
      <c r="C4800" s="8" t="str">
        <f t="shared" si="13465"/>
        <v>(Select AM/FM)</v>
      </c>
      <c r="D4800" s="30"/>
      <c r="E4800" s="8" t="str">
        <f t="shared" si="13445"/>
        <v>(Select Station Province)</v>
      </c>
      <c r="F4800" s="9" t="str">
        <f>IFERROR(VLOOKUP(E4800,Template!$AK$5:$AL$17,2,FALSE),"")</f>
        <v/>
      </c>
      <c r="G4800" s="42" t="s">
        <v>18</v>
      </c>
      <c r="H4800" s="43" t="s">
        <v>8</v>
      </c>
      <c r="I4800" s="32" t="s">
        <v>65</v>
      </c>
      <c r="J4800" s="32" t="s">
        <v>66</v>
      </c>
      <c r="K4800" s="33">
        <f t="shared" si="13427"/>
        <v>0</v>
      </c>
      <c r="L4800" s="33">
        <f t="shared" si="13428"/>
        <v>0</v>
      </c>
      <c r="M4800" s="34">
        <f t="shared" si="13426"/>
        <v>0</v>
      </c>
      <c r="N4800" s="34">
        <f t="shared" si="13446"/>
        <v>0</v>
      </c>
      <c r="O4800" s="34">
        <f t="shared" si="13429"/>
        <v>0</v>
      </c>
      <c r="P4800" s="12" t="str">
        <f t="shared" ref="P4800:Q4800" si="13466">P4799</f>
        <v>(Select Language)</v>
      </c>
      <c r="Q4800" s="12" t="str">
        <f t="shared" si="13466"/>
        <v>(Select Usage)</v>
      </c>
      <c r="R4800" s="33">
        <f t="shared" si="13430"/>
        <v>0</v>
      </c>
      <c r="S4800" s="33">
        <f t="shared" si="13431"/>
        <v>0</v>
      </c>
      <c r="T4800" s="33">
        <f t="shared" si="13432"/>
        <v>0</v>
      </c>
      <c r="U4800" s="33">
        <f t="shared" si="13433"/>
        <v>0</v>
      </c>
      <c r="V4800" s="33">
        <f t="shared" si="13434"/>
        <v>0</v>
      </c>
      <c r="W4800" s="33">
        <f t="shared" si="13435"/>
        <v>0</v>
      </c>
      <c r="X4800" s="33">
        <f t="shared" si="13436"/>
        <v>0</v>
      </c>
      <c r="Y4800" s="33">
        <f t="shared" si="13437"/>
        <v>0</v>
      </c>
      <c r="Z4800" s="33">
        <f t="shared" si="13438"/>
        <v>0</v>
      </c>
      <c r="AA4800" s="33">
        <f t="shared" si="13439"/>
        <v>0</v>
      </c>
      <c r="AB4800" s="33">
        <f t="shared" si="13440"/>
        <v>0</v>
      </c>
      <c r="AC4800" s="33">
        <f t="shared" si="13441"/>
        <v>0</v>
      </c>
      <c r="AD4800" s="26">
        <f t="shared" ref="AD4800" si="13467">SUM(R4800:AC4800)</f>
        <v>0</v>
      </c>
      <c r="AE4800" s="46" t="str">
        <f>IFERROR(IF(AE$3=VLOOKUP($E4800,Template!$AK$5:$AM$17,3,FALSE),$AD4800*$F4800,0),"0.00")</f>
        <v>0.00</v>
      </c>
      <c r="AF4800" s="46" t="str">
        <f>IFERROR(IF(AF$3=VLOOKUP($E4800,Template!$AK$5:$AM$17,3,FALSE),$AD4800*$F4800,0),"0.00")</f>
        <v>0.00</v>
      </c>
      <c r="AG4800" s="28">
        <f t="shared" si="13443"/>
        <v>0</v>
      </c>
      <c r="AH4800" s="13" t="s">
        <v>40</v>
      </c>
      <c r="AI4800" s="13" t="s">
        <v>41</v>
      </c>
      <c r="AK4800" s="14" t="s">
        <v>21</v>
      </c>
      <c r="AL4800" s="15">
        <v>0.05</v>
      </c>
      <c r="AM4800" s="16" t="s">
        <v>3</v>
      </c>
    </row>
    <row r="4801" spans="1:39" ht="13.8" x14ac:dyDescent="0.25">
      <c r="A4801" s="19" t="s">
        <v>4</v>
      </c>
      <c r="B4801" s="19"/>
      <c r="C4801" s="20"/>
      <c r="D4801" s="20"/>
      <c r="E4801" s="20"/>
      <c r="F4801" s="20"/>
      <c r="G4801" s="44"/>
      <c r="H4801" s="44"/>
      <c r="I4801" s="21">
        <f t="shared" ref="I4801:K4801" si="13468">SUM(I4789:I4800)</f>
        <v>0</v>
      </c>
      <c r="J4801" s="21">
        <f t="shared" si="13468"/>
        <v>0</v>
      </c>
      <c r="K4801" s="21">
        <f t="shared" si="13468"/>
        <v>0</v>
      </c>
      <c r="L4801" s="21">
        <f>L4800</f>
        <v>0</v>
      </c>
      <c r="M4801" s="21">
        <f>SUM(M4789:M4800)</f>
        <v>0</v>
      </c>
      <c r="N4801" s="21">
        <f t="shared" ref="N4801:O4801" si="13469">SUM(N4789:N4800)</f>
        <v>0</v>
      </c>
      <c r="O4801" s="21">
        <f t="shared" si="13469"/>
        <v>0</v>
      </c>
      <c r="P4801" s="21"/>
      <c r="Q4801" s="22"/>
      <c r="R4801" s="21">
        <f t="shared" ref="R4801:AI4801" si="13470">SUM(R4789:R4800)</f>
        <v>0</v>
      </c>
      <c r="S4801" s="21">
        <f t="shared" si="13470"/>
        <v>0</v>
      </c>
      <c r="T4801" s="21">
        <f t="shared" si="13470"/>
        <v>0</v>
      </c>
      <c r="U4801" s="21">
        <f t="shared" si="13470"/>
        <v>0</v>
      </c>
      <c r="V4801" s="21">
        <f t="shared" si="13470"/>
        <v>0</v>
      </c>
      <c r="W4801" s="21">
        <f t="shared" si="13470"/>
        <v>0</v>
      </c>
      <c r="X4801" s="21">
        <f t="shared" si="13470"/>
        <v>0</v>
      </c>
      <c r="Y4801" s="21">
        <f t="shared" si="13470"/>
        <v>0</v>
      </c>
      <c r="Z4801" s="21">
        <f t="shared" si="13470"/>
        <v>0</v>
      </c>
      <c r="AA4801" s="21">
        <f t="shared" si="13470"/>
        <v>0</v>
      </c>
      <c r="AB4801" s="21">
        <f t="shared" si="13470"/>
        <v>0</v>
      </c>
      <c r="AC4801" s="21">
        <f t="shared" si="13470"/>
        <v>0</v>
      </c>
      <c r="AD4801" s="27">
        <f t="shared" si="13470"/>
        <v>0</v>
      </c>
      <c r="AE4801" s="21">
        <f t="shared" si="13470"/>
        <v>0</v>
      </c>
      <c r="AF4801" s="21">
        <f t="shared" si="13470"/>
        <v>0</v>
      </c>
      <c r="AG4801" s="27">
        <f t="shared" si="13470"/>
        <v>0</v>
      </c>
      <c r="AH4801" s="21">
        <f t="shared" si="13470"/>
        <v>0</v>
      </c>
      <c r="AI4801" s="21">
        <f t="shared" si="13470"/>
        <v>0</v>
      </c>
      <c r="AK4801" s="14" t="s">
        <v>71</v>
      </c>
      <c r="AL4801" s="15">
        <v>0.05</v>
      </c>
      <c r="AM4801" s="16" t="s">
        <v>3</v>
      </c>
    </row>
  </sheetData>
  <sheetProtection algorithmName="SHA-512" hashValue="GxziTYmYEv2HtGne6F08NpihszDho8KAG70eaU40DoB8G431XxCWS1tzwr0v/CMLNyLOrSZI2LQ8dlsJfaeN2w==" saltValue="qJLE2EsesYA7CVeBkEW6iQ==" spinCount="100000" sheet="1" selectLockedCells="1"/>
  <mergeCells count="6303">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5">
    <dataValidation type="list" allowBlank="1" showInputMessage="1" showErrorMessage="1" sqref="P4789:P4800 P21:P32 P37:P48 P53:P64 P69:P80 P85:P96 P101:P112 P117:P128 P133:P144 P149:P160 P165:P176 P181:P192 P197:P208 P213:P224 P229:P240 P245:P256 P261:P272 P277:P288 P293:P304 P309:P320 P325:P336 P341:P352 P357:P368 P373:P384 P389:P400 P405:P416 P421:P432 P437:P448 P453:P464 P469:P480 P485:P496 P501:P512 P517:P528 P533:P544 P549:P560 P565:P576 P581:P592 P597:P608 P613:P624 P629:P640 P645:P656 P661:P672 P677:P688 P693:P704 P709:P720 P725:P736 P741:P752 P757:P768 P773:P784 P789:P800 P805:P816 P821:P832 P837:P848 P853:P864 P869:P880 P885:P896 P901:P912 P917:P928 P933:P944 P949:P960 P965:P976 P981:P992 P997:P1008 P1013:P1024 P1029:P1040 P1045:P1056 P1061:P1072 P1077:P1088 P1093:P1104 P1109:P1120 P1125:P1136 P1141:P1152 P1157:P1168 P1173:P1184 P1189:P1200 P1205:P1216 P1221:P1232 P1237:P1248 P1253:P1264 P1269:P1280 P1285:P1296 P1301:P1312 P1317:P1328 P1333:P1344 P1349:P1360 P1365:P1376 P1381:P1392 P1397:P1408 P1413:P1424 P1429:P1440 P1445:P1456 P1461:P1472 P1477:P1488 P1493:P1504 P1509:P1520 P1525:P1536 P1541:P1552 P1557:P1568 P1573:P1584 P1589:P1600 P1605:P1616 P1621:P1632 P1637:P1648 P1653:P1664 P1669:P1680 P1685:P1696 P1701:P1712 P1717:P1728 P1733:P1744 P1749:P1760 P1765:P1776 P1781:P1792 P1797:P1808 P1813:P1824 P1829:P1840 P1845:P1856 P1861:P1872 P1877:P1888 P1893:P1904 P1909:P1920 P1925:P1936 P1941:P1952 P1957:P1968 P1973:P1984 P1989:P2000 P2005:P2016 P2021:P2032 P2037:P2048 P2053:P2064 P2069:P2080 P2085:P2096 P2101:P2112 P2117:P2128 P2133:P2144 P2149:P2160 P2165:P2176 P2181:P2192 P2197:P2208 P2213:P2224 P2229:P2240 P2245:P2256 P2261:P2272 P2277:P2288 P2293:P2304 P2309:P2320 P2325:P2336 P2341:P2352 P2357:P2368 P2373:P2384 P2389:P2400 P2405:P2416 P2421:P2432 P2437:P2448 P2453:P2464 P2469:P2480 P2485:P2496 P2501:P2512 P2517:P2528 P2533:P2544 P2549:P2560 P2565:P2576 P2581:P2592 P2597:P2608 P2613:P2624 P2629:P2640 P2645:P2656 P2661:P2672 P2677:P2688 P2693:P2704 P2709:P2720 P2725:P2736 P2741:P2752 P2757:P2768 P2773:P2784 P2789:P2800 P2805:P2816 P2821:P2832 P2837:P2848 P2853:P2864 P2869:P2880 P2885:P2896 P2901:P2912 P2917:P2928 P2933:P2944 P2949:P2960 P2965:P2976 P2981:P2992 P2997:P3008 P3013:P3024 P3029:P3040 P3045:P3056 P3061:P3072 P3077:P3088 P3093:P3104 P3109:P3120 P3125:P3136 P3141:P3152 P3157:P3168 P3173:P3184 P3189:P3200 P3205:P3216 P3221:P3232 P3237:P3248 P3253:P3264 P3269:P3280 P3285:P3296 P3301:P3312 P3317:P3328 P3333:P3344 P3349:P3360 P3365:P3376 P3381:P3392 P3397:P3408 P3413:P3424 P3429:P3440 P3445:P3456 P3461:P3472 P3477:P3488 P3493:P3504 P3509:P3520 P3525:P3536 P3541:P3552 P3557:P3568 P3573:P3584 P3589:P3600 P3605:P3616 P3621:P3632 P3637:P3648 P3653:P3664 P3669:P3680 P3685:P3696 P3701:P3712 P3717:P3728 P3733:P3744 P3749:P3760 P3765:P3776 P3781:P3792 P3797:P3808 P3813:P3824 P3829:P3840 P3845:P3856 P3861:P3872 P3877:P3888 P3893:P3904 P3909:P3920 P3925:P3936 P3941:P3952 P3957:P3968 P3973:P3984 P3989:P4000 P4005:P4016 P4021:P4032 P4037:P4048 P4053:P4064 P4069:P4080 P4085:P4096 P4101:P4112 P4117:P4128 P4133:P4144 P4149:P4160 P4165:P4176 P4181:P4192 P4197:P4208 P4213:P4224 P4229:P4240 P4245:P4256 P4261:P4272 P4277:P4288 P4293:P4304 P4309:P4320 P4325:P4336 P4341:P4352 P4357:P4368 P4373:P4384 P4389:P4400 P4405:P4416 P4421:P4432 P4437:P4448 P4453:P4464 P4469:P4480 P4485:P4496 P4501:P4512 P4517:P4528 P4533:P4544 P4549:P4560 P4565:P4576 P4581:P4592 P4597:P4608 P4613:P4624 P4629:P4640 P4645:P4656 P4661:P4672 P4677:P4688 P4693:P4704 P4709:P4720 P4725:P4736 P4741:P4752 P4757:P4768 P4773:P4784 P5:P16" xr:uid="{B34C59C7-CE28-4D6B-B26F-5CA6960DD3AA}">
      <formula1>"(Select Language)),French,English"</formula1>
    </dataValidation>
    <dataValidation type="list" allowBlank="1" showInputMessage="1" showErrorMessage="1" sqref="C4789:D4800 C21:D32 C37:D48 C53:D64 C69:D80 C85:D96 C101:D112 C117:D128 C133:D144 C149:D160 C165:D176 C181:D192 C197:D208 C213:D224 C229:D240 C245:D256 C261:D272 C277:D288 C293:D304 C309:D320 C325:D336 C341:D352 C357:D368 C373:D384 C389:D400 C405:D416 C421:D432 C437:D448 C453:D464 C469:D480 C485:D496 C501:D512 C517:D528 C533:D544 C549:D560 C565:D576 C581:D592 C597:D608 C613:D624 C629:D640 C645:D656 C661:D672 C677:D688 C693:D704 C709:D720 C725:D736 C741:D752 C757:D768 C773:D784 C789:D800 C805:D816 C821:D832 C837:D848 C853:D864 C869:D880 C885:D896 C901:D912 C917:D928 C933:D944 C949:D960 C965:D976 C981:D992 C997:D1008 C1013:D1024 C1029:D1040 C1045:D1056 C1061:D1072 C1077:D1088 C1093:D1104 C1109:D1120 C1125:D1136 C1141:D1152 C1157:D1168 C1173:D1184 C1189:D1200 C1205:D1216 C1221:D1232 C1237:D1248 C1253:D1264 C1269:D1280 C1285:D1296 C1301:D1312 C1317:D1328 C1333:D1344 C1349:D1360 C1365:D1376 C1381:D1392 C1397:D1408 C1413:D1424 C1429:D1440 C1445:D1456 C1461:D1472 C1477:D1488 C1493:D1504 C1509:D1520 C1525:D1536 C1541:D1552 C1557:D1568 C1573:D1584 C1589:D1600 C1605:D1616 C1621:D1632 C1637:D1648 C1653:D1664 C1669:D1680 C1685:D1696 C1701:D1712 C1717:D1728 C1733:D1744 C1749:D1760 C1765:D1776 C1781:D1792 C1797:D1808 C1813:D1824 C1829:D1840 C1845:D1856 C1861:D1872 C1877:D1888 C1893:D1904 C1909:D1920 C1925:D1936 C1941:D1952 C1957:D1968 C1973:D1984 C1989:D2000 C2005:D2016 C2021:D2032 C2037:D2048 C2053:D2064 C2069:D2080 C2085:D2096 C2101:D2112 C2117:D2128 C2133:D2144 C2149:D2160 C2165:D2176 C2181:D2192 C2197:D2208 C2213:D2224 C2229:D2240 C2245:D2256 C2261:D2272 C2277:D2288 C2293:D2304 C2309:D2320 C2325:D2336 C2341:D2352 C2357:D2368 C2373:D2384 C2389:D2400 C2405:D2416 C2421:D2432 C2437:D2448 C2453:D2464 C2469:D2480 C2485:D2496 C2501:D2512 C2517:D2528 C2533:D2544 C2549:D2560 C2565:D2576 C2581:D2592 C2597:D2608 C2613:D2624 C2629:D2640 C2645:D2656 C2661:D2672 C2677:D2688 C2693:D2704 C2709:D2720 C2725:D2736 C2741:D2752 C2757:D2768 C2773:D2784 C2789:D2800 C2805:D2816 C2821:D2832 C2837:D2848 C2853:D2864 C2869:D2880 C2885:D2896 C2901:D2912 C2917:D2928 C2933:D2944 C2949:D2960 C2965:D2976 C2981:D2992 C2997:D3008 C3013:D3024 C3029:D3040 C3045:D3056 C3061:D3072 C3077:D3088 C3093:D3104 C3109:D3120 C3125:D3136 C3141:D3152 C3157:D3168 C3173:D3184 C3189:D3200 C3205:D3216 C3221:D3232 C3237:D3248 C3253:D3264 C3269:D3280 C3285:D3296 C3301:D3312 C3317:D3328 C3333:D3344 C3349:D3360 C3365:D3376 C3381:D3392 C3397:D3408 C3413:D3424 C3429:D3440 C3445:D3456 C3461:D3472 C3477:D3488 C3493:D3504 C3509:D3520 C3525:D3536 C3541:D3552 C3557:D3568 C3573:D3584 C3589:D3600 C3605:D3616 C3621:D3632 C3637:D3648 C3653:D3664 C3669:D3680 C3685:D3696 C3701:D3712 C3717:D3728 C3733:D3744 C3749:D3760 C3765:D3776 C3781:D3792 C3797:D3808 C3813:D3824 C3829:D3840 C3845:D3856 C3861:D3872 C3877:D3888 C3893:D3904 C3909:D3920 C3925:D3936 C3941:D3952 C3957:D3968 C3973:D3984 C3989:D4000 C4005:D4016 C4021:D4032 C4037:D4048 C4053:D4064 C4069:D4080 C4085:D4096 C4101:D4112 C4117:D4128 C4133:D4144 C4149:D4160 C4165:D4176 C4181:D4192 C4197:D4208 C4213:D4224 C4229:D4240 C4245:D4256 C4261:D4272 C4277:D4288 C4293:D4304 C4309:D4320 C4325:D4336 C4341:D4352 C4357:D4368 C4373:D4384 C4389:D4400 C4405:D4416 C4421:D4432 C4437:D4448 C4453:D4464 C4469:D4480 C4485:D4496 C4501:D4512 C4517:D4528 C4533:D4544 C4549:D4560 C4565:D4576 C4581:D4592 C4597:D4608 C4613:D4624 C4629:D4640 C4645:D4656 C4661:D4672 C4677:D4688 C4693:D4704 C4709:D4720 C4725:D4736 C4741:D4752 C4757:D4768 C4773:D4784 C5:D16" xr:uid="{84CDEE04-30C6-4030-81A8-DDF94ACE677F}">
      <formula1>"(Select AM/FM),AM,FM"</formula1>
    </dataValidation>
    <dataValidation type="list" allowBlank="1" showInputMessage="1" showErrorMessage="1" sqref="Q4789:Q4800 Q21:Q32 Q37:Q48 Q53:Q64 Q69:Q80 Q85:Q96 Q101:Q112 Q117:Q128 Q133:Q144 Q149:Q160 Q165:Q176 Q181:Q192 Q197:Q208 Q213:Q224 Q229:Q240 Q245:Q256 Q261:Q272 Q277:Q288 Q293:Q304 Q309:Q320 Q325:Q336 Q341:Q352 Q357:Q368 Q373:Q384 Q389:Q400 Q405:Q416 Q421:Q432 Q437:Q448 Q453:Q464 Q469:Q480 Q485:Q496 Q501:Q512 Q517:Q528 Q533:Q544 Q549:Q560 Q565:Q576 Q581:Q592 Q597:Q608 Q613:Q624 Q629:Q640 Q645:Q656 Q661:Q672 Q677:Q688 Q693:Q704 Q709:Q720 Q725:Q736 Q741:Q752 Q757:Q768 Q773:Q784 Q789:Q800 Q805:Q816 Q821:Q832 Q837:Q848 Q853:Q864 Q869:Q880 Q885:Q896 Q901:Q912 Q917:Q928 Q933:Q944 Q949:Q960 Q965:Q976 Q981:Q992 Q997:Q1008 Q1013:Q1024 Q1029:Q1040 Q1045:Q1056 Q1061:Q1072 Q1077:Q1088 Q1093:Q1104 Q1109:Q1120 Q1125:Q1136 Q1141:Q1152 Q1157:Q1168 Q1173:Q1184 Q1189:Q1200 Q1205:Q1216 Q1221:Q1232 Q1237:Q1248 Q1253:Q1264 Q1269:Q1280 Q1285:Q1296 Q1301:Q1312 Q1317:Q1328 Q1333:Q1344 Q1349:Q1360 Q1365:Q1376 Q1381:Q1392 Q1397:Q1408 Q1413:Q1424 Q1429:Q1440 Q1445:Q1456 Q1461:Q1472 Q1477:Q1488 Q1493:Q1504 Q1509:Q1520 Q1525:Q1536 Q1541:Q1552 Q1557:Q1568 Q1573:Q1584 Q1589:Q1600 Q1605:Q1616 Q1621:Q1632 Q1637:Q1648 Q1653:Q1664 Q1669:Q1680 Q1685:Q1696 Q1701:Q1712 Q1717:Q1728 Q1733:Q1744 Q1749:Q1760 Q1765:Q1776 Q1781:Q1792 Q1797:Q1808 Q1813:Q1824 Q1829:Q1840 Q1845:Q1856 Q1861:Q1872 Q1877:Q1888 Q1893:Q1904 Q1909:Q1920 Q1925:Q1936 Q1941:Q1952 Q1957:Q1968 Q1973:Q1984 Q1989:Q2000 Q2005:Q2016 Q2021:Q2032 Q2037:Q2048 Q2053:Q2064 Q2069:Q2080 Q2085:Q2096 Q2101:Q2112 Q2117:Q2128 Q2133:Q2144 Q2149:Q2160 Q2165:Q2176 Q2181:Q2192 Q2197:Q2208 Q2213:Q2224 Q2229:Q2240 Q2245:Q2256 Q2261:Q2272 Q2277:Q2288 Q2293:Q2304 Q2309:Q2320 Q2325:Q2336 Q2341:Q2352 Q2357:Q2368 Q2373:Q2384 Q2389:Q2400 Q2405:Q2416 Q2421:Q2432 Q2437:Q2448 Q2453:Q2464 Q2469:Q2480 Q2485:Q2496 Q2501:Q2512 Q2517:Q2528 Q2533:Q2544 Q2549:Q2560 Q2565:Q2576 Q2581:Q2592 Q2597:Q2608 Q2613:Q2624 Q2629:Q2640 Q2645:Q2656 Q2661:Q2672 Q2677:Q2688 Q2693:Q2704 Q2709:Q2720 Q2725:Q2736 Q2741:Q2752 Q2757:Q2768 Q2773:Q2784 Q2789:Q2800 Q2805:Q2816 Q2821:Q2832 Q2837:Q2848 Q2853:Q2864 Q2869:Q2880 Q2885:Q2896 Q2901:Q2912 Q2917:Q2928 Q2933:Q2944 Q2949:Q2960 Q2965:Q2976 Q2981:Q2992 Q2997:Q3008 Q3013:Q3024 Q3029:Q3040 Q3045:Q3056 Q3061:Q3072 Q3077:Q3088 Q3093:Q3104 Q3109:Q3120 Q3125:Q3136 Q3141:Q3152 Q3157:Q3168 Q3173:Q3184 Q3189:Q3200 Q3205:Q3216 Q3221:Q3232 Q3237:Q3248 Q3253:Q3264 Q3269:Q3280 Q3285:Q3296 Q3301:Q3312 Q3317:Q3328 Q3333:Q3344 Q3349:Q3360 Q3365:Q3376 Q3381:Q3392 Q3397:Q3408 Q3413:Q3424 Q3429:Q3440 Q3445:Q3456 Q3461:Q3472 Q3477:Q3488 Q3493:Q3504 Q3509:Q3520 Q3525:Q3536 Q3541:Q3552 Q3557:Q3568 Q3573:Q3584 Q3589:Q3600 Q3605:Q3616 Q3621:Q3632 Q3637:Q3648 Q3653:Q3664 Q3669:Q3680 Q3685:Q3696 Q3701:Q3712 Q3717:Q3728 Q3733:Q3744 Q3749:Q3760 Q3765:Q3776 Q3781:Q3792 Q3797:Q3808 Q3813:Q3824 Q3829:Q3840 Q3845:Q3856 Q3861:Q3872 Q3877:Q3888 Q3893:Q3904 Q3909:Q3920 Q3925:Q3936 Q3941:Q3952 Q3957:Q3968 Q3973:Q3984 Q3989:Q4000 Q4005:Q4016 Q4021:Q4032 Q4037:Q4048 Q4053:Q4064 Q4069:Q4080 Q4085:Q4096 Q4101:Q4112 Q4117:Q4128 Q4133:Q4144 Q4149:Q4160 Q4165:Q4176 Q4181:Q4192 Q4197:Q4208 Q4213:Q4224 Q4229:Q4240 Q4245:Q4256 Q4261:Q4272 Q4277:Q4288 Q4293:Q4304 Q4309:Q4320 Q4325:Q4336 Q4341:Q4352 Q4357:Q4368 Q4373:Q4384 Q4389:Q4400 Q4405:Q4416 Q4421:Q4432 Q4437:Q4448 Q4453:Q4464 Q4469:Q4480 Q4485:Q4496 Q4501:Q4512 Q4517:Q4528 Q4533:Q4544 Q4549:Q4560 Q4565:Q4576 Q4581:Q4592 Q4597:Q4608 Q4613:Q4624 Q4629:Q4640 Q4645:Q4656 Q4661:Q4672 Q4677:Q4688 Q4693:Q4704 Q4709:Q4720 Q4725:Q4736 Q4741:Q4752 Q4757:Q4768 Q4773:Q4784 Q5:Q16" xr:uid="{DD60178C-C964-4DF6-9569-28475CDE261C}">
      <formula1>"(Select Usage),High,Low"</formula1>
    </dataValidation>
    <dataValidation type="list" allowBlank="1" showInputMessage="1" showErrorMessage="1" sqref="E4789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5" xr:uid="{D83DC0E1-FB76-4AAC-B88D-BDDADB3E12A0}">
      <formula1>"(Select Station Province),AB,BC,MB,NB,NL,NS,NT,NU,ON,PE,QC,SK,YT"</formula1>
    </dataValidation>
    <dataValidation type="list" allowBlank="1" showInputMessage="1" showErrorMessage="1" sqref="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54:E1264 E1270:E1280 E1286:E1296 E1302:E1312 E1318:E1328 E1334:E1344 E1350:E1360 E1366:E1376 E1382:E1392 E1398:E1408 E1414:E1424 E1430:E1440 E1446:E1456 E1462:E1472 E1478:E1488 E1494:E1504 E1510:E1520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2790:E280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xr:uid="{2BDC3305-FF72-4D4B-9B96-BA734A0952A6}">
      <formula1>"(Select Station Province),AB,BC,MB,NB,NL,NS,NT,ON,PE,QC,SK,YK"</formula1>
    </dataValidation>
  </dataValidations>
  <pageMargins left="0.7" right="0.7" top="0.5" bottom="0.5" header="0.3" footer="0.3"/>
  <pageSetup paperSize="5" scale="30" fitToHeight="0" pageOrder="overThenDown" orientation="landscape" r:id="rId1"/>
  <headerFooter>
    <oddFooter>Page &amp;P of &amp;N</oddFooter>
  </headerFooter>
  <rowBreaks count="16" manualBreakCount="16">
    <brk id="97" max="34" man="1"/>
    <brk id="194" max="34" man="1"/>
    <brk id="290" max="34" man="1"/>
    <brk id="386" max="34" man="1"/>
    <brk id="481" max="34" man="1"/>
    <brk id="578" max="34" man="1"/>
    <brk id="674" max="34" man="1"/>
    <brk id="770" max="34" man="1"/>
    <brk id="866" max="34" man="1"/>
    <brk id="962" max="34" man="1"/>
    <brk id="1058" max="34" man="1"/>
    <brk id="1154" max="34" man="1"/>
    <brk id="1250" max="34" man="1"/>
    <brk id="1346" max="34" man="1"/>
    <brk id="1442" max="34" man="1"/>
    <brk id="1538" max="34" man="1"/>
  </rowBreaks>
  <ignoredErrors>
    <ignoredError sqref="B6:C16 P6:Q16 A6:A16 E8:E1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FF19-E7E4-4C10-A92B-4AAEE8258A17}">
  <dimension ref="A1:K22"/>
  <sheetViews>
    <sheetView showGridLines="0" zoomScale="70" zoomScaleNormal="70" zoomScaleSheetLayoutView="70" zoomScalePageLayoutView="70" workbookViewId="0">
      <selection activeCell="H8" sqref="H8"/>
    </sheetView>
  </sheetViews>
  <sheetFormatPr defaultColWidth="8.88671875" defaultRowHeight="14.4" x14ac:dyDescent="0.3"/>
  <cols>
    <col min="1" max="1" width="27.5546875" style="45" customWidth="1"/>
    <col min="2" max="2" width="17.33203125" style="45" customWidth="1"/>
    <col min="3" max="3" width="17.6640625" style="45" customWidth="1"/>
    <col min="4" max="4" width="29" style="45" customWidth="1"/>
    <col min="5" max="5" width="24.44140625" style="45" customWidth="1"/>
    <col min="6" max="6" width="23.33203125" style="45" customWidth="1"/>
    <col min="7" max="7" width="26.6640625" style="45" customWidth="1"/>
    <col min="8" max="8" width="19.33203125" style="45" customWidth="1"/>
    <col min="9" max="9" width="23" style="45" customWidth="1"/>
    <col min="10" max="10" width="44.6640625" style="45" customWidth="1"/>
    <col min="11" max="11" width="26.5546875" style="45" customWidth="1"/>
    <col min="12" max="16384" width="8.88671875" style="45"/>
  </cols>
  <sheetData>
    <row r="1" spans="1:11" ht="88.5" customHeight="1" x14ac:dyDescent="0.3">
      <c r="A1" s="241" t="e" vm="1">
        <v>#VALUE!</v>
      </c>
      <c r="B1" s="242"/>
      <c r="C1" s="243"/>
      <c r="D1" s="238" t="s">
        <v>106</v>
      </c>
      <c r="E1" s="239"/>
      <c r="F1" s="239"/>
      <c r="G1" s="239"/>
      <c r="H1" s="239"/>
      <c r="I1" s="239"/>
      <c r="J1" s="239"/>
      <c r="K1" s="240"/>
    </row>
    <row r="2" spans="1:11" ht="39.6" customHeight="1" x14ac:dyDescent="0.3">
      <c r="A2" s="161" t="s">
        <v>97</v>
      </c>
      <c r="B2" s="161" t="s">
        <v>1</v>
      </c>
      <c r="C2" s="162" t="s">
        <v>5</v>
      </c>
      <c r="D2" s="163" t="s">
        <v>107</v>
      </c>
      <c r="E2" s="161" t="s">
        <v>73</v>
      </c>
      <c r="F2" s="161" t="s">
        <v>74</v>
      </c>
      <c r="G2" s="164" t="s">
        <v>75</v>
      </c>
      <c r="H2" s="161" t="s">
        <v>98</v>
      </c>
      <c r="I2" s="161" t="s">
        <v>118</v>
      </c>
      <c r="J2" s="161" t="s">
        <v>80</v>
      </c>
      <c r="K2" s="135" t="s">
        <v>100</v>
      </c>
    </row>
    <row r="3" spans="1:11" x14ac:dyDescent="0.3">
      <c r="A3" s="235" t="s">
        <v>96</v>
      </c>
      <c r="B3" s="165" t="s">
        <v>7</v>
      </c>
      <c r="C3" s="166" t="s">
        <v>6</v>
      </c>
      <c r="D3" s="167">
        <f>SUMIF('2025'!$H:$H,'Payment Summary (Optional)'!$C3,'2025'!AD:AD)</f>
        <v>0</v>
      </c>
      <c r="E3" s="168">
        <f>SUMIF('2025'!$H:$H,'Payment Summary (Optional)'!$C3,'2025'!AE:AE)</f>
        <v>0</v>
      </c>
      <c r="F3" s="168">
        <f>SUMIF('2025'!$H:$H,'Payment Summary (Optional)'!$C3,'2025'!AF:AF)</f>
        <v>0</v>
      </c>
      <c r="G3" s="169">
        <f>SUMIF('2025'!$H:$H,'Payment Summary (Optional)'!$C3,'2025'!AG:AG)</f>
        <v>0</v>
      </c>
      <c r="H3" s="170"/>
      <c r="I3" s="171"/>
      <c r="J3" s="172"/>
      <c r="K3" s="173">
        <f>G3-H3</f>
        <v>0</v>
      </c>
    </row>
    <row r="4" spans="1:11" x14ac:dyDescent="0.3">
      <c r="A4" s="236"/>
      <c r="B4" s="174" t="s">
        <v>8</v>
      </c>
      <c r="C4" s="175" t="s">
        <v>9</v>
      </c>
      <c r="D4" s="176">
        <f>SUMIF('2025'!$H:$H,'Payment Summary (Optional)'!$C4,'2025'!AD:AD)</f>
        <v>0</v>
      </c>
      <c r="E4" s="177">
        <f>SUMIF('2025'!$H:$H,'Payment Summary (Optional)'!$C4,'2025'!AE:AE)</f>
        <v>0</v>
      </c>
      <c r="F4" s="177">
        <f>SUMIF('2025'!$H:$H,'Payment Summary (Optional)'!$C4,'2025'!AF:AF)</f>
        <v>0</v>
      </c>
      <c r="G4" s="178">
        <f>SUMIF('2025'!$H:$H,'Payment Summary (Optional)'!$C4,'2025'!AG:AG)</f>
        <v>0</v>
      </c>
      <c r="H4" s="179"/>
      <c r="I4" s="180"/>
      <c r="J4" s="181"/>
      <c r="K4" s="173">
        <f t="shared" ref="K4:K14" si="0">G4-H4</f>
        <v>0</v>
      </c>
    </row>
    <row r="5" spans="1:11" x14ac:dyDescent="0.3">
      <c r="A5" s="236"/>
      <c r="B5" s="174" t="s">
        <v>6</v>
      </c>
      <c r="C5" s="175" t="s">
        <v>10</v>
      </c>
      <c r="D5" s="176">
        <f>SUMIF('2025'!$H:$H,'Payment Summary (Optional)'!$C5,'2025'!AD:AD)</f>
        <v>0</v>
      </c>
      <c r="E5" s="177">
        <f>SUMIF('2025'!$H:$H,'Payment Summary (Optional)'!$C5,'2025'!AE:AE)</f>
        <v>0</v>
      </c>
      <c r="F5" s="177">
        <f>SUMIF('2025'!$H:$H,'Payment Summary (Optional)'!$C5,'2025'!AF:AF)</f>
        <v>0</v>
      </c>
      <c r="G5" s="178">
        <f>SUMIF('2025'!$H:$H,'Payment Summary (Optional)'!$C5,'2025'!AG:AG)</f>
        <v>0</v>
      </c>
      <c r="H5" s="182"/>
      <c r="I5" s="180"/>
      <c r="J5" s="181"/>
      <c r="K5" s="173">
        <f t="shared" si="0"/>
        <v>0</v>
      </c>
    </row>
    <row r="6" spans="1:11" x14ac:dyDescent="0.3">
      <c r="A6" s="236"/>
      <c r="B6" s="174" t="s">
        <v>9</v>
      </c>
      <c r="C6" s="175" t="s">
        <v>11</v>
      </c>
      <c r="D6" s="176">
        <f>SUMIF('2025'!$H:$H,'Payment Summary (Optional)'!$C6,'2025'!AD:AD)</f>
        <v>0</v>
      </c>
      <c r="E6" s="177">
        <f>SUMIF('2025'!$H:$H,'Payment Summary (Optional)'!$C6,'2025'!AE:AE)</f>
        <v>0</v>
      </c>
      <c r="F6" s="177">
        <f>SUMIF('2025'!$H:$H,'Payment Summary (Optional)'!$C6,'2025'!AF:AF)</f>
        <v>0</v>
      </c>
      <c r="G6" s="178">
        <f>SUMIF('2025'!$H:$H,'Payment Summary (Optional)'!$C6,'2025'!AG:AG)</f>
        <v>0</v>
      </c>
      <c r="H6" s="182"/>
      <c r="I6" s="180"/>
      <c r="J6" s="181"/>
      <c r="K6" s="173">
        <f t="shared" si="0"/>
        <v>0</v>
      </c>
    </row>
    <row r="7" spans="1:11" x14ac:dyDescent="0.3">
      <c r="A7" s="236"/>
      <c r="B7" s="174" t="s">
        <v>10</v>
      </c>
      <c r="C7" s="175" t="s">
        <v>12</v>
      </c>
      <c r="D7" s="176">
        <f>SUMIF('2025'!$H:$H,'Payment Summary (Optional)'!$C7,'2025'!AD:AD)</f>
        <v>0</v>
      </c>
      <c r="E7" s="177">
        <f>SUMIF('2025'!$H:$H,'Payment Summary (Optional)'!$C7,'2025'!AE:AE)</f>
        <v>0</v>
      </c>
      <c r="F7" s="177">
        <f>SUMIF('2025'!$H:$H,'Payment Summary (Optional)'!$C7,'2025'!AF:AF)</f>
        <v>0</v>
      </c>
      <c r="G7" s="178">
        <f>SUMIF('2025'!$H:$H,'Payment Summary (Optional)'!$C7,'2025'!AG:AG)</f>
        <v>0</v>
      </c>
      <c r="H7" s="182"/>
      <c r="I7" s="180"/>
      <c r="J7" s="181"/>
      <c r="K7" s="173">
        <f t="shared" si="0"/>
        <v>0</v>
      </c>
    </row>
    <row r="8" spans="1:11" x14ac:dyDescent="0.3">
      <c r="A8" s="236"/>
      <c r="B8" s="174" t="s">
        <v>11</v>
      </c>
      <c r="C8" s="175" t="s">
        <v>13</v>
      </c>
      <c r="D8" s="176">
        <f>SUMIF('2025'!$H:$H,'Payment Summary (Optional)'!$C8,'2025'!AD:AD)</f>
        <v>0</v>
      </c>
      <c r="E8" s="177">
        <f>SUMIF('2025'!$H:$H,'Payment Summary (Optional)'!$C8,'2025'!AE:AE)</f>
        <v>0</v>
      </c>
      <c r="F8" s="177">
        <f>SUMIF('2025'!$H:$H,'Payment Summary (Optional)'!$C8,'2025'!AF:AF)</f>
        <v>0</v>
      </c>
      <c r="G8" s="178">
        <f>SUMIF('2025'!$H:$H,'Payment Summary (Optional)'!$C8,'2025'!AG:AG)</f>
        <v>0</v>
      </c>
      <c r="H8" s="182"/>
      <c r="I8" s="180"/>
      <c r="J8" s="181"/>
      <c r="K8" s="173">
        <f t="shared" si="0"/>
        <v>0</v>
      </c>
    </row>
    <row r="9" spans="1:11" x14ac:dyDescent="0.3">
      <c r="A9" s="236"/>
      <c r="B9" s="174" t="s">
        <v>12</v>
      </c>
      <c r="C9" s="175" t="s">
        <v>15</v>
      </c>
      <c r="D9" s="176">
        <f>SUMIF('2025'!$H:$H,'Payment Summary (Optional)'!$C9,'2025'!AD:AD)</f>
        <v>0</v>
      </c>
      <c r="E9" s="177">
        <f>SUMIF('2025'!$H:$H,'Payment Summary (Optional)'!$C9,'2025'!AE:AE)</f>
        <v>0</v>
      </c>
      <c r="F9" s="177">
        <f>SUMIF('2025'!$H:$H,'Payment Summary (Optional)'!$C9,'2025'!AF:AF)</f>
        <v>0</v>
      </c>
      <c r="G9" s="178">
        <f>SUMIF('2025'!$H:$H,'Payment Summary (Optional)'!$C9,'2025'!AG:AG)</f>
        <v>0</v>
      </c>
      <c r="H9" s="182"/>
      <c r="I9" s="180"/>
      <c r="J9" s="181"/>
      <c r="K9" s="173">
        <f t="shared" si="0"/>
        <v>0</v>
      </c>
    </row>
    <row r="10" spans="1:11" x14ac:dyDescent="0.3">
      <c r="A10" s="236"/>
      <c r="B10" s="174" t="s">
        <v>13</v>
      </c>
      <c r="C10" s="175" t="s">
        <v>16</v>
      </c>
      <c r="D10" s="176">
        <f>SUMIF('2025'!$H:$H,'Payment Summary (Optional)'!$C10,'2025'!AD:AD)</f>
        <v>0</v>
      </c>
      <c r="E10" s="177">
        <f>SUMIF('2025'!$H:$H,'Payment Summary (Optional)'!$C10,'2025'!AE:AE)</f>
        <v>0</v>
      </c>
      <c r="F10" s="177">
        <f>SUMIF('2025'!$H:$H,'Payment Summary (Optional)'!$C10,'2025'!AF:AF)</f>
        <v>0</v>
      </c>
      <c r="G10" s="178">
        <f>SUMIF('2025'!$H:$H,'Payment Summary (Optional)'!$C10,'2025'!AG:AG)</f>
        <v>0</v>
      </c>
      <c r="H10" s="182"/>
      <c r="I10" s="180"/>
      <c r="J10" s="181"/>
      <c r="K10" s="173">
        <f t="shared" si="0"/>
        <v>0</v>
      </c>
    </row>
    <row r="11" spans="1:11" x14ac:dyDescent="0.3">
      <c r="A11" s="236"/>
      <c r="B11" s="174" t="s">
        <v>15</v>
      </c>
      <c r="C11" s="175" t="s">
        <v>17</v>
      </c>
      <c r="D11" s="176">
        <f>SUMIF('2025'!$H:$H,'Payment Summary (Optional)'!$C11,'2025'!AD:AD)</f>
        <v>0</v>
      </c>
      <c r="E11" s="177">
        <f>SUMIF('2025'!$H:$H,'Payment Summary (Optional)'!$C11,'2025'!AE:AE)</f>
        <v>0</v>
      </c>
      <c r="F11" s="177">
        <f>SUMIF('2025'!$H:$H,'Payment Summary (Optional)'!$C11,'2025'!AF:AF)</f>
        <v>0</v>
      </c>
      <c r="G11" s="178">
        <f>SUMIF('2025'!$H:$H,'Payment Summary (Optional)'!$C11,'2025'!AG:AG)</f>
        <v>0</v>
      </c>
      <c r="H11" s="182"/>
      <c r="I11" s="180"/>
      <c r="J11" s="181"/>
      <c r="K11" s="173">
        <f t="shared" si="0"/>
        <v>0</v>
      </c>
    </row>
    <row r="12" spans="1:11" x14ac:dyDescent="0.3">
      <c r="A12" s="236"/>
      <c r="B12" s="174" t="s">
        <v>16</v>
      </c>
      <c r="C12" s="175" t="s">
        <v>18</v>
      </c>
      <c r="D12" s="176">
        <f>SUMIF('2025'!$H:$H,'Payment Summary (Optional)'!$C12,'2025'!AD:AD)</f>
        <v>0</v>
      </c>
      <c r="E12" s="177">
        <f>SUMIF('2025'!$H:$H,'Payment Summary (Optional)'!$C12,'2025'!AE:AE)</f>
        <v>0</v>
      </c>
      <c r="F12" s="177">
        <f>SUMIF('2025'!$H:$H,'Payment Summary (Optional)'!$C12,'2025'!AF:AF)</f>
        <v>0</v>
      </c>
      <c r="G12" s="178">
        <f>SUMIF('2025'!$H:$H,'Payment Summary (Optional)'!$C12,'2025'!AG:AG)</f>
        <v>0</v>
      </c>
      <c r="H12" s="182"/>
      <c r="I12" s="180"/>
      <c r="J12" s="181"/>
      <c r="K12" s="173">
        <f t="shared" si="0"/>
        <v>0</v>
      </c>
    </row>
    <row r="13" spans="1:11" x14ac:dyDescent="0.3">
      <c r="A13" s="236"/>
      <c r="B13" s="174" t="s">
        <v>17</v>
      </c>
      <c r="C13" s="175" t="s">
        <v>7</v>
      </c>
      <c r="D13" s="176">
        <f>SUMIF('2025'!$H:$H,'Payment Summary (Optional)'!$C13,'2025'!AD:AD)</f>
        <v>0</v>
      </c>
      <c r="E13" s="177">
        <f>SUMIF('2025'!$H:$H,'Payment Summary (Optional)'!$C13,'2025'!AE:AE)</f>
        <v>0</v>
      </c>
      <c r="F13" s="177">
        <f>SUMIF('2025'!$H:$H,'Payment Summary (Optional)'!$C13,'2025'!AF:AF)</f>
        <v>0</v>
      </c>
      <c r="G13" s="178">
        <f>SUMIF('2025'!$H:$H,'Payment Summary (Optional)'!$C13,'2025'!AG:AG)</f>
        <v>0</v>
      </c>
      <c r="H13" s="182"/>
      <c r="I13" s="180"/>
      <c r="J13" s="181"/>
      <c r="K13" s="173">
        <f t="shared" si="0"/>
        <v>0</v>
      </c>
    </row>
    <row r="14" spans="1:11" ht="15" thickBot="1" x14ac:dyDescent="0.35">
      <c r="A14" s="237"/>
      <c r="B14" s="183" t="s">
        <v>18</v>
      </c>
      <c r="C14" s="184" t="s">
        <v>8</v>
      </c>
      <c r="D14" s="185">
        <f>SUMIF('2025'!$H:$H,'Payment Summary (Optional)'!$C14,'2025'!AD:AD)</f>
        <v>0</v>
      </c>
      <c r="E14" s="186">
        <f>SUMIF('2025'!$H:$H,'Payment Summary (Optional)'!$C14,'2025'!AE:AE)</f>
        <v>0</v>
      </c>
      <c r="F14" s="186">
        <f>SUMIF('2025'!$H:$H,'Payment Summary (Optional)'!$C14,'2025'!AF:AF)</f>
        <v>0</v>
      </c>
      <c r="G14" s="187">
        <f>SUMIF('2025'!$H:$H,'Payment Summary (Optional)'!$C14,'2025'!AG:AG)</f>
        <v>0</v>
      </c>
      <c r="H14" s="188"/>
      <c r="I14" s="189"/>
      <c r="J14" s="189"/>
      <c r="K14" s="173">
        <f t="shared" si="0"/>
        <v>0</v>
      </c>
    </row>
    <row r="15" spans="1:11" ht="15" thickBot="1" x14ac:dyDescent="0.35">
      <c r="A15" s="190" t="str">
        <f>'[1]2021'!A17</f>
        <v>TOTAL</v>
      </c>
      <c r="B15" s="191" t="s">
        <v>76</v>
      </c>
      <c r="C15" s="192" t="s">
        <v>76</v>
      </c>
      <c r="D15" s="193">
        <f>SUM(D3:D14)</f>
        <v>0</v>
      </c>
      <c r="E15" s="194">
        <f>SUM(E3:E14)</f>
        <v>0</v>
      </c>
      <c r="F15" s="194">
        <f>SUM(F3:F14)</f>
        <v>0</v>
      </c>
      <c r="G15" s="194">
        <f>SUM(G3:G14)</f>
        <v>0</v>
      </c>
      <c r="H15" s="195">
        <f>SUM(H3:H14)</f>
        <v>0</v>
      </c>
      <c r="I15" s="196"/>
      <c r="J15" s="196"/>
      <c r="K15" s="197">
        <f>SUM(K3:K14)</f>
        <v>0</v>
      </c>
    </row>
    <row r="17" spans="1:11" ht="30" customHeight="1" x14ac:dyDescent="0.3">
      <c r="A17" s="244" t="s">
        <v>121</v>
      </c>
      <c r="B17" s="244"/>
      <c r="C17" s="244"/>
      <c r="D17" s="244"/>
      <c r="E17" s="244"/>
      <c r="F17" s="244"/>
      <c r="G17" s="244"/>
      <c r="H17" s="244"/>
      <c r="I17" s="244"/>
      <c r="J17" s="244"/>
      <c r="K17" s="244"/>
    </row>
    <row r="19" spans="1:11" x14ac:dyDescent="0.3">
      <c r="J19" s="75"/>
    </row>
    <row r="22" spans="1:11" x14ac:dyDescent="0.3">
      <c r="J22" s="76"/>
    </row>
  </sheetData>
  <sheetProtection algorithmName="SHA-512" hashValue="B0XmaMX52x8rtEWagOo2wTRJrMoXrGH81mvuj2jTxwfsFo4WYijBRXjRWvphgKSZUCilFyoX6PmeibkZzn00Yg==" saltValue="6yfoqujkmayXrc45JvBYVQ==" spinCount="100000" sheet="1" objects="1" scenarios="1"/>
  <mergeCells count="4">
    <mergeCell ref="A3:A14"/>
    <mergeCell ref="D1:K1"/>
    <mergeCell ref="A1:C1"/>
    <mergeCell ref="A17:K17"/>
  </mergeCells>
  <pageMargins left="0.7" right="0.7" top="0.75" bottom="0.75" header="0.3" footer="0.3"/>
  <pageSetup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787B-60FB-48C9-A3B2-371560E74C50}">
  <dimension ref="A1:T1596"/>
  <sheetViews>
    <sheetView showGridLines="0" zoomScaleNormal="100" workbookViewId="0">
      <selection activeCell="L6" sqref="L6"/>
    </sheetView>
  </sheetViews>
  <sheetFormatPr defaultRowHeight="14.4" x14ac:dyDescent="0.3"/>
  <cols>
    <col min="1" max="1" width="21.6640625" style="108" customWidth="1"/>
    <col min="2" max="2" width="25.5546875" style="108" customWidth="1"/>
    <col min="3" max="3" width="6.33203125" hidden="1" customWidth="1"/>
    <col min="4" max="4" width="30.6640625" customWidth="1"/>
    <col min="5" max="5" width="29" customWidth="1"/>
    <col min="6" max="6" width="24.109375" customWidth="1"/>
    <col min="7" max="8" width="10.44140625" customWidth="1"/>
    <col min="9" max="9" width="24.33203125" customWidth="1"/>
  </cols>
  <sheetData>
    <row r="1" spans="1:9" ht="90.75" customHeight="1" thickBot="1" x14ac:dyDescent="0.35">
      <c r="A1" s="138"/>
      <c r="B1" s="139"/>
      <c r="C1" s="107"/>
      <c r="D1" s="245" t="s">
        <v>99</v>
      </c>
      <c r="E1" s="245"/>
      <c r="F1" s="245"/>
      <c r="G1" s="246"/>
      <c r="H1" s="246"/>
      <c r="I1" s="247"/>
    </row>
    <row r="2" spans="1:9" ht="29.25" customHeight="1" thickBot="1" x14ac:dyDescent="0.35">
      <c r="A2" s="142" t="s">
        <v>105</v>
      </c>
      <c r="B2" s="143" t="s">
        <v>102</v>
      </c>
      <c r="C2" s="140" t="s">
        <v>77</v>
      </c>
      <c r="D2" s="133" t="s">
        <v>103</v>
      </c>
      <c r="E2" s="144" t="s">
        <v>104</v>
      </c>
      <c r="F2" s="134" t="s">
        <v>34</v>
      </c>
      <c r="G2" s="136" t="s">
        <v>2</v>
      </c>
      <c r="H2" s="136" t="s">
        <v>3</v>
      </c>
      <c r="I2" s="137" t="s">
        <v>101</v>
      </c>
    </row>
    <row r="3" spans="1:9" ht="21" customHeight="1" thickBot="1" x14ac:dyDescent="0.45">
      <c r="A3" s="141">
        <v>45658</v>
      </c>
      <c r="B3" s="128" t="s">
        <v>81</v>
      </c>
      <c r="C3" s="53"/>
      <c r="D3" s="54" t="s">
        <v>81</v>
      </c>
      <c r="E3" s="255" t="s">
        <v>6</v>
      </c>
      <c r="F3" s="255"/>
      <c r="G3" s="255"/>
      <c r="H3" s="255"/>
      <c r="I3" s="256"/>
    </row>
    <row r="4" spans="1:9" ht="21" customHeight="1" x14ac:dyDescent="0.3">
      <c r="A4" s="109">
        <v>45672</v>
      </c>
      <c r="B4" s="123">
        <f>1</f>
        <v>1</v>
      </c>
      <c r="C4" s="85">
        <f>0</f>
        <v>0</v>
      </c>
      <c r="D4" s="86" t="str">
        <f ca="1">OFFSET('2025'!$B$5,C4,0)</f>
        <v>(Enter Call Letters)</v>
      </c>
      <c r="E4" s="86" t="str">
        <f ca="1">OFFSET('2025'!$H$5,C4,0)</f>
        <v>January</v>
      </c>
      <c r="F4" s="77">
        <f ca="1">OFFSET('2025'!$AD$5,C4,0)</f>
        <v>0</v>
      </c>
      <c r="G4" s="91" t="str">
        <f ca="1">OFFSET('2025'!$AE$5,C4,0)</f>
        <v>0.00</v>
      </c>
      <c r="H4" s="91" t="str">
        <f ca="1">OFFSET('2025'!$AF$5,$C4,0)</f>
        <v>0.00</v>
      </c>
      <c r="I4" s="77">
        <f ca="1">OFFSET('2025'!$AG$5,$C4,0)</f>
        <v>0</v>
      </c>
    </row>
    <row r="5" spans="1:9" ht="21" customHeight="1" x14ac:dyDescent="0.3">
      <c r="A5" s="110">
        <v>45672</v>
      </c>
      <c r="B5" s="124">
        <f t="shared" ref="B5:B68" si="0">B4+1</f>
        <v>2</v>
      </c>
      <c r="C5" s="87">
        <f>C4+16</f>
        <v>16</v>
      </c>
      <c r="D5" s="88" t="str">
        <f ca="1">OFFSET('2025'!$B$5,C5,0)</f>
        <v>(Enter Call Letters)</v>
      </c>
      <c r="E5" s="88" t="str">
        <f ca="1">OFFSET('2025'!$H$5,C5,0)</f>
        <v>January</v>
      </c>
      <c r="F5" s="78">
        <f ca="1">OFFSET('2025'!$AD$5,C5,0)</f>
        <v>0</v>
      </c>
      <c r="G5" s="92" t="str">
        <f ca="1">OFFSET('2025'!$AE$5,C5,0)</f>
        <v>0.00</v>
      </c>
      <c r="H5" s="92" t="str">
        <f ca="1">OFFSET('2025'!$AF$5,$C5,0)</f>
        <v>0.00</v>
      </c>
      <c r="I5" s="78">
        <f ca="1">OFFSET('2025'!$AG$5,$C5,0)</f>
        <v>0</v>
      </c>
    </row>
    <row r="6" spans="1:9" ht="21" customHeight="1" x14ac:dyDescent="0.3">
      <c r="A6" s="110">
        <v>45672</v>
      </c>
      <c r="B6" s="124">
        <f t="shared" si="0"/>
        <v>3</v>
      </c>
      <c r="C6" s="87">
        <f t="shared" ref="C6:C29" si="1">C5+16</f>
        <v>32</v>
      </c>
      <c r="D6" s="88" t="str">
        <f ca="1">OFFSET('2025'!$B$5,C6,0)</f>
        <v>(Enter Call Letters)</v>
      </c>
      <c r="E6" s="88" t="str">
        <f ca="1">OFFSET('2025'!$H$5,C6,0)</f>
        <v>January</v>
      </c>
      <c r="F6" s="78">
        <f ca="1">OFFSET('2025'!$AD$5,C6,0)</f>
        <v>0</v>
      </c>
      <c r="G6" s="92" t="str">
        <f ca="1">OFFSET('2025'!$AE$5,C6,0)</f>
        <v>0.00</v>
      </c>
      <c r="H6" s="92" t="str">
        <f ca="1">OFFSET('2025'!$AF$5,$C6,0)</f>
        <v>0.00</v>
      </c>
      <c r="I6" s="78">
        <f ca="1">OFFSET('2025'!$AG$5,$C6,0)</f>
        <v>0</v>
      </c>
    </row>
    <row r="7" spans="1:9" ht="21" customHeight="1" x14ac:dyDescent="0.3">
      <c r="A7" s="110">
        <v>45672</v>
      </c>
      <c r="B7" s="124">
        <f t="shared" si="0"/>
        <v>4</v>
      </c>
      <c r="C7" s="87">
        <f t="shared" si="1"/>
        <v>48</v>
      </c>
      <c r="D7" s="88" t="str">
        <f ca="1">OFFSET('2025'!$B$5,C7,0)</f>
        <v>(Enter Call Letters)</v>
      </c>
      <c r="E7" s="88" t="str">
        <f ca="1">OFFSET('2025'!$H$5,C7,0)</f>
        <v>January</v>
      </c>
      <c r="F7" s="78">
        <f ca="1">OFFSET('2025'!$AD$5,C7,0)</f>
        <v>0</v>
      </c>
      <c r="G7" s="93" t="str">
        <f ca="1">OFFSET('2025'!$AE$5,C7,0)</f>
        <v>0.00</v>
      </c>
      <c r="H7" s="93" t="str">
        <f ca="1">OFFSET('2025'!$AF$5,$C7,0)</f>
        <v>0.00</v>
      </c>
      <c r="I7" s="78">
        <f ca="1">OFFSET('2025'!$AG$5,$C7,0)</f>
        <v>0</v>
      </c>
    </row>
    <row r="8" spans="1:9" ht="21" customHeight="1" x14ac:dyDescent="0.3">
      <c r="A8" s="110">
        <v>45672</v>
      </c>
      <c r="B8" s="124">
        <f t="shared" si="0"/>
        <v>5</v>
      </c>
      <c r="C8" s="87">
        <f t="shared" si="1"/>
        <v>64</v>
      </c>
      <c r="D8" s="88" t="str">
        <f ca="1">OFFSET('2025'!$B$5,C8,0)</f>
        <v>(Enter Call Letters)</v>
      </c>
      <c r="E8" s="88" t="str">
        <f ca="1">OFFSET('2025'!$H$5,C8,0)</f>
        <v>January</v>
      </c>
      <c r="F8" s="78">
        <f ca="1">OFFSET('2025'!$AD$5,C8,0)</f>
        <v>0</v>
      </c>
      <c r="G8" s="93" t="str">
        <f ca="1">OFFSET('2025'!$AE$5,C8,0)</f>
        <v>0.00</v>
      </c>
      <c r="H8" s="93" t="str">
        <f ca="1">OFFSET('2025'!$AF$5,$C8,0)</f>
        <v>0.00</v>
      </c>
      <c r="I8" s="78">
        <f ca="1">OFFSET('2025'!$AG$5,$C8,0)</f>
        <v>0</v>
      </c>
    </row>
    <row r="9" spans="1:9" ht="21" customHeight="1" x14ac:dyDescent="0.3">
      <c r="A9" s="110">
        <v>45672</v>
      </c>
      <c r="B9" s="124">
        <f t="shared" si="0"/>
        <v>6</v>
      </c>
      <c r="C9" s="87">
        <f t="shared" si="1"/>
        <v>80</v>
      </c>
      <c r="D9" s="88" t="str">
        <f ca="1">OFFSET('2025'!$B$5,C9,0)</f>
        <v>(Enter Call Letters)</v>
      </c>
      <c r="E9" s="88" t="str">
        <f ca="1">OFFSET('2025'!$H$5,C9,0)</f>
        <v>January</v>
      </c>
      <c r="F9" s="78">
        <f ca="1">OFFSET('2025'!$AD$5,C9,0)</f>
        <v>0</v>
      </c>
      <c r="G9" s="93" t="str">
        <f ca="1">OFFSET('2025'!$AE$5,C9,0)</f>
        <v>0.00</v>
      </c>
      <c r="H9" s="93" t="str">
        <f ca="1">OFFSET('2025'!$AF$5,$C9,0)</f>
        <v>0.00</v>
      </c>
      <c r="I9" s="78">
        <f ca="1">OFFSET('2025'!$AG$5,$C9,0)</f>
        <v>0</v>
      </c>
    </row>
    <row r="10" spans="1:9" ht="21" customHeight="1" x14ac:dyDescent="0.3">
      <c r="A10" s="110">
        <v>45672</v>
      </c>
      <c r="B10" s="124">
        <f t="shared" si="0"/>
        <v>7</v>
      </c>
      <c r="C10" s="87">
        <f t="shared" si="1"/>
        <v>96</v>
      </c>
      <c r="D10" s="88" t="str">
        <f ca="1">OFFSET('2025'!$B$5,C10,0)</f>
        <v>(Enter Call Letters)</v>
      </c>
      <c r="E10" s="88" t="str">
        <f ca="1">OFFSET('2025'!$H$5,C10,0)</f>
        <v>January</v>
      </c>
      <c r="F10" s="78">
        <f ca="1">OFFSET('2025'!$AD$5,C10,0)</f>
        <v>0</v>
      </c>
      <c r="G10" s="93" t="str">
        <f ca="1">OFFSET('2025'!$AE$5,C10,0)</f>
        <v>0.00</v>
      </c>
      <c r="H10" s="93" t="str">
        <f ca="1">OFFSET('2025'!$AF$5,$C10,0)</f>
        <v>0.00</v>
      </c>
      <c r="I10" s="78">
        <f ca="1">OFFSET('2025'!$AG$5,$C10,0)</f>
        <v>0</v>
      </c>
    </row>
    <row r="11" spans="1:9" ht="21" customHeight="1" x14ac:dyDescent="0.3">
      <c r="A11" s="110">
        <v>45672</v>
      </c>
      <c r="B11" s="124">
        <f t="shared" si="0"/>
        <v>8</v>
      </c>
      <c r="C11" s="87">
        <f t="shared" si="1"/>
        <v>112</v>
      </c>
      <c r="D11" s="88" t="str">
        <f ca="1">OFFSET('2025'!$B$5,C11,0)</f>
        <v>(Enter Call Letters)</v>
      </c>
      <c r="E11" s="88" t="str">
        <f ca="1">OFFSET('2025'!$H$5,C11,0)</f>
        <v>January</v>
      </c>
      <c r="F11" s="78">
        <f ca="1">OFFSET('2025'!$AD$5,C11,0)</f>
        <v>0</v>
      </c>
      <c r="G11" s="93" t="str">
        <f ca="1">OFFSET('2025'!$AE$5,C11,0)</f>
        <v>0.00</v>
      </c>
      <c r="H11" s="93" t="str">
        <f ca="1">OFFSET('2025'!$AF$5,$C11,0)</f>
        <v>0.00</v>
      </c>
      <c r="I11" s="78">
        <f ca="1">OFFSET('2025'!$AG$5,$C11,0)</f>
        <v>0</v>
      </c>
    </row>
    <row r="12" spans="1:9" ht="21" customHeight="1" x14ac:dyDescent="0.3">
      <c r="A12" s="110">
        <v>45672</v>
      </c>
      <c r="B12" s="124">
        <f t="shared" si="0"/>
        <v>9</v>
      </c>
      <c r="C12" s="87">
        <f t="shared" si="1"/>
        <v>128</v>
      </c>
      <c r="D12" s="88" t="str">
        <f ca="1">OFFSET('2025'!$B$5,C12,0)</f>
        <v>(Enter Call Letters)</v>
      </c>
      <c r="E12" s="88" t="str">
        <f ca="1">OFFSET('2025'!$H$5,C12,0)</f>
        <v>January</v>
      </c>
      <c r="F12" s="78">
        <f ca="1">OFFSET('2025'!$AD$5,C12,0)</f>
        <v>0</v>
      </c>
      <c r="G12" s="93" t="str">
        <f ca="1">OFFSET('2025'!$AE$5,C12,0)</f>
        <v>0.00</v>
      </c>
      <c r="H12" s="93" t="str">
        <f ca="1">OFFSET('2025'!$AF$5,$C12,0)</f>
        <v>0.00</v>
      </c>
      <c r="I12" s="78">
        <f ca="1">OFFSET('2025'!$AG$5,$C12,0)</f>
        <v>0</v>
      </c>
    </row>
    <row r="13" spans="1:9" ht="21" customHeight="1" x14ac:dyDescent="0.3">
      <c r="A13" s="110">
        <v>45672</v>
      </c>
      <c r="B13" s="124">
        <f t="shared" si="0"/>
        <v>10</v>
      </c>
      <c r="C13" s="87">
        <f t="shared" si="1"/>
        <v>144</v>
      </c>
      <c r="D13" s="88" t="str">
        <f ca="1">OFFSET('2025'!$B$5,C13,0)</f>
        <v>(Enter Call Letters)</v>
      </c>
      <c r="E13" s="88" t="str">
        <f ca="1">OFFSET('2025'!$H$5,C13,0)</f>
        <v>January</v>
      </c>
      <c r="F13" s="78">
        <f ca="1">OFFSET('2025'!$AD$5,C13,0)</f>
        <v>0</v>
      </c>
      <c r="G13" s="93" t="str">
        <f ca="1">OFFSET('2025'!$AE$5,C13,0)</f>
        <v>0.00</v>
      </c>
      <c r="H13" s="93" t="str">
        <f ca="1">OFFSET('2025'!$AF$5,$C13,0)</f>
        <v>0.00</v>
      </c>
      <c r="I13" s="78">
        <f ca="1">OFFSET('2025'!$AG$5,$C13,0)</f>
        <v>0</v>
      </c>
    </row>
    <row r="14" spans="1:9" ht="21" customHeight="1" x14ac:dyDescent="0.3">
      <c r="A14" s="110">
        <v>45672</v>
      </c>
      <c r="B14" s="124">
        <f t="shared" si="0"/>
        <v>11</v>
      </c>
      <c r="C14" s="87">
        <f t="shared" si="1"/>
        <v>160</v>
      </c>
      <c r="D14" s="88" t="str">
        <f ca="1">OFFSET('2025'!$B$5,C14,0)</f>
        <v>(Enter Call Letters)</v>
      </c>
      <c r="E14" s="88" t="str">
        <f ca="1">OFFSET('2025'!$H$5,C14,0)</f>
        <v>January</v>
      </c>
      <c r="F14" s="78">
        <f ca="1">OFFSET('2025'!$AD$5,C14,0)</f>
        <v>0</v>
      </c>
      <c r="G14" s="93" t="str">
        <f ca="1">OFFSET('2025'!$AE$5,C14,0)</f>
        <v>0.00</v>
      </c>
      <c r="H14" s="93" t="str">
        <f ca="1">OFFSET('2025'!$AF$5,$C14,0)</f>
        <v>0.00</v>
      </c>
      <c r="I14" s="78">
        <f ca="1">OFFSET('2025'!$AG$5,$C14,0)</f>
        <v>0</v>
      </c>
    </row>
    <row r="15" spans="1:9" ht="21" customHeight="1" x14ac:dyDescent="0.3">
      <c r="A15" s="110">
        <v>45672</v>
      </c>
      <c r="B15" s="124">
        <f t="shared" si="0"/>
        <v>12</v>
      </c>
      <c r="C15" s="87">
        <f t="shared" si="1"/>
        <v>176</v>
      </c>
      <c r="D15" s="88" t="str">
        <f ca="1">OFFSET('2025'!$B$5,C15,0)</f>
        <v>(Enter Call Letters)</v>
      </c>
      <c r="E15" s="88" t="str">
        <f ca="1">OFFSET('2025'!$H$5,C15,0)</f>
        <v>January</v>
      </c>
      <c r="F15" s="78">
        <f ca="1">OFFSET('2025'!$AD$5,C15,0)</f>
        <v>0</v>
      </c>
      <c r="G15" s="93" t="str">
        <f ca="1">OFFSET('2025'!$AE$5,C15,0)</f>
        <v>0.00</v>
      </c>
      <c r="H15" s="93" t="str">
        <f ca="1">OFFSET('2025'!$AF$5,$C15,0)</f>
        <v>0.00</v>
      </c>
      <c r="I15" s="78">
        <f ca="1">OFFSET('2025'!$AG$5,$C15,0)</f>
        <v>0</v>
      </c>
    </row>
    <row r="16" spans="1:9" ht="21" customHeight="1" x14ac:dyDescent="0.3">
      <c r="A16" s="110">
        <v>45672</v>
      </c>
      <c r="B16" s="124">
        <f t="shared" si="0"/>
        <v>13</v>
      </c>
      <c r="C16" s="87">
        <f t="shared" si="1"/>
        <v>192</v>
      </c>
      <c r="D16" s="88" t="str">
        <f ca="1">OFFSET('2025'!$B$5,C16,0)</f>
        <v>(Enter Call Letters)</v>
      </c>
      <c r="E16" s="88" t="str">
        <f ca="1">OFFSET('2025'!$H$5,C16,0)</f>
        <v>January</v>
      </c>
      <c r="F16" s="78">
        <f ca="1">OFFSET('2025'!$AD$5,C16,0)</f>
        <v>0</v>
      </c>
      <c r="G16" s="93" t="str">
        <f ca="1">OFFSET('2025'!$AE$5,C16,0)</f>
        <v>0.00</v>
      </c>
      <c r="H16" s="93" t="str">
        <f ca="1">OFFSET('2025'!$AF$5,$C16,0)</f>
        <v>0.00</v>
      </c>
      <c r="I16" s="78">
        <f ca="1">OFFSET('2025'!$AG$5,$C16,0)</f>
        <v>0</v>
      </c>
    </row>
    <row r="17" spans="1:9" ht="21" customHeight="1" x14ac:dyDescent="0.3">
      <c r="A17" s="110">
        <v>45672</v>
      </c>
      <c r="B17" s="124">
        <f t="shared" si="0"/>
        <v>14</v>
      </c>
      <c r="C17" s="87">
        <f t="shared" si="1"/>
        <v>208</v>
      </c>
      <c r="D17" s="88" t="str">
        <f ca="1">OFFSET('2025'!$B$5,C17,0)</f>
        <v>(Enter Call Letters)</v>
      </c>
      <c r="E17" s="88" t="str">
        <f ca="1">OFFSET('2025'!$H$5,C17,0)</f>
        <v>January</v>
      </c>
      <c r="F17" s="78">
        <f ca="1">OFFSET('2025'!$AD$5,C17,0)</f>
        <v>0</v>
      </c>
      <c r="G17" s="93" t="str">
        <f ca="1">OFFSET('2025'!$AE$5,C17,0)</f>
        <v>0.00</v>
      </c>
      <c r="H17" s="93" t="str">
        <f ca="1">OFFSET('2025'!$AF$5,$C17,0)</f>
        <v>0.00</v>
      </c>
      <c r="I17" s="78">
        <f ca="1">OFFSET('2025'!$AG$5,$C17,0)</f>
        <v>0</v>
      </c>
    </row>
    <row r="18" spans="1:9" ht="21" customHeight="1" x14ac:dyDescent="0.3">
      <c r="A18" s="110">
        <v>45672</v>
      </c>
      <c r="B18" s="124">
        <f t="shared" si="0"/>
        <v>15</v>
      </c>
      <c r="C18" s="87">
        <f t="shared" si="1"/>
        <v>224</v>
      </c>
      <c r="D18" s="88" t="str">
        <f ca="1">OFFSET('2025'!$B$5,C18,0)</f>
        <v>(Enter Call Letters)</v>
      </c>
      <c r="E18" s="88" t="str">
        <f ca="1">OFFSET('2025'!$H$5,C18,0)</f>
        <v>January</v>
      </c>
      <c r="F18" s="78">
        <f ca="1">OFFSET('2025'!$AD$5,C18,0)</f>
        <v>0</v>
      </c>
      <c r="G18" s="93" t="str">
        <f ca="1">OFFSET('2025'!$AE$5,C18,0)</f>
        <v>0.00</v>
      </c>
      <c r="H18" s="93" t="str">
        <f ca="1">OFFSET('2025'!$AF$5,$C18,0)</f>
        <v>0.00</v>
      </c>
      <c r="I18" s="78">
        <f ca="1">OFFSET('2025'!$AG$5,$C18,0)</f>
        <v>0</v>
      </c>
    </row>
    <row r="19" spans="1:9" ht="21" customHeight="1" x14ac:dyDescent="0.3">
      <c r="A19" s="110">
        <v>45672</v>
      </c>
      <c r="B19" s="124">
        <f t="shared" si="0"/>
        <v>16</v>
      </c>
      <c r="C19" s="87">
        <f t="shared" si="1"/>
        <v>240</v>
      </c>
      <c r="D19" s="88" t="str">
        <f ca="1">OFFSET('2025'!$B$5,C19,0)</f>
        <v>(Enter Call Letters)</v>
      </c>
      <c r="E19" s="88" t="str">
        <f ca="1">OFFSET('2025'!$H$5,C19,0)</f>
        <v>January</v>
      </c>
      <c r="F19" s="78">
        <f ca="1">OFFSET('2025'!$AD$5,C19,0)</f>
        <v>0</v>
      </c>
      <c r="G19" s="93" t="str">
        <f ca="1">OFFSET('2025'!$AE$5,C19,0)</f>
        <v>0.00</v>
      </c>
      <c r="H19" s="93" t="str">
        <f ca="1">OFFSET('2025'!$AF$5,$C19,0)</f>
        <v>0.00</v>
      </c>
      <c r="I19" s="78">
        <f ca="1">OFFSET('2025'!$AG$5,$C19,0)</f>
        <v>0</v>
      </c>
    </row>
    <row r="20" spans="1:9" ht="21" customHeight="1" x14ac:dyDescent="0.3">
      <c r="A20" s="110">
        <v>45672</v>
      </c>
      <c r="B20" s="124">
        <f t="shared" si="0"/>
        <v>17</v>
      </c>
      <c r="C20" s="87">
        <f t="shared" si="1"/>
        <v>256</v>
      </c>
      <c r="D20" s="88" t="str">
        <f ca="1">OFFSET('2025'!$B$5,C20,0)</f>
        <v>(Enter Call Letters)</v>
      </c>
      <c r="E20" s="88" t="str">
        <f ca="1">OFFSET('2025'!$H$5,C20,0)</f>
        <v>January</v>
      </c>
      <c r="F20" s="78">
        <f ca="1">OFFSET('2025'!$AD$5,C20,0)</f>
        <v>0</v>
      </c>
      <c r="G20" s="93" t="str">
        <f ca="1">OFFSET('2025'!$AE$5,C20,0)</f>
        <v>0.00</v>
      </c>
      <c r="H20" s="93" t="str">
        <f ca="1">OFFSET('2025'!$AF$5,$C20,0)</f>
        <v>0.00</v>
      </c>
      <c r="I20" s="78">
        <f ca="1">OFFSET('2025'!$AG$5,$C20,0)</f>
        <v>0</v>
      </c>
    </row>
    <row r="21" spans="1:9" ht="21" customHeight="1" x14ac:dyDescent="0.3">
      <c r="A21" s="110">
        <v>45672</v>
      </c>
      <c r="B21" s="124">
        <f t="shared" si="0"/>
        <v>18</v>
      </c>
      <c r="C21" s="87">
        <f t="shared" si="1"/>
        <v>272</v>
      </c>
      <c r="D21" s="88" t="str">
        <f ca="1">OFFSET('2025'!$B$5,C21,0)</f>
        <v>(Enter Call Letters)</v>
      </c>
      <c r="E21" s="88" t="str">
        <f ca="1">OFFSET('2025'!$H$5,C21,0)</f>
        <v>January</v>
      </c>
      <c r="F21" s="78">
        <f ca="1">OFFSET('2025'!$AD$5,C21,0)</f>
        <v>0</v>
      </c>
      <c r="G21" s="93" t="str">
        <f ca="1">OFFSET('2025'!$AE$5,C21,0)</f>
        <v>0.00</v>
      </c>
      <c r="H21" s="93" t="str">
        <f ca="1">OFFSET('2025'!$AF$5,$C21,0)</f>
        <v>0.00</v>
      </c>
      <c r="I21" s="78">
        <f ca="1">OFFSET('2025'!$AG$5,$C21,0)</f>
        <v>0</v>
      </c>
    </row>
    <row r="22" spans="1:9" ht="21" customHeight="1" x14ac:dyDescent="0.3">
      <c r="A22" s="110">
        <v>45672</v>
      </c>
      <c r="B22" s="124">
        <f t="shared" si="0"/>
        <v>19</v>
      </c>
      <c r="C22" s="87">
        <f t="shared" si="1"/>
        <v>288</v>
      </c>
      <c r="D22" s="88" t="str">
        <f ca="1">OFFSET('2025'!$B$5,C22,0)</f>
        <v>(Enter Call Letters)</v>
      </c>
      <c r="E22" s="88" t="str">
        <f ca="1">OFFSET('2025'!$H$5,C22,0)</f>
        <v>January</v>
      </c>
      <c r="F22" s="78">
        <f ca="1">OFFSET('2025'!$AD$5,C22,0)</f>
        <v>0</v>
      </c>
      <c r="G22" s="93" t="str">
        <f ca="1">OFFSET('2025'!$AE$5,C22,0)</f>
        <v>0.00</v>
      </c>
      <c r="H22" s="93" t="str">
        <f ca="1">OFFSET('2025'!$AF$5,$C22,0)</f>
        <v>0.00</v>
      </c>
      <c r="I22" s="78">
        <f ca="1">OFFSET('2025'!$AG$5,$C22,0)</f>
        <v>0</v>
      </c>
    </row>
    <row r="23" spans="1:9" ht="21" customHeight="1" x14ac:dyDescent="0.3">
      <c r="A23" s="110">
        <v>45672</v>
      </c>
      <c r="B23" s="124">
        <f t="shared" si="0"/>
        <v>20</v>
      </c>
      <c r="C23" s="87">
        <f t="shared" si="1"/>
        <v>304</v>
      </c>
      <c r="D23" s="88" t="str">
        <f ca="1">OFFSET('2025'!$B$5,C23,0)</f>
        <v>(Enter Call Letters)</v>
      </c>
      <c r="E23" s="88" t="str">
        <f ca="1">OFFSET('2025'!$H$5,C23,0)</f>
        <v>January</v>
      </c>
      <c r="F23" s="78">
        <f ca="1">OFFSET('2025'!$AD$5,C23,0)</f>
        <v>0</v>
      </c>
      <c r="G23" s="93" t="str">
        <f ca="1">OFFSET('2025'!$AE$5,C23,0)</f>
        <v>0.00</v>
      </c>
      <c r="H23" s="93" t="str">
        <f ca="1">OFFSET('2025'!$AF$5,$C23,0)</f>
        <v>0.00</v>
      </c>
      <c r="I23" s="78">
        <f ca="1">OFFSET('2025'!$AG$5,$C23,0)</f>
        <v>0</v>
      </c>
    </row>
    <row r="24" spans="1:9" ht="21" customHeight="1" x14ac:dyDescent="0.3">
      <c r="A24" s="110">
        <v>45672</v>
      </c>
      <c r="B24" s="124">
        <f t="shared" si="0"/>
        <v>21</v>
      </c>
      <c r="C24" s="87">
        <f t="shared" si="1"/>
        <v>320</v>
      </c>
      <c r="D24" s="88" t="str">
        <f ca="1">OFFSET('2025'!$B$5,C24,0)</f>
        <v>(Enter Call Letters)</v>
      </c>
      <c r="E24" s="88" t="str">
        <f ca="1">OFFSET('2025'!$H$5,C24,0)</f>
        <v>January</v>
      </c>
      <c r="F24" s="78">
        <f ca="1">OFFSET('2025'!$AD$5,C24,0)</f>
        <v>0</v>
      </c>
      <c r="G24" s="93" t="str">
        <f ca="1">OFFSET('2025'!$AE$5,C24,0)</f>
        <v>0.00</v>
      </c>
      <c r="H24" s="93" t="str">
        <f ca="1">OFFSET('2025'!$AF$5,$C24,0)</f>
        <v>0.00</v>
      </c>
      <c r="I24" s="78">
        <f ca="1">OFFSET('2025'!$AG$5,$C24,0)</f>
        <v>0</v>
      </c>
    </row>
    <row r="25" spans="1:9" ht="21" customHeight="1" x14ac:dyDescent="0.3">
      <c r="A25" s="110">
        <v>45672</v>
      </c>
      <c r="B25" s="124">
        <f t="shared" si="0"/>
        <v>22</v>
      </c>
      <c r="C25" s="87">
        <f t="shared" si="1"/>
        <v>336</v>
      </c>
      <c r="D25" s="88" t="str">
        <f ca="1">OFFSET('2025'!$B$5,C25,0)</f>
        <v>(Enter Call Letters)</v>
      </c>
      <c r="E25" s="88" t="str">
        <f ca="1">OFFSET('2025'!$H$5,C25,0)</f>
        <v>January</v>
      </c>
      <c r="F25" s="78">
        <f ca="1">OFFSET('2025'!$AD$5,C25,0)</f>
        <v>0</v>
      </c>
      <c r="G25" s="93" t="str">
        <f ca="1">OFFSET('2025'!$AE$5,C25,0)</f>
        <v>0.00</v>
      </c>
      <c r="H25" s="93" t="str">
        <f ca="1">OFFSET('2025'!$AF$5,$C25,0)</f>
        <v>0.00</v>
      </c>
      <c r="I25" s="78">
        <f ca="1">OFFSET('2025'!$AG$5,$C25,0)</f>
        <v>0</v>
      </c>
    </row>
    <row r="26" spans="1:9" ht="21" customHeight="1" x14ac:dyDescent="0.3">
      <c r="A26" s="110">
        <v>45672</v>
      </c>
      <c r="B26" s="124">
        <f t="shared" si="0"/>
        <v>23</v>
      </c>
      <c r="C26" s="87">
        <f t="shared" si="1"/>
        <v>352</v>
      </c>
      <c r="D26" s="88" t="str">
        <f ca="1">OFFSET('2025'!$B$5,C26,0)</f>
        <v>(Enter Call Letters)</v>
      </c>
      <c r="E26" s="88" t="str">
        <f ca="1">OFFSET('2025'!$H$5,C26,0)</f>
        <v>January</v>
      </c>
      <c r="F26" s="78">
        <f ca="1">OFFSET('2025'!$AD$5,C26,0)</f>
        <v>0</v>
      </c>
      <c r="G26" s="93" t="str">
        <f ca="1">OFFSET('2025'!$AE$5,C26,0)</f>
        <v>0.00</v>
      </c>
      <c r="H26" s="93" t="str">
        <f ca="1">OFFSET('2025'!$AF$5,$C26,0)</f>
        <v>0.00</v>
      </c>
      <c r="I26" s="78">
        <f ca="1">OFFSET('2025'!$AG$5,$C26,0)</f>
        <v>0</v>
      </c>
    </row>
    <row r="27" spans="1:9" ht="21" customHeight="1" x14ac:dyDescent="0.3">
      <c r="A27" s="110">
        <v>45672</v>
      </c>
      <c r="B27" s="124">
        <f t="shared" si="0"/>
        <v>24</v>
      </c>
      <c r="C27" s="87">
        <f t="shared" si="1"/>
        <v>368</v>
      </c>
      <c r="D27" s="88" t="str">
        <f ca="1">OFFSET('2025'!$B$5,C27,0)</f>
        <v>(Enter Call Letters)</v>
      </c>
      <c r="E27" s="88" t="str">
        <f ca="1">OFFSET('2025'!$H$5,C27,0)</f>
        <v>January</v>
      </c>
      <c r="F27" s="78">
        <f ca="1">OFFSET('2025'!$AD$5,C27,0)</f>
        <v>0</v>
      </c>
      <c r="G27" s="93" t="str">
        <f ca="1">OFFSET('2025'!$AE$5,C27,0)</f>
        <v>0.00</v>
      </c>
      <c r="H27" s="93" t="str">
        <f ca="1">OFFSET('2025'!$AF$5,$C27,0)</f>
        <v>0.00</v>
      </c>
      <c r="I27" s="78">
        <f ca="1">OFFSET('2025'!$AG$5,$C27,0)</f>
        <v>0</v>
      </c>
    </row>
    <row r="28" spans="1:9" ht="21" customHeight="1" x14ac:dyDescent="0.3">
      <c r="A28" s="110">
        <v>45672</v>
      </c>
      <c r="B28" s="124">
        <f t="shared" si="0"/>
        <v>25</v>
      </c>
      <c r="C28" s="87">
        <f t="shared" si="1"/>
        <v>384</v>
      </c>
      <c r="D28" s="88" t="str">
        <f ca="1">OFFSET('2025'!$B$5,C28,0)</f>
        <v>(Enter Call Letters)</v>
      </c>
      <c r="E28" s="88" t="str">
        <f ca="1">OFFSET('2025'!$H$5,C28,0)</f>
        <v>January</v>
      </c>
      <c r="F28" s="78">
        <f ca="1">OFFSET('2025'!$AD$5,C28,0)</f>
        <v>0</v>
      </c>
      <c r="G28" s="93" t="str">
        <f ca="1">OFFSET('2025'!$AE$5,C28,0)</f>
        <v>0.00</v>
      </c>
      <c r="H28" s="93" t="str">
        <f ca="1">OFFSET('2025'!$AF$5,$C28,0)</f>
        <v>0.00</v>
      </c>
      <c r="I28" s="78">
        <f ca="1">OFFSET('2025'!$AG$5,$C28,0)</f>
        <v>0</v>
      </c>
    </row>
    <row r="29" spans="1:9" ht="21" customHeight="1" x14ac:dyDescent="0.3">
      <c r="A29" s="110">
        <v>45672</v>
      </c>
      <c r="B29" s="124">
        <f t="shared" si="0"/>
        <v>26</v>
      </c>
      <c r="C29" s="87">
        <f t="shared" si="1"/>
        <v>400</v>
      </c>
      <c r="D29" s="88" t="str">
        <f ca="1">OFFSET('2025'!$B$5,C29,0)</f>
        <v>(Enter Call Letters)</v>
      </c>
      <c r="E29" s="88" t="str">
        <f ca="1">OFFSET('2025'!$H$5,C29,0)</f>
        <v>January</v>
      </c>
      <c r="F29" s="78">
        <f ca="1">OFFSET('2025'!$AD$5,C29,0)</f>
        <v>0</v>
      </c>
      <c r="G29" s="93" t="str">
        <f ca="1">OFFSET('2025'!$AE$5,C29,0)</f>
        <v>0.00</v>
      </c>
      <c r="H29" s="93" t="str">
        <f ca="1">OFFSET('2025'!$AF$5,$C29,0)</f>
        <v>0.00</v>
      </c>
      <c r="I29" s="78">
        <f ca="1">OFFSET('2025'!$AG$5,$C29,0)</f>
        <v>0</v>
      </c>
    </row>
    <row r="30" spans="1:9" ht="21" customHeight="1" x14ac:dyDescent="0.3">
      <c r="A30" s="110">
        <v>45672</v>
      </c>
      <c r="B30" s="124">
        <f t="shared" si="0"/>
        <v>27</v>
      </c>
      <c r="C30" s="87">
        <f>C29+16</f>
        <v>416</v>
      </c>
      <c r="D30" s="88" t="str">
        <f ca="1">OFFSET('2025'!$B$5,C30,0)</f>
        <v>(Enter Call Letters)</v>
      </c>
      <c r="E30" s="88" t="str">
        <f ca="1">OFFSET('2025'!$H$5,C30,0)</f>
        <v>January</v>
      </c>
      <c r="F30" s="78">
        <f ca="1">OFFSET('2025'!$AD$5,C30,0)</f>
        <v>0</v>
      </c>
      <c r="G30" s="93" t="str">
        <f ca="1">OFFSET('2025'!$AE$5,C30,0)</f>
        <v>0.00</v>
      </c>
      <c r="H30" s="93" t="str">
        <f ca="1">OFFSET('2025'!$AF$5,$C30,0)</f>
        <v>0.00</v>
      </c>
      <c r="I30" s="78">
        <f ca="1">OFFSET('2025'!$AG$5,$C30,0)</f>
        <v>0</v>
      </c>
    </row>
    <row r="31" spans="1:9" ht="21" customHeight="1" x14ac:dyDescent="0.3">
      <c r="A31" s="110">
        <v>45672</v>
      </c>
      <c r="B31" s="124">
        <f t="shared" si="0"/>
        <v>28</v>
      </c>
      <c r="C31" s="87">
        <f t="shared" ref="C31:C38" si="2">C30+16</f>
        <v>432</v>
      </c>
      <c r="D31" s="88" t="str">
        <f ca="1">OFFSET('2025'!$B$5,C31,0)</f>
        <v>(Enter Call Letters)</v>
      </c>
      <c r="E31" s="88" t="str">
        <f ca="1">OFFSET('2025'!$H$5,C31,0)</f>
        <v>January</v>
      </c>
      <c r="F31" s="78">
        <f ca="1">OFFSET('2025'!$AD$5,C31,0)</f>
        <v>0</v>
      </c>
      <c r="G31" s="93" t="str">
        <f ca="1">OFFSET('2025'!$AE$5,C31,0)</f>
        <v>0.00</v>
      </c>
      <c r="H31" s="93" t="str">
        <f ca="1">OFFSET('2025'!$AF$5,$C31,0)</f>
        <v>0.00</v>
      </c>
      <c r="I31" s="78">
        <f ca="1">OFFSET('2025'!$AG$5,$C31,0)</f>
        <v>0</v>
      </c>
    </row>
    <row r="32" spans="1:9" ht="21" customHeight="1" x14ac:dyDescent="0.3">
      <c r="A32" s="110">
        <v>45672</v>
      </c>
      <c r="B32" s="124">
        <f t="shared" si="0"/>
        <v>29</v>
      </c>
      <c r="C32" s="87">
        <f t="shared" si="2"/>
        <v>448</v>
      </c>
      <c r="D32" s="88" t="str">
        <f ca="1">OFFSET('2025'!$B$5,C32,0)</f>
        <v>(Enter Call Letters)</v>
      </c>
      <c r="E32" s="88" t="str">
        <f ca="1">OFFSET('2025'!$H$5,C32,0)</f>
        <v>January</v>
      </c>
      <c r="F32" s="78">
        <f ca="1">OFFSET('2025'!$AD$5,C32,0)</f>
        <v>0</v>
      </c>
      <c r="G32" s="93" t="str">
        <f ca="1">OFFSET('2025'!$AE$5,C32,0)</f>
        <v>0.00</v>
      </c>
      <c r="H32" s="93" t="str">
        <f ca="1">OFFSET('2025'!$AF$5,$C32,0)</f>
        <v>0.00</v>
      </c>
      <c r="I32" s="78">
        <f ca="1">OFFSET('2025'!$AG$5,$C32,0)</f>
        <v>0</v>
      </c>
    </row>
    <row r="33" spans="1:9" ht="21" customHeight="1" x14ac:dyDescent="0.3">
      <c r="A33" s="110">
        <v>45672</v>
      </c>
      <c r="B33" s="124">
        <f t="shared" si="0"/>
        <v>30</v>
      </c>
      <c r="C33" s="87">
        <f t="shared" si="2"/>
        <v>464</v>
      </c>
      <c r="D33" s="88" t="str">
        <f ca="1">OFFSET('2025'!$B$5,C33,0)</f>
        <v>(Enter Call Letters)</v>
      </c>
      <c r="E33" s="88" t="str">
        <f ca="1">OFFSET('2025'!$H$5,C33,0)</f>
        <v>January</v>
      </c>
      <c r="F33" s="78">
        <f ca="1">OFFSET('2025'!$AD$5,C33,0)</f>
        <v>0</v>
      </c>
      <c r="G33" s="93" t="str">
        <f ca="1">OFFSET('2025'!$AE$5,C33,0)</f>
        <v>0.00</v>
      </c>
      <c r="H33" s="93" t="str">
        <f ca="1">OFFSET('2025'!$AF$5,$C33,0)</f>
        <v>0.00</v>
      </c>
      <c r="I33" s="78">
        <f ca="1">OFFSET('2025'!$AG$5,$C33,0)</f>
        <v>0</v>
      </c>
    </row>
    <row r="34" spans="1:9" ht="21" customHeight="1" x14ac:dyDescent="0.3">
      <c r="A34" s="110">
        <v>45672</v>
      </c>
      <c r="B34" s="124">
        <f t="shared" si="0"/>
        <v>31</v>
      </c>
      <c r="C34" s="87">
        <f t="shared" si="2"/>
        <v>480</v>
      </c>
      <c r="D34" s="88" t="str">
        <f ca="1">OFFSET('2025'!$B$5,C34,0)</f>
        <v>(Enter Call Letters)</v>
      </c>
      <c r="E34" s="88" t="str">
        <f ca="1">OFFSET('2025'!$H$5,C34,0)</f>
        <v>January</v>
      </c>
      <c r="F34" s="78">
        <f ca="1">OFFSET('2025'!$AD$5,C34,0)</f>
        <v>0</v>
      </c>
      <c r="G34" s="93" t="str">
        <f ca="1">OFFSET('2025'!$AE$5,C34,0)</f>
        <v>0.00</v>
      </c>
      <c r="H34" s="93" t="str">
        <f ca="1">OFFSET('2025'!$AF$5,$C34,0)</f>
        <v>0.00</v>
      </c>
      <c r="I34" s="78">
        <f ca="1">OFFSET('2025'!$AG$5,$C34,0)</f>
        <v>0</v>
      </c>
    </row>
    <row r="35" spans="1:9" ht="21" customHeight="1" x14ac:dyDescent="0.3">
      <c r="A35" s="110">
        <v>45672</v>
      </c>
      <c r="B35" s="124">
        <f t="shared" si="0"/>
        <v>32</v>
      </c>
      <c r="C35" s="87">
        <f t="shared" si="2"/>
        <v>496</v>
      </c>
      <c r="D35" s="88" t="str">
        <f ca="1">OFFSET('2025'!$B$5,C35,0)</f>
        <v>(Enter Call Letters)</v>
      </c>
      <c r="E35" s="88" t="str">
        <f ca="1">OFFSET('2025'!$H$5,C35,0)</f>
        <v>January</v>
      </c>
      <c r="F35" s="78">
        <f ca="1">OFFSET('2025'!$AD$5,C35,0)</f>
        <v>0</v>
      </c>
      <c r="G35" s="93" t="str">
        <f ca="1">OFFSET('2025'!$AE$5,C35,0)</f>
        <v>0.00</v>
      </c>
      <c r="H35" s="93" t="str">
        <f ca="1">OFFSET('2025'!$AF$5,$C35,0)</f>
        <v>0.00</v>
      </c>
      <c r="I35" s="78">
        <f ca="1">OFFSET('2025'!$AG$5,$C35,0)</f>
        <v>0</v>
      </c>
    </row>
    <row r="36" spans="1:9" ht="21" customHeight="1" x14ac:dyDescent="0.3">
      <c r="A36" s="110">
        <v>45672</v>
      </c>
      <c r="B36" s="124">
        <f t="shared" si="0"/>
        <v>33</v>
      </c>
      <c r="C36" s="87">
        <f t="shared" si="2"/>
        <v>512</v>
      </c>
      <c r="D36" s="88" t="str">
        <f ca="1">OFFSET('2025'!$B$5,C36,0)</f>
        <v>(Enter Call Letters)</v>
      </c>
      <c r="E36" s="88" t="str">
        <f ca="1">OFFSET('2025'!$H$5,C36,0)</f>
        <v>January</v>
      </c>
      <c r="F36" s="78">
        <f ca="1">OFFSET('2025'!$AD$5,C36,0)</f>
        <v>0</v>
      </c>
      <c r="G36" s="93" t="str">
        <f ca="1">OFFSET('2025'!$AE$5,C36,0)</f>
        <v>0.00</v>
      </c>
      <c r="H36" s="93" t="str">
        <f ca="1">OFFSET('2025'!$AF$5,$C36,0)</f>
        <v>0.00</v>
      </c>
      <c r="I36" s="78">
        <f ca="1">OFFSET('2025'!$AG$5,$C36,0)</f>
        <v>0</v>
      </c>
    </row>
    <row r="37" spans="1:9" ht="21" customHeight="1" x14ac:dyDescent="0.3">
      <c r="A37" s="110">
        <v>45672</v>
      </c>
      <c r="B37" s="124">
        <f t="shared" si="0"/>
        <v>34</v>
      </c>
      <c r="C37" s="87">
        <f t="shared" si="2"/>
        <v>528</v>
      </c>
      <c r="D37" s="88" t="str">
        <f ca="1">OFFSET('2025'!$B$5,C37,0)</f>
        <v>(Enter Call Letters)</v>
      </c>
      <c r="E37" s="88" t="str">
        <f ca="1">OFFSET('2025'!$H$5,C37,0)</f>
        <v>January</v>
      </c>
      <c r="F37" s="78">
        <f ca="1">OFFSET('2025'!$AD$5,C37,0)</f>
        <v>0</v>
      </c>
      <c r="G37" s="93" t="str">
        <f ca="1">OFFSET('2025'!$AE$5,C37,0)</f>
        <v>0.00</v>
      </c>
      <c r="H37" s="93" t="str">
        <f ca="1">OFFSET('2025'!$AF$5,$C37,0)</f>
        <v>0.00</v>
      </c>
      <c r="I37" s="78">
        <f ca="1">OFFSET('2025'!$AG$5,$C37,0)</f>
        <v>0</v>
      </c>
    </row>
    <row r="38" spans="1:9" ht="21" customHeight="1" x14ac:dyDescent="0.3">
      <c r="A38" s="110">
        <v>45672</v>
      </c>
      <c r="B38" s="124">
        <f t="shared" si="0"/>
        <v>35</v>
      </c>
      <c r="C38" s="87">
        <f t="shared" si="2"/>
        <v>544</v>
      </c>
      <c r="D38" s="88" t="str">
        <f ca="1">OFFSET('2025'!$B$5,C38,0)</f>
        <v>(Enter Call Letters)</v>
      </c>
      <c r="E38" s="88" t="str">
        <f ca="1">OFFSET('2025'!$H$5,C38,0)</f>
        <v>January</v>
      </c>
      <c r="F38" s="78">
        <f ca="1">OFFSET('2025'!$AD$5,C38,0)</f>
        <v>0</v>
      </c>
      <c r="G38" s="93" t="str">
        <f ca="1">OFFSET('2025'!$AE$5,C38,0)</f>
        <v>0.00</v>
      </c>
      <c r="H38" s="93" t="str">
        <f ca="1">OFFSET('2025'!$AF$5,$C38,0)</f>
        <v>0.00</v>
      </c>
      <c r="I38" s="78">
        <f ca="1">OFFSET('2025'!$AG$5,$C38,0)</f>
        <v>0</v>
      </c>
    </row>
    <row r="39" spans="1:9" ht="21" customHeight="1" x14ac:dyDescent="0.3">
      <c r="A39" s="110">
        <v>45672</v>
      </c>
      <c r="B39" s="124">
        <f t="shared" si="0"/>
        <v>36</v>
      </c>
      <c r="C39" s="87">
        <f>C38+16</f>
        <v>560</v>
      </c>
      <c r="D39" s="88" t="str">
        <f ca="1">OFFSET('2025'!$B$5,C39,0)</f>
        <v>(Enter Call Letters)</v>
      </c>
      <c r="E39" s="88" t="str">
        <f ca="1">OFFSET('2025'!$H$5,C39,0)</f>
        <v>January</v>
      </c>
      <c r="F39" s="78">
        <f ca="1">OFFSET('2025'!$AD$5,C39,0)</f>
        <v>0</v>
      </c>
      <c r="G39" s="93" t="str">
        <f ca="1">OFFSET('2025'!$AE$5,C39,0)</f>
        <v>0.00</v>
      </c>
      <c r="H39" s="93" t="str">
        <f ca="1">OFFSET('2025'!$AF$5,$C39,0)</f>
        <v>0.00</v>
      </c>
      <c r="I39" s="78">
        <f ca="1">OFFSET('2025'!$AG$5,$C39,0)</f>
        <v>0</v>
      </c>
    </row>
    <row r="40" spans="1:9" ht="21" customHeight="1" x14ac:dyDescent="0.3">
      <c r="A40" s="110">
        <v>45672</v>
      </c>
      <c r="B40" s="124">
        <f t="shared" si="0"/>
        <v>37</v>
      </c>
      <c r="C40" s="87">
        <f t="shared" ref="C40:C102" si="3">C39+16</f>
        <v>576</v>
      </c>
      <c r="D40" s="88" t="str">
        <f ca="1">OFFSET('2025'!$B$5,C40,0)</f>
        <v>(Enter Call Letters)</v>
      </c>
      <c r="E40" s="88" t="str">
        <f ca="1">OFFSET('2025'!$H$5,C40,0)</f>
        <v>January</v>
      </c>
      <c r="F40" s="78">
        <f ca="1">OFFSET('2025'!$AD$5,C40,0)</f>
        <v>0</v>
      </c>
      <c r="G40" s="93" t="str">
        <f ca="1">OFFSET('2025'!$AE$5,C40,0)</f>
        <v>0.00</v>
      </c>
      <c r="H40" s="93" t="str">
        <f ca="1">OFFSET('2025'!$AF$5,$C40,0)</f>
        <v>0.00</v>
      </c>
      <c r="I40" s="78">
        <f ca="1">OFFSET('2025'!$AG$5,$C40,0)</f>
        <v>0</v>
      </c>
    </row>
    <row r="41" spans="1:9" ht="21" customHeight="1" x14ac:dyDescent="0.3">
      <c r="A41" s="110">
        <v>45672</v>
      </c>
      <c r="B41" s="124">
        <f t="shared" si="0"/>
        <v>38</v>
      </c>
      <c r="C41" s="87">
        <f t="shared" si="3"/>
        <v>592</v>
      </c>
      <c r="D41" s="88" t="str">
        <f ca="1">OFFSET('2025'!$B$5,C41,0)</f>
        <v>(Enter Call Letters)</v>
      </c>
      <c r="E41" s="88" t="str">
        <f ca="1">OFFSET('2025'!$H$5,C41,0)</f>
        <v>January</v>
      </c>
      <c r="F41" s="78">
        <f ca="1">OFFSET('2025'!$AD$5,C41,0)</f>
        <v>0</v>
      </c>
      <c r="G41" s="93" t="str">
        <f ca="1">OFFSET('2025'!$AE$5,C41,0)</f>
        <v>0.00</v>
      </c>
      <c r="H41" s="93" t="str">
        <f ca="1">OFFSET('2025'!$AF$5,$C41,0)</f>
        <v>0.00</v>
      </c>
      <c r="I41" s="78">
        <f ca="1">OFFSET('2025'!$AG$5,$C41,0)</f>
        <v>0</v>
      </c>
    </row>
    <row r="42" spans="1:9" ht="21" customHeight="1" x14ac:dyDescent="0.3">
      <c r="A42" s="110">
        <v>45672</v>
      </c>
      <c r="B42" s="124">
        <f t="shared" si="0"/>
        <v>39</v>
      </c>
      <c r="C42" s="87">
        <f t="shared" si="3"/>
        <v>608</v>
      </c>
      <c r="D42" s="88" t="str">
        <f ca="1">OFFSET('2025'!$B$5,C42,0)</f>
        <v>(Enter Call Letters)</v>
      </c>
      <c r="E42" s="88" t="str">
        <f ca="1">OFFSET('2025'!$H$5,C42,0)</f>
        <v>January</v>
      </c>
      <c r="F42" s="78">
        <f ca="1">OFFSET('2025'!$AD$5,C42,0)</f>
        <v>0</v>
      </c>
      <c r="G42" s="93" t="str">
        <f ca="1">OFFSET('2025'!$AE$5,C42,0)</f>
        <v>0.00</v>
      </c>
      <c r="H42" s="93" t="str">
        <f ca="1">OFFSET('2025'!$AF$5,$C42,0)</f>
        <v>0.00</v>
      </c>
      <c r="I42" s="78">
        <f ca="1">OFFSET('2025'!$AG$5,$C42,0)</f>
        <v>0</v>
      </c>
    </row>
    <row r="43" spans="1:9" ht="21" customHeight="1" x14ac:dyDescent="0.3">
      <c r="A43" s="110">
        <v>45672</v>
      </c>
      <c r="B43" s="124">
        <f t="shared" si="0"/>
        <v>40</v>
      </c>
      <c r="C43" s="87">
        <f t="shared" si="3"/>
        <v>624</v>
      </c>
      <c r="D43" s="88" t="str">
        <f ca="1">OFFSET('2025'!$B$5,C43,0)</f>
        <v>(Enter Call Letters)</v>
      </c>
      <c r="E43" s="88" t="str">
        <f ca="1">OFFSET('2025'!$H$5,C43,0)</f>
        <v>January</v>
      </c>
      <c r="F43" s="78">
        <f ca="1">OFFSET('2025'!$AD$5,C43,0)</f>
        <v>0</v>
      </c>
      <c r="G43" s="93" t="str">
        <f ca="1">OFFSET('2025'!$AE$5,C43,0)</f>
        <v>0.00</v>
      </c>
      <c r="H43" s="93" t="str">
        <f ca="1">OFFSET('2025'!$AF$5,$C43,0)</f>
        <v>0.00</v>
      </c>
      <c r="I43" s="78">
        <f ca="1">OFFSET('2025'!$AG$5,$C43,0)</f>
        <v>0</v>
      </c>
    </row>
    <row r="44" spans="1:9" ht="21" customHeight="1" x14ac:dyDescent="0.3">
      <c r="A44" s="110">
        <v>45672</v>
      </c>
      <c r="B44" s="124">
        <f t="shared" si="0"/>
        <v>41</v>
      </c>
      <c r="C44" s="87">
        <f t="shared" si="3"/>
        <v>640</v>
      </c>
      <c r="D44" s="88" t="str">
        <f ca="1">OFFSET('2025'!$B$5,C44,0)</f>
        <v>(Enter Call Letters)</v>
      </c>
      <c r="E44" s="88" t="str">
        <f ca="1">OFFSET('2025'!$H$5,C44,0)</f>
        <v>January</v>
      </c>
      <c r="F44" s="78">
        <f ca="1">OFFSET('2025'!$AD$5,C44,0)</f>
        <v>0</v>
      </c>
      <c r="G44" s="93" t="str">
        <f ca="1">OFFSET('2025'!$AE$5,C44,0)</f>
        <v>0.00</v>
      </c>
      <c r="H44" s="93" t="str">
        <f ca="1">OFFSET('2025'!$AF$5,$C44,0)</f>
        <v>0.00</v>
      </c>
      <c r="I44" s="78">
        <f ca="1">OFFSET('2025'!$AG$5,$C44,0)</f>
        <v>0</v>
      </c>
    </row>
    <row r="45" spans="1:9" ht="21" customHeight="1" x14ac:dyDescent="0.3">
      <c r="A45" s="110">
        <v>45672</v>
      </c>
      <c r="B45" s="124">
        <f t="shared" si="0"/>
        <v>42</v>
      </c>
      <c r="C45" s="87">
        <f t="shared" si="3"/>
        <v>656</v>
      </c>
      <c r="D45" s="88" t="str">
        <f ca="1">OFFSET('2025'!$B$5,C45,0)</f>
        <v>(Enter Call Letters)</v>
      </c>
      <c r="E45" s="88" t="str">
        <f ca="1">OFFSET('2025'!$H$5,C45,0)</f>
        <v>January</v>
      </c>
      <c r="F45" s="78">
        <f ca="1">OFFSET('2025'!$AD$5,C45,0)</f>
        <v>0</v>
      </c>
      <c r="G45" s="93" t="str">
        <f ca="1">OFFSET('2025'!$AE$5,C45,0)</f>
        <v>0.00</v>
      </c>
      <c r="H45" s="93" t="str">
        <f ca="1">OFFSET('2025'!$AF$5,$C45,0)</f>
        <v>0.00</v>
      </c>
      <c r="I45" s="78">
        <f ca="1">OFFSET('2025'!$AG$5,$C45,0)</f>
        <v>0</v>
      </c>
    </row>
    <row r="46" spans="1:9" ht="21" customHeight="1" x14ac:dyDescent="0.3">
      <c r="A46" s="110">
        <v>45672</v>
      </c>
      <c r="B46" s="124">
        <f t="shared" si="0"/>
        <v>43</v>
      </c>
      <c r="C46" s="87">
        <f t="shared" si="3"/>
        <v>672</v>
      </c>
      <c r="D46" s="88" t="str">
        <f ca="1">OFFSET('2025'!$B$5,C46,0)</f>
        <v>(Enter Call Letters)</v>
      </c>
      <c r="E46" s="88" t="str">
        <f ca="1">OFFSET('2025'!$H$5,C46,0)</f>
        <v>January</v>
      </c>
      <c r="F46" s="78">
        <f ca="1">OFFSET('2025'!$AD$5,C46,0)</f>
        <v>0</v>
      </c>
      <c r="G46" s="93" t="str">
        <f ca="1">OFFSET('2025'!$AE$5,C46,0)</f>
        <v>0.00</v>
      </c>
      <c r="H46" s="93" t="str">
        <f ca="1">OFFSET('2025'!$AF$5,$C46,0)</f>
        <v>0.00</v>
      </c>
      <c r="I46" s="78">
        <f ca="1">OFFSET('2025'!$AG$5,$C46,0)</f>
        <v>0</v>
      </c>
    </row>
    <row r="47" spans="1:9" ht="21" customHeight="1" x14ac:dyDescent="0.3">
      <c r="A47" s="110">
        <v>45672</v>
      </c>
      <c r="B47" s="124">
        <f t="shared" si="0"/>
        <v>44</v>
      </c>
      <c r="C47" s="87">
        <f t="shared" si="3"/>
        <v>688</v>
      </c>
      <c r="D47" s="88" t="str">
        <f ca="1">OFFSET('2025'!$B$5,C47,0)</f>
        <v>(Enter Call Letters)</v>
      </c>
      <c r="E47" s="88" t="str">
        <f ca="1">OFFSET('2025'!$H$5,C47,0)</f>
        <v>January</v>
      </c>
      <c r="F47" s="78">
        <f ca="1">OFFSET('2025'!$AD$5,C47,0)</f>
        <v>0</v>
      </c>
      <c r="G47" s="93" t="str">
        <f ca="1">OFFSET('2025'!$AE$5,C47,0)</f>
        <v>0.00</v>
      </c>
      <c r="H47" s="93" t="str">
        <f ca="1">OFFSET('2025'!$AF$5,$C47,0)</f>
        <v>0.00</v>
      </c>
      <c r="I47" s="78">
        <f ca="1">OFFSET('2025'!$AG$5,$C47,0)</f>
        <v>0</v>
      </c>
    </row>
    <row r="48" spans="1:9" ht="21" customHeight="1" x14ac:dyDescent="0.3">
      <c r="A48" s="110">
        <v>45672</v>
      </c>
      <c r="B48" s="124">
        <f t="shared" si="0"/>
        <v>45</v>
      </c>
      <c r="C48" s="87">
        <f t="shared" si="3"/>
        <v>704</v>
      </c>
      <c r="D48" s="88" t="str">
        <f ca="1">OFFSET('2025'!$B$5,C48,0)</f>
        <v>(Enter Call Letters)</v>
      </c>
      <c r="E48" s="88" t="str">
        <f ca="1">OFFSET('2025'!$H$5,C48,0)</f>
        <v>January</v>
      </c>
      <c r="F48" s="78">
        <f ca="1">OFFSET('2025'!$AD$5,C48,0)</f>
        <v>0</v>
      </c>
      <c r="G48" s="93" t="str">
        <f ca="1">OFFSET('2025'!$AE$5,C48,0)</f>
        <v>0.00</v>
      </c>
      <c r="H48" s="93" t="str">
        <f ca="1">OFFSET('2025'!$AF$5,$C48,0)</f>
        <v>0.00</v>
      </c>
      <c r="I48" s="78">
        <f ca="1">OFFSET('2025'!$AG$5,$C48,0)</f>
        <v>0</v>
      </c>
    </row>
    <row r="49" spans="1:9" ht="21" customHeight="1" x14ac:dyDescent="0.3">
      <c r="A49" s="110">
        <v>45672</v>
      </c>
      <c r="B49" s="124">
        <f t="shared" si="0"/>
        <v>46</v>
      </c>
      <c r="C49" s="87">
        <f t="shared" si="3"/>
        <v>720</v>
      </c>
      <c r="D49" s="88" t="str">
        <f ca="1">OFFSET('2025'!$B$5,C49,0)</f>
        <v>(Enter Call Letters)</v>
      </c>
      <c r="E49" s="88" t="str">
        <f ca="1">OFFSET('2025'!$H$5,C49,0)</f>
        <v>January</v>
      </c>
      <c r="F49" s="78">
        <f ca="1">OFFSET('2025'!$AD$5,C49,0)</f>
        <v>0</v>
      </c>
      <c r="G49" s="93" t="str">
        <f ca="1">OFFSET('2025'!$AE$5,C49,0)</f>
        <v>0.00</v>
      </c>
      <c r="H49" s="93" t="str">
        <f ca="1">OFFSET('2025'!$AF$5,$C49,0)</f>
        <v>0.00</v>
      </c>
      <c r="I49" s="78">
        <f ca="1">OFFSET('2025'!$AG$5,$C49,0)</f>
        <v>0</v>
      </c>
    </row>
    <row r="50" spans="1:9" ht="21" customHeight="1" x14ac:dyDescent="0.3">
      <c r="A50" s="110">
        <v>45672</v>
      </c>
      <c r="B50" s="124">
        <f t="shared" si="0"/>
        <v>47</v>
      </c>
      <c r="C50" s="87">
        <f t="shared" si="3"/>
        <v>736</v>
      </c>
      <c r="D50" s="88" t="str">
        <f ca="1">OFFSET('2025'!$B$5,C50,0)</f>
        <v>(Enter Call Letters)</v>
      </c>
      <c r="E50" s="88" t="str">
        <f ca="1">OFFSET('2025'!$H$5,C50,0)</f>
        <v>January</v>
      </c>
      <c r="F50" s="78">
        <f ca="1">OFFSET('2025'!$AD$5,C50,0)</f>
        <v>0</v>
      </c>
      <c r="G50" s="93" t="str">
        <f ca="1">OFFSET('2025'!$AE$5,C50,0)</f>
        <v>0.00</v>
      </c>
      <c r="H50" s="93" t="str">
        <f ca="1">OFFSET('2025'!$AF$5,$C50,0)</f>
        <v>0.00</v>
      </c>
      <c r="I50" s="78">
        <f ca="1">OFFSET('2025'!$AG$5,$C50,0)</f>
        <v>0</v>
      </c>
    </row>
    <row r="51" spans="1:9" ht="21" customHeight="1" x14ac:dyDescent="0.3">
      <c r="A51" s="110">
        <v>45672</v>
      </c>
      <c r="B51" s="124">
        <f t="shared" si="0"/>
        <v>48</v>
      </c>
      <c r="C51" s="87">
        <f t="shared" si="3"/>
        <v>752</v>
      </c>
      <c r="D51" s="88" t="str">
        <f ca="1">OFFSET('2025'!$B$5,C51,0)</f>
        <v>(Enter Call Letters)</v>
      </c>
      <c r="E51" s="88" t="str">
        <f ca="1">OFFSET('2025'!$H$5,C51,0)</f>
        <v>January</v>
      </c>
      <c r="F51" s="78">
        <f ca="1">OFFSET('2025'!$AD$5,C51,0)</f>
        <v>0</v>
      </c>
      <c r="G51" s="93" t="str">
        <f ca="1">OFFSET('2025'!$AE$5,C51,0)</f>
        <v>0.00</v>
      </c>
      <c r="H51" s="93" t="str">
        <f ca="1">OFFSET('2025'!$AF$5,$C51,0)</f>
        <v>0.00</v>
      </c>
      <c r="I51" s="78">
        <f ca="1">OFFSET('2025'!$AG$5,$C51,0)</f>
        <v>0</v>
      </c>
    </row>
    <row r="52" spans="1:9" ht="21" customHeight="1" x14ac:dyDescent="0.3">
      <c r="A52" s="110">
        <v>45672</v>
      </c>
      <c r="B52" s="124">
        <f t="shared" si="0"/>
        <v>49</v>
      </c>
      <c r="C52" s="87">
        <f t="shared" si="3"/>
        <v>768</v>
      </c>
      <c r="D52" s="88" t="str">
        <f ca="1">OFFSET('2025'!$B$5,C52,0)</f>
        <v>(Enter Call Letters)</v>
      </c>
      <c r="E52" s="88" t="str">
        <f ca="1">OFFSET('2025'!$H$5,C52,0)</f>
        <v>January</v>
      </c>
      <c r="F52" s="78">
        <f ca="1">OFFSET('2025'!$AD$5,C52,0)</f>
        <v>0</v>
      </c>
      <c r="G52" s="93" t="str">
        <f ca="1">OFFSET('2025'!$AE$5,C52,0)</f>
        <v>0.00</v>
      </c>
      <c r="H52" s="93" t="str">
        <f ca="1">OFFSET('2025'!$AF$5,$C52,0)</f>
        <v>0.00</v>
      </c>
      <c r="I52" s="78">
        <f ca="1">OFFSET('2025'!$AG$5,$C52,0)</f>
        <v>0</v>
      </c>
    </row>
    <row r="53" spans="1:9" ht="21" customHeight="1" x14ac:dyDescent="0.3">
      <c r="A53" s="110">
        <v>45672</v>
      </c>
      <c r="B53" s="124">
        <f t="shared" si="0"/>
        <v>50</v>
      </c>
      <c r="C53" s="87">
        <f t="shared" si="3"/>
        <v>784</v>
      </c>
      <c r="D53" s="88" t="str">
        <f ca="1">OFFSET('2025'!$B$5,C53,0)</f>
        <v>(Enter Call Letters)</v>
      </c>
      <c r="E53" s="88" t="str">
        <f ca="1">OFFSET('2025'!$H$5,C53,0)</f>
        <v>January</v>
      </c>
      <c r="F53" s="78">
        <f ca="1">OFFSET('2025'!$AD$5,C53,0)</f>
        <v>0</v>
      </c>
      <c r="G53" s="93" t="str">
        <f ca="1">OFFSET('2025'!$AE$5,C53,0)</f>
        <v>0.00</v>
      </c>
      <c r="H53" s="93" t="str">
        <f ca="1">OFFSET('2025'!$AF$5,$C53,0)</f>
        <v>0.00</v>
      </c>
      <c r="I53" s="78">
        <f ca="1">OFFSET('2025'!$AG$5,$C53,0)</f>
        <v>0</v>
      </c>
    </row>
    <row r="54" spans="1:9" ht="21" customHeight="1" x14ac:dyDescent="0.3">
      <c r="A54" s="110">
        <v>45672</v>
      </c>
      <c r="B54" s="124">
        <f t="shared" si="0"/>
        <v>51</v>
      </c>
      <c r="C54" s="87">
        <f t="shared" si="3"/>
        <v>800</v>
      </c>
      <c r="D54" s="88" t="str">
        <f ca="1">OFFSET('2025'!$B$5,C54,0)</f>
        <v>(Enter Call Letters)</v>
      </c>
      <c r="E54" s="88" t="str">
        <f ca="1">OFFSET('2025'!$H$5,C54,0)</f>
        <v>January</v>
      </c>
      <c r="F54" s="78">
        <f ca="1">OFFSET('2025'!$AD$5,C54,0)</f>
        <v>0</v>
      </c>
      <c r="G54" s="93" t="str">
        <f ca="1">OFFSET('2025'!$AE$5,C54,0)</f>
        <v>0.00</v>
      </c>
      <c r="H54" s="93" t="str">
        <f ca="1">OFFSET('2025'!$AF$5,$C54,0)</f>
        <v>0.00</v>
      </c>
      <c r="I54" s="78">
        <f ca="1">OFFSET('2025'!$AG$5,$C54,0)</f>
        <v>0</v>
      </c>
    </row>
    <row r="55" spans="1:9" ht="21" customHeight="1" x14ac:dyDescent="0.3">
      <c r="A55" s="110">
        <v>45672</v>
      </c>
      <c r="B55" s="124">
        <f t="shared" si="0"/>
        <v>52</v>
      </c>
      <c r="C55" s="87">
        <f t="shared" si="3"/>
        <v>816</v>
      </c>
      <c r="D55" s="88" t="str">
        <f ca="1">OFFSET('2025'!$B$5,C55,0)</f>
        <v>(Enter Call Letters)</v>
      </c>
      <c r="E55" s="88" t="str">
        <f ca="1">OFFSET('2025'!$H$5,C55,0)</f>
        <v>January</v>
      </c>
      <c r="F55" s="78">
        <f ca="1">OFFSET('2025'!$AD$5,C55,0)</f>
        <v>0</v>
      </c>
      <c r="G55" s="93" t="str">
        <f ca="1">OFFSET('2025'!$AE$5,C55,0)</f>
        <v>0.00</v>
      </c>
      <c r="H55" s="93" t="str">
        <f ca="1">OFFSET('2025'!$AF$5,$C55,0)</f>
        <v>0.00</v>
      </c>
      <c r="I55" s="78">
        <f ca="1">OFFSET('2025'!$AG$5,$C55,0)</f>
        <v>0</v>
      </c>
    </row>
    <row r="56" spans="1:9" ht="21" customHeight="1" x14ac:dyDescent="0.3">
      <c r="A56" s="110">
        <v>45672</v>
      </c>
      <c r="B56" s="124">
        <f t="shared" si="0"/>
        <v>53</v>
      </c>
      <c r="C56" s="87">
        <f t="shared" si="3"/>
        <v>832</v>
      </c>
      <c r="D56" s="88" t="str">
        <f ca="1">OFFSET('2025'!$B$5,C56,0)</f>
        <v>(Enter Call Letters)</v>
      </c>
      <c r="E56" s="88" t="str">
        <f ca="1">OFFSET('2025'!$H$5,C56,0)</f>
        <v>January</v>
      </c>
      <c r="F56" s="78">
        <f ca="1">OFFSET('2025'!$AD$5,C56,0)</f>
        <v>0</v>
      </c>
      <c r="G56" s="93" t="str">
        <f ca="1">OFFSET('2025'!$AE$5,C56,0)</f>
        <v>0.00</v>
      </c>
      <c r="H56" s="93" t="str">
        <f ca="1">OFFSET('2025'!$AF$5,$C56,0)</f>
        <v>0.00</v>
      </c>
      <c r="I56" s="78">
        <f ca="1">OFFSET('2025'!$AG$5,$C56,0)</f>
        <v>0</v>
      </c>
    </row>
    <row r="57" spans="1:9" ht="21" customHeight="1" x14ac:dyDescent="0.3">
      <c r="A57" s="110">
        <v>45672</v>
      </c>
      <c r="B57" s="124">
        <f t="shared" si="0"/>
        <v>54</v>
      </c>
      <c r="C57" s="87">
        <f t="shared" si="3"/>
        <v>848</v>
      </c>
      <c r="D57" s="88" t="str">
        <f ca="1">OFFSET('2025'!$B$5,C57,0)</f>
        <v>(Enter Call Letters)</v>
      </c>
      <c r="E57" s="88" t="str">
        <f ca="1">OFFSET('2025'!$H$5,C57,0)</f>
        <v>January</v>
      </c>
      <c r="F57" s="78">
        <f ca="1">OFFSET('2025'!$AD$5,C57,0)</f>
        <v>0</v>
      </c>
      <c r="G57" s="93" t="str">
        <f ca="1">OFFSET('2025'!$AE$5,C57,0)</f>
        <v>0.00</v>
      </c>
      <c r="H57" s="93" t="str">
        <f ca="1">OFFSET('2025'!$AF$5,$C57,0)</f>
        <v>0.00</v>
      </c>
      <c r="I57" s="78">
        <f ca="1">OFFSET('2025'!$AG$5,$C57,0)</f>
        <v>0</v>
      </c>
    </row>
    <row r="58" spans="1:9" ht="21" customHeight="1" x14ac:dyDescent="0.3">
      <c r="A58" s="110">
        <v>45672</v>
      </c>
      <c r="B58" s="124">
        <f t="shared" si="0"/>
        <v>55</v>
      </c>
      <c r="C58" s="87">
        <f t="shared" si="3"/>
        <v>864</v>
      </c>
      <c r="D58" s="88" t="str">
        <f ca="1">OFFSET('2025'!$B$5,C58,0)</f>
        <v>(Enter Call Letters)</v>
      </c>
      <c r="E58" s="88" t="str">
        <f ca="1">OFFSET('2025'!$H$5,C58,0)</f>
        <v>January</v>
      </c>
      <c r="F58" s="78">
        <f ca="1">OFFSET('2025'!$AD$5,C58,0)</f>
        <v>0</v>
      </c>
      <c r="G58" s="93" t="str">
        <f ca="1">OFFSET('2025'!$AE$5,C58,0)</f>
        <v>0.00</v>
      </c>
      <c r="H58" s="93" t="str">
        <f ca="1">OFFSET('2025'!$AF$5,$C58,0)</f>
        <v>0.00</v>
      </c>
      <c r="I58" s="78">
        <f ca="1">OFFSET('2025'!$AG$5,$C58,0)</f>
        <v>0</v>
      </c>
    </row>
    <row r="59" spans="1:9" ht="21" customHeight="1" x14ac:dyDescent="0.3">
      <c r="A59" s="110">
        <v>45672</v>
      </c>
      <c r="B59" s="124">
        <f t="shared" si="0"/>
        <v>56</v>
      </c>
      <c r="C59" s="87">
        <f t="shared" si="3"/>
        <v>880</v>
      </c>
      <c r="D59" s="88" t="str">
        <f ca="1">OFFSET('2025'!$B$5,C59,0)</f>
        <v>(Enter Call Letters)</v>
      </c>
      <c r="E59" s="88" t="str">
        <f ca="1">OFFSET('2025'!$H$5,C59,0)</f>
        <v>January</v>
      </c>
      <c r="F59" s="78">
        <f ca="1">OFFSET('2025'!$AD$5,C59,0)</f>
        <v>0</v>
      </c>
      <c r="G59" s="93" t="str">
        <f ca="1">OFFSET('2025'!$AE$5,C59,0)</f>
        <v>0.00</v>
      </c>
      <c r="H59" s="93" t="str">
        <f ca="1">OFFSET('2025'!$AF$5,$C59,0)</f>
        <v>0.00</v>
      </c>
      <c r="I59" s="78">
        <f ca="1">OFFSET('2025'!$AG$5,$C59,0)</f>
        <v>0</v>
      </c>
    </row>
    <row r="60" spans="1:9" ht="21" customHeight="1" x14ac:dyDescent="0.3">
      <c r="A60" s="110">
        <v>45672</v>
      </c>
      <c r="B60" s="124">
        <f t="shared" si="0"/>
        <v>57</v>
      </c>
      <c r="C60" s="87">
        <f t="shared" si="3"/>
        <v>896</v>
      </c>
      <c r="D60" s="88" t="str">
        <f ca="1">OFFSET('2025'!$B$5,C60,0)</f>
        <v>(Enter Call Letters)</v>
      </c>
      <c r="E60" s="88" t="str">
        <f ca="1">OFFSET('2025'!$H$5,C60,0)</f>
        <v>January</v>
      </c>
      <c r="F60" s="78">
        <f ca="1">OFFSET('2025'!$AD$5,C60,0)</f>
        <v>0</v>
      </c>
      <c r="G60" s="93" t="str">
        <f ca="1">OFFSET('2025'!$AE$5,C60,0)</f>
        <v>0.00</v>
      </c>
      <c r="H60" s="93" t="str">
        <f ca="1">OFFSET('2025'!$AF$5,$C60,0)</f>
        <v>0.00</v>
      </c>
      <c r="I60" s="78">
        <f ca="1">OFFSET('2025'!$AG$5,$C60,0)</f>
        <v>0</v>
      </c>
    </row>
    <row r="61" spans="1:9" ht="21" customHeight="1" x14ac:dyDescent="0.3">
      <c r="A61" s="110">
        <v>45672</v>
      </c>
      <c r="B61" s="124">
        <f t="shared" si="0"/>
        <v>58</v>
      </c>
      <c r="C61" s="87">
        <f t="shared" si="3"/>
        <v>912</v>
      </c>
      <c r="D61" s="88" t="str">
        <f ca="1">OFFSET('2025'!$B$5,C61,0)</f>
        <v>(Enter Call Letters)</v>
      </c>
      <c r="E61" s="88" t="str">
        <f ca="1">OFFSET('2025'!$H$5,C61,0)</f>
        <v>January</v>
      </c>
      <c r="F61" s="78">
        <f ca="1">OFFSET('2025'!$AD$5,C61,0)</f>
        <v>0</v>
      </c>
      <c r="G61" s="93" t="str">
        <f ca="1">OFFSET('2025'!$AE$5,C61,0)</f>
        <v>0.00</v>
      </c>
      <c r="H61" s="93" t="str">
        <f ca="1">OFFSET('2025'!$AF$5,$C61,0)</f>
        <v>0.00</v>
      </c>
      <c r="I61" s="78">
        <f ca="1">OFFSET('2025'!$AG$5,$C61,0)</f>
        <v>0</v>
      </c>
    </row>
    <row r="62" spans="1:9" ht="21" customHeight="1" x14ac:dyDescent="0.3">
      <c r="A62" s="110">
        <v>45672</v>
      </c>
      <c r="B62" s="124">
        <f t="shared" si="0"/>
        <v>59</v>
      </c>
      <c r="C62" s="87">
        <f t="shared" si="3"/>
        <v>928</v>
      </c>
      <c r="D62" s="88" t="str">
        <f ca="1">OFFSET('2025'!$B$5,C62,0)</f>
        <v>(Enter Call Letters)</v>
      </c>
      <c r="E62" s="88" t="str">
        <f ca="1">OFFSET('2025'!$H$5,C62,0)</f>
        <v>January</v>
      </c>
      <c r="F62" s="78">
        <f ca="1">OFFSET('2025'!$AD$5,C62,0)</f>
        <v>0</v>
      </c>
      <c r="G62" s="93" t="str">
        <f ca="1">OFFSET('2025'!$AE$5,C62,0)</f>
        <v>0.00</v>
      </c>
      <c r="H62" s="93" t="str">
        <f ca="1">OFFSET('2025'!$AF$5,$C62,0)</f>
        <v>0.00</v>
      </c>
      <c r="I62" s="78">
        <f ca="1">OFFSET('2025'!$AG$5,$C62,0)</f>
        <v>0</v>
      </c>
    </row>
    <row r="63" spans="1:9" ht="21" customHeight="1" x14ac:dyDescent="0.3">
      <c r="A63" s="110">
        <v>45672</v>
      </c>
      <c r="B63" s="124">
        <f t="shared" si="0"/>
        <v>60</v>
      </c>
      <c r="C63" s="87">
        <f t="shared" si="3"/>
        <v>944</v>
      </c>
      <c r="D63" s="88" t="str">
        <f ca="1">OFFSET('2025'!$B$5,C63,0)</f>
        <v>(Enter Call Letters)</v>
      </c>
      <c r="E63" s="88" t="str">
        <f ca="1">OFFSET('2025'!$H$5,C63,0)</f>
        <v>January</v>
      </c>
      <c r="F63" s="78">
        <f ca="1">OFFSET('2025'!$AD$5,C63,0)</f>
        <v>0</v>
      </c>
      <c r="G63" s="93" t="str">
        <f ca="1">OFFSET('2025'!$AE$5,C63,0)</f>
        <v>0.00</v>
      </c>
      <c r="H63" s="93" t="str">
        <f ca="1">OFFSET('2025'!$AF$5,$C63,0)</f>
        <v>0.00</v>
      </c>
      <c r="I63" s="78">
        <f ca="1">OFFSET('2025'!$AG$5,$C63,0)</f>
        <v>0</v>
      </c>
    </row>
    <row r="64" spans="1:9" ht="21" customHeight="1" x14ac:dyDescent="0.3">
      <c r="A64" s="110">
        <v>45672</v>
      </c>
      <c r="B64" s="124">
        <f t="shared" si="0"/>
        <v>61</v>
      </c>
      <c r="C64" s="87">
        <f t="shared" si="3"/>
        <v>960</v>
      </c>
      <c r="D64" s="88" t="str">
        <f ca="1">OFFSET('2025'!$B$5,C64,0)</f>
        <v>(Enter Call Letters)</v>
      </c>
      <c r="E64" s="88" t="str">
        <f ca="1">OFFSET('2025'!$H$5,C64,0)</f>
        <v>January</v>
      </c>
      <c r="F64" s="78">
        <f ca="1">OFFSET('2025'!$AD$5,C64,0)</f>
        <v>0</v>
      </c>
      <c r="G64" s="93" t="str">
        <f ca="1">OFFSET('2025'!$AE$5,C64,0)</f>
        <v>0.00</v>
      </c>
      <c r="H64" s="93" t="str">
        <f ca="1">OFFSET('2025'!$AF$5,$C64,0)</f>
        <v>0.00</v>
      </c>
      <c r="I64" s="78">
        <f ca="1">OFFSET('2025'!$AG$5,$C64,0)</f>
        <v>0</v>
      </c>
    </row>
    <row r="65" spans="1:9" ht="21" customHeight="1" x14ac:dyDescent="0.3">
      <c r="A65" s="110">
        <v>45672</v>
      </c>
      <c r="B65" s="124">
        <f t="shared" si="0"/>
        <v>62</v>
      </c>
      <c r="C65" s="87">
        <f t="shared" si="3"/>
        <v>976</v>
      </c>
      <c r="D65" s="88" t="str">
        <f ca="1">OFFSET('2025'!$B$5,C65,0)</f>
        <v>(Enter Call Letters)</v>
      </c>
      <c r="E65" s="88" t="str">
        <f ca="1">OFFSET('2025'!$H$5,C65,0)</f>
        <v>January</v>
      </c>
      <c r="F65" s="78">
        <f ca="1">OFFSET('2025'!$AD$5,C65,0)</f>
        <v>0</v>
      </c>
      <c r="G65" s="93" t="str">
        <f ca="1">OFFSET('2025'!$AE$5,C65,0)</f>
        <v>0.00</v>
      </c>
      <c r="H65" s="93" t="str">
        <f ca="1">OFFSET('2025'!$AF$5,$C65,0)</f>
        <v>0.00</v>
      </c>
      <c r="I65" s="78">
        <f ca="1">OFFSET('2025'!$AG$5,$C65,0)</f>
        <v>0</v>
      </c>
    </row>
    <row r="66" spans="1:9" ht="21" customHeight="1" x14ac:dyDescent="0.3">
      <c r="A66" s="110">
        <v>45672</v>
      </c>
      <c r="B66" s="124">
        <f t="shared" si="0"/>
        <v>63</v>
      </c>
      <c r="C66" s="87">
        <f t="shared" si="3"/>
        <v>992</v>
      </c>
      <c r="D66" s="88" t="str">
        <f ca="1">OFFSET('2025'!$B$5,C66,0)</f>
        <v>(Enter Call Letters)</v>
      </c>
      <c r="E66" s="88" t="str">
        <f ca="1">OFFSET('2025'!$H$5,C66,0)</f>
        <v>January</v>
      </c>
      <c r="F66" s="78">
        <f ca="1">OFFSET('2025'!$AD$5,C66,0)</f>
        <v>0</v>
      </c>
      <c r="G66" s="93" t="str">
        <f ca="1">OFFSET('2025'!$AE$5,C66,0)</f>
        <v>0.00</v>
      </c>
      <c r="H66" s="93" t="str">
        <f ca="1">OFFSET('2025'!$AF$5,$C66,0)</f>
        <v>0.00</v>
      </c>
      <c r="I66" s="78">
        <f ca="1">OFFSET('2025'!$AG$5,$C66,0)</f>
        <v>0</v>
      </c>
    </row>
    <row r="67" spans="1:9" ht="21" customHeight="1" x14ac:dyDescent="0.3">
      <c r="A67" s="110">
        <v>45672</v>
      </c>
      <c r="B67" s="124">
        <f t="shared" si="0"/>
        <v>64</v>
      </c>
      <c r="C67" s="87">
        <f t="shared" si="3"/>
        <v>1008</v>
      </c>
      <c r="D67" s="88" t="str">
        <f ca="1">OFFSET('2025'!$B$5,C67,0)</f>
        <v>(Enter Call Letters)</v>
      </c>
      <c r="E67" s="88" t="str">
        <f ca="1">OFFSET('2025'!$H$5,C67,0)</f>
        <v>January</v>
      </c>
      <c r="F67" s="78">
        <f ca="1">OFFSET('2025'!$AD$5,C67,0)</f>
        <v>0</v>
      </c>
      <c r="G67" s="93" t="str">
        <f ca="1">OFFSET('2025'!$AE$5,C67,0)</f>
        <v>0.00</v>
      </c>
      <c r="H67" s="93" t="str">
        <f ca="1">OFFSET('2025'!$AF$5,$C67,0)</f>
        <v>0.00</v>
      </c>
      <c r="I67" s="78">
        <f ca="1">OFFSET('2025'!$AG$5,$C67,0)</f>
        <v>0</v>
      </c>
    </row>
    <row r="68" spans="1:9" ht="21" customHeight="1" x14ac:dyDescent="0.3">
      <c r="A68" s="110">
        <v>45672</v>
      </c>
      <c r="B68" s="124">
        <f t="shared" si="0"/>
        <v>65</v>
      </c>
      <c r="C68" s="87">
        <f t="shared" si="3"/>
        <v>1024</v>
      </c>
      <c r="D68" s="88" t="str">
        <f ca="1">OFFSET('2025'!$B$5,C68,0)</f>
        <v>(Enter Call Letters)</v>
      </c>
      <c r="E68" s="88" t="str">
        <f ca="1">OFFSET('2025'!$H$5,C68,0)</f>
        <v>January</v>
      </c>
      <c r="F68" s="78">
        <f ca="1">OFFSET('2025'!$AD$5,C68,0)</f>
        <v>0</v>
      </c>
      <c r="G68" s="93" t="str">
        <f ca="1">OFFSET('2025'!$AE$5,C68,0)</f>
        <v>0.00</v>
      </c>
      <c r="H68" s="93" t="str">
        <f ca="1">OFFSET('2025'!$AF$5,$C68,0)</f>
        <v>0.00</v>
      </c>
      <c r="I68" s="78">
        <f ca="1">OFFSET('2025'!$AG$5,$C68,0)</f>
        <v>0</v>
      </c>
    </row>
    <row r="69" spans="1:9" ht="21" customHeight="1" x14ac:dyDescent="0.3">
      <c r="A69" s="110">
        <v>45672</v>
      </c>
      <c r="B69" s="124">
        <f t="shared" ref="B69:B102" si="4">B68+1</f>
        <v>66</v>
      </c>
      <c r="C69" s="87">
        <f t="shared" si="3"/>
        <v>1040</v>
      </c>
      <c r="D69" s="88" t="str">
        <f ca="1">OFFSET('2025'!$B$5,C69,0)</f>
        <v>(Enter Call Letters)</v>
      </c>
      <c r="E69" s="88" t="str">
        <f ca="1">OFFSET('2025'!$H$5,C69,0)</f>
        <v>January</v>
      </c>
      <c r="F69" s="78">
        <f ca="1">OFFSET('2025'!$AD$5,C69,0)</f>
        <v>0</v>
      </c>
      <c r="G69" s="93" t="str">
        <f ca="1">OFFSET('2025'!$AE$5,C69,0)</f>
        <v>0.00</v>
      </c>
      <c r="H69" s="93" t="str">
        <f ca="1">OFFSET('2025'!$AF$5,$C69,0)</f>
        <v>0.00</v>
      </c>
      <c r="I69" s="78">
        <f ca="1">OFFSET('2025'!$AG$5,$C69,0)</f>
        <v>0</v>
      </c>
    </row>
    <row r="70" spans="1:9" ht="21" customHeight="1" x14ac:dyDescent="0.3">
      <c r="A70" s="110">
        <v>45672</v>
      </c>
      <c r="B70" s="124">
        <f t="shared" si="4"/>
        <v>67</v>
      </c>
      <c r="C70" s="87">
        <f t="shared" si="3"/>
        <v>1056</v>
      </c>
      <c r="D70" s="88" t="str">
        <f ca="1">OFFSET('2025'!$B$5,C70,0)</f>
        <v>(Enter Call Letters)</v>
      </c>
      <c r="E70" s="88" t="str">
        <f ca="1">OFFSET('2025'!$H$5,C70,0)</f>
        <v>January</v>
      </c>
      <c r="F70" s="78">
        <f ca="1">OFFSET('2025'!$AD$5,C70,0)</f>
        <v>0</v>
      </c>
      <c r="G70" s="93" t="str">
        <f ca="1">OFFSET('2025'!$AE$5,C70,0)</f>
        <v>0.00</v>
      </c>
      <c r="H70" s="93" t="str">
        <f ca="1">OFFSET('2025'!$AF$5,$C70,0)</f>
        <v>0.00</v>
      </c>
      <c r="I70" s="78">
        <f ca="1">OFFSET('2025'!$AG$5,$C70,0)</f>
        <v>0</v>
      </c>
    </row>
    <row r="71" spans="1:9" ht="21" customHeight="1" x14ac:dyDescent="0.3">
      <c r="A71" s="110">
        <v>45672</v>
      </c>
      <c r="B71" s="124">
        <f t="shared" si="4"/>
        <v>68</v>
      </c>
      <c r="C71" s="87">
        <f t="shared" si="3"/>
        <v>1072</v>
      </c>
      <c r="D71" s="88" t="str">
        <f ca="1">OFFSET('2025'!$B$5,C71,0)</f>
        <v>(Enter Call Letters)</v>
      </c>
      <c r="E71" s="88" t="str">
        <f ca="1">OFFSET('2025'!$H$5,C71,0)</f>
        <v>January</v>
      </c>
      <c r="F71" s="78">
        <f ca="1">OFFSET('2025'!$AD$5,C71,0)</f>
        <v>0</v>
      </c>
      <c r="G71" s="93" t="str">
        <f ca="1">OFFSET('2025'!$AE$5,C71,0)</f>
        <v>0.00</v>
      </c>
      <c r="H71" s="93" t="str">
        <f ca="1">OFFSET('2025'!$AF$5,$C71,0)</f>
        <v>0.00</v>
      </c>
      <c r="I71" s="78">
        <f ca="1">OFFSET('2025'!$AG$5,$C71,0)</f>
        <v>0</v>
      </c>
    </row>
    <row r="72" spans="1:9" ht="21" customHeight="1" x14ac:dyDescent="0.3">
      <c r="A72" s="110">
        <v>45672</v>
      </c>
      <c r="B72" s="124">
        <f t="shared" si="4"/>
        <v>69</v>
      </c>
      <c r="C72" s="87">
        <f t="shared" si="3"/>
        <v>1088</v>
      </c>
      <c r="D72" s="88" t="str">
        <f ca="1">OFFSET('2025'!$B$5,C72,0)</f>
        <v>(Enter Call Letters)</v>
      </c>
      <c r="E72" s="88" t="str">
        <f ca="1">OFFSET('2025'!$H$5,C72,0)</f>
        <v>January</v>
      </c>
      <c r="F72" s="78">
        <f ca="1">OFFSET('2025'!$AD$5,C72,0)</f>
        <v>0</v>
      </c>
      <c r="G72" s="93" t="str">
        <f ca="1">OFFSET('2025'!$AE$5,C72,0)</f>
        <v>0.00</v>
      </c>
      <c r="H72" s="93" t="str">
        <f ca="1">OFFSET('2025'!$AF$5,$C72,0)</f>
        <v>0.00</v>
      </c>
      <c r="I72" s="78">
        <f ca="1">OFFSET('2025'!$AG$5,$C72,0)</f>
        <v>0</v>
      </c>
    </row>
    <row r="73" spans="1:9" ht="21" customHeight="1" x14ac:dyDescent="0.3">
      <c r="A73" s="110">
        <v>45672</v>
      </c>
      <c r="B73" s="124">
        <f t="shared" si="4"/>
        <v>70</v>
      </c>
      <c r="C73" s="87">
        <f t="shared" si="3"/>
        <v>1104</v>
      </c>
      <c r="D73" s="88" t="str">
        <f ca="1">OFFSET('2025'!$B$5,C73,0)</f>
        <v>(Enter Call Letters)</v>
      </c>
      <c r="E73" s="88" t="str">
        <f ca="1">OFFSET('2025'!$H$5,C73,0)</f>
        <v>January</v>
      </c>
      <c r="F73" s="78">
        <f ca="1">OFFSET('2025'!$AD$5,C73,0)</f>
        <v>0</v>
      </c>
      <c r="G73" s="93" t="str">
        <f ca="1">OFFSET('2025'!$AE$5,C73,0)</f>
        <v>0.00</v>
      </c>
      <c r="H73" s="93" t="str">
        <f ca="1">OFFSET('2025'!$AF$5,$C73,0)</f>
        <v>0.00</v>
      </c>
      <c r="I73" s="78">
        <f ca="1">OFFSET('2025'!$AG$5,$C73,0)</f>
        <v>0</v>
      </c>
    </row>
    <row r="74" spans="1:9" ht="21" customHeight="1" x14ac:dyDescent="0.3">
      <c r="A74" s="110">
        <v>45672</v>
      </c>
      <c r="B74" s="124">
        <f t="shared" si="4"/>
        <v>71</v>
      </c>
      <c r="C74" s="87">
        <f t="shared" si="3"/>
        <v>1120</v>
      </c>
      <c r="D74" s="88" t="str">
        <f ca="1">OFFSET('2025'!$B$5,C74,0)</f>
        <v>(Enter Call Letters)</v>
      </c>
      <c r="E74" s="88" t="str">
        <f ca="1">OFFSET('2025'!$H$5,C74,0)</f>
        <v>January</v>
      </c>
      <c r="F74" s="78">
        <f ca="1">OFFSET('2025'!$AD$5,C74,0)</f>
        <v>0</v>
      </c>
      <c r="G74" s="93" t="str">
        <f ca="1">OFFSET('2025'!$AE$5,C74,0)</f>
        <v>0.00</v>
      </c>
      <c r="H74" s="93" t="str">
        <f ca="1">OFFSET('2025'!$AF$5,$C74,0)</f>
        <v>0.00</v>
      </c>
      <c r="I74" s="78">
        <f ca="1">OFFSET('2025'!$AG$5,$C74,0)</f>
        <v>0</v>
      </c>
    </row>
    <row r="75" spans="1:9" ht="21" customHeight="1" x14ac:dyDescent="0.3">
      <c r="A75" s="110">
        <v>45672</v>
      </c>
      <c r="B75" s="124">
        <f t="shared" si="4"/>
        <v>72</v>
      </c>
      <c r="C75" s="87">
        <f t="shared" si="3"/>
        <v>1136</v>
      </c>
      <c r="D75" s="88" t="str">
        <f ca="1">OFFSET('2025'!$B$5,C75,0)</f>
        <v>(Enter Call Letters)</v>
      </c>
      <c r="E75" s="88" t="str">
        <f ca="1">OFFSET('2025'!$H$5,C75,0)</f>
        <v>January</v>
      </c>
      <c r="F75" s="78">
        <f ca="1">OFFSET('2025'!$AD$5,C75,0)</f>
        <v>0</v>
      </c>
      <c r="G75" s="93" t="str">
        <f ca="1">OFFSET('2025'!$AE$5,C75,0)</f>
        <v>0.00</v>
      </c>
      <c r="H75" s="93" t="str">
        <f ca="1">OFFSET('2025'!$AF$5,$C75,0)</f>
        <v>0.00</v>
      </c>
      <c r="I75" s="78">
        <f ca="1">OFFSET('2025'!$AG$5,$C75,0)</f>
        <v>0</v>
      </c>
    </row>
    <row r="76" spans="1:9" ht="21" customHeight="1" x14ac:dyDescent="0.3">
      <c r="A76" s="110">
        <v>45672</v>
      </c>
      <c r="B76" s="124">
        <f t="shared" si="4"/>
        <v>73</v>
      </c>
      <c r="C76" s="87">
        <f t="shared" si="3"/>
        <v>1152</v>
      </c>
      <c r="D76" s="88" t="str">
        <f ca="1">OFFSET('2025'!$B$5,C76,0)</f>
        <v>(Enter Call Letters)</v>
      </c>
      <c r="E76" s="88" t="str">
        <f ca="1">OFFSET('2025'!$H$5,C76,0)</f>
        <v>January</v>
      </c>
      <c r="F76" s="78">
        <f ca="1">OFFSET('2025'!$AD$5,C76,0)</f>
        <v>0</v>
      </c>
      <c r="G76" s="93" t="str">
        <f ca="1">OFFSET('2025'!$AE$5,C76,0)</f>
        <v>0.00</v>
      </c>
      <c r="H76" s="93" t="str">
        <f ca="1">OFFSET('2025'!$AF$5,$C76,0)</f>
        <v>0.00</v>
      </c>
      <c r="I76" s="78">
        <f ca="1">OFFSET('2025'!$AG$5,$C76,0)</f>
        <v>0</v>
      </c>
    </row>
    <row r="77" spans="1:9" ht="21" customHeight="1" x14ac:dyDescent="0.3">
      <c r="A77" s="110">
        <v>45672</v>
      </c>
      <c r="B77" s="124">
        <f t="shared" si="4"/>
        <v>74</v>
      </c>
      <c r="C77" s="87">
        <f t="shared" si="3"/>
        <v>1168</v>
      </c>
      <c r="D77" s="88" t="str">
        <f ca="1">OFFSET('2025'!$B$5,C77,0)</f>
        <v>(Enter Call Letters)</v>
      </c>
      <c r="E77" s="88" t="str">
        <f ca="1">OFFSET('2025'!$H$5,C77,0)</f>
        <v>January</v>
      </c>
      <c r="F77" s="78">
        <f ca="1">OFFSET('2025'!$AD$5,C77,0)</f>
        <v>0</v>
      </c>
      <c r="G77" s="93" t="str">
        <f ca="1">OFFSET('2025'!$AE$5,C77,0)</f>
        <v>0.00</v>
      </c>
      <c r="H77" s="93" t="str">
        <f ca="1">OFFSET('2025'!$AF$5,$C77,0)</f>
        <v>0.00</v>
      </c>
      <c r="I77" s="78">
        <f ca="1">OFFSET('2025'!$AG$5,$C77,0)</f>
        <v>0</v>
      </c>
    </row>
    <row r="78" spans="1:9" ht="21" customHeight="1" x14ac:dyDescent="0.3">
      <c r="A78" s="110">
        <v>45672</v>
      </c>
      <c r="B78" s="124">
        <f t="shared" si="4"/>
        <v>75</v>
      </c>
      <c r="C78" s="87">
        <f t="shared" si="3"/>
        <v>1184</v>
      </c>
      <c r="D78" s="88" t="str">
        <f ca="1">OFFSET('2025'!$B$5,C78,0)</f>
        <v>(Enter Call Letters)</v>
      </c>
      <c r="E78" s="88" t="str">
        <f ca="1">OFFSET('2025'!$H$5,C78,0)</f>
        <v>January</v>
      </c>
      <c r="F78" s="78">
        <f ca="1">OFFSET('2025'!$AD$5,C78,0)</f>
        <v>0</v>
      </c>
      <c r="G78" s="93" t="str">
        <f ca="1">OFFSET('2025'!$AE$5,C78,0)</f>
        <v>0.00</v>
      </c>
      <c r="H78" s="93" t="str">
        <f ca="1">OFFSET('2025'!$AF$5,$C78,0)</f>
        <v>0.00</v>
      </c>
      <c r="I78" s="78">
        <f ca="1">OFFSET('2025'!$AG$5,$C78,0)</f>
        <v>0</v>
      </c>
    </row>
    <row r="79" spans="1:9" ht="21" customHeight="1" x14ac:dyDescent="0.3">
      <c r="A79" s="110">
        <v>45672</v>
      </c>
      <c r="B79" s="124">
        <f t="shared" si="4"/>
        <v>76</v>
      </c>
      <c r="C79" s="87">
        <f t="shared" si="3"/>
        <v>1200</v>
      </c>
      <c r="D79" s="88" t="str">
        <f ca="1">OFFSET('2025'!$B$5,C79,0)</f>
        <v>(Enter Call Letters)</v>
      </c>
      <c r="E79" s="88" t="str">
        <f ca="1">OFFSET('2025'!$H$5,C79,0)</f>
        <v>January</v>
      </c>
      <c r="F79" s="78">
        <f ca="1">OFFSET('2025'!$AD$5,C79,0)</f>
        <v>0</v>
      </c>
      <c r="G79" s="93" t="str">
        <f ca="1">OFFSET('2025'!$AE$5,C79,0)</f>
        <v>0.00</v>
      </c>
      <c r="H79" s="93" t="str">
        <f ca="1">OFFSET('2025'!$AF$5,$C79,0)</f>
        <v>0.00</v>
      </c>
      <c r="I79" s="78">
        <f ca="1">OFFSET('2025'!$AG$5,$C79,0)</f>
        <v>0</v>
      </c>
    </row>
    <row r="80" spans="1:9" ht="21" customHeight="1" x14ac:dyDescent="0.3">
      <c r="A80" s="110">
        <v>45672</v>
      </c>
      <c r="B80" s="124">
        <f t="shared" si="4"/>
        <v>77</v>
      </c>
      <c r="C80" s="87">
        <f t="shared" si="3"/>
        <v>1216</v>
      </c>
      <c r="D80" s="88" t="str">
        <f ca="1">OFFSET('2025'!$B$5,C80,0)</f>
        <v>(Enter Call Letters)</v>
      </c>
      <c r="E80" s="88" t="str">
        <f ca="1">OFFSET('2025'!$H$5,C80,0)</f>
        <v>January</v>
      </c>
      <c r="F80" s="78">
        <f ca="1">OFFSET('2025'!$AD$5,C80,0)</f>
        <v>0</v>
      </c>
      <c r="G80" s="93" t="str">
        <f ca="1">OFFSET('2025'!$AE$5,C80,0)</f>
        <v>0.00</v>
      </c>
      <c r="H80" s="93" t="str">
        <f ca="1">OFFSET('2025'!$AF$5,$C80,0)</f>
        <v>0.00</v>
      </c>
      <c r="I80" s="78">
        <f ca="1">OFFSET('2025'!$AG$5,$C80,0)</f>
        <v>0</v>
      </c>
    </row>
    <row r="81" spans="1:9" ht="21" customHeight="1" x14ac:dyDescent="0.3">
      <c r="A81" s="110">
        <v>45672</v>
      </c>
      <c r="B81" s="124">
        <f t="shared" si="4"/>
        <v>78</v>
      </c>
      <c r="C81" s="87">
        <f t="shared" si="3"/>
        <v>1232</v>
      </c>
      <c r="D81" s="88" t="str">
        <f ca="1">OFFSET('2025'!$B$5,C81,0)</f>
        <v>(Enter Call Letters)</v>
      </c>
      <c r="E81" s="88" t="str">
        <f ca="1">OFFSET('2025'!$H$5,C81,0)</f>
        <v>January</v>
      </c>
      <c r="F81" s="78">
        <f ca="1">OFFSET('2025'!$AD$5,C81,0)</f>
        <v>0</v>
      </c>
      <c r="G81" s="93" t="str">
        <f ca="1">OFFSET('2025'!$AE$5,C81,0)</f>
        <v>0.00</v>
      </c>
      <c r="H81" s="93" t="str">
        <f ca="1">OFFSET('2025'!$AF$5,$C81,0)</f>
        <v>0.00</v>
      </c>
      <c r="I81" s="78">
        <f ca="1">OFFSET('2025'!$AG$5,$C81,0)</f>
        <v>0</v>
      </c>
    </row>
    <row r="82" spans="1:9" ht="21" customHeight="1" x14ac:dyDescent="0.3">
      <c r="A82" s="110">
        <v>45672</v>
      </c>
      <c r="B82" s="124">
        <f t="shared" si="4"/>
        <v>79</v>
      </c>
      <c r="C82" s="87">
        <f t="shared" si="3"/>
        <v>1248</v>
      </c>
      <c r="D82" s="88" t="str">
        <f ca="1">OFFSET('2025'!$B$5,C82,0)</f>
        <v>(Enter Call Letters)</v>
      </c>
      <c r="E82" s="88" t="str">
        <f ca="1">OFFSET('2025'!$H$5,C82,0)</f>
        <v>January</v>
      </c>
      <c r="F82" s="78">
        <f ca="1">OFFSET('2025'!$AD$5,C82,0)</f>
        <v>0</v>
      </c>
      <c r="G82" s="93" t="str">
        <f ca="1">OFFSET('2025'!$AE$5,C82,0)</f>
        <v>0.00</v>
      </c>
      <c r="H82" s="93" t="str">
        <f ca="1">OFFSET('2025'!$AF$5,$C82,0)</f>
        <v>0.00</v>
      </c>
      <c r="I82" s="78">
        <f ca="1">OFFSET('2025'!$AG$5,$C82,0)</f>
        <v>0</v>
      </c>
    </row>
    <row r="83" spans="1:9" ht="21" customHeight="1" x14ac:dyDescent="0.3">
      <c r="A83" s="110">
        <v>45672</v>
      </c>
      <c r="B83" s="124">
        <f t="shared" si="4"/>
        <v>80</v>
      </c>
      <c r="C83" s="87">
        <f t="shared" si="3"/>
        <v>1264</v>
      </c>
      <c r="D83" s="88" t="str">
        <f ca="1">OFFSET('2025'!$B$5,C83,0)</f>
        <v>(Enter Call Letters)</v>
      </c>
      <c r="E83" s="88" t="str">
        <f ca="1">OFFSET('2025'!$H$5,C83,0)</f>
        <v>January</v>
      </c>
      <c r="F83" s="78">
        <f ca="1">OFFSET('2025'!$AD$5,C83,0)</f>
        <v>0</v>
      </c>
      <c r="G83" s="93" t="str">
        <f ca="1">OFFSET('2025'!$AE$5,C83,0)</f>
        <v>0.00</v>
      </c>
      <c r="H83" s="93" t="str">
        <f ca="1">OFFSET('2025'!$AF$5,$C83,0)</f>
        <v>0.00</v>
      </c>
      <c r="I83" s="78">
        <f ca="1">OFFSET('2025'!$AG$5,$C83,0)</f>
        <v>0</v>
      </c>
    </row>
    <row r="84" spans="1:9" ht="21" customHeight="1" x14ac:dyDescent="0.3">
      <c r="A84" s="110">
        <v>45672</v>
      </c>
      <c r="B84" s="124">
        <f t="shared" si="4"/>
        <v>81</v>
      </c>
      <c r="C84" s="87">
        <f t="shared" si="3"/>
        <v>1280</v>
      </c>
      <c r="D84" s="88" t="str">
        <f ca="1">OFFSET('2025'!$B$5,C84,0)</f>
        <v>(Enter Call Letters)</v>
      </c>
      <c r="E84" s="88" t="str">
        <f ca="1">OFFSET('2025'!$H$5,C84,0)</f>
        <v>January</v>
      </c>
      <c r="F84" s="78">
        <f ca="1">OFFSET('2025'!$AD$5,C84,0)</f>
        <v>0</v>
      </c>
      <c r="G84" s="93" t="str">
        <f ca="1">OFFSET('2025'!$AE$5,C84,0)</f>
        <v>0.00</v>
      </c>
      <c r="H84" s="93" t="str">
        <f ca="1">OFFSET('2025'!$AF$5,$C84,0)</f>
        <v>0.00</v>
      </c>
      <c r="I84" s="78">
        <f ca="1">OFFSET('2025'!$AG$5,$C84,0)</f>
        <v>0</v>
      </c>
    </row>
    <row r="85" spans="1:9" ht="21" customHeight="1" x14ac:dyDescent="0.3">
      <c r="A85" s="110">
        <v>45672</v>
      </c>
      <c r="B85" s="124">
        <f t="shared" si="4"/>
        <v>82</v>
      </c>
      <c r="C85" s="87">
        <f t="shared" si="3"/>
        <v>1296</v>
      </c>
      <c r="D85" s="88" t="str">
        <f ca="1">OFFSET('2025'!$B$5,C85,0)</f>
        <v>(Enter Call Letters)</v>
      </c>
      <c r="E85" s="88" t="str">
        <f ca="1">OFFSET('2025'!$H$5,C85,0)</f>
        <v>January</v>
      </c>
      <c r="F85" s="78">
        <f ca="1">OFFSET('2025'!$AD$5,C85,0)</f>
        <v>0</v>
      </c>
      <c r="G85" s="93" t="str">
        <f ca="1">OFFSET('2025'!$AE$5,C85,0)</f>
        <v>0.00</v>
      </c>
      <c r="H85" s="93" t="str">
        <f ca="1">OFFSET('2025'!$AF$5,$C85,0)</f>
        <v>0.00</v>
      </c>
      <c r="I85" s="78">
        <f ca="1">OFFSET('2025'!$AG$5,$C85,0)</f>
        <v>0</v>
      </c>
    </row>
    <row r="86" spans="1:9" ht="21" customHeight="1" x14ac:dyDescent="0.3">
      <c r="A86" s="110">
        <v>45672</v>
      </c>
      <c r="B86" s="124">
        <f t="shared" si="4"/>
        <v>83</v>
      </c>
      <c r="C86" s="87">
        <f t="shared" si="3"/>
        <v>1312</v>
      </c>
      <c r="D86" s="88" t="str">
        <f ca="1">OFFSET('2025'!$B$5,C86,0)</f>
        <v>(Enter Call Letters)</v>
      </c>
      <c r="E86" s="88" t="str">
        <f ca="1">OFFSET('2025'!$H$5,C86,0)</f>
        <v>January</v>
      </c>
      <c r="F86" s="78">
        <f ca="1">OFFSET('2025'!$AD$5,C86,0)</f>
        <v>0</v>
      </c>
      <c r="G86" s="93" t="str">
        <f ca="1">OFFSET('2025'!$AE$5,C86,0)</f>
        <v>0.00</v>
      </c>
      <c r="H86" s="93" t="str">
        <f ca="1">OFFSET('2025'!$AF$5,$C86,0)</f>
        <v>0.00</v>
      </c>
      <c r="I86" s="78">
        <f ca="1">OFFSET('2025'!$AG$5,$C86,0)</f>
        <v>0</v>
      </c>
    </row>
    <row r="87" spans="1:9" ht="21" customHeight="1" x14ac:dyDescent="0.3">
      <c r="A87" s="110">
        <v>45672</v>
      </c>
      <c r="B87" s="124">
        <f t="shared" si="4"/>
        <v>84</v>
      </c>
      <c r="C87" s="87">
        <f t="shared" si="3"/>
        <v>1328</v>
      </c>
      <c r="D87" s="88" t="str">
        <f ca="1">OFFSET('2025'!$B$5,C87,0)</f>
        <v>(Enter Call Letters)</v>
      </c>
      <c r="E87" s="88" t="str">
        <f ca="1">OFFSET('2025'!$H$5,C87,0)</f>
        <v>January</v>
      </c>
      <c r="F87" s="78">
        <f ca="1">OFFSET('2025'!$AD$5,C87,0)</f>
        <v>0</v>
      </c>
      <c r="G87" s="93" t="str">
        <f ca="1">OFFSET('2025'!$AE$5,C87,0)</f>
        <v>0.00</v>
      </c>
      <c r="H87" s="93" t="str">
        <f ca="1">OFFSET('2025'!$AF$5,$C87,0)</f>
        <v>0.00</v>
      </c>
      <c r="I87" s="78">
        <f ca="1">OFFSET('2025'!$AG$5,$C87,0)</f>
        <v>0</v>
      </c>
    </row>
    <row r="88" spans="1:9" ht="21" customHeight="1" x14ac:dyDescent="0.3">
      <c r="A88" s="110">
        <v>45672</v>
      </c>
      <c r="B88" s="124">
        <f t="shared" si="4"/>
        <v>85</v>
      </c>
      <c r="C88" s="87">
        <f t="shared" si="3"/>
        <v>1344</v>
      </c>
      <c r="D88" s="88" t="str">
        <f ca="1">OFFSET('2025'!$B$5,C88,0)</f>
        <v>(Enter Call Letters)</v>
      </c>
      <c r="E88" s="88" t="str">
        <f ca="1">OFFSET('2025'!$H$5,C88,0)</f>
        <v>January</v>
      </c>
      <c r="F88" s="78">
        <f ca="1">OFFSET('2025'!$AD$5,C88,0)</f>
        <v>0</v>
      </c>
      <c r="G88" s="93" t="str">
        <f ca="1">OFFSET('2025'!$AE$5,C88,0)</f>
        <v>0.00</v>
      </c>
      <c r="H88" s="93" t="str">
        <f ca="1">OFFSET('2025'!$AF$5,$C88,0)</f>
        <v>0.00</v>
      </c>
      <c r="I88" s="78">
        <f ca="1">OFFSET('2025'!$AG$5,$C88,0)</f>
        <v>0</v>
      </c>
    </row>
    <row r="89" spans="1:9" ht="21" customHeight="1" x14ac:dyDescent="0.3">
      <c r="A89" s="110">
        <v>45672</v>
      </c>
      <c r="B89" s="124">
        <f t="shared" si="4"/>
        <v>86</v>
      </c>
      <c r="C89" s="87">
        <f t="shared" si="3"/>
        <v>1360</v>
      </c>
      <c r="D89" s="88" t="str">
        <f ca="1">OFFSET('2025'!$B$5,C89,0)</f>
        <v>(Enter Call Letters)</v>
      </c>
      <c r="E89" s="88" t="str">
        <f ca="1">OFFSET('2025'!$H$5,C89,0)</f>
        <v>January</v>
      </c>
      <c r="F89" s="78">
        <f ca="1">OFFSET('2025'!$AD$5,C89,0)</f>
        <v>0</v>
      </c>
      <c r="G89" s="93" t="str">
        <f ca="1">OFFSET('2025'!$AE$5,C89,0)</f>
        <v>0.00</v>
      </c>
      <c r="H89" s="93" t="str">
        <f ca="1">OFFSET('2025'!$AF$5,$C89,0)</f>
        <v>0.00</v>
      </c>
      <c r="I89" s="78">
        <f ca="1">OFFSET('2025'!$AG$5,$C89,0)</f>
        <v>0</v>
      </c>
    </row>
    <row r="90" spans="1:9" ht="21" customHeight="1" x14ac:dyDescent="0.3">
      <c r="A90" s="110">
        <v>45672</v>
      </c>
      <c r="B90" s="124">
        <f t="shared" si="4"/>
        <v>87</v>
      </c>
      <c r="C90" s="87">
        <f t="shared" si="3"/>
        <v>1376</v>
      </c>
      <c r="D90" s="88" t="str">
        <f ca="1">OFFSET('2025'!$B$5,C90,0)</f>
        <v>(Enter Call Letters)</v>
      </c>
      <c r="E90" s="88" t="str">
        <f ca="1">OFFSET('2025'!$H$5,C90,0)</f>
        <v>January</v>
      </c>
      <c r="F90" s="78">
        <f ca="1">OFFSET('2025'!$AD$5,C90,0)</f>
        <v>0</v>
      </c>
      <c r="G90" s="93" t="str">
        <f ca="1">OFFSET('2025'!$AE$5,C90,0)</f>
        <v>0.00</v>
      </c>
      <c r="H90" s="93" t="str">
        <f ca="1">OFFSET('2025'!$AF$5,$C90,0)</f>
        <v>0.00</v>
      </c>
      <c r="I90" s="78">
        <f ca="1">OFFSET('2025'!$AG$5,$C90,0)</f>
        <v>0</v>
      </c>
    </row>
    <row r="91" spans="1:9" ht="21" customHeight="1" x14ac:dyDescent="0.3">
      <c r="A91" s="110">
        <v>45672</v>
      </c>
      <c r="B91" s="124">
        <f t="shared" si="4"/>
        <v>88</v>
      </c>
      <c r="C91" s="87">
        <f t="shared" si="3"/>
        <v>1392</v>
      </c>
      <c r="D91" s="88" t="str">
        <f ca="1">OFFSET('2025'!$B$5,C91,0)</f>
        <v>(Enter Call Letters)</v>
      </c>
      <c r="E91" s="88" t="str">
        <f ca="1">OFFSET('2025'!$H$5,C91,0)</f>
        <v>January</v>
      </c>
      <c r="F91" s="78">
        <f ca="1">OFFSET('2025'!$AD$5,C91,0)</f>
        <v>0</v>
      </c>
      <c r="G91" s="93" t="str">
        <f ca="1">OFFSET('2025'!$AE$5,C91,0)</f>
        <v>0.00</v>
      </c>
      <c r="H91" s="93" t="str">
        <f ca="1">OFFSET('2025'!$AF$5,$C91,0)</f>
        <v>0.00</v>
      </c>
      <c r="I91" s="78">
        <f ca="1">OFFSET('2025'!$AG$5,$C91,0)</f>
        <v>0</v>
      </c>
    </row>
    <row r="92" spans="1:9" ht="21" customHeight="1" x14ac:dyDescent="0.3">
      <c r="A92" s="110">
        <v>45672</v>
      </c>
      <c r="B92" s="124">
        <f t="shared" si="4"/>
        <v>89</v>
      </c>
      <c r="C92" s="87">
        <f t="shared" si="3"/>
        <v>1408</v>
      </c>
      <c r="D92" s="88" t="str">
        <f ca="1">OFFSET('2025'!$B$5,C92,0)</f>
        <v>(Enter Call Letters)</v>
      </c>
      <c r="E92" s="88" t="str">
        <f ca="1">OFFSET('2025'!$H$5,C92,0)</f>
        <v>January</v>
      </c>
      <c r="F92" s="78">
        <f ca="1">OFFSET('2025'!$AD$5,C92,0)</f>
        <v>0</v>
      </c>
      <c r="G92" s="93" t="str">
        <f ca="1">OFFSET('2025'!$AE$5,C92,0)</f>
        <v>0.00</v>
      </c>
      <c r="H92" s="93" t="str">
        <f ca="1">OFFSET('2025'!$AF$5,$C92,0)</f>
        <v>0.00</v>
      </c>
      <c r="I92" s="78">
        <f ca="1">OFFSET('2025'!$AG$5,$C92,0)</f>
        <v>0</v>
      </c>
    </row>
    <row r="93" spans="1:9" ht="21" customHeight="1" x14ac:dyDescent="0.3">
      <c r="A93" s="110">
        <v>45672</v>
      </c>
      <c r="B93" s="124">
        <f t="shared" si="4"/>
        <v>90</v>
      </c>
      <c r="C93" s="87">
        <f t="shared" si="3"/>
        <v>1424</v>
      </c>
      <c r="D93" s="88" t="str">
        <f ca="1">OFFSET('2025'!$B$5,C93,0)</f>
        <v>(Enter Call Letters)</v>
      </c>
      <c r="E93" s="88" t="str">
        <f ca="1">OFFSET('2025'!$H$5,C93,0)</f>
        <v>January</v>
      </c>
      <c r="F93" s="78">
        <f ca="1">OFFSET('2025'!$AD$5,C93,0)</f>
        <v>0</v>
      </c>
      <c r="G93" s="93" t="str">
        <f ca="1">OFFSET('2025'!$AE$5,C93,0)</f>
        <v>0.00</v>
      </c>
      <c r="H93" s="93" t="str">
        <f ca="1">OFFSET('2025'!$AF$5,$C93,0)</f>
        <v>0.00</v>
      </c>
      <c r="I93" s="78">
        <f ca="1">OFFSET('2025'!$AG$5,$C93,0)</f>
        <v>0</v>
      </c>
    </row>
    <row r="94" spans="1:9" ht="21" customHeight="1" x14ac:dyDescent="0.3">
      <c r="A94" s="110">
        <v>45672</v>
      </c>
      <c r="B94" s="124">
        <f t="shared" si="4"/>
        <v>91</v>
      </c>
      <c r="C94" s="87">
        <f t="shared" si="3"/>
        <v>1440</v>
      </c>
      <c r="D94" s="88" t="str">
        <f ca="1">OFFSET('2025'!$B$5,C94,0)</f>
        <v>(Enter Call Letters)</v>
      </c>
      <c r="E94" s="88" t="str">
        <f ca="1">OFFSET('2025'!$H$5,C94,0)</f>
        <v>January</v>
      </c>
      <c r="F94" s="78">
        <f ca="1">OFFSET('2025'!$AD$5,C94,0)</f>
        <v>0</v>
      </c>
      <c r="G94" s="93" t="str">
        <f ca="1">OFFSET('2025'!$AE$5,C94,0)</f>
        <v>0.00</v>
      </c>
      <c r="H94" s="93" t="str">
        <f ca="1">OFFSET('2025'!$AF$5,$C94,0)</f>
        <v>0.00</v>
      </c>
      <c r="I94" s="78">
        <f ca="1">OFFSET('2025'!$AG$5,$C94,0)</f>
        <v>0</v>
      </c>
    </row>
    <row r="95" spans="1:9" ht="21" customHeight="1" x14ac:dyDescent="0.3">
      <c r="A95" s="110">
        <v>45672</v>
      </c>
      <c r="B95" s="124">
        <f t="shared" si="4"/>
        <v>92</v>
      </c>
      <c r="C95" s="87">
        <f t="shared" si="3"/>
        <v>1456</v>
      </c>
      <c r="D95" s="88" t="str">
        <f ca="1">OFFSET('2025'!$B$5,C95,0)</f>
        <v>(Enter Call Letters)</v>
      </c>
      <c r="E95" s="88" t="str">
        <f ca="1">OFFSET('2025'!$H$5,C95,0)</f>
        <v>January</v>
      </c>
      <c r="F95" s="78">
        <f ca="1">OFFSET('2025'!$AD$5,C95,0)</f>
        <v>0</v>
      </c>
      <c r="G95" s="93" t="str">
        <f ca="1">OFFSET('2025'!$AE$5,C95,0)</f>
        <v>0.00</v>
      </c>
      <c r="H95" s="93" t="str">
        <f ca="1">OFFSET('2025'!$AF$5,$C95,0)</f>
        <v>0.00</v>
      </c>
      <c r="I95" s="78">
        <f ca="1">OFFSET('2025'!$AG$5,$C95,0)</f>
        <v>0</v>
      </c>
    </row>
    <row r="96" spans="1:9" ht="21" customHeight="1" x14ac:dyDescent="0.3">
      <c r="A96" s="110">
        <v>45672</v>
      </c>
      <c r="B96" s="124">
        <f t="shared" si="4"/>
        <v>93</v>
      </c>
      <c r="C96" s="87">
        <f t="shared" si="3"/>
        <v>1472</v>
      </c>
      <c r="D96" s="88" t="str">
        <f ca="1">OFFSET('2025'!$B$5,C96,0)</f>
        <v>(Enter Call Letters)</v>
      </c>
      <c r="E96" s="88" t="str">
        <f ca="1">OFFSET('2025'!$H$5,C96,0)</f>
        <v>January</v>
      </c>
      <c r="F96" s="78">
        <f ca="1">OFFSET('2025'!$AD$5,C96,0)</f>
        <v>0</v>
      </c>
      <c r="G96" s="93" t="str">
        <f ca="1">OFFSET('2025'!$AE$5,C96,0)</f>
        <v>0.00</v>
      </c>
      <c r="H96" s="93" t="str">
        <f ca="1">OFFSET('2025'!$AF$5,$C96,0)</f>
        <v>0.00</v>
      </c>
      <c r="I96" s="78">
        <f ca="1">OFFSET('2025'!$AG$5,$C96,0)</f>
        <v>0</v>
      </c>
    </row>
    <row r="97" spans="1:9" ht="21" customHeight="1" x14ac:dyDescent="0.3">
      <c r="A97" s="110">
        <v>45672</v>
      </c>
      <c r="B97" s="124">
        <f t="shared" si="4"/>
        <v>94</v>
      </c>
      <c r="C97" s="87">
        <f t="shared" si="3"/>
        <v>1488</v>
      </c>
      <c r="D97" s="88" t="str">
        <f ca="1">OFFSET('2025'!$B$5,C97,0)</f>
        <v>(Enter Call Letters)</v>
      </c>
      <c r="E97" s="88" t="str">
        <f ca="1">OFFSET('2025'!$H$5,C97,0)</f>
        <v>January</v>
      </c>
      <c r="F97" s="78">
        <f ca="1">OFFSET('2025'!$AD$5,C97,0)</f>
        <v>0</v>
      </c>
      <c r="G97" s="93" t="str">
        <f ca="1">OFFSET('2025'!$AE$5,C97,0)</f>
        <v>0.00</v>
      </c>
      <c r="H97" s="93" t="str">
        <f ca="1">OFFSET('2025'!$AF$5,$C97,0)</f>
        <v>0.00</v>
      </c>
      <c r="I97" s="78">
        <f ca="1">OFFSET('2025'!$AG$5,$C97,0)</f>
        <v>0</v>
      </c>
    </row>
    <row r="98" spans="1:9" ht="21" customHeight="1" x14ac:dyDescent="0.3">
      <c r="A98" s="110">
        <v>45672</v>
      </c>
      <c r="B98" s="124">
        <f t="shared" si="4"/>
        <v>95</v>
      </c>
      <c r="C98" s="87">
        <f t="shared" si="3"/>
        <v>1504</v>
      </c>
      <c r="D98" s="88" t="str">
        <f ca="1">OFFSET('2025'!$B$5,C98,0)</f>
        <v>(Enter Call Letters)</v>
      </c>
      <c r="E98" s="88" t="str">
        <f ca="1">OFFSET('2025'!$H$5,C98,0)</f>
        <v>January</v>
      </c>
      <c r="F98" s="78">
        <f ca="1">OFFSET('2025'!$AD$5,C98,0)</f>
        <v>0</v>
      </c>
      <c r="G98" s="93" t="str">
        <f ca="1">OFFSET('2025'!$AE$5,C98,0)</f>
        <v>0.00</v>
      </c>
      <c r="H98" s="93" t="str">
        <f ca="1">OFFSET('2025'!$AF$5,$C98,0)</f>
        <v>0.00</v>
      </c>
      <c r="I98" s="78">
        <f ca="1">OFFSET('2025'!$AG$5,$C98,0)</f>
        <v>0</v>
      </c>
    </row>
    <row r="99" spans="1:9" ht="21" customHeight="1" x14ac:dyDescent="0.3">
      <c r="A99" s="110">
        <v>45672</v>
      </c>
      <c r="B99" s="124">
        <f t="shared" si="4"/>
        <v>96</v>
      </c>
      <c r="C99" s="87">
        <f t="shared" si="3"/>
        <v>1520</v>
      </c>
      <c r="D99" s="88" t="str">
        <f ca="1">OFFSET('2025'!$B$5,C99,0)</f>
        <v>(Enter Call Letters)</v>
      </c>
      <c r="E99" s="88" t="str">
        <f ca="1">OFFSET('2025'!$H$5,C99,0)</f>
        <v>January</v>
      </c>
      <c r="F99" s="78">
        <f ca="1">OFFSET('2025'!$AD$5,C99,0)</f>
        <v>0</v>
      </c>
      <c r="G99" s="93" t="str">
        <f ca="1">OFFSET('2025'!$AE$5,C99,0)</f>
        <v>0.00</v>
      </c>
      <c r="H99" s="93" t="str">
        <f ca="1">OFFSET('2025'!$AF$5,$C99,0)</f>
        <v>0.00</v>
      </c>
      <c r="I99" s="78">
        <f ca="1">OFFSET('2025'!$AG$5,$C99,0)</f>
        <v>0</v>
      </c>
    </row>
    <row r="100" spans="1:9" ht="21" customHeight="1" x14ac:dyDescent="0.3">
      <c r="A100" s="110">
        <v>45672</v>
      </c>
      <c r="B100" s="124">
        <f t="shared" si="4"/>
        <v>97</v>
      </c>
      <c r="C100" s="87">
        <f t="shared" si="3"/>
        <v>1536</v>
      </c>
      <c r="D100" s="88" t="str">
        <f ca="1">OFFSET('2025'!$B$5,C100,0)</f>
        <v>(Enter Call Letters)</v>
      </c>
      <c r="E100" s="88" t="str">
        <f ca="1">OFFSET('2025'!$H$5,C100,0)</f>
        <v>January</v>
      </c>
      <c r="F100" s="78">
        <f ca="1">OFFSET('2025'!$AD$5,C100,0)</f>
        <v>0</v>
      </c>
      <c r="G100" s="93" t="str">
        <f ca="1">OFFSET('2025'!$AE$5,C100,0)</f>
        <v>0.00</v>
      </c>
      <c r="H100" s="93" t="str">
        <f ca="1">OFFSET('2025'!$AF$5,$C100,0)</f>
        <v>0.00</v>
      </c>
      <c r="I100" s="78">
        <f ca="1">OFFSET('2025'!$AG$5,$C100,0)</f>
        <v>0</v>
      </c>
    </row>
    <row r="101" spans="1:9" ht="21" customHeight="1" x14ac:dyDescent="0.3">
      <c r="A101" s="110">
        <v>45672</v>
      </c>
      <c r="B101" s="124">
        <f t="shared" si="4"/>
        <v>98</v>
      </c>
      <c r="C101" s="87">
        <f t="shared" si="3"/>
        <v>1552</v>
      </c>
      <c r="D101" s="88" t="str">
        <f ca="1">OFFSET('2025'!$B$5,C101,0)</f>
        <v>(Enter Call Letters)</v>
      </c>
      <c r="E101" s="88" t="str">
        <f ca="1">OFFSET('2025'!$H$5,C101,0)</f>
        <v>January</v>
      </c>
      <c r="F101" s="78">
        <f ca="1">OFFSET('2025'!$AD$5,C101,0)</f>
        <v>0</v>
      </c>
      <c r="G101" s="93" t="str">
        <f ca="1">OFFSET('2025'!$AE$5,C101,0)</f>
        <v>0.00</v>
      </c>
      <c r="H101" s="93" t="str">
        <f ca="1">OFFSET('2025'!$AF$5,$C101,0)</f>
        <v>0.00</v>
      </c>
      <c r="I101" s="78">
        <f ca="1">OFFSET('2025'!$AG$5,$C101,0)</f>
        <v>0</v>
      </c>
    </row>
    <row r="102" spans="1:9" ht="21" customHeight="1" x14ac:dyDescent="0.3">
      <c r="A102" s="110">
        <v>45672</v>
      </c>
      <c r="B102" s="124">
        <f t="shared" si="4"/>
        <v>99</v>
      </c>
      <c r="C102" s="87">
        <f t="shared" si="3"/>
        <v>1568</v>
      </c>
      <c r="D102" s="88" t="str">
        <f ca="1">OFFSET('2025'!$B$5,C102,0)</f>
        <v>(Enter Call Letters)</v>
      </c>
      <c r="E102" s="88" t="str">
        <f ca="1">OFFSET('2025'!$H$5,C102,0)</f>
        <v>January</v>
      </c>
      <c r="F102" s="78">
        <f ca="1">OFFSET('2025'!$AD$5,C102,0)</f>
        <v>0</v>
      </c>
      <c r="G102" s="93" t="str">
        <f ca="1">OFFSET('2025'!$AE$5,C102,0)</f>
        <v>0.00</v>
      </c>
      <c r="H102" s="93" t="str">
        <f ca="1">OFFSET('2025'!$AF$5,$C102,0)</f>
        <v>0.00</v>
      </c>
      <c r="I102" s="78">
        <f ca="1">OFFSET('2025'!$AG$5,$C102,0)</f>
        <v>0</v>
      </c>
    </row>
    <row r="103" spans="1:9" ht="24.75" customHeight="1" x14ac:dyDescent="0.3">
      <c r="A103" s="110">
        <v>45672</v>
      </c>
      <c r="B103" s="125">
        <f>B102+1</f>
        <v>100</v>
      </c>
      <c r="C103" s="89">
        <f>C102+16</f>
        <v>1584</v>
      </c>
      <c r="D103" s="90" t="str">
        <f ca="1">OFFSET('2025'!$B$5,C103,0)</f>
        <v>(Enter Call Letters)</v>
      </c>
      <c r="E103" s="90" t="str">
        <f ca="1">OFFSET('2025'!$H$5,C103,0)</f>
        <v>January</v>
      </c>
      <c r="F103" s="79">
        <f ca="1">OFFSET('2025'!$AD$5,C103,0)</f>
        <v>0</v>
      </c>
      <c r="G103" s="94" t="str">
        <f ca="1">OFFSET('2025'!$AE$5,C103,0)</f>
        <v>0.00</v>
      </c>
      <c r="H103" s="94" t="str">
        <f ca="1">OFFSET('2025'!$AF$5,$C103,0)</f>
        <v>0.00</v>
      </c>
      <c r="I103" s="79">
        <f ca="1">OFFSET('2025'!$AG$5,$C103,0)</f>
        <v>0</v>
      </c>
    </row>
    <row r="104" spans="1:9" ht="24.75" customHeight="1" x14ac:dyDescent="0.3">
      <c r="A104" s="110">
        <v>45672</v>
      </c>
      <c r="B104" s="125">
        <f t="shared" ref="B104:B128" si="5">B103+1</f>
        <v>101</v>
      </c>
      <c r="C104" s="89">
        <f t="shared" ref="C104:C128" si="6">C103+16</f>
        <v>1600</v>
      </c>
      <c r="D104" s="90" t="str">
        <f ca="1">OFFSET('2025'!$B$5,C104,0)</f>
        <v>(Enter Call Letters)</v>
      </c>
      <c r="E104" s="90" t="str">
        <f ca="1">OFFSET('2025'!$H$5,C104,0)</f>
        <v>January</v>
      </c>
      <c r="F104" s="79">
        <f ca="1">OFFSET('2025'!$AD$5,C104,0)</f>
        <v>0</v>
      </c>
      <c r="G104" s="94" t="str">
        <f ca="1">OFFSET('2025'!$AE$5,C104,0)</f>
        <v>0.00</v>
      </c>
      <c r="H104" s="94" t="str">
        <f ca="1">OFFSET('2025'!$AF$5,$C104,0)</f>
        <v>0.00</v>
      </c>
      <c r="I104" s="79">
        <f ca="1">OFFSET('2025'!$AG$5,$C104,0)</f>
        <v>0</v>
      </c>
    </row>
    <row r="105" spans="1:9" ht="24.75" customHeight="1" x14ac:dyDescent="0.3">
      <c r="A105" s="110">
        <v>45672</v>
      </c>
      <c r="B105" s="125">
        <f t="shared" si="5"/>
        <v>102</v>
      </c>
      <c r="C105" s="89">
        <f t="shared" si="6"/>
        <v>1616</v>
      </c>
      <c r="D105" s="90" t="str">
        <f ca="1">OFFSET('2025'!$B$5,C105,0)</f>
        <v>(Enter Call Letters)</v>
      </c>
      <c r="E105" s="90" t="str">
        <f ca="1">OFFSET('2025'!$H$5,C105,0)</f>
        <v>January</v>
      </c>
      <c r="F105" s="79">
        <f ca="1">OFFSET('2025'!$AD$5,C105,0)</f>
        <v>0</v>
      </c>
      <c r="G105" s="94" t="str">
        <f ca="1">OFFSET('2025'!$AE$5,C105,0)</f>
        <v>0.00</v>
      </c>
      <c r="H105" s="94" t="str">
        <f ca="1">OFFSET('2025'!$AF$5,$C105,0)</f>
        <v>0.00</v>
      </c>
      <c r="I105" s="79">
        <f ca="1">OFFSET('2025'!$AG$5,$C105,0)</f>
        <v>0</v>
      </c>
    </row>
    <row r="106" spans="1:9" ht="24.75" customHeight="1" x14ac:dyDescent="0.3">
      <c r="A106" s="110">
        <v>45672</v>
      </c>
      <c r="B106" s="125">
        <f t="shared" si="5"/>
        <v>103</v>
      </c>
      <c r="C106" s="89">
        <f t="shared" si="6"/>
        <v>1632</v>
      </c>
      <c r="D106" s="90" t="str">
        <f ca="1">OFFSET('2025'!$B$5,C106,0)</f>
        <v>(Enter Call Letters)</v>
      </c>
      <c r="E106" s="90" t="str">
        <f ca="1">OFFSET('2025'!$H$5,C106,0)</f>
        <v>January</v>
      </c>
      <c r="F106" s="79">
        <f ca="1">OFFSET('2025'!$AD$5,C106,0)</f>
        <v>0</v>
      </c>
      <c r="G106" s="94" t="str">
        <f ca="1">OFFSET('2025'!$AE$5,C106,0)</f>
        <v>0.00</v>
      </c>
      <c r="H106" s="94" t="str">
        <f ca="1">OFFSET('2025'!$AF$5,$C106,0)</f>
        <v>0.00</v>
      </c>
      <c r="I106" s="79">
        <f ca="1">OFFSET('2025'!$AG$5,$C106,0)</f>
        <v>0</v>
      </c>
    </row>
    <row r="107" spans="1:9" ht="24.75" customHeight="1" x14ac:dyDescent="0.3">
      <c r="A107" s="110">
        <v>45672</v>
      </c>
      <c r="B107" s="125">
        <f t="shared" si="5"/>
        <v>104</v>
      </c>
      <c r="C107" s="89">
        <f t="shared" si="6"/>
        <v>1648</v>
      </c>
      <c r="D107" s="90" t="str">
        <f ca="1">OFFSET('2025'!$B$5,C107,0)</f>
        <v>(Enter Call Letters)</v>
      </c>
      <c r="E107" s="90" t="str">
        <f ca="1">OFFSET('2025'!$H$5,C107,0)</f>
        <v>January</v>
      </c>
      <c r="F107" s="79">
        <f ca="1">OFFSET('2025'!$AD$5,C107,0)</f>
        <v>0</v>
      </c>
      <c r="G107" s="94" t="str">
        <f ca="1">OFFSET('2025'!$AE$5,C107,0)</f>
        <v>0.00</v>
      </c>
      <c r="H107" s="94" t="str">
        <f ca="1">OFFSET('2025'!$AF$5,$C107,0)</f>
        <v>0.00</v>
      </c>
      <c r="I107" s="79">
        <f ca="1">OFFSET('2025'!$AG$5,$C107,0)</f>
        <v>0</v>
      </c>
    </row>
    <row r="108" spans="1:9" ht="24.75" customHeight="1" x14ac:dyDescent="0.3">
      <c r="A108" s="110">
        <v>45672</v>
      </c>
      <c r="B108" s="125">
        <f t="shared" si="5"/>
        <v>105</v>
      </c>
      <c r="C108" s="89">
        <f t="shared" si="6"/>
        <v>1664</v>
      </c>
      <c r="D108" s="90" t="str">
        <f ca="1">OFFSET('2025'!$B$5,C108,0)</f>
        <v>(Enter Call Letters)</v>
      </c>
      <c r="E108" s="90" t="str">
        <f ca="1">OFFSET('2025'!$H$5,C108,0)</f>
        <v>January</v>
      </c>
      <c r="F108" s="79">
        <f ca="1">OFFSET('2025'!$AD$5,C108,0)</f>
        <v>0</v>
      </c>
      <c r="G108" s="94" t="str">
        <f ca="1">OFFSET('2025'!$AE$5,C108,0)</f>
        <v>0.00</v>
      </c>
      <c r="H108" s="94" t="str">
        <f ca="1">OFFSET('2025'!$AF$5,$C108,0)</f>
        <v>0.00</v>
      </c>
      <c r="I108" s="79">
        <f ca="1">OFFSET('2025'!$AG$5,$C108,0)</f>
        <v>0</v>
      </c>
    </row>
    <row r="109" spans="1:9" ht="24.75" customHeight="1" x14ac:dyDescent="0.3">
      <c r="A109" s="110">
        <v>45672</v>
      </c>
      <c r="B109" s="125">
        <f t="shared" si="5"/>
        <v>106</v>
      </c>
      <c r="C109" s="89">
        <f t="shared" si="6"/>
        <v>1680</v>
      </c>
      <c r="D109" s="90" t="str">
        <f ca="1">OFFSET('2025'!$B$5,C109,0)</f>
        <v>(Enter Call Letters)</v>
      </c>
      <c r="E109" s="90" t="str">
        <f ca="1">OFFSET('2025'!$H$5,C109,0)</f>
        <v>January</v>
      </c>
      <c r="F109" s="79">
        <f ca="1">OFFSET('2025'!$AD$5,C109,0)</f>
        <v>0</v>
      </c>
      <c r="G109" s="94" t="str">
        <f ca="1">OFFSET('2025'!$AE$5,C109,0)</f>
        <v>0.00</v>
      </c>
      <c r="H109" s="94" t="str">
        <f ca="1">OFFSET('2025'!$AF$5,$C109,0)</f>
        <v>0.00</v>
      </c>
      <c r="I109" s="79">
        <f ca="1">OFFSET('2025'!$AG$5,$C109,0)</f>
        <v>0</v>
      </c>
    </row>
    <row r="110" spans="1:9" ht="24.75" customHeight="1" x14ac:dyDescent="0.3">
      <c r="A110" s="110">
        <v>45672</v>
      </c>
      <c r="B110" s="125">
        <f t="shared" si="5"/>
        <v>107</v>
      </c>
      <c r="C110" s="89">
        <f t="shared" si="6"/>
        <v>1696</v>
      </c>
      <c r="D110" s="90" t="str">
        <f ca="1">OFFSET('2025'!$B$5,C110,0)</f>
        <v>(Enter Call Letters)</v>
      </c>
      <c r="E110" s="90" t="str">
        <f ca="1">OFFSET('2025'!$H$5,C110,0)</f>
        <v>January</v>
      </c>
      <c r="F110" s="79">
        <f ca="1">OFFSET('2025'!$AD$5,C110,0)</f>
        <v>0</v>
      </c>
      <c r="G110" s="94" t="str">
        <f ca="1">OFFSET('2025'!$AE$5,C110,0)</f>
        <v>0.00</v>
      </c>
      <c r="H110" s="94" t="str">
        <f ca="1">OFFSET('2025'!$AF$5,$C110,0)</f>
        <v>0.00</v>
      </c>
      <c r="I110" s="79">
        <f ca="1">OFFSET('2025'!$AG$5,$C110,0)</f>
        <v>0</v>
      </c>
    </row>
    <row r="111" spans="1:9" ht="24.75" customHeight="1" x14ac:dyDescent="0.3">
      <c r="A111" s="110">
        <v>45672</v>
      </c>
      <c r="B111" s="125">
        <f t="shared" si="5"/>
        <v>108</v>
      </c>
      <c r="C111" s="89">
        <f t="shared" si="6"/>
        <v>1712</v>
      </c>
      <c r="D111" s="90" t="str">
        <f ca="1">OFFSET('2025'!$B$5,C111,0)</f>
        <v>(Enter Call Letters)</v>
      </c>
      <c r="E111" s="90" t="str">
        <f ca="1">OFFSET('2025'!$H$5,C111,0)</f>
        <v>January</v>
      </c>
      <c r="F111" s="79">
        <f ca="1">OFFSET('2025'!$AD$5,C111,0)</f>
        <v>0</v>
      </c>
      <c r="G111" s="94" t="str">
        <f ca="1">OFFSET('2025'!$AE$5,C111,0)</f>
        <v>0.00</v>
      </c>
      <c r="H111" s="94" t="str">
        <f ca="1">OFFSET('2025'!$AF$5,$C111,0)</f>
        <v>0.00</v>
      </c>
      <c r="I111" s="79">
        <f ca="1">OFFSET('2025'!$AG$5,$C111,0)</f>
        <v>0</v>
      </c>
    </row>
    <row r="112" spans="1:9" ht="24.75" customHeight="1" x14ac:dyDescent="0.3">
      <c r="A112" s="110">
        <v>45672</v>
      </c>
      <c r="B112" s="125">
        <f t="shared" si="5"/>
        <v>109</v>
      </c>
      <c r="C112" s="89">
        <f t="shared" si="6"/>
        <v>1728</v>
      </c>
      <c r="D112" s="90" t="str">
        <f ca="1">OFFSET('2025'!$B$5,C112,0)</f>
        <v>(Enter Call Letters)</v>
      </c>
      <c r="E112" s="90" t="str">
        <f ca="1">OFFSET('2025'!$H$5,C112,0)</f>
        <v>January</v>
      </c>
      <c r="F112" s="79">
        <f ca="1">OFFSET('2025'!$AD$5,C112,0)</f>
        <v>0</v>
      </c>
      <c r="G112" s="94" t="str">
        <f ca="1">OFFSET('2025'!$AE$5,C112,0)</f>
        <v>0.00</v>
      </c>
      <c r="H112" s="94" t="str">
        <f ca="1">OFFSET('2025'!$AF$5,$C112,0)</f>
        <v>0.00</v>
      </c>
      <c r="I112" s="79">
        <f ca="1">OFFSET('2025'!$AG$5,$C112,0)</f>
        <v>0</v>
      </c>
    </row>
    <row r="113" spans="1:9" ht="24.75" customHeight="1" x14ac:dyDescent="0.3">
      <c r="A113" s="110">
        <v>45672</v>
      </c>
      <c r="B113" s="125">
        <f t="shared" si="5"/>
        <v>110</v>
      </c>
      <c r="C113" s="89">
        <f t="shared" si="6"/>
        <v>1744</v>
      </c>
      <c r="D113" s="90" t="str">
        <f ca="1">OFFSET('2025'!$B$5,C113,0)</f>
        <v>(Enter Call Letters)</v>
      </c>
      <c r="E113" s="90" t="str">
        <f ca="1">OFFSET('2025'!$H$5,C113,0)</f>
        <v>January</v>
      </c>
      <c r="F113" s="79">
        <f ca="1">OFFSET('2025'!$AD$5,C113,0)</f>
        <v>0</v>
      </c>
      <c r="G113" s="94" t="str">
        <f ca="1">OFFSET('2025'!$AE$5,C113,0)</f>
        <v>0.00</v>
      </c>
      <c r="H113" s="94" t="str">
        <f ca="1">OFFSET('2025'!$AF$5,$C113,0)</f>
        <v>0.00</v>
      </c>
      <c r="I113" s="79">
        <f ca="1">OFFSET('2025'!$AG$5,$C113,0)</f>
        <v>0</v>
      </c>
    </row>
    <row r="114" spans="1:9" ht="24.75" customHeight="1" x14ac:dyDescent="0.3">
      <c r="A114" s="110">
        <v>45672</v>
      </c>
      <c r="B114" s="125">
        <f t="shared" si="5"/>
        <v>111</v>
      </c>
      <c r="C114" s="89">
        <f t="shared" si="6"/>
        <v>1760</v>
      </c>
      <c r="D114" s="90" t="str">
        <f ca="1">OFFSET('2025'!$B$5,C114,0)</f>
        <v>(Enter Call Letters)</v>
      </c>
      <c r="E114" s="90" t="str">
        <f ca="1">OFFSET('2025'!$H$5,C114,0)</f>
        <v>January</v>
      </c>
      <c r="F114" s="79">
        <f ca="1">OFFSET('2025'!$AD$5,C114,0)</f>
        <v>0</v>
      </c>
      <c r="G114" s="94" t="str">
        <f ca="1">OFFSET('2025'!$AE$5,C114,0)</f>
        <v>0.00</v>
      </c>
      <c r="H114" s="94" t="str">
        <f ca="1">OFFSET('2025'!$AF$5,$C114,0)</f>
        <v>0.00</v>
      </c>
      <c r="I114" s="79">
        <f ca="1">OFFSET('2025'!$AG$5,$C114,0)</f>
        <v>0</v>
      </c>
    </row>
    <row r="115" spans="1:9" ht="24.75" customHeight="1" x14ac:dyDescent="0.3">
      <c r="A115" s="110">
        <v>45672</v>
      </c>
      <c r="B115" s="125">
        <f t="shared" si="5"/>
        <v>112</v>
      </c>
      <c r="C115" s="89">
        <f t="shared" si="6"/>
        <v>1776</v>
      </c>
      <c r="D115" s="90" t="str">
        <f ca="1">OFFSET('2025'!$B$5,C115,0)</f>
        <v>(Enter Call Letters)</v>
      </c>
      <c r="E115" s="90" t="str">
        <f ca="1">OFFSET('2025'!$H$5,C115,0)</f>
        <v>January</v>
      </c>
      <c r="F115" s="79">
        <f ca="1">OFFSET('2025'!$AD$5,C115,0)</f>
        <v>0</v>
      </c>
      <c r="G115" s="94" t="str">
        <f ca="1">OFFSET('2025'!$AE$5,C115,0)</f>
        <v>0.00</v>
      </c>
      <c r="H115" s="94" t="str">
        <f ca="1">OFFSET('2025'!$AF$5,$C115,0)</f>
        <v>0.00</v>
      </c>
      <c r="I115" s="79">
        <f ca="1">OFFSET('2025'!$AG$5,$C115,0)</f>
        <v>0</v>
      </c>
    </row>
    <row r="116" spans="1:9" ht="24.75" customHeight="1" x14ac:dyDescent="0.3">
      <c r="A116" s="110">
        <v>45672</v>
      </c>
      <c r="B116" s="125">
        <f t="shared" si="5"/>
        <v>113</v>
      </c>
      <c r="C116" s="89">
        <f t="shared" si="6"/>
        <v>1792</v>
      </c>
      <c r="D116" s="90" t="str">
        <f ca="1">OFFSET('2025'!$B$5,C116,0)</f>
        <v>(Enter Call Letters)</v>
      </c>
      <c r="E116" s="90" t="str">
        <f ca="1">OFFSET('2025'!$H$5,C116,0)</f>
        <v>January</v>
      </c>
      <c r="F116" s="79">
        <f ca="1">OFFSET('2025'!$AD$5,C116,0)</f>
        <v>0</v>
      </c>
      <c r="G116" s="94" t="str">
        <f ca="1">OFFSET('2025'!$AE$5,C116,0)</f>
        <v>0.00</v>
      </c>
      <c r="H116" s="94" t="str">
        <f ca="1">OFFSET('2025'!$AF$5,$C116,0)</f>
        <v>0.00</v>
      </c>
      <c r="I116" s="79">
        <f ca="1">OFFSET('2025'!$AG$5,$C116,0)</f>
        <v>0</v>
      </c>
    </row>
    <row r="117" spans="1:9" ht="24.75" customHeight="1" x14ac:dyDescent="0.3">
      <c r="A117" s="110">
        <v>45672</v>
      </c>
      <c r="B117" s="125">
        <f t="shared" si="5"/>
        <v>114</v>
      </c>
      <c r="C117" s="89">
        <f t="shared" si="6"/>
        <v>1808</v>
      </c>
      <c r="D117" s="90" t="str">
        <f ca="1">OFFSET('2025'!$B$5,C117,0)</f>
        <v>(Enter Call Letters)</v>
      </c>
      <c r="E117" s="90" t="str">
        <f ca="1">OFFSET('2025'!$H$5,C117,0)</f>
        <v>January</v>
      </c>
      <c r="F117" s="79">
        <f ca="1">OFFSET('2025'!$AD$5,C117,0)</f>
        <v>0</v>
      </c>
      <c r="G117" s="94" t="str">
        <f ca="1">OFFSET('2025'!$AE$5,C117,0)</f>
        <v>0.00</v>
      </c>
      <c r="H117" s="94" t="str">
        <f ca="1">OFFSET('2025'!$AF$5,$C117,0)</f>
        <v>0.00</v>
      </c>
      <c r="I117" s="79">
        <f ca="1">OFFSET('2025'!$AG$5,$C117,0)</f>
        <v>0</v>
      </c>
    </row>
    <row r="118" spans="1:9" ht="24.75" customHeight="1" x14ac:dyDescent="0.3">
      <c r="A118" s="110">
        <v>45672</v>
      </c>
      <c r="B118" s="125">
        <f t="shared" si="5"/>
        <v>115</v>
      </c>
      <c r="C118" s="89">
        <f t="shared" si="6"/>
        <v>1824</v>
      </c>
      <c r="D118" s="90" t="str">
        <f ca="1">OFFSET('2025'!$B$5,C118,0)</f>
        <v>(Enter Call Letters)</v>
      </c>
      <c r="E118" s="90" t="str">
        <f ca="1">OFFSET('2025'!$H$5,C118,0)</f>
        <v>January</v>
      </c>
      <c r="F118" s="79">
        <f ca="1">OFFSET('2025'!$AD$5,C118,0)</f>
        <v>0</v>
      </c>
      <c r="G118" s="94" t="str">
        <f ca="1">OFFSET('2025'!$AE$5,C118,0)</f>
        <v>0.00</v>
      </c>
      <c r="H118" s="94" t="str">
        <f ca="1">OFFSET('2025'!$AF$5,$C118,0)</f>
        <v>0.00</v>
      </c>
      <c r="I118" s="79">
        <f ca="1">OFFSET('2025'!$AG$5,$C118,0)</f>
        <v>0</v>
      </c>
    </row>
    <row r="119" spans="1:9" ht="24.75" customHeight="1" x14ac:dyDescent="0.3">
      <c r="A119" s="110">
        <v>45672</v>
      </c>
      <c r="B119" s="125">
        <f t="shared" si="5"/>
        <v>116</v>
      </c>
      <c r="C119" s="89">
        <f t="shared" si="6"/>
        <v>1840</v>
      </c>
      <c r="D119" s="90" t="str">
        <f ca="1">OFFSET('2025'!$B$5,C119,0)</f>
        <v>(Enter Call Letters)</v>
      </c>
      <c r="E119" s="90" t="str">
        <f ca="1">OFFSET('2025'!$H$5,C119,0)</f>
        <v>January</v>
      </c>
      <c r="F119" s="79">
        <f ca="1">OFFSET('2025'!$AD$5,C119,0)</f>
        <v>0</v>
      </c>
      <c r="G119" s="94" t="str">
        <f ca="1">OFFSET('2025'!$AE$5,C119,0)</f>
        <v>0.00</v>
      </c>
      <c r="H119" s="94" t="str">
        <f ca="1">OFFSET('2025'!$AF$5,$C119,0)</f>
        <v>0.00</v>
      </c>
      <c r="I119" s="79">
        <f ca="1">OFFSET('2025'!$AG$5,$C119,0)</f>
        <v>0</v>
      </c>
    </row>
    <row r="120" spans="1:9" ht="24.75" customHeight="1" x14ac:dyDescent="0.3">
      <c r="A120" s="110">
        <v>45672</v>
      </c>
      <c r="B120" s="125">
        <f t="shared" si="5"/>
        <v>117</v>
      </c>
      <c r="C120" s="89">
        <f t="shared" si="6"/>
        <v>1856</v>
      </c>
      <c r="D120" s="90" t="str">
        <f ca="1">OFFSET('2025'!$B$5,C120,0)</f>
        <v>(Enter Call Letters)</v>
      </c>
      <c r="E120" s="90" t="str">
        <f ca="1">OFFSET('2025'!$H$5,C120,0)</f>
        <v>January</v>
      </c>
      <c r="F120" s="79">
        <f ca="1">OFFSET('2025'!$AD$5,C120,0)</f>
        <v>0</v>
      </c>
      <c r="G120" s="94" t="str">
        <f ca="1">OFFSET('2025'!$AE$5,C120,0)</f>
        <v>0.00</v>
      </c>
      <c r="H120" s="94" t="str">
        <f ca="1">OFFSET('2025'!$AF$5,$C120,0)</f>
        <v>0.00</v>
      </c>
      <c r="I120" s="79">
        <f ca="1">OFFSET('2025'!$AG$5,$C120,0)</f>
        <v>0</v>
      </c>
    </row>
    <row r="121" spans="1:9" ht="24.75" customHeight="1" x14ac:dyDescent="0.3">
      <c r="A121" s="110">
        <v>45672</v>
      </c>
      <c r="B121" s="125">
        <f t="shared" si="5"/>
        <v>118</v>
      </c>
      <c r="C121" s="89">
        <f t="shared" si="6"/>
        <v>1872</v>
      </c>
      <c r="D121" s="90" t="str">
        <f ca="1">OFFSET('2025'!$B$5,C121,0)</f>
        <v>(Enter Call Letters)</v>
      </c>
      <c r="E121" s="90" t="str">
        <f ca="1">OFFSET('2025'!$H$5,C121,0)</f>
        <v>January</v>
      </c>
      <c r="F121" s="79">
        <f ca="1">OFFSET('2025'!$AD$5,C121,0)</f>
        <v>0</v>
      </c>
      <c r="G121" s="94" t="str">
        <f ca="1">OFFSET('2025'!$AE$5,C121,0)</f>
        <v>0.00</v>
      </c>
      <c r="H121" s="94" t="str">
        <f ca="1">OFFSET('2025'!$AF$5,$C121,0)</f>
        <v>0.00</v>
      </c>
      <c r="I121" s="79">
        <f ca="1">OFFSET('2025'!$AG$5,$C121,0)</f>
        <v>0</v>
      </c>
    </row>
    <row r="122" spans="1:9" ht="24.75" customHeight="1" x14ac:dyDescent="0.3">
      <c r="A122" s="110">
        <v>45672</v>
      </c>
      <c r="B122" s="125">
        <f t="shared" si="5"/>
        <v>119</v>
      </c>
      <c r="C122" s="89">
        <f t="shared" si="6"/>
        <v>1888</v>
      </c>
      <c r="D122" s="90" t="str">
        <f ca="1">OFFSET('2025'!$B$5,C122,0)</f>
        <v>(Enter Call Letters)</v>
      </c>
      <c r="E122" s="90" t="str">
        <f ca="1">OFFSET('2025'!$H$5,C122,0)</f>
        <v>January</v>
      </c>
      <c r="F122" s="79">
        <f ca="1">OFFSET('2025'!$AD$5,C122,0)</f>
        <v>0</v>
      </c>
      <c r="G122" s="94" t="str">
        <f ca="1">OFFSET('2025'!$AE$5,C122,0)</f>
        <v>0.00</v>
      </c>
      <c r="H122" s="94" t="str">
        <f ca="1">OFFSET('2025'!$AF$5,$C122,0)</f>
        <v>0.00</v>
      </c>
      <c r="I122" s="79">
        <f ca="1">OFFSET('2025'!$AG$5,$C122,0)</f>
        <v>0</v>
      </c>
    </row>
    <row r="123" spans="1:9" ht="24.75" customHeight="1" x14ac:dyDescent="0.3">
      <c r="A123" s="110">
        <v>45672</v>
      </c>
      <c r="B123" s="125">
        <f>B122+1</f>
        <v>120</v>
      </c>
      <c r="C123" s="89">
        <f t="shared" si="6"/>
        <v>1904</v>
      </c>
      <c r="D123" s="90" t="str">
        <f ca="1">OFFSET('2025'!$B$5,C123,0)</f>
        <v>(Enter Call Letters)</v>
      </c>
      <c r="E123" s="90" t="str">
        <f ca="1">OFFSET('2025'!$H$5,C123,0)</f>
        <v>January</v>
      </c>
      <c r="F123" s="79">
        <f ca="1">OFFSET('2025'!$AD$5,C123,0)</f>
        <v>0</v>
      </c>
      <c r="G123" s="94" t="str">
        <f ca="1">OFFSET('2025'!$AE$5,C123,0)</f>
        <v>0.00</v>
      </c>
      <c r="H123" s="94" t="str">
        <f ca="1">OFFSET('2025'!$AF$5,$C123,0)</f>
        <v>0.00</v>
      </c>
      <c r="I123" s="79">
        <f ca="1">OFFSET('2025'!$AG$5,$C123,0)</f>
        <v>0</v>
      </c>
    </row>
    <row r="124" spans="1:9" ht="24.75" customHeight="1" x14ac:dyDescent="0.3">
      <c r="A124" s="110">
        <v>45672</v>
      </c>
      <c r="B124" s="125">
        <f t="shared" si="5"/>
        <v>121</v>
      </c>
      <c r="C124" s="89">
        <f t="shared" si="6"/>
        <v>1920</v>
      </c>
      <c r="D124" s="90" t="str">
        <f ca="1">OFFSET('2025'!$B$5,C124,0)</f>
        <v>(Enter Call Letters)</v>
      </c>
      <c r="E124" s="90" t="str">
        <f ca="1">OFFSET('2025'!$H$5,C124,0)</f>
        <v>January</v>
      </c>
      <c r="F124" s="79">
        <f ca="1">OFFSET('2025'!$AD$5,C124,0)</f>
        <v>0</v>
      </c>
      <c r="G124" s="94" t="str">
        <f ca="1">OFFSET('2025'!$AE$5,C124,0)</f>
        <v>0.00</v>
      </c>
      <c r="H124" s="94" t="str">
        <f ca="1">OFFSET('2025'!$AF$5,$C124,0)</f>
        <v>0.00</v>
      </c>
      <c r="I124" s="79">
        <f ca="1">OFFSET('2025'!$AG$5,$C124,0)</f>
        <v>0</v>
      </c>
    </row>
    <row r="125" spans="1:9" ht="24.75" customHeight="1" x14ac:dyDescent="0.3">
      <c r="A125" s="110">
        <v>45672</v>
      </c>
      <c r="B125" s="125">
        <f t="shared" si="5"/>
        <v>122</v>
      </c>
      <c r="C125" s="89">
        <f t="shared" si="6"/>
        <v>1936</v>
      </c>
      <c r="D125" s="90" t="str">
        <f ca="1">OFFSET('2025'!$B$5,C125,0)</f>
        <v>(Enter Call Letters)</v>
      </c>
      <c r="E125" s="90" t="str">
        <f ca="1">OFFSET('2025'!$H$5,C125,0)</f>
        <v>January</v>
      </c>
      <c r="F125" s="79">
        <f ca="1">OFFSET('2025'!$AD$5,C125,0)</f>
        <v>0</v>
      </c>
      <c r="G125" s="94" t="str">
        <f ca="1">OFFSET('2025'!$AE$5,C125,0)</f>
        <v>0.00</v>
      </c>
      <c r="H125" s="94" t="str">
        <f ca="1">OFFSET('2025'!$AF$5,$C125,0)</f>
        <v>0.00</v>
      </c>
      <c r="I125" s="79">
        <f ca="1">OFFSET('2025'!$AG$5,$C125,0)</f>
        <v>0</v>
      </c>
    </row>
    <row r="126" spans="1:9" ht="24.75" customHeight="1" x14ac:dyDescent="0.3">
      <c r="A126" s="110">
        <v>45672</v>
      </c>
      <c r="B126" s="125">
        <f t="shared" si="5"/>
        <v>123</v>
      </c>
      <c r="C126" s="89">
        <f t="shared" si="6"/>
        <v>1952</v>
      </c>
      <c r="D126" s="90" t="str">
        <f ca="1">OFFSET('2025'!$B$5,C126,0)</f>
        <v>(Enter Call Letters)</v>
      </c>
      <c r="E126" s="90" t="str">
        <f ca="1">OFFSET('2025'!$H$5,C126,0)</f>
        <v>January</v>
      </c>
      <c r="F126" s="79">
        <f ca="1">OFFSET('2025'!$AD$5,C126,0)</f>
        <v>0</v>
      </c>
      <c r="G126" s="94" t="str">
        <f ca="1">OFFSET('2025'!$AE$5,C126,0)</f>
        <v>0.00</v>
      </c>
      <c r="H126" s="94" t="str">
        <f ca="1">OFFSET('2025'!$AF$5,$C126,0)</f>
        <v>0.00</v>
      </c>
      <c r="I126" s="79">
        <f ca="1">OFFSET('2025'!$AG$5,$C126,0)</f>
        <v>0</v>
      </c>
    </row>
    <row r="127" spans="1:9" ht="24.75" customHeight="1" x14ac:dyDescent="0.3">
      <c r="A127" s="110">
        <v>45672</v>
      </c>
      <c r="B127" s="125">
        <f t="shared" si="5"/>
        <v>124</v>
      </c>
      <c r="C127" s="89">
        <f t="shared" si="6"/>
        <v>1968</v>
      </c>
      <c r="D127" s="90" t="str">
        <f ca="1">OFFSET('2025'!$B$5,C127,0)</f>
        <v>(Enter Call Letters)</v>
      </c>
      <c r="E127" s="90" t="str">
        <f ca="1">OFFSET('2025'!$H$5,C127,0)</f>
        <v>January</v>
      </c>
      <c r="F127" s="79">
        <f ca="1">OFFSET('2025'!$AD$5,C127,0)</f>
        <v>0</v>
      </c>
      <c r="G127" s="94" t="str">
        <f ca="1">OFFSET('2025'!$AE$5,C127,0)</f>
        <v>0.00</v>
      </c>
      <c r="H127" s="94" t="str">
        <f ca="1">OFFSET('2025'!$AF$5,$C127,0)</f>
        <v>0.00</v>
      </c>
      <c r="I127" s="79">
        <f ca="1">OFFSET('2025'!$AG$5,$C127,0)</f>
        <v>0</v>
      </c>
    </row>
    <row r="128" spans="1:9" ht="24.75" customHeight="1" thickBot="1" x14ac:dyDescent="0.35">
      <c r="A128" s="110">
        <v>45672</v>
      </c>
      <c r="B128" s="125">
        <f t="shared" si="5"/>
        <v>125</v>
      </c>
      <c r="C128" s="89">
        <f t="shared" si="6"/>
        <v>1984</v>
      </c>
      <c r="D128" s="90" t="str">
        <f ca="1">OFFSET('2025'!$B$5,C128,0)</f>
        <v>(Enter Call Letters)</v>
      </c>
      <c r="E128" s="90" t="str">
        <f ca="1">OFFSET('2025'!$H$5,C128,0)</f>
        <v>January</v>
      </c>
      <c r="F128" s="79">
        <f ca="1">OFFSET('2025'!$AD$5,C128,0)</f>
        <v>0</v>
      </c>
      <c r="G128" s="94" t="str">
        <f ca="1">OFFSET('2025'!$AE$5,C128,0)</f>
        <v>0.00</v>
      </c>
      <c r="H128" s="94" t="str">
        <f ca="1">OFFSET('2025'!$AF$5,$C128,0)</f>
        <v>0.00</v>
      </c>
      <c r="I128" s="79">
        <f ca="1">OFFSET('2025'!$AG$5,$C128,0)</f>
        <v>0</v>
      </c>
    </row>
    <row r="129" spans="1:20" ht="21" customHeight="1" thickBot="1" x14ac:dyDescent="0.5">
      <c r="A129" s="111">
        <v>45658</v>
      </c>
      <c r="B129" s="126" t="s">
        <v>81</v>
      </c>
      <c r="C129" s="56"/>
      <c r="D129" s="64" t="s">
        <v>81</v>
      </c>
      <c r="E129" s="59" t="s">
        <v>81</v>
      </c>
      <c r="F129" s="48">
        <f ca="1">SUM(F4:F103)</f>
        <v>0</v>
      </c>
      <c r="G129" s="49">
        <f ca="1">SUM(G4:G103)</f>
        <v>0</v>
      </c>
      <c r="H129" s="49">
        <f ca="1">SUM(H4:H103)</f>
        <v>0</v>
      </c>
      <c r="I129" s="49">
        <f ca="1">SUM(I4:I103)</f>
        <v>0</v>
      </c>
      <c r="T129" s="50"/>
    </row>
    <row r="130" spans="1:20" ht="21" customHeight="1" thickBot="1" x14ac:dyDescent="0.45">
      <c r="A130" s="112">
        <v>45689</v>
      </c>
      <c r="B130" s="122" t="s">
        <v>82</v>
      </c>
      <c r="C130" s="53"/>
      <c r="D130" s="54" t="s">
        <v>82</v>
      </c>
      <c r="E130" s="252" t="s">
        <v>79</v>
      </c>
      <c r="F130" s="253"/>
      <c r="G130" s="253"/>
      <c r="H130" s="253"/>
      <c r="I130" s="254"/>
    </row>
    <row r="131" spans="1:20" ht="21" customHeight="1" x14ac:dyDescent="0.3">
      <c r="A131" s="109">
        <v>45689</v>
      </c>
      <c r="B131" s="123">
        <f>1</f>
        <v>1</v>
      </c>
      <c r="C131" s="85">
        <f>0</f>
        <v>0</v>
      </c>
      <c r="D131" s="86" t="str">
        <f ca="1">OFFSET('2025'!$B$6,C131,0)</f>
        <v>(Enter Call Letters)</v>
      </c>
      <c r="E131" s="86" t="str">
        <f ca="1">OFFSET('2025'!$H$6,C131,0)</f>
        <v>February</v>
      </c>
      <c r="F131" s="77">
        <f ca="1">OFFSET('2025'!$AD$6,C131,0)</f>
        <v>0</v>
      </c>
      <c r="G131" s="91" t="str">
        <f ca="1">OFFSET('2025'!$AE$6,C131,0)</f>
        <v>0.00</v>
      </c>
      <c r="H131" s="91" t="str">
        <f ca="1">OFFSET('2025'!$AF$6,$C131,0)</f>
        <v>0.00</v>
      </c>
      <c r="I131" s="77">
        <f ca="1">OFFSET('2025'!$AG$6,$C131,0)</f>
        <v>0</v>
      </c>
    </row>
    <row r="132" spans="1:20" ht="21" customHeight="1" x14ac:dyDescent="0.3">
      <c r="A132" s="110">
        <v>45689</v>
      </c>
      <c r="B132" s="124">
        <f>B131+1</f>
        <v>2</v>
      </c>
      <c r="C132" s="87">
        <f>C131+16</f>
        <v>16</v>
      </c>
      <c r="D132" s="88" t="str">
        <f ca="1">OFFSET('2025'!$B$6,C132,0)</f>
        <v>(Enter Call Letters)</v>
      </c>
      <c r="E132" s="88" t="str">
        <f ca="1">OFFSET('2025'!$H$6,C132,0)</f>
        <v>February</v>
      </c>
      <c r="F132" s="78">
        <f ca="1">OFFSET('2025'!$AD$6,C132,0)</f>
        <v>0</v>
      </c>
      <c r="G132" s="92" t="str">
        <f ca="1">OFFSET('2025'!$AE$6,C132,0)</f>
        <v>0.00</v>
      </c>
      <c r="H132" s="92" t="str">
        <f ca="1">OFFSET('2025'!$AF$6,$C132,0)</f>
        <v>0.00</v>
      </c>
      <c r="I132" s="78">
        <f ca="1">OFFSET('2025'!$AG$6,$C132,0)</f>
        <v>0</v>
      </c>
    </row>
    <row r="133" spans="1:20" ht="21" customHeight="1" x14ac:dyDescent="0.3">
      <c r="A133" s="110">
        <v>45689</v>
      </c>
      <c r="B133" s="124">
        <f t="shared" ref="B133:B196" si="7">B132+1</f>
        <v>3</v>
      </c>
      <c r="C133" s="87">
        <f t="shared" ref="C133:C196" si="8">C132+16</f>
        <v>32</v>
      </c>
      <c r="D133" s="88" t="str">
        <f ca="1">OFFSET('2025'!$B$6,C133,0)</f>
        <v>(Enter Call Letters)</v>
      </c>
      <c r="E133" s="88" t="str">
        <f ca="1">OFFSET('2025'!$H$6,C133,0)</f>
        <v>February</v>
      </c>
      <c r="F133" s="78">
        <f ca="1">OFFSET('2025'!$AD$6,C133,0)</f>
        <v>0</v>
      </c>
      <c r="G133" s="92" t="str">
        <f ca="1">OFFSET('2025'!$AE$6,C133,0)</f>
        <v>0.00</v>
      </c>
      <c r="H133" s="92" t="str">
        <f ca="1">OFFSET('2025'!$AF$6,$C133,0)</f>
        <v>0.00</v>
      </c>
      <c r="I133" s="78">
        <f ca="1">OFFSET('2025'!$AG$6,$C133,0)</f>
        <v>0</v>
      </c>
    </row>
    <row r="134" spans="1:20" ht="21" customHeight="1" x14ac:dyDescent="0.3">
      <c r="A134" s="110">
        <v>45689</v>
      </c>
      <c r="B134" s="124">
        <f t="shared" si="7"/>
        <v>4</v>
      </c>
      <c r="C134" s="87">
        <f t="shared" si="8"/>
        <v>48</v>
      </c>
      <c r="D134" s="88" t="str">
        <f ca="1">OFFSET('2025'!$B$6,C134,0)</f>
        <v>(Enter Call Letters)</v>
      </c>
      <c r="E134" s="88" t="str">
        <f ca="1">OFFSET('2025'!$H$6,C134,0)</f>
        <v>February</v>
      </c>
      <c r="F134" s="78">
        <f ca="1">OFFSET('2025'!$AD$6,C134,0)</f>
        <v>0</v>
      </c>
      <c r="G134" s="93" t="str">
        <f ca="1">OFFSET('2025'!$AE$6,C134,0)</f>
        <v>0.00</v>
      </c>
      <c r="H134" s="93" t="str">
        <f ca="1">OFFSET('2025'!$AF$6,$C134,0)</f>
        <v>0.00</v>
      </c>
      <c r="I134" s="78">
        <f ca="1">OFFSET('2025'!$AG$6,$C134,0)</f>
        <v>0</v>
      </c>
    </row>
    <row r="135" spans="1:20" ht="21" customHeight="1" x14ac:dyDescent="0.3">
      <c r="A135" s="110">
        <v>45689</v>
      </c>
      <c r="B135" s="124">
        <f t="shared" si="7"/>
        <v>5</v>
      </c>
      <c r="C135" s="87">
        <f t="shared" si="8"/>
        <v>64</v>
      </c>
      <c r="D135" s="88" t="str">
        <f ca="1">OFFSET('2025'!$B$6,C135,0)</f>
        <v>(Enter Call Letters)</v>
      </c>
      <c r="E135" s="88" t="str">
        <f ca="1">OFFSET('2025'!$H$6,C135,0)</f>
        <v>February</v>
      </c>
      <c r="F135" s="78">
        <f ca="1">OFFSET('2025'!$AD$6,C135,0)</f>
        <v>0</v>
      </c>
      <c r="G135" s="93" t="str">
        <f ca="1">OFFSET('2025'!$AE$6,C135,0)</f>
        <v>0.00</v>
      </c>
      <c r="H135" s="93" t="str">
        <f ca="1">OFFSET('2025'!$AF$6,$C135,0)</f>
        <v>0.00</v>
      </c>
      <c r="I135" s="78">
        <f ca="1">OFFSET('2025'!$AG$6,$C135,0)</f>
        <v>0</v>
      </c>
    </row>
    <row r="136" spans="1:20" ht="21" customHeight="1" x14ac:dyDescent="0.3">
      <c r="A136" s="110">
        <v>45689</v>
      </c>
      <c r="B136" s="124">
        <f t="shared" si="7"/>
        <v>6</v>
      </c>
      <c r="C136" s="87">
        <f t="shared" si="8"/>
        <v>80</v>
      </c>
      <c r="D136" s="88" t="str">
        <f ca="1">OFFSET('2025'!$B$6,C136,0)</f>
        <v>(Enter Call Letters)</v>
      </c>
      <c r="E136" s="88" t="str">
        <f ca="1">OFFSET('2025'!$H$6,C136,0)</f>
        <v>February</v>
      </c>
      <c r="F136" s="78">
        <f ca="1">OFFSET('2025'!$AD$6,C136,0)</f>
        <v>0</v>
      </c>
      <c r="G136" s="93" t="str">
        <f ca="1">OFFSET('2025'!$AE$6,C136,0)</f>
        <v>0.00</v>
      </c>
      <c r="H136" s="93" t="str">
        <f ca="1">OFFSET('2025'!$AF$6,$C136,0)</f>
        <v>0.00</v>
      </c>
      <c r="I136" s="78">
        <f ca="1">OFFSET('2025'!$AG$6,$C136,0)</f>
        <v>0</v>
      </c>
    </row>
    <row r="137" spans="1:20" ht="21" customHeight="1" x14ac:dyDescent="0.3">
      <c r="A137" s="110">
        <v>45689</v>
      </c>
      <c r="B137" s="124">
        <f t="shared" si="7"/>
        <v>7</v>
      </c>
      <c r="C137" s="87">
        <f t="shared" si="8"/>
        <v>96</v>
      </c>
      <c r="D137" s="88" t="str">
        <f ca="1">OFFSET('2025'!$B$6,C137,0)</f>
        <v>(Enter Call Letters)</v>
      </c>
      <c r="E137" s="88" t="str">
        <f ca="1">OFFSET('2025'!$H$6,C137,0)</f>
        <v>February</v>
      </c>
      <c r="F137" s="78">
        <f ca="1">OFFSET('2025'!$AD$6,C137,0)</f>
        <v>0</v>
      </c>
      <c r="G137" s="93" t="str">
        <f ca="1">OFFSET('2025'!$AE$6,C137,0)</f>
        <v>0.00</v>
      </c>
      <c r="H137" s="93" t="str">
        <f ca="1">OFFSET('2025'!$AF$6,$C137,0)</f>
        <v>0.00</v>
      </c>
      <c r="I137" s="78">
        <f ca="1">OFFSET('2025'!$AG$6,$C137,0)</f>
        <v>0</v>
      </c>
    </row>
    <row r="138" spans="1:20" ht="21" customHeight="1" x14ac:dyDescent="0.3">
      <c r="A138" s="110">
        <v>45689</v>
      </c>
      <c r="B138" s="124">
        <f t="shared" si="7"/>
        <v>8</v>
      </c>
      <c r="C138" s="87">
        <f t="shared" si="8"/>
        <v>112</v>
      </c>
      <c r="D138" s="88" t="str">
        <f ca="1">OFFSET('2025'!$B$6,C138,0)</f>
        <v>(Enter Call Letters)</v>
      </c>
      <c r="E138" s="88" t="str">
        <f ca="1">OFFSET('2025'!$H$6,C138,0)</f>
        <v>February</v>
      </c>
      <c r="F138" s="78">
        <f ca="1">OFFSET('2025'!$AD$6,C138,0)</f>
        <v>0</v>
      </c>
      <c r="G138" s="93" t="str">
        <f ca="1">OFFSET('2025'!$AE$6,C138,0)</f>
        <v>0.00</v>
      </c>
      <c r="H138" s="93" t="str">
        <f ca="1">OFFSET('2025'!$AF$6,$C138,0)</f>
        <v>0.00</v>
      </c>
      <c r="I138" s="78">
        <f ca="1">OFFSET('2025'!$AG$6,$C138,0)</f>
        <v>0</v>
      </c>
    </row>
    <row r="139" spans="1:20" ht="21" customHeight="1" x14ac:dyDescent="0.3">
      <c r="A139" s="110">
        <v>45689</v>
      </c>
      <c r="B139" s="124">
        <f t="shared" si="7"/>
        <v>9</v>
      </c>
      <c r="C139" s="87">
        <f t="shared" si="8"/>
        <v>128</v>
      </c>
      <c r="D139" s="88" t="str">
        <f ca="1">OFFSET('2025'!$B$6,C139,0)</f>
        <v>(Enter Call Letters)</v>
      </c>
      <c r="E139" s="88" t="str">
        <f ca="1">OFFSET('2025'!$H$6,C139,0)</f>
        <v>February</v>
      </c>
      <c r="F139" s="78">
        <f ca="1">OFFSET('2025'!$AD$6,C139,0)</f>
        <v>0</v>
      </c>
      <c r="G139" s="93" t="str">
        <f ca="1">OFFSET('2025'!$AE$6,C139,0)</f>
        <v>0.00</v>
      </c>
      <c r="H139" s="93" t="str">
        <f ca="1">OFFSET('2025'!$AF$6,$C139,0)</f>
        <v>0.00</v>
      </c>
      <c r="I139" s="78">
        <f ca="1">OFFSET('2025'!$AG$6,$C139,0)</f>
        <v>0</v>
      </c>
    </row>
    <row r="140" spans="1:20" ht="21" customHeight="1" x14ac:dyDescent="0.3">
      <c r="A140" s="110">
        <v>45689</v>
      </c>
      <c r="B140" s="124">
        <f t="shared" si="7"/>
        <v>10</v>
      </c>
      <c r="C140" s="87">
        <f t="shared" si="8"/>
        <v>144</v>
      </c>
      <c r="D140" s="88" t="str">
        <f ca="1">OFFSET('2025'!$B$6,C140,0)</f>
        <v>(Enter Call Letters)</v>
      </c>
      <c r="E140" s="88" t="str">
        <f ca="1">OFFSET('2025'!$H$6,C140,0)</f>
        <v>February</v>
      </c>
      <c r="F140" s="78">
        <f ca="1">OFFSET('2025'!$AD$6,C140,0)</f>
        <v>0</v>
      </c>
      <c r="G140" s="93" t="str">
        <f ca="1">OFFSET('2025'!$AE$6,C140,0)</f>
        <v>0.00</v>
      </c>
      <c r="H140" s="93" t="str">
        <f ca="1">OFFSET('2025'!$AF$6,$C140,0)</f>
        <v>0.00</v>
      </c>
      <c r="I140" s="78">
        <f ca="1">OFFSET('2025'!$AG$6,$C140,0)</f>
        <v>0</v>
      </c>
    </row>
    <row r="141" spans="1:20" ht="21" customHeight="1" x14ac:dyDescent="0.3">
      <c r="A141" s="110">
        <v>45689</v>
      </c>
      <c r="B141" s="124">
        <f t="shared" si="7"/>
        <v>11</v>
      </c>
      <c r="C141" s="87">
        <f t="shared" si="8"/>
        <v>160</v>
      </c>
      <c r="D141" s="88" t="str">
        <f ca="1">OFFSET('2025'!$B$6,C141,0)</f>
        <v>(Enter Call Letters)</v>
      </c>
      <c r="E141" s="88" t="str">
        <f ca="1">OFFSET('2025'!$H$6,C141,0)</f>
        <v>February</v>
      </c>
      <c r="F141" s="78">
        <f ca="1">OFFSET('2025'!$AD$6,C141,0)</f>
        <v>0</v>
      </c>
      <c r="G141" s="93" t="str">
        <f ca="1">OFFSET('2025'!$AE$6,C141,0)</f>
        <v>0.00</v>
      </c>
      <c r="H141" s="93" t="str">
        <f ca="1">OFFSET('2025'!$AF$6,$C141,0)</f>
        <v>0.00</v>
      </c>
      <c r="I141" s="78">
        <f ca="1">OFFSET('2025'!$AG$6,$C141,0)</f>
        <v>0</v>
      </c>
    </row>
    <row r="142" spans="1:20" ht="21" customHeight="1" x14ac:dyDescent="0.3">
      <c r="A142" s="110">
        <v>45689</v>
      </c>
      <c r="B142" s="124">
        <f t="shared" si="7"/>
        <v>12</v>
      </c>
      <c r="C142" s="87">
        <f t="shared" si="8"/>
        <v>176</v>
      </c>
      <c r="D142" s="88" t="str">
        <f ca="1">OFFSET('2025'!$B$6,C142,0)</f>
        <v>(Enter Call Letters)</v>
      </c>
      <c r="E142" s="88" t="str">
        <f ca="1">OFFSET('2025'!$H$6,C142,0)</f>
        <v>February</v>
      </c>
      <c r="F142" s="78">
        <f ca="1">OFFSET('2025'!$AD$6,C142,0)</f>
        <v>0</v>
      </c>
      <c r="G142" s="93" t="str">
        <f ca="1">OFFSET('2025'!$AE$6,C142,0)</f>
        <v>0.00</v>
      </c>
      <c r="H142" s="93" t="str">
        <f ca="1">OFFSET('2025'!$AF$6,$C142,0)</f>
        <v>0.00</v>
      </c>
      <c r="I142" s="78">
        <f ca="1">OFFSET('2025'!$AG$6,$C142,0)</f>
        <v>0</v>
      </c>
    </row>
    <row r="143" spans="1:20" ht="21" customHeight="1" x14ac:dyDescent="0.3">
      <c r="A143" s="110">
        <v>45689</v>
      </c>
      <c r="B143" s="124">
        <f t="shared" si="7"/>
        <v>13</v>
      </c>
      <c r="C143" s="87">
        <f t="shared" si="8"/>
        <v>192</v>
      </c>
      <c r="D143" s="88" t="str">
        <f ca="1">OFFSET('2025'!$B$6,C143,0)</f>
        <v>(Enter Call Letters)</v>
      </c>
      <c r="E143" s="88" t="str">
        <f ca="1">OFFSET('2025'!$H$6,C143,0)</f>
        <v>February</v>
      </c>
      <c r="F143" s="78">
        <f ca="1">OFFSET('2025'!$AD$6,C143,0)</f>
        <v>0</v>
      </c>
      <c r="G143" s="93" t="str">
        <f ca="1">OFFSET('2025'!$AE$6,C143,0)</f>
        <v>0.00</v>
      </c>
      <c r="H143" s="93" t="str">
        <f ca="1">OFFSET('2025'!$AF$6,$C143,0)</f>
        <v>0.00</v>
      </c>
      <c r="I143" s="78">
        <f ca="1">OFFSET('2025'!$AG$6,$C143,0)</f>
        <v>0</v>
      </c>
    </row>
    <row r="144" spans="1:20" ht="21" customHeight="1" x14ac:dyDescent="0.3">
      <c r="A144" s="110">
        <v>45689</v>
      </c>
      <c r="B144" s="124">
        <f t="shared" si="7"/>
        <v>14</v>
      </c>
      <c r="C144" s="87">
        <f t="shared" si="8"/>
        <v>208</v>
      </c>
      <c r="D144" s="88" t="str">
        <f ca="1">OFFSET('2025'!$B$6,C144,0)</f>
        <v>(Enter Call Letters)</v>
      </c>
      <c r="E144" s="88" t="str">
        <f ca="1">OFFSET('2025'!$H$6,C144,0)</f>
        <v>February</v>
      </c>
      <c r="F144" s="78">
        <f ca="1">OFFSET('2025'!$AD$6,C144,0)</f>
        <v>0</v>
      </c>
      <c r="G144" s="93" t="str">
        <f ca="1">OFFSET('2025'!$AE$6,C144,0)</f>
        <v>0.00</v>
      </c>
      <c r="H144" s="93" t="str">
        <f ca="1">OFFSET('2025'!$AF$6,$C144,0)</f>
        <v>0.00</v>
      </c>
      <c r="I144" s="78">
        <f ca="1">OFFSET('2025'!$AG$6,$C144,0)</f>
        <v>0</v>
      </c>
    </row>
    <row r="145" spans="1:9" ht="21" customHeight="1" x14ac:dyDescent="0.3">
      <c r="A145" s="110">
        <v>45689</v>
      </c>
      <c r="B145" s="124">
        <f t="shared" si="7"/>
        <v>15</v>
      </c>
      <c r="C145" s="87">
        <f t="shared" si="8"/>
        <v>224</v>
      </c>
      <c r="D145" s="88" t="str">
        <f ca="1">OFFSET('2025'!$B$6,C145,0)</f>
        <v>(Enter Call Letters)</v>
      </c>
      <c r="E145" s="88" t="str">
        <f ca="1">OFFSET('2025'!$H$6,C145,0)</f>
        <v>February</v>
      </c>
      <c r="F145" s="78">
        <f ca="1">OFFSET('2025'!$AD$6,C145,0)</f>
        <v>0</v>
      </c>
      <c r="G145" s="93" t="str">
        <f ca="1">OFFSET('2025'!$AE$6,C145,0)</f>
        <v>0.00</v>
      </c>
      <c r="H145" s="93" t="str">
        <f ca="1">OFFSET('2025'!$AF$6,$C145,0)</f>
        <v>0.00</v>
      </c>
      <c r="I145" s="78">
        <f ca="1">OFFSET('2025'!$AG$6,$C145,0)</f>
        <v>0</v>
      </c>
    </row>
    <row r="146" spans="1:9" ht="21" customHeight="1" x14ac:dyDescent="0.3">
      <c r="A146" s="110">
        <v>45689</v>
      </c>
      <c r="B146" s="124">
        <f t="shared" si="7"/>
        <v>16</v>
      </c>
      <c r="C146" s="87">
        <f t="shared" si="8"/>
        <v>240</v>
      </c>
      <c r="D146" s="88" t="str">
        <f ca="1">OFFSET('2025'!$B$6,C146,0)</f>
        <v>(Enter Call Letters)</v>
      </c>
      <c r="E146" s="88" t="str">
        <f ca="1">OFFSET('2025'!$H$6,C146,0)</f>
        <v>February</v>
      </c>
      <c r="F146" s="78">
        <f ca="1">OFFSET('2025'!$AD$6,C146,0)</f>
        <v>0</v>
      </c>
      <c r="G146" s="93" t="str">
        <f ca="1">OFFSET('2025'!$AE$6,C146,0)</f>
        <v>0.00</v>
      </c>
      <c r="H146" s="93" t="str">
        <f ca="1">OFFSET('2025'!$AF$6,$C146,0)</f>
        <v>0.00</v>
      </c>
      <c r="I146" s="78">
        <f ca="1">OFFSET('2025'!$AG$6,$C146,0)</f>
        <v>0</v>
      </c>
    </row>
    <row r="147" spans="1:9" ht="21" customHeight="1" x14ac:dyDescent="0.3">
      <c r="A147" s="110">
        <v>45689</v>
      </c>
      <c r="B147" s="124">
        <f t="shared" si="7"/>
        <v>17</v>
      </c>
      <c r="C147" s="87">
        <f t="shared" si="8"/>
        <v>256</v>
      </c>
      <c r="D147" s="88" t="str">
        <f ca="1">OFFSET('2025'!$B$6,C147,0)</f>
        <v>(Enter Call Letters)</v>
      </c>
      <c r="E147" s="88" t="str">
        <f ca="1">OFFSET('2025'!$H$6,C147,0)</f>
        <v>February</v>
      </c>
      <c r="F147" s="78">
        <f ca="1">OFFSET('2025'!$AD$6,C147,0)</f>
        <v>0</v>
      </c>
      <c r="G147" s="93" t="str">
        <f ca="1">OFFSET('2025'!$AE$6,C147,0)</f>
        <v>0.00</v>
      </c>
      <c r="H147" s="93" t="str">
        <f ca="1">OFFSET('2025'!$AF$6,$C147,0)</f>
        <v>0.00</v>
      </c>
      <c r="I147" s="78">
        <f ca="1">OFFSET('2025'!$AG$6,$C147,0)</f>
        <v>0</v>
      </c>
    </row>
    <row r="148" spans="1:9" ht="21" customHeight="1" x14ac:dyDescent="0.3">
      <c r="A148" s="110">
        <v>45689</v>
      </c>
      <c r="B148" s="124">
        <f t="shared" si="7"/>
        <v>18</v>
      </c>
      <c r="C148" s="87">
        <f t="shared" si="8"/>
        <v>272</v>
      </c>
      <c r="D148" s="88" t="str">
        <f ca="1">OFFSET('2025'!$B$6,C148,0)</f>
        <v>(Enter Call Letters)</v>
      </c>
      <c r="E148" s="88" t="str">
        <f ca="1">OFFSET('2025'!$H$6,C148,0)</f>
        <v>February</v>
      </c>
      <c r="F148" s="78">
        <f ca="1">OFFSET('2025'!$AD$6,C148,0)</f>
        <v>0</v>
      </c>
      <c r="G148" s="93" t="str">
        <f ca="1">OFFSET('2025'!$AE$6,C148,0)</f>
        <v>0.00</v>
      </c>
      <c r="H148" s="93" t="str">
        <f ca="1">OFFSET('2025'!$AF$6,$C148,0)</f>
        <v>0.00</v>
      </c>
      <c r="I148" s="78">
        <f ca="1">OFFSET('2025'!$AG$6,$C148,0)</f>
        <v>0</v>
      </c>
    </row>
    <row r="149" spans="1:9" ht="21" customHeight="1" x14ac:dyDescent="0.3">
      <c r="A149" s="110">
        <v>45689</v>
      </c>
      <c r="B149" s="124">
        <f t="shared" si="7"/>
        <v>19</v>
      </c>
      <c r="C149" s="87">
        <f t="shared" si="8"/>
        <v>288</v>
      </c>
      <c r="D149" s="88" t="str">
        <f ca="1">OFFSET('2025'!$B$6,C149,0)</f>
        <v>(Enter Call Letters)</v>
      </c>
      <c r="E149" s="88" t="str">
        <f ca="1">OFFSET('2025'!$H$6,C149,0)</f>
        <v>February</v>
      </c>
      <c r="F149" s="78">
        <f ca="1">OFFSET('2025'!$AD$6,C149,0)</f>
        <v>0</v>
      </c>
      <c r="G149" s="93" t="str">
        <f ca="1">OFFSET('2025'!$AE$6,C149,0)</f>
        <v>0.00</v>
      </c>
      <c r="H149" s="93" t="str">
        <f ca="1">OFFSET('2025'!$AF$6,$C149,0)</f>
        <v>0.00</v>
      </c>
      <c r="I149" s="78">
        <f ca="1">OFFSET('2025'!$AG$6,$C149,0)</f>
        <v>0</v>
      </c>
    </row>
    <row r="150" spans="1:9" ht="21" customHeight="1" x14ac:dyDescent="0.3">
      <c r="A150" s="110">
        <v>45689</v>
      </c>
      <c r="B150" s="124">
        <f t="shared" si="7"/>
        <v>20</v>
      </c>
      <c r="C150" s="87">
        <f t="shared" si="8"/>
        <v>304</v>
      </c>
      <c r="D150" s="88" t="str">
        <f ca="1">OFFSET('2025'!$B$6,C150,0)</f>
        <v>(Enter Call Letters)</v>
      </c>
      <c r="E150" s="88" t="str">
        <f ca="1">OFFSET('2025'!$H$6,C150,0)</f>
        <v>February</v>
      </c>
      <c r="F150" s="78">
        <f ca="1">OFFSET('2025'!$AD$6,C150,0)</f>
        <v>0</v>
      </c>
      <c r="G150" s="93" t="str">
        <f ca="1">OFFSET('2025'!$AE$6,C150,0)</f>
        <v>0.00</v>
      </c>
      <c r="H150" s="93" t="str">
        <f ca="1">OFFSET('2025'!$AF$6,$C150,0)</f>
        <v>0.00</v>
      </c>
      <c r="I150" s="78">
        <f ca="1">OFFSET('2025'!$AG$6,$C150,0)</f>
        <v>0</v>
      </c>
    </row>
    <row r="151" spans="1:9" ht="21" customHeight="1" x14ac:dyDescent="0.3">
      <c r="A151" s="110">
        <v>45689</v>
      </c>
      <c r="B151" s="124">
        <f t="shared" si="7"/>
        <v>21</v>
      </c>
      <c r="C151" s="87">
        <f t="shared" si="8"/>
        <v>320</v>
      </c>
      <c r="D151" s="88" t="str">
        <f ca="1">OFFSET('2025'!$B$6,C151,0)</f>
        <v>(Enter Call Letters)</v>
      </c>
      <c r="E151" s="88" t="str">
        <f ca="1">OFFSET('2025'!$H$6,C151,0)</f>
        <v>February</v>
      </c>
      <c r="F151" s="78">
        <f ca="1">OFFSET('2025'!$AD$6,C151,0)</f>
        <v>0</v>
      </c>
      <c r="G151" s="93" t="str">
        <f ca="1">OFFSET('2025'!$AE$6,C151,0)</f>
        <v>0.00</v>
      </c>
      <c r="H151" s="93" t="str">
        <f ca="1">OFFSET('2025'!$AF$6,$C151,0)</f>
        <v>0.00</v>
      </c>
      <c r="I151" s="78">
        <f ca="1">OFFSET('2025'!$AG$6,$C151,0)</f>
        <v>0</v>
      </c>
    </row>
    <row r="152" spans="1:9" ht="21" customHeight="1" x14ac:dyDescent="0.3">
      <c r="A152" s="110">
        <v>45689</v>
      </c>
      <c r="B152" s="124">
        <f t="shared" si="7"/>
        <v>22</v>
      </c>
      <c r="C152" s="87">
        <f t="shared" si="8"/>
        <v>336</v>
      </c>
      <c r="D152" s="88" t="str">
        <f ca="1">OFFSET('2025'!$B$6,C152,0)</f>
        <v>(Enter Call Letters)</v>
      </c>
      <c r="E152" s="88" t="str">
        <f ca="1">OFFSET('2025'!$H$6,C152,0)</f>
        <v>February</v>
      </c>
      <c r="F152" s="78">
        <f ca="1">OFFSET('2025'!$AD$6,C152,0)</f>
        <v>0</v>
      </c>
      <c r="G152" s="93" t="str">
        <f ca="1">OFFSET('2025'!$AE$6,C152,0)</f>
        <v>0.00</v>
      </c>
      <c r="H152" s="93" t="str">
        <f ca="1">OFFSET('2025'!$AF$6,$C152,0)</f>
        <v>0.00</v>
      </c>
      <c r="I152" s="78">
        <f ca="1">OFFSET('2025'!$AG$6,$C152,0)</f>
        <v>0</v>
      </c>
    </row>
    <row r="153" spans="1:9" ht="21" customHeight="1" x14ac:dyDescent="0.3">
      <c r="A153" s="110">
        <v>45689</v>
      </c>
      <c r="B153" s="124">
        <f t="shared" si="7"/>
        <v>23</v>
      </c>
      <c r="C153" s="87">
        <f t="shared" si="8"/>
        <v>352</v>
      </c>
      <c r="D153" s="88" t="str">
        <f ca="1">OFFSET('2025'!$B$6,C153,0)</f>
        <v>(Enter Call Letters)</v>
      </c>
      <c r="E153" s="88" t="str">
        <f ca="1">OFFSET('2025'!$H$6,C153,0)</f>
        <v>February</v>
      </c>
      <c r="F153" s="78">
        <f ca="1">OFFSET('2025'!$AD$6,C153,0)</f>
        <v>0</v>
      </c>
      <c r="G153" s="93" t="str">
        <f ca="1">OFFSET('2025'!$AE$6,C153,0)</f>
        <v>0.00</v>
      </c>
      <c r="H153" s="93" t="str">
        <f ca="1">OFFSET('2025'!$AF$6,$C153,0)</f>
        <v>0.00</v>
      </c>
      <c r="I153" s="78">
        <f ca="1">OFFSET('2025'!$AG$6,$C153,0)</f>
        <v>0</v>
      </c>
    </row>
    <row r="154" spans="1:9" ht="21" customHeight="1" x14ac:dyDescent="0.3">
      <c r="A154" s="110">
        <v>45689</v>
      </c>
      <c r="B154" s="124">
        <f t="shared" si="7"/>
        <v>24</v>
      </c>
      <c r="C154" s="87">
        <f t="shared" si="8"/>
        <v>368</v>
      </c>
      <c r="D154" s="88" t="str">
        <f ca="1">OFFSET('2025'!$B$6,C154,0)</f>
        <v>(Enter Call Letters)</v>
      </c>
      <c r="E154" s="88" t="str">
        <f ca="1">OFFSET('2025'!$H$6,C154,0)</f>
        <v>February</v>
      </c>
      <c r="F154" s="78">
        <f ca="1">OFFSET('2025'!$AD$6,C154,0)</f>
        <v>0</v>
      </c>
      <c r="G154" s="93" t="str">
        <f ca="1">OFFSET('2025'!$AE$6,C154,0)</f>
        <v>0.00</v>
      </c>
      <c r="H154" s="93" t="str">
        <f ca="1">OFFSET('2025'!$AF$6,$C154,0)</f>
        <v>0.00</v>
      </c>
      <c r="I154" s="78">
        <f ca="1">OFFSET('2025'!$AG$6,$C154,0)</f>
        <v>0</v>
      </c>
    </row>
    <row r="155" spans="1:9" ht="21" customHeight="1" x14ac:dyDescent="0.3">
      <c r="A155" s="110">
        <v>45689</v>
      </c>
      <c r="B155" s="124">
        <f t="shared" si="7"/>
        <v>25</v>
      </c>
      <c r="C155" s="87">
        <f t="shared" si="8"/>
        <v>384</v>
      </c>
      <c r="D155" s="88" t="str">
        <f ca="1">OFFSET('2025'!$B$6,C155,0)</f>
        <v>(Enter Call Letters)</v>
      </c>
      <c r="E155" s="88" t="str">
        <f ca="1">OFFSET('2025'!$H$6,C155,0)</f>
        <v>February</v>
      </c>
      <c r="F155" s="78">
        <f ca="1">OFFSET('2025'!$AD$6,C155,0)</f>
        <v>0</v>
      </c>
      <c r="G155" s="93" t="str">
        <f ca="1">OFFSET('2025'!$AE$6,C155,0)</f>
        <v>0.00</v>
      </c>
      <c r="H155" s="93" t="str">
        <f ca="1">OFFSET('2025'!$AF$6,$C155,0)</f>
        <v>0.00</v>
      </c>
      <c r="I155" s="78">
        <f ca="1">OFFSET('2025'!$AG$6,$C155,0)</f>
        <v>0</v>
      </c>
    </row>
    <row r="156" spans="1:9" ht="21" customHeight="1" x14ac:dyDescent="0.3">
      <c r="A156" s="110">
        <v>45689</v>
      </c>
      <c r="B156" s="124">
        <f t="shared" si="7"/>
        <v>26</v>
      </c>
      <c r="C156" s="87">
        <f t="shared" si="8"/>
        <v>400</v>
      </c>
      <c r="D156" s="88" t="str">
        <f ca="1">OFFSET('2025'!$B$6,C156,0)</f>
        <v>(Enter Call Letters)</v>
      </c>
      <c r="E156" s="88" t="str">
        <f ca="1">OFFSET('2025'!$H$6,C156,0)</f>
        <v>February</v>
      </c>
      <c r="F156" s="78">
        <f ca="1">OFFSET('2025'!$AD$6,C156,0)</f>
        <v>0</v>
      </c>
      <c r="G156" s="93" t="str">
        <f ca="1">OFFSET('2025'!$AE$6,C156,0)</f>
        <v>0.00</v>
      </c>
      <c r="H156" s="93" t="str">
        <f ca="1">OFFSET('2025'!$AF$6,$C156,0)</f>
        <v>0.00</v>
      </c>
      <c r="I156" s="78">
        <f ca="1">OFFSET('2025'!$AG$6,$C156,0)</f>
        <v>0</v>
      </c>
    </row>
    <row r="157" spans="1:9" ht="21" customHeight="1" x14ac:dyDescent="0.3">
      <c r="A157" s="110">
        <v>45689</v>
      </c>
      <c r="B157" s="124">
        <f t="shared" si="7"/>
        <v>27</v>
      </c>
      <c r="C157" s="87">
        <f t="shared" si="8"/>
        <v>416</v>
      </c>
      <c r="D157" s="88" t="str">
        <f ca="1">OFFSET('2025'!$B$6,C157,0)</f>
        <v>(Enter Call Letters)</v>
      </c>
      <c r="E157" s="88" t="str">
        <f ca="1">OFFSET('2025'!$H$6,C157,0)</f>
        <v>February</v>
      </c>
      <c r="F157" s="78">
        <f ca="1">OFFSET('2025'!$AD$6,C157,0)</f>
        <v>0</v>
      </c>
      <c r="G157" s="93" t="str">
        <f ca="1">OFFSET('2025'!$AE$6,C157,0)</f>
        <v>0.00</v>
      </c>
      <c r="H157" s="93" t="str">
        <f ca="1">OFFSET('2025'!$AF$6,$C157,0)</f>
        <v>0.00</v>
      </c>
      <c r="I157" s="78">
        <f ca="1">OFFSET('2025'!$AG$6,$C157,0)</f>
        <v>0</v>
      </c>
    </row>
    <row r="158" spans="1:9" ht="21" customHeight="1" x14ac:dyDescent="0.3">
      <c r="A158" s="110">
        <v>45689</v>
      </c>
      <c r="B158" s="124">
        <f t="shared" si="7"/>
        <v>28</v>
      </c>
      <c r="C158" s="87">
        <f t="shared" si="8"/>
        <v>432</v>
      </c>
      <c r="D158" s="88" t="str">
        <f ca="1">OFFSET('2025'!$B$6,C158,0)</f>
        <v>(Enter Call Letters)</v>
      </c>
      <c r="E158" s="88" t="str">
        <f ca="1">OFFSET('2025'!$H$6,C158,0)</f>
        <v>February</v>
      </c>
      <c r="F158" s="78">
        <f ca="1">OFFSET('2025'!$AD$6,C158,0)</f>
        <v>0</v>
      </c>
      <c r="G158" s="93" t="str">
        <f ca="1">OFFSET('2025'!$AE$6,C158,0)</f>
        <v>0.00</v>
      </c>
      <c r="H158" s="93" t="str">
        <f ca="1">OFFSET('2025'!$AF$6,$C158,0)</f>
        <v>0.00</v>
      </c>
      <c r="I158" s="78">
        <f ca="1">OFFSET('2025'!$AG$6,$C158,0)</f>
        <v>0</v>
      </c>
    </row>
    <row r="159" spans="1:9" ht="21" customHeight="1" x14ac:dyDescent="0.3">
      <c r="A159" s="110">
        <v>45689</v>
      </c>
      <c r="B159" s="124">
        <f t="shared" si="7"/>
        <v>29</v>
      </c>
      <c r="C159" s="87">
        <f t="shared" si="8"/>
        <v>448</v>
      </c>
      <c r="D159" s="88" t="str">
        <f ca="1">OFFSET('2025'!$B$6,C159,0)</f>
        <v>(Enter Call Letters)</v>
      </c>
      <c r="E159" s="88" t="str">
        <f ca="1">OFFSET('2025'!$H$6,C159,0)</f>
        <v>February</v>
      </c>
      <c r="F159" s="78">
        <f ca="1">OFFSET('2025'!$AD$6,C159,0)</f>
        <v>0</v>
      </c>
      <c r="G159" s="93" t="str">
        <f ca="1">OFFSET('2025'!$AE$6,C159,0)</f>
        <v>0.00</v>
      </c>
      <c r="H159" s="93" t="str">
        <f ca="1">OFFSET('2025'!$AF$6,$C159,0)</f>
        <v>0.00</v>
      </c>
      <c r="I159" s="78">
        <f ca="1">OFFSET('2025'!$AG$6,$C159,0)</f>
        <v>0</v>
      </c>
    </row>
    <row r="160" spans="1:9" ht="21" customHeight="1" x14ac:dyDescent="0.3">
      <c r="A160" s="110">
        <v>45689</v>
      </c>
      <c r="B160" s="124">
        <f t="shared" si="7"/>
        <v>30</v>
      </c>
      <c r="C160" s="87">
        <f t="shared" si="8"/>
        <v>464</v>
      </c>
      <c r="D160" s="88" t="str">
        <f ca="1">OFFSET('2025'!$B$6,C160,0)</f>
        <v>(Enter Call Letters)</v>
      </c>
      <c r="E160" s="88" t="str">
        <f ca="1">OFFSET('2025'!$H$6,C160,0)</f>
        <v>February</v>
      </c>
      <c r="F160" s="78">
        <f ca="1">OFFSET('2025'!$AD$6,C160,0)</f>
        <v>0</v>
      </c>
      <c r="G160" s="93" t="str">
        <f ca="1">OFFSET('2025'!$AE$6,C160,0)</f>
        <v>0.00</v>
      </c>
      <c r="H160" s="93" t="str">
        <f ca="1">OFFSET('2025'!$AF$6,$C160,0)</f>
        <v>0.00</v>
      </c>
      <c r="I160" s="78">
        <f ca="1">OFFSET('2025'!$AG$6,$C160,0)</f>
        <v>0</v>
      </c>
    </row>
    <row r="161" spans="1:9" ht="21" customHeight="1" x14ac:dyDescent="0.3">
      <c r="A161" s="110">
        <v>45689</v>
      </c>
      <c r="B161" s="124">
        <f t="shared" si="7"/>
        <v>31</v>
      </c>
      <c r="C161" s="87">
        <f t="shared" si="8"/>
        <v>480</v>
      </c>
      <c r="D161" s="88" t="str">
        <f ca="1">OFFSET('2025'!$B$6,C161,0)</f>
        <v>(Enter Call Letters)</v>
      </c>
      <c r="E161" s="88" t="str">
        <f ca="1">OFFSET('2025'!$H$6,C161,0)</f>
        <v>February</v>
      </c>
      <c r="F161" s="78">
        <f ca="1">OFFSET('2025'!$AD$6,C161,0)</f>
        <v>0</v>
      </c>
      <c r="G161" s="93" t="str">
        <f ca="1">OFFSET('2025'!$AE$6,C161,0)</f>
        <v>0.00</v>
      </c>
      <c r="H161" s="93" t="str">
        <f ca="1">OFFSET('2025'!$AF$6,$C161,0)</f>
        <v>0.00</v>
      </c>
      <c r="I161" s="78">
        <f ca="1">OFFSET('2025'!$AG$6,$C161,0)</f>
        <v>0</v>
      </c>
    </row>
    <row r="162" spans="1:9" ht="21" customHeight="1" x14ac:dyDescent="0.3">
      <c r="A162" s="110">
        <v>45689</v>
      </c>
      <c r="B162" s="124">
        <f t="shared" si="7"/>
        <v>32</v>
      </c>
      <c r="C162" s="87">
        <f t="shared" si="8"/>
        <v>496</v>
      </c>
      <c r="D162" s="88" t="str">
        <f ca="1">OFFSET('2025'!$B$6,C162,0)</f>
        <v>(Enter Call Letters)</v>
      </c>
      <c r="E162" s="88" t="str">
        <f ca="1">OFFSET('2025'!$H$6,C162,0)</f>
        <v>February</v>
      </c>
      <c r="F162" s="78">
        <f ca="1">OFFSET('2025'!$AD$6,C162,0)</f>
        <v>0</v>
      </c>
      <c r="G162" s="93" t="str">
        <f ca="1">OFFSET('2025'!$AE$6,C162,0)</f>
        <v>0.00</v>
      </c>
      <c r="H162" s="93" t="str">
        <f ca="1">OFFSET('2025'!$AF$6,$C162,0)</f>
        <v>0.00</v>
      </c>
      <c r="I162" s="78">
        <f ca="1">OFFSET('2025'!$AG$6,$C162,0)</f>
        <v>0</v>
      </c>
    </row>
    <row r="163" spans="1:9" ht="21" customHeight="1" x14ac:dyDescent="0.3">
      <c r="A163" s="110">
        <v>45689</v>
      </c>
      <c r="B163" s="124">
        <f t="shared" si="7"/>
        <v>33</v>
      </c>
      <c r="C163" s="87">
        <f t="shared" si="8"/>
        <v>512</v>
      </c>
      <c r="D163" s="88" t="str">
        <f ca="1">OFFSET('2025'!$B$6,C163,0)</f>
        <v>(Enter Call Letters)</v>
      </c>
      <c r="E163" s="88" t="str">
        <f ca="1">OFFSET('2025'!$H$6,C163,0)</f>
        <v>February</v>
      </c>
      <c r="F163" s="78">
        <f ca="1">OFFSET('2025'!$AD$6,C163,0)</f>
        <v>0</v>
      </c>
      <c r="G163" s="93" t="str">
        <f ca="1">OFFSET('2025'!$AE$6,C163,0)</f>
        <v>0.00</v>
      </c>
      <c r="H163" s="93" t="str">
        <f ca="1">OFFSET('2025'!$AF$6,$C163,0)</f>
        <v>0.00</v>
      </c>
      <c r="I163" s="78">
        <f ca="1">OFFSET('2025'!$AG$6,$C163,0)</f>
        <v>0</v>
      </c>
    </row>
    <row r="164" spans="1:9" ht="21" customHeight="1" x14ac:dyDescent="0.3">
      <c r="A164" s="110">
        <v>45689</v>
      </c>
      <c r="B164" s="124">
        <f t="shared" si="7"/>
        <v>34</v>
      </c>
      <c r="C164" s="87">
        <f t="shared" si="8"/>
        <v>528</v>
      </c>
      <c r="D164" s="88" t="str">
        <f ca="1">OFFSET('2025'!$B$6,C164,0)</f>
        <v>(Enter Call Letters)</v>
      </c>
      <c r="E164" s="88" t="str">
        <f ca="1">OFFSET('2025'!$H$6,C164,0)</f>
        <v>February</v>
      </c>
      <c r="F164" s="78">
        <f ca="1">OFFSET('2025'!$AD$6,C164,0)</f>
        <v>0</v>
      </c>
      <c r="G164" s="93" t="str">
        <f ca="1">OFFSET('2025'!$AE$6,C164,0)</f>
        <v>0.00</v>
      </c>
      <c r="H164" s="93" t="str">
        <f ca="1">OFFSET('2025'!$AF$6,$C164,0)</f>
        <v>0.00</v>
      </c>
      <c r="I164" s="78">
        <f ca="1">OFFSET('2025'!$AG$6,$C164,0)</f>
        <v>0</v>
      </c>
    </row>
    <row r="165" spans="1:9" ht="21" customHeight="1" x14ac:dyDescent="0.3">
      <c r="A165" s="110">
        <v>45689</v>
      </c>
      <c r="B165" s="124">
        <f t="shared" si="7"/>
        <v>35</v>
      </c>
      <c r="C165" s="87">
        <f t="shared" si="8"/>
        <v>544</v>
      </c>
      <c r="D165" s="88" t="str">
        <f ca="1">OFFSET('2025'!$B$6,C165,0)</f>
        <v>(Enter Call Letters)</v>
      </c>
      <c r="E165" s="88" t="str">
        <f ca="1">OFFSET('2025'!$H$6,C165,0)</f>
        <v>February</v>
      </c>
      <c r="F165" s="78">
        <f ca="1">OFFSET('2025'!$AD$6,C165,0)</f>
        <v>0</v>
      </c>
      <c r="G165" s="93" t="str">
        <f ca="1">OFFSET('2025'!$AE$6,C165,0)</f>
        <v>0.00</v>
      </c>
      <c r="H165" s="93" t="str">
        <f ca="1">OFFSET('2025'!$AF$6,$C165,0)</f>
        <v>0.00</v>
      </c>
      <c r="I165" s="78">
        <f ca="1">OFFSET('2025'!$AG$6,$C165,0)</f>
        <v>0</v>
      </c>
    </row>
    <row r="166" spans="1:9" ht="21" customHeight="1" x14ac:dyDescent="0.3">
      <c r="A166" s="110">
        <v>45689</v>
      </c>
      <c r="B166" s="124">
        <f t="shared" si="7"/>
        <v>36</v>
      </c>
      <c r="C166" s="87">
        <f t="shared" si="8"/>
        <v>560</v>
      </c>
      <c r="D166" s="88" t="str">
        <f ca="1">OFFSET('2025'!$B$6,C166,0)</f>
        <v>(Enter Call Letters)</v>
      </c>
      <c r="E166" s="88" t="str">
        <f ca="1">OFFSET('2025'!$H$6,C166,0)</f>
        <v>February</v>
      </c>
      <c r="F166" s="78">
        <f ca="1">OFFSET('2025'!$AD$6,C166,0)</f>
        <v>0</v>
      </c>
      <c r="G166" s="93" t="str">
        <f ca="1">OFFSET('2025'!$AE$6,C166,0)</f>
        <v>0.00</v>
      </c>
      <c r="H166" s="93" t="str">
        <f ca="1">OFFSET('2025'!$AF$6,$C166,0)</f>
        <v>0.00</v>
      </c>
      <c r="I166" s="78">
        <f ca="1">OFFSET('2025'!$AG$6,$C166,0)</f>
        <v>0</v>
      </c>
    </row>
    <row r="167" spans="1:9" ht="21" customHeight="1" x14ac:dyDescent="0.3">
      <c r="A167" s="110">
        <v>45689</v>
      </c>
      <c r="B167" s="124">
        <f t="shared" si="7"/>
        <v>37</v>
      </c>
      <c r="C167" s="87">
        <f t="shared" si="8"/>
        <v>576</v>
      </c>
      <c r="D167" s="88" t="str">
        <f ca="1">OFFSET('2025'!$B$6,C167,0)</f>
        <v>(Enter Call Letters)</v>
      </c>
      <c r="E167" s="88" t="str">
        <f ca="1">OFFSET('2025'!$H$6,C167,0)</f>
        <v>February</v>
      </c>
      <c r="F167" s="78">
        <f ca="1">OFFSET('2025'!$AD$6,C167,0)</f>
        <v>0</v>
      </c>
      <c r="G167" s="93" t="str">
        <f ca="1">OFFSET('2025'!$AE$6,C167,0)</f>
        <v>0.00</v>
      </c>
      <c r="H167" s="93" t="str">
        <f ca="1">OFFSET('2025'!$AF$6,$C167,0)</f>
        <v>0.00</v>
      </c>
      <c r="I167" s="78">
        <f ca="1">OFFSET('2025'!$AG$6,$C167,0)</f>
        <v>0</v>
      </c>
    </row>
    <row r="168" spans="1:9" ht="21" customHeight="1" x14ac:dyDescent="0.3">
      <c r="A168" s="110">
        <v>45689</v>
      </c>
      <c r="B168" s="124">
        <f t="shared" si="7"/>
        <v>38</v>
      </c>
      <c r="C168" s="87">
        <f t="shared" si="8"/>
        <v>592</v>
      </c>
      <c r="D168" s="88" t="str">
        <f ca="1">OFFSET('2025'!$B$6,C168,0)</f>
        <v>(Enter Call Letters)</v>
      </c>
      <c r="E168" s="88" t="str">
        <f ca="1">OFFSET('2025'!$H$6,C168,0)</f>
        <v>February</v>
      </c>
      <c r="F168" s="78">
        <f ca="1">OFFSET('2025'!$AD$6,C168,0)</f>
        <v>0</v>
      </c>
      <c r="G168" s="93" t="str">
        <f ca="1">OFFSET('2025'!$AE$6,C168,0)</f>
        <v>0.00</v>
      </c>
      <c r="H168" s="93" t="str">
        <f ca="1">OFFSET('2025'!$AF$6,$C168,0)</f>
        <v>0.00</v>
      </c>
      <c r="I168" s="78">
        <f ca="1">OFFSET('2025'!$AG$6,$C168,0)</f>
        <v>0</v>
      </c>
    </row>
    <row r="169" spans="1:9" ht="21" customHeight="1" x14ac:dyDescent="0.3">
      <c r="A169" s="110">
        <v>45689</v>
      </c>
      <c r="B169" s="124">
        <f t="shared" si="7"/>
        <v>39</v>
      </c>
      <c r="C169" s="87">
        <f t="shared" si="8"/>
        <v>608</v>
      </c>
      <c r="D169" s="88" t="str">
        <f ca="1">OFFSET('2025'!$B$6,C169,0)</f>
        <v>(Enter Call Letters)</v>
      </c>
      <c r="E169" s="88" t="str">
        <f ca="1">OFFSET('2025'!$H$6,C169,0)</f>
        <v>February</v>
      </c>
      <c r="F169" s="78">
        <f ca="1">OFFSET('2025'!$AD$6,C169,0)</f>
        <v>0</v>
      </c>
      <c r="G169" s="93" t="str">
        <f ca="1">OFFSET('2025'!$AE$6,C169,0)</f>
        <v>0.00</v>
      </c>
      <c r="H169" s="93" t="str">
        <f ca="1">OFFSET('2025'!$AF$6,$C169,0)</f>
        <v>0.00</v>
      </c>
      <c r="I169" s="78">
        <f ca="1">OFFSET('2025'!$AG$6,$C169,0)</f>
        <v>0</v>
      </c>
    </row>
    <row r="170" spans="1:9" ht="21" customHeight="1" x14ac:dyDescent="0.3">
      <c r="A170" s="110">
        <v>45689</v>
      </c>
      <c r="B170" s="124">
        <f t="shared" si="7"/>
        <v>40</v>
      </c>
      <c r="C170" s="87">
        <f t="shared" si="8"/>
        <v>624</v>
      </c>
      <c r="D170" s="88" t="str">
        <f ca="1">OFFSET('2025'!$B$6,C170,0)</f>
        <v>(Enter Call Letters)</v>
      </c>
      <c r="E170" s="88" t="str">
        <f ca="1">OFFSET('2025'!$H$6,C170,0)</f>
        <v>February</v>
      </c>
      <c r="F170" s="78">
        <f ca="1">OFFSET('2025'!$AD$6,C170,0)</f>
        <v>0</v>
      </c>
      <c r="G170" s="93" t="str">
        <f ca="1">OFFSET('2025'!$AE$6,C170,0)</f>
        <v>0.00</v>
      </c>
      <c r="H170" s="93" t="str">
        <f ca="1">OFFSET('2025'!$AF$6,$C170,0)</f>
        <v>0.00</v>
      </c>
      <c r="I170" s="78">
        <f ca="1">OFFSET('2025'!$AG$6,$C170,0)</f>
        <v>0</v>
      </c>
    </row>
    <row r="171" spans="1:9" ht="21" customHeight="1" x14ac:dyDescent="0.3">
      <c r="A171" s="110">
        <v>45689</v>
      </c>
      <c r="B171" s="124">
        <f t="shared" si="7"/>
        <v>41</v>
      </c>
      <c r="C171" s="87">
        <f t="shared" si="8"/>
        <v>640</v>
      </c>
      <c r="D171" s="88" t="str">
        <f ca="1">OFFSET('2025'!$B$6,C171,0)</f>
        <v>(Enter Call Letters)</v>
      </c>
      <c r="E171" s="88" t="str">
        <f ca="1">OFFSET('2025'!$H$6,C171,0)</f>
        <v>February</v>
      </c>
      <c r="F171" s="78">
        <f ca="1">OFFSET('2025'!$AD$6,C171,0)</f>
        <v>0</v>
      </c>
      <c r="G171" s="93" t="str">
        <f ca="1">OFFSET('2025'!$AE$6,C171,0)</f>
        <v>0.00</v>
      </c>
      <c r="H171" s="93" t="str">
        <f ca="1">OFFSET('2025'!$AF$6,$C171,0)</f>
        <v>0.00</v>
      </c>
      <c r="I171" s="78">
        <f ca="1">OFFSET('2025'!$AG$6,$C171,0)</f>
        <v>0</v>
      </c>
    </row>
    <row r="172" spans="1:9" ht="21" customHeight="1" x14ac:dyDescent="0.3">
      <c r="A172" s="110">
        <v>45689</v>
      </c>
      <c r="B172" s="124">
        <f t="shared" si="7"/>
        <v>42</v>
      </c>
      <c r="C172" s="87">
        <f t="shared" si="8"/>
        <v>656</v>
      </c>
      <c r="D172" s="88" t="str">
        <f ca="1">OFFSET('2025'!$B$6,C172,0)</f>
        <v>(Enter Call Letters)</v>
      </c>
      <c r="E172" s="88" t="str">
        <f ca="1">OFFSET('2025'!$H$6,C172,0)</f>
        <v>February</v>
      </c>
      <c r="F172" s="78">
        <f ca="1">OFFSET('2025'!$AD$6,C172,0)</f>
        <v>0</v>
      </c>
      <c r="G172" s="93" t="str">
        <f ca="1">OFFSET('2025'!$AE$6,C172,0)</f>
        <v>0.00</v>
      </c>
      <c r="H172" s="93" t="str">
        <f ca="1">OFFSET('2025'!$AF$6,$C172,0)</f>
        <v>0.00</v>
      </c>
      <c r="I172" s="78">
        <f ca="1">OFFSET('2025'!$AG$6,$C172,0)</f>
        <v>0</v>
      </c>
    </row>
    <row r="173" spans="1:9" ht="21" customHeight="1" x14ac:dyDescent="0.3">
      <c r="A173" s="110">
        <v>45689</v>
      </c>
      <c r="B173" s="124">
        <f t="shared" si="7"/>
        <v>43</v>
      </c>
      <c r="C173" s="87">
        <f t="shared" si="8"/>
        <v>672</v>
      </c>
      <c r="D173" s="88" t="str">
        <f ca="1">OFFSET('2025'!$B$6,C173,0)</f>
        <v>(Enter Call Letters)</v>
      </c>
      <c r="E173" s="88" t="str">
        <f ca="1">OFFSET('2025'!$H$6,C173,0)</f>
        <v>February</v>
      </c>
      <c r="F173" s="78">
        <f ca="1">OFFSET('2025'!$AD$6,C173,0)</f>
        <v>0</v>
      </c>
      <c r="G173" s="93" t="str">
        <f ca="1">OFFSET('2025'!$AE$6,C173,0)</f>
        <v>0.00</v>
      </c>
      <c r="H173" s="93" t="str">
        <f ca="1">OFFSET('2025'!$AF$6,$C173,0)</f>
        <v>0.00</v>
      </c>
      <c r="I173" s="78">
        <f ca="1">OFFSET('2025'!$AG$6,$C173,0)</f>
        <v>0</v>
      </c>
    </row>
    <row r="174" spans="1:9" ht="21" customHeight="1" x14ac:dyDescent="0.3">
      <c r="A174" s="110">
        <v>45689</v>
      </c>
      <c r="B174" s="124">
        <f t="shared" si="7"/>
        <v>44</v>
      </c>
      <c r="C174" s="87">
        <f t="shared" si="8"/>
        <v>688</v>
      </c>
      <c r="D174" s="88" t="str">
        <f ca="1">OFFSET('2025'!$B$6,C174,0)</f>
        <v>(Enter Call Letters)</v>
      </c>
      <c r="E174" s="88" t="str">
        <f ca="1">OFFSET('2025'!$H$6,C174,0)</f>
        <v>February</v>
      </c>
      <c r="F174" s="78">
        <f ca="1">OFFSET('2025'!$AD$6,C174,0)</f>
        <v>0</v>
      </c>
      <c r="G174" s="93" t="str">
        <f ca="1">OFFSET('2025'!$AE$6,C174,0)</f>
        <v>0.00</v>
      </c>
      <c r="H174" s="93" t="str">
        <f ca="1">OFFSET('2025'!$AF$6,$C174,0)</f>
        <v>0.00</v>
      </c>
      <c r="I174" s="78">
        <f ca="1">OFFSET('2025'!$AG$6,$C174,0)</f>
        <v>0</v>
      </c>
    </row>
    <row r="175" spans="1:9" ht="21" customHeight="1" x14ac:dyDescent="0.3">
      <c r="A175" s="110">
        <v>45689</v>
      </c>
      <c r="B175" s="124">
        <f t="shared" si="7"/>
        <v>45</v>
      </c>
      <c r="C175" s="87">
        <f t="shared" si="8"/>
        <v>704</v>
      </c>
      <c r="D175" s="88" t="str">
        <f ca="1">OFFSET('2025'!$B$6,C175,0)</f>
        <v>(Enter Call Letters)</v>
      </c>
      <c r="E175" s="88" t="str">
        <f ca="1">OFFSET('2025'!$H$6,C175,0)</f>
        <v>February</v>
      </c>
      <c r="F175" s="78">
        <f ca="1">OFFSET('2025'!$AD$6,C175,0)</f>
        <v>0</v>
      </c>
      <c r="G175" s="93" t="str">
        <f ca="1">OFFSET('2025'!$AE$6,C175,0)</f>
        <v>0.00</v>
      </c>
      <c r="H175" s="93" t="str">
        <f ca="1">OFFSET('2025'!$AF$6,$C175,0)</f>
        <v>0.00</v>
      </c>
      <c r="I175" s="78">
        <f ca="1">OFFSET('2025'!$AG$6,$C175,0)</f>
        <v>0</v>
      </c>
    </row>
    <row r="176" spans="1:9" ht="21" customHeight="1" x14ac:dyDescent="0.3">
      <c r="A176" s="110">
        <v>45689</v>
      </c>
      <c r="B176" s="124">
        <f t="shared" si="7"/>
        <v>46</v>
      </c>
      <c r="C176" s="87">
        <f t="shared" si="8"/>
        <v>720</v>
      </c>
      <c r="D176" s="88" t="str">
        <f ca="1">OFFSET('2025'!$B$6,C176,0)</f>
        <v>(Enter Call Letters)</v>
      </c>
      <c r="E176" s="88" t="str">
        <f ca="1">OFFSET('2025'!$H$6,C176,0)</f>
        <v>February</v>
      </c>
      <c r="F176" s="78">
        <f ca="1">OFFSET('2025'!$AD$6,C176,0)</f>
        <v>0</v>
      </c>
      <c r="G176" s="93" t="str">
        <f ca="1">OFFSET('2025'!$AE$6,C176,0)</f>
        <v>0.00</v>
      </c>
      <c r="H176" s="93" t="str">
        <f ca="1">OFFSET('2025'!$AF$6,$C176,0)</f>
        <v>0.00</v>
      </c>
      <c r="I176" s="78">
        <f ca="1">OFFSET('2025'!$AG$6,$C176,0)</f>
        <v>0</v>
      </c>
    </row>
    <row r="177" spans="1:9" ht="21" customHeight="1" x14ac:dyDescent="0.3">
      <c r="A177" s="110">
        <v>45689</v>
      </c>
      <c r="B177" s="124">
        <f t="shared" si="7"/>
        <v>47</v>
      </c>
      <c r="C177" s="87">
        <f t="shared" si="8"/>
        <v>736</v>
      </c>
      <c r="D177" s="88" t="str">
        <f ca="1">OFFSET('2025'!$B$6,C177,0)</f>
        <v>(Enter Call Letters)</v>
      </c>
      <c r="E177" s="88" t="str">
        <f ca="1">OFFSET('2025'!$H$6,C177,0)</f>
        <v>February</v>
      </c>
      <c r="F177" s="78">
        <f ca="1">OFFSET('2025'!$AD$6,C177,0)</f>
        <v>0</v>
      </c>
      <c r="G177" s="93" t="str">
        <f ca="1">OFFSET('2025'!$AE$6,C177,0)</f>
        <v>0.00</v>
      </c>
      <c r="H177" s="93" t="str">
        <f ca="1">OFFSET('2025'!$AF$6,$C177,0)</f>
        <v>0.00</v>
      </c>
      <c r="I177" s="78">
        <f ca="1">OFFSET('2025'!$AG$6,$C177,0)</f>
        <v>0</v>
      </c>
    </row>
    <row r="178" spans="1:9" ht="21" customHeight="1" x14ac:dyDescent="0.3">
      <c r="A178" s="110">
        <v>45689</v>
      </c>
      <c r="B178" s="124">
        <f t="shared" si="7"/>
        <v>48</v>
      </c>
      <c r="C178" s="87">
        <f t="shared" si="8"/>
        <v>752</v>
      </c>
      <c r="D178" s="88" t="str">
        <f ca="1">OFFSET('2025'!$B$6,C178,0)</f>
        <v>(Enter Call Letters)</v>
      </c>
      <c r="E178" s="88" t="str">
        <f ca="1">OFFSET('2025'!$H$6,C178,0)</f>
        <v>February</v>
      </c>
      <c r="F178" s="78">
        <f ca="1">OFFSET('2025'!$AD$6,C178,0)</f>
        <v>0</v>
      </c>
      <c r="G178" s="93" t="str">
        <f ca="1">OFFSET('2025'!$AE$6,C178,0)</f>
        <v>0.00</v>
      </c>
      <c r="H178" s="93" t="str">
        <f ca="1">OFFSET('2025'!$AF$6,$C178,0)</f>
        <v>0.00</v>
      </c>
      <c r="I178" s="78">
        <f ca="1">OFFSET('2025'!$AG$6,$C178,0)</f>
        <v>0</v>
      </c>
    </row>
    <row r="179" spans="1:9" ht="21" customHeight="1" x14ac:dyDescent="0.3">
      <c r="A179" s="110">
        <v>45689</v>
      </c>
      <c r="B179" s="124">
        <f t="shared" si="7"/>
        <v>49</v>
      </c>
      <c r="C179" s="87">
        <f t="shared" si="8"/>
        <v>768</v>
      </c>
      <c r="D179" s="88" t="str">
        <f ca="1">OFFSET('2025'!$B$6,C179,0)</f>
        <v>(Enter Call Letters)</v>
      </c>
      <c r="E179" s="88" t="str">
        <f ca="1">OFFSET('2025'!$H$6,C179,0)</f>
        <v>February</v>
      </c>
      <c r="F179" s="78">
        <f ca="1">OFFSET('2025'!$AD$6,C179,0)</f>
        <v>0</v>
      </c>
      <c r="G179" s="93" t="str">
        <f ca="1">OFFSET('2025'!$AE$6,C179,0)</f>
        <v>0.00</v>
      </c>
      <c r="H179" s="93" t="str">
        <f ca="1">OFFSET('2025'!$AF$6,$C179,0)</f>
        <v>0.00</v>
      </c>
      <c r="I179" s="78">
        <f ca="1">OFFSET('2025'!$AG$6,$C179,0)</f>
        <v>0</v>
      </c>
    </row>
    <row r="180" spans="1:9" ht="21" customHeight="1" x14ac:dyDescent="0.3">
      <c r="A180" s="110">
        <v>45689</v>
      </c>
      <c r="B180" s="124">
        <f t="shared" si="7"/>
        <v>50</v>
      </c>
      <c r="C180" s="87">
        <f t="shared" si="8"/>
        <v>784</v>
      </c>
      <c r="D180" s="88" t="str">
        <f ca="1">OFFSET('2025'!$B$6,C180,0)</f>
        <v>(Enter Call Letters)</v>
      </c>
      <c r="E180" s="88" t="str">
        <f ca="1">OFFSET('2025'!$H$6,C180,0)</f>
        <v>February</v>
      </c>
      <c r="F180" s="78">
        <f ca="1">OFFSET('2025'!$AD$6,C180,0)</f>
        <v>0</v>
      </c>
      <c r="G180" s="93" t="str">
        <f ca="1">OFFSET('2025'!$AE$6,C180,0)</f>
        <v>0.00</v>
      </c>
      <c r="H180" s="93" t="str">
        <f ca="1">OFFSET('2025'!$AF$6,$C180,0)</f>
        <v>0.00</v>
      </c>
      <c r="I180" s="78">
        <f ca="1">OFFSET('2025'!$AG$6,$C180,0)</f>
        <v>0</v>
      </c>
    </row>
    <row r="181" spans="1:9" ht="21" customHeight="1" x14ac:dyDescent="0.3">
      <c r="A181" s="110">
        <v>45689</v>
      </c>
      <c r="B181" s="124">
        <f t="shared" si="7"/>
        <v>51</v>
      </c>
      <c r="C181" s="87">
        <f t="shared" si="8"/>
        <v>800</v>
      </c>
      <c r="D181" s="88" t="str">
        <f ca="1">OFFSET('2025'!$B$6,C181,0)</f>
        <v>(Enter Call Letters)</v>
      </c>
      <c r="E181" s="88" t="str">
        <f ca="1">OFFSET('2025'!$H$6,C181,0)</f>
        <v>February</v>
      </c>
      <c r="F181" s="78">
        <f ca="1">OFFSET('2025'!$AD$6,C181,0)</f>
        <v>0</v>
      </c>
      <c r="G181" s="93" t="str">
        <f ca="1">OFFSET('2025'!$AE$6,C181,0)</f>
        <v>0.00</v>
      </c>
      <c r="H181" s="93" t="str">
        <f ca="1">OFFSET('2025'!$AF$6,$C181,0)</f>
        <v>0.00</v>
      </c>
      <c r="I181" s="78">
        <f ca="1">OFFSET('2025'!$AG$6,$C181,0)</f>
        <v>0</v>
      </c>
    </row>
    <row r="182" spans="1:9" ht="21" customHeight="1" x14ac:dyDescent="0.3">
      <c r="A182" s="110">
        <v>45689</v>
      </c>
      <c r="B182" s="124">
        <f t="shared" si="7"/>
        <v>52</v>
      </c>
      <c r="C182" s="87">
        <f t="shared" si="8"/>
        <v>816</v>
      </c>
      <c r="D182" s="88" t="str">
        <f ca="1">OFFSET('2025'!$B$6,C182,0)</f>
        <v>(Enter Call Letters)</v>
      </c>
      <c r="E182" s="88" t="str">
        <f ca="1">OFFSET('2025'!$H$6,C182,0)</f>
        <v>February</v>
      </c>
      <c r="F182" s="78">
        <f ca="1">OFFSET('2025'!$AD$6,C182,0)</f>
        <v>0</v>
      </c>
      <c r="G182" s="93" t="str">
        <f ca="1">OFFSET('2025'!$AE$6,C182,0)</f>
        <v>0.00</v>
      </c>
      <c r="H182" s="93" t="str">
        <f ca="1">OFFSET('2025'!$AF$6,$C182,0)</f>
        <v>0.00</v>
      </c>
      <c r="I182" s="78">
        <f ca="1">OFFSET('2025'!$AG$6,$C182,0)</f>
        <v>0</v>
      </c>
    </row>
    <row r="183" spans="1:9" ht="21" customHeight="1" x14ac:dyDescent="0.3">
      <c r="A183" s="110">
        <v>45689</v>
      </c>
      <c r="B183" s="124">
        <f t="shared" si="7"/>
        <v>53</v>
      </c>
      <c r="C183" s="87">
        <f t="shared" si="8"/>
        <v>832</v>
      </c>
      <c r="D183" s="88" t="str">
        <f ca="1">OFFSET('2025'!$B$6,C183,0)</f>
        <v>(Enter Call Letters)</v>
      </c>
      <c r="E183" s="88" t="str">
        <f ca="1">OFFSET('2025'!$H$6,C183,0)</f>
        <v>February</v>
      </c>
      <c r="F183" s="78">
        <f ca="1">OFFSET('2025'!$AD$6,C183,0)</f>
        <v>0</v>
      </c>
      <c r="G183" s="93" t="str">
        <f ca="1">OFFSET('2025'!$AE$6,C183,0)</f>
        <v>0.00</v>
      </c>
      <c r="H183" s="93" t="str">
        <f ca="1">OFFSET('2025'!$AF$6,$C183,0)</f>
        <v>0.00</v>
      </c>
      <c r="I183" s="78">
        <f ca="1">OFFSET('2025'!$AG$6,$C183,0)</f>
        <v>0</v>
      </c>
    </row>
    <row r="184" spans="1:9" ht="21" customHeight="1" x14ac:dyDescent="0.3">
      <c r="A184" s="110">
        <v>45689</v>
      </c>
      <c r="B184" s="124">
        <f t="shared" si="7"/>
        <v>54</v>
      </c>
      <c r="C184" s="87">
        <f t="shared" si="8"/>
        <v>848</v>
      </c>
      <c r="D184" s="88" t="str">
        <f ca="1">OFFSET('2025'!$B$6,C184,0)</f>
        <v>(Enter Call Letters)</v>
      </c>
      <c r="E184" s="88" t="str">
        <f ca="1">OFFSET('2025'!$H$6,C184,0)</f>
        <v>February</v>
      </c>
      <c r="F184" s="78">
        <f ca="1">OFFSET('2025'!$AD$6,C184,0)</f>
        <v>0</v>
      </c>
      <c r="G184" s="93" t="str">
        <f ca="1">OFFSET('2025'!$AE$6,C184,0)</f>
        <v>0.00</v>
      </c>
      <c r="H184" s="93" t="str">
        <f ca="1">OFFSET('2025'!$AF$6,$C184,0)</f>
        <v>0.00</v>
      </c>
      <c r="I184" s="78">
        <f ca="1">OFFSET('2025'!$AG$6,$C184,0)</f>
        <v>0</v>
      </c>
    </row>
    <row r="185" spans="1:9" ht="21" customHeight="1" x14ac:dyDescent="0.3">
      <c r="A185" s="110">
        <v>45689</v>
      </c>
      <c r="B185" s="124">
        <f t="shared" si="7"/>
        <v>55</v>
      </c>
      <c r="C185" s="87">
        <f t="shared" si="8"/>
        <v>864</v>
      </c>
      <c r="D185" s="88" t="str">
        <f ca="1">OFFSET('2025'!$B$6,C185,0)</f>
        <v>(Enter Call Letters)</v>
      </c>
      <c r="E185" s="88" t="str">
        <f ca="1">OFFSET('2025'!$H$6,C185,0)</f>
        <v>February</v>
      </c>
      <c r="F185" s="78">
        <f ca="1">OFFSET('2025'!$AD$6,C185,0)</f>
        <v>0</v>
      </c>
      <c r="G185" s="93" t="str">
        <f ca="1">OFFSET('2025'!$AE$6,C185,0)</f>
        <v>0.00</v>
      </c>
      <c r="H185" s="93" t="str">
        <f ca="1">OFFSET('2025'!$AF$6,$C185,0)</f>
        <v>0.00</v>
      </c>
      <c r="I185" s="78">
        <f ca="1">OFFSET('2025'!$AG$6,$C185,0)</f>
        <v>0</v>
      </c>
    </row>
    <row r="186" spans="1:9" ht="21" customHeight="1" x14ac:dyDescent="0.3">
      <c r="A186" s="110">
        <v>45689</v>
      </c>
      <c r="B186" s="124">
        <f t="shared" si="7"/>
        <v>56</v>
      </c>
      <c r="C186" s="87">
        <f t="shared" si="8"/>
        <v>880</v>
      </c>
      <c r="D186" s="88" t="str">
        <f ca="1">OFFSET('2025'!$B$6,C186,0)</f>
        <v>(Enter Call Letters)</v>
      </c>
      <c r="E186" s="88" t="str">
        <f ca="1">OFFSET('2025'!$H$6,C186,0)</f>
        <v>February</v>
      </c>
      <c r="F186" s="78">
        <f ca="1">OFFSET('2025'!$AD$6,C186,0)</f>
        <v>0</v>
      </c>
      <c r="G186" s="93" t="str">
        <f ca="1">OFFSET('2025'!$AE$6,C186,0)</f>
        <v>0.00</v>
      </c>
      <c r="H186" s="93" t="str">
        <f ca="1">OFFSET('2025'!$AF$6,$C186,0)</f>
        <v>0.00</v>
      </c>
      <c r="I186" s="78">
        <f ca="1">OFFSET('2025'!$AG$6,$C186,0)</f>
        <v>0</v>
      </c>
    </row>
    <row r="187" spans="1:9" ht="21" customHeight="1" x14ac:dyDescent="0.3">
      <c r="A187" s="110">
        <v>45689</v>
      </c>
      <c r="B187" s="124">
        <f t="shared" si="7"/>
        <v>57</v>
      </c>
      <c r="C187" s="87">
        <f t="shared" si="8"/>
        <v>896</v>
      </c>
      <c r="D187" s="88" t="str">
        <f ca="1">OFFSET('2025'!$B$6,C187,0)</f>
        <v>(Enter Call Letters)</v>
      </c>
      <c r="E187" s="88" t="str">
        <f ca="1">OFFSET('2025'!$H$6,C187,0)</f>
        <v>February</v>
      </c>
      <c r="F187" s="78">
        <f ca="1">OFFSET('2025'!$AD$6,C187,0)</f>
        <v>0</v>
      </c>
      <c r="G187" s="93" t="str">
        <f ca="1">OFFSET('2025'!$AE$6,C187,0)</f>
        <v>0.00</v>
      </c>
      <c r="H187" s="93" t="str">
        <f ca="1">OFFSET('2025'!$AF$6,$C187,0)</f>
        <v>0.00</v>
      </c>
      <c r="I187" s="78">
        <f ca="1">OFFSET('2025'!$AG$6,$C187,0)</f>
        <v>0</v>
      </c>
    </row>
    <row r="188" spans="1:9" ht="21" customHeight="1" x14ac:dyDescent="0.3">
      <c r="A188" s="110">
        <v>45689</v>
      </c>
      <c r="B188" s="124">
        <f t="shared" si="7"/>
        <v>58</v>
      </c>
      <c r="C188" s="87">
        <f t="shared" si="8"/>
        <v>912</v>
      </c>
      <c r="D188" s="88" t="str">
        <f ca="1">OFFSET('2025'!$B$6,C188,0)</f>
        <v>(Enter Call Letters)</v>
      </c>
      <c r="E188" s="88" t="str">
        <f ca="1">OFFSET('2025'!$H$6,C188,0)</f>
        <v>February</v>
      </c>
      <c r="F188" s="78">
        <f ca="1">OFFSET('2025'!$AD$6,C188,0)</f>
        <v>0</v>
      </c>
      <c r="G188" s="93" t="str">
        <f ca="1">OFFSET('2025'!$AE$6,C188,0)</f>
        <v>0.00</v>
      </c>
      <c r="H188" s="93" t="str">
        <f ca="1">OFFSET('2025'!$AF$6,$C188,0)</f>
        <v>0.00</v>
      </c>
      <c r="I188" s="78">
        <f ca="1">OFFSET('2025'!$AG$6,$C188,0)</f>
        <v>0</v>
      </c>
    </row>
    <row r="189" spans="1:9" ht="21" customHeight="1" x14ac:dyDescent="0.3">
      <c r="A189" s="110">
        <v>45689</v>
      </c>
      <c r="B189" s="124">
        <f t="shared" si="7"/>
        <v>59</v>
      </c>
      <c r="C189" s="87">
        <f t="shared" si="8"/>
        <v>928</v>
      </c>
      <c r="D189" s="88" t="str">
        <f ca="1">OFFSET('2025'!$B$6,C189,0)</f>
        <v>(Enter Call Letters)</v>
      </c>
      <c r="E189" s="88" t="str">
        <f ca="1">OFFSET('2025'!$H$6,C189,0)</f>
        <v>February</v>
      </c>
      <c r="F189" s="78">
        <f ca="1">OFFSET('2025'!$AD$6,C189,0)</f>
        <v>0</v>
      </c>
      <c r="G189" s="93" t="str">
        <f ca="1">OFFSET('2025'!$AE$6,C189,0)</f>
        <v>0.00</v>
      </c>
      <c r="H189" s="93" t="str">
        <f ca="1">OFFSET('2025'!$AF$6,$C189,0)</f>
        <v>0.00</v>
      </c>
      <c r="I189" s="78">
        <f ca="1">OFFSET('2025'!$AG$6,$C189,0)</f>
        <v>0</v>
      </c>
    </row>
    <row r="190" spans="1:9" ht="21" customHeight="1" x14ac:dyDescent="0.3">
      <c r="A190" s="110">
        <v>45689</v>
      </c>
      <c r="B190" s="124">
        <f t="shared" si="7"/>
        <v>60</v>
      </c>
      <c r="C190" s="87">
        <f t="shared" si="8"/>
        <v>944</v>
      </c>
      <c r="D190" s="88" t="str">
        <f ca="1">OFFSET('2025'!$B$6,C190,0)</f>
        <v>(Enter Call Letters)</v>
      </c>
      <c r="E190" s="88" t="str">
        <f ca="1">OFFSET('2025'!$H$6,C190,0)</f>
        <v>February</v>
      </c>
      <c r="F190" s="78">
        <f ca="1">OFFSET('2025'!$AD$6,C190,0)</f>
        <v>0</v>
      </c>
      <c r="G190" s="93" t="str">
        <f ca="1">OFFSET('2025'!$AE$6,C190,0)</f>
        <v>0.00</v>
      </c>
      <c r="H190" s="93" t="str">
        <f ca="1">OFFSET('2025'!$AF$6,$C190,0)</f>
        <v>0.00</v>
      </c>
      <c r="I190" s="78">
        <f ca="1">OFFSET('2025'!$AG$6,$C190,0)</f>
        <v>0</v>
      </c>
    </row>
    <row r="191" spans="1:9" ht="21" customHeight="1" x14ac:dyDescent="0.3">
      <c r="A191" s="110">
        <v>45689</v>
      </c>
      <c r="B191" s="124">
        <f t="shared" si="7"/>
        <v>61</v>
      </c>
      <c r="C191" s="87">
        <f t="shared" si="8"/>
        <v>960</v>
      </c>
      <c r="D191" s="88" t="str">
        <f ca="1">OFFSET('2025'!$B$6,C191,0)</f>
        <v>(Enter Call Letters)</v>
      </c>
      <c r="E191" s="88" t="str">
        <f ca="1">OFFSET('2025'!$H$6,C191,0)</f>
        <v>February</v>
      </c>
      <c r="F191" s="78">
        <f ca="1">OFFSET('2025'!$AD$6,C191,0)</f>
        <v>0</v>
      </c>
      <c r="G191" s="93" t="str">
        <f ca="1">OFFSET('2025'!$AE$6,C191,0)</f>
        <v>0.00</v>
      </c>
      <c r="H191" s="93" t="str">
        <f ca="1">OFFSET('2025'!$AF$6,$C191,0)</f>
        <v>0.00</v>
      </c>
      <c r="I191" s="78">
        <f ca="1">OFFSET('2025'!$AG$6,$C191,0)</f>
        <v>0</v>
      </c>
    </row>
    <row r="192" spans="1:9" ht="21" customHeight="1" x14ac:dyDescent="0.3">
      <c r="A192" s="110">
        <v>45689</v>
      </c>
      <c r="B192" s="124">
        <f t="shared" si="7"/>
        <v>62</v>
      </c>
      <c r="C192" s="87">
        <f t="shared" si="8"/>
        <v>976</v>
      </c>
      <c r="D192" s="88" t="str">
        <f ca="1">OFFSET('2025'!$B$6,C192,0)</f>
        <v>(Enter Call Letters)</v>
      </c>
      <c r="E192" s="88" t="str">
        <f ca="1">OFFSET('2025'!$H$6,C192,0)</f>
        <v>February</v>
      </c>
      <c r="F192" s="78">
        <f ca="1">OFFSET('2025'!$AD$6,C192,0)</f>
        <v>0</v>
      </c>
      <c r="G192" s="93" t="str">
        <f ca="1">OFFSET('2025'!$AE$6,C192,0)</f>
        <v>0.00</v>
      </c>
      <c r="H192" s="93" t="str">
        <f ca="1">OFFSET('2025'!$AF$6,$C192,0)</f>
        <v>0.00</v>
      </c>
      <c r="I192" s="78">
        <f ca="1">OFFSET('2025'!$AG$6,$C192,0)</f>
        <v>0</v>
      </c>
    </row>
    <row r="193" spans="1:9" ht="21" customHeight="1" x14ac:dyDescent="0.3">
      <c r="A193" s="110">
        <v>45689</v>
      </c>
      <c r="B193" s="124">
        <f t="shared" si="7"/>
        <v>63</v>
      </c>
      <c r="C193" s="87">
        <f t="shared" si="8"/>
        <v>992</v>
      </c>
      <c r="D193" s="88" t="str">
        <f ca="1">OFFSET('2025'!$B$6,C193,0)</f>
        <v>(Enter Call Letters)</v>
      </c>
      <c r="E193" s="88" t="str">
        <f ca="1">OFFSET('2025'!$H$6,C193,0)</f>
        <v>February</v>
      </c>
      <c r="F193" s="78">
        <f ca="1">OFFSET('2025'!$AD$6,C193,0)</f>
        <v>0</v>
      </c>
      <c r="G193" s="93" t="str">
        <f ca="1">OFFSET('2025'!$AE$6,C193,0)</f>
        <v>0.00</v>
      </c>
      <c r="H193" s="93" t="str">
        <f ca="1">OFFSET('2025'!$AF$6,$C193,0)</f>
        <v>0.00</v>
      </c>
      <c r="I193" s="78">
        <f ca="1">OFFSET('2025'!$AG$6,$C193,0)</f>
        <v>0</v>
      </c>
    </row>
    <row r="194" spans="1:9" ht="21" customHeight="1" x14ac:dyDescent="0.3">
      <c r="A194" s="110">
        <v>45689</v>
      </c>
      <c r="B194" s="124">
        <f t="shared" si="7"/>
        <v>64</v>
      </c>
      <c r="C194" s="87">
        <f t="shared" si="8"/>
        <v>1008</v>
      </c>
      <c r="D194" s="88" t="str">
        <f ca="1">OFFSET('2025'!$B$6,C194,0)</f>
        <v>(Enter Call Letters)</v>
      </c>
      <c r="E194" s="88" t="str">
        <f ca="1">OFFSET('2025'!$H$6,C194,0)</f>
        <v>February</v>
      </c>
      <c r="F194" s="78">
        <f ca="1">OFFSET('2025'!$AD$6,C194,0)</f>
        <v>0</v>
      </c>
      <c r="G194" s="93" t="str">
        <f ca="1">OFFSET('2025'!$AE$6,C194,0)</f>
        <v>0.00</v>
      </c>
      <c r="H194" s="93" t="str">
        <f ca="1">OFFSET('2025'!$AF$6,$C194,0)</f>
        <v>0.00</v>
      </c>
      <c r="I194" s="78">
        <f ca="1">OFFSET('2025'!$AG$6,$C194,0)</f>
        <v>0</v>
      </c>
    </row>
    <row r="195" spans="1:9" ht="21" customHeight="1" x14ac:dyDescent="0.3">
      <c r="A195" s="110">
        <v>45689</v>
      </c>
      <c r="B195" s="124">
        <f t="shared" si="7"/>
        <v>65</v>
      </c>
      <c r="C195" s="87">
        <f t="shared" si="8"/>
        <v>1024</v>
      </c>
      <c r="D195" s="88" t="str">
        <f ca="1">OFFSET('2025'!$B$6,C195,0)</f>
        <v>(Enter Call Letters)</v>
      </c>
      <c r="E195" s="88" t="str">
        <f ca="1">OFFSET('2025'!$H$6,C195,0)</f>
        <v>February</v>
      </c>
      <c r="F195" s="78">
        <f ca="1">OFFSET('2025'!$AD$6,C195,0)</f>
        <v>0</v>
      </c>
      <c r="G195" s="93" t="str">
        <f ca="1">OFFSET('2025'!$AE$6,C195,0)</f>
        <v>0.00</v>
      </c>
      <c r="H195" s="93" t="str">
        <f ca="1">OFFSET('2025'!$AF$6,$C195,0)</f>
        <v>0.00</v>
      </c>
      <c r="I195" s="78">
        <f ca="1">OFFSET('2025'!$AG$6,$C195,0)</f>
        <v>0</v>
      </c>
    </row>
    <row r="196" spans="1:9" ht="21" customHeight="1" x14ac:dyDescent="0.3">
      <c r="A196" s="110">
        <v>45689</v>
      </c>
      <c r="B196" s="124">
        <f t="shared" si="7"/>
        <v>66</v>
      </c>
      <c r="C196" s="87">
        <f t="shared" si="8"/>
        <v>1040</v>
      </c>
      <c r="D196" s="88" t="str">
        <f ca="1">OFFSET('2025'!$B$6,C196,0)</f>
        <v>(Enter Call Letters)</v>
      </c>
      <c r="E196" s="88" t="str">
        <f ca="1">OFFSET('2025'!$H$6,C196,0)</f>
        <v>February</v>
      </c>
      <c r="F196" s="78">
        <f ca="1">OFFSET('2025'!$AD$6,C196,0)</f>
        <v>0</v>
      </c>
      <c r="G196" s="93" t="str">
        <f ca="1">OFFSET('2025'!$AE$6,C196,0)</f>
        <v>0.00</v>
      </c>
      <c r="H196" s="93" t="str">
        <f ca="1">OFFSET('2025'!$AF$6,$C196,0)</f>
        <v>0.00</v>
      </c>
      <c r="I196" s="78">
        <f ca="1">OFFSET('2025'!$AG$6,$C196,0)</f>
        <v>0</v>
      </c>
    </row>
    <row r="197" spans="1:9" ht="21" customHeight="1" x14ac:dyDescent="0.3">
      <c r="A197" s="110">
        <v>45689</v>
      </c>
      <c r="B197" s="124">
        <f t="shared" ref="B197:B229" si="9">B196+1</f>
        <v>67</v>
      </c>
      <c r="C197" s="87">
        <f t="shared" ref="C197:C229" si="10">C196+16</f>
        <v>1056</v>
      </c>
      <c r="D197" s="88" t="str">
        <f ca="1">OFFSET('2025'!$B$6,C197,0)</f>
        <v>(Enter Call Letters)</v>
      </c>
      <c r="E197" s="88" t="str">
        <f ca="1">OFFSET('2025'!$H$6,C197,0)</f>
        <v>February</v>
      </c>
      <c r="F197" s="78">
        <f ca="1">OFFSET('2025'!$AD$6,C197,0)</f>
        <v>0</v>
      </c>
      <c r="G197" s="93" t="str">
        <f ca="1">OFFSET('2025'!$AE$6,C197,0)</f>
        <v>0.00</v>
      </c>
      <c r="H197" s="93" t="str">
        <f ca="1">OFFSET('2025'!$AF$6,$C197,0)</f>
        <v>0.00</v>
      </c>
      <c r="I197" s="78">
        <f ca="1">OFFSET('2025'!$AG$6,$C197,0)</f>
        <v>0</v>
      </c>
    </row>
    <row r="198" spans="1:9" ht="21" customHeight="1" x14ac:dyDescent="0.3">
      <c r="A198" s="110">
        <v>45689</v>
      </c>
      <c r="B198" s="124">
        <f t="shared" si="9"/>
        <v>68</v>
      </c>
      <c r="C198" s="87">
        <f t="shared" si="10"/>
        <v>1072</v>
      </c>
      <c r="D198" s="88" t="str">
        <f ca="1">OFFSET('2025'!$B$6,C198,0)</f>
        <v>(Enter Call Letters)</v>
      </c>
      <c r="E198" s="88" t="str">
        <f ca="1">OFFSET('2025'!$H$6,C198,0)</f>
        <v>February</v>
      </c>
      <c r="F198" s="78">
        <f ca="1">OFFSET('2025'!$AD$6,C198,0)</f>
        <v>0</v>
      </c>
      <c r="G198" s="93" t="str">
        <f ca="1">OFFSET('2025'!$AE$6,C198,0)</f>
        <v>0.00</v>
      </c>
      <c r="H198" s="93" t="str">
        <f ca="1">OFFSET('2025'!$AF$6,$C198,0)</f>
        <v>0.00</v>
      </c>
      <c r="I198" s="78">
        <f ca="1">OFFSET('2025'!$AG$6,$C198,0)</f>
        <v>0</v>
      </c>
    </row>
    <row r="199" spans="1:9" ht="21" customHeight="1" x14ac:dyDescent="0.3">
      <c r="A199" s="110">
        <v>45689</v>
      </c>
      <c r="B199" s="124">
        <f t="shared" si="9"/>
        <v>69</v>
      </c>
      <c r="C199" s="87">
        <f t="shared" si="10"/>
        <v>1088</v>
      </c>
      <c r="D199" s="88" t="str">
        <f ca="1">OFFSET('2025'!$B$6,C199,0)</f>
        <v>(Enter Call Letters)</v>
      </c>
      <c r="E199" s="88" t="str">
        <f ca="1">OFFSET('2025'!$H$6,C199,0)</f>
        <v>February</v>
      </c>
      <c r="F199" s="78">
        <f ca="1">OFFSET('2025'!$AD$6,C199,0)</f>
        <v>0</v>
      </c>
      <c r="G199" s="93" t="str">
        <f ca="1">OFFSET('2025'!$AE$6,C199,0)</f>
        <v>0.00</v>
      </c>
      <c r="H199" s="93" t="str">
        <f ca="1">OFFSET('2025'!$AF$6,$C199,0)</f>
        <v>0.00</v>
      </c>
      <c r="I199" s="78">
        <f ca="1">OFFSET('2025'!$AG$6,$C199,0)</f>
        <v>0</v>
      </c>
    </row>
    <row r="200" spans="1:9" ht="21" customHeight="1" x14ac:dyDescent="0.3">
      <c r="A200" s="110">
        <v>45689</v>
      </c>
      <c r="B200" s="124">
        <f t="shared" si="9"/>
        <v>70</v>
      </c>
      <c r="C200" s="87">
        <f t="shared" si="10"/>
        <v>1104</v>
      </c>
      <c r="D200" s="88" t="str">
        <f ca="1">OFFSET('2025'!$B$6,C200,0)</f>
        <v>(Enter Call Letters)</v>
      </c>
      <c r="E200" s="88" t="str">
        <f ca="1">OFFSET('2025'!$H$6,C200,0)</f>
        <v>February</v>
      </c>
      <c r="F200" s="78">
        <f ca="1">OFFSET('2025'!$AD$6,C200,0)</f>
        <v>0</v>
      </c>
      <c r="G200" s="93" t="str">
        <f ca="1">OFFSET('2025'!$AE$6,C200,0)</f>
        <v>0.00</v>
      </c>
      <c r="H200" s="93" t="str">
        <f ca="1">OFFSET('2025'!$AF$6,$C200,0)</f>
        <v>0.00</v>
      </c>
      <c r="I200" s="78">
        <f ca="1">OFFSET('2025'!$AG$6,$C200,0)</f>
        <v>0</v>
      </c>
    </row>
    <row r="201" spans="1:9" ht="21" customHeight="1" x14ac:dyDescent="0.3">
      <c r="A201" s="110">
        <v>45689</v>
      </c>
      <c r="B201" s="124">
        <f t="shared" si="9"/>
        <v>71</v>
      </c>
      <c r="C201" s="87">
        <f t="shared" si="10"/>
        <v>1120</v>
      </c>
      <c r="D201" s="88" t="str">
        <f ca="1">OFFSET('2025'!$B$6,C201,0)</f>
        <v>(Enter Call Letters)</v>
      </c>
      <c r="E201" s="88" t="str">
        <f ca="1">OFFSET('2025'!$H$6,C201,0)</f>
        <v>February</v>
      </c>
      <c r="F201" s="78">
        <f ca="1">OFFSET('2025'!$AD$6,C201,0)</f>
        <v>0</v>
      </c>
      <c r="G201" s="93" t="str">
        <f ca="1">OFFSET('2025'!$AE$6,C201,0)</f>
        <v>0.00</v>
      </c>
      <c r="H201" s="93" t="str">
        <f ca="1">OFFSET('2025'!$AF$6,$C201,0)</f>
        <v>0.00</v>
      </c>
      <c r="I201" s="78">
        <f ca="1">OFFSET('2025'!$AG$6,$C201,0)</f>
        <v>0</v>
      </c>
    </row>
    <row r="202" spans="1:9" ht="21" customHeight="1" x14ac:dyDescent="0.3">
      <c r="A202" s="110">
        <v>45689</v>
      </c>
      <c r="B202" s="124">
        <f t="shared" si="9"/>
        <v>72</v>
      </c>
      <c r="C202" s="87">
        <f t="shared" si="10"/>
        <v>1136</v>
      </c>
      <c r="D202" s="88" t="str">
        <f ca="1">OFFSET('2025'!$B$6,C202,0)</f>
        <v>(Enter Call Letters)</v>
      </c>
      <c r="E202" s="88" t="str">
        <f ca="1">OFFSET('2025'!$H$6,C202,0)</f>
        <v>February</v>
      </c>
      <c r="F202" s="78">
        <f ca="1">OFFSET('2025'!$AD$6,C202,0)</f>
        <v>0</v>
      </c>
      <c r="G202" s="93" t="str">
        <f ca="1">OFFSET('2025'!$AE$6,C202,0)</f>
        <v>0.00</v>
      </c>
      <c r="H202" s="93" t="str">
        <f ca="1">OFFSET('2025'!$AF$6,$C202,0)</f>
        <v>0.00</v>
      </c>
      <c r="I202" s="78">
        <f ca="1">OFFSET('2025'!$AG$6,$C202,0)</f>
        <v>0</v>
      </c>
    </row>
    <row r="203" spans="1:9" ht="21" customHeight="1" x14ac:dyDescent="0.3">
      <c r="A203" s="110">
        <v>45689</v>
      </c>
      <c r="B203" s="124">
        <f t="shared" si="9"/>
        <v>73</v>
      </c>
      <c r="C203" s="87">
        <f t="shared" si="10"/>
        <v>1152</v>
      </c>
      <c r="D203" s="88" t="str">
        <f ca="1">OFFSET('2025'!$B$6,C203,0)</f>
        <v>(Enter Call Letters)</v>
      </c>
      <c r="E203" s="88" t="str">
        <f ca="1">OFFSET('2025'!$H$6,C203,0)</f>
        <v>February</v>
      </c>
      <c r="F203" s="78">
        <f ca="1">OFFSET('2025'!$AD$6,C203,0)</f>
        <v>0</v>
      </c>
      <c r="G203" s="93" t="str">
        <f ca="1">OFFSET('2025'!$AE$6,C203,0)</f>
        <v>0.00</v>
      </c>
      <c r="H203" s="93" t="str">
        <f ca="1">OFFSET('2025'!$AF$6,$C203,0)</f>
        <v>0.00</v>
      </c>
      <c r="I203" s="78">
        <f ca="1">OFFSET('2025'!$AG$6,$C203,0)</f>
        <v>0</v>
      </c>
    </row>
    <row r="204" spans="1:9" ht="21" customHeight="1" x14ac:dyDescent="0.3">
      <c r="A204" s="110">
        <v>45689</v>
      </c>
      <c r="B204" s="124">
        <f t="shared" si="9"/>
        <v>74</v>
      </c>
      <c r="C204" s="87">
        <f t="shared" si="10"/>
        <v>1168</v>
      </c>
      <c r="D204" s="88" t="str">
        <f ca="1">OFFSET('2025'!$B$6,C204,0)</f>
        <v>(Enter Call Letters)</v>
      </c>
      <c r="E204" s="88" t="str">
        <f ca="1">OFFSET('2025'!$H$6,C204,0)</f>
        <v>February</v>
      </c>
      <c r="F204" s="78">
        <f ca="1">OFFSET('2025'!$AD$6,C204,0)</f>
        <v>0</v>
      </c>
      <c r="G204" s="93" t="str">
        <f ca="1">OFFSET('2025'!$AE$6,C204,0)</f>
        <v>0.00</v>
      </c>
      <c r="H204" s="93" t="str">
        <f ca="1">OFFSET('2025'!$AF$6,$C204,0)</f>
        <v>0.00</v>
      </c>
      <c r="I204" s="78">
        <f ca="1">OFFSET('2025'!$AG$6,$C204,0)</f>
        <v>0</v>
      </c>
    </row>
    <row r="205" spans="1:9" ht="21" customHeight="1" x14ac:dyDescent="0.3">
      <c r="A205" s="110">
        <v>45689</v>
      </c>
      <c r="B205" s="124">
        <f t="shared" si="9"/>
        <v>75</v>
      </c>
      <c r="C205" s="87">
        <f t="shared" si="10"/>
        <v>1184</v>
      </c>
      <c r="D205" s="88" t="str">
        <f ca="1">OFFSET('2025'!$B$6,C205,0)</f>
        <v>(Enter Call Letters)</v>
      </c>
      <c r="E205" s="88" t="str">
        <f ca="1">OFFSET('2025'!$H$6,C205,0)</f>
        <v>February</v>
      </c>
      <c r="F205" s="78">
        <f ca="1">OFFSET('2025'!$AD$6,C205,0)</f>
        <v>0</v>
      </c>
      <c r="G205" s="93" t="str">
        <f ca="1">OFFSET('2025'!$AE$6,C205,0)</f>
        <v>0.00</v>
      </c>
      <c r="H205" s="93" t="str">
        <f ca="1">OFFSET('2025'!$AF$6,$C205,0)</f>
        <v>0.00</v>
      </c>
      <c r="I205" s="78">
        <f ca="1">OFFSET('2025'!$AG$6,$C205,0)</f>
        <v>0</v>
      </c>
    </row>
    <row r="206" spans="1:9" ht="21" customHeight="1" x14ac:dyDescent="0.3">
      <c r="A206" s="110">
        <v>45689</v>
      </c>
      <c r="B206" s="124">
        <f t="shared" si="9"/>
        <v>76</v>
      </c>
      <c r="C206" s="87">
        <f t="shared" si="10"/>
        <v>1200</v>
      </c>
      <c r="D206" s="88" t="str">
        <f ca="1">OFFSET('2025'!$B$6,C206,0)</f>
        <v>(Enter Call Letters)</v>
      </c>
      <c r="E206" s="88" t="str">
        <f ca="1">OFFSET('2025'!$H$6,C206,0)</f>
        <v>February</v>
      </c>
      <c r="F206" s="78">
        <f ca="1">OFFSET('2025'!$AD$6,C206,0)</f>
        <v>0</v>
      </c>
      <c r="G206" s="93" t="str">
        <f ca="1">OFFSET('2025'!$AE$6,C206,0)</f>
        <v>0.00</v>
      </c>
      <c r="H206" s="93" t="str">
        <f ca="1">OFFSET('2025'!$AF$6,$C206,0)</f>
        <v>0.00</v>
      </c>
      <c r="I206" s="78">
        <f ca="1">OFFSET('2025'!$AG$6,$C206,0)</f>
        <v>0</v>
      </c>
    </row>
    <row r="207" spans="1:9" ht="21" customHeight="1" x14ac:dyDescent="0.3">
      <c r="A207" s="110">
        <v>45689</v>
      </c>
      <c r="B207" s="124">
        <f t="shared" si="9"/>
        <v>77</v>
      </c>
      <c r="C207" s="87">
        <f t="shared" si="10"/>
        <v>1216</v>
      </c>
      <c r="D207" s="88" t="str">
        <f ca="1">OFFSET('2025'!$B$6,C207,0)</f>
        <v>(Enter Call Letters)</v>
      </c>
      <c r="E207" s="88" t="str">
        <f ca="1">OFFSET('2025'!$H$6,C207,0)</f>
        <v>February</v>
      </c>
      <c r="F207" s="78">
        <f ca="1">OFFSET('2025'!$AD$6,C207,0)</f>
        <v>0</v>
      </c>
      <c r="G207" s="93" t="str">
        <f ca="1">OFFSET('2025'!$AE$6,C207,0)</f>
        <v>0.00</v>
      </c>
      <c r="H207" s="93" t="str">
        <f ca="1">OFFSET('2025'!$AF$6,$C207,0)</f>
        <v>0.00</v>
      </c>
      <c r="I207" s="78">
        <f ca="1">OFFSET('2025'!$AG$6,$C207,0)</f>
        <v>0</v>
      </c>
    </row>
    <row r="208" spans="1:9" ht="21" customHeight="1" x14ac:dyDescent="0.3">
      <c r="A208" s="110">
        <v>45689</v>
      </c>
      <c r="B208" s="124">
        <f t="shared" si="9"/>
        <v>78</v>
      </c>
      <c r="C208" s="87">
        <f t="shared" si="10"/>
        <v>1232</v>
      </c>
      <c r="D208" s="88" t="str">
        <f ca="1">OFFSET('2025'!$B$6,C208,0)</f>
        <v>(Enter Call Letters)</v>
      </c>
      <c r="E208" s="88" t="str">
        <f ca="1">OFFSET('2025'!$H$6,C208,0)</f>
        <v>February</v>
      </c>
      <c r="F208" s="78">
        <f ca="1">OFFSET('2025'!$AD$6,C208,0)</f>
        <v>0</v>
      </c>
      <c r="G208" s="93" t="str">
        <f ca="1">OFFSET('2025'!$AE$6,C208,0)</f>
        <v>0.00</v>
      </c>
      <c r="H208" s="93" t="str">
        <f ca="1">OFFSET('2025'!$AF$6,$C208,0)</f>
        <v>0.00</v>
      </c>
      <c r="I208" s="78">
        <f ca="1">OFFSET('2025'!$AG$6,$C208,0)</f>
        <v>0</v>
      </c>
    </row>
    <row r="209" spans="1:9" ht="21" customHeight="1" x14ac:dyDescent="0.3">
      <c r="A209" s="110">
        <v>45689</v>
      </c>
      <c r="B209" s="124">
        <f t="shared" si="9"/>
        <v>79</v>
      </c>
      <c r="C209" s="87">
        <f t="shared" si="10"/>
        <v>1248</v>
      </c>
      <c r="D209" s="88" t="str">
        <f ca="1">OFFSET('2025'!$B$6,C209,0)</f>
        <v>(Enter Call Letters)</v>
      </c>
      <c r="E209" s="88" t="str">
        <f ca="1">OFFSET('2025'!$H$6,C209,0)</f>
        <v>February</v>
      </c>
      <c r="F209" s="78">
        <f ca="1">OFFSET('2025'!$AD$6,C209,0)</f>
        <v>0</v>
      </c>
      <c r="G209" s="93" t="str">
        <f ca="1">OFFSET('2025'!$AE$6,C209,0)</f>
        <v>0.00</v>
      </c>
      <c r="H209" s="93" t="str">
        <f ca="1">OFFSET('2025'!$AF$6,$C209,0)</f>
        <v>0.00</v>
      </c>
      <c r="I209" s="78">
        <f ca="1">OFFSET('2025'!$AG$6,$C209,0)</f>
        <v>0</v>
      </c>
    </row>
    <row r="210" spans="1:9" ht="21" customHeight="1" x14ac:dyDescent="0.3">
      <c r="A210" s="110">
        <v>45689</v>
      </c>
      <c r="B210" s="124">
        <f t="shared" si="9"/>
        <v>80</v>
      </c>
      <c r="C210" s="87">
        <f t="shared" si="10"/>
        <v>1264</v>
      </c>
      <c r="D210" s="88" t="str">
        <f ca="1">OFFSET('2025'!$B$6,C210,0)</f>
        <v>(Enter Call Letters)</v>
      </c>
      <c r="E210" s="88" t="str">
        <f ca="1">OFFSET('2025'!$H$6,C210,0)</f>
        <v>February</v>
      </c>
      <c r="F210" s="78">
        <f ca="1">OFFSET('2025'!$AD$6,C210,0)</f>
        <v>0</v>
      </c>
      <c r="G210" s="93" t="str">
        <f ca="1">OFFSET('2025'!$AE$6,C210,0)</f>
        <v>0.00</v>
      </c>
      <c r="H210" s="93" t="str">
        <f ca="1">OFFSET('2025'!$AF$6,$C210,0)</f>
        <v>0.00</v>
      </c>
      <c r="I210" s="78">
        <f ca="1">OFFSET('2025'!$AG$6,$C210,0)</f>
        <v>0</v>
      </c>
    </row>
    <row r="211" spans="1:9" ht="21" customHeight="1" x14ac:dyDescent="0.3">
      <c r="A211" s="110">
        <v>45689</v>
      </c>
      <c r="B211" s="124">
        <f t="shared" si="9"/>
        <v>81</v>
      </c>
      <c r="C211" s="87">
        <f t="shared" si="10"/>
        <v>1280</v>
      </c>
      <c r="D211" s="88" t="str">
        <f ca="1">OFFSET('2025'!$B$6,C211,0)</f>
        <v>(Enter Call Letters)</v>
      </c>
      <c r="E211" s="88" t="str">
        <f ca="1">OFFSET('2025'!$H$6,C211,0)</f>
        <v>February</v>
      </c>
      <c r="F211" s="78">
        <f ca="1">OFFSET('2025'!$AD$6,C211,0)</f>
        <v>0</v>
      </c>
      <c r="G211" s="93" t="str">
        <f ca="1">OFFSET('2025'!$AE$6,C211,0)</f>
        <v>0.00</v>
      </c>
      <c r="H211" s="93" t="str">
        <f ca="1">OFFSET('2025'!$AF$6,$C211,0)</f>
        <v>0.00</v>
      </c>
      <c r="I211" s="78">
        <f ca="1">OFFSET('2025'!$AG$6,$C211,0)</f>
        <v>0</v>
      </c>
    </row>
    <row r="212" spans="1:9" ht="21" customHeight="1" x14ac:dyDescent="0.3">
      <c r="A212" s="110">
        <v>45689</v>
      </c>
      <c r="B212" s="124">
        <f t="shared" si="9"/>
        <v>82</v>
      </c>
      <c r="C212" s="87">
        <f t="shared" si="10"/>
        <v>1296</v>
      </c>
      <c r="D212" s="88" t="str">
        <f ca="1">OFFSET('2025'!$B$6,C212,0)</f>
        <v>(Enter Call Letters)</v>
      </c>
      <c r="E212" s="88" t="str">
        <f ca="1">OFFSET('2025'!$H$6,C212,0)</f>
        <v>February</v>
      </c>
      <c r="F212" s="78">
        <f ca="1">OFFSET('2025'!$AD$6,C212,0)</f>
        <v>0</v>
      </c>
      <c r="G212" s="93" t="str">
        <f ca="1">OFFSET('2025'!$AE$6,C212,0)</f>
        <v>0.00</v>
      </c>
      <c r="H212" s="93" t="str">
        <f ca="1">OFFSET('2025'!$AF$6,$C212,0)</f>
        <v>0.00</v>
      </c>
      <c r="I212" s="78">
        <f ca="1">OFFSET('2025'!$AG$6,$C212,0)</f>
        <v>0</v>
      </c>
    </row>
    <row r="213" spans="1:9" ht="21" customHeight="1" x14ac:dyDescent="0.3">
      <c r="A213" s="110">
        <v>45689</v>
      </c>
      <c r="B213" s="124">
        <f t="shared" si="9"/>
        <v>83</v>
      </c>
      <c r="C213" s="87">
        <f t="shared" si="10"/>
        <v>1312</v>
      </c>
      <c r="D213" s="88" t="str">
        <f ca="1">OFFSET('2025'!$B$6,C213,0)</f>
        <v>(Enter Call Letters)</v>
      </c>
      <c r="E213" s="88" t="str">
        <f ca="1">OFFSET('2025'!$H$6,C213,0)</f>
        <v>February</v>
      </c>
      <c r="F213" s="78">
        <f ca="1">OFFSET('2025'!$AD$6,C213,0)</f>
        <v>0</v>
      </c>
      <c r="G213" s="93" t="str">
        <f ca="1">OFFSET('2025'!$AE$6,C213,0)</f>
        <v>0.00</v>
      </c>
      <c r="H213" s="93" t="str">
        <f ca="1">OFFSET('2025'!$AF$6,$C213,0)</f>
        <v>0.00</v>
      </c>
      <c r="I213" s="78">
        <f ca="1">OFFSET('2025'!$AG$6,$C213,0)</f>
        <v>0</v>
      </c>
    </row>
    <row r="214" spans="1:9" ht="21" customHeight="1" x14ac:dyDescent="0.3">
      <c r="A214" s="110">
        <v>45689</v>
      </c>
      <c r="B214" s="124">
        <f t="shared" si="9"/>
        <v>84</v>
      </c>
      <c r="C214" s="87">
        <f t="shared" si="10"/>
        <v>1328</v>
      </c>
      <c r="D214" s="88" t="str">
        <f ca="1">OFFSET('2025'!$B$6,C214,0)</f>
        <v>(Enter Call Letters)</v>
      </c>
      <c r="E214" s="88" t="str">
        <f ca="1">OFFSET('2025'!$H$6,C214,0)</f>
        <v>February</v>
      </c>
      <c r="F214" s="78">
        <f ca="1">OFFSET('2025'!$AD$6,C214,0)</f>
        <v>0</v>
      </c>
      <c r="G214" s="93" t="str">
        <f ca="1">OFFSET('2025'!$AE$6,C214,0)</f>
        <v>0.00</v>
      </c>
      <c r="H214" s="93" t="str">
        <f ca="1">OFFSET('2025'!$AF$6,$C214,0)</f>
        <v>0.00</v>
      </c>
      <c r="I214" s="78">
        <f ca="1">OFFSET('2025'!$AG$6,$C214,0)</f>
        <v>0</v>
      </c>
    </row>
    <row r="215" spans="1:9" ht="21" customHeight="1" x14ac:dyDescent="0.3">
      <c r="A215" s="110">
        <v>45689</v>
      </c>
      <c r="B215" s="124">
        <f t="shared" si="9"/>
        <v>85</v>
      </c>
      <c r="C215" s="87">
        <f t="shared" si="10"/>
        <v>1344</v>
      </c>
      <c r="D215" s="88" t="str">
        <f ca="1">OFFSET('2025'!$B$6,C215,0)</f>
        <v>(Enter Call Letters)</v>
      </c>
      <c r="E215" s="88" t="str">
        <f ca="1">OFFSET('2025'!$H$6,C215,0)</f>
        <v>February</v>
      </c>
      <c r="F215" s="78">
        <f ca="1">OFFSET('2025'!$AD$6,C215,0)</f>
        <v>0</v>
      </c>
      <c r="G215" s="93" t="str">
        <f ca="1">OFFSET('2025'!$AE$6,C215,0)</f>
        <v>0.00</v>
      </c>
      <c r="H215" s="93" t="str">
        <f ca="1">OFFSET('2025'!$AF$6,$C215,0)</f>
        <v>0.00</v>
      </c>
      <c r="I215" s="78">
        <f ca="1">OFFSET('2025'!$AG$6,$C215,0)</f>
        <v>0</v>
      </c>
    </row>
    <row r="216" spans="1:9" ht="21" customHeight="1" x14ac:dyDescent="0.3">
      <c r="A216" s="110">
        <v>45689</v>
      </c>
      <c r="B216" s="124">
        <f t="shared" si="9"/>
        <v>86</v>
      </c>
      <c r="C216" s="87">
        <f t="shared" si="10"/>
        <v>1360</v>
      </c>
      <c r="D216" s="88" t="str">
        <f ca="1">OFFSET('2025'!$B$6,C216,0)</f>
        <v>(Enter Call Letters)</v>
      </c>
      <c r="E216" s="88" t="str">
        <f ca="1">OFFSET('2025'!$H$6,C216,0)</f>
        <v>February</v>
      </c>
      <c r="F216" s="78">
        <f ca="1">OFFSET('2025'!$AD$6,C216,0)</f>
        <v>0</v>
      </c>
      <c r="G216" s="93" t="str">
        <f ca="1">OFFSET('2025'!$AE$6,C216,0)</f>
        <v>0.00</v>
      </c>
      <c r="H216" s="93" t="str">
        <f ca="1">OFFSET('2025'!$AF$6,$C216,0)</f>
        <v>0.00</v>
      </c>
      <c r="I216" s="78">
        <f ca="1">OFFSET('2025'!$AG$6,$C216,0)</f>
        <v>0</v>
      </c>
    </row>
    <row r="217" spans="1:9" ht="21" customHeight="1" x14ac:dyDescent="0.3">
      <c r="A217" s="110">
        <v>45689</v>
      </c>
      <c r="B217" s="124">
        <f t="shared" si="9"/>
        <v>87</v>
      </c>
      <c r="C217" s="87">
        <f t="shared" si="10"/>
        <v>1376</v>
      </c>
      <c r="D217" s="88" t="str">
        <f ca="1">OFFSET('2025'!$B$6,C217,0)</f>
        <v>(Enter Call Letters)</v>
      </c>
      <c r="E217" s="88" t="str">
        <f ca="1">OFFSET('2025'!$H$6,C217,0)</f>
        <v>February</v>
      </c>
      <c r="F217" s="78">
        <f ca="1">OFFSET('2025'!$AD$6,C217,0)</f>
        <v>0</v>
      </c>
      <c r="G217" s="93" t="str">
        <f ca="1">OFFSET('2025'!$AE$6,C217,0)</f>
        <v>0.00</v>
      </c>
      <c r="H217" s="93" t="str">
        <f ca="1">OFFSET('2025'!$AF$6,$C217,0)</f>
        <v>0.00</v>
      </c>
      <c r="I217" s="78">
        <f ca="1">OFFSET('2025'!$AG$6,$C217,0)</f>
        <v>0</v>
      </c>
    </row>
    <row r="218" spans="1:9" ht="21" customHeight="1" x14ac:dyDescent="0.3">
      <c r="A218" s="110">
        <v>45689</v>
      </c>
      <c r="B218" s="124">
        <f t="shared" si="9"/>
        <v>88</v>
      </c>
      <c r="C218" s="87">
        <f t="shared" si="10"/>
        <v>1392</v>
      </c>
      <c r="D218" s="88" t="str">
        <f ca="1">OFFSET('2025'!$B$6,C218,0)</f>
        <v>(Enter Call Letters)</v>
      </c>
      <c r="E218" s="88" t="str">
        <f ca="1">OFFSET('2025'!$H$6,C218,0)</f>
        <v>February</v>
      </c>
      <c r="F218" s="78">
        <f ca="1">OFFSET('2025'!$AD$6,C218,0)</f>
        <v>0</v>
      </c>
      <c r="G218" s="93" t="str">
        <f ca="1">OFFSET('2025'!$AE$6,C218,0)</f>
        <v>0.00</v>
      </c>
      <c r="H218" s="93" t="str">
        <f ca="1">OFFSET('2025'!$AF$6,$C218,0)</f>
        <v>0.00</v>
      </c>
      <c r="I218" s="78">
        <f ca="1">OFFSET('2025'!$AG$6,$C218,0)</f>
        <v>0</v>
      </c>
    </row>
    <row r="219" spans="1:9" ht="21" customHeight="1" x14ac:dyDescent="0.3">
      <c r="A219" s="110">
        <v>45689</v>
      </c>
      <c r="B219" s="124">
        <f t="shared" si="9"/>
        <v>89</v>
      </c>
      <c r="C219" s="87">
        <f t="shared" si="10"/>
        <v>1408</v>
      </c>
      <c r="D219" s="88" t="str">
        <f ca="1">OFFSET('2025'!$B$6,C219,0)</f>
        <v>(Enter Call Letters)</v>
      </c>
      <c r="E219" s="88" t="str">
        <f ca="1">OFFSET('2025'!$H$6,C219,0)</f>
        <v>February</v>
      </c>
      <c r="F219" s="78">
        <f ca="1">OFFSET('2025'!$AD$6,C219,0)</f>
        <v>0</v>
      </c>
      <c r="G219" s="93" t="str">
        <f ca="1">OFFSET('2025'!$AE$6,C219,0)</f>
        <v>0.00</v>
      </c>
      <c r="H219" s="93" t="str">
        <f ca="1">OFFSET('2025'!$AF$6,$C219,0)</f>
        <v>0.00</v>
      </c>
      <c r="I219" s="78">
        <f ca="1">OFFSET('2025'!$AG$6,$C219,0)</f>
        <v>0</v>
      </c>
    </row>
    <row r="220" spans="1:9" ht="21" customHeight="1" x14ac:dyDescent="0.3">
      <c r="A220" s="110">
        <v>45689</v>
      </c>
      <c r="B220" s="124">
        <f t="shared" si="9"/>
        <v>90</v>
      </c>
      <c r="C220" s="87">
        <f t="shared" si="10"/>
        <v>1424</v>
      </c>
      <c r="D220" s="88" t="str">
        <f ca="1">OFFSET('2025'!$B$6,C220,0)</f>
        <v>(Enter Call Letters)</v>
      </c>
      <c r="E220" s="88" t="str">
        <f ca="1">OFFSET('2025'!$H$6,C220,0)</f>
        <v>February</v>
      </c>
      <c r="F220" s="78">
        <f ca="1">OFFSET('2025'!$AD$6,C220,0)</f>
        <v>0</v>
      </c>
      <c r="G220" s="93" t="str">
        <f ca="1">OFFSET('2025'!$AE$6,C220,0)</f>
        <v>0.00</v>
      </c>
      <c r="H220" s="93" t="str">
        <f ca="1">OFFSET('2025'!$AF$6,$C220,0)</f>
        <v>0.00</v>
      </c>
      <c r="I220" s="78">
        <f ca="1">OFFSET('2025'!$AG$6,$C220,0)</f>
        <v>0</v>
      </c>
    </row>
    <row r="221" spans="1:9" ht="21" customHeight="1" x14ac:dyDescent="0.3">
      <c r="A221" s="110">
        <v>45689</v>
      </c>
      <c r="B221" s="124">
        <f t="shared" si="9"/>
        <v>91</v>
      </c>
      <c r="C221" s="87">
        <f t="shared" si="10"/>
        <v>1440</v>
      </c>
      <c r="D221" s="88" t="str">
        <f ca="1">OFFSET('2025'!$B$6,C221,0)</f>
        <v>(Enter Call Letters)</v>
      </c>
      <c r="E221" s="88" t="str">
        <f ca="1">OFFSET('2025'!$H$6,C221,0)</f>
        <v>February</v>
      </c>
      <c r="F221" s="78">
        <f ca="1">OFFSET('2025'!$AD$6,C221,0)</f>
        <v>0</v>
      </c>
      <c r="G221" s="93" t="str">
        <f ca="1">OFFSET('2025'!$AE$6,C221,0)</f>
        <v>0.00</v>
      </c>
      <c r="H221" s="93" t="str">
        <f ca="1">OFFSET('2025'!$AF$6,$C221,0)</f>
        <v>0.00</v>
      </c>
      <c r="I221" s="78">
        <f ca="1">OFFSET('2025'!$AG$6,$C221,0)</f>
        <v>0</v>
      </c>
    </row>
    <row r="222" spans="1:9" ht="21" customHeight="1" x14ac:dyDescent="0.3">
      <c r="A222" s="110">
        <v>45689</v>
      </c>
      <c r="B222" s="124">
        <f t="shared" si="9"/>
        <v>92</v>
      </c>
      <c r="C222" s="87">
        <f t="shared" si="10"/>
        <v>1456</v>
      </c>
      <c r="D222" s="88" t="str">
        <f ca="1">OFFSET('2025'!$B$6,C222,0)</f>
        <v>(Enter Call Letters)</v>
      </c>
      <c r="E222" s="88" t="str">
        <f ca="1">OFFSET('2025'!$H$6,C222,0)</f>
        <v>February</v>
      </c>
      <c r="F222" s="78">
        <f ca="1">OFFSET('2025'!$AD$6,C222,0)</f>
        <v>0</v>
      </c>
      <c r="G222" s="93" t="str">
        <f ca="1">OFFSET('2025'!$AE$6,C222,0)</f>
        <v>0.00</v>
      </c>
      <c r="H222" s="93" t="str">
        <f ca="1">OFFSET('2025'!$AF$6,$C222,0)</f>
        <v>0.00</v>
      </c>
      <c r="I222" s="78">
        <f ca="1">OFFSET('2025'!$AG$6,$C222,0)</f>
        <v>0</v>
      </c>
    </row>
    <row r="223" spans="1:9" ht="21" customHeight="1" x14ac:dyDescent="0.3">
      <c r="A223" s="110">
        <v>45689</v>
      </c>
      <c r="B223" s="124">
        <f t="shared" si="9"/>
        <v>93</v>
      </c>
      <c r="C223" s="87">
        <f t="shared" si="10"/>
        <v>1472</v>
      </c>
      <c r="D223" s="88" t="str">
        <f ca="1">OFFSET('2025'!$B$6,C223,0)</f>
        <v>(Enter Call Letters)</v>
      </c>
      <c r="E223" s="88" t="str">
        <f ca="1">OFFSET('2025'!$H$6,C223,0)</f>
        <v>February</v>
      </c>
      <c r="F223" s="78">
        <f ca="1">OFFSET('2025'!$AD$6,C223,0)</f>
        <v>0</v>
      </c>
      <c r="G223" s="93" t="str">
        <f ca="1">OFFSET('2025'!$AE$6,C223,0)</f>
        <v>0.00</v>
      </c>
      <c r="H223" s="93" t="str">
        <f ca="1">OFFSET('2025'!$AF$6,$C223,0)</f>
        <v>0.00</v>
      </c>
      <c r="I223" s="78">
        <f ca="1">OFFSET('2025'!$AG$6,$C223,0)</f>
        <v>0</v>
      </c>
    </row>
    <row r="224" spans="1:9" ht="21" customHeight="1" x14ac:dyDescent="0.3">
      <c r="A224" s="110">
        <v>45689</v>
      </c>
      <c r="B224" s="124">
        <f t="shared" si="9"/>
        <v>94</v>
      </c>
      <c r="C224" s="87">
        <f t="shared" si="10"/>
        <v>1488</v>
      </c>
      <c r="D224" s="88" t="str">
        <f ca="1">OFFSET('2025'!$B$6,C224,0)</f>
        <v>(Enter Call Letters)</v>
      </c>
      <c r="E224" s="88" t="str">
        <f ca="1">OFFSET('2025'!$H$6,C224,0)</f>
        <v>February</v>
      </c>
      <c r="F224" s="78">
        <f ca="1">OFFSET('2025'!$AD$6,C224,0)</f>
        <v>0</v>
      </c>
      <c r="G224" s="93" t="str">
        <f ca="1">OFFSET('2025'!$AE$6,C224,0)</f>
        <v>0.00</v>
      </c>
      <c r="H224" s="93" t="str">
        <f ca="1">OFFSET('2025'!$AF$6,$C224,0)</f>
        <v>0.00</v>
      </c>
      <c r="I224" s="78">
        <f ca="1">OFFSET('2025'!$AG$6,$C224,0)</f>
        <v>0</v>
      </c>
    </row>
    <row r="225" spans="1:9" ht="21" customHeight="1" x14ac:dyDescent="0.3">
      <c r="A225" s="110">
        <v>45689</v>
      </c>
      <c r="B225" s="124">
        <f t="shared" si="9"/>
        <v>95</v>
      </c>
      <c r="C225" s="87">
        <f t="shared" si="10"/>
        <v>1504</v>
      </c>
      <c r="D225" s="88" t="str">
        <f ca="1">OFFSET('2025'!$B$6,C225,0)</f>
        <v>(Enter Call Letters)</v>
      </c>
      <c r="E225" s="88" t="str">
        <f ca="1">OFFSET('2025'!$H$6,C225,0)</f>
        <v>February</v>
      </c>
      <c r="F225" s="78">
        <f ca="1">OFFSET('2025'!$AD$6,C225,0)</f>
        <v>0</v>
      </c>
      <c r="G225" s="93" t="str">
        <f ca="1">OFFSET('2025'!$AE$6,C225,0)</f>
        <v>0.00</v>
      </c>
      <c r="H225" s="93" t="str">
        <f ca="1">OFFSET('2025'!$AF$6,$C225,0)</f>
        <v>0.00</v>
      </c>
      <c r="I225" s="78">
        <f ca="1">OFFSET('2025'!$AG$6,$C225,0)</f>
        <v>0</v>
      </c>
    </row>
    <row r="226" spans="1:9" ht="21" customHeight="1" x14ac:dyDescent="0.3">
      <c r="A226" s="110">
        <v>45689</v>
      </c>
      <c r="B226" s="124">
        <f t="shared" si="9"/>
        <v>96</v>
      </c>
      <c r="C226" s="87">
        <f t="shared" si="10"/>
        <v>1520</v>
      </c>
      <c r="D226" s="88" t="str">
        <f ca="1">OFFSET('2025'!$B$6,C226,0)</f>
        <v>(Enter Call Letters)</v>
      </c>
      <c r="E226" s="88" t="str">
        <f ca="1">OFFSET('2025'!$H$6,C226,0)</f>
        <v>February</v>
      </c>
      <c r="F226" s="78">
        <f ca="1">OFFSET('2025'!$AD$6,C226,0)</f>
        <v>0</v>
      </c>
      <c r="G226" s="93" t="str">
        <f ca="1">OFFSET('2025'!$AE$6,C226,0)</f>
        <v>0.00</v>
      </c>
      <c r="H226" s="93" t="str">
        <f ca="1">OFFSET('2025'!$AF$6,$C226,0)</f>
        <v>0.00</v>
      </c>
      <c r="I226" s="78">
        <f ca="1">OFFSET('2025'!$AG$6,$C226,0)</f>
        <v>0</v>
      </c>
    </row>
    <row r="227" spans="1:9" ht="21" customHeight="1" x14ac:dyDescent="0.3">
      <c r="A227" s="110">
        <v>45689</v>
      </c>
      <c r="B227" s="124">
        <f t="shared" si="9"/>
        <v>97</v>
      </c>
      <c r="C227" s="87">
        <f t="shared" si="10"/>
        <v>1536</v>
      </c>
      <c r="D227" s="88" t="str">
        <f ca="1">OFFSET('2025'!$B$6,C227,0)</f>
        <v>(Enter Call Letters)</v>
      </c>
      <c r="E227" s="88" t="str">
        <f ca="1">OFFSET('2025'!$H$6,C227,0)</f>
        <v>February</v>
      </c>
      <c r="F227" s="78">
        <f ca="1">OFFSET('2025'!$AD$6,C227,0)</f>
        <v>0</v>
      </c>
      <c r="G227" s="93" t="str">
        <f ca="1">OFFSET('2025'!$AE$6,C227,0)</f>
        <v>0.00</v>
      </c>
      <c r="H227" s="93" t="str">
        <f ca="1">OFFSET('2025'!$AF$6,$C227,0)</f>
        <v>0.00</v>
      </c>
      <c r="I227" s="78">
        <f ca="1">OFFSET('2025'!$AG$6,$C227,0)</f>
        <v>0</v>
      </c>
    </row>
    <row r="228" spans="1:9" ht="21" customHeight="1" x14ac:dyDescent="0.3">
      <c r="A228" s="110">
        <v>45689</v>
      </c>
      <c r="B228" s="124">
        <f t="shared" si="9"/>
        <v>98</v>
      </c>
      <c r="C228" s="87">
        <f t="shared" si="10"/>
        <v>1552</v>
      </c>
      <c r="D228" s="88" t="str">
        <f ca="1">OFFSET('2025'!$B$6,C228,0)</f>
        <v>(Enter Call Letters)</v>
      </c>
      <c r="E228" s="88" t="str">
        <f ca="1">OFFSET('2025'!$H$6,C228,0)</f>
        <v>February</v>
      </c>
      <c r="F228" s="78">
        <f ca="1">OFFSET('2025'!$AD$6,C228,0)</f>
        <v>0</v>
      </c>
      <c r="G228" s="93" t="str">
        <f ca="1">OFFSET('2025'!$AE$6,C228,0)</f>
        <v>0.00</v>
      </c>
      <c r="H228" s="93" t="str">
        <f ca="1">OFFSET('2025'!$AF$6,$C228,0)</f>
        <v>0.00</v>
      </c>
      <c r="I228" s="78">
        <f ca="1">OFFSET('2025'!$AG$6,$C228,0)</f>
        <v>0</v>
      </c>
    </row>
    <row r="229" spans="1:9" ht="21" customHeight="1" x14ac:dyDescent="0.3">
      <c r="A229" s="110">
        <v>45689</v>
      </c>
      <c r="B229" s="124">
        <f t="shared" si="9"/>
        <v>99</v>
      </c>
      <c r="C229" s="87">
        <f t="shared" si="10"/>
        <v>1568</v>
      </c>
      <c r="D229" s="88" t="str">
        <f ca="1">OFFSET('2025'!$B$6,C229,0)</f>
        <v>(Enter Call Letters)</v>
      </c>
      <c r="E229" s="88" t="str">
        <f ca="1">OFFSET('2025'!$H$6,C229,0)</f>
        <v>February</v>
      </c>
      <c r="F229" s="78">
        <f ca="1">OFFSET('2025'!$AD$6,C229,0)</f>
        <v>0</v>
      </c>
      <c r="G229" s="93" t="str">
        <f ca="1">OFFSET('2025'!$AE$6,C229,0)</f>
        <v>0.00</v>
      </c>
      <c r="H229" s="93" t="str">
        <f ca="1">OFFSET('2025'!$AF$6,$C229,0)</f>
        <v>0.00</v>
      </c>
      <c r="I229" s="78">
        <f ca="1">OFFSET('2025'!$AG$6,$C229,0)</f>
        <v>0</v>
      </c>
    </row>
    <row r="230" spans="1:9" ht="21" customHeight="1" x14ac:dyDescent="0.3">
      <c r="A230" s="110">
        <v>45689</v>
      </c>
      <c r="B230" s="125">
        <f>B229+1</f>
        <v>100</v>
      </c>
      <c r="C230" s="89">
        <f>C229+16</f>
        <v>1584</v>
      </c>
      <c r="D230" s="90" t="str">
        <f ca="1">OFFSET('2025'!$B$6,C230,0)</f>
        <v>(Enter Call Letters)</v>
      </c>
      <c r="E230" s="90" t="str">
        <f ca="1">OFFSET('2025'!$H$6,C230,0)</f>
        <v>February</v>
      </c>
      <c r="F230" s="79">
        <f ca="1">OFFSET('2025'!$AD$6,C230,0)</f>
        <v>0</v>
      </c>
      <c r="G230" s="94" t="str">
        <f ca="1">OFFSET('2025'!$AE$6,C230,0)</f>
        <v>0.00</v>
      </c>
      <c r="H230" s="94" t="str">
        <f ca="1">OFFSET('2025'!$AF$6,$C230,0)</f>
        <v>0.00</v>
      </c>
      <c r="I230" s="79">
        <f ca="1">OFFSET('2025'!$AG$6,$C230,0)</f>
        <v>0</v>
      </c>
    </row>
    <row r="231" spans="1:9" ht="21" customHeight="1" x14ac:dyDescent="0.3">
      <c r="A231" s="110">
        <v>45689</v>
      </c>
      <c r="B231" s="125">
        <f t="shared" ref="B231:B251" si="11">B230+1</f>
        <v>101</v>
      </c>
      <c r="C231" s="89">
        <f t="shared" ref="C231:C251" si="12">C230+16</f>
        <v>1600</v>
      </c>
      <c r="D231" s="90" t="str">
        <f ca="1">OFFSET('2025'!$B$6,C231,0)</f>
        <v>(Enter Call Letters)</v>
      </c>
      <c r="E231" s="90" t="str">
        <f ca="1">OFFSET('2025'!$H$6,C231,0)</f>
        <v>February</v>
      </c>
      <c r="F231" s="79">
        <f ca="1">OFFSET('2025'!$AD$6,C231,0)</f>
        <v>0</v>
      </c>
      <c r="G231" s="94" t="str">
        <f ca="1">OFFSET('2025'!$AE$6,C231,0)</f>
        <v>0.00</v>
      </c>
      <c r="H231" s="94" t="str">
        <f ca="1">OFFSET('2025'!$AF$6,$C231,0)</f>
        <v>0.00</v>
      </c>
      <c r="I231" s="79">
        <f ca="1">OFFSET('2025'!$AG$6,$C231,0)</f>
        <v>0</v>
      </c>
    </row>
    <row r="232" spans="1:9" ht="21" customHeight="1" x14ac:dyDescent="0.3">
      <c r="A232" s="110">
        <v>45689</v>
      </c>
      <c r="B232" s="125">
        <f t="shared" si="11"/>
        <v>102</v>
      </c>
      <c r="C232" s="89">
        <f t="shared" si="12"/>
        <v>1616</v>
      </c>
      <c r="D232" s="90" t="str">
        <f ca="1">OFFSET('2025'!$B$6,C232,0)</f>
        <v>(Enter Call Letters)</v>
      </c>
      <c r="E232" s="90" t="str">
        <f ca="1">OFFSET('2025'!$H$6,C232,0)</f>
        <v>February</v>
      </c>
      <c r="F232" s="79">
        <f ca="1">OFFSET('2025'!$AD$6,C232,0)</f>
        <v>0</v>
      </c>
      <c r="G232" s="94" t="str">
        <f ca="1">OFFSET('2025'!$AE$6,C232,0)</f>
        <v>0.00</v>
      </c>
      <c r="H232" s="94" t="str">
        <f ca="1">OFFSET('2025'!$AF$6,$C232,0)</f>
        <v>0.00</v>
      </c>
      <c r="I232" s="79">
        <f ca="1">OFFSET('2025'!$AG$6,$C232,0)</f>
        <v>0</v>
      </c>
    </row>
    <row r="233" spans="1:9" ht="21" customHeight="1" x14ac:dyDescent="0.3">
      <c r="A233" s="110">
        <v>45689</v>
      </c>
      <c r="B233" s="125">
        <f t="shared" si="11"/>
        <v>103</v>
      </c>
      <c r="C233" s="89">
        <f t="shared" si="12"/>
        <v>1632</v>
      </c>
      <c r="D233" s="90" t="str">
        <f ca="1">OFFSET('2025'!$B$6,C233,0)</f>
        <v>(Enter Call Letters)</v>
      </c>
      <c r="E233" s="90" t="str">
        <f ca="1">OFFSET('2025'!$H$6,C233,0)</f>
        <v>February</v>
      </c>
      <c r="F233" s="79">
        <f ca="1">OFFSET('2025'!$AD$6,C233,0)</f>
        <v>0</v>
      </c>
      <c r="G233" s="94" t="str">
        <f ca="1">OFFSET('2025'!$AE$6,C233,0)</f>
        <v>0.00</v>
      </c>
      <c r="H233" s="94" t="str">
        <f ca="1">OFFSET('2025'!$AF$6,$C233,0)</f>
        <v>0.00</v>
      </c>
      <c r="I233" s="79">
        <f ca="1">OFFSET('2025'!$AG$6,$C233,0)</f>
        <v>0</v>
      </c>
    </row>
    <row r="234" spans="1:9" ht="21" customHeight="1" x14ac:dyDescent="0.3">
      <c r="A234" s="110">
        <v>45689</v>
      </c>
      <c r="B234" s="125">
        <f t="shared" si="11"/>
        <v>104</v>
      </c>
      <c r="C234" s="89">
        <f t="shared" si="12"/>
        <v>1648</v>
      </c>
      <c r="D234" s="90" t="str">
        <f ca="1">OFFSET('2025'!$B$6,C234,0)</f>
        <v>(Enter Call Letters)</v>
      </c>
      <c r="E234" s="90" t="str">
        <f ca="1">OFFSET('2025'!$H$6,C234,0)</f>
        <v>February</v>
      </c>
      <c r="F234" s="79">
        <f ca="1">OFFSET('2025'!$AD$6,C234,0)</f>
        <v>0</v>
      </c>
      <c r="G234" s="94" t="str">
        <f ca="1">OFFSET('2025'!$AE$6,C234,0)</f>
        <v>0.00</v>
      </c>
      <c r="H234" s="94" t="str">
        <f ca="1">OFFSET('2025'!$AF$6,$C234,0)</f>
        <v>0.00</v>
      </c>
      <c r="I234" s="79">
        <f ca="1">OFFSET('2025'!$AG$6,$C234,0)</f>
        <v>0</v>
      </c>
    </row>
    <row r="235" spans="1:9" ht="21" customHeight="1" x14ac:dyDescent="0.3">
      <c r="A235" s="110">
        <v>45689</v>
      </c>
      <c r="B235" s="125">
        <f t="shared" si="11"/>
        <v>105</v>
      </c>
      <c r="C235" s="89">
        <f t="shared" si="12"/>
        <v>1664</v>
      </c>
      <c r="D235" s="90" t="str">
        <f ca="1">OFFSET('2025'!$B$6,C235,0)</f>
        <v>(Enter Call Letters)</v>
      </c>
      <c r="E235" s="90" t="str">
        <f ca="1">OFFSET('2025'!$H$6,C235,0)</f>
        <v>February</v>
      </c>
      <c r="F235" s="79">
        <f ca="1">OFFSET('2025'!$AD$6,C235,0)</f>
        <v>0</v>
      </c>
      <c r="G235" s="94" t="str">
        <f ca="1">OFFSET('2025'!$AE$6,C235,0)</f>
        <v>0.00</v>
      </c>
      <c r="H235" s="94" t="str">
        <f ca="1">OFFSET('2025'!$AF$6,$C235,0)</f>
        <v>0.00</v>
      </c>
      <c r="I235" s="79">
        <f ca="1">OFFSET('2025'!$AG$6,$C235,0)</f>
        <v>0</v>
      </c>
    </row>
    <row r="236" spans="1:9" ht="21" customHeight="1" x14ac:dyDescent="0.3">
      <c r="A236" s="110">
        <v>45689</v>
      </c>
      <c r="B236" s="125">
        <f t="shared" si="11"/>
        <v>106</v>
      </c>
      <c r="C236" s="89">
        <f t="shared" si="12"/>
        <v>1680</v>
      </c>
      <c r="D236" s="90" t="str">
        <f ca="1">OFFSET('2025'!$B$6,C236,0)</f>
        <v>(Enter Call Letters)</v>
      </c>
      <c r="E236" s="90" t="str">
        <f ca="1">OFFSET('2025'!$H$6,C236,0)</f>
        <v>February</v>
      </c>
      <c r="F236" s="79">
        <f ca="1">OFFSET('2025'!$AD$6,C236,0)</f>
        <v>0</v>
      </c>
      <c r="G236" s="94" t="str">
        <f ca="1">OFFSET('2025'!$AE$6,C236,0)</f>
        <v>0.00</v>
      </c>
      <c r="H236" s="94" t="str">
        <f ca="1">OFFSET('2025'!$AF$6,$C236,0)</f>
        <v>0.00</v>
      </c>
      <c r="I236" s="79">
        <f ca="1">OFFSET('2025'!$AG$6,$C236,0)</f>
        <v>0</v>
      </c>
    </row>
    <row r="237" spans="1:9" ht="21" customHeight="1" x14ac:dyDescent="0.3">
      <c r="A237" s="110">
        <v>45689</v>
      </c>
      <c r="B237" s="125">
        <f t="shared" si="11"/>
        <v>107</v>
      </c>
      <c r="C237" s="89">
        <f t="shared" si="12"/>
        <v>1696</v>
      </c>
      <c r="D237" s="90" t="str">
        <f ca="1">OFFSET('2025'!$B$6,C237,0)</f>
        <v>(Enter Call Letters)</v>
      </c>
      <c r="E237" s="90" t="str">
        <f ca="1">OFFSET('2025'!$H$6,C237,0)</f>
        <v>February</v>
      </c>
      <c r="F237" s="79">
        <f ca="1">OFFSET('2025'!$AD$6,C237,0)</f>
        <v>0</v>
      </c>
      <c r="G237" s="94" t="str">
        <f ca="1">OFFSET('2025'!$AE$6,C237,0)</f>
        <v>0.00</v>
      </c>
      <c r="H237" s="94" t="str">
        <f ca="1">OFFSET('2025'!$AF$6,$C237,0)</f>
        <v>0.00</v>
      </c>
      <c r="I237" s="79">
        <f ca="1">OFFSET('2025'!$AG$6,$C237,0)</f>
        <v>0</v>
      </c>
    </row>
    <row r="238" spans="1:9" ht="21" customHeight="1" x14ac:dyDescent="0.3">
      <c r="A238" s="110">
        <v>45689</v>
      </c>
      <c r="B238" s="125">
        <f t="shared" si="11"/>
        <v>108</v>
      </c>
      <c r="C238" s="89">
        <f t="shared" si="12"/>
        <v>1712</v>
      </c>
      <c r="D238" s="90" t="str">
        <f ca="1">OFFSET('2025'!$B$6,C238,0)</f>
        <v>(Enter Call Letters)</v>
      </c>
      <c r="E238" s="90" t="str">
        <f ca="1">OFFSET('2025'!$H$6,C238,0)</f>
        <v>February</v>
      </c>
      <c r="F238" s="79">
        <f ca="1">OFFSET('2025'!$AD$6,C238,0)</f>
        <v>0</v>
      </c>
      <c r="G238" s="94" t="str">
        <f ca="1">OFFSET('2025'!$AE$6,C238,0)</f>
        <v>0.00</v>
      </c>
      <c r="H238" s="94" t="str">
        <f ca="1">OFFSET('2025'!$AF$6,$C238,0)</f>
        <v>0.00</v>
      </c>
      <c r="I238" s="79">
        <f ca="1">OFFSET('2025'!$AG$6,$C238,0)</f>
        <v>0</v>
      </c>
    </row>
    <row r="239" spans="1:9" ht="21" customHeight="1" x14ac:dyDescent="0.3">
      <c r="A239" s="110">
        <v>45689</v>
      </c>
      <c r="B239" s="125">
        <f t="shared" si="11"/>
        <v>109</v>
      </c>
      <c r="C239" s="89">
        <f t="shared" si="12"/>
        <v>1728</v>
      </c>
      <c r="D239" s="90" t="str">
        <f ca="1">OFFSET('2025'!$B$6,C239,0)</f>
        <v>(Enter Call Letters)</v>
      </c>
      <c r="E239" s="90" t="str">
        <f ca="1">OFFSET('2025'!$H$6,C239,0)</f>
        <v>February</v>
      </c>
      <c r="F239" s="79">
        <f ca="1">OFFSET('2025'!$AD$6,C239,0)</f>
        <v>0</v>
      </c>
      <c r="G239" s="94" t="str">
        <f ca="1">OFFSET('2025'!$AE$6,C239,0)</f>
        <v>0.00</v>
      </c>
      <c r="H239" s="94" t="str">
        <f ca="1">OFFSET('2025'!$AF$6,$C239,0)</f>
        <v>0.00</v>
      </c>
      <c r="I239" s="79">
        <f ca="1">OFFSET('2025'!$AG$6,$C239,0)</f>
        <v>0</v>
      </c>
    </row>
    <row r="240" spans="1:9" ht="21" customHeight="1" x14ac:dyDescent="0.3">
      <c r="A240" s="110">
        <v>45689</v>
      </c>
      <c r="B240" s="125">
        <f t="shared" si="11"/>
        <v>110</v>
      </c>
      <c r="C240" s="89">
        <f t="shared" si="12"/>
        <v>1744</v>
      </c>
      <c r="D240" s="90" t="str">
        <f ca="1">OFFSET('2025'!$B$6,C240,0)</f>
        <v>(Enter Call Letters)</v>
      </c>
      <c r="E240" s="90" t="str">
        <f ca="1">OFFSET('2025'!$H$6,C240,0)</f>
        <v>February</v>
      </c>
      <c r="F240" s="79">
        <f ca="1">OFFSET('2025'!$AD$6,C240,0)</f>
        <v>0</v>
      </c>
      <c r="G240" s="94" t="str">
        <f ca="1">OFFSET('2025'!$AE$6,C240,0)</f>
        <v>0.00</v>
      </c>
      <c r="H240" s="94" t="str">
        <f ca="1">OFFSET('2025'!$AF$6,$C240,0)</f>
        <v>0.00</v>
      </c>
      <c r="I240" s="79">
        <f ca="1">OFFSET('2025'!$AG$6,$C240,0)</f>
        <v>0</v>
      </c>
    </row>
    <row r="241" spans="1:9" ht="21" customHeight="1" x14ac:dyDescent="0.3">
      <c r="A241" s="110">
        <v>45689</v>
      </c>
      <c r="B241" s="125">
        <f t="shared" si="11"/>
        <v>111</v>
      </c>
      <c r="C241" s="89">
        <f t="shared" si="12"/>
        <v>1760</v>
      </c>
      <c r="D241" s="90" t="str">
        <f ca="1">OFFSET('2025'!$B$6,C241,0)</f>
        <v>(Enter Call Letters)</v>
      </c>
      <c r="E241" s="90" t="str">
        <f ca="1">OFFSET('2025'!$H$6,C241,0)</f>
        <v>February</v>
      </c>
      <c r="F241" s="79">
        <f ca="1">OFFSET('2025'!$AD$6,C241,0)</f>
        <v>0</v>
      </c>
      <c r="G241" s="94" t="str">
        <f ca="1">OFFSET('2025'!$AE$6,C241,0)</f>
        <v>0.00</v>
      </c>
      <c r="H241" s="94" t="str">
        <f ca="1">OFFSET('2025'!$AF$6,$C241,0)</f>
        <v>0.00</v>
      </c>
      <c r="I241" s="79">
        <f ca="1">OFFSET('2025'!$AG$6,$C241,0)</f>
        <v>0</v>
      </c>
    </row>
    <row r="242" spans="1:9" ht="21" customHeight="1" x14ac:dyDescent="0.3">
      <c r="A242" s="110">
        <v>45689</v>
      </c>
      <c r="B242" s="125">
        <f t="shared" si="11"/>
        <v>112</v>
      </c>
      <c r="C242" s="89">
        <f t="shared" si="12"/>
        <v>1776</v>
      </c>
      <c r="D242" s="90" t="str">
        <f ca="1">OFFSET('2025'!$B$6,C242,0)</f>
        <v>(Enter Call Letters)</v>
      </c>
      <c r="E242" s="90" t="str">
        <f ca="1">OFFSET('2025'!$H$6,C242,0)</f>
        <v>February</v>
      </c>
      <c r="F242" s="79">
        <f ca="1">OFFSET('2025'!$AD$6,C242,0)</f>
        <v>0</v>
      </c>
      <c r="G242" s="94" t="str">
        <f ca="1">OFFSET('2025'!$AE$6,C242,0)</f>
        <v>0.00</v>
      </c>
      <c r="H242" s="94" t="str">
        <f ca="1">OFFSET('2025'!$AF$6,$C242,0)</f>
        <v>0.00</v>
      </c>
      <c r="I242" s="79">
        <f ca="1">OFFSET('2025'!$AG$6,$C242,0)</f>
        <v>0</v>
      </c>
    </row>
    <row r="243" spans="1:9" ht="21" customHeight="1" x14ac:dyDescent="0.3">
      <c r="A243" s="110">
        <v>45689</v>
      </c>
      <c r="B243" s="125">
        <f t="shared" si="11"/>
        <v>113</v>
      </c>
      <c r="C243" s="89">
        <f t="shared" si="12"/>
        <v>1792</v>
      </c>
      <c r="D243" s="90" t="str">
        <f ca="1">OFFSET('2025'!$B$6,C243,0)</f>
        <v>(Enter Call Letters)</v>
      </c>
      <c r="E243" s="90" t="str">
        <f ca="1">OFFSET('2025'!$H$6,C243,0)</f>
        <v>February</v>
      </c>
      <c r="F243" s="79">
        <f ca="1">OFFSET('2025'!$AD$6,C243,0)</f>
        <v>0</v>
      </c>
      <c r="G243" s="94" t="str">
        <f ca="1">OFFSET('2025'!$AE$6,C243,0)</f>
        <v>0.00</v>
      </c>
      <c r="H243" s="94" t="str">
        <f ca="1">OFFSET('2025'!$AF$6,$C243,0)</f>
        <v>0.00</v>
      </c>
      <c r="I243" s="79">
        <f ca="1">OFFSET('2025'!$AG$6,$C243,0)</f>
        <v>0</v>
      </c>
    </row>
    <row r="244" spans="1:9" ht="21" customHeight="1" x14ac:dyDescent="0.3">
      <c r="A244" s="110">
        <v>45689</v>
      </c>
      <c r="B244" s="125">
        <f t="shared" si="11"/>
        <v>114</v>
      </c>
      <c r="C244" s="89">
        <f t="shared" si="12"/>
        <v>1808</v>
      </c>
      <c r="D244" s="90" t="str">
        <f ca="1">OFFSET('2025'!$B$6,C244,0)</f>
        <v>(Enter Call Letters)</v>
      </c>
      <c r="E244" s="90" t="str">
        <f ca="1">OFFSET('2025'!$H$6,C244,0)</f>
        <v>February</v>
      </c>
      <c r="F244" s="79">
        <f ca="1">OFFSET('2025'!$AD$6,C244,0)</f>
        <v>0</v>
      </c>
      <c r="G244" s="94" t="str">
        <f ca="1">OFFSET('2025'!$AE$6,C244,0)</f>
        <v>0.00</v>
      </c>
      <c r="H244" s="94" t="str">
        <f ca="1">OFFSET('2025'!$AF$6,$C244,0)</f>
        <v>0.00</v>
      </c>
      <c r="I244" s="79">
        <f ca="1">OFFSET('2025'!$AG$6,$C244,0)</f>
        <v>0</v>
      </c>
    </row>
    <row r="245" spans="1:9" ht="21" customHeight="1" x14ac:dyDescent="0.3">
      <c r="A245" s="110">
        <v>45689</v>
      </c>
      <c r="B245" s="125">
        <f t="shared" si="11"/>
        <v>115</v>
      </c>
      <c r="C245" s="89">
        <f t="shared" si="12"/>
        <v>1824</v>
      </c>
      <c r="D245" s="90" t="str">
        <f ca="1">OFFSET('2025'!$B$6,C245,0)</f>
        <v>(Enter Call Letters)</v>
      </c>
      <c r="E245" s="90" t="str">
        <f ca="1">OFFSET('2025'!$H$6,C245,0)</f>
        <v>February</v>
      </c>
      <c r="F245" s="79">
        <f ca="1">OFFSET('2025'!$AD$6,C245,0)</f>
        <v>0</v>
      </c>
      <c r="G245" s="94" t="str">
        <f ca="1">OFFSET('2025'!$AE$6,C245,0)</f>
        <v>0.00</v>
      </c>
      <c r="H245" s="94" t="str">
        <f ca="1">OFFSET('2025'!$AF$6,$C245,0)</f>
        <v>0.00</v>
      </c>
      <c r="I245" s="79">
        <f ca="1">OFFSET('2025'!$AG$6,$C245,0)</f>
        <v>0</v>
      </c>
    </row>
    <row r="246" spans="1:9" ht="21" customHeight="1" x14ac:dyDescent="0.3">
      <c r="A246" s="110">
        <v>45689</v>
      </c>
      <c r="B246" s="125">
        <f t="shared" si="11"/>
        <v>116</v>
      </c>
      <c r="C246" s="89">
        <f t="shared" si="12"/>
        <v>1840</v>
      </c>
      <c r="D246" s="90" t="str">
        <f ca="1">OFFSET('2025'!$B$6,C246,0)</f>
        <v>(Enter Call Letters)</v>
      </c>
      <c r="E246" s="90" t="str">
        <f ca="1">OFFSET('2025'!$H$6,C246,0)</f>
        <v>February</v>
      </c>
      <c r="F246" s="79">
        <f ca="1">OFFSET('2025'!$AD$6,C246,0)</f>
        <v>0</v>
      </c>
      <c r="G246" s="94" t="str">
        <f ca="1">OFFSET('2025'!$AE$6,C246,0)</f>
        <v>0.00</v>
      </c>
      <c r="H246" s="94" t="str">
        <f ca="1">OFFSET('2025'!$AF$6,$C246,0)</f>
        <v>0.00</v>
      </c>
      <c r="I246" s="79">
        <f ca="1">OFFSET('2025'!$AG$6,$C246,0)</f>
        <v>0</v>
      </c>
    </row>
    <row r="247" spans="1:9" ht="21" customHeight="1" x14ac:dyDescent="0.3">
      <c r="A247" s="110">
        <v>45689</v>
      </c>
      <c r="B247" s="125">
        <f t="shared" si="11"/>
        <v>117</v>
      </c>
      <c r="C247" s="89">
        <f t="shared" si="12"/>
        <v>1856</v>
      </c>
      <c r="D247" s="90" t="str">
        <f ca="1">OFFSET('2025'!$B$6,C247,0)</f>
        <v>(Enter Call Letters)</v>
      </c>
      <c r="E247" s="90" t="str">
        <f ca="1">OFFSET('2025'!$H$6,C247,0)</f>
        <v>February</v>
      </c>
      <c r="F247" s="79">
        <f ca="1">OFFSET('2025'!$AD$6,C247,0)</f>
        <v>0</v>
      </c>
      <c r="G247" s="94" t="str">
        <f ca="1">OFFSET('2025'!$AE$6,C247,0)</f>
        <v>0.00</v>
      </c>
      <c r="H247" s="94" t="str">
        <f ca="1">OFFSET('2025'!$AF$6,$C247,0)</f>
        <v>0.00</v>
      </c>
      <c r="I247" s="79">
        <f ca="1">OFFSET('2025'!$AG$6,$C247,0)</f>
        <v>0</v>
      </c>
    </row>
    <row r="248" spans="1:9" ht="21" customHeight="1" x14ac:dyDescent="0.3">
      <c r="A248" s="110">
        <v>45689</v>
      </c>
      <c r="B248" s="125">
        <f t="shared" si="11"/>
        <v>118</v>
      </c>
      <c r="C248" s="89">
        <f t="shared" si="12"/>
        <v>1872</v>
      </c>
      <c r="D248" s="90" t="str">
        <f ca="1">OFFSET('2025'!$B$6,C248,0)</f>
        <v>(Enter Call Letters)</v>
      </c>
      <c r="E248" s="90" t="str">
        <f ca="1">OFFSET('2025'!$H$6,C248,0)</f>
        <v>February</v>
      </c>
      <c r="F248" s="79">
        <f ca="1">OFFSET('2025'!$AD$6,C248,0)</f>
        <v>0</v>
      </c>
      <c r="G248" s="94" t="str">
        <f ca="1">OFFSET('2025'!$AE$6,C248,0)</f>
        <v>0.00</v>
      </c>
      <c r="H248" s="94" t="str">
        <f ca="1">OFFSET('2025'!$AF$6,$C248,0)</f>
        <v>0.00</v>
      </c>
      <c r="I248" s="79">
        <f ca="1">OFFSET('2025'!$AG$6,$C248,0)</f>
        <v>0</v>
      </c>
    </row>
    <row r="249" spans="1:9" ht="21" customHeight="1" x14ac:dyDescent="0.3">
      <c r="A249" s="110">
        <v>45689</v>
      </c>
      <c r="B249" s="125">
        <f t="shared" si="11"/>
        <v>119</v>
      </c>
      <c r="C249" s="89">
        <f t="shared" si="12"/>
        <v>1888</v>
      </c>
      <c r="D249" s="90" t="str">
        <f ca="1">OFFSET('2025'!$B$6,C249,0)</f>
        <v>(Enter Call Letters)</v>
      </c>
      <c r="E249" s="90" t="str">
        <f ca="1">OFFSET('2025'!$H$6,C249,0)</f>
        <v>February</v>
      </c>
      <c r="F249" s="79">
        <f ca="1">OFFSET('2025'!$AD$6,C249,0)</f>
        <v>0</v>
      </c>
      <c r="G249" s="94" t="str">
        <f ca="1">OFFSET('2025'!$AE$6,C249,0)</f>
        <v>0.00</v>
      </c>
      <c r="H249" s="94" t="str">
        <f ca="1">OFFSET('2025'!$AF$6,$C249,0)</f>
        <v>0.00</v>
      </c>
      <c r="I249" s="79">
        <f ca="1">OFFSET('2025'!$AG$6,$C249,0)</f>
        <v>0</v>
      </c>
    </row>
    <row r="250" spans="1:9" ht="21" customHeight="1" x14ac:dyDescent="0.3">
      <c r="A250" s="110">
        <v>45689</v>
      </c>
      <c r="B250" s="125">
        <f t="shared" si="11"/>
        <v>120</v>
      </c>
      <c r="C250" s="89">
        <f t="shared" si="12"/>
        <v>1904</v>
      </c>
      <c r="D250" s="90" t="str">
        <f ca="1">OFFSET('2025'!$B$6,C250,0)</f>
        <v>(Enter Call Letters)</v>
      </c>
      <c r="E250" s="90" t="str">
        <f ca="1">OFFSET('2025'!$H$6,C250,0)</f>
        <v>February</v>
      </c>
      <c r="F250" s="79">
        <f ca="1">OFFSET('2025'!$AD$6,C250,0)</f>
        <v>0</v>
      </c>
      <c r="G250" s="94" t="str">
        <f ca="1">OFFSET('2025'!$AE$6,C250,0)</f>
        <v>0.00</v>
      </c>
      <c r="H250" s="94" t="str">
        <f ca="1">OFFSET('2025'!$AF$6,$C250,0)</f>
        <v>0.00</v>
      </c>
      <c r="I250" s="79">
        <f ca="1">OFFSET('2025'!$AG$6,$C250,0)</f>
        <v>0</v>
      </c>
    </row>
    <row r="251" spans="1:9" ht="21" customHeight="1" x14ac:dyDescent="0.3">
      <c r="A251" s="110">
        <v>45689</v>
      </c>
      <c r="B251" s="125">
        <f t="shared" si="11"/>
        <v>121</v>
      </c>
      <c r="C251" s="89">
        <f t="shared" si="12"/>
        <v>1920</v>
      </c>
      <c r="D251" s="90" t="str">
        <f ca="1">OFFSET('2025'!$B$6,C251,0)</f>
        <v>(Enter Call Letters)</v>
      </c>
      <c r="E251" s="90" t="str">
        <f ca="1">OFFSET('2025'!$H$6,C251,0)</f>
        <v>February</v>
      </c>
      <c r="F251" s="79">
        <f ca="1">OFFSET('2025'!$AD$6,C251,0)</f>
        <v>0</v>
      </c>
      <c r="G251" s="94" t="str">
        <f ca="1">OFFSET('2025'!$AE$6,C251,0)</f>
        <v>0.00</v>
      </c>
      <c r="H251" s="94" t="str">
        <f ca="1">OFFSET('2025'!$AF$6,$C251,0)</f>
        <v>0.00</v>
      </c>
      <c r="I251" s="79">
        <f ca="1">OFFSET('2025'!$AG$6,$C251,0)</f>
        <v>0</v>
      </c>
    </row>
    <row r="252" spans="1:9" ht="21" customHeight="1" x14ac:dyDescent="0.3">
      <c r="A252" s="110">
        <v>45689</v>
      </c>
      <c r="B252" s="125">
        <f>B251+1</f>
        <v>122</v>
      </c>
      <c r="C252" s="89">
        <f>C251+16</f>
        <v>1936</v>
      </c>
      <c r="D252" s="90" t="str">
        <f ca="1">OFFSET('2025'!$B$6,C252,0)</f>
        <v>(Enter Call Letters)</v>
      </c>
      <c r="E252" s="90" t="str">
        <f ca="1">OFFSET('2025'!$H$6,C252,0)</f>
        <v>February</v>
      </c>
      <c r="F252" s="79">
        <f ca="1">OFFSET('2025'!$AD$6,C252,0)</f>
        <v>0</v>
      </c>
      <c r="G252" s="94" t="str">
        <f ca="1">OFFSET('2025'!$AE$6,C252,0)</f>
        <v>0.00</v>
      </c>
      <c r="H252" s="94" t="str">
        <f ca="1">OFFSET('2025'!$AF$6,$C252,0)</f>
        <v>0.00</v>
      </c>
      <c r="I252" s="79">
        <f ca="1">OFFSET('2025'!$AG$6,$C252,0)</f>
        <v>0</v>
      </c>
    </row>
    <row r="253" spans="1:9" ht="21" customHeight="1" x14ac:dyDescent="0.3">
      <c r="A253" s="110">
        <v>45689</v>
      </c>
      <c r="B253" s="125">
        <f t="shared" ref="B253:B255" si="13">B252+1</f>
        <v>123</v>
      </c>
      <c r="C253" s="89">
        <f t="shared" ref="C253:C255" si="14">C252+16</f>
        <v>1952</v>
      </c>
      <c r="D253" s="90" t="str">
        <f ca="1">OFFSET('2025'!$B$6,C253,0)</f>
        <v>(Enter Call Letters)</v>
      </c>
      <c r="E253" s="90" t="str">
        <f ca="1">OFFSET('2025'!$H$6,C253,0)</f>
        <v>February</v>
      </c>
      <c r="F253" s="79">
        <f ca="1">OFFSET('2025'!$AD$6,C253,0)</f>
        <v>0</v>
      </c>
      <c r="G253" s="94" t="str">
        <f ca="1">OFFSET('2025'!$AE$6,C253,0)</f>
        <v>0.00</v>
      </c>
      <c r="H253" s="94" t="str">
        <f ca="1">OFFSET('2025'!$AF$6,$C253,0)</f>
        <v>0.00</v>
      </c>
      <c r="I253" s="79">
        <f ca="1">OFFSET('2025'!$AG$6,$C253,0)</f>
        <v>0</v>
      </c>
    </row>
    <row r="254" spans="1:9" ht="21" customHeight="1" x14ac:dyDescent="0.3">
      <c r="A254" s="110">
        <v>45689</v>
      </c>
      <c r="B254" s="125">
        <f t="shared" si="13"/>
        <v>124</v>
      </c>
      <c r="C254" s="89">
        <f t="shared" si="14"/>
        <v>1968</v>
      </c>
      <c r="D254" s="90" t="str">
        <f ca="1">OFFSET('2025'!$B$6,C254,0)</f>
        <v>(Enter Call Letters)</v>
      </c>
      <c r="E254" s="90" t="str">
        <f ca="1">OFFSET('2025'!$H$6,C254,0)</f>
        <v>February</v>
      </c>
      <c r="F254" s="79">
        <f ca="1">OFFSET('2025'!$AD$6,C254,0)</f>
        <v>0</v>
      </c>
      <c r="G254" s="94" t="str">
        <f ca="1">OFFSET('2025'!$AE$6,C254,0)</f>
        <v>0.00</v>
      </c>
      <c r="H254" s="94" t="str">
        <f ca="1">OFFSET('2025'!$AF$6,$C254,0)</f>
        <v>0.00</v>
      </c>
      <c r="I254" s="79">
        <f ca="1">OFFSET('2025'!$AG$6,$C254,0)</f>
        <v>0</v>
      </c>
    </row>
    <row r="255" spans="1:9" ht="21" customHeight="1" thickBot="1" x14ac:dyDescent="0.35">
      <c r="A255" s="110">
        <v>45689</v>
      </c>
      <c r="B255" s="125">
        <f t="shared" si="13"/>
        <v>125</v>
      </c>
      <c r="C255" s="89">
        <f t="shared" si="14"/>
        <v>1984</v>
      </c>
      <c r="D255" s="90" t="str">
        <f ca="1">OFFSET('2025'!$B$6,C255,0)</f>
        <v>(Enter Call Letters)</v>
      </c>
      <c r="E255" s="90" t="str">
        <f ca="1">OFFSET('2025'!$H$6,C255,0)</f>
        <v>February</v>
      </c>
      <c r="F255" s="79">
        <f ca="1">OFFSET('2025'!$AD$6,C255,0)</f>
        <v>0</v>
      </c>
      <c r="G255" s="94" t="str">
        <f ca="1">OFFSET('2025'!$AE$6,C255,0)</f>
        <v>0.00</v>
      </c>
      <c r="H255" s="94" t="str">
        <f ca="1">OFFSET('2025'!$AF$6,$C255,0)</f>
        <v>0.00</v>
      </c>
      <c r="I255" s="79">
        <f ca="1">OFFSET('2025'!$AG$6,$C255,0)</f>
        <v>0</v>
      </c>
    </row>
    <row r="256" spans="1:9" ht="21" customHeight="1" thickBot="1" x14ac:dyDescent="0.5">
      <c r="A256" s="111">
        <v>45689</v>
      </c>
      <c r="B256" s="126" t="s">
        <v>82</v>
      </c>
      <c r="C256" s="55"/>
      <c r="D256" s="65" t="s">
        <v>82</v>
      </c>
      <c r="E256" s="59" t="s">
        <v>82</v>
      </c>
      <c r="F256" s="51">
        <f ca="1">SUM(F131:F230)</f>
        <v>0</v>
      </c>
      <c r="G256" s="49">
        <f ca="1">SUM(G131:G230)</f>
        <v>0</v>
      </c>
      <c r="H256" s="49">
        <f ca="1">SUM(H131:H230)</f>
        <v>0</v>
      </c>
      <c r="I256" s="49">
        <f ca="1">SUM(I131:I230)</f>
        <v>0</v>
      </c>
    </row>
    <row r="257" spans="1:9" ht="21" customHeight="1" thickBot="1" x14ac:dyDescent="0.45">
      <c r="A257" s="112">
        <v>45717</v>
      </c>
      <c r="B257" s="122" t="s">
        <v>83</v>
      </c>
      <c r="C257" s="53"/>
      <c r="D257" s="54" t="s">
        <v>83</v>
      </c>
      <c r="E257" s="252" t="s">
        <v>10</v>
      </c>
      <c r="F257" s="252"/>
      <c r="G257" s="257"/>
      <c r="H257" s="257"/>
      <c r="I257" s="258"/>
    </row>
    <row r="258" spans="1:9" ht="21" customHeight="1" x14ac:dyDescent="0.3">
      <c r="A258" s="109">
        <v>45717</v>
      </c>
      <c r="B258" s="123">
        <v>1</v>
      </c>
      <c r="C258" s="85">
        <f>0</f>
        <v>0</v>
      </c>
      <c r="D258" s="86" t="str">
        <f ca="1">OFFSET('2025'!$B$7,C258,0)</f>
        <v>(Enter Call Letters)</v>
      </c>
      <c r="E258" s="86" t="str">
        <f ca="1">OFFSET('2025'!$H$7,C258,0)</f>
        <v>March</v>
      </c>
      <c r="F258" s="81">
        <f ca="1">OFFSET('2025'!$AD$7,C258,0)</f>
        <v>0</v>
      </c>
      <c r="G258" s="95" t="str">
        <f ca="1">OFFSET('2025'!$AE$7,C258,0)</f>
        <v>0.00</v>
      </c>
      <c r="H258" s="96" t="str">
        <f ca="1">OFFSET('2025'!$AF$7,$C258,0)</f>
        <v>0.00</v>
      </c>
      <c r="I258" s="77">
        <f ca="1">OFFSET('2025'!$AG$7,$C258,0)</f>
        <v>0</v>
      </c>
    </row>
    <row r="259" spans="1:9" ht="21" customHeight="1" x14ac:dyDescent="0.3">
      <c r="A259" s="110">
        <v>45717</v>
      </c>
      <c r="B259" s="124">
        <f>B258+1</f>
        <v>2</v>
      </c>
      <c r="C259" s="87">
        <f>C258+16</f>
        <v>16</v>
      </c>
      <c r="D259" s="88" t="str">
        <f ca="1">OFFSET('2025'!$B$7,C259,0)</f>
        <v>(Enter Call Letters)</v>
      </c>
      <c r="E259" s="88" t="str">
        <f ca="1">OFFSET('2025'!$H$7,C259,0)</f>
        <v>March</v>
      </c>
      <c r="F259" s="82">
        <f ca="1">OFFSET('2025'!$AD$7,C259,0)</f>
        <v>0</v>
      </c>
      <c r="G259" s="97" t="str">
        <f ca="1">OFFSET('2025'!$AE$7,C259,0)</f>
        <v>0.00</v>
      </c>
      <c r="H259" s="98" t="str">
        <f ca="1">OFFSET('2025'!$AF$7,$C259,0)</f>
        <v>0.00</v>
      </c>
      <c r="I259" s="78">
        <f ca="1">OFFSET('2025'!$AG$7,$C259,0)</f>
        <v>0</v>
      </c>
    </row>
    <row r="260" spans="1:9" ht="21" customHeight="1" x14ac:dyDescent="0.3">
      <c r="A260" s="110">
        <v>45717</v>
      </c>
      <c r="B260" s="124">
        <f t="shared" ref="B260:B323" si="15">B259+1</f>
        <v>3</v>
      </c>
      <c r="C260" s="87">
        <f t="shared" ref="C260:C323" si="16">C259+16</f>
        <v>32</v>
      </c>
      <c r="D260" s="88" t="str">
        <f ca="1">OFFSET('2025'!$B$7,C260,0)</f>
        <v>(Enter Call Letters)</v>
      </c>
      <c r="E260" s="88" t="str">
        <f ca="1">OFFSET('2025'!$H$7,C260,0)</f>
        <v>March</v>
      </c>
      <c r="F260" s="82">
        <f ca="1">OFFSET('2025'!$AD$7,C260,0)</f>
        <v>0</v>
      </c>
      <c r="G260" s="97" t="str">
        <f ca="1">OFFSET('2025'!$AE$7,C260,0)</f>
        <v>0.00</v>
      </c>
      <c r="H260" s="98" t="str">
        <f ca="1">OFFSET('2025'!$AF$7,$C260,0)</f>
        <v>0.00</v>
      </c>
      <c r="I260" s="78">
        <f ca="1">OFFSET('2025'!$AG$7,$C260,0)</f>
        <v>0</v>
      </c>
    </row>
    <row r="261" spans="1:9" ht="21" customHeight="1" x14ac:dyDescent="0.3">
      <c r="A261" s="110">
        <v>45717</v>
      </c>
      <c r="B261" s="124">
        <f t="shared" si="15"/>
        <v>4</v>
      </c>
      <c r="C261" s="87">
        <f t="shared" si="16"/>
        <v>48</v>
      </c>
      <c r="D261" s="88" t="str">
        <f ca="1">OFFSET('2025'!$B$7,C261,0)</f>
        <v>(Enter Call Letters)</v>
      </c>
      <c r="E261" s="88" t="str">
        <f ca="1">OFFSET('2025'!$H$7,C261,0)</f>
        <v>March</v>
      </c>
      <c r="F261" s="82">
        <f ca="1">OFFSET('2025'!$AD$7,C261,0)</f>
        <v>0</v>
      </c>
      <c r="G261" s="99" t="str">
        <f ca="1">OFFSET('2025'!$AE$7,C261,0)</f>
        <v>0.00</v>
      </c>
      <c r="H261" s="100" t="str">
        <f ca="1">OFFSET('2025'!$AF$7,$C261,0)</f>
        <v>0.00</v>
      </c>
      <c r="I261" s="78">
        <f ca="1">OFFSET('2025'!$AG$7,$C261,0)</f>
        <v>0</v>
      </c>
    </row>
    <row r="262" spans="1:9" ht="21" customHeight="1" x14ac:dyDescent="0.3">
      <c r="A262" s="110">
        <v>45717</v>
      </c>
      <c r="B262" s="124">
        <f t="shared" si="15"/>
        <v>5</v>
      </c>
      <c r="C262" s="87">
        <f t="shared" si="16"/>
        <v>64</v>
      </c>
      <c r="D262" s="88" t="str">
        <f ca="1">OFFSET('2025'!$B$7,C262,0)</f>
        <v>(Enter Call Letters)</v>
      </c>
      <c r="E262" s="88" t="str">
        <f ca="1">OFFSET('2025'!$H$7,C262,0)</f>
        <v>March</v>
      </c>
      <c r="F262" s="82">
        <f ca="1">OFFSET('2025'!$AD$7,C262,0)</f>
        <v>0</v>
      </c>
      <c r="G262" s="99" t="str">
        <f ca="1">OFFSET('2025'!$AE$7,C262,0)</f>
        <v>0.00</v>
      </c>
      <c r="H262" s="100" t="str">
        <f ca="1">OFFSET('2025'!$AF$7,$C262,0)</f>
        <v>0.00</v>
      </c>
      <c r="I262" s="78">
        <f ca="1">OFFSET('2025'!$AG$7,$C262,0)</f>
        <v>0</v>
      </c>
    </row>
    <row r="263" spans="1:9" ht="21" customHeight="1" x14ac:dyDescent="0.3">
      <c r="A263" s="110">
        <v>45717</v>
      </c>
      <c r="B263" s="124">
        <f t="shared" si="15"/>
        <v>6</v>
      </c>
      <c r="C263" s="87">
        <f t="shared" si="16"/>
        <v>80</v>
      </c>
      <c r="D263" s="88" t="str">
        <f ca="1">OFFSET('2025'!$B$7,C263,0)</f>
        <v>(Enter Call Letters)</v>
      </c>
      <c r="E263" s="88" t="str">
        <f ca="1">OFFSET('2025'!$H$7,C263,0)</f>
        <v>March</v>
      </c>
      <c r="F263" s="82">
        <f ca="1">OFFSET('2025'!$AD$7,C263,0)</f>
        <v>0</v>
      </c>
      <c r="G263" s="99" t="str">
        <f ca="1">OFFSET('2025'!$AE$7,C263,0)</f>
        <v>0.00</v>
      </c>
      <c r="H263" s="100" t="str">
        <f ca="1">OFFSET('2025'!$AF$7,$C263,0)</f>
        <v>0.00</v>
      </c>
      <c r="I263" s="78">
        <f ca="1">OFFSET('2025'!$AG$7,$C263,0)</f>
        <v>0</v>
      </c>
    </row>
    <row r="264" spans="1:9" ht="21" customHeight="1" x14ac:dyDescent="0.3">
      <c r="A264" s="110">
        <v>45717</v>
      </c>
      <c r="B264" s="124">
        <f t="shared" si="15"/>
        <v>7</v>
      </c>
      <c r="C264" s="87">
        <f t="shared" si="16"/>
        <v>96</v>
      </c>
      <c r="D264" s="88" t="str">
        <f ca="1">OFFSET('2025'!$B$7,C264,0)</f>
        <v>(Enter Call Letters)</v>
      </c>
      <c r="E264" s="88" t="str">
        <f ca="1">OFFSET('2025'!$H$7,C264,0)</f>
        <v>March</v>
      </c>
      <c r="F264" s="82">
        <f ca="1">OFFSET('2025'!$AD$7,C264,0)</f>
        <v>0</v>
      </c>
      <c r="G264" s="99" t="str">
        <f ca="1">OFFSET('2025'!$AE$7,C264,0)</f>
        <v>0.00</v>
      </c>
      <c r="H264" s="100" t="str">
        <f ca="1">OFFSET('2025'!$AF$7,$C264,0)</f>
        <v>0.00</v>
      </c>
      <c r="I264" s="78">
        <f ca="1">OFFSET('2025'!$AG$7,$C264,0)</f>
        <v>0</v>
      </c>
    </row>
    <row r="265" spans="1:9" ht="21" customHeight="1" x14ac:dyDescent="0.3">
      <c r="A265" s="110">
        <v>45717</v>
      </c>
      <c r="B265" s="124">
        <f t="shared" si="15"/>
        <v>8</v>
      </c>
      <c r="C265" s="87">
        <f t="shared" si="16"/>
        <v>112</v>
      </c>
      <c r="D265" s="88" t="str">
        <f ca="1">OFFSET('2025'!$B$7,C265,0)</f>
        <v>(Enter Call Letters)</v>
      </c>
      <c r="E265" s="88" t="str">
        <f ca="1">OFFSET('2025'!$H$7,C265,0)</f>
        <v>March</v>
      </c>
      <c r="F265" s="82">
        <f ca="1">OFFSET('2025'!$AD$7,C265,0)</f>
        <v>0</v>
      </c>
      <c r="G265" s="99" t="str">
        <f ca="1">OFFSET('2025'!$AE$7,C265,0)</f>
        <v>0.00</v>
      </c>
      <c r="H265" s="100" t="str">
        <f ca="1">OFFSET('2025'!$AF$7,$C265,0)</f>
        <v>0.00</v>
      </c>
      <c r="I265" s="78">
        <f ca="1">OFFSET('2025'!$AG$7,$C265,0)</f>
        <v>0</v>
      </c>
    </row>
    <row r="266" spans="1:9" ht="21" customHeight="1" x14ac:dyDescent="0.3">
      <c r="A266" s="110">
        <v>45717</v>
      </c>
      <c r="B266" s="124">
        <f t="shared" si="15"/>
        <v>9</v>
      </c>
      <c r="C266" s="87">
        <f t="shared" si="16"/>
        <v>128</v>
      </c>
      <c r="D266" s="88" t="str">
        <f ca="1">OFFSET('2025'!$B$7,C266,0)</f>
        <v>(Enter Call Letters)</v>
      </c>
      <c r="E266" s="88" t="str">
        <f ca="1">OFFSET('2025'!$H$7,C266,0)</f>
        <v>March</v>
      </c>
      <c r="F266" s="82">
        <f ca="1">OFFSET('2025'!$AD$7,C266,0)</f>
        <v>0</v>
      </c>
      <c r="G266" s="99" t="str">
        <f ca="1">OFFSET('2025'!$AE$7,C266,0)</f>
        <v>0.00</v>
      </c>
      <c r="H266" s="100" t="str">
        <f ca="1">OFFSET('2025'!$AF$7,$C266,0)</f>
        <v>0.00</v>
      </c>
      <c r="I266" s="78">
        <f ca="1">OFFSET('2025'!$AG$7,$C266,0)</f>
        <v>0</v>
      </c>
    </row>
    <row r="267" spans="1:9" ht="21" customHeight="1" x14ac:dyDescent="0.3">
      <c r="A267" s="110">
        <v>45717</v>
      </c>
      <c r="B267" s="124">
        <f t="shared" si="15"/>
        <v>10</v>
      </c>
      <c r="C267" s="87">
        <f t="shared" si="16"/>
        <v>144</v>
      </c>
      <c r="D267" s="88" t="str">
        <f ca="1">OFFSET('2025'!$B$7,C267,0)</f>
        <v>(Enter Call Letters)</v>
      </c>
      <c r="E267" s="88" t="str">
        <f ca="1">OFFSET('2025'!$H$7,C267,0)</f>
        <v>March</v>
      </c>
      <c r="F267" s="82">
        <f ca="1">OFFSET('2025'!$AD$7,C267,0)</f>
        <v>0</v>
      </c>
      <c r="G267" s="99" t="str">
        <f ca="1">OFFSET('2025'!$AE$7,C267,0)</f>
        <v>0.00</v>
      </c>
      <c r="H267" s="100" t="str">
        <f ca="1">OFFSET('2025'!$AF$7,$C267,0)</f>
        <v>0.00</v>
      </c>
      <c r="I267" s="78">
        <f ca="1">OFFSET('2025'!$AG$7,$C267,0)</f>
        <v>0</v>
      </c>
    </row>
    <row r="268" spans="1:9" ht="21" customHeight="1" x14ac:dyDescent="0.3">
      <c r="A268" s="110">
        <v>45717</v>
      </c>
      <c r="B268" s="124">
        <f t="shared" si="15"/>
        <v>11</v>
      </c>
      <c r="C268" s="87">
        <f t="shared" si="16"/>
        <v>160</v>
      </c>
      <c r="D268" s="88" t="str">
        <f ca="1">OFFSET('2025'!$B$7,C268,0)</f>
        <v>(Enter Call Letters)</v>
      </c>
      <c r="E268" s="88" t="str">
        <f ca="1">OFFSET('2025'!$H$7,C268,0)</f>
        <v>March</v>
      </c>
      <c r="F268" s="82">
        <f ca="1">OFFSET('2025'!$AD$7,C268,0)</f>
        <v>0</v>
      </c>
      <c r="G268" s="99" t="str">
        <f ca="1">OFFSET('2025'!$AE$7,C268,0)</f>
        <v>0.00</v>
      </c>
      <c r="H268" s="100" t="str">
        <f ca="1">OFFSET('2025'!$AF$7,$C268,0)</f>
        <v>0.00</v>
      </c>
      <c r="I268" s="78">
        <f ca="1">OFFSET('2025'!$AG$7,$C268,0)</f>
        <v>0</v>
      </c>
    </row>
    <row r="269" spans="1:9" ht="21" customHeight="1" x14ac:dyDescent="0.3">
      <c r="A269" s="110">
        <v>45717</v>
      </c>
      <c r="B269" s="124">
        <f t="shared" si="15"/>
        <v>12</v>
      </c>
      <c r="C269" s="87">
        <f t="shared" si="16"/>
        <v>176</v>
      </c>
      <c r="D269" s="88" t="str">
        <f ca="1">OFFSET('2025'!$B$7,C269,0)</f>
        <v>(Enter Call Letters)</v>
      </c>
      <c r="E269" s="88" t="str">
        <f ca="1">OFFSET('2025'!$H$7,C269,0)</f>
        <v>March</v>
      </c>
      <c r="F269" s="82">
        <f ca="1">OFFSET('2025'!$AD$7,C269,0)</f>
        <v>0</v>
      </c>
      <c r="G269" s="99" t="str">
        <f ca="1">OFFSET('2025'!$AE$7,C269,0)</f>
        <v>0.00</v>
      </c>
      <c r="H269" s="100" t="str">
        <f ca="1">OFFSET('2025'!$AF$7,$C269,0)</f>
        <v>0.00</v>
      </c>
      <c r="I269" s="78">
        <f ca="1">OFFSET('2025'!$AG$7,$C269,0)</f>
        <v>0</v>
      </c>
    </row>
    <row r="270" spans="1:9" ht="21" customHeight="1" x14ac:dyDescent="0.3">
      <c r="A270" s="110">
        <v>45717</v>
      </c>
      <c r="B270" s="124">
        <f t="shared" si="15"/>
        <v>13</v>
      </c>
      <c r="C270" s="87">
        <f t="shared" si="16"/>
        <v>192</v>
      </c>
      <c r="D270" s="88" t="str">
        <f ca="1">OFFSET('2025'!$B$7,C270,0)</f>
        <v>(Enter Call Letters)</v>
      </c>
      <c r="E270" s="88" t="str">
        <f ca="1">OFFSET('2025'!$H$7,C270,0)</f>
        <v>March</v>
      </c>
      <c r="F270" s="82">
        <f ca="1">OFFSET('2025'!$AD$7,C270,0)</f>
        <v>0</v>
      </c>
      <c r="G270" s="99" t="str">
        <f ca="1">OFFSET('2025'!$AE$7,C270,0)</f>
        <v>0.00</v>
      </c>
      <c r="H270" s="100" t="str">
        <f ca="1">OFFSET('2025'!$AF$7,$C270,0)</f>
        <v>0.00</v>
      </c>
      <c r="I270" s="78">
        <f ca="1">OFFSET('2025'!$AG$7,$C270,0)</f>
        <v>0</v>
      </c>
    </row>
    <row r="271" spans="1:9" ht="21" customHeight="1" x14ac:dyDescent="0.3">
      <c r="A271" s="110">
        <v>45717</v>
      </c>
      <c r="B271" s="124">
        <f t="shared" si="15"/>
        <v>14</v>
      </c>
      <c r="C271" s="87">
        <f t="shared" si="16"/>
        <v>208</v>
      </c>
      <c r="D271" s="88" t="str">
        <f ca="1">OFFSET('2025'!$B$7,C271,0)</f>
        <v>(Enter Call Letters)</v>
      </c>
      <c r="E271" s="88" t="str">
        <f ca="1">OFFSET('2025'!$H$7,C271,0)</f>
        <v>March</v>
      </c>
      <c r="F271" s="82">
        <f ca="1">OFFSET('2025'!$AD$7,C271,0)</f>
        <v>0</v>
      </c>
      <c r="G271" s="99" t="str">
        <f ca="1">OFFSET('2025'!$AE$7,C271,0)</f>
        <v>0.00</v>
      </c>
      <c r="H271" s="100" t="str">
        <f ca="1">OFFSET('2025'!$AF$7,$C271,0)</f>
        <v>0.00</v>
      </c>
      <c r="I271" s="78">
        <f ca="1">OFFSET('2025'!$AG$7,$C271,0)</f>
        <v>0</v>
      </c>
    </row>
    <row r="272" spans="1:9" ht="21" customHeight="1" x14ac:dyDescent="0.3">
      <c r="A272" s="110">
        <v>45717</v>
      </c>
      <c r="B272" s="124">
        <f t="shared" si="15"/>
        <v>15</v>
      </c>
      <c r="C272" s="87">
        <f t="shared" si="16"/>
        <v>224</v>
      </c>
      <c r="D272" s="88" t="str">
        <f ca="1">OFFSET('2025'!$B$7,C272,0)</f>
        <v>(Enter Call Letters)</v>
      </c>
      <c r="E272" s="88" t="str">
        <f ca="1">OFFSET('2025'!$H$7,C272,0)</f>
        <v>March</v>
      </c>
      <c r="F272" s="82">
        <f ca="1">OFFSET('2025'!$AD$7,C272,0)</f>
        <v>0</v>
      </c>
      <c r="G272" s="99" t="str">
        <f ca="1">OFFSET('2025'!$AE$7,C272,0)</f>
        <v>0.00</v>
      </c>
      <c r="H272" s="100" t="str">
        <f ca="1">OFFSET('2025'!$AF$7,$C272,0)</f>
        <v>0.00</v>
      </c>
      <c r="I272" s="78">
        <f ca="1">OFFSET('2025'!$AG$7,$C272,0)</f>
        <v>0</v>
      </c>
    </row>
    <row r="273" spans="1:9" ht="21" customHeight="1" x14ac:dyDescent="0.3">
      <c r="A273" s="110">
        <v>45717</v>
      </c>
      <c r="B273" s="124">
        <f t="shared" si="15"/>
        <v>16</v>
      </c>
      <c r="C273" s="87">
        <f t="shared" si="16"/>
        <v>240</v>
      </c>
      <c r="D273" s="88" t="str">
        <f ca="1">OFFSET('2025'!$B$7,C273,0)</f>
        <v>(Enter Call Letters)</v>
      </c>
      <c r="E273" s="88" t="str">
        <f ca="1">OFFSET('2025'!$H$7,C273,0)</f>
        <v>March</v>
      </c>
      <c r="F273" s="82">
        <f ca="1">OFFSET('2025'!$AD$7,C273,0)</f>
        <v>0</v>
      </c>
      <c r="G273" s="99" t="str">
        <f ca="1">OFFSET('2025'!$AE$7,C273,0)</f>
        <v>0.00</v>
      </c>
      <c r="H273" s="100" t="str">
        <f ca="1">OFFSET('2025'!$AF$7,$C273,0)</f>
        <v>0.00</v>
      </c>
      <c r="I273" s="78">
        <f ca="1">OFFSET('2025'!$AG$7,$C273,0)</f>
        <v>0</v>
      </c>
    </row>
    <row r="274" spans="1:9" ht="21" customHeight="1" x14ac:dyDescent="0.3">
      <c r="A274" s="110">
        <v>45717</v>
      </c>
      <c r="B274" s="124">
        <f t="shared" si="15"/>
        <v>17</v>
      </c>
      <c r="C274" s="87">
        <f t="shared" si="16"/>
        <v>256</v>
      </c>
      <c r="D274" s="88" t="str">
        <f ca="1">OFFSET('2025'!$B$7,C274,0)</f>
        <v>(Enter Call Letters)</v>
      </c>
      <c r="E274" s="88" t="str">
        <f ca="1">OFFSET('2025'!$H$7,C274,0)</f>
        <v>March</v>
      </c>
      <c r="F274" s="82">
        <f ca="1">OFFSET('2025'!$AD$7,C274,0)</f>
        <v>0</v>
      </c>
      <c r="G274" s="99" t="str">
        <f ca="1">OFFSET('2025'!$AE$7,C274,0)</f>
        <v>0.00</v>
      </c>
      <c r="H274" s="100" t="str">
        <f ca="1">OFFSET('2025'!$AF$7,$C274,0)</f>
        <v>0.00</v>
      </c>
      <c r="I274" s="78">
        <f ca="1">OFFSET('2025'!$AG$7,$C274,0)</f>
        <v>0</v>
      </c>
    </row>
    <row r="275" spans="1:9" ht="21" customHeight="1" x14ac:dyDescent="0.3">
      <c r="A275" s="110">
        <v>45717</v>
      </c>
      <c r="B275" s="124">
        <f t="shared" si="15"/>
        <v>18</v>
      </c>
      <c r="C275" s="87">
        <f t="shared" si="16"/>
        <v>272</v>
      </c>
      <c r="D275" s="88" t="str">
        <f ca="1">OFFSET('2025'!$B$7,C275,0)</f>
        <v>(Enter Call Letters)</v>
      </c>
      <c r="E275" s="88" t="str">
        <f ca="1">OFFSET('2025'!$H$7,C275,0)</f>
        <v>March</v>
      </c>
      <c r="F275" s="82">
        <f ca="1">OFFSET('2025'!$AD$7,C275,0)</f>
        <v>0</v>
      </c>
      <c r="G275" s="99" t="str">
        <f ca="1">OFFSET('2025'!$AE$7,C275,0)</f>
        <v>0.00</v>
      </c>
      <c r="H275" s="100" t="str">
        <f ca="1">OFFSET('2025'!$AF$7,$C275,0)</f>
        <v>0.00</v>
      </c>
      <c r="I275" s="78">
        <f ca="1">OFFSET('2025'!$AG$7,$C275,0)</f>
        <v>0</v>
      </c>
    </row>
    <row r="276" spans="1:9" ht="21" customHeight="1" x14ac:dyDescent="0.3">
      <c r="A276" s="110">
        <v>45717</v>
      </c>
      <c r="B276" s="124">
        <f t="shared" si="15"/>
        <v>19</v>
      </c>
      <c r="C276" s="87">
        <f t="shared" si="16"/>
        <v>288</v>
      </c>
      <c r="D276" s="88" t="str">
        <f ca="1">OFFSET('2025'!$B$7,C276,0)</f>
        <v>(Enter Call Letters)</v>
      </c>
      <c r="E276" s="88" t="str">
        <f ca="1">OFFSET('2025'!$H$7,C276,0)</f>
        <v>March</v>
      </c>
      <c r="F276" s="82">
        <f ca="1">OFFSET('2025'!$AD$7,C276,0)</f>
        <v>0</v>
      </c>
      <c r="G276" s="99" t="str">
        <f ca="1">OFFSET('2025'!$AE$7,C276,0)</f>
        <v>0.00</v>
      </c>
      <c r="H276" s="100" t="str">
        <f ca="1">OFFSET('2025'!$AF$7,$C276,0)</f>
        <v>0.00</v>
      </c>
      <c r="I276" s="78">
        <f ca="1">OFFSET('2025'!$AG$7,$C276,0)</f>
        <v>0</v>
      </c>
    </row>
    <row r="277" spans="1:9" ht="21" customHeight="1" x14ac:dyDescent="0.3">
      <c r="A277" s="110">
        <v>45717</v>
      </c>
      <c r="B277" s="124">
        <f t="shared" si="15"/>
        <v>20</v>
      </c>
      <c r="C277" s="87">
        <f t="shared" si="16"/>
        <v>304</v>
      </c>
      <c r="D277" s="88" t="str">
        <f ca="1">OFFSET('2025'!$B$7,C277,0)</f>
        <v>(Enter Call Letters)</v>
      </c>
      <c r="E277" s="88" t="str">
        <f ca="1">OFFSET('2025'!$H$7,C277,0)</f>
        <v>March</v>
      </c>
      <c r="F277" s="82">
        <f ca="1">OFFSET('2025'!$AD$7,C277,0)</f>
        <v>0</v>
      </c>
      <c r="G277" s="99" t="str">
        <f ca="1">OFFSET('2025'!$AE$7,C277,0)</f>
        <v>0.00</v>
      </c>
      <c r="H277" s="100" t="str">
        <f ca="1">OFFSET('2025'!$AF$7,$C277,0)</f>
        <v>0.00</v>
      </c>
      <c r="I277" s="78">
        <f ca="1">OFFSET('2025'!$AG$7,$C277,0)</f>
        <v>0</v>
      </c>
    </row>
    <row r="278" spans="1:9" ht="21" customHeight="1" x14ac:dyDescent="0.3">
      <c r="A278" s="110">
        <v>45717</v>
      </c>
      <c r="B278" s="124">
        <f t="shared" si="15"/>
        <v>21</v>
      </c>
      <c r="C278" s="87">
        <f t="shared" si="16"/>
        <v>320</v>
      </c>
      <c r="D278" s="88" t="str">
        <f ca="1">OFFSET('2025'!$B$7,C278,0)</f>
        <v>(Enter Call Letters)</v>
      </c>
      <c r="E278" s="88" t="str">
        <f ca="1">OFFSET('2025'!$H$7,C278,0)</f>
        <v>March</v>
      </c>
      <c r="F278" s="82">
        <f ca="1">OFFSET('2025'!$AD$7,C278,0)</f>
        <v>0</v>
      </c>
      <c r="G278" s="99" t="str">
        <f ca="1">OFFSET('2025'!$AE$7,C278,0)</f>
        <v>0.00</v>
      </c>
      <c r="H278" s="100" t="str">
        <f ca="1">OFFSET('2025'!$AF$7,$C278,0)</f>
        <v>0.00</v>
      </c>
      <c r="I278" s="78">
        <f ca="1">OFFSET('2025'!$AG$7,$C278,0)</f>
        <v>0</v>
      </c>
    </row>
    <row r="279" spans="1:9" ht="21" customHeight="1" x14ac:dyDescent="0.3">
      <c r="A279" s="110">
        <v>45717</v>
      </c>
      <c r="B279" s="124">
        <f t="shared" si="15"/>
        <v>22</v>
      </c>
      <c r="C279" s="87">
        <f t="shared" si="16"/>
        <v>336</v>
      </c>
      <c r="D279" s="88" t="str">
        <f ca="1">OFFSET('2025'!$B$7,C279,0)</f>
        <v>(Enter Call Letters)</v>
      </c>
      <c r="E279" s="88" t="str">
        <f ca="1">OFFSET('2025'!$H$7,C279,0)</f>
        <v>March</v>
      </c>
      <c r="F279" s="82">
        <f ca="1">OFFSET('2025'!$AD$7,C279,0)</f>
        <v>0</v>
      </c>
      <c r="G279" s="99" t="str">
        <f ca="1">OFFSET('2025'!$AE$7,C279,0)</f>
        <v>0.00</v>
      </c>
      <c r="H279" s="100" t="str">
        <f ca="1">OFFSET('2025'!$AF$7,$C279,0)</f>
        <v>0.00</v>
      </c>
      <c r="I279" s="78">
        <f ca="1">OFFSET('2025'!$AG$7,$C279,0)</f>
        <v>0</v>
      </c>
    </row>
    <row r="280" spans="1:9" ht="21" customHeight="1" x14ac:dyDescent="0.3">
      <c r="A280" s="110">
        <v>45717</v>
      </c>
      <c r="B280" s="124">
        <f t="shared" si="15"/>
        <v>23</v>
      </c>
      <c r="C280" s="87">
        <f t="shared" si="16"/>
        <v>352</v>
      </c>
      <c r="D280" s="88" t="str">
        <f ca="1">OFFSET('2025'!$B$7,C280,0)</f>
        <v>(Enter Call Letters)</v>
      </c>
      <c r="E280" s="88" t="str">
        <f ca="1">OFFSET('2025'!$H$7,C280,0)</f>
        <v>March</v>
      </c>
      <c r="F280" s="82">
        <f ca="1">OFFSET('2025'!$AD$7,C280,0)</f>
        <v>0</v>
      </c>
      <c r="G280" s="99" t="str">
        <f ca="1">OFFSET('2025'!$AE$7,C280,0)</f>
        <v>0.00</v>
      </c>
      <c r="H280" s="100" t="str">
        <f ca="1">OFFSET('2025'!$AF$7,$C280,0)</f>
        <v>0.00</v>
      </c>
      <c r="I280" s="78">
        <f ca="1">OFFSET('2025'!$AG$7,$C280,0)</f>
        <v>0</v>
      </c>
    </row>
    <row r="281" spans="1:9" ht="21" customHeight="1" x14ac:dyDescent="0.3">
      <c r="A281" s="110">
        <v>45717</v>
      </c>
      <c r="B281" s="124">
        <f t="shared" si="15"/>
        <v>24</v>
      </c>
      <c r="C281" s="87">
        <f t="shared" si="16"/>
        <v>368</v>
      </c>
      <c r="D281" s="88" t="str">
        <f ca="1">OFFSET('2025'!$B$7,C281,0)</f>
        <v>(Enter Call Letters)</v>
      </c>
      <c r="E281" s="88" t="str">
        <f ca="1">OFFSET('2025'!$H$7,C281,0)</f>
        <v>March</v>
      </c>
      <c r="F281" s="82">
        <f ca="1">OFFSET('2025'!$AD$7,C281,0)</f>
        <v>0</v>
      </c>
      <c r="G281" s="99" t="str">
        <f ca="1">OFFSET('2025'!$AE$7,C281,0)</f>
        <v>0.00</v>
      </c>
      <c r="H281" s="100" t="str">
        <f ca="1">OFFSET('2025'!$AF$7,$C281,0)</f>
        <v>0.00</v>
      </c>
      <c r="I281" s="78">
        <f ca="1">OFFSET('2025'!$AG$7,$C281,0)</f>
        <v>0</v>
      </c>
    </row>
    <row r="282" spans="1:9" ht="21" customHeight="1" x14ac:dyDescent="0.3">
      <c r="A282" s="110">
        <v>45717</v>
      </c>
      <c r="B282" s="124">
        <f t="shared" si="15"/>
        <v>25</v>
      </c>
      <c r="C282" s="87">
        <f t="shared" si="16"/>
        <v>384</v>
      </c>
      <c r="D282" s="88" t="str">
        <f ca="1">OFFSET('2025'!$B$7,C282,0)</f>
        <v>(Enter Call Letters)</v>
      </c>
      <c r="E282" s="88" t="str">
        <f ca="1">OFFSET('2025'!$H$7,C282,0)</f>
        <v>March</v>
      </c>
      <c r="F282" s="82">
        <f ca="1">OFFSET('2025'!$AD$7,C282,0)</f>
        <v>0</v>
      </c>
      <c r="G282" s="99" t="str">
        <f ca="1">OFFSET('2025'!$AE$7,C282,0)</f>
        <v>0.00</v>
      </c>
      <c r="H282" s="100" t="str">
        <f ca="1">OFFSET('2025'!$AF$7,$C282,0)</f>
        <v>0.00</v>
      </c>
      <c r="I282" s="78">
        <f ca="1">OFFSET('2025'!$AG$7,$C282,0)</f>
        <v>0</v>
      </c>
    </row>
    <row r="283" spans="1:9" ht="21" customHeight="1" x14ac:dyDescent="0.3">
      <c r="A283" s="110">
        <v>45717</v>
      </c>
      <c r="B283" s="124">
        <f t="shared" si="15"/>
        <v>26</v>
      </c>
      <c r="C283" s="87">
        <f t="shared" si="16"/>
        <v>400</v>
      </c>
      <c r="D283" s="88" t="str">
        <f ca="1">OFFSET('2025'!$B$7,C283,0)</f>
        <v>(Enter Call Letters)</v>
      </c>
      <c r="E283" s="88" t="str">
        <f ca="1">OFFSET('2025'!$H$7,C283,0)</f>
        <v>March</v>
      </c>
      <c r="F283" s="82">
        <f ca="1">OFFSET('2025'!$AD$7,C283,0)</f>
        <v>0</v>
      </c>
      <c r="G283" s="99" t="str">
        <f ca="1">OFFSET('2025'!$AE$7,C283,0)</f>
        <v>0.00</v>
      </c>
      <c r="H283" s="100" t="str">
        <f ca="1">OFFSET('2025'!$AF$7,$C283,0)</f>
        <v>0.00</v>
      </c>
      <c r="I283" s="78">
        <f ca="1">OFFSET('2025'!$AG$7,$C283,0)</f>
        <v>0</v>
      </c>
    </row>
    <row r="284" spans="1:9" ht="21" customHeight="1" x14ac:dyDescent="0.3">
      <c r="A284" s="110">
        <v>45717</v>
      </c>
      <c r="B284" s="124">
        <f t="shared" si="15"/>
        <v>27</v>
      </c>
      <c r="C284" s="87">
        <f t="shared" si="16"/>
        <v>416</v>
      </c>
      <c r="D284" s="88" t="str">
        <f ca="1">OFFSET('2025'!$B$7,C284,0)</f>
        <v>(Enter Call Letters)</v>
      </c>
      <c r="E284" s="88" t="str">
        <f ca="1">OFFSET('2025'!$H$7,C284,0)</f>
        <v>March</v>
      </c>
      <c r="F284" s="82">
        <f ca="1">OFFSET('2025'!$AD$7,C284,0)</f>
        <v>0</v>
      </c>
      <c r="G284" s="99" t="str">
        <f ca="1">OFFSET('2025'!$AE$7,C284,0)</f>
        <v>0.00</v>
      </c>
      <c r="H284" s="100" t="str">
        <f ca="1">OFFSET('2025'!$AF$7,$C284,0)</f>
        <v>0.00</v>
      </c>
      <c r="I284" s="78">
        <f ca="1">OFFSET('2025'!$AG$7,$C284,0)</f>
        <v>0</v>
      </c>
    </row>
    <row r="285" spans="1:9" ht="21" customHeight="1" x14ac:dyDescent="0.3">
      <c r="A285" s="110">
        <v>45717</v>
      </c>
      <c r="B285" s="124">
        <f t="shared" si="15"/>
        <v>28</v>
      </c>
      <c r="C285" s="87">
        <f t="shared" si="16"/>
        <v>432</v>
      </c>
      <c r="D285" s="88" t="str">
        <f ca="1">OFFSET('2025'!$B$7,C285,0)</f>
        <v>(Enter Call Letters)</v>
      </c>
      <c r="E285" s="88" t="str">
        <f ca="1">OFFSET('2025'!$H$7,C285,0)</f>
        <v>March</v>
      </c>
      <c r="F285" s="82">
        <f ca="1">OFFSET('2025'!$AD$7,C285,0)</f>
        <v>0</v>
      </c>
      <c r="G285" s="99" t="str">
        <f ca="1">OFFSET('2025'!$AE$7,C285,0)</f>
        <v>0.00</v>
      </c>
      <c r="H285" s="100" t="str">
        <f ca="1">OFFSET('2025'!$AF$7,$C285,0)</f>
        <v>0.00</v>
      </c>
      <c r="I285" s="78">
        <f ca="1">OFFSET('2025'!$AG$7,$C285,0)</f>
        <v>0</v>
      </c>
    </row>
    <row r="286" spans="1:9" ht="21" customHeight="1" x14ac:dyDescent="0.3">
      <c r="A286" s="110">
        <v>45717</v>
      </c>
      <c r="B286" s="124">
        <f t="shared" si="15"/>
        <v>29</v>
      </c>
      <c r="C286" s="87">
        <f t="shared" si="16"/>
        <v>448</v>
      </c>
      <c r="D286" s="88" t="str">
        <f ca="1">OFFSET('2025'!$B$7,C286,0)</f>
        <v>(Enter Call Letters)</v>
      </c>
      <c r="E286" s="88" t="str">
        <f ca="1">OFFSET('2025'!$H$7,C286,0)</f>
        <v>March</v>
      </c>
      <c r="F286" s="82">
        <f ca="1">OFFSET('2025'!$AD$7,C286,0)</f>
        <v>0</v>
      </c>
      <c r="G286" s="99" t="str">
        <f ca="1">OFFSET('2025'!$AE$7,C286,0)</f>
        <v>0.00</v>
      </c>
      <c r="H286" s="100" t="str">
        <f ca="1">OFFSET('2025'!$AF$7,$C286,0)</f>
        <v>0.00</v>
      </c>
      <c r="I286" s="78">
        <f ca="1">OFFSET('2025'!$AG$7,$C286,0)</f>
        <v>0</v>
      </c>
    </row>
    <row r="287" spans="1:9" ht="21" customHeight="1" x14ac:dyDescent="0.3">
      <c r="A287" s="110">
        <v>45717</v>
      </c>
      <c r="B287" s="124">
        <f t="shared" si="15"/>
        <v>30</v>
      </c>
      <c r="C287" s="87">
        <f t="shared" si="16"/>
        <v>464</v>
      </c>
      <c r="D287" s="88" t="str">
        <f ca="1">OFFSET('2025'!$B$7,C287,0)</f>
        <v>(Enter Call Letters)</v>
      </c>
      <c r="E287" s="88" t="str">
        <f ca="1">OFFSET('2025'!$H$7,C287,0)</f>
        <v>March</v>
      </c>
      <c r="F287" s="82">
        <f ca="1">OFFSET('2025'!$AD$7,C287,0)</f>
        <v>0</v>
      </c>
      <c r="G287" s="99" t="str">
        <f ca="1">OFFSET('2025'!$AE$7,C287,0)</f>
        <v>0.00</v>
      </c>
      <c r="H287" s="100" t="str">
        <f ca="1">OFFSET('2025'!$AF$7,$C287,0)</f>
        <v>0.00</v>
      </c>
      <c r="I287" s="78">
        <f ca="1">OFFSET('2025'!$AG$7,$C287,0)</f>
        <v>0</v>
      </c>
    </row>
    <row r="288" spans="1:9" ht="21" customHeight="1" x14ac:dyDescent="0.3">
      <c r="A288" s="110">
        <v>45717</v>
      </c>
      <c r="B288" s="124">
        <f t="shared" si="15"/>
        <v>31</v>
      </c>
      <c r="C288" s="87">
        <f t="shared" si="16"/>
        <v>480</v>
      </c>
      <c r="D288" s="88" t="str">
        <f ca="1">OFFSET('2025'!$B$7,C288,0)</f>
        <v>(Enter Call Letters)</v>
      </c>
      <c r="E288" s="88" t="str">
        <f ca="1">OFFSET('2025'!$H$7,C288,0)</f>
        <v>March</v>
      </c>
      <c r="F288" s="82">
        <f ca="1">OFFSET('2025'!$AD$7,C288,0)</f>
        <v>0</v>
      </c>
      <c r="G288" s="99" t="str">
        <f ca="1">OFFSET('2025'!$AE$7,C288,0)</f>
        <v>0.00</v>
      </c>
      <c r="H288" s="100" t="str">
        <f ca="1">OFFSET('2025'!$AF$7,$C288,0)</f>
        <v>0.00</v>
      </c>
      <c r="I288" s="78">
        <f ca="1">OFFSET('2025'!$AG$7,$C288,0)</f>
        <v>0</v>
      </c>
    </row>
    <row r="289" spans="1:9" ht="21" customHeight="1" x14ac:dyDescent="0.3">
      <c r="A289" s="110">
        <v>45717</v>
      </c>
      <c r="B289" s="124">
        <f t="shared" si="15"/>
        <v>32</v>
      </c>
      <c r="C289" s="87">
        <f t="shared" si="16"/>
        <v>496</v>
      </c>
      <c r="D289" s="88" t="str">
        <f ca="1">OFFSET('2025'!$B$7,C289,0)</f>
        <v>(Enter Call Letters)</v>
      </c>
      <c r="E289" s="88" t="str">
        <f ca="1">OFFSET('2025'!$H$7,C289,0)</f>
        <v>March</v>
      </c>
      <c r="F289" s="82">
        <f ca="1">OFFSET('2025'!$AD$7,C289,0)</f>
        <v>0</v>
      </c>
      <c r="G289" s="99" t="str">
        <f ca="1">OFFSET('2025'!$AE$7,C289,0)</f>
        <v>0.00</v>
      </c>
      <c r="H289" s="100" t="str">
        <f ca="1">OFFSET('2025'!$AF$7,$C289,0)</f>
        <v>0.00</v>
      </c>
      <c r="I289" s="78">
        <f ca="1">OFFSET('2025'!$AG$7,$C289,0)</f>
        <v>0</v>
      </c>
    </row>
    <row r="290" spans="1:9" ht="21" customHeight="1" x14ac:dyDescent="0.3">
      <c r="A290" s="110">
        <v>45717</v>
      </c>
      <c r="B290" s="124">
        <f t="shared" si="15"/>
        <v>33</v>
      </c>
      <c r="C290" s="87">
        <f t="shared" si="16"/>
        <v>512</v>
      </c>
      <c r="D290" s="88" t="str">
        <f ca="1">OFFSET('2025'!$B$7,C290,0)</f>
        <v>(Enter Call Letters)</v>
      </c>
      <c r="E290" s="88" t="str">
        <f ca="1">OFFSET('2025'!$H$7,C290,0)</f>
        <v>March</v>
      </c>
      <c r="F290" s="82">
        <f ca="1">OFFSET('2025'!$AD$7,C290,0)</f>
        <v>0</v>
      </c>
      <c r="G290" s="99" t="str">
        <f ca="1">OFFSET('2025'!$AE$7,C290,0)</f>
        <v>0.00</v>
      </c>
      <c r="H290" s="100" t="str">
        <f ca="1">OFFSET('2025'!$AF$7,$C290,0)</f>
        <v>0.00</v>
      </c>
      <c r="I290" s="78">
        <f ca="1">OFFSET('2025'!$AG$7,$C290,0)</f>
        <v>0</v>
      </c>
    </row>
    <row r="291" spans="1:9" ht="21" customHeight="1" x14ac:dyDescent="0.3">
      <c r="A291" s="110">
        <v>45717</v>
      </c>
      <c r="B291" s="124">
        <f t="shared" si="15"/>
        <v>34</v>
      </c>
      <c r="C291" s="87">
        <f t="shared" si="16"/>
        <v>528</v>
      </c>
      <c r="D291" s="88" t="str">
        <f ca="1">OFFSET('2025'!$B$7,C291,0)</f>
        <v>(Enter Call Letters)</v>
      </c>
      <c r="E291" s="88" t="str">
        <f ca="1">OFFSET('2025'!$H$7,C291,0)</f>
        <v>March</v>
      </c>
      <c r="F291" s="82">
        <f ca="1">OFFSET('2025'!$AD$7,C291,0)</f>
        <v>0</v>
      </c>
      <c r="G291" s="99" t="str">
        <f ca="1">OFFSET('2025'!$AE$7,C291,0)</f>
        <v>0.00</v>
      </c>
      <c r="H291" s="100" t="str">
        <f ca="1">OFFSET('2025'!$AF$7,$C291,0)</f>
        <v>0.00</v>
      </c>
      <c r="I291" s="78">
        <f ca="1">OFFSET('2025'!$AG$7,$C291,0)</f>
        <v>0</v>
      </c>
    </row>
    <row r="292" spans="1:9" ht="21" customHeight="1" x14ac:dyDescent="0.3">
      <c r="A292" s="110">
        <v>45717</v>
      </c>
      <c r="B292" s="124">
        <f t="shared" si="15"/>
        <v>35</v>
      </c>
      <c r="C292" s="87">
        <f t="shared" si="16"/>
        <v>544</v>
      </c>
      <c r="D292" s="88" t="str">
        <f ca="1">OFFSET('2025'!$B$7,C292,0)</f>
        <v>(Enter Call Letters)</v>
      </c>
      <c r="E292" s="88" t="str">
        <f ca="1">OFFSET('2025'!$H$7,C292,0)</f>
        <v>March</v>
      </c>
      <c r="F292" s="82">
        <f ca="1">OFFSET('2025'!$AD$7,C292,0)</f>
        <v>0</v>
      </c>
      <c r="G292" s="99" t="str">
        <f ca="1">OFFSET('2025'!$AE$7,C292,0)</f>
        <v>0.00</v>
      </c>
      <c r="H292" s="100" t="str">
        <f ca="1">OFFSET('2025'!$AF$7,$C292,0)</f>
        <v>0.00</v>
      </c>
      <c r="I292" s="78">
        <f ca="1">OFFSET('2025'!$AG$7,$C292,0)</f>
        <v>0</v>
      </c>
    </row>
    <row r="293" spans="1:9" ht="21" customHeight="1" x14ac:dyDescent="0.3">
      <c r="A293" s="110">
        <v>45717</v>
      </c>
      <c r="B293" s="124">
        <f t="shared" si="15"/>
        <v>36</v>
      </c>
      <c r="C293" s="87">
        <f t="shared" si="16"/>
        <v>560</v>
      </c>
      <c r="D293" s="88" t="str">
        <f ca="1">OFFSET('2025'!$B$7,C293,0)</f>
        <v>(Enter Call Letters)</v>
      </c>
      <c r="E293" s="88" t="str">
        <f ca="1">OFFSET('2025'!$H$7,C293,0)</f>
        <v>March</v>
      </c>
      <c r="F293" s="82">
        <f ca="1">OFFSET('2025'!$AD$7,C293,0)</f>
        <v>0</v>
      </c>
      <c r="G293" s="99" t="str">
        <f ca="1">OFFSET('2025'!$AE$7,C293,0)</f>
        <v>0.00</v>
      </c>
      <c r="H293" s="100" t="str">
        <f ca="1">OFFSET('2025'!$AF$7,$C293,0)</f>
        <v>0.00</v>
      </c>
      <c r="I293" s="78">
        <f ca="1">OFFSET('2025'!$AG$7,$C293,0)</f>
        <v>0</v>
      </c>
    </row>
    <row r="294" spans="1:9" ht="21" customHeight="1" x14ac:dyDescent="0.3">
      <c r="A294" s="110">
        <v>45717</v>
      </c>
      <c r="B294" s="124">
        <f t="shared" si="15"/>
        <v>37</v>
      </c>
      <c r="C294" s="87">
        <f t="shared" si="16"/>
        <v>576</v>
      </c>
      <c r="D294" s="88" t="str">
        <f ca="1">OFFSET('2025'!$B$7,C294,0)</f>
        <v>(Enter Call Letters)</v>
      </c>
      <c r="E294" s="88" t="str">
        <f ca="1">OFFSET('2025'!$H$7,C294,0)</f>
        <v>March</v>
      </c>
      <c r="F294" s="82">
        <f ca="1">OFFSET('2025'!$AD$7,C294,0)</f>
        <v>0</v>
      </c>
      <c r="G294" s="99" t="str">
        <f ca="1">OFFSET('2025'!$AE$7,C294,0)</f>
        <v>0.00</v>
      </c>
      <c r="H294" s="100" t="str">
        <f ca="1">OFFSET('2025'!$AF$7,$C294,0)</f>
        <v>0.00</v>
      </c>
      <c r="I294" s="78">
        <f ca="1">OFFSET('2025'!$AG$7,$C294,0)</f>
        <v>0</v>
      </c>
    </row>
    <row r="295" spans="1:9" ht="21" customHeight="1" x14ac:dyDescent="0.3">
      <c r="A295" s="110">
        <v>45717</v>
      </c>
      <c r="B295" s="124">
        <f t="shared" si="15"/>
        <v>38</v>
      </c>
      <c r="C295" s="87">
        <f t="shared" si="16"/>
        <v>592</v>
      </c>
      <c r="D295" s="88" t="str">
        <f ca="1">OFFSET('2025'!$B$7,C295,0)</f>
        <v>(Enter Call Letters)</v>
      </c>
      <c r="E295" s="88" t="str">
        <f ca="1">OFFSET('2025'!$H$7,C295,0)</f>
        <v>March</v>
      </c>
      <c r="F295" s="82">
        <f ca="1">OFFSET('2025'!$AD$7,C295,0)</f>
        <v>0</v>
      </c>
      <c r="G295" s="99" t="str">
        <f ca="1">OFFSET('2025'!$AE$7,C295,0)</f>
        <v>0.00</v>
      </c>
      <c r="H295" s="100" t="str">
        <f ca="1">OFFSET('2025'!$AF$7,$C295,0)</f>
        <v>0.00</v>
      </c>
      <c r="I295" s="78">
        <f ca="1">OFFSET('2025'!$AG$7,$C295,0)</f>
        <v>0</v>
      </c>
    </row>
    <row r="296" spans="1:9" ht="21" customHeight="1" x14ac:dyDescent="0.3">
      <c r="A296" s="110">
        <v>45717</v>
      </c>
      <c r="B296" s="124">
        <f t="shared" si="15"/>
        <v>39</v>
      </c>
      <c r="C296" s="87">
        <f t="shared" si="16"/>
        <v>608</v>
      </c>
      <c r="D296" s="88" t="str">
        <f ca="1">OFFSET('2025'!$B$7,C296,0)</f>
        <v>(Enter Call Letters)</v>
      </c>
      <c r="E296" s="88" t="str">
        <f ca="1">OFFSET('2025'!$H$7,C296,0)</f>
        <v>March</v>
      </c>
      <c r="F296" s="82">
        <f ca="1">OFFSET('2025'!$AD$7,C296,0)</f>
        <v>0</v>
      </c>
      <c r="G296" s="99" t="str">
        <f ca="1">OFFSET('2025'!$AE$7,C296,0)</f>
        <v>0.00</v>
      </c>
      <c r="H296" s="100" t="str">
        <f ca="1">OFFSET('2025'!$AF$7,$C296,0)</f>
        <v>0.00</v>
      </c>
      <c r="I296" s="78">
        <f ca="1">OFFSET('2025'!$AG$7,$C296,0)</f>
        <v>0</v>
      </c>
    </row>
    <row r="297" spans="1:9" ht="21" customHeight="1" x14ac:dyDescent="0.3">
      <c r="A297" s="110">
        <v>45717</v>
      </c>
      <c r="B297" s="124">
        <f t="shared" si="15"/>
        <v>40</v>
      </c>
      <c r="C297" s="87">
        <f t="shared" si="16"/>
        <v>624</v>
      </c>
      <c r="D297" s="88" t="str">
        <f ca="1">OFFSET('2025'!$B$7,C297,0)</f>
        <v>(Enter Call Letters)</v>
      </c>
      <c r="E297" s="88" t="str">
        <f ca="1">OFFSET('2025'!$H$7,C297,0)</f>
        <v>March</v>
      </c>
      <c r="F297" s="82">
        <f ca="1">OFFSET('2025'!$AD$7,C297,0)</f>
        <v>0</v>
      </c>
      <c r="G297" s="99" t="str">
        <f ca="1">OFFSET('2025'!$AE$7,C297,0)</f>
        <v>0.00</v>
      </c>
      <c r="H297" s="100" t="str">
        <f ca="1">OFFSET('2025'!$AF$7,$C297,0)</f>
        <v>0.00</v>
      </c>
      <c r="I297" s="78">
        <f ca="1">OFFSET('2025'!$AG$7,$C297,0)</f>
        <v>0</v>
      </c>
    </row>
    <row r="298" spans="1:9" ht="21" customHeight="1" x14ac:dyDescent="0.3">
      <c r="A298" s="110">
        <v>45717</v>
      </c>
      <c r="B298" s="124">
        <f t="shared" si="15"/>
        <v>41</v>
      </c>
      <c r="C298" s="87">
        <f t="shared" si="16"/>
        <v>640</v>
      </c>
      <c r="D298" s="88" t="str">
        <f ca="1">OFFSET('2025'!$B$7,C298,0)</f>
        <v>(Enter Call Letters)</v>
      </c>
      <c r="E298" s="88" t="str">
        <f ca="1">OFFSET('2025'!$H$7,C298,0)</f>
        <v>March</v>
      </c>
      <c r="F298" s="82">
        <f ca="1">OFFSET('2025'!$AD$7,C298,0)</f>
        <v>0</v>
      </c>
      <c r="G298" s="99" t="str">
        <f ca="1">OFFSET('2025'!$AE$7,C298,0)</f>
        <v>0.00</v>
      </c>
      <c r="H298" s="100" t="str">
        <f ca="1">OFFSET('2025'!$AF$7,$C298,0)</f>
        <v>0.00</v>
      </c>
      <c r="I298" s="78">
        <f ca="1">OFFSET('2025'!$AG$7,$C298,0)</f>
        <v>0</v>
      </c>
    </row>
    <row r="299" spans="1:9" ht="21" customHeight="1" x14ac:dyDescent="0.3">
      <c r="A299" s="110">
        <v>45717</v>
      </c>
      <c r="B299" s="124">
        <f t="shared" si="15"/>
        <v>42</v>
      </c>
      <c r="C299" s="87">
        <f t="shared" si="16"/>
        <v>656</v>
      </c>
      <c r="D299" s="88" t="str">
        <f ca="1">OFFSET('2025'!$B$7,C299,0)</f>
        <v>(Enter Call Letters)</v>
      </c>
      <c r="E299" s="88" t="str">
        <f ca="1">OFFSET('2025'!$H$7,C299,0)</f>
        <v>March</v>
      </c>
      <c r="F299" s="82">
        <f ca="1">OFFSET('2025'!$AD$7,C299,0)</f>
        <v>0</v>
      </c>
      <c r="G299" s="99" t="str">
        <f ca="1">OFFSET('2025'!$AE$7,C299,0)</f>
        <v>0.00</v>
      </c>
      <c r="H299" s="100" t="str">
        <f ca="1">OFFSET('2025'!$AF$7,$C299,0)</f>
        <v>0.00</v>
      </c>
      <c r="I299" s="78">
        <f ca="1">OFFSET('2025'!$AG$7,$C299,0)</f>
        <v>0</v>
      </c>
    </row>
    <row r="300" spans="1:9" ht="21" customHeight="1" x14ac:dyDescent="0.3">
      <c r="A300" s="110">
        <v>45717</v>
      </c>
      <c r="B300" s="124">
        <f t="shared" si="15"/>
        <v>43</v>
      </c>
      <c r="C300" s="87">
        <f t="shared" si="16"/>
        <v>672</v>
      </c>
      <c r="D300" s="88" t="str">
        <f ca="1">OFFSET('2025'!$B$7,C300,0)</f>
        <v>(Enter Call Letters)</v>
      </c>
      <c r="E300" s="88" t="str">
        <f ca="1">OFFSET('2025'!$H$7,C300,0)</f>
        <v>March</v>
      </c>
      <c r="F300" s="82">
        <f ca="1">OFFSET('2025'!$AD$7,C300,0)</f>
        <v>0</v>
      </c>
      <c r="G300" s="99" t="str">
        <f ca="1">OFFSET('2025'!$AE$7,C300,0)</f>
        <v>0.00</v>
      </c>
      <c r="H300" s="100" t="str">
        <f ca="1">OFFSET('2025'!$AF$7,$C300,0)</f>
        <v>0.00</v>
      </c>
      <c r="I300" s="78">
        <f ca="1">OFFSET('2025'!$AG$7,$C300,0)</f>
        <v>0</v>
      </c>
    </row>
    <row r="301" spans="1:9" ht="21" customHeight="1" x14ac:dyDescent="0.3">
      <c r="A301" s="110">
        <v>45717</v>
      </c>
      <c r="B301" s="124">
        <f t="shared" si="15"/>
        <v>44</v>
      </c>
      <c r="C301" s="87">
        <f t="shared" si="16"/>
        <v>688</v>
      </c>
      <c r="D301" s="88" t="str">
        <f ca="1">OFFSET('2025'!$B$7,C301,0)</f>
        <v>(Enter Call Letters)</v>
      </c>
      <c r="E301" s="88" t="str">
        <f ca="1">OFFSET('2025'!$H$7,C301,0)</f>
        <v>March</v>
      </c>
      <c r="F301" s="82">
        <f ca="1">OFFSET('2025'!$AD$7,C301,0)</f>
        <v>0</v>
      </c>
      <c r="G301" s="99" t="str">
        <f ca="1">OFFSET('2025'!$AE$7,C301,0)</f>
        <v>0.00</v>
      </c>
      <c r="H301" s="100" t="str">
        <f ca="1">OFFSET('2025'!$AF$7,$C301,0)</f>
        <v>0.00</v>
      </c>
      <c r="I301" s="78">
        <f ca="1">OFFSET('2025'!$AG$7,$C301,0)</f>
        <v>0</v>
      </c>
    </row>
    <row r="302" spans="1:9" ht="21" customHeight="1" x14ac:dyDescent="0.3">
      <c r="A302" s="110">
        <v>45717</v>
      </c>
      <c r="B302" s="124">
        <f t="shared" si="15"/>
        <v>45</v>
      </c>
      <c r="C302" s="87">
        <f t="shared" si="16"/>
        <v>704</v>
      </c>
      <c r="D302" s="88" t="str">
        <f ca="1">OFFSET('2025'!$B$7,C302,0)</f>
        <v>(Enter Call Letters)</v>
      </c>
      <c r="E302" s="88" t="str">
        <f ca="1">OFFSET('2025'!$H$7,C302,0)</f>
        <v>March</v>
      </c>
      <c r="F302" s="82">
        <f ca="1">OFFSET('2025'!$AD$7,C302,0)</f>
        <v>0</v>
      </c>
      <c r="G302" s="99" t="str">
        <f ca="1">OFFSET('2025'!$AE$7,C302,0)</f>
        <v>0.00</v>
      </c>
      <c r="H302" s="100" t="str">
        <f ca="1">OFFSET('2025'!$AF$7,$C302,0)</f>
        <v>0.00</v>
      </c>
      <c r="I302" s="78">
        <f ca="1">OFFSET('2025'!$AG$7,$C302,0)</f>
        <v>0</v>
      </c>
    </row>
    <row r="303" spans="1:9" ht="21" customHeight="1" x14ac:dyDescent="0.3">
      <c r="A303" s="110">
        <v>45717</v>
      </c>
      <c r="B303" s="124">
        <f t="shared" si="15"/>
        <v>46</v>
      </c>
      <c r="C303" s="87">
        <f t="shared" si="16"/>
        <v>720</v>
      </c>
      <c r="D303" s="88" t="str">
        <f ca="1">OFFSET('2025'!$B$7,C303,0)</f>
        <v>(Enter Call Letters)</v>
      </c>
      <c r="E303" s="88" t="str">
        <f ca="1">OFFSET('2025'!$H$7,C303,0)</f>
        <v>March</v>
      </c>
      <c r="F303" s="82">
        <f ca="1">OFFSET('2025'!$AD$7,C303,0)</f>
        <v>0</v>
      </c>
      <c r="G303" s="99" t="str">
        <f ca="1">OFFSET('2025'!$AE$7,C303,0)</f>
        <v>0.00</v>
      </c>
      <c r="H303" s="100" t="str">
        <f ca="1">OFFSET('2025'!$AF$7,$C303,0)</f>
        <v>0.00</v>
      </c>
      <c r="I303" s="78">
        <f ca="1">OFFSET('2025'!$AG$7,$C303,0)</f>
        <v>0</v>
      </c>
    </row>
    <row r="304" spans="1:9" ht="21" customHeight="1" x14ac:dyDescent="0.3">
      <c r="A304" s="110">
        <v>45717</v>
      </c>
      <c r="B304" s="124">
        <f t="shared" si="15"/>
        <v>47</v>
      </c>
      <c r="C304" s="87">
        <f t="shared" si="16"/>
        <v>736</v>
      </c>
      <c r="D304" s="88" t="str">
        <f ca="1">OFFSET('2025'!$B$7,C304,0)</f>
        <v>(Enter Call Letters)</v>
      </c>
      <c r="E304" s="88" t="str">
        <f ca="1">OFFSET('2025'!$H$7,C304,0)</f>
        <v>March</v>
      </c>
      <c r="F304" s="82">
        <f ca="1">OFFSET('2025'!$AD$7,C304,0)</f>
        <v>0</v>
      </c>
      <c r="G304" s="99" t="str">
        <f ca="1">OFFSET('2025'!$AE$7,C304,0)</f>
        <v>0.00</v>
      </c>
      <c r="H304" s="100" t="str">
        <f ca="1">OFFSET('2025'!$AF$7,$C304,0)</f>
        <v>0.00</v>
      </c>
      <c r="I304" s="78">
        <f ca="1">OFFSET('2025'!$AG$7,$C304,0)</f>
        <v>0</v>
      </c>
    </row>
    <row r="305" spans="1:9" ht="21" customHeight="1" x14ac:dyDescent="0.3">
      <c r="A305" s="110">
        <v>45717</v>
      </c>
      <c r="B305" s="124">
        <f t="shared" si="15"/>
        <v>48</v>
      </c>
      <c r="C305" s="87">
        <f t="shared" si="16"/>
        <v>752</v>
      </c>
      <c r="D305" s="88" t="str">
        <f ca="1">OFFSET('2025'!$B$7,C305,0)</f>
        <v>(Enter Call Letters)</v>
      </c>
      <c r="E305" s="88" t="str">
        <f ca="1">OFFSET('2025'!$H$7,C305,0)</f>
        <v>March</v>
      </c>
      <c r="F305" s="82">
        <f ca="1">OFFSET('2025'!$AD$7,C305,0)</f>
        <v>0</v>
      </c>
      <c r="G305" s="99" t="str">
        <f ca="1">OFFSET('2025'!$AE$7,C305,0)</f>
        <v>0.00</v>
      </c>
      <c r="H305" s="100" t="str">
        <f ca="1">OFFSET('2025'!$AF$7,$C305,0)</f>
        <v>0.00</v>
      </c>
      <c r="I305" s="78">
        <f ca="1">OFFSET('2025'!$AG$7,$C305,0)</f>
        <v>0</v>
      </c>
    </row>
    <row r="306" spans="1:9" ht="21" customHeight="1" x14ac:dyDescent="0.3">
      <c r="A306" s="110">
        <v>45717</v>
      </c>
      <c r="B306" s="124">
        <f t="shared" si="15"/>
        <v>49</v>
      </c>
      <c r="C306" s="87">
        <f t="shared" si="16"/>
        <v>768</v>
      </c>
      <c r="D306" s="88" t="str">
        <f ca="1">OFFSET('2025'!$B$7,C306,0)</f>
        <v>(Enter Call Letters)</v>
      </c>
      <c r="E306" s="88" t="str">
        <f ca="1">OFFSET('2025'!$H$7,C306,0)</f>
        <v>March</v>
      </c>
      <c r="F306" s="82">
        <f ca="1">OFFSET('2025'!$AD$7,C306,0)</f>
        <v>0</v>
      </c>
      <c r="G306" s="99" t="str">
        <f ca="1">OFFSET('2025'!$AE$7,C306,0)</f>
        <v>0.00</v>
      </c>
      <c r="H306" s="100" t="str">
        <f ca="1">OFFSET('2025'!$AF$7,$C306,0)</f>
        <v>0.00</v>
      </c>
      <c r="I306" s="78">
        <f ca="1">OFFSET('2025'!$AG$7,$C306,0)</f>
        <v>0</v>
      </c>
    </row>
    <row r="307" spans="1:9" ht="21" customHeight="1" x14ac:dyDescent="0.3">
      <c r="A307" s="110">
        <v>45717</v>
      </c>
      <c r="B307" s="124">
        <f t="shared" si="15"/>
        <v>50</v>
      </c>
      <c r="C307" s="87">
        <f t="shared" si="16"/>
        <v>784</v>
      </c>
      <c r="D307" s="88" t="str">
        <f ca="1">OFFSET('2025'!$B$7,C307,0)</f>
        <v>(Enter Call Letters)</v>
      </c>
      <c r="E307" s="88" t="str">
        <f ca="1">OFFSET('2025'!$H$7,C307,0)</f>
        <v>March</v>
      </c>
      <c r="F307" s="82">
        <f ca="1">OFFSET('2025'!$AD$7,C307,0)</f>
        <v>0</v>
      </c>
      <c r="G307" s="99" t="str">
        <f ca="1">OFFSET('2025'!$AE$7,C307,0)</f>
        <v>0.00</v>
      </c>
      <c r="H307" s="100" t="str">
        <f ca="1">OFFSET('2025'!$AF$7,$C307,0)</f>
        <v>0.00</v>
      </c>
      <c r="I307" s="78">
        <f ca="1">OFFSET('2025'!$AG$7,$C307,0)</f>
        <v>0</v>
      </c>
    </row>
    <row r="308" spans="1:9" ht="21" customHeight="1" x14ac:dyDescent="0.3">
      <c r="A308" s="110">
        <v>45717</v>
      </c>
      <c r="B308" s="124">
        <f t="shared" si="15"/>
        <v>51</v>
      </c>
      <c r="C308" s="87">
        <f t="shared" si="16"/>
        <v>800</v>
      </c>
      <c r="D308" s="88" t="str">
        <f ca="1">OFFSET('2025'!$B$7,C308,0)</f>
        <v>(Enter Call Letters)</v>
      </c>
      <c r="E308" s="88" t="str">
        <f ca="1">OFFSET('2025'!$H$7,C308,0)</f>
        <v>March</v>
      </c>
      <c r="F308" s="82">
        <f ca="1">OFFSET('2025'!$AD$7,C308,0)</f>
        <v>0</v>
      </c>
      <c r="G308" s="99" t="str">
        <f ca="1">OFFSET('2025'!$AE$7,C308,0)</f>
        <v>0.00</v>
      </c>
      <c r="H308" s="100" t="str">
        <f ca="1">OFFSET('2025'!$AF$7,$C308,0)</f>
        <v>0.00</v>
      </c>
      <c r="I308" s="78">
        <f ca="1">OFFSET('2025'!$AG$7,$C308,0)</f>
        <v>0</v>
      </c>
    </row>
    <row r="309" spans="1:9" ht="21" customHeight="1" x14ac:dyDescent="0.3">
      <c r="A309" s="110">
        <v>45717</v>
      </c>
      <c r="B309" s="124">
        <f t="shared" si="15"/>
        <v>52</v>
      </c>
      <c r="C309" s="87">
        <f t="shared" si="16"/>
        <v>816</v>
      </c>
      <c r="D309" s="88" t="str">
        <f ca="1">OFFSET('2025'!$B$7,C309,0)</f>
        <v>(Enter Call Letters)</v>
      </c>
      <c r="E309" s="88" t="str">
        <f ca="1">OFFSET('2025'!$H$7,C309,0)</f>
        <v>March</v>
      </c>
      <c r="F309" s="82">
        <f ca="1">OFFSET('2025'!$AD$7,C309,0)</f>
        <v>0</v>
      </c>
      <c r="G309" s="99" t="str">
        <f ca="1">OFFSET('2025'!$AE$7,C309,0)</f>
        <v>0.00</v>
      </c>
      <c r="H309" s="100" t="str">
        <f ca="1">OFFSET('2025'!$AF$7,$C309,0)</f>
        <v>0.00</v>
      </c>
      <c r="I309" s="78">
        <f ca="1">OFFSET('2025'!$AG$7,$C309,0)</f>
        <v>0</v>
      </c>
    </row>
    <row r="310" spans="1:9" ht="21" customHeight="1" x14ac:dyDescent="0.3">
      <c r="A310" s="110">
        <v>45717</v>
      </c>
      <c r="B310" s="124">
        <f t="shared" si="15"/>
        <v>53</v>
      </c>
      <c r="C310" s="87">
        <f t="shared" si="16"/>
        <v>832</v>
      </c>
      <c r="D310" s="88" t="str">
        <f ca="1">OFFSET('2025'!$B$7,C310,0)</f>
        <v>(Enter Call Letters)</v>
      </c>
      <c r="E310" s="88" t="str">
        <f ca="1">OFFSET('2025'!$H$7,C310,0)</f>
        <v>March</v>
      </c>
      <c r="F310" s="82">
        <f ca="1">OFFSET('2025'!$AD$7,C310,0)</f>
        <v>0</v>
      </c>
      <c r="G310" s="99" t="str">
        <f ca="1">OFFSET('2025'!$AE$7,C310,0)</f>
        <v>0.00</v>
      </c>
      <c r="H310" s="100" t="str">
        <f ca="1">OFFSET('2025'!$AF$7,$C310,0)</f>
        <v>0.00</v>
      </c>
      <c r="I310" s="78">
        <f ca="1">OFFSET('2025'!$AG$7,$C310,0)</f>
        <v>0</v>
      </c>
    </row>
    <row r="311" spans="1:9" ht="21" customHeight="1" x14ac:dyDescent="0.3">
      <c r="A311" s="110">
        <v>45717</v>
      </c>
      <c r="B311" s="124">
        <f t="shared" si="15"/>
        <v>54</v>
      </c>
      <c r="C311" s="87">
        <f t="shared" si="16"/>
        <v>848</v>
      </c>
      <c r="D311" s="88" t="str">
        <f ca="1">OFFSET('2025'!$B$7,C311,0)</f>
        <v>(Enter Call Letters)</v>
      </c>
      <c r="E311" s="88" t="str">
        <f ca="1">OFFSET('2025'!$H$7,C311,0)</f>
        <v>March</v>
      </c>
      <c r="F311" s="82">
        <f ca="1">OFFSET('2025'!$AD$7,C311,0)</f>
        <v>0</v>
      </c>
      <c r="G311" s="99" t="str">
        <f ca="1">OFFSET('2025'!$AE$7,C311,0)</f>
        <v>0.00</v>
      </c>
      <c r="H311" s="100" t="str">
        <f ca="1">OFFSET('2025'!$AF$7,$C311,0)</f>
        <v>0.00</v>
      </c>
      <c r="I311" s="78">
        <f ca="1">OFFSET('2025'!$AG$7,$C311,0)</f>
        <v>0</v>
      </c>
    </row>
    <row r="312" spans="1:9" ht="21" customHeight="1" x14ac:dyDescent="0.3">
      <c r="A312" s="110">
        <v>45717</v>
      </c>
      <c r="B312" s="124">
        <f t="shared" si="15"/>
        <v>55</v>
      </c>
      <c r="C312" s="87">
        <f t="shared" si="16"/>
        <v>864</v>
      </c>
      <c r="D312" s="88" t="str">
        <f ca="1">OFFSET('2025'!$B$7,C312,0)</f>
        <v>(Enter Call Letters)</v>
      </c>
      <c r="E312" s="88" t="str">
        <f ca="1">OFFSET('2025'!$H$7,C312,0)</f>
        <v>March</v>
      </c>
      <c r="F312" s="82">
        <f ca="1">OFFSET('2025'!$AD$7,C312,0)</f>
        <v>0</v>
      </c>
      <c r="G312" s="99" t="str">
        <f ca="1">OFFSET('2025'!$AE$7,C312,0)</f>
        <v>0.00</v>
      </c>
      <c r="H312" s="100" t="str">
        <f ca="1">OFFSET('2025'!$AF$7,$C312,0)</f>
        <v>0.00</v>
      </c>
      <c r="I312" s="78">
        <f ca="1">OFFSET('2025'!$AG$7,$C312,0)</f>
        <v>0</v>
      </c>
    </row>
    <row r="313" spans="1:9" ht="21" customHeight="1" x14ac:dyDescent="0.3">
      <c r="A313" s="110">
        <v>45717</v>
      </c>
      <c r="B313" s="124">
        <f t="shared" si="15"/>
        <v>56</v>
      </c>
      <c r="C313" s="87">
        <f t="shared" si="16"/>
        <v>880</v>
      </c>
      <c r="D313" s="88" t="str">
        <f ca="1">OFFSET('2025'!$B$7,C313,0)</f>
        <v>(Enter Call Letters)</v>
      </c>
      <c r="E313" s="88" t="str">
        <f ca="1">OFFSET('2025'!$H$7,C313,0)</f>
        <v>March</v>
      </c>
      <c r="F313" s="82">
        <f ca="1">OFFSET('2025'!$AD$7,C313,0)</f>
        <v>0</v>
      </c>
      <c r="G313" s="99" t="str">
        <f ca="1">OFFSET('2025'!$AE$7,C313,0)</f>
        <v>0.00</v>
      </c>
      <c r="H313" s="100" t="str">
        <f ca="1">OFFSET('2025'!$AF$7,$C313,0)</f>
        <v>0.00</v>
      </c>
      <c r="I313" s="78">
        <f ca="1">OFFSET('2025'!$AG$7,$C313,0)</f>
        <v>0</v>
      </c>
    </row>
    <row r="314" spans="1:9" ht="21" customHeight="1" x14ac:dyDescent="0.3">
      <c r="A314" s="110">
        <v>45717</v>
      </c>
      <c r="B314" s="124">
        <f t="shared" si="15"/>
        <v>57</v>
      </c>
      <c r="C314" s="87">
        <f t="shared" si="16"/>
        <v>896</v>
      </c>
      <c r="D314" s="88" t="str">
        <f ca="1">OFFSET('2025'!$B$7,C314,0)</f>
        <v>(Enter Call Letters)</v>
      </c>
      <c r="E314" s="88" t="str">
        <f ca="1">OFFSET('2025'!$H$7,C314,0)</f>
        <v>March</v>
      </c>
      <c r="F314" s="82">
        <f ca="1">OFFSET('2025'!$AD$7,C314,0)</f>
        <v>0</v>
      </c>
      <c r="G314" s="99" t="str">
        <f ca="1">OFFSET('2025'!$AE$7,C314,0)</f>
        <v>0.00</v>
      </c>
      <c r="H314" s="100" t="str">
        <f ca="1">OFFSET('2025'!$AF$7,$C314,0)</f>
        <v>0.00</v>
      </c>
      <c r="I314" s="78">
        <f ca="1">OFFSET('2025'!$AG$7,$C314,0)</f>
        <v>0</v>
      </c>
    </row>
    <row r="315" spans="1:9" ht="21" customHeight="1" x14ac:dyDescent="0.3">
      <c r="A315" s="110">
        <v>45717</v>
      </c>
      <c r="B315" s="124">
        <f t="shared" si="15"/>
        <v>58</v>
      </c>
      <c r="C315" s="87">
        <f t="shared" si="16"/>
        <v>912</v>
      </c>
      <c r="D315" s="88" t="str">
        <f ca="1">OFFSET('2025'!$B$7,C315,0)</f>
        <v>(Enter Call Letters)</v>
      </c>
      <c r="E315" s="88" t="str">
        <f ca="1">OFFSET('2025'!$H$7,C315,0)</f>
        <v>March</v>
      </c>
      <c r="F315" s="82">
        <f ca="1">OFFSET('2025'!$AD$7,C315,0)</f>
        <v>0</v>
      </c>
      <c r="G315" s="99" t="str">
        <f ca="1">OFFSET('2025'!$AE$7,C315,0)</f>
        <v>0.00</v>
      </c>
      <c r="H315" s="100" t="str">
        <f ca="1">OFFSET('2025'!$AF$7,$C315,0)</f>
        <v>0.00</v>
      </c>
      <c r="I315" s="78">
        <f ca="1">OFFSET('2025'!$AG$7,$C315,0)</f>
        <v>0</v>
      </c>
    </row>
    <row r="316" spans="1:9" ht="21" customHeight="1" x14ac:dyDescent="0.3">
      <c r="A316" s="110">
        <v>45717</v>
      </c>
      <c r="B316" s="124">
        <f t="shared" si="15"/>
        <v>59</v>
      </c>
      <c r="C316" s="87">
        <f t="shared" si="16"/>
        <v>928</v>
      </c>
      <c r="D316" s="88" t="str">
        <f ca="1">OFFSET('2025'!$B$7,C316,0)</f>
        <v>(Enter Call Letters)</v>
      </c>
      <c r="E316" s="88" t="str">
        <f ca="1">OFFSET('2025'!$H$7,C316,0)</f>
        <v>March</v>
      </c>
      <c r="F316" s="82">
        <f ca="1">OFFSET('2025'!$AD$7,C316,0)</f>
        <v>0</v>
      </c>
      <c r="G316" s="99" t="str">
        <f ca="1">OFFSET('2025'!$AE$7,C316,0)</f>
        <v>0.00</v>
      </c>
      <c r="H316" s="100" t="str">
        <f ca="1">OFFSET('2025'!$AF$7,$C316,0)</f>
        <v>0.00</v>
      </c>
      <c r="I316" s="78">
        <f ca="1">OFFSET('2025'!$AG$7,$C316,0)</f>
        <v>0</v>
      </c>
    </row>
    <row r="317" spans="1:9" ht="21" customHeight="1" x14ac:dyDescent="0.3">
      <c r="A317" s="110">
        <v>45717</v>
      </c>
      <c r="B317" s="124">
        <f t="shared" si="15"/>
        <v>60</v>
      </c>
      <c r="C317" s="87">
        <f t="shared" si="16"/>
        <v>944</v>
      </c>
      <c r="D317" s="88" t="str">
        <f ca="1">OFFSET('2025'!$B$7,C317,0)</f>
        <v>(Enter Call Letters)</v>
      </c>
      <c r="E317" s="88" t="str">
        <f ca="1">OFFSET('2025'!$H$7,C317,0)</f>
        <v>March</v>
      </c>
      <c r="F317" s="82">
        <f ca="1">OFFSET('2025'!$AD$7,C317,0)</f>
        <v>0</v>
      </c>
      <c r="G317" s="99" t="str">
        <f ca="1">OFFSET('2025'!$AE$7,C317,0)</f>
        <v>0.00</v>
      </c>
      <c r="H317" s="100" t="str">
        <f ca="1">OFFSET('2025'!$AF$7,$C317,0)</f>
        <v>0.00</v>
      </c>
      <c r="I317" s="78">
        <f ca="1">OFFSET('2025'!$AG$7,$C317,0)</f>
        <v>0</v>
      </c>
    </row>
    <row r="318" spans="1:9" ht="21" customHeight="1" x14ac:dyDescent="0.3">
      <c r="A318" s="110">
        <v>45717</v>
      </c>
      <c r="B318" s="124">
        <f t="shared" si="15"/>
        <v>61</v>
      </c>
      <c r="C318" s="87">
        <f t="shared" si="16"/>
        <v>960</v>
      </c>
      <c r="D318" s="88" t="str">
        <f ca="1">OFFSET('2025'!$B$7,C318,0)</f>
        <v>(Enter Call Letters)</v>
      </c>
      <c r="E318" s="88" t="str">
        <f ca="1">OFFSET('2025'!$H$7,C318,0)</f>
        <v>March</v>
      </c>
      <c r="F318" s="82">
        <f ca="1">OFFSET('2025'!$AD$7,C318,0)</f>
        <v>0</v>
      </c>
      <c r="G318" s="99" t="str">
        <f ca="1">OFFSET('2025'!$AE$7,C318,0)</f>
        <v>0.00</v>
      </c>
      <c r="H318" s="100" t="str">
        <f ca="1">OFFSET('2025'!$AF$7,$C318,0)</f>
        <v>0.00</v>
      </c>
      <c r="I318" s="78">
        <f ca="1">OFFSET('2025'!$AG$7,$C318,0)</f>
        <v>0</v>
      </c>
    </row>
    <row r="319" spans="1:9" ht="21" customHeight="1" x14ac:dyDescent="0.3">
      <c r="A319" s="110">
        <v>45717</v>
      </c>
      <c r="B319" s="124">
        <f t="shared" si="15"/>
        <v>62</v>
      </c>
      <c r="C319" s="87">
        <f t="shared" si="16"/>
        <v>976</v>
      </c>
      <c r="D319" s="88" t="str">
        <f ca="1">OFFSET('2025'!$B$7,C319,0)</f>
        <v>(Enter Call Letters)</v>
      </c>
      <c r="E319" s="88" t="str">
        <f ca="1">OFFSET('2025'!$H$7,C319,0)</f>
        <v>March</v>
      </c>
      <c r="F319" s="82">
        <f ca="1">OFFSET('2025'!$AD$7,C319,0)</f>
        <v>0</v>
      </c>
      <c r="G319" s="99" t="str">
        <f ca="1">OFFSET('2025'!$AE$7,C319,0)</f>
        <v>0.00</v>
      </c>
      <c r="H319" s="100" t="str">
        <f ca="1">OFFSET('2025'!$AF$7,$C319,0)</f>
        <v>0.00</v>
      </c>
      <c r="I319" s="78">
        <f ca="1">OFFSET('2025'!$AG$7,$C319,0)</f>
        <v>0</v>
      </c>
    </row>
    <row r="320" spans="1:9" ht="21" customHeight="1" x14ac:dyDescent="0.3">
      <c r="A320" s="110">
        <v>45717</v>
      </c>
      <c r="B320" s="124">
        <f t="shared" si="15"/>
        <v>63</v>
      </c>
      <c r="C320" s="87">
        <f t="shared" si="16"/>
        <v>992</v>
      </c>
      <c r="D320" s="88" t="str">
        <f ca="1">OFFSET('2025'!$B$7,C320,0)</f>
        <v>(Enter Call Letters)</v>
      </c>
      <c r="E320" s="88" t="str">
        <f ca="1">OFFSET('2025'!$H$7,C320,0)</f>
        <v>March</v>
      </c>
      <c r="F320" s="82">
        <f ca="1">OFFSET('2025'!$AD$7,C320,0)</f>
        <v>0</v>
      </c>
      <c r="G320" s="99" t="str">
        <f ca="1">OFFSET('2025'!$AE$7,C320,0)</f>
        <v>0.00</v>
      </c>
      <c r="H320" s="100" t="str">
        <f ca="1">OFFSET('2025'!$AF$7,$C320,0)</f>
        <v>0.00</v>
      </c>
      <c r="I320" s="78">
        <f ca="1">OFFSET('2025'!$AG$7,$C320,0)</f>
        <v>0</v>
      </c>
    </row>
    <row r="321" spans="1:9" ht="21" customHeight="1" x14ac:dyDescent="0.3">
      <c r="A321" s="110">
        <v>45717</v>
      </c>
      <c r="B321" s="124">
        <f t="shared" si="15"/>
        <v>64</v>
      </c>
      <c r="C321" s="87">
        <f t="shared" si="16"/>
        <v>1008</v>
      </c>
      <c r="D321" s="88" t="str">
        <f ca="1">OFFSET('2025'!$B$7,C321,0)</f>
        <v>(Enter Call Letters)</v>
      </c>
      <c r="E321" s="88" t="str">
        <f ca="1">OFFSET('2025'!$H$7,C321,0)</f>
        <v>March</v>
      </c>
      <c r="F321" s="82">
        <f ca="1">OFFSET('2025'!$AD$7,C321,0)</f>
        <v>0</v>
      </c>
      <c r="G321" s="99" t="str">
        <f ca="1">OFFSET('2025'!$AE$7,C321,0)</f>
        <v>0.00</v>
      </c>
      <c r="H321" s="100" t="str">
        <f ca="1">OFFSET('2025'!$AF$7,$C321,0)</f>
        <v>0.00</v>
      </c>
      <c r="I321" s="78">
        <f ca="1">OFFSET('2025'!$AG$7,$C321,0)</f>
        <v>0</v>
      </c>
    </row>
    <row r="322" spans="1:9" ht="21" customHeight="1" x14ac:dyDescent="0.3">
      <c r="A322" s="110">
        <v>45717</v>
      </c>
      <c r="B322" s="124">
        <f t="shared" si="15"/>
        <v>65</v>
      </c>
      <c r="C322" s="87">
        <f t="shared" si="16"/>
        <v>1024</v>
      </c>
      <c r="D322" s="88" t="str">
        <f ca="1">OFFSET('2025'!$B$7,C322,0)</f>
        <v>(Enter Call Letters)</v>
      </c>
      <c r="E322" s="88" t="str">
        <f ca="1">OFFSET('2025'!$H$7,C322,0)</f>
        <v>March</v>
      </c>
      <c r="F322" s="82">
        <f ca="1">OFFSET('2025'!$AD$7,C322,0)</f>
        <v>0</v>
      </c>
      <c r="G322" s="99" t="str">
        <f ca="1">OFFSET('2025'!$AE$7,C322,0)</f>
        <v>0.00</v>
      </c>
      <c r="H322" s="100" t="str">
        <f ca="1">OFFSET('2025'!$AF$7,$C322,0)</f>
        <v>0.00</v>
      </c>
      <c r="I322" s="78">
        <f ca="1">OFFSET('2025'!$AG$7,$C322,0)</f>
        <v>0</v>
      </c>
    </row>
    <row r="323" spans="1:9" ht="21" customHeight="1" x14ac:dyDescent="0.3">
      <c r="A323" s="110">
        <v>45717</v>
      </c>
      <c r="B323" s="124">
        <f t="shared" si="15"/>
        <v>66</v>
      </c>
      <c r="C323" s="87">
        <f t="shared" si="16"/>
        <v>1040</v>
      </c>
      <c r="D323" s="88" t="str">
        <f ca="1">OFFSET('2025'!$B$7,C323,0)</f>
        <v>(Enter Call Letters)</v>
      </c>
      <c r="E323" s="88" t="str">
        <f ca="1">OFFSET('2025'!$H$7,C323,0)</f>
        <v>March</v>
      </c>
      <c r="F323" s="82">
        <f ca="1">OFFSET('2025'!$AD$7,C323,0)</f>
        <v>0</v>
      </c>
      <c r="G323" s="99" t="str">
        <f ca="1">OFFSET('2025'!$AE$7,C323,0)</f>
        <v>0.00</v>
      </c>
      <c r="H323" s="100" t="str">
        <f ca="1">OFFSET('2025'!$AF$7,$C323,0)</f>
        <v>0.00</v>
      </c>
      <c r="I323" s="78">
        <f ca="1">OFFSET('2025'!$AG$7,$C323,0)</f>
        <v>0</v>
      </c>
    </row>
    <row r="324" spans="1:9" ht="21" customHeight="1" x14ac:dyDescent="0.3">
      <c r="A324" s="110">
        <v>45717</v>
      </c>
      <c r="B324" s="124">
        <f t="shared" ref="B324:B339" si="17">B323+1</f>
        <v>67</v>
      </c>
      <c r="C324" s="87">
        <f t="shared" ref="C324:C382" si="18">C323+16</f>
        <v>1056</v>
      </c>
      <c r="D324" s="88" t="str">
        <f ca="1">OFFSET('2025'!$B$7,C324,0)</f>
        <v>(Enter Call Letters)</v>
      </c>
      <c r="E324" s="88" t="str">
        <f ca="1">OFFSET('2025'!$H$7,C324,0)</f>
        <v>March</v>
      </c>
      <c r="F324" s="82">
        <f ca="1">OFFSET('2025'!$AD$7,C324,0)</f>
        <v>0</v>
      </c>
      <c r="G324" s="99" t="str">
        <f ca="1">OFFSET('2025'!$AE$7,C324,0)</f>
        <v>0.00</v>
      </c>
      <c r="H324" s="100" t="str">
        <f ca="1">OFFSET('2025'!$AF$7,$C324,0)</f>
        <v>0.00</v>
      </c>
      <c r="I324" s="78">
        <f ca="1">OFFSET('2025'!$AG$7,$C324,0)</f>
        <v>0</v>
      </c>
    </row>
    <row r="325" spans="1:9" ht="21" customHeight="1" x14ac:dyDescent="0.3">
      <c r="A325" s="110">
        <v>45717</v>
      </c>
      <c r="B325" s="124">
        <f t="shared" si="17"/>
        <v>68</v>
      </c>
      <c r="C325" s="87">
        <f t="shared" si="18"/>
        <v>1072</v>
      </c>
      <c r="D325" s="88" t="str">
        <f ca="1">OFFSET('2025'!$B$7,C325,0)</f>
        <v>(Enter Call Letters)</v>
      </c>
      <c r="E325" s="88" t="str">
        <f ca="1">OFFSET('2025'!$H$7,C325,0)</f>
        <v>March</v>
      </c>
      <c r="F325" s="82">
        <f ca="1">OFFSET('2025'!$AD$7,C325,0)</f>
        <v>0</v>
      </c>
      <c r="G325" s="99" t="str">
        <f ca="1">OFFSET('2025'!$AE$7,C325,0)</f>
        <v>0.00</v>
      </c>
      <c r="H325" s="100" t="str">
        <f ca="1">OFFSET('2025'!$AF$7,$C325,0)</f>
        <v>0.00</v>
      </c>
      <c r="I325" s="78">
        <f ca="1">OFFSET('2025'!$AG$7,$C325,0)</f>
        <v>0</v>
      </c>
    </row>
    <row r="326" spans="1:9" ht="21" customHeight="1" x14ac:dyDescent="0.3">
      <c r="A326" s="110">
        <v>45717</v>
      </c>
      <c r="B326" s="124">
        <f t="shared" si="17"/>
        <v>69</v>
      </c>
      <c r="C326" s="87">
        <f t="shared" si="18"/>
        <v>1088</v>
      </c>
      <c r="D326" s="88" t="str">
        <f ca="1">OFFSET('2025'!$B$7,C326,0)</f>
        <v>(Enter Call Letters)</v>
      </c>
      <c r="E326" s="88" t="str">
        <f ca="1">OFFSET('2025'!$H$7,C326,0)</f>
        <v>March</v>
      </c>
      <c r="F326" s="82">
        <f ca="1">OFFSET('2025'!$AD$7,C326,0)</f>
        <v>0</v>
      </c>
      <c r="G326" s="99" t="str">
        <f ca="1">OFFSET('2025'!$AE$7,C326,0)</f>
        <v>0.00</v>
      </c>
      <c r="H326" s="100" t="str">
        <f ca="1">OFFSET('2025'!$AF$7,$C326,0)</f>
        <v>0.00</v>
      </c>
      <c r="I326" s="78">
        <f ca="1">OFFSET('2025'!$AG$7,$C326,0)</f>
        <v>0</v>
      </c>
    </row>
    <row r="327" spans="1:9" ht="21" customHeight="1" x14ac:dyDescent="0.3">
      <c r="A327" s="110">
        <v>45717</v>
      </c>
      <c r="B327" s="124">
        <f t="shared" si="17"/>
        <v>70</v>
      </c>
      <c r="C327" s="87">
        <f t="shared" si="18"/>
        <v>1104</v>
      </c>
      <c r="D327" s="88" t="str">
        <f ca="1">OFFSET('2025'!$B$7,C327,0)</f>
        <v>(Enter Call Letters)</v>
      </c>
      <c r="E327" s="88" t="str">
        <f ca="1">OFFSET('2025'!$H$7,C327,0)</f>
        <v>March</v>
      </c>
      <c r="F327" s="82">
        <f ca="1">OFFSET('2025'!$AD$7,C327,0)</f>
        <v>0</v>
      </c>
      <c r="G327" s="99" t="str">
        <f ca="1">OFFSET('2025'!$AE$7,C327,0)</f>
        <v>0.00</v>
      </c>
      <c r="H327" s="100" t="str">
        <f ca="1">OFFSET('2025'!$AF$7,$C327,0)</f>
        <v>0.00</v>
      </c>
      <c r="I327" s="78">
        <f ca="1">OFFSET('2025'!$AG$7,$C327,0)</f>
        <v>0</v>
      </c>
    </row>
    <row r="328" spans="1:9" ht="21" customHeight="1" x14ac:dyDescent="0.3">
      <c r="A328" s="110">
        <v>45717</v>
      </c>
      <c r="B328" s="124">
        <f t="shared" si="17"/>
        <v>71</v>
      </c>
      <c r="C328" s="87">
        <f t="shared" si="18"/>
        <v>1120</v>
      </c>
      <c r="D328" s="88" t="str">
        <f ca="1">OFFSET('2025'!$B$7,C328,0)</f>
        <v>(Enter Call Letters)</v>
      </c>
      <c r="E328" s="88" t="str">
        <f ca="1">OFFSET('2025'!$H$7,C328,0)</f>
        <v>March</v>
      </c>
      <c r="F328" s="82">
        <f ca="1">OFFSET('2025'!$AD$7,C328,0)</f>
        <v>0</v>
      </c>
      <c r="G328" s="99" t="str">
        <f ca="1">OFFSET('2025'!$AE$7,C328,0)</f>
        <v>0.00</v>
      </c>
      <c r="H328" s="100" t="str">
        <f ca="1">OFFSET('2025'!$AF$7,$C328,0)</f>
        <v>0.00</v>
      </c>
      <c r="I328" s="78">
        <f ca="1">OFFSET('2025'!$AG$7,$C328,0)</f>
        <v>0</v>
      </c>
    </row>
    <row r="329" spans="1:9" ht="21" customHeight="1" x14ac:dyDescent="0.3">
      <c r="A329" s="110">
        <v>45717</v>
      </c>
      <c r="B329" s="124">
        <f t="shared" si="17"/>
        <v>72</v>
      </c>
      <c r="C329" s="87">
        <f t="shared" si="18"/>
        <v>1136</v>
      </c>
      <c r="D329" s="88" t="str">
        <f ca="1">OFFSET('2025'!$B$7,C329,0)</f>
        <v>(Enter Call Letters)</v>
      </c>
      <c r="E329" s="88" t="str">
        <f ca="1">OFFSET('2025'!$H$7,C329,0)</f>
        <v>March</v>
      </c>
      <c r="F329" s="82">
        <f ca="1">OFFSET('2025'!$AD$7,C329,0)</f>
        <v>0</v>
      </c>
      <c r="G329" s="99" t="str">
        <f ca="1">OFFSET('2025'!$AE$7,C329,0)</f>
        <v>0.00</v>
      </c>
      <c r="H329" s="100" t="str">
        <f ca="1">OFFSET('2025'!$AF$7,$C329,0)</f>
        <v>0.00</v>
      </c>
      <c r="I329" s="78">
        <f ca="1">OFFSET('2025'!$AG$7,$C329,0)</f>
        <v>0</v>
      </c>
    </row>
    <row r="330" spans="1:9" ht="21" customHeight="1" x14ac:dyDescent="0.3">
      <c r="A330" s="110">
        <v>45717</v>
      </c>
      <c r="B330" s="124">
        <f t="shared" si="17"/>
        <v>73</v>
      </c>
      <c r="C330" s="87">
        <f t="shared" si="18"/>
        <v>1152</v>
      </c>
      <c r="D330" s="88" t="str">
        <f ca="1">OFFSET('2025'!$B$7,C330,0)</f>
        <v>(Enter Call Letters)</v>
      </c>
      <c r="E330" s="88" t="str">
        <f ca="1">OFFSET('2025'!$H$7,C330,0)</f>
        <v>March</v>
      </c>
      <c r="F330" s="82">
        <f ca="1">OFFSET('2025'!$AD$7,C330,0)</f>
        <v>0</v>
      </c>
      <c r="G330" s="99" t="str">
        <f ca="1">OFFSET('2025'!$AE$7,C330,0)</f>
        <v>0.00</v>
      </c>
      <c r="H330" s="100" t="str">
        <f ca="1">OFFSET('2025'!$AF$7,$C330,0)</f>
        <v>0.00</v>
      </c>
      <c r="I330" s="78">
        <f ca="1">OFFSET('2025'!$AG$7,$C330,0)</f>
        <v>0</v>
      </c>
    </row>
    <row r="331" spans="1:9" ht="21" customHeight="1" x14ac:dyDescent="0.3">
      <c r="A331" s="110">
        <v>45717</v>
      </c>
      <c r="B331" s="124">
        <f t="shared" si="17"/>
        <v>74</v>
      </c>
      <c r="C331" s="87">
        <f t="shared" si="18"/>
        <v>1168</v>
      </c>
      <c r="D331" s="88" t="str">
        <f ca="1">OFFSET('2025'!$B$7,C331,0)</f>
        <v>(Enter Call Letters)</v>
      </c>
      <c r="E331" s="88" t="str">
        <f ca="1">OFFSET('2025'!$H$7,C331,0)</f>
        <v>March</v>
      </c>
      <c r="F331" s="82">
        <f ca="1">OFFSET('2025'!$AD$7,C331,0)</f>
        <v>0</v>
      </c>
      <c r="G331" s="99" t="str">
        <f ca="1">OFFSET('2025'!$AE$7,C331,0)</f>
        <v>0.00</v>
      </c>
      <c r="H331" s="100" t="str">
        <f ca="1">OFFSET('2025'!$AF$7,$C331,0)</f>
        <v>0.00</v>
      </c>
      <c r="I331" s="78">
        <f ca="1">OFFSET('2025'!$AG$7,$C331,0)</f>
        <v>0</v>
      </c>
    </row>
    <row r="332" spans="1:9" ht="21" customHeight="1" x14ac:dyDescent="0.3">
      <c r="A332" s="110">
        <v>45717</v>
      </c>
      <c r="B332" s="124">
        <f t="shared" si="17"/>
        <v>75</v>
      </c>
      <c r="C332" s="87">
        <f t="shared" si="18"/>
        <v>1184</v>
      </c>
      <c r="D332" s="88" t="str">
        <f ca="1">OFFSET('2025'!$B$7,C332,0)</f>
        <v>(Enter Call Letters)</v>
      </c>
      <c r="E332" s="88" t="str">
        <f ca="1">OFFSET('2025'!$H$7,C332,0)</f>
        <v>March</v>
      </c>
      <c r="F332" s="82">
        <f ca="1">OFFSET('2025'!$AD$7,C332,0)</f>
        <v>0</v>
      </c>
      <c r="G332" s="99" t="str">
        <f ca="1">OFFSET('2025'!$AE$7,C332,0)</f>
        <v>0.00</v>
      </c>
      <c r="H332" s="100" t="str">
        <f ca="1">OFFSET('2025'!$AF$7,$C332,0)</f>
        <v>0.00</v>
      </c>
      <c r="I332" s="78">
        <f ca="1">OFFSET('2025'!$AG$7,$C332,0)</f>
        <v>0</v>
      </c>
    </row>
    <row r="333" spans="1:9" ht="21" customHeight="1" x14ac:dyDescent="0.3">
      <c r="A333" s="110">
        <v>45717</v>
      </c>
      <c r="B333" s="124">
        <f t="shared" si="17"/>
        <v>76</v>
      </c>
      <c r="C333" s="87">
        <f t="shared" si="18"/>
        <v>1200</v>
      </c>
      <c r="D333" s="88" t="str">
        <f ca="1">OFFSET('2025'!$B$7,C333,0)</f>
        <v>(Enter Call Letters)</v>
      </c>
      <c r="E333" s="88" t="str">
        <f ca="1">OFFSET('2025'!$H$7,C333,0)</f>
        <v>March</v>
      </c>
      <c r="F333" s="82">
        <f ca="1">OFFSET('2025'!$AD$7,C333,0)</f>
        <v>0</v>
      </c>
      <c r="G333" s="99" t="str">
        <f ca="1">OFFSET('2025'!$AE$7,C333,0)</f>
        <v>0.00</v>
      </c>
      <c r="H333" s="100" t="str">
        <f ca="1">OFFSET('2025'!$AF$7,$C333,0)</f>
        <v>0.00</v>
      </c>
      <c r="I333" s="78">
        <f ca="1">OFFSET('2025'!$AG$7,$C333,0)</f>
        <v>0</v>
      </c>
    </row>
    <row r="334" spans="1:9" ht="21" customHeight="1" x14ac:dyDescent="0.3">
      <c r="A334" s="110">
        <v>45717</v>
      </c>
      <c r="B334" s="124">
        <f t="shared" si="17"/>
        <v>77</v>
      </c>
      <c r="C334" s="87">
        <f t="shared" si="18"/>
        <v>1216</v>
      </c>
      <c r="D334" s="88" t="str">
        <f ca="1">OFFSET('2025'!$B$7,C334,0)</f>
        <v>(Enter Call Letters)</v>
      </c>
      <c r="E334" s="88" t="str">
        <f ca="1">OFFSET('2025'!$H$7,C334,0)</f>
        <v>March</v>
      </c>
      <c r="F334" s="82">
        <f ca="1">OFFSET('2025'!$AD$7,C334,0)</f>
        <v>0</v>
      </c>
      <c r="G334" s="99" t="str">
        <f ca="1">OFFSET('2025'!$AE$7,C334,0)</f>
        <v>0.00</v>
      </c>
      <c r="H334" s="100" t="str">
        <f ca="1">OFFSET('2025'!$AF$7,$C334,0)</f>
        <v>0.00</v>
      </c>
      <c r="I334" s="78">
        <f ca="1">OFFSET('2025'!$AG$7,$C334,0)</f>
        <v>0</v>
      </c>
    </row>
    <row r="335" spans="1:9" ht="21" customHeight="1" x14ac:dyDescent="0.3">
      <c r="A335" s="110">
        <v>45717</v>
      </c>
      <c r="B335" s="124">
        <f t="shared" si="17"/>
        <v>78</v>
      </c>
      <c r="C335" s="87">
        <f t="shared" si="18"/>
        <v>1232</v>
      </c>
      <c r="D335" s="88" t="str">
        <f ca="1">OFFSET('2025'!$B$7,C335,0)</f>
        <v>(Enter Call Letters)</v>
      </c>
      <c r="E335" s="88" t="str">
        <f ca="1">OFFSET('2025'!$H$7,C335,0)</f>
        <v>March</v>
      </c>
      <c r="F335" s="82">
        <f ca="1">OFFSET('2025'!$AD$7,C335,0)</f>
        <v>0</v>
      </c>
      <c r="G335" s="99" t="str">
        <f ca="1">OFFSET('2025'!$AE$7,C335,0)</f>
        <v>0.00</v>
      </c>
      <c r="H335" s="100" t="str">
        <f ca="1">OFFSET('2025'!$AF$7,$C335,0)</f>
        <v>0.00</v>
      </c>
      <c r="I335" s="78">
        <f ca="1">OFFSET('2025'!$AG$7,$C335,0)</f>
        <v>0</v>
      </c>
    </row>
    <row r="336" spans="1:9" ht="21" customHeight="1" x14ac:dyDescent="0.3">
      <c r="A336" s="110">
        <v>45717</v>
      </c>
      <c r="B336" s="124">
        <f t="shared" si="17"/>
        <v>79</v>
      </c>
      <c r="C336" s="87">
        <f t="shared" si="18"/>
        <v>1248</v>
      </c>
      <c r="D336" s="88" t="str">
        <f ca="1">OFFSET('2025'!$B$7,C336,0)</f>
        <v>(Enter Call Letters)</v>
      </c>
      <c r="E336" s="88" t="str">
        <f ca="1">OFFSET('2025'!$H$7,C336,0)</f>
        <v>March</v>
      </c>
      <c r="F336" s="82">
        <f ca="1">OFFSET('2025'!$AD$7,C336,0)</f>
        <v>0</v>
      </c>
      <c r="G336" s="99" t="str">
        <f ca="1">OFFSET('2025'!$AE$7,C336,0)</f>
        <v>0.00</v>
      </c>
      <c r="H336" s="100" t="str">
        <f ca="1">OFFSET('2025'!$AF$7,$C336,0)</f>
        <v>0.00</v>
      </c>
      <c r="I336" s="78">
        <f ca="1">OFFSET('2025'!$AG$7,$C336,0)</f>
        <v>0</v>
      </c>
    </row>
    <row r="337" spans="1:9" ht="21" customHeight="1" x14ac:dyDescent="0.3">
      <c r="A337" s="110">
        <v>45717</v>
      </c>
      <c r="B337" s="124">
        <f t="shared" si="17"/>
        <v>80</v>
      </c>
      <c r="C337" s="87">
        <f t="shared" si="18"/>
        <v>1264</v>
      </c>
      <c r="D337" s="88" t="str">
        <f ca="1">OFFSET('2025'!$B$7,C337,0)</f>
        <v>(Enter Call Letters)</v>
      </c>
      <c r="E337" s="88" t="str">
        <f ca="1">OFFSET('2025'!$H$7,C337,0)</f>
        <v>March</v>
      </c>
      <c r="F337" s="82">
        <f ca="1">OFFSET('2025'!$AD$7,C337,0)</f>
        <v>0</v>
      </c>
      <c r="G337" s="99" t="str">
        <f ca="1">OFFSET('2025'!$AE$7,C337,0)</f>
        <v>0.00</v>
      </c>
      <c r="H337" s="100" t="str">
        <f ca="1">OFFSET('2025'!$AF$7,$C337,0)</f>
        <v>0.00</v>
      </c>
      <c r="I337" s="78">
        <f ca="1">OFFSET('2025'!$AG$7,$C337,0)</f>
        <v>0</v>
      </c>
    </row>
    <row r="338" spans="1:9" ht="21" customHeight="1" x14ac:dyDescent="0.3">
      <c r="A338" s="110">
        <v>45717</v>
      </c>
      <c r="B338" s="124">
        <f t="shared" si="17"/>
        <v>81</v>
      </c>
      <c r="C338" s="87">
        <f t="shared" si="18"/>
        <v>1280</v>
      </c>
      <c r="D338" s="88" t="str">
        <f ca="1">OFFSET('2025'!$B$7,C338,0)</f>
        <v>(Enter Call Letters)</v>
      </c>
      <c r="E338" s="88" t="str">
        <f ca="1">OFFSET('2025'!$H$7,C338,0)</f>
        <v>March</v>
      </c>
      <c r="F338" s="82">
        <f ca="1">OFFSET('2025'!$AD$7,C338,0)</f>
        <v>0</v>
      </c>
      <c r="G338" s="99" t="str">
        <f ca="1">OFFSET('2025'!$AE$7,C338,0)</f>
        <v>0.00</v>
      </c>
      <c r="H338" s="100" t="str">
        <f ca="1">OFFSET('2025'!$AF$7,$C338,0)</f>
        <v>0.00</v>
      </c>
      <c r="I338" s="78">
        <f ca="1">OFFSET('2025'!$AG$7,$C338,0)</f>
        <v>0</v>
      </c>
    </row>
    <row r="339" spans="1:9" ht="21" customHeight="1" x14ac:dyDescent="0.3">
      <c r="A339" s="110">
        <v>45717</v>
      </c>
      <c r="B339" s="124">
        <f t="shared" si="17"/>
        <v>82</v>
      </c>
      <c r="C339" s="87">
        <f t="shared" si="18"/>
        <v>1296</v>
      </c>
      <c r="D339" s="88" t="str">
        <f ca="1">OFFSET('2025'!$B$7,C339,0)</f>
        <v>(Enter Call Letters)</v>
      </c>
      <c r="E339" s="88" t="str">
        <f ca="1">OFFSET('2025'!$H$7,C339,0)</f>
        <v>March</v>
      </c>
      <c r="F339" s="82">
        <f ca="1">OFFSET('2025'!$AD$7,C339,0)</f>
        <v>0</v>
      </c>
      <c r="G339" s="99" t="str">
        <f ca="1">OFFSET('2025'!$AE$7,C339,0)</f>
        <v>0.00</v>
      </c>
      <c r="H339" s="100" t="str">
        <f ca="1">OFFSET('2025'!$AF$7,$C339,0)</f>
        <v>0.00</v>
      </c>
      <c r="I339" s="78">
        <f ca="1">OFFSET('2025'!$AG$7,$C339,0)</f>
        <v>0</v>
      </c>
    </row>
    <row r="340" spans="1:9" ht="21" customHeight="1" x14ac:dyDescent="0.3">
      <c r="A340" s="110">
        <v>45717</v>
      </c>
      <c r="B340" s="124">
        <f>B339+1</f>
        <v>83</v>
      </c>
      <c r="C340" s="87">
        <f t="shared" si="18"/>
        <v>1312</v>
      </c>
      <c r="D340" s="88" t="str">
        <f ca="1">OFFSET('2025'!$B$7,C340,0)</f>
        <v>(Enter Call Letters)</v>
      </c>
      <c r="E340" s="88" t="str">
        <f ca="1">OFFSET('2025'!$H$7,C340,0)</f>
        <v>March</v>
      </c>
      <c r="F340" s="82">
        <f ca="1">OFFSET('2025'!$AD$7,C340,0)</f>
        <v>0</v>
      </c>
      <c r="G340" s="99" t="str">
        <f ca="1">OFFSET('2025'!$AE$7,C340,0)</f>
        <v>0.00</v>
      </c>
      <c r="H340" s="100" t="str">
        <f ca="1">OFFSET('2025'!$AF$7,$C340,0)</f>
        <v>0.00</v>
      </c>
      <c r="I340" s="78">
        <f ca="1">OFFSET('2025'!$AG$7,$C340,0)</f>
        <v>0</v>
      </c>
    </row>
    <row r="341" spans="1:9" ht="21" customHeight="1" x14ac:dyDescent="0.3">
      <c r="A341" s="110">
        <v>45717</v>
      </c>
      <c r="B341" s="124">
        <f t="shared" ref="B341:B349" si="19">B340+1</f>
        <v>84</v>
      </c>
      <c r="C341" s="87">
        <f t="shared" si="18"/>
        <v>1328</v>
      </c>
      <c r="D341" s="88" t="str">
        <f ca="1">OFFSET('2025'!$B$7,C341,0)</f>
        <v>(Enter Call Letters)</v>
      </c>
      <c r="E341" s="88" t="str">
        <f ca="1">OFFSET('2025'!$H$7,C341,0)</f>
        <v>March</v>
      </c>
      <c r="F341" s="82">
        <f ca="1">OFFSET('2025'!$AD$7,C341,0)</f>
        <v>0</v>
      </c>
      <c r="G341" s="99" t="str">
        <f ca="1">OFFSET('2025'!$AE$7,C341,0)</f>
        <v>0.00</v>
      </c>
      <c r="H341" s="100" t="str">
        <f ca="1">OFFSET('2025'!$AF$7,$C341,0)</f>
        <v>0.00</v>
      </c>
      <c r="I341" s="78">
        <f ca="1">OFFSET('2025'!$AG$7,$C341,0)</f>
        <v>0</v>
      </c>
    </row>
    <row r="342" spans="1:9" ht="21" customHeight="1" x14ac:dyDescent="0.3">
      <c r="A342" s="110">
        <v>45717</v>
      </c>
      <c r="B342" s="124">
        <f t="shared" si="19"/>
        <v>85</v>
      </c>
      <c r="C342" s="87">
        <f t="shared" si="18"/>
        <v>1344</v>
      </c>
      <c r="D342" s="88" t="str">
        <f ca="1">OFFSET('2025'!$B$7,C342,0)</f>
        <v>(Enter Call Letters)</v>
      </c>
      <c r="E342" s="88" t="str">
        <f ca="1">OFFSET('2025'!$H$7,C342,0)</f>
        <v>March</v>
      </c>
      <c r="F342" s="82">
        <f ca="1">OFFSET('2025'!$AD$7,C342,0)</f>
        <v>0</v>
      </c>
      <c r="G342" s="99" t="str">
        <f ca="1">OFFSET('2025'!$AE$7,C342,0)</f>
        <v>0.00</v>
      </c>
      <c r="H342" s="100" t="str">
        <f ca="1">OFFSET('2025'!$AF$7,$C342,0)</f>
        <v>0.00</v>
      </c>
      <c r="I342" s="78">
        <f ca="1">OFFSET('2025'!$AG$7,$C342,0)</f>
        <v>0</v>
      </c>
    </row>
    <row r="343" spans="1:9" ht="21" customHeight="1" x14ac:dyDescent="0.3">
      <c r="A343" s="110">
        <v>45717</v>
      </c>
      <c r="B343" s="124">
        <f t="shared" si="19"/>
        <v>86</v>
      </c>
      <c r="C343" s="87">
        <f t="shared" si="18"/>
        <v>1360</v>
      </c>
      <c r="D343" s="88" t="str">
        <f ca="1">OFFSET('2025'!$B$7,C343,0)</f>
        <v>(Enter Call Letters)</v>
      </c>
      <c r="E343" s="88" t="str">
        <f ca="1">OFFSET('2025'!$H$7,C343,0)</f>
        <v>March</v>
      </c>
      <c r="F343" s="82">
        <f ca="1">OFFSET('2025'!$AD$7,C343,0)</f>
        <v>0</v>
      </c>
      <c r="G343" s="99" t="str">
        <f ca="1">OFFSET('2025'!$AE$7,C343,0)</f>
        <v>0.00</v>
      </c>
      <c r="H343" s="100" t="str">
        <f ca="1">OFFSET('2025'!$AF$7,$C343,0)</f>
        <v>0.00</v>
      </c>
      <c r="I343" s="78">
        <f ca="1">OFFSET('2025'!$AG$7,$C343,0)</f>
        <v>0</v>
      </c>
    </row>
    <row r="344" spans="1:9" ht="21" customHeight="1" x14ac:dyDescent="0.3">
      <c r="A344" s="110">
        <v>45717</v>
      </c>
      <c r="B344" s="124">
        <f t="shared" si="19"/>
        <v>87</v>
      </c>
      <c r="C344" s="87">
        <f t="shared" si="18"/>
        <v>1376</v>
      </c>
      <c r="D344" s="88" t="str">
        <f ca="1">OFFSET('2025'!$B$7,C344,0)</f>
        <v>(Enter Call Letters)</v>
      </c>
      <c r="E344" s="88" t="str">
        <f ca="1">OFFSET('2025'!$H$7,C344,0)</f>
        <v>March</v>
      </c>
      <c r="F344" s="82">
        <f ca="1">OFFSET('2025'!$AD$7,C344,0)</f>
        <v>0</v>
      </c>
      <c r="G344" s="99" t="str">
        <f ca="1">OFFSET('2025'!$AE$7,C344,0)</f>
        <v>0.00</v>
      </c>
      <c r="H344" s="100" t="str">
        <f ca="1">OFFSET('2025'!$AF$7,$C344,0)</f>
        <v>0.00</v>
      </c>
      <c r="I344" s="78">
        <f ca="1">OFFSET('2025'!$AG$7,$C344,0)</f>
        <v>0</v>
      </c>
    </row>
    <row r="345" spans="1:9" ht="21" customHeight="1" x14ac:dyDescent="0.3">
      <c r="A345" s="110">
        <v>45717</v>
      </c>
      <c r="B345" s="124">
        <f t="shared" si="19"/>
        <v>88</v>
      </c>
      <c r="C345" s="87">
        <f t="shared" si="18"/>
        <v>1392</v>
      </c>
      <c r="D345" s="88" t="str">
        <f ca="1">OFFSET('2025'!$B$7,C345,0)</f>
        <v>(Enter Call Letters)</v>
      </c>
      <c r="E345" s="88" t="str">
        <f ca="1">OFFSET('2025'!$H$7,C345,0)</f>
        <v>March</v>
      </c>
      <c r="F345" s="82">
        <f ca="1">OFFSET('2025'!$AD$7,C345,0)</f>
        <v>0</v>
      </c>
      <c r="G345" s="99" t="str">
        <f ca="1">OFFSET('2025'!$AE$7,C345,0)</f>
        <v>0.00</v>
      </c>
      <c r="H345" s="100" t="str">
        <f ca="1">OFFSET('2025'!$AF$7,$C345,0)</f>
        <v>0.00</v>
      </c>
      <c r="I345" s="78">
        <f ca="1">OFFSET('2025'!$AG$7,$C345,0)</f>
        <v>0</v>
      </c>
    </row>
    <row r="346" spans="1:9" ht="21" customHeight="1" x14ac:dyDescent="0.3">
      <c r="A346" s="110">
        <v>45717</v>
      </c>
      <c r="B346" s="124">
        <f t="shared" si="19"/>
        <v>89</v>
      </c>
      <c r="C346" s="87">
        <f t="shared" si="18"/>
        <v>1408</v>
      </c>
      <c r="D346" s="88" t="str">
        <f ca="1">OFFSET('2025'!$B$7,C346,0)</f>
        <v>(Enter Call Letters)</v>
      </c>
      <c r="E346" s="88" t="str">
        <f ca="1">OFFSET('2025'!$H$7,C346,0)</f>
        <v>March</v>
      </c>
      <c r="F346" s="82">
        <f ca="1">OFFSET('2025'!$AD$7,C346,0)</f>
        <v>0</v>
      </c>
      <c r="G346" s="99" t="str">
        <f ca="1">OFFSET('2025'!$AE$7,C346,0)</f>
        <v>0.00</v>
      </c>
      <c r="H346" s="100" t="str">
        <f ca="1">OFFSET('2025'!$AF$7,$C346,0)</f>
        <v>0.00</v>
      </c>
      <c r="I346" s="78">
        <f ca="1">OFFSET('2025'!$AG$7,$C346,0)</f>
        <v>0</v>
      </c>
    </row>
    <row r="347" spans="1:9" ht="21" customHeight="1" x14ac:dyDescent="0.3">
      <c r="A347" s="110">
        <v>45717</v>
      </c>
      <c r="B347" s="124">
        <f t="shared" si="19"/>
        <v>90</v>
      </c>
      <c r="C347" s="87">
        <f t="shared" si="18"/>
        <v>1424</v>
      </c>
      <c r="D347" s="88" t="str">
        <f ca="1">OFFSET('2025'!$B$7,C347,0)</f>
        <v>(Enter Call Letters)</v>
      </c>
      <c r="E347" s="88" t="str">
        <f ca="1">OFFSET('2025'!$H$7,C347,0)</f>
        <v>March</v>
      </c>
      <c r="F347" s="82">
        <f ca="1">OFFSET('2025'!$AD$7,C347,0)</f>
        <v>0</v>
      </c>
      <c r="G347" s="99" t="str">
        <f ca="1">OFFSET('2025'!$AE$7,C347,0)</f>
        <v>0.00</v>
      </c>
      <c r="H347" s="100" t="str">
        <f ca="1">OFFSET('2025'!$AF$7,$C347,0)</f>
        <v>0.00</v>
      </c>
      <c r="I347" s="78">
        <f ca="1">OFFSET('2025'!$AG$7,$C347,0)</f>
        <v>0</v>
      </c>
    </row>
    <row r="348" spans="1:9" ht="21" customHeight="1" x14ac:dyDescent="0.3">
      <c r="A348" s="110">
        <v>45717</v>
      </c>
      <c r="B348" s="124">
        <f t="shared" si="19"/>
        <v>91</v>
      </c>
      <c r="C348" s="87">
        <f t="shared" si="18"/>
        <v>1440</v>
      </c>
      <c r="D348" s="88" t="str">
        <f ca="1">OFFSET('2025'!$B$7,C348,0)</f>
        <v>(Enter Call Letters)</v>
      </c>
      <c r="E348" s="88" t="str">
        <f ca="1">OFFSET('2025'!$H$7,C348,0)</f>
        <v>March</v>
      </c>
      <c r="F348" s="82">
        <f ca="1">OFFSET('2025'!$AD$7,C348,0)</f>
        <v>0</v>
      </c>
      <c r="G348" s="99" t="str">
        <f ca="1">OFFSET('2025'!$AE$7,C348,0)</f>
        <v>0.00</v>
      </c>
      <c r="H348" s="100" t="str">
        <f ca="1">OFFSET('2025'!$AF$7,$C348,0)</f>
        <v>0.00</v>
      </c>
      <c r="I348" s="78">
        <f ca="1">OFFSET('2025'!$AG$7,$C348,0)</f>
        <v>0</v>
      </c>
    </row>
    <row r="349" spans="1:9" ht="21" customHeight="1" x14ac:dyDescent="0.3">
      <c r="A349" s="110">
        <v>45717</v>
      </c>
      <c r="B349" s="124">
        <f t="shared" si="19"/>
        <v>92</v>
      </c>
      <c r="C349" s="87">
        <f t="shared" si="18"/>
        <v>1456</v>
      </c>
      <c r="D349" s="88" t="str">
        <f ca="1">OFFSET('2025'!$B$7,C349,0)</f>
        <v>(Enter Call Letters)</v>
      </c>
      <c r="E349" s="88" t="str">
        <f ca="1">OFFSET('2025'!$H$7,C349,0)</f>
        <v>March</v>
      </c>
      <c r="F349" s="82">
        <f ca="1">OFFSET('2025'!$AD$7,C349,0)</f>
        <v>0</v>
      </c>
      <c r="G349" s="99" t="str">
        <f ca="1">OFFSET('2025'!$AE$7,C349,0)</f>
        <v>0.00</v>
      </c>
      <c r="H349" s="100" t="str">
        <f ca="1">OFFSET('2025'!$AF$7,$C349,0)</f>
        <v>0.00</v>
      </c>
      <c r="I349" s="78">
        <f ca="1">OFFSET('2025'!$AG$7,$C349,0)</f>
        <v>0</v>
      </c>
    </row>
    <row r="350" spans="1:9" ht="21" customHeight="1" x14ac:dyDescent="0.3">
      <c r="A350" s="110">
        <v>45717</v>
      </c>
      <c r="B350" s="124">
        <f>B349+1</f>
        <v>93</v>
      </c>
      <c r="C350" s="87">
        <f t="shared" si="18"/>
        <v>1472</v>
      </c>
      <c r="D350" s="88" t="str">
        <f ca="1">OFFSET('2025'!$B$7,C350,0)</f>
        <v>(Enter Call Letters)</v>
      </c>
      <c r="E350" s="88" t="str">
        <f ca="1">OFFSET('2025'!$H$7,C350,0)</f>
        <v>March</v>
      </c>
      <c r="F350" s="82">
        <f ca="1">OFFSET('2025'!$AD$7,C350,0)</f>
        <v>0</v>
      </c>
      <c r="G350" s="99" t="str">
        <f ca="1">OFFSET('2025'!$AE$7,C350,0)</f>
        <v>0.00</v>
      </c>
      <c r="H350" s="100" t="str">
        <f ca="1">OFFSET('2025'!$AF$7,$C350,0)</f>
        <v>0.00</v>
      </c>
      <c r="I350" s="78">
        <f ca="1">OFFSET('2025'!$AG$7,$C350,0)</f>
        <v>0</v>
      </c>
    </row>
    <row r="351" spans="1:9" ht="21" customHeight="1" x14ac:dyDescent="0.3">
      <c r="A351" s="110">
        <v>45717</v>
      </c>
      <c r="B351" s="124">
        <f t="shared" ref="B351:B353" si="20">B350+1</f>
        <v>94</v>
      </c>
      <c r="C351" s="87">
        <f t="shared" si="18"/>
        <v>1488</v>
      </c>
      <c r="D351" s="88" t="str">
        <f ca="1">OFFSET('2025'!$B$7,C351,0)</f>
        <v>(Enter Call Letters)</v>
      </c>
      <c r="E351" s="88" t="str">
        <f ca="1">OFFSET('2025'!$H$7,C351,0)</f>
        <v>March</v>
      </c>
      <c r="F351" s="82">
        <f ca="1">OFFSET('2025'!$AD$7,C351,0)</f>
        <v>0</v>
      </c>
      <c r="G351" s="99" t="str">
        <f ca="1">OFFSET('2025'!$AE$7,C351,0)</f>
        <v>0.00</v>
      </c>
      <c r="H351" s="100" t="str">
        <f ca="1">OFFSET('2025'!$AF$7,$C351,0)</f>
        <v>0.00</v>
      </c>
      <c r="I351" s="78">
        <f ca="1">OFFSET('2025'!$AG$7,$C351,0)</f>
        <v>0</v>
      </c>
    </row>
    <row r="352" spans="1:9" ht="21" customHeight="1" x14ac:dyDescent="0.3">
      <c r="A352" s="110">
        <v>45717</v>
      </c>
      <c r="B352" s="124">
        <f t="shared" si="20"/>
        <v>95</v>
      </c>
      <c r="C352" s="87">
        <f t="shared" si="18"/>
        <v>1504</v>
      </c>
      <c r="D352" s="88" t="str">
        <f ca="1">OFFSET('2025'!$B$7,C352,0)</f>
        <v>(Enter Call Letters)</v>
      </c>
      <c r="E352" s="88" t="str">
        <f ca="1">OFFSET('2025'!$H$7,C352,0)</f>
        <v>March</v>
      </c>
      <c r="F352" s="82">
        <f ca="1">OFFSET('2025'!$AD$7,C352,0)</f>
        <v>0</v>
      </c>
      <c r="G352" s="99" t="str">
        <f ca="1">OFFSET('2025'!$AE$7,C352,0)</f>
        <v>0.00</v>
      </c>
      <c r="H352" s="100" t="str">
        <f ca="1">OFFSET('2025'!$AF$7,$C352,0)</f>
        <v>0.00</v>
      </c>
      <c r="I352" s="78">
        <f ca="1">OFFSET('2025'!$AG$7,$C352,0)</f>
        <v>0</v>
      </c>
    </row>
    <row r="353" spans="1:9" ht="21" customHeight="1" x14ac:dyDescent="0.3">
      <c r="A353" s="110">
        <v>45717</v>
      </c>
      <c r="B353" s="124">
        <f t="shared" si="20"/>
        <v>96</v>
      </c>
      <c r="C353" s="87">
        <f t="shared" si="18"/>
        <v>1520</v>
      </c>
      <c r="D353" s="88" t="str">
        <f ca="1">OFFSET('2025'!$B$7,C353,0)</f>
        <v>(Enter Call Letters)</v>
      </c>
      <c r="E353" s="88" t="str">
        <f ca="1">OFFSET('2025'!$H$7,C353,0)</f>
        <v>March</v>
      </c>
      <c r="F353" s="82">
        <f ca="1">OFFSET('2025'!$AD$7,C353,0)</f>
        <v>0</v>
      </c>
      <c r="G353" s="99" t="str">
        <f ca="1">OFFSET('2025'!$AE$7,C353,0)</f>
        <v>0.00</v>
      </c>
      <c r="H353" s="100" t="str">
        <f ca="1">OFFSET('2025'!$AF$7,$C353,0)</f>
        <v>0.00</v>
      </c>
      <c r="I353" s="78">
        <f ca="1">OFFSET('2025'!$AG$7,$C353,0)</f>
        <v>0</v>
      </c>
    </row>
    <row r="354" spans="1:9" ht="21" customHeight="1" x14ac:dyDescent="0.3">
      <c r="A354" s="110">
        <v>45717</v>
      </c>
      <c r="B354" s="124">
        <f>B353+1</f>
        <v>97</v>
      </c>
      <c r="C354" s="87">
        <f t="shared" si="18"/>
        <v>1536</v>
      </c>
      <c r="D354" s="88" t="str">
        <f ca="1">OFFSET('2025'!$B$7,C354,0)</f>
        <v>(Enter Call Letters)</v>
      </c>
      <c r="E354" s="88" t="str">
        <f ca="1">OFFSET('2025'!$H$7,C354,0)</f>
        <v>March</v>
      </c>
      <c r="F354" s="82">
        <f ca="1">OFFSET('2025'!$AD$7,C354,0)</f>
        <v>0</v>
      </c>
      <c r="G354" s="99" t="str">
        <f ca="1">OFFSET('2025'!$AE$7,C354,0)</f>
        <v>0.00</v>
      </c>
      <c r="H354" s="100" t="str">
        <f ca="1">OFFSET('2025'!$AF$7,$C354,0)</f>
        <v>0.00</v>
      </c>
      <c r="I354" s="78">
        <f ca="1">OFFSET('2025'!$AG$7,$C354,0)</f>
        <v>0</v>
      </c>
    </row>
    <row r="355" spans="1:9" ht="21" customHeight="1" x14ac:dyDescent="0.3">
      <c r="A355" s="110">
        <v>45717</v>
      </c>
      <c r="B355" s="124">
        <f t="shared" ref="B355" si="21">B354+1</f>
        <v>98</v>
      </c>
      <c r="C355" s="87">
        <f t="shared" si="18"/>
        <v>1552</v>
      </c>
      <c r="D355" s="88" t="str">
        <f ca="1">OFFSET('2025'!$B$7,C355,0)</f>
        <v>(Enter Call Letters)</v>
      </c>
      <c r="E355" s="88" t="str">
        <f ca="1">OFFSET('2025'!$H$7,C355,0)</f>
        <v>March</v>
      </c>
      <c r="F355" s="82">
        <f ca="1">OFFSET('2025'!$AD$7,C355,0)</f>
        <v>0</v>
      </c>
      <c r="G355" s="99" t="str">
        <f ca="1">OFFSET('2025'!$AE$7,C355,0)</f>
        <v>0.00</v>
      </c>
      <c r="H355" s="100" t="str">
        <f ca="1">OFFSET('2025'!$AF$7,$C355,0)</f>
        <v>0.00</v>
      </c>
      <c r="I355" s="78">
        <f ca="1">OFFSET('2025'!$AG$7,$C355,0)</f>
        <v>0</v>
      </c>
    </row>
    <row r="356" spans="1:9" ht="21" customHeight="1" x14ac:dyDescent="0.3">
      <c r="A356" s="110">
        <v>45717</v>
      </c>
      <c r="B356" s="124">
        <f>B355+1</f>
        <v>99</v>
      </c>
      <c r="C356" s="87">
        <f t="shared" si="18"/>
        <v>1568</v>
      </c>
      <c r="D356" s="88" t="str">
        <f ca="1">OFFSET('2025'!$B$7,C356,0)</f>
        <v>(Enter Call Letters)</v>
      </c>
      <c r="E356" s="88" t="str">
        <f ca="1">OFFSET('2025'!$H$7,C356,0)</f>
        <v>March</v>
      </c>
      <c r="F356" s="82">
        <f ca="1">OFFSET('2025'!$AD$7,C356,0)</f>
        <v>0</v>
      </c>
      <c r="G356" s="99" t="str">
        <f ca="1">OFFSET('2025'!$AE$7,C356,0)</f>
        <v>0.00</v>
      </c>
      <c r="H356" s="100" t="str">
        <f ca="1">OFFSET('2025'!$AF$7,$C356,0)</f>
        <v>0.00</v>
      </c>
      <c r="I356" s="78">
        <f ca="1">OFFSET('2025'!$AG$7,$C356,0)</f>
        <v>0</v>
      </c>
    </row>
    <row r="357" spans="1:9" ht="21" customHeight="1" x14ac:dyDescent="0.3">
      <c r="A357" s="113">
        <v>45717</v>
      </c>
      <c r="B357" s="125">
        <f>B356+1</f>
        <v>100</v>
      </c>
      <c r="C357" s="89">
        <f t="shared" si="18"/>
        <v>1584</v>
      </c>
      <c r="D357" s="90" t="str">
        <f ca="1">OFFSET('2025'!$B$7,C357,0)</f>
        <v>(Enter Call Letters)</v>
      </c>
      <c r="E357" s="90" t="str">
        <f ca="1">OFFSET('2025'!$H$7,C357,0)</f>
        <v>March</v>
      </c>
      <c r="F357" s="83">
        <f ca="1">OFFSET('2025'!$AD$7,C357,0)</f>
        <v>0</v>
      </c>
      <c r="G357" s="99" t="str">
        <f ca="1">OFFSET('2025'!$AE$7,C357,0)</f>
        <v>0.00</v>
      </c>
      <c r="H357" s="100" t="str">
        <f ca="1">OFFSET('2025'!$AF$7,$C357,0)</f>
        <v>0.00</v>
      </c>
      <c r="I357" s="79">
        <f ca="1">OFFSET('2025'!$AG$7,$C357,0)</f>
        <v>0</v>
      </c>
    </row>
    <row r="358" spans="1:9" ht="21" customHeight="1" x14ac:dyDescent="0.3">
      <c r="A358" s="113">
        <v>45718</v>
      </c>
      <c r="B358" s="125">
        <f t="shared" ref="B358:B382" si="22">B357+1</f>
        <v>101</v>
      </c>
      <c r="C358" s="89">
        <f t="shared" si="18"/>
        <v>1600</v>
      </c>
      <c r="D358" s="90" t="str">
        <f ca="1">OFFSET('2025'!$B$7,C358,0)</f>
        <v>(Enter Call Letters)</v>
      </c>
      <c r="E358" s="90" t="str">
        <f ca="1">OFFSET('2025'!$H$7,C358,0)</f>
        <v>March</v>
      </c>
      <c r="F358" s="83">
        <f ca="1">OFFSET('2025'!$AD$7,C358,0)</f>
        <v>0</v>
      </c>
      <c r="G358" s="99" t="str">
        <f ca="1">OFFSET('2025'!$AE$7,C358,0)</f>
        <v>0.00</v>
      </c>
      <c r="H358" s="100" t="str">
        <f ca="1">OFFSET('2025'!$AF$7,$C358,0)</f>
        <v>0.00</v>
      </c>
      <c r="I358" s="79">
        <f ca="1">OFFSET('2025'!$AG$7,$C358,0)</f>
        <v>0</v>
      </c>
    </row>
    <row r="359" spans="1:9" ht="21" customHeight="1" x14ac:dyDescent="0.3">
      <c r="A359" s="113">
        <v>45719</v>
      </c>
      <c r="B359" s="125">
        <f t="shared" si="22"/>
        <v>102</v>
      </c>
      <c r="C359" s="89">
        <f t="shared" si="18"/>
        <v>1616</v>
      </c>
      <c r="D359" s="90" t="str">
        <f ca="1">OFFSET('2025'!$B$7,C359,0)</f>
        <v>(Enter Call Letters)</v>
      </c>
      <c r="E359" s="90" t="str">
        <f ca="1">OFFSET('2025'!$H$7,C359,0)</f>
        <v>March</v>
      </c>
      <c r="F359" s="83">
        <f ca="1">OFFSET('2025'!$AD$7,C359,0)</f>
        <v>0</v>
      </c>
      <c r="G359" s="99" t="str">
        <f ca="1">OFFSET('2025'!$AE$7,C359,0)</f>
        <v>0.00</v>
      </c>
      <c r="H359" s="100" t="str">
        <f ca="1">OFFSET('2025'!$AF$7,$C359,0)</f>
        <v>0.00</v>
      </c>
      <c r="I359" s="79">
        <f ca="1">OFFSET('2025'!$AG$7,$C359,0)</f>
        <v>0</v>
      </c>
    </row>
    <row r="360" spans="1:9" ht="21" customHeight="1" x14ac:dyDescent="0.3">
      <c r="A360" s="113">
        <v>45720</v>
      </c>
      <c r="B360" s="125">
        <f t="shared" si="22"/>
        <v>103</v>
      </c>
      <c r="C360" s="89">
        <f t="shared" si="18"/>
        <v>1632</v>
      </c>
      <c r="D360" s="90" t="str">
        <f ca="1">OFFSET('2025'!$B$7,C360,0)</f>
        <v>(Enter Call Letters)</v>
      </c>
      <c r="E360" s="90" t="str">
        <f ca="1">OFFSET('2025'!$H$7,C360,0)</f>
        <v>March</v>
      </c>
      <c r="F360" s="83">
        <f ca="1">OFFSET('2025'!$AD$7,C360,0)</f>
        <v>0</v>
      </c>
      <c r="G360" s="99" t="str">
        <f ca="1">OFFSET('2025'!$AE$7,C360,0)</f>
        <v>0.00</v>
      </c>
      <c r="H360" s="100" t="str">
        <f ca="1">OFFSET('2025'!$AF$7,$C360,0)</f>
        <v>0.00</v>
      </c>
      <c r="I360" s="79">
        <f ca="1">OFFSET('2025'!$AG$7,$C360,0)</f>
        <v>0</v>
      </c>
    </row>
    <row r="361" spans="1:9" ht="21" customHeight="1" x14ac:dyDescent="0.3">
      <c r="A361" s="113">
        <v>45721</v>
      </c>
      <c r="B361" s="125">
        <f t="shared" si="22"/>
        <v>104</v>
      </c>
      <c r="C361" s="89">
        <f t="shared" si="18"/>
        <v>1648</v>
      </c>
      <c r="D361" s="90" t="str">
        <f ca="1">OFFSET('2025'!$B$7,C361,0)</f>
        <v>(Enter Call Letters)</v>
      </c>
      <c r="E361" s="90" t="str">
        <f ca="1">OFFSET('2025'!$H$7,C361,0)</f>
        <v>March</v>
      </c>
      <c r="F361" s="83">
        <f ca="1">OFFSET('2025'!$AD$7,C361,0)</f>
        <v>0</v>
      </c>
      <c r="G361" s="99" t="str">
        <f ca="1">OFFSET('2025'!$AE$7,C361,0)</f>
        <v>0.00</v>
      </c>
      <c r="H361" s="100" t="str">
        <f ca="1">OFFSET('2025'!$AF$7,$C361,0)</f>
        <v>0.00</v>
      </c>
      <c r="I361" s="79">
        <f ca="1">OFFSET('2025'!$AG$7,$C361,0)</f>
        <v>0</v>
      </c>
    </row>
    <row r="362" spans="1:9" ht="21" customHeight="1" x14ac:dyDescent="0.3">
      <c r="A362" s="113">
        <v>45722</v>
      </c>
      <c r="B362" s="125">
        <f t="shared" si="22"/>
        <v>105</v>
      </c>
      <c r="C362" s="89">
        <f t="shared" si="18"/>
        <v>1664</v>
      </c>
      <c r="D362" s="90" t="str">
        <f ca="1">OFFSET('2025'!$B$7,C362,0)</f>
        <v>(Enter Call Letters)</v>
      </c>
      <c r="E362" s="90" t="str">
        <f ca="1">OFFSET('2025'!$H$7,C362,0)</f>
        <v>March</v>
      </c>
      <c r="F362" s="83">
        <f ca="1">OFFSET('2025'!$AD$7,C362,0)</f>
        <v>0</v>
      </c>
      <c r="G362" s="99" t="str">
        <f ca="1">OFFSET('2025'!$AE$7,C362,0)</f>
        <v>0.00</v>
      </c>
      <c r="H362" s="100" t="str">
        <f ca="1">OFFSET('2025'!$AF$7,$C362,0)</f>
        <v>0.00</v>
      </c>
      <c r="I362" s="79">
        <f ca="1">OFFSET('2025'!$AG$7,$C362,0)</f>
        <v>0</v>
      </c>
    </row>
    <row r="363" spans="1:9" ht="21" customHeight="1" x14ac:dyDescent="0.3">
      <c r="A363" s="113">
        <v>45723</v>
      </c>
      <c r="B363" s="125">
        <f t="shared" si="22"/>
        <v>106</v>
      </c>
      <c r="C363" s="89">
        <f t="shared" si="18"/>
        <v>1680</v>
      </c>
      <c r="D363" s="90" t="str">
        <f ca="1">OFFSET('2025'!$B$7,C363,0)</f>
        <v>(Enter Call Letters)</v>
      </c>
      <c r="E363" s="90" t="str">
        <f ca="1">OFFSET('2025'!$H$7,C363,0)</f>
        <v>March</v>
      </c>
      <c r="F363" s="83">
        <f ca="1">OFFSET('2025'!$AD$7,C363,0)</f>
        <v>0</v>
      </c>
      <c r="G363" s="99" t="str">
        <f ca="1">OFFSET('2025'!$AE$7,C363,0)</f>
        <v>0.00</v>
      </c>
      <c r="H363" s="100" t="str">
        <f ca="1">OFFSET('2025'!$AF$7,$C363,0)</f>
        <v>0.00</v>
      </c>
      <c r="I363" s="79">
        <f ca="1">OFFSET('2025'!$AG$7,$C363,0)</f>
        <v>0</v>
      </c>
    </row>
    <row r="364" spans="1:9" ht="21" customHeight="1" x14ac:dyDescent="0.3">
      <c r="A364" s="113">
        <v>45724</v>
      </c>
      <c r="B364" s="125">
        <f t="shared" si="22"/>
        <v>107</v>
      </c>
      <c r="C364" s="89">
        <f t="shared" si="18"/>
        <v>1696</v>
      </c>
      <c r="D364" s="90" t="str">
        <f ca="1">OFFSET('2025'!$B$7,C364,0)</f>
        <v>(Enter Call Letters)</v>
      </c>
      <c r="E364" s="90" t="str">
        <f ca="1">OFFSET('2025'!$H$7,C364,0)</f>
        <v>March</v>
      </c>
      <c r="F364" s="83">
        <f ca="1">OFFSET('2025'!$AD$7,C364,0)</f>
        <v>0</v>
      </c>
      <c r="G364" s="99" t="str">
        <f ca="1">OFFSET('2025'!$AE$7,C364,0)</f>
        <v>0.00</v>
      </c>
      <c r="H364" s="100" t="str">
        <f ca="1">OFFSET('2025'!$AF$7,$C364,0)</f>
        <v>0.00</v>
      </c>
      <c r="I364" s="79">
        <f ca="1">OFFSET('2025'!$AG$7,$C364,0)</f>
        <v>0</v>
      </c>
    </row>
    <row r="365" spans="1:9" ht="21" customHeight="1" x14ac:dyDescent="0.3">
      <c r="A365" s="113">
        <v>45725</v>
      </c>
      <c r="B365" s="125">
        <f t="shared" si="22"/>
        <v>108</v>
      </c>
      <c r="C365" s="89">
        <f t="shared" si="18"/>
        <v>1712</v>
      </c>
      <c r="D365" s="90" t="str">
        <f ca="1">OFFSET('2025'!$B$7,C365,0)</f>
        <v>(Enter Call Letters)</v>
      </c>
      <c r="E365" s="90" t="str">
        <f ca="1">OFFSET('2025'!$H$7,C365,0)</f>
        <v>March</v>
      </c>
      <c r="F365" s="83">
        <f ca="1">OFFSET('2025'!$AD$7,C365,0)</f>
        <v>0</v>
      </c>
      <c r="G365" s="99" t="str">
        <f ca="1">OFFSET('2025'!$AE$7,C365,0)</f>
        <v>0.00</v>
      </c>
      <c r="H365" s="100" t="str">
        <f ca="1">OFFSET('2025'!$AF$7,$C365,0)</f>
        <v>0.00</v>
      </c>
      <c r="I365" s="79">
        <f ca="1">OFFSET('2025'!$AG$7,$C365,0)</f>
        <v>0</v>
      </c>
    </row>
    <row r="366" spans="1:9" ht="21" customHeight="1" x14ac:dyDescent="0.3">
      <c r="A366" s="113">
        <v>45726</v>
      </c>
      <c r="B366" s="125">
        <f t="shared" si="22"/>
        <v>109</v>
      </c>
      <c r="C366" s="89">
        <f t="shared" si="18"/>
        <v>1728</v>
      </c>
      <c r="D366" s="90" t="str">
        <f ca="1">OFFSET('2025'!$B$7,C366,0)</f>
        <v>(Enter Call Letters)</v>
      </c>
      <c r="E366" s="90" t="str">
        <f ca="1">OFFSET('2025'!$H$7,C366,0)</f>
        <v>March</v>
      </c>
      <c r="F366" s="83">
        <f ca="1">OFFSET('2025'!$AD$7,C366,0)</f>
        <v>0</v>
      </c>
      <c r="G366" s="99" t="str">
        <f ca="1">OFFSET('2025'!$AE$7,C366,0)</f>
        <v>0.00</v>
      </c>
      <c r="H366" s="100" t="str">
        <f ca="1">OFFSET('2025'!$AF$7,$C366,0)</f>
        <v>0.00</v>
      </c>
      <c r="I366" s="79">
        <f ca="1">OFFSET('2025'!$AG$7,$C366,0)</f>
        <v>0</v>
      </c>
    </row>
    <row r="367" spans="1:9" ht="21" customHeight="1" x14ac:dyDescent="0.3">
      <c r="A367" s="113">
        <v>45727</v>
      </c>
      <c r="B367" s="125">
        <f t="shared" si="22"/>
        <v>110</v>
      </c>
      <c r="C367" s="89">
        <f t="shared" si="18"/>
        <v>1744</v>
      </c>
      <c r="D367" s="90" t="str">
        <f ca="1">OFFSET('2025'!$B$7,C367,0)</f>
        <v>(Enter Call Letters)</v>
      </c>
      <c r="E367" s="90" t="str">
        <f ca="1">OFFSET('2025'!$H$7,C367,0)</f>
        <v>March</v>
      </c>
      <c r="F367" s="83">
        <f ca="1">OFFSET('2025'!$AD$7,C367,0)</f>
        <v>0</v>
      </c>
      <c r="G367" s="99" t="str">
        <f ca="1">OFFSET('2025'!$AE$7,C367,0)</f>
        <v>0.00</v>
      </c>
      <c r="H367" s="100" t="str">
        <f ca="1">OFFSET('2025'!$AF$7,$C367,0)</f>
        <v>0.00</v>
      </c>
      <c r="I367" s="79">
        <f ca="1">OFFSET('2025'!$AG$7,$C367,0)</f>
        <v>0</v>
      </c>
    </row>
    <row r="368" spans="1:9" ht="21" customHeight="1" x14ac:dyDescent="0.3">
      <c r="A368" s="113">
        <v>45728</v>
      </c>
      <c r="B368" s="125">
        <f t="shared" si="22"/>
        <v>111</v>
      </c>
      <c r="C368" s="89">
        <f t="shared" si="18"/>
        <v>1760</v>
      </c>
      <c r="D368" s="90" t="str">
        <f ca="1">OFFSET('2025'!$B$7,C368,0)</f>
        <v>(Enter Call Letters)</v>
      </c>
      <c r="E368" s="90" t="str">
        <f ca="1">OFFSET('2025'!$H$7,C368,0)</f>
        <v>March</v>
      </c>
      <c r="F368" s="83">
        <f ca="1">OFFSET('2025'!$AD$7,C368,0)</f>
        <v>0</v>
      </c>
      <c r="G368" s="99" t="str">
        <f ca="1">OFFSET('2025'!$AE$7,C368,0)</f>
        <v>0.00</v>
      </c>
      <c r="H368" s="100" t="str">
        <f ca="1">OFFSET('2025'!$AF$7,$C368,0)</f>
        <v>0.00</v>
      </c>
      <c r="I368" s="79">
        <f ca="1">OFFSET('2025'!$AG$7,$C368,0)</f>
        <v>0</v>
      </c>
    </row>
    <row r="369" spans="1:9" ht="21" customHeight="1" x14ac:dyDescent="0.3">
      <c r="A369" s="113">
        <v>45729</v>
      </c>
      <c r="B369" s="125">
        <f t="shared" si="22"/>
        <v>112</v>
      </c>
      <c r="C369" s="89">
        <f t="shared" si="18"/>
        <v>1776</v>
      </c>
      <c r="D369" s="90" t="str">
        <f ca="1">OFFSET('2025'!$B$7,C369,0)</f>
        <v>(Enter Call Letters)</v>
      </c>
      <c r="E369" s="90" t="str">
        <f ca="1">OFFSET('2025'!$H$7,C369,0)</f>
        <v>March</v>
      </c>
      <c r="F369" s="83">
        <f ca="1">OFFSET('2025'!$AD$7,C369,0)</f>
        <v>0</v>
      </c>
      <c r="G369" s="99" t="str">
        <f ca="1">OFFSET('2025'!$AE$7,C369,0)</f>
        <v>0.00</v>
      </c>
      <c r="H369" s="100" t="str">
        <f ca="1">OFFSET('2025'!$AF$7,$C369,0)</f>
        <v>0.00</v>
      </c>
      <c r="I369" s="79">
        <f ca="1">OFFSET('2025'!$AG$7,$C369,0)</f>
        <v>0</v>
      </c>
    </row>
    <row r="370" spans="1:9" ht="21" customHeight="1" x14ac:dyDescent="0.3">
      <c r="A370" s="113">
        <v>45730</v>
      </c>
      <c r="B370" s="125">
        <f t="shared" si="22"/>
        <v>113</v>
      </c>
      <c r="C370" s="89">
        <f t="shared" si="18"/>
        <v>1792</v>
      </c>
      <c r="D370" s="90" t="str">
        <f ca="1">OFFSET('2025'!$B$7,C370,0)</f>
        <v>(Enter Call Letters)</v>
      </c>
      <c r="E370" s="90" t="str">
        <f ca="1">OFFSET('2025'!$H$7,C370,0)</f>
        <v>March</v>
      </c>
      <c r="F370" s="83">
        <f ca="1">OFFSET('2025'!$AD$7,C370,0)</f>
        <v>0</v>
      </c>
      <c r="G370" s="99" t="str">
        <f ca="1">OFFSET('2025'!$AE$7,C370,0)</f>
        <v>0.00</v>
      </c>
      <c r="H370" s="100" t="str">
        <f ca="1">OFFSET('2025'!$AF$7,$C370,0)</f>
        <v>0.00</v>
      </c>
      <c r="I370" s="79">
        <f ca="1">OFFSET('2025'!$AG$7,$C370,0)</f>
        <v>0</v>
      </c>
    </row>
    <row r="371" spans="1:9" ht="21" customHeight="1" x14ac:dyDescent="0.3">
      <c r="A371" s="113">
        <v>45731</v>
      </c>
      <c r="B371" s="125">
        <f t="shared" si="22"/>
        <v>114</v>
      </c>
      <c r="C371" s="89">
        <f t="shared" si="18"/>
        <v>1808</v>
      </c>
      <c r="D371" s="90" t="str">
        <f ca="1">OFFSET('2025'!$B$7,C371,0)</f>
        <v>(Enter Call Letters)</v>
      </c>
      <c r="E371" s="90" t="str">
        <f ca="1">OFFSET('2025'!$H$7,C371,0)</f>
        <v>March</v>
      </c>
      <c r="F371" s="83">
        <f ca="1">OFFSET('2025'!$AD$7,C371,0)</f>
        <v>0</v>
      </c>
      <c r="G371" s="99" t="str">
        <f ca="1">OFFSET('2025'!$AE$7,C371,0)</f>
        <v>0.00</v>
      </c>
      <c r="H371" s="100" t="str">
        <f ca="1">OFFSET('2025'!$AF$7,$C371,0)</f>
        <v>0.00</v>
      </c>
      <c r="I371" s="79">
        <f ca="1">OFFSET('2025'!$AG$7,$C371,0)</f>
        <v>0</v>
      </c>
    </row>
    <row r="372" spans="1:9" ht="21" customHeight="1" x14ac:dyDescent="0.3">
      <c r="A372" s="113">
        <v>45732</v>
      </c>
      <c r="B372" s="125">
        <f t="shared" si="22"/>
        <v>115</v>
      </c>
      <c r="C372" s="89">
        <f t="shared" si="18"/>
        <v>1824</v>
      </c>
      <c r="D372" s="90" t="str">
        <f ca="1">OFFSET('2025'!$B$7,C372,0)</f>
        <v>(Enter Call Letters)</v>
      </c>
      <c r="E372" s="90" t="str">
        <f ca="1">OFFSET('2025'!$H$7,C372,0)</f>
        <v>March</v>
      </c>
      <c r="F372" s="83">
        <f ca="1">OFFSET('2025'!$AD$7,C372,0)</f>
        <v>0</v>
      </c>
      <c r="G372" s="99" t="str">
        <f ca="1">OFFSET('2025'!$AE$7,C372,0)</f>
        <v>0.00</v>
      </c>
      <c r="H372" s="100" t="str">
        <f ca="1">OFFSET('2025'!$AF$7,$C372,0)</f>
        <v>0.00</v>
      </c>
      <c r="I372" s="79">
        <f ca="1">OFFSET('2025'!$AG$7,$C372,0)</f>
        <v>0</v>
      </c>
    </row>
    <row r="373" spans="1:9" ht="21" customHeight="1" x14ac:dyDescent="0.3">
      <c r="A373" s="113">
        <v>45733</v>
      </c>
      <c r="B373" s="125">
        <f t="shared" si="22"/>
        <v>116</v>
      </c>
      <c r="C373" s="89">
        <f t="shared" si="18"/>
        <v>1840</v>
      </c>
      <c r="D373" s="90" t="str">
        <f ca="1">OFFSET('2025'!$B$7,C373,0)</f>
        <v>(Enter Call Letters)</v>
      </c>
      <c r="E373" s="90" t="str">
        <f ca="1">OFFSET('2025'!$H$7,C373,0)</f>
        <v>March</v>
      </c>
      <c r="F373" s="83">
        <f ca="1">OFFSET('2025'!$AD$7,C373,0)</f>
        <v>0</v>
      </c>
      <c r="G373" s="99" t="str">
        <f ca="1">OFFSET('2025'!$AE$7,C373,0)</f>
        <v>0.00</v>
      </c>
      <c r="H373" s="100" t="str">
        <f ca="1">OFFSET('2025'!$AF$7,$C373,0)</f>
        <v>0.00</v>
      </c>
      <c r="I373" s="79">
        <f ca="1">OFFSET('2025'!$AG$7,$C373,0)</f>
        <v>0</v>
      </c>
    </row>
    <row r="374" spans="1:9" ht="21" customHeight="1" x14ac:dyDescent="0.3">
      <c r="A374" s="113">
        <v>45734</v>
      </c>
      <c r="B374" s="125">
        <f t="shared" si="22"/>
        <v>117</v>
      </c>
      <c r="C374" s="89">
        <f t="shared" si="18"/>
        <v>1856</v>
      </c>
      <c r="D374" s="90" t="str">
        <f ca="1">OFFSET('2025'!$B$7,C374,0)</f>
        <v>(Enter Call Letters)</v>
      </c>
      <c r="E374" s="90" t="str">
        <f ca="1">OFFSET('2025'!$H$7,C374,0)</f>
        <v>March</v>
      </c>
      <c r="F374" s="83">
        <f ca="1">OFFSET('2025'!$AD$7,C374,0)</f>
        <v>0</v>
      </c>
      <c r="G374" s="99" t="str">
        <f ca="1">OFFSET('2025'!$AE$7,C374,0)</f>
        <v>0.00</v>
      </c>
      <c r="H374" s="100" t="str">
        <f ca="1">OFFSET('2025'!$AF$7,$C374,0)</f>
        <v>0.00</v>
      </c>
      <c r="I374" s="79">
        <f ca="1">OFFSET('2025'!$AG$7,$C374,0)</f>
        <v>0</v>
      </c>
    </row>
    <row r="375" spans="1:9" ht="21" customHeight="1" x14ac:dyDescent="0.3">
      <c r="A375" s="113">
        <v>45735</v>
      </c>
      <c r="B375" s="125">
        <f t="shared" si="22"/>
        <v>118</v>
      </c>
      <c r="C375" s="89">
        <f t="shared" si="18"/>
        <v>1872</v>
      </c>
      <c r="D375" s="90" t="str">
        <f ca="1">OFFSET('2025'!$B$7,C375,0)</f>
        <v>(Enter Call Letters)</v>
      </c>
      <c r="E375" s="90" t="str">
        <f ca="1">OFFSET('2025'!$H$7,C375,0)</f>
        <v>March</v>
      </c>
      <c r="F375" s="83">
        <f ca="1">OFFSET('2025'!$AD$7,C375,0)</f>
        <v>0</v>
      </c>
      <c r="G375" s="99" t="str">
        <f ca="1">OFFSET('2025'!$AE$7,C375,0)</f>
        <v>0.00</v>
      </c>
      <c r="H375" s="100" t="str">
        <f ca="1">OFFSET('2025'!$AF$7,$C375,0)</f>
        <v>0.00</v>
      </c>
      <c r="I375" s="79">
        <f ca="1">OFFSET('2025'!$AG$7,$C375,0)</f>
        <v>0</v>
      </c>
    </row>
    <row r="376" spans="1:9" ht="21" customHeight="1" x14ac:dyDescent="0.3">
      <c r="A376" s="113">
        <v>45736</v>
      </c>
      <c r="B376" s="125">
        <f t="shared" si="22"/>
        <v>119</v>
      </c>
      <c r="C376" s="89">
        <f t="shared" si="18"/>
        <v>1888</v>
      </c>
      <c r="D376" s="90" t="str">
        <f ca="1">OFFSET('2025'!$B$7,C376,0)</f>
        <v>(Enter Call Letters)</v>
      </c>
      <c r="E376" s="90" t="str">
        <f ca="1">OFFSET('2025'!$H$7,C376,0)</f>
        <v>March</v>
      </c>
      <c r="F376" s="83">
        <f ca="1">OFFSET('2025'!$AD$7,C376,0)</f>
        <v>0</v>
      </c>
      <c r="G376" s="99" t="str">
        <f ca="1">OFFSET('2025'!$AE$7,C376,0)</f>
        <v>0.00</v>
      </c>
      <c r="H376" s="100" t="str">
        <f ca="1">OFFSET('2025'!$AF$7,$C376,0)</f>
        <v>0.00</v>
      </c>
      <c r="I376" s="79">
        <f ca="1">OFFSET('2025'!$AG$7,$C376,0)</f>
        <v>0</v>
      </c>
    </row>
    <row r="377" spans="1:9" ht="21" customHeight="1" x14ac:dyDescent="0.3">
      <c r="A377" s="113">
        <v>45737</v>
      </c>
      <c r="B377" s="125">
        <f t="shared" si="22"/>
        <v>120</v>
      </c>
      <c r="C377" s="89">
        <f t="shared" si="18"/>
        <v>1904</v>
      </c>
      <c r="D377" s="90" t="str">
        <f ca="1">OFFSET('2025'!$B$7,C377,0)</f>
        <v>(Enter Call Letters)</v>
      </c>
      <c r="E377" s="90" t="str">
        <f ca="1">OFFSET('2025'!$H$7,C377,0)</f>
        <v>March</v>
      </c>
      <c r="F377" s="83">
        <f ca="1">OFFSET('2025'!$AD$7,C377,0)</f>
        <v>0</v>
      </c>
      <c r="G377" s="99" t="str">
        <f ca="1">OFFSET('2025'!$AE$7,C377,0)</f>
        <v>0.00</v>
      </c>
      <c r="H377" s="100" t="str">
        <f ca="1">OFFSET('2025'!$AF$7,$C377,0)</f>
        <v>0.00</v>
      </c>
      <c r="I377" s="79">
        <f ca="1">OFFSET('2025'!$AG$7,$C377,0)</f>
        <v>0</v>
      </c>
    </row>
    <row r="378" spans="1:9" ht="21" customHeight="1" x14ac:dyDescent="0.3">
      <c r="A378" s="113">
        <v>45738</v>
      </c>
      <c r="B378" s="125">
        <f t="shared" si="22"/>
        <v>121</v>
      </c>
      <c r="C378" s="89">
        <f t="shared" si="18"/>
        <v>1920</v>
      </c>
      <c r="D378" s="90" t="str">
        <f ca="1">OFFSET('2025'!$B$7,C378,0)</f>
        <v>(Enter Call Letters)</v>
      </c>
      <c r="E378" s="90" t="str">
        <f ca="1">OFFSET('2025'!$H$7,C378,0)</f>
        <v>March</v>
      </c>
      <c r="F378" s="83">
        <f ca="1">OFFSET('2025'!$AD$7,C378,0)</f>
        <v>0</v>
      </c>
      <c r="G378" s="99" t="str">
        <f ca="1">OFFSET('2025'!$AE$7,C378,0)</f>
        <v>0.00</v>
      </c>
      <c r="H378" s="100" t="str">
        <f ca="1">OFFSET('2025'!$AF$7,$C378,0)</f>
        <v>0.00</v>
      </c>
      <c r="I378" s="79">
        <f ca="1">OFFSET('2025'!$AG$7,$C378,0)</f>
        <v>0</v>
      </c>
    </row>
    <row r="379" spans="1:9" ht="21" customHeight="1" x14ac:dyDescent="0.3">
      <c r="A379" s="113">
        <v>45739</v>
      </c>
      <c r="B379" s="125">
        <f t="shared" si="22"/>
        <v>122</v>
      </c>
      <c r="C379" s="89">
        <f t="shared" si="18"/>
        <v>1936</v>
      </c>
      <c r="D379" s="90" t="str">
        <f ca="1">OFFSET('2025'!$B$7,C379,0)</f>
        <v>(Enter Call Letters)</v>
      </c>
      <c r="E379" s="90" t="str">
        <f ca="1">OFFSET('2025'!$H$7,C379,0)</f>
        <v>March</v>
      </c>
      <c r="F379" s="83">
        <f ca="1">OFFSET('2025'!$AD$7,C379,0)</f>
        <v>0</v>
      </c>
      <c r="G379" s="99" t="str">
        <f ca="1">OFFSET('2025'!$AE$7,C379,0)</f>
        <v>0.00</v>
      </c>
      <c r="H379" s="100" t="str">
        <f ca="1">OFFSET('2025'!$AF$7,$C379,0)</f>
        <v>0.00</v>
      </c>
      <c r="I379" s="79">
        <f ca="1">OFFSET('2025'!$AG$7,$C379,0)</f>
        <v>0</v>
      </c>
    </row>
    <row r="380" spans="1:9" ht="21" customHeight="1" x14ac:dyDescent="0.3">
      <c r="A380" s="113">
        <v>45740</v>
      </c>
      <c r="B380" s="125">
        <f t="shared" si="22"/>
        <v>123</v>
      </c>
      <c r="C380" s="89">
        <f t="shared" si="18"/>
        <v>1952</v>
      </c>
      <c r="D380" s="90" t="str">
        <f ca="1">OFFSET('2025'!$B$7,C380,0)</f>
        <v>(Enter Call Letters)</v>
      </c>
      <c r="E380" s="90" t="str">
        <f ca="1">OFFSET('2025'!$H$7,C380,0)</f>
        <v>March</v>
      </c>
      <c r="F380" s="83">
        <f ca="1">OFFSET('2025'!$AD$7,C380,0)</f>
        <v>0</v>
      </c>
      <c r="G380" s="99" t="str">
        <f ca="1">OFFSET('2025'!$AE$7,C380,0)</f>
        <v>0.00</v>
      </c>
      <c r="H380" s="100" t="str">
        <f ca="1">OFFSET('2025'!$AF$7,$C380,0)</f>
        <v>0.00</v>
      </c>
      <c r="I380" s="79">
        <f ca="1">OFFSET('2025'!$AG$7,$C380,0)</f>
        <v>0</v>
      </c>
    </row>
    <row r="381" spans="1:9" ht="21" customHeight="1" x14ac:dyDescent="0.3">
      <c r="A381" s="113">
        <v>45741</v>
      </c>
      <c r="B381" s="125">
        <f t="shared" si="22"/>
        <v>124</v>
      </c>
      <c r="C381" s="89">
        <f t="shared" si="18"/>
        <v>1968</v>
      </c>
      <c r="D381" s="90" t="str">
        <f ca="1">OFFSET('2025'!$B$7,C381,0)</f>
        <v>(Enter Call Letters)</v>
      </c>
      <c r="E381" s="90" t="str">
        <f ca="1">OFFSET('2025'!$H$7,C381,0)</f>
        <v>March</v>
      </c>
      <c r="F381" s="83">
        <f ca="1">OFFSET('2025'!$AD$7,C381,0)</f>
        <v>0</v>
      </c>
      <c r="G381" s="99" t="str">
        <f ca="1">OFFSET('2025'!$AE$7,C381,0)</f>
        <v>0.00</v>
      </c>
      <c r="H381" s="100" t="str">
        <f ca="1">OFFSET('2025'!$AF$7,$C381,0)</f>
        <v>0.00</v>
      </c>
      <c r="I381" s="79">
        <f ca="1">OFFSET('2025'!$AG$7,$C381,0)</f>
        <v>0</v>
      </c>
    </row>
    <row r="382" spans="1:9" ht="21" customHeight="1" thickBot="1" x14ac:dyDescent="0.35">
      <c r="A382" s="113">
        <v>45742</v>
      </c>
      <c r="B382" s="125">
        <f t="shared" si="22"/>
        <v>125</v>
      </c>
      <c r="C382" s="89">
        <f t="shared" si="18"/>
        <v>1984</v>
      </c>
      <c r="D382" s="90" t="str">
        <f ca="1">OFFSET('2025'!$B$7,C382,0)</f>
        <v>(Enter Call Letters)</v>
      </c>
      <c r="E382" s="90" t="str">
        <f ca="1">OFFSET('2025'!$H$7,C382,0)</f>
        <v>March</v>
      </c>
      <c r="F382" s="83">
        <f ca="1">OFFSET('2025'!$AD$7,C382,0)</f>
        <v>0</v>
      </c>
      <c r="G382" s="101" t="str">
        <f ca="1">OFFSET('2025'!$AE$7,C382,0)</f>
        <v>0.00</v>
      </c>
      <c r="H382" s="102" t="str">
        <f ca="1">OFFSET('2025'!$AF$7,$C382,0)</f>
        <v>0.00</v>
      </c>
      <c r="I382" s="79">
        <f ca="1">OFFSET('2025'!$AG$7,$C382,0)</f>
        <v>0</v>
      </c>
    </row>
    <row r="383" spans="1:9" ht="21" customHeight="1" thickBot="1" x14ac:dyDescent="0.5">
      <c r="A383" s="114">
        <v>45717</v>
      </c>
      <c r="B383" s="127" t="s">
        <v>83</v>
      </c>
      <c r="C383" s="60"/>
      <c r="D383" s="64" t="s">
        <v>83</v>
      </c>
      <c r="E383" s="59" t="s">
        <v>83</v>
      </c>
      <c r="F383" s="51">
        <f ca="1">SUM(F258:F357)</f>
        <v>0</v>
      </c>
      <c r="G383" s="80">
        <f ca="1">SUM(G258:G357)</f>
        <v>0</v>
      </c>
      <c r="H383" s="80">
        <f ca="1">SUM(H258:H357)</f>
        <v>0</v>
      </c>
      <c r="I383" s="49">
        <f ca="1">SUM(I258:I357)</f>
        <v>0</v>
      </c>
    </row>
    <row r="384" spans="1:9" ht="21" customHeight="1" thickBot="1" x14ac:dyDescent="0.45">
      <c r="A384" s="115">
        <v>45748</v>
      </c>
      <c r="B384" s="128" t="s">
        <v>84</v>
      </c>
      <c r="C384" s="53"/>
      <c r="D384" s="63" t="s">
        <v>84</v>
      </c>
      <c r="E384" s="252" t="s">
        <v>11</v>
      </c>
      <c r="F384" s="253"/>
      <c r="G384" s="253"/>
      <c r="H384" s="253"/>
      <c r="I384" s="254"/>
    </row>
    <row r="385" spans="1:9" ht="21" customHeight="1" x14ac:dyDescent="0.3">
      <c r="A385" s="109">
        <v>45748</v>
      </c>
      <c r="B385" s="123">
        <f>1</f>
        <v>1</v>
      </c>
      <c r="C385" s="85">
        <v>0</v>
      </c>
      <c r="D385" s="86" t="str">
        <f ca="1">OFFSET('2025'!$B$8,C385,0)</f>
        <v>(Enter Call Letters)</v>
      </c>
      <c r="E385" s="86" t="str">
        <f ca="1">OFFSET('2025'!$H$8,C385,0)</f>
        <v>April</v>
      </c>
      <c r="F385" s="77">
        <f ca="1">OFFSET('2025'!$AD$8,C385,0)</f>
        <v>0</v>
      </c>
      <c r="G385" s="91" t="str">
        <f ca="1">OFFSET('2025'!$AE$8,C385,0)</f>
        <v>0.00</v>
      </c>
      <c r="H385" s="91" t="str">
        <f ca="1">OFFSET('2025'!$AF$8,$C385,0)</f>
        <v>0.00</v>
      </c>
      <c r="I385" s="77">
        <f ca="1">OFFSET('2025'!$AG$8,$C385,0)</f>
        <v>0</v>
      </c>
    </row>
    <row r="386" spans="1:9" ht="21" customHeight="1" x14ac:dyDescent="0.3">
      <c r="A386" s="110">
        <v>45748</v>
      </c>
      <c r="B386" s="124">
        <f t="shared" ref="B386:B449" si="23">B385+1</f>
        <v>2</v>
      </c>
      <c r="C386" s="87">
        <f>C385+16</f>
        <v>16</v>
      </c>
      <c r="D386" s="88" t="str">
        <f ca="1">OFFSET('2025'!$B$8,C386,0)</f>
        <v>(Enter Call Letters)</v>
      </c>
      <c r="E386" s="88" t="str">
        <f ca="1">OFFSET('2025'!$H$8,C386,0)</f>
        <v>April</v>
      </c>
      <c r="F386" s="78">
        <f ca="1">OFFSET('2025'!$AD$8,C386,0)</f>
        <v>0</v>
      </c>
      <c r="G386" s="91" t="str">
        <f ca="1">OFFSET('2025'!$AE$8,C386,0)</f>
        <v>0.00</v>
      </c>
      <c r="H386" s="91" t="str">
        <f ca="1">OFFSET('2025'!$AF$8,$C386,0)</f>
        <v>0.00</v>
      </c>
      <c r="I386" s="77">
        <f ca="1">OFFSET('2025'!$AG$8,$C386,0)</f>
        <v>0</v>
      </c>
    </row>
    <row r="387" spans="1:9" ht="21" customHeight="1" x14ac:dyDescent="0.3">
      <c r="A387" s="110">
        <v>45748</v>
      </c>
      <c r="B387" s="124">
        <f t="shared" si="23"/>
        <v>3</v>
      </c>
      <c r="C387" s="87">
        <f t="shared" ref="C387:C450" si="24">C386+16</f>
        <v>32</v>
      </c>
      <c r="D387" s="88" t="str">
        <f ca="1">OFFSET('2025'!$B$8,C387,0)</f>
        <v>(Enter Call Letters)</v>
      </c>
      <c r="E387" s="88" t="str">
        <f ca="1">OFFSET('2025'!$H$8,C387,0)</f>
        <v>April</v>
      </c>
      <c r="F387" s="78">
        <f ca="1">OFFSET('2025'!$AD$8,C387,0)</f>
        <v>0</v>
      </c>
      <c r="G387" s="91" t="str">
        <f ca="1">OFFSET('2025'!$AE$8,C387,0)</f>
        <v>0.00</v>
      </c>
      <c r="H387" s="91" t="str">
        <f ca="1">OFFSET('2025'!$AF$8,$C387,0)</f>
        <v>0.00</v>
      </c>
      <c r="I387" s="77">
        <f ca="1">OFFSET('2025'!$AG$8,$C387,0)</f>
        <v>0</v>
      </c>
    </row>
    <row r="388" spans="1:9" ht="21" customHeight="1" x14ac:dyDescent="0.3">
      <c r="A388" s="110">
        <v>45748</v>
      </c>
      <c r="B388" s="124">
        <f t="shared" si="23"/>
        <v>4</v>
      </c>
      <c r="C388" s="87">
        <f t="shared" si="24"/>
        <v>48</v>
      </c>
      <c r="D388" s="88" t="str">
        <f ca="1">OFFSET('2025'!$B$8,C388,0)</f>
        <v>(Enter Call Letters)</v>
      </c>
      <c r="E388" s="88" t="str">
        <f ca="1">OFFSET('2025'!$H$8,C388,0)</f>
        <v>April</v>
      </c>
      <c r="F388" s="78">
        <f ca="1">OFFSET('2025'!$AD$8,C388,0)</f>
        <v>0</v>
      </c>
      <c r="G388" s="91" t="str">
        <f ca="1">OFFSET('2025'!$AE$8,C388,0)</f>
        <v>0.00</v>
      </c>
      <c r="H388" s="91" t="str">
        <f ca="1">OFFSET('2025'!$AF$8,$C388,0)</f>
        <v>0.00</v>
      </c>
      <c r="I388" s="77">
        <f ca="1">OFFSET('2025'!$AG$8,$C388,0)</f>
        <v>0</v>
      </c>
    </row>
    <row r="389" spans="1:9" ht="21" customHeight="1" x14ac:dyDescent="0.3">
      <c r="A389" s="110">
        <v>45748</v>
      </c>
      <c r="B389" s="124">
        <f t="shared" si="23"/>
        <v>5</v>
      </c>
      <c r="C389" s="87">
        <f t="shared" si="24"/>
        <v>64</v>
      </c>
      <c r="D389" s="88" t="str">
        <f ca="1">OFFSET('2025'!$B$8,C389,0)</f>
        <v>(Enter Call Letters)</v>
      </c>
      <c r="E389" s="88" t="str">
        <f ca="1">OFFSET('2025'!$H$8,C389,0)</f>
        <v>April</v>
      </c>
      <c r="F389" s="78">
        <f ca="1">OFFSET('2025'!$AD$8,C389,0)</f>
        <v>0</v>
      </c>
      <c r="G389" s="91" t="str">
        <f ca="1">OFFSET('2025'!$AE$8,C389,0)</f>
        <v>0.00</v>
      </c>
      <c r="H389" s="91" t="str">
        <f ca="1">OFFSET('2025'!$AF$8,$C389,0)</f>
        <v>0.00</v>
      </c>
      <c r="I389" s="77">
        <f ca="1">OFFSET('2025'!$AG$8,$C389,0)</f>
        <v>0</v>
      </c>
    </row>
    <row r="390" spans="1:9" ht="21" customHeight="1" x14ac:dyDescent="0.3">
      <c r="A390" s="110">
        <v>45748</v>
      </c>
      <c r="B390" s="124">
        <f t="shared" si="23"/>
        <v>6</v>
      </c>
      <c r="C390" s="87">
        <f t="shared" si="24"/>
        <v>80</v>
      </c>
      <c r="D390" s="88" t="str">
        <f ca="1">OFFSET('2025'!$B$8,C390,0)</f>
        <v>(Enter Call Letters)</v>
      </c>
      <c r="E390" s="88" t="str">
        <f ca="1">OFFSET('2025'!$H$8,C390,0)</f>
        <v>April</v>
      </c>
      <c r="F390" s="78">
        <f ca="1">OFFSET('2025'!$AD$8,C390,0)</f>
        <v>0</v>
      </c>
      <c r="G390" s="91" t="str">
        <f ca="1">OFFSET('2025'!$AE$8,C390,0)</f>
        <v>0.00</v>
      </c>
      <c r="H390" s="91" t="str">
        <f ca="1">OFFSET('2025'!$AF$8,$C390,0)</f>
        <v>0.00</v>
      </c>
      <c r="I390" s="77">
        <f ca="1">OFFSET('2025'!$AG$8,$C390,0)</f>
        <v>0</v>
      </c>
    </row>
    <row r="391" spans="1:9" ht="21" customHeight="1" x14ac:dyDescent="0.3">
      <c r="A391" s="110">
        <v>45748</v>
      </c>
      <c r="B391" s="124">
        <f t="shared" si="23"/>
        <v>7</v>
      </c>
      <c r="C391" s="87">
        <f t="shared" si="24"/>
        <v>96</v>
      </c>
      <c r="D391" s="88" t="str">
        <f ca="1">OFFSET('2025'!$B$8,C391,0)</f>
        <v>(Enter Call Letters)</v>
      </c>
      <c r="E391" s="88" t="str">
        <f ca="1">OFFSET('2025'!$H$8,C391,0)</f>
        <v>April</v>
      </c>
      <c r="F391" s="78">
        <f ca="1">OFFSET('2025'!$AD$8,C391,0)</f>
        <v>0</v>
      </c>
      <c r="G391" s="91" t="str">
        <f ca="1">OFFSET('2025'!$AE$8,C391,0)</f>
        <v>0.00</v>
      </c>
      <c r="H391" s="91" t="str">
        <f ca="1">OFFSET('2025'!$AF$8,$C391,0)</f>
        <v>0.00</v>
      </c>
      <c r="I391" s="77">
        <f ca="1">OFFSET('2025'!$AG$8,$C391,0)</f>
        <v>0</v>
      </c>
    </row>
    <row r="392" spans="1:9" ht="21" customHeight="1" x14ac:dyDescent="0.3">
      <c r="A392" s="110">
        <v>45748</v>
      </c>
      <c r="B392" s="124">
        <f t="shared" si="23"/>
        <v>8</v>
      </c>
      <c r="C392" s="87">
        <f t="shared" si="24"/>
        <v>112</v>
      </c>
      <c r="D392" s="88" t="str">
        <f ca="1">OFFSET('2025'!$B$8,C392,0)</f>
        <v>(Enter Call Letters)</v>
      </c>
      <c r="E392" s="88" t="str">
        <f ca="1">OFFSET('2025'!$H$8,C392,0)</f>
        <v>April</v>
      </c>
      <c r="F392" s="78">
        <f ca="1">OFFSET('2025'!$AD$8,C392,0)</f>
        <v>0</v>
      </c>
      <c r="G392" s="91" t="str">
        <f ca="1">OFFSET('2025'!$AE$8,C392,0)</f>
        <v>0.00</v>
      </c>
      <c r="H392" s="91" t="str">
        <f ca="1">OFFSET('2025'!$AF$8,$C392,0)</f>
        <v>0.00</v>
      </c>
      <c r="I392" s="77">
        <f ca="1">OFFSET('2025'!$AG$8,$C392,0)</f>
        <v>0</v>
      </c>
    </row>
    <row r="393" spans="1:9" ht="21" customHeight="1" x14ac:dyDescent="0.3">
      <c r="A393" s="110">
        <v>45748</v>
      </c>
      <c r="B393" s="124">
        <f t="shared" si="23"/>
        <v>9</v>
      </c>
      <c r="C393" s="87">
        <f t="shared" si="24"/>
        <v>128</v>
      </c>
      <c r="D393" s="88" t="str">
        <f ca="1">OFFSET('2025'!$B$8,C393,0)</f>
        <v>(Enter Call Letters)</v>
      </c>
      <c r="E393" s="88" t="str">
        <f ca="1">OFFSET('2025'!$H$8,C393,0)</f>
        <v>April</v>
      </c>
      <c r="F393" s="78">
        <f ca="1">OFFSET('2025'!$AD$8,C393,0)</f>
        <v>0</v>
      </c>
      <c r="G393" s="91" t="str">
        <f ca="1">OFFSET('2025'!$AE$8,C393,0)</f>
        <v>0.00</v>
      </c>
      <c r="H393" s="91" t="str">
        <f ca="1">OFFSET('2025'!$AF$8,$C393,0)</f>
        <v>0.00</v>
      </c>
      <c r="I393" s="77">
        <f ca="1">OFFSET('2025'!$AG$8,$C393,0)</f>
        <v>0</v>
      </c>
    </row>
    <row r="394" spans="1:9" ht="21" customHeight="1" x14ac:dyDescent="0.3">
      <c r="A394" s="110">
        <v>45748</v>
      </c>
      <c r="B394" s="124">
        <f t="shared" si="23"/>
        <v>10</v>
      </c>
      <c r="C394" s="87">
        <f t="shared" si="24"/>
        <v>144</v>
      </c>
      <c r="D394" s="88" t="str">
        <f ca="1">OFFSET('2025'!$B$8,C394,0)</f>
        <v>(Enter Call Letters)</v>
      </c>
      <c r="E394" s="88" t="str">
        <f ca="1">OFFSET('2025'!$H$8,C394,0)</f>
        <v>April</v>
      </c>
      <c r="F394" s="78">
        <f ca="1">OFFSET('2025'!$AD$8,C394,0)</f>
        <v>0</v>
      </c>
      <c r="G394" s="91" t="str">
        <f ca="1">OFFSET('2025'!$AE$8,C394,0)</f>
        <v>0.00</v>
      </c>
      <c r="H394" s="91" t="str">
        <f ca="1">OFFSET('2025'!$AF$8,$C394,0)</f>
        <v>0.00</v>
      </c>
      <c r="I394" s="77">
        <f ca="1">OFFSET('2025'!$AG$8,$C394,0)</f>
        <v>0</v>
      </c>
    </row>
    <row r="395" spans="1:9" ht="21" customHeight="1" x14ac:dyDescent="0.3">
      <c r="A395" s="110">
        <v>45748</v>
      </c>
      <c r="B395" s="124">
        <f t="shared" si="23"/>
        <v>11</v>
      </c>
      <c r="C395" s="87">
        <f t="shared" si="24"/>
        <v>160</v>
      </c>
      <c r="D395" s="88" t="str">
        <f ca="1">OFFSET('2025'!$B$8,C395,0)</f>
        <v>(Enter Call Letters)</v>
      </c>
      <c r="E395" s="88" t="str">
        <f ca="1">OFFSET('2025'!$H$8,C395,0)</f>
        <v>April</v>
      </c>
      <c r="F395" s="78">
        <f ca="1">OFFSET('2025'!$AD$8,C395,0)</f>
        <v>0</v>
      </c>
      <c r="G395" s="91" t="str">
        <f ca="1">OFFSET('2025'!$AE$8,C395,0)</f>
        <v>0.00</v>
      </c>
      <c r="H395" s="91" t="str">
        <f ca="1">OFFSET('2025'!$AF$8,$C395,0)</f>
        <v>0.00</v>
      </c>
      <c r="I395" s="77">
        <f ca="1">OFFSET('2025'!$AG$8,$C395,0)</f>
        <v>0</v>
      </c>
    </row>
    <row r="396" spans="1:9" ht="21" customHeight="1" x14ac:dyDescent="0.3">
      <c r="A396" s="110">
        <v>45748</v>
      </c>
      <c r="B396" s="124">
        <f t="shared" si="23"/>
        <v>12</v>
      </c>
      <c r="C396" s="87">
        <f t="shared" si="24"/>
        <v>176</v>
      </c>
      <c r="D396" s="88" t="str">
        <f ca="1">OFFSET('2025'!$B$8,C396,0)</f>
        <v>(Enter Call Letters)</v>
      </c>
      <c r="E396" s="88" t="str">
        <f ca="1">OFFSET('2025'!$H$8,C396,0)</f>
        <v>April</v>
      </c>
      <c r="F396" s="78">
        <f ca="1">OFFSET('2025'!$AD$8,C396,0)</f>
        <v>0</v>
      </c>
      <c r="G396" s="91" t="str">
        <f ca="1">OFFSET('2025'!$AE$8,C396,0)</f>
        <v>0.00</v>
      </c>
      <c r="H396" s="91" t="str">
        <f ca="1">OFFSET('2025'!$AF$8,$C396,0)</f>
        <v>0.00</v>
      </c>
      <c r="I396" s="77">
        <f ca="1">OFFSET('2025'!$AG$8,$C396,0)</f>
        <v>0</v>
      </c>
    </row>
    <row r="397" spans="1:9" ht="21" customHeight="1" x14ac:dyDescent="0.3">
      <c r="A397" s="110">
        <v>45748</v>
      </c>
      <c r="B397" s="124">
        <f t="shared" si="23"/>
        <v>13</v>
      </c>
      <c r="C397" s="87">
        <f t="shared" si="24"/>
        <v>192</v>
      </c>
      <c r="D397" s="88" t="str">
        <f ca="1">OFFSET('2025'!$B$8,C397,0)</f>
        <v>(Enter Call Letters)</v>
      </c>
      <c r="E397" s="88" t="str">
        <f ca="1">OFFSET('2025'!$H$8,C397,0)</f>
        <v>April</v>
      </c>
      <c r="F397" s="78">
        <f ca="1">OFFSET('2025'!$AD$8,C397,0)</f>
        <v>0</v>
      </c>
      <c r="G397" s="91" t="str">
        <f ca="1">OFFSET('2025'!$AE$8,C397,0)</f>
        <v>0.00</v>
      </c>
      <c r="H397" s="91" t="str">
        <f ca="1">OFFSET('2025'!$AF$8,$C397,0)</f>
        <v>0.00</v>
      </c>
      <c r="I397" s="77">
        <f ca="1">OFFSET('2025'!$AG$8,$C397,0)</f>
        <v>0</v>
      </c>
    </row>
    <row r="398" spans="1:9" ht="21" customHeight="1" x14ac:dyDescent="0.3">
      <c r="A398" s="110">
        <v>45748</v>
      </c>
      <c r="B398" s="124">
        <f t="shared" si="23"/>
        <v>14</v>
      </c>
      <c r="C398" s="87">
        <f t="shared" si="24"/>
        <v>208</v>
      </c>
      <c r="D398" s="88" t="str">
        <f ca="1">OFFSET('2025'!$B$8,C398,0)</f>
        <v>(Enter Call Letters)</v>
      </c>
      <c r="E398" s="88" t="str">
        <f ca="1">OFFSET('2025'!$H$8,C398,0)</f>
        <v>April</v>
      </c>
      <c r="F398" s="78">
        <f ca="1">OFFSET('2025'!$AD$8,C398,0)</f>
        <v>0</v>
      </c>
      <c r="G398" s="91" t="str">
        <f ca="1">OFFSET('2025'!$AE$8,C398,0)</f>
        <v>0.00</v>
      </c>
      <c r="H398" s="91" t="str">
        <f ca="1">OFFSET('2025'!$AF$8,$C398,0)</f>
        <v>0.00</v>
      </c>
      <c r="I398" s="77">
        <f ca="1">OFFSET('2025'!$AG$8,$C398,0)</f>
        <v>0</v>
      </c>
    </row>
    <row r="399" spans="1:9" ht="21" customHeight="1" x14ac:dyDescent="0.3">
      <c r="A399" s="110">
        <v>45748</v>
      </c>
      <c r="B399" s="124">
        <f t="shared" si="23"/>
        <v>15</v>
      </c>
      <c r="C399" s="87">
        <f t="shared" si="24"/>
        <v>224</v>
      </c>
      <c r="D399" s="88" t="str">
        <f ca="1">OFFSET('2025'!$B$8,C399,0)</f>
        <v>(Enter Call Letters)</v>
      </c>
      <c r="E399" s="88" t="str">
        <f ca="1">OFFSET('2025'!$H$8,C399,0)</f>
        <v>April</v>
      </c>
      <c r="F399" s="78">
        <f ca="1">OFFSET('2025'!$AD$8,C399,0)</f>
        <v>0</v>
      </c>
      <c r="G399" s="91" t="str">
        <f ca="1">OFFSET('2025'!$AE$8,C399,0)</f>
        <v>0.00</v>
      </c>
      <c r="H399" s="91" t="str">
        <f ca="1">OFFSET('2025'!$AF$8,$C399,0)</f>
        <v>0.00</v>
      </c>
      <c r="I399" s="77">
        <f ca="1">OFFSET('2025'!$AG$8,$C399,0)</f>
        <v>0</v>
      </c>
    </row>
    <row r="400" spans="1:9" ht="21" customHeight="1" x14ac:dyDescent="0.3">
      <c r="A400" s="110">
        <v>45748</v>
      </c>
      <c r="B400" s="124">
        <f t="shared" si="23"/>
        <v>16</v>
      </c>
      <c r="C400" s="87">
        <f t="shared" si="24"/>
        <v>240</v>
      </c>
      <c r="D400" s="88" t="str">
        <f ca="1">OFFSET('2025'!$B$8,C400,0)</f>
        <v>(Enter Call Letters)</v>
      </c>
      <c r="E400" s="88" t="str">
        <f ca="1">OFFSET('2025'!$H$8,C400,0)</f>
        <v>April</v>
      </c>
      <c r="F400" s="78">
        <f ca="1">OFFSET('2025'!$AD$8,C400,0)</f>
        <v>0</v>
      </c>
      <c r="G400" s="91" t="str">
        <f ca="1">OFFSET('2025'!$AE$8,C400,0)</f>
        <v>0.00</v>
      </c>
      <c r="H400" s="91" t="str">
        <f ca="1">OFFSET('2025'!$AF$8,$C400,0)</f>
        <v>0.00</v>
      </c>
      <c r="I400" s="77">
        <f ca="1">OFFSET('2025'!$AG$8,$C400,0)</f>
        <v>0</v>
      </c>
    </row>
    <row r="401" spans="1:9" ht="21" customHeight="1" x14ac:dyDescent="0.3">
      <c r="A401" s="110">
        <v>45748</v>
      </c>
      <c r="B401" s="124">
        <f t="shared" si="23"/>
        <v>17</v>
      </c>
      <c r="C401" s="87">
        <f t="shared" si="24"/>
        <v>256</v>
      </c>
      <c r="D401" s="88" t="str">
        <f ca="1">OFFSET('2025'!$B$8,C401,0)</f>
        <v>(Enter Call Letters)</v>
      </c>
      <c r="E401" s="88" t="str">
        <f ca="1">OFFSET('2025'!$H$8,C401,0)</f>
        <v>April</v>
      </c>
      <c r="F401" s="78">
        <f ca="1">OFFSET('2025'!$AD$8,C401,0)</f>
        <v>0</v>
      </c>
      <c r="G401" s="91" t="str">
        <f ca="1">OFFSET('2025'!$AE$8,C401,0)</f>
        <v>0.00</v>
      </c>
      <c r="H401" s="91" t="str">
        <f ca="1">OFFSET('2025'!$AF$8,$C401,0)</f>
        <v>0.00</v>
      </c>
      <c r="I401" s="77">
        <f ca="1">OFFSET('2025'!$AG$8,$C401,0)</f>
        <v>0</v>
      </c>
    </row>
    <row r="402" spans="1:9" ht="21" customHeight="1" x14ac:dyDescent="0.3">
      <c r="A402" s="110">
        <v>45748</v>
      </c>
      <c r="B402" s="124">
        <f t="shared" si="23"/>
        <v>18</v>
      </c>
      <c r="C402" s="87">
        <f t="shared" si="24"/>
        <v>272</v>
      </c>
      <c r="D402" s="88" t="str">
        <f ca="1">OFFSET('2025'!$B$8,C402,0)</f>
        <v>(Enter Call Letters)</v>
      </c>
      <c r="E402" s="88" t="str">
        <f ca="1">OFFSET('2025'!$H$8,C402,0)</f>
        <v>April</v>
      </c>
      <c r="F402" s="78">
        <f ca="1">OFFSET('2025'!$AD$8,C402,0)</f>
        <v>0</v>
      </c>
      <c r="G402" s="91" t="str">
        <f ca="1">OFFSET('2025'!$AE$8,C402,0)</f>
        <v>0.00</v>
      </c>
      <c r="H402" s="91" t="str">
        <f ca="1">OFFSET('2025'!$AF$8,$C402,0)</f>
        <v>0.00</v>
      </c>
      <c r="I402" s="77">
        <f ca="1">OFFSET('2025'!$AG$8,$C402,0)</f>
        <v>0</v>
      </c>
    </row>
    <row r="403" spans="1:9" ht="21" customHeight="1" x14ac:dyDescent="0.3">
      <c r="A403" s="110">
        <v>45748</v>
      </c>
      <c r="B403" s="124">
        <f t="shared" si="23"/>
        <v>19</v>
      </c>
      <c r="C403" s="87">
        <f t="shared" si="24"/>
        <v>288</v>
      </c>
      <c r="D403" s="88" t="str">
        <f ca="1">OFFSET('2025'!$B$8,C403,0)</f>
        <v>(Enter Call Letters)</v>
      </c>
      <c r="E403" s="88" t="str">
        <f ca="1">OFFSET('2025'!$H$8,C403,0)</f>
        <v>April</v>
      </c>
      <c r="F403" s="78">
        <f ca="1">OFFSET('2025'!$AD$8,C403,0)</f>
        <v>0</v>
      </c>
      <c r="G403" s="91" t="str">
        <f ca="1">OFFSET('2025'!$AE$8,C403,0)</f>
        <v>0.00</v>
      </c>
      <c r="H403" s="91" t="str">
        <f ca="1">OFFSET('2025'!$AF$8,$C403,0)</f>
        <v>0.00</v>
      </c>
      <c r="I403" s="77">
        <f ca="1">OFFSET('2025'!$AG$8,$C403,0)</f>
        <v>0</v>
      </c>
    </row>
    <row r="404" spans="1:9" ht="21" customHeight="1" x14ac:dyDescent="0.3">
      <c r="A404" s="110">
        <v>45748</v>
      </c>
      <c r="B404" s="124">
        <f t="shared" si="23"/>
        <v>20</v>
      </c>
      <c r="C404" s="87">
        <f t="shared" si="24"/>
        <v>304</v>
      </c>
      <c r="D404" s="88" t="str">
        <f ca="1">OFFSET('2025'!$B$8,C404,0)</f>
        <v>(Enter Call Letters)</v>
      </c>
      <c r="E404" s="88" t="str">
        <f ca="1">OFFSET('2025'!$H$8,C404,0)</f>
        <v>April</v>
      </c>
      <c r="F404" s="78">
        <f ca="1">OFFSET('2025'!$AD$8,C404,0)</f>
        <v>0</v>
      </c>
      <c r="G404" s="91" t="str">
        <f ca="1">OFFSET('2025'!$AE$8,C404,0)</f>
        <v>0.00</v>
      </c>
      <c r="H404" s="91" t="str">
        <f ca="1">OFFSET('2025'!$AF$8,$C404,0)</f>
        <v>0.00</v>
      </c>
      <c r="I404" s="77">
        <f ca="1">OFFSET('2025'!$AG$8,$C404,0)</f>
        <v>0</v>
      </c>
    </row>
    <row r="405" spans="1:9" ht="21" customHeight="1" x14ac:dyDescent="0.3">
      <c r="A405" s="110">
        <v>45748</v>
      </c>
      <c r="B405" s="124">
        <f t="shared" si="23"/>
        <v>21</v>
      </c>
      <c r="C405" s="87">
        <f t="shared" si="24"/>
        <v>320</v>
      </c>
      <c r="D405" s="88" t="str">
        <f ca="1">OFFSET('2025'!$B$8,C405,0)</f>
        <v>(Enter Call Letters)</v>
      </c>
      <c r="E405" s="88" t="str">
        <f ca="1">OFFSET('2025'!$H$8,C405,0)</f>
        <v>April</v>
      </c>
      <c r="F405" s="78">
        <f ca="1">OFFSET('2025'!$AD$8,C405,0)</f>
        <v>0</v>
      </c>
      <c r="G405" s="91" t="str">
        <f ca="1">OFFSET('2025'!$AE$8,C405,0)</f>
        <v>0.00</v>
      </c>
      <c r="H405" s="91" t="str">
        <f ca="1">OFFSET('2025'!$AF$8,$C405,0)</f>
        <v>0.00</v>
      </c>
      <c r="I405" s="77">
        <f ca="1">OFFSET('2025'!$AG$8,$C405,0)</f>
        <v>0</v>
      </c>
    </row>
    <row r="406" spans="1:9" ht="21" customHeight="1" x14ac:dyDescent="0.3">
      <c r="A406" s="110">
        <v>45748</v>
      </c>
      <c r="B406" s="124">
        <f t="shared" si="23"/>
        <v>22</v>
      </c>
      <c r="C406" s="87">
        <f t="shared" si="24"/>
        <v>336</v>
      </c>
      <c r="D406" s="88" t="str">
        <f ca="1">OFFSET('2025'!$B$8,C406,0)</f>
        <v>(Enter Call Letters)</v>
      </c>
      <c r="E406" s="88" t="str">
        <f ca="1">OFFSET('2025'!$H$8,C406,0)</f>
        <v>April</v>
      </c>
      <c r="F406" s="78">
        <f ca="1">OFFSET('2025'!$AD$8,C406,0)</f>
        <v>0</v>
      </c>
      <c r="G406" s="91" t="str">
        <f ca="1">OFFSET('2025'!$AE$8,C406,0)</f>
        <v>0.00</v>
      </c>
      <c r="H406" s="91" t="str">
        <f ca="1">OFFSET('2025'!$AF$8,$C406,0)</f>
        <v>0.00</v>
      </c>
      <c r="I406" s="77">
        <f ca="1">OFFSET('2025'!$AG$8,$C406,0)</f>
        <v>0</v>
      </c>
    </row>
    <row r="407" spans="1:9" ht="21" customHeight="1" x14ac:dyDescent="0.3">
      <c r="A407" s="110">
        <v>45748</v>
      </c>
      <c r="B407" s="124">
        <f t="shared" si="23"/>
        <v>23</v>
      </c>
      <c r="C407" s="87">
        <f t="shared" si="24"/>
        <v>352</v>
      </c>
      <c r="D407" s="88" t="str">
        <f ca="1">OFFSET('2025'!$B$8,C407,0)</f>
        <v>(Enter Call Letters)</v>
      </c>
      <c r="E407" s="88" t="str">
        <f ca="1">OFFSET('2025'!$H$8,C407,0)</f>
        <v>April</v>
      </c>
      <c r="F407" s="78">
        <f ca="1">OFFSET('2025'!$AD$8,C407,0)</f>
        <v>0</v>
      </c>
      <c r="G407" s="91" t="str">
        <f ca="1">OFFSET('2025'!$AE$8,C407,0)</f>
        <v>0.00</v>
      </c>
      <c r="H407" s="91" t="str">
        <f ca="1">OFFSET('2025'!$AF$8,$C407,0)</f>
        <v>0.00</v>
      </c>
      <c r="I407" s="77">
        <f ca="1">OFFSET('2025'!$AG$8,$C407,0)</f>
        <v>0</v>
      </c>
    </row>
    <row r="408" spans="1:9" ht="21" customHeight="1" x14ac:dyDescent="0.3">
      <c r="A408" s="110">
        <v>45748</v>
      </c>
      <c r="B408" s="124">
        <f t="shared" si="23"/>
        <v>24</v>
      </c>
      <c r="C408" s="87">
        <f t="shared" si="24"/>
        <v>368</v>
      </c>
      <c r="D408" s="88" t="str">
        <f ca="1">OFFSET('2025'!$B$8,C408,0)</f>
        <v>(Enter Call Letters)</v>
      </c>
      <c r="E408" s="88" t="str">
        <f ca="1">OFFSET('2025'!$H$8,C408,0)</f>
        <v>April</v>
      </c>
      <c r="F408" s="78">
        <f ca="1">OFFSET('2025'!$AD$8,C408,0)</f>
        <v>0</v>
      </c>
      <c r="G408" s="91" t="str">
        <f ca="1">OFFSET('2025'!$AE$8,C408,0)</f>
        <v>0.00</v>
      </c>
      <c r="H408" s="91" t="str">
        <f ca="1">OFFSET('2025'!$AF$8,$C408,0)</f>
        <v>0.00</v>
      </c>
      <c r="I408" s="77">
        <f ca="1">OFFSET('2025'!$AG$8,$C408,0)</f>
        <v>0</v>
      </c>
    </row>
    <row r="409" spans="1:9" ht="21" customHeight="1" x14ac:dyDescent="0.3">
      <c r="A409" s="110">
        <v>45748</v>
      </c>
      <c r="B409" s="124">
        <f t="shared" si="23"/>
        <v>25</v>
      </c>
      <c r="C409" s="87">
        <f t="shared" si="24"/>
        <v>384</v>
      </c>
      <c r="D409" s="88" t="str">
        <f ca="1">OFFSET('2025'!$B$8,C409,0)</f>
        <v>(Enter Call Letters)</v>
      </c>
      <c r="E409" s="88" t="str">
        <f ca="1">OFFSET('2025'!$H$8,C409,0)</f>
        <v>April</v>
      </c>
      <c r="F409" s="78">
        <f ca="1">OFFSET('2025'!$AD$8,C409,0)</f>
        <v>0</v>
      </c>
      <c r="G409" s="91" t="str">
        <f ca="1">OFFSET('2025'!$AE$8,C409,0)</f>
        <v>0.00</v>
      </c>
      <c r="H409" s="91" t="str">
        <f ca="1">OFFSET('2025'!$AF$8,$C409,0)</f>
        <v>0.00</v>
      </c>
      <c r="I409" s="77">
        <f ca="1">OFFSET('2025'!$AG$8,$C409,0)</f>
        <v>0</v>
      </c>
    </row>
    <row r="410" spans="1:9" ht="21" customHeight="1" x14ac:dyDescent="0.3">
      <c r="A410" s="110">
        <v>45748</v>
      </c>
      <c r="B410" s="124">
        <f t="shared" si="23"/>
        <v>26</v>
      </c>
      <c r="C410" s="87">
        <f t="shared" si="24"/>
        <v>400</v>
      </c>
      <c r="D410" s="88" t="str">
        <f ca="1">OFFSET('2025'!$B$8,C410,0)</f>
        <v>(Enter Call Letters)</v>
      </c>
      <c r="E410" s="88" t="str">
        <f ca="1">OFFSET('2025'!$H$8,C410,0)</f>
        <v>April</v>
      </c>
      <c r="F410" s="78">
        <f ca="1">OFFSET('2025'!$AD$8,C410,0)</f>
        <v>0</v>
      </c>
      <c r="G410" s="91" t="str">
        <f ca="1">OFFSET('2025'!$AE$8,C410,0)</f>
        <v>0.00</v>
      </c>
      <c r="H410" s="91" t="str">
        <f ca="1">OFFSET('2025'!$AF$8,$C410,0)</f>
        <v>0.00</v>
      </c>
      <c r="I410" s="77">
        <f ca="1">OFFSET('2025'!$AG$8,$C410,0)</f>
        <v>0</v>
      </c>
    </row>
    <row r="411" spans="1:9" ht="21" customHeight="1" x14ac:dyDescent="0.3">
      <c r="A411" s="110">
        <v>45748</v>
      </c>
      <c r="B411" s="124">
        <f t="shared" si="23"/>
        <v>27</v>
      </c>
      <c r="C411" s="87">
        <f t="shared" si="24"/>
        <v>416</v>
      </c>
      <c r="D411" s="88" t="str">
        <f ca="1">OFFSET('2025'!$B$8,C411,0)</f>
        <v>(Enter Call Letters)</v>
      </c>
      <c r="E411" s="88" t="str">
        <f ca="1">OFFSET('2025'!$H$8,C411,0)</f>
        <v>April</v>
      </c>
      <c r="F411" s="78">
        <f ca="1">OFFSET('2025'!$AD$8,C411,0)</f>
        <v>0</v>
      </c>
      <c r="G411" s="91" t="str">
        <f ca="1">OFFSET('2025'!$AE$8,C411,0)</f>
        <v>0.00</v>
      </c>
      <c r="H411" s="91" t="str">
        <f ca="1">OFFSET('2025'!$AF$8,$C411,0)</f>
        <v>0.00</v>
      </c>
      <c r="I411" s="77">
        <f ca="1">OFFSET('2025'!$AG$8,$C411,0)</f>
        <v>0</v>
      </c>
    </row>
    <row r="412" spans="1:9" ht="21" customHeight="1" x14ac:dyDescent="0.3">
      <c r="A412" s="110">
        <v>45748</v>
      </c>
      <c r="B412" s="124">
        <f t="shared" si="23"/>
        <v>28</v>
      </c>
      <c r="C412" s="87">
        <f t="shared" si="24"/>
        <v>432</v>
      </c>
      <c r="D412" s="88" t="str">
        <f ca="1">OFFSET('2025'!$B$8,C412,0)</f>
        <v>(Enter Call Letters)</v>
      </c>
      <c r="E412" s="88" t="str">
        <f ca="1">OFFSET('2025'!$H$8,C412,0)</f>
        <v>April</v>
      </c>
      <c r="F412" s="78">
        <f ca="1">OFFSET('2025'!$AD$8,C412,0)</f>
        <v>0</v>
      </c>
      <c r="G412" s="91" t="str">
        <f ca="1">OFFSET('2025'!$AE$8,C412,0)</f>
        <v>0.00</v>
      </c>
      <c r="H412" s="91" t="str">
        <f ca="1">OFFSET('2025'!$AF$8,$C412,0)</f>
        <v>0.00</v>
      </c>
      <c r="I412" s="77">
        <f ca="1">OFFSET('2025'!$AG$8,$C412,0)</f>
        <v>0</v>
      </c>
    </row>
    <row r="413" spans="1:9" ht="21" customHeight="1" x14ac:dyDescent="0.3">
      <c r="A413" s="110">
        <v>45748</v>
      </c>
      <c r="B413" s="124">
        <f t="shared" si="23"/>
        <v>29</v>
      </c>
      <c r="C413" s="87">
        <f t="shared" si="24"/>
        <v>448</v>
      </c>
      <c r="D413" s="88" t="str">
        <f ca="1">OFFSET('2025'!$B$8,C413,0)</f>
        <v>(Enter Call Letters)</v>
      </c>
      <c r="E413" s="88" t="str">
        <f ca="1">OFFSET('2025'!$H$8,C413,0)</f>
        <v>April</v>
      </c>
      <c r="F413" s="78">
        <f ca="1">OFFSET('2025'!$AD$8,C413,0)</f>
        <v>0</v>
      </c>
      <c r="G413" s="91" t="str">
        <f ca="1">OFFSET('2025'!$AE$8,C413,0)</f>
        <v>0.00</v>
      </c>
      <c r="H413" s="91" t="str">
        <f ca="1">OFFSET('2025'!$AF$8,$C413,0)</f>
        <v>0.00</v>
      </c>
      <c r="I413" s="77">
        <f ca="1">OFFSET('2025'!$AG$8,$C413,0)</f>
        <v>0</v>
      </c>
    </row>
    <row r="414" spans="1:9" ht="21" customHeight="1" x14ac:dyDescent="0.3">
      <c r="A414" s="110">
        <v>45748</v>
      </c>
      <c r="B414" s="124">
        <f t="shared" si="23"/>
        <v>30</v>
      </c>
      <c r="C414" s="87">
        <f t="shared" si="24"/>
        <v>464</v>
      </c>
      <c r="D414" s="88" t="str">
        <f ca="1">OFFSET('2025'!$B$8,C414,0)</f>
        <v>(Enter Call Letters)</v>
      </c>
      <c r="E414" s="88" t="str">
        <f ca="1">OFFSET('2025'!$H$8,C414,0)</f>
        <v>April</v>
      </c>
      <c r="F414" s="78">
        <f ca="1">OFFSET('2025'!$AD$8,C414,0)</f>
        <v>0</v>
      </c>
      <c r="G414" s="91" t="str">
        <f ca="1">OFFSET('2025'!$AE$8,C414,0)</f>
        <v>0.00</v>
      </c>
      <c r="H414" s="91" t="str">
        <f ca="1">OFFSET('2025'!$AF$8,$C414,0)</f>
        <v>0.00</v>
      </c>
      <c r="I414" s="77">
        <f ca="1">OFFSET('2025'!$AG$8,$C414,0)</f>
        <v>0</v>
      </c>
    </row>
    <row r="415" spans="1:9" ht="21" customHeight="1" x14ac:dyDescent="0.3">
      <c r="A415" s="110">
        <v>45748</v>
      </c>
      <c r="B415" s="124">
        <f t="shared" si="23"/>
        <v>31</v>
      </c>
      <c r="C415" s="87">
        <f t="shared" si="24"/>
        <v>480</v>
      </c>
      <c r="D415" s="88" t="str">
        <f ca="1">OFFSET('2025'!$B$8,C415,0)</f>
        <v>(Enter Call Letters)</v>
      </c>
      <c r="E415" s="88" t="str">
        <f ca="1">OFFSET('2025'!$H$8,C415,0)</f>
        <v>April</v>
      </c>
      <c r="F415" s="78">
        <f ca="1">OFFSET('2025'!$AD$8,C415,0)</f>
        <v>0</v>
      </c>
      <c r="G415" s="91" t="str">
        <f ca="1">OFFSET('2025'!$AE$8,C415,0)</f>
        <v>0.00</v>
      </c>
      <c r="H415" s="91" t="str">
        <f ca="1">OFFSET('2025'!$AF$8,$C415,0)</f>
        <v>0.00</v>
      </c>
      <c r="I415" s="77">
        <f ca="1">OFFSET('2025'!$AG$8,$C415,0)</f>
        <v>0</v>
      </c>
    </row>
    <row r="416" spans="1:9" ht="21" customHeight="1" x14ac:dyDescent="0.3">
      <c r="A416" s="110">
        <v>45748</v>
      </c>
      <c r="B416" s="124">
        <f t="shared" si="23"/>
        <v>32</v>
      </c>
      <c r="C416" s="87">
        <f t="shared" si="24"/>
        <v>496</v>
      </c>
      <c r="D416" s="88" t="str">
        <f ca="1">OFFSET('2025'!$B$8,C416,0)</f>
        <v>(Enter Call Letters)</v>
      </c>
      <c r="E416" s="88" t="str">
        <f ca="1">OFFSET('2025'!$H$8,C416,0)</f>
        <v>April</v>
      </c>
      <c r="F416" s="78">
        <f ca="1">OFFSET('2025'!$AD$8,C416,0)</f>
        <v>0</v>
      </c>
      <c r="G416" s="91" t="str">
        <f ca="1">OFFSET('2025'!$AE$8,C416,0)</f>
        <v>0.00</v>
      </c>
      <c r="H416" s="91" t="str">
        <f ca="1">OFFSET('2025'!$AF$8,$C416,0)</f>
        <v>0.00</v>
      </c>
      <c r="I416" s="77">
        <f ca="1">OFFSET('2025'!$AG$8,$C416,0)</f>
        <v>0</v>
      </c>
    </row>
    <row r="417" spans="1:9" ht="21" customHeight="1" x14ac:dyDescent="0.3">
      <c r="A417" s="110">
        <v>45748</v>
      </c>
      <c r="B417" s="124">
        <f t="shared" si="23"/>
        <v>33</v>
      </c>
      <c r="C417" s="87">
        <f t="shared" si="24"/>
        <v>512</v>
      </c>
      <c r="D417" s="88" t="str">
        <f ca="1">OFFSET('2025'!$B$8,C417,0)</f>
        <v>(Enter Call Letters)</v>
      </c>
      <c r="E417" s="88" t="str">
        <f ca="1">OFFSET('2025'!$H$8,C417,0)</f>
        <v>April</v>
      </c>
      <c r="F417" s="78">
        <f ca="1">OFFSET('2025'!$AD$8,C417,0)</f>
        <v>0</v>
      </c>
      <c r="G417" s="91" t="str">
        <f ca="1">OFFSET('2025'!$AE$8,C417,0)</f>
        <v>0.00</v>
      </c>
      <c r="H417" s="91" t="str">
        <f ca="1">OFFSET('2025'!$AF$8,$C417,0)</f>
        <v>0.00</v>
      </c>
      <c r="I417" s="77">
        <f ca="1">OFFSET('2025'!$AG$8,$C417,0)</f>
        <v>0</v>
      </c>
    </row>
    <row r="418" spans="1:9" ht="21" customHeight="1" x14ac:dyDescent="0.3">
      <c r="A418" s="110">
        <v>45748</v>
      </c>
      <c r="B418" s="124">
        <f t="shared" si="23"/>
        <v>34</v>
      </c>
      <c r="C418" s="87">
        <f t="shared" si="24"/>
        <v>528</v>
      </c>
      <c r="D418" s="88" t="str">
        <f ca="1">OFFSET('2025'!$B$8,C418,0)</f>
        <v>(Enter Call Letters)</v>
      </c>
      <c r="E418" s="88" t="str">
        <f ca="1">OFFSET('2025'!$H$8,C418,0)</f>
        <v>April</v>
      </c>
      <c r="F418" s="78">
        <f ca="1">OFFSET('2025'!$AD$8,C418,0)</f>
        <v>0</v>
      </c>
      <c r="G418" s="91" t="str">
        <f ca="1">OFFSET('2025'!$AE$8,C418,0)</f>
        <v>0.00</v>
      </c>
      <c r="H418" s="91" t="str">
        <f ca="1">OFFSET('2025'!$AF$8,$C418,0)</f>
        <v>0.00</v>
      </c>
      <c r="I418" s="77">
        <f ca="1">OFFSET('2025'!$AG$8,$C418,0)</f>
        <v>0</v>
      </c>
    </row>
    <row r="419" spans="1:9" ht="21" customHeight="1" x14ac:dyDescent="0.3">
      <c r="A419" s="110">
        <v>45748</v>
      </c>
      <c r="B419" s="124">
        <f t="shared" si="23"/>
        <v>35</v>
      </c>
      <c r="C419" s="87">
        <f t="shared" si="24"/>
        <v>544</v>
      </c>
      <c r="D419" s="88" t="str">
        <f ca="1">OFFSET('2025'!$B$8,C419,0)</f>
        <v>(Enter Call Letters)</v>
      </c>
      <c r="E419" s="88" t="str">
        <f ca="1">OFFSET('2025'!$H$8,C419,0)</f>
        <v>April</v>
      </c>
      <c r="F419" s="78">
        <f ca="1">OFFSET('2025'!$AD$8,C419,0)</f>
        <v>0</v>
      </c>
      <c r="G419" s="91" t="str">
        <f ca="1">OFFSET('2025'!$AE$8,C419,0)</f>
        <v>0.00</v>
      </c>
      <c r="H419" s="91" t="str">
        <f ca="1">OFFSET('2025'!$AF$8,$C419,0)</f>
        <v>0.00</v>
      </c>
      <c r="I419" s="77">
        <f ca="1">OFFSET('2025'!$AG$8,$C419,0)</f>
        <v>0</v>
      </c>
    </row>
    <row r="420" spans="1:9" ht="21" customHeight="1" x14ac:dyDescent="0.3">
      <c r="A420" s="110">
        <v>45748</v>
      </c>
      <c r="B420" s="124">
        <f t="shared" si="23"/>
        <v>36</v>
      </c>
      <c r="C420" s="87">
        <f t="shared" si="24"/>
        <v>560</v>
      </c>
      <c r="D420" s="88" t="str">
        <f ca="1">OFFSET('2025'!$B$8,C420,0)</f>
        <v>(Enter Call Letters)</v>
      </c>
      <c r="E420" s="88" t="str">
        <f ca="1">OFFSET('2025'!$H$8,C420,0)</f>
        <v>April</v>
      </c>
      <c r="F420" s="78">
        <f ca="1">OFFSET('2025'!$AD$8,C420,0)</f>
        <v>0</v>
      </c>
      <c r="G420" s="91" t="str">
        <f ca="1">OFFSET('2025'!$AE$8,C420,0)</f>
        <v>0.00</v>
      </c>
      <c r="H420" s="91" t="str">
        <f ca="1">OFFSET('2025'!$AF$8,$C420,0)</f>
        <v>0.00</v>
      </c>
      <c r="I420" s="77">
        <f ca="1">OFFSET('2025'!$AG$8,$C420,0)</f>
        <v>0</v>
      </c>
    </row>
    <row r="421" spans="1:9" ht="21" customHeight="1" x14ac:dyDescent="0.3">
      <c r="A421" s="110">
        <v>45748</v>
      </c>
      <c r="B421" s="124">
        <f t="shared" si="23"/>
        <v>37</v>
      </c>
      <c r="C421" s="87">
        <f t="shared" si="24"/>
        <v>576</v>
      </c>
      <c r="D421" s="88" t="str">
        <f ca="1">OFFSET('2025'!$B$8,C421,0)</f>
        <v>(Enter Call Letters)</v>
      </c>
      <c r="E421" s="88" t="str">
        <f ca="1">OFFSET('2025'!$H$8,C421,0)</f>
        <v>April</v>
      </c>
      <c r="F421" s="78">
        <f ca="1">OFFSET('2025'!$AD$8,C421,0)</f>
        <v>0</v>
      </c>
      <c r="G421" s="91" t="str">
        <f ca="1">OFFSET('2025'!$AE$8,C421,0)</f>
        <v>0.00</v>
      </c>
      <c r="H421" s="91" t="str">
        <f ca="1">OFFSET('2025'!$AF$8,$C421,0)</f>
        <v>0.00</v>
      </c>
      <c r="I421" s="77">
        <f ca="1">OFFSET('2025'!$AG$8,$C421,0)</f>
        <v>0</v>
      </c>
    </row>
    <row r="422" spans="1:9" ht="21" customHeight="1" x14ac:dyDescent="0.3">
      <c r="A422" s="110">
        <v>45748</v>
      </c>
      <c r="B422" s="124">
        <f t="shared" si="23"/>
        <v>38</v>
      </c>
      <c r="C422" s="87">
        <f t="shared" si="24"/>
        <v>592</v>
      </c>
      <c r="D422" s="88" t="str">
        <f ca="1">OFFSET('2025'!$B$8,C422,0)</f>
        <v>(Enter Call Letters)</v>
      </c>
      <c r="E422" s="88" t="str">
        <f ca="1">OFFSET('2025'!$H$8,C422,0)</f>
        <v>April</v>
      </c>
      <c r="F422" s="78">
        <f ca="1">OFFSET('2025'!$AD$8,C422,0)</f>
        <v>0</v>
      </c>
      <c r="G422" s="91" t="str">
        <f ca="1">OFFSET('2025'!$AE$8,C422,0)</f>
        <v>0.00</v>
      </c>
      <c r="H422" s="91" t="str">
        <f ca="1">OFFSET('2025'!$AF$8,$C422,0)</f>
        <v>0.00</v>
      </c>
      <c r="I422" s="77">
        <f ca="1">OFFSET('2025'!$AG$8,$C422,0)</f>
        <v>0</v>
      </c>
    </row>
    <row r="423" spans="1:9" ht="21" customHeight="1" x14ac:dyDescent="0.3">
      <c r="A423" s="110">
        <v>45748</v>
      </c>
      <c r="B423" s="124">
        <f t="shared" si="23"/>
        <v>39</v>
      </c>
      <c r="C423" s="87">
        <f t="shared" si="24"/>
        <v>608</v>
      </c>
      <c r="D423" s="88" t="str">
        <f ca="1">OFFSET('2025'!$B$8,C423,0)</f>
        <v>(Enter Call Letters)</v>
      </c>
      <c r="E423" s="88" t="str">
        <f ca="1">OFFSET('2025'!$H$8,C423,0)</f>
        <v>April</v>
      </c>
      <c r="F423" s="78">
        <f ca="1">OFFSET('2025'!$AD$8,C423,0)</f>
        <v>0</v>
      </c>
      <c r="G423" s="91" t="str">
        <f ca="1">OFFSET('2025'!$AE$8,C423,0)</f>
        <v>0.00</v>
      </c>
      <c r="H423" s="91" t="str">
        <f ca="1">OFFSET('2025'!$AF$8,$C423,0)</f>
        <v>0.00</v>
      </c>
      <c r="I423" s="77">
        <f ca="1">OFFSET('2025'!$AG$8,$C423,0)</f>
        <v>0</v>
      </c>
    </row>
    <row r="424" spans="1:9" ht="21" customHeight="1" x14ac:dyDescent="0.3">
      <c r="A424" s="110">
        <v>45748</v>
      </c>
      <c r="B424" s="124">
        <f t="shared" si="23"/>
        <v>40</v>
      </c>
      <c r="C424" s="87">
        <f t="shared" si="24"/>
        <v>624</v>
      </c>
      <c r="D424" s="88" t="str">
        <f ca="1">OFFSET('2025'!$B$8,C424,0)</f>
        <v>(Enter Call Letters)</v>
      </c>
      <c r="E424" s="88" t="str">
        <f ca="1">OFFSET('2025'!$H$8,C424,0)</f>
        <v>April</v>
      </c>
      <c r="F424" s="78">
        <f ca="1">OFFSET('2025'!$AD$8,C424,0)</f>
        <v>0</v>
      </c>
      <c r="G424" s="91" t="str">
        <f ca="1">OFFSET('2025'!$AE$8,C424,0)</f>
        <v>0.00</v>
      </c>
      <c r="H424" s="91" t="str">
        <f ca="1">OFFSET('2025'!$AF$8,$C424,0)</f>
        <v>0.00</v>
      </c>
      <c r="I424" s="77">
        <f ca="1">OFFSET('2025'!$AG$8,$C424,0)</f>
        <v>0</v>
      </c>
    </row>
    <row r="425" spans="1:9" ht="21" customHeight="1" x14ac:dyDescent="0.3">
      <c r="A425" s="110">
        <v>45748</v>
      </c>
      <c r="B425" s="124">
        <f t="shared" si="23"/>
        <v>41</v>
      </c>
      <c r="C425" s="87">
        <f t="shared" si="24"/>
        <v>640</v>
      </c>
      <c r="D425" s="88" t="str">
        <f ca="1">OFFSET('2025'!$B$8,C425,0)</f>
        <v>(Enter Call Letters)</v>
      </c>
      <c r="E425" s="88" t="str">
        <f ca="1">OFFSET('2025'!$H$8,C425,0)</f>
        <v>April</v>
      </c>
      <c r="F425" s="78">
        <f ca="1">OFFSET('2025'!$AD$8,C425,0)</f>
        <v>0</v>
      </c>
      <c r="G425" s="91" t="str">
        <f ca="1">OFFSET('2025'!$AE$8,C425,0)</f>
        <v>0.00</v>
      </c>
      <c r="H425" s="91" t="str">
        <f ca="1">OFFSET('2025'!$AF$8,$C425,0)</f>
        <v>0.00</v>
      </c>
      <c r="I425" s="77">
        <f ca="1">OFFSET('2025'!$AG$8,$C425,0)</f>
        <v>0</v>
      </c>
    </row>
    <row r="426" spans="1:9" ht="21" customHeight="1" x14ac:dyDescent="0.3">
      <c r="A426" s="110">
        <v>45748</v>
      </c>
      <c r="B426" s="124">
        <f t="shared" si="23"/>
        <v>42</v>
      </c>
      <c r="C426" s="87">
        <f t="shared" si="24"/>
        <v>656</v>
      </c>
      <c r="D426" s="88" t="str">
        <f ca="1">OFFSET('2025'!$B$8,C426,0)</f>
        <v>(Enter Call Letters)</v>
      </c>
      <c r="E426" s="88" t="str">
        <f ca="1">OFFSET('2025'!$H$8,C426,0)</f>
        <v>April</v>
      </c>
      <c r="F426" s="78">
        <f ca="1">OFFSET('2025'!$AD$8,C426,0)</f>
        <v>0</v>
      </c>
      <c r="G426" s="91" t="str">
        <f ca="1">OFFSET('2025'!$AE$8,C426,0)</f>
        <v>0.00</v>
      </c>
      <c r="H426" s="91" t="str">
        <f ca="1">OFFSET('2025'!$AF$8,$C426,0)</f>
        <v>0.00</v>
      </c>
      <c r="I426" s="77">
        <f ca="1">OFFSET('2025'!$AG$8,$C426,0)</f>
        <v>0</v>
      </c>
    </row>
    <row r="427" spans="1:9" ht="21" customHeight="1" x14ac:dyDescent="0.3">
      <c r="A427" s="110">
        <v>45748</v>
      </c>
      <c r="B427" s="124">
        <f t="shared" si="23"/>
        <v>43</v>
      </c>
      <c r="C427" s="87">
        <f t="shared" si="24"/>
        <v>672</v>
      </c>
      <c r="D427" s="88" t="str">
        <f ca="1">OFFSET('2025'!$B$8,C427,0)</f>
        <v>(Enter Call Letters)</v>
      </c>
      <c r="E427" s="88" t="str">
        <f ca="1">OFFSET('2025'!$H$8,C427,0)</f>
        <v>April</v>
      </c>
      <c r="F427" s="78">
        <f ca="1">OFFSET('2025'!$AD$8,C427,0)</f>
        <v>0</v>
      </c>
      <c r="G427" s="91" t="str">
        <f ca="1">OFFSET('2025'!$AE$8,C427,0)</f>
        <v>0.00</v>
      </c>
      <c r="H427" s="91" t="str">
        <f ca="1">OFFSET('2025'!$AF$8,$C427,0)</f>
        <v>0.00</v>
      </c>
      <c r="I427" s="77">
        <f ca="1">OFFSET('2025'!$AG$8,$C427,0)</f>
        <v>0</v>
      </c>
    </row>
    <row r="428" spans="1:9" ht="21" customHeight="1" x14ac:dyDescent="0.3">
      <c r="A428" s="110">
        <v>45748</v>
      </c>
      <c r="B428" s="124">
        <f t="shared" si="23"/>
        <v>44</v>
      </c>
      <c r="C428" s="87">
        <f t="shared" si="24"/>
        <v>688</v>
      </c>
      <c r="D428" s="88" t="str">
        <f ca="1">OFFSET('2025'!$B$8,C428,0)</f>
        <v>(Enter Call Letters)</v>
      </c>
      <c r="E428" s="88" t="str">
        <f ca="1">OFFSET('2025'!$H$8,C428,0)</f>
        <v>April</v>
      </c>
      <c r="F428" s="78">
        <f ca="1">OFFSET('2025'!$AD$8,C428,0)</f>
        <v>0</v>
      </c>
      <c r="G428" s="91" t="str">
        <f ca="1">OFFSET('2025'!$AE$8,C428,0)</f>
        <v>0.00</v>
      </c>
      <c r="H428" s="91" t="str">
        <f ca="1">OFFSET('2025'!$AF$8,$C428,0)</f>
        <v>0.00</v>
      </c>
      <c r="I428" s="77">
        <f ca="1">OFFSET('2025'!$AG$8,$C428,0)</f>
        <v>0</v>
      </c>
    </row>
    <row r="429" spans="1:9" ht="21" customHeight="1" x14ac:dyDescent="0.3">
      <c r="A429" s="110">
        <v>45748</v>
      </c>
      <c r="B429" s="124">
        <f t="shared" si="23"/>
        <v>45</v>
      </c>
      <c r="C429" s="87">
        <f t="shared" si="24"/>
        <v>704</v>
      </c>
      <c r="D429" s="88" t="str">
        <f ca="1">OFFSET('2025'!$B$8,C429,0)</f>
        <v>(Enter Call Letters)</v>
      </c>
      <c r="E429" s="88" t="str">
        <f ca="1">OFFSET('2025'!$H$8,C429,0)</f>
        <v>April</v>
      </c>
      <c r="F429" s="78">
        <f ca="1">OFFSET('2025'!$AD$8,C429,0)</f>
        <v>0</v>
      </c>
      <c r="G429" s="91" t="str">
        <f ca="1">OFFSET('2025'!$AE$8,C429,0)</f>
        <v>0.00</v>
      </c>
      <c r="H429" s="91" t="str">
        <f ca="1">OFFSET('2025'!$AF$8,$C429,0)</f>
        <v>0.00</v>
      </c>
      <c r="I429" s="77">
        <f ca="1">OFFSET('2025'!$AG$8,$C429,0)</f>
        <v>0</v>
      </c>
    </row>
    <row r="430" spans="1:9" ht="21" customHeight="1" x14ac:dyDescent="0.3">
      <c r="A430" s="110">
        <v>45748</v>
      </c>
      <c r="B430" s="124">
        <f t="shared" si="23"/>
        <v>46</v>
      </c>
      <c r="C430" s="87">
        <f t="shared" si="24"/>
        <v>720</v>
      </c>
      <c r="D430" s="88" t="str">
        <f ca="1">OFFSET('2025'!$B$8,C430,0)</f>
        <v>(Enter Call Letters)</v>
      </c>
      <c r="E430" s="88" t="str">
        <f ca="1">OFFSET('2025'!$H$8,C430,0)</f>
        <v>April</v>
      </c>
      <c r="F430" s="78">
        <f ca="1">OFFSET('2025'!$AD$8,C430,0)</f>
        <v>0</v>
      </c>
      <c r="G430" s="91" t="str">
        <f ca="1">OFFSET('2025'!$AE$8,C430,0)</f>
        <v>0.00</v>
      </c>
      <c r="H430" s="91" t="str">
        <f ca="1">OFFSET('2025'!$AF$8,$C430,0)</f>
        <v>0.00</v>
      </c>
      <c r="I430" s="77">
        <f ca="1">OFFSET('2025'!$AG$8,$C430,0)</f>
        <v>0</v>
      </c>
    </row>
    <row r="431" spans="1:9" ht="21" customHeight="1" x14ac:dyDescent="0.3">
      <c r="A431" s="110">
        <v>45748</v>
      </c>
      <c r="B431" s="124">
        <f t="shared" si="23"/>
        <v>47</v>
      </c>
      <c r="C431" s="87">
        <f t="shared" si="24"/>
        <v>736</v>
      </c>
      <c r="D431" s="88" t="str">
        <f ca="1">OFFSET('2025'!$B$8,C431,0)</f>
        <v>(Enter Call Letters)</v>
      </c>
      <c r="E431" s="88" t="str">
        <f ca="1">OFFSET('2025'!$H$8,C431,0)</f>
        <v>April</v>
      </c>
      <c r="F431" s="78">
        <f ca="1">OFFSET('2025'!$AD$8,C431,0)</f>
        <v>0</v>
      </c>
      <c r="G431" s="91" t="str">
        <f ca="1">OFFSET('2025'!$AE$8,C431,0)</f>
        <v>0.00</v>
      </c>
      <c r="H431" s="91" t="str">
        <f ca="1">OFFSET('2025'!$AF$8,$C431,0)</f>
        <v>0.00</v>
      </c>
      <c r="I431" s="77">
        <f ca="1">OFFSET('2025'!$AG$8,$C431,0)</f>
        <v>0</v>
      </c>
    </row>
    <row r="432" spans="1:9" ht="21" customHeight="1" x14ac:dyDescent="0.3">
      <c r="A432" s="110">
        <v>45748</v>
      </c>
      <c r="B432" s="124">
        <f t="shared" si="23"/>
        <v>48</v>
      </c>
      <c r="C432" s="87">
        <f t="shared" si="24"/>
        <v>752</v>
      </c>
      <c r="D432" s="88" t="str">
        <f ca="1">OFFSET('2025'!$B$8,C432,0)</f>
        <v>(Enter Call Letters)</v>
      </c>
      <c r="E432" s="88" t="str">
        <f ca="1">OFFSET('2025'!$H$8,C432,0)</f>
        <v>April</v>
      </c>
      <c r="F432" s="78">
        <f ca="1">OFFSET('2025'!$AD$8,C432,0)</f>
        <v>0</v>
      </c>
      <c r="G432" s="91" t="str">
        <f ca="1">OFFSET('2025'!$AE$8,C432,0)</f>
        <v>0.00</v>
      </c>
      <c r="H432" s="91" t="str">
        <f ca="1">OFFSET('2025'!$AF$8,$C432,0)</f>
        <v>0.00</v>
      </c>
      <c r="I432" s="77">
        <f ca="1">OFFSET('2025'!$AG$8,$C432,0)</f>
        <v>0</v>
      </c>
    </row>
    <row r="433" spans="1:9" ht="21" customHeight="1" x14ac:dyDescent="0.3">
      <c r="A433" s="110">
        <v>45748</v>
      </c>
      <c r="B433" s="124">
        <f t="shared" si="23"/>
        <v>49</v>
      </c>
      <c r="C433" s="87">
        <f t="shared" si="24"/>
        <v>768</v>
      </c>
      <c r="D433" s="88" t="str">
        <f ca="1">OFFSET('2025'!$B$8,C433,0)</f>
        <v>(Enter Call Letters)</v>
      </c>
      <c r="E433" s="88" t="str">
        <f ca="1">OFFSET('2025'!$H$8,C433,0)</f>
        <v>April</v>
      </c>
      <c r="F433" s="78">
        <f ca="1">OFFSET('2025'!$AD$8,C433,0)</f>
        <v>0</v>
      </c>
      <c r="G433" s="91" t="str">
        <f ca="1">OFFSET('2025'!$AE$8,C433,0)</f>
        <v>0.00</v>
      </c>
      <c r="H433" s="91" t="str">
        <f ca="1">OFFSET('2025'!$AF$8,$C433,0)</f>
        <v>0.00</v>
      </c>
      <c r="I433" s="77">
        <f ca="1">OFFSET('2025'!$AG$8,$C433,0)</f>
        <v>0</v>
      </c>
    </row>
    <row r="434" spans="1:9" ht="21" customHeight="1" x14ac:dyDescent="0.3">
      <c r="A434" s="110">
        <v>45748</v>
      </c>
      <c r="B434" s="124">
        <f t="shared" si="23"/>
        <v>50</v>
      </c>
      <c r="C434" s="87">
        <f t="shared" si="24"/>
        <v>784</v>
      </c>
      <c r="D434" s="88" t="str">
        <f ca="1">OFFSET('2025'!$B$8,C434,0)</f>
        <v>(Enter Call Letters)</v>
      </c>
      <c r="E434" s="88" t="str">
        <f ca="1">OFFSET('2025'!$H$8,C434,0)</f>
        <v>April</v>
      </c>
      <c r="F434" s="78">
        <f ca="1">OFFSET('2025'!$AD$8,C434,0)</f>
        <v>0</v>
      </c>
      <c r="G434" s="91" t="str">
        <f ca="1">OFFSET('2025'!$AE$8,C434,0)</f>
        <v>0.00</v>
      </c>
      <c r="H434" s="91" t="str">
        <f ca="1">OFFSET('2025'!$AF$8,$C434,0)</f>
        <v>0.00</v>
      </c>
      <c r="I434" s="77">
        <f ca="1">OFFSET('2025'!$AG$8,$C434,0)</f>
        <v>0</v>
      </c>
    </row>
    <row r="435" spans="1:9" ht="21" customHeight="1" x14ac:dyDescent="0.3">
      <c r="A435" s="110">
        <v>45748</v>
      </c>
      <c r="B435" s="124">
        <f t="shared" si="23"/>
        <v>51</v>
      </c>
      <c r="C435" s="87">
        <f t="shared" si="24"/>
        <v>800</v>
      </c>
      <c r="D435" s="88" t="str">
        <f ca="1">OFFSET('2025'!$B$8,C435,0)</f>
        <v>(Enter Call Letters)</v>
      </c>
      <c r="E435" s="88" t="str">
        <f ca="1">OFFSET('2025'!$H$8,C435,0)</f>
        <v>April</v>
      </c>
      <c r="F435" s="78">
        <f ca="1">OFFSET('2025'!$AD$8,C435,0)</f>
        <v>0</v>
      </c>
      <c r="G435" s="91" t="str">
        <f ca="1">OFFSET('2025'!$AE$8,C435,0)</f>
        <v>0.00</v>
      </c>
      <c r="H435" s="91" t="str">
        <f ca="1">OFFSET('2025'!$AF$8,$C435,0)</f>
        <v>0.00</v>
      </c>
      <c r="I435" s="77">
        <f ca="1">OFFSET('2025'!$AG$8,$C435,0)</f>
        <v>0</v>
      </c>
    </row>
    <row r="436" spans="1:9" ht="21" customHeight="1" x14ac:dyDescent="0.3">
      <c r="A436" s="110">
        <v>45748</v>
      </c>
      <c r="B436" s="124">
        <f t="shared" si="23"/>
        <v>52</v>
      </c>
      <c r="C436" s="87">
        <f t="shared" si="24"/>
        <v>816</v>
      </c>
      <c r="D436" s="88" t="str">
        <f ca="1">OFFSET('2025'!$B$8,C436,0)</f>
        <v>(Enter Call Letters)</v>
      </c>
      <c r="E436" s="88" t="str">
        <f ca="1">OFFSET('2025'!$H$8,C436,0)</f>
        <v>April</v>
      </c>
      <c r="F436" s="78">
        <f ca="1">OFFSET('2025'!$AD$8,C436,0)</f>
        <v>0</v>
      </c>
      <c r="G436" s="91" t="str">
        <f ca="1">OFFSET('2025'!$AE$8,C436,0)</f>
        <v>0.00</v>
      </c>
      <c r="H436" s="91" t="str">
        <f ca="1">OFFSET('2025'!$AF$8,$C436,0)</f>
        <v>0.00</v>
      </c>
      <c r="I436" s="77">
        <f ca="1">OFFSET('2025'!$AG$8,$C436,0)</f>
        <v>0</v>
      </c>
    </row>
    <row r="437" spans="1:9" ht="21" customHeight="1" x14ac:dyDescent="0.3">
      <c r="A437" s="110">
        <v>45748</v>
      </c>
      <c r="B437" s="124">
        <f t="shared" si="23"/>
        <v>53</v>
      </c>
      <c r="C437" s="87">
        <f t="shared" si="24"/>
        <v>832</v>
      </c>
      <c r="D437" s="88" t="str">
        <f ca="1">OFFSET('2025'!$B$8,C437,0)</f>
        <v>(Enter Call Letters)</v>
      </c>
      <c r="E437" s="88" t="str">
        <f ca="1">OFFSET('2025'!$H$8,C437,0)</f>
        <v>April</v>
      </c>
      <c r="F437" s="78">
        <f ca="1">OFFSET('2025'!$AD$8,C437,0)</f>
        <v>0</v>
      </c>
      <c r="G437" s="91" t="str">
        <f ca="1">OFFSET('2025'!$AE$8,C437,0)</f>
        <v>0.00</v>
      </c>
      <c r="H437" s="91" t="str">
        <f ca="1">OFFSET('2025'!$AF$8,$C437,0)</f>
        <v>0.00</v>
      </c>
      <c r="I437" s="77">
        <f ca="1">OFFSET('2025'!$AG$8,$C437,0)</f>
        <v>0</v>
      </c>
    </row>
    <row r="438" spans="1:9" ht="21" customHeight="1" x14ac:dyDescent="0.3">
      <c r="A438" s="110">
        <v>45748</v>
      </c>
      <c r="B438" s="124">
        <f t="shared" si="23"/>
        <v>54</v>
      </c>
      <c r="C438" s="87">
        <f t="shared" si="24"/>
        <v>848</v>
      </c>
      <c r="D438" s="88" t="str">
        <f ca="1">OFFSET('2025'!$B$8,C438,0)</f>
        <v>(Enter Call Letters)</v>
      </c>
      <c r="E438" s="88" t="str">
        <f ca="1">OFFSET('2025'!$H$8,C438,0)</f>
        <v>April</v>
      </c>
      <c r="F438" s="78">
        <f ca="1">OFFSET('2025'!$AD$8,C438,0)</f>
        <v>0</v>
      </c>
      <c r="G438" s="91" t="str">
        <f ca="1">OFFSET('2025'!$AE$8,C438,0)</f>
        <v>0.00</v>
      </c>
      <c r="H438" s="91" t="str">
        <f ca="1">OFFSET('2025'!$AF$8,$C438,0)</f>
        <v>0.00</v>
      </c>
      <c r="I438" s="77">
        <f ca="1">OFFSET('2025'!$AG$8,$C438,0)</f>
        <v>0</v>
      </c>
    </row>
    <row r="439" spans="1:9" ht="21" customHeight="1" x14ac:dyDescent="0.3">
      <c r="A439" s="110">
        <v>45748</v>
      </c>
      <c r="B439" s="124">
        <f t="shared" si="23"/>
        <v>55</v>
      </c>
      <c r="C439" s="87">
        <f t="shared" si="24"/>
        <v>864</v>
      </c>
      <c r="D439" s="88" t="str">
        <f ca="1">OFFSET('2025'!$B$8,C439,0)</f>
        <v>(Enter Call Letters)</v>
      </c>
      <c r="E439" s="88" t="str">
        <f ca="1">OFFSET('2025'!$H$8,C439,0)</f>
        <v>April</v>
      </c>
      <c r="F439" s="78">
        <f ca="1">OFFSET('2025'!$AD$8,C439,0)</f>
        <v>0</v>
      </c>
      <c r="G439" s="91" t="str">
        <f ca="1">OFFSET('2025'!$AE$8,C439,0)</f>
        <v>0.00</v>
      </c>
      <c r="H439" s="91" t="str">
        <f ca="1">OFFSET('2025'!$AF$8,$C439,0)</f>
        <v>0.00</v>
      </c>
      <c r="I439" s="77">
        <f ca="1">OFFSET('2025'!$AG$8,$C439,0)</f>
        <v>0</v>
      </c>
    </row>
    <row r="440" spans="1:9" ht="21" customHeight="1" x14ac:dyDescent="0.3">
      <c r="A440" s="110">
        <v>45748</v>
      </c>
      <c r="B440" s="124">
        <f t="shared" si="23"/>
        <v>56</v>
      </c>
      <c r="C440" s="87">
        <f t="shared" si="24"/>
        <v>880</v>
      </c>
      <c r="D440" s="88" t="str">
        <f ca="1">OFFSET('2025'!$B$8,C440,0)</f>
        <v>(Enter Call Letters)</v>
      </c>
      <c r="E440" s="88" t="str">
        <f ca="1">OFFSET('2025'!$H$8,C440,0)</f>
        <v>April</v>
      </c>
      <c r="F440" s="78">
        <f ca="1">OFFSET('2025'!$AD$8,C440,0)</f>
        <v>0</v>
      </c>
      <c r="G440" s="91" t="str">
        <f ca="1">OFFSET('2025'!$AE$8,C440,0)</f>
        <v>0.00</v>
      </c>
      <c r="H440" s="91" t="str">
        <f ca="1">OFFSET('2025'!$AF$8,$C440,0)</f>
        <v>0.00</v>
      </c>
      <c r="I440" s="77">
        <f ca="1">OFFSET('2025'!$AG$8,$C440,0)</f>
        <v>0</v>
      </c>
    </row>
    <row r="441" spans="1:9" ht="21" customHeight="1" x14ac:dyDescent="0.3">
      <c r="A441" s="110">
        <v>45748</v>
      </c>
      <c r="B441" s="124">
        <f t="shared" si="23"/>
        <v>57</v>
      </c>
      <c r="C441" s="87">
        <f t="shared" si="24"/>
        <v>896</v>
      </c>
      <c r="D441" s="88" t="str">
        <f ca="1">OFFSET('2025'!$B$8,C441,0)</f>
        <v>(Enter Call Letters)</v>
      </c>
      <c r="E441" s="88" t="str">
        <f ca="1">OFFSET('2025'!$H$8,C441,0)</f>
        <v>April</v>
      </c>
      <c r="F441" s="78">
        <f ca="1">OFFSET('2025'!$AD$8,C441,0)</f>
        <v>0</v>
      </c>
      <c r="G441" s="91" t="str">
        <f ca="1">OFFSET('2025'!$AE$8,C441,0)</f>
        <v>0.00</v>
      </c>
      <c r="H441" s="91" t="str">
        <f ca="1">OFFSET('2025'!$AF$8,$C441,0)</f>
        <v>0.00</v>
      </c>
      <c r="I441" s="77">
        <f ca="1">OFFSET('2025'!$AG$8,$C441,0)</f>
        <v>0</v>
      </c>
    </row>
    <row r="442" spans="1:9" ht="21" customHeight="1" x14ac:dyDescent="0.3">
      <c r="A442" s="110">
        <v>45748</v>
      </c>
      <c r="B442" s="124">
        <f t="shared" si="23"/>
        <v>58</v>
      </c>
      <c r="C442" s="87">
        <f t="shared" si="24"/>
        <v>912</v>
      </c>
      <c r="D442" s="88" t="str">
        <f ca="1">OFFSET('2025'!$B$8,C442,0)</f>
        <v>(Enter Call Letters)</v>
      </c>
      <c r="E442" s="88" t="str">
        <f ca="1">OFFSET('2025'!$H$8,C442,0)</f>
        <v>April</v>
      </c>
      <c r="F442" s="78">
        <f ca="1">OFFSET('2025'!$AD$8,C442,0)</f>
        <v>0</v>
      </c>
      <c r="G442" s="91" t="str">
        <f ca="1">OFFSET('2025'!$AE$8,C442,0)</f>
        <v>0.00</v>
      </c>
      <c r="H442" s="91" t="str">
        <f ca="1">OFFSET('2025'!$AF$8,$C442,0)</f>
        <v>0.00</v>
      </c>
      <c r="I442" s="77">
        <f ca="1">OFFSET('2025'!$AG$8,$C442,0)</f>
        <v>0</v>
      </c>
    </row>
    <row r="443" spans="1:9" ht="21" customHeight="1" x14ac:dyDescent="0.3">
      <c r="A443" s="110">
        <v>45748</v>
      </c>
      <c r="B443" s="124">
        <f t="shared" si="23"/>
        <v>59</v>
      </c>
      <c r="C443" s="87">
        <f t="shared" si="24"/>
        <v>928</v>
      </c>
      <c r="D443" s="88" t="str">
        <f ca="1">OFFSET('2025'!$B$8,C443,0)</f>
        <v>(Enter Call Letters)</v>
      </c>
      <c r="E443" s="88" t="str">
        <f ca="1">OFFSET('2025'!$H$8,C443,0)</f>
        <v>April</v>
      </c>
      <c r="F443" s="78">
        <f ca="1">OFFSET('2025'!$AD$8,C443,0)</f>
        <v>0</v>
      </c>
      <c r="G443" s="91" t="str">
        <f ca="1">OFFSET('2025'!$AE$8,C443,0)</f>
        <v>0.00</v>
      </c>
      <c r="H443" s="91" t="str">
        <f ca="1">OFFSET('2025'!$AF$8,$C443,0)</f>
        <v>0.00</v>
      </c>
      <c r="I443" s="77">
        <f ca="1">OFFSET('2025'!$AG$8,$C443,0)</f>
        <v>0</v>
      </c>
    </row>
    <row r="444" spans="1:9" ht="21" customHeight="1" x14ac:dyDescent="0.3">
      <c r="A444" s="110">
        <v>45748</v>
      </c>
      <c r="B444" s="124">
        <f t="shared" si="23"/>
        <v>60</v>
      </c>
      <c r="C444" s="87">
        <f t="shared" si="24"/>
        <v>944</v>
      </c>
      <c r="D444" s="88" t="str">
        <f ca="1">OFFSET('2025'!$B$8,C444,0)</f>
        <v>(Enter Call Letters)</v>
      </c>
      <c r="E444" s="88" t="str">
        <f ca="1">OFFSET('2025'!$H$8,C444,0)</f>
        <v>April</v>
      </c>
      <c r="F444" s="78">
        <f ca="1">OFFSET('2025'!$AD$8,C444,0)</f>
        <v>0</v>
      </c>
      <c r="G444" s="91" t="str">
        <f ca="1">OFFSET('2025'!$AE$8,C444,0)</f>
        <v>0.00</v>
      </c>
      <c r="H444" s="91" t="str">
        <f ca="1">OFFSET('2025'!$AF$8,$C444,0)</f>
        <v>0.00</v>
      </c>
      <c r="I444" s="77">
        <f ca="1">OFFSET('2025'!$AG$8,$C444,0)</f>
        <v>0</v>
      </c>
    </row>
    <row r="445" spans="1:9" ht="21" customHeight="1" x14ac:dyDescent="0.3">
      <c r="A445" s="110">
        <v>45748</v>
      </c>
      <c r="B445" s="124">
        <f t="shared" si="23"/>
        <v>61</v>
      </c>
      <c r="C445" s="87">
        <f t="shared" si="24"/>
        <v>960</v>
      </c>
      <c r="D445" s="88" t="str">
        <f ca="1">OFFSET('2025'!$B$8,C445,0)</f>
        <v>(Enter Call Letters)</v>
      </c>
      <c r="E445" s="88" t="str">
        <f ca="1">OFFSET('2025'!$H$8,C445,0)</f>
        <v>April</v>
      </c>
      <c r="F445" s="78">
        <f ca="1">OFFSET('2025'!$AD$8,C445,0)</f>
        <v>0</v>
      </c>
      <c r="G445" s="91" t="str">
        <f ca="1">OFFSET('2025'!$AE$8,C445,0)</f>
        <v>0.00</v>
      </c>
      <c r="H445" s="91" t="str">
        <f ca="1">OFFSET('2025'!$AF$8,$C445,0)</f>
        <v>0.00</v>
      </c>
      <c r="I445" s="77">
        <f ca="1">OFFSET('2025'!$AG$8,$C445,0)</f>
        <v>0</v>
      </c>
    </row>
    <row r="446" spans="1:9" ht="21" customHeight="1" x14ac:dyDescent="0.3">
      <c r="A446" s="110">
        <v>45748</v>
      </c>
      <c r="B446" s="124">
        <f t="shared" si="23"/>
        <v>62</v>
      </c>
      <c r="C446" s="87">
        <f t="shared" si="24"/>
        <v>976</v>
      </c>
      <c r="D446" s="88" t="str">
        <f ca="1">OFFSET('2025'!$B$8,C446,0)</f>
        <v>(Enter Call Letters)</v>
      </c>
      <c r="E446" s="88" t="str">
        <f ca="1">OFFSET('2025'!$H$8,C446,0)</f>
        <v>April</v>
      </c>
      <c r="F446" s="78">
        <f ca="1">OFFSET('2025'!$AD$8,C446,0)</f>
        <v>0</v>
      </c>
      <c r="G446" s="91" t="str">
        <f ca="1">OFFSET('2025'!$AE$8,C446,0)</f>
        <v>0.00</v>
      </c>
      <c r="H446" s="91" t="str">
        <f ca="1">OFFSET('2025'!$AF$8,$C446,0)</f>
        <v>0.00</v>
      </c>
      <c r="I446" s="77">
        <f ca="1">OFFSET('2025'!$AG$8,$C446,0)</f>
        <v>0</v>
      </c>
    </row>
    <row r="447" spans="1:9" ht="21" customHeight="1" x14ac:dyDescent="0.3">
      <c r="A447" s="110">
        <v>45748</v>
      </c>
      <c r="B447" s="124">
        <f>B446+1</f>
        <v>63</v>
      </c>
      <c r="C447" s="87">
        <f t="shared" si="24"/>
        <v>992</v>
      </c>
      <c r="D447" s="88" t="str">
        <f ca="1">OFFSET('2025'!$B$8,C447,0)</f>
        <v>(Enter Call Letters)</v>
      </c>
      <c r="E447" s="88" t="str">
        <f ca="1">OFFSET('2025'!$H$8,C447,0)</f>
        <v>April</v>
      </c>
      <c r="F447" s="78">
        <f ca="1">OFFSET('2025'!$AD$8,C447,0)</f>
        <v>0</v>
      </c>
      <c r="G447" s="91" t="str">
        <f ca="1">OFFSET('2025'!$AE$8,C447,0)</f>
        <v>0.00</v>
      </c>
      <c r="H447" s="91" t="str">
        <f ca="1">OFFSET('2025'!$AF$8,$C447,0)</f>
        <v>0.00</v>
      </c>
      <c r="I447" s="77">
        <f ca="1">OFFSET('2025'!$AG$8,$C447,0)</f>
        <v>0</v>
      </c>
    </row>
    <row r="448" spans="1:9" ht="21" customHeight="1" x14ac:dyDescent="0.3">
      <c r="A448" s="110">
        <v>45748</v>
      </c>
      <c r="B448" s="124">
        <f t="shared" si="23"/>
        <v>64</v>
      </c>
      <c r="C448" s="87">
        <f t="shared" si="24"/>
        <v>1008</v>
      </c>
      <c r="D448" s="88" t="str">
        <f ca="1">OFFSET('2025'!$B$8,C448,0)</f>
        <v>(Enter Call Letters)</v>
      </c>
      <c r="E448" s="88" t="str">
        <f ca="1">OFFSET('2025'!$H$8,C448,0)</f>
        <v>April</v>
      </c>
      <c r="F448" s="78">
        <f ca="1">OFFSET('2025'!$AD$8,C448,0)</f>
        <v>0</v>
      </c>
      <c r="G448" s="91" t="str">
        <f ca="1">OFFSET('2025'!$AE$8,C448,0)</f>
        <v>0.00</v>
      </c>
      <c r="H448" s="91" t="str">
        <f ca="1">OFFSET('2025'!$AF$8,$C448,0)</f>
        <v>0.00</v>
      </c>
      <c r="I448" s="77">
        <f ca="1">OFFSET('2025'!$AG$8,$C448,0)</f>
        <v>0</v>
      </c>
    </row>
    <row r="449" spans="1:9" ht="21" customHeight="1" x14ac:dyDescent="0.3">
      <c r="A449" s="110">
        <v>45748</v>
      </c>
      <c r="B449" s="124">
        <f t="shared" si="23"/>
        <v>65</v>
      </c>
      <c r="C449" s="87">
        <f t="shared" si="24"/>
        <v>1024</v>
      </c>
      <c r="D449" s="88" t="str">
        <f ca="1">OFFSET('2025'!$B$8,C449,0)</f>
        <v>(Enter Call Letters)</v>
      </c>
      <c r="E449" s="88" t="str">
        <f ca="1">OFFSET('2025'!$H$8,C449,0)</f>
        <v>April</v>
      </c>
      <c r="F449" s="78">
        <f ca="1">OFFSET('2025'!$AD$8,C449,0)</f>
        <v>0</v>
      </c>
      <c r="G449" s="91" t="str">
        <f ca="1">OFFSET('2025'!$AE$8,C449,0)</f>
        <v>0.00</v>
      </c>
      <c r="H449" s="91" t="str">
        <f ca="1">OFFSET('2025'!$AF$8,$C449,0)</f>
        <v>0.00</v>
      </c>
      <c r="I449" s="77">
        <f ca="1">OFFSET('2025'!$AG$8,$C449,0)</f>
        <v>0</v>
      </c>
    </row>
    <row r="450" spans="1:9" ht="21" customHeight="1" x14ac:dyDescent="0.3">
      <c r="A450" s="110">
        <v>45748</v>
      </c>
      <c r="B450" s="124">
        <f t="shared" ref="B450:B463" si="25">B449+1</f>
        <v>66</v>
      </c>
      <c r="C450" s="87">
        <f t="shared" si="24"/>
        <v>1040</v>
      </c>
      <c r="D450" s="88" t="str">
        <f ca="1">OFFSET('2025'!$B$8,C450,0)</f>
        <v>(Enter Call Letters)</v>
      </c>
      <c r="E450" s="88" t="str">
        <f ca="1">OFFSET('2025'!$H$8,C450,0)</f>
        <v>April</v>
      </c>
      <c r="F450" s="78">
        <f ca="1">OFFSET('2025'!$AD$8,C450,0)</f>
        <v>0</v>
      </c>
      <c r="G450" s="91" t="str">
        <f ca="1">OFFSET('2025'!$AE$8,C450,0)</f>
        <v>0.00</v>
      </c>
      <c r="H450" s="91" t="str">
        <f ca="1">OFFSET('2025'!$AF$8,$C450,0)</f>
        <v>0.00</v>
      </c>
      <c r="I450" s="77">
        <f ca="1">OFFSET('2025'!$AG$8,$C450,0)</f>
        <v>0</v>
      </c>
    </row>
    <row r="451" spans="1:9" ht="21" customHeight="1" x14ac:dyDescent="0.3">
      <c r="A451" s="110">
        <v>45748</v>
      </c>
      <c r="B451" s="124">
        <f t="shared" si="25"/>
        <v>67</v>
      </c>
      <c r="C451" s="87">
        <f t="shared" ref="C451:C509" si="26">C450+16</f>
        <v>1056</v>
      </c>
      <c r="D451" s="88" t="str">
        <f ca="1">OFFSET('2025'!$B$8,C451,0)</f>
        <v>(Enter Call Letters)</v>
      </c>
      <c r="E451" s="88" t="str">
        <f ca="1">OFFSET('2025'!$H$8,C451,0)</f>
        <v>April</v>
      </c>
      <c r="F451" s="78">
        <f ca="1">OFFSET('2025'!$AD$8,C451,0)</f>
        <v>0</v>
      </c>
      <c r="G451" s="91" t="str">
        <f ca="1">OFFSET('2025'!$AE$8,C451,0)</f>
        <v>0.00</v>
      </c>
      <c r="H451" s="91" t="str">
        <f ca="1">OFFSET('2025'!$AF$8,$C451,0)</f>
        <v>0.00</v>
      </c>
      <c r="I451" s="77">
        <f ca="1">OFFSET('2025'!$AG$8,$C451,0)</f>
        <v>0</v>
      </c>
    </row>
    <row r="452" spans="1:9" ht="21" customHeight="1" x14ac:dyDescent="0.3">
      <c r="A452" s="110">
        <v>45748</v>
      </c>
      <c r="B452" s="124">
        <f t="shared" si="25"/>
        <v>68</v>
      </c>
      <c r="C452" s="87">
        <f t="shared" si="26"/>
        <v>1072</v>
      </c>
      <c r="D452" s="88" t="str">
        <f ca="1">OFFSET('2025'!$B$8,C452,0)</f>
        <v>(Enter Call Letters)</v>
      </c>
      <c r="E452" s="88" t="str">
        <f ca="1">OFFSET('2025'!$H$8,C452,0)</f>
        <v>April</v>
      </c>
      <c r="F452" s="78">
        <f ca="1">OFFSET('2025'!$AD$8,C452,0)</f>
        <v>0</v>
      </c>
      <c r="G452" s="91" t="str">
        <f ca="1">OFFSET('2025'!$AE$8,C452,0)</f>
        <v>0.00</v>
      </c>
      <c r="H452" s="91" t="str">
        <f ca="1">OFFSET('2025'!$AF$8,$C452,0)</f>
        <v>0.00</v>
      </c>
      <c r="I452" s="77">
        <f ca="1">OFFSET('2025'!$AG$8,$C452,0)</f>
        <v>0</v>
      </c>
    </row>
    <row r="453" spans="1:9" ht="21" customHeight="1" x14ac:dyDescent="0.3">
      <c r="A453" s="110">
        <v>45748</v>
      </c>
      <c r="B453" s="124">
        <f t="shared" si="25"/>
        <v>69</v>
      </c>
      <c r="C453" s="87">
        <f t="shared" si="26"/>
        <v>1088</v>
      </c>
      <c r="D453" s="88" t="str">
        <f ca="1">OFFSET('2025'!$B$8,C453,0)</f>
        <v>(Enter Call Letters)</v>
      </c>
      <c r="E453" s="88" t="str">
        <f ca="1">OFFSET('2025'!$H$8,C453,0)</f>
        <v>April</v>
      </c>
      <c r="F453" s="78">
        <f ca="1">OFFSET('2025'!$AD$8,C453,0)</f>
        <v>0</v>
      </c>
      <c r="G453" s="91" t="str">
        <f ca="1">OFFSET('2025'!$AE$8,C453,0)</f>
        <v>0.00</v>
      </c>
      <c r="H453" s="91" t="str">
        <f ca="1">OFFSET('2025'!$AF$8,$C453,0)</f>
        <v>0.00</v>
      </c>
      <c r="I453" s="77">
        <f ca="1">OFFSET('2025'!$AG$8,$C453,0)</f>
        <v>0</v>
      </c>
    </row>
    <row r="454" spans="1:9" ht="21" customHeight="1" x14ac:dyDescent="0.3">
      <c r="A454" s="110">
        <v>45748</v>
      </c>
      <c r="B454" s="124">
        <f t="shared" si="25"/>
        <v>70</v>
      </c>
      <c r="C454" s="87">
        <f t="shared" si="26"/>
        <v>1104</v>
      </c>
      <c r="D454" s="88" t="str">
        <f ca="1">OFFSET('2025'!$B$8,C454,0)</f>
        <v>(Enter Call Letters)</v>
      </c>
      <c r="E454" s="88" t="str">
        <f ca="1">OFFSET('2025'!$H$8,C454,0)</f>
        <v>April</v>
      </c>
      <c r="F454" s="78">
        <f ca="1">OFFSET('2025'!$AD$8,C454,0)</f>
        <v>0</v>
      </c>
      <c r="G454" s="91" t="str">
        <f ca="1">OFFSET('2025'!$AE$8,C454,0)</f>
        <v>0.00</v>
      </c>
      <c r="H454" s="91" t="str">
        <f ca="1">OFFSET('2025'!$AF$8,$C454,0)</f>
        <v>0.00</v>
      </c>
      <c r="I454" s="77">
        <f ca="1">OFFSET('2025'!$AG$8,$C454,0)</f>
        <v>0</v>
      </c>
    </row>
    <row r="455" spans="1:9" ht="21" customHeight="1" x14ac:dyDescent="0.3">
      <c r="A455" s="110">
        <v>45748</v>
      </c>
      <c r="B455" s="124">
        <f t="shared" si="25"/>
        <v>71</v>
      </c>
      <c r="C455" s="87">
        <f t="shared" si="26"/>
        <v>1120</v>
      </c>
      <c r="D455" s="88" t="str">
        <f ca="1">OFFSET('2025'!$B$8,C455,0)</f>
        <v>(Enter Call Letters)</v>
      </c>
      <c r="E455" s="88" t="str">
        <f ca="1">OFFSET('2025'!$H$8,C455,0)</f>
        <v>April</v>
      </c>
      <c r="F455" s="78">
        <f ca="1">OFFSET('2025'!$AD$8,C455,0)</f>
        <v>0</v>
      </c>
      <c r="G455" s="91" t="str">
        <f ca="1">OFFSET('2025'!$AE$8,C455,0)</f>
        <v>0.00</v>
      </c>
      <c r="H455" s="91" t="str">
        <f ca="1">OFFSET('2025'!$AF$8,$C455,0)</f>
        <v>0.00</v>
      </c>
      <c r="I455" s="77">
        <f ca="1">OFFSET('2025'!$AG$8,$C455,0)</f>
        <v>0</v>
      </c>
    </row>
    <row r="456" spans="1:9" ht="21" customHeight="1" x14ac:dyDescent="0.3">
      <c r="A456" s="110">
        <v>45748</v>
      </c>
      <c r="B456" s="124">
        <f t="shared" si="25"/>
        <v>72</v>
      </c>
      <c r="C456" s="87">
        <f t="shared" si="26"/>
        <v>1136</v>
      </c>
      <c r="D456" s="88" t="str">
        <f ca="1">OFFSET('2025'!$B$8,C456,0)</f>
        <v>(Enter Call Letters)</v>
      </c>
      <c r="E456" s="88" t="str">
        <f ca="1">OFFSET('2025'!$H$8,C456,0)</f>
        <v>April</v>
      </c>
      <c r="F456" s="78">
        <f ca="1">OFFSET('2025'!$AD$8,C456,0)</f>
        <v>0</v>
      </c>
      <c r="G456" s="91" t="str">
        <f ca="1">OFFSET('2025'!$AE$8,C456,0)</f>
        <v>0.00</v>
      </c>
      <c r="H456" s="91" t="str">
        <f ca="1">OFFSET('2025'!$AF$8,$C456,0)</f>
        <v>0.00</v>
      </c>
      <c r="I456" s="77">
        <f ca="1">OFFSET('2025'!$AG$8,$C456,0)</f>
        <v>0</v>
      </c>
    </row>
    <row r="457" spans="1:9" ht="21" customHeight="1" x14ac:dyDescent="0.3">
      <c r="A457" s="110">
        <v>45748</v>
      </c>
      <c r="B457" s="124">
        <f t="shared" si="25"/>
        <v>73</v>
      </c>
      <c r="C457" s="87">
        <f t="shared" si="26"/>
        <v>1152</v>
      </c>
      <c r="D457" s="88" t="str">
        <f ca="1">OFFSET('2025'!$B$8,C457,0)</f>
        <v>(Enter Call Letters)</v>
      </c>
      <c r="E457" s="88" t="str">
        <f ca="1">OFFSET('2025'!$H$8,C457,0)</f>
        <v>April</v>
      </c>
      <c r="F457" s="78">
        <f ca="1">OFFSET('2025'!$AD$8,C457,0)</f>
        <v>0</v>
      </c>
      <c r="G457" s="91" t="str">
        <f ca="1">OFFSET('2025'!$AE$8,C457,0)</f>
        <v>0.00</v>
      </c>
      <c r="H457" s="91" t="str">
        <f ca="1">OFFSET('2025'!$AF$8,$C457,0)</f>
        <v>0.00</v>
      </c>
      <c r="I457" s="77">
        <f ca="1">OFFSET('2025'!$AG$8,$C457,0)</f>
        <v>0</v>
      </c>
    </row>
    <row r="458" spans="1:9" ht="21" customHeight="1" x14ac:dyDescent="0.3">
      <c r="A458" s="110">
        <v>45748</v>
      </c>
      <c r="B458" s="124">
        <f t="shared" si="25"/>
        <v>74</v>
      </c>
      <c r="C458" s="87">
        <f t="shared" si="26"/>
        <v>1168</v>
      </c>
      <c r="D458" s="88" t="str">
        <f ca="1">OFFSET('2025'!$B$8,C458,0)</f>
        <v>(Enter Call Letters)</v>
      </c>
      <c r="E458" s="88" t="str">
        <f ca="1">OFFSET('2025'!$H$8,C458,0)</f>
        <v>April</v>
      </c>
      <c r="F458" s="78">
        <f ca="1">OFFSET('2025'!$AD$8,C458,0)</f>
        <v>0</v>
      </c>
      <c r="G458" s="91" t="str">
        <f ca="1">OFFSET('2025'!$AE$8,C458,0)</f>
        <v>0.00</v>
      </c>
      <c r="H458" s="91" t="str">
        <f ca="1">OFFSET('2025'!$AF$8,$C458,0)</f>
        <v>0.00</v>
      </c>
      <c r="I458" s="77">
        <f ca="1">OFFSET('2025'!$AG$8,$C458,0)</f>
        <v>0</v>
      </c>
    </row>
    <row r="459" spans="1:9" ht="21" customHeight="1" x14ac:dyDescent="0.3">
      <c r="A459" s="110">
        <v>45748</v>
      </c>
      <c r="B459" s="124">
        <f t="shared" si="25"/>
        <v>75</v>
      </c>
      <c r="C459" s="87">
        <f t="shared" si="26"/>
        <v>1184</v>
      </c>
      <c r="D459" s="88" t="str">
        <f ca="1">OFFSET('2025'!$B$8,C459,0)</f>
        <v>(Enter Call Letters)</v>
      </c>
      <c r="E459" s="88" t="str">
        <f ca="1">OFFSET('2025'!$H$8,C459,0)</f>
        <v>April</v>
      </c>
      <c r="F459" s="78">
        <f ca="1">OFFSET('2025'!$AD$8,C459,0)</f>
        <v>0</v>
      </c>
      <c r="G459" s="91" t="str">
        <f ca="1">OFFSET('2025'!$AE$8,C459,0)</f>
        <v>0.00</v>
      </c>
      <c r="H459" s="91" t="str">
        <f ca="1">OFFSET('2025'!$AF$8,$C459,0)</f>
        <v>0.00</v>
      </c>
      <c r="I459" s="77">
        <f ca="1">OFFSET('2025'!$AG$8,$C459,0)</f>
        <v>0</v>
      </c>
    </row>
    <row r="460" spans="1:9" ht="21" customHeight="1" x14ac:dyDescent="0.3">
      <c r="A460" s="110">
        <v>45748</v>
      </c>
      <c r="B460" s="124">
        <f t="shared" si="25"/>
        <v>76</v>
      </c>
      <c r="C460" s="87">
        <f t="shared" si="26"/>
        <v>1200</v>
      </c>
      <c r="D460" s="88" t="str">
        <f ca="1">OFFSET('2025'!$B$8,C460,0)</f>
        <v>(Enter Call Letters)</v>
      </c>
      <c r="E460" s="88" t="str">
        <f ca="1">OFFSET('2025'!$H$8,C460,0)</f>
        <v>April</v>
      </c>
      <c r="F460" s="78">
        <f ca="1">OFFSET('2025'!$AD$8,C460,0)</f>
        <v>0</v>
      </c>
      <c r="G460" s="91" t="str">
        <f ca="1">OFFSET('2025'!$AE$8,C460,0)</f>
        <v>0.00</v>
      </c>
      <c r="H460" s="91" t="str">
        <f ca="1">OFFSET('2025'!$AF$8,$C460,0)</f>
        <v>0.00</v>
      </c>
      <c r="I460" s="77">
        <f ca="1">OFFSET('2025'!$AG$8,$C460,0)</f>
        <v>0</v>
      </c>
    </row>
    <row r="461" spans="1:9" ht="18.75" customHeight="1" x14ac:dyDescent="0.3">
      <c r="A461" s="110">
        <v>45748</v>
      </c>
      <c r="B461" s="124">
        <f t="shared" si="25"/>
        <v>77</v>
      </c>
      <c r="C461" s="87">
        <f t="shared" si="26"/>
        <v>1216</v>
      </c>
      <c r="D461" s="88" t="str">
        <f ca="1">OFFSET('2025'!$B$8,C461,0)</f>
        <v>(Enter Call Letters)</v>
      </c>
      <c r="E461" s="88" t="str">
        <f ca="1">OFFSET('2025'!$H$8,C461,0)</f>
        <v>April</v>
      </c>
      <c r="F461" s="78">
        <f ca="1">OFFSET('2025'!$AD$8,C461,0)</f>
        <v>0</v>
      </c>
      <c r="G461" s="91" t="str">
        <f ca="1">OFFSET('2025'!$AE$8,C461,0)</f>
        <v>0.00</v>
      </c>
      <c r="H461" s="91" t="str">
        <f ca="1">OFFSET('2025'!$AF$8,$C461,0)</f>
        <v>0.00</v>
      </c>
      <c r="I461" s="77">
        <f ca="1">OFFSET('2025'!$AG$8,$C461,0)</f>
        <v>0</v>
      </c>
    </row>
    <row r="462" spans="1:9" ht="18.75" customHeight="1" x14ac:dyDescent="0.3">
      <c r="A462" s="110">
        <v>45748</v>
      </c>
      <c r="B462" s="124">
        <f t="shared" si="25"/>
        <v>78</v>
      </c>
      <c r="C462" s="87">
        <f t="shared" si="26"/>
        <v>1232</v>
      </c>
      <c r="D462" s="88" t="str">
        <f ca="1">OFFSET('2025'!$B$8,C462,0)</f>
        <v>(Enter Call Letters)</v>
      </c>
      <c r="E462" s="88" t="str">
        <f ca="1">OFFSET('2025'!$H$8,C462,0)</f>
        <v>April</v>
      </c>
      <c r="F462" s="78">
        <f ca="1">OFFSET('2025'!$AD$8,C462,0)</f>
        <v>0</v>
      </c>
      <c r="G462" s="91" t="str">
        <f ca="1">OFFSET('2025'!$AE$8,C462,0)</f>
        <v>0.00</v>
      </c>
      <c r="H462" s="91" t="str">
        <f ca="1">OFFSET('2025'!$AF$8,$C462,0)</f>
        <v>0.00</v>
      </c>
      <c r="I462" s="77">
        <f ca="1">OFFSET('2025'!$AG$8,$C462,0)</f>
        <v>0</v>
      </c>
    </row>
    <row r="463" spans="1:9" ht="18.75" customHeight="1" x14ac:dyDescent="0.3">
      <c r="A463" s="110">
        <v>45748</v>
      </c>
      <c r="B463" s="124">
        <f t="shared" si="25"/>
        <v>79</v>
      </c>
      <c r="C463" s="87">
        <f t="shared" si="26"/>
        <v>1248</v>
      </c>
      <c r="D463" s="88" t="str">
        <f ca="1">OFFSET('2025'!$B$8,C463,0)</f>
        <v>(Enter Call Letters)</v>
      </c>
      <c r="E463" s="88" t="str">
        <f ca="1">OFFSET('2025'!$H$8,C463,0)</f>
        <v>April</v>
      </c>
      <c r="F463" s="78">
        <f ca="1">OFFSET('2025'!$AD$8,C463,0)</f>
        <v>0</v>
      </c>
      <c r="G463" s="91" t="str">
        <f ca="1">OFFSET('2025'!$AE$8,C463,0)</f>
        <v>0.00</v>
      </c>
      <c r="H463" s="91" t="str">
        <f ca="1">OFFSET('2025'!$AF$8,$C463,0)</f>
        <v>0.00</v>
      </c>
      <c r="I463" s="77">
        <f ca="1">OFFSET('2025'!$AG$8,$C463,0)</f>
        <v>0</v>
      </c>
    </row>
    <row r="464" spans="1:9" ht="18.75" customHeight="1" x14ac:dyDescent="0.3">
      <c r="A464" s="110">
        <v>45748</v>
      </c>
      <c r="B464" s="124">
        <f>B463+1</f>
        <v>80</v>
      </c>
      <c r="C464" s="87">
        <f t="shared" si="26"/>
        <v>1264</v>
      </c>
      <c r="D464" s="88" t="str">
        <f ca="1">OFFSET('2025'!$B$8,C464,0)</f>
        <v>(Enter Call Letters)</v>
      </c>
      <c r="E464" s="88" t="str">
        <f ca="1">OFFSET('2025'!$H$8,C464,0)</f>
        <v>April</v>
      </c>
      <c r="F464" s="78">
        <f ca="1">OFFSET('2025'!$AD$8,C464,0)</f>
        <v>0</v>
      </c>
      <c r="G464" s="91" t="str">
        <f ca="1">OFFSET('2025'!$AE$8,C464,0)</f>
        <v>0.00</v>
      </c>
      <c r="H464" s="91" t="str">
        <f ca="1">OFFSET('2025'!$AF$8,$C464,0)</f>
        <v>0.00</v>
      </c>
      <c r="I464" s="77">
        <f ca="1">OFFSET('2025'!$AG$8,$C464,0)</f>
        <v>0</v>
      </c>
    </row>
    <row r="465" spans="1:9" ht="18.75" customHeight="1" x14ac:dyDescent="0.3">
      <c r="A465" s="110">
        <v>45748</v>
      </c>
      <c r="B465" s="124">
        <f t="shared" ref="B465:B469" si="27">B464+1</f>
        <v>81</v>
      </c>
      <c r="C465" s="87">
        <f t="shared" si="26"/>
        <v>1280</v>
      </c>
      <c r="D465" s="88" t="str">
        <f ca="1">OFFSET('2025'!$B$8,C465,0)</f>
        <v>(Enter Call Letters)</v>
      </c>
      <c r="E465" s="88" t="str">
        <f ca="1">OFFSET('2025'!$H$8,C465,0)</f>
        <v>April</v>
      </c>
      <c r="F465" s="78">
        <f ca="1">OFFSET('2025'!$AD$8,C465,0)</f>
        <v>0</v>
      </c>
      <c r="G465" s="91" t="str">
        <f ca="1">OFFSET('2025'!$AE$8,C465,0)</f>
        <v>0.00</v>
      </c>
      <c r="H465" s="91" t="str">
        <f ca="1">OFFSET('2025'!$AF$8,$C465,0)</f>
        <v>0.00</v>
      </c>
      <c r="I465" s="77">
        <f ca="1">OFFSET('2025'!$AG$8,$C465,0)</f>
        <v>0</v>
      </c>
    </row>
    <row r="466" spans="1:9" ht="18.75" customHeight="1" x14ac:dyDescent="0.3">
      <c r="A466" s="110">
        <v>45748</v>
      </c>
      <c r="B466" s="124">
        <f t="shared" si="27"/>
        <v>82</v>
      </c>
      <c r="C466" s="87">
        <f t="shared" si="26"/>
        <v>1296</v>
      </c>
      <c r="D466" s="88" t="str">
        <f ca="1">OFFSET('2025'!$B$8,C466,0)</f>
        <v>(Enter Call Letters)</v>
      </c>
      <c r="E466" s="88" t="str">
        <f ca="1">OFFSET('2025'!$H$8,C466,0)</f>
        <v>April</v>
      </c>
      <c r="F466" s="78">
        <f ca="1">OFFSET('2025'!$AD$8,C466,0)</f>
        <v>0</v>
      </c>
      <c r="G466" s="91" t="str">
        <f ca="1">OFFSET('2025'!$AE$8,C466,0)</f>
        <v>0.00</v>
      </c>
      <c r="H466" s="91" t="str">
        <f ca="1">OFFSET('2025'!$AF$8,$C466,0)</f>
        <v>0.00</v>
      </c>
      <c r="I466" s="77">
        <f ca="1">OFFSET('2025'!$AG$8,$C466,0)</f>
        <v>0</v>
      </c>
    </row>
    <row r="467" spans="1:9" ht="18.75" customHeight="1" x14ac:dyDescent="0.3">
      <c r="A467" s="110">
        <v>45748</v>
      </c>
      <c r="B467" s="124">
        <f t="shared" si="27"/>
        <v>83</v>
      </c>
      <c r="C467" s="87">
        <f t="shared" si="26"/>
        <v>1312</v>
      </c>
      <c r="D467" s="88" t="str">
        <f ca="1">OFFSET('2025'!$B$8,C467,0)</f>
        <v>(Enter Call Letters)</v>
      </c>
      <c r="E467" s="88" t="str">
        <f ca="1">OFFSET('2025'!$H$8,C467,0)</f>
        <v>April</v>
      </c>
      <c r="F467" s="78">
        <f ca="1">OFFSET('2025'!$AD$8,C467,0)</f>
        <v>0</v>
      </c>
      <c r="G467" s="91" t="str">
        <f ca="1">OFFSET('2025'!$AE$8,C467,0)</f>
        <v>0.00</v>
      </c>
      <c r="H467" s="91" t="str">
        <f ca="1">OFFSET('2025'!$AF$8,$C467,0)</f>
        <v>0.00</v>
      </c>
      <c r="I467" s="77">
        <f ca="1">OFFSET('2025'!$AG$8,$C467,0)</f>
        <v>0</v>
      </c>
    </row>
    <row r="468" spans="1:9" ht="18.75" customHeight="1" x14ac:dyDescent="0.3">
      <c r="A468" s="110">
        <v>45748</v>
      </c>
      <c r="B468" s="124">
        <f t="shared" si="27"/>
        <v>84</v>
      </c>
      <c r="C468" s="87">
        <f t="shared" si="26"/>
        <v>1328</v>
      </c>
      <c r="D468" s="88" t="str">
        <f ca="1">OFFSET('2025'!$B$8,C468,0)</f>
        <v>(Enter Call Letters)</v>
      </c>
      <c r="E468" s="88" t="str">
        <f ca="1">OFFSET('2025'!$H$8,C468,0)</f>
        <v>April</v>
      </c>
      <c r="F468" s="78">
        <f ca="1">OFFSET('2025'!$AD$8,C468,0)</f>
        <v>0</v>
      </c>
      <c r="G468" s="91" t="str">
        <f ca="1">OFFSET('2025'!$AE$8,C468,0)</f>
        <v>0.00</v>
      </c>
      <c r="H468" s="91" t="str">
        <f ca="1">OFFSET('2025'!$AF$8,$C468,0)</f>
        <v>0.00</v>
      </c>
      <c r="I468" s="77">
        <f ca="1">OFFSET('2025'!$AG$8,$C468,0)</f>
        <v>0</v>
      </c>
    </row>
    <row r="469" spans="1:9" ht="18.75" customHeight="1" x14ac:dyDescent="0.3">
      <c r="A469" s="110">
        <v>45748</v>
      </c>
      <c r="B469" s="124">
        <f t="shared" si="27"/>
        <v>85</v>
      </c>
      <c r="C469" s="87">
        <f t="shared" si="26"/>
        <v>1344</v>
      </c>
      <c r="D469" s="88" t="str">
        <f ca="1">OFFSET('2025'!$B$8,C469,0)</f>
        <v>(Enter Call Letters)</v>
      </c>
      <c r="E469" s="88" t="str">
        <f ca="1">OFFSET('2025'!$H$8,C469,0)</f>
        <v>April</v>
      </c>
      <c r="F469" s="78">
        <f ca="1">OFFSET('2025'!$AD$8,C469,0)</f>
        <v>0</v>
      </c>
      <c r="G469" s="91" t="str">
        <f ca="1">OFFSET('2025'!$AE$8,C469,0)</f>
        <v>0.00</v>
      </c>
      <c r="H469" s="91" t="str">
        <f ca="1">OFFSET('2025'!$AF$8,$C469,0)</f>
        <v>0.00</v>
      </c>
      <c r="I469" s="77">
        <f ca="1">OFFSET('2025'!$AG$8,$C469,0)</f>
        <v>0</v>
      </c>
    </row>
    <row r="470" spans="1:9" ht="18.75" customHeight="1" x14ac:dyDescent="0.3">
      <c r="A470" s="110">
        <v>45748</v>
      </c>
      <c r="B470" s="124">
        <f>B469+1</f>
        <v>86</v>
      </c>
      <c r="C470" s="87">
        <f t="shared" si="26"/>
        <v>1360</v>
      </c>
      <c r="D470" s="88" t="str">
        <f ca="1">OFFSET('2025'!$B$8,C470,0)</f>
        <v>(Enter Call Letters)</v>
      </c>
      <c r="E470" s="88" t="str">
        <f ca="1">OFFSET('2025'!$H$8,C470,0)</f>
        <v>April</v>
      </c>
      <c r="F470" s="78">
        <f ca="1">OFFSET('2025'!$AD$8,C470,0)</f>
        <v>0</v>
      </c>
      <c r="G470" s="91" t="str">
        <f ca="1">OFFSET('2025'!$AE$8,C470,0)</f>
        <v>0.00</v>
      </c>
      <c r="H470" s="91" t="str">
        <f ca="1">OFFSET('2025'!$AF$8,$C470,0)</f>
        <v>0.00</v>
      </c>
      <c r="I470" s="77">
        <f ca="1">OFFSET('2025'!$AG$8,$C470,0)</f>
        <v>0</v>
      </c>
    </row>
    <row r="471" spans="1:9" ht="18.75" customHeight="1" x14ac:dyDescent="0.3">
      <c r="A471" s="110">
        <v>45748</v>
      </c>
      <c r="B471" s="124">
        <f t="shared" ref="B471:B474" si="28">B470+1</f>
        <v>87</v>
      </c>
      <c r="C471" s="87">
        <f t="shared" si="26"/>
        <v>1376</v>
      </c>
      <c r="D471" s="88" t="str">
        <f ca="1">OFFSET('2025'!$B$8,C471,0)</f>
        <v>(Enter Call Letters)</v>
      </c>
      <c r="E471" s="88" t="str">
        <f ca="1">OFFSET('2025'!$H$8,C471,0)</f>
        <v>April</v>
      </c>
      <c r="F471" s="78">
        <f ca="1">OFFSET('2025'!$AD$8,C471,0)</f>
        <v>0</v>
      </c>
      <c r="G471" s="91" t="str">
        <f ca="1">OFFSET('2025'!$AE$8,C471,0)</f>
        <v>0.00</v>
      </c>
      <c r="H471" s="91" t="str">
        <f ca="1">OFFSET('2025'!$AF$8,$C471,0)</f>
        <v>0.00</v>
      </c>
      <c r="I471" s="77">
        <f ca="1">OFFSET('2025'!$AG$8,$C471,0)</f>
        <v>0</v>
      </c>
    </row>
    <row r="472" spans="1:9" ht="18.75" customHeight="1" x14ac:dyDescent="0.3">
      <c r="A472" s="110">
        <v>45748</v>
      </c>
      <c r="B472" s="124">
        <f t="shared" si="28"/>
        <v>88</v>
      </c>
      <c r="C472" s="87">
        <f t="shared" si="26"/>
        <v>1392</v>
      </c>
      <c r="D472" s="88" t="str">
        <f ca="1">OFFSET('2025'!$B$8,C472,0)</f>
        <v>(Enter Call Letters)</v>
      </c>
      <c r="E472" s="88" t="str">
        <f ca="1">OFFSET('2025'!$H$8,C472,0)</f>
        <v>April</v>
      </c>
      <c r="F472" s="78">
        <f ca="1">OFFSET('2025'!$AD$8,C472,0)</f>
        <v>0</v>
      </c>
      <c r="G472" s="91" t="str">
        <f ca="1">OFFSET('2025'!$AE$8,C472,0)</f>
        <v>0.00</v>
      </c>
      <c r="H472" s="91" t="str">
        <f ca="1">OFFSET('2025'!$AF$8,$C472,0)</f>
        <v>0.00</v>
      </c>
      <c r="I472" s="77">
        <f ca="1">OFFSET('2025'!$AG$8,$C472,0)</f>
        <v>0</v>
      </c>
    </row>
    <row r="473" spans="1:9" ht="18.75" customHeight="1" x14ac:dyDescent="0.3">
      <c r="A473" s="110">
        <v>45748</v>
      </c>
      <c r="B473" s="124">
        <f t="shared" si="28"/>
        <v>89</v>
      </c>
      <c r="C473" s="87">
        <f t="shared" si="26"/>
        <v>1408</v>
      </c>
      <c r="D473" s="88" t="str">
        <f ca="1">OFFSET('2025'!$B$8,C473,0)</f>
        <v>(Enter Call Letters)</v>
      </c>
      <c r="E473" s="88" t="str">
        <f ca="1">OFFSET('2025'!$H$8,C473,0)</f>
        <v>April</v>
      </c>
      <c r="F473" s="78">
        <f ca="1">OFFSET('2025'!$AD$8,C473,0)</f>
        <v>0</v>
      </c>
      <c r="G473" s="91" t="str">
        <f ca="1">OFFSET('2025'!$AE$8,C473,0)</f>
        <v>0.00</v>
      </c>
      <c r="H473" s="91" t="str">
        <f ca="1">OFFSET('2025'!$AF$8,$C473,0)</f>
        <v>0.00</v>
      </c>
      <c r="I473" s="77">
        <f ca="1">OFFSET('2025'!$AG$8,$C473,0)</f>
        <v>0</v>
      </c>
    </row>
    <row r="474" spans="1:9" ht="18.75" customHeight="1" x14ac:dyDescent="0.3">
      <c r="A474" s="110">
        <v>45748</v>
      </c>
      <c r="B474" s="124">
        <f t="shared" si="28"/>
        <v>90</v>
      </c>
      <c r="C474" s="87">
        <f t="shared" si="26"/>
        <v>1424</v>
      </c>
      <c r="D474" s="88" t="str">
        <f ca="1">OFFSET('2025'!$B$8,C474,0)</f>
        <v>(Enter Call Letters)</v>
      </c>
      <c r="E474" s="88" t="str">
        <f ca="1">OFFSET('2025'!$H$8,C474,0)</f>
        <v>April</v>
      </c>
      <c r="F474" s="78">
        <f ca="1">OFFSET('2025'!$AD$8,C474,0)</f>
        <v>0</v>
      </c>
      <c r="G474" s="91" t="str">
        <f ca="1">OFFSET('2025'!$AE$8,C474,0)</f>
        <v>0.00</v>
      </c>
      <c r="H474" s="91" t="str">
        <f ca="1">OFFSET('2025'!$AF$8,$C474,0)</f>
        <v>0.00</v>
      </c>
      <c r="I474" s="77">
        <f ca="1">OFFSET('2025'!$AG$8,$C474,0)</f>
        <v>0</v>
      </c>
    </row>
    <row r="475" spans="1:9" ht="18.75" customHeight="1" x14ac:dyDescent="0.3">
      <c r="A475" s="110">
        <v>45748</v>
      </c>
      <c r="B475" s="124">
        <f>B474+1</f>
        <v>91</v>
      </c>
      <c r="C475" s="87">
        <f t="shared" si="26"/>
        <v>1440</v>
      </c>
      <c r="D475" s="88" t="str">
        <f ca="1">OFFSET('2025'!$B$8,C475,0)</f>
        <v>(Enter Call Letters)</v>
      </c>
      <c r="E475" s="88" t="str">
        <f ca="1">OFFSET('2025'!$H$8,C475,0)</f>
        <v>April</v>
      </c>
      <c r="F475" s="78">
        <f ca="1">OFFSET('2025'!$AD$8,C475,0)</f>
        <v>0</v>
      </c>
      <c r="G475" s="91" t="str">
        <f ca="1">OFFSET('2025'!$AE$8,C475,0)</f>
        <v>0.00</v>
      </c>
      <c r="H475" s="91" t="str">
        <f ca="1">OFFSET('2025'!$AF$8,$C475,0)</f>
        <v>0.00</v>
      </c>
      <c r="I475" s="77">
        <f ca="1">OFFSET('2025'!$AG$8,$C475,0)</f>
        <v>0</v>
      </c>
    </row>
    <row r="476" spans="1:9" ht="18.75" customHeight="1" x14ac:dyDescent="0.3">
      <c r="A476" s="110">
        <v>45748</v>
      </c>
      <c r="B476" s="124">
        <f t="shared" ref="B476:B478" si="29">B475+1</f>
        <v>92</v>
      </c>
      <c r="C476" s="87">
        <f t="shared" si="26"/>
        <v>1456</v>
      </c>
      <c r="D476" s="88" t="str">
        <f ca="1">OFFSET('2025'!$B$8,C476,0)</f>
        <v>(Enter Call Letters)</v>
      </c>
      <c r="E476" s="88" t="str">
        <f ca="1">OFFSET('2025'!$H$8,C476,0)</f>
        <v>April</v>
      </c>
      <c r="F476" s="78">
        <f ca="1">OFFSET('2025'!$AD$8,C476,0)</f>
        <v>0</v>
      </c>
      <c r="G476" s="91" t="str">
        <f ca="1">OFFSET('2025'!$AE$8,C476,0)</f>
        <v>0.00</v>
      </c>
      <c r="H476" s="91" t="str">
        <f ca="1">OFFSET('2025'!$AF$8,$C476,0)</f>
        <v>0.00</v>
      </c>
      <c r="I476" s="77">
        <f ca="1">OFFSET('2025'!$AG$8,$C476,0)</f>
        <v>0</v>
      </c>
    </row>
    <row r="477" spans="1:9" ht="18.75" customHeight="1" x14ac:dyDescent="0.3">
      <c r="A477" s="110">
        <v>45748</v>
      </c>
      <c r="B477" s="124">
        <f t="shared" si="29"/>
        <v>93</v>
      </c>
      <c r="C477" s="87">
        <f t="shared" si="26"/>
        <v>1472</v>
      </c>
      <c r="D477" s="88" t="str">
        <f ca="1">OFFSET('2025'!$B$8,C477,0)</f>
        <v>(Enter Call Letters)</v>
      </c>
      <c r="E477" s="88" t="str">
        <f ca="1">OFFSET('2025'!$H$8,C477,0)</f>
        <v>April</v>
      </c>
      <c r="F477" s="78">
        <f ca="1">OFFSET('2025'!$AD$8,C477,0)</f>
        <v>0</v>
      </c>
      <c r="G477" s="91" t="str">
        <f ca="1">OFFSET('2025'!$AE$8,C477,0)</f>
        <v>0.00</v>
      </c>
      <c r="H477" s="91" t="str">
        <f ca="1">OFFSET('2025'!$AF$8,$C477,0)</f>
        <v>0.00</v>
      </c>
      <c r="I477" s="77">
        <f ca="1">OFFSET('2025'!$AG$8,$C477,0)</f>
        <v>0</v>
      </c>
    </row>
    <row r="478" spans="1:9" ht="18.75" customHeight="1" x14ac:dyDescent="0.3">
      <c r="A478" s="110">
        <v>45748</v>
      </c>
      <c r="B478" s="124">
        <f t="shared" si="29"/>
        <v>94</v>
      </c>
      <c r="C478" s="87">
        <f t="shared" si="26"/>
        <v>1488</v>
      </c>
      <c r="D478" s="88" t="str">
        <f ca="1">OFFSET('2025'!$B$8,C478,0)</f>
        <v>(Enter Call Letters)</v>
      </c>
      <c r="E478" s="88" t="str">
        <f ca="1">OFFSET('2025'!$H$8,C478,0)</f>
        <v>April</v>
      </c>
      <c r="F478" s="78">
        <f ca="1">OFFSET('2025'!$AD$8,C478,0)</f>
        <v>0</v>
      </c>
      <c r="G478" s="91" t="str">
        <f ca="1">OFFSET('2025'!$AE$8,C478,0)</f>
        <v>0.00</v>
      </c>
      <c r="H478" s="91" t="str">
        <f ca="1">OFFSET('2025'!$AF$8,$C478,0)</f>
        <v>0.00</v>
      </c>
      <c r="I478" s="77">
        <f ca="1">OFFSET('2025'!$AG$8,$C478,0)</f>
        <v>0</v>
      </c>
    </row>
    <row r="479" spans="1:9" ht="18.75" customHeight="1" x14ac:dyDescent="0.3">
      <c r="A479" s="110">
        <v>45748</v>
      </c>
      <c r="B479" s="124">
        <f>B478+1</f>
        <v>95</v>
      </c>
      <c r="C479" s="87">
        <f t="shared" si="26"/>
        <v>1504</v>
      </c>
      <c r="D479" s="88" t="str">
        <f ca="1">OFFSET('2025'!$B$8,C479,0)</f>
        <v>(Enter Call Letters)</v>
      </c>
      <c r="E479" s="88" t="str">
        <f ca="1">OFFSET('2025'!$H$8,C479,0)</f>
        <v>April</v>
      </c>
      <c r="F479" s="78">
        <f ca="1">OFFSET('2025'!$AD$8,C479,0)</f>
        <v>0</v>
      </c>
      <c r="G479" s="91" t="str">
        <f ca="1">OFFSET('2025'!$AE$8,C479,0)</f>
        <v>0.00</v>
      </c>
      <c r="H479" s="91" t="str">
        <f ca="1">OFFSET('2025'!$AF$8,$C479,0)</f>
        <v>0.00</v>
      </c>
      <c r="I479" s="77">
        <f ca="1">OFFSET('2025'!$AG$8,$C479,0)</f>
        <v>0</v>
      </c>
    </row>
    <row r="480" spans="1:9" ht="18.75" customHeight="1" x14ac:dyDescent="0.3">
      <c r="A480" s="110">
        <v>45748</v>
      </c>
      <c r="B480" s="124">
        <f t="shared" ref="B480:B482" si="30">B479+1</f>
        <v>96</v>
      </c>
      <c r="C480" s="87">
        <f t="shared" si="26"/>
        <v>1520</v>
      </c>
      <c r="D480" s="88" t="str">
        <f ca="1">OFFSET('2025'!$B$8,C480,0)</f>
        <v>(Enter Call Letters)</v>
      </c>
      <c r="E480" s="88" t="str">
        <f ca="1">OFFSET('2025'!$H$8,C480,0)</f>
        <v>April</v>
      </c>
      <c r="F480" s="78">
        <f ca="1">OFFSET('2025'!$AD$8,C480,0)</f>
        <v>0</v>
      </c>
      <c r="G480" s="91" t="str">
        <f ca="1">OFFSET('2025'!$AE$8,C480,0)</f>
        <v>0.00</v>
      </c>
      <c r="H480" s="91" t="str">
        <f ca="1">OFFSET('2025'!$AF$8,$C480,0)</f>
        <v>0.00</v>
      </c>
      <c r="I480" s="77">
        <f ca="1">OFFSET('2025'!$AG$8,$C480,0)</f>
        <v>0</v>
      </c>
    </row>
    <row r="481" spans="1:9" ht="18.75" customHeight="1" x14ac:dyDescent="0.3">
      <c r="A481" s="110">
        <v>45748</v>
      </c>
      <c r="B481" s="124">
        <f t="shared" si="30"/>
        <v>97</v>
      </c>
      <c r="C481" s="87">
        <f t="shared" si="26"/>
        <v>1536</v>
      </c>
      <c r="D481" s="88" t="str">
        <f ca="1">OFFSET('2025'!$B$8,C481,0)</f>
        <v>(Enter Call Letters)</v>
      </c>
      <c r="E481" s="88" t="str">
        <f ca="1">OFFSET('2025'!$H$8,C481,0)</f>
        <v>April</v>
      </c>
      <c r="F481" s="78">
        <f ca="1">OFFSET('2025'!$AD$8,C481,0)</f>
        <v>0</v>
      </c>
      <c r="G481" s="91" t="str">
        <f ca="1">OFFSET('2025'!$AE$8,C481,0)</f>
        <v>0.00</v>
      </c>
      <c r="H481" s="91" t="str">
        <f ca="1">OFFSET('2025'!$AF$8,$C481,0)</f>
        <v>0.00</v>
      </c>
      <c r="I481" s="77">
        <f ca="1">OFFSET('2025'!$AG$8,$C481,0)</f>
        <v>0</v>
      </c>
    </row>
    <row r="482" spans="1:9" ht="18.75" customHeight="1" x14ac:dyDescent="0.3">
      <c r="A482" s="110">
        <v>45748</v>
      </c>
      <c r="B482" s="124">
        <f t="shared" si="30"/>
        <v>98</v>
      </c>
      <c r="C482" s="87">
        <f t="shared" si="26"/>
        <v>1552</v>
      </c>
      <c r="D482" s="88" t="str">
        <f ca="1">OFFSET('2025'!$B$8,C482,0)</f>
        <v>(Enter Call Letters)</v>
      </c>
      <c r="E482" s="88" t="str">
        <f ca="1">OFFSET('2025'!$H$8,C482,0)</f>
        <v>April</v>
      </c>
      <c r="F482" s="78">
        <f ca="1">OFFSET('2025'!$AD$8,C482,0)</f>
        <v>0</v>
      </c>
      <c r="G482" s="91" t="str">
        <f ca="1">OFFSET('2025'!$AE$8,C482,0)</f>
        <v>0.00</v>
      </c>
      <c r="H482" s="91" t="str">
        <f ca="1">OFFSET('2025'!$AF$8,$C482,0)</f>
        <v>0.00</v>
      </c>
      <c r="I482" s="77">
        <f ca="1">OFFSET('2025'!$AG$8,$C482,0)</f>
        <v>0</v>
      </c>
    </row>
    <row r="483" spans="1:9" ht="17.25" customHeight="1" x14ac:dyDescent="0.3">
      <c r="A483" s="110">
        <v>45748</v>
      </c>
      <c r="B483" s="124">
        <f>B482+1</f>
        <v>99</v>
      </c>
      <c r="C483" s="87">
        <f t="shared" si="26"/>
        <v>1568</v>
      </c>
      <c r="D483" s="88" t="str">
        <f ca="1">OFFSET('2025'!$B$8,C483,0)</f>
        <v>(Enter Call Letters)</v>
      </c>
      <c r="E483" s="88" t="str">
        <f ca="1">OFFSET('2025'!$H$8,C483,0)</f>
        <v>April</v>
      </c>
      <c r="F483" s="78">
        <f ca="1">OFFSET('2025'!$AD$8,C483,0)</f>
        <v>0</v>
      </c>
      <c r="G483" s="91" t="str">
        <f ca="1">OFFSET('2025'!$AE$8,C483,0)</f>
        <v>0.00</v>
      </c>
      <c r="H483" s="91" t="str">
        <f ca="1">OFFSET('2025'!$AF$8,$C483,0)</f>
        <v>0.00</v>
      </c>
      <c r="I483" s="77">
        <f ca="1">OFFSET('2025'!$AG$8,$C483,0)</f>
        <v>0</v>
      </c>
    </row>
    <row r="484" spans="1:9" ht="17.25" customHeight="1" x14ac:dyDescent="0.3">
      <c r="A484" s="110">
        <v>45748</v>
      </c>
      <c r="B484" s="124">
        <f t="shared" ref="B484:B509" si="31">B483+1</f>
        <v>100</v>
      </c>
      <c r="C484" s="87">
        <f t="shared" si="26"/>
        <v>1584</v>
      </c>
      <c r="D484" s="88" t="str">
        <f ca="1">OFFSET('2025'!$B$8,C484,0)</f>
        <v>(Enter Call Letters)</v>
      </c>
      <c r="E484" s="88" t="str">
        <f ca="1">OFFSET('2025'!$H$8,C484,0)</f>
        <v>April</v>
      </c>
      <c r="F484" s="78">
        <f ca="1">OFFSET('2025'!$AD$8,C484,0)</f>
        <v>0</v>
      </c>
      <c r="G484" s="91" t="str">
        <f ca="1">OFFSET('2025'!$AE$8,C484,0)</f>
        <v>0.00</v>
      </c>
      <c r="H484" s="91" t="str">
        <f ca="1">OFFSET('2025'!$AF$8,$C484,0)</f>
        <v>0.00</v>
      </c>
      <c r="I484" s="77">
        <f ca="1">OFFSET('2025'!$AG$8,$C484,0)</f>
        <v>0</v>
      </c>
    </row>
    <row r="485" spans="1:9" ht="21" customHeight="1" x14ac:dyDescent="0.3">
      <c r="A485" s="110">
        <v>45749</v>
      </c>
      <c r="B485" s="124">
        <f t="shared" si="31"/>
        <v>101</v>
      </c>
      <c r="C485" s="87">
        <f t="shared" si="26"/>
        <v>1600</v>
      </c>
      <c r="D485" s="88" t="str">
        <f ca="1">OFFSET('2025'!$B$8,C485,0)</f>
        <v>(Enter Call Letters)</v>
      </c>
      <c r="E485" s="88" t="str">
        <f ca="1">OFFSET('2025'!$H$8,C485,0)</f>
        <v>April</v>
      </c>
      <c r="F485" s="78">
        <f ca="1">OFFSET('2025'!$AD$8,C485,0)</f>
        <v>0</v>
      </c>
      <c r="G485" s="91" t="str">
        <f ca="1">OFFSET('2025'!$AE$8,C485,0)</f>
        <v>0.00</v>
      </c>
      <c r="H485" s="91" t="str">
        <f ca="1">OFFSET('2025'!$AF$8,$C485,0)</f>
        <v>0.00</v>
      </c>
      <c r="I485" s="77">
        <f ca="1">OFFSET('2025'!$AG$8,$C485,0)</f>
        <v>0</v>
      </c>
    </row>
    <row r="486" spans="1:9" ht="21" customHeight="1" x14ac:dyDescent="0.3">
      <c r="A486" s="110">
        <v>45750</v>
      </c>
      <c r="B486" s="124">
        <f t="shared" si="31"/>
        <v>102</v>
      </c>
      <c r="C486" s="87">
        <f t="shared" si="26"/>
        <v>1616</v>
      </c>
      <c r="D486" s="88" t="str">
        <f ca="1">OFFSET('2025'!$B$8,C486,0)</f>
        <v>(Enter Call Letters)</v>
      </c>
      <c r="E486" s="88" t="str">
        <f ca="1">OFFSET('2025'!$H$8,C486,0)</f>
        <v>April</v>
      </c>
      <c r="F486" s="78">
        <f ca="1">OFFSET('2025'!$AD$8,C486,0)</f>
        <v>0</v>
      </c>
      <c r="G486" s="91" t="str">
        <f ca="1">OFFSET('2025'!$AE$8,C486,0)</f>
        <v>0.00</v>
      </c>
      <c r="H486" s="91" t="str">
        <f ca="1">OFFSET('2025'!$AF$8,$C486,0)</f>
        <v>0.00</v>
      </c>
      <c r="I486" s="77">
        <f ca="1">OFFSET('2025'!$AG$8,$C486,0)</f>
        <v>0</v>
      </c>
    </row>
    <row r="487" spans="1:9" ht="21" customHeight="1" x14ac:dyDescent="0.3">
      <c r="A487" s="110">
        <v>45751</v>
      </c>
      <c r="B487" s="124">
        <f t="shared" si="31"/>
        <v>103</v>
      </c>
      <c r="C487" s="87">
        <f t="shared" si="26"/>
        <v>1632</v>
      </c>
      <c r="D487" s="88" t="str">
        <f ca="1">OFFSET('2025'!$B$8,C487,0)</f>
        <v>(Enter Call Letters)</v>
      </c>
      <c r="E487" s="88" t="str">
        <f ca="1">OFFSET('2025'!$H$8,C487,0)</f>
        <v>April</v>
      </c>
      <c r="F487" s="78">
        <f ca="1">OFFSET('2025'!$AD$8,C487,0)</f>
        <v>0</v>
      </c>
      <c r="G487" s="91" t="str">
        <f ca="1">OFFSET('2025'!$AE$8,C487,0)</f>
        <v>0.00</v>
      </c>
      <c r="H487" s="91" t="str">
        <f ca="1">OFFSET('2025'!$AF$8,$C487,0)</f>
        <v>0.00</v>
      </c>
      <c r="I487" s="77">
        <f ca="1">OFFSET('2025'!$AG$8,$C487,0)</f>
        <v>0</v>
      </c>
    </row>
    <row r="488" spans="1:9" ht="21" customHeight="1" x14ac:dyDescent="0.3">
      <c r="A488" s="110">
        <v>45752</v>
      </c>
      <c r="B488" s="124">
        <f t="shared" si="31"/>
        <v>104</v>
      </c>
      <c r="C488" s="87">
        <f t="shared" si="26"/>
        <v>1648</v>
      </c>
      <c r="D488" s="88" t="str">
        <f ca="1">OFFSET('2025'!$B$8,C488,0)</f>
        <v>(Enter Call Letters)</v>
      </c>
      <c r="E488" s="88" t="str">
        <f ca="1">OFFSET('2025'!$H$8,C488,0)</f>
        <v>April</v>
      </c>
      <c r="F488" s="78">
        <f ca="1">OFFSET('2025'!$AD$8,C488,0)</f>
        <v>0</v>
      </c>
      <c r="G488" s="91" t="str">
        <f ca="1">OFFSET('2025'!$AE$8,C488,0)</f>
        <v>0.00</v>
      </c>
      <c r="H488" s="91" t="str">
        <f ca="1">OFFSET('2025'!$AF$8,$C488,0)</f>
        <v>0.00</v>
      </c>
      <c r="I488" s="77">
        <f ca="1">OFFSET('2025'!$AG$8,$C488,0)</f>
        <v>0</v>
      </c>
    </row>
    <row r="489" spans="1:9" ht="21" customHeight="1" x14ac:dyDescent="0.3">
      <c r="A489" s="110">
        <v>45753</v>
      </c>
      <c r="B489" s="124">
        <f t="shared" si="31"/>
        <v>105</v>
      </c>
      <c r="C489" s="87">
        <f t="shared" si="26"/>
        <v>1664</v>
      </c>
      <c r="D489" s="88" t="str">
        <f ca="1">OFFSET('2025'!$B$8,C489,0)</f>
        <v>(Enter Call Letters)</v>
      </c>
      <c r="E489" s="88" t="str">
        <f ca="1">OFFSET('2025'!$H$8,C489,0)</f>
        <v>April</v>
      </c>
      <c r="F489" s="78">
        <f ca="1">OFFSET('2025'!$AD$8,C489,0)</f>
        <v>0</v>
      </c>
      <c r="G489" s="91" t="str">
        <f ca="1">OFFSET('2025'!$AE$8,C489,0)</f>
        <v>0.00</v>
      </c>
      <c r="H489" s="91" t="str">
        <f ca="1">OFFSET('2025'!$AF$8,$C489,0)</f>
        <v>0.00</v>
      </c>
      <c r="I489" s="77">
        <f ca="1">OFFSET('2025'!$AG$8,$C489,0)</f>
        <v>0</v>
      </c>
    </row>
    <row r="490" spans="1:9" ht="21" customHeight="1" x14ac:dyDescent="0.3">
      <c r="A490" s="110">
        <v>45754</v>
      </c>
      <c r="B490" s="124">
        <f t="shared" si="31"/>
        <v>106</v>
      </c>
      <c r="C490" s="87">
        <f t="shared" si="26"/>
        <v>1680</v>
      </c>
      <c r="D490" s="88" t="str">
        <f ca="1">OFFSET('2025'!$B$8,C490,0)</f>
        <v>(Enter Call Letters)</v>
      </c>
      <c r="E490" s="88" t="str">
        <f ca="1">OFFSET('2025'!$H$8,C490,0)</f>
        <v>April</v>
      </c>
      <c r="F490" s="78">
        <f ca="1">OFFSET('2025'!$AD$8,C490,0)</f>
        <v>0</v>
      </c>
      <c r="G490" s="91" t="str">
        <f ca="1">OFFSET('2025'!$AE$8,C490,0)</f>
        <v>0.00</v>
      </c>
      <c r="H490" s="91" t="str">
        <f ca="1">OFFSET('2025'!$AF$8,$C490,0)</f>
        <v>0.00</v>
      </c>
      <c r="I490" s="77">
        <f ca="1">OFFSET('2025'!$AG$8,$C490,0)</f>
        <v>0</v>
      </c>
    </row>
    <row r="491" spans="1:9" ht="21" customHeight="1" x14ac:dyDescent="0.3">
      <c r="A491" s="110">
        <v>45755</v>
      </c>
      <c r="B491" s="124">
        <f t="shared" si="31"/>
        <v>107</v>
      </c>
      <c r="C491" s="87">
        <f t="shared" si="26"/>
        <v>1696</v>
      </c>
      <c r="D491" s="88" t="str">
        <f ca="1">OFFSET('2025'!$B$8,C491,0)</f>
        <v>(Enter Call Letters)</v>
      </c>
      <c r="E491" s="88" t="str">
        <f ca="1">OFFSET('2025'!$H$8,C491,0)</f>
        <v>April</v>
      </c>
      <c r="F491" s="78">
        <f ca="1">OFFSET('2025'!$AD$8,C491,0)</f>
        <v>0</v>
      </c>
      <c r="G491" s="91" t="str">
        <f ca="1">OFFSET('2025'!$AE$8,C491,0)</f>
        <v>0.00</v>
      </c>
      <c r="H491" s="91" t="str">
        <f ca="1">OFFSET('2025'!$AF$8,$C491,0)</f>
        <v>0.00</v>
      </c>
      <c r="I491" s="77">
        <f ca="1">OFFSET('2025'!$AG$8,$C491,0)</f>
        <v>0</v>
      </c>
    </row>
    <row r="492" spans="1:9" ht="21" customHeight="1" x14ac:dyDescent="0.3">
      <c r="A492" s="110">
        <v>45756</v>
      </c>
      <c r="B492" s="124">
        <f t="shared" si="31"/>
        <v>108</v>
      </c>
      <c r="C492" s="87">
        <f t="shared" si="26"/>
        <v>1712</v>
      </c>
      <c r="D492" s="88" t="str">
        <f ca="1">OFFSET('2025'!$B$8,C492,0)</f>
        <v>(Enter Call Letters)</v>
      </c>
      <c r="E492" s="88" t="str">
        <f ca="1">OFFSET('2025'!$H$8,C492,0)</f>
        <v>April</v>
      </c>
      <c r="F492" s="78">
        <f ca="1">OFFSET('2025'!$AD$8,C492,0)</f>
        <v>0</v>
      </c>
      <c r="G492" s="91" t="str">
        <f ca="1">OFFSET('2025'!$AE$8,C492,0)</f>
        <v>0.00</v>
      </c>
      <c r="H492" s="91" t="str">
        <f ca="1">OFFSET('2025'!$AF$8,$C492,0)</f>
        <v>0.00</v>
      </c>
      <c r="I492" s="77">
        <f ca="1">OFFSET('2025'!$AG$8,$C492,0)</f>
        <v>0</v>
      </c>
    </row>
    <row r="493" spans="1:9" ht="21" customHeight="1" x14ac:dyDescent="0.3">
      <c r="A493" s="110">
        <v>45757</v>
      </c>
      <c r="B493" s="124">
        <f t="shared" si="31"/>
        <v>109</v>
      </c>
      <c r="C493" s="87">
        <f t="shared" si="26"/>
        <v>1728</v>
      </c>
      <c r="D493" s="88" t="str">
        <f ca="1">OFFSET('2025'!$B$8,C493,0)</f>
        <v>(Enter Call Letters)</v>
      </c>
      <c r="E493" s="88" t="str">
        <f ca="1">OFFSET('2025'!$H$8,C493,0)</f>
        <v>April</v>
      </c>
      <c r="F493" s="78">
        <f ca="1">OFFSET('2025'!$AD$8,C493,0)</f>
        <v>0</v>
      </c>
      <c r="G493" s="91" t="str">
        <f ca="1">OFFSET('2025'!$AE$8,C493,0)</f>
        <v>0.00</v>
      </c>
      <c r="H493" s="91" t="str">
        <f ca="1">OFFSET('2025'!$AF$8,$C493,0)</f>
        <v>0.00</v>
      </c>
      <c r="I493" s="77">
        <f ca="1">OFFSET('2025'!$AG$8,$C493,0)</f>
        <v>0</v>
      </c>
    </row>
    <row r="494" spans="1:9" ht="21" customHeight="1" x14ac:dyDescent="0.3">
      <c r="A494" s="110">
        <v>45758</v>
      </c>
      <c r="B494" s="124">
        <f t="shared" si="31"/>
        <v>110</v>
      </c>
      <c r="C494" s="87">
        <f t="shared" si="26"/>
        <v>1744</v>
      </c>
      <c r="D494" s="88" t="str">
        <f ca="1">OFFSET('2025'!$B$8,C494,0)</f>
        <v>(Enter Call Letters)</v>
      </c>
      <c r="E494" s="88" t="str">
        <f ca="1">OFFSET('2025'!$H$8,C494,0)</f>
        <v>April</v>
      </c>
      <c r="F494" s="78">
        <f ca="1">OFFSET('2025'!$AD$8,C494,0)</f>
        <v>0</v>
      </c>
      <c r="G494" s="91" t="str">
        <f ca="1">OFFSET('2025'!$AE$8,C494,0)</f>
        <v>0.00</v>
      </c>
      <c r="H494" s="91" t="str">
        <f ca="1">OFFSET('2025'!$AF$8,$C494,0)</f>
        <v>0.00</v>
      </c>
      <c r="I494" s="77">
        <f ca="1">OFFSET('2025'!$AG$8,$C494,0)</f>
        <v>0</v>
      </c>
    </row>
    <row r="495" spans="1:9" ht="21" customHeight="1" x14ac:dyDescent="0.3">
      <c r="A495" s="110">
        <v>45759</v>
      </c>
      <c r="B495" s="124">
        <f t="shared" si="31"/>
        <v>111</v>
      </c>
      <c r="C495" s="87">
        <f t="shared" si="26"/>
        <v>1760</v>
      </c>
      <c r="D495" s="88" t="str">
        <f ca="1">OFFSET('2025'!$B$8,C495,0)</f>
        <v>(Enter Call Letters)</v>
      </c>
      <c r="E495" s="88" t="str">
        <f ca="1">OFFSET('2025'!$H$8,C495,0)</f>
        <v>April</v>
      </c>
      <c r="F495" s="78">
        <f ca="1">OFFSET('2025'!$AD$8,C495,0)</f>
        <v>0</v>
      </c>
      <c r="G495" s="91" t="str">
        <f ca="1">OFFSET('2025'!$AE$8,C495,0)</f>
        <v>0.00</v>
      </c>
      <c r="H495" s="91" t="str">
        <f ca="1">OFFSET('2025'!$AF$8,$C495,0)</f>
        <v>0.00</v>
      </c>
      <c r="I495" s="77">
        <f ca="1">OFFSET('2025'!$AG$8,$C495,0)</f>
        <v>0</v>
      </c>
    </row>
    <row r="496" spans="1:9" ht="21" customHeight="1" x14ac:dyDescent="0.3">
      <c r="A496" s="110">
        <v>45760</v>
      </c>
      <c r="B496" s="124">
        <f t="shared" si="31"/>
        <v>112</v>
      </c>
      <c r="C496" s="87">
        <f t="shared" si="26"/>
        <v>1776</v>
      </c>
      <c r="D496" s="88" t="str">
        <f ca="1">OFFSET('2025'!$B$8,C496,0)</f>
        <v>(Enter Call Letters)</v>
      </c>
      <c r="E496" s="88" t="str">
        <f ca="1">OFFSET('2025'!$H$8,C496,0)</f>
        <v>April</v>
      </c>
      <c r="F496" s="78">
        <f ca="1">OFFSET('2025'!$AD$8,C496,0)</f>
        <v>0</v>
      </c>
      <c r="G496" s="91" t="str">
        <f ca="1">OFFSET('2025'!$AE$8,C496,0)</f>
        <v>0.00</v>
      </c>
      <c r="H496" s="91" t="str">
        <f ca="1">OFFSET('2025'!$AF$8,$C496,0)</f>
        <v>0.00</v>
      </c>
      <c r="I496" s="77">
        <f ca="1">OFFSET('2025'!$AG$8,$C496,0)</f>
        <v>0</v>
      </c>
    </row>
    <row r="497" spans="1:9" ht="21" customHeight="1" x14ac:dyDescent="0.3">
      <c r="A497" s="110">
        <v>45761</v>
      </c>
      <c r="B497" s="124">
        <f t="shared" si="31"/>
        <v>113</v>
      </c>
      <c r="C497" s="87">
        <f t="shared" si="26"/>
        <v>1792</v>
      </c>
      <c r="D497" s="88" t="str">
        <f ca="1">OFFSET('2025'!$B$8,C497,0)</f>
        <v>(Enter Call Letters)</v>
      </c>
      <c r="E497" s="88" t="str">
        <f ca="1">OFFSET('2025'!$H$8,C497,0)</f>
        <v>April</v>
      </c>
      <c r="F497" s="78">
        <f ca="1">OFFSET('2025'!$AD$8,C497,0)</f>
        <v>0</v>
      </c>
      <c r="G497" s="91" t="str">
        <f ca="1">OFFSET('2025'!$AE$8,C497,0)</f>
        <v>0.00</v>
      </c>
      <c r="H497" s="91" t="str">
        <f ca="1">OFFSET('2025'!$AF$8,$C497,0)</f>
        <v>0.00</v>
      </c>
      <c r="I497" s="77">
        <f ca="1">OFFSET('2025'!$AG$8,$C497,0)</f>
        <v>0</v>
      </c>
    </row>
    <row r="498" spans="1:9" ht="21" customHeight="1" x14ac:dyDescent="0.3">
      <c r="A498" s="110">
        <v>45762</v>
      </c>
      <c r="B498" s="124">
        <f t="shared" si="31"/>
        <v>114</v>
      </c>
      <c r="C498" s="87">
        <f t="shared" si="26"/>
        <v>1808</v>
      </c>
      <c r="D498" s="88" t="str">
        <f ca="1">OFFSET('2025'!$B$8,C498,0)</f>
        <v>(Enter Call Letters)</v>
      </c>
      <c r="E498" s="88" t="str">
        <f ca="1">OFFSET('2025'!$H$8,C498,0)</f>
        <v>April</v>
      </c>
      <c r="F498" s="78">
        <f ca="1">OFFSET('2025'!$AD$8,C498,0)</f>
        <v>0</v>
      </c>
      <c r="G498" s="91" t="str">
        <f ca="1">OFFSET('2025'!$AE$8,C498,0)</f>
        <v>0.00</v>
      </c>
      <c r="H498" s="91" t="str">
        <f ca="1">OFFSET('2025'!$AF$8,$C498,0)</f>
        <v>0.00</v>
      </c>
      <c r="I498" s="77">
        <f ca="1">OFFSET('2025'!$AG$8,$C498,0)</f>
        <v>0</v>
      </c>
    </row>
    <row r="499" spans="1:9" ht="21" customHeight="1" x14ac:dyDescent="0.3">
      <c r="A499" s="110">
        <v>45763</v>
      </c>
      <c r="B499" s="124">
        <f t="shared" si="31"/>
        <v>115</v>
      </c>
      <c r="C499" s="87">
        <f t="shared" si="26"/>
        <v>1824</v>
      </c>
      <c r="D499" s="88" t="str">
        <f ca="1">OFFSET('2025'!$B$8,C499,0)</f>
        <v>(Enter Call Letters)</v>
      </c>
      <c r="E499" s="88" t="str">
        <f ca="1">OFFSET('2025'!$H$8,C499,0)</f>
        <v>April</v>
      </c>
      <c r="F499" s="78">
        <f ca="1">OFFSET('2025'!$AD$8,C499,0)</f>
        <v>0</v>
      </c>
      <c r="G499" s="91" t="str">
        <f ca="1">OFFSET('2025'!$AE$8,C499,0)</f>
        <v>0.00</v>
      </c>
      <c r="H499" s="91" t="str">
        <f ca="1">OFFSET('2025'!$AF$8,$C499,0)</f>
        <v>0.00</v>
      </c>
      <c r="I499" s="77">
        <f ca="1">OFFSET('2025'!$AG$8,$C499,0)</f>
        <v>0</v>
      </c>
    </row>
    <row r="500" spans="1:9" ht="21" customHeight="1" x14ac:dyDescent="0.3">
      <c r="A500" s="110">
        <v>45764</v>
      </c>
      <c r="B500" s="124">
        <f t="shared" si="31"/>
        <v>116</v>
      </c>
      <c r="C500" s="87">
        <f t="shared" si="26"/>
        <v>1840</v>
      </c>
      <c r="D500" s="88" t="str">
        <f ca="1">OFFSET('2025'!$B$8,C500,0)</f>
        <v>(Enter Call Letters)</v>
      </c>
      <c r="E500" s="88" t="str">
        <f ca="1">OFFSET('2025'!$H$8,C500,0)</f>
        <v>April</v>
      </c>
      <c r="F500" s="78">
        <f ca="1">OFFSET('2025'!$AD$8,C500,0)</f>
        <v>0</v>
      </c>
      <c r="G500" s="91" t="str">
        <f ca="1">OFFSET('2025'!$AE$8,C500,0)</f>
        <v>0.00</v>
      </c>
      <c r="H500" s="91" t="str">
        <f ca="1">OFFSET('2025'!$AF$8,$C500,0)</f>
        <v>0.00</v>
      </c>
      <c r="I500" s="77">
        <f ca="1">OFFSET('2025'!$AG$8,$C500,0)</f>
        <v>0</v>
      </c>
    </row>
    <row r="501" spans="1:9" ht="21" customHeight="1" x14ac:dyDescent="0.3">
      <c r="A501" s="110">
        <v>45765</v>
      </c>
      <c r="B501" s="124">
        <f t="shared" si="31"/>
        <v>117</v>
      </c>
      <c r="C501" s="87">
        <f t="shared" si="26"/>
        <v>1856</v>
      </c>
      <c r="D501" s="88" t="str">
        <f ca="1">OFFSET('2025'!$B$8,C501,0)</f>
        <v>(Enter Call Letters)</v>
      </c>
      <c r="E501" s="88" t="str">
        <f ca="1">OFFSET('2025'!$H$8,C501,0)</f>
        <v>April</v>
      </c>
      <c r="F501" s="78">
        <f ca="1">OFFSET('2025'!$AD$8,C501,0)</f>
        <v>0</v>
      </c>
      <c r="G501" s="91" t="str">
        <f ca="1">OFFSET('2025'!$AE$8,C501,0)</f>
        <v>0.00</v>
      </c>
      <c r="H501" s="91" t="str">
        <f ca="1">OFFSET('2025'!$AF$8,$C501,0)</f>
        <v>0.00</v>
      </c>
      <c r="I501" s="77">
        <f ca="1">OFFSET('2025'!$AG$8,$C501,0)</f>
        <v>0</v>
      </c>
    </row>
    <row r="502" spans="1:9" ht="21" customHeight="1" x14ac:dyDescent="0.3">
      <c r="A502" s="110">
        <v>45766</v>
      </c>
      <c r="B502" s="124">
        <f t="shared" si="31"/>
        <v>118</v>
      </c>
      <c r="C502" s="87">
        <f t="shared" si="26"/>
        <v>1872</v>
      </c>
      <c r="D502" s="88" t="str">
        <f ca="1">OFFSET('2025'!$B$8,C502,0)</f>
        <v>(Enter Call Letters)</v>
      </c>
      <c r="E502" s="88" t="str">
        <f ca="1">OFFSET('2025'!$H$8,C502,0)</f>
        <v>April</v>
      </c>
      <c r="F502" s="78">
        <f ca="1">OFFSET('2025'!$AD$8,C502,0)</f>
        <v>0</v>
      </c>
      <c r="G502" s="91" t="str">
        <f ca="1">OFFSET('2025'!$AE$8,C502,0)</f>
        <v>0.00</v>
      </c>
      <c r="H502" s="91" t="str">
        <f ca="1">OFFSET('2025'!$AF$8,$C502,0)</f>
        <v>0.00</v>
      </c>
      <c r="I502" s="77">
        <f ca="1">OFFSET('2025'!$AG$8,$C502,0)</f>
        <v>0</v>
      </c>
    </row>
    <row r="503" spans="1:9" ht="21" customHeight="1" x14ac:dyDescent="0.3">
      <c r="A503" s="110">
        <v>45767</v>
      </c>
      <c r="B503" s="124">
        <f t="shared" si="31"/>
        <v>119</v>
      </c>
      <c r="C503" s="87">
        <f t="shared" si="26"/>
        <v>1888</v>
      </c>
      <c r="D503" s="88" t="str">
        <f ca="1">OFFSET('2025'!$B$8,C503,0)</f>
        <v>(Enter Call Letters)</v>
      </c>
      <c r="E503" s="88" t="str">
        <f ca="1">OFFSET('2025'!$H$8,C503,0)</f>
        <v>April</v>
      </c>
      <c r="F503" s="78">
        <f ca="1">OFFSET('2025'!$AD$8,C503,0)</f>
        <v>0</v>
      </c>
      <c r="G503" s="91" t="str">
        <f ca="1">OFFSET('2025'!$AE$8,C503,0)</f>
        <v>0.00</v>
      </c>
      <c r="H503" s="91" t="str">
        <f ca="1">OFFSET('2025'!$AF$8,$C503,0)</f>
        <v>0.00</v>
      </c>
      <c r="I503" s="77">
        <f ca="1">OFFSET('2025'!$AG$8,$C503,0)</f>
        <v>0</v>
      </c>
    </row>
    <row r="504" spans="1:9" ht="21" customHeight="1" x14ac:dyDescent="0.3">
      <c r="A504" s="110">
        <v>45768</v>
      </c>
      <c r="B504" s="124">
        <f t="shared" si="31"/>
        <v>120</v>
      </c>
      <c r="C504" s="87">
        <f t="shared" si="26"/>
        <v>1904</v>
      </c>
      <c r="D504" s="88" t="str">
        <f ca="1">OFFSET('2025'!$B$8,C504,0)</f>
        <v>(Enter Call Letters)</v>
      </c>
      <c r="E504" s="88" t="str">
        <f ca="1">OFFSET('2025'!$H$8,C504,0)</f>
        <v>April</v>
      </c>
      <c r="F504" s="78">
        <f ca="1">OFFSET('2025'!$AD$8,C504,0)</f>
        <v>0</v>
      </c>
      <c r="G504" s="91" t="str">
        <f ca="1">OFFSET('2025'!$AE$8,C504,0)</f>
        <v>0.00</v>
      </c>
      <c r="H504" s="91" t="str">
        <f ca="1">OFFSET('2025'!$AF$8,$C504,0)</f>
        <v>0.00</v>
      </c>
      <c r="I504" s="77">
        <f ca="1">OFFSET('2025'!$AG$8,$C504,0)</f>
        <v>0</v>
      </c>
    </row>
    <row r="505" spans="1:9" ht="21" customHeight="1" x14ac:dyDescent="0.3">
      <c r="A505" s="110">
        <v>45769</v>
      </c>
      <c r="B505" s="124">
        <f t="shared" si="31"/>
        <v>121</v>
      </c>
      <c r="C505" s="87">
        <f t="shared" si="26"/>
        <v>1920</v>
      </c>
      <c r="D505" s="88" t="str">
        <f ca="1">OFFSET('2025'!$B$8,C505,0)</f>
        <v>(Enter Call Letters)</v>
      </c>
      <c r="E505" s="88" t="str">
        <f ca="1">OFFSET('2025'!$H$8,C505,0)</f>
        <v>April</v>
      </c>
      <c r="F505" s="78">
        <f ca="1">OFFSET('2025'!$AD$8,C505,0)</f>
        <v>0</v>
      </c>
      <c r="G505" s="91" t="str">
        <f ca="1">OFFSET('2025'!$AE$8,C505,0)</f>
        <v>0.00</v>
      </c>
      <c r="H505" s="91" t="str">
        <f ca="1">OFFSET('2025'!$AF$8,$C505,0)</f>
        <v>0.00</v>
      </c>
      <c r="I505" s="77">
        <f ca="1">OFFSET('2025'!$AG$8,$C505,0)</f>
        <v>0</v>
      </c>
    </row>
    <row r="506" spans="1:9" ht="21" customHeight="1" x14ac:dyDescent="0.3">
      <c r="A506" s="110">
        <v>45770</v>
      </c>
      <c r="B506" s="124">
        <f t="shared" si="31"/>
        <v>122</v>
      </c>
      <c r="C506" s="87">
        <f t="shared" si="26"/>
        <v>1936</v>
      </c>
      <c r="D506" s="88" t="str">
        <f ca="1">OFFSET('2025'!$B$8,C506,0)</f>
        <v>(Enter Call Letters)</v>
      </c>
      <c r="E506" s="88" t="str">
        <f ca="1">OFFSET('2025'!$H$8,C506,0)</f>
        <v>April</v>
      </c>
      <c r="F506" s="78">
        <f ca="1">OFFSET('2025'!$AD$8,C506,0)</f>
        <v>0</v>
      </c>
      <c r="G506" s="91" t="str">
        <f ca="1">OFFSET('2025'!$AE$8,C506,0)</f>
        <v>0.00</v>
      </c>
      <c r="H506" s="91" t="str">
        <f ca="1">OFFSET('2025'!$AF$8,$C506,0)</f>
        <v>0.00</v>
      </c>
      <c r="I506" s="77">
        <f ca="1">OFFSET('2025'!$AG$8,$C506,0)</f>
        <v>0</v>
      </c>
    </row>
    <row r="507" spans="1:9" ht="21" customHeight="1" x14ac:dyDescent="0.3">
      <c r="A507" s="110">
        <v>45771</v>
      </c>
      <c r="B507" s="124">
        <f t="shared" si="31"/>
        <v>123</v>
      </c>
      <c r="C507" s="87">
        <f t="shared" si="26"/>
        <v>1952</v>
      </c>
      <c r="D507" s="88" t="str">
        <f ca="1">OFFSET('2025'!$B$8,C507,0)</f>
        <v>(Enter Call Letters)</v>
      </c>
      <c r="E507" s="88" t="str">
        <f ca="1">OFFSET('2025'!$H$8,C507,0)</f>
        <v>April</v>
      </c>
      <c r="F507" s="78">
        <f ca="1">OFFSET('2025'!$AD$8,C507,0)</f>
        <v>0</v>
      </c>
      <c r="G507" s="91" t="str">
        <f ca="1">OFFSET('2025'!$AE$8,C507,0)</f>
        <v>0.00</v>
      </c>
      <c r="H507" s="91" t="str">
        <f ca="1">OFFSET('2025'!$AF$8,$C507,0)</f>
        <v>0.00</v>
      </c>
      <c r="I507" s="77">
        <f ca="1">OFFSET('2025'!$AG$8,$C507,0)</f>
        <v>0</v>
      </c>
    </row>
    <row r="508" spans="1:9" ht="21" customHeight="1" x14ac:dyDescent="0.3">
      <c r="A508" s="110">
        <v>45772</v>
      </c>
      <c r="B508" s="124">
        <f t="shared" si="31"/>
        <v>124</v>
      </c>
      <c r="C508" s="87">
        <f t="shared" si="26"/>
        <v>1968</v>
      </c>
      <c r="D508" s="88" t="str">
        <f ca="1">OFFSET('2025'!$B$8,C508,0)</f>
        <v>(Enter Call Letters)</v>
      </c>
      <c r="E508" s="88" t="str">
        <f ca="1">OFFSET('2025'!$H$8,C508,0)</f>
        <v>April</v>
      </c>
      <c r="F508" s="78">
        <f ca="1">OFFSET('2025'!$AD$8,C508,0)</f>
        <v>0</v>
      </c>
      <c r="G508" s="91" t="str">
        <f ca="1">OFFSET('2025'!$AE$8,C508,0)</f>
        <v>0.00</v>
      </c>
      <c r="H508" s="91" t="str">
        <f ca="1">OFFSET('2025'!$AF$8,$C508,0)</f>
        <v>0.00</v>
      </c>
      <c r="I508" s="77">
        <f ca="1">OFFSET('2025'!$AG$8,$C508,0)</f>
        <v>0</v>
      </c>
    </row>
    <row r="509" spans="1:9" ht="21" customHeight="1" thickBot="1" x14ac:dyDescent="0.35">
      <c r="A509" s="110">
        <v>45773</v>
      </c>
      <c r="B509" s="124">
        <f t="shared" si="31"/>
        <v>125</v>
      </c>
      <c r="C509" s="87">
        <f t="shared" si="26"/>
        <v>1984</v>
      </c>
      <c r="D509" s="88" t="str">
        <f ca="1">OFFSET('2025'!$B$8,C509,0)</f>
        <v>(Enter Call Letters)</v>
      </c>
      <c r="E509" s="88" t="str">
        <f ca="1">OFFSET('2025'!$H$8,C509,0)</f>
        <v>April</v>
      </c>
      <c r="F509" s="78">
        <f ca="1">OFFSET('2025'!$AD$8,C509,0)</f>
        <v>0</v>
      </c>
      <c r="G509" s="91" t="str">
        <f ca="1">OFFSET('2025'!$AE$8,C509,0)</f>
        <v>0.00</v>
      </c>
      <c r="H509" s="91" t="str">
        <f ca="1">OFFSET('2025'!$AF$8,$C509,0)</f>
        <v>0.00</v>
      </c>
      <c r="I509" s="77">
        <f ca="1">OFFSET('2025'!$AG$8,$C509,0)</f>
        <v>0</v>
      </c>
    </row>
    <row r="510" spans="1:9" ht="24" thickBot="1" x14ac:dyDescent="0.5">
      <c r="A510" s="114">
        <v>45748</v>
      </c>
      <c r="B510" s="127" t="s">
        <v>84</v>
      </c>
      <c r="C510" s="56"/>
      <c r="D510" s="64" t="s">
        <v>84</v>
      </c>
      <c r="E510" s="59" t="s">
        <v>84</v>
      </c>
      <c r="F510" s="51">
        <f ca="1">SUM(F385:F484)</f>
        <v>0</v>
      </c>
      <c r="G510" s="49">
        <f t="shared" ref="G510:I510" ca="1" si="32">SUM(G385:G484)</f>
        <v>0</v>
      </c>
      <c r="H510" s="49">
        <f t="shared" ca="1" si="32"/>
        <v>0</v>
      </c>
      <c r="I510" s="49">
        <f t="shared" ca="1" si="32"/>
        <v>0</v>
      </c>
    </row>
    <row r="511" spans="1:9" ht="21.6" thickBot="1" x14ac:dyDescent="0.45">
      <c r="A511" s="112">
        <v>45778</v>
      </c>
      <c r="B511" s="122" t="s">
        <v>85</v>
      </c>
      <c r="C511" s="53"/>
      <c r="D511" s="54" t="s">
        <v>85</v>
      </c>
      <c r="E511" s="248" t="s">
        <v>12</v>
      </c>
      <c r="F511" s="249"/>
      <c r="G511" s="249"/>
      <c r="H511" s="249"/>
      <c r="I511" s="250"/>
    </row>
    <row r="512" spans="1:9" x14ac:dyDescent="0.3">
      <c r="A512" s="116">
        <v>45778</v>
      </c>
      <c r="B512" s="123">
        <f>1</f>
        <v>1</v>
      </c>
      <c r="C512" s="87">
        <v>0</v>
      </c>
      <c r="D512" s="86" t="str">
        <f ca="1">OFFSET('2025'!$B$9,C512,0)</f>
        <v>(Enter Call Letters)</v>
      </c>
      <c r="E512" s="86" t="str">
        <f ca="1">OFFSET('2025'!$H$9,C512,0)</f>
        <v>May</v>
      </c>
      <c r="F512" s="77">
        <f ca="1">OFFSET('2025'!$AD$9,C512,0)</f>
        <v>0</v>
      </c>
      <c r="G512" s="91" t="str">
        <f ca="1">OFFSET('2025'!$AE$9,C512,0)</f>
        <v>0.00</v>
      </c>
      <c r="H512" s="91" t="str">
        <f ca="1">OFFSET('2025'!$AF$9,$C512,0)</f>
        <v>0.00</v>
      </c>
      <c r="I512" s="77">
        <f ca="1">OFFSET('2025'!$AG$9,$C512,0)</f>
        <v>0</v>
      </c>
    </row>
    <row r="513" spans="1:9" x14ac:dyDescent="0.3">
      <c r="A513" s="110">
        <v>45778</v>
      </c>
      <c r="B513" s="124">
        <f t="shared" ref="B513:B576" si="33">B512+1</f>
        <v>2</v>
      </c>
      <c r="C513" s="87">
        <f>C512+16</f>
        <v>16</v>
      </c>
      <c r="D513" s="88" t="str">
        <f ca="1">OFFSET('2025'!$B$9,C513,0)</f>
        <v>(Enter Call Letters)</v>
      </c>
      <c r="E513" s="86" t="str">
        <f ca="1">OFFSET('2025'!$H$9,C513,0)</f>
        <v>May</v>
      </c>
      <c r="F513" s="77">
        <f ca="1">OFFSET('2025'!$AD$9,C513,0)</f>
        <v>0</v>
      </c>
      <c r="G513" s="91" t="str">
        <f ca="1">OFFSET('2025'!$AE$9,C513,0)</f>
        <v>0.00</v>
      </c>
      <c r="H513" s="91" t="str">
        <f ca="1">OFFSET('2025'!$AF$9,$C513,0)</f>
        <v>0.00</v>
      </c>
      <c r="I513" s="77">
        <f ca="1">OFFSET('2025'!$AG$9,$C513,0)</f>
        <v>0</v>
      </c>
    </row>
    <row r="514" spans="1:9" x14ac:dyDescent="0.3">
      <c r="A514" s="110">
        <v>45778</v>
      </c>
      <c r="B514" s="124">
        <f t="shared" si="33"/>
        <v>3</v>
      </c>
      <c r="C514" s="87">
        <f t="shared" ref="C514:C577" si="34">C513+16</f>
        <v>32</v>
      </c>
      <c r="D514" s="88" t="str">
        <f ca="1">OFFSET('2025'!$B$9,C514,0)</f>
        <v>(Enter Call Letters)</v>
      </c>
      <c r="E514" s="86" t="str">
        <f ca="1">OFFSET('2025'!$H$9,C514,0)</f>
        <v>May</v>
      </c>
      <c r="F514" s="77">
        <f ca="1">OFFSET('2025'!$AD$9,C514,0)</f>
        <v>0</v>
      </c>
      <c r="G514" s="91" t="str">
        <f ca="1">OFFSET('2025'!$AE$9,C514,0)</f>
        <v>0.00</v>
      </c>
      <c r="H514" s="91" t="str">
        <f ca="1">OFFSET('2025'!$AF$9,$C514,0)</f>
        <v>0.00</v>
      </c>
      <c r="I514" s="77">
        <f ca="1">OFFSET('2025'!$AG$9,$C514,0)</f>
        <v>0</v>
      </c>
    </row>
    <row r="515" spans="1:9" x14ac:dyDescent="0.3">
      <c r="A515" s="110">
        <v>45778</v>
      </c>
      <c r="B515" s="124">
        <f t="shared" si="33"/>
        <v>4</v>
      </c>
      <c r="C515" s="87">
        <f t="shared" si="34"/>
        <v>48</v>
      </c>
      <c r="D515" s="88" t="str">
        <f ca="1">OFFSET('2025'!$B$9,C515,0)</f>
        <v>(Enter Call Letters)</v>
      </c>
      <c r="E515" s="86" t="str">
        <f ca="1">OFFSET('2025'!$H$9,C515,0)</f>
        <v>May</v>
      </c>
      <c r="F515" s="77">
        <f ca="1">OFFSET('2025'!$AD$9,C515,0)</f>
        <v>0</v>
      </c>
      <c r="G515" s="91" t="str">
        <f ca="1">OFFSET('2025'!$AE$9,C515,0)</f>
        <v>0.00</v>
      </c>
      <c r="H515" s="91" t="str">
        <f ca="1">OFFSET('2025'!$AF$9,$C515,0)</f>
        <v>0.00</v>
      </c>
      <c r="I515" s="77">
        <f ca="1">OFFSET('2025'!$AG$9,$C515,0)</f>
        <v>0</v>
      </c>
    </row>
    <row r="516" spans="1:9" x14ac:dyDescent="0.3">
      <c r="A516" s="110">
        <v>45778</v>
      </c>
      <c r="B516" s="124">
        <f t="shared" si="33"/>
        <v>5</v>
      </c>
      <c r="C516" s="87">
        <f t="shared" si="34"/>
        <v>64</v>
      </c>
      <c r="D516" s="88" t="str">
        <f ca="1">OFFSET('2025'!$B$9,C516,0)</f>
        <v>(Enter Call Letters)</v>
      </c>
      <c r="E516" s="86" t="str">
        <f ca="1">OFFSET('2025'!$H$9,C516,0)</f>
        <v>May</v>
      </c>
      <c r="F516" s="77">
        <f ca="1">OFFSET('2025'!$AD$9,C516,0)</f>
        <v>0</v>
      </c>
      <c r="G516" s="91" t="str">
        <f ca="1">OFFSET('2025'!$AE$9,C516,0)</f>
        <v>0.00</v>
      </c>
      <c r="H516" s="91" t="str">
        <f ca="1">OFFSET('2025'!$AF$9,$C516,0)</f>
        <v>0.00</v>
      </c>
      <c r="I516" s="77">
        <f ca="1">OFFSET('2025'!$AG$9,$C516,0)</f>
        <v>0</v>
      </c>
    </row>
    <row r="517" spans="1:9" x14ac:dyDescent="0.3">
      <c r="A517" s="110">
        <v>45778</v>
      </c>
      <c r="B517" s="124">
        <f t="shared" si="33"/>
        <v>6</v>
      </c>
      <c r="C517" s="87">
        <f t="shared" si="34"/>
        <v>80</v>
      </c>
      <c r="D517" s="88" t="str">
        <f ca="1">OFFSET('2025'!$B$9,C517,0)</f>
        <v>(Enter Call Letters)</v>
      </c>
      <c r="E517" s="86" t="str">
        <f ca="1">OFFSET('2025'!$H$9,C517,0)</f>
        <v>May</v>
      </c>
      <c r="F517" s="77">
        <f ca="1">OFFSET('2025'!$AD$9,C517,0)</f>
        <v>0</v>
      </c>
      <c r="G517" s="91" t="str">
        <f ca="1">OFFSET('2025'!$AE$9,C517,0)</f>
        <v>0.00</v>
      </c>
      <c r="H517" s="91" t="str">
        <f ca="1">OFFSET('2025'!$AF$9,$C517,0)</f>
        <v>0.00</v>
      </c>
      <c r="I517" s="77">
        <f ca="1">OFFSET('2025'!$AG$9,$C517,0)</f>
        <v>0</v>
      </c>
    </row>
    <row r="518" spans="1:9" x14ac:dyDescent="0.3">
      <c r="A518" s="110">
        <v>45778</v>
      </c>
      <c r="B518" s="124">
        <f t="shared" si="33"/>
        <v>7</v>
      </c>
      <c r="C518" s="87">
        <f t="shared" si="34"/>
        <v>96</v>
      </c>
      <c r="D518" s="88" t="str">
        <f ca="1">OFFSET('2025'!$B$9,C518,0)</f>
        <v>(Enter Call Letters)</v>
      </c>
      <c r="E518" s="86" t="str">
        <f ca="1">OFFSET('2025'!$H$9,C518,0)</f>
        <v>May</v>
      </c>
      <c r="F518" s="77">
        <f ca="1">OFFSET('2025'!$AD$9,C518,0)</f>
        <v>0</v>
      </c>
      <c r="G518" s="91" t="str">
        <f ca="1">OFFSET('2025'!$AE$9,C518,0)</f>
        <v>0.00</v>
      </c>
      <c r="H518" s="91" t="str">
        <f ca="1">OFFSET('2025'!$AF$9,$C518,0)</f>
        <v>0.00</v>
      </c>
      <c r="I518" s="77">
        <f ca="1">OFFSET('2025'!$AG$9,$C518,0)</f>
        <v>0</v>
      </c>
    </row>
    <row r="519" spans="1:9" x14ac:dyDescent="0.3">
      <c r="A519" s="110">
        <v>45778</v>
      </c>
      <c r="B519" s="124">
        <f t="shared" si="33"/>
        <v>8</v>
      </c>
      <c r="C519" s="87">
        <f t="shared" si="34"/>
        <v>112</v>
      </c>
      <c r="D519" s="88" t="str">
        <f ca="1">OFFSET('2025'!$B$9,C519,0)</f>
        <v>(Enter Call Letters)</v>
      </c>
      <c r="E519" s="86" t="str">
        <f ca="1">OFFSET('2025'!$H$9,C519,0)</f>
        <v>May</v>
      </c>
      <c r="F519" s="77">
        <f ca="1">OFFSET('2025'!$AD$9,C519,0)</f>
        <v>0</v>
      </c>
      <c r="G519" s="91" t="str">
        <f ca="1">OFFSET('2025'!$AE$9,C519,0)</f>
        <v>0.00</v>
      </c>
      <c r="H519" s="91" t="str">
        <f ca="1">OFFSET('2025'!$AF$9,$C519,0)</f>
        <v>0.00</v>
      </c>
      <c r="I519" s="77">
        <f ca="1">OFFSET('2025'!$AG$9,$C519,0)</f>
        <v>0</v>
      </c>
    </row>
    <row r="520" spans="1:9" x14ac:dyDescent="0.3">
      <c r="A520" s="110">
        <v>45778</v>
      </c>
      <c r="B520" s="124">
        <f t="shared" si="33"/>
        <v>9</v>
      </c>
      <c r="C520" s="87">
        <f t="shared" si="34"/>
        <v>128</v>
      </c>
      <c r="D520" s="88" t="str">
        <f ca="1">OFFSET('2025'!$B$9,C520,0)</f>
        <v>(Enter Call Letters)</v>
      </c>
      <c r="E520" s="86" t="str">
        <f ca="1">OFFSET('2025'!$H$9,C520,0)</f>
        <v>May</v>
      </c>
      <c r="F520" s="77">
        <f ca="1">OFFSET('2025'!$AD$9,C520,0)</f>
        <v>0</v>
      </c>
      <c r="G520" s="91" t="str">
        <f ca="1">OFFSET('2025'!$AE$9,C520,0)</f>
        <v>0.00</v>
      </c>
      <c r="H520" s="91" t="str">
        <f ca="1">OFFSET('2025'!$AF$9,$C520,0)</f>
        <v>0.00</v>
      </c>
      <c r="I520" s="77">
        <f ca="1">OFFSET('2025'!$AG$9,$C520,0)</f>
        <v>0</v>
      </c>
    </row>
    <row r="521" spans="1:9" x14ac:dyDescent="0.3">
      <c r="A521" s="110">
        <v>45778</v>
      </c>
      <c r="B521" s="124">
        <f t="shared" si="33"/>
        <v>10</v>
      </c>
      <c r="C521" s="87">
        <f t="shared" si="34"/>
        <v>144</v>
      </c>
      <c r="D521" s="88" t="str">
        <f ca="1">OFFSET('2025'!$B$9,C521,0)</f>
        <v>(Enter Call Letters)</v>
      </c>
      <c r="E521" s="86" t="str">
        <f ca="1">OFFSET('2025'!$H$9,C521,0)</f>
        <v>May</v>
      </c>
      <c r="F521" s="77">
        <f ca="1">OFFSET('2025'!$AD$9,C521,0)</f>
        <v>0</v>
      </c>
      <c r="G521" s="91" t="str">
        <f ca="1">OFFSET('2025'!$AE$9,C521,0)</f>
        <v>0.00</v>
      </c>
      <c r="H521" s="91" t="str">
        <f ca="1">OFFSET('2025'!$AF$9,$C521,0)</f>
        <v>0.00</v>
      </c>
      <c r="I521" s="77">
        <f ca="1">OFFSET('2025'!$AG$9,$C521,0)</f>
        <v>0</v>
      </c>
    </row>
    <row r="522" spans="1:9" x14ac:dyDescent="0.3">
      <c r="A522" s="110">
        <v>45778</v>
      </c>
      <c r="B522" s="124">
        <f t="shared" si="33"/>
        <v>11</v>
      </c>
      <c r="C522" s="87">
        <f t="shared" si="34"/>
        <v>160</v>
      </c>
      <c r="D522" s="88" t="str">
        <f ca="1">OFFSET('2025'!$B$9,C522,0)</f>
        <v>(Enter Call Letters)</v>
      </c>
      <c r="E522" s="86" t="str">
        <f ca="1">OFFSET('2025'!$H$9,C522,0)</f>
        <v>May</v>
      </c>
      <c r="F522" s="77">
        <f ca="1">OFFSET('2025'!$AD$9,C522,0)</f>
        <v>0</v>
      </c>
      <c r="G522" s="91" t="str">
        <f ca="1">OFFSET('2025'!$AE$9,C522,0)</f>
        <v>0.00</v>
      </c>
      <c r="H522" s="91" t="str">
        <f ca="1">OFFSET('2025'!$AF$9,$C522,0)</f>
        <v>0.00</v>
      </c>
      <c r="I522" s="77">
        <f ca="1">OFFSET('2025'!$AG$9,$C522,0)</f>
        <v>0</v>
      </c>
    </row>
    <row r="523" spans="1:9" x14ac:dyDescent="0.3">
      <c r="A523" s="110">
        <v>45778</v>
      </c>
      <c r="B523" s="124">
        <f t="shared" si="33"/>
        <v>12</v>
      </c>
      <c r="C523" s="87">
        <f t="shared" si="34"/>
        <v>176</v>
      </c>
      <c r="D523" s="88" t="str">
        <f ca="1">OFFSET('2025'!$B$9,C523,0)</f>
        <v>(Enter Call Letters)</v>
      </c>
      <c r="E523" s="86" t="str">
        <f ca="1">OFFSET('2025'!$H$9,C523,0)</f>
        <v>May</v>
      </c>
      <c r="F523" s="77">
        <f ca="1">OFFSET('2025'!$AD$9,C523,0)</f>
        <v>0</v>
      </c>
      <c r="G523" s="91" t="str">
        <f ca="1">OFFSET('2025'!$AE$9,C523,0)</f>
        <v>0.00</v>
      </c>
      <c r="H523" s="91" t="str">
        <f ca="1">OFFSET('2025'!$AF$9,$C523,0)</f>
        <v>0.00</v>
      </c>
      <c r="I523" s="77">
        <f ca="1">OFFSET('2025'!$AG$9,$C523,0)</f>
        <v>0</v>
      </c>
    </row>
    <row r="524" spans="1:9" x14ac:dyDescent="0.3">
      <c r="A524" s="110">
        <v>45778</v>
      </c>
      <c r="B524" s="124">
        <f t="shared" si="33"/>
        <v>13</v>
      </c>
      <c r="C524" s="87">
        <f t="shared" si="34"/>
        <v>192</v>
      </c>
      <c r="D524" s="88" t="str">
        <f ca="1">OFFSET('2025'!$B$9,C524,0)</f>
        <v>(Enter Call Letters)</v>
      </c>
      <c r="E524" s="86" t="str">
        <f ca="1">OFFSET('2025'!$H$9,C524,0)</f>
        <v>May</v>
      </c>
      <c r="F524" s="77">
        <f ca="1">OFFSET('2025'!$AD$9,C524,0)</f>
        <v>0</v>
      </c>
      <c r="G524" s="91" t="str">
        <f ca="1">OFFSET('2025'!$AE$9,C524,0)</f>
        <v>0.00</v>
      </c>
      <c r="H524" s="91" t="str">
        <f ca="1">OFFSET('2025'!$AF$9,$C524,0)</f>
        <v>0.00</v>
      </c>
      <c r="I524" s="77">
        <f ca="1">OFFSET('2025'!$AG$9,$C524,0)</f>
        <v>0</v>
      </c>
    </row>
    <row r="525" spans="1:9" x14ac:dyDescent="0.3">
      <c r="A525" s="110">
        <v>45778</v>
      </c>
      <c r="B525" s="124">
        <f t="shared" si="33"/>
        <v>14</v>
      </c>
      <c r="C525" s="87">
        <f t="shared" si="34"/>
        <v>208</v>
      </c>
      <c r="D525" s="88" t="str">
        <f ca="1">OFFSET('2025'!$B$9,C525,0)</f>
        <v>(Enter Call Letters)</v>
      </c>
      <c r="E525" s="86" t="str">
        <f ca="1">OFFSET('2025'!$H$9,C525,0)</f>
        <v>May</v>
      </c>
      <c r="F525" s="77">
        <f ca="1">OFFSET('2025'!$AD$9,C525,0)</f>
        <v>0</v>
      </c>
      <c r="G525" s="91" t="str">
        <f ca="1">OFFSET('2025'!$AE$9,C525,0)</f>
        <v>0.00</v>
      </c>
      <c r="H525" s="91" t="str">
        <f ca="1">OFFSET('2025'!$AF$9,$C525,0)</f>
        <v>0.00</v>
      </c>
      <c r="I525" s="77">
        <f ca="1">OFFSET('2025'!$AG$9,$C525,0)</f>
        <v>0</v>
      </c>
    </row>
    <row r="526" spans="1:9" x14ac:dyDescent="0.3">
      <c r="A526" s="110">
        <v>45778</v>
      </c>
      <c r="B526" s="124">
        <f t="shared" si="33"/>
        <v>15</v>
      </c>
      <c r="C526" s="87">
        <f t="shared" si="34"/>
        <v>224</v>
      </c>
      <c r="D526" s="88" t="str">
        <f ca="1">OFFSET('2025'!$B$9,C526,0)</f>
        <v>(Enter Call Letters)</v>
      </c>
      <c r="E526" s="86" t="str">
        <f ca="1">OFFSET('2025'!$H$9,C526,0)</f>
        <v>May</v>
      </c>
      <c r="F526" s="77">
        <f ca="1">OFFSET('2025'!$AD$9,C526,0)</f>
        <v>0</v>
      </c>
      <c r="G526" s="91" t="str">
        <f ca="1">OFFSET('2025'!$AE$9,C526,0)</f>
        <v>0.00</v>
      </c>
      <c r="H526" s="91" t="str">
        <f ca="1">OFFSET('2025'!$AF$9,$C526,0)</f>
        <v>0.00</v>
      </c>
      <c r="I526" s="77">
        <f ca="1">OFFSET('2025'!$AG$9,$C526,0)</f>
        <v>0</v>
      </c>
    </row>
    <row r="527" spans="1:9" x14ac:dyDescent="0.3">
      <c r="A527" s="110">
        <v>45778</v>
      </c>
      <c r="B527" s="124">
        <f t="shared" si="33"/>
        <v>16</v>
      </c>
      <c r="C527" s="87">
        <f t="shared" si="34"/>
        <v>240</v>
      </c>
      <c r="D527" s="88" t="str">
        <f ca="1">OFFSET('2025'!$B$9,C527,0)</f>
        <v>(Enter Call Letters)</v>
      </c>
      <c r="E527" s="86" t="str">
        <f ca="1">OFFSET('2025'!$H$9,C527,0)</f>
        <v>May</v>
      </c>
      <c r="F527" s="77">
        <f ca="1">OFFSET('2025'!$AD$9,C527,0)</f>
        <v>0</v>
      </c>
      <c r="G527" s="91" t="str">
        <f ca="1">OFFSET('2025'!$AE$9,C527,0)</f>
        <v>0.00</v>
      </c>
      <c r="H527" s="91" t="str">
        <f ca="1">OFFSET('2025'!$AF$9,$C527,0)</f>
        <v>0.00</v>
      </c>
      <c r="I527" s="77">
        <f ca="1">OFFSET('2025'!$AG$9,$C527,0)</f>
        <v>0</v>
      </c>
    </row>
    <row r="528" spans="1:9" x14ac:dyDescent="0.3">
      <c r="A528" s="110">
        <v>45778</v>
      </c>
      <c r="B528" s="124">
        <f t="shared" si="33"/>
        <v>17</v>
      </c>
      <c r="C528" s="87">
        <f t="shared" si="34"/>
        <v>256</v>
      </c>
      <c r="D528" s="88" t="str">
        <f ca="1">OFFSET('2025'!$B$9,C528,0)</f>
        <v>(Enter Call Letters)</v>
      </c>
      <c r="E528" s="86" t="str">
        <f ca="1">OFFSET('2025'!$H$9,C528,0)</f>
        <v>May</v>
      </c>
      <c r="F528" s="77">
        <f ca="1">OFFSET('2025'!$AD$9,C528,0)</f>
        <v>0</v>
      </c>
      <c r="G528" s="91" t="str">
        <f ca="1">OFFSET('2025'!$AE$9,C528,0)</f>
        <v>0.00</v>
      </c>
      <c r="H528" s="91" t="str">
        <f ca="1">OFFSET('2025'!$AF$9,$C528,0)</f>
        <v>0.00</v>
      </c>
      <c r="I528" s="77">
        <f ca="1">OFFSET('2025'!$AG$9,$C528,0)</f>
        <v>0</v>
      </c>
    </row>
    <row r="529" spans="1:9" x14ac:dyDescent="0.3">
      <c r="A529" s="110">
        <v>45778</v>
      </c>
      <c r="B529" s="124">
        <f t="shared" si="33"/>
        <v>18</v>
      </c>
      <c r="C529" s="87">
        <f t="shared" si="34"/>
        <v>272</v>
      </c>
      <c r="D529" s="88" t="str">
        <f ca="1">OFFSET('2025'!$B$9,C529,0)</f>
        <v>(Enter Call Letters)</v>
      </c>
      <c r="E529" s="86" t="str">
        <f ca="1">OFFSET('2025'!$H$9,C529,0)</f>
        <v>May</v>
      </c>
      <c r="F529" s="77">
        <f ca="1">OFFSET('2025'!$AD$9,C529,0)</f>
        <v>0</v>
      </c>
      <c r="G529" s="91" t="str">
        <f ca="1">OFFSET('2025'!$AE$9,C529,0)</f>
        <v>0.00</v>
      </c>
      <c r="H529" s="91" t="str">
        <f ca="1">OFFSET('2025'!$AF$9,$C529,0)</f>
        <v>0.00</v>
      </c>
      <c r="I529" s="77">
        <f ca="1">OFFSET('2025'!$AG$9,$C529,0)</f>
        <v>0</v>
      </c>
    </row>
    <row r="530" spans="1:9" x14ac:dyDescent="0.3">
      <c r="A530" s="110">
        <v>45778</v>
      </c>
      <c r="B530" s="124">
        <f t="shared" si="33"/>
        <v>19</v>
      </c>
      <c r="C530" s="87">
        <f t="shared" si="34"/>
        <v>288</v>
      </c>
      <c r="D530" s="88" t="str">
        <f ca="1">OFFSET('2025'!$B$9,C530,0)</f>
        <v>(Enter Call Letters)</v>
      </c>
      <c r="E530" s="86" t="str">
        <f ca="1">OFFSET('2025'!$H$9,C530,0)</f>
        <v>May</v>
      </c>
      <c r="F530" s="77">
        <f ca="1">OFFSET('2025'!$AD$9,C530,0)</f>
        <v>0</v>
      </c>
      <c r="G530" s="91" t="str">
        <f ca="1">OFFSET('2025'!$AE$9,C530,0)</f>
        <v>0.00</v>
      </c>
      <c r="H530" s="91" t="str">
        <f ca="1">OFFSET('2025'!$AF$9,$C530,0)</f>
        <v>0.00</v>
      </c>
      <c r="I530" s="77">
        <f ca="1">OFFSET('2025'!$AG$9,$C530,0)</f>
        <v>0</v>
      </c>
    </row>
    <row r="531" spans="1:9" x14ac:dyDescent="0.3">
      <c r="A531" s="110">
        <v>45778</v>
      </c>
      <c r="B531" s="124">
        <f t="shared" si="33"/>
        <v>20</v>
      </c>
      <c r="C531" s="87">
        <f t="shared" si="34"/>
        <v>304</v>
      </c>
      <c r="D531" s="88" t="str">
        <f ca="1">OFFSET('2025'!$B$9,C531,0)</f>
        <v>(Enter Call Letters)</v>
      </c>
      <c r="E531" s="86" t="str">
        <f ca="1">OFFSET('2025'!$H$9,C531,0)</f>
        <v>May</v>
      </c>
      <c r="F531" s="77">
        <f ca="1">OFFSET('2025'!$AD$9,C531,0)</f>
        <v>0</v>
      </c>
      <c r="G531" s="91" t="str">
        <f ca="1">OFFSET('2025'!$AE$9,C531,0)</f>
        <v>0.00</v>
      </c>
      <c r="H531" s="91" t="str">
        <f ca="1">OFFSET('2025'!$AF$9,$C531,0)</f>
        <v>0.00</v>
      </c>
      <c r="I531" s="77">
        <f ca="1">OFFSET('2025'!$AG$9,$C531,0)</f>
        <v>0</v>
      </c>
    </row>
    <row r="532" spans="1:9" x14ac:dyDescent="0.3">
      <c r="A532" s="110">
        <v>45778</v>
      </c>
      <c r="B532" s="124">
        <f t="shared" si="33"/>
        <v>21</v>
      </c>
      <c r="C532" s="87">
        <f t="shared" si="34"/>
        <v>320</v>
      </c>
      <c r="D532" s="88" t="str">
        <f ca="1">OFFSET('2025'!$B$9,C532,0)</f>
        <v>(Enter Call Letters)</v>
      </c>
      <c r="E532" s="86" t="str">
        <f ca="1">OFFSET('2025'!$H$9,C532,0)</f>
        <v>May</v>
      </c>
      <c r="F532" s="77">
        <f ca="1">OFFSET('2025'!$AD$9,C532,0)</f>
        <v>0</v>
      </c>
      <c r="G532" s="91" t="str">
        <f ca="1">OFFSET('2025'!$AE$9,C532,0)</f>
        <v>0.00</v>
      </c>
      <c r="H532" s="91" t="str">
        <f ca="1">OFFSET('2025'!$AF$9,$C532,0)</f>
        <v>0.00</v>
      </c>
      <c r="I532" s="77">
        <f ca="1">OFFSET('2025'!$AG$9,$C532,0)</f>
        <v>0</v>
      </c>
    </row>
    <row r="533" spans="1:9" x14ac:dyDescent="0.3">
      <c r="A533" s="110">
        <v>45778</v>
      </c>
      <c r="B533" s="124">
        <f t="shared" si="33"/>
        <v>22</v>
      </c>
      <c r="C533" s="87">
        <f t="shared" si="34"/>
        <v>336</v>
      </c>
      <c r="D533" s="88" t="str">
        <f ca="1">OFFSET('2025'!$B$9,C533,0)</f>
        <v>(Enter Call Letters)</v>
      </c>
      <c r="E533" s="86" t="str">
        <f ca="1">OFFSET('2025'!$H$9,C533,0)</f>
        <v>May</v>
      </c>
      <c r="F533" s="77">
        <f ca="1">OFFSET('2025'!$AD$9,C533,0)</f>
        <v>0</v>
      </c>
      <c r="G533" s="91" t="str">
        <f ca="1">OFFSET('2025'!$AE$9,C533,0)</f>
        <v>0.00</v>
      </c>
      <c r="H533" s="91" t="str">
        <f ca="1">OFFSET('2025'!$AF$9,$C533,0)</f>
        <v>0.00</v>
      </c>
      <c r="I533" s="77">
        <f ca="1">OFFSET('2025'!$AG$9,$C533,0)</f>
        <v>0</v>
      </c>
    </row>
    <row r="534" spans="1:9" x14ac:dyDescent="0.3">
      <c r="A534" s="110">
        <v>45778</v>
      </c>
      <c r="B534" s="124">
        <f t="shared" si="33"/>
        <v>23</v>
      </c>
      <c r="C534" s="87">
        <f t="shared" si="34"/>
        <v>352</v>
      </c>
      <c r="D534" s="88" t="str">
        <f ca="1">OFFSET('2025'!$B$9,C534,0)</f>
        <v>(Enter Call Letters)</v>
      </c>
      <c r="E534" s="86" t="str">
        <f ca="1">OFFSET('2025'!$H$9,C534,0)</f>
        <v>May</v>
      </c>
      <c r="F534" s="77">
        <f ca="1">OFFSET('2025'!$AD$9,C534,0)</f>
        <v>0</v>
      </c>
      <c r="G534" s="91" t="str">
        <f ca="1">OFFSET('2025'!$AE$9,C534,0)</f>
        <v>0.00</v>
      </c>
      <c r="H534" s="91" t="str">
        <f ca="1">OFFSET('2025'!$AF$9,$C534,0)</f>
        <v>0.00</v>
      </c>
      <c r="I534" s="77">
        <f ca="1">OFFSET('2025'!$AG$9,$C534,0)</f>
        <v>0</v>
      </c>
    </row>
    <row r="535" spans="1:9" x14ac:dyDescent="0.3">
      <c r="A535" s="110">
        <v>45778</v>
      </c>
      <c r="B535" s="124">
        <f t="shared" si="33"/>
        <v>24</v>
      </c>
      <c r="C535" s="87">
        <f t="shared" si="34"/>
        <v>368</v>
      </c>
      <c r="D535" s="88" t="str">
        <f ca="1">OFFSET('2025'!$B$9,C535,0)</f>
        <v>(Enter Call Letters)</v>
      </c>
      <c r="E535" s="86" t="str">
        <f ca="1">OFFSET('2025'!$H$9,C535,0)</f>
        <v>May</v>
      </c>
      <c r="F535" s="77">
        <f ca="1">OFFSET('2025'!$AD$9,C535,0)</f>
        <v>0</v>
      </c>
      <c r="G535" s="91" t="str">
        <f ca="1">OFFSET('2025'!$AE$9,C535,0)</f>
        <v>0.00</v>
      </c>
      <c r="H535" s="91" t="str">
        <f ca="1">OFFSET('2025'!$AF$9,$C535,0)</f>
        <v>0.00</v>
      </c>
      <c r="I535" s="77">
        <f ca="1">OFFSET('2025'!$AG$9,$C535,0)</f>
        <v>0</v>
      </c>
    </row>
    <row r="536" spans="1:9" x14ac:dyDescent="0.3">
      <c r="A536" s="110">
        <v>45778</v>
      </c>
      <c r="B536" s="124">
        <f t="shared" si="33"/>
        <v>25</v>
      </c>
      <c r="C536" s="87">
        <f t="shared" si="34"/>
        <v>384</v>
      </c>
      <c r="D536" s="88" t="str">
        <f ca="1">OFFSET('2025'!$B$9,C536,0)</f>
        <v>(Enter Call Letters)</v>
      </c>
      <c r="E536" s="86" t="str">
        <f ca="1">OFFSET('2025'!$H$9,C536,0)</f>
        <v>May</v>
      </c>
      <c r="F536" s="77">
        <f ca="1">OFFSET('2025'!$AD$9,C536,0)</f>
        <v>0</v>
      </c>
      <c r="G536" s="91" t="str">
        <f ca="1">OFFSET('2025'!$AE$9,C536,0)</f>
        <v>0.00</v>
      </c>
      <c r="H536" s="91" t="str">
        <f ca="1">OFFSET('2025'!$AF$9,$C536,0)</f>
        <v>0.00</v>
      </c>
      <c r="I536" s="77">
        <f ca="1">OFFSET('2025'!$AG$9,$C536,0)</f>
        <v>0</v>
      </c>
    </row>
    <row r="537" spans="1:9" x14ac:dyDescent="0.3">
      <c r="A537" s="110">
        <v>45778</v>
      </c>
      <c r="B537" s="124">
        <f t="shared" si="33"/>
        <v>26</v>
      </c>
      <c r="C537" s="87">
        <f t="shared" si="34"/>
        <v>400</v>
      </c>
      <c r="D537" s="88" t="str">
        <f ca="1">OFFSET('2025'!$B$9,C537,0)</f>
        <v>(Enter Call Letters)</v>
      </c>
      <c r="E537" s="86" t="str">
        <f ca="1">OFFSET('2025'!$H$9,C537,0)</f>
        <v>May</v>
      </c>
      <c r="F537" s="77">
        <f ca="1">OFFSET('2025'!$AD$9,C537,0)</f>
        <v>0</v>
      </c>
      <c r="G537" s="91" t="str">
        <f ca="1">OFFSET('2025'!$AE$9,C537,0)</f>
        <v>0.00</v>
      </c>
      <c r="H537" s="91" t="str">
        <f ca="1">OFFSET('2025'!$AF$9,$C537,0)</f>
        <v>0.00</v>
      </c>
      <c r="I537" s="77">
        <f ca="1">OFFSET('2025'!$AG$9,$C537,0)</f>
        <v>0</v>
      </c>
    </row>
    <row r="538" spans="1:9" x14ac:dyDescent="0.3">
      <c r="A538" s="110">
        <v>45778</v>
      </c>
      <c r="B538" s="124">
        <f t="shared" si="33"/>
        <v>27</v>
      </c>
      <c r="C538" s="87">
        <f t="shared" si="34"/>
        <v>416</v>
      </c>
      <c r="D538" s="88" t="str">
        <f ca="1">OFFSET('2025'!$B$9,C538,0)</f>
        <v>(Enter Call Letters)</v>
      </c>
      <c r="E538" s="86" t="str">
        <f ca="1">OFFSET('2025'!$H$9,C538,0)</f>
        <v>May</v>
      </c>
      <c r="F538" s="77">
        <f ca="1">OFFSET('2025'!$AD$9,C538,0)</f>
        <v>0</v>
      </c>
      <c r="G538" s="91" t="str">
        <f ca="1">OFFSET('2025'!$AE$9,C538,0)</f>
        <v>0.00</v>
      </c>
      <c r="H538" s="91" t="str">
        <f ca="1">OFFSET('2025'!$AF$9,$C538,0)</f>
        <v>0.00</v>
      </c>
      <c r="I538" s="77">
        <f ca="1">OFFSET('2025'!$AG$9,$C538,0)</f>
        <v>0</v>
      </c>
    </row>
    <row r="539" spans="1:9" x14ac:dyDescent="0.3">
      <c r="A539" s="110">
        <v>45778</v>
      </c>
      <c r="B539" s="124">
        <f t="shared" si="33"/>
        <v>28</v>
      </c>
      <c r="C539" s="87">
        <f t="shared" si="34"/>
        <v>432</v>
      </c>
      <c r="D539" s="88" t="str">
        <f ca="1">OFFSET('2025'!$B$9,C539,0)</f>
        <v>(Enter Call Letters)</v>
      </c>
      <c r="E539" s="86" t="str">
        <f ca="1">OFFSET('2025'!$H$9,C539,0)</f>
        <v>May</v>
      </c>
      <c r="F539" s="77">
        <f ca="1">OFFSET('2025'!$AD$9,C539,0)</f>
        <v>0</v>
      </c>
      <c r="G539" s="91" t="str">
        <f ca="1">OFFSET('2025'!$AE$9,C539,0)</f>
        <v>0.00</v>
      </c>
      <c r="H539" s="91" t="str">
        <f ca="1">OFFSET('2025'!$AF$9,$C539,0)</f>
        <v>0.00</v>
      </c>
      <c r="I539" s="77">
        <f ca="1">OFFSET('2025'!$AG$9,$C539,0)</f>
        <v>0</v>
      </c>
    </row>
    <row r="540" spans="1:9" x14ac:dyDescent="0.3">
      <c r="A540" s="110">
        <v>45778</v>
      </c>
      <c r="B540" s="124">
        <f t="shared" si="33"/>
        <v>29</v>
      </c>
      <c r="C540" s="87">
        <f t="shared" si="34"/>
        <v>448</v>
      </c>
      <c r="D540" s="88" t="str">
        <f ca="1">OFFSET('2025'!$B$9,C540,0)</f>
        <v>(Enter Call Letters)</v>
      </c>
      <c r="E540" s="86" t="str">
        <f ca="1">OFFSET('2025'!$H$9,C540,0)</f>
        <v>May</v>
      </c>
      <c r="F540" s="77">
        <f ca="1">OFFSET('2025'!$AD$9,C540,0)</f>
        <v>0</v>
      </c>
      <c r="G540" s="91" t="str">
        <f ca="1">OFFSET('2025'!$AE$9,C540,0)</f>
        <v>0.00</v>
      </c>
      <c r="H540" s="91" t="str">
        <f ca="1">OFFSET('2025'!$AF$9,$C540,0)</f>
        <v>0.00</v>
      </c>
      <c r="I540" s="77">
        <f ca="1">OFFSET('2025'!$AG$9,$C540,0)</f>
        <v>0</v>
      </c>
    </row>
    <row r="541" spans="1:9" x14ac:dyDescent="0.3">
      <c r="A541" s="110">
        <v>45778</v>
      </c>
      <c r="B541" s="124">
        <f t="shared" si="33"/>
        <v>30</v>
      </c>
      <c r="C541" s="87">
        <f t="shared" si="34"/>
        <v>464</v>
      </c>
      <c r="D541" s="88" t="str">
        <f ca="1">OFFSET('2025'!$B$9,C541,0)</f>
        <v>(Enter Call Letters)</v>
      </c>
      <c r="E541" s="86" t="str">
        <f ca="1">OFFSET('2025'!$H$9,C541,0)</f>
        <v>May</v>
      </c>
      <c r="F541" s="77">
        <f ca="1">OFFSET('2025'!$AD$9,C541,0)</f>
        <v>0</v>
      </c>
      <c r="G541" s="91" t="str">
        <f ca="1">OFFSET('2025'!$AE$9,C541,0)</f>
        <v>0.00</v>
      </c>
      <c r="H541" s="91" t="str">
        <f ca="1">OFFSET('2025'!$AF$9,$C541,0)</f>
        <v>0.00</v>
      </c>
      <c r="I541" s="77">
        <f ca="1">OFFSET('2025'!$AG$9,$C541,0)</f>
        <v>0</v>
      </c>
    </row>
    <row r="542" spans="1:9" x14ac:dyDescent="0.3">
      <c r="A542" s="110">
        <v>45778</v>
      </c>
      <c r="B542" s="124">
        <f t="shared" si="33"/>
        <v>31</v>
      </c>
      <c r="C542" s="87">
        <f t="shared" si="34"/>
        <v>480</v>
      </c>
      <c r="D542" s="88" t="str">
        <f ca="1">OFFSET('2025'!$B$9,C542,0)</f>
        <v>(Enter Call Letters)</v>
      </c>
      <c r="E542" s="86" t="str">
        <f ca="1">OFFSET('2025'!$H$9,C542,0)</f>
        <v>May</v>
      </c>
      <c r="F542" s="77">
        <f ca="1">OFFSET('2025'!$AD$9,C542,0)</f>
        <v>0</v>
      </c>
      <c r="G542" s="91" t="str">
        <f ca="1">OFFSET('2025'!$AE$9,C542,0)</f>
        <v>0.00</v>
      </c>
      <c r="H542" s="91" t="str">
        <f ca="1">OFFSET('2025'!$AF$9,$C542,0)</f>
        <v>0.00</v>
      </c>
      <c r="I542" s="77">
        <f ca="1">OFFSET('2025'!$AG$9,$C542,0)</f>
        <v>0</v>
      </c>
    </row>
    <row r="543" spans="1:9" x14ac:dyDescent="0.3">
      <c r="A543" s="110">
        <v>45778</v>
      </c>
      <c r="B543" s="124">
        <f t="shared" si="33"/>
        <v>32</v>
      </c>
      <c r="C543" s="87">
        <f t="shared" si="34"/>
        <v>496</v>
      </c>
      <c r="D543" s="88" t="str">
        <f ca="1">OFFSET('2025'!$B$9,C543,0)</f>
        <v>(Enter Call Letters)</v>
      </c>
      <c r="E543" s="86" t="str">
        <f ca="1">OFFSET('2025'!$H$9,C543,0)</f>
        <v>May</v>
      </c>
      <c r="F543" s="77">
        <f ca="1">OFFSET('2025'!$AD$9,C543,0)</f>
        <v>0</v>
      </c>
      <c r="G543" s="91" t="str">
        <f ca="1">OFFSET('2025'!$AE$9,C543,0)</f>
        <v>0.00</v>
      </c>
      <c r="H543" s="91" t="str">
        <f ca="1">OFFSET('2025'!$AF$9,$C543,0)</f>
        <v>0.00</v>
      </c>
      <c r="I543" s="77">
        <f ca="1">OFFSET('2025'!$AG$9,$C543,0)</f>
        <v>0</v>
      </c>
    </row>
    <row r="544" spans="1:9" x14ac:dyDescent="0.3">
      <c r="A544" s="110">
        <v>45778</v>
      </c>
      <c r="B544" s="124">
        <f t="shared" si="33"/>
        <v>33</v>
      </c>
      <c r="C544" s="87">
        <f t="shared" si="34"/>
        <v>512</v>
      </c>
      <c r="D544" s="88" t="str">
        <f ca="1">OFFSET('2025'!$B$9,C544,0)</f>
        <v>(Enter Call Letters)</v>
      </c>
      <c r="E544" s="86" t="str">
        <f ca="1">OFFSET('2025'!$H$9,C544,0)</f>
        <v>May</v>
      </c>
      <c r="F544" s="77">
        <f ca="1">OFFSET('2025'!$AD$9,C544,0)</f>
        <v>0</v>
      </c>
      <c r="G544" s="91" t="str">
        <f ca="1">OFFSET('2025'!$AE$9,C544,0)</f>
        <v>0.00</v>
      </c>
      <c r="H544" s="91" t="str">
        <f ca="1">OFFSET('2025'!$AF$9,$C544,0)</f>
        <v>0.00</v>
      </c>
      <c r="I544" s="77">
        <f ca="1">OFFSET('2025'!$AG$9,$C544,0)</f>
        <v>0</v>
      </c>
    </row>
    <row r="545" spans="1:9" x14ac:dyDescent="0.3">
      <c r="A545" s="110">
        <v>45778</v>
      </c>
      <c r="B545" s="124">
        <f t="shared" si="33"/>
        <v>34</v>
      </c>
      <c r="C545" s="87">
        <f t="shared" si="34"/>
        <v>528</v>
      </c>
      <c r="D545" s="88" t="str">
        <f ca="1">OFFSET('2025'!$B$9,C545,0)</f>
        <v>(Enter Call Letters)</v>
      </c>
      <c r="E545" s="86" t="str">
        <f ca="1">OFFSET('2025'!$H$9,C545,0)</f>
        <v>May</v>
      </c>
      <c r="F545" s="77">
        <f ca="1">OFFSET('2025'!$AD$9,C545,0)</f>
        <v>0</v>
      </c>
      <c r="G545" s="91" t="str">
        <f ca="1">OFFSET('2025'!$AE$9,C545,0)</f>
        <v>0.00</v>
      </c>
      <c r="H545" s="91" t="str">
        <f ca="1">OFFSET('2025'!$AF$9,$C545,0)</f>
        <v>0.00</v>
      </c>
      <c r="I545" s="77">
        <f ca="1">OFFSET('2025'!$AG$9,$C545,0)</f>
        <v>0</v>
      </c>
    </row>
    <row r="546" spans="1:9" x14ac:dyDescent="0.3">
      <c r="A546" s="110">
        <v>45778</v>
      </c>
      <c r="B546" s="124">
        <f t="shared" si="33"/>
        <v>35</v>
      </c>
      <c r="C546" s="87">
        <f t="shared" si="34"/>
        <v>544</v>
      </c>
      <c r="D546" s="88" t="str">
        <f ca="1">OFFSET('2025'!$B$9,C546,0)</f>
        <v>(Enter Call Letters)</v>
      </c>
      <c r="E546" s="86" t="str">
        <f ca="1">OFFSET('2025'!$H$9,C546,0)</f>
        <v>May</v>
      </c>
      <c r="F546" s="77">
        <f ca="1">OFFSET('2025'!$AD$9,C546,0)</f>
        <v>0</v>
      </c>
      <c r="G546" s="91" t="str">
        <f ca="1">OFFSET('2025'!$AE$9,C546,0)</f>
        <v>0.00</v>
      </c>
      <c r="H546" s="91" t="str">
        <f ca="1">OFFSET('2025'!$AF$9,$C546,0)</f>
        <v>0.00</v>
      </c>
      <c r="I546" s="77">
        <f ca="1">OFFSET('2025'!$AG$9,$C546,0)</f>
        <v>0</v>
      </c>
    </row>
    <row r="547" spans="1:9" x14ac:dyDescent="0.3">
      <c r="A547" s="110">
        <v>45778</v>
      </c>
      <c r="B547" s="124">
        <f t="shared" si="33"/>
        <v>36</v>
      </c>
      <c r="C547" s="87">
        <f t="shared" si="34"/>
        <v>560</v>
      </c>
      <c r="D547" s="88" t="str">
        <f ca="1">OFFSET('2025'!$B$9,C547,0)</f>
        <v>(Enter Call Letters)</v>
      </c>
      <c r="E547" s="86" t="str">
        <f ca="1">OFFSET('2025'!$H$9,C547,0)</f>
        <v>May</v>
      </c>
      <c r="F547" s="77">
        <f ca="1">OFFSET('2025'!$AD$9,C547,0)</f>
        <v>0</v>
      </c>
      <c r="G547" s="91" t="str">
        <f ca="1">OFFSET('2025'!$AE$9,C547,0)</f>
        <v>0.00</v>
      </c>
      <c r="H547" s="91" t="str">
        <f ca="1">OFFSET('2025'!$AF$9,$C547,0)</f>
        <v>0.00</v>
      </c>
      <c r="I547" s="77">
        <f ca="1">OFFSET('2025'!$AG$9,$C547,0)</f>
        <v>0</v>
      </c>
    </row>
    <row r="548" spans="1:9" x14ac:dyDescent="0.3">
      <c r="A548" s="110">
        <v>45778</v>
      </c>
      <c r="B548" s="124">
        <f t="shared" si="33"/>
        <v>37</v>
      </c>
      <c r="C548" s="87">
        <f t="shared" si="34"/>
        <v>576</v>
      </c>
      <c r="D548" s="88" t="str">
        <f ca="1">OFFSET('2025'!$B$9,C548,0)</f>
        <v>(Enter Call Letters)</v>
      </c>
      <c r="E548" s="86" t="str">
        <f ca="1">OFFSET('2025'!$H$9,C548,0)</f>
        <v>May</v>
      </c>
      <c r="F548" s="77">
        <f ca="1">OFFSET('2025'!$AD$9,C548,0)</f>
        <v>0</v>
      </c>
      <c r="G548" s="91" t="str">
        <f ca="1">OFFSET('2025'!$AE$9,C548,0)</f>
        <v>0.00</v>
      </c>
      <c r="H548" s="91" t="str">
        <f ca="1">OFFSET('2025'!$AF$9,$C548,0)</f>
        <v>0.00</v>
      </c>
      <c r="I548" s="77">
        <f ca="1">OFFSET('2025'!$AG$9,$C548,0)</f>
        <v>0</v>
      </c>
    </row>
    <row r="549" spans="1:9" x14ac:dyDescent="0.3">
      <c r="A549" s="110">
        <v>45778</v>
      </c>
      <c r="B549" s="124">
        <f t="shared" si="33"/>
        <v>38</v>
      </c>
      <c r="C549" s="87">
        <f t="shared" si="34"/>
        <v>592</v>
      </c>
      <c r="D549" s="88" t="str">
        <f ca="1">OFFSET('2025'!$B$9,C549,0)</f>
        <v>(Enter Call Letters)</v>
      </c>
      <c r="E549" s="86" t="str">
        <f ca="1">OFFSET('2025'!$H$9,C549,0)</f>
        <v>May</v>
      </c>
      <c r="F549" s="77">
        <f ca="1">OFFSET('2025'!$AD$9,C549,0)</f>
        <v>0</v>
      </c>
      <c r="G549" s="91" t="str">
        <f ca="1">OFFSET('2025'!$AE$9,C549,0)</f>
        <v>0.00</v>
      </c>
      <c r="H549" s="91" t="str">
        <f ca="1">OFFSET('2025'!$AF$9,$C549,0)</f>
        <v>0.00</v>
      </c>
      <c r="I549" s="77">
        <f ca="1">OFFSET('2025'!$AG$9,$C549,0)</f>
        <v>0</v>
      </c>
    </row>
    <row r="550" spans="1:9" x14ac:dyDescent="0.3">
      <c r="A550" s="110">
        <v>45778</v>
      </c>
      <c r="B550" s="124">
        <f t="shared" si="33"/>
        <v>39</v>
      </c>
      <c r="C550" s="87">
        <f t="shared" si="34"/>
        <v>608</v>
      </c>
      <c r="D550" s="88" t="str">
        <f ca="1">OFFSET('2025'!$B$9,C550,0)</f>
        <v>(Enter Call Letters)</v>
      </c>
      <c r="E550" s="86" t="str">
        <f ca="1">OFFSET('2025'!$H$9,C550,0)</f>
        <v>May</v>
      </c>
      <c r="F550" s="77">
        <f ca="1">OFFSET('2025'!$AD$9,C550,0)</f>
        <v>0</v>
      </c>
      <c r="G550" s="91" t="str">
        <f ca="1">OFFSET('2025'!$AE$9,C550,0)</f>
        <v>0.00</v>
      </c>
      <c r="H550" s="91" t="str">
        <f ca="1">OFFSET('2025'!$AF$9,$C550,0)</f>
        <v>0.00</v>
      </c>
      <c r="I550" s="77">
        <f ca="1">OFFSET('2025'!$AG$9,$C550,0)</f>
        <v>0</v>
      </c>
    </row>
    <row r="551" spans="1:9" x14ac:dyDescent="0.3">
      <c r="A551" s="110">
        <v>45778</v>
      </c>
      <c r="B551" s="124">
        <f t="shared" si="33"/>
        <v>40</v>
      </c>
      <c r="C551" s="87">
        <f t="shared" si="34"/>
        <v>624</v>
      </c>
      <c r="D551" s="88" t="str">
        <f ca="1">OFFSET('2025'!$B$9,C551,0)</f>
        <v>(Enter Call Letters)</v>
      </c>
      <c r="E551" s="86" t="str">
        <f ca="1">OFFSET('2025'!$H$9,C551,0)</f>
        <v>May</v>
      </c>
      <c r="F551" s="77">
        <f ca="1">OFFSET('2025'!$AD$9,C551,0)</f>
        <v>0</v>
      </c>
      <c r="G551" s="91" t="str">
        <f ca="1">OFFSET('2025'!$AE$9,C551,0)</f>
        <v>0.00</v>
      </c>
      <c r="H551" s="91" t="str">
        <f ca="1">OFFSET('2025'!$AF$9,$C551,0)</f>
        <v>0.00</v>
      </c>
      <c r="I551" s="77">
        <f ca="1">OFFSET('2025'!$AG$9,$C551,0)</f>
        <v>0</v>
      </c>
    </row>
    <row r="552" spans="1:9" x14ac:dyDescent="0.3">
      <c r="A552" s="110">
        <v>45778</v>
      </c>
      <c r="B552" s="124">
        <f t="shared" si="33"/>
        <v>41</v>
      </c>
      <c r="C552" s="87">
        <f t="shared" si="34"/>
        <v>640</v>
      </c>
      <c r="D552" s="88" t="str">
        <f ca="1">OFFSET('2025'!$B$9,C552,0)</f>
        <v>(Enter Call Letters)</v>
      </c>
      <c r="E552" s="86" t="str">
        <f ca="1">OFFSET('2025'!$H$9,C552,0)</f>
        <v>May</v>
      </c>
      <c r="F552" s="77">
        <f ca="1">OFFSET('2025'!$AD$9,C552,0)</f>
        <v>0</v>
      </c>
      <c r="G552" s="91" t="str">
        <f ca="1">OFFSET('2025'!$AE$9,C552,0)</f>
        <v>0.00</v>
      </c>
      <c r="H552" s="91" t="str">
        <f ca="1">OFFSET('2025'!$AF$9,$C552,0)</f>
        <v>0.00</v>
      </c>
      <c r="I552" s="77">
        <f ca="1">OFFSET('2025'!$AG$9,$C552,0)</f>
        <v>0</v>
      </c>
    </row>
    <row r="553" spans="1:9" x14ac:dyDescent="0.3">
      <c r="A553" s="110">
        <v>45778</v>
      </c>
      <c r="B553" s="124">
        <f t="shared" si="33"/>
        <v>42</v>
      </c>
      <c r="C553" s="87">
        <f t="shared" si="34"/>
        <v>656</v>
      </c>
      <c r="D553" s="88" t="str">
        <f ca="1">OFFSET('2025'!$B$9,C553,0)</f>
        <v>(Enter Call Letters)</v>
      </c>
      <c r="E553" s="86" t="str">
        <f ca="1">OFFSET('2025'!$H$9,C553,0)</f>
        <v>May</v>
      </c>
      <c r="F553" s="77">
        <f ca="1">OFFSET('2025'!$AD$9,C553,0)</f>
        <v>0</v>
      </c>
      <c r="G553" s="91" t="str">
        <f ca="1">OFFSET('2025'!$AE$9,C553,0)</f>
        <v>0.00</v>
      </c>
      <c r="H553" s="91" t="str">
        <f ca="1">OFFSET('2025'!$AF$9,$C553,0)</f>
        <v>0.00</v>
      </c>
      <c r="I553" s="77">
        <f ca="1">OFFSET('2025'!$AG$9,$C553,0)</f>
        <v>0</v>
      </c>
    </row>
    <row r="554" spans="1:9" x14ac:dyDescent="0.3">
      <c r="A554" s="110">
        <v>45778</v>
      </c>
      <c r="B554" s="124">
        <f t="shared" si="33"/>
        <v>43</v>
      </c>
      <c r="C554" s="87">
        <f t="shared" si="34"/>
        <v>672</v>
      </c>
      <c r="D554" s="88" t="str">
        <f ca="1">OFFSET('2025'!$B$9,C554,0)</f>
        <v>(Enter Call Letters)</v>
      </c>
      <c r="E554" s="86" t="str">
        <f ca="1">OFFSET('2025'!$H$9,C554,0)</f>
        <v>May</v>
      </c>
      <c r="F554" s="77">
        <f ca="1">OFFSET('2025'!$AD$9,C554,0)</f>
        <v>0</v>
      </c>
      <c r="G554" s="91" t="str">
        <f ca="1">OFFSET('2025'!$AE$9,C554,0)</f>
        <v>0.00</v>
      </c>
      <c r="H554" s="91" t="str">
        <f ca="1">OFFSET('2025'!$AF$9,$C554,0)</f>
        <v>0.00</v>
      </c>
      <c r="I554" s="77">
        <f ca="1">OFFSET('2025'!$AG$9,$C554,0)</f>
        <v>0</v>
      </c>
    </row>
    <row r="555" spans="1:9" x14ac:dyDescent="0.3">
      <c r="A555" s="110">
        <v>45778</v>
      </c>
      <c r="B555" s="124">
        <f t="shared" si="33"/>
        <v>44</v>
      </c>
      <c r="C555" s="87">
        <f t="shared" si="34"/>
        <v>688</v>
      </c>
      <c r="D555" s="88" t="str">
        <f ca="1">OFFSET('2025'!$B$9,C555,0)</f>
        <v>(Enter Call Letters)</v>
      </c>
      <c r="E555" s="86" t="str">
        <f ca="1">OFFSET('2025'!$H$9,C555,0)</f>
        <v>May</v>
      </c>
      <c r="F555" s="77">
        <f ca="1">OFFSET('2025'!$AD$9,C555,0)</f>
        <v>0</v>
      </c>
      <c r="G555" s="91" t="str">
        <f ca="1">OFFSET('2025'!$AE$9,C555,0)</f>
        <v>0.00</v>
      </c>
      <c r="H555" s="91" t="str">
        <f ca="1">OFFSET('2025'!$AF$9,$C555,0)</f>
        <v>0.00</v>
      </c>
      <c r="I555" s="77">
        <f ca="1">OFFSET('2025'!$AG$9,$C555,0)</f>
        <v>0</v>
      </c>
    </row>
    <row r="556" spans="1:9" x14ac:dyDescent="0.3">
      <c r="A556" s="110">
        <v>45778</v>
      </c>
      <c r="B556" s="124">
        <f t="shared" si="33"/>
        <v>45</v>
      </c>
      <c r="C556" s="87">
        <f t="shared" si="34"/>
        <v>704</v>
      </c>
      <c r="D556" s="88" t="str">
        <f ca="1">OFFSET('2025'!$B$9,C556,0)</f>
        <v>(Enter Call Letters)</v>
      </c>
      <c r="E556" s="86" t="str">
        <f ca="1">OFFSET('2025'!$H$9,C556,0)</f>
        <v>May</v>
      </c>
      <c r="F556" s="77">
        <f ca="1">OFFSET('2025'!$AD$9,C556,0)</f>
        <v>0</v>
      </c>
      <c r="G556" s="91" t="str">
        <f ca="1">OFFSET('2025'!$AE$9,C556,0)</f>
        <v>0.00</v>
      </c>
      <c r="H556" s="91" t="str">
        <f ca="1">OFFSET('2025'!$AF$9,$C556,0)</f>
        <v>0.00</v>
      </c>
      <c r="I556" s="77">
        <f ca="1">OFFSET('2025'!$AG$9,$C556,0)</f>
        <v>0</v>
      </c>
    </row>
    <row r="557" spans="1:9" x14ac:dyDescent="0.3">
      <c r="A557" s="110">
        <v>45778</v>
      </c>
      <c r="B557" s="124">
        <f t="shared" si="33"/>
        <v>46</v>
      </c>
      <c r="C557" s="87">
        <f t="shared" si="34"/>
        <v>720</v>
      </c>
      <c r="D557" s="88" t="str">
        <f ca="1">OFFSET('2025'!$B$9,C557,0)</f>
        <v>(Enter Call Letters)</v>
      </c>
      <c r="E557" s="86" t="str">
        <f ca="1">OFFSET('2025'!$H$9,C557,0)</f>
        <v>May</v>
      </c>
      <c r="F557" s="77">
        <f ca="1">OFFSET('2025'!$AD$9,C557,0)</f>
        <v>0</v>
      </c>
      <c r="G557" s="91" t="str">
        <f ca="1">OFFSET('2025'!$AE$9,C557,0)</f>
        <v>0.00</v>
      </c>
      <c r="H557" s="91" t="str">
        <f ca="1">OFFSET('2025'!$AF$9,$C557,0)</f>
        <v>0.00</v>
      </c>
      <c r="I557" s="77">
        <f ca="1">OFFSET('2025'!$AG$9,$C557,0)</f>
        <v>0</v>
      </c>
    </row>
    <row r="558" spans="1:9" x14ac:dyDescent="0.3">
      <c r="A558" s="110">
        <v>45778</v>
      </c>
      <c r="B558" s="124">
        <f t="shared" si="33"/>
        <v>47</v>
      </c>
      <c r="C558" s="87">
        <f t="shared" si="34"/>
        <v>736</v>
      </c>
      <c r="D558" s="88" t="str">
        <f ca="1">OFFSET('2025'!$B$9,C558,0)</f>
        <v>(Enter Call Letters)</v>
      </c>
      <c r="E558" s="86" t="str">
        <f ca="1">OFFSET('2025'!$H$9,C558,0)</f>
        <v>May</v>
      </c>
      <c r="F558" s="77">
        <f ca="1">OFFSET('2025'!$AD$9,C558,0)</f>
        <v>0</v>
      </c>
      <c r="G558" s="91" t="str">
        <f ca="1">OFFSET('2025'!$AE$9,C558,0)</f>
        <v>0.00</v>
      </c>
      <c r="H558" s="91" t="str">
        <f ca="1">OFFSET('2025'!$AF$9,$C558,0)</f>
        <v>0.00</v>
      </c>
      <c r="I558" s="77">
        <f ca="1">OFFSET('2025'!$AG$9,$C558,0)</f>
        <v>0</v>
      </c>
    </row>
    <row r="559" spans="1:9" x14ac:dyDescent="0.3">
      <c r="A559" s="110">
        <v>45778</v>
      </c>
      <c r="B559" s="124">
        <f t="shared" si="33"/>
        <v>48</v>
      </c>
      <c r="C559" s="87">
        <f t="shared" si="34"/>
        <v>752</v>
      </c>
      <c r="D559" s="88" t="str">
        <f ca="1">OFFSET('2025'!$B$9,C559,0)</f>
        <v>(Enter Call Letters)</v>
      </c>
      <c r="E559" s="86" t="str">
        <f ca="1">OFFSET('2025'!$H$9,C559,0)</f>
        <v>May</v>
      </c>
      <c r="F559" s="77">
        <f ca="1">OFFSET('2025'!$AD$9,C559,0)</f>
        <v>0</v>
      </c>
      <c r="G559" s="91" t="str">
        <f ca="1">OFFSET('2025'!$AE$9,C559,0)</f>
        <v>0.00</v>
      </c>
      <c r="H559" s="91" t="str">
        <f ca="1">OFFSET('2025'!$AF$9,$C559,0)</f>
        <v>0.00</v>
      </c>
      <c r="I559" s="77">
        <f ca="1">OFFSET('2025'!$AG$9,$C559,0)</f>
        <v>0</v>
      </c>
    </row>
    <row r="560" spans="1:9" x14ac:dyDescent="0.3">
      <c r="A560" s="110">
        <v>45778</v>
      </c>
      <c r="B560" s="124">
        <f t="shared" si="33"/>
        <v>49</v>
      </c>
      <c r="C560" s="87">
        <f t="shared" si="34"/>
        <v>768</v>
      </c>
      <c r="D560" s="88" t="str">
        <f ca="1">OFFSET('2025'!$B$9,C560,0)</f>
        <v>(Enter Call Letters)</v>
      </c>
      <c r="E560" s="86" t="str">
        <f ca="1">OFFSET('2025'!$H$9,C560,0)</f>
        <v>May</v>
      </c>
      <c r="F560" s="77">
        <f ca="1">OFFSET('2025'!$AD$9,C560,0)</f>
        <v>0</v>
      </c>
      <c r="G560" s="91" t="str">
        <f ca="1">OFFSET('2025'!$AE$9,C560,0)</f>
        <v>0.00</v>
      </c>
      <c r="H560" s="91" t="str">
        <f ca="1">OFFSET('2025'!$AF$9,$C560,0)</f>
        <v>0.00</v>
      </c>
      <c r="I560" s="77">
        <f ca="1">OFFSET('2025'!$AG$9,$C560,0)</f>
        <v>0</v>
      </c>
    </row>
    <row r="561" spans="1:9" x14ac:dyDescent="0.3">
      <c r="A561" s="110">
        <v>45778</v>
      </c>
      <c r="B561" s="124">
        <f t="shared" si="33"/>
        <v>50</v>
      </c>
      <c r="C561" s="87">
        <f t="shared" si="34"/>
        <v>784</v>
      </c>
      <c r="D561" s="88" t="str">
        <f ca="1">OFFSET('2025'!$B$9,C561,0)</f>
        <v>(Enter Call Letters)</v>
      </c>
      <c r="E561" s="86" t="str">
        <f ca="1">OFFSET('2025'!$H$9,C561,0)</f>
        <v>May</v>
      </c>
      <c r="F561" s="77">
        <f ca="1">OFFSET('2025'!$AD$9,C561,0)</f>
        <v>0</v>
      </c>
      <c r="G561" s="91" t="str">
        <f ca="1">OFFSET('2025'!$AE$9,C561,0)</f>
        <v>0.00</v>
      </c>
      <c r="H561" s="91" t="str">
        <f ca="1">OFFSET('2025'!$AF$9,$C561,0)</f>
        <v>0.00</v>
      </c>
      <c r="I561" s="77">
        <f ca="1">OFFSET('2025'!$AG$9,$C561,0)</f>
        <v>0</v>
      </c>
    </row>
    <row r="562" spans="1:9" x14ac:dyDescent="0.3">
      <c r="A562" s="110">
        <v>45778</v>
      </c>
      <c r="B562" s="124">
        <f t="shared" si="33"/>
        <v>51</v>
      </c>
      <c r="C562" s="87">
        <f t="shared" si="34"/>
        <v>800</v>
      </c>
      <c r="D562" s="88" t="str">
        <f ca="1">OFFSET('2025'!$B$9,C562,0)</f>
        <v>(Enter Call Letters)</v>
      </c>
      <c r="E562" s="86" t="str">
        <f ca="1">OFFSET('2025'!$H$9,C562,0)</f>
        <v>May</v>
      </c>
      <c r="F562" s="77">
        <f ca="1">OFFSET('2025'!$AD$9,C562,0)</f>
        <v>0</v>
      </c>
      <c r="G562" s="91" t="str">
        <f ca="1">OFFSET('2025'!$AE$9,C562,0)</f>
        <v>0.00</v>
      </c>
      <c r="H562" s="91" t="str">
        <f ca="1">OFFSET('2025'!$AF$9,$C562,0)</f>
        <v>0.00</v>
      </c>
      <c r="I562" s="77">
        <f ca="1">OFFSET('2025'!$AG$9,$C562,0)</f>
        <v>0</v>
      </c>
    </row>
    <row r="563" spans="1:9" x14ac:dyDescent="0.3">
      <c r="A563" s="110">
        <v>45778</v>
      </c>
      <c r="B563" s="124">
        <f t="shared" si="33"/>
        <v>52</v>
      </c>
      <c r="C563" s="87">
        <f t="shared" si="34"/>
        <v>816</v>
      </c>
      <c r="D563" s="88" t="str">
        <f ca="1">OFFSET('2025'!$B$9,C563,0)</f>
        <v>(Enter Call Letters)</v>
      </c>
      <c r="E563" s="86" t="str">
        <f ca="1">OFFSET('2025'!$H$9,C563,0)</f>
        <v>May</v>
      </c>
      <c r="F563" s="77">
        <f ca="1">OFFSET('2025'!$AD$9,C563,0)</f>
        <v>0</v>
      </c>
      <c r="G563" s="91" t="str">
        <f ca="1">OFFSET('2025'!$AE$9,C563,0)</f>
        <v>0.00</v>
      </c>
      <c r="H563" s="91" t="str">
        <f ca="1">OFFSET('2025'!$AF$9,$C563,0)</f>
        <v>0.00</v>
      </c>
      <c r="I563" s="77">
        <f ca="1">OFFSET('2025'!$AG$9,$C563,0)</f>
        <v>0</v>
      </c>
    </row>
    <row r="564" spans="1:9" x14ac:dyDescent="0.3">
      <c r="A564" s="110">
        <v>45778</v>
      </c>
      <c r="B564" s="124">
        <f t="shared" si="33"/>
        <v>53</v>
      </c>
      <c r="C564" s="87">
        <f t="shared" si="34"/>
        <v>832</v>
      </c>
      <c r="D564" s="88" t="str">
        <f ca="1">OFFSET('2025'!$B$9,C564,0)</f>
        <v>(Enter Call Letters)</v>
      </c>
      <c r="E564" s="86" t="str">
        <f ca="1">OFFSET('2025'!$H$9,C564,0)</f>
        <v>May</v>
      </c>
      <c r="F564" s="77">
        <f ca="1">OFFSET('2025'!$AD$9,C564,0)</f>
        <v>0</v>
      </c>
      <c r="G564" s="91" t="str">
        <f ca="1">OFFSET('2025'!$AE$9,C564,0)</f>
        <v>0.00</v>
      </c>
      <c r="H564" s="91" t="str">
        <f ca="1">OFFSET('2025'!$AF$9,$C564,0)</f>
        <v>0.00</v>
      </c>
      <c r="I564" s="77">
        <f ca="1">OFFSET('2025'!$AG$9,$C564,0)</f>
        <v>0</v>
      </c>
    </row>
    <row r="565" spans="1:9" x14ac:dyDescent="0.3">
      <c r="A565" s="110">
        <v>45778</v>
      </c>
      <c r="B565" s="124">
        <f t="shared" si="33"/>
        <v>54</v>
      </c>
      <c r="C565" s="87">
        <f t="shared" si="34"/>
        <v>848</v>
      </c>
      <c r="D565" s="88" t="str">
        <f ca="1">OFFSET('2025'!$B$9,C565,0)</f>
        <v>(Enter Call Letters)</v>
      </c>
      <c r="E565" s="86" t="str">
        <f ca="1">OFFSET('2025'!$H$9,C565,0)</f>
        <v>May</v>
      </c>
      <c r="F565" s="77">
        <f ca="1">OFFSET('2025'!$AD$9,C565,0)</f>
        <v>0</v>
      </c>
      <c r="G565" s="91" t="str">
        <f ca="1">OFFSET('2025'!$AE$9,C565,0)</f>
        <v>0.00</v>
      </c>
      <c r="H565" s="91" t="str">
        <f ca="1">OFFSET('2025'!$AF$9,$C565,0)</f>
        <v>0.00</v>
      </c>
      <c r="I565" s="77">
        <f ca="1">OFFSET('2025'!$AG$9,$C565,0)</f>
        <v>0</v>
      </c>
    </row>
    <row r="566" spans="1:9" x14ac:dyDescent="0.3">
      <c r="A566" s="110">
        <v>45778</v>
      </c>
      <c r="B566" s="124">
        <f t="shared" si="33"/>
        <v>55</v>
      </c>
      <c r="C566" s="87">
        <f t="shared" si="34"/>
        <v>864</v>
      </c>
      <c r="D566" s="88" t="str">
        <f ca="1">OFFSET('2025'!$B$9,C566,0)</f>
        <v>(Enter Call Letters)</v>
      </c>
      <c r="E566" s="86" t="str">
        <f ca="1">OFFSET('2025'!$H$9,C566,0)</f>
        <v>May</v>
      </c>
      <c r="F566" s="77">
        <f ca="1">OFFSET('2025'!$AD$9,C566,0)</f>
        <v>0</v>
      </c>
      <c r="G566" s="91" t="str">
        <f ca="1">OFFSET('2025'!$AE$9,C566,0)</f>
        <v>0.00</v>
      </c>
      <c r="H566" s="91" t="str">
        <f ca="1">OFFSET('2025'!$AF$9,$C566,0)</f>
        <v>0.00</v>
      </c>
      <c r="I566" s="77">
        <f ca="1">OFFSET('2025'!$AG$9,$C566,0)</f>
        <v>0</v>
      </c>
    </row>
    <row r="567" spans="1:9" x14ac:dyDescent="0.3">
      <c r="A567" s="110">
        <v>45778</v>
      </c>
      <c r="B567" s="124">
        <f t="shared" si="33"/>
        <v>56</v>
      </c>
      <c r="C567" s="87">
        <f t="shared" si="34"/>
        <v>880</v>
      </c>
      <c r="D567" s="88" t="str">
        <f ca="1">OFFSET('2025'!$B$9,C567,0)</f>
        <v>(Enter Call Letters)</v>
      </c>
      <c r="E567" s="86" t="str">
        <f ca="1">OFFSET('2025'!$H$9,C567,0)</f>
        <v>May</v>
      </c>
      <c r="F567" s="77">
        <f ca="1">OFFSET('2025'!$AD$9,C567,0)</f>
        <v>0</v>
      </c>
      <c r="G567" s="91" t="str">
        <f ca="1">OFFSET('2025'!$AE$9,C567,0)</f>
        <v>0.00</v>
      </c>
      <c r="H567" s="91" t="str">
        <f ca="1">OFFSET('2025'!$AF$9,$C567,0)</f>
        <v>0.00</v>
      </c>
      <c r="I567" s="77">
        <f ca="1">OFFSET('2025'!$AG$9,$C567,0)</f>
        <v>0</v>
      </c>
    </row>
    <row r="568" spans="1:9" x14ac:dyDescent="0.3">
      <c r="A568" s="110">
        <v>45778</v>
      </c>
      <c r="B568" s="124">
        <f t="shared" si="33"/>
        <v>57</v>
      </c>
      <c r="C568" s="87">
        <f t="shared" si="34"/>
        <v>896</v>
      </c>
      <c r="D568" s="88" t="str">
        <f ca="1">OFFSET('2025'!$B$9,C568,0)</f>
        <v>(Enter Call Letters)</v>
      </c>
      <c r="E568" s="86" t="str">
        <f ca="1">OFFSET('2025'!$H$9,C568,0)</f>
        <v>May</v>
      </c>
      <c r="F568" s="77">
        <f ca="1">OFFSET('2025'!$AD$9,C568,0)</f>
        <v>0</v>
      </c>
      <c r="G568" s="91" t="str">
        <f ca="1">OFFSET('2025'!$AE$9,C568,0)</f>
        <v>0.00</v>
      </c>
      <c r="H568" s="91" t="str">
        <f ca="1">OFFSET('2025'!$AF$9,$C568,0)</f>
        <v>0.00</v>
      </c>
      <c r="I568" s="77">
        <f ca="1">OFFSET('2025'!$AG$9,$C568,0)</f>
        <v>0</v>
      </c>
    </row>
    <row r="569" spans="1:9" x14ac:dyDescent="0.3">
      <c r="A569" s="110">
        <v>45778</v>
      </c>
      <c r="B569" s="124">
        <f t="shared" si="33"/>
        <v>58</v>
      </c>
      <c r="C569" s="87">
        <f t="shared" si="34"/>
        <v>912</v>
      </c>
      <c r="D569" s="88" t="str">
        <f ca="1">OFFSET('2025'!$B$9,C569,0)</f>
        <v>(Enter Call Letters)</v>
      </c>
      <c r="E569" s="86" t="str">
        <f ca="1">OFFSET('2025'!$H$9,C569,0)</f>
        <v>May</v>
      </c>
      <c r="F569" s="77">
        <f ca="1">OFFSET('2025'!$AD$9,C569,0)</f>
        <v>0</v>
      </c>
      <c r="G569" s="91" t="str">
        <f ca="1">OFFSET('2025'!$AE$9,C569,0)</f>
        <v>0.00</v>
      </c>
      <c r="H569" s="91" t="str">
        <f ca="1">OFFSET('2025'!$AF$9,$C569,0)</f>
        <v>0.00</v>
      </c>
      <c r="I569" s="77">
        <f ca="1">OFFSET('2025'!$AG$9,$C569,0)</f>
        <v>0</v>
      </c>
    </row>
    <row r="570" spans="1:9" x14ac:dyDescent="0.3">
      <c r="A570" s="110">
        <v>45778</v>
      </c>
      <c r="B570" s="124">
        <f t="shared" si="33"/>
        <v>59</v>
      </c>
      <c r="C570" s="87">
        <f t="shared" si="34"/>
        <v>928</v>
      </c>
      <c r="D570" s="88" t="str">
        <f ca="1">OFFSET('2025'!$B$9,C570,0)</f>
        <v>(Enter Call Letters)</v>
      </c>
      <c r="E570" s="86" t="str">
        <f ca="1">OFFSET('2025'!$H$9,C570,0)</f>
        <v>May</v>
      </c>
      <c r="F570" s="77">
        <f ca="1">OFFSET('2025'!$AD$9,C570,0)</f>
        <v>0</v>
      </c>
      <c r="G570" s="91" t="str">
        <f ca="1">OFFSET('2025'!$AE$9,C570,0)</f>
        <v>0.00</v>
      </c>
      <c r="H570" s="91" t="str">
        <f ca="1">OFFSET('2025'!$AF$9,$C570,0)</f>
        <v>0.00</v>
      </c>
      <c r="I570" s="77">
        <f ca="1">OFFSET('2025'!$AG$9,$C570,0)</f>
        <v>0</v>
      </c>
    </row>
    <row r="571" spans="1:9" x14ac:dyDescent="0.3">
      <c r="A571" s="110">
        <v>45778</v>
      </c>
      <c r="B571" s="124">
        <f t="shared" si="33"/>
        <v>60</v>
      </c>
      <c r="C571" s="87">
        <f t="shared" si="34"/>
        <v>944</v>
      </c>
      <c r="D571" s="88" t="str">
        <f ca="1">OFFSET('2025'!$B$9,C571,0)</f>
        <v>(Enter Call Letters)</v>
      </c>
      <c r="E571" s="86" t="str">
        <f ca="1">OFFSET('2025'!$H$9,C571,0)</f>
        <v>May</v>
      </c>
      <c r="F571" s="77">
        <f ca="1">OFFSET('2025'!$AD$9,C571,0)</f>
        <v>0</v>
      </c>
      <c r="G571" s="91" t="str">
        <f ca="1">OFFSET('2025'!$AE$9,C571,0)</f>
        <v>0.00</v>
      </c>
      <c r="H571" s="91" t="str">
        <f ca="1">OFFSET('2025'!$AF$9,$C571,0)</f>
        <v>0.00</v>
      </c>
      <c r="I571" s="77">
        <f ca="1">OFFSET('2025'!$AG$9,$C571,0)</f>
        <v>0</v>
      </c>
    </row>
    <row r="572" spans="1:9" x14ac:dyDescent="0.3">
      <c r="A572" s="110">
        <v>45778</v>
      </c>
      <c r="B572" s="124">
        <f t="shared" si="33"/>
        <v>61</v>
      </c>
      <c r="C572" s="87">
        <f t="shared" si="34"/>
        <v>960</v>
      </c>
      <c r="D572" s="88" t="str">
        <f ca="1">OFFSET('2025'!$B$9,C572,0)</f>
        <v>(Enter Call Letters)</v>
      </c>
      <c r="E572" s="86" t="str">
        <f ca="1">OFFSET('2025'!$H$9,C572,0)</f>
        <v>May</v>
      </c>
      <c r="F572" s="77">
        <f ca="1">OFFSET('2025'!$AD$9,C572,0)</f>
        <v>0</v>
      </c>
      <c r="G572" s="91" t="str">
        <f ca="1">OFFSET('2025'!$AE$9,C572,0)</f>
        <v>0.00</v>
      </c>
      <c r="H572" s="91" t="str">
        <f ca="1">OFFSET('2025'!$AF$9,$C572,0)</f>
        <v>0.00</v>
      </c>
      <c r="I572" s="77">
        <f ca="1">OFFSET('2025'!$AG$9,$C572,0)</f>
        <v>0</v>
      </c>
    </row>
    <row r="573" spans="1:9" x14ac:dyDescent="0.3">
      <c r="A573" s="110">
        <v>45778</v>
      </c>
      <c r="B573" s="124">
        <f t="shared" si="33"/>
        <v>62</v>
      </c>
      <c r="C573" s="87">
        <f t="shared" si="34"/>
        <v>976</v>
      </c>
      <c r="D573" s="88" t="str">
        <f ca="1">OFFSET('2025'!$B$9,C573,0)</f>
        <v>(Enter Call Letters)</v>
      </c>
      <c r="E573" s="86" t="str">
        <f ca="1">OFFSET('2025'!$H$9,C573,0)</f>
        <v>May</v>
      </c>
      <c r="F573" s="77">
        <f ca="1">OFFSET('2025'!$AD$9,C573,0)</f>
        <v>0</v>
      </c>
      <c r="G573" s="91" t="str">
        <f ca="1">OFFSET('2025'!$AE$9,C573,0)</f>
        <v>0.00</v>
      </c>
      <c r="H573" s="91" t="str">
        <f ca="1">OFFSET('2025'!$AF$9,$C573,0)</f>
        <v>0.00</v>
      </c>
      <c r="I573" s="77">
        <f ca="1">OFFSET('2025'!$AG$9,$C573,0)</f>
        <v>0</v>
      </c>
    </row>
    <row r="574" spans="1:9" x14ac:dyDescent="0.3">
      <c r="A574" s="110">
        <v>45778</v>
      </c>
      <c r="B574" s="124">
        <f t="shared" si="33"/>
        <v>63</v>
      </c>
      <c r="C574" s="87">
        <f t="shared" si="34"/>
        <v>992</v>
      </c>
      <c r="D574" s="88" t="str">
        <f ca="1">OFFSET('2025'!$B$9,C574,0)</f>
        <v>(Enter Call Letters)</v>
      </c>
      <c r="E574" s="86" t="str">
        <f ca="1">OFFSET('2025'!$H$9,C574,0)</f>
        <v>May</v>
      </c>
      <c r="F574" s="77">
        <f ca="1">OFFSET('2025'!$AD$9,C574,0)</f>
        <v>0</v>
      </c>
      <c r="G574" s="91" t="str">
        <f ca="1">OFFSET('2025'!$AE$9,C574,0)</f>
        <v>0.00</v>
      </c>
      <c r="H574" s="91" t="str">
        <f ca="1">OFFSET('2025'!$AF$9,$C574,0)</f>
        <v>0.00</v>
      </c>
      <c r="I574" s="77">
        <f ca="1">OFFSET('2025'!$AG$9,$C574,0)</f>
        <v>0</v>
      </c>
    </row>
    <row r="575" spans="1:9" x14ac:dyDescent="0.3">
      <c r="A575" s="110">
        <v>45778</v>
      </c>
      <c r="B575" s="124">
        <f t="shared" si="33"/>
        <v>64</v>
      </c>
      <c r="C575" s="87">
        <f t="shared" si="34"/>
        <v>1008</v>
      </c>
      <c r="D575" s="88" t="str">
        <f ca="1">OFFSET('2025'!$B$9,C575,0)</f>
        <v>(Enter Call Letters)</v>
      </c>
      <c r="E575" s="86" t="str">
        <f ca="1">OFFSET('2025'!$H$9,C575,0)</f>
        <v>May</v>
      </c>
      <c r="F575" s="77">
        <f ca="1">OFFSET('2025'!$AD$9,C575,0)</f>
        <v>0</v>
      </c>
      <c r="G575" s="91" t="str">
        <f ca="1">OFFSET('2025'!$AE$9,C575,0)</f>
        <v>0.00</v>
      </c>
      <c r="H575" s="91" t="str">
        <f ca="1">OFFSET('2025'!$AF$9,$C575,0)</f>
        <v>0.00</v>
      </c>
      <c r="I575" s="77">
        <f ca="1">OFFSET('2025'!$AG$9,$C575,0)</f>
        <v>0</v>
      </c>
    </row>
    <row r="576" spans="1:9" x14ac:dyDescent="0.3">
      <c r="A576" s="110">
        <v>45778</v>
      </c>
      <c r="B576" s="124">
        <f t="shared" si="33"/>
        <v>65</v>
      </c>
      <c r="C576" s="87">
        <f t="shared" si="34"/>
        <v>1024</v>
      </c>
      <c r="D576" s="88" t="str">
        <f ca="1">OFFSET('2025'!$B$9,C576,0)</f>
        <v>(Enter Call Letters)</v>
      </c>
      <c r="E576" s="86" t="str">
        <f ca="1">OFFSET('2025'!$H$9,C576,0)</f>
        <v>May</v>
      </c>
      <c r="F576" s="77">
        <f ca="1">OFFSET('2025'!$AD$9,C576,0)</f>
        <v>0</v>
      </c>
      <c r="G576" s="91" t="str">
        <f ca="1">OFFSET('2025'!$AE$9,C576,0)</f>
        <v>0.00</v>
      </c>
      <c r="H576" s="91" t="str">
        <f ca="1">OFFSET('2025'!$AF$9,$C576,0)</f>
        <v>0.00</v>
      </c>
      <c r="I576" s="77">
        <f ca="1">OFFSET('2025'!$AG$9,$C576,0)</f>
        <v>0</v>
      </c>
    </row>
    <row r="577" spans="1:9" x14ac:dyDescent="0.3">
      <c r="A577" s="110">
        <v>45778</v>
      </c>
      <c r="B577" s="124">
        <f t="shared" ref="B577:B636" si="35">B576+1</f>
        <v>66</v>
      </c>
      <c r="C577" s="87">
        <f t="shared" si="34"/>
        <v>1040</v>
      </c>
      <c r="D577" s="88" t="str">
        <f ca="1">OFFSET('2025'!$B$9,C577,0)</f>
        <v>(Enter Call Letters)</v>
      </c>
      <c r="E577" s="86" t="str">
        <f ca="1">OFFSET('2025'!$H$9,C577,0)</f>
        <v>May</v>
      </c>
      <c r="F577" s="77">
        <f ca="1">OFFSET('2025'!$AD$9,C577,0)</f>
        <v>0</v>
      </c>
      <c r="G577" s="91" t="str">
        <f ca="1">OFFSET('2025'!$AE$9,C577,0)</f>
        <v>0.00</v>
      </c>
      <c r="H577" s="91" t="str">
        <f ca="1">OFFSET('2025'!$AF$9,$C577,0)</f>
        <v>0.00</v>
      </c>
      <c r="I577" s="77">
        <f ca="1">OFFSET('2025'!$AG$9,$C577,0)</f>
        <v>0</v>
      </c>
    </row>
    <row r="578" spans="1:9" x14ac:dyDescent="0.3">
      <c r="A578" s="110">
        <v>45778</v>
      </c>
      <c r="B578" s="124">
        <f t="shared" si="35"/>
        <v>67</v>
      </c>
      <c r="C578" s="87">
        <f t="shared" ref="C578:C610" si="36">C577+16</f>
        <v>1056</v>
      </c>
      <c r="D578" s="88" t="str">
        <f ca="1">OFFSET('2025'!$B$9,C578,0)</f>
        <v>(Enter Call Letters)</v>
      </c>
      <c r="E578" s="86" t="str">
        <f ca="1">OFFSET('2025'!$H$9,C578,0)</f>
        <v>May</v>
      </c>
      <c r="F578" s="77">
        <f ca="1">OFFSET('2025'!$AD$9,C578,0)</f>
        <v>0</v>
      </c>
      <c r="G578" s="91" t="str">
        <f ca="1">OFFSET('2025'!$AE$9,C578,0)</f>
        <v>0.00</v>
      </c>
      <c r="H578" s="91" t="str">
        <f ca="1">OFFSET('2025'!$AF$9,$C578,0)</f>
        <v>0.00</v>
      </c>
      <c r="I578" s="77">
        <f ca="1">OFFSET('2025'!$AG$9,$C578,0)</f>
        <v>0</v>
      </c>
    </row>
    <row r="579" spans="1:9" x14ac:dyDescent="0.3">
      <c r="A579" s="110">
        <v>45778</v>
      </c>
      <c r="B579" s="124">
        <f t="shared" si="35"/>
        <v>68</v>
      </c>
      <c r="C579" s="87">
        <f t="shared" si="36"/>
        <v>1072</v>
      </c>
      <c r="D579" s="88" t="str">
        <f ca="1">OFFSET('2025'!$B$9,C579,0)</f>
        <v>(Enter Call Letters)</v>
      </c>
      <c r="E579" s="86" t="str">
        <f ca="1">OFFSET('2025'!$H$9,C579,0)</f>
        <v>May</v>
      </c>
      <c r="F579" s="77">
        <f ca="1">OFFSET('2025'!$AD$9,C579,0)</f>
        <v>0</v>
      </c>
      <c r="G579" s="91" t="str">
        <f ca="1">OFFSET('2025'!$AE$9,C579,0)</f>
        <v>0.00</v>
      </c>
      <c r="H579" s="91" t="str">
        <f ca="1">OFFSET('2025'!$AF$9,$C579,0)</f>
        <v>0.00</v>
      </c>
      <c r="I579" s="77">
        <f ca="1">OFFSET('2025'!$AG$9,$C579,0)</f>
        <v>0</v>
      </c>
    </row>
    <row r="580" spans="1:9" x14ac:dyDescent="0.3">
      <c r="A580" s="110">
        <v>45778</v>
      </c>
      <c r="B580" s="124">
        <f t="shared" si="35"/>
        <v>69</v>
      </c>
      <c r="C580" s="87">
        <f t="shared" si="36"/>
        <v>1088</v>
      </c>
      <c r="D580" s="88" t="str">
        <f ca="1">OFFSET('2025'!$B$9,C580,0)</f>
        <v>(Enter Call Letters)</v>
      </c>
      <c r="E580" s="86" t="str">
        <f ca="1">OFFSET('2025'!$H$9,C580,0)</f>
        <v>May</v>
      </c>
      <c r="F580" s="77">
        <f ca="1">OFFSET('2025'!$AD$9,C580,0)</f>
        <v>0</v>
      </c>
      <c r="G580" s="91" t="str">
        <f ca="1">OFFSET('2025'!$AE$9,C580,0)</f>
        <v>0.00</v>
      </c>
      <c r="H580" s="91" t="str">
        <f ca="1">OFFSET('2025'!$AF$9,$C580,0)</f>
        <v>0.00</v>
      </c>
      <c r="I580" s="77">
        <f ca="1">OFFSET('2025'!$AG$9,$C580,0)</f>
        <v>0</v>
      </c>
    </row>
    <row r="581" spans="1:9" x14ac:dyDescent="0.3">
      <c r="A581" s="110">
        <v>45778</v>
      </c>
      <c r="B581" s="124">
        <f t="shared" si="35"/>
        <v>70</v>
      </c>
      <c r="C581" s="87">
        <f t="shared" si="36"/>
        <v>1104</v>
      </c>
      <c r="D581" s="88" t="str">
        <f ca="1">OFFSET('2025'!$B$9,C581,0)</f>
        <v>(Enter Call Letters)</v>
      </c>
      <c r="E581" s="86" t="str">
        <f ca="1">OFFSET('2025'!$H$9,C581,0)</f>
        <v>May</v>
      </c>
      <c r="F581" s="77">
        <f ca="1">OFFSET('2025'!$AD$9,C581,0)</f>
        <v>0</v>
      </c>
      <c r="G581" s="91" t="str">
        <f ca="1">OFFSET('2025'!$AE$9,C581,0)</f>
        <v>0.00</v>
      </c>
      <c r="H581" s="91" t="str">
        <f ca="1">OFFSET('2025'!$AF$9,$C581,0)</f>
        <v>0.00</v>
      </c>
      <c r="I581" s="77">
        <f ca="1">OFFSET('2025'!$AG$9,$C581,0)</f>
        <v>0</v>
      </c>
    </row>
    <row r="582" spans="1:9" x14ac:dyDescent="0.3">
      <c r="A582" s="110">
        <v>45778</v>
      </c>
      <c r="B582" s="124">
        <f t="shared" si="35"/>
        <v>71</v>
      </c>
      <c r="C582" s="87">
        <f t="shared" si="36"/>
        <v>1120</v>
      </c>
      <c r="D582" s="88" t="str">
        <f ca="1">OFFSET('2025'!$B$9,C582,0)</f>
        <v>(Enter Call Letters)</v>
      </c>
      <c r="E582" s="86" t="str">
        <f ca="1">OFFSET('2025'!$H$9,C582,0)</f>
        <v>May</v>
      </c>
      <c r="F582" s="77">
        <f ca="1">OFFSET('2025'!$AD$9,C582,0)</f>
        <v>0</v>
      </c>
      <c r="G582" s="91" t="str">
        <f ca="1">OFFSET('2025'!$AE$9,C582,0)</f>
        <v>0.00</v>
      </c>
      <c r="H582" s="91" t="str">
        <f ca="1">OFFSET('2025'!$AF$9,$C582,0)</f>
        <v>0.00</v>
      </c>
      <c r="I582" s="77">
        <f ca="1">OFFSET('2025'!$AG$9,$C582,0)</f>
        <v>0</v>
      </c>
    </row>
    <row r="583" spans="1:9" x14ac:dyDescent="0.3">
      <c r="A583" s="110">
        <v>45778</v>
      </c>
      <c r="B583" s="124">
        <f t="shared" si="35"/>
        <v>72</v>
      </c>
      <c r="C583" s="87">
        <f t="shared" si="36"/>
        <v>1136</v>
      </c>
      <c r="D583" s="88" t="str">
        <f ca="1">OFFSET('2025'!$B$9,C583,0)</f>
        <v>(Enter Call Letters)</v>
      </c>
      <c r="E583" s="86" t="str">
        <f ca="1">OFFSET('2025'!$H$9,C583,0)</f>
        <v>May</v>
      </c>
      <c r="F583" s="77">
        <f ca="1">OFFSET('2025'!$AD$9,C583,0)</f>
        <v>0</v>
      </c>
      <c r="G583" s="91" t="str">
        <f ca="1">OFFSET('2025'!$AE$9,C583,0)</f>
        <v>0.00</v>
      </c>
      <c r="H583" s="91" t="str">
        <f ca="1">OFFSET('2025'!$AF$9,$C583,0)</f>
        <v>0.00</v>
      </c>
      <c r="I583" s="77">
        <f ca="1">OFFSET('2025'!$AG$9,$C583,0)</f>
        <v>0</v>
      </c>
    </row>
    <row r="584" spans="1:9" x14ac:dyDescent="0.3">
      <c r="A584" s="110">
        <v>45778</v>
      </c>
      <c r="B584" s="124">
        <f t="shared" si="35"/>
        <v>73</v>
      </c>
      <c r="C584" s="87">
        <f t="shared" si="36"/>
        <v>1152</v>
      </c>
      <c r="D584" s="88" t="str">
        <f ca="1">OFFSET('2025'!$B$9,C584,0)</f>
        <v>(Enter Call Letters)</v>
      </c>
      <c r="E584" s="86" t="str">
        <f ca="1">OFFSET('2025'!$H$9,C584,0)</f>
        <v>May</v>
      </c>
      <c r="F584" s="77">
        <f ca="1">OFFSET('2025'!$AD$9,C584,0)</f>
        <v>0</v>
      </c>
      <c r="G584" s="91" t="str">
        <f ca="1">OFFSET('2025'!$AE$9,C584,0)</f>
        <v>0.00</v>
      </c>
      <c r="H584" s="91" t="str">
        <f ca="1">OFFSET('2025'!$AF$9,$C584,0)</f>
        <v>0.00</v>
      </c>
      <c r="I584" s="77">
        <f ca="1">OFFSET('2025'!$AG$9,$C584,0)</f>
        <v>0</v>
      </c>
    </row>
    <row r="585" spans="1:9" x14ac:dyDescent="0.3">
      <c r="A585" s="110">
        <v>45778</v>
      </c>
      <c r="B585" s="124">
        <f t="shared" si="35"/>
        <v>74</v>
      </c>
      <c r="C585" s="87">
        <f t="shared" si="36"/>
        <v>1168</v>
      </c>
      <c r="D585" s="88" t="str">
        <f ca="1">OFFSET('2025'!$B$9,C585,0)</f>
        <v>(Enter Call Letters)</v>
      </c>
      <c r="E585" s="86" t="str">
        <f ca="1">OFFSET('2025'!$H$9,C585,0)</f>
        <v>May</v>
      </c>
      <c r="F585" s="77">
        <f ca="1">OFFSET('2025'!$AD$9,C585,0)</f>
        <v>0</v>
      </c>
      <c r="G585" s="91" t="str">
        <f ca="1">OFFSET('2025'!$AE$9,C585,0)</f>
        <v>0.00</v>
      </c>
      <c r="H585" s="91" t="str">
        <f ca="1">OFFSET('2025'!$AF$9,$C585,0)</f>
        <v>0.00</v>
      </c>
      <c r="I585" s="77">
        <f ca="1">OFFSET('2025'!$AG$9,$C585,0)</f>
        <v>0</v>
      </c>
    </row>
    <row r="586" spans="1:9" x14ac:dyDescent="0.3">
      <c r="A586" s="110">
        <v>45778</v>
      </c>
      <c r="B586" s="124">
        <f t="shared" si="35"/>
        <v>75</v>
      </c>
      <c r="C586" s="87">
        <f t="shared" si="36"/>
        <v>1184</v>
      </c>
      <c r="D586" s="88" t="str">
        <f ca="1">OFFSET('2025'!$B$9,C586,0)</f>
        <v>(Enter Call Letters)</v>
      </c>
      <c r="E586" s="86" t="str">
        <f ca="1">OFFSET('2025'!$H$9,C586,0)</f>
        <v>May</v>
      </c>
      <c r="F586" s="77">
        <f ca="1">OFFSET('2025'!$AD$9,C586,0)</f>
        <v>0</v>
      </c>
      <c r="G586" s="91" t="str">
        <f ca="1">OFFSET('2025'!$AE$9,C586,0)</f>
        <v>0.00</v>
      </c>
      <c r="H586" s="91" t="str">
        <f ca="1">OFFSET('2025'!$AF$9,$C586,0)</f>
        <v>0.00</v>
      </c>
      <c r="I586" s="77">
        <f ca="1">OFFSET('2025'!$AG$9,$C586,0)</f>
        <v>0</v>
      </c>
    </row>
    <row r="587" spans="1:9" ht="16.5" customHeight="1" x14ac:dyDescent="0.3">
      <c r="A587" s="110">
        <v>45778</v>
      </c>
      <c r="B587" s="124">
        <f t="shared" si="35"/>
        <v>76</v>
      </c>
      <c r="C587" s="87">
        <f t="shared" si="36"/>
        <v>1200</v>
      </c>
      <c r="D587" s="88" t="str">
        <f ca="1">OFFSET('2025'!$B$9,C587,0)</f>
        <v>(Enter Call Letters)</v>
      </c>
      <c r="E587" s="86" t="str">
        <f ca="1">OFFSET('2025'!$H$9,C587,0)</f>
        <v>May</v>
      </c>
      <c r="F587" s="77">
        <f ca="1">OFFSET('2025'!$AD$9,C587,0)</f>
        <v>0</v>
      </c>
      <c r="G587" s="91" t="str">
        <f ca="1">OFFSET('2025'!$AE$9,C587,0)</f>
        <v>0.00</v>
      </c>
      <c r="H587" s="91" t="str">
        <f ca="1">OFFSET('2025'!$AF$9,$C587,0)</f>
        <v>0.00</v>
      </c>
      <c r="I587" s="77">
        <f ca="1">OFFSET('2025'!$AG$9,$C587,0)</f>
        <v>0</v>
      </c>
    </row>
    <row r="588" spans="1:9" x14ac:dyDescent="0.3">
      <c r="A588" s="110">
        <v>45778</v>
      </c>
      <c r="B588" s="124">
        <f t="shared" si="35"/>
        <v>77</v>
      </c>
      <c r="C588" s="87">
        <f t="shared" si="36"/>
        <v>1216</v>
      </c>
      <c r="D588" s="88" t="str">
        <f ca="1">OFFSET('2025'!$B$9,C588,0)</f>
        <v>(Enter Call Letters)</v>
      </c>
      <c r="E588" s="86" t="str">
        <f ca="1">OFFSET('2025'!$H$9,C588,0)</f>
        <v>May</v>
      </c>
      <c r="F588" s="77">
        <f ca="1">OFFSET('2025'!$AD$9,C588,0)</f>
        <v>0</v>
      </c>
      <c r="G588" s="91" t="str">
        <f ca="1">OFFSET('2025'!$AE$9,C588,0)</f>
        <v>0.00</v>
      </c>
      <c r="H588" s="91" t="str">
        <f ca="1">OFFSET('2025'!$AF$9,$C588,0)</f>
        <v>0.00</v>
      </c>
      <c r="I588" s="77">
        <f ca="1">OFFSET('2025'!$AG$9,$C588,0)</f>
        <v>0</v>
      </c>
    </row>
    <row r="589" spans="1:9" x14ac:dyDescent="0.3">
      <c r="A589" s="110">
        <v>45778</v>
      </c>
      <c r="B589" s="124">
        <f t="shared" si="35"/>
        <v>78</v>
      </c>
      <c r="C589" s="87">
        <f t="shared" si="36"/>
        <v>1232</v>
      </c>
      <c r="D589" s="88" t="str">
        <f ca="1">OFFSET('2025'!$B$9,C589,0)</f>
        <v>(Enter Call Letters)</v>
      </c>
      <c r="E589" s="86" t="str">
        <f ca="1">OFFSET('2025'!$H$9,C589,0)</f>
        <v>May</v>
      </c>
      <c r="F589" s="77">
        <f ca="1">OFFSET('2025'!$AD$9,C589,0)</f>
        <v>0</v>
      </c>
      <c r="G589" s="91" t="str">
        <f ca="1">OFFSET('2025'!$AE$9,C589,0)</f>
        <v>0.00</v>
      </c>
      <c r="H589" s="91" t="str">
        <f ca="1">OFFSET('2025'!$AF$9,$C589,0)</f>
        <v>0.00</v>
      </c>
      <c r="I589" s="77">
        <f ca="1">OFFSET('2025'!$AG$9,$C589,0)</f>
        <v>0</v>
      </c>
    </row>
    <row r="590" spans="1:9" x14ac:dyDescent="0.3">
      <c r="A590" s="110">
        <v>45778</v>
      </c>
      <c r="B590" s="124">
        <f t="shared" si="35"/>
        <v>79</v>
      </c>
      <c r="C590" s="87">
        <f t="shared" si="36"/>
        <v>1248</v>
      </c>
      <c r="D590" s="88" t="str">
        <f ca="1">OFFSET('2025'!$B$9,C590,0)</f>
        <v>(Enter Call Letters)</v>
      </c>
      <c r="E590" s="86" t="str">
        <f ca="1">OFFSET('2025'!$H$9,C590,0)</f>
        <v>May</v>
      </c>
      <c r="F590" s="77">
        <f ca="1">OFFSET('2025'!$AD$9,C590,0)</f>
        <v>0</v>
      </c>
      <c r="G590" s="91" t="str">
        <f ca="1">OFFSET('2025'!$AE$9,C590,0)</f>
        <v>0.00</v>
      </c>
      <c r="H590" s="91" t="str">
        <f ca="1">OFFSET('2025'!$AF$9,$C590,0)</f>
        <v>0.00</v>
      </c>
      <c r="I590" s="77">
        <f ca="1">OFFSET('2025'!$AG$9,$C590,0)</f>
        <v>0</v>
      </c>
    </row>
    <row r="591" spans="1:9" x14ac:dyDescent="0.3">
      <c r="A591" s="110">
        <v>45778</v>
      </c>
      <c r="B591" s="124">
        <f t="shared" si="35"/>
        <v>80</v>
      </c>
      <c r="C591" s="87">
        <f t="shared" si="36"/>
        <v>1264</v>
      </c>
      <c r="D591" s="88" t="str">
        <f ca="1">OFFSET('2025'!$B$9,C591,0)</f>
        <v>(Enter Call Letters)</v>
      </c>
      <c r="E591" s="86" t="str">
        <f ca="1">OFFSET('2025'!$H$9,C591,0)</f>
        <v>May</v>
      </c>
      <c r="F591" s="77">
        <f ca="1">OFFSET('2025'!$AD$9,C591,0)</f>
        <v>0</v>
      </c>
      <c r="G591" s="91" t="str">
        <f ca="1">OFFSET('2025'!$AE$9,C591,0)</f>
        <v>0.00</v>
      </c>
      <c r="H591" s="91" t="str">
        <f ca="1">OFFSET('2025'!$AF$9,$C591,0)</f>
        <v>0.00</v>
      </c>
      <c r="I591" s="77">
        <f ca="1">OFFSET('2025'!$AG$9,$C591,0)</f>
        <v>0</v>
      </c>
    </row>
    <row r="592" spans="1:9" x14ac:dyDescent="0.3">
      <c r="A592" s="110">
        <v>45778</v>
      </c>
      <c r="B592" s="124">
        <f t="shared" si="35"/>
        <v>81</v>
      </c>
      <c r="C592" s="87">
        <f t="shared" si="36"/>
        <v>1280</v>
      </c>
      <c r="D592" s="88" t="str">
        <f ca="1">OFFSET('2025'!$B$9,C592,0)</f>
        <v>(Enter Call Letters)</v>
      </c>
      <c r="E592" s="86" t="str">
        <f ca="1">OFFSET('2025'!$H$9,C592,0)</f>
        <v>May</v>
      </c>
      <c r="F592" s="77">
        <f ca="1">OFFSET('2025'!$AD$9,C592,0)</f>
        <v>0</v>
      </c>
      <c r="G592" s="91" t="str">
        <f ca="1">OFFSET('2025'!$AE$9,C592,0)</f>
        <v>0.00</v>
      </c>
      <c r="H592" s="91" t="str">
        <f ca="1">OFFSET('2025'!$AF$9,$C592,0)</f>
        <v>0.00</v>
      </c>
      <c r="I592" s="77">
        <f ca="1">OFFSET('2025'!$AG$9,$C592,0)</f>
        <v>0</v>
      </c>
    </row>
    <row r="593" spans="1:9" x14ac:dyDescent="0.3">
      <c r="A593" s="110">
        <v>45778</v>
      </c>
      <c r="B593" s="124">
        <f t="shared" si="35"/>
        <v>82</v>
      </c>
      <c r="C593" s="87">
        <f t="shared" si="36"/>
        <v>1296</v>
      </c>
      <c r="D593" s="88" t="str">
        <f ca="1">OFFSET('2025'!$B$9,C593,0)</f>
        <v>(Enter Call Letters)</v>
      </c>
      <c r="E593" s="86" t="str">
        <f ca="1">OFFSET('2025'!$H$9,C593,0)</f>
        <v>May</v>
      </c>
      <c r="F593" s="77">
        <f ca="1">OFFSET('2025'!$AD$9,C593,0)</f>
        <v>0</v>
      </c>
      <c r="G593" s="91" t="str">
        <f ca="1">OFFSET('2025'!$AE$9,C593,0)</f>
        <v>0.00</v>
      </c>
      <c r="H593" s="91" t="str">
        <f ca="1">OFFSET('2025'!$AF$9,$C593,0)</f>
        <v>0.00</v>
      </c>
      <c r="I593" s="77">
        <f ca="1">OFFSET('2025'!$AG$9,$C593,0)</f>
        <v>0</v>
      </c>
    </row>
    <row r="594" spans="1:9" x14ac:dyDescent="0.3">
      <c r="A594" s="110">
        <v>45778</v>
      </c>
      <c r="B594" s="124">
        <f t="shared" si="35"/>
        <v>83</v>
      </c>
      <c r="C594" s="87">
        <f t="shared" si="36"/>
        <v>1312</v>
      </c>
      <c r="D594" s="88" t="str">
        <f ca="1">OFFSET('2025'!$B$9,C594,0)</f>
        <v>(Enter Call Letters)</v>
      </c>
      <c r="E594" s="86" t="str">
        <f ca="1">OFFSET('2025'!$H$9,C594,0)</f>
        <v>May</v>
      </c>
      <c r="F594" s="77">
        <f ca="1">OFFSET('2025'!$AD$9,C594,0)</f>
        <v>0</v>
      </c>
      <c r="G594" s="91" t="str">
        <f ca="1">OFFSET('2025'!$AE$9,C594,0)</f>
        <v>0.00</v>
      </c>
      <c r="H594" s="91" t="str">
        <f ca="1">OFFSET('2025'!$AF$9,$C594,0)</f>
        <v>0.00</v>
      </c>
      <c r="I594" s="77">
        <f ca="1">OFFSET('2025'!$AG$9,$C594,0)</f>
        <v>0</v>
      </c>
    </row>
    <row r="595" spans="1:9" x14ac:dyDescent="0.3">
      <c r="A595" s="110">
        <v>45778</v>
      </c>
      <c r="B595" s="124">
        <f t="shared" si="35"/>
        <v>84</v>
      </c>
      <c r="C595" s="87">
        <f t="shared" si="36"/>
        <v>1328</v>
      </c>
      <c r="D595" s="88" t="str">
        <f ca="1">OFFSET('2025'!$B$9,C595,0)</f>
        <v>(Enter Call Letters)</v>
      </c>
      <c r="E595" s="86" t="str">
        <f ca="1">OFFSET('2025'!$H$9,C595,0)</f>
        <v>May</v>
      </c>
      <c r="F595" s="77">
        <f ca="1">OFFSET('2025'!$AD$9,C595,0)</f>
        <v>0</v>
      </c>
      <c r="G595" s="91" t="str">
        <f ca="1">OFFSET('2025'!$AE$9,C595,0)</f>
        <v>0.00</v>
      </c>
      <c r="H595" s="91" t="str">
        <f ca="1">OFFSET('2025'!$AF$9,$C595,0)</f>
        <v>0.00</v>
      </c>
      <c r="I595" s="77">
        <f ca="1">OFFSET('2025'!$AG$9,$C595,0)</f>
        <v>0</v>
      </c>
    </row>
    <row r="596" spans="1:9" x14ac:dyDescent="0.3">
      <c r="A596" s="110">
        <v>45778</v>
      </c>
      <c r="B596" s="124">
        <f t="shared" si="35"/>
        <v>85</v>
      </c>
      <c r="C596" s="87">
        <f t="shared" si="36"/>
        <v>1344</v>
      </c>
      <c r="D596" s="88" t="str">
        <f ca="1">OFFSET('2025'!$B$9,C596,0)</f>
        <v>(Enter Call Letters)</v>
      </c>
      <c r="E596" s="86" t="str">
        <f ca="1">OFFSET('2025'!$H$9,C596,0)</f>
        <v>May</v>
      </c>
      <c r="F596" s="77">
        <f ca="1">OFFSET('2025'!$AD$9,C596,0)</f>
        <v>0</v>
      </c>
      <c r="G596" s="91" t="str">
        <f ca="1">OFFSET('2025'!$AE$9,C596,0)</f>
        <v>0.00</v>
      </c>
      <c r="H596" s="91" t="str">
        <f ca="1">OFFSET('2025'!$AF$9,$C596,0)</f>
        <v>0.00</v>
      </c>
      <c r="I596" s="77">
        <f ca="1">OFFSET('2025'!$AG$9,$C596,0)</f>
        <v>0</v>
      </c>
    </row>
    <row r="597" spans="1:9" x14ac:dyDescent="0.3">
      <c r="A597" s="110">
        <v>45778</v>
      </c>
      <c r="B597" s="124">
        <f t="shared" si="35"/>
        <v>86</v>
      </c>
      <c r="C597" s="87">
        <f t="shared" si="36"/>
        <v>1360</v>
      </c>
      <c r="D597" s="88" t="str">
        <f ca="1">OFFSET('2025'!$B$9,C597,0)</f>
        <v>(Enter Call Letters)</v>
      </c>
      <c r="E597" s="86" t="str">
        <f ca="1">OFFSET('2025'!$H$9,C597,0)</f>
        <v>May</v>
      </c>
      <c r="F597" s="77">
        <f ca="1">OFFSET('2025'!$AD$9,C597,0)</f>
        <v>0</v>
      </c>
      <c r="G597" s="91" t="str">
        <f ca="1">OFFSET('2025'!$AE$9,C597,0)</f>
        <v>0.00</v>
      </c>
      <c r="H597" s="91" t="str">
        <f ca="1">OFFSET('2025'!$AF$9,$C597,0)</f>
        <v>0.00</v>
      </c>
      <c r="I597" s="77">
        <f ca="1">OFFSET('2025'!$AG$9,$C597,0)</f>
        <v>0</v>
      </c>
    </row>
    <row r="598" spans="1:9" x14ac:dyDescent="0.3">
      <c r="A598" s="110">
        <v>45778</v>
      </c>
      <c r="B598" s="124">
        <f t="shared" si="35"/>
        <v>87</v>
      </c>
      <c r="C598" s="87">
        <f t="shared" si="36"/>
        <v>1376</v>
      </c>
      <c r="D598" s="88" t="str">
        <f ca="1">OFFSET('2025'!$B$9,C598,0)</f>
        <v>(Enter Call Letters)</v>
      </c>
      <c r="E598" s="86" t="str">
        <f ca="1">OFFSET('2025'!$H$9,C598,0)</f>
        <v>May</v>
      </c>
      <c r="F598" s="77">
        <f ca="1">OFFSET('2025'!$AD$9,C598,0)</f>
        <v>0</v>
      </c>
      <c r="G598" s="91" t="str">
        <f ca="1">OFFSET('2025'!$AE$9,C598,0)</f>
        <v>0.00</v>
      </c>
      <c r="H598" s="91" t="str">
        <f ca="1">OFFSET('2025'!$AF$9,$C598,0)</f>
        <v>0.00</v>
      </c>
      <c r="I598" s="77">
        <f ca="1">OFFSET('2025'!$AG$9,$C598,0)</f>
        <v>0</v>
      </c>
    </row>
    <row r="599" spans="1:9" x14ac:dyDescent="0.3">
      <c r="A599" s="110">
        <v>45778</v>
      </c>
      <c r="B599" s="124">
        <f t="shared" si="35"/>
        <v>88</v>
      </c>
      <c r="C599" s="87">
        <f t="shared" si="36"/>
        <v>1392</v>
      </c>
      <c r="D599" s="88" t="str">
        <f ca="1">OFFSET('2025'!$B$9,C599,0)</f>
        <v>(Enter Call Letters)</v>
      </c>
      <c r="E599" s="86" t="str">
        <f ca="1">OFFSET('2025'!$H$9,C599,0)</f>
        <v>May</v>
      </c>
      <c r="F599" s="77">
        <f ca="1">OFFSET('2025'!$AD$9,C599,0)</f>
        <v>0</v>
      </c>
      <c r="G599" s="91" t="str">
        <f ca="1">OFFSET('2025'!$AE$9,C599,0)</f>
        <v>0.00</v>
      </c>
      <c r="H599" s="91" t="str">
        <f ca="1">OFFSET('2025'!$AF$9,$C599,0)</f>
        <v>0.00</v>
      </c>
      <c r="I599" s="77">
        <f ca="1">OFFSET('2025'!$AG$9,$C599,0)</f>
        <v>0</v>
      </c>
    </row>
    <row r="600" spans="1:9" x14ac:dyDescent="0.3">
      <c r="A600" s="110">
        <v>45778</v>
      </c>
      <c r="B600" s="124">
        <f t="shared" si="35"/>
        <v>89</v>
      </c>
      <c r="C600" s="87">
        <f t="shared" si="36"/>
        <v>1408</v>
      </c>
      <c r="D600" s="88" t="str">
        <f ca="1">OFFSET('2025'!$B$9,C600,0)</f>
        <v>(Enter Call Letters)</v>
      </c>
      <c r="E600" s="86" t="str">
        <f ca="1">OFFSET('2025'!$H$9,C600,0)</f>
        <v>May</v>
      </c>
      <c r="F600" s="77">
        <f ca="1">OFFSET('2025'!$AD$9,C600,0)</f>
        <v>0</v>
      </c>
      <c r="G600" s="91" t="str">
        <f ca="1">OFFSET('2025'!$AE$9,C600,0)</f>
        <v>0.00</v>
      </c>
      <c r="H600" s="91" t="str">
        <f ca="1">OFFSET('2025'!$AF$9,$C600,0)</f>
        <v>0.00</v>
      </c>
      <c r="I600" s="77">
        <f ca="1">OFFSET('2025'!$AG$9,$C600,0)</f>
        <v>0</v>
      </c>
    </row>
    <row r="601" spans="1:9" x14ac:dyDescent="0.3">
      <c r="A601" s="110">
        <v>45778</v>
      </c>
      <c r="B601" s="124">
        <f t="shared" si="35"/>
        <v>90</v>
      </c>
      <c r="C601" s="87">
        <f t="shared" si="36"/>
        <v>1424</v>
      </c>
      <c r="D601" s="88" t="str">
        <f ca="1">OFFSET('2025'!$B$9,C601,0)</f>
        <v>(Enter Call Letters)</v>
      </c>
      <c r="E601" s="86" t="str">
        <f ca="1">OFFSET('2025'!$H$9,C601,0)</f>
        <v>May</v>
      </c>
      <c r="F601" s="77">
        <f ca="1">OFFSET('2025'!$AD$9,C601,0)</f>
        <v>0</v>
      </c>
      <c r="G601" s="91" t="str">
        <f ca="1">OFFSET('2025'!$AE$9,C601,0)</f>
        <v>0.00</v>
      </c>
      <c r="H601" s="91" t="str">
        <f ca="1">OFFSET('2025'!$AF$9,$C601,0)</f>
        <v>0.00</v>
      </c>
      <c r="I601" s="77">
        <f ca="1">OFFSET('2025'!$AG$9,$C601,0)</f>
        <v>0</v>
      </c>
    </row>
    <row r="602" spans="1:9" x14ac:dyDescent="0.3">
      <c r="A602" s="110">
        <v>45778</v>
      </c>
      <c r="B602" s="124">
        <f t="shared" si="35"/>
        <v>91</v>
      </c>
      <c r="C602" s="87">
        <f t="shared" si="36"/>
        <v>1440</v>
      </c>
      <c r="D602" s="88" t="str">
        <f ca="1">OFFSET('2025'!$B$9,C602,0)</f>
        <v>(Enter Call Letters)</v>
      </c>
      <c r="E602" s="86" t="str">
        <f ca="1">OFFSET('2025'!$H$9,C602,0)</f>
        <v>May</v>
      </c>
      <c r="F602" s="77">
        <f ca="1">OFFSET('2025'!$AD$9,C602,0)</f>
        <v>0</v>
      </c>
      <c r="G602" s="91" t="str">
        <f ca="1">OFFSET('2025'!$AE$9,C602,0)</f>
        <v>0.00</v>
      </c>
      <c r="H602" s="91" t="str">
        <f ca="1">OFFSET('2025'!$AF$9,$C602,0)</f>
        <v>0.00</v>
      </c>
      <c r="I602" s="77">
        <f ca="1">OFFSET('2025'!$AG$9,$C602,0)</f>
        <v>0</v>
      </c>
    </row>
    <row r="603" spans="1:9" x14ac:dyDescent="0.3">
      <c r="A603" s="110">
        <v>45778</v>
      </c>
      <c r="B603" s="124">
        <f t="shared" si="35"/>
        <v>92</v>
      </c>
      <c r="C603" s="87">
        <f t="shared" si="36"/>
        <v>1456</v>
      </c>
      <c r="D603" s="88" t="str">
        <f ca="1">OFFSET('2025'!$B$9,C603,0)</f>
        <v>(Enter Call Letters)</v>
      </c>
      <c r="E603" s="86" t="str">
        <f ca="1">OFFSET('2025'!$H$9,C603,0)</f>
        <v>May</v>
      </c>
      <c r="F603" s="77">
        <f ca="1">OFFSET('2025'!$AD$9,C603,0)</f>
        <v>0</v>
      </c>
      <c r="G603" s="91" t="str">
        <f ca="1">OFFSET('2025'!$AE$9,C603,0)</f>
        <v>0.00</v>
      </c>
      <c r="H603" s="91" t="str">
        <f ca="1">OFFSET('2025'!$AF$9,$C603,0)</f>
        <v>0.00</v>
      </c>
      <c r="I603" s="77">
        <f ca="1">OFFSET('2025'!$AG$9,$C603,0)</f>
        <v>0</v>
      </c>
    </row>
    <row r="604" spans="1:9" x14ac:dyDescent="0.3">
      <c r="A604" s="110">
        <v>45778</v>
      </c>
      <c r="B604" s="124">
        <f t="shared" si="35"/>
        <v>93</v>
      </c>
      <c r="C604" s="87">
        <f t="shared" si="36"/>
        <v>1472</v>
      </c>
      <c r="D604" s="88" t="str">
        <f ca="1">OFFSET('2025'!$B$9,C604,0)</f>
        <v>(Enter Call Letters)</v>
      </c>
      <c r="E604" s="86" t="str">
        <f ca="1">OFFSET('2025'!$H$9,C604,0)</f>
        <v>May</v>
      </c>
      <c r="F604" s="77">
        <f ca="1">OFFSET('2025'!$AD$9,C604,0)</f>
        <v>0</v>
      </c>
      <c r="G604" s="91" t="str">
        <f ca="1">OFFSET('2025'!$AE$9,C604,0)</f>
        <v>0.00</v>
      </c>
      <c r="H604" s="91" t="str">
        <f ca="1">OFFSET('2025'!$AF$9,$C604,0)</f>
        <v>0.00</v>
      </c>
      <c r="I604" s="77">
        <f ca="1">OFFSET('2025'!$AG$9,$C604,0)</f>
        <v>0</v>
      </c>
    </row>
    <row r="605" spans="1:9" x14ac:dyDescent="0.3">
      <c r="A605" s="110">
        <v>45778</v>
      </c>
      <c r="B605" s="124">
        <f t="shared" si="35"/>
        <v>94</v>
      </c>
      <c r="C605" s="87">
        <f t="shared" si="36"/>
        <v>1488</v>
      </c>
      <c r="D605" s="88" t="str">
        <f ca="1">OFFSET('2025'!$B$9,C605,0)</f>
        <v>(Enter Call Letters)</v>
      </c>
      <c r="E605" s="86" t="str">
        <f ca="1">OFFSET('2025'!$H$9,C605,0)</f>
        <v>May</v>
      </c>
      <c r="F605" s="77">
        <f ca="1">OFFSET('2025'!$AD$9,C605,0)</f>
        <v>0</v>
      </c>
      <c r="G605" s="91" t="str">
        <f ca="1">OFFSET('2025'!$AE$9,C605,0)</f>
        <v>0.00</v>
      </c>
      <c r="H605" s="91" t="str">
        <f ca="1">OFFSET('2025'!$AF$9,$C605,0)</f>
        <v>0.00</v>
      </c>
      <c r="I605" s="77">
        <f ca="1">OFFSET('2025'!$AG$9,$C605,0)</f>
        <v>0</v>
      </c>
    </row>
    <row r="606" spans="1:9" x14ac:dyDescent="0.3">
      <c r="A606" s="110">
        <v>45778</v>
      </c>
      <c r="B606" s="124">
        <f t="shared" si="35"/>
        <v>95</v>
      </c>
      <c r="C606" s="87">
        <f t="shared" si="36"/>
        <v>1504</v>
      </c>
      <c r="D606" s="88" t="str">
        <f ca="1">OFFSET('2025'!$B$9,C606,0)</f>
        <v>(Enter Call Letters)</v>
      </c>
      <c r="E606" s="86" t="str">
        <f ca="1">OFFSET('2025'!$H$9,C606,0)</f>
        <v>May</v>
      </c>
      <c r="F606" s="77">
        <f ca="1">OFFSET('2025'!$AD$9,C606,0)</f>
        <v>0</v>
      </c>
      <c r="G606" s="91" t="str">
        <f ca="1">OFFSET('2025'!$AE$9,C606,0)</f>
        <v>0.00</v>
      </c>
      <c r="H606" s="91" t="str">
        <f ca="1">OFFSET('2025'!$AF$9,$C606,0)</f>
        <v>0.00</v>
      </c>
      <c r="I606" s="77">
        <f ca="1">OFFSET('2025'!$AG$9,$C606,0)</f>
        <v>0</v>
      </c>
    </row>
    <row r="607" spans="1:9" x14ac:dyDescent="0.3">
      <c r="A607" s="110">
        <v>45778</v>
      </c>
      <c r="B607" s="124">
        <f t="shared" si="35"/>
        <v>96</v>
      </c>
      <c r="C607" s="87">
        <f t="shared" si="36"/>
        <v>1520</v>
      </c>
      <c r="D607" s="88" t="str">
        <f ca="1">OFFSET('2025'!$B$9,C607,0)</f>
        <v>(Enter Call Letters)</v>
      </c>
      <c r="E607" s="86" t="str">
        <f ca="1">OFFSET('2025'!$H$9,C607,0)</f>
        <v>May</v>
      </c>
      <c r="F607" s="77">
        <f ca="1">OFFSET('2025'!$AD$9,C607,0)</f>
        <v>0</v>
      </c>
      <c r="G607" s="91" t="str">
        <f ca="1">OFFSET('2025'!$AE$9,C607,0)</f>
        <v>0.00</v>
      </c>
      <c r="H607" s="91" t="str">
        <f ca="1">OFFSET('2025'!$AF$9,$C607,0)</f>
        <v>0.00</v>
      </c>
      <c r="I607" s="77">
        <f ca="1">OFFSET('2025'!$AG$9,$C607,0)</f>
        <v>0</v>
      </c>
    </row>
    <row r="608" spans="1:9" x14ac:dyDescent="0.3">
      <c r="A608" s="110">
        <v>45778</v>
      </c>
      <c r="B608" s="124">
        <f t="shared" si="35"/>
        <v>97</v>
      </c>
      <c r="C608" s="87">
        <f t="shared" si="36"/>
        <v>1536</v>
      </c>
      <c r="D608" s="88" t="str">
        <f ca="1">OFFSET('2025'!$B$9,C608,0)</f>
        <v>(Enter Call Letters)</v>
      </c>
      <c r="E608" s="86" t="str">
        <f ca="1">OFFSET('2025'!$H$9,C608,0)</f>
        <v>May</v>
      </c>
      <c r="F608" s="77">
        <f ca="1">OFFSET('2025'!$AD$9,C608,0)</f>
        <v>0</v>
      </c>
      <c r="G608" s="91" t="str">
        <f ca="1">OFFSET('2025'!$AE$9,C608,0)</f>
        <v>0.00</v>
      </c>
      <c r="H608" s="91" t="str">
        <f ca="1">OFFSET('2025'!$AF$9,$C608,0)</f>
        <v>0.00</v>
      </c>
      <c r="I608" s="77">
        <f ca="1">OFFSET('2025'!$AG$9,$C608,0)</f>
        <v>0</v>
      </c>
    </row>
    <row r="609" spans="1:9" x14ac:dyDescent="0.3">
      <c r="A609" s="110">
        <v>45778</v>
      </c>
      <c r="B609" s="124">
        <f t="shared" si="35"/>
        <v>98</v>
      </c>
      <c r="C609" s="87">
        <f t="shared" si="36"/>
        <v>1552</v>
      </c>
      <c r="D609" s="88" t="str">
        <f ca="1">OFFSET('2025'!$B$9,C609,0)</f>
        <v>(Enter Call Letters)</v>
      </c>
      <c r="E609" s="86" t="str">
        <f ca="1">OFFSET('2025'!$H$9,C609,0)</f>
        <v>May</v>
      </c>
      <c r="F609" s="77">
        <f ca="1">OFFSET('2025'!$AD$9,C609,0)</f>
        <v>0</v>
      </c>
      <c r="G609" s="91" t="str">
        <f ca="1">OFFSET('2025'!$AE$9,C609,0)</f>
        <v>0.00</v>
      </c>
      <c r="H609" s="91" t="str">
        <f ca="1">OFFSET('2025'!$AF$9,$C609,0)</f>
        <v>0.00</v>
      </c>
      <c r="I609" s="77">
        <f ca="1">OFFSET('2025'!$AG$9,$C609,0)</f>
        <v>0</v>
      </c>
    </row>
    <row r="610" spans="1:9" x14ac:dyDescent="0.3">
      <c r="A610" s="110">
        <v>45778</v>
      </c>
      <c r="B610" s="124">
        <f t="shared" si="35"/>
        <v>99</v>
      </c>
      <c r="C610" s="87">
        <f t="shared" si="36"/>
        <v>1568</v>
      </c>
      <c r="D610" s="88" t="str">
        <f ca="1">OFFSET('2025'!$B$9,C610,0)</f>
        <v>(Enter Call Letters)</v>
      </c>
      <c r="E610" s="86" t="str">
        <f ca="1">OFFSET('2025'!$H$9,C610,0)</f>
        <v>May</v>
      </c>
      <c r="F610" s="77">
        <f ca="1">OFFSET('2025'!$AD$9,C610,0)</f>
        <v>0</v>
      </c>
      <c r="G610" s="91" t="str">
        <f ca="1">OFFSET('2025'!$AE$9,C610,0)</f>
        <v>0.00</v>
      </c>
      <c r="H610" s="91" t="str">
        <f ca="1">OFFSET('2025'!$AF$9,$C610,0)</f>
        <v>0.00</v>
      </c>
      <c r="I610" s="77">
        <f ca="1">OFFSET('2025'!$AG$9,$C610,0)</f>
        <v>0</v>
      </c>
    </row>
    <row r="611" spans="1:9" x14ac:dyDescent="0.3">
      <c r="A611" s="110">
        <v>45778</v>
      </c>
      <c r="B611" s="124">
        <f t="shared" si="35"/>
        <v>100</v>
      </c>
      <c r="C611" s="87">
        <f>C610+16</f>
        <v>1584</v>
      </c>
      <c r="D611" s="88" t="str">
        <f ca="1">OFFSET('2025'!$B$9,C611,0)</f>
        <v>(Enter Call Letters)</v>
      </c>
      <c r="E611" s="86" t="str">
        <f ca="1">OFFSET('2025'!$H$9,C611,0)</f>
        <v>May</v>
      </c>
      <c r="F611" s="77">
        <f ca="1">OFFSET('2025'!$AD$9,C611,0)</f>
        <v>0</v>
      </c>
      <c r="G611" s="91" t="str">
        <f ca="1">OFFSET('2025'!$AE$9,C611,0)</f>
        <v>0.00</v>
      </c>
      <c r="H611" s="91" t="str">
        <f ca="1">OFFSET('2025'!$AF$9,$C611,0)</f>
        <v>0.00</v>
      </c>
      <c r="I611" s="77">
        <f ca="1">OFFSET('2025'!$AG$9,$C611,0)</f>
        <v>0</v>
      </c>
    </row>
    <row r="612" spans="1:9" ht="18" customHeight="1" x14ac:dyDescent="0.3">
      <c r="A612" s="110">
        <v>45778</v>
      </c>
      <c r="B612" s="124">
        <f t="shared" si="35"/>
        <v>101</v>
      </c>
      <c r="C612" s="87">
        <f t="shared" ref="C612:C636" si="37">C611+16</f>
        <v>1600</v>
      </c>
      <c r="D612" s="88" t="str">
        <f ca="1">OFFSET('2025'!$B$9,C612,0)</f>
        <v>(Enter Call Letters)</v>
      </c>
      <c r="E612" s="86" t="str">
        <f ca="1">OFFSET('2025'!$H$9,C612,0)</f>
        <v>May</v>
      </c>
      <c r="F612" s="77">
        <f ca="1">OFFSET('2025'!$AD$9,C612,0)</f>
        <v>0</v>
      </c>
      <c r="G612" s="91" t="str">
        <f ca="1">OFFSET('2025'!$AE$9,C612,0)</f>
        <v>0.00</v>
      </c>
      <c r="H612" s="91" t="str">
        <f ca="1">OFFSET('2025'!$AF$9,$C612,0)</f>
        <v>0.00</v>
      </c>
      <c r="I612" s="77">
        <f ca="1">OFFSET('2025'!$AG$9,$C612,0)</f>
        <v>0</v>
      </c>
    </row>
    <row r="613" spans="1:9" ht="18" customHeight="1" x14ac:dyDescent="0.3">
      <c r="A613" s="110">
        <v>45778</v>
      </c>
      <c r="B613" s="124">
        <f t="shared" si="35"/>
        <v>102</v>
      </c>
      <c r="C613" s="87">
        <f t="shared" si="37"/>
        <v>1616</v>
      </c>
      <c r="D613" s="88" t="str">
        <f ca="1">OFFSET('2025'!$B$9,C613,0)</f>
        <v>(Enter Call Letters)</v>
      </c>
      <c r="E613" s="86" t="str">
        <f ca="1">OFFSET('2025'!$H$9,C613,0)</f>
        <v>May</v>
      </c>
      <c r="F613" s="77">
        <f ca="1">OFFSET('2025'!$AD$9,C613,0)</f>
        <v>0</v>
      </c>
      <c r="G613" s="91" t="str">
        <f ca="1">OFFSET('2025'!$AE$9,C613,0)</f>
        <v>0.00</v>
      </c>
      <c r="H613" s="91" t="str">
        <f ca="1">OFFSET('2025'!$AF$9,$C613,0)</f>
        <v>0.00</v>
      </c>
      <c r="I613" s="77">
        <f ca="1">OFFSET('2025'!$AG$9,$C613,0)</f>
        <v>0</v>
      </c>
    </row>
    <row r="614" spans="1:9" ht="18" customHeight="1" x14ac:dyDescent="0.3">
      <c r="A614" s="110">
        <v>45778</v>
      </c>
      <c r="B614" s="124">
        <f t="shared" si="35"/>
        <v>103</v>
      </c>
      <c r="C614" s="87">
        <f t="shared" si="37"/>
        <v>1632</v>
      </c>
      <c r="D614" s="88" t="str">
        <f ca="1">OFFSET('2025'!$B$9,C614,0)</f>
        <v>(Enter Call Letters)</v>
      </c>
      <c r="E614" s="86" t="str">
        <f ca="1">OFFSET('2025'!$H$9,C614,0)</f>
        <v>May</v>
      </c>
      <c r="F614" s="77">
        <f ca="1">OFFSET('2025'!$AD$9,C614,0)</f>
        <v>0</v>
      </c>
      <c r="G614" s="91" t="str">
        <f ca="1">OFFSET('2025'!$AE$9,C614,0)</f>
        <v>0.00</v>
      </c>
      <c r="H614" s="91" t="str">
        <f ca="1">OFFSET('2025'!$AF$9,$C614,0)</f>
        <v>0.00</v>
      </c>
      <c r="I614" s="77">
        <f ca="1">OFFSET('2025'!$AG$9,$C614,0)</f>
        <v>0</v>
      </c>
    </row>
    <row r="615" spans="1:9" ht="18" customHeight="1" x14ac:dyDescent="0.3">
      <c r="A615" s="110">
        <v>45778</v>
      </c>
      <c r="B615" s="124">
        <f t="shared" si="35"/>
        <v>104</v>
      </c>
      <c r="C615" s="87">
        <f t="shared" si="37"/>
        <v>1648</v>
      </c>
      <c r="D615" s="88" t="str">
        <f ca="1">OFFSET('2025'!$B$9,C615,0)</f>
        <v>(Enter Call Letters)</v>
      </c>
      <c r="E615" s="86" t="str">
        <f ca="1">OFFSET('2025'!$H$9,C615,0)</f>
        <v>May</v>
      </c>
      <c r="F615" s="77">
        <f ca="1">OFFSET('2025'!$AD$9,C615,0)</f>
        <v>0</v>
      </c>
      <c r="G615" s="91" t="str">
        <f ca="1">OFFSET('2025'!$AE$9,C615,0)</f>
        <v>0.00</v>
      </c>
      <c r="H615" s="91" t="str">
        <f ca="1">OFFSET('2025'!$AF$9,$C615,0)</f>
        <v>0.00</v>
      </c>
      <c r="I615" s="77">
        <f ca="1">OFFSET('2025'!$AG$9,$C615,0)</f>
        <v>0</v>
      </c>
    </row>
    <row r="616" spans="1:9" ht="18" customHeight="1" x14ac:dyDescent="0.3">
      <c r="A616" s="110">
        <v>45778</v>
      </c>
      <c r="B616" s="124">
        <f t="shared" si="35"/>
        <v>105</v>
      </c>
      <c r="C616" s="87">
        <f t="shared" si="37"/>
        <v>1664</v>
      </c>
      <c r="D616" s="88" t="str">
        <f ca="1">OFFSET('2025'!$B$9,C616,0)</f>
        <v>(Enter Call Letters)</v>
      </c>
      <c r="E616" s="86" t="str">
        <f ca="1">OFFSET('2025'!$H$9,C616,0)</f>
        <v>May</v>
      </c>
      <c r="F616" s="77">
        <f ca="1">OFFSET('2025'!$AD$9,C616,0)</f>
        <v>0</v>
      </c>
      <c r="G616" s="91" t="str">
        <f ca="1">OFFSET('2025'!$AE$9,C616,0)</f>
        <v>0.00</v>
      </c>
      <c r="H616" s="91" t="str">
        <f ca="1">OFFSET('2025'!$AF$9,$C616,0)</f>
        <v>0.00</v>
      </c>
      <c r="I616" s="77">
        <f ca="1">OFFSET('2025'!$AG$9,$C616,0)</f>
        <v>0</v>
      </c>
    </row>
    <row r="617" spans="1:9" ht="18" customHeight="1" x14ac:dyDescent="0.3">
      <c r="A617" s="110">
        <v>45778</v>
      </c>
      <c r="B617" s="124">
        <f t="shared" si="35"/>
        <v>106</v>
      </c>
      <c r="C617" s="87">
        <f t="shared" si="37"/>
        <v>1680</v>
      </c>
      <c r="D617" s="88" t="str">
        <f ca="1">OFFSET('2025'!$B$9,C617,0)</f>
        <v>(Enter Call Letters)</v>
      </c>
      <c r="E617" s="86" t="str">
        <f ca="1">OFFSET('2025'!$H$9,C617,0)</f>
        <v>May</v>
      </c>
      <c r="F617" s="77">
        <f ca="1">OFFSET('2025'!$AD$9,C617,0)</f>
        <v>0</v>
      </c>
      <c r="G617" s="91" t="str">
        <f ca="1">OFFSET('2025'!$AE$9,C617,0)</f>
        <v>0.00</v>
      </c>
      <c r="H617" s="91" t="str">
        <f ca="1">OFFSET('2025'!$AF$9,$C617,0)</f>
        <v>0.00</v>
      </c>
      <c r="I617" s="77">
        <f ca="1">OFFSET('2025'!$AG$9,$C617,0)</f>
        <v>0</v>
      </c>
    </row>
    <row r="618" spans="1:9" ht="18" customHeight="1" x14ac:dyDescent="0.3">
      <c r="A618" s="110">
        <v>45778</v>
      </c>
      <c r="B618" s="124">
        <f t="shared" si="35"/>
        <v>107</v>
      </c>
      <c r="C618" s="87">
        <f t="shared" si="37"/>
        <v>1696</v>
      </c>
      <c r="D618" s="88" t="str">
        <f ca="1">OFFSET('2025'!$B$9,C618,0)</f>
        <v>(Enter Call Letters)</v>
      </c>
      <c r="E618" s="86" t="str">
        <f ca="1">OFFSET('2025'!$H$9,C618,0)</f>
        <v>May</v>
      </c>
      <c r="F618" s="77">
        <f ca="1">OFFSET('2025'!$AD$9,C618,0)</f>
        <v>0</v>
      </c>
      <c r="G618" s="91" t="str">
        <f ca="1">OFFSET('2025'!$AE$9,C618,0)</f>
        <v>0.00</v>
      </c>
      <c r="H618" s="91" t="str">
        <f ca="1">OFFSET('2025'!$AF$9,$C618,0)</f>
        <v>0.00</v>
      </c>
      <c r="I618" s="77">
        <f ca="1">OFFSET('2025'!$AG$9,$C618,0)</f>
        <v>0</v>
      </c>
    </row>
    <row r="619" spans="1:9" ht="18" customHeight="1" x14ac:dyDescent="0.3">
      <c r="A619" s="110">
        <v>45778</v>
      </c>
      <c r="B619" s="124">
        <f t="shared" si="35"/>
        <v>108</v>
      </c>
      <c r="C619" s="87">
        <f t="shared" si="37"/>
        <v>1712</v>
      </c>
      <c r="D619" s="88" t="str">
        <f ca="1">OFFSET('2025'!$B$9,C619,0)</f>
        <v>(Enter Call Letters)</v>
      </c>
      <c r="E619" s="86" t="str">
        <f ca="1">OFFSET('2025'!$H$9,C619,0)</f>
        <v>May</v>
      </c>
      <c r="F619" s="77">
        <f ca="1">OFFSET('2025'!$AD$9,C619,0)</f>
        <v>0</v>
      </c>
      <c r="G619" s="91" t="str">
        <f ca="1">OFFSET('2025'!$AE$9,C619,0)</f>
        <v>0.00</v>
      </c>
      <c r="H619" s="91" t="str">
        <f ca="1">OFFSET('2025'!$AF$9,$C619,0)</f>
        <v>0.00</v>
      </c>
      <c r="I619" s="77">
        <f ca="1">OFFSET('2025'!$AG$9,$C619,0)</f>
        <v>0</v>
      </c>
    </row>
    <row r="620" spans="1:9" ht="18" customHeight="1" x14ac:dyDescent="0.3">
      <c r="A620" s="110">
        <v>45778</v>
      </c>
      <c r="B620" s="124">
        <f t="shared" si="35"/>
        <v>109</v>
      </c>
      <c r="C620" s="87">
        <f t="shared" si="37"/>
        <v>1728</v>
      </c>
      <c r="D620" s="88" t="str">
        <f ca="1">OFFSET('2025'!$B$9,C620,0)</f>
        <v>(Enter Call Letters)</v>
      </c>
      <c r="E620" s="86" t="str">
        <f ca="1">OFFSET('2025'!$H$9,C620,0)</f>
        <v>May</v>
      </c>
      <c r="F620" s="77">
        <f ca="1">OFFSET('2025'!$AD$9,C620,0)</f>
        <v>0</v>
      </c>
      <c r="G620" s="91" t="str">
        <f ca="1">OFFSET('2025'!$AE$9,C620,0)</f>
        <v>0.00</v>
      </c>
      <c r="H620" s="91" t="str">
        <f ca="1">OFFSET('2025'!$AF$9,$C620,0)</f>
        <v>0.00</v>
      </c>
      <c r="I620" s="77">
        <f ca="1">OFFSET('2025'!$AG$9,$C620,0)</f>
        <v>0</v>
      </c>
    </row>
    <row r="621" spans="1:9" ht="18" customHeight="1" x14ac:dyDescent="0.3">
      <c r="A621" s="110">
        <v>45778</v>
      </c>
      <c r="B621" s="124">
        <f t="shared" si="35"/>
        <v>110</v>
      </c>
      <c r="C621" s="87">
        <f t="shared" si="37"/>
        <v>1744</v>
      </c>
      <c r="D621" s="88" t="str">
        <f ca="1">OFFSET('2025'!$B$9,C621,0)</f>
        <v>(Enter Call Letters)</v>
      </c>
      <c r="E621" s="86" t="str">
        <f ca="1">OFFSET('2025'!$H$9,C621,0)</f>
        <v>May</v>
      </c>
      <c r="F621" s="77">
        <f ca="1">OFFSET('2025'!$AD$9,C621,0)</f>
        <v>0</v>
      </c>
      <c r="G621" s="91" t="str">
        <f ca="1">OFFSET('2025'!$AE$9,C621,0)</f>
        <v>0.00</v>
      </c>
      <c r="H621" s="91" t="str">
        <f ca="1">OFFSET('2025'!$AF$9,$C621,0)</f>
        <v>0.00</v>
      </c>
      <c r="I621" s="77">
        <f ca="1">OFFSET('2025'!$AG$9,$C621,0)</f>
        <v>0</v>
      </c>
    </row>
    <row r="622" spans="1:9" ht="18" customHeight="1" x14ac:dyDescent="0.3">
      <c r="A622" s="110">
        <v>45778</v>
      </c>
      <c r="B622" s="124">
        <f t="shared" si="35"/>
        <v>111</v>
      </c>
      <c r="C622" s="87">
        <f t="shared" si="37"/>
        <v>1760</v>
      </c>
      <c r="D622" s="88" t="str">
        <f ca="1">OFFSET('2025'!$B$9,C622,0)</f>
        <v>(Enter Call Letters)</v>
      </c>
      <c r="E622" s="86" t="str">
        <f ca="1">OFFSET('2025'!$H$9,C622,0)</f>
        <v>May</v>
      </c>
      <c r="F622" s="77">
        <f ca="1">OFFSET('2025'!$AD$9,C622,0)</f>
        <v>0</v>
      </c>
      <c r="G622" s="91" t="str">
        <f ca="1">OFFSET('2025'!$AE$9,C622,0)</f>
        <v>0.00</v>
      </c>
      <c r="H622" s="91" t="str">
        <f ca="1">OFFSET('2025'!$AF$9,$C622,0)</f>
        <v>0.00</v>
      </c>
      <c r="I622" s="77">
        <f ca="1">OFFSET('2025'!$AG$9,$C622,0)</f>
        <v>0</v>
      </c>
    </row>
    <row r="623" spans="1:9" ht="18" customHeight="1" x14ac:dyDescent="0.3">
      <c r="A623" s="110">
        <v>45778</v>
      </c>
      <c r="B623" s="124">
        <f t="shared" si="35"/>
        <v>112</v>
      </c>
      <c r="C623" s="87">
        <f t="shared" si="37"/>
        <v>1776</v>
      </c>
      <c r="D623" s="88" t="str">
        <f ca="1">OFFSET('2025'!$B$9,C623,0)</f>
        <v>(Enter Call Letters)</v>
      </c>
      <c r="E623" s="86" t="str">
        <f ca="1">OFFSET('2025'!$H$9,C623,0)</f>
        <v>May</v>
      </c>
      <c r="F623" s="77">
        <f ca="1">OFFSET('2025'!$AD$9,C623,0)</f>
        <v>0</v>
      </c>
      <c r="G623" s="91" t="str">
        <f ca="1">OFFSET('2025'!$AE$9,C623,0)</f>
        <v>0.00</v>
      </c>
      <c r="H623" s="91" t="str">
        <f ca="1">OFFSET('2025'!$AF$9,$C623,0)</f>
        <v>0.00</v>
      </c>
      <c r="I623" s="77">
        <f ca="1">OFFSET('2025'!$AG$9,$C623,0)</f>
        <v>0</v>
      </c>
    </row>
    <row r="624" spans="1:9" ht="18" customHeight="1" x14ac:dyDescent="0.3">
      <c r="A624" s="110">
        <v>45778</v>
      </c>
      <c r="B624" s="124">
        <f t="shared" si="35"/>
        <v>113</v>
      </c>
      <c r="C624" s="87">
        <f t="shared" si="37"/>
        <v>1792</v>
      </c>
      <c r="D624" s="88" t="str">
        <f ca="1">OFFSET('2025'!$B$9,C624,0)</f>
        <v>(Enter Call Letters)</v>
      </c>
      <c r="E624" s="86" t="str">
        <f ca="1">OFFSET('2025'!$H$9,C624,0)</f>
        <v>May</v>
      </c>
      <c r="F624" s="77">
        <f ca="1">OFFSET('2025'!$AD$9,C624,0)</f>
        <v>0</v>
      </c>
      <c r="G624" s="91" t="str">
        <f ca="1">OFFSET('2025'!$AE$9,C624,0)</f>
        <v>0.00</v>
      </c>
      <c r="H624" s="91" t="str">
        <f ca="1">OFFSET('2025'!$AF$9,$C624,0)</f>
        <v>0.00</v>
      </c>
      <c r="I624" s="77">
        <f ca="1">OFFSET('2025'!$AG$9,$C624,0)</f>
        <v>0</v>
      </c>
    </row>
    <row r="625" spans="1:9" ht="18" customHeight="1" x14ac:dyDescent="0.3">
      <c r="A625" s="110">
        <v>45778</v>
      </c>
      <c r="B625" s="124">
        <f t="shared" si="35"/>
        <v>114</v>
      </c>
      <c r="C625" s="87">
        <f t="shared" si="37"/>
        <v>1808</v>
      </c>
      <c r="D625" s="88" t="str">
        <f ca="1">OFFSET('2025'!$B$9,C625,0)</f>
        <v>(Enter Call Letters)</v>
      </c>
      <c r="E625" s="86" t="str">
        <f ca="1">OFFSET('2025'!$H$9,C625,0)</f>
        <v>May</v>
      </c>
      <c r="F625" s="77">
        <f ca="1">OFFSET('2025'!$AD$9,C625,0)</f>
        <v>0</v>
      </c>
      <c r="G625" s="91" t="str">
        <f ca="1">OFFSET('2025'!$AE$9,C625,0)</f>
        <v>0.00</v>
      </c>
      <c r="H625" s="91" t="str">
        <f ca="1">OFFSET('2025'!$AF$9,$C625,0)</f>
        <v>0.00</v>
      </c>
      <c r="I625" s="77">
        <f ca="1">OFFSET('2025'!$AG$9,$C625,0)</f>
        <v>0</v>
      </c>
    </row>
    <row r="626" spans="1:9" ht="18" customHeight="1" x14ac:dyDescent="0.3">
      <c r="A626" s="110">
        <v>45778</v>
      </c>
      <c r="B626" s="124">
        <f t="shared" si="35"/>
        <v>115</v>
      </c>
      <c r="C626" s="87">
        <f t="shared" si="37"/>
        <v>1824</v>
      </c>
      <c r="D626" s="88" t="str">
        <f ca="1">OFFSET('2025'!$B$9,C626,0)</f>
        <v>(Enter Call Letters)</v>
      </c>
      <c r="E626" s="86" t="str">
        <f ca="1">OFFSET('2025'!$H$9,C626,0)</f>
        <v>May</v>
      </c>
      <c r="F626" s="77">
        <f ca="1">OFFSET('2025'!$AD$9,C626,0)</f>
        <v>0</v>
      </c>
      <c r="G626" s="91" t="str">
        <f ca="1">OFFSET('2025'!$AE$9,C626,0)</f>
        <v>0.00</v>
      </c>
      <c r="H626" s="91" t="str">
        <f ca="1">OFFSET('2025'!$AF$9,$C626,0)</f>
        <v>0.00</v>
      </c>
      <c r="I626" s="77">
        <f ca="1">OFFSET('2025'!$AG$9,$C626,0)</f>
        <v>0</v>
      </c>
    </row>
    <row r="627" spans="1:9" ht="18" customHeight="1" x14ac:dyDescent="0.3">
      <c r="A627" s="110">
        <v>45778</v>
      </c>
      <c r="B627" s="124">
        <f t="shared" si="35"/>
        <v>116</v>
      </c>
      <c r="C627" s="87">
        <f t="shared" si="37"/>
        <v>1840</v>
      </c>
      <c r="D627" s="88" t="str">
        <f ca="1">OFFSET('2025'!$B$9,C627,0)</f>
        <v>(Enter Call Letters)</v>
      </c>
      <c r="E627" s="86" t="str">
        <f ca="1">OFFSET('2025'!$H$9,C627,0)</f>
        <v>May</v>
      </c>
      <c r="F627" s="77">
        <f ca="1">OFFSET('2025'!$AD$9,C627,0)</f>
        <v>0</v>
      </c>
      <c r="G627" s="91" t="str">
        <f ca="1">OFFSET('2025'!$AE$9,C627,0)</f>
        <v>0.00</v>
      </c>
      <c r="H627" s="91" t="str">
        <f ca="1">OFFSET('2025'!$AF$9,$C627,0)</f>
        <v>0.00</v>
      </c>
      <c r="I627" s="77">
        <f ca="1">OFFSET('2025'!$AG$9,$C627,0)</f>
        <v>0</v>
      </c>
    </row>
    <row r="628" spans="1:9" ht="18" customHeight="1" x14ac:dyDescent="0.3">
      <c r="A628" s="110">
        <v>45778</v>
      </c>
      <c r="B628" s="124">
        <f t="shared" si="35"/>
        <v>117</v>
      </c>
      <c r="C628" s="87">
        <f t="shared" si="37"/>
        <v>1856</v>
      </c>
      <c r="D628" s="88" t="str">
        <f ca="1">OFFSET('2025'!$B$9,C628,0)</f>
        <v>(Enter Call Letters)</v>
      </c>
      <c r="E628" s="86" t="str">
        <f ca="1">OFFSET('2025'!$H$9,C628,0)</f>
        <v>May</v>
      </c>
      <c r="F628" s="77">
        <f ca="1">OFFSET('2025'!$AD$9,C628,0)</f>
        <v>0</v>
      </c>
      <c r="G628" s="91" t="str">
        <f ca="1">OFFSET('2025'!$AE$9,C628,0)</f>
        <v>0.00</v>
      </c>
      <c r="H628" s="91" t="str">
        <f ca="1">OFFSET('2025'!$AF$9,$C628,0)</f>
        <v>0.00</v>
      </c>
      <c r="I628" s="77">
        <f ca="1">OFFSET('2025'!$AG$9,$C628,0)</f>
        <v>0</v>
      </c>
    </row>
    <row r="629" spans="1:9" ht="18" customHeight="1" x14ac:dyDescent="0.3">
      <c r="A629" s="110">
        <v>45778</v>
      </c>
      <c r="B629" s="124">
        <f t="shared" si="35"/>
        <v>118</v>
      </c>
      <c r="C629" s="87">
        <f t="shared" si="37"/>
        <v>1872</v>
      </c>
      <c r="D629" s="88" t="str">
        <f ca="1">OFFSET('2025'!$B$9,C629,0)</f>
        <v>(Enter Call Letters)</v>
      </c>
      <c r="E629" s="86" t="str">
        <f ca="1">OFFSET('2025'!$H$9,C629,0)</f>
        <v>May</v>
      </c>
      <c r="F629" s="77">
        <f ca="1">OFFSET('2025'!$AD$9,C629,0)</f>
        <v>0</v>
      </c>
      <c r="G629" s="91" t="str">
        <f ca="1">OFFSET('2025'!$AE$9,C629,0)</f>
        <v>0.00</v>
      </c>
      <c r="H629" s="91" t="str">
        <f ca="1">OFFSET('2025'!$AF$9,$C629,0)</f>
        <v>0.00</v>
      </c>
      <c r="I629" s="77">
        <f ca="1">OFFSET('2025'!$AG$9,$C629,0)</f>
        <v>0</v>
      </c>
    </row>
    <row r="630" spans="1:9" ht="18" customHeight="1" x14ac:dyDescent="0.3">
      <c r="A630" s="110">
        <v>45778</v>
      </c>
      <c r="B630" s="124">
        <f t="shared" si="35"/>
        <v>119</v>
      </c>
      <c r="C630" s="87">
        <f t="shared" si="37"/>
        <v>1888</v>
      </c>
      <c r="D630" s="88" t="str">
        <f ca="1">OFFSET('2025'!$B$9,C630,0)</f>
        <v>(Enter Call Letters)</v>
      </c>
      <c r="E630" s="86" t="str">
        <f ca="1">OFFSET('2025'!$H$9,C630,0)</f>
        <v>May</v>
      </c>
      <c r="F630" s="77">
        <f ca="1">OFFSET('2025'!$AD$9,C630,0)</f>
        <v>0</v>
      </c>
      <c r="G630" s="91" t="str">
        <f ca="1">OFFSET('2025'!$AE$9,C630,0)</f>
        <v>0.00</v>
      </c>
      <c r="H630" s="91" t="str">
        <f ca="1">OFFSET('2025'!$AF$9,$C630,0)</f>
        <v>0.00</v>
      </c>
      <c r="I630" s="77">
        <f ca="1">OFFSET('2025'!$AG$9,$C630,0)</f>
        <v>0</v>
      </c>
    </row>
    <row r="631" spans="1:9" ht="18" customHeight="1" x14ac:dyDescent="0.3">
      <c r="A631" s="110">
        <v>45778</v>
      </c>
      <c r="B631" s="124">
        <f t="shared" si="35"/>
        <v>120</v>
      </c>
      <c r="C631" s="87">
        <f t="shared" si="37"/>
        <v>1904</v>
      </c>
      <c r="D631" s="88" t="str">
        <f ca="1">OFFSET('2025'!$B$9,C631,0)</f>
        <v>(Enter Call Letters)</v>
      </c>
      <c r="E631" s="86" t="str">
        <f ca="1">OFFSET('2025'!$H$9,C631,0)</f>
        <v>May</v>
      </c>
      <c r="F631" s="77">
        <f ca="1">OFFSET('2025'!$AD$9,C631,0)</f>
        <v>0</v>
      </c>
      <c r="G631" s="91" t="str">
        <f ca="1">OFFSET('2025'!$AE$9,C631,0)</f>
        <v>0.00</v>
      </c>
      <c r="H631" s="91" t="str">
        <f ca="1">OFFSET('2025'!$AF$9,$C631,0)</f>
        <v>0.00</v>
      </c>
      <c r="I631" s="77">
        <f ca="1">OFFSET('2025'!$AG$9,$C631,0)</f>
        <v>0</v>
      </c>
    </row>
    <row r="632" spans="1:9" ht="18" customHeight="1" x14ac:dyDescent="0.3">
      <c r="A632" s="110">
        <v>45778</v>
      </c>
      <c r="B632" s="124">
        <f t="shared" si="35"/>
        <v>121</v>
      </c>
      <c r="C632" s="87">
        <f t="shared" si="37"/>
        <v>1920</v>
      </c>
      <c r="D632" s="88" t="str">
        <f ca="1">OFFSET('2025'!$B$9,C632,0)</f>
        <v>(Enter Call Letters)</v>
      </c>
      <c r="E632" s="86" t="str">
        <f ca="1">OFFSET('2025'!$H$9,C632,0)</f>
        <v>May</v>
      </c>
      <c r="F632" s="77">
        <f ca="1">OFFSET('2025'!$AD$9,C632,0)</f>
        <v>0</v>
      </c>
      <c r="G632" s="91" t="str">
        <f ca="1">OFFSET('2025'!$AE$9,C632,0)</f>
        <v>0.00</v>
      </c>
      <c r="H632" s="91" t="str">
        <f ca="1">OFFSET('2025'!$AF$9,$C632,0)</f>
        <v>0.00</v>
      </c>
      <c r="I632" s="77">
        <f ca="1">OFFSET('2025'!$AG$9,$C632,0)</f>
        <v>0</v>
      </c>
    </row>
    <row r="633" spans="1:9" ht="18" customHeight="1" x14ac:dyDescent="0.3">
      <c r="A633" s="110">
        <v>45778</v>
      </c>
      <c r="B633" s="124">
        <f t="shared" si="35"/>
        <v>122</v>
      </c>
      <c r="C633" s="87">
        <f t="shared" si="37"/>
        <v>1936</v>
      </c>
      <c r="D633" s="88" t="str">
        <f ca="1">OFFSET('2025'!$B$9,C633,0)</f>
        <v>(Enter Call Letters)</v>
      </c>
      <c r="E633" s="86" t="str">
        <f ca="1">OFFSET('2025'!$H$9,C633,0)</f>
        <v>May</v>
      </c>
      <c r="F633" s="77">
        <f ca="1">OFFSET('2025'!$AD$9,C633,0)</f>
        <v>0</v>
      </c>
      <c r="G633" s="91" t="str">
        <f ca="1">OFFSET('2025'!$AE$9,C633,0)</f>
        <v>0.00</v>
      </c>
      <c r="H633" s="91" t="str">
        <f ca="1">OFFSET('2025'!$AF$9,$C633,0)</f>
        <v>0.00</v>
      </c>
      <c r="I633" s="77">
        <f ca="1">OFFSET('2025'!$AG$9,$C633,0)</f>
        <v>0</v>
      </c>
    </row>
    <row r="634" spans="1:9" ht="18" customHeight="1" x14ac:dyDescent="0.3">
      <c r="A634" s="110">
        <v>45778</v>
      </c>
      <c r="B634" s="124">
        <f t="shared" si="35"/>
        <v>123</v>
      </c>
      <c r="C634" s="87">
        <f t="shared" si="37"/>
        <v>1952</v>
      </c>
      <c r="D634" s="88" t="str">
        <f ca="1">OFFSET('2025'!$B$9,C634,0)</f>
        <v>(Enter Call Letters)</v>
      </c>
      <c r="E634" s="86" t="str">
        <f ca="1">OFFSET('2025'!$H$9,C634,0)</f>
        <v>May</v>
      </c>
      <c r="F634" s="77">
        <f ca="1">OFFSET('2025'!$AD$9,C634,0)</f>
        <v>0</v>
      </c>
      <c r="G634" s="91" t="str">
        <f ca="1">OFFSET('2025'!$AE$9,C634,0)</f>
        <v>0.00</v>
      </c>
      <c r="H634" s="91" t="str">
        <f ca="1">OFFSET('2025'!$AF$9,$C634,0)</f>
        <v>0.00</v>
      </c>
      <c r="I634" s="77">
        <f ca="1">OFFSET('2025'!$AG$9,$C634,0)</f>
        <v>0</v>
      </c>
    </row>
    <row r="635" spans="1:9" ht="18" customHeight="1" x14ac:dyDescent="0.3">
      <c r="A635" s="110">
        <v>45778</v>
      </c>
      <c r="B635" s="124">
        <f t="shared" si="35"/>
        <v>124</v>
      </c>
      <c r="C635" s="87">
        <f t="shared" si="37"/>
        <v>1968</v>
      </c>
      <c r="D635" s="88" t="str">
        <f ca="1">OFFSET('2025'!$B$9,C635,0)</f>
        <v>(Enter Call Letters)</v>
      </c>
      <c r="E635" s="86" t="str">
        <f ca="1">OFFSET('2025'!$H$9,C635,0)</f>
        <v>May</v>
      </c>
      <c r="F635" s="77">
        <f ca="1">OFFSET('2025'!$AD$9,C635,0)</f>
        <v>0</v>
      </c>
      <c r="G635" s="91" t="str">
        <f ca="1">OFFSET('2025'!$AE$9,C635,0)</f>
        <v>0.00</v>
      </c>
      <c r="H635" s="91" t="str">
        <f ca="1">OFFSET('2025'!$AF$9,$C635,0)</f>
        <v>0.00</v>
      </c>
      <c r="I635" s="77">
        <f ca="1">OFFSET('2025'!$AG$9,$C635,0)</f>
        <v>0</v>
      </c>
    </row>
    <row r="636" spans="1:9" ht="18" customHeight="1" thickBot="1" x14ac:dyDescent="0.35">
      <c r="A636" s="110">
        <v>45778</v>
      </c>
      <c r="B636" s="124">
        <f t="shared" si="35"/>
        <v>125</v>
      </c>
      <c r="C636" s="87">
        <f t="shared" si="37"/>
        <v>1984</v>
      </c>
      <c r="D636" s="88" t="str">
        <f ca="1">OFFSET('2025'!$B$9,C636,0)</f>
        <v>(Enter Call Letters)</v>
      </c>
      <c r="E636" s="86" t="str">
        <f ca="1">OFFSET('2025'!$H$9,C636,0)</f>
        <v>May</v>
      </c>
      <c r="F636" s="77">
        <f ca="1">OFFSET('2025'!$AD$9,C636,0)</f>
        <v>0</v>
      </c>
      <c r="G636" s="91" t="str">
        <f ca="1">OFFSET('2025'!$AE$9,C636,0)</f>
        <v>0.00</v>
      </c>
      <c r="H636" s="91" t="str">
        <f ca="1">OFFSET('2025'!$AF$9,$C636,0)</f>
        <v>0.00</v>
      </c>
      <c r="I636" s="77">
        <f ca="1">OFFSET('2025'!$AG$9,$C636,0)</f>
        <v>0</v>
      </c>
    </row>
    <row r="637" spans="1:9" ht="24" thickBot="1" x14ac:dyDescent="0.5">
      <c r="A637" s="117">
        <v>45778</v>
      </c>
      <c r="B637" s="127" t="s">
        <v>85</v>
      </c>
      <c r="C637" s="64"/>
      <c r="D637" s="64" t="s">
        <v>85</v>
      </c>
      <c r="E637" s="59" t="s">
        <v>85</v>
      </c>
      <c r="F637" s="51">
        <f ca="1">SUM(F512:F611)</f>
        <v>0</v>
      </c>
      <c r="G637" s="49">
        <f t="shared" ref="G637:I637" ca="1" si="38">SUM(G512:G611)</f>
        <v>0</v>
      </c>
      <c r="H637" s="49">
        <f t="shared" ca="1" si="38"/>
        <v>0</v>
      </c>
      <c r="I637" s="49">
        <f t="shared" ca="1" si="38"/>
        <v>0</v>
      </c>
    </row>
    <row r="638" spans="1:9" ht="21.6" thickBot="1" x14ac:dyDescent="0.45">
      <c r="A638" s="115">
        <v>45809</v>
      </c>
      <c r="B638" s="128" t="s">
        <v>86</v>
      </c>
      <c r="C638" s="53"/>
      <c r="D638" s="63" t="s">
        <v>86</v>
      </c>
      <c r="E638" s="249" t="s">
        <v>13</v>
      </c>
      <c r="F638" s="249"/>
      <c r="G638" s="249"/>
      <c r="H638" s="249"/>
      <c r="I638" s="250"/>
    </row>
    <row r="639" spans="1:9" x14ac:dyDescent="0.3">
      <c r="A639" s="109">
        <v>45809</v>
      </c>
      <c r="B639" s="123">
        <f>1</f>
        <v>1</v>
      </c>
      <c r="C639" s="87">
        <v>0</v>
      </c>
      <c r="D639" s="86" t="str">
        <f ca="1">OFFSET('2025'!$B$10,C639,0)</f>
        <v>(Enter Call Letters)</v>
      </c>
      <c r="E639" s="86" t="str">
        <f ca="1">OFFSET('2025'!$H$10,C639,0)</f>
        <v>June</v>
      </c>
      <c r="F639" s="77">
        <f ca="1">OFFSET('2025'!$AD$10,C639,0)</f>
        <v>0</v>
      </c>
      <c r="G639" s="91" t="str">
        <f ca="1">OFFSET('2025'!$AE$10,C639,0)</f>
        <v>0.00</v>
      </c>
      <c r="H639" s="91" t="str">
        <f ca="1">OFFSET('2025'!$AF$10,$C639,0)</f>
        <v>0.00</v>
      </c>
      <c r="I639" s="77">
        <f ca="1">OFFSET('2025'!$AG$10,$C639,0)</f>
        <v>0</v>
      </c>
    </row>
    <row r="640" spans="1:9" x14ac:dyDescent="0.3">
      <c r="A640" s="110">
        <v>45809</v>
      </c>
      <c r="B640" s="124">
        <f t="shared" ref="B640:B703" si="39">B639+1</f>
        <v>2</v>
      </c>
      <c r="C640" s="87">
        <f>C639+16</f>
        <v>16</v>
      </c>
      <c r="D640" s="88" t="str">
        <f ca="1">OFFSET('2025'!$B$10,C640,0)</f>
        <v>(Enter Call Letters)</v>
      </c>
      <c r="E640" s="86" t="str">
        <f ca="1">OFFSET('2025'!$H$10,C640,0)</f>
        <v>June</v>
      </c>
      <c r="F640" s="77">
        <f ca="1">OFFSET('2025'!$AD$10,C640,0)</f>
        <v>0</v>
      </c>
      <c r="G640" s="91" t="str">
        <f ca="1">OFFSET('2025'!$AE$10,C640,0)</f>
        <v>0.00</v>
      </c>
      <c r="H640" s="91" t="str">
        <f ca="1">OFFSET('2025'!$AF$10,$C640,0)</f>
        <v>0.00</v>
      </c>
      <c r="I640" s="77">
        <f ca="1">OFFSET('2025'!$AG$10,$C640,0)</f>
        <v>0</v>
      </c>
    </row>
    <row r="641" spans="1:9" x14ac:dyDescent="0.3">
      <c r="A641" s="110">
        <v>45809</v>
      </c>
      <c r="B641" s="124">
        <f t="shared" si="39"/>
        <v>3</v>
      </c>
      <c r="C641" s="87">
        <f t="shared" ref="C641:C704" si="40">C640+16</f>
        <v>32</v>
      </c>
      <c r="D641" s="88" t="str">
        <f ca="1">OFFSET('2025'!$B$10,C641,0)</f>
        <v>(Enter Call Letters)</v>
      </c>
      <c r="E641" s="86" t="str">
        <f ca="1">OFFSET('2025'!$H$10,C641,0)</f>
        <v>June</v>
      </c>
      <c r="F641" s="77">
        <f ca="1">OFFSET('2025'!$AD$10,C641,0)</f>
        <v>0</v>
      </c>
      <c r="G641" s="91" t="str">
        <f ca="1">OFFSET('2025'!$AE$10,C641,0)</f>
        <v>0.00</v>
      </c>
      <c r="H641" s="91" t="str">
        <f ca="1">OFFSET('2025'!$AF$10,$C641,0)</f>
        <v>0.00</v>
      </c>
      <c r="I641" s="77">
        <f ca="1">OFFSET('2025'!$AG$10,$C641,0)</f>
        <v>0</v>
      </c>
    </row>
    <row r="642" spans="1:9" x14ac:dyDescent="0.3">
      <c r="A642" s="110">
        <v>45809</v>
      </c>
      <c r="B642" s="124">
        <f t="shared" si="39"/>
        <v>4</v>
      </c>
      <c r="C642" s="87">
        <f t="shared" si="40"/>
        <v>48</v>
      </c>
      <c r="D642" s="88" t="str">
        <f ca="1">OFFSET('2025'!$B$10,C642,0)</f>
        <v>(Enter Call Letters)</v>
      </c>
      <c r="E642" s="86" t="str">
        <f ca="1">OFFSET('2025'!$H$10,C642,0)</f>
        <v>June</v>
      </c>
      <c r="F642" s="77">
        <f ca="1">OFFSET('2025'!$AD$10,C642,0)</f>
        <v>0</v>
      </c>
      <c r="G642" s="103" t="str">
        <f ca="1">OFFSET('2025'!$AE$10,C642,0)</f>
        <v>0.00</v>
      </c>
      <c r="H642" s="103" t="str">
        <f ca="1">OFFSET('2025'!$AF$10,$C642,0)</f>
        <v>0.00</v>
      </c>
      <c r="I642" s="77">
        <f ca="1">OFFSET('2025'!$AG$10,$C642,0)</f>
        <v>0</v>
      </c>
    </row>
    <row r="643" spans="1:9" x14ac:dyDescent="0.3">
      <c r="A643" s="110">
        <v>45809</v>
      </c>
      <c r="B643" s="124">
        <f t="shared" si="39"/>
        <v>5</v>
      </c>
      <c r="C643" s="87">
        <f t="shared" si="40"/>
        <v>64</v>
      </c>
      <c r="D643" s="88" t="str">
        <f ca="1">OFFSET('2025'!$B$10,C643,0)</f>
        <v>(Enter Call Letters)</v>
      </c>
      <c r="E643" s="86" t="str">
        <f ca="1">OFFSET('2025'!$H$10,C643,0)</f>
        <v>June</v>
      </c>
      <c r="F643" s="77">
        <f ca="1">OFFSET('2025'!$AD$10,C643,0)</f>
        <v>0</v>
      </c>
      <c r="G643" s="103" t="str">
        <f ca="1">OFFSET('2025'!$AE$10,C643,0)</f>
        <v>0.00</v>
      </c>
      <c r="H643" s="103" t="str">
        <f ca="1">OFFSET('2025'!$AF$10,$C643,0)</f>
        <v>0.00</v>
      </c>
      <c r="I643" s="77">
        <f ca="1">OFFSET('2025'!$AG$10,$C643,0)</f>
        <v>0</v>
      </c>
    </row>
    <row r="644" spans="1:9" x14ac:dyDescent="0.3">
      <c r="A644" s="110">
        <v>45809</v>
      </c>
      <c r="B644" s="124">
        <f t="shared" si="39"/>
        <v>6</v>
      </c>
      <c r="C644" s="87">
        <f t="shared" si="40"/>
        <v>80</v>
      </c>
      <c r="D644" s="88" t="str">
        <f ca="1">OFFSET('2025'!$B$10,C644,0)</f>
        <v>(Enter Call Letters)</v>
      </c>
      <c r="E644" s="86" t="str">
        <f ca="1">OFFSET('2025'!$H$10,C644,0)</f>
        <v>June</v>
      </c>
      <c r="F644" s="77">
        <f ca="1">OFFSET('2025'!$AD$10,C644,0)</f>
        <v>0</v>
      </c>
      <c r="G644" s="103" t="str">
        <f ca="1">OFFSET('2025'!$AE$10,C644,0)</f>
        <v>0.00</v>
      </c>
      <c r="H644" s="103" t="str">
        <f ca="1">OFFSET('2025'!$AF$10,$C644,0)</f>
        <v>0.00</v>
      </c>
      <c r="I644" s="77">
        <f ca="1">OFFSET('2025'!$AG$10,$C644,0)</f>
        <v>0</v>
      </c>
    </row>
    <row r="645" spans="1:9" x14ac:dyDescent="0.3">
      <c r="A645" s="110">
        <v>45809</v>
      </c>
      <c r="B645" s="124">
        <f t="shared" si="39"/>
        <v>7</v>
      </c>
      <c r="C645" s="87">
        <f t="shared" si="40"/>
        <v>96</v>
      </c>
      <c r="D645" s="88" t="str">
        <f ca="1">OFFSET('2025'!$B$10,C645,0)</f>
        <v>(Enter Call Letters)</v>
      </c>
      <c r="E645" s="86" t="str">
        <f ca="1">OFFSET('2025'!$H$10,C645,0)</f>
        <v>June</v>
      </c>
      <c r="F645" s="77">
        <f ca="1">OFFSET('2025'!$AD$10,C645,0)</f>
        <v>0</v>
      </c>
      <c r="G645" s="103" t="str">
        <f ca="1">OFFSET('2025'!$AE$10,C645,0)</f>
        <v>0.00</v>
      </c>
      <c r="H645" s="103" t="str">
        <f ca="1">OFFSET('2025'!$AF$10,$C645,0)</f>
        <v>0.00</v>
      </c>
      <c r="I645" s="77">
        <f ca="1">OFFSET('2025'!$AG$10,$C645,0)</f>
        <v>0</v>
      </c>
    </row>
    <row r="646" spans="1:9" x14ac:dyDescent="0.3">
      <c r="A646" s="110">
        <v>45809</v>
      </c>
      <c r="B646" s="124">
        <f t="shared" si="39"/>
        <v>8</v>
      </c>
      <c r="C646" s="87">
        <f t="shared" si="40"/>
        <v>112</v>
      </c>
      <c r="D646" s="88" t="str">
        <f ca="1">OFFSET('2025'!$B$10,C646,0)</f>
        <v>(Enter Call Letters)</v>
      </c>
      <c r="E646" s="86" t="str">
        <f ca="1">OFFSET('2025'!$H$10,C646,0)</f>
        <v>June</v>
      </c>
      <c r="F646" s="77">
        <f ca="1">OFFSET('2025'!$AD$10,C646,0)</f>
        <v>0</v>
      </c>
      <c r="G646" s="103" t="str">
        <f ca="1">OFFSET('2025'!$AE$10,C646,0)</f>
        <v>0.00</v>
      </c>
      <c r="H646" s="103" t="str">
        <f ca="1">OFFSET('2025'!$AF$10,$C646,0)</f>
        <v>0.00</v>
      </c>
      <c r="I646" s="77">
        <f ca="1">OFFSET('2025'!$AG$10,$C646,0)</f>
        <v>0</v>
      </c>
    </row>
    <row r="647" spans="1:9" x14ac:dyDescent="0.3">
      <c r="A647" s="110">
        <v>45809</v>
      </c>
      <c r="B647" s="124">
        <f t="shared" si="39"/>
        <v>9</v>
      </c>
      <c r="C647" s="87">
        <f t="shared" si="40"/>
        <v>128</v>
      </c>
      <c r="D647" s="88" t="str">
        <f ca="1">OFFSET('2025'!$B$10,C647,0)</f>
        <v>(Enter Call Letters)</v>
      </c>
      <c r="E647" s="86" t="str">
        <f ca="1">OFFSET('2025'!$H$10,C647,0)</f>
        <v>June</v>
      </c>
      <c r="F647" s="77">
        <f ca="1">OFFSET('2025'!$AD$10,C647,0)</f>
        <v>0</v>
      </c>
      <c r="G647" s="103" t="str">
        <f ca="1">OFFSET('2025'!$AE$10,C647,0)</f>
        <v>0.00</v>
      </c>
      <c r="H647" s="103" t="str">
        <f ca="1">OFFSET('2025'!$AF$10,$C647,0)</f>
        <v>0.00</v>
      </c>
      <c r="I647" s="77">
        <f ca="1">OFFSET('2025'!$AG$10,$C647,0)</f>
        <v>0</v>
      </c>
    </row>
    <row r="648" spans="1:9" x14ac:dyDescent="0.3">
      <c r="A648" s="110">
        <v>45809</v>
      </c>
      <c r="B648" s="124">
        <f t="shared" si="39"/>
        <v>10</v>
      </c>
      <c r="C648" s="87">
        <f t="shared" si="40"/>
        <v>144</v>
      </c>
      <c r="D648" s="88" t="str">
        <f ca="1">OFFSET('2025'!$B$10,C648,0)</f>
        <v>(Enter Call Letters)</v>
      </c>
      <c r="E648" s="86" t="str">
        <f ca="1">OFFSET('2025'!$H$10,C648,0)</f>
        <v>June</v>
      </c>
      <c r="F648" s="77">
        <f ca="1">OFFSET('2025'!$AD$10,C648,0)</f>
        <v>0</v>
      </c>
      <c r="G648" s="103" t="str">
        <f ca="1">OFFSET('2025'!$AE$10,C648,0)</f>
        <v>0.00</v>
      </c>
      <c r="H648" s="103" t="str">
        <f ca="1">OFFSET('2025'!$AF$10,$C648,0)</f>
        <v>0.00</v>
      </c>
      <c r="I648" s="77">
        <f ca="1">OFFSET('2025'!$AG$10,$C648,0)</f>
        <v>0</v>
      </c>
    </row>
    <row r="649" spans="1:9" x14ac:dyDescent="0.3">
      <c r="A649" s="110">
        <v>45809</v>
      </c>
      <c r="B649" s="124">
        <f t="shared" si="39"/>
        <v>11</v>
      </c>
      <c r="C649" s="87">
        <f t="shared" si="40"/>
        <v>160</v>
      </c>
      <c r="D649" s="88" t="str">
        <f ca="1">OFFSET('2025'!$B$10,C649,0)</f>
        <v>(Enter Call Letters)</v>
      </c>
      <c r="E649" s="86" t="str">
        <f ca="1">OFFSET('2025'!$H$10,C649,0)</f>
        <v>June</v>
      </c>
      <c r="F649" s="77">
        <f ca="1">OFFSET('2025'!$AD$10,C649,0)</f>
        <v>0</v>
      </c>
      <c r="G649" s="103" t="str">
        <f ca="1">OFFSET('2025'!$AE$10,C649,0)</f>
        <v>0.00</v>
      </c>
      <c r="H649" s="103" t="str">
        <f ca="1">OFFSET('2025'!$AF$10,$C649,0)</f>
        <v>0.00</v>
      </c>
      <c r="I649" s="77">
        <f ca="1">OFFSET('2025'!$AG$10,$C649,0)</f>
        <v>0</v>
      </c>
    </row>
    <row r="650" spans="1:9" x14ac:dyDescent="0.3">
      <c r="A650" s="110">
        <v>45809</v>
      </c>
      <c r="B650" s="124">
        <f t="shared" si="39"/>
        <v>12</v>
      </c>
      <c r="C650" s="87">
        <f t="shared" si="40"/>
        <v>176</v>
      </c>
      <c r="D650" s="88" t="str">
        <f ca="1">OFFSET('2025'!$B$10,C650,0)</f>
        <v>(Enter Call Letters)</v>
      </c>
      <c r="E650" s="86" t="str">
        <f ca="1">OFFSET('2025'!$H$10,C650,0)</f>
        <v>June</v>
      </c>
      <c r="F650" s="77">
        <f ca="1">OFFSET('2025'!$AD$10,C650,0)</f>
        <v>0</v>
      </c>
      <c r="G650" s="103" t="str">
        <f ca="1">OFFSET('2025'!$AE$10,C650,0)</f>
        <v>0.00</v>
      </c>
      <c r="H650" s="103" t="str">
        <f ca="1">OFFSET('2025'!$AF$10,$C650,0)</f>
        <v>0.00</v>
      </c>
      <c r="I650" s="77">
        <f ca="1">OFFSET('2025'!$AG$10,$C650,0)</f>
        <v>0</v>
      </c>
    </row>
    <row r="651" spans="1:9" x14ac:dyDescent="0.3">
      <c r="A651" s="110">
        <v>45809</v>
      </c>
      <c r="B651" s="124">
        <f t="shared" si="39"/>
        <v>13</v>
      </c>
      <c r="C651" s="87">
        <f t="shared" si="40"/>
        <v>192</v>
      </c>
      <c r="D651" s="88" t="str">
        <f ca="1">OFFSET('2025'!$B$10,C651,0)</f>
        <v>(Enter Call Letters)</v>
      </c>
      <c r="E651" s="86" t="str">
        <f ca="1">OFFSET('2025'!$H$10,C651,0)</f>
        <v>June</v>
      </c>
      <c r="F651" s="77">
        <f ca="1">OFFSET('2025'!$AD$10,C651,0)</f>
        <v>0</v>
      </c>
      <c r="G651" s="103" t="str">
        <f ca="1">OFFSET('2025'!$AE$10,C651,0)</f>
        <v>0.00</v>
      </c>
      <c r="H651" s="103" t="str">
        <f ca="1">OFFSET('2025'!$AF$10,$C651,0)</f>
        <v>0.00</v>
      </c>
      <c r="I651" s="77">
        <f ca="1">OFFSET('2025'!$AG$10,$C651,0)</f>
        <v>0</v>
      </c>
    </row>
    <row r="652" spans="1:9" x14ac:dyDescent="0.3">
      <c r="A652" s="110">
        <v>45809</v>
      </c>
      <c r="B652" s="124">
        <f t="shared" si="39"/>
        <v>14</v>
      </c>
      <c r="C652" s="87">
        <f t="shared" si="40"/>
        <v>208</v>
      </c>
      <c r="D652" s="88" t="str">
        <f ca="1">OFFSET('2025'!$B$10,C652,0)</f>
        <v>(Enter Call Letters)</v>
      </c>
      <c r="E652" s="86" t="str">
        <f ca="1">OFFSET('2025'!$H$10,C652,0)</f>
        <v>June</v>
      </c>
      <c r="F652" s="77">
        <f ca="1">OFFSET('2025'!$AD$10,C652,0)</f>
        <v>0</v>
      </c>
      <c r="G652" s="103" t="str">
        <f ca="1">OFFSET('2025'!$AE$10,C652,0)</f>
        <v>0.00</v>
      </c>
      <c r="H652" s="103" t="str">
        <f ca="1">OFFSET('2025'!$AF$10,$C652,0)</f>
        <v>0.00</v>
      </c>
      <c r="I652" s="77">
        <f ca="1">OFFSET('2025'!$AG$10,$C652,0)</f>
        <v>0</v>
      </c>
    </row>
    <row r="653" spans="1:9" x14ac:dyDescent="0.3">
      <c r="A653" s="110">
        <v>45809</v>
      </c>
      <c r="B653" s="124">
        <f t="shared" si="39"/>
        <v>15</v>
      </c>
      <c r="C653" s="87">
        <f t="shared" si="40"/>
        <v>224</v>
      </c>
      <c r="D653" s="88" t="str">
        <f ca="1">OFFSET('2025'!$B$10,C653,0)</f>
        <v>(Enter Call Letters)</v>
      </c>
      <c r="E653" s="86" t="str">
        <f ca="1">OFFSET('2025'!$H$10,C653,0)</f>
        <v>June</v>
      </c>
      <c r="F653" s="77">
        <f ca="1">OFFSET('2025'!$AD$10,C653,0)</f>
        <v>0</v>
      </c>
      <c r="G653" s="103" t="str">
        <f ca="1">OFFSET('2025'!$AE$10,C653,0)</f>
        <v>0.00</v>
      </c>
      <c r="H653" s="103" t="str">
        <f ca="1">OFFSET('2025'!$AF$10,$C653,0)</f>
        <v>0.00</v>
      </c>
      <c r="I653" s="77">
        <f ca="1">OFFSET('2025'!$AG$10,$C653,0)</f>
        <v>0</v>
      </c>
    </row>
    <row r="654" spans="1:9" x14ac:dyDescent="0.3">
      <c r="A654" s="110">
        <v>45809</v>
      </c>
      <c r="B654" s="124">
        <f t="shared" si="39"/>
        <v>16</v>
      </c>
      <c r="C654" s="87">
        <f t="shared" si="40"/>
        <v>240</v>
      </c>
      <c r="D654" s="88" t="str">
        <f ca="1">OFFSET('2025'!$B$10,C654,0)</f>
        <v>(Enter Call Letters)</v>
      </c>
      <c r="E654" s="86" t="str">
        <f ca="1">OFFSET('2025'!$H$10,C654,0)</f>
        <v>June</v>
      </c>
      <c r="F654" s="77">
        <f ca="1">OFFSET('2025'!$AD$10,C654,0)</f>
        <v>0</v>
      </c>
      <c r="G654" s="103" t="str">
        <f ca="1">OFFSET('2025'!$AE$10,C654,0)</f>
        <v>0.00</v>
      </c>
      <c r="H654" s="103" t="str">
        <f ca="1">OFFSET('2025'!$AF$10,$C654,0)</f>
        <v>0.00</v>
      </c>
      <c r="I654" s="77">
        <f ca="1">OFFSET('2025'!$AG$10,$C654,0)</f>
        <v>0</v>
      </c>
    </row>
    <row r="655" spans="1:9" x14ac:dyDescent="0.3">
      <c r="A655" s="110">
        <v>45809</v>
      </c>
      <c r="B655" s="124">
        <f t="shared" si="39"/>
        <v>17</v>
      </c>
      <c r="C655" s="87">
        <f t="shared" si="40"/>
        <v>256</v>
      </c>
      <c r="D655" s="88" t="str">
        <f ca="1">OFFSET('2025'!$B$10,C655,0)</f>
        <v>(Enter Call Letters)</v>
      </c>
      <c r="E655" s="86" t="str">
        <f ca="1">OFFSET('2025'!$H$10,C655,0)</f>
        <v>June</v>
      </c>
      <c r="F655" s="77">
        <f ca="1">OFFSET('2025'!$AD$10,C655,0)</f>
        <v>0</v>
      </c>
      <c r="G655" s="103" t="str">
        <f ca="1">OFFSET('2025'!$AE$10,C655,0)</f>
        <v>0.00</v>
      </c>
      <c r="H655" s="103" t="str">
        <f ca="1">OFFSET('2025'!$AF$10,$C655,0)</f>
        <v>0.00</v>
      </c>
      <c r="I655" s="77">
        <f ca="1">OFFSET('2025'!$AG$10,$C655,0)</f>
        <v>0</v>
      </c>
    </row>
    <row r="656" spans="1:9" x14ac:dyDescent="0.3">
      <c r="A656" s="110">
        <v>45809</v>
      </c>
      <c r="B656" s="124">
        <f t="shared" si="39"/>
        <v>18</v>
      </c>
      <c r="C656" s="87">
        <f t="shared" si="40"/>
        <v>272</v>
      </c>
      <c r="D656" s="88" t="str">
        <f ca="1">OFFSET('2025'!$B$10,C656,0)</f>
        <v>(Enter Call Letters)</v>
      </c>
      <c r="E656" s="86" t="str">
        <f ca="1">OFFSET('2025'!$H$10,C656,0)</f>
        <v>June</v>
      </c>
      <c r="F656" s="77">
        <f ca="1">OFFSET('2025'!$AD$10,C656,0)</f>
        <v>0</v>
      </c>
      <c r="G656" s="103" t="str">
        <f ca="1">OFFSET('2025'!$AE$10,C656,0)</f>
        <v>0.00</v>
      </c>
      <c r="H656" s="103" t="str">
        <f ca="1">OFFSET('2025'!$AF$10,$C656,0)</f>
        <v>0.00</v>
      </c>
      <c r="I656" s="77">
        <f ca="1">OFFSET('2025'!$AG$10,$C656,0)</f>
        <v>0</v>
      </c>
    </row>
    <row r="657" spans="1:9" x14ac:dyDescent="0.3">
      <c r="A657" s="110">
        <v>45809</v>
      </c>
      <c r="B657" s="124">
        <f t="shared" si="39"/>
        <v>19</v>
      </c>
      <c r="C657" s="87">
        <f t="shared" si="40"/>
        <v>288</v>
      </c>
      <c r="D657" s="88" t="str">
        <f ca="1">OFFSET('2025'!$B$10,C657,0)</f>
        <v>(Enter Call Letters)</v>
      </c>
      <c r="E657" s="86" t="str">
        <f ca="1">OFFSET('2025'!$H$10,C657,0)</f>
        <v>June</v>
      </c>
      <c r="F657" s="77">
        <f ca="1">OFFSET('2025'!$AD$10,C657,0)</f>
        <v>0</v>
      </c>
      <c r="G657" s="103" t="str">
        <f ca="1">OFFSET('2025'!$AE$10,C657,0)</f>
        <v>0.00</v>
      </c>
      <c r="H657" s="103" t="str">
        <f ca="1">OFFSET('2025'!$AF$10,$C657,0)</f>
        <v>0.00</v>
      </c>
      <c r="I657" s="77">
        <f ca="1">OFFSET('2025'!$AG$10,$C657,0)</f>
        <v>0</v>
      </c>
    </row>
    <row r="658" spans="1:9" x14ac:dyDescent="0.3">
      <c r="A658" s="110">
        <v>45809</v>
      </c>
      <c r="B658" s="124">
        <f t="shared" si="39"/>
        <v>20</v>
      </c>
      <c r="C658" s="87">
        <f t="shared" si="40"/>
        <v>304</v>
      </c>
      <c r="D658" s="88" t="str">
        <f ca="1">OFFSET('2025'!$B$10,C658,0)</f>
        <v>(Enter Call Letters)</v>
      </c>
      <c r="E658" s="86" t="str">
        <f ca="1">OFFSET('2025'!$H$10,C658,0)</f>
        <v>June</v>
      </c>
      <c r="F658" s="77">
        <f ca="1">OFFSET('2025'!$AD$10,C658,0)</f>
        <v>0</v>
      </c>
      <c r="G658" s="103" t="str">
        <f ca="1">OFFSET('2025'!$AE$10,C658,0)</f>
        <v>0.00</v>
      </c>
      <c r="H658" s="103" t="str">
        <f ca="1">OFFSET('2025'!$AF$10,$C658,0)</f>
        <v>0.00</v>
      </c>
      <c r="I658" s="77">
        <f ca="1">OFFSET('2025'!$AG$10,$C658,0)</f>
        <v>0</v>
      </c>
    </row>
    <row r="659" spans="1:9" x14ac:dyDescent="0.3">
      <c r="A659" s="110">
        <v>45809</v>
      </c>
      <c r="B659" s="124">
        <f t="shared" si="39"/>
        <v>21</v>
      </c>
      <c r="C659" s="87">
        <f t="shared" si="40"/>
        <v>320</v>
      </c>
      <c r="D659" s="88" t="str">
        <f ca="1">OFFSET('2025'!$B$10,C659,0)</f>
        <v>(Enter Call Letters)</v>
      </c>
      <c r="E659" s="86" t="str">
        <f ca="1">OFFSET('2025'!$H$10,C659,0)</f>
        <v>June</v>
      </c>
      <c r="F659" s="77">
        <f ca="1">OFFSET('2025'!$AD$10,C659,0)</f>
        <v>0</v>
      </c>
      <c r="G659" s="103" t="str">
        <f ca="1">OFFSET('2025'!$AE$10,C659,0)</f>
        <v>0.00</v>
      </c>
      <c r="H659" s="103" t="str">
        <f ca="1">OFFSET('2025'!$AF$10,$C659,0)</f>
        <v>0.00</v>
      </c>
      <c r="I659" s="77">
        <f ca="1">OFFSET('2025'!$AG$10,$C659,0)</f>
        <v>0</v>
      </c>
    </row>
    <row r="660" spans="1:9" x14ac:dyDescent="0.3">
      <c r="A660" s="110">
        <v>45809</v>
      </c>
      <c r="B660" s="124">
        <f t="shared" si="39"/>
        <v>22</v>
      </c>
      <c r="C660" s="87">
        <f t="shared" si="40"/>
        <v>336</v>
      </c>
      <c r="D660" s="88" t="str">
        <f ca="1">OFFSET('2025'!$B$10,C660,0)</f>
        <v>(Enter Call Letters)</v>
      </c>
      <c r="E660" s="86" t="str">
        <f ca="1">OFFSET('2025'!$H$10,C660,0)</f>
        <v>June</v>
      </c>
      <c r="F660" s="77">
        <f ca="1">OFFSET('2025'!$AD$10,C660,0)</f>
        <v>0</v>
      </c>
      <c r="G660" s="103" t="str">
        <f ca="1">OFFSET('2025'!$AE$10,C660,0)</f>
        <v>0.00</v>
      </c>
      <c r="H660" s="103" t="str">
        <f ca="1">OFFSET('2025'!$AF$10,$C660,0)</f>
        <v>0.00</v>
      </c>
      <c r="I660" s="77">
        <f ca="1">OFFSET('2025'!$AG$10,$C660,0)</f>
        <v>0</v>
      </c>
    </row>
    <row r="661" spans="1:9" x14ac:dyDescent="0.3">
      <c r="A661" s="110">
        <v>45809</v>
      </c>
      <c r="B661" s="124">
        <f t="shared" si="39"/>
        <v>23</v>
      </c>
      <c r="C661" s="87">
        <f t="shared" si="40"/>
        <v>352</v>
      </c>
      <c r="D661" s="88" t="str">
        <f ca="1">OFFSET('2025'!$B$10,C661,0)</f>
        <v>(Enter Call Letters)</v>
      </c>
      <c r="E661" s="86" t="str">
        <f ca="1">OFFSET('2025'!$H$10,C661,0)</f>
        <v>June</v>
      </c>
      <c r="F661" s="77">
        <f ca="1">OFFSET('2025'!$AD$10,C661,0)</f>
        <v>0</v>
      </c>
      <c r="G661" s="103" t="str">
        <f ca="1">OFFSET('2025'!$AE$10,C661,0)</f>
        <v>0.00</v>
      </c>
      <c r="H661" s="103" t="str">
        <f ca="1">OFFSET('2025'!$AF$10,$C661,0)</f>
        <v>0.00</v>
      </c>
      <c r="I661" s="77">
        <f ca="1">OFFSET('2025'!$AG$10,$C661,0)</f>
        <v>0</v>
      </c>
    </row>
    <row r="662" spans="1:9" x14ac:dyDescent="0.3">
      <c r="A662" s="110">
        <v>45809</v>
      </c>
      <c r="B662" s="124">
        <f t="shared" si="39"/>
        <v>24</v>
      </c>
      <c r="C662" s="87">
        <f t="shared" si="40"/>
        <v>368</v>
      </c>
      <c r="D662" s="88" t="str">
        <f ca="1">OFFSET('2025'!$B$10,C662,0)</f>
        <v>(Enter Call Letters)</v>
      </c>
      <c r="E662" s="86" t="str">
        <f ca="1">OFFSET('2025'!$H$10,C662,0)</f>
        <v>June</v>
      </c>
      <c r="F662" s="77">
        <f ca="1">OFFSET('2025'!$AD$10,C662,0)</f>
        <v>0</v>
      </c>
      <c r="G662" s="103" t="str">
        <f ca="1">OFFSET('2025'!$AE$10,C662,0)</f>
        <v>0.00</v>
      </c>
      <c r="H662" s="103" t="str">
        <f ca="1">OFFSET('2025'!$AF$10,$C662,0)</f>
        <v>0.00</v>
      </c>
      <c r="I662" s="77">
        <f ca="1">OFFSET('2025'!$AG$10,$C662,0)</f>
        <v>0</v>
      </c>
    </row>
    <row r="663" spans="1:9" x14ac:dyDescent="0.3">
      <c r="A663" s="110">
        <v>45809</v>
      </c>
      <c r="B663" s="124">
        <f t="shared" si="39"/>
        <v>25</v>
      </c>
      <c r="C663" s="87">
        <f t="shared" si="40"/>
        <v>384</v>
      </c>
      <c r="D663" s="88" t="str">
        <f ca="1">OFFSET('2025'!$B$10,C663,0)</f>
        <v>(Enter Call Letters)</v>
      </c>
      <c r="E663" s="86" t="str">
        <f ca="1">OFFSET('2025'!$H$10,C663,0)</f>
        <v>June</v>
      </c>
      <c r="F663" s="77">
        <f ca="1">OFFSET('2025'!$AD$10,C663,0)</f>
        <v>0</v>
      </c>
      <c r="G663" s="103" t="str">
        <f ca="1">OFFSET('2025'!$AE$10,C663,0)</f>
        <v>0.00</v>
      </c>
      <c r="H663" s="103" t="str">
        <f ca="1">OFFSET('2025'!$AF$10,$C663,0)</f>
        <v>0.00</v>
      </c>
      <c r="I663" s="77">
        <f ca="1">OFFSET('2025'!$AG$10,$C663,0)</f>
        <v>0</v>
      </c>
    </row>
    <row r="664" spans="1:9" x14ac:dyDescent="0.3">
      <c r="A664" s="110">
        <v>45809</v>
      </c>
      <c r="B664" s="124">
        <f t="shared" si="39"/>
        <v>26</v>
      </c>
      <c r="C664" s="87">
        <f t="shared" si="40"/>
        <v>400</v>
      </c>
      <c r="D664" s="88" t="str">
        <f ca="1">OFFSET('2025'!$B$10,C664,0)</f>
        <v>(Enter Call Letters)</v>
      </c>
      <c r="E664" s="86" t="str">
        <f ca="1">OFFSET('2025'!$H$10,C664,0)</f>
        <v>June</v>
      </c>
      <c r="F664" s="77">
        <f ca="1">OFFSET('2025'!$AD$10,C664,0)</f>
        <v>0</v>
      </c>
      <c r="G664" s="103" t="str">
        <f ca="1">OFFSET('2025'!$AE$10,C664,0)</f>
        <v>0.00</v>
      </c>
      <c r="H664" s="103" t="str">
        <f ca="1">OFFSET('2025'!$AF$10,$C664,0)</f>
        <v>0.00</v>
      </c>
      <c r="I664" s="77">
        <f ca="1">OFFSET('2025'!$AG$10,$C664,0)</f>
        <v>0</v>
      </c>
    </row>
    <row r="665" spans="1:9" x14ac:dyDescent="0.3">
      <c r="A665" s="110">
        <v>45809</v>
      </c>
      <c r="B665" s="124">
        <f t="shared" si="39"/>
        <v>27</v>
      </c>
      <c r="C665" s="87">
        <f t="shared" si="40"/>
        <v>416</v>
      </c>
      <c r="D665" s="88" t="str">
        <f ca="1">OFFSET('2025'!$B$10,C665,0)</f>
        <v>(Enter Call Letters)</v>
      </c>
      <c r="E665" s="86" t="str">
        <f ca="1">OFFSET('2025'!$H$10,C665,0)</f>
        <v>June</v>
      </c>
      <c r="F665" s="77">
        <f ca="1">OFFSET('2025'!$AD$10,C665,0)</f>
        <v>0</v>
      </c>
      <c r="G665" s="103" t="str">
        <f ca="1">OFFSET('2025'!$AE$10,C665,0)</f>
        <v>0.00</v>
      </c>
      <c r="H665" s="103" t="str">
        <f ca="1">OFFSET('2025'!$AF$10,$C665,0)</f>
        <v>0.00</v>
      </c>
      <c r="I665" s="77">
        <f ca="1">OFFSET('2025'!$AG$10,$C665,0)</f>
        <v>0</v>
      </c>
    </row>
    <row r="666" spans="1:9" x14ac:dyDescent="0.3">
      <c r="A666" s="110">
        <v>45809</v>
      </c>
      <c r="B666" s="124">
        <f t="shared" si="39"/>
        <v>28</v>
      </c>
      <c r="C666" s="87">
        <f t="shared" si="40"/>
        <v>432</v>
      </c>
      <c r="D666" s="88" t="str">
        <f ca="1">OFFSET('2025'!$B$10,C666,0)</f>
        <v>(Enter Call Letters)</v>
      </c>
      <c r="E666" s="86" t="str">
        <f ca="1">OFFSET('2025'!$H$10,C666,0)</f>
        <v>June</v>
      </c>
      <c r="F666" s="77">
        <f ca="1">OFFSET('2025'!$AD$10,C666,0)</f>
        <v>0</v>
      </c>
      <c r="G666" s="103" t="str">
        <f ca="1">OFFSET('2025'!$AE$10,C666,0)</f>
        <v>0.00</v>
      </c>
      <c r="H666" s="103" t="str">
        <f ca="1">OFFSET('2025'!$AF$10,$C666,0)</f>
        <v>0.00</v>
      </c>
      <c r="I666" s="77">
        <f ca="1">OFFSET('2025'!$AG$10,$C666,0)</f>
        <v>0</v>
      </c>
    </row>
    <row r="667" spans="1:9" x14ac:dyDescent="0.3">
      <c r="A667" s="110">
        <v>45809</v>
      </c>
      <c r="B667" s="124">
        <f t="shared" si="39"/>
        <v>29</v>
      </c>
      <c r="C667" s="87">
        <f t="shared" si="40"/>
        <v>448</v>
      </c>
      <c r="D667" s="88" t="str">
        <f ca="1">OFFSET('2025'!$B$10,C667,0)</f>
        <v>(Enter Call Letters)</v>
      </c>
      <c r="E667" s="86" t="str">
        <f ca="1">OFFSET('2025'!$H$10,C667,0)</f>
        <v>June</v>
      </c>
      <c r="F667" s="77">
        <f ca="1">OFFSET('2025'!$AD$10,C667,0)</f>
        <v>0</v>
      </c>
      <c r="G667" s="103" t="str">
        <f ca="1">OFFSET('2025'!$AE$10,C667,0)</f>
        <v>0.00</v>
      </c>
      <c r="H667" s="103" t="str">
        <f ca="1">OFFSET('2025'!$AF$10,$C667,0)</f>
        <v>0.00</v>
      </c>
      <c r="I667" s="77">
        <f ca="1">OFFSET('2025'!$AG$10,$C667,0)</f>
        <v>0</v>
      </c>
    </row>
    <row r="668" spans="1:9" x14ac:dyDescent="0.3">
      <c r="A668" s="110">
        <v>45809</v>
      </c>
      <c r="B668" s="124">
        <f t="shared" si="39"/>
        <v>30</v>
      </c>
      <c r="C668" s="87">
        <f t="shared" si="40"/>
        <v>464</v>
      </c>
      <c r="D668" s="88" t="str">
        <f ca="1">OFFSET('2025'!$B$10,C668,0)</f>
        <v>(Enter Call Letters)</v>
      </c>
      <c r="E668" s="86" t="str">
        <f ca="1">OFFSET('2025'!$H$10,C668,0)</f>
        <v>June</v>
      </c>
      <c r="F668" s="77">
        <f ca="1">OFFSET('2025'!$AD$10,C668,0)</f>
        <v>0</v>
      </c>
      <c r="G668" s="103" t="str">
        <f ca="1">OFFSET('2025'!$AE$10,C668,0)</f>
        <v>0.00</v>
      </c>
      <c r="H668" s="103" t="str">
        <f ca="1">OFFSET('2025'!$AF$10,$C668,0)</f>
        <v>0.00</v>
      </c>
      <c r="I668" s="77">
        <f ca="1">OFFSET('2025'!$AG$10,$C668,0)</f>
        <v>0</v>
      </c>
    </row>
    <row r="669" spans="1:9" x14ac:dyDescent="0.3">
      <c r="A669" s="110">
        <v>45809</v>
      </c>
      <c r="B669" s="124">
        <f t="shared" si="39"/>
        <v>31</v>
      </c>
      <c r="C669" s="87">
        <f t="shared" si="40"/>
        <v>480</v>
      </c>
      <c r="D669" s="88" t="str">
        <f ca="1">OFFSET('2025'!$B$10,C669,0)</f>
        <v>(Enter Call Letters)</v>
      </c>
      <c r="E669" s="86" t="str">
        <f ca="1">OFFSET('2025'!$H$10,C669,0)</f>
        <v>June</v>
      </c>
      <c r="F669" s="77">
        <f ca="1">OFFSET('2025'!$AD$10,C669,0)</f>
        <v>0</v>
      </c>
      <c r="G669" s="103" t="str">
        <f ca="1">OFFSET('2025'!$AE$10,C669,0)</f>
        <v>0.00</v>
      </c>
      <c r="H669" s="103" t="str">
        <f ca="1">OFFSET('2025'!$AF$10,$C669,0)</f>
        <v>0.00</v>
      </c>
      <c r="I669" s="77">
        <f ca="1">OFFSET('2025'!$AG$10,$C669,0)</f>
        <v>0</v>
      </c>
    </row>
    <row r="670" spans="1:9" x14ac:dyDescent="0.3">
      <c r="A670" s="110">
        <v>45809</v>
      </c>
      <c r="B670" s="124">
        <f t="shared" si="39"/>
        <v>32</v>
      </c>
      <c r="C670" s="87">
        <f t="shared" si="40"/>
        <v>496</v>
      </c>
      <c r="D670" s="88" t="str">
        <f ca="1">OFFSET('2025'!$B$10,C670,0)</f>
        <v>(Enter Call Letters)</v>
      </c>
      <c r="E670" s="86" t="str">
        <f ca="1">OFFSET('2025'!$H$10,C670,0)</f>
        <v>June</v>
      </c>
      <c r="F670" s="77">
        <f ca="1">OFFSET('2025'!$AD$10,C670,0)</f>
        <v>0</v>
      </c>
      <c r="G670" s="103" t="str">
        <f ca="1">OFFSET('2025'!$AE$10,C670,0)</f>
        <v>0.00</v>
      </c>
      <c r="H670" s="103" t="str">
        <f ca="1">OFFSET('2025'!$AF$10,$C670,0)</f>
        <v>0.00</v>
      </c>
      <c r="I670" s="77">
        <f ca="1">OFFSET('2025'!$AG$10,$C670,0)</f>
        <v>0</v>
      </c>
    </row>
    <row r="671" spans="1:9" x14ac:dyDescent="0.3">
      <c r="A671" s="110">
        <v>45809</v>
      </c>
      <c r="B671" s="124">
        <f t="shared" si="39"/>
        <v>33</v>
      </c>
      <c r="C671" s="87">
        <f t="shared" si="40"/>
        <v>512</v>
      </c>
      <c r="D671" s="88" t="str">
        <f ca="1">OFFSET('2025'!$B$10,C671,0)</f>
        <v>(Enter Call Letters)</v>
      </c>
      <c r="E671" s="86" t="str">
        <f ca="1">OFFSET('2025'!$H$10,C671,0)</f>
        <v>June</v>
      </c>
      <c r="F671" s="77">
        <f ca="1">OFFSET('2025'!$AD$10,C671,0)</f>
        <v>0</v>
      </c>
      <c r="G671" s="103" t="str">
        <f ca="1">OFFSET('2025'!$AE$10,C671,0)</f>
        <v>0.00</v>
      </c>
      <c r="H671" s="103" t="str">
        <f ca="1">OFFSET('2025'!$AF$10,$C671,0)</f>
        <v>0.00</v>
      </c>
      <c r="I671" s="77">
        <f ca="1">OFFSET('2025'!$AG$10,$C671,0)</f>
        <v>0</v>
      </c>
    </row>
    <row r="672" spans="1:9" x14ac:dyDescent="0.3">
      <c r="A672" s="110">
        <v>45809</v>
      </c>
      <c r="B672" s="124">
        <f t="shared" si="39"/>
        <v>34</v>
      </c>
      <c r="C672" s="87">
        <f t="shared" si="40"/>
        <v>528</v>
      </c>
      <c r="D672" s="88" t="str">
        <f ca="1">OFFSET('2025'!$B$10,C672,0)</f>
        <v>(Enter Call Letters)</v>
      </c>
      <c r="E672" s="86" t="str">
        <f ca="1">OFFSET('2025'!$H$10,C672,0)</f>
        <v>June</v>
      </c>
      <c r="F672" s="77">
        <f ca="1">OFFSET('2025'!$AD$10,C672,0)</f>
        <v>0</v>
      </c>
      <c r="G672" s="103" t="str">
        <f ca="1">OFFSET('2025'!$AE$10,C672,0)</f>
        <v>0.00</v>
      </c>
      <c r="H672" s="103" t="str">
        <f ca="1">OFFSET('2025'!$AF$10,$C672,0)</f>
        <v>0.00</v>
      </c>
      <c r="I672" s="77">
        <f ca="1">OFFSET('2025'!$AG$10,$C672,0)</f>
        <v>0</v>
      </c>
    </row>
    <row r="673" spans="1:9" x14ac:dyDescent="0.3">
      <c r="A673" s="110">
        <v>45809</v>
      </c>
      <c r="B673" s="124">
        <f t="shared" si="39"/>
        <v>35</v>
      </c>
      <c r="C673" s="87">
        <f t="shared" si="40"/>
        <v>544</v>
      </c>
      <c r="D673" s="88" t="str">
        <f ca="1">OFFSET('2025'!$B$10,C673,0)</f>
        <v>(Enter Call Letters)</v>
      </c>
      <c r="E673" s="86" t="str">
        <f ca="1">OFFSET('2025'!$H$10,C673,0)</f>
        <v>June</v>
      </c>
      <c r="F673" s="77">
        <f ca="1">OFFSET('2025'!$AD$10,C673,0)</f>
        <v>0</v>
      </c>
      <c r="G673" s="103" t="str">
        <f ca="1">OFFSET('2025'!$AE$10,C673,0)</f>
        <v>0.00</v>
      </c>
      <c r="H673" s="103" t="str">
        <f ca="1">OFFSET('2025'!$AF$10,$C673,0)</f>
        <v>0.00</v>
      </c>
      <c r="I673" s="77">
        <f ca="1">OFFSET('2025'!$AG$10,$C673,0)</f>
        <v>0</v>
      </c>
    </row>
    <row r="674" spans="1:9" x14ac:dyDescent="0.3">
      <c r="A674" s="110">
        <v>45809</v>
      </c>
      <c r="B674" s="124">
        <f t="shared" si="39"/>
        <v>36</v>
      </c>
      <c r="C674" s="87">
        <f t="shared" si="40"/>
        <v>560</v>
      </c>
      <c r="D674" s="88" t="str">
        <f ca="1">OFFSET('2025'!$B$10,C674,0)</f>
        <v>(Enter Call Letters)</v>
      </c>
      <c r="E674" s="86" t="str">
        <f ca="1">OFFSET('2025'!$H$10,C674,0)</f>
        <v>June</v>
      </c>
      <c r="F674" s="77">
        <f ca="1">OFFSET('2025'!$AD$10,C674,0)</f>
        <v>0</v>
      </c>
      <c r="G674" s="103" t="str">
        <f ca="1">OFFSET('2025'!$AE$10,C674,0)</f>
        <v>0.00</v>
      </c>
      <c r="H674" s="103" t="str">
        <f ca="1">OFFSET('2025'!$AF$10,$C674,0)</f>
        <v>0.00</v>
      </c>
      <c r="I674" s="77">
        <f ca="1">OFFSET('2025'!$AG$10,$C674,0)</f>
        <v>0</v>
      </c>
    </row>
    <row r="675" spans="1:9" x14ac:dyDescent="0.3">
      <c r="A675" s="110">
        <v>45809</v>
      </c>
      <c r="B675" s="124">
        <f t="shared" si="39"/>
        <v>37</v>
      </c>
      <c r="C675" s="87">
        <f t="shared" si="40"/>
        <v>576</v>
      </c>
      <c r="D675" s="88" t="str">
        <f ca="1">OFFSET('2025'!$B$10,C675,0)</f>
        <v>(Enter Call Letters)</v>
      </c>
      <c r="E675" s="86" t="str">
        <f ca="1">OFFSET('2025'!$H$10,C675,0)</f>
        <v>June</v>
      </c>
      <c r="F675" s="77">
        <f ca="1">OFFSET('2025'!$AD$10,C675,0)</f>
        <v>0</v>
      </c>
      <c r="G675" s="103" t="str">
        <f ca="1">OFFSET('2025'!$AE$10,C675,0)</f>
        <v>0.00</v>
      </c>
      <c r="H675" s="103" t="str">
        <f ca="1">OFFSET('2025'!$AF$10,$C675,0)</f>
        <v>0.00</v>
      </c>
      <c r="I675" s="77">
        <f ca="1">OFFSET('2025'!$AG$10,$C675,0)</f>
        <v>0</v>
      </c>
    </row>
    <row r="676" spans="1:9" x14ac:dyDescent="0.3">
      <c r="A676" s="110">
        <v>45809</v>
      </c>
      <c r="B676" s="124">
        <f t="shared" si="39"/>
        <v>38</v>
      </c>
      <c r="C676" s="87">
        <f t="shared" si="40"/>
        <v>592</v>
      </c>
      <c r="D676" s="88" t="str">
        <f ca="1">OFFSET('2025'!$B$10,C676,0)</f>
        <v>(Enter Call Letters)</v>
      </c>
      <c r="E676" s="86" t="str">
        <f ca="1">OFFSET('2025'!$H$10,C676,0)</f>
        <v>June</v>
      </c>
      <c r="F676" s="77">
        <f ca="1">OFFSET('2025'!$AD$10,C676,0)</f>
        <v>0</v>
      </c>
      <c r="G676" s="103" t="str">
        <f ca="1">OFFSET('2025'!$AE$10,C676,0)</f>
        <v>0.00</v>
      </c>
      <c r="H676" s="103" t="str">
        <f ca="1">OFFSET('2025'!$AF$10,$C676,0)</f>
        <v>0.00</v>
      </c>
      <c r="I676" s="77">
        <f ca="1">OFFSET('2025'!$AG$10,$C676,0)</f>
        <v>0</v>
      </c>
    </row>
    <row r="677" spans="1:9" x14ac:dyDescent="0.3">
      <c r="A677" s="110">
        <v>45809</v>
      </c>
      <c r="B677" s="124">
        <f t="shared" si="39"/>
        <v>39</v>
      </c>
      <c r="C677" s="87">
        <f t="shared" si="40"/>
        <v>608</v>
      </c>
      <c r="D677" s="88" t="str">
        <f ca="1">OFFSET('2025'!$B$10,C677,0)</f>
        <v>(Enter Call Letters)</v>
      </c>
      <c r="E677" s="86" t="str">
        <f ca="1">OFFSET('2025'!$H$10,C677,0)</f>
        <v>June</v>
      </c>
      <c r="F677" s="77">
        <f ca="1">OFFSET('2025'!$AD$10,C677,0)</f>
        <v>0</v>
      </c>
      <c r="G677" s="103" t="str">
        <f ca="1">OFFSET('2025'!$AE$10,C677,0)</f>
        <v>0.00</v>
      </c>
      <c r="H677" s="103" t="str">
        <f ca="1">OFFSET('2025'!$AF$10,$C677,0)</f>
        <v>0.00</v>
      </c>
      <c r="I677" s="77">
        <f ca="1">OFFSET('2025'!$AG$10,$C677,0)</f>
        <v>0</v>
      </c>
    </row>
    <row r="678" spans="1:9" x14ac:dyDescent="0.3">
      <c r="A678" s="110">
        <v>45809</v>
      </c>
      <c r="B678" s="124">
        <f t="shared" si="39"/>
        <v>40</v>
      </c>
      <c r="C678" s="87">
        <f t="shared" si="40"/>
        <v>624</v>
      </c>
      <c r="D678" s="88" t="str">
        <f ca="1">OFFSET('2025'!$B$10,C678,0)</f>
        <v>(Enter Call Letters)</v>
      </c>
      <c r="E678" s="86" t="str">
        <f ca="1">OFFSET('2025'!$H$10,C678,0)</f>
        <v>June</v>
      </c>
      <c r="F678" s="77">
        <f ca="1">OFFSET('2025'!$AD$10,C678,0)</f>
        <v>0</v>
      </c>
      <c r="G678" s="103" t="str">
        <f ca="1">OFFSET('2025'!$AE$10,C678,0)</f>
        <v>0.00</v>
      </c>
      <c r="H678" s="103" t="str">
        <f ca="1">OFFSET('2025'!$AF$10,$C678,0)</f>
        <v>0.00</v>
      </c>
      <c r="I678" s="77">
        <f ca="1">OFFSET('2025'!$AG$10,$C678,0)</f>
        <v>0</v>
      </c>
    </row>
    <row r="679" spans="1:9" x14ac:dyDescent="0.3">
      <c r="A679" s="110">
        <v>45809</v>
      </c>
      <c r="B679" s="124">
        <f t="shared" si="39"/>
        <v>41</v>
      </c>
      <c r="C679" s="87">
        <f t="shared" si="40"/>
        <v>640</v>
      </c>
      <c r="D679" s="88" t="str">
        <f ca="1">OFFSET('2025'!$B$10,C679,0)</f>
        <v>(Enter Call Letters)</v>
      </c>
      <c r="E679" s="86" t="str">
        <f ca="1">OFFSET('2025'!$H$10,C679,0)</f>
        <v>June</v>
      </c>
      <c r="F679" s="77">
        <f ca="1">OFFSET('2025'!$AD$10,C679,0)</f>
        <v>0</v>
      </c>
      <c r="G679" s="103" t="str">
        <f ca="1">OFFSET('2025'!$AE$10,C679,0)</f>
        <v>0.00</v>
      </c>
      <c r="H679" s="103" t="str">
        <f ca="1">OFFSET('2025'!$AF$10,$C679,0)</f>
        <v>0.00</v>
      </c>
      <c r="I679" s="77">
        <f ca="1">OFFSET('2025'!$AG$10,$C679,0)</f>
        <v>0</v>
      </c>
    </row>
    <row r="680" spans="1:9" x14ac:dyDescent="0.3">
      <c r="A680" s="110">
        <v>45809</v>
      </c>
      <c r="B680" s="124">
        <f t="shared" si="39"/>
        <v>42</v>
      </c>
      <c r="C680" s="87">
        <f t="shared" si="40"/>
        <v>656</v>
      </c>
      <c r="D680" s="88" t="str">
        <f ca="1">OFFSET('2025'!$B$10,C680,0)</f>
        <v>(Enter Call Letters)</v>
      </c>
      <c r="E680" s="86" t="str">
        <f ca="1">OFFSET('2025'!$H$10,C680,0)</f>
        <v>June</v>
      </c>
      <c r="F680" s="77">
        <f ca="1">OFFSET('2025'!$AD$10,C680,0)</f>
        <v>0</v>
      </c>
      <c r="G680" s="103" t="str">
        <f ca="1">OFFSET('2025'!$AE$10,C680,0)</f>
        <v>0.00</v>
      </c>
      <c r="H680" s="103" t="str">
        <f ca="1">OFFSET('2025'!$AF$10,$C680,0)</f>
        <v>0.00</v>
      </c>
      <c r="I680" s="77">
        <f ca="1">OFFSET('2025'!$AG$10,$C680,0)</f>
        <v>0</v>
      </c>
    </row>
    <row r="681" spans="1:9" x14ac:dyDescent="0.3">
      <c r="A681" s="110">
        <v>45809</v>
      </c>
      <c r="B681" s="124">
        <f t="shared" si="39"/>
        <v>43</v>
      </c>
      <c r="C681" s="87">
        <f t="shared" si="40"/>
        <v>672</v>
      </c>
      <c r="D681" s="88" t="str">
        <f ca="1">OFFSET('2025'!$B$10,C681,0)</f>
        <v>(Enter Call Letters)</v>
      </c>
      <c r="E681" s="86" t="str">
        <f ca="1">OFFSET('2025'!$H$10,C681,0)</f>
        <v>June</v>
      </c>
      <c r="F681" s="77">
        <f ca="1">OFFSET('2025'!$AD$10,C681,0)</f>
        <v>0</v>
      </c>
      <c r="G681" s="103" t="str">
        <f ca="1">OFFSET('2025'!$AE$10,C681,0)</f>
        <v>0.00</v>
      </c>
      <c r="H681" s="103" t="str">
        <f ca="1">OFFSET('2025'!$AF$10,$C681,0)</f>
        <v>0.00</v>
      </c>
      <c r="I681" s="77">
        <f ca="1">OFFSET('2025'!$AG$10,$C681,0)</f>
        <v>0</v>
      </c>
    </row>
    <row r="682" spans="1:9" x14ac:dyDescent="0.3">
      <c r="A682" s="110">
        <v>45809</v>
      </c>
      <c r="B682" s="124">
        <f t="shared" si="39"/>
        <v>44</v>
      </c>
      <c r="C682" s="87">
        <f t="shared" si="40"/>
        <v>688</v>
      </c>
      <c r="D682" s="88" t="str">
        <f ca="1">OFFSET('2025'!$B$10,C682,0)</f>
        <v>(Enter Call Letters)</v>
      </c>
      <c r="E682" s="86" t="str">
        <f ca="1">OFFSET('2025'!$H$10,C682,0)</f>
        <v>June</v>
      </c>
      <c r="F682" s="77">
        <f ca="1">OFFSET('2025'!$AD$10,C682,0)</f>
        <v>0</v>
      </c>
      <c r="G682" s="103" t="str">
        <f ca="1">OFFSET('2025'!$AE$10,C682,0)</f>
        <v>0.00</v>
      </c>
      <c r="H682" s="103" t="str">
        <f ca="1">OFFSET('2025'!$AF$10,$C682,0)</f>
        <v>0.00</v>
      </c>
      <c r="I682" s="77">
        <f ca="1">OFFSET('2025'!$AG$10,$C682,0)</f>
        <v>0</v>
      </c>
    </row>
    <row r="683" spans="1:9" x14ac:dyDescent="0.3">
      <c r="A683" s="110">
        <v>45809</v>
      </c>
      <c r="B683" s="124">
        <f t="shared" si="39"/>
        <v>45</v>
      </c>
      <c r="C683" s="87">
        <f t="shared" si="40"/>
        <v>704</v>
      </c>
      <c r="D683" s="88" t="str">
        <f ca="1">OFFSET('2025'!$B$10,C683,0)</f>
        <v>(Enter Call Letters)</v>
      </c>
      <c r="E683" s="86" t="str">
        <f ca="1">OFFSET('2025'!$H$10,C683,0)</f>
        <v>June</v>
      </c>
      <c r="F683" s="77">
        <f ca="1">OFFSET('2025'!$AD$10,C683,0)</f>
        <v>0</v>
      </c>
      <c r="G683" s="103" t="str">
        <f ca="1">OFFSET('2025'!$AE$10,C683,0)</f>
        <v>0.00</v>
      </c>
      <c r="H683" s="103" t="str">
        <f ca="1">OFFSET('2025'!$AF$10,$C683,0)</f>
        <v>0.00</v>
      </c>
      <c r="I683" s="77">
        <f ca="1">OFFSET('2025'!$AG$10,$C683,0)</f>
        <v>0</v>
      </c>
    </row>
    <row r="684" spans="1:9" x14ac:dyDescent="0.3">
      <c r="A684" s="110">
        <v>45809</v>
      </c>
      <c r="B684" s="124">
        <f t="shared" si="39"/>
        <v>46</v>
      </c>
      <c r="C684" s="87">
        <f t="shared" si="40"/>
        <v>720</v>
      </c>
      <c r="D684" s="88" t="str">
        <f ca="1">OFFSET('2025'!$B$10,C684,0)</f>
        <v>(Enter Call Letters)</v>
      </c>
      <c r="E684" s="86" t="str">
        <f ca="1">OFFSET('2025'!$H$10,C684,0)</f>
        <v>June</v>
      </c>
      <c r="F684" s="77">
        <f ca="1">OFFSET('2025'!$AD$10,C684,0)</f>
        <v>0</v>
      </c>
      <c r="G684" s="103" t="str">
        <f ca="1">OFFSET('2025'!$AE$10,C684,0)</f>
        <v>0.00</v>
      </c>
      <c r="H684" s="103" t="str">
        <f ca="1">OFFSET('2025'!$AF$10,$C684,0)</f>
        <v>0.00</v>
      </c>
      <c r="I684" s="77">
        <f ca="1">OFFSET('2025'!$AG$10,$C684,0)</f>
        <v>0</v>
      </c>
    </row>
    <row r="685" spans="1:9" x14ac:dyDescent="0.3">
      <c r="A685" s="110">
        <v>45809</v>
      </c>
      <c r="B685" s="124">
        <f t="shared" si="39"/>
        <v>47</v>
      </c>
      <c r="C685" s="87">
        <f t="shared" si="40"/>
        <v>736</v>
      </c>
      <c r="D685" s="88" t="str">
        <f ca="1">OFFSET('2025'!$B$10,C685,0)</f>
        <v>(Enter Call Letters)</v>
      </c>
      <c r="E685" s="86" t="str">
        <f ca="1">OFFSET('2025'!$H$10,C685,0)</f>
        <v>June</v>
      </c>
      <c r="F685" s="77">
        <f ca="1">OFFSET('2025'!$AD$10,C685,0)</f>
        <v>0</v>
      </c>
      <c r="G685" s="103" t="str">
        <f ca="1">OFFSET('2025'!$AE$10,C685,0)</f>
        <v>0.00</v>
      </c>
      <c r="H685" s="103" t="str">
        <f ca="1">OFFSET('2025'!$AF$10,$C685,0)</f>
        <v>0.00</v>
      </c>
      <c r="I685" s="77">
        <f ca="1">OFFSET('2025'!$AG$10,$C685,0)</f>
        <v>0</v>
      </c>
    </row>
    <row r="686" spans="1:9" x14ac:dyDescent="0.3">
      <c r="A686" s="110">
        <v>45809</v>
      </c>
      <c r="B686" s="124">
        <f t="shared" si="39"/>
        <v>48</v>
      </c>
      <c r="C686" s="87">
        <f t="shared" si="40"/>
        <v>752</v>
      </c>
      <c r="D686" s="88" t="str">
        <f ca="1">OFFSET('2025'!$B$10,C686,0)</f>
        <v>(Enter Call Letters)</v>
      </c>
      <c r="E686" s="86" t="str">
        <f ca="1">OFFSET('2025'!$H$10,C686,0)</f>
        <v>June</v>
      </c>
      <c r="F686" s="77">
        <f ca="1">OFFSET('2025'!$AD$10,C686,0)</f>
        <v>0</v>
      </c>
      <c r="G686" s="103" t="str">
        <f ca="1">OFFSET('2025'!$AE$10,C686,0)</f>
        <v>0.00</v>
      </c>
      <c r="H686" s="103" t="str">
        <f ca="1">OFFSET('2025'!$AF$10,$C686,0)</f>
        <v>0.00</v>
      </c>
      <c r="I686" s="77">
        <f ca="1">OFFSET('2025'!$AG$10,$C686,0)</f>
        <v>0</v>
      </c>
    </row>
    <row r="687" spans="1:9" x14ac:dyDescent="0.3">
      <c r="A687" s="110">
        <v>45809</v>
      </c>
      <c r="B687" s="124">
        <f t="shared" si="39"/>
        <v>49</v>
      </c>
      <c r="C687" s="87">
        <f t="shared" si="40"/>
        <v>768</v>
      </c>
      <c r="D687" s="88" t="str">
        <f ca="1">OFFSET('2025'!$B$10,C687,0)</f>
        <v>(Enter Call Letters)</v>
      </c>
      <c r="E687" s="86" t="str">
        <f ca="1">OFFSET('2025'!$H$10,C687,0)</f>
        <v>June</v>
      </c>
      <c r="F687" s="77">
        <f ca="1">OFFSET('2025'!$AD$10,C687,0)</f>
        <v>0</v>
      </c>
      <c r="G687" s="103" t="str">
        <f ca="1">OFFSET('2025'!$AE$10,C687,0)</f>
        <v>0.00</v>
      </c>
      <c r="H687" s="103" t="str">
        <f ca="1">OFFSET('2025'!$AF$10,$C687,0)</f>
        <v>0.00</v>
      </c>
      <c r="I687" s="77">
        <f ca="1">OFFSET('2025'!$AG$10,$C687,0)</f>
        <v>0</v>
      </c>
    </row>
    <row r="688" spans="1:9" x14ac:dyDescent="0.3">
      <c r="A688" s="110">
        <v>45809</v>
      </c>
      <c r="B688" s="124">
        <f t="shared" si="39"/>
        <v>50</v>
      </c>
      <c r="C688" s="87">
        <f t="shared" si="40"/>
        <v>784</v>
      </c>
      <c r="D688" s="88" t="str">
        <f ca="1">OFFSET('2025'!$B$10,C688,0)</f>
        <v>(Enter Call Letters)</v>
      </c>
      <c r="E688" s="86" t="str">
        <f ca="1">OFFSET('2025'!$H$10,C688,0)</f>
        <v>June</v>
      </c>
      <c r="F688" s="77">
        <f ca="1">OFFSET('2025'!$AD$10,C688,0)</f>
        <v>0</v>
      </c>
      <c r="G688" s="103" t="str">
        <f ca="1">OFFSET('2025'!$AE$10,C688,0)</f>
        <v>0.00</v>
      </c>
      <c r="H688" s="103" t="str">
        <f ca="1">OFFSET('2025'!$AF$10,$C688,0)</f>
        <v>0.00</v>
      </c>
      <c r="I688" s="77">
        <f ca="1">OFFSET('2025'!$AG$10,$C688,0)</f>
        <v>0</v>
      </c>
    </row>
    <row r="689" spans="1:9" x14ac:dyDescent="0.3">
      <c r="A689" s="110">
        <v>45809</v>
      </c>
      <c r="B689" s="124">
        <f t="shared" si="39"/>
        <v>51</v>
      </c>
      <c r="C689" s="87">
        <f t="shared" si="40"/>
        <v>800</v>
      </c>
      <c r="D689" s="88" t="str">
        <f ca="1">OFFSET('2025'!$B$10,C689,0)</f>
        <v>(Enter Call Letters)</v>
      </c>
      <c r="E689" s="86" t="str">
        <f ca="1">OFFSET('2025'!$H$10,C689,0)</f>
        <v>June</v>
      </c>
      <c r="F689" s="77">
        <f ca="1">OFFSET('2025'!$AD$10,C689,0)</f>
        <v>0</v>
      </c>
      <c r="G689" s="103" t="str">
        <f ca="1">OFFSET('2025'!$AE$10,C689,0)</f>
        <v>0.00</v>
      </c>
      <c r="H689" s="103" t="str">
        <f ca="1">OFFSET('2025'!$AF$10,$C689,0)</f>
        <v>0.00</v>
      </c>
      <c r="I689" s="77">
        <f ca="1">OFFSET('2025'!$AG$10,$C689,0)</f>
        <v>0</v>
      </c>
    </row>
    <row r="690" spans="1:9" x14ac:dyDescent="0.3">
      <c r="A690" s="110">
        <v>45809</v>
      </c>
      <c r="B690" s="124">
        <f t="shared" si="39"/>
        <v>52</v>
      </c>
      <c r="C690" s="87">
        <f t="shared" si="40"/>
        <v>816</v>
      </c>
      <c r="D690" s="88" t="str">
        <f ca="1">OFFSET('2025'!$B$10,C690,0)</f>
        <v>(Enter Call Letters)</v>
      </c>
      <c r="E690" s="86" t="str">
        <f ca="1">OFFSET('2025'!$H$10,C690,0)</f>
        <v>June</v>
      </c>
      <c r="F690" s="77">
        <f ca="1">OFFSET('2025'!$AD$10,C690,0)</f>
        <v>0</v>
      </c>
      <c r="G690" s="103" t="str">
        <f ca="1">OFFSET('2025'!$AE$10,C690,0)</f>
        <v>0.00</v>
      </c>
      <c r="H690" s="103" t="str">
        <f ca="1">OFFSET('2025'!$AF$10,$C690,0)</f>
        <v>0.00</v>
      </c>
      <c r="I690" s="77">
        <f ca="1">OFFSET('2025'!$AG$10,$C690,0)</f>
        <v>0</v>
      </c>
    </row>
    <row r="691" spans="1:9" x14ac:dyDescent="0.3">
      <c r="A691" s="110">
        <v>45809</v>
      </c>
      <c r="B691" s="124">
        <f t="shared" si="39"/>
        <v>53</v>
      </c>
      <c r="C691" s="87">
        <f t="shared" si="40"/>
        <v>832</v>
      </c>
      <c r="D691" s="88" t="str">
        <f ca="1">OFFSET('2025'!$B$10,C691,0)</f>
        <v>(Enter Call Letters)</v>
      </c>
      <c r="E691" s="86" t="str">
        <f ca="1">OFFSET('2025'!$H$10,C691,0)</f>
        <v>June</v>
      </c>
      <c r="F691" s="77">
        <f ca="1">OFFSET('2025'!$AD$10,C691,0)</f>
        <v>0</v>
      </c>
      <c r="G691" s="103" t="str">
        <f ca="1">OFFSET('2025'!$AE$10,C691,0)</f>
        <v>0.00</v>
      </c>
      <c r="H691" s="103" t="str">
        <f ca="1">OFFSET('2025'!$AF$10,$C691,0)</f>
        <v>0.00</v>
      </c>
      <c r="I691" s="77">
        <f ca="1">OFFSET('2025'!$AG$10,$C691,0)</f>
        <v>0</v>
      </c>
    </row>
    <row r="692" spans="1:9" x14ac:dyDescent="0.3">
      <c r="A692" s="110">
        <v>45809</v>
      </c>
      <c r="B692" s="124">
        <f t="shared" si="39"/>
        <v>54</v>
      </c>
      <c r="C692" s="87">
        <f t="shared" si="40"/>
        <v>848</v>
      </c>
      <c r="D692" s="88" t="str">
        <f ca="1">OFFSET('2025'!$B$10,C692,0)</f>
        <v>(Enter Call Letters)</v>
      </c>
      <c r="E692" s="86" t="str">
        <f ca="1">OFFSET('2025'!$H$10,C692,0)</f>
        <v>June</v>
      </c>
      <c r="F692" s="77">
        <f ca="1">OFFSET('2025'!$AD$10,C692,0)</f>
        <v>0</v>
      </c>
      <c r="G692" s="103" t="str">
        <f ca="1">OFFSET('2025'!$AE$10,C692,0)</f>
        <v>0.00</v>
      </c>
      <c r="H692" s="103" t="str">
        <f ca="1">OFFSET('2025'!$AF$10,$C692,0)</f>
        <v>0.00</v>
      </c>
      <c r="I692" s="77">
        <f ca="1">OFFSET('2025'!$AG$10,$C692,0)</f>
        <v>0</v>
      </c>
    </row>
    <row r="693" spans="1:9" x14ac:dyDescent="0.3">
      <c r="A693" s="110">
        <v>45809</v>
      </c>
      <c r="B693" s="124">
        <f t="shared" si="39"/>
        <v>55</v>
      </c>
      <c r="C693" s="87">
        <f t="shared" si="40"/>
        <v>864</v>
      </c>
      <c r="D693" s="88" t="str">
        <f ca="1">OFFSET('2025'!$B$10,C693,0)</f>
        <v>(Enter Call Letters)</v>
      </c>
      <c r="E693" s="86" t="str">
        <f ca="1">OFFSET('2025'!$H$10,C693,0)</f>
        <v>June</v>
      </c>
      <c r="F693" s="77">
        <f ca="1">OFFSET('2025'!$AD$10,C693,0)</f>
        <v>0</v>
      </c>
      <c r="G693" s="103" t="str">
        <f ca="1">OFFSET('2025'!$AE$10,C693,0)</f>
        <v>0.00</v>
      </c>
      <c r="H693" s="103" t="str">
        <f ca="1">OFFSET('2025'!$AF$10,$C693,0)</f>
        <v>0.00</v>
      </c>
      <c r="I693" s="77">
        <f ca="1">OFFSET('2025'!$AG$10,$C693,0)</f>
        <v>0</v>
      </c>
    </row>
    <row r="694" spans="1:9" x14ac:dyDescent="0.3">
      <c r="A694" s="110">
        <v>45809</v>
      </c>
      <c r="B694" s="124">
        <f t="shared" si="39"/>
        <v>56</v>
      </c>
      <c r="C694" s="87">
        <f t="shared" si="40"/>
        <v>880</v>
      </c>
      <c r="D694" s="88" t="str">
        <f ca="1">OFFSET('2025'!$B$10,C694,0)</f>
        <v>(Enter Call Letters)</v>
      </c>
      <c r="E694" s="86" t="str">
        <f ca="1">OFFSET('2025'!$H$10,C694,0)</f>
        <v>June</v>
      </c>
      <c r="F694" s="77">
        <f ca="1">OFFSET('2025'!$AD$10,C694,0)</f>
        <v>0</v>
      </c>
      <c r="G694" s="103" t="str">
        <f ca="1">OFFSET('2025'!$AE$10,C694,0)</f>
        <v>0.00</v>
      </c>
      <c r="H694" s="103" t="str">
        <f ca="1">OFFSET('2025'!$AF$10,$C694,0)</f>
        <v>0.00</v>
      </c>
      <c r="I694" s="77">
        <f ca="1">OFFSET('2025'!$AG$10,$C694,0)</f>
        <v>0</v>
      </c>
    </row>
    <row r="695" spans="1:9" x14ac:dyDescent="0.3">
      <c r="A695" s="110">
        <v>45809</v>
      </c>
      <c r="B695" s="124">
        <f t="shared" si="39"/>
        <v>57</v>
      </c>
      <c r="C695" s="87">
        <f t="shared" si="40"/>
        <v>896</v>
      </c>
      <c r="D695" s="88" t="str">
        <f ca="1">OFFSET('2025'!$B$10,C695,0)</f>
        <v>(Enter Call Letters)</v>
      </c>
      <c r="E695" s="86" t="str">
        <f ca="1">OFFSET('2025'!$H$10,C695,0)</f>
        <v>June</v>
      </c>
      <c r="F695" s="77">
        <f ca="1">OFFSET('2025'!$AD$10,C695,0)</f>
        <v>0</v>
      </c>
      <c r="G695" s="103" t="str">
        <f ca="1">OFFSET('2025'!$AE$10,C695,0)</f>
        <v>0.00</v>
      </c>
      <c r="H695" s="103" t="str">
        <f ca="1">OFFSET('2025'!$AF$10,$C695,0)</f>
        <v>0.00</v>
      </c>
      <c r="I695" s="77">
        <f ca="1">OFFSET('2025'!$AG$10,$C695,0)</f>
        <v>0</v>
      </c>
    </row>
    <row r="696" spans="1:9" x14ac:dyDescent="0.3">
      <c r="A696" s="110">
        <v>45809</v>
      </c>
      <c r="B696" s="124">
        <f t="shared" si="39"/>
        <v>58</v>
      </c>
      <c r="C696" s="87">
        <f t="shared" si="40"/>
        <v>912</v>
      </c>
      <c r="D696" s="88" t="str">
        <f ca="1">OFFSET('2025'!$B$10,C696,0)</f>
        <v>(Enter Call Letters)</v>
      </c>
      <c r="E696" s="86" t="str">
        <f ca="1">OFFSET('2025'!$H$10,C696,0)</f>
        <v>June</v>
      </c>
      <c r="F696" s="77">
        <f ca="1">OFFSET('2025'!$AD$10,C696,0)</f>
        <v>0</v>
      </c>
      <c r="G696" s="103" t="str">
        <f ca="1">OFFSET('2025'!$AE$10,C696,0)</f>
        <v>0.00</v>
      </c>
      <c r="H696" s="103" t="str">
        <f ca="1">OFFSET('2025'!$AF$10,$C696,0)</f>
        <v>0.00</v>
      </c>
      <c r="I696" s="77">
        <f ca="1">OFFSET('2025'!$AG$10,$C696,0)</f>
        <v>0</v>
      </c>
    </row>
    <row r="697" spans="1:9" x14ac:dyDescent="0.3">
      <c r="A697" s="110">
        <v>45809</v>
      </c>
      <c r="B697" s="124">
        <f t="shared" si="39"/>
        <v>59</v>
      </c>
      <c r="C697" s="87">
        <f t="shared" si="40"/>
        <v>928</v>
      </c>
      <c r="D697" s="88" t="str">
        <f ca="1">OFFSET('2025'!$B$10,C697,0)</f>
        <v>(Enter Call Letters)</v>
      </c>
      <c r="E697" s="86" t="str">
        <f ca="1">OFFSET('2025'!$H$10,C697,0)</f>
        <v>June</v>
      </c>
      <c r="F697" s="77">
        <f ca="1">OFFSET('2025'!$AD$10,C697,0)</f>
        <v>0</v>
      </c>
      <c r="G697" s="103" t="str">
        <f ca="1">OFFSET('2025'!$AE$10,C697,0)</f>
        <v>0.00</v>
      </c>
      <c r="H697" s="103" t="str">
        <f ca="1">OFFSET('2025'!$AF$10,$C697,0)</f>
        <v>0.00</v>
      </c>
      <c r="I697" s="77">
        <f ca="1">OFFSET('2025'!$AG$10,$C697,0)</f>
        <v>0</v>
      </c>
    </row>
    <row r="698" spans="1:9" x14ac:dyDescent="0.3">
      <c r="A698" s="110">
        <v>45809</v>
      </c>
      <c r="B698" s="124">
        <f t="shared" si="39"/>
        <v>60</v>
      </c>
      <c r="C698" s="87">
        <f t="shared" si="40"/>
        <v>944</v>
      </c>
      <c r="D698" s="88" t="str">
        <f ca="1">OFFSET('2025'!$B$10,C698,0)</f>
        <v>(Enter Call Letters)</v>
      </c>
      <c r="E698" s="86" t="str">
        <f ca="1">OFFSET('2025'!$H$10,C698,0)</f>
        <v>June</v>
      </c>
      <c r="F698" s="77">
        <f ca="1">OFFSET('2025'!$AD$10,C698,0)</f>
        <v>0</v>
      </c>
      <c r="G698" s="103" t="str">
        <f ca="1">OFFSET('2025'!$AE$10,C698,0)</f>
        <v>0.00</v>
      </c>
      <c r="H698" s="103" t="str">
        <f ca="1">OFFSET('2025'!$AF$10,$C698,0)</f>
        <v>0.00</v>
      </c>
      <c r="I698" s="77">
        <f ca="1">OFFSET('2025'!$AG$10,$C698,0)</f>
        <v>0</v>
      </c>
    </row>
    <row r="699" spans="1:9" x14ac:dyDescent="0.3">
      <c r="A699" s="110">
        <v>45809</v>
      </c>
      <c r="B699" s="124">
        <f t="shared" si="39"/>
        <v>61</v>
      </c>
      <c r="C699" s="87">
        <f t="shared" si="40"/>
        <v>960</v>
      </c>
      <c r="D699" s="88" t="str">
        <f ca="1">OFFSET('2025'!$B$10,C699,0)</f>
        <v>(Enter Call Letters)</v>
      </c>
      <c r="E699" s="86" t="str">
        <f ca="1">OFFSET('2025'!$H$10,C699,0)</f>
        <v>June</v>
      </c>
      <c r="F699" s="77">
        <f ca="1">OFFSET('2025'!$AD$10,C699,0)</f>
        <v>0</v>
      </c>
      <c r="G699" s="103" t="str">
        <f ca="1">OFFSET('2025'!$AE$10,C699,0)</f>
        <v>0.00</v>
      </c>
      <c r="H699" s="103" t="str">
        <f ca="1">OFFSET('2025'!$AF$10,$C699,0)</f>
        <v>0.00</v>
      </c>
      <c r="I699" s="77">
        <f ca="1">OFFSET('2025'!$AG$10,$C699,0)</f>
        <v>0</v>
      </c>
    </row>
    <row r="700" spans="1:9" x14ac:dyDescent="0.3">
      <c r="A700" s="110">
        <v>45809</v>
      </c>
      <c r="B700" s="124">
        <f t="shared" si="39"/>
        <v>62</v>
      </c>
      <c r="C700" s="87">
        <f t="shared" si="40"/>
        <v>976</v>
      </c>
      <c r="D700" s="88" t="str">
        <f ca="1">OFFSET('2025'!$B$10,C700,0)</f>
        <v>(Enter Call Letters)</v>
      </c>
      <c r="E700" s="86" t="str">
        <f ca="1">OFFSET('2025'!$H$10,C700,0)</f>
        <v>June</v>
      </c>
      <c r="F700" s="77">
        <f ca="1">OFFSET('2025'!$AD$10,C700,0)</f>
        <v>0</v>
      </c>
      <c r="G700" s="103" t="str">
        <f ca="1">OFFSET('2025'!$AE$10,C700,0)</f>
        <v>0.00</v>
      </c>
      <c r="H700" s="103" t="str">
        <f ca="1">OFFSET('2025'!$AF$10,$C700,0)</f>
        <v>0.00</v>
      </c>
      <c r="I700" s="77">
        <f ca="1">OFFSET('2025'!$AG$10,$C700,0)</f>
        <v>0</v>
      </c>
    </row>
    <row r="701" spans="1:9" x14ac:dyDescent="0.3">
      <c r="A701" s="110">
        <v>45809</v>
      </c>
      <c r="B701" s="124">
        <f t="shared" si="39"/>
        <v>63</v>
      </c>
      <c r="C701" s="87">
        <f t="shared" si="40"/>
        <v>992</v>
      </c>
      <c r="D701" s="88" t="str">
        <f ca="1">OFFSET('2025'!$B$10,C701,0)</f>
        <v>(Enter Call Letters)</v>
      </c>
      <c r="E701" s="86" t="str">
        <f ca="1">OFFSET('2025'!$H$10,C701,0)</f>
        <v>June</v>
      </c>
      <c r="F701" s="77">
        <f ca="1">OFFSET('2025'!$AD$10,C701,0)</f>
        <v>0</v>
      </c>
      <c r="G701" s="103" t="str">
        <f ca="1">OFFSET('2025'!$AE$10,C701,0)</f>
        <v>0.00</v>
      </c>
      <c r="H701" s="103" t="str">
        <f ca="1">OFFSET('2025'!$AF$10,$C701,0)</f>
        <v>0.00</v>
      </c>
      <c r="I701" s="77">
        <f ca="1">OFFSET('2025'!$AG$10,$C701,0)</f>
        <v>0</v>
      </c>
    </row>
    <row r="702" spans="1:9" x14ac:dyDescent="0.3">
      <c r="A702" s="110">
        <v>45809</v>
      </c>
      <c r="B702" s="124">
        <f t="shared" si="39"/>
        <v>64</v>
      </c>
      <c r="C702" s="87">
        <f t="shared" si="40"/>
        <v>1008</v>
      </c>
      <c r="D702" s="88" t="str">
        <f ca="1">OFFSET('2025'!$B$10,C702,0)</f>
        <v>(Enter Call Letters)</v>
      </c>
      <c r="E702" s="86" t="str">
        <f ca="1">OFFSET('2025'!$H$10,C702,0)</f>
        <v>June</v>
      </c>
      <c r="F702" s="77">
        <f ca="1">OFFSET('2025'!$AD$10,C702,0)</f>
        <v>0</v>
      </c>
      <c r="G702" s="103" t="str">
        <f ca="1">OFFSET('2025'!$AE$10,C702,0)</f>
        <v>0.00</v>
      </c>
      <c r="H702" s="103" t="str">
        <f ca="1">OFFSET('2025'!$AF$10,$C702,0)</f>
        <v>0.00</v>
      </c>
      <c r="I702" s="77">
        <f ca="1">OFFSET('2025'!$AG$10,$C702,0)</f>
        <v>0</v>
      </c>
    </row>
    <row r="703" spans="1:9" x14ac:dyDescent="0.3">
      <c r="A703" s="110">
        <v>45809</v>
      </c>
      <c r="B703" s="124">
        <f t="shared" si="39"/>
        <v>65</v>
      </c>
      <c r="C703" s="87">
        <f t="shared" si="40"/>
        <v>1024</v>
      </c>
      <c r="D703" s="88" t="str">
        <f ca="1">OFFSET('2025'!$B$10,C703,0)</f>
        <v>(Enter Call Letters)</v>
      </c>
      <c r="E703" s="86" t="str">
        <f ca="1">OFFSET('2025'!$H$10,C703,0)</f>
        <v>June</v>
      </c>
      <c r="F703" s="77">
        <f ca="1">OFFSET('2025'!$AD$10,C703,0)</f>
        <v>0</v>
      </c>
      <c r="G703" s="103" t="str">
        <f ca="1">OFFSET('2025'!$AE$10,C703,0)</f>
        <v>0.00</v>
      </c>
      <c r="H703" s="103" t="str">
        <f ca="1">OFFSET('2025'!$AF$10,$C703,0)</f>
        <v>0.00</v>
      </c>
      <c r="I703" s="77">
        <f ca="1">OFFSET('2025'!$AG$10,$C703,0)</f>
        <v>0</v>
      </c>
    </row>
    <row r="704" spans="1:9" x14ac:dyDescent="0.3">
      <c r="A704" s="110">
        <v>45809</v>
      </c>
      <c r="B704" s="124">
        <f t="shared" ref="B704:B763" si="41">B703+1</f>
        <v>66</v>
      </c>
      <c r="C704" s="87">
        <f t="shared" si="40"/>
        <v>1040</v>
      </c>
      <c r="D704" s="88" t="str">
        <f ca="1">OFFSET('2025'!$B$10,C704,0)</f>
        <v>(Enter Call Letters)</v>
      </c>
      <c r="E704" s="86" t="str">
        <f ca="1">OFFSET('2025'!$H$10,C704,0)</f>
        <v>June</v>
      </c>
      <c r="F704" s="77">
        <f ca="1">OFFSET('2025'!$AD$10,C704,0)</f>
        <v>0</v>
      </c>
      <c r="G704" s="103" t="str">
        <f ca="1">OFFSET('2025'!$AE$10,C704,0)</f>
        <v>0.00</v>
      </c>
      <c r="H704" s="103" t="str">
        <f ca="1">OFFSET('2025'!$AF$10,$C704,0)</f>
        <v>0.00</v>
      </c>
      <c r="I704" s="77">
        <f ca="1">OFFSET('2025'!$AG$10,$C704,0)</f>
        <v>0</v>
      </c>
    </row>
    <row r="705" spans="1:9" x14ac:dyDescent="0.3">
      <c r="A705" s="110">
        <v>45809</v>
      </c>
      <c r="B705" s="124">
        <f t="shared" si="41"/>
        <v>67</v>
      </c>
      <c r="C705" s="87">
        <f t="shared" ref="C705:C763" si="42">C704+16</f>
        <v>1056</v>
      </c>
      <c r="D705" s="88" t="str">
        <f ca="1">OFFSET('2025'!$B$10,C705,0)</f>
        <v>(Enter Call Letters)</v>
      </c>
      <c r="E705" s="86" t="str">
        <f ca="1">OFFSET('2025'!$H$10,C705,0)</f>
        <v>June</v>
      </c>
      <c r="F705" s="77">
        <f ca="1">OFFSET('2025'!$AD$10,C705,0)</f>
        <v>0</v>
      </c>
      <c r="G705" s="103" t="str">
        <f ca="1">OFFSET('2025'!$AE$10,C705,0)</f>
        <v>0.00</v>
      </c>
      <c r="H705" s="103" t="str">
        <f ca="1">OFFSET('2025'!$AF$10,$C705,0)</f>
        <v>0.00</v>
      </c>
      <c r="I705" s="77">
        <f ca="1">OFFSET('2025'!$AG$10,$C705,0)</f>
        <v>0</v>
      </c>
    </row>
    <row r="706" spans="1:9" x14ac:dyDescent="0.3">
      <c r="A706" s="110">
        <v>45809</v>
      </c>
      <c r="B706" s="124">
        <f t="shared" si="41"/>
        <v>68</v>
      </c>
      <c r="C706" s="87">
        <f t="shared" si="42"/>
        <v>1072</v>
      </c>
      <c r="D706" s="88" t="str">
        <f ca="1">OFFSET('2025'!$B$10,C706,0)</f>
        <v>(Enter Call Letters)</v>
      </c>
      <c r="E706" s="86" t="str">
        <f ca="1">OFFSET('2025'!$H$10,C706,0)</f>
        <v>June</v>
      </c>
      <c r="F706" s="77">
        <f ca="1">OFFSET('2025'!$AD$10,C706,0)</f>
        <v>0</v>
      </c>
      <c r="G706" s="103" t="str">
        <f ca="1">OFFSET('2025'!$AE$10,C706,0)</f>
        <v>0.00</v>
      </c>
      <c r="H706" s="103" t="str">
        <f ca="1">OFFSET('2025'!$AF$10,$C706,0)</f>
        <v>0.00</v>
      </c>
      <c r="I706" s="77">
        <f ca="1">OFFSET('2025'!$AG$10,$C706,0)</f>
        <v>0</v>
      </c>
    </row>
    <row r="707" spans="1:9" x14ac:dyDescent="0.3">
      <c r="A707" s="110">
        <v>45809</v>
      </c>
      <c r="B707" s="124">
        <f t="shared" si="41"/>
        <v>69</v>
      </c>
      <c r="C707" s="87">
        <f t="shared" si="42"/>
        <v>1088</v>
      </c>
      <c r="D707" s="88" t="str">
        <f ca="1">OFFSET('2025'!$B$10,C707,0)</f>
        <v>(Enter Call Letters)</v>
      </c>
      <c r="E707" s="86" t="str">
        <f ca="1">OFFSET('2025'!$H$10,C707,0)</f>
        <v>June</v>
      </c>
      <c r="F707" s="77">
        <f ca="1">OFFSET('2025'!$AD$10,C707,0)</f>
        <v>0</v>
      </c>
      <c r="G707" s="103" t="str">
        <f ca="1">OFFSET('2025'!$AE$10,C707,0)</f>
        <v>0.00</v>
      </c>
      <c r="H707" s="103" t="str">
        <f ca="1">OFFSET('2025'!$AF$10,$C707,0)</f>
        <v>0.00</v>
      </c>
      <c r="I707" s="77">
        <f ca="1">OFFSET('2025'!$AG$10,$C707,0)</f>
        <v>0</v>
      </c>
    </row>
    <row r="708" spans="1:9" x14ac:dyDescent="0.3">
      <c r="A708" s="110">
        <v>45809</v>
      </c>
      <c r="B708" s="124">
        <f t="shared" si="41"/>
        <v>70</v>
      </c>
      <c r="C708" s="87">
        <f t="shared" si="42"/>
        <v>1104</v>
      </c>
      <c r="D708" s="88" t="str">
        <f ca="1">OFFSET('2025'!$B$10,C708,0)</f>
        <v>(Enter Call Letters)</v>
      </c>
      <c r="E708" s="86" t="str">
        <f ca="1">OFFSET('2025'!$H$10,C708,0)</f>
        <v>June</v>
      </c>
      <c r="F708" s="77">
        <f ca="1">OFFSET('2025'!$AD$10,C708,0)</f>
        <v>0</v>
      </c>
      <c r="G708" s="103" t="str">
        <f ca="1">OFFSET('2025'!$AE$10,C708,0)</f>
        <v>0.00</v>
      </c>
      <c r="H708" s="103" t="str">
        <f ca="1">OFFSET('2025'!$AF$10,$C708,0)</f>
        <v>0.00</v>
      </c>
      <c r="I708" s="77">
        <f ca="1">OFFSET('2025'!$AG$10,$C708,0)</f>
        <v>0</v>
      </c>
    </row>
    <row r="709" spans="1:9" x14ac:dyDescent="0.3">
      <c r="A709" s="110">
        <v>45809</v>
      </c>
      <c r="B709" s="124">
        <f t="shared" si="41"/>
        <v>71</v>
      </c>
      <c r="C709" s="87">
        <f t="shared" si="42"/>
        <v>1120</v>
      </c>
      <c r="D709" s="88" t="str">
        <f ca="1">OFFSET('2025'!$B$10,C709,0)</f>
        <v>(Enter Call Letters)</v>
      </c>
      <c r="E709" s="86" t="str">
        <f ca="1">OFFSET('2025'!$H$10,C709,0)</f>
        <v>June</v>
      </c>
      <c r="F709" s="77">
        <f ca="1">OFFSET('2025'!$AD$10,C709,0)</f>
        <v>0</v>
      </c>
      <c r="G709" s="103" t="str">
        <f ca="1">OFFSET('2025'!$AE$10,C709,0)</f>
        <v>0.00</v>
      </c>
      <c r="H709" s="103" t="str">
        <f ca="1">OFFSET('2025'!$AF$10,$C709,0)</f>
        <v>0.00</v>
      </c>
      <c r="I709" s="77">
        <f ca="1">OFFSET('2025'!$AG$10,$C709,0)</f>
        <v>0</v>
      </c>
    </row>
    <row r="710" spans="1:9" x14ac:dyDescent="0.3">
      <c r="A710" s="110">
        <v>45809</v>
      </c>
      <c r="B710" s="124">
        <f t="shared" si="41"/>
        <v>72</v>
      </c>
      <c r="C710" s="87">
        <f t="shared" si="42"/>
        <v>1136</v>
      </c>
      <c r="D710" s="88" t="str">
        <f ca="1">OFFSET('2025'!$B$10,C710,0)</f>
        <v>(Enter Call Letters)</v>
      </c>
      <c r="E710" s="86" t="str">
        <f ca="1">OFFSET('2025'!$H$10,C710,0)</f>
        <v>June</v>
      </c>
      <c r="F710" s="77">
        <f ca="1">OFFSET('2025'!$AD$10,C710,0)</f>
        <v>0</v>
      </c>
      <c r="G710" s="103" t="str">
        <f ca="1">OFFSET('2025'!$AE$10,C710,0)</f>
        <v>0.00</v>
      </c>
      <c r="H710" s="103" t="str">
        <f ca="1">OFFSET('2025'!$AF$10,$C710,0)</f>
        <v>0.00</v>
      </c>
      <c r="I710" s="77">
        <f ca="1">OFFSET('2025'!$AG$10,$C710,0)</f>
        <v>0</v>
      </c>
    </row>
    <row r="711" spans="1:9" x14ac:dyDescent="0.3">
      <c r="A711" s="110">
        <v>45809</v>
      </c>
      <c r="B711" s="124">
        <f t="shared" si="41"/>
        <v>73</v>
      </c>
      <c r="C711" s="87">
        <f t="shared" si="42"/>
        <v>1152</v>
      </c>
      <c r="D711" s="88" t="str">
        <f ca="1">OFFSET('2025'!$B$10,C711,0)</f>
        <v>(Enter Call Letters)</v>
      </c>
      <c r="E711" s="86" t="str">
        <f ca="1">OFFSET('2025'!$H$10,C711,0)</f>
        <v>June</v>
      </c>
      <c r="F711" s="77">
        <f ca="1">OFFSET('2025'!$AD$10,C711,0)</f>
        <v>0</v>
      </c>
      <c r="G711" s="103" t="str">
        <f ca="1">OFFSET('2025'!$AE$10,C711,0)</f>
        <v>0.00</v>
      </c>
      <c r="H711" s="103" t="str">
        <f ca="1">OFFSET('2025'!$AF$10,$C711,0)</f>
        <v>0.00</v>
      </c>
      <c r="I711" s="77">
        <f ca="1">OFFSET('2025'!$AG$10,$C711,0)</f>
        <v>0</v>
      </c>
    </row>
    <row r="712" spans="1:9" x14ac:dyDescent="0.3">
      <c r="A712" s="110">
        <v>45809</v>
      </c>
      <c r="B712" s="124">
        <f t="shared" si="41"/>
        <v>74</v>
      </c>
      <c r="C712" s="87">
        <f t="shared" si="42"/>
        <v>1168</v>
      </c>
      <c r="D712" s="88" t="str">
        <f ca="1">OFFSET('2025'!$B$10,C712,0)</f>
        <v>(Enter Call Letters)</v>
      </c>
      <c r="E712" s="86" t="str">
        <f ca="1">OFFSET('2025'!$H$10,C712,0)</f>
        <v>June</v>
      </c>
      <c r="F712" s="77">
        <f ca="1">OFFSET('2025'!$AD$10,C712,0)</f>
        <v>0</v>
      </c>
      <c r="G712" s="103" t="str">
        <f ca="1">OFFSET('2025'!$AE$10,C712,0)</f>
        <v>0.00</v>
      </c>
      <c r="H712" s="103" t="str">
        <f ca="1">OFFSET('2025'!$AF$10,$C712,0)</f>
        <v>0.00</v>
      </c>
      <c r="I712" s="77">
        <f ca="1">OFFSET('2025'!$AG$10,$C712,0)</f>
        <v>0</v>
      </c>
    </row>
    <row r="713" spans="1:9" x14ac:dyDescent="0.3">
      <c r="A713" s="110">
        <v>45809</v>
      </c>
      <c r="B713" s="124">
        <f t="shared" si="41"/>
        <v>75</v>
      </c>
      <c r="C713" s="87">
        <f t="shared" si="42"/>
        <v>1184</v>
      </c>
      <c r="D713" s="88" t="str">
        <f ca="1">OFFSET('2025'!$B$10,C713,0)</f>
        <v>(Enter Call Letters)</v>
      </c>
      <c r="E713" s="86" t="str">
        <f ca="1">OFFSET('2025'!$H$10,C713,0)</f>
        <v>June</v>
      </c>
      <c r="F713" s="77">
        <f ca="1">OFFSET('2025'!$AD$10,C713,0)</f>
        <v>0</v>
      </c>
      <c r="G713" s="103" t="str">
        <f ca="1">OFFSET('2025'!$AE$10,C713,0)</f>
        <v>0.00</v>
      </c>
      <c r="H713" s="103" t="str">
        <f ca="1">OFFSET('2025'!$AF$10,$C713,0)</f>
        <v>0.00</v>
      </c>
      <c r="I713" s="77">
        <f ca="1">OFFSET('2025'!$AG$10,$C713,0)</f>
        <v>0</v>
      </c>
    </row>
    <row r="714" spans="1:9" ht="15" customHeight="1" x14ac:dyDescent="0.3">
      <c r="A714" s="110">
        <v>45809</v>
      </c>
      <c r="B714" s="124">
        <f t="shared" si="41"/>
        <v>76</v>
      </c>
      <c r="C714" s="87">
        <f t="shared" si="42"/>
        <v>1200</v>
      </c>
      <c r="D714" s="88" t="str">
        <f ca="1">OFFSET('2025'!$B$10,C714,0)</f>
        <v>(Enter Call Letters)</v>
      </c>
      <c r="E714" s="86" t="str">
        <f ca="1">OFFSET('2025'!$H$10,C714,0)</f>
        <v>June</v>
      </c>
      <c r="F714" s="77">
        <f ca="1">OFFSET('2025'!$AD$10,C714,0)</f>
        <v>0</v>
      </c>
      <c r="G714" s="103" t="str">
        <f ca="1">OFFSET('2025'!$AE$10,C714,0)</f>
        <v>0.00</v>
      </c>
      <c r="H714" s="103" t="str">
        <f ca="1">OFFSET('2025'!$AF$10,$C714,0)</f>
        <v>0.00</v>
      </c>
      <c r="I714" s="77">
        <f ca="1">OFFSET('2025'!$AG$10,$C714,0)</f>
        <v>0</v>
      </c>
    </row>
    <row r="715" spans="1:9" x14ac:dyDescent="0.3">
      <c r="A715" s="110">
        <v>45809</v>
      </c>
      <c r="B715" s="124">
        <f t="shared" si="41"/>
        <v>77</v>
      </c>
      <c r="C715" s="87">
        <f t="shared" si="42"/>
        <v>1216</v>
      </c>
      <c r="D715" s="88" t="str">
        <f ca="1">OFFSET('2025'!$B$10,C715,0)</f>
        <v>(Enter Call Letters)</v>
      </c>
      <c r="E715" s="86" t="str">
        <f ca="1">OFFSET('2025'!$H$10,C715,0)</f>
        <v>June</v>
      </c>
      <c r="F715" s="77">
        <f ca="1">OFFSET('2025'!$AD$10,C715,0)</f>
        <v>0</v>
      </c>
      <c r="G715" s="103" t="str">
        <f ca="1">OFFSET('2025'!$AE$10,C715,0)</f>
        <v>0.00</v>
      </c>
      <c r="H715" s="103" t="str">
        <f ca="1">OFFSET('2025'!$AF$10,$C715,0)</f>
        <v>0.00</v>
      </c>
      <c r="I715" s="77">
        <f ca="1">OFFSET('2025'!$AG$10,$C715,0)</f>
        <v>0</v>
      </c>
    </row>
    <row r="716" spans="1:9" x14ac:dyDescent="0.3">
      <c r="A716" s="110">
        <v>45809</v>
      </c>
      <c r="B716" s="124">
        <f t="shared" si="41"/>
        <v>78</v>
      </c>
      <c r="C716" s="87">
        <f t="shared" si="42"/>
        <v>1232</v>
      </c>
      <c r="D716" s="88" t="str">
        <f ca="1">OFFSET('2025'!$B$10,C716,0)</f>
        <v>(Enter Call Letters)</v>
      </c>
      <c r="E716" s="86" t="str">
        <f ca="1">OFFSET('2025'!$H$10,C716,0)</f>
        <v>June</v>
      </c>
      <c r="F716" s="77">
        <f ca="1">OFFSET('2025'!$AD$10,C716,0)</f>
        <v>0</v>
      </c>
      <c r="G716" s="103" t="str">
        <f ca="1">OFFSET('2025'!$AE$10,C716,0)</f>
        <v>0.00</v>
      </c>
      <c r="H716" s="103" t="str">
        <f ca="1">OFFSET('2025'!$AF$10,$C716,0)</f>
        <v>0.00</v>
      </c>
      <c r="I716" s="77">
        <f ca="1">OFFSET('2025'!$AG$10,$C716,0)</f>
        <v>0</v>
      </c>
    </row>
    <row r="717" spans="1:9" x14ac:dyDescent="0.3">
      <c r="A717" s="110">
        <v>45809</v>
      </c>
      <c r="B717" s="124">
        <f t="shared" si="41"/>
        <v>79</v>
      </c>
      <c r="C717" s="87">
        <f t="shared" si="42"/>
        <v>1248</v>
      </c>
      <c r="D717" s="88" t="str">
        <f ca="1">OFFSET('2025'!$B$10,C717,0)</f>
        <v>(Enter Call Letters)</v>
      </c>
      <c r="E717" s="86" t="str">
        <f ca="1">OFFSET('2025'!$H$10,C717,0)</f>
        <v>June</v>
      </c>
      <c r="F717" s="77">
        <f ca="1">OFFSET('2025'!$AD$10,C717,0)</f>
        <v>0</v>
      </c>
      <c r="G717" s="103" t="str">
        <f ca="1">OFFSET('2025'!$AE$10,C717,0)</f>
        <v>0.00</v>
      </c>
      <c r="H717" s="103" t="str">
        <f ca="1">OFFSET('2025'!$AF$10,$C717,0)</f>
        <v>0.00</v>
      </c>
      <c r="I717" s="77">
        <f ca="1">OFFSET('2025'!$AG$10,$C717,0)</f>
        <v>0</v>
      </c>
    </row>
    <row r="718" spans="1:9" x14ac:dyDescent="0.3">
      <c r="A718" s="110">
        <v>45809</v>
      </c>
      <c r="B718" s="124">
        <f t="shared" si="41"/>
        <v>80</v>
      </c>
      <c r="C718" s="87">
        <f t="shared" si="42"/>
        <v>1264</v>
      </c>
      <c r="D718" s="88" t="str">
        <f ca="1">OFFSET('2025'!$B$10,C718,0)</f>
        <v>(Enter Call Letters)</v>
      </c>
      <c r="E718" s="86" t="str">
        <f ca="1">OFFSET('2025'!$H$10,C718,0)</f>
        <v>June</v>
      </c>
      <c r="F718" s="77">
        <f ca="1">OFFSET('2025'!$AD$10,C718,0)</f>
        <v>0</v>
      </c>
      <c r="G718" s="103" t="str">
        <f ca="1">OFFSET('2025'!$AE$10,C718,0)</f>
        <v>0.00</v>
      </c>
      <c r="H718" s="103" t="str">
        <f ca="1">OFFSET('2025'!$AF$10,$C718,0)</f>
        <v>0.00</v>
      </c>
      <c r="I718" s="77">
        <f ca="1">OFFSET('2025'!$AG$10,$C718,0)</f>
        <v>0</v>
      </c>
    </row>
    <row r="719" spans="1:9" x14ac:dyDescent="0.3">
      <c r="A719" s="110">
        <v>45809</v>
      </c>
      <c r="B719" s="124">
        <f t="shared" si="41"/>
        <v>81</v>
      </c>
      <c r="C719" s="87">
        <f t="shared" si="42"/>
        <v>1280</v>
      </c>
      <c r="D719" s="88" t="str">
        <f ca="1">OFFSET('2025'!$B$10,C719,0)</f>
        <v>(Enter Call Letters)</v>
      </c>
      <c r="E719" s="86" t="str">
        <f ca="1">OFFSET('2025'!$H$10,C719,0)</f>
        <v>June</v>
      </c>
      <c r="F719" s="77">
        <f ca="1">OFFSET('2025'!$AD$10,C719,0)</f>
        <v>0</v>
      </c>
      <c r="G719" s="103" t="str">
        <f ca="1">OFFSET('2025'!$AE$10,C719,0)</f>
        <v>0.00</v>
      </c>
      <c r="H719" s="103" t="str">
        <f ca="1">OFFSET('2025'!$AF$10,$C719,0)</f>
        <v>0.00</v>
      </c>
      <c r="I719" s="77">
        <f ca="1">OFFSET('2025'!$AG$10,$C719,0)</f>
        <v>0</v>
      </c>
    </row>
    <row r="720" spans="1:9" x14ac:dyDescent="0.3">
      <c r="A720" s="110">
        <v>45809</v>
      </c>
      <c r="B720" s="124">
        <f t="shared" si="41"/>
        <v>82</v>
      </c>
      <c r="C720" s="87">
        <f t="shared" si="42"/>
        <v>1296</v>
      </c>
      <c r="D720" s="88" t="str">
        <f ca="1">OFFSET('2025'!$B$10,C720,0)</f>
        <v>(Enter Call Letters)</v>
      </c>
      <c r="E720" s="86" t="str">
        <f ca="1">OFFSET('2025'!$H$10,C720,0)</f>
        <v>June</v>
      </c>
      <c r="F720" s="77">
        <f ca="1">OFFSET('2025'!$AD$10,C720,0)</f>
        <v>0</v>
      </c>
      <c r="G720" s="103" t="str">
        <f ca="1">OFFSET('2025'!$AE$10,C720,0)</f>
        <v>0.00</v>
      </c>
      <c r="H720" s="103" t="str">
        <f ca="1">OFFSET('2025'!$AF$10,$C720,0)</f>
        <v>0.00</v>
      </c>
      <c r="I720" s="77">
        <f ca="1">OFFSET('2025'!$AG$10,$C720,0)</f>
        <v>0</v>
      </c>
    </row>
    <row r="721" spans="1:9" x14ac:dyDescent="0.3">
      <c r="A721" s="110">
        <v>45809</v>
      </c>
      <c r="B721" s="124">
        <f t="shared" si="41"/>
        <v>83</v>
      </c>
      <c r="C721" s="87">
        <f t="shared" si="42"/>
        <v>1312</v>
      </c>
      <c r="D721" s="88" t="str">
        <f ca="1">OFFSET('2025'!$B$10,C721,0)</f>
        <v>(Enter Call Letters)</v>
      </c>
      <c r="E721" s="86" t="str">
        <f ca="1">OFFSET('2025'!$H$10,C721,0)</f>
        <v>June</v>
      </c>
      <c r="F721" s="77">
        <f ca="1">OFFSET('2025'!$AD$10,C721,0)</f>
        <v>0</v>
      </c>
      <c r="G721" s="103" t="str">
        <f ca="1">OFFSET('2025'!$AE$10,C721,0)</f>
        <v>0.00</v>
      </c>
      <c r="H721" s="103" t="str">
        <f ca="1">OFFSET('2025'!$AF$10,$C721,0)</f>
        <v>0.00</v>
      </c>
      <c r="I721" s="77">
        <f ca="1">OFFSET('2025'!$AG$10,$C721,0)</f>
        <v>0</v>
      </c>
    </row>
    <row r="722" spans="1:9" x14ac:dyDescent="0.3">
      <c r="A722" s="110">
        <v>45809</v>
      </c>
      <c r="B722" s="124">
        <f t="shared" si="41"/>
        <v>84</v>
      </c>
      <c r="C722" s="87">
        <f t="shared" si="42"/>
        <v>1328</v>
      </c>
      <c r="D722" s="88" t="str">
        <f ca="1">OFFSET('2025'!$B$10,C722,0)</f>
        <v>(Enter Call Letters)</v>
      </c>
      <c r="E722" s="86" t="str">
        <f ca="1">OFFSET('2025'!$H$10,C722,0)</f>
        <v>June</v>
      </c>
      <c r="F722" s="77">
        <f ca="1">OFFSET('2025'!$AD$10,C722,0)</f>
        <v>0</v>
      </c>
      <c r="G722" s="103" t="str">
        <f ca="1">OFFSET('2025'!$AE$10,C722,0)</f>
        <v>0.00</v>
      </c>
      <c r="H722" s="103" t="str">
        <f ca="1">OFFSET('2025'!$AF$10,$C722,0)</f>
        <v>0.00</v>
      </c>
      <c r="I722" s="77">
        <f ca="1">OFFSET('2025'!$AG$10,$C722,0)</f>
        <v>0</v>
      </c>
    </row>
    <row r="723" spans="1:9" x14ac:dyDescent="0.3">
      <c r="A723" s="110">
        <v>45809</v>
      </c>
      <c r="B723" s="124">
        <f t="shared" si="41"/>
        <v>85</v>
      </c>
      <c r="C723" s="87">
        <f t="shared" si="42"/>
        <v>1344</v>
      </c>
      <c r="D723" s="88" t="str">
        <f ca="1">OFFSET('2025'!$B$10,C723,0)</f>
        <v>(Enter Call Letters)</v>
      </c>
      <c r="E723" s="86" t="str">
        <f ca="1">OFFSET('2025'!$H$10,C723,0)</f>
        <v>June</v>
      </c>
      <c r="F723" s="77">
        <f ca="1">OFFSET('2025'!$AD$10,C723,0)</f>
        <v>0</v>
      </c>
      <c r="G723" s="103" t="str">
        <f ca="1">OFFSET('2025'!$AE$10,C723,0)</f>
        <v>0.00</v>
      </c>
      <c r="H723" s="103" t="str">
        <f ca="1">OFFSET('2025'!$AF$10,$C723,0)</f>
        <v>0.00</v>
      </c>
      <c r="I723" s="77">
        <f ca="1">OFFSET('2025'!$AG$10,$C723,0)</f>
        <v>0</v>
      </c>
    </row>
    <row r="724" spans="1:9" x14ac:dyDescent="0.3">
      <c r="A724" s="110">
        <v>45809</v>
      </c>
      <c r="B724" s="124">
        <f t="shared" si="41"/>
        <v>86</v>
      </c>
      <c r="C724" s="87">
        <f t="shared" si="42"/>
        <v>1360</v>
      </c>
      <c r="D724" s="88" t="str">
        <f ca="1">OFFSET('2025'!$B$10,C724,0)</f>
        <v>(Enter Call Letters)</v>
      </c>
      <c r="E724" s="86" t="str">
        <f ca="1">OFFSET('2025'!$H$10,C724,0)</f>
        <v>June</v>
      </c>
      <c r="F724" s="77">
        <f ca="1">OFFSET('2025'!$AD$10,C724,0)</f>
        <v>0</v>
      </c>
      <c r="G724" s="103" t="str">
        <f ca="1">OFFSET('2025'!$AE$10,C724,0)</f>
        <v>0.00</v>
      </c>
      <c r="H724" s="103" t="str">
        <f ca="1">OFFSET('2025'!$AF$10,$C724,0)</f>
        <v>0.00</v>
      </c>
      <c r="I724" s="77">
        <f ca="1">OFFSET('2025'!$AG$10,$C724,0)</f>
        <v>0</v>
      </c>
    </row>
    <row r="725" spans="1:9" x14ac:dyDescent="0.3">
      <c r="A725" s="110">
        <v>45809</v>
      </c>
      <c r="B725" s="124">
        <f t="shared" si="41"/>
        <v>87</v>
      </c>
      <c r="C725" s="87">
        <f t="shared" si="42"/>
        <v>1376</v>
      </c>
      <c r="D725" s="88" t="str">
        <f ca="1">OFFSET('2025'!$B$10,C725,0)</f>
        <v>(Enter Call Letters)</v>
      </c>
      <c r="E725" s="86" t="str">
        <f ca="1">OFFSET('2025'!$H$10,C725,0)</f>
        <v>June</v>
      </c>
      <c r="F725" s="77">
        <f ca="1">OFFSET('2025'!$AD$10,C725,0)</f>
        <v>0</v>
      </c>
      <c r="G725" s="103" t="str">
        <f ca="1">OFFSET('2025'!$AE$10,C725,0)</f>
        <v>0.00</v>
      </c>
      <c r="H725" s="103" t="str">
        <f ca="1">OFFSET('2025'!$AF$10,$C725,0)</f>
        <v>0.00</v>
      </c>
      <c r="I725" s="77">
        <f ca="1">OFFSET('2025'!$AG$10,$C725,0)</f>
        <v>0</v>
      </c>
    </row>
    <row r="726" spans="1:9" x14ac:dyDescent="0.3">
      <c r="A726" s="110">
        <v>45809</v>
      </c>
      <c r="B726" s="124">
        <f t="shared" si="41"/>
        <v>88</v>
      </c>
      <c r="C726" s="87">
        <f t="shared" si="42"/>
        <v>1392</v>
      </c>
      <c r="D726" s="88" t="str">
        <f ca="1">OFFSET('2025'!$B$10,C726,0)</f>
        <v>(Enter Call Letters)</v>
      </c>
      <c r="E726" s="86" t="str">
        <f ca="1">OFFSET('2025'!$H$10,C726,0)</f>
        <v>June</v>
      </c>
      <c r="F726" s="77">
        <f ca="1">OFFSET('2025'!$AD$10,C726,0)</f>
        <v>0</v>
      </c>
      <c r="G726" s="103" t="str">
        <f ca="1">OFFSET('2025'!$AE$10,C726,0)</f>
        <v>0.00</v>
      </c>
      <c r="H726" s="103" t="str">
        <f ca="1">OFFSET('2025'!$AF$10,$C726,0)</f>
        <v>0.00</v>
      </c>
      <c r="I726" s="77">
        <f ca="1">OFFSET('2025'!$AG$10,$C726,0)</f>
        <v>0</v>
      </c>
    </row>
    <row r="727" spans="1:9" x14ac:dyDescent="0.3">
      <c r="A727" s="110">
        <v>45809</v>
      </c>
      <c r="B727" s="124">
        <f t="shared" si="41"/>
        <v>89</v>
      </c>
      <c r="C727" s="87">
        <f t="shared" si="42"/>
        <v>1408</v>
      </c>
      <c r="D727" s="88" t="str">
        <f ca="1">OFFSET('2025'!$B$10,C727,0)</f>
        <v>(Enter Call Letters)</v>
      </c>
      <c r="E727" s="86" t="str">
        <f ca="1">OFFSET('2025'!$H$10,C727,0)</f>
        <v>June</v>
      </c>
      <c r="F727" s="77">
        <f ca="1">OFFSET('2025'!$AD$10,C727,0)</f>
        <v>0</v>
      </c>
      <c r="G727" s="103" t="str">
        <f ca="1">OFFSET('2025'!$AE$10,C727,0)</f>
        <v>0.00</v>
      </c>
      <c r="H727" s="103" t="str">
        <f ca="1">OFFSET('2025'!$AF$10,$C727,0)</f>
        <v>0.00</v>
      </c>
      <c r="I727" s="77">
        <f ca="1">OFFSET('2025'!$AG$10,$C727,0)</f>
        <v>0</v>
      </c>
    </row>
    <row r="728" spans="1:9" x14ac:dyDescent="0.3">
      <c r="A728" s="110">
        <v>45809</v>
      </c>
      <c r="B728" s="124">
        <f t="shared" si="41"/>
        <v>90</v>
      </c>
      <c r="C728" s="87">
        <f t="shared" si="42"/>
        <v>1424</v>
      </c>
      <c r="D728" s="88" t="str">
        <f ca="1">OFFSET('2025'!$B$10,C728,0)</f>
        <v>(Enter Call Letters)</v>
      </c>
      <c r="E728" s="86" t="str">
        <f ca="1">OFFSET('2025'!$H$10,C728,0)</f>
        <v>June</v>
      </c>
      <c r="F728" s="77">
        <f ca="1">OFFSET('2025'!$AD$10,C728,0)</f>
        <v>0</v>
      </c>
      <c r="G728" s="103" t="str">
        <f ca="1">OFFSET('2025'!$AE$10,C728,0)</f>
        <v>0.00</v>
      </c>
      <c r="H728" s="103" t="str">
        <f ca="1">OFFSET('2025'!$AF$10,$C728,0)</f>
        <v>0.00</v>
      </c>
      <c r="I728" s="77">
        <f ca="1">OFFSET('2025'!$AG$10,$C728,0)</f>
        <v>0</v>
      </c>
    </row>
    <row r="729" spans="1:9" x14ac:dyDescent="0.3">
      <c r="A729" s="110">
        <v>45809</v>
      </c>
      <c r="B729" s="124">
        <f t="shared" si="41"/>
        <v>91</v>
      </c>
      <c r="C729" s="87">
        <f t="shared" si="42"/>
        <v>1440</v>
      </c>
      <c r="D729" s="88" t="str">
        <f ca="1">OFFSET('2025'!$B$10,C729,0)</f>
        <v>(Enter Call Letters)</v>
      </c>
      <c r="E729" s="86" t="str">
        <f ca="1">OFFSET('2025'!$H$10,C729,0)</f>
        <v>June</v>
      </c>
      <c r="F729" s="77">
        <f ca="1">OFFSET('2025'!$AD$10,C729,0)</f>
        <v>0</v>
      </c>
      <c r="G729" s="103" t="str">
        <f ca="1">OFFSET('2025'!$AE$10,C729,0)</f>
        <v>0.00</v>
      </c>
      <c r="H729" s="103" t="str">
        <f ca="1">OFFSET('2025'!$AF$10,$C729,0)</f>
        <v>0.00</v>
      </c>
      <c r="I729" s="77">
        <f ca="1">OFFSET('2025'!$AG$10,$C729,0)</f>
        <v>0</v>
      </c>
    </row>
    <row r="730" spans="1:9" x14ac:dyDescent="0.3">
      <c r="A730" s="110">
        <v>45809</v>
      </c>
      <c r="B730" s="124">
        <f t="shared" si="41"/>
        <v>92</v>
      </c>
      <c r="C730" s="87">
        <f t="shared" si="42"/>
        <v>1456</v>
      </c>
      <c r="D730" s="88" t="str">
        <f ca="1">OFFSET('2025'!$B$10,C730,0)</f>
        <v>(Enter Call Letters)</v>
      </c>
      <c r="E730" s="86" t="str">
        <f ca="1">OFFSET('2025'!$H$10,C730,0)</f>
        <v>June</v>
      </c>
      <c r="F730" s="77">
        <f ca="1">OFFSET('2025'!$AD$10,C730,0)</f>
        <v>0</v>
      </c>
      <c r="G730" s="103" t="str">
        <f ca="1">OFFSET('2025'!$AE$10,C730,0)</f>
        <v>0.00</v>
      </c>
      <c r="H730" s="103" t="str">
        <f ca="1">OFFSET('2025'!$AF$10,$C730,0)</f>
        <v>0.00</v>
      </c>
      <c r="I730" s="77">
        <f ca="1">OFFSET('2025'!$AG$10,$C730,0)</f>
        <v>0</v>
      </c>
    </row>
    <row r="731" spans="1:9" x14ac:dyDescent="0.3">
      <c r="A731" s="110">
        <v>45809</v>
      </c>
      <c r="B731" s="124">
        <f t="shared" si="41"/>
        <v>93</v>
      </c>
      <c r="C731" s="87">
        <f t="shared" si="42"/>
        <v>1472</v>
      </c>
      <c r="D731" s="88" t="str">
        <f ca="1">OFFSET('2025'!$B$10,C731,0)</f>
        <v>(Enter Call Letters)</v>
      </c>
      <c r="E731" s="86" t="str">
        <f ca="1">OFFSET('2025'!$H$10,C731,0)</f>
        <v>June</v>
      </c>
      <c r="F731" s="77">
        <f ca="1">OFFSET('2025'!$AD$10,C731,0)</f>
        <v>0</v>
      </c>
      <c r="G731" s="103" t="str">
        <f ca="1">OFFSET('2025'!$AE$10,C731,0)</f>
        <v>0.00</v>
      </c>
      <c r="H731" s="103" t="str">
        <f ca="1">OFFSET('2025'!$AF$10,$C731,0)</f>
        <v>0.00</v>
      </c>
      <c r="I731" s="77">
        <f ca="1">OFFSET('2025'!$AG$10,$C731,0)</f>
        <v>0</v>
      </c>
    </row>
    <row r="732" spans="1:9" x14ac:dyDescent="0.3">
      <c r="A732" s="110">
        <v>45809</v>
      </c>
      <c r="B732" s="124">
        <f t="shared" si="41"/>
        <v>94</v>
      </c>
      <c r="C732" s="87">
        <f t="shared" si="42"/>
        <v>1488</v>
      </c>
      <c r="D732" s="88" t="str">
        <f ca="1">OFFSET('2025'!$B$10,C732,0)</f>
        <v>(Enter Call Letters)</v>
      </c>
      <c r="E732" s="86" t="str">
        <f ca="1">OFFSET('2025'!$H$10,C732,0)</f>
        <v>June</v>
      </c>
      <c r="F732" s="77">
        <f ca="1">OFFSET('2025'!$AD$10,C732,0)</f>
        <v>0</v>
      </c>
      <c r="G732" s="103" t="str">
        <f ca="1">OFFSET('2025'!$AE$10,C732,0)</f>
        <v>0.00</v>
      </c>
      <c r="H732" s="103" t="str">
        <f ca="1">OFFSET('2025'!$AF$10,$C732,0)</f>
        <v>0.00</v>
      </c>
      <c r="I732" s="77">
        <f ca="1">OFFSET('2025'!$AG$10,$C732,0)</f>
        <v>0</v>
      </c>
    </row>
    <row r="733" spans="1:9" x14ac:dyDescent="0.3">
      <c r="A733" s="110">
        <v>45809</v>
      </c>
      <c r="B733" s="124">
        <f t="shared" si="41"/>
        <v>95</v>
      </c>
      <c r="C733" s="87">
        <f t="shared" si="42"/>
        <v>1504</v>
      </c>
      <c r="D733" s="88" t="str">
        <f ca="1">OFFSET('2025'!$B$10,C733,0)</f>
        <v>(Enter Call Letters)</v>
      </c>
      <c r="E733" s="86" t="str">
        <f ca="1">OFFSET('2025'!$H$10,C733,0)</f>
        <v>June</v>
      </c>
      <c r="F733" s="77">
        <f ca="1">OFFSET('2025'!$AD$10,C733,0)</f>
        <v>0</v>
      </c>
      <c r="G733" s="103" t="str">
        <f ca="1">OFFSET('2025'!$AE$10,C733,0)</f>
        <v>0.00</v>
      </c>
      <c r="H733" s="103" t="str">
        <f ca="1">OFFSET('2025'!$AF$10,$C733,0)</f>
        <v>0.00</v>
      </c>
      <c r="I733" s="77">
        <f ca="1">OFFSET('2025'!$AG$10,$C733,0)</f>
        <v>0</v>
      </c>
    </row>
    <row r="734" spans="1:9" x14ac:dyDescent="0.3">
      <c r="A734" s="110">
        <v>45809</v>
      </c>
      <c r="B734" s="124">
        <f t="shared" si="41"/>
        <v>96</v>
      </c>
      <c r="C734" s="87">
        <f t="shared" si="42"/>
        <v>1520</v>
      </c>
      <c r="D734" s="88" t="str">
        <f ca="1">OFFSET('2025'!$B$10,C734,0)</f>
        <v>(Enter Call Letters)</v>
      </c>
      <c r="E734" s="86" t="str">
        <f ca="1">OFFSET('2025'!$H$10,C734,0)</f>
        <v>June</v>
      </c>
      <c r="F734" s="77">
        <f ca="1">OFFSET('2025'!$AD$10,C734,0)</f>
        <v>0</v>
      </c>
      <c r="G734" s="103" t="str">
        <f ca="1">OFFSET('2025'!$AE$10,C734,0)</f>
        <v>0.00</v>
      </c>
      <c r="H734" s="103" t="str">
        <f ca="1">OFFSET('2025'!$AF$10,$C734,0)</f>
        <v>0.00</v>
      </c>
      <c r="I734" s="77">
        <f ca="1">OFFSET('2025'!$AG$10,$C734,0)</f>
        <v>0</v>
      </c>
    </row>
    <row r="735" spans="1:9" x14ac:dyDescent="0.3">
      <c r="A735" s="110">
        <v>45809</v>
      </c>
      <c r="B735" s="124">
        <f t="shared" si="41"/>
        <v>97</v>
      </c>
      <c r="C735" s="87">
        <f t="shared" si="42"/>
        <v>1536</v>
      </c>
      <c r="D735" s="88" t="str">
        <f ca="1">OFFSET('2025'!$B$10,C735,0)</f>
        <v>(Enter Call Letters)</v>
      </c>
      <c r="E735" s="86" t="str">
        <f ca="1">OFFSET('2025'!$H$10,C735,0)</f>
        <v>June</v>
      </c>
      <c r="F735" s="77">
        <f ca="1">OFFSET('2025'!$AD$10,C735,0)</f>
        <v>0</v>
      </c>
      <c r="G735" s="103" t="str">
        <f ca="1">OFFSET('2025'!$AE$10,C735,0)</f>
        <v>0.00</v>
      </c>
      <c r="H735" s="103" t="str">
        <f ca="1">OFFSET('2025'!$AF$10,$C735,0)</f>
        <v>0.00</v>
      </c>
      <c r="I735" s="77">
        <f ca="1">OFFSET('2025'!$AG$10,$C735,0)</f>
        <v>0</v>
      </c>
    </row>
    <row r="736" spans="1:9" x14ac:dyDescent="0.3">
      <c r="A736" s="110">
        <v>45809</v>
      </c>
      <c r="B736" s="124">
        <f t="shared" si="41"/>
        <v>98</v>
      </c>
      <c r="C736" s="87">
        <f t="shared" si="42"/>
        <v>1552</v>
      </c>
      <c r="D736" s="88" t="str">
        <f ca="1">OFFSET('2025'!$B$10,C736,0)</f>
        <v>(Enter Call Letters)</v>
      </c>
      <c r="E736" s="86" t="str">
        <f ca="1">OFFSET('2025'!$H$10,C736,0)</f>
        <v>June</v>
      </c>
      <c r="F736" s="77">
        <f ca="1">OFFSET('2025'!$AD$10,C736,0)</f>
        <v>0</v>
      </c>
      <c r="G736" s="103" t="str">
        <f ca="1">OFFSET('2025'!$AE$10,C736,0)</f>
        <v>0.00</v>
      </c>
      <c r="H736" s="103" t="str">
        <f ca="1">OFFSET('2025'!$AF$10,$C736,0)</f>
        <v>0.00</v>
      </c>
      <c r="I736" s="77">
        <f ca="1">OFFSET('2025'!$AG$10,$C736,0)</f>
        <v>0</v>
      </c>
    </row>
    <row r="737" spans="1:9" x14ac:dyDescent="0.3">
      <c r="A737" s="110">
        <v>45809</v>
      </c>
      <c r="B737" s="124">
        <f t="shared" si="41"/>
        <v>99</v>
      </c>
      <c r="C737" s="87">
        <f t="shared" si="42"/>
        <v>1568</v>
      </c>
      <c r="D737" s="88" t="str">
        <f ca="1">OFFSET('2025'!$B$10,C737,0)</f>
        <v>(Enter Call Letters)</v>
      </c>
      <c r="E737" s="86" t="str">
        <f ca="1">OFFSET('2025'!$H$10,C737,0)</f>
        <v>June</v>
      </c>
      <c r="F737" s="77">
        <f ca="1">OFFSET('2025'!$AD$10,C737,0)</f>
        <v>0</v>
      </c>
      <c r="G737" s="103" t="str">
        <f ca="1">OFFSET('2025'!$AE$10,C737,0)</f>
        <v>0.00</v>
      </c>
      <c r="H737" s="103" t="str">
        <f ca="1">OFFSET('2025'!$AF$10,$C737,0)</f>
        <v>0.00</v>
      </c>
      <c r="I737" s="77">
        <f ca="1">OFFSET('2025'!$AG$10,$C737,0)</f>
        <v>0</v>
      </c>
    </row>
    <row r="738" spans="1:9" x14ac:dyDescent="0.3">
      <c r="A738" s="110">
        <v>45809</v>
      </c>
      <c r="B738" s="124">
        <f t="shared" si="41"/>
        <v>100</v>
      </c>
      <c r="C738" s="87">
        <f t="shared" si="42"/>
        <v>1584</v>
      </c>
      <c r="D738" s="88" t="str">
        <f ca="1">OFFSET('2025'!$B$10,C738,0)</f>
        <v>(Enter Call Letters)</v>
      </c>
      <c r="E738" s="86" t="str">
        <f ca="1">OFFSET('2025'!$H$10,C738,0)</f>
        <v>June</v>
      </c>
      <c r="F738" s="77">
        <f ca="1">OFFSET('2025'!$AD$10,C738,0)</f>
        <v>0</v>
      </c>
      <c r="G738" s="103" t="str">
        <f ca="1">OFFSET('2025'!$AE$10,C738,0)</f>
        <v>0.00</v>
      </c>
      <c r="H738" s="103" t="str">
        <f ca="1">OFFSET('2025'!$AF$10,$C738,0)</f>
        <v>0.00</v>
      </c>
      <c r="I738" s="77">
        <f ca="1">OFFSET('2025'!$AG$10,$C738,0)</f>
        <v>0</v>
      </c>
    </row>
    <row r="739" spans="1:9" x14ac:dyDescent="0.3">
      <c r="A739" s="110">
        <v>45809</v>
      </c>
      <c r="B739" s="124">
        <f t="shared" si="41"/>
        <v>101</v>
      </c>
      <c r="C739" s="87">
        <f t="shared" si="42"/>
        <v>1600</v>
      </c>
      <c r="D739" s="88" t="str">
        <f ca="1">OFFSET('2025'!$B$10,C739,0)</f>
        <v>(Enter Call Letters)</v>
      </c>
      <c r="E739" s="86" t="str">
        <f ca="1">OFFSET('2025'!$H$10,C739,0)</f>
        <v>June</v>
      </c>
      <c r="F739" s="77">
        <f ca="1">OFFSET('2025'!$AD$10,C739,0)</f>
        <v>0</v>
      </c>
      <c r="G739" s="103" t="str">
        <f ca="1">OFFSET('2025'!$AE$10,C739,0)</f>
        <v>0.00</v>
      </c>
      <c r="H739" s="103" t="str">
        <f ca="1">OFFSET('2025'!$AF$10,$C739,0)</f>
        <v>0.00</v>
      </c>
      <c r="I739" s="77">
        <f ca="1">OFFSET('2025'!$AG$10,$C739,0)</f>
        <v>0</v>
      </c>
    </row>
    <row r="740" spans="1:9" x14ac:dyDescent="0.3">
      <c r="A740" s="110">
        <v>45809</v>
      </c>
      <c r="B740" s="124">
        <f t="shared" si="41"/>
        <v>102</v>
      </c>
      <c r="C740" s="87">
        <f t="shared" si="42"/>
        <v>1616</v>
      </c>
      <c r="D740" s="88" t="str">
        <f ca="1">OFFSET('2025'!$B$10,C740,0)</f>
        <v>(Enter Call Letters)</v>
      </c>
      <c r="E740" s="86" t="str">
        <f ca="1">OFFSET('2025'!$H$10,C740,0)</f>
        <v>June</v>
      </c>
      <c r="F740" s="77">
        <f ca="1">OFFSET('2025'!$AD$10,C740,0)</f>
        <v>0</v>
      </c>
      <c r="G740" s="103" t="str">
        <f ca="1">OFFSET('2025'!$AE$10,C740,0)</f>
        <v>0.00</v>
      </c>
      <c r="H740" s="103" t="str">
        <f ca="1">OFFSET('2025'!$AF$10,$C740,0)</f>
        <v>0.00</v>
      </c>
      <c r="I740" s="77">
        <f ca="1">OFFSET('2025'!$AG$10,$C740,0)</f>
        <v>0</v>
      </c>
    </row>
    <row r="741" spans="1:9" x14ac:dyDescent="0.3">
      <c r="A741" s="110">
        <v>45809</v>
      </c>
      <c r="B741" s="124">
        <f t="shared" si="41"/>
        <v>103</v>
      </c>
      <c r="C741" s="87">
        <f t="shared" si="42"/>
        <v>1632</v>
      </c>
      <c r="D741" s="88" t="str">
        <f ca="1">OFFSET('2025'!$B$10,C741,0)</f>
        <v>(Enter Call Letters)</v>
      </c>
      <c r="E741" s="86" t="str">
        <f ca="1">OFFSET('2025'!$H$10,C741,0)</f>
        <v>June</v>
      </c>
      <c r="F741" s="77">
        <f ca="1">OFFSET('2025'!$AD$10,C741,0)</f>
        <v>0</v>
      </c>
      <c r="G741" s="103" t="str">
        <f ca="1">OFFSET('2025'!$AE$10,C741,0)</f>
        <v>0.00</v>
      </c>
      <c r="H741" s="103" t="str">
        <f ca="1">OFFSET('2025'!$AF$10,$C741,0)</f>
        <v>0.00</v>
      </c>
      <c r="I741" s="77">
        <f ca="1">OFFSET('2025'!$AG$10,$C741,0)</f>
        <v>0</v>
      </c>
    </row>
    <row r="742" spans="1:9" x14ac:dyDescent="0.3">
      <c r="A742" s="110">
        <v>45809</v>
      </c>
      <c r="B742" s="124">
        <f t="shared" si="41"/>
        <v>104</v>
      </c>
      <c r="C742" s="87">
        <f t="shared" si="42"/>
        <v>1648</v>
      </c>
      <c r="D742" s="88" t="str">
        <f ca="1">OFFSET('2025'!$B$10,C742,0)</f>
        <v>(Enter Call Letters)</v>
      </c>
      <c r="E742" s="86" t="str">
        <f ca="1">OFFSET('2025'!$H$10,C742,0)</f>
        <v>June</v>
      </c>
      <c r="F742" s="77">
        <f ca="1">OFFSET('2025'!$AD$10,C742,0)</f>
        <v>0</v>
      </c>
      <c r="G742" s="103" t="str">
        <f ca="1">OFFSET('2025'!$AE$10,C742,0)</f>
        <v>0.00</v>
      </c>
      <c r="H742" s="103" t="str">
        <f ca="1">OFFSET('2025'!$AF$10,$C742,0)</f>
        <v>0.00</v>
      </c>
      <c r="I742" s="77">
        <f ca="1">OFFSET('2025'!$AG$10,$C742,0)</f>
        <v>0</v>
      </c>
    </row>
    <row r="743" spans="1:9" x14ac:dyDescent="0.3">
      <c r="A743" s="110">
        <v>45809</v>
      </c>
      <c r="B743" s="124">
        <f t="shared" si="41"/>
        <v>105</v>
      </c>
      <c r="C743" s="87">
        <f t="shared" si="42"/>
        <v>1664</v>
      </c>
      <c r="D743" s="88" t="str">
        <f ca="1">OFFSET('2025'!$B$10,C743,0)</f>
        <v>(Enter Call Letters)</v>
      </c>
      <c r="E743" s="86" t="str">
        <f ca="1">OFFSET('2025'!$H$10,C743,0)</f>
        <v>June</v>
      </c>
      <c r="F743" s="77">
        <f ca="1">OFFSET('2025'!$AD$10,C743,0)</f>
        <v>0</v>
      </c>
      <c r="G743" s="103" t="str">
        <f ca="1">OFFSET('2025'!$AE$10,C743,0)</f>
        <v>0.00</v>
      </c>
      <c r="H743" s="103" t="str">
        <f ca="1">OFFSET('2025'!$AF$10,$C743,0)</f>
        <v>0.00</v>
      </c>
      <c r="I743" s="77">
        <f ca="1">OFFSET('2025'!$AG$10,$C743,0)</f>
        <v>0</v>
      </c>
    </row>
    <row r="744" spans="1:9" x14ac:dyDescent="0.3">
      <c r="A744" s="110">
        <v>45809</v>
      </c>
      <c r="B744" s="124">
        <f t="shared" si="41"/>
        <v>106</v>
      </c>
      <c r="C744" s="87">
        <f t="shared" si="42"/>
        <v>1680</v>
      </c>
      <c r="D744" s="88" t="str">
        <f ca="1">OFFSET('2025'!$B$10,C744,0)</f>
        <v>(Enter Call Letters)</v>
      </c>
      <c r="E744" s="86" t="str">
        <f ca="1">OFFSET('2025'!$H$10,C744,0)</f>
        <v>June</v>
      </c>
      <c r="F744" s="77">
        <f ca="1">OFFSET('2025'!$AD$10,C744,0)</f>
        <v>0</v>
      </c>
      <c r="G744" s="103" t="str">
        <f ca="1">OFFSET('2025'!$AE$10,C744,0)</f>
        <v>0.00</v>
      </c>
      <c r="H744" s="103" t="str">
        <f ca="1">OFFSET('2025'!$AF$10,$C744,0)</f>
        <v>0.00</v>
      </c>
      <c r="I744" s="77">
        <f ca="1">OFFSET('2025'!$AG$10,$C744,0)</f>
        <v>0</v>
      </c>
    </row>
    <row r="745" spans="1:9" x14ac:dyDescent="0.3">
      <c r="A745" s="110">
        <v>45809</v>
      </c>
      <c r="B745" s="124">
        <f t="shared" si="41"/>
        <v>107</v>
      </c>
      <c r="C745" s="87">
        <f t="shared" si="42"/>
        <v>1696</v>
      </c>
      <c r="D745" s="88" t="str">
        <f ca="1">OFFSET('2025'!$B$10,C745,0)</f>
        <v>(Enter Call Letters)</v>
      </c>
      <c r="E745" s="86" t="str">
        <f ca="1">OFFSET('2025'!$H$10,C745,0)</f>
        <v>June</v>
      </c>
      <c r="F745" s="77">
        <f ca="1">OFFSET('2025'!$AD$10,C745,0)</f>
        <v>0</v>
      </c>
      <c r="G745" s="103" t="str">
        <f ca="1">OFFSET('2025'!$AE$10,C745,0)</f>
        <v>0.00</v>
      </c>
      <c r="H745" s="103" t="str">
        <f ca="1">OFFSET('2025'!$AF$10,$C745,0)</f>
        <v>0.00</v>
      </c>
      <c r="I745" s="77">
        <f ca="1">OFFSET('2025'!$AG$10,$C745,0)</f>
        <v>0</v>
      </c>
    </row>
    <row r="746" spans="1:9" x14ac:dyDescent="0.3">
      <c r="A746" s="110">
        <v>45809</v>
      </c>
      <c r="B746" s="124">
        <f t="shared" si="41"/>
        <v>108</v>
      </c>
      <c r="C746" s="87">
        <f t="shared" si="42"/>
        <v>1712</v>
      </c>
      <c r="D746" s="88" t="str">
        <f ca="1">OFFSET('2025'!$B$10,C746,0)</f>
        <v>(Enter Call Letters)</v>
      </c>
      <c r="E746" s="86" t="str">
        <f ca="1">OFFSET('2025'!$H$10,C746,0)</f>
        <v>June</v>
      </c>
      <c r="F746" s="77">
        <f ca="1">OFFSET('2025'!$AD$10,C746,0)</f>
        <v>0</v>
      </c>
      <c r="G746" s="103" t="str">
        <f ca="1">OFFSET('2025'!$AE$10,C746,0)</f>
        <v>0.00</v>
      </c>
      <c r="H746" s="103" t="str">
        <f ca="1">OFFSET('2025'!$AF$10,$C746,0)</f>
        <v>0.00</v>
      </c>
      <c r="I746" s="77">
        <f ca="1">OFFSET('2025'!$AG$10,$C746,0)</f>
        <v>0</v>
      </c>
    </row>
    <row r="747" spans="1:9" x14ac:dyDescent="0.3">
      <c r="A747" s="110">
        <v>45809</v>
      </c>
      <c r="B747" s="124">
        <f t="shared" si="41"/>
        <v>109</v>
      </c>
      <c r="C747" s="87">
        <f t="shared" si="42"/>
        <v>1728</v>
      </c>
      <c r="D747" s="88" t="str">
        <f ca="1">OFFSET('2025'!$B$10,C747,0)</f>
        <v>(Enter Call Letters)</v>
      </c>
      <c r="E747" s="86" t="str">
        <f ca="1">OFFSET('2025'!$H$10,C747,0)</f>
        <v>June</v>
      </c>
      <c r="F747" s="77">
        <f ca="1">OFFSET('2025'!$AD$10,C747,0)</f>
        <v>0</v>
      </c>
      <c r="G747" s="103" t="str">
        <f ca="1">OFFSET('2025'!$AE$10,C747,0)</f>
        <v>0.00</v>
      </c>
      <c r="H747" s="103" t="str">
        <f ca="1">OFFSET('2025'!$AF$10,$C747,0)</f>
        <v>0.00</v>
      </c>
      <c r="I747" s="77">
        <f ca="1">OFFSET('2025'!$AG$10,$C747,0)</f>
        <v>0</v>
      </c>
    </row>
    <row r="748" spans="1:9" x14ac:dyDescent="0.3">
      <c r="A748" s="110">
        <v>45809</v>
      </c>
      <c r="B748" s="124">
        <f t="shared" si="41"/>
        <v>110</v>
      </c>
      <c r="C748" s="87">
        <f t="shared" si="42"/>
        <v>1744</v>
      </c>
      <c r="D748" s="88" t="str">
        <f ca="1">OFFSET('2025'!$B$10,C748,0)</f>
        <v>(Enter Call Letters)</v>
      </c>
      <c r="E748" s="86" t="str">
        <f ca="1">OFFSET('2025'!$H$10,C748,0)</f>
        <v>June</v>
      </c>
      <c r="F748" s="77">
        <f ca="1">OFFSET('2025'!$AD$10,C748,0)</f>
        <v>0</v>
      </c>
      <c r="G748" s="103" t="str">
        <f ca="1">OFFSET('2025'!$AE$10,C748,0)</f>
        <v>0.00</v>
      </c>
      <c r="H748" s="103" t="str">
        <f ca="1">OFFSET('2025'!$AF$10,$C748,0)</f>
        <v>0.00</v>
      </c>
      <c r="I748" s="77">
        <f ca="1">OFFSET('2025'!$AG$10,$C748,0)</f>
        <v>0</v>
      </c>
    </row>
    <row r="749" spans="1:9" x14ac:dyDescent="0.3">
      <c r="A749" s="110">
        <v>45809</v>
      </c>
      <c r="B749" s="124">
        <f t="shared" si="41"/>
        <v>111</v>
      </c>
      <c r="C749" s="87">
        <f t="shared" si="42"/>
        <v>1760</v>
      </c>
      <c r="D749" s="88" t="str">
        <f ca="1">OFFSET('2025'!$B$10,C749,0)</f>
        <v>(Enter Call Letters)</v>
      </c>
      <c r="E749" s="86" t="str">
        <f ca="1">OFFSET('2025'!$H$10,C749,0)</f>
        <v>June</v>
      </c>
      <c r="F749" s="77">
        <f ca="1">OFFSET('2025'!$AD$10,C749,0)</f>
        <v>0</v>
      </c>
      <c r="G749" s="103" t="str">
        <f ca="1">OFFSET('2025'!$AE$10,C749,0)</f>
        <v>0.00</v>
      </c>
      <c r="H749" s="103" t="str">
        <f ca="1">OFFSET('2025'!$AF$10,$C749,0)</f>
        <v>0.00</v>
      </c>
      <c r="I749" s="77">
        <f ca="1">OFFSET('2025'!$AG$10,$C749,0)</f>
        <v>0</v>
      </c>
    </row>
    <row r="750" spans="1:9" x14ac:dyDescent="0.3">
      <c r="A750" s="110">
        <v>45809</v>
      </c>
      <c r="B750" s="124">
        <f t="shared" si="41"/>
        <v>112</v>
      </c>
      <c r="C750" s="87">
        <f t="shared" si="42"/>
        <v>1776</v>
      </c>
      <c r="D750" s="88" t="str">
        <f ca="1">OFFSET('2025'!$B$10,C750,0)</f>
        <v>(Enter Call Letters)</v>
      </c>
      <c r="E750" s="86" t="str">
        <f ca="1">OFFSET('2025'!$H$10,C750,0)</f>
        <v>June</v>
      </c>
      <c r="F750" s="77">
        <f ca="1">OFFSET('2025'!$AD$10,C750,0)</f>
        <v>0</v>
      </c>
      <c r="G750" s="103" t="str">
        <f ca="1">OFFSET('2025'!$AE$10,C750,0)</f>
        <v>0.00</v>
      </c>
      <c r="H750" s="103" t="str">
        <f ca="1">OFFSET('2025'!$AF$10,$C750,0)</f>
        <v>0.00</v>
      </c>
      <c r="I750" s="77">
        <f ca="1">OFFSET('2025'!$AG$10,$C750,0)</f>
        <v>0</v>
      </c>
    </row>
    <row r="751" spans="1:9" x14ac:dyDescent="0.3">
      <c r="A751" s="110">
        <v>45809</v>
      </c>
      <c r="B751" s="124">
        <f t="shared" si="41"/>
        <v>113</v>
      </c>
      <c r="C751" s="87">
        <f t="shared" si="42"/>
        <v>1792</v>
      </c>
      <c r="D751" s="88" t="str">
        <f ca="1">OFFSET('2025'!$B$10,C751,0)</f>
        <v>(Enter Call Letters)</v>
      </c>
      <c r="E751" s="86" t="str">
        <f ca="1">OFFSET('2025'!$H$10,C751,0)</f>
        <v>June</v>
      </c>
      <c r="F751" s="77">
        <f ca="1">OFFSET('2025'!$AD$10,C751,0)</f>
        <v>0</v>
      </c>
      <c r="G751" s="103" t="str">
        <f ca="1">OFFSET('2025'!$AE$10,C751,0)</f>
        <v>0.00</v>
      </c>
      <c r="H751" s="103" t="str">
        <f ca="1">OFFSET('2025'!$AF$10,$C751,0)</f>
        <v>0.00</v>
      </c>
      <c r="I751" s="77">
        <f ca="1">OFFSET('2025'!$AG$10,$C751,0)</f>
        <v>0</v>
      </c>
    </row>
    <row r="752" spans="1:9" x14ac:dyDescent="0.3">
      <c r="A752" s="110">
        <v>45809</v>
      </c>
      <c r="B752" s="124">
        <f t="shared" si="41"/>
        <v>114</v>
      </c>
      <c r="C752" s="87">
        <f t="shared" si="42"/>
        <v>1808</v>
      </c>
      <c r="D752" s="88" t="str">
        <f ca="1">OFFSET('2025'!$B$10,C752,0)</f>
        <v>(Enter Call Letters)</v>
      </c>
      <c r="E752" s="86" t="str">
        <f ca="1">OFFSET('2025'!$H$10,C752,0)</f>
        <v>June</v>
      </c>
      <c r="F752" s="77">
        <f ca="1">OFFSET('2025'!$AD$10,C752,0)</f>
        <v>0</v>
      </c>
      <c r="G752" s="103" t="str">
        <f ca="1">OFFSET('2025'!$AE$10,C752,0)</f>
        <v>0.00</v>
      </c>
      <c r="H752" s="103" t="str">
        <f ca="1">OFFSET('2025'!$AF$10,$C752,0)</f>
        <v>0.00</v>
      </c>
      <c r="I752" s="77">
        <f ca="1">OFFSET('2025'!$AG$10,$C752,0)</f>
        <v>0</v>
      </c>
    </row>
    <row r="753" spans="1:9" x14ac:dyDescent="0.3">
      <c r="A753" s="110">
        <v>45809</v>
      </c>
      <c r="B753" s="124">
        <f t="shared" si="41"/>
        <v>115</v>
      </c>
      <c r="C753" s="87">
        <f t="shared" si="42"/>
        <v>1824</v>
      </c>
      <c r="D753" s="88" t="str">
        <f ca="1">OFFSET('2025'!$B$10,C753,0)</f>
        <v>(Enter Call Letters)</v>
      </c>
      <c r="E753" s="86" t="str">
        <f ca="1">OFFSET('2025'!$H$10,C753,0)</f>
        <v>June</v>
      </c>
      <c r="F753" s="77">
        <f ca="1">OFFSET('2025'!$AD$10,C753,0)</f>
        <v>0</v>
      </c>
      <c r="G753" s="103" t="str">
        <f ca="1">OFFSET('2025'!$AE$10,C753,0)</f>
        <v>0.00</v>
      </c>
      <c r="H753" s="103" t="str">
        <f ca="1">OFFSET('2025'!$AF$10,$C753,0)</f>
        <v>0.00</v>
      </c>
      <c r="I753" s="77">
        <f ca="1">OFFSET('2025'!$AG$10,$C753,0)</f>
        <v>0</v>
      </c>
    </row>
    <row r="754" spans="1:9" x14ac:dyDescent="0.3">
      <c r="A754" s="110">
        <v>45809</v>
      </c>
      <c r="B754" s="124">
        <f t="shared" si="41"/>
        <v>116</v>
      </c>
      <c r="C754" s="87">
        <f t="shared" si="42"/>
        <v>1840</v>
      </c>
      <c r="D754" s="88" t="str">
        <f ca="1">OFFSET('2025'!$B$10,C754,0)</f>
        <v>(Enter Call Letters)</v>
      </c>
      <c r="E754" s="86" t="str">
        <f ca="1">OFFSET('2025'!$H$10,C754,0)</f>
        <v>June</v>
      </c>
      <c r="F754" s="77">
        <f ca="1">OFFSET('2025'!$AD$10,C754,0)</f>
        <v>0</v>
      </c>
      <c r="G754" s="103" t="str">
        <f ca="1">OFFSET('2025'!$AE$10,C754,0)</f>
        <v>0.00</v>
      </c>
      <c r="H754" s="103" t="str">
        <f ca="1">OFFSET('2025'!$AF$10,$C754,0)</f>
        <v>0.00</v>
      </c>
      <c r="I754" s="77">
        <f ca="1">OFFSET('2025'!$AG$10,$C754,0)</f>
        <v>0</v>
      </c>
    </row>
    <row r="755" spans="1:9" x14ac:dyDescent="0.3">
      <c r="A755" s="110">
        <v>45809</v>
      </c>
      <c r="B755" s="124">
        <f t="shared" si="41"/>
        <v>117</v>
      </c>
      <c r="C755" s="87">
        <f t="shared" si="42"/>
        <v>1856</v>
      </c>
      <c r="D755" s="88" t="str">
        <f ca="1">OFFSET('2025'!$B$10,C755,0)</f>
        <v>(Enter Call Letters)</v>
      </c>
      <c r="E755" s="86" t="str">
        <f ca="1">OFFSET('2025'!$H$10,C755,0)</f>
        <v>June</v>
      </c>
      <c r="F755" s="77">
        <f ca="1">OFFSET('2025'!$AD$10,C755,0)</f>
        <v>0</v>
      </c>
      <c r="G755" s="103" t="str">
        <f ca="1">OFFSET('2025'!$AE$10,C755,0)</f>
        <v>0.00</v>
      </c>
      <c r="H755" s="103" t="str">
        <f ca="1">OFFSET('2025'!$AF$10,$C755,0)</f>
        <v>0.00</v>
      </c>
      <c r="I755" s="77">
        <f ca="1">OFFSET('2025'!$AG$10,$C755,0)</f>
        <v>0</v>
      </c>
    </row>
    <row r="756" spans="1:9" x14ac:dyDescent="0.3">
      <c r="A756" s="110">
        <v>45809</v>
      </c>
      <c r="B756" s="124">
        <f t="shared" si="41"/>
        <v>118</v>
      </c>
      <c r="C756" s="87">
        <f t="shared" si="42"/>
        <v>1872</v>
      </c>
      <c r="D756" s="88" t="str">
        <f ca="1">OFFSET('2025'!$B$10,C756,0)</f>
        <v>(Enter Call Letters)</v>
      </c>
      <c r="E756" s="86" t="str">
        <f ca="1">OFFSET('2025'!$H$10,C756,0)</f>
        <v>June</v>
      </c>
      <c r="F756" s="77">
        <f ca="1">OFFSET('2025'!$AD$10,C756,0)</f>
        <v>0</v>
      </c>
      <c r="G756" s="103" t="str">
        <f ca="1">OFFSET('2025'!$AE$10,C756,0)</f>
        <v>0.00</v>
      </c>
      <c r="H756" s="103" t="str">
        <f ca="1">OFFSET('2025'!$AF$10,$C756,0)</f>
        <v>0.00</v>
      </c>
      <c r="I756" s="77">
        <f ca="1">OFFSET('2025'!$AG$10,$C756,0)</f>
        <v>0</v>
      </c>
    </row>
    <row r="757" spans="1:9" x14ac:dyDescent="0.3">
      <c r="A757" s="110">
        <v>45809</v>
      </c>
      <c r="B757" s="124">
        <f t="shared" si="41"/>
        <v>119</v>
      </c>
      <c r="C757" s="87">
        <f t="shared" si="42"/>
        <v>1888</v>
      </c>
      <c r="D757" s="88" t="str">
        <f ca="1">OFFSET('2025'!$B$10,C757,0)</f>
        <v>(Enter Call Letters)</v>
      </c>
      <c r="E757" s="86" t="str">
        <f ca="1">OFFSET('2025'!$H$10,C757,0)</f>
        <v>June</v>
      </c>
      <c r="F757" s="77">
        <f ca="1">OFFSET('2025'!$AD$10,C757,0)</f>
        <v>0</v>
      </c>
      <c r="G757" s="103" t="str">
        <f ca="1">OFFSET('2025'!$AE$10,C757,0)</f>
        <v>0.00</v>
      </c>
      <c r="H757" s="103" t="str">
        <f ca="1">OFFSET('2025'!$AF$10,$C757,0)</f>
        <v>0.00</v>
      </c>
      <c r="I757" s="77">
        <f ca="1">OFFSET('2025'!$AG$10,$C757,0)</f>
        <v>0</v>
      </c>
    </row>
    <row r="758" spans="1:9" x14ac:dyDescent="0.3">
      <c r="A758" s="110">
        <v>45809</v>
      </c>
      <c r="B758" s="124">
        <f t="shared" si="41"/>
        <v>120</v>
      </c>
      <c r="C758" s="87">
        <f t="shared" si="42"/>
        <v>1904</v>
      </c>
      <c r="D758" s="88" t="str">
        <f ca="1">OFFSET('2025'!$B$10,C758,0)</f>
        <v>(Enter Call Letters)</v>
      </c>
      <c r="E758" s="86" t="str">
        <f ca="1">OFFSET('2025'!$H$10,C758,0)</f>
        <v>June</v>
      </c>
      <c r="F758" s="77">
        <f ca="1">OFFSET('2025'!$AD$10,C758,0)</f>
        <v>0</v>
      </c>
      <c r="G758" s="103" t="str">
        <f ca="1">OFFSET('2025'!$AE$10,C758,0)</f>
        <v>0.00</v>
      </c>
      <c r="H758" s="103" t="str">
        <f ca="1">OFFSET('2025'!$AF$10,$C758,0)</f>
        <v>0.00</v>
      </c>
      <c r="I758" s="77">
        <f ca="1">OFFSET('2025'!$AG$10,$C758,0)</f>
        <v>0</v>
      </c>
    </row>
    <row r="759" spans="1:9" x14ac:dyDescent="0.3">
      <c r="A759" s="110">
        <v>45809</v>
      </c>
      <c r="B759" s="124">
        <f t="shared" si="41"/>
        <v>121</v>
      </c>
      <c r="C759" s="87">
        <f t="shared" si="42"/>
        <v>1920</v>
      </c>
      <c r="D759" s="88" t="str">
        <f ca="1">OFFSET('2025'!$B$10,C759,0)</f>
        <v>(Enter Call Letters)</v>
      </c>
      <c r="E759" s="86" t="str">
        <f ca="1">OFFSET('2025'!$H$10,C759,0)</f>
        <v>June</v>
      </c>
      <c r="F759" s="77">
        <f ca="1">OFFSET('2025'!$AD$10,C759,0)</f>
        <v>0</v>
      </c>
      <c r="G759" s="103" t="str">
        <f ca="1">OFFSET('2025'!$AE$10,C759,0)</f>
        <v>0.00</v>
      </c>
      <c r="H759" s="103" t="str">
        <f ca="1">OFFSET('2025'!$AF$10,$C759,0)</f>
        <v>0.00</v>
      </c>
      <c r="I759" s="77">
        <f ca="1">OFFSET('2025'!$AG$10,$C759,0)</f>
        <v>0</v>
      </c>
    </row>
    <row r="760" spans="1:9" x14ac:dyDescent="0.3">
      <c r="A760" s="110">
        <v>45809</v>
      </c>
      <c r="B760" s="124">
        <f t="shared" si="41"/>
        <v>122</v>
      </c>
      <c r="C760" s="87">
        <f t="shared" si="42"/>
        <v>1936</v>
      </c>
      <c r="D760" s="88" t="str">
        <f ca="1">OFFSET('2025'!$B$10,C760,0)</f>
        <v>(Enter Call Letters)</v>
      </c>
      <c r="E760" s="86" t="str">
        <f ca="1">OFFSET('2025'!$H$10,C760,0)</f>
        <v>June</v>
      </c>
      <c r="F760" s="77">
        <f ca="1">OFFSET('2025'!$AD$10,C760,0)</f>
        <v>0</v>
      </c>
      <c r="G760" s="103" t="str">
        <f ca="1">OFFSET('2025'!$AE$10,C760,0)</f>
        <v>0.00</v>
      </c>
      <c r="H760" s="103" t="str">
        <f ca="1">OFFSET('2025'!$AF$10,$C760,0)</f>
        <v>0.00</v>
      </c>
      <c r="I760" s="77">
        <f ca="1">OFFSET('2025'!$AG$10,$C760,0)</f>
        <v>0</v>
      </c>
    </row>
    <row r="761" spans="1:9" x14ac:dyDescent="0.3">
      <c r="A761" s="110">
        <v>45809</v>
      </c>
      <c r="B761" s="124">
        <f t="shared" si="41"/>
        <v>123</v>
      </c>
      <c r="C761" s="87">
        <f t="shared" si="42"/>
        <v>1952</v>
      </c>
      <c r="D761" s="88" t="str">
        <f ca="1">OFFSET('2025'!$B$10,C761,0)</f>
        <v>(Enter Call Letters)</v>
      </c>
      <c r="E761" s="86" t="str">
        <f ca="1">OFFSET('2025'!$H$10,C761,0)</f>
        <v>June</v>
      </c>
      <c r="F761" s="77">
        <f ca="1">OFFSET('2025'!$AD$10,C761,0)</f>
        <v>0</v>
      </c>
      <c r="G761" s="103" t="str">
        <f ca="1">OFFSET('2025'!$AE$10,C761,0)</f>
        <v>0.00</v>
      </c>
      <c r="H761" s="103" t="str">
        <f ca="1">OFFSET('2025'!$AF$10,$C761,0)</f>
        <v>0.00</v>
      </c>
      <c r="I761" s="77">
        <f ca="1">OFFSET('2025'!$AG$10,$C761,0)</f>
        <v>0</v>
      </c>
    </row>
    <row r="762" spans="1:9" x14ac:dyDescent="0.3">
      <c r="A762" s="110">
        <v>45809</v>
      </c>
      <c r="B762" s="124">
        <f t="shared" si="41"/>
        <v>124</v>
      </c>
      <c r="C762" s="87">
        <f t="shared" si="42"/>
        <v>1968</v>
      </c>
      <c r="D762" s="88" t="str">
        <f ca="1">OFFSET('2025'!$B$10,C762,0)</f>
        <v>(Enter Call Letters)</v>
      </c>
      <c r="E762" s="86" t="str">
        <f ca="1">OFFSET('2025'!$H$10,C762,0)</f>
        <v>June</v>
      </c>
      <c r="F762" s="77">
        <f ca="1">OFFSET('2025'!$AD$10,C762,0)</f>
        <v>0</v>
      </c>
      <c r="G762" s="103" t="str">
        <f ca="1">OFFSET('2025'!$AE$10,C762,0)</f>
        <v>0.00</v>
      </c>
      <c r="H762" s="103" t="str">
        <f ca="1">OFFSET('2025'!$AF$10,$C762,0)</f>
        <v>0.00</v>
      </c>
      <c r="I762" s="77">
        <f ca="1">OFFSET('2025'!$AG$10,$C762,0)</f>
        <v>0</v>
      </c>
    </row>
    <row r="763" spans="1:9" ht="15" thickBot="1" x14ac:dyDescent="0.35">
      <c r="A763" s="110">
        <v>45809</v>
      </c>
      <c r="B763" s="124">
        <f t="shared" si="41"/>
        <v>125</v>
      </c>
      <c r="C763" s="87">
        <f t="shared" si="42"/>
        <v>1984</v>
      </c>
      <c r="D763" s="88" t="str">
        <f ca="1">OFFSET('2025'!$B$10,C763,0)</f>
        <v>(Enter Call Letters)</v>
      </c>
      <c r="E763" s="86" t="str">
        <f ca="1">OFFSET('2025'!$H$10,C763,0)</f>
        <v>June</v>
      </c>
      <c r="F763" s="77">
        <f ca="1">OFFSET('2025'!$AD$10,C763,0)</f>
        <v>0</v>
      </c>
      <c r="G763" s="103" t="str">
        <f ca="1">OFFSET('2025'!$AE$10,C763,0)</f>
        <v>0.00</v>
      </c>
      <c r="H763" s="103" t="str">
        <f ca="1">OFFSET('2025'!$AF$10,$C763,0)</f>
        <v>0.00</v>
      </c>
      <c r="I763" s="77">
        <f ca="1">OFFSET('2025'!$AG$10,$C763,0)</f>
        <v>0</v>
      </c>
    </row>
    <row r="764" spans="1:9" ht="24" thickBot="1" x14ac:dyDescent="0.5">
      <c r="A764" s="114">
        <v>45809</v>
      </c>
      <c r="B764" s="127" t="s">
        <v>86</v>
      </c>
      <c r="C764" s="64"/>
      <c r="D764" s="64" t="s">
        <v>86</v>
      </c>
      <c r="E764" s="59" t="s">
        <v>86</v>
      </c>
      <c r="F764" s="51">
        <f ca="1">SUM(F639:F738)</f>
        <v>0</v>
      </c>
      <c r="G764" s="49">
        <f ca="1">SUM(G639:G738)</f>
        <v>0</v>
      </c>
      <c r="H764" s="49">
        <f ca="1">SUM(H639:H738)</f>
        <v>0</v>
      </c>
      <c r="I764" s="49">
        <f ca="1">SUM(I639:I738)</f>
        <v>0</v>
      </c>
    </row>
    <row r="765" spans="1:9" ht="21.6" thickBot="1" x14ac:dyDescent="0.45">
      <c r="A765" s="115">
        <v>45839</v>
      </c>
      <c r="B765" s="128" t="s">
        <v>87</v>
      </c>
      <c r="C765" s="53"/>
      <c r="D765" s="63" t="s">
        <v>87</v>
      </c>
      <c r="E765" s="259" t="s">
        <v>15</v>
      </c>
      <c r="F765" s="249"/>
      <c r="G765" s="249"/>
      <c r="H765" s="249"/>
      <c r="I765" s="250"/>
    </row>
    <row r="766" spans="1:9" x14ac:dyDescent="0.3">
      <c r="A766" s="109">
        <v>45839</v>
      </c>
      <c r="B766" s="123">
        <f>1</f>
        <v>1</v>
      </c>
      <c r="C766" s="87">
        <f>C765</f>
        <v>0</v>
      </c>
      <c r="D766" s="86" t="str">
        <f ca="1">OFFSET('2025'!$B$11,C766,0)</f>
        <v>(Enter Call Letters)</v>
      </c>
      <c r="E766" s="86" t="str">
        <f ca="1">OFFSET('2025'!$H$11,C766,0)</f>
        <v>July</v>
      </c>
      <c r="F766" s="77">
        <f ca="1">OFFSET('2025'!$AD$11,C766,0)</f>
        <v>0</v>
      </c>
      <c r="G766" s="91" t="str">
        <f ca="1">OFFSET('2025'!$AE$11,C766,0)</f>
        <v>0.00</v>
      </c>
      <c r="H766" s="91" t="str">
        <f ca="1">OFFSET('2025'!$AF$11,$C766,0)</f>
        <v>0.00</v>
      </c>
      <c r="I766" s="77">
        <f ca="1">OFFSET('2025'!$AG$11,$C766,0)</f>
        <v>0</v>
      </c>
    </row>
    <row r="767" spans="1:9" x14ac:dyDescent="0.3">
      <c r="A767" s="110">
        <v>45839</v>
      </c>
      <c r="B767" s="124">
        <f t="shared" ref="B767:B830" si="43">B766+1</f>
        <v>2</v>
      </c>
      <c r="C767" s="87">
        <f>C766+16</f>
        <v>16</v>
      </c>
      <c r="D767" s="88" t="str">
        <f ca="1">OFFSET('2025'!$B$11,C767,0)</f>
        <v>(Enter Call Letters)</v>
      </c>
      <c r="E767" s="86" t="str">
        <f ca="1">OFFSET('2025'!$H$11,C767,0)</f>
        <v>July</v>
      </c>
      <c r="F767" s="77">
        <f ca="1">OFFSET('2025'!$AD$11,C767,0)</f>
        <v>0</v>
      </c>
      <c r="G767" s="91" t="str">
        <f ca="1">OFFSET('2025'!$AE$11,C767,0)</f>
        <v>0.00</v>
      </c>
      <c r="H767" s="91" t="str">
        <f ca="1">OFFSET('2025'!$AF$11,$C767,0)</f>
        <v>0.00</v>
      </c>
      <c r="I767" s="77">
        <f ca="1">OFFSET('2025'!$AG$11,$C767,0)</f>
        <v>0</v>
      </c>
    </row>
    <row r="768" spans="1:9" x14ac:dyDescent="0.3">
      <c r="A768" s="110">
        <v>45839</v>
      </c>
      <c r="B768" s="124">
        <f t="shared" si="43"/>
        <v>3</v>
      </c>
      <c r="C768" s="87">
        <f t="shared" ref="C768:C831" si="44">C767+16</f>
        <v>32</v>
      </c>
      <c r="D768" s="88" t="str">
        <f ca="1">OFFSET('2025'!$B$11,C768,0)</f>
        <v>(Enter Call Letters)</v>
      </c>
      <c r="E768" s="86" t="str">
        <f ca="1">OFFSET('2025'!$H$11,C768,0)</f>
        <v>July</v>
      </c>
      <c r="F768" s="77">
        <f ca="1">OFFSET('2025'!$AD$11,C768,0)</f>
        <v>0</v>
      </c>
      <c r="G768" s="91" t="str">
        <f ca="1">OFFSET('2025'!$AE$11,C768,0)</f>
        <v>0.00</v>
      </c>
      <c r="H768" s="91" t="str">
        <f ca="1">OFFSET('2025'!$AF$11,$C768,0)</f>
        <v>0.00</v>
      </c>
      <c r="I768" s="77">
        <f ca="1">OFFSET('2025'!$AG$11,$C768,0)</f>
        <v>0</v>
      </c>
    </row>
    <row r="769" spans="1:9" x14ac:dyDescent="0.3">
      <c r="A769" s="110">
        <v>45839</v>
      </c>
      <c r="B769" s="124">
        <f t="shared" si="43"/>
        <v>4</v>
      </c>
      <c r="C769" s="87">
        <f t="shared" si="44"/>
        <v>48</v>
      </c>
      <c r="D769" s="88" t="str">
        <f ca="1">OFFSET('2025'!$B$11,C769,0)</f>
        <v>(Enter Call Letters)</v>
      </c>
      <c r="E769" s="86" t="str">
        <f ca="1">OFFSET('2025'!$H$11,C769,0)</f>
        <v>July</v>
      </c>
      <c r="F769" s="77">
        <f ca="1">OFFSET('2025'!$AD$11,C769,0)</f>
        <v>0</v>
      </c>
      <c r="G769" s="91" t="str">
        <f ca="1">OFFSET('2025'!$AE$11,C769,0)</f>
        <v>0.00</v>
      </c>
      <c r="H769" s="91" t="str">
        <f ca="1">OFFSET('2025'!$AF$11,$C769,0)</f>
        <v>0.00</v>
      </c>
      <c r="I769" s="77">
        <f ca="1">OFFSET('2025'!$AG$11,$C769,0)</f>
        <v>0</v>
      </c>
    </row>
    <row r="770" spans="1:9" x14ac:dyDescent="0.3">
      <c r="A770" s="110">
        <v>45839</v>
      </c>
      <c r="B770" s="124">
        <f t="shared" si="43"/>
        <v>5</v>
      </c>
      <c r="C770" s="87">
        <f t="shared" si="44"/>
        <v>64</v>
      </c>
      <c r="D770" s="88" t="str">
        <f ca="1">OFFSET('2025'!$B$11,C770,0)</f>
        <v>(Enter Call Letters)</v>
      </c>
      <c r="E770" s="86" t="str">
        <f ca="1">OFFSET('2025'!$H$11,C770,0)</f>
        <v>July</v>
      </c>
      <c r="F770" s="77">
        <f ca="1">OFFSET('2025'!$AD$11,C770,0)</f>
        <v>0</v>
      </c>
      <c r="G770" s="91" t="str">
        <f ca="1">OFFSET('2025'!$AE$11,C770,0)</f>
        <v>0.00</v>
      </c>
      <c r="H770" s="91" t="str">
        <f ca="1">OFFSET('2025'!$AF$11,$C770,0)</f>
        <v>0.00</v>
      </c>
      <c r="I770" s="77">
        <f ca="1">OFFSET('2025'!$AG$11,$C770,0)</f>
        <v>0</v>
      </c>
    </row>
    <row r="771" spans="1:9" x14ac:dyDescent="0.3">
      <c r="A771" s="110">
        <v>45839</v>
      </c>
      <c r="B771" s="124">
        <f t="shared" si="43"/>
        <v>6</v>
      </c>
      <c r="C771" s="87">
        <f t="shared" si="44"/>
        <v>80</v>
      </c>
      <c r="D771" s="88" t="str">
        <f ca="1">OFFSET('2025'!$B$11,C771,0)</f>
        <v>(Enter Call Letters)</v>
      </c>
      <c r="E771" s="86" t="str">
        <f ca="1">OFFSET('2025'!$H$11,C771,0)</f>
        <v>July</v>
      </c>
      <c r="F771" s="77">
        <f ca="1">OFFSET('2025'!$AD$11,C771,0)</f>
        <v>0</v>
      </c>
      <c r="G771" s="91" t="str">
        <f ca="1">OFFSET('2025'!$AE$11,C771,0)</f>
        <v>0.00</v>
      </c>
      <c r="H771" s="91" t="str">
        <f ca="1">OFFSET('2025'!$AF$11,$C771,0)</f>
        <v>0.00</v>
      </c>
      <c r="I771" s="77">
        <f ca="1">OFFSET('2025'!$AG$11,$C771,0)</f>
        <v>0</v>
      </c>
    </row>
    <row r="772" spans="1:9" x14ac:dyDescent="0.3">
      <c r="A772" s="110">
        <v>45839</v>
      </c>
      <c r="B772" s="124">
        <f t="shared" si="43"/>
        <v>7</v>
      </c>
      <c r="C772" s="87">
        <f t="shared" si="44"/>
        <v>96</v>
      </c>
      <c r="D772" s="88" t="str">
        <f ca="1">OFFSET('2025'!$B$11,C772,0)</f>
        <v>(Enter Call Letters)</v>
      </c>
      <c r="E772" s="86" t="str">
        <f ca="1">OFFSET('2025'!$H$11,C772,0)</f>
        <v>July</v>
      </c>
      <c r="F772" s="77">
        <f ca="1">OFFSET('2025'!$AD$11,C772,0)</f>
        <v>0</v>
      </c>
      <c r="G772" s="91" t="str">
        <f ca="1">OFFSET('2025'!$AE$11,C772,0)</f>
        <v>0.00</v>
      </c>
      <c r="H772" s="91" t="str">
        <f ca="1">OFFSET('2025'!$AF$11,$C772,0)</f>
        <v>0.00</v>
      </c>
      <c r="I772" s="77">
        <f ca="1">OFFSET('2025'!$AG$11,$C772,0)</f>
        <v>0</v>
      </c>
    </row>
    <row r="773" spans="1:9" x14ac:dyDescent="0.3">
      <c r="A773" s="110">
        <v>45839</v>
      </c>
      <c r="B773" s="124">
        <f t="shared" si="43"/>
        <v>8</v>
      </c>
      <c r="C773" s="87">
        <f t="shared" si="44"/>
        <v>112</v>
      </c>
      <c r="D773" s="88" t="str">
        <f ca="1">OFFSET('2025'!$B$11,C773,0)</f>
        <v>(Enter Call Letters)</v>
      </c>
      <c r="E773" s="86" t="str">
        <f ca="1">OFFSET('2025'!$H$11,C773,0)</f>
        <v>July</v>
      </c>
      <c r="F773" s="77">
        <f ca="1">OFFSET('2025'!$AD$11,C773,0)</f>
        <v>0</v>
      </c>
      <c r="G773" s="91" t="str">
        <f ca="1">OFFSET('2025'!$AE$11,C773,0)</f>
        <v>0.00</v>
      </c>
      <c r="H773" s="91" t="str">
        <f ca="1">OFFSET('2025'!$AF$11,$C773,0)</f>
        <v>0.00</v>
      </c>
      <c r="I773" s="77">
        <f ca="1">OFFSET('2025'!$AG$11,$C773,0)</f>
        <v>0</v>
      </c>
    </row>
    <row r="774" spans="1:9" x14ac:dyDescent="0.3">
      <c r="A774" s="110">
        <v>45839</v>
      </c>
      <c r="B774" s="124">
        <f t="shared" si="43"/>
        <v>9</v>
      </c>
      <c r="C774" s="87">
        <f t="shared" si="44"/>
        <v>128</v>
      </c>
      <c r="D774" s="88" t="str">
        <f ca="1">OFFSET('2025'!$B$11,C774,0)</f>
        <v>(Enter Call Letters)</v>
      </c>
      <c r="E774" s="86" t="str">
        <f ca="1">OFFSET('2025'!$H$11,C774,0)</f>
        <v>July</v>
      </c>
      <c r="F774" s="77">
        <f ca="1">OFFSET('2025'!$AD$11,C774,0)</f>
        <v>0</v>
      </c>
      <c r="G774" s="91" t="str">
        <f ca="1">OFFSET('2025'!$AE$11,C774,0)</f>
        <v>0.00</v>
      </c>
      <c r="H774" s="91" t="str">
        <f ca="1">OFFSET('2025'!$AF$11,$C774,0)</f>
        <v>0.00</v>
      </c>
      <c r="I774" s="77">
        <f ca="1">OFFSET('2025'!$AG$11,$C774,0)</f>
        <v>0</v>
      </c>
    </row>
    <row r="775" spans="1:9" x14ac:dyDescent="0.3">
      <c r="A775" s="110">
        <v>45839</v>
      </c>
      <c r="B775" s="124">
        <f t="shared" si="43"/>
        <v>10</v>
      </c>
      <c r="C775" s="87">
        <f t="shared" si="44"/>
        <v>144</v>
      </c>
      <c r="D775" s="88" t="str">
        <f ca="1">OFFSET('2025'!$B$11,C775,0)</f>
        <v>(Enter Call Letters)</v>
      </c>
      <c r="E775" s="86" t="str">
        <f ca="1">OFFSET('2025'!$H$11,C775,0)</f>
        <v>July</v>
      </c>
      <c r="F775" s="77">
        <f ca="1">OFFSET('2025'!$AD$11,C775,0)</f>
        <v>0</v>
      </c>
      <c r="G775" s="91" t="str">
        <f ca="1">OFFSET('2025'!$AE$11,C775,0)</f>
        <v>0.00</v>
      </c>
      <c r="H775" s="91" t="str">
        <f ca="1">OFFSET('2025'!$AF$11,$C775,0)</f>
        <v>0.00</v>
      </c>
      <c r="I775" s="77">
        <f ca="1">OFFSET('2025'!$AG$11,$C775,0)</f>
        <v>0</v>
      </c>
    </row>
    <row r="776" spans="1:9" x14ac:dyDescent="0.3">
      <c r="A776" s="110">
        <v>45839</v>
      </c>
      <c r="B776" s="124">
        <f t="shared" si="43"/>
        <v>11</v>
      </c>
      <c r="C776" s="87">
        <f t="shared" si="44"/>
        <v>160</v>
      </c>
      <c r="D776" s="88" t="str">
        <f ca="1">OFFSET('2025'!$B$11,C776,0)</f>
        <v>(Enter Call Letters)</v>
      </c>
      <c r="E776" s="86" t="str">
        <f ca="1">OFFSET('2025'!$H$11,C776,0)</f>
        <v>July</v>
      </c>
      <c r="F776" s="77">
        <f ca="1">OFFSET('2025'!$AD$11,C776,0)</f>
        <v>0</v>
      </c>
      <c r="G776" s="91" t="str">
        <f ca="1">OFFSET('2025'!$AE$11,C776,0)</f>
        <v>0.00</v>
      </c>
      <c r="H776" s="91" t="str">
        <f ca="1">OFFSET('2025'!$AF$11,$C776,0)</f>
        <v>0.00</v>
      </c>
      <c r="I776" s="77">
        <f ca="1">OFFSET('2025'!$AG$11,$C776,0)</f>
        <v>0</v>
      </c>
    </row>
    <row r="777" spans="1:9" x14ac:dyDescent="0.3">
      <c r="A777" s="110">
        <v>45839</v>
      </c>
      <c r="B777" s="124">
        <f t="shared" si="43"/>
        <v>12</v>
      </c>
      <c r="C777" s="87">
        <f t="shared" si="44"/>
        <v>176</v>
      </c>
      <c r="D777" s="88" t="str">
        <f ca="1">OFFSET('2025'!$B$11,C777,0)</f>
        <v>(Enter Call Letters)</v>
      </c>
      <c r="E777" s="86" t="str">
        <f ca="1">OFFSET('2025'!$H$11,C777,0)</f>
        <v>July</v>
      </c>
      <c r="F777" s="77">
        <f ca="1">OFFSET('2025'!$AD$11,C777,0)</f>
        <v>0</v>
      </c>
      <c r="G777" s="91" t="str">
        <f ca="1">OFFSET('2025'!$AE$11,C777,0)</f>
        <v>0.00</v>
      </c>
      <c r="H777" s="91" t="str">
        <f ca="1">OFFSET('2025'!$AF$11,$C777,0)</f>
        <v>0.00</v>
      </c>
      <c r="I777" s="77">
        <f ca="1">OFFSET('2025'!$AG$11,$C777,0)</f>
        <v>0</v>
      </c>
    </row>
    <row r="778" spans="1:9" x14ac:dyDescent="0.3">
      <c r="A778" s="110">
        <v>45839</v>
      </c>
      <c r="B778" s="124">
        <f t="shared" si="43"/>
        <v>13</v>
      </c>
      <c r="C778" s="87">
        <f t="shared" si="44"/>
        <v>192</v>
      </c>
      <c r="D778" s="88" t="str">
        <f ca="1">OFFSET('2025'!$B$11,C778,0)</f>
        <v>(Enter Call Letters)</v>
      </c>
      <c r="E778" s="86" t="str">
        <f ca="1">OFFSET('2025'!$H$11,C778,0)</f>
        <v>July</v>
      </c>
      <c r="F778" s="77">
        <f ca="1">OFFSET('2025'!$AD$11,C778,0)</f>
        <v>0</v>
      </c>
      <c r="G778" s="91" t="str">
        <f ca="1">OFFSET('2025'!$AE$11,C778,0)</f>
        <v>0.00</v>
      </c>
      <c r="H778" s="91" t="str">
        <f ca="1">OFFSET('2025'!$AF$11,$C778,0)</f>
        <v>0.00</v>
      </c>
      <c r="I778" s="77">
        <f ca="1">OFFSET('2025'!$AG$11,$C778,0)</f>
        <v>0</v>
      </c>
    </row>
    <row r="779" spans="1:9" x14ac:dyDescent="0.3">
      <c r="A779" s="110">
        <v>45839</v>
      </c>
      <c r="B779" s="124">
        <f t="shared" si="43"/>
        <v>14</v>
      </c>
      <c r="C779" s="87">
        <f t="shared" si="44"/>
        <v>208</v>
      </c>
      <c r="D779" s="88" t="str">
        <f ca="1">OFFSET('2025'!$B$11,C779,0)</f>
        <v>(Enter Call Letters)</v>
      </c>
      <c r="E779" s="86" t="str">
        <f ca="1">OFFSET('2025'!$H$11,C779,0)</f>
        <v>July</v>
      </c>
      <c r="F779" s="77">
        <f ca="1">OFFSET('2025'!$AD$11,C779,0)</f>
        <v>0</v>
      </c>
      <c r="G779" s="91" t="str">
        <f ca="1">OFFSET('2025'!$AE$11,C779,0)</f>
        <v>0.00</v>
      </c>
      <c r="H779" s="91" t="str">
        <f ca="1">OFFSET('2025'!$AF$11,$C779,0)</f>
        <v>0.00</v>
      </c>
      <c r="I779" s="77">
        <f ca="1">OFFSET('2025'!$AG$11,$C779,0)</f>
        <v>0</v>
      </c>
    </row>
    <row r="780" spans="1:9" x14ac:dyDescent="0.3">
      <c r="A780" s="110">
        <v>45839</v>
      </c>
      <c r="B780" s="124">
        <f t="shared" si="43"/>
        <v>15</v>
      </c>
      <c r="C780" s="87">
        <f t="shared" si="44"/>
        <v>224</v>
      </c>
      <c r="D780" s="88" t="str">
        <f ca="1">OFFSET('2025'!$B$11,C780,0)</f>
        <v>(Enter Call Letters)</v>
      </c>
      <c r="E780" s="86" t="str">
        <f ca="1">OFFSET('2025'!$H$11,C780,0)</f>
        <v>July</v>
      </c>
      <c r="F780" s="77">
        <f ca="1">OFFSET('2025'!$AD$11,C780,0)</f>
        <v>0</v>
      </c>
      <c r="G780" s="91" t="str">
        <f ca="1">OFFSET('2025'!$AE$11,C780,0)</f>
        <v>0.00</v>
      </c>
      <c r="H780" s="91" t="str">
        <f ca="1">OFFSET('2025'!$AF$11,$C780,0)</f>
        <v>0.00</v>
      </c>
      <c r="I780" s="77">
        <f ca="1">OFFSET('2025'!$AG$11,$C780,0)</f>
        <v>0</v>
      </c>
    </row>
    <row r="781" spans="1:9" x14ac:dyDescent="0.3">
      <c r="A781" s="110">
        <v>45839</v>
      </c>
      <c r="B781" s="124">
        <f t="shared" si="43"/>
        <v>16</v>
      </c>
      <c r="C781" s="87">
        <f t="shared" si="44"/>
        <v>240</v>
      </c>
      <c r="D781" s="88" t="str">
        <f ca="1">OFFSET('2025'!$B$11,C781,0)</f>
        <v>(Enter Call Letters)</v>
      </c>
      <c r="E781" s="86" t="str">
        <f ca="1">OFFSET('2025'!$H$11,C781,0)</f>
        <v>July</v>
      </c>
      <c r="F781" s="77">
        <f ca="1">OFFSET('2025'!$AD$11,C781,0)</f>
        <v>0</v>
      </c>
      <c r="G781" s="91" t="str">
        <f ca="1">OFFSET('2025'!$AE$11,C781,0)</f>
        <v>0.00</v>
      </c>
      <c r="H781" s="91" t="str">
        <f ca="1">OFFSET('2025'!$AF$11,$C781,0)</f>
        <v>0.00</v>
      </c>
      <c r="I781" s="77">
        <f ca="1">OFFSET('2025'!$AG$11,$C781,0)</f>
        <v>0</v>
      </c>
    </row>
    <row r="782" spans="1:9" x14ac:dyDescent="0.3">
      <c r="A782" s="110">
        <v>45839</v>
      </c>
      <c r="B782" s="124">
        <f t="shared" si="43"/>
        <v>17</v>
      </c>
      <c r="C782" s="87">
        <f t="shared" si="44"/>
        <v>256</v>
      </c>
      <c r="D782" s="88" t="str">
        <f ca="1">OFFSET('2025'!$B$11,C782,0)</f>
        <v>(Enter Call Letters)</v>
      </c>
      <c r="E782" s="86" t="str">
        <f ca="1">OFFSET('2025'!$H$11,C782,0)</f>
        <v>July</v>
      </c>
      <c r="F782" s="77">
        <f ca="1">OFFSET('2025'!$AD$11,C782,0)</f>
        <v>0</v>
      </c>
      <c r="G782" s="91" t="str">
        <f ca="1">OFFSET('2025'!$AE$11,C782,0)</f>
        <v>0.00</v>
      </c>
      <c r="H782" s="91" t="str">
        <f ca="1">OFFSET('2025'!$AF$11,$C782,0)</f>
        <v>0.00</v>
      </c>
      <c r="I782" s="77">
        <f ca="1">OFFSET('2025'!$AG$11,$C782,0)</f>
        <v>0</v>
      </c>
    </row>
    <row r="783" spans="1:9" x14ac:dyDescent="0.3">
      <c r="A783" s="110">
        <v>45839</v>
      </c>
      <c r="B783" s="124">
        <f t="shared" si="43"/>
        <v>18</v>
      </c>
      <c r="C783" s="87">
        <f t="shared" si="44"/>
        <v>272</v>
      </c>
      <c r="D783" s="88" t="str">
        <f ca="1">OFFSET('2025'!$B$11,C783,0)</f>
        <v>(Enter Call Letters)</v>
      </c>
      <c r="E783" s="86" t="str">
        <f ca="1">OFFSET('2025'!$H$11,C783,0)</f>
        <v>July</v>
      </c>
      <c r="F783" s="77">
        <f ca="1">OFFSET('2025'!$AD$11,C783,0)</f>
        <v>0</v>
      </c>
      <c r="G783" s="91" t="str">
        <f ca="1">OFFSET('2025'!$AE$11,C783,0)</f>
        <v>0.00</v>
      </c>
      <c r="H783" s="91" t="str">
        <f ca="1">OFFSET('2025'!$AF$11,$C783,0)</f>
        <v>0.00</v>
      </c>
      <c r="I783" s="77">
        <f ca="1">OFFSET('2025'!$AG$11,$C783,0)</f>
        <v>0</v>
      </c>
    </row>
    <row r="784" spans="1:9" x14ac:dyDescent="0.3">
      <c r="A784" s="110">
        <v>45839</v>
      </c>
      <c r="B784" s="124">
        <f t="shared" si="43"/>
        <v>19</v>
      </c>
      <c r="C784" s="87">
        <f t="shared" si="44"/>
        <v>288</v>
      </c>
      <c r="D784" s="88" t="str">
        <f ca="1">OFFSET('2025'!$B$11,C784,0)</f>
        <v>(Enter Call Letters)</v>
      </c>
      <c r="E784" s="86" t="str">
        <f ca="1">OFFSET('2025'!$H$11,C784,0)</f>
        <v>July</v>
      </c>
      <c r="F784" s="77">
        <f ca="1">OFFSET('2025'!$AD$11,C784,0)</f>
        <v>0</v>
      </c>
      <c r="G784" s="91" t="str">
        <f ca="1">OFFSET('2025'!$AE$11,C784,0)</f>
        <v>0.00</v>
      </c>
      <c r="H784" s="91" t="str">
        <f ca="1">OFFSET('2025'!$AF$11,$C784,0)</f>
        <v>0.00</v>
      </c>
      <c r="I784" s="77">
        <f ca="1">OFFSET('2025'!$AG$11,$C784,0)</f>
        <v>0</v>
      </c>
    </row>
    <row r="785" spans="1:9" x14ac:dyDescent="0.3">
      <c r="A785" s="110">
        <v>45839</v>
      </c>
      <c r="B785" s="124">
        <f t="shared" si="43"/>
        <v>20</v>
      </c>
      <c r="C785" s="87">
        <f t="shared" si="44"/>
        <v>304</v>
      </c>
      <c r="D785" s="88" t="str">
        <f ca="1">OFFSET('2025'!$B$11,C785,0)</f>
        <v>(Enter Call Letters)</v>
      </c>
      <c r="E785" s="86" t="str">
        <f ca="1">OFFSET('2025'!$H$11,C785,0)</f>
        <v>July</v>
      </c>
      <c r="F785" s="77">
        <f ca="1">OFFSET('2025'!$AD$11,C785,0)</f>
        <v>0</v>
      </c>
      <c r="G785" s="91" t="str">
        <f ca="1">OFFSET('2025'!$AE$11,C785,0)</f>
        <v>0.00</v>
      </c>
      <c r="H785" s="91" t="str">
        <f ca="1">OFFSET('2025'!$AF$11,$C785,0)</f>
        <v>0.00</v>
      </c>
      <c r="I785" s="77">
        <f ca="1">OFFSET('2025'!$AG$11,$C785,0)</f>
        <v>0</v>
      </c>
    </row>
    <row r="786" spans="1:9" x14ac:dyDescent="0.3">
      <c r="A786" s="110">
        <v>45839</v>
      </c>
      <c r="B786" s="124">
        <f t="shared" si="43"/>
        <v>21</v>
      </c>
      <c r="C786" s="87">
        <f t="shared" si="44"/>
        <v>320</v>
      </c>
      <c r="D786" s="88" t="str">
        <f ca="1">OFFSET('2025'!$B$11,C786,0)</f>
        <v>(Enter Call Letters)</v>
      </c>
      <c r="E786" s="86" t="str">
        <f ca="1">OFFSET('2025'!$H$11,C786,0)</f>
        <v>July</v>
      </c>
      <c r="F786" s="77">
        <f ca="1">OFFSET('2025'!$AD$11,C786,0)</f>
        <v>0</v>
      </c>
      <c r="G786" s="91" t="str">
        <f ca="1">OFFSET('2025'!$AE$11,C786,0)</f>
        <v>0.00</v>
      </c>
      <c r="H786" s="91" t="str">
        <f ca="1">OFFSET('2025'!$AF$11,$C786,0)</f>
        <v>0.00</v>
      </c>
      <c r="I786" s="77">
        <f ca="1">OFFSET('2025'!$AG$11,$C786,0)</f>
        <v>0</v>
      </c>
    </row>
    <row r="787" spans="1:9" x14ac:dyDescent="0.3">
      <c r="A787" s="110">
        <v>45839</v>
      </c>
      <c r="B787" s="124">
        <f t="shared" si="43"/>
        <v>22</v>
      </c>
      <c r="C787" s="87">
        <f t="shared" si="44"/>
        <v>336</v>
      </c>
      <c r="D787" s="88" t="str">
        <f ca="1">OFFSET('2025'!$B$11,C787,0)</f>
        <v>(Enter Call Letters)</v>
      </c>
      <c r="E787" s="86" t="str">
        <f ca="1">OFFSET('2025'!$H$11,C787,0)</f>
        <v>July</v>
      </c>
      <c r="F787" s="77">
        <f ca="1">OFFSET('2025'!$AD$11,C787,0)</f>
        <v>0</v>
      </c>
      <c r="G787" s="91" t="str">
        <f ca="1">OFFSET('2025'!$AE$11,C787,0)</f>
        <v>0.00</v>
      </c>
      <c r="H787" s="91" t="str">
        <f ca="1">OFFSET('2025'!$AF$11,$C787,0)</f>
        <v>0.00</v>
      </c>
      <c r="I787" s="77">
        <f ca="1">OFFSET('2025'!$AG$11,$C787,0)</f>
        <v>0</v>
      </c>
    </row>
    <row r="788" spans="1:9" x14ac:dyDescent="0.3">
      <c r="A788" s="110">
        <v>45839</v>
      </c>
      <c r="B788" s="124">
        <f t="shared" si="43"/>
        <v>23</v>
      </c>
      <c r="C788" s="87">
        <f t="shared" si="44"/>
        <v>352</v>
      </c>
      <c r="D788" s="88" t="str">
        <f ca="1">OFFSET('2025'!$B$11,C788,0)</f>
        <v>(Enter Call Letters)</v>
      </c>
      <c r="E788" s="86" t="str">
        <f ca="1">OFFSET('2025'!$H$11,C788,0)</f>
        <v>July</v>
      </c>
      <c r="F788" s="77">
        <f ca="1">OFFSET('2025'!$AD$11,C788,0)</f>
        <v>0</v>
      </c>
      <c r="G788" s="91" t="str">
        <f ca="1">OFFSET('2025'!$AE$11,C788,0)</f>
        <v>0.00</v>
      </c>
      <c r="H788" s="91" t="str">
        <f ca="1">OFFSET('2025'!$AF$11,$C788,0)</f>
        <v>0.00</v>
      </c>
      <c r="I788" s="77">
        <f ca="1">OFFSET('2025'!$AG$11,$C788,0)</f>
        <v>0</v>
      </c>
    </row>
    <row r="789" spans="1:9" x14ac:dyDescent="0.3">
      <c r="A789" s="110">
        <v>45839</v>
      </c>
      <c r="B789" s="124">
        <f t="shared" si="43"/>
        <v>24</v>
      </c>
      <c r="C789" s="87">
        <f t="shared" si="44"/>
        <v>368</v>
      </c>
      <c r="D789" s="88" t="str">
        <f ca="1">OFFSET('2025'!$B$11,C789,0)</f>
        <v>(Enter Call Letters)</v>
      </c>
      <c r="E789" s="86" t="str">
        <f ca="1">OFFSET('2025'!$H$11,C789,0)</f>
        <v>July</v>
      </c>
      <c r="F789" s="77">
        <f ca="1">OFFSET('2025'!$AD$11,C789,0)</f>
        <v>0</v>
      </c>
      <c r="G789" s="91" t="str">
        <f ca="1">OFFSET('2025'!$AE$11,C789,0)</f>
        <v>0.00</v>
      </c>
      <c r="H789" s="91" t="str">
        <f ca="1">OFFSET('2025'!$AF$11,$C789,0)</f>
        <v>0.00</v>
      </c>
      <c r="I789" s="77">
        <f ca="1">OFFSET('2025'!$AG$11,$C789,0)</f>
        <v>0</v>
      </c>
    </row>
    <row r="790" spans="1:9" x14ac:dyDescent="0.3">
      <c r="A790" s="110">
        <v>45839</v>
      </c>
      <c r="B790" s="124">
        <f t="shared" si="43"/>
        <v>25</v>
      </c>
      <c r="C790" s="87">
        <f t="shared" si="44"/>
        <v>384</v>
      </c>
      <c r="D790" s="88" t="str">
        <f ca="1">OFFSET('2025'!$B$11,C790,0)</f>
        <v>(Enter Call Letters)</v>
      </c>
      <c r="E790" s="86" t="str">
        <f ca="1">OFFSET('2025'!$H$11,C790,0)</f>
        <v>July</v>
      </c>
      <c r="F790" s="77">
        <f ca="1">OFFSET('2025'!$AD$11,C790,0)</f>
        <v>0</v>
      </c>
      <c r="G790" s="91" t="str">
        <f ca="1">OFFSET('2025'!$AE$11,C790,0)</f>
        <v>0.00</v>
      </c>
      <c r="H790" s="91" t="str">
        <f ca="1">OFFSET('2025'!$AF$11,$C790,0)</f>
        <v>0.00</v>
      </c>
      <c r="I790" s="77">
        <f ca="1">OFFSET('2025'!$AG$11,$C790,0)</f>
        <v>0</v>
      </c>
    </row>
    <row r="791" spans="1:9" x14ac:dyDescent="0.3">
      <c r="A791" s="110">
        <v>45839</v>
      </c>
      <c r="B791" s="124">
        <f t="shared" si="43"/>
        <v>26</v>
      </c>
      <c r="C791" s="87">
        <f t="shared" si="44"/>
        <v>400</v>
      </c>
      <c r="D791" s="88" t="str">
        <f ca="1">OFFSET('2025'!$B$11,C791,0)</f>
        <v>(Enter Call Letters)</v>
      </c>
      <c r="E791" s="86" t="str">
        <f ca="1">OFFSET('2025'!$H$11,C791,0)</f>
        <v>July</v>
      </c>
      <c r="F791" s="77">
        <f ca="1">OFFSET('2025'!$AD$11,C791,0)</f>
        <v>0</v>
      </c>
      <c r="G791" s="91" t="str">
        <f ca="1">OFFSET('2025'!$AE$11,C791,0)</f>
        <v>0.00</v>
      </c>
      <c r="H791" s="91" t="str">
        <f ca="1">OFFSET('2025'!$AF$11,$C791,0)</f>
        <v>0.00</v>
      </c>
      <c r="I791" s="77">
        <f ca="1">OFFSET('2025'!$AG$11,$C791,0)</f>
        <v>0</v>
      </c>
    </row>
    <row r="792" spans="1:9" x14ac:dyDescent="0.3">
      <c r="A792" s="110">
        <v>45839</v>
      </c>
      <c r="B792" s="124">
        <f t="shared" si="43"/>
        <v>27</v>
      </c>
      <c r="C792" s="87">
        <f t="shared" si="44"/>
        <v>416</v>
      </c>
      <c r="D792" s="88" t="str">
        <f ca="1">OFFSET('2025'!$B$11,C792,0)</f>
        <v>(Enter Call Letters)</v>
      </c>
      <c r="E792" s="86" t="str">
        <f ca="1">OFFSET('2025'!$H$11,C792,0)</f>
        <v>July</v>
      </c>
      <c r="F792" s="77">
        <f ca="1">OFFSET('2025'!$AD$11,C792,0)</f>
        <v>0</v>
      </c>
      <c r="G792" s="91" t="str">
        <f ca="1">OFFSET('2025'!$AE$11,C792,0)</f>
        <v>0.00</v>
      </c>
      <c r="H792" s="91" t="str">
        <f ca="1">OFFSET('2025'!$AF$11,$C792,0)</f>
        <v>0.00</v>
      </c>
      <c r="I792" s="77">
        <f ca="1">OFFSET('2025'!$AG$11,$C792,0)</f>
        <v>0</v>
      </c>
    </row>
    <row r="793" spans="1:9" x14ac:dyDescent="0.3">
      <c r="A793" s="110">
        <v>45839</v>
      </c>
      <c r="B793" s="124">
        <f t="shared" si="43"/>
        <v>28</v>
      </c>
      <c r="C793" s="87">
        <f t="shared" si="44"/>
        <v>432</v>
      </c>
      <c r="D793" s="88" t="str">
        <f ca="1">OFFSET('2025'!$B$11,C793,0)</f>
        <v>(Enter Call Letters)</v>
      </c>
      <c r="E793" s="86" t="str">
        <f ca="1">OFFSET('2025'!$H$11,C793,0)</f>
        <v>July</v>
      </c>
      <c r="F793" s="77">
        <f ca="1">OFFSET('2025'!$AD$11,C793,0)</f>
        <v>0</v>
      </c>
      <c r="G793" s="91" t="str">
        <f ca="1">OFFSET('2025'!$AE$11,C793,0)</f>
        <v>0.00</v>
      </c>
      <c r="H793" s="91" t="str">
        <f ca="1">OFFSET('2025'!$AF$11,$C793,0)</f>
        <v>0.00</v>
      </c>
      <c r="I793" s="77">
        <f ca="1">OFFSET('2025'!$AG$11,$C793,0)</f>
        <v>0</v>
      </c>
    </row>
    <row r="794" spans="1:9" x14ac:dyDescent="0.3">
      <c r="A794" s="110">
        <v>45839</v>
      </c>
      <c r="B794" s="124">
        <f t="shared" si="43"/>
        <v>29</v>
      </c>
      <c r="C794" s="87">
        <f t="shared" si="44"/>
        <v>448</v>
      </c>
      <c r="D794" s="88" t="str">
        <f ca="1">OFFSET('2025'!$B$11,C794,0)</f>
        <v>(Enter Call Letters)</v>
      </c>
      <c r="E794" s="86" t="str">
        <f ca="1">OFFSET('2025'!$H$11,C794,0)</f>
        <v>July</v>
      </c>
      <c r="F794" s="77">
        <f ca="1">OFFSET('2025'!$AD$11,C794,0)</f>
        <v>0</v>
      </c>
      <c r="G794" s="91" t="str">
        <f ca="1">OFFSET('2025'!$AE$11,C794,0)</f>
        <v>0.00</v>
      </c>
      <c r="H794" s="91" t="str">
        <f ca="1">OFFSET('2025'!$AF$11,$C794,0)</f>
        <v>0.00</v>
      </c>
      <c r="I794" s="77">
        <f ca="1">OFFSET('2025'!$AG$11,$C794,0)</f>
        <v>0</v>
      </c>
    </row>
    <row r="795" spans="1:9" x14ac:dyDescent="0.3">
      <c r="A795" s="110">
        <v>45839</v>
      </c>
      <c r="B795" s="124">
        <f t="shared" si="43"/>
        <v>30</v>
      </c>
      <c r="C795" s="87">
        <f t="shared" si="44"/>
        <v>464</v>
      </c>
      <c r="D795" s="88" t="str">
        <f ca="1">OFFSET('2025'!$B$11,C795,0)</f>
        <v>(Enter Call Letters)</v>
      </c>
      <c r="E795" s="86" t="str">
        <f ca="1">OFFSET('2025'!$H$11,C795,0)</f>
        <v>July</v>
      </c>
      <c r="F795" s="77">
        <f ca="1">OFFSET('2025'!$AD$11,C795,0)</f>
        <v>0</v>
      </c>
      <c r="G795" s="91" t="str">
        <f ca="1">OFFSET('2025'!$AE$11,C795,0)</f>
        <v>0.00</v>
      </c>
      <c r="H795" s="91" t="str">
        <f ca="1">OFFSET('2025'!$AF$11,$C795,0)</f>
        <v>0.00</v>
      </c>
      <c r="I795" s="77">
        <f ca="1">OFFSET('2025'!$AG$11,$C795,0)</f>
        <v>0</v>
      </c>
    </row>
    <row r="796" spans="1:9" x14ac:dyDescent="0.3">
      <c r="A796" s="110">
        <v>45839</v>
      </c>
      <c r="B796" s="124">
        <f t="shared" si="43"/>
        <v>31</v>
      </c>
      <c r="C796" s="87">
        <f t="shared" si="44"/>
        <v>480</v>
      </c>
      <c r="D796" s="88" t="str">
        <f ca="1">OFFSET('2025'!$B$11,C796,0)</f>
        <v>(Enter Call Letters)</v>
      </c>
      <c r="E796" s="86" t="str">
        <f ca="1">OFFSET('2025'!$H$11,C796,0)</f>
        <v>July</v>
      </c>
      <c r="F796" s="77">
        <f ca="1">OFFSET('2025'!$AD$11,C796,0)</f>
        <v>0</v>
      </c>
      <c r="G796" s="91" t="str">
        <f ca="1">OFFSET('2025'!$AE$11,C796,0)</f>
        <v>0.00</v>
      </c>
      <c r="H796" s="91" t="str">
        <f ca="1">OFFSET('2025'!$AF$11,$C796,0)</f>
        <v>0.00</v>
      </c>
      <c r="I796" s="77">
        <f ca="1">OFFSET('2025'!$AG$11,$C796,0)</f>
        <v>0</v>
      </c>
    </row>
    <row r="797" spans="1:9" x14ac:dyDescent="0.3">
      <c r="A797" s="110">
        <v>45839</v>
      </c>
      <c r="B797" s="124">
        <f t="shared" si="43"/>
        <v>32</v>
      </c>
      <c r="C797" s="87">
        <f t="shared" si="44"/>
        <v>496</v>
      </c>
      <c r="D797" s="88" t="str">
        <f ca="1">OFFSET('2025'!$B$11,C797,0)</f>
        <v>(Enter Call Letters)</v>
      </c>
      <c r="E797" s="86" t="str">
        <f ca="1">OFFSET('2025'!$H$11,C797,0)</f>
        <v>July</v>
      </c>
      <c r="F797" s="77">
        <f ca="1">OFFSET('2025'!$AD$11,C797,0)</f>
        <v>0</v>
      </c>
      <c r="G797" s="91" t="str">
        <f ca="1">OFFSET('2025'!$AE$11,C797,0)</f>
        <v>0.00</v>
      </c>
      <c r="H797" s="91" t="str">
        <f ca="1">OFFSET('2025'!$AF$11,$C797,0)</f>
        <v>0.00</v>
      </c>
      <c r="I797" s="77">
        <f ca="1">OFFSET('2025'!$AG$11,$C797,0)</f>
        <v>0</v>
      </c>
    </row>
    <row r="798" spans="1:9" x14ac:dyDescent="0.3">
      <c r="A798" s="110">
        <v>45839</v>
      </c>
      <c r="B798" s="124">
        <f t="shared" si="43"/>
        <v>33</v>
      </c>
      <c r="C798" s="87">
        <f t="shared" si="44"/>
        <v>512</v>
      </c>
      <c r="D798" s="88" t="str">
        <f ca="1">OFFSET('2025'!$B$11,C798,0)</f>
        <v>(Enter Call Letters)</v>
      </c>
      <c r="E798" s="86" t="str">
        <f ca="1">OFFSET('2025'!$H$11,C798,0)</f>
        <v>July</v>
      </c>
      <c r="F798" s="77">
        <f ca="1">OFFSET('2025'!$AD$11,C798,0)</f>
        <v>0</v>
      </c>
      <c r="G798" s="91" t="str">
        <f ca="1">OFFSET('2025'!$AE$11,C798,0)</f>
        <v>0.00</v>
      </c>
      <c r="H798" s="91" t="str">
        <f ca="1">OFFSET('2025'!$AF$11,$C798,0)</f>
        <v>0.00</v>
      </c>
      <c r="I798" s="77">
        <f ca="1">OFFSET('2025'!$AG$11,$C798,0)</f>
        <v>0</v>
      </c>
    </row>
    <row r="799" spans="1:9" x14ac:dyDescent="0.3">
      <c r="A799" s="110">
        <v>45839</v>
      </c>
      <c r="B799" s="124">
        <f t="shared" si="43"/>
        <v>34</v>
      </c>
      <c r="C799" s="87">
        <f t="shared" si="44"/>
        <v>528</v>
      </c>
      <c r="D799" s="88" t="str">
        <f ca="1">OFFSET('2025'!$B$11,C799,0)</f>
        <v>(Enter Call Letters)</v>
      </c>
      <c r="E799" s="86" t="str">
        <f ca="1">OFFSET('2025'!$H$11,C799,0)</f>
        <v>July</v>
      </c>
      <c r="F799" s="77">
        <f ca="1">OFFSET('2025'!$AD$11,C799,0)</f>
        <v>0</v>
      </c>
      <c r="G799" s="91" t="str">
        <f ca="1">OFFSET('2025'!$AE$11,C799,0)</f>
        <v>0.00</v>
      </c>
      <c r="H799" s="91" t="str">
        <f ca="1">OFFSET('2025'!$AF$11,$C799,0)</f>
        <v>0.00</v>
      </c>
      <c r="I799" s="77">
        <f ca="1">OFFSET('2025'!$AG$11,$C799,0)</f>
        <v>0</v>
      </c>
    </row>
    <row r="800" spans="1:9" x14ac:dyDescent="0.3">
      <c r="A800" s="110">
        <v>45839</v>
      </c>
      <c r="B800" s="124">
        <f t="shared" si="43"/>
        <v>35</v>
      </c>
      <c r="C800" s="87">
        <f t="shared" si="44"/>
        <v>544</v>
      </c>
      <c r="D800" s="88" t="str">
        <f ca="1">OFFSET('2025'!$B$11,C800,0)</f>
        <v>(Enter Call Letters)</v>
      </c>
      <c r="E800" s="86" t="str">
        <f ca="1">OFFSET('2025'!$H$11,C800,0)</f>
        <v>July</v>
      </c>
      <c r="F800" s="77">
        <f ca="1">OFFSET('2025'!$AD$11,C800,0)</f>
        <v>0</v>
      </c>
      <c r="G800" s="91" t="str">
        <f ca="1">OFFSET('2025'!$AE$11,C800,0)</f>
        <v>0.00</v>
      </c>
      <c r="H800" s="91" t="str">
        <f ca="1">OFFSET('2025'!$AF$11,$C800,0)</f>
        <v>0.00</v>
      </c>
      <c r="I800" s="77">
        <f ca="1">OFFSET('2025'!$AG$11,$C800,0)</f>
        <v>0</v>
      </c>
    </row>
    <row r="801" spans="1:9" x14ac:dyDescent="0.3">
      <c r="A801" s="110">
        <v>45839</v>
      </c>
      <c r="B801" s="124">
        <f t="shared" si="43"/>
        <v>36</v>
      </c>
      <c r="C801" s="87">
        <f t="shared" si="44"/>
        <v>560</v>
      </c>
      <c r="D801" s="88" t="str">
        <f ca="1">OFFSET('2025'!$B$11,C801,0)</f>
        <v>(Enter Call Letters)</v>
      </c>
      <c r="E801" s="86" t="str">
        <f ca="1">OFFSET('2025'!$H$11,C801,0)</f>
        <v>July</v>
      </c>
      <c r="F801" s="77">
        <f ca="1">OFFSET('2025'!$AD$11,C801,0)</f>
        <v>0</v>
      </c>
      <c r="G801" s="91" t="str">
        <f ca="1">OFFSET('2025'!$AE$11,C801,0)</f>
        <v>0.00</v>
      </c>
      <c r="H801" s="91" t="str">
        <f ca="1">OFFSET('2025'!$AF$11,$C801,0)</f>
        <v>0.00</v>
      </c>
      <c r="I801" s="77">
        <f ca="1">OFFSET('2025'!$AG$11,$C801,0)</f>
        <v>0</v>
      </c>
    </row>
    <row r="802" spans="1:9" x14ac:dyDescent="0.3">
      <c r="A802" s="110">
        <v>45839</v>
      </c>
      <c r="B802" s="124">
        <f t="shared" si="43"/>
        <v>37</v>
      </c>
      <c r="C802" s="87">
        <f t="shared" si="44"/>
        <v>576</v>
      </c>
      <c r="D802" s="88" t="str">
        <f ca="1">OFFSET('2025'!$B$11,C802,0)</f>
        <v>(Enter Call Letters)</v>
      </c>
      <c r="E802" s="86" t="str">
        <f ca="1">OFFSET('2025'!$H$11,C802,0)</f>
        <v>July</v>
      </c>
      <c r="F802" s="77">
        <f ca="1">OFFSET('2025'!$AD$11,C802,0)</f>
        <v>0</v>
      </c>
      <c r="G802" s="91" t="str">
        <f ca="1">OFFSET('2025'!$AE$11,C802,0)</f>
        <v>0.00</v>
      </c>
      <c r="H802" s="91" t="str">
        <f ca="1">OFFSET('2025'!$AF$11,$C802,0)</f>
        <v>0.00</v>
      </c>
      <c r="I802" s="77">
        <f ca="1">OFFSET('2025'!$AG$11,$C802,0)</f>
        <v>0</v>
      </c>
    </row>
    <row r="803" spans="1:9" x14ac:dyDescent="0.3">
      <c r="A803" s="110">
        <v>45839</v>
      </c>
      <c r="B803" s="124">
        <f t="shared" si="43"/>
        <v>38</v>
      </c>
      <c r="C803" s="87">
        <f t="shared" si="44"/>
        <v>592</v>
      </c>
      <c r="D803" s="88" t="str">
        <f ca="1">OFFSET('2025'!$B$11,C803,0)</f>
        <v>(Enter Call Letters)</v>
      </c>
      <c r="E803" s="86" t="str">
        <f ca="1">OFFSET('2025'!$H$11,C803,0)</f>
        <v>July</v>
      </c>
      <c r="F803" s="77">
        <f ca="1">OFFSET('2025'!$AD$11,C803,0)</f>
        <v>0</v>
      </c>
      <c r="G803" s="91" t="str">
        <f ca="1">OFFSET('2025'!$AE$11,C803,0)</f>
        <v>0.00</v>
      </c>
      <c r="H803" s="91" t="str">
        <f ca="1">OFFSET('2025'!$AF$11,$C803,0)</f>
        <v>0.00</v>
      </c>
      <c r="I803" s="77">
        <f ca="1">OFFSET('2025'!$AG$11,$C803,0)</f>
        <v>0</v>
      </c>
    </row>
    <row r="804" spans="1:9" x14ac:dyDescent="0.3">
      <c r="A804" s="110">
        <v>45839</v>
      </c>
      <c r="B804" s="124">
        <f t="shared" si="43"/>
        <v>39</v>
      </c>
      <c r="C804" s="87">
        <f t="shared" si="44"/>
        <v>608</v>
      </c>
      <c r="D804" s="88" t="str">
        <f ca="1">OFFSET('2025'!$B$11,C804,0)</f>
        <v>(Enter Call Letters)</v>
      </c>
      <c r="E804" s="86" t="str">
        <f ca="1">OFFSET('2025'!$H$11,C804,0)</f>
        <v>July</v>
      </c>
      <c r="F804" s="77">
        <f ca="1">OFFSET('2025'!$AD$11,C804,0)</f>
        <v>0</v>
      </c>
      <c r="G804" s="91" t="str">
        <f ca="1">OFFSET('2025'!$AE$11,C804,0)</f>
        <v>0.00</v>
      </c>
      <c r="H804" s="91" t="str">
        <f ca="1">OFFSET('2025'!$AF$11,$C804,0)</f>
        <v>0.00</v>
      </c>
      <c r="I804" s="77">
        <f ca="1">OFFSET('2025'!$AG$11,$C804,0)</f>
        <v>0</v>
      </c>
    </row>
    <row r="805" spans="1:9" x14ac:dyDescent="0.3">
      <c r="A805" s="110">
        <v>45839</v>
      </c>
      <c r="B805" s="124">
        <f t="shared" si="43"/>
        <v>40</v>
      </c>
      <c r="C805" s="87">
        <f t="shared" si="44"/>
        <v>624</v>
      </c>
      <c r="D805" s="88" t="str">
        <f ca="1">OFFSET('2025'!$B$11,C805,0)</f>
        <v>(Enter Call Letters)</v>
      </c>
      <c r="E805" s="86" t="str">
        <f ca="1">OFFSET('2025'!$H$11,C805,0)</f>
        <v>July</v>
      </c>
      <c r="F805" s="77">
        <f ca="1">OFFSET('2025'!$AD$11,C805,0)</f>
        <v>0</v>
      </c>
      <c r="G805" s="91" t="str">
        <f ca="1">OFFSET('2025'!$AE$11,C805,0)</f>
        <v>0.00</v>
      </c>
      <c r="H805" s="91" t="str">
        <f ca="1">OFFSET('2025'!$AF$11,$C805,0)</f>
        <v>0.00</v>
      </c>
      <c r="I805" s="77">
        <f ca="1">OFFSET('2025'!$AG$11,$C805,0)</f>
        <v>0</v>
      </c>
    </row>
    <row r="806" spans="1:9" x14ac:dyDescent="0.3">
      <c r="A806" s="110">
        <v>45839</v>
      </c>
      <c r="B806" s="124">
        <f t="shared" si="43"/>
        <v>41</v>
      </c>
      <c r="C806" s="87">
        <f t="shared" si="44"/>
        <v>640</v>
      </c>
      <c r="D806" s="88" t="str">
        <f ca="1">OFFSET('2025'!$B$11,C806,0)</f>
        <v>(Enter Call Letters)</v>
      </c>
      <c r="E806" s="86" t="str">
        <f ca="1">OFFSET('2025'!$H$11,C806,0)</f>
        <v>July</v>
      </c>
      <c r="F806" s="77">
        <f ca="1">OFFSET('2025'!$AD$11,C806,0)</f>
        <v>0</v>
      </c>
      <c r="G806" s="91" t="str">
        <f ca="1">OFFSET('2025'!$AE$11,C806,0)</f>
        <v>0.00</v>
      </c>
      <c r="H806" s="91" t="str">
        <f ca="1">OFFSET('2025'!$AF$11,$C806,0)</f>
        <v>0.00</v>
      </c>
      <c r="I806" s="77">
        <f ca="1">OFFSET('2025'!$AG$11,$C806,0)</f>
        <v>0</v>
      </c>
    </row>
    <row r="807" spans="1:9" x14ac:dyDescent="0.3">
      <c r="A807" s="110">
        <v>45839</v>
      </c>
      <c r="B807" s="124">
        <f>B806+1</f>
        <v>42</v>
      </c>
      <c r="C807" s="87">
        <f t="shared" si="44"/>
        <v>656</v>
      </c>
      <c r="D807" s="88" t="str">
        <f ca="1">OFFSET('2025'!$B$11,C807,0)</f>
        <v>(Enter Call Letters)</v>
      </c>
      <c r="E807" s="86" t="str">
        <f ca="1">OFFSET('2025'!$H$11,C807,0)</f>
        <v>July</v>
      </c>
      <c r="F807" s="77">
        <f ca="1">OFFSET('2025'!$AD$11,C807,0)</f>
        <v>0</v>
      </c>
      <c r="G807" s="91" t="str">
        <f ca="1">OFFSET('2025'!$AE$11,C807,0)</f>
        <v>0.00</v>
      </c>
      <c r="H807" s="91" t="str">
        <f ca="1">OFFSET('2025'!$AF$11,$C807,0)</f>
        <v>0.00</v>
      </c>
      <c r="I807" s="77">
        <f ca="1">OFFSET('2025'!$AG$11,$C807,0)</f>
        <v>0</v>
      </c>
    </row>
    <row r="808" spans="1:9" x14ac:dyDescent="0.3">
      <c r="A808" s="110">
        <v>45839</v>
      </c>
      <c r="B808" s="124">
        <f t="shared" si="43"/>
        <v>43</v>
      </c>
      <c r="C808" s="87">
        <f t="shared" si="44"/>
        <v>672</v>
      </c>
      <c r="D808" s="88" t="str">
        <f ca="1">OFFSET('2025'!$B$11,C808,0)</f>
        <v>(Enter Call Letters)</v>
      </c>
      <c r="E808" s="86" t="str">
        <f ca="1">OFFSET('2025'!$H$11,C808,0)</f>
        <v>July</v>
      </c>
      <c r="F808" s="77">
        <f ca="1">OFFSET('2025'!$AD$11,C808,0)</f>
        <v>0</v>
      </c>
      <c r="G808" s="91" t="str">
        <f ca="1">OFFSET('2025'!$AE$11,C808,0)</f>
        <v>0.00</v>
      </c>
      <c r="H808" s="91" t="str">
        <f ca="1">OFFSET('2025'!$AF$11,$C808,0)</f>
        <v>0.00</v>
      </c>
      <c r="I808" s="77">
        <f ca="1">OFFSET('2025'!$AG$11,$C808,0)</f>
        <v>0</v>
      </c>
    </row>
    <row r="809" spans="1:9" x14ac:dyDescent="0.3">
      <c r="A809" s="110">
        <v>45839</v>
      </c>
      <c r="B809" s="124">
        <f t="shared" si="43"/>
        <v>44</v>
      </c>
      <c r="C809" s="87">
        <f t="shared" si="44"/>
        <v>688</v>
      </c>
      <c r="D809" s="88" t="str">
        <f ca="1">OFFSET('2025'!$B$11,C809,0)</f>
        <v>(Enter Call Letters)</v>
      </c>
      <c r="E809" s="86" t="str">
        <f ca="1">OFFSET('2025'!$H$11,C809,0)</f>
        <v>July</v>
      </c>
      <c r="F809" s="77">
        <f ca="1">OFFSET('2025'!$AD$11,C809,0)</f>
        <v>0</v>
      </c>
      <c r="G809" s="91" t="str">
        <f ca="1">OFFSET('2025'!$AE$11,C809,0)</f>
        <v>0.00</v>
      </c>
      <c r="H809" s="91" t="str">
        <f ca="1">OFFSET('2025'!$AF$11,$C809,0)</f>
        <v>0.00</v>
      </c>
      <c r="I809" s="77">
        <f ca="1">OFFSET('2025'!$AG$11,$C809,0)</f>
        <v>0</v>
      </c>
    </row>
    <row r="810" spans="1:9" x14ac:dyDescent="0.3">
      <c r="A810" s="110">
        <v>45839</v>
      </c>
      <c r="B810" s="124">
        <f t="shared" si="43"/>
        <v>45</v>
      </c>
      <c r="C810" s="87">
        <f t="shared" si="44"/>
        <v>704</v>
      </c>
      <c r="D810" s="88" t="str">
        <f ca="1">OFFSET('2025'!$B$11,C810,0)</f>
        <v>(Enter Call Letters)</v>
      </c>
      <c r="E810" s="86" t="str">
        <f ca="1">OFFSET('2025'!$H$11,C810,0)</f>
        <v>July</v>
      </c>
      <c r="F810" s="77">
        <f ca="1">OFFSET('2025'!$AD$11,C810,0)</f>
        <v>0</v>
      </c>
      <c r="G810" s="91" t="str">
        <f ca="1">OFFSET('2025'!$AE$11,C810,0)</f>
        <v>0.00</v>
      </c>
      <c r="H810" s="91" t="str">
        <f ca="1">OFFSET('2025'!$AF$11,$C810,0)</f>
        <v>0.00</v>
      </c>
      <c r="I810" s="77">
        <f ca="1">OFFSET('2025'!$AG$11,$C810,0)</f>
        <v>0</v>
      </c>
    </row>
    <row r="811" spans="1:9" x14ac:dyDescent="0.3">
      <c r="A811" s="110">
        <v>45839</v>
      </c>
      <c r="B811" s="124">
        <f t="shared" si="43"/>
        <v>46</v>
      </c>
      <c r="C811" s="87">
        <f t="shared" si="44"/>
        <v>720</v>
      </c>
      <c r="D811" s="88" t="str">
        <f ca="1">OFFSET('2025'!$B$11,C811,0)</f>
        <v>(Enter Call Letters)</v>
      </c>
      <c r="E811" s="86" t="str">
        <f ca="1">OFFSET('2025'!$H$11,C811,0)</f>
        <v>July</v>
      </c>
      <c r="F811" s="77">
        <f ca="1">OFFSET('2025'!$AD$11,C811,0)</f>
        <v>0</v>
      </c>
      <c r="G811" s="91" t="str">
        <f ca="1">OFFSET('2025'!$AE$11,C811,0)</f>
        <v>0.00</v>
      </c>
      <c r="H811" s="91" t="str">
        <f ca="1">OFFSET('2025'!$AF$11,$C811,0)</f>
        <v>0.00</v>
      </c>
      <c r="I811" s="77">
        <f ca="1">OFFSET('2025'!$AG$11,$C811,0)</f>
        <v>0</v>
      </c>
    </row>
    <row r="812" spans="1:9" x14ac:dyDescent="0.3">
      <c r="A812" s="110">
        <v>45839</v>
      </c>
      <c r="B812" s="124">
        <f t="shared" si="43"/>
        <v>47</v>
      </c>
      <c r="C812" s="87">
        <f t="shared" si="44"/>
        <v>736</v>
      </c>
      <c r="D812" s="88" t="str">
        <f ca="1">OFFSET('2025'!$B$11,C812,0)</f>
        <v>(Enter Call Letters)</v>
      </c>
      <c r="E812" s="86" t="str">
        <f ca="1">OFFSET('2025'!$H$11,C812,0)</f>
        <v>July</v>
      </c>
      <c r="F812" s="77">
        <f ca="1">OFFSET('2025'!$AD$11,C812,0)</f>
        <v>0</v>
      </c>
      <c r="G812" s="91" t="str">
        <f ca="1">OFFSET('2025'!$AE$11,C812,0)</f>
        <v>0.00</v>
      </c>
      <c r="H812" s="91" t="str">
        <f ca="1">OFFSET('2025'!$AF$11,$C812,0)</f>
        <v>0.00</v>
      </c>
      <c r="I812" s="77">
        <f ca="1">OFFSET('2025'!$AG$11,$C812,0)</f>
        <v>0</v>
      </c>
    </row>
    <row r="813" spans="1:9" x14ac:dyDescent="0.3">
      <c r="A813" s="110">
        <v>45839</v>
      </c>
      <c r="B813" s="124">
        <f t="shared" si="43"/>
        <v>48</v>
      </c>
      <c r="C813" s="87">
        <f t="shared" si="44"/>
        <v>752</v>
      </c>
      <c r="D813" s="88" t="str">
        <f ca="1">OFFSET('2025'!$B$11,C813,0)</f>
        <v>(Enter Call Letters)</v>
      </c>
      <c r="E813" s="86" t="str">
        <f ca="1">OFFSET('2025'!$H$11,C813,0)</f>
        <v>July</v>
      </c>
      <c r="F813" s="77">
        <f ca="1">OFFSET('2025'!$AD$11,C813,0)</f>
        <v>0</v>
      </c>
      <c r="G813" s="91" t="str">
        <f ca="1">OFFSET('2025'!$AE$11,C813,0)</f>
        <v>0.00</v>
      </c>
      <c r="H813" s="91" t="str">
        <f ca="1">OFFSET('2025'!$AF$11,$C813,0)</f>
        <v>0.00</v>
      </c>
      <c r="I813" s="77">
        <f ca="1">OFFSET('2025'!$AG$11,$C813,0)</f>
        <v>0</v>
      </c>
    </row>
    <row r="814" spans="1:9" x14ac:dyDescent="0.3">
      <c r="A814" s="110">
        <v>45839</v>
      </c>
      <c r="B814" s="124">
        <f t="shared" si="43"/>
        <v>49</v>
      </c>
      <c r="C814" s="87">
        <f t="shared" si="44"/>
        <v>768</v>
      </c>
      <c r="D814" s="88" t="str">
        <f ca="1">OFFSET('2025'!$B$11,C814,0)</f>
        <v>(Enter Call Letters)</v>
      </c>
      <c r="E814" s="86" t="str">
        <f ca="1">OFFSET('2025'!$H$11,C814,0)</f>
        <v>July</v>
      </c>
      <c r="F814" s="77">
        <f ca="1">OFFSET('2025'!$AD$11,C814,0)</f>
        <v>0</v>
      </c>
      <c r="G814" s="91" t="str">
        <f ca="1">OFFSET('2025'!$AE$11,C814,0)</f>
        <v>0.00</v>
      </c>
      <c r="H814" s="91" t="str">
        <f ca="1">OFFSET('2025'!$AF$11,$C814,0)</f>
        <v>0.00</v>
      </c>
      <c r="I814" s="77">
        <f ca="1">OFFSET('2025'!$AG$11,$C814,0)</f>
        <v>0</v>
      </c>
    </row>
    <row r="815" spans="1:9" x14ac:dyDescent="0.3">
      <c r="A815" s="110">
        <v>45839</v>
      </c>
      <c r="B815" s="124">
        <f t="shared" si="43"/>
        <v>50</v>
      </c>
      <c r="C815" s="87">
        <f t="shared" si="44"/>
        <v>784</v>
      </c>
      <c r="D815" s="88" t="str">
        <f ca="1">OFFSET('2025'!$B$11,C815,0)</f>
        <v>(Enter Call Letters)</v>
      </c>
      <c r="E815" s="86" t="str">
        <f ca="1">OFFSET('2025'!$H$11,C815,0)</f>
        <v>July</v>
      </c>
      <c r="F815" s="77">
        <f ca="1">OFFSET('2025'!$AD$11,C815,0)</f>
        <v>0</v>
      </c>
      <c r="G815" s="91" t="str">
        <f ca="1">OFFSET('2025'!$AE$11,C815,0)</f>
        <v>0.00</v>
      </c>
      <c r="H815" s="91" t="str">
        <f ca="1">OFFSET('2025'!$AF$11,$C815,0)</f>
        <v>0.00</v>
      </c>
      <c r="I815" s="77">
        <f ca="1">OFFSET('2025'!$AG$11,$C815,0)</f>
        <v>0</v>
      </c>
    </row>
    <row r="816" spans="1:9" ht="15.75" customHeight="1" x14ac:dyDescent="0.3">
      <c r="A816" s="110">
        <v>45839</v>
      </c>
      <c r="B816" s="124">
        <f t="shared" si="43"/>
        <v>51</v>
      </c>
      <c r="C816" s="87">
        <f t="shared" si="44"/>
        <v>800</v>
      </c>
      <c r="D816" s="88" t="str">
        <f ca="1">OFFSET('2025'!$B$11,C816,0)</f>
        <v>(Enter Call Letters)</v>
      </c>
      <c r="E816" s="86" t="str">
        <f ca="1">OFFSET('2025'!$H$11,C816,0)</f>
        <v>July</v>
      </c>
      <c r="F816" s="77">
        <f ca="1">OFFSET('2025'!$AD$11,C816,0)</f>
        <v>0</v>
      </c>
      <c r="G816" s="91" t="str">
        <f ca="1">OFFSET('2025'!$AE$11,C816,0)</f>
        <v>0.00</v>
      </c>
      <c r="H816" s="91" t="str">
        <f ca="1">OFFSET('2025'!$AF$11,$C816,0)</f>
        <v>0.00</v>
      </c>
      <c r="I816" s="77">
        <f ca="1">OFFSET('2025'!$AG$11,$C816,0)</f>
        <v>0</v>
      </c>
    </row>
    <row r="817" spans="1:9" x14ac:dyDescent="0.3">
      <c r="A817" s="110">
        <v>45839</v>
      </c>
      <c r="B817" s="124">
        <f t="shared" si="43"/>
        <v>52</v>
      </c>
      <c r="C817" s="87">
        <f t="shared" si="44"/>
        <v>816</v>
      </c>
      <c r="D817" s="88" t="str">
        <f ca="1">OFFSET('2025'!$B$11,C817,0)</f>
        <v>(Enter Call Letters)</v>
      </c>
      <c r="E817" s="86" t="str">
        <f ca="1">OFFSET('2025'!$H$11,C817,0)</f>
        <v>July</v>
      </c>
      <c r="F817" s="77">
        <f ca="1">OFFSET('2025'!$AD$11,C817,0)</f>
        <v>0</v>
      </c>
      <c r="G817" s="91" t="str">
        <f ca="1">OFFSET('2025'!$AE$11,C817,0)</f>
        <v>0.00</v>
      </c>
      <c r="H817" s="91" t="str">
        <f ca="1">OFFSET('2025'!$AF$11,$C817,0)</f>
        <v>0.00</v>
      </c>
      <c r="I817" s="77">
        <f ca="1">OFFSET('2025'!$AG$11,$C817,0)</f>
        <v>0</v>
      </c>
    </row>
    <row r="818" spans="1:9" x14ac:dyDescent="0.3">
      <c r="A818" s="110">
        <v>45839</v>
      </c>
      <c r="B818" s="124">
        <f t="shared" si="43"/>
        <v>53</v>
      </c>
      <c r="C818" s="87">
        <f t="shared" si="44"/>
        <v>832</v>
      </c>
      <c r="D818" s="88" t="str">
        <f ca="1">OFFSET('2025'!$B$11,C818,0)</f>
        <v>(Enter Call Letters)</v>
      </c>
      <c r="E818" s="86" t="str">
        <f ca="1">OFFSET('2025'!$H$11,C818,0)</f>
        <v>July</v>
      </c>
      <c r="F818" s="77">
        <f ca="1">OFFSET('2025'!$AD$11,C818,0)</f>
        <v>0</v>
      </c>
      <c r="G818" s="91" t="str">
        <f ca="1">OFFSET('2025'!$AE$11,C818,0)</f>
        <v>0.00</v>
      </c>
      <c r="H818" s="91" t="str">
        <f ca="1">OFFSET('2025'!$AF$11,$C818,0)</f>
        <v>0.00</v>
      </c>
      <c r="I818" s="77">
        <f ca="1">OFFSET('2025'!$AG$11,$C818,0)</f>
        <v>0</v>
      </c>
    </row>
    <row r="819" spans="1:9" x14ac:dyDescent="0.3">
      <c r="A819" s="110">
        <v>45839</v>
      </c>
      <c r="B819" s="124">
        <f t="shared" si="43"/>
        <v>54</v>
      </c>
      <c r="C819" s="87">
        <f t="shared" si="44"/>
        <v>848</v>
      </c>
      <c r="D819" s="88" t="str">
        <f ca="1">OFFSET('2025'!$B$11,C819,0)</f>
        <v>(Enter Call Letters)</v>
      </c>
      <c r="E819" s="86" t="str">
        <f ca="1">OFFSET('2025'!$H$11,C819,0)</f>
        <v>July</v>
      </c>
      <c r="F819" s="77">
        <f ca="1">OFFSET('2025'!$AD$11,C819,0)</f>
        <v>0</v>
      </c>
      <c r="G819" s="91" t="str">
        <f ca="1">OFFSET('2025'!$AE$11,C819,0)</f>
        <v>0.00</v>
      </c>
      <c r="H819" s="91" t="str">
        <f ca="1">OFFSET('2025'!$AF$11,$C819,0)</f>
        <v>0.00</v>
      </c>
      <c r="I819" s="77">
        <f ca="1">OFFSET('2025'!$AG$11,$C819,0)</f>
        <v>0</v>
      </c>
    </row>
    <row r="820" spans="1:9" x14ac:dyDescent="0.3">
      <c r="A820" s="110">
        <v>45839</v>
      </c>
      <c r="B820" s="124">
        <f>B819+1</f>
        <v>55</v>
      </c>
      <c r="C820" s="87">
        <f t="shared" si="44"/>
        <v>864</v>
      </c>
      <c r="D820" s="88" t="str">
        <f ca="1">OFFSET('2025'!$B$11,C820,0)</f>
        <v>(Enter Call Letters)</v>
      </c>
      <c r="E820" s="86" t="str">
        <f ca="1">OFFSET('2025'!$H$11,C820,0)</f>
        <v>July</v>
      </c>
      <c r="F820" s="77">
        <f ca="1">OFFSET('2025'!$AD$11,C820,0)</f>
        <v>0</v>
      </c>
      <c r="G820" s="91" t="str">
        <f ca="1">OFFSET('2025'!$AE$11,C820,0)</f>
        <v>0.00</v>
      </c>
      <c r="H820" s="91" t="str">
        <f ca="1">OFFSET('2025'!$AF$11,$C820,0)</f>
        <v>0.00</v>
      </c>
      <c r="I820" s="77">
        <f ca="1">OFFSET('2025'!$AG$11,$C820,0)</f>
        <v>0</v>
      </c>
    </row>
    <row r="821" spans="1:9" x14ac:dyDescent="0.3">
      <c r="A821" s="110">
        <v>45839</v>
      </c>
      <c r="B821" s="124">
        <f t="shared" si="43"/>
        <v>56</v>
      </c>
      <c r="C821" s="87">
        <f t="shared" si="44"/>
        <v>880</v>
      </c>
      <c r="D821" s="88" t="str">
        <f ca="1">OFFSET('2025'!$B$11,C821,0)</f>
        <v>(Enter Call Letters)</v>
      </c>
      <c r="E821" s="86" t="str">
        <f ca="1">OFFSET('2025'!$H$11,C821,0)</f>
        <v>July</v>
      </c>
      <c r="F821" s="77">
        <f ca="1">OFFSET('2025'!$AD$11,C821,0)</f>
        <v>0</v>
      </c>
      <c r="G821" s="91" t="str">
        <f ca="1">OFFSET('2025'!$AE$11,C821,0)</f>
        <v>0.00</v>
      </c>
      <c r="H821" s="91" t="str">
        <f ca="1">OFFSET('2025'!$AF$11,$C821,0)</f>
        <v>0.00</v>
      </c>
      <c r="I821" s="77">
        <f ca="1">OFFSET('2025'!$AG$11,$C821,0)</f>
        <v>0</v>
      </c>
    </row>
    <row r="822" spans="1:9" x14ac:dyDescent="0.3">
      <c r="A822" s="110">
        <v>45839</v>
      </c>
      <c r="B822" s="124">
        <f t="shared" si="43"/>
        <v>57</v>
      </c>
      <c r="C822" s="87">
        <f t="shared" si="44"/>
        <v>896</v>
      </c>
      <c r="D822" s="88" t="str">
        <f ca="1">OFFSET('2025'!$B$11,C822,0)</f>
        <v>(Enter Call Letters)</v>
      </c>
      <c r="E822" s="86" t="str">
        <f ca="1">OFFSET('2025'!$H$11,C822,0)</f>
        <v>July</v>
      </c>
      <c r="F822" s="77">
        <f ca="1">OFFSET('2025'!$AD$11,C822,0)</f>
        <v>0</v>
      </c>
      <c r="G822" s="91" t="str">
        <f ca="1">OFFSET('2025'!$AE$11,C822,0)</f>
        <v>0.00</v>
      </c>
      <c r="H822" s="91" t="str">
        <f ca="1">OFFSET('2025'!$AF$11,$C822,0)</f>
        <v>0.00</v>
      </c>
      <c r="I822" s="77">
        <f ca="1">OFFSET('2025'!$AG$11,$C822,0)</f>
        <v>0</v>
      </c>
    </row>
    <row r="823" spans="1:9" x14ac:dyDescent="0.3">
      <c r="A823" s="110">
        <v>45839</v>
      </c>
      <c r="B823" s="124">
        <f t="shared" si="43"/>
        <v>58</v>
      </c>
      <c r="C823" s="87">
        <f t="shared" si="44"/>
        <v>912</v>
      </c>
      <c r="D823" s="88" t="str">
        <f ca="1">OFFSET('2025'!$B$11,C823,0)</f>
        <v>(Enter Call Letters)</v>
      </c>
      <c r="E823" s="86" t="str">
        <f ca="1">OFFSET('2025'!$H$11,C823,0)</f>
        <v>July</v>
      </c>
      <c r="F823" s="77">
        <f ca="1">OFFSET('2025'!$AD$11,C823,0)</f>
        <v>0</v>
      </c>
      <c r="G823" s="91" t="str">
        <f ca="1">OFFSET('2025'!$AE$11,C823,0)</f>
        <v>0.00</v>
      </c>
      <c r="H823" s="91" t="str">
        <f ca="1">OFFSET('2025'!$AF$11,$C823,0)</f>
        <v>0.00</v>
      </c>
      <c r="I823" s="77">
        <f ca="1">OFFSET('2025'!$AG$11,$C823,0)</f>
        <v>0</v>
      </c>
    </row>
    <row r="824" spans="1:9" x14ac:dyDescent="0.3">
      <c r="A824" s="110">
        <v>45839</v>
      </c>
      <c r="B824" s="124">
        <f t="shared" si="43"/>
        <v>59</v>
      </c>
      <c r="C824" s="87">
        <f t="shared" si="44"/>
        <v>928</v>
      </c>
      <c r="D824" s="88" t="str">
        <f ca="1">OFFSET('2025'!$B$11,C824,0)</f>
        <v>(Enter Call Letters)</v>
      </c>
      <c r="E824" s="86" t="str">
        <f ca="1">OFFSET('2025'!$H$11,C824,0)</f>
        <v>July</v>
      </c>
      <c r="F824" s="77">
        <f ca="1">OFFSET('2025'!$AD$11,C824,0)</f>
        <v>0</v>
      </c>
      <c r="G824" s="91" t="str">
        <f ca="1">OFFSET('2025'!$AE$11,C824,0)</f>
        <v>0.00</v>
      </c>
      <c r="H824" s="91" t="str">
        <f ca="1">OFFSET('2025'!$AF$11,$C824,0)</f>
        <v>0.00</v>
      </c>
      <c r="I824" s="77">
        <f ca="1">OFFSET('2025'!$AG$11,$C824,0)</f>
        <v>0</v>
      </c>
    </row>
    <row r="825" spans="1:9" x14ac:dyDescent="0.3">
      <c r="A825" s="110">
        <v>45839</v>
      </c>
      <c r="B825" s="124">
        <f t="shared" si="43"/>
        <v>60</v>
      </c>
      <c r="C825" s="87">
        <f t="shared" si="44"/>
        <v>944</v>
      </c>
      <c r="D825" s="88" t="str">
        <f ca="1">OFFSET('2025'!$B$11,C825,0)</f>
        <v>(Enter Call Letters)</v>
      </c>
      <c r="E825" s="86" t="str">
        <f ca="1">OFFSET('2025'!$H$11,C825,0)</f>
        <v>July</v>
      </c>
      <c r="F825" s="77">
        <f ca="1">OFFSET('2025'!$AD$11,C825,0)</f>
        <v>0</v>
      </c>
      <c r="G825" s="91" t="str">
        <f ca="1">OFFSET('2025'!$AE$11,C825,0)</f>
        <v>0.00</v>
      </c>
      <c r="H825" s="91" t="str">
        <f ca="1">OFFSET('2025'!$AF$11,$C825,0)</f>
        <v>0.00</v>
      </c>
      <c r="I825" s="77">
        <f ca="1">OFFSET('2025'!$AG$11,$C825,0)</f>
        <v>0</v>
      </c>
    </row>
    <row r="826" spans="1:9" x14ac:dyDescent="0.3">
      <c r="A826" s="110">
        <v>45839</v>
      </c>
      <c r="B826" s="124">
        <f t="shared" si="43"/>
        <v>61</v>
      </c>
      <c r="C826" s="87">
        <f t="shared" si="44"/>
        <v>960</v>
      </c>
      <c r="D826" s="88" t="str">
        <f ca="1">OFFSET('2025'!$B$11,C826,0)</f>
        <v>(Enter Call Letters)</v>
      </c>
      <c r="E826" s="86" t="str">
        <f ca="1">OFFSET('2025'!$H$11,C826,0)</f>
        <v>July</v>
      </c>
      <c r="F826" s="77">
        <f ca="1">OFFSET('2025'!$AD$11,C826,0)</f>
        <v>0</v>
      </c>
      <c r="G826" s="91" t="str">
        <f ca="1">OFFSET('2025'!$AE$11,C826,0)</f>
        <v>0.00</v>
      </c>
      <c r="H826" s="91" t="str">
        <f ca="1">OFFSET('2025'!$AF$11,$C826,0)</f>
        <v>0.00</v>
      </c>
      <c r="I826" s="77">
        <f ca="1">OFFSET('2025'!$AG$11,$C826,0)</f>
        <v>0</v>
      </c>
    </row>
    <row r="827" spans="1:9" x14ac:dyDescent="0.3">
      <c r="A827" s="110">
        <v>45839</v>
      </c>
      <c r="B827" s="124">
        <f t="shared" si="43"/>
        <v>62</v>
      </c>
      <c r="C827" s="87">
        <f t="shared" si="44"/>
        <v>976</v>
      </c>
      <c r="D827" s="88" t="str">
        <f ca="1">OFFSET('2025'!$B$11,C827,0)</f>
        <v>(Enter Call Letters)</v>
      </c>
      <c r="E827" s="86" t="str">
        <f ca="1">OFFSET('2025'!$H$11,C827,0)</f>
        <v>July</v>
      </c>
      <c r="F827" s="77">
        <f ca="1">OFFSET('2025'!$AD$11,C827,0)</f>
        <v>0</v>
      </c>
      <c r="G827" s="91" t="str">
        <f ca="1">OFFSET('2025'!$AE$11,C827,0)</f>
        <v>0.00</v>
      </c>
      <c r="H827" s="91" t="str">
        <f ca="1">OFFSET('2025'!$AF$11,$C827,0)</f>
        <v>0.00</v>
      </c>
      <c r="I827" s="77">
        <f ca="1">OFFSET('2025'!$AG$11,$C827,0)</f>
        <v>0</v>
      </c>
    </row>
    <row r="828" spans="1:9" x14ac:dyDescent="0.3">
      <c r="A828" s="110">
        <v>45839</v>
      </c>
      <c r="B828" s="124">
        <f t="shared" si="43"/>
        <v>63</v>
      </c>
      <c r="C828" s="87">
        <f t="shared" si="44"/>
        <v>992</v>
      </c>
      <c r="D828" s="88" t="str">
        <f ca="1">OFFSET('2025'!$B$11,C828,0)</f>
        <v>(Enter Call Letters)</v>
      </c>
      <c r="E828" s="86" t="str">
        <f ca="1">OFFSET('2025'!$H$11,C828,0)</f>
        <v>July</v>
      </c>
      <c r="F828" s="77">
        <f ca="1">OFFSET('2025'!$AD$11,C828,0)</f>
        <v>0</v>
      </c>
      <c r="G828" s="91" t="str">
        <f ca="1">OFFSET('2025'!$AE$11,C828,0)</f>
        <v>0.00</v>
      </c>
      <c r="H828" s="91" t="str">
        <f ca="1">OFFSET('2025'!$AF$11,$C828,0)</f>
        <v>0.00</v>
      </c>
      <c r="I828" s="77">
        <f ca="1">OFFSET('2025'!$AG$11,$C828,0)</f>
        <v>0</v>
      </c>
    </row>
    <row r="829" spans="1:9" x14ac:dyDescent="0.3">
      <c r="A829" s="110">
        <v>45839</v>
      </c>
      <c r="B829" s="124">
        <f t="shared" si="43"/>
        <v>64</v>
      </c>
      <c r="C829" s="87">
        <f t="shared" si="44"/>
        <v>1008</v>
      </c>
      <c r="D829" s="88" t="str">
        <f ca="1">OFFSET('2025'!$B$11,C829,0)</f>
        <v>(Enter Call Letters)</v>
      </c>
      <c r="E829" s="86" t="str">
        <f ca="1">OFFSET('2025'!$H$11,C829,0)</f>
        <v>July</v>
      </c>
      <c r="F829" s="77">
        <f ca="1">OFFSET('2025'!$AD$11,C829,0)</f>
        <v>0</v>
      </c>
      <c r="G829" s="91" t="str">
        <f ca="1">OFFSET('2025'!$AE$11,C829,0)</f>
        <v>0.00</v>
      </c>
      <c r="H829" s="91" t="str">
        <f ca="1">OFFSET('2025'!$AF$11,$C829,0)</f>
        <v>0.00</v>
      </c>
      <c r="I829" s="77">
        <f ca="1">OFFSET('2025'!$AG$11,$C829,0)</f>
        <v>0</v>
      </c>
    </row>
    <row r="830" spans="1:9" x14ac:dyDescent="0.3">
      <c r="A830" s="110">
        <v>45839</v>
      </c>
      <c r="B830" s="124">
        <f t="shared" si="43"/>
        <v>65</v>
      </c>
      <c r="C830" s="87">
        <f t="shared" si="44"/>
        <v>1024</v>
      </c>
      <c r="D830" s="88" t="str">
        <f ca="1">OFFSET('2025'!$B$11,C830,0)</f>
        <v>(Enter Call Letters)</v>
      </c>
      <c r="E830" s="86" t="str">
        <f ca="1">OFFSET('2025'!$H$11,C830,0)</f>
        <v>July</v>
      </c>
      <c r="F830" s="77">
        <f ca="1">OFFSET('2025'!$AD$11,C830,0)</f>
        <v>0</v>
      </c>
      <c r="G830" s="91" t="str">
        <f ca="1">OFFSET('2025'!$AE$11,C830,0)</f>
        <v>0.00</v>
      </c>
      <c r="H830" s="91" t="str">
        <f ca="1">OFFSET('2025'!$AF$11,$C830,0)</f>
        <v>0.00</v>
      </c>
      <c r="I830" s="77">
        <f ca="1">OFFSET('2025'!$AG$11,$C830,0)</f>
        <v>0</v>
      </c>
    </row>
    <row r="831" spans="1:9" x14ac:dyDescent="0.3">
      <c r="A831" s="110">
        <v>45839</v>
      </c>
      <c r="B831" s="124">
        <f t="shared" ref="B831:B852" si="45">B830+1</f>
        <v>66</v>
      </c>
      <c r="C831" s="87">
        <f t="shared" si="44"/>
        <v>1040</v>
      </c>
      <c r="D831" s="88" t="str">
        <f ca="1">OFFSET('2025'!$B$11,C831,0)</f>
        <v>(Enter Call Letters)</v>
      </c>
      <c r="E831" s="86" t="str">
        <f ca="1">OFFSET('2025'!$H$11,C831,0)</f>
        <v>July</v>
      </c>
      <c r="F831" s="77">
        <f ca="1">OFFSET('2025'!$AD$11,C831,0)</f>
        <v>0</v>
      </c>
      <c r="G831" s="91" t="str">
        <f ca="1">OFFSET('2025'!$AE$11,C831,0)</f>
        <v>0.00</v>
      </c>
      <c r="H831" s="91" t="str">
        <f ca="1">OFFSET('2025'!$AF$11,$C831,0)</f>
        <v>0.00</v>
      </c>
      <c r="I831" s="77">
        <f ca="1">OFFSET('2025'!$AG$11,$C831,0)</f>
        <v>0</v>
      </c>
    </row>
    <row r="832" spans="1:9" x14ac:dyDescent="0.3">
      <c r="A832" s="110">
        <v>45839</v>
      </c>
      <c r="B832" s="124">
        <f t="shared" si="45"/>
        <v>67</v>
      </c>
      <c r="C832" s="87">
        <f t="shared" ref="C832:C890" si="46">C831+16</f>
        <v>1056</v>
      </c>
      <c r="D832" s="88" t="str">
        <f ca="1">OFFSET('2025'!$B$11,C832,0)</f>
        <v>(Enter Call Letters)</v>
      </c>
      <c r="E832" s="86" t="str">
        <f ca="1">OFFSET('2025'!$H$11,C832,0)</f>
        <v>July</v>
      </c>
      <c r="F832" s="77">
        <f ca="1">OFFSET('2025'!$AD$11,C832,0)</f>
        <v>0</v>
      </c>
      <c r="G832" s="91" t="str">
        <f ca="1">OFFSET('2025'!$AE$11,C832,0)</f>
        <v>0.00</v>
      </c>
      <c r="H832" s="91" t="str">
        <f ca="1">OFFSET('2025'!$AF$11,$C832,0)</f>
        <v>0.00</v>
      </c>
      <c r="I832" s="77">
        <f ca="1">OFFSET('2025'!$AG$11,$C832,0)</f>
        <v>0</v>
      </c>
    </row>
    <row r="833" spans="1:9" x14ac:dyDescent="0.3">
      <c r="A833" s="110">
        <v>45839</v>
      </c>
      <c r="B833" s="124">
        <f t="shared" si="45"/>
        <v>68</v>
      </c>
      <c r="C833" s="87">
        <f t="shared" si="46"/>
        <v>1072</v>
      </c>
      <c r="D833" s="88" t="str">
        <f ca="1">OFFSET('2025'!$B$11,C833,0)</f>
        <v>(Enter Call Letters)</v>
      </c>
      <c r="E833" s="86" t="str">
        <f ca="1">OFFSET('2025'!$H$11,C833,0)</f>
        <v>July</v>
      </c>
      <c r="F833" s="77">
        <f ca="1">OFFSET('2025'!$AD$11,C833,0)</f>
        <v>0</v>
      </c>
      <c r="G833" s="91" t="str">
        <f ca="1">OFFSET('2025'!$AE$11,C833,0)</f>
        <v>0.00</v>
      </c>
      <c r="H833" s="91" t="str">
        <f ca="1">OFFSET('2025'!$AF$11,$C833,0)</f>
        <v>0.00</v>
      </c>
      <c r="I833" s="77">
        <f ca="1">OFFSET('2025'!$AG$11,$C833,0)</f>
        <v>0</v>
      </c>
    </row>
    <row r="834" spans="1:9" x14ac:dyDescent="0.3">
      <c r="A834" s="110">
        <v>45839</v>
      </c>
      <c r="B834" s="124">
        <f t="shared" si="45"/>
        <v>69</v>
      </c>
      <c r="C834" s="87">
        <f t="shared" si="46"/>
        <v>1088</v>
      </c>
      <c r="D834" s="88" t="str">
        <f ca="1">OFFSET('2025'!$B$11,C834,0)</f>
        <v>(Enter Call Letters)</v>
      </c>
      <c r="E834" s="86" t="str">
        <f ca="1">OFFSET('2025'!$H$11,C834,0)</f>
        <v>July</v>
      </c>
      <c r="F834" s="77">
        <f ca="1">OFFSET('2025'!$AD$11,C834,0)</f>
        <v>0</v>
      </c>
      <c r="G834" s="91" t="str">
        <f ca="1">OFFSET('2025'!$AE$11,C834,0)</f>
        <v>0.00</v>
      </c>
      <c r="H834" s="91" t="str">
        <f ca="1">OFFSET('2025'!$AF$11,$C834,0)</f>
        <v>0.00</v>
      </c>
      <c r="I834" s="77">
        <f ca="1">OFFSET('2025'!$AG$11,$C834,0)</f>
        <v>0</v>
      </c>
    </row>
    <row r="835" spans="1:9" x14ac:dyDescent="0.3">
      <c r="A835" s="110">
        <v>45839</v>
      </c>
      <c r="B835" s="124">
        <f t="shared" si="45"/>
        <v>70</v>
      </c>
      <c r="C835" s="87">
        <f t="shared" si="46"/>
        <v>1104</v>
      </c>
      <c r="D835" s="88" t="str">
        <f ca="1">OFFSET('2025'!$B$11,C835,0)</f>
        <v>(Enter Call Letters)</v>
      </c>
      <c r="E835" s="86" t="str">
        <f ca="1">OFFSET('2025'!$H$11,C835,0)</f>
        <v>July</v>
      </c>
      <c r="F835" s="77">
        <f ca="1">OFFSET('2025'!$AD$11,C835,0)</f>
        <v>0</v>
      </c>
      <c r="G835" s="91" t="str">
        <f ca="1">OFFSET('2025'!$AE$11,C835,0)</f>
        <v>0.00</v>
      </c>
      <c r="H835" s="91" t="str">
        <f ca="1">OFFSET('2025'!$AF$11,$C835,0)</f>
        <v>0.00</v>
      </c>
      <c r="I835" s="77">
        <f ca="1">OFFSET('2025'!$AG$11,$C835,0)</f>
        <v>0</v>
      </c>
    </row>
    <row r="836" spans="1:9" x14ac:dyDescent="0.3">
      <c r="A836" s="110">
        <v>45839</v>
      </c>
      <c r="B836" s="124">
        <f t="shared" si="45"/>
        <v>71</v>
      </c>
      <c r="C836" s="87">
        <f t="shared" si="46"/>
        <v>1120</v>
      </c>
      <c r="D836" s="88" t="str">
        <f ca="1">OFFSET('2025'!$B$11,C836,0)</f>
        <v>(Enter Call Letters)</v>
      </c>
      <c r="E836" s="86" t="str">
        <f ca="1">OFFSET('2025'!$H$11,C836,0)</f>
        <v>July</v>
      </c>
      <c r="F836" s="77">
        <f ca="1">OFFSET('2025'!$AD$11,C836,0)</f>
        <v>0</v>
      </c>
      <c r="G836" s="91" t="str">
        <f ca="1">OFFSET('2025'!$AE$11,C836,0)</f>
        <v>0.00</v>
      </c>
      <c r="H836" s="91" t="str">
        <f ca="1">OFFSET('2025'!$AF$11,$C836,0)</f>
        <v>0.00</v>
      </c>
      <c r="I836" s="77">
        <f ca="1">OFFSET('2025'!$AG$11,$C836,0)</f>
        <v>0</v>
      </c>
    </row>
    <row r="837" spans="1:9" x14ac:dyDescent="0.3">
      <c r="A837" s="110">
        <v>45839</v>
      </c>
      <c r="B837" s="124">
        <f t="shared" si="45"/>
        <v>72</v>
      </c>
      <c r="C837" s="87">
        <f t="shared" si="46"/>
        <v>1136</v>
      </c>
      <c r="D837" s="88" t="str">
        <f ca="1">OFFSET('2025'!$B$11,C837,0)</f>
        <v>(Enter Call Letters)</v>
      </c>
      <c r="E837" s="86" t="str">
        <f ca="1">OFFSET('2025'!$H$11,C837,0)</f>
        <v>July</v>
      </c>
      <c r="F837" s="77">
        <f ca="1">OFFSET('2025'!$AD$11,C837,0)</f>
        <v>0</v>
      </c>
      <c r="G837" s="91" t="str">
        <f ca="1">OFFSET('2025'!$AE$11,C837,0)</f>
        <v>0.00</v>
      </c>
      <c r="H837" s="91" t="str">
        <f ca="1">OFFSET('2025'!$AF$11,$C837,0)</f>
        <v>0.00</v>
      </c>
      <c r="I837" s="77">
        <f ca="1">OFFSET('2025'!$AG$11,$C837,0)</f>
        <v>0</v>
      </c>
    </row>
    <row r="838" spans="1:9" x14ac:dyDescent="0.3">
      <c r="A838" s="110">
        <v>45839</v>
      </c>
      <c r="B838" s="124">
        <f t="shared" si="45"/>
        <v>73</v>
      </c>
      <c r="C838" s="87">
        <f t="shared" si="46"/>
        <v>1152</v>
      </c>
      <c r="D838" s="88" t="str">
        <f ca="1">OFFSET('2025'!$B$11,C838,0)</f>
        <v>(Enter Call Letters)</v>
      </c>
      <c r="E838" s="86" t="str">
        <f ca="1">OFFSET('2025'!$H$11,C838,0)</f>
        <v>July</v>
      </c>
      <c r="F838" s="77">
        <f ca="1">OFFSET('2025'!$AD$11,C838,0)</f>
        <v>0</v>
      </c>
      <c r="G838" s="91" t="str">
        <f ca="1">OFFSET('2025'!$AE$11,C838,0)</f>
        <v>0.00</v>
      </c>
      <c r="H838" s="91" t="str">
        <f ca="1">OFFSET('2025'!$AF$11,$C838,0)</f>
        <v>0.00</v>
      </c>
      <c r="I838" s="77">
        <f ca="1">OFFSET('2025'!$AG$11,$C838,0)</f>
        <v>0</v>
      </c>
    </row>
    <row r="839" spans="1:9" x14ac:dyDescent="0.3">
      <c r="A839" s="110">
        <v>45839</v>
      </c>
      <c r="B839" s="124">
        <f t="shared" si="45"/>
        <v>74</v>
      </c>
      <c r="C839" s="87">
        <f t="shared" si="46"/>
        <v>1168</v>
      </c>
      <c r="D839" s="88" t="str">
        <f ca="1">OFFSET('2025'!$B$11,C839,0)</f>
        <v>(Enter Call Letters)</v>
      </c>
      <c r="E839" s="86" t="str">
        <f ca="1">OFFSET('2025'!$H$11,C839,0)</f>
        <v>July</v>
      </c>
      <c r="F839" s="77">
        <f ca="1">OFFSET('2025'!$AD$11,C839,0)</f>
        <v>0</v>
      </c>
      <c r="G839" s="91" t="str">
        <f ca="1">OFFSET('2025'!$AE$11,C839,0)</f>
        <v>0.00</v>
      </c>
      <c r="H839" s="91" t="str">
        <f ca="1">OFFSET('2025'!$AF$11,$C839,0)</f>
        <v>0.00</v>
      </c>
      <c r="I839" s="77">
        <f ca="1">OFFSET('2025'!$AG$11,$C839,0)</f>
        <v>0</v>
      </c>
    </row>
    <row r="840" spans="1:9" x14ac:dyDescent="0.3">
      <c r="A840" s="110">
        <v>45839</v>
      </c>
      <c r="B840" s="124">
        <f t="shared" si="45"/>
        <v>75</v>
      </c>
      <c r="C840" s="87">
        <f t="shared" si="46"/>
        <v>1184</v>
      </c>
      <c r="D840" s="88" t="str">
        <f ca="1">OFFSET('2025'!$B$11,C840,0)</f>
        <v>(Enter Call Letters)</v>
      </c>
      <c r="E840" s="86" t="str">
        <f ca="1">OFFSET('2025'!$H$11,C840,0)</f>
        <v>July</v>
      </c>
      <c r="F840" s="77">
        <f ca="1">OFFSET('2025'!$AD$11,C840,0)</f>
        <v>0</v>
      </c>
      <c r="G840" s="91" t="str">
        <f ca="1">OFFSET('2025'!$AE$11,C840,0)</f>
        <v>0.00</v>
      </c>
      <c r="H840" s="91" t="str">
        <f ca="1">OFFSET('2025'!$AF$11,$C840,0)</f>
        <v>0.00</v>
      </c>
      <c r="I840" s="77">
        <f ca="1">OFFSET('2025'!$AG$11,$C840,0)</f>
        <v>0</v>
      </c>
    </row>
    <row r="841" spans="1:9" x14ac:dyDescent="0.3">
      <c r="A841" s="110">
        <v>45839</v>
      </c>
      <c r="B841" s="124">
        <f t="shared" si="45"/>
        <v>76</v>
      </c>
      <c r="C841" s="87">
        <f t="shared" si="46"/>
        <v>1200</v>
      </c>
      <c r="D841" s="88" t="str">
        <f ca="1">OFFSET('2025'!$B$11,C841,0)</f>
        <v>(Enter Call Letters)</v>
      </c>
      <c r="E841" s="86" t="str">
        <f ca="1">OFFSET('2025'!$H$11,C841,0)</f>
        <v>July</v>
      </c>
      <c r="F841" s="77">
        <f ca="1">OFFSET('2025'!$AD$11,C841,0)</f>
        <v>0</v>
      </c>
      <c r="G841" s="91" t="str">
        <f ca="1">OFFSET('2025'!$AE$11,C841,0)</f>
        <v>0.00</v>
      </c>
      <c r="H841" s="91" t="str">
        <f ca="1">OFFSET('2025'!$AF$11,$C841,0)</f>
        <v>0.00</v>
      </c>
      <c r="I841" s="77">
        <f ca="1">OFFSET('2025'!$AG$11,$C841,0)</f>
        <v>0</v>
      </c>
    </row>
    <row r="842" spans="1:9" x14ac:dyDescent="0.3">
      <c r="A842" s="110">
        <v>45839</v>
      </c>
      <c r="B842" s="124">
        <f t="shared" si="45"/>
        <v>77</v>
      </c>
      <c r="C842" s="87">
        <f t="shared" si="46"/>
        <v>1216</v>
      </c>
      <c r="D842" s="88" t="str">
        <f ca="1">OFFSET('2025'!$B$11,C842,0)</f>
        <v>(Enter Call Letters)</v>
      </c>
      <c r="E842" s="86" t="str">
        <f ca="1">OFFSET('2025'!$H$11,C842,0)</f>
        <v>July</v>
      </c>
      <c r="F842" s="77">
        <f ca="1">OFFSET('2025'!$AD$11,C842,0)</f>
        <v>0</v>
      </c>
      <c r="G842" s="91" t="str">
        <f ca="1">OFFSET('2025'!$AE$11,C842,0)</f>
        <v>0.00</v>
      </c>
      <c r="H842" s="91" t="str">
        <f ca="1">OFFSET('2025'!$AF$11,$C842,0)</f>
        <v>0.00</v>
      </c>
      <c r="I842" s="77">
        <f ca="1">OFFSET('2025'!$AG$11,$C842,0)</f>
        <v>0</v>
      </c>
    </row>
    <row r="843" spans="1:9" x14ac:dyDescent="0.3">
      <c r="A843" s="110">
        <v>45839</v>
      </c>
      <c r="B843" s="124">
        <f t="shared" si="45"/>
        <v>78</v>
      </c>
      <c r="C843" s="87">
        <f t="shared" si="46"/>
        <v>1232</v>
      </c>
      <c r="D843" s="88" t="str">
        <f ca="1">OFFSET('2025'!$B$11,C843,0)</f>
        <v>(Enter Call Letters)</v>
      </c>
      <c r="E843" s="86" t="str">
        <f ca="1">OFFSET('2025'!$H$11,C843,0)</f>
        <v>July</v>
      </c>
      <c r="F843" s="77">
        <f ca="1">OFFSET('2025'!$AD$11,C843,0)</f>
        <v>0</v>
      </c>
      <c r="G843" s="91" t="str">
        <f ca="1">OFFSET('2025'!$AE$11,C843,0)</f>
        <v>0.00</v>
      </c>
      <c r="H843" s="91" t="str">
        <f ca="1">OFFSET('2025'!$AF$11,$C843,0)</f>
        <v>0.00</v>
      </c>
      <c r="I843" s="77">
        <f ca="1">OFFSET('2025'!$AG$11,$C843,0)</f>
        <v>0</v>
      </c>
    </row>
    <row r="844" spans="1:9" x14ac:dyDescent="0.3">
      <c r="A844" s="110">
        <v>45839</v>
      </c>
      <c r="B844" s="124">
        <f t="shared" si="45"/>
        <v>79</v>
      </c>
      <c r="C844" s="87">
        <f t="shared" si="46"/>
        <v>1248</v>
      </c>
      <c r="D844" s="88" t="str">
        <f ca="1">OFFSET('2025'!$B$11,C844,0)</f>
        <v>(Enter Call Letters)</v>
      </c>
      <c r="E844" s="86" t="str">
        <f ca="1">OFFSET('2025'!$H$11,C844,0)</f>
        <v>July</v>
      </c>
      <c r="F844" s="77">
        <f ca="1">OFFSET('2025'!$AD$11,C844,0)</f>
        <v>0</v>
      </c>
      <c r="G844" s="91" t="str">
        <f ca="1">OFFSET('2025'!$AE$11,C844,0)</f>
        <v>0.00</v>
      </c>
      <c r="H844" s="91" t="str">
        <f ca="1">OFFSET('2025'!$AF$11,$C844,0)</f>
        <v>0.00</v>
      </c>
      <c r="I844" s="77">
        <f ca="1">OFFSET('2025'!$AG$11,$C844,0)</f>
        <v>0</v>
      </c>
    </row>
    <row r="845" spans="1:9" x14ac:dyDescent="0.3">
      <c r="A845" s="110">
        <v>45839</v>
      </c>
      <c r="B845" s="124">
        <f t="shared" si="45"/>
        <v>80</v>
      </c>
      <c r="C845" s="87">
        <f t="shared" si="46"/>
        <v>1264</v>
      </c>
      <c r="D845" s="88" t="str">
        <f ca="1">OFFSET('2025'!$B$11,C845,0)</f>
        <v>(Enter Call Letters)</v>
      </c>
      <c r="E845" s="86" t="str">
        <f ca="1">OFFSET('2025'!$H$11,C845,0)</f>
        <v>July</v>
      </c>
      <c r="F845" s="77">
        <f ca="1">OFFSET('2025'!$AD$11,C845,0)</f>
        <v>0</v>
      </c>
      <c r="G845" s="91" t="str">
        <f ca="1">OFFSET('2025'!$AE$11,C845,0)</f>
        <v>0.00</v>
      </c>
      <c r="H845" s="91" t="str">
        <f ca="1">OFFSET('2025'!$AF$11,$C845,0)</f>
        <v>0.00</v>
      </c>
      <c r="I845" s="77">
        <f ca="1">OFFSET('2025'!$AG$11,$C845,0)</f>
        <v>0</v>
      </c>
    </row>
    <row r="846" spans="1:9" x14ac:dyDescent="0.3">
      <c r="A846" s="110">
        <v>45839</v>
      </c>
      <c r="B846" s="124">
        <f t="shared" si="45"/>
        <v>81</v>
      </c>
      <c r="C846" s="87">
        <f t="shared" si="46"/>
        <v>1280</v>
      </c>
      <c r="D846" s="88" t="str">
        <f ca="1">OFFSET('2025'!$B$11,C846,0)</f>
        <v>(Enter Call Letters)</v>
      </c>
      <c r="E846" s="86" t="str">
        <f ca="1">OFFSET('2025'!$H$11,C846,0)</f>
        <v>July</v>
      </c>
      <c r="F846" s="77">
        <f ca="1">OFFSET('2025'!$AD$11,C846,0)</f>
        <v>0</v>
      </c>
      <c r="G846" s="91" t="str">
        <f ca="1">OFFSET('2025'!$AE$11,C846,0)</f>
        <v>0.00</v>
      </c>
      <c r="H846" s="91" t="str">
        <f ca="1">OFFSET('2025'!$AF$11,$C846,0)</f>
        <v>0.00</v>
      </c>
      <c r="I846" s="77">
        <f ca="1">OFFSET('2025'!$AG$11,$C846,0)</f>
        <v>0</v>
      </c>
    </row>
    <row r="847" spans="1:9" x14ac:dyDescent="0.3">
      <c r="A847" s="110">
        <v>45839</v>
      </c>
      <c r="B847" s="124">
        <f t="shared" si="45"/>
        <v>82</v>
      </c>
      <c r="C847" s="87">
        <f t="shared" si="46"/>
        <v>1296</v>
      </c>
      <c r="D847" s="88" t="str">
        <f ca="1">OFFSET('2025'!$B$11,C847,0)</f>
        <v>(Enter Call Letters)</v>
      </c>
      <c r="E847" s="86" t="str">
        <f ca="1">OFFSET('2025'!$H$11,C847,0)</f>
        <v>July</v>
      </c>
      <c r="F847" s="77">
        <f ca="1">OFFSET('2025'!$AD$11,C847,0)</f>
        <v>0</v>
      </c>
      <c r="G847" s="91" t="str">
        <f ca="1">OFFSET('2025'!$AE$11,C847,0)</f>
        <v>0.00</v>
      </c>
      <c r="H847" s="91" t="str">
        <f ca="1">OFFSET('2025'!$AF$11,$C847,0)</f>
        <v>0.00</v>
      </c>
      <c r="I847" s="77">
        <f ca="1">OFFSET('2025'!$AG$11,$C847,0)</f>
        <v>0</v>
      </c>
    </row>
    <row r="848" spans="1:9" x14ac:dyDescent="0.3">
      <c r="A848" s="110">
        <v>45839</v>
      </c>
      <c r="B848" s="124">
        <f t="shared" si="45"/>
        <v>83</v>
      </c>
      <c r="C848" s="87">
        <f t="shared" si="46"/>
        <v>1312</v>
      </c>
      <c r="D848" s="88" t="str">
        <f ca="1">OFFSET('2025'!$B$11,C848,0)</f>
        <v>(Enter Call Letters)</v>
      </c>
      <c r="E848" s="86" t="str">
        <f ca="1">OFFSET('2025'!$H$11,C848,0)</f>
        <v>July</v>
      </c>
      <c r="F848" s="77">
        <f ca="1">OFFSET('2025'!$AD$11,C848,0)</f>
        <v>0</v>
      </c>
      <c r="G848" s="91" t="str">
        <f ca="1">OFFSET('2025'!$AE$11,C848,0)</f>
        <v>0.00</v>
      </c>
      <c r="H848" s="91" t="str">
        <f ca="1">OFFSET('2025'!$AF$11,$C848,0)</f>
        <v>0.00</v>
      </c>
      <c r="I848" s="77">
        <f ca="1">OFFSET('2025'!$AG$11,$C848,0)</f>
        <v>0</v>
      </c>
    </row>
    <row r="849" spans="1:9" x14ac:dyDescent="0.3">
      <c r="A849" s="110">
        <v>45839</v>
      </c>
      <c r="B849" s="124">
        <f t="shared" si="45"/>
        <v>84</v>
      </c>
      <c r="C849" s="87">
        <f t="shared" si="46"/>
        <v>1328</v>
      </c>
      <c r="D849" s="88" t="str">
        <f ca="1">OFFSET('2025'!$B$11,C849,0)</f>
        <v>(Enter Call Letters)</v>
      </c>
      <c r="E849" s="86" t="str">
        <f ca="1">OFFSET('2025'!$H$11,C849,0)</f>
        <v>July</v>
      </c>
      <c r="F849" s="77">
        <f ca="1">OFFSET('2025'!$AD$11,C849,0)</f>
        <v>0</v>
      </c>
      <c r="G849" s="91" t="str">
        <f ca="1">OFFSET('2025'!$AE$11,C849,0)</f>
        <v>0.00</v>
      </c>
      <c r="H849" s="91" t="str">
        <f ca="1">OFFSET('2025'!$AF$11,$C849,0)</f>
        <v>0.00</v>
      </c>
      <c r="I849" s="77">
        <f ca="1">OFFSET('2025'!$AG$11,$C849,0)</f>
        <v>0</v>
      </c>
    </row>
    <row r="850" spans="1:9" x14ac:dyDescent="0.3">
      <c r="A850" s="110">
        <v>45839</v>
      </c>
      <c r="B850" s="124">
        <f t="shared" si="45"/>
        <v>85</v>
      </c>
      <c r="C850" s="87">
        <f t="shared" si="46"/>
        <v>1344</v>
      </c>
      <c r="D850" s="88" t="str">
        <f ca="1">OFFSET('2025'!$B$11,C850,0)</f>
        <v>(Enter Call Letters)</v>
      </c>
      <c r="E850" s="86" t="str">
        <f ca="1">OFFSET('2025'!$H$11,C850,0)</f>
        <v>July</v>
      </c>
      <c r="F850" s="77">
        <f ca="1">OFFSET('2025'!$AD$11,C850,0)</f>
        <v>0</v>
      </c>
      <c r="G850" s="91" t="str">
        <f ca="1">OFFSET('2025'!$AE$11,C850,0)</f>
        <v>0.00</v>
      </c>
      <c r="H850" s="91" t="str">
        <f ca="1">OFFSET('2025'!$AF$11,$C850,0)</f>
        <v>0.00</v>
      </c>
      <c r="I850" s="77">
        <f ca="1">OFFSET('2025'!$AG$11,$C850,0)</f>
        <v>0</v>
      </c>
    </row>
    <row r="851" spans="1:9" x14ac:dyDescent="0.3">
      <c r="A851" s="110">
        <v>45839</v>
      </c>
      <c r="B851" s="124">
        <f t="shared" si="45"/>
        <v>86</v>
      </c>
      <c r="C851" s="87">
        <f t="shared" si="46"/>
        <v>1360</v>
      </c>
      <c r="D851" s="88" t="str">
        <f ca="1">OFFSET('2025'!$B$11,C851,0)</f>
        <v>(Enter Call Letters)</v>
      </c>
      <c r="E851" s="86" t="str">
        <f ca="1">OFFSET('2025'!$H$11,C851,0)</f>
        <v>July</v>
      </c>
      <c r="F851" s="77">
        <f ca="1">OFFSET('2025'!$AD$11,C851,0)</f>
        <v>0</v>
      </c>
      <c r="G851" s="91" t="str">
        <f ca="1">OFFSET('2025'!$AE$11,C851,0)</f>
        <v>0.00</v>
      </c>
      <c r="H851" s="91" t="str">
        <f ca="1">OFFSET('2025'!$AF$11,$C851,0)</f>
        <v>0.00</v>
      </c>
      <c r="I851" s="77">
        <f ca="1">OFFSET('2025'!$AG$11,$C851,0)</f>
        <v>0</v>
      </c>
    </row>
    <row r="852" spans="1:9" x14ac:dyDescent="0.3">
      <c r="A852" s="110">
        <v>45839</v>
      </c>
      <c r="B852" s="124">
        <f t="shared" si="45"/>
        <v>87</v>
      </c>
      <c r="C852" s="87">
        <f t="shared" si="46"/>
        <v>1376</v>
      </c>
      <c r="D852" s="88" t="str">
        <f ca="1">OFFSET('2025'!$B$11,C852,0)</f>
        <v>(Enter Call Letters)</v>
      </c>
      <c r="E852" s="86" t="str">
        <f ca="1">OFFSET('2025'!$H$11,C852,0)</f>
        <v>July</v>
      </c>
      <c r="F852" s="77">
        <f ca="1">OFFSET('2025'!$AD$11,C852,0)</f>
        <v>0</v>
      </c>
      <c r="G852" s="91" t="str">
        <f ca="1">OFFSET('2025'!$AE$11,C852,0)</f>
        <v>0.00</v>
      </c>
      <c r="H852" s="91" t="str">
        <f ca="1">OFFSET('2025'!$AF$11,$C852,0)</f>
        <v>0.00</v>
      </c>
      <c r="I852" s="77">
        <f ca="1">OFFSET('2025'!$AG$11,$C852,0)</f>
        <v>0</v>
      </c>
    </row>
    <row r="853" spans="1:9" x14ac:dyDescent="0.3">
      <c r="A853" s="110">
        <v>45839</v>
      </c>
      <c r="B853" s="124">
        <f>B852+1</f>
        <v>88</v>
      </c>
      <c r="C853" s="87">
        <f t="shared" si="46"/>
        <v>1392</v>
      </c>
      <c r="D853" s="88" t="str">
        <f ca="1">OFFSET('2025'!$B$11,C853,0)</f>
        <v>(Enter Call Letters)</v>
      </c>
      <c r="E853" s="86" t="str">
        <f ca="1">OFFSET('2025'!$H$11,C853,0)</f>
        <v>July</v>
      </c>
      <c r="F853" s="77">
        <f ca="1">OFFSET('2025'!$AD$11,C853,0)</f>
        <v>0</v>
      </c>
      <c r="G853" s="91" t="str">
        <f ca="1">OFFSET('2025'!$AE$11,C853,0)</f>
        <v>0.00</v>
      </c>
      <c r="H853" s="91" t="str">
        <f ca="1">OFFSET('2025'!$AF$11,$C853,0)</f>
        <v>0.00</v>
      </c>
      <c r="I853" s="77">
        <f ca="1">OFFSET('2025'!$AG$11,$C853,0)</f>
        <v>0</v>
      </c>
    </row>
    <row r="854" spans="1:9" x14ac:dyDescent="0.3">
      <c r="A854" s="110">
        <v>45839</v>
      </c>
      <c r="B854" s="124">
        <f t="shared" ref="B854:B858" si="47">B853+1</f>
        <v>89</v>
      </c>
      <c r="C854" s="87">
        <f t="shared" si="46"/>
        <v>1408</v>
      </c>
      <c r="D854" s="88" t="str">
        <f ca="1">OFFSET('2025'!$B$11,C854,0)</f>
        <v>(Enter Call Letters)</v>
      </c>
      <c r="E854" s="86" t="str">
        <f ca="1">OFFSET('2025'!$H$11,C854,0)</f>
        <v>July</v>
      </c>
      <c r="F854" s="77">
        <f ca="1">OFFSET('2025'!$AD$11,C854,0)</f>
        <v>0</v>
      </c>
      <c r="G854" s="91" t="str">
        <f ca="1">OFFSET('2025'!$AE$11,C854,0)</f>
        <v>0.00</v>
      </c>
      <c r="H854" s="91" t="str">
        <f ca="1">OFFSET('2025'!$AF$11,$C854,0)</f>
        <v>0.00</v>
      </c>
      <c r="I854" s="77">
        <f ca="1">OFFSET('2025'!$AG$11,$C854,0)</f>
        <v>0</v>
      </c>
    </row>
    <row r="855" spans="1:9" x14ac:dyDescent="0.3">
      <c r="A855" s="110">
        <v>45839</v>
      </c>
      <c r="B855" s="124">
        <f t="shared" si="47"/>
        <v>90</v>
      </c>
      <c r="C855" s="87">
        <f t="shared" si="46"/>
        <v>1424</v>
      </c>
      <c r="D855" s="88" t="str">
        <f ca="1">OFFSET('2025'!$B$11,C855,0)</f>
        <v>(Enter Call Letters)</v>
      </c>
      <c r="E855" s="86" t="str">
        <f ca="1">OFFSET('2025'!$H$11,C855,0)</f>
        <v>July</v>
      </c>
      <c r="F855" s="77">
        <f ca="1">OFFSET('2025'!$AD$11,C855,0)</f>
        <v>0</v>
      </c>
      <c r="G855" s="91" t="str">
        <f ca="1">OFFSET('2025'!$AE$11,C855,0)</f>
        <v>0.00</v>
      </c>
      <c r="H855" s="91" t="str">
        <f ca="1">OFFSET('2025'!$AF$11,$C855,0)</f>
        <v>0.00</v>
      </c>
      <c r="I855" s="77">
        <f ca="1">OFFSET('2025'!$AG$11,$C855,0)</f>
        <v>0</v>
      </c>
    </row>
    <row r="856" spans="1:9" x14ac:dyDescent="0.3">
      <c r="A856" s="110">
        <v>45839</v>
      </c>
      <c r="B856" s="124">
        <f t="shared" si="47"/>
        <v>91</v>
      </c>
      <c r="C856" s="87">
        <f t="shared" si="46"/>
        <v>1440</v>
      </c>
      <c r="D856" s="88" t="str">
        <f ca="1">OFFSET('2025'!$B$11,C856,0)</f>
        <v>(Enter Call Letters)</v>
      </c>
      <c r="E856" s="86" t="str">
        <f ca="1">OFFSET('2025'!$H$11,C856,0)</f>
        <v>July</v>
      </c>
      <c r="F856" s="77">
        <f ca="1">OFFSET('2025'!$AD$11,C856,0)</f>
        <v>0</v>
      </c>
      <c r="G856" s="91" t="str">
        <f ca="1">OFFSET('2025'!$AE$11,C856,0)</f>
        <v>0.00</v>
      </c>
      <c r="H856" s="91" t="str">
        <f ca="1">OFFSET('2025'!$AF$11,$C856,0)</f>
        <v>0.00</v>
      </c>
      <c r="I856" s="77">
        <f ca="1">OFFSET('2025'!$AG$11,$C856,0)</f>
        <v>0</v>
      </c>
    </row>
    <row r="857" spans="1:9" x14ac:dyDescent="0.3">
      <c r="A857" s="110">
        <v>45839</v>
      </c>
      <c r="B857" s="124">
        <f t="shared" si="47"/>
        <v>92</v>
      </c>
      <c r="C857" s="87">
        <f t="shared" si="46"/>
        <v>1456</v>
      </c>
      <c r="D857" s="88" t="str">
        <f ca="1">OFFSET('2025'!$B$11,C857,0)</f>
        <v>(Enter Call Letters)</v>
      </c>
      <c r="E857" s="86" t="str">
        <f ca="1">OFFSET('2025'!$H$11,C857,0)</f>
        <v>July</v>
      </c>
      <c r="F857" s="77">
        <f ca="1">OFFSET('2025'!$AD$11,C857,0)</f>
        <v>0</v>
      </c>
      <c r="G857" s="91" t="str">
        <f ca="1">OFFSET('2025'!$AE$11,C857,0)</f>
        <v>0.00</v>
      </c>
      <c r="H857" s="91" t="str">
        <f ca="1">OFFSET('2025'!$AF$11,$C857,0)</f>
        <v>0.00</v>
      </c>
      <c r="I857" s="77">
        <f ca="1">OFFSET('2025'!$AG$11,$C857,0)</f>
        <v>0</v>
      </c>
    </row>
    <row r="858" spans="1:9" x14ac:dyDescent="0.3">
      <c r="A858" s="110">
        <v>45839</v>
      </c>
      <c r="B858" s="124">
        <f t="shared" si="47"/>
        <v>93</v>
      </c>
      <c r="C858" s="87">
        <f t="shared" si="46"/>
        <v>1472</v>
      </c>
      <c r="D858" s="88" t="str">
        <f ca="1">OFFSET('2025'!$B$11,C858,0)</f>
        <v>(Enter Call Letters)</v>
      </c>
      <c r="E858" s="86" t="str">
        <f ca="1">OFFSET('2025'!$H$11,C858,0)</f>
        <v>July</v>
      </c>
      <c r="F858" s="77">
        <f ca="1">OFFSET('2025'!$AD$11,C858,0)</f>
        <v>0</v>
      </c>
      <c r="G858" s="91" t="str">
        <f ca="1">OFFSET('2025'!$AE$11,C858,0)</f>
        <v>0.00</v>
      </c>
      <c r="H858" s="91" t="str">
        <f ca="1">OFFSET('2025'!$AF$11,$C858,0)</f>
        <v>0.00</v>
      </c>
      <c r="I858" s="77">
        <f ca="1">OFFSET('2025'!$AG$11,$C858,0)</f>
        <v>0</v>
      </c>
    </row>
    <row r="859" spans="1:9" x14ac:dyDescent="0.3">
      <c r="A859" s="110">
        <v>45839</v>
      </c>
      <c r="B859" s="124">
        <f>B858+1</f>
        <v>94</v>
      </c>
      <c r="C859" s="87">
        <f t="shared" si="46"/>
        <v>1488</v>
      </c>
      <c r="D859" s="88" t="str">
        <f ca="1">OFFSET('2025'!$B$11,C859,0)</f>
        <v>(Enter Call Letters)</v>
      </c>
      <c r="E859" s="86" t="str">
        <f ca="1">OFFSET('2025'!$H$11,C859,0)</f>
        <v>July</v>
      </c>
      <c r="F859" s="77">
        <f ca="1">OFFSET('2025'!$AD$11,C859,0)</f>
        <v>0</v>
      </c>
      <c r="G859" s="91" t="str">
        <f ca="1">OFFSET('2025'!$AE$11,C859,0)</f>
        <v>0.00</v>
      </c>
      <c r="H859" s="91" t="str">
        <f ca="1">OFFSET('2025'!$AF$11,$C859,0)</f>
        <v>0.00</v>
      </c>
      <c r="I859" s="77">
        <f ca="1">OFFSET('2025'!$AG$11,$C859,0)</f>
        <v>0</v>
      </c>
    </row>
    <row r="860" spans="1:9" x14ac:dyDescent="0.3">
      <c r="A860" s="110">
        <v>45839</v>
      </c>
      <c r="B860" s="124">
        <f t="shared" ref="B860:B890" si="48">B859+1</f>
        <v>95</v>
      </c>
      <c r="C860" s="87">
        <f t="shared" si="46"/>
        <v>1504</v>
      </c>
      <c r="D860" s="88" t="str">
        <f ca="1">OFFSET('2025'!$B$11,C860,0)</f>
        <v>(Enter Call Letters)</v>
      </c>
      <c r="E860" s="86" t="str">
        <f ca="1">OFFSET('2025'!$H$11,C860,0)</f>
        <v>July</v>
      </c>
      <c r="F860" s="77">
        <f ca="1">OFFSET('2025'!$AD$11,C860,0)</f>
        <v>0</v>
      </c>
      <c r="G860" s="91" t="str">
        <f ca="1">OFFSET('2025'!$AE$11,C860,0)</f>
        <v>0.00</v>
      </c>
      <c r="H860" s="91" t="str">
        <f ca="1">OFFSET('2025'!$AF$11,$C860,0)</f>
        <v>0.00</v>
      </c>
      <c r="I860" s="77">
        <f ca="1">OFFSET('2025'!$AG$11,$C860,0)</f>
        <v>0</v>
      </c>
    </row>
    <row r="861" spans="1:9" x14ac:dyDescent="0.3">
      <c r="A861" s="110">
        <v>45839</v>
      </c>
      <c r="B861" s="124">
        <f t="shared" si="48"/>
        <v>96</v>
      </c>
      <c r="C861" s="87">
        <f t="shared" si="46"/>
        <v>1520</v>
      </c>
      <c r="D861" s="88" t="str">
        <f ca="1">OFFSET('2025'!$B$11,C861,0)</f>
        <v>(Enter Call Letters)</v>
      </c>
      <c r="E861" s="86" t="str">
        <f ca="1">OFFSET('2025'!$H$11,C861,0)</f>
        <v>July</v>
      </c>
      <c r="F861" s="77">
        <f ca="1">OFFSET('2025'!$AD$11,C861,0)</f>
        <v>0</v>
      </c>
      <c r="G861" s="91" t="str">
        <f ca="1">OFFSET('2025'!$AE$11,C861,0)</f>
        <v>0.00</v>
      </c>
      <c r="H861" s="91" t="str">
        <f ca="1">OFFSET('2025'!$AF$11,$C861,0)</f>
        <v>0.00</v>
      </c>
      <c r="I861" s="77">
        <f ca="1">OFFSET('2025'!$AG$11,$C861,0)</f>
        <v>0</v>
      </c>
    </row>
    <row r="862" spans="1:9" x14ac:dyDescent="0.3">
      <c r="A862" s="110">
        <v>45839</v>
      </c>
      <c r="B862" s="124">
        <f t="shared" si="48"/>
        <v>97</v>
      </c>
      <c r="C862" s="87">
        <f t="shared" si="46"/>
        <v>1536</v>
      </c>
      <c r="D862" s="88" t="str">
        <f ca="1">OFFSET('2025'!$B$11,C862,0)</f>
        <v>(Enter Call Letters)</v>
      </c>
      <c r="E862" s="86" t="str">
        <f ca="1">OFFSET('2025'!$H$11,C862,0)</f>
        <v>July</v>
      </c>
      <c r="F862" s="77">
        <f ca="1">OFFSET('2025'!$AD$11,C862,0)</f>
        <v>0</v>
      </c>
      <c r="G862" s="91" t="str">
        <f ca="1">OFFSET('2025'!$AE$11,C862,0)</f>
        <v>0.00</v>
      </c>
      <c r="H862" s="91" t="str">
        <f ca="1">OFFSET('2025'!$AF$11,$C862,0)</f>
        <v>0.00</v>
      </c>
      <c r="I862" s="77">
        <f ca="1">OFFSET('2025'!$AG$11,$C862,0)</f>
        <v>0</v>
      </c>
    </row>
    <row r="863" spans="1:9" x14ac:dyDescent="0.3">
      <c r="A863" s="110">
        <v>45839</v>
      </c>
      <c r="B863" s="124">
        <f t="shared" si="48"/>
        <v>98</v>
      </c>
      <c r="C863" s="87">
        <f t="shared" si="46"/>
        <v>1552</v>
      </c>
      <c r="D863" s="88" t="str">
        <f ca="1">OFFSET('2025'!$B$11,C863,0)</f>
        <v>(Enter Call Letters)</v>
      </c>
      <c r="E863" s="86" t="str">
        <f ca="1">OFFSET('2025'!$H$11,C863,0)</f>
        <v>July</v>
      </c>
      <c r="F863" s="77">
        <f ca="1">OFFSET('2025'!$AD$11,C863,0)</f>
        <v>0</v>
      </c>
      <c r="G863" s="91" t="str">
        <f ca="1">OFFSET('2025'!$AE$11,C863,0)</f>
        <v>0.00</v>
      </c>
      <c r="H863" s="91" t="str">
        <f ca="1">OFFSET('2025'!$AF$11,$C863,0)</f>
        <v>0.00</v>
      </c>
      <c r="I863" s="77">
        <f ca="1">OFFSET('2025'!$AG$11,$C863,0)</f>
        <v>0</v>
      </c>
    </row>
    <row r="864" spans="1:9" x14ac:dyDescent="0.3">
      <c r="A864" s="110">
        <v>45839</v>
      </c>
      <c r="B864" s="124">
        <f t="shared" si="48"/>
        <v>99</v>
      </c>
      <c r="C864" s="87">
        <f t="shared" si="46"/>
        <v>1568</v>
      </c>
      <c r="D864" s="88" t="str">
        <f ca="1">OFFSET('2025'!$B$11,C864,0)</f>
        <v>(Enter Call Letters)</v>
      </c>
      <c r="E864" s="86" t="str">
        <f ca="1">OFFSET('2025'!$H$11,C864,0)</f>
        <v>July</v>
      </c>
      <c r="F864" s="77">
        <f ca="1">OFFSET('2025'!$AD$11,C864,0)</f>
        <v>0</v>
      </c>
      <c r="G864" s="91" t="str">
        <f ca="1">OFFSET('2025'!$AE$11,C864,0)</f>
        <v>0.00</v>
      </c>
      <c r="H864" s="91" t="str">
        <f ca="1">OFFSET('2025'!$AF$11,$C864,0)</f>
        <v>0.00</v>
      </c>
      <c r="I864" s="77">
        <f ca="1">OFFSET('2025'!$AG$11,$C864,0)</f>
        <v>0</v>
      </c>
    </row>
    <row r="865" spans="1:9" x14ac:dyDescent="0.3">
      <c r="A865" s="110">
        <v>45839</v>
      </c>
      <c r="B865" s="124">
        <f t="shared" si="48"/>
        <v>100</v>
      </c>
      <c r="C865" s="87">
        <f t="shared" si="46"/>
        <v>1584</v>
      </c>
      <c r="D865" s="88" t="str">
        <f ca="1">OFFSET('2025'!$B$11,C865,0)</f>
        <v>(Enter Call Letters)</v>
      </c>
      <c r="E865" s="86" t="str">
        <f ca="1">OFFSET('2025'!$H$11,C865,0)</f>
        <v>July</v>
      </c>
      <c r="F865" s="77">
        <f ca="1">OFFSET('2025'!$AD$11,C865,0)</f>
        <v>0</v>
      </c>
      <c r="G865" s="91" t="str">
        <f ca="1">OFFSET('2025'!$AE$11,C865,0)</f>
        <v>0.00</v>
      </c>
      <c r="H865" s="91" t="str">
        <f ca="1">OFFSET('2025'!$AF$11,$C865,0)</f>
        <v>0.00</v>
      </c>
      <c r="I865" s="77">
        <f ca="1">OFFSET('2025'!$AG$11,$C865,0)</f>
        <v>0</v>
      </c>
    </row>
    <row r="866" spans="1:9" x14ac:dyDescent="0.3">
      <c r="A866" s="110">
        <v>45839</v>
      </c>
      <c r="B866" s="124">
        <f t="shared" si="48"/>
        <v>101</v>
      </c>
      <c r="C866" s="87">
        <f t="shared" si="46"/>
        <v>1600</v>
      </c>
      <c r="D866" s="88" t="str">
        <f ca="1">OFFSET('2025'!$B$11,C866,0)</f>
        <v>(Enter Call Letters)</v>
      </c>
      <c r="E866" s="86" t="str">
        <f ca="1">OFFSET('2025'!$H$11,C866,0)</f>
        <v>July</v>
      </c>
      <c r="F866" s="77">
        <f ca="1">OFFSET('2025'!$AD$11,C866,0)</f>
        <v>0</v>
      </c>
      <c r="G866" s="91" t="str">
        <f ca="1">OFFSET('2025'!$AE$11,C866,0)</f>
        <v>0.00</v>
      </c>
      <c r="H866" s="91" t="str">
        <f ca="1">OFFSET('2025'!$AF$11,$C866,0)</f>
        <v>0.00</v>
      </c>
      <c r="I866" s="77">
        <f ca="1">OFFSET('2025'!$AG$11,$C866,0)</f>
        <v>0</v>
      </c>
    </row>
    <row r="867" spans="1:9" x14ac:dyDescent="0.3">
      <c r="A867" s="110">
        <v>45839</v>
      </c>
      <c r="B867" s="124">
        <f t="shared" si="48"/>
        <v>102</v>
      </c>
      <c r="C867" s="87">
        <f t="shared" si="46"/>
        <v>1616</v>
      </c>
      <c r="D867" s="88" t="str">
        <f ca="1">OFFSET('2025'!$B$11,C867,0)</f>
        <v>(Enter Call Letters)</v>
      </c>
      <c r="E867" s="86" t="str">
        <f ca="1">OFFSET('2025'!$H$11,C867,0)</f>
        <v>July</v>
      </c>
      <c r="F867" s="77">
        <f ca="1">OFFSET('2025'!$AD$11,C867,0)</f>
        <v>0</v>
      </c>
      <c r="G867" s="91" t="str">
        <f ca="1">OFFSET('2025'!$AE$11,C867,0)</f>
        <v>0.00</v>
      </c>
      <c r="H867" s="91" t="str">
        <f ca="1">OFFSET('2025'!$AF$11,$C867,0)</f>
        <v>0.00</v>
      </c>
      <c r="I867" s="77">
        <f ca="1">OFFSET('2025'!$AG$11,$C867,0)</f>
        <v>0</v>
      </c>
    </row>
    <row r="868" spans="1:9" x14ac:dyDescent="0.3">
      <c r="A868" s="110">
        <v>45839</v>
      </c>
      <c r="B868" s="124">
        <f t="shared" si="48"/>
        <v>103</v>
      </c>
      <c r="C868" s="87">
        <f t="shared" si="46"/>
        <v>1632</v>
      </c>
      <c r="D868" s="88" t="str">
        <f ca="1">OFFSET('2025'!$B$11,C868,0)</f>
        <v>(Enter Call Letters)</v>
      </c>
      <c r="E868" s="86" t="str">
        <f ca="1">OFFSET('2025'!$H$11,C868,0)</f>
        <v>July</v>
      </c>
      <c r="F868" s="77">
        <f ca="1">OFFSET('2025'!$AD$11,C868,0)</f>
        <v>0</v>
      </c>
      <c r="G868" s="91" t="str">
        <f ca="1">OFFSET('2025'!$AE$11,C868,0)</f>
        <v>0.00</v>
      </c>
      <c r="H868" s="91" t="str">
        <f ca="1">OFFSET('2025'!$AF$11,$C868,0)</f>
        <v>0.00</v>
      </c>
      <c r="I868" s="77">
        <f ca="1">OFFSET('2025'!$AG$11,$C868,0)</f>
        <v>0</v>
      </c>
    </row>
    <row r="869" spans="1:9" x14ac:dyDescent="0.3">
      <c r="A869" s="110">
        <v>45839</v>
      </c>
      <c r="B869" s="124">
        <f t="shared" si="48"/>
        <v>104</v>
      </c>
      <c r="C869" s="87">
        <f t="shared" si="46"/>
        <v>1648</v>
      </c>
      <c r="D869" s="88" t="str">
        <f ca="1">OFFSET('2025'!$B$11,C869,0)</f>
        <v>(Enter Call Letters)</v>
      </c>
      <c r="E869" s="86" t="str">
        <f ca="1">OFFSET('2025'!$H$11,C869,0)</f>
        <v>July</v>
      </c>
      <c r="F869" s="77">
        <f ca="1">OFFSET('2025'!$AD$11,C869,0)</f>
        <v>0</v>
      </c>
      <c r="G869" s="91" t="str">
        <f ca="1">OFFSET('2025'!$AE$11,C869,0)</f>
        <v>0.00</v>
      </c>
      <c r="H869" s="91" t="str">
        <f ca="1">OFFSET('2025'!$AF$11,$C869,0)</f>
        <v>0.00</v>
      </c>
      <c r="I869" s="77">
        <f ca="1">OFFSET('2025'!$AG$11,$C869,0)</f>
        <v>0</v>
      </c>
    </row>
    <row r="870" spans="1:9" x14ac:dyDescent="0.3">
      <c r="A870" s="110">
        <v>45839</v>
      </c>
      <c r="B870" s="124">
        <f t="shared" si="48"/>
        <v>105</v>
      </c>
      <c r="C870" s="87">
        <f t="shared" si="46"/>
        <v>1664</v>
      </c>
      <c r="D870" s="88" t="str">
        <f ca="1">OFFSET('2025'!$B$11,C870,0)</f>
        <v>(Enter Call Letters)</v>
      </c>
      <c r="E870" s="86" t="str">
        <f ca="1">OFFSET('2025'!$H$11,C870,0)</f>
        <v>July</v>
      </c>
      <c r="F870" s="77">
        <f ca="1">OFFSET('2025'!$AD$11,C870,0)</f>
        <v>0</v>
      </c>
      <c r="G870" s="91" t="str">
        <f ca="1">OFFSET('2025'!$AE$11,C870,0)</f>
        <v>0.00</v>
      </c>
      <c r="H870" s="91" t="str">
        <f ca="1">OFFSET('2025'!$AF$11,$C870,0)</f>
        <v>0.00</v>
      </c>
      <c r="I870" s="77">
        <f ca="1">OFFSET('2025'!$AG$11,$C870,0)</f>
        <v>0</v>
      </c>
    </row>
    <row r="871" spans="1:9" x14ac:dyDescent="0.3">
      <c r="A871" s="110">
        <v>45839</v>
      </c>
      <c r="B871" s="124">
        <f t="shared" si="48"/>
        <v>106</v>
      </c>
      <c r="C871" s="87">
        <f t="shared" si="46"/>
        <v>1680</v>
      </c>
      <c r="D871" s="88" t="str">
        <f ca="1">OFFSET('2025'!$B$11,C871,0)</f>
        <v>(Enter Call Letters)</v>
      </c>
      <c r="E871" s="86" t="str">
        <f ca="1">OFFSET('2025'!$H$11,C871,0)</f>
        <v>July</v>
      </c>
      <c r="F871" s="77">
        <f ca="1">OFFSET('2025'!$AD$11,C871,0)</f>
        <v>0</v>
      </c>
      <c r="G871" s="91" t="str">
        <f ca="1">OFFSET('2025'!$AE$11,C871,0)</f>
        <v>0.00</v>
      </c>
      <c r="H871" s="91" t="str">
        <f ca="1">OFFSET('2025'!$AF$11,$C871,0)</f>
        <v>0.00</v>
      </c>
      <c r="I871" s="77">
        <f ca="1">OFFSET('2025'!$AG$11,$C871,0)</f>
        <v>0</v>
      </c>
    </row>
    <row r="872" spans="1:9" x14ac:dyDescent="0.3">
      <c r="A872" s="110">
        <v>45839</v>
      </c>
      <c r="B872" s="124">
        <f t="shared" si="48"/>
        <v>107</v>
      </c>
      <c r="C872" s="87">
        <f t="shared" si="46"/>
        <v>1696</v>
      </c>
      <c r="D872" s="88" t="str">
        <f ca="1">OFFSET('2025'!$B$11,C872,0)</f>
        <v>(Enter Call Letters)</v>
      </c>
      <c r="E872" s="86" t="str">
        <f ca="1">OFFSET('2025'!$H$11,C872,0)</f>
        <v>July</v>
      </c>
      <c r="F872" s="77">
        <f ca="1">OFFSET('2025'!$AD$11,C872,0)</f>
        <v>0</v>
      </c>
      <c r="G872" s="91" t="str">
        <f ca="1">OFFSET('2025'!$AE$11,C872,0)</f>
        <v>0.00</v>
      </c>
      <c r="H872" s="91" t="str">
        <f ca="1">OFFSET('2025'!$AF$11,$C872,0)</f>
        <v>0.00</v>
      </c>
      <c r="I872" s="77">
        <f ca="1">OFFSET('2025'!$AG$11,$C872,0)</f>
        <v>0</v>
      </c>
    </row>
    <row r="873" spans="1:9" x14ac:dyDescent="0.3">
      <c r="A873" s="110">
        <v>45839</v>
      </c>
      <c r="B873" s="124">
        <f t="shared" si="48"/>
        <v>108</v>
      </c>
      <c r="C873" s="87">
        <f t="shared" si="46"/>
        <v>1712</v>
      </c>
      <c r="D873" s="88" t="str">
        <f ca="1">OFFSET('2025'!$B$11,C873,0)</f>
        <v>(Enter Call Letters)</v>
      </c>
      <c r="E873" s="86" t="str">
        <f ca="1">OFFSET('2025'!$H$11,C873,0)</f>
        <v>July</v>
      </c>
      <c r="F873" s="77">
        <f ca="1">OFFSET('2025'!$AD$11,C873,0)</f>
        <v>0</v>
      </c>
      <c r="G873" s="91" t="str">
        <f ca="1">OFFSET('2025'!$AE$11,C873,0)</f>
        <v>0.00</v>
      </c>
      <c r="H873" s="91" t="str">
        <f ca="1">OFFSET('2025'!$AF$11,$C873,0)</f>
        <v>0.00</v>
      </c>
      <c r="I873" s="77">
        <f ca="1">OFFSET('2025'!$AG$11,$C873,0)</f>
        <v>0</v>
      </c>
    </row>
    <row r="874" spans="1:9" x14ac:dyDescent="0.3">
      <c r="A874" s="110">
        <v>45839</v>
      </c>
      <c r="B874" s="124">
        <f t="shared" si="48"/>
        <v>109</v>
      </c>
      <c r="C874" s="87">
        <f t="shared" si="46"/>
        <v>1728</v>
      </c>
      <c r="D874" s="88" t="str">
        <f ca="1">OFFSET('2025'!$B$11,C874,0)</f>
        <v>(Enter Call Letters)</v>
      </c>
      <c r="E874" s="86" t="str">
        <f ca="1">OFFSET('2025'!$H$11,C874,0)</f>
        <v>July</v>
      </c>
      <c r="F874" s="77">
        <f ca="1">OFFSET('2025'!$AD$11,C874,0)</f>
        <v>0</v>
      </c>
      <c r="G874" s="91" t="str">
        <f ca="1">OFFSET('2025'!$AE$11,C874,0)</f>
        <v>0.00</v>
      </c>
      <c r="H874" s="91" t="str">
        <f ca="1">OFFSET('2025'!$AF$11,$C874,0)</f>
        <v>0.00</v>
      </c>
      <c r="I874" s="77">
        <f ca="1">OFFSET('2025'!$AG$11,$C874,0)</f>
        <v>0</v>
      </c>
    </row>
    <row r="875" spans="1:9" x14ac:dyDescent="0.3">
      <c r="A875" s="110">
        <v>45839</v>
      </c>
      <c r="B875" s="124">
        <f t="shared" si="48"/>
        <v>110</v>
      </c>
      <c r="C875" s="87">
        <f t="shared" si="46"/>
        <v>1744</v>
      </c>
      <c r="D875" s="88" t="str">
        <f ca="1">OFFSET('2025'!$B$11,C875,0)</f>
        <v>(Enter Call Letters)</v>
      </c>
      <c r="E875" s="86" t="str">
        <f ca="1">OFFSET('2025'!$H$11,C875,0)</f>
        <v>July</v>
      </c>
      <c r="F875" s="77">
        <f ca="1">OFFSET('2025'!$AD$11,C875,0)</f>
        <v>0</v>
      </c>
      <c r="G875" s="91" t="str">
        <f ca="1">OFFSET('2025'!$AE$11,C875,0)</f>
        <v>0.00</v>
      </c>
      <c r="H875" s="91" t="str">
        <f ca="1">OFFSET('2025'!$AF$11,$C875,0)</f>
        <v>0.00</v>
      </c>
      <c r="I875" s="77">
        <f ca="1">OFFSET('2025'!$AG$11,$C875,0)</f>
        <v>0</v>
      </c>
    </row>
    <row r="876" spans="1:9" x14ac:dyDescent="0.3">
      <c r="A876" s="110">
        <v>45839</v>
      </c>
      <c r="B876" s="124">
        <f t="shared" si="48"/>
        <v>111</v>
      </c>
      <c r="C876" s="87">
        <f t="shared" si="46"/>
        <v>1760</v>
      </c>
      <c r="D876" s="88" t="str">
        <f ca="1">OFFSET('2025'!$B$11,C876,0)</f>
        <v>(Enter Call Letters)</v>
      </c>
      <c r="E876" s="86" t="str">
        <f ca="1">OFFSET('2025'!$H$11,C876,0)</f>
        <v>July</v>
      </c>
      <c r="F876" s="77">
        <f ca="1">OFFSET('2025'!$AD$11,C876,0)</f>
        <v>0</v>
      </c>
      <c r="G876" s="91" t="str">
        <f ca="1">OFFSET('2025'!$AE$11,C876,0)</f>
        <v>0.00</v>
      </c>
      <c r="H876" s="91" t="str">
        <f ca="1">OFFSET('2025'!$AF$11,$C876,0)</f>
        <v>0.00</v>
      </c>
      <c r="I876" s="77">
        <f ca="1">OFFSET('2025'!$AG$11,$C876,0)</f>
        <v>0</v>
      </c>
    </row>
    <row r="877" spans="1:9" x14ac:dyDescent="0.3">
      <c r="A877" s="110">
        <v>45839</v>
      </c>
      <c r="B877" s="124">
        <f t="shared" si="48"/>
        <v>112</v>
      </c>
      <c r="C877" s="87">
        <f t="shared" si="46"/>
        <v>1776</v>
      </c>
      <c r="D877" s="88" t="str">
        <f ca="1">OFFSET('2025'!$B$11,C877,0)</f>
        <v>(Enter Call Letters)</v>
      </c>
      <c r="E877" s="86" t="str">
        <f ca="1">OFFSET('2025'!$H$11,C877,0)</f>
        <v>July</v>
      </c>
      <c r="F877" s="77">
        <f ca="1">OFFSET('2025'!$AD$11,C877,0)</f>
        <v>0</v>
      </c>
      <c r="G877" s="91" t="str">
        <f ca="1">OFFSET('2025'!$AE$11,C877,0)</f>
        <v>0.00</v>
      </c>
      <c r="H877" s="91" t="str">
        <f ca="1">OFFSET('2025'!$AF$11,$C877,0)</f>
        <v>0.00</v>
      </c>
      <c r="I877" s="77">
        <f ca="1">OFFSET('2025'!$AG$11,$C877,0)</f>
        <v>0</v>
      </c>
    </row>
    <row r="878" spans="1:9" x14ac:dyDescent="0.3">
      <c r="A878" s="110">
        <v>45839</v>
      </c>
      <c r="B878" s="124">
        <f t="shared" si="48"/>
        <v>113</v>
      </c>
      <c r="C878" s="87">
        <f t="shared" si="46"/>
        <v>1792</v>
      </c>
      <c r="D878" s="88" t="str">
        <f ca="1">OFFSET('2025'!$B$11,C878,0)</f>
        <v>(Enter Call Letters)</v>
      </c>
      <c r="E878" s="86" t="str">
        <f ca="1">OFFSET('2025'!$H$11,C878,0)</f>
        <v>July</v>
      </c>
      <c r="F878" s="77">
        <f ca="1">OFFSET('2025'!$AD$11,C878,0)</f>
        <v>0</v>
      </c>
      <c r="G878" s="91" t="str">
        <f ca="1">OFFSET('2025'!$AE$11,C878,0)</f>
        <v>0.00</v>
      </c>
      <c r="H878" s="91" t="str">
        <f ca="1">OFFSET('2025'!$AF$11,$C878,0)</f>
        <v>0.00</v>
      </c>
      <c r="I878" s="77">
        <f ca="1">OFFSET('2025'!$AG$11,$C878,0)</f>
        <v>0</v>
      </c>
    </row>
    <row r="879" spans="1:9" x14ac:dyDescent="0.3">
      <c r="A879" s="110">
        <v>45839</v>
      </c>
      <c r="B879" s="124">
        <f t="shared" si="48"/>
        <v>114</v>
      </c>
      <c r="C879" s="87">
        <f t="shared" si="46"/>
        <v>1808</v>
      </c>
      <c r="D879" s="88" t="str">
        <f ca="1">OFFSET('2025'!$B$11,C879,0)</f>
        <v>(Enter Call Letters)</v>
      </c>
      <c r="E879" s="86" t="str">
        <f ca="1">OFFSET('2025'!$H$11,C879,0)</f>
        <v>July</v>
      </c>
      <c r="F879" s="77">
        <f ca="1">OFFSET('2025'!$AD$11,C879,0)</f>
        <v>0</v>
      </c>
      <c r="G879" s="91" t="str">
        <f ca="1">OFFSET('2025'!$AE$11,C879,0)</f>
        <v>0.00</v>
      </c>
      <c r="H879" s="91" t="str">
        <f ca="1">OFFSET('2025'!$AF$11,$C879,0)</f>
        <v>0.00</v>
      </c>
      <c r="I879" s="77">
        <f ca="1">OFFSET('2025'!$AG$11,$C879,0)</f>
        <v>0</v>
      </c>
    </row>
    <row r="880" spans="1:9" x14ac:dyDescent="0.3">
      <c r="A880" s="110">
        <v>45839</v>
      </c>
      <c r="B880" s="124">
        <f t="shared" si="48"/>
        <v>115</v>
      </c>
      <c r="C880" s="87">
        <f t="shared" si="46"/>
        <v>1824</v>
      </c>
      <c r="D880" s="88" t="str">
        <f ca="1">OFFSET('2025'!$B$11,C880,0)</f>
        <v>(Enter Call Letters)</v>
      </c>
      <c r="E880" s="86" t="str">
        <f ca="1">OFFSET('2025'!$H$11,C880,0)</f>
        <v>July</v>
      </c>
      <c r="F880" s="77">
        <f ca="1">OFFSET('2025'!$AD$11,C880,0)</f>
        <v>0</v>
      </c>
      <c r="G880" s="91" t="str">
        <f ca="1">OFFSET('2025'!$AE$11,C880,0)</f>
        <v>0.00</v>
      </c>
      <c r="H880" s="91" t="str">
        <f ca="1">OFFSET('2025'!$AF$11,$C880,0)</f>
        <v>0.00</v>
      </c>
      <c r="I880" s="77">
        <f ca="1">OFFSET('2025'!$AG$11,$C880,0)</f>
        <v>0</v>
      </c>
    </row>
    <row r="881" spans="1:9" x14ac:dyDescent="0.3">
      <c r="A881" s="110">
        <v>45839</v>
      </c>
      <c r="B881" s="124">
        <f t="shared" si="48"/>
        <v>116</v>
      </c>
      <c r="C881" s="87">
        <f t="shared" si="46"/>
        <v>1840</v>
      </c>
      <c r="D881" s="88" t="str">
        <f ca="1">OFFSET('2025'!$B$11,C881,0)</f>
        <v>(Enter Call Letters)</v>
      </c>
      <c r="E881" s="86" t="str">
        <f ca="1">OFFSET('2025'!$H$11,C881,0)</f>
        <v>July</v>
      </c>
      <c r="F881" s="77">
        <f ca="1">OFFSET('2025'!$AD$11,C881,0)</f>
        <v>0</v>
      </c>
      <c r="G881" s="91" t="str">
        <f ca="1">OFFSET('2025'!$AE$11,C881,0)</f>
        <v>0.00</v>
      </c>
      <c r="H881" s="91" t="str">
        <f ca="1">OFFSET('2025'!$AF$11,$C881,0)</f>
        <v>0.00</v>
      </c>
      <c r="I881" s="77">
        <f ca="1">OFFSET('2025'!$AG$11,$C881,0)</f>
        <v>0</v>
      </c>
    </row>
    <row r="882" spans="1:9" x14ac:dyDescent="0.3">
      <c r="A882" s="110">
        <v>45839</v>
      </c>
      <c r="B882" s="124">
        <f t="shared" si="48"/>
        <v>117</v>
      </c>
      <c r="C882" s="87">
        <f t="shared" si="46"/>
        <v>1856</v>
      </c>
      <c r="D882" s="88" t="str">
        <f ca="1">OFFSET('2025'!$B$11,C882,0)</f>
        <v>(Enter Call Letters)</v>
      </c>
      <c r="E882" s="86" t="str">
        <f ca="1">OFFSET('2025'!$H$11,C882,0)</f>
        <v>July</v>
      </c>
      <c r="F882" s="77">
        <f ca="1">OFFSET('2025'!$AD$11,C882,0)</f>
        <v>0</v>
      </c>
      <c r="G882" s="91" t="str">
        <f ca="1">OFFSET('2025'!$AE$11,C882,0)</f>
        <v>0.00</v>
      </c>
      <c r="H882" s="91" t="str">
        <f ca="1">OFFSET('2025'!$AF$11,$C882,0)</f>
        <v>0.00</v>
      </c>
      <c r="I882" s="77">
        <f ca="1">OFFSET('2025'!$AG$11,$C882,0)</f>
        <v>0</v>
      </c>
    </row>
    <row r="883" spans="1:9" x14ac:dyDescent="0.3">
      <c r="A883" s="110">
        <v>45839</v>
      </c>
      <c r="B883" s="124">
        <f t="shared" si="48"/>
        <v>118</v>
      </c>
      <c r="C883" s="87">
        <f t="shared" si="46"/>
        <v>1872</v>
      </c>
      <c r="D883" s="88" t="str">
        <f ca="1">OFFSET('2025'!$B$11,C883,0)</f>
        <v>(Enter Call Letters)</v>
      </c>
      <c r="E883" s="86" t="str">
        <f ca="1">OFFSET('2025'!$H$11,C883,0)</f>
        <v>July</v>
      </c>
      <c r="F883" s="77">
        <f ca="1">OFFSET('2025'!$AD$11,C883,0)</f>
        <v>0</v>
      </c>
      <c r="G883" s="91" t="str">
        <f ca="1">OFFSET('2025'!$AE$11,C883,0)</f>
        <v>0.00</v>
      </c>
      <c r="H883" s="91" t="str">
        <f ca="1">OFFSET('2025'!$AF$11,$C883,0)</f>
        <v>0.00</v>
      </c>
      <c r="I883" s="77">
        <f ca="1">OFFSET('2025'!$AG$11,$C883,0)</f>
        <v>0</v>
      </c>
    </row>
    <row r="884" spans="1:9" x14ac:dyDescent="0.3">
      <c r="A884" s="110">
        <v>45839</v>
      </c>
      <c r="B884" s="124">
        <f t="shared" si="48"/>
        <v>119</v>
      </c>
      <c r="C884" s="87">
        <f t="shared" si="46"/>
        <v>1888</v>
      </c>
      <c r="D884" s="88" t="str">
        <f ca="1">OFFSET('2025'!$B$11,C884,0)</f>
        <v>(Enter Call Letters)</v>
      </c>
      <c r="E884" s="86" t="str">
        <f ca="1">OFFSET('2025'!$H$11,C884,0)</f>
        <v>July</v>
      </c>
      <c r="F884" s="77">
        <f ca="1">OFFSET('2025'!$AD$11,C884,0)</f>
        <v>0</v>
      </c>
      <c r="G884" s="91" t="str">
        <f ca="1">OFFSET('2025'!$AE$11,C884,0)</f>
        <v>0.00</v>
      </c>
      <c r="H884" s="91" t="str">
        <f ca="1">OFFSET('2025'!$AF$11,$C884,0)</f>
        <v>0.00</v>
      </c>
      <c r="I884" s="77">
        <f ca="1">OFFSET('2025'!$AG$11,$C884,0)</f>
        <v>0</v>
      </c>
    </row>
    <row r="885" spans="1:9" x14ac:dyDescent="0.3">
      <c r="A885" s="110">
        <v>45839</v>
      </c>
      <c r="B885" s="124">
        <f t="shared" si="48"/>
        <v>120</v>
      </c>
      <c r="C885" s="87">
        <f t="shared" si="46"/>
        <v>1904</v>
      </c>
      <c r="D885" s="88" t="str">
        <f ca="1">OFFSET('2025'!$B$11,C885,0)</f>
        <v>(Enter Call Letters)</v>
      </c>
      <c r="E885" s="86" t="str">
        <f ca="1">OFFSET('2025'!$H$11,C885,0)</f>
        <v>July</v>
      </c>
      <c r="F885" s="77">
        <f ca="1">OFFSET('2025'!$AD$11,C885,0)</f>
        <v>0</v>
      </c>
      <c r="G885" s="91" t="str">
        <f ca="1">OFFSET('2025'!$AE$11,C885,0)</f>
        <v>0.00</v>
      </c>
      <c r="H885" s="91" t="str">
        <f ca="1">OFFSET('2025'!$AF$11,$C885,0)</f>
        <v>0.00</v>
      </c>
      <c r="I885" s="77">
        <f ca="1">OFFSET('2025'!$AG$11,$C885,0)</f>
        <v>0</v>
      </c>
    </row>
    <row r="886" spans="1:9" x14ac:dyDescent="0.3">
      <c r="A886" s="110">
        <v>45839</v>
      </c>
      <c r="B886" s="124">
        <f t="shared" si="48"/>
        <v>121</v>
      </c>
      <c r="C886" s="87">
        <f t="shared" si="46"/>
        <v>1920</v>
      </c>
      <c r="D886" s="88" t="str">
        <f ca="1">OFFSET('2025'!$B$11,C886,0)</f>
        <v>(Enter Call Letters)</v>
      </c>
      <c r="E886" s="86" t="str">
        <f ca="1">OFFSET('2025'!$H$11,C886,0)</f>
        <v>July</v>
      </c>
      <c r="F886" s="77">
        <f ca="1">OFFSET('2025'!$AD$11,C886,0)</f>
        <v>0</v>
      </c>
      <c r="G886" s="91" t="str">
        <f ca="1">OFFSET('2025'!$AE$11,C886,0)</f>
        <v>0.00</v>
      </c>
      <c r="H886" s="91" t="str">
        <f ca="1">OFFSET('2025'!$AF$11,$C886,0)</f>
        <v>0.00</v>
      </c>
      <c r="I886" s="77">
        <f ca="1">OFFSET('2025'!$AG$11,$C886,0)</f>
        <v>0</v>
      </c>
    </row>
    <row r="887" spans="1:9" x14ac:dyDescent="0.3">
      <c r="A887" s="110">
        <v>45839</v>
      </c>
      <c r="B887" s="124">
        <f t="shared" si="48"/>
        <v>122</v>
      </c>
      <c r="C887" s="87">
        <f t="shared" si="46"/>
        <v>1936</v>
      </c>
      <c r="D887" s="88" t="str">
        <f ca="1">OFFSET('2025'!$B$11,C887,0)</f>
        <v>(Enter Call Letters)</v>
      </c>
      <c r="E887" s="86" t="str">
        <f ca="1">OFFSET('2025'!$H$11,C887,0)</f>
        <v>July</v>
      </c>
      <c r="F887" s="77">
        <f ca="1">OFFSET('2025'!$AD$11,C887,0)</f>
        <v>0</v>
      </c>
      <c r="G887" s="91" t="str">
        <f ca="1">OFFSET('2025'!$AE$11,C887,0)</f>
        <v>0.00</v>
      </c>
      <c r="H887" s="91" t="str">
        <f ca="1">OFFSET('2025'!$AF$11,$C887,0)</f>
        <v>0.00</v>
      </c>
      <c r="I887" s="77">
        <f ca="1">OFFSET('2025'!$AG$11,$C887,0)</f>
        <v>0</v>
      </c>
    </row>
    <row r="888" spans="1:9" x14ac:dyDescent="0.3">
      <c r="A888" s="110">
        <v>45839</v>
      </c>
      <c r="B888" s="124">
        <f t="shared" si="48"/>
        <v>123</v>
      </c>
      <c r="C888" s="87">
        <f t="shared" si="46"/>
        <v>1952</v>
      </c>
      <c r="D888" s="88" t="str">
        <f ca="1">OFFSET('2025'!$B$11,C888,0)</f>
        <v>(Enter Call Letters)</v>
      </c>
      <c r="E888" s="86" t="str">
        <f ca="1">OFFSET('2025'!$H$11,C888,0)</f>
        <v>July</v>
      </c>
      <c r="F888" s="77">
        <f ca="1">OFFSET('2025'!$AD$11,C888,0)</f>
        <v>0</v>
      </c>
      <c r="G888" s="91" t="str">
        <f ca="1">OFFSET('2025'!$AE$11,C888,0)</f>
        <v>0.00</v>
      </c>
      <c r="H888" s="91" t="str">
        <f ca="1">OFFSET('2025'!$AF$11,$C888,0)</f>
        <v>0.00</v>
      </c>
      <c r="I888" s="77">
        <f ca="1">OFFSET('2025'!$AG$11,$C888,0)</f>
        <v>0</v>
      </c>
    </row>
    <row r="889" spans="1:9" x14ac:dyDescent="0.3">
      <c r="A889" s="110">
        <v>45839</v>
      </c>
      <c r="B889" s="124">
        <f t="shared" si="48"/>
        <v>124</v>
      </c>
      <c r="C889" s="87">
        <f t="shared" si="46"/>
        <v>1968</v>
      </c>
      <c r="D889" s="88" t="str">
        <f ca="1">OFFSET('2025'!$B$11,C889,0)</f>
        <v>(Enter Call Letters)</v>
      </c>
      <c r="E889" s="86" t="str">
        <f ca="1">OFFSET('2025'!$H$11,C889,0)</f>
        <v>July</v>
      </c>
      <c r="F889" s="77">
        <f ca="1">OFFSET('2025'!$AD$11,C889,0)</f>
        <v>0</v>
      </c>
      <c r="G889" s="91" t="str">
        <f ca="1">OFFSET('2025'!$AE$11,C889,0)</f>
        <v>0.00</v>
      </c>
      <c r="H889" s="91" t="str">
        <f ca="1">OFFSET('2025'!$AF$11,$C889,0)</f>
        <v>0.00</v>
      </c>
      <c r="I889" s="77">
        <f ca="1">OFFSET('2025'!$AG$11,$C889,0)</f>
        <v>0</v>
      </c>
    </row>
    <row r="890" spans="1:9" ht="15" thickBot="1" x14ac:dyDescent="0.35">
      <c r="A890" s="110">
        <v>45839</v>
      </c>
      <c r="B890" s="125">
        <f t="shared" si="48"/>
        <v>125</v>
      </c>
      <c r="C890" s="87">
        <f t="shared" si="46"/>
        <v>1984</v>
      </c>
      <c r="D890" s="90" t="str">
        <f ca="1">OFFSET('2025'!$B$11,C890,0)</f>
        <v>(Enter Call Letters)</v>
      </c>
      <c r="E890" s="104" t="str">
        <f ca="1">OFFSET('2025'!$H$11,C890,0)</f>
        <v>July</v>
      </c>
      <c r="F890" s="84">
        <f ca="1">OFFSET('2025'!$AD$11,C890,0)</f>
        <v>0</v>
      </c>
      <c r="G890" s="105" t="str">
        <f ca="1">OFFSET('2025'!$AE$11,C890,0)</f>
        <v>0.00</v>
      </c>
      <c r="H890" s="105" t="str">
        <f ca="1">OFFSET('2025'!$AF$11,$C890,0)</f>
        <v>0.00</v>
      </c>
      <c r="I890" s="84">
        <f ca="1">OFFSET('2025'!$AG$11,$C890,0)</f>
        <v>0</v>
      </c>
    </row>
    <row r="891" spans="1:9" ht="24" thickBot="1" x14ac:dyDescent="0.5">
      <c r="A891" s="111">
        <v>45839</v>
      </c>
      <c r="B891" s="129" t="s">
        <v>87</v>
      </c>
      <c r="C891" s="57"/>
      <c r="D891" s="66" t="s">
        <v>87</v>
      </c>
      <c r="E891" s="61" t="s">
        <v>87</v>
      </c>
      <c r="F891" s="49">
        <f ca="1">SUM(F766:F865)</f>
        <v>0</v>
      </c>
      <c r="G891" s="49">
        <f ca="1">SUM(G766:G865)</f>
        <v>0</v>
      </c>
      <c r="H891" s="49">
        <f ca="1">SUM(H766:H865)</f>
        <v>0</v>
      </c>
      <c r="I891" s="49">
        <f ca="1">SUM(I766:I865)</f>
        <v>0</v>
      </c>
    </row>
    <row r="892" spans="1:9" ht="21.6" thickBot="1" x14ac:dyDescent="0.45">
      <c r="A892" s="112">
        <v>45870</v>
      </c>
      <c r="B892" s="122" t="s">
        <v>88</v>
      </c>
      <c r="C892" s="53"/>
      <c r="D892" s="54" t="s">
        <v>88</v>
      </c>
      <c r="E892" s="248" t="s">
        <v>16</v>
      </c>
      <c r="F892" s="249"/>
      <c r="G892" s="249"/>
      <c r="H892" s="249"/>
      <c r="I892" s="250"/>
    </row>
    <row r="893" spans="1:9" x14ac:dyDescent="0.3">
      <c r="A893" s="109">
        <v>45870</v>
      </c>
      <c r="B893" s="123">
        <f>1</f>
        <v>1</v>
      </c>
      <c r="C893" s="87">
        <v>0</v>
      </c>
      <c r="D893" s="86" t="str">
        <f ca="1">OFFSET('2025'!$B$12,C893,0)</f>
        <v>(Enter Call Letters)</v>
      </c>
      <c r="E893" s="86" t="str">
        <f ca="1">OFFSET('2025'!$H$12,C893,0)</f>
        <v>August</v>
      </c>
      <c r="F893" s="77">
        <f ca="1">OFFSET('2025'!$AD$12,C893,0)</f>
        <v>0</v>
      </c>
      <c r="G893" s="91" t="str">
        <f ca="1">OFFSET('2025'!$AE$12,C893,0)</f>
        <v>0.00</v>
      </c>
      <c r="H893" s="91" t="str">
        <f ca="1">OFFSET('2025'!$AF$12,$C893,0)</f>
        <v>0.00</v>
      </c>
      <c r="I893" s="77">
        <f ca="1">OFFSET('2025'!$AG$12,$C893,0)</f>
        <v>0</v>
      </c>
    </row>
    <row r="894" spans="1:9" x14ac:dyDescent="0.3">
      <c r="A894" s="110">
        <v>45870</v>
      </c>
      <c r="B894" s="124">
        <f t="shared" ref="B894:B957" si="49">B893+1</f>
        <v>2</v>
      </c>
      <c r="C894" s="87">
        <f t="shared" ref="C894:C957" si="50">C893+16</f>
        <v>16</v>
      </c>
      <c r="D894" s="88" t="str">
        <f ca="1">OFFSET('2025'!$B$12,C894,0)</f>
        <v>(Enter Call Letters)</v>
      </c>
      <c r="E894" s="86" t="str">
        <f ca="1">OFFSET('2025'!$H$12,C894,0)</f>
        <v>August</v>
      </c>
      <c r="F894" s="77">
        <f ca="1">OFFSET('2025'!$AD$12,C894,0)</f>
        <v>0</v>
      </c>
      <c r="G894" s="91" t="str">
        <f ca="1">OFFSET('2025'!$AE$12,C894,0)</f>
        <v>0.00</v>
      </c>
      <c r="H894" s="91" t="str">
        <f ca="1">OFFSET('2025'!$AF$12,$C894,0)</f>
        <v>0.00</v>
      </c>
      <c r="I894" s="77">
        <f ca="1">OFFSET('2025'!$AG$12,$C894,0)</f>
        <v>0</v>
      </c>
    </row>
    <row r="895" spans="1:9" x14ac:dyDescent="0.3">
      <c r="A895" s="110">
        <v>45870</v>
      </c>
      <c r="B895" s="124">
        <f t="shared" si="49"/>
        <v>3</v>
      </c>
      <c r="C895" s="87">
        <f t="shared" si="50"/>
        <v>32</v>
      </c>
      <c r="D895" s="88" t="str">
        <f ca="1">OFFSET('2025'!$B$12,C895,0)</f>
        <v>(Enter Call Letters)</v>
      </c>
      <c r="E895" s="86" t="str">
        <f ca="1">OFFSET('2025'!$H$12,C895,0)</f>
        <v>August</v>
      </c>
      <c r="F895" s="77">
        <f ca="1">OFFSET('2025'!$AD$12,C895,0)</f>
        <v>0</v>
      </c>
      <c r="G895" s="91" t="str">
        <f ca="1">OFFSET('2025'!$AE$12,C895,0)</f>
        <v>0.00</v>
      </c>
      <c r="H895" s="91" t="str">
        <f ca="1">OFFSET('2025'!$AF$12,$C895,0)</f>
        <v>0.00</v>
      </c>
      <c r="I895" s="77">
        <f ca="1">OFFSET('2025'!$AG$12,$C895,0)</f>
        <v>0</v>
      </c>
    </row>
    <row r="896" spans="1:9" x14ac:dyDescent="0.3">
      <c r="A896" s="110">
        <v>45870</v>
      </c>
      <c r="B896" s="124">
        <f t="shared" si="49"/>
        <v>4</v>
      </c>
      <c r="C896" s="87">
        <f t="shared" si="50"/>
        <v>48</v>
      </c>
      <c r="D896" s="88" t="str">
        <f ca="1">OFFSET('2025'!$B$12,C896,0)</f>
        <v>(Enter Call Letters)</v>
      </c>
      <c r="E896" s="86" t="str">
        <f ca="1">OFFSET('2025'!$H$12,C896,0)</f>
        <v>August</v>
      </c>
      <c r="F896" s="77">
        <f ca="1">OFFSET('2025'!$AD$12,C896,0)</f>
        <v>0</v>
      </c>
      <c r="G896" s="91" t="str">
        <f ca="1">OFFSET('2025'!$AE$12,C896,0)</f>
        <v>0.00</v>
      </c>
      <c r="H896" s="91" t="str">
        <f ca="1">OFFSET('2025'!$AF$12,$C896,0)</f>
        <v>0.00</v>
      </c>
      <c r="I896" s="77">
        <f ca="1">OFFSET('2025'!$AG$12,$C896,0)</f>
        <v>0</v>
      </c>
    </row>
    <row r="897" spans="1:9" x14ac:dyDescent="0.3">
      <c r="A897" s="110">
        <v>45870</v>
      </c>
      <c r="B897" s="124">
        <f t="shared" si="49"/>
        <v>5</v>
      </c>
      <c r="C897" s="87">
        <f t="shared" si="50"/>
        <v>64</v>
      </c>
      <c r="D897" s="88" t="str">
        <f ca="1">OFFSET('2025'!$B$12,C897,0)</f>
        <v>(Enter Call Letters)</v>
      </c>
      <c r="E897" s="86" t="str">
        <f ca="1">OFFSET('2025'!$H$12,C897,0)</f>
        <v>August</v>
      </c>
      <c r="F897" s="77">
        <f ca="1">OFFSET('2025'!$AD$12,C897,0)</f>
        <v>0</v>
      </c>
      <c r="G897" s="91" t="str">
        <f ca="1">OFFSET('2025'!$AE$12,C897,0)</f>
        <v>0.00</v>
      </c>
      <c r="H897" s="91" t="str">
        <f ca="1">OFFSET('2025'!$AF$12,$C897,0)</f>
        <v>0.00</v>
      </c>
      <c r="I897" s="77">
        <f ca="1">OFFSET('2025'!$AG$12,$C897,0)</f>
        <v>0</v>
      </c>
    </row>
    <row r="898" spans="1:9" x14ac:dyDescent="0.3">
      <c r="A898" s="110">
        <v>45870</v>
      </c>
      <c r="B898" s="124">
        <f t="shared" si="49"/>
        <v>6</v>
      </c>
      <c r="C898" s="87">
        <f t="shared" si="50"/>
        <v>80</v>
      </c>
      <c r="D898" s="88" t="str">
        <f ca="1">OFFSET('2025'!$B$12,C898,0)</f>
        <v>(Enter Call Letters)</v>
      </c>
      <c r="E898" s="86" t="str">
        <f ca="1">OFFSET('2025'!$H$12,C898,0)</f>
        <v>August</v>
      </c>
      <c r="F898" s="77">
        <f ca="1">OFFSET('2025'!$AD$12,C898,0)</f>
        <v>0</v>
      </c>
      <c r="G898" s="91" t="str">
        <f ca="1">OFFSET('2025'!$AE$12,C898,0)</f>
        <v>0.00</v>
      </c>
      <c r="H898" s="91" t="str">
        <f ca="1">OFFSET('2025'!$AF$12,$C898,0)</f>
        <v>0.00</v>
      </c>
      <c r="I898" s="77">
        <f ca="1">OFFSET('2025'!$AG$12,$C898,0)</f>
        <v>0</v>
      </c>
    </row>
    <row r="899" spans="1:9" x14ac:dyDescent="0.3">
      <c r="A899" s="110">
        <v>45870</v>
      </c>
      <c r="B899" s="124">
        <f t="shared" si="49"/>
        <v>7</v>
      </c>
      <c r="C899" s="87">
        <f t="shared" si="50"/>
        <v>96</v>
      </c>
      <c r="D899" s="88" t="str">
        <f ca="1">OFFSET('2025'!$B$12,C899,0)</f>
        <v>(Enter Call Letters)</v>
      </c>
      <c r="E899" s="86" t="str">
        <f ca="1">OFFSET('2025'!$H$12,C899,0)</f>
        <v>August</v>
      </c>
      <c r="F899" s="77">
        <f ca="1">OFFSET('2025'!$AD$12,C899,0)</f>
        <v>0</v>
      </c>
      <c r="G899" s="91" t="str">
        <f ca="1">OFFSET('2025'!$AE$12,C899,0)</f>
        <v>0.00</v>
      </c>
      <c r="H899" s="91" t="str">
        <f ca="1">OFFSET('2025'!$AF$12,$C899,0)</f>
        <v>0.00</v>
      </c>
      <c r="I899" s="77">
        <f ca="1">OFFSET('2025'!$AG$12,$C899,0)</f>
        <v>0</v>
      </c>
    </row>
    <row r="900" spans="1:9" x14ac:dyDescent="0.3">
      <c r="A900" s="110">
        <v>45870</v>
      </c>
      <c r="B900" s="124">
        <f t="shared" si="49"/>
        <v>8</v>
      </c>
      <c r="C900" s="87">
        <f t="shared" si="50"/>
        <v>112</v>
      </c>
      <c r="D900" s="88" t="str">
        <f ca="1">OFFSET('2025'!$B$12,C900,0)</f>
        <v>(Enter Call Letters)</v>
      </c>
      <c r="E900" s="86" t="str">
        <f ca="1">OFFSET('2025'!$H$12,C900,0)</f>
        <v>August</v>
      </c>
      <c r="F900" s="77">
        <f ca="1">OFFSET('2025'!$AD$12,C900,0)</f>
        <v>0</v>
      </c>
      <c r="G900" s="91" t="str">
        <f ca="1">OFFSET('2025'!$AE$12,C900,0)</f>
        <v>0.00</v>
      </c>
      <c r="H900" s="91" t="str">
        <f ca="1">OFFSET('2025'!$AF$12,$C900,0)</f>
        <v>0.00</v>
      </c>
      <c r="I900" s="77">
        <f ca="1">OFFSET('2025'!$AG$12,$C900,0)</f>
        <v>0</v>
      </c>
    </row>
    <row r="901" spans="1:9" x14ac:dyDescent="0.3">
      <c r="A901" s="110">
        <v>45870</v>
      </c>
      <c r="B901" s="124">
        <f t="shared" si="49"/>
        <v>9</v>
      </c>
      <c r="C901" s="87">
        <f t="shared" si="50"/>
        <v>128</v>
      </c>
      <c r="D901" s="88" t="str">
        <f ca="1">OFFSET('2025'!$B$12,C901,0)</f>
        <v>(Enter Call Letters)</v>
      </c>
      <c r="E901" s="86" t="str">
        <f ca="1">OFFSET('2025'!$H$12,C901,0)</f>
        <v>August</v>
      </c>
      <c r="F901" s="77">
        <f ca="1">OFFSET('2025'!$AD$12,C901,0)</f>
        <v>0</v>
      </c>
      <c r="G901" s="91" t="str">
        <f ca="1">OFFSET('2025'!$AE$12,C901,0)</f>
        <v>0.00</v>
      </c>
      <c r="H901" s="91" t="str">
        <f ca="1">OFFSET('2025'!$AF$12,$C901,0)</f>
        <v>0.00</v>
      </c>
      <c r="I901" s="77">
        <f ca="1">OFFSET('2025'!$AG$12,$C901,0)</f>
        <v>0</v>
      </c>
    </row>
    <row r="902" spans="1:9" x14ac:dyDescent="0.3">
      <c r="A902" s="110">
        <v>45870</v>
      </c>
      <c r="B902" s="124">
        <f t="shared" si="49"/>
        <v>10</v>
      </c>
      <c r="C902" s="87">
        <f t="shared" si="50"/>
        <v>144</v>
      </c>
      <c r="D902" s="88" t="str">
        <f ca="1">OFFSET('2025'!$B$12,C902,0)</f>
        <v>(Enter Call Letters)</v>
      </c>
      <c r="E902" s="86" t="str">
        <f ca="1">OFFSET('2025'!$H$12,C902,0)</f>
        <v>August</v>
      </c>
      <c r="F902" s="77">
        <f ca="1">OFFSET('2025'!$AD$12,C902,0)</f>
        <v>0</v>
      </c>
      <c r="G902" s="91" t="str">
        <f ca="1">OFFSET('2025'!$AE$12,C902,0)</f>
        <v>0.00</v>
      </c>
      <c r="H902" s="91" t="str">
        <f ca="1">OFFSET('2025'!$AF$12,$C902,0)</f>
        <v>0.00</v>
      </c>
      <c r="I902" s="77">
        <f ca="1">OFFSET('2025'!$AG$12,$C902,0)</f>
        <v>0</v>
      </c>
    </row>
    <row r="903" spans="1:9" x14ac:dyDescent="0.3">
      <c r="A903" s="110">
        <v>45870</v>
      </c>
      <c r="B903" s="124">
        <f t="shared" si="49"/>
        <v>11</v>
      </c>
      <c r="C903" s="87">
        <f t="shared" si="50"/>
        <v>160</v>
      </c>
      <c r="D903" s="88" t="str">
        <f ca="1">OFFSET('2025'!$B$12,C903,0)</f>
        <v>(Enter Call Letters)</v>
      </c>
      <c r="E903" s="86" t="str">
        <f ca="1">OFFSET('2025'!$H$12,C903,0)</f>
        <v>August</v>
      </c>
      <c r="F903" s="77">
        <f ca="1">OFFSET('2025'!$AD$12,C903,0)</f>
        <v>0</v>
      </c>
      <c r="G903" s="91" t="str">
        <f ca="1">OFFSET('2025'!$AE$12,C903,0)</f>
        <v>0.00</v>
      </c>
      <c r="H903" s="91" t="str">
        <f ca="1">OFFSET('2025'!$AF$12,$C903,0)</f>
        <v>0.00</v>
      </c>
      <c r="I903" s="77">
        <f ca="1">OFFSET('2025'!$AG$12,$C903,0)</f>
        <v>0</v>
      </c>
    </row>
    <row r="904" spans="1:9" x14ac:dyDescent="0.3">
      <c r="A904" s="110">
        <v>45870</v>
      </c>
      <c r="B904" s="124">
        <f t="shared" si="49"/>
        <v>12</v>
      </c>
      <c r="C904" s="87">
        <f t="shared" si="50"/>
        <v>176</v>
      </c>
      <c r="D904" s="88" t="str">
        <f ca="1">OFFSET('2025'!$B$12,C904,0)</f>
        <v>(Enter Call Letters)</v>
      </c>
      <c r="E904" s="86" t="str">
        <f ca="1">OFFSET('2025'!$H$12,C904,0)</f>
        <v>August</v>
      </c>
      <c r="F904" s="77">
        <f ca="1">OFFSET('2025'!$AD$12,C904,0)</f>
        <v>0</v>
      </c>
      <c r="G904" s="91" t="str">
        <f ca="1">OFFSET('2025'!$AE$12,C904,0)</f>
        <v>0.00</v>
      </c>
      <c r="H904" s="91" t="str">
        <f ca="1">OFFSET('2025'!$AF$12,$C904,0)</f>
        <v>0.00</v>
      </c>
      <c r="I904" s="77">
        <f ca="1">OFFSET('2025'!$AG$12,$C904,0)</f>
        <v>0</v>
      </c>
    </row>
    <row r="905" spans="1:9" x14ac:dyDescent="0.3">
      <c r="A905" s="110">
        <v>45870</v>
      </c>
      <c r="B905" s="124">
        <f t="shared" si="49"/>
        <v>13</v>
      </c>
      <c r="C905" s="87">
        <f t="shared" si="50"/>
        <v>192</v>
      </c>
      <c r="D905" s="88" t="str">
        <f ca="1">OFFSET('2025'!$B$12,C905,0)</f>
        <v>(Enter Call Letters)</v>
      </c>
      <c r="E905" s="86" t="str">
        <f ca="1">OFFSET('2025'!$H$12,C905,0)</f>
        <v>August</v>
      </c>
      <c r="F905" s="77">
        <f ca="1">OFFSET('2025'!$AD$12,C905,0)</f>
        <v>0</v>
      </c>
      <c r="G905" s="91" t="str">
        <f ca="1">OFFSET('2025'!$AE$12,C905,0)</f>
        <v>0.00</v>
      </c>
      <c r="H905" s="91" t="str">
        <f ca="1">OFFSET('2025'!$AF$12,$C905,0)</f>
        <v>0.00</v>
      </c>
      <c r="I905" s="77">
        <f ca="1">OFFSET('2025'!$AG$12,$C905,0)</f>
        <v>0</v>
      </c>
    </row>
    <row r="906" spans="1:9" x14ac:dyDescent="0.3">
      <c r="A906" s="110">
        <v>45870</v>
      </c>
      <c r="B906" s="124">
        <f t="shared" si="49"/>
        <v>14</v>
      </c>
      <c r="C906" s="87">
        <f t="shared" si="50"/>
        <v>208</v>
      </c>
      <c r="D906" s="88" t="str">
        <f ca="1">OFFSET('2025'!$B$12,C906,0)</f>
        <v>(Enter Call Letters)</v>
      </c>
      <c r="E906" s="86" t="str">
        <f ca="1">OFFSET('2025'!$H$12,C906,0)</f>
        <v>August</v>
      </c>
      <c r="F906" s="77">
        <f ca="1">OFFSET('2025'!$AD$12,C906,0)</f>
        <v>0</v>
      </c>
      <c r="G906" s="91" t="str">
        <f ca="1">OFFSET('2025'!$AE$12,C906,0)</f>
        <v>0.00</v>
      </c>
      <c r="H906" s="91" t="str">
        <f ca="1">OFFSET('2025'!$AF$12,$C906,0)</f>
        <v>0.00</v>
      </c>
      <c r="I906" s="77">
        <f ca="1">OFFSET('2025'!$AG$12,$C906,0)</f>
        <v>0</v>
      </c>
    </row>
    <row r="907" spans="1:9" x14ac:dyDescent="0.3">
      <c r="A907" s="110">
        <v>45870</v>
      </c>
      <c r="B907" s="124">
        <f t="shared" si="49"/>
        <v>15</v>
      </c>
      <c r="C907" s="87">
        <f t="shared" si="50"/>
        <v>224</v>
      </c>
      <c r="D907" s="88" t="str">
        <f ca="1">OFFSET('2025'!$B$12,C907,0)</f>
        <v>(Enter Call Letters)</v>
      </c>
      <c r="E907" s="86" t="str">
        <f ca="1">OFFSET('2025'!$H$12,C907,0)</f>
        <v>August</v>
      </c>
      <c r="F907" s="77">
        <f ca="1">OFFSET('2025'!$AD$12,C907,0)</f>
        <v>0</v>
      </c>
      <c r="G907" s="91" t="str">
        <f ca="1">OFFSET('2025'!$AE$12,C907,0)</f>
        <v>0.00</v>
      </c>
      <c r="H907" s="91" t="str">
        <f ca="1">OFFSET('2025'!$AF$12,$C907,0)</f>
        <v>0.00</v>
      </c>
      <c r="I907" s="77">
        <f ca="1">OFFSET('2025'!$AG$12,$C907,0)</f>
        <v>0</v>
      </c>
    </row>
    <row r="908" spans="1:9" x14ac:dyDescent="0.3">
      <c r="A908" s="110">
        <v>45870</v>
      </c>
      <c r="B908" s="124">
        <f t="shared" si="49"/>
        <v>16</v>
      </c>
      <c r="C908" s="87">
        <f t="shared" si="50"/>
        <v>240</v>
      </c>
      <c r="D908" s="88" t="str">
        <f ca="1">OFFSET('2025'!$B$12,C908,0)</f>
        <v>(Enter Call Letters)</v>
      </c>
      <c r="E908" s="86" t="str">
        <f ca="1">OFFSET('2025'!$H$12,C908,0)</f>
        <v>August</v>
      </c>
      <c r="F908" s="77">
        <f ca="1">OFFSET('2025'!$AD$12,C908,0)</f>
        <v>0</v>
      </c>
      <c r="G908" s="91" t="str">
        <f ca="1">OFFSET('2025'!$AE$12,C908,0)</f>
        <v>0.00</v>
      </c>
      <c r="H908" s="91" t="str">
        <f ca="1">OFFSET('2025'!$AF$12,$C908,0)</f>
        <v>0.00</v>
      </c>
      <c r="I908" s="77">
        <f ca="1">OFFSET('2025'!$AG$12,$C908,0)</f>
        <v>0</v>
      </c>
    </row>
    <row r="909" spans="1:9" x14ac:dyDescent="0.3">
      <c r="A909" s="110">
        <v>45870</v>
      </c>
      <c r="B909" s="124">
        <f t="shared" si="49"/>
        <v>17</v>
      </c>
      <c r="C909" s="87">
        <f t="shared" si="50"/>
        <v>256</v>
      </c>
      <c r="D909" s="88" t="str">
        <f ca="1">OFFSET('2025'!$B$12,C909,0)</f>
        <v>(Enter Call Letters)</v>
      </c>
      <c r="E909" s="86" t="str">
        <f ca="1">OFFSET('2025'!$H$12,C909,0)</f>
        <v>August</v>
      </c>
      <c r="F909" s="77">
        <f ca="1">OFFSET('2025'!$AD$12,C909,0)</f>
        <v>0</v>
      </c>
      <c r="G909" s="91" t="str">
        <f ca="1">OFFSET('2025'!$AE$12,C909,0)</f>
        <v>0.00</v>
      </c>
      <c r="H909" s="91" t="str">
        <f ca="1">OFFSET('2025'!$AF$12,$C909,0)</f>
        <v>0.00</v>
      </c>
      <c r="I909" s="77">
        <f ca="1">OFFSET('2025'!$AG$12,$C909,0)</f>
        <v>0</v>
      </c>
    </row>
    <row r="910" spans="1:9" x14ac:dyDescent="0.3">
      <c r="A910" s="110">
        <v>45870</v>
      </c>
      <c r="B910" s="124">
        <f t="shared" si="49"/>
        <v>18</v>
      </c>
      <c r="C910" s="87">
        <f t="shared" si="50"/>
        <v>272</v>
      </c>
      <c r="D910" s="88" t="str">
        <f ca="1">OFFSET('2025'!$B$12,C910,0)</f>
        <v>(Enter Call Letters)</v>
      </c>
      <c r="E910" s="86" t="str">
        <f ca="1">OFFSET('2025'!$H$12,C910,0)</f>
        <v>August</v>
      </c>
      <c r="F910" s="77">
        <f ca="1">OFFSET('2025'!$AD$12,C910,0)</f>
        <v>0</v>
      </c>
      <c r="G910" s="91" t="str">
        <f ca="1">OFFSET('2025'!$AE$12,C910,0)</f>
        <v>0.00</v>
      </c>
      <c r="H910" s="91" t="str">
        <f ca="1">OFFSET('2025'!$AF$12,$C910,0)</f>
        <v>0.00</v>
      </c>
      <c r="I910" s="77">
        <f ca="1">OFFSET('2025'!$AG$12,$C910,0)</f>
        <v>0</v>
      </c>
    </row>
    <row r="911" spans="1:9" x14ac:dyDescent="0.3">
      <c r="A911" s="110">
        <v>45870</v>
      </c>
      <c r="B911" s="124">
        <f t="shared" si="49"/>
        <v>19</v>
      </c>
      <c r="C911" s="87">
        <f t="shared" si="50"/>
        <v>288</v>
      </c>
      <c r="D911" s="88" t="str">
        <f ca="1">OFFSET('2025'!$B$12,C911,0)</f>
        <v>(Enter Call Letters)</v>
      </c>
      <c r="E911" s="86" t="str">
        <f ca="1">OFFSET('2025'!$H$12,C911,0)</f>
        <v>August</v>
      </c>
      <c r="F911" s="77">
        <f ca="1">OFFSET('2025'!$AD$12,C911,0)</f>
        <v>0</v>
      </c>
      <c r="G911" s="91" t="str">
        <f ca="1">OFFSET('2025'!$AE$12,C911,0)</f>
        <v>0.00</v>
      </c>
      <c r="H911" s="91" t="str">
        <f ca="1">OFFSET('2025'!$AF$12,$C911,0)</f>
        <v>0.00</v>
      </c>
      <c r="I911" s="77">
        <f ca="1">OFFSET('2025'!$AG$12,$C911,0)</f>
        <v>0</v>
      </c>
    </row>
    <row r="912" spans="1:9" x14ac:dyDescent="0.3">
      <c r="A912" s="110">
        <v>45870</v>
      </c>
      <c r="B912" s="124">
        <f t="shared" si="49"/>
        <v>20</v>
      </c>
      <c r="C912" s="87">
        <f t="shared" si="50"/>
        <v>304</v>
      </c>
      <c r="D912" s="88" t="str">
        <f ca="1">OFFSET('2025'!$B$12,C912,0)</f>
        <v>(Enter Call Letters)</v>
      </c>
      <c r="E912" s="86" t="str">
        <f ca="1">OFFSET('2025'!$H$12,C912,0)</f>
        <v>August</v>
      </c>
      <c r="F912" s="77">
        <f ca="1">OFFSET('2025'!$AD$12,C912,0)</f>
        <v>0</v>
      </c>
      <c r="G912" s="91" t="str">
        <f ca="1">OFFSET('2025'!$AE$12,C912,0)</f>
        <v>0.00</v>
      </c>
      <c r="H912" s="91" t="str">
        <f ca="1">OFFSET('2025'!$AF$12,$C912,0)</f>
        <v>0.00</v>
      </c>
      <c r="I912" s="77">
        <f ca="1">OFFSET('2025'!$AG$12,$C912,0)</f>
        <v>0</v>
      </c>
    </row>
    <row r="913" spans="1:9" x14ac:dyDescent="0.3">
      <c r="A913" s="110">
        <v>45870</v>
      </c>
      <c r="B913" s="124">
        <f t="shared" si="49"/>
        <v>21</v>
      </c>
      <c r="C913" s="87">
        <f t="shared" si="50"/>
        <v>320</v>
      </c>
      <c r="D913" s="88" t="str">
        <f ca="1">OFFSET('2025'!$B$12,C913,0)</f>
        <v>(Enter Call Letters)</v>
      </c>
      <c r="E913" s="86" t="str">
        <f ca="1">OFFSET('2025'!$H$12,C913,0)</f>
        <v>August</v>
      </c>
      <c r="F913" s="77">
        <f ca="1">OFFSET('2025'!$AD$12,C913,0)</f>
        <v>0</v>
      </c>
      <c r="G913" s="91" t="str">
        <f ca="1">OFFSET('2025'!$AE$12,C913,0)</f>
        <v>0.00</v>
      </c>
      <c r="H913" s="91" t="str">
        <f ca="1">OFFSET('2025'!$AF$12,$C913,0)</f>
        <v>0.00</v>
      </c>
      <c r="I913" s="77">
        <f ca="1">OFFSET('2025'!$AG$12,$C913,0)</f>
        <v>0</v>
      </c>
    </row>
    <row r="914" spans="1:9" x14ac:dyDescent="0.3">
      <c r="A914" s="110">
        <v>45870</v>
      </c>
      <c r="B914" s="124">
        <f t="shared" si="49"/>
        <v>22</v>
      </c>
      <c r="C914" s="87">
        <f t="shared" si="50"/>
        <v>336</v>
      </c>
      <c r="D914" s="88" t="str">
        <f ca="1">OFFSET('2025'!$B$12,C914,0)</f>
        <v>(Enter Call Letters)</v>
      </c>
      <c r="E914" s="86" t="str">
        <f ca="1">OFFSET('2025'!$H$12,C914,0)</f>
        <v>August</v>
      </c>
      <c r="F914" s="77">
        <f ca="1">OFFSET('2025'!$AD$12,C914,0)</f>
        <v>0</v>
      </c>
      <c r="G914" s="91" t="str">
        <f ca="1">OFFSET('2025'!$AE$12,C914,0)</f>
        <v>0.00</v>
      </c>
      <c r="H914" s="91" t="str">
        <f ca="1">OFFSET('2025'!$AF$12,$C914,0)</f>
        <v>0.00</v>
      </c>
      <c r="I914" s="77">
        <f ca="1">OFFSET('2025'!$AG$12,$C914,0)</f>
        <v>0</v>
      </c>
    </row>
    <row r="915" spans="1:9" x14ac:dyDescent="0.3">
      <c r="A915" s="110">
        <v>45870</v>
      </c>
      <c r="B915" s="124">
        <f t="shared" si="49"/>
        <v>23</v>
      </c>
      <c r="C915" s="87">
        <f t="shared" si="50"/>
        <v>352</v>
      </c>
      <c r="D915" s="88" t="str">
        <f ca="1">OFFSET('2025'!$B$12,C915,0)</f>
        <v>(Enter Call Letters)</v>
      </c>
      <c r="E915" s="86" t="str">
        <f ca="1">OFFSET('2025'!$H$12,C915,0)</f>
        <v>August</v>
      </c>
      <c r="F915" s="77">
        <f ca="1">OFFSET('2025'!$AD$12,C915,0)</f>
        <v>0</v>
      </c>
      <c r="G915" s="91" t="str">
        <f ca="1">OFFSET('2025'!$AE$12,C915,0)</f>
        <v>0.00</v>
      </c>
      <c r="H915" s="91" t="str">
        <f ca="1">OFFSET('2025'!$AF$12,$C915,0)</f>
        <v>0.00</v>
      </c>
      <c r="I915" s="77">
        <f ca="1">OFFSET('2025'!$AG$12,$C915,0)</f>
        <v>0</v>
      </c>
    </row>
    <row r="916" spans="1:9" x14ac:dyDescent="0.3">
      <c r="A916" s="110">
        <v>45870</v>
      </c>
      <c r="B916" s="124">
        <f t="shared" si="49"/>
        <v>24</v>
      </c>
      <c r="C916" s="87">
        <f t="shared" si="50"/>
        <v>368</v>
      </c>
      <c r="D916" s="88" t="str">
        <f ca="1">OFFSET('2025'!$B$12,C916,0)</f>
        <v>(Enter Call Letters)</v>
      </c>
      <c r="E916" s="86" t="str">
        <f ca="1">OFFSET('2025'!$H$12,C916,0)</f>
        <v>August</v>
      </c>
      <c r="F916" s="77">
        <f ca="1">OFFSET('2025'!$AD$12,C916,0)</f>
        <v>0</v>
      </c>
      <c r="G916" s="91" t="str">
        <f ca="1">OFFSET('2025'!$AE$12,C916,0)</f>
        <v>0.00</v>
      </c>
      <c r="H916" s="91" t="str">
        <f ca="1">OFFSET('2025'!$AF$12,$C916,0)</f>
        <v>0.00</v>
      </c>
      <c r="I916" s="77">
        <f ca="1">OFFSET('2025'!$AG$12,$C916,0)</f>
        <v>0</v>
      </c>
    </row>
    <row r="917" spans="1:9" x14ac:dyDescent="0.3">
      <c r="A917" s="110">
        <v>45870</v>
      </c>
      <c r="B917" s="124">
        <f t="shared" si="49"/>
        <v>25</v>
      </c>
      <c r="C917" s="87">
        <f t="shared" si="50"/>
        <v>384</v>
      </c>
      <c r="D917" s="88" t="str">
        <f ca="1">OFFSET('2025'!$B$12,C917,0)</f>
        <v>(Enter Call Letters)</v>
      </c>
      <c r="E917" s="86" t="str">
        <f ca="1">OFFSET('2025'!$H$12,C917,0)</f>
        <v>August</v>
      </c>
      <c r="F917" s="77">
        <f ca="1">OFFSET('2025'!$AD$12,C917,0)</f>
        <v>0</v>
      </c>
      <c r="G917" s="91" t="str">
        <f ca="1">OFFSET('2025'!$AE$12,C917,0)</f>
        <v>0.00</v>
      </c>
      <c r="H917" s="91" t="str">
        <f ca="1">OFFSET('2025'!$AF$12,$C917,0)</f>
        <v>0.00</v>
      </c>
      <c r="I917" s="77">
        <f ca="1">OFFSET('2025'!$AG$12,$C917,0)</f>
        <v>0</v>
      </c>
    </row>
    <row r="918" spans="1:9" ht="15.75" customHeight="1" x14ac:dyDescent="0.3">
      <c r="A918" s="110">
        <v>45870</v>
      </c>
      <c r="B918" s="124">
        <f t="shared" si="49"/>
        <v>26</v>
      </c>
      <c r="C918" s="87">
        <f t="shared" si="50"/>
        <v>400</v>
      </c>
      <c r="D918" s="88" t="str">
        <f ca="1">OFFSET('2025'!$B$12,C918,0)</f>
        <v>(Enter Call Letters)</v>
      </c>
      <c r="E918" s="86" t="str">
        <f ca="1">OFFSET('2025'!$H$12,C918,0)</f>
        <v>August</v>
      </c>
      <c r="F918" s="77">
        <f ca="1">OFFSET('2025'!$AD$12,C918,0)</f>
        <v>0</v>
      </c>
      <c r="G918" s="91" t="str">
        <f ca="1">OFFSET('2025'!$AE$12,C918,0)</f>
        <v>0.00</v>
      </c>
      <c r="H918" s="91" t="str">
        <f ca="1">OFFSET('2025'!$AF$12,$C918,0)</f>
        <v>0.00</v>
      </c>
      <c r="I918" s="77">
        <f ca="1">OFFSET('2025'!$AG$12,$C918,0)</f>
        <v>0</v>
      </c>
    </row>
    <row r="919" spans="1:9" x14ac:dyDescent="0.3">
      <c r="A919" s="110">
        <v>45870</v>
      </c>
      <c r="B919" s="124">
        <f t="shared" si="49"/>
        <v>27</v>
      </c>
      <c r="C919" s="87">
        <f t="shared" si="50"/>
        <v>416</v>
      </c>
      <c r="D919" s="88" t="str">
        <f ca="1">OFFSET('2025'!$B$12,C919,0)</f>
        <v>(Enter Call Letters)</v>
      </c>
      <c r="E919" s="86" t="str">
        <f ca="1">OFFSET('2025'!$H$12,C919,0)</f>
        <v>August</v>
      </c>
      <c r="F919" s="77">
        <f ca="1">OFFSET('2025'!$AD$12,C919,0)</f>
        <v>0</v>
      </c>
      <c r="G919" s="91" t="str">
        <f ca="1">OFFSET('2025'!$AE$12,C919,0)</f>
        <v>0.00</v>
      </c>
      <c r="H919" s="91" t="str">
        <f ca="1">OFFSET('2025'!$AF$12,$C919,0)</f>
        <v>0.00</v>
      </c>
      <c r="I919" s="77">
        <f ca="1">OFFSET('2025'!$AG$12,$C919,0)</f>
        <v>0</v>
      </c>
    </row>
    <row r="920" spans="1:9" x14ac:dyDescent="0.3">
      <c r="A920" s="110">
        <v>45870</v>
      </c>
      <c r="B920" s="124">
        <f t="shared" si="49"/>
        <v>28</v>
      </c>
      <c r="C920" s="87">
        <f t="shared" si="50"/>
        <v>432</v>
      </c>
      <c r="D920" s="88" t="str">
        <f ca="1">OFFSET('2025'!$B$12,C920,0)</f>
        <v>(Enter Call Letters)</v>
      </c>
      <c r="E920" s="86" t="str">
        <f ca="1">OFFSET('2025'!$H$12,C920,0)</f>
        <v>August</v>
      </c>
      <c r="F920" s="77">
        <f ca="1">OFFSET('2025'!$AD$12,C920,0)</f>
        <v>0</v>
      </c>
      <c r="G920" s="91" t="str">
        <f ca="1">OFFSET('2025'!$AE$12,C920,0)</f>
        <v>0.00</v>
      </c>
      <c r="H920" s="91" t="str">
        <f ca="1">OFFSET('2025'!$AF$12,$C920,0)</f>
        <v>0.00</v>
      </c>
      <c r="I920" s="77">
        <f ca="1">OFFSET('2025'!$AG$12,$C920,0)</f>
        <v>0</v>
      </c>
    </row>
    <row r="921" spans="1:9" x14ac:dyDescent="0.3">
      <c r="A921" s="110">
        <v>45870</v>
      </c>
      <c r="B921" s="124">
        <f t="shared" si="49"/>
        <v>29</v>
      </c>
      <c r="C921" s="87">
        <f t="shared" si="50"/>
        <v>448</v>
      </c>
      <c r="D921" s="88" t="str">
        <f ca="1">OFFSET('2025'!$B$12,C921,0)</f>
        <v>(Enter Call Letters)</v>
      </c>
      <c r="E921" s="86" t="str">
        <f ca="1">OFFSET('2025'!$H$12,C921,0)</f>
        <v>August</v>
      </c>
      <c r="F921" s="77">
        <f ca="1">OFFSET('2025'!$AD$12,C921,0)</f>
        <v>0</v>
      </c>
      <c r="G921" s="91" t="str">
        <f ca="1">OFFSET('2025'!$AE$12,C921,0)</f>
        <v>0.00</v>
      </c>
      <c r="H921" s="91" t="str">
        <f ca="1">OFFSET('2025'!$AF$12,$C921,0)</f>
        <v>0.00</v>
      </c>
      <c r="I921" s="77">
        <f ca="1">OFFSET('2025'!$AG$12,$C921,0)</f>
        <v>0</v>
      </c>
    </row>
    <row r="922" spans="1:9" x14ac:dyDescent="0.3">
      <c r="A922" s="110">
        <v>45870</v>
      </c>
      <c r="B922" s="124">
        <f t="shared" si="49"/>
        <v>30</v>
      </c>
      <c r="C922" s="87">
        <f t="shared" si="50"/>
        <v>464</v>
      </c>
      <c r="D922" s="88" t="str">
        <f ca="1">OFFSET('2025'!$B$12,C922,0)</f>
        <v>(Enter Call Letters)</v>
      </c>
      <c r="E922" s="86" t="str">
        <f ca="1">OFFSET('2025'!$H$12,C922,0)</f>
        <v>August</v>
      </c>
      <c r="F922" s="77">
        <f ca="1">OFFSET('2025'!$AD$12,C922,0)</f>
        <v>0</v>
      </c>
      <c r="G922" s="91" t="str">
        <f ca="1">OFFSET('2025'!$AE$12,C922,0)</f>
        <v>0.00</v>
      </c>
      <c r="H922" s="91" t="str">
        <f ca="1">OFFSET('2025'!$AF$12,$C922,0)</f>
        <v>0.00</v>
      </c>
      <c r="I922" s="77">
        <f ca="1">OFFSET('2025'!$AG$12,$C922,0)</f>
        <v>0</v>
      </c>
    </row>
    <row r="923" spans="1:9" x14ac:dyDescent="0.3">
      <c r="A923" s="110">
        <v>45870</v>
      </c>
      <c r="B923" s="124">
        <f t="shared" si="49"/>
        <v>31</v>
      </c>
      <c r="C923" s="87">
        <f t="shared" si="50"/>
        <v>480</v>
      </c>
      <c r="D923" s="88" t="str">
        <f ca="1">OFFSET('2025'!$B$12,C923,0)</f>
        <v>(Enter Call Letters)</v>
      </c>
      <c r="E923" s="86" t="str">
        <f ca="1">OFFSET('2025'!$H$12,C923,0)</f>
        <v>August</v>
      </c>
      <c r="F923" s="77">
        <f ca="1">OFFSET('2025'!$AD$12,C923,0)</f>
        <v>0</v>
      </c>
      <c r="G923" s="91" t="str">
        <f ca="1">OFFSET('2025'!$AE$12,C923,0)</f>
        <v>0.00</v>
      </c>
      <c r="H923" s="91" t="str">
        <f ca="1">OFFSET('2025'!$AF$12,$C923,0)</f>
        <v>0.00</v>
      </c>
      <c r="I923" s="77">
        <f ca="1">OFFSET('2025'!$AG$12,$C923,0)</f>
        <v>0</v>
      </c>
    </row>
    <row r="924" spans="1:9" x14ac:dyDescent="0.3">
      <c r="A924" s="110">
        <v>45870</v>
      </c>
      <c r="B924" s="124">
        <f t="shared" si="49"/>
        <v>32</v>
      </c>
      <c r="C924" s="87">
        <f t="shared" si="50"/>
        <v>496</v>
      </c>
      <c r="D924" s="88" t="str">
        <f ca="1">OFFSET('2025'!$B$12,C924,0)</f>
        <v>(Enter Call Letters)</v>
      </c>
      <c r="E924" s="86" t="str">
        <f ca="1">OFFSET('2025'!$H$12,C924,0)</f>
        <v>August</v>
      </c>
      <c r="F924" s="77">
        <f ca="1">OFFSET('2025'!$AD$12,C924,0)</f>
        <v>0</v>
      </c>
      <c r="G924" s="91" t="str">
        <f ca="1">OFFSET('2025'!$AE$12,C924,0)</f>
        <v>0.00</v>
      </c>
      <c r="H924" s="91" t="str">
        <f ca="1">OFFSET('2025'!$AF$12,$C924,0)</f>
        <v>0.00</v>
      </c>
      <c r="I924" s="77">
        <f ca="1">OFFSET('2025'!$AG$12,$C924,0)</f>
        <v>0</v>
      </c>
    </row>
    <row r="925" spans="1:9" x14ac:dyDescent="0.3">
      <c r="A925" s="110">
        <v>45870</v>
      </c>
      <c r="B925" s="124">
        <f t="shared" si="49"/>
        <v>33</v>
      </c>
      <c r="C925" s="87">
        <f t="shared" si="50"/>
        <v>512</v>
      </c>
      <c r="D925" s="88" t="str">
        <f ca="1">OFFSET('2025'!$B$12,C925,0)</f>
        <v>(Enter Call Letters)</v>
      </c>
      <c r="E925" s="86" t="str">
        <f ca="1">OFFSET('2025'!$H$12,C925,0)</f>
        <v>August</v>
      </c>
      <c r="F925" s="77">
        <f ca="1">OFFSET('2025'!$AD$12,C925,0)</f>
        <v>0</v>
      </c>
      <c r="G925" s="91" t="str">
        <f ca="1">OFFSET('2025'!$AE$12,C925,0)</f>
        <v>0.00</v>
      </c>
      <c r="H925" s="91" t="str">
        <f ca="1">OFFSET('2025'!$AF$12,$C925,0)</f>
        <v>0.00</v>
      </c>
      <c r="I925" s="77">
        <f ca="1">OFFSET('2025'!$AG$12,$C925,0)</f>
        <v>0</v>
      </c>
    </row>
    <row r="926" spans="1:9" x14ac:dyDescent="0.3">
      <c r="A926" s="110">
        <v>45870</v>
      </c>
      <c r="B926" s="124">
        <f t="shared" si="49"/>
        <v>34</v>
      </c>
      <c r="C926" s="87">
        <f t="shared" si="50"/>
        <v>528</v>
      </c>
      <c r="D926" s="88" t="str">
        <f ca="1">OFFSET('2025'!$B$12,C926,0)</f>
        <v>(Enter Call Letters)</v>
      </c>
      <c r="E926" s="86" t="str">
        <f ca="1">OFFSET('2025'!$H$12,C926,0)</f>
        <v>August</v>
      </c>
      <c r="F926" s="77">
        <f ca="1">OFFSET('2025'!$AD$12,C926,0)</f>
        <v>0</v>
      </c>
      <c r="G926" s="91" t="str">
        <f ca="1">OFFSET('2025'!$AE$12,C926,0)</f>
        <v>0.00</v>
      </c>
      <c r="H926" s="91" t="str">
        <f ca="1">OFFSET('2025'!$AF$12,$C926,0)</f>
        <v>0.00</v>
      </c>
      <c r="I926" s="77">
        <f ca="1">OFFSET('2025'!$AG$12,$C926,0)</f>
        <v>0</v>
      </c>
    </row>
    <row r="927" spans="1:9" x14ac:dyDescent="0.3">
      <c r="A927" s="110">
        <v>45870</v>
      </c>
      <c r="B927" s="124">
        <f t="shared" si="49"/>
        <v>35</v>
      </c>
      <c r="C927" s="87">
        <f t="shared" si="50"/>
        <v>544</v>
      </c>
      <c r="D927" s="88" t="str">
        <f ca="1">OFFSET('2025'!$B$12,C927,0)</f>
        <v>(Enter Call Letters)</v>
      </c>
      <c r="E927" s="86" t="str">
        <f ca="1">OFFSET('2025'!$H$12,C927,0)</f>
        <v>August</v>
      </c>
      <c r="F927" s="77">
        <f ca="1">OFFSET('2025'!$AD$12,C927,0)</f>
        <v>0</v>
      </c>
      <c r="G927" s="91" t="str">
        <f ca="1">OFFSET('2025'!$AE$12,C927,0)</f>
        <v>0.00</v>
      </c>
      <c r="H927" s="91" t="str">
        <f ca="1">OFFSET('2025'!$AF$12,$C927,0)</f>
        <v>0.00</v>
      </c>
      <c r="I927" s="77">
        <f ca="1">OFFSET('2025'!$AG$12,$C927,0)</f>
        <v>0</v>
      </c>
    </row>
    <row r="928" spans="1:9" x14ac:dyDescent="0.3">
      <c r="A928" s="110">
        <v>45870</v>
      </c>
      <c r="B928" s="124">
        <f t="shared" si="49"/>
        <v>36</v>
      </c>
      <c r="C928" s="87">
        <f t="shared" si="50"/>
        <v>560</v>
      </c>
      <c r="D928" s="88" t="str">
        <f ca="1">OFFSET('2025'!$B$12,C928,0)</f>
        <v>(Enter Call Letters)</v>
      </c>
      <c r="E928" s="86" t="str">
        <f ca="1">OFFSET('2025'!$H$12,C928,0)</f>
        <v>August</v>
      </c>
      <c r="F928" s="77">
        <f ca="1">OFFSET('2025'!$AD$12,C928,0)</f>
        <v>0</v>
      </c>
      <c r="G928" s="91" t="str">
        <f ca="1">OFFSET('2025'!$AE$12,C928,0)</f>
        <v>0.00</v>
      </c>
      <c r="H928" s="91" t="str">
        <f ca="1">OFFSET('2025'!$AF$12,$C928,0)</f>
        <v>0.00</v>
      </c>
      <c r="I928" s="77">
        <f ca="1">OFFSET('2025'!$AG$12,$C928,0)</f>
        <v>0</v>
      </c>
    </row>
    <row r="929" spans="1:9" x14ac:dyDescent="0.3">
      <c r="A929" s="110">
        <v>45870</v>
      </c>
      <c r="B929" s="124">
        <f t="shared" si="49"/>
        <v>37</v>
      </c>
      <c r="C929" s="87">
        <f t="shared" si="50"/>
        <v>576</v>
      </c>
      <c r="D929" s="88" t="str">
        <f ca="1">OFFSET('2025'!$B$12,C929,0)</f>
        <v>(Enter Call Letters)</v>
      </c>
      <c r="E929" s="86" t="str">
        <f ca="1">OFFSET('2025'!$H$12,C929,0)</f>
        <v>August</v>
      </c>
      <c r="F929" s="77">
        <f ca="1">OFFSET('2025'!$AD$12,C929,0)</f>
        <v>0</v>
      </c>
      <c r="G929" s="91" t="str">
        <f ca="1">OFFSET('2025'!$AE$12,C929,0)</f>
        <v>0.00</v>
      </c>
      <c r="H929" s="91" t="str">
        <f ca="1">OFFSET('2025'!$AF$12,$C929,0)</f>
        <v>0.00</v>
      </c>
      <c r="I929" s="77">
        <f ca="1">OFFSET('2025'!$AG$12,$C929,0)</f>
        <v>0</v>
      </c>
    </row>
    <row r="930" spans="1:9" x14ac:dyDescent="0.3">
      <c r="A930" s="110">
        <v>45870</v>
      </c>
      <c r="B930" s="124">
        <f t="shared" si="49"/>
        <v>38</v>
      </c>
      <c r="C930" s="87">
        <f t="shared" si="50"/>
        <v>592</v>
      </c>
      <c r="D930" s="88" t="str">
        <f ca="1">OFFSET('2025'!$B$12,C930,0)</f>
        <v>(Enter Call Letters)</v>
      </c>
      <c r="E930" s="86" t="str">
        <f ca="1">OFFSET('2025'!$H$12,C930,0)</f>
        <v>August</v>
      </c>
      <c r="F930" s="77">
        <f ca="1">OFFSET('2025'!$AD$12,C930,0)</f>
        <v>0</v>
      </c>
      <c r="G930" s="91" t="str">
        <f ca="1">OFFSET('2025'!$AE$12,C930,0)</f>
        <v>0.00</v>
      </c>
      <c r="H930" s="91" t="str">
        <f ca="1">OFFSET('2025'!$AF$12,$C930,0)</f>
        <v>0.00</v>
      </c>
      <c r="I930" s="77">
        <f ca="1">OFFSET('2025'!$AG$12,$C930,0)</f>
        <v>0</v>
      </c>
    </row>
    <row r="931" spans="1:9" x14ac:dyDescent="0.3">
      <c r="A931" s="110">
        <v>45870</v>
      </c>
      <c r="B931" s="124">
        <f t="shared" si="49"/>
        <v>39</v>
      </c>
      <c r="C931" s="87">
        <f t="shared" si="50"/>
        <v>608</v>
      </c>
      <c r="D931" s="88" t="str">
        <f ca="1">OFFSET('2025'!$B$12,C931,0)</f>
        <v>(Enter Call Letters)</v>
      </c>
      <c r="E931" s="86" t="str">
        <f ca="1">OFFSET('2025'!$H$12,C931,0)</f>
        <v>August</v>
      </c>
      <c r="F931" s="77">
        <f ca="1">OFFSET('2025'!$AD$12,C931,0)</f>
        <v>0</v>
      </c>
      <c r="G931" s="91" t="str">
        <f ca="1">OFFSET('2025'!$AE$12,C931,0)</f>
        <v>0.00</v>
      </c>
      <c r="H931" s="91" t="str">
        <f ca="1">OFFSET('2025'!$AF$12,$C931,0)</f>
        <v>0.00</v>
      </c>
      <c r="I931" s="77">
        <f ca="1">OFFSET('2025'!$AG$12,$C931,0)</f>
        <v>0</v>
      </c>
    </row>
    <row r="932" spans="1:9" x14ac:dyDescent="0.3">
      <c r="A932" s="110">
        <v>45870</v>
      </c>
      <c r="B932" s="124">
        <f t="shared" si="49"/>
        <v>40</v>
      </c>
      <c r="C932" s="87">
        <f t="shared" si="50"/>
        <v>624</v>
      </c>
      <c r="D932" s="88" t="str">
        <f ca="1">OFFSET('2025'!$B$12,C932,0)</f>
        <v>(Enter Call Letters)</v>
      </c>
      <c r="E932" s="86" t="str">
        <f ca="1">OFFSET('2025'!$H$12,C932,0)</f>
        <v>August</v>
      </c>
      <c r="F932" s="77">
        <f ca="1">OFFSET('2025'!$AD$12,C932,0)</f>
        <v>0</v>
      </c>
      <c r="G932" s="91" t="str">
        <f ca="1">OFFSET('2025'!$AE$12,C932,0)</f>
        <v>0.00</v>
      </c>
      <c r="H932" s="91" t="str">
        <f ca="1">OFFSET('2025'!$AF$12,$C932,0)</f>
        <v>0.00</v>
      </c>
      <c r="I932" s="77">
        <f ca="1">OFFSET('2025'!$AG$12,$C932,0)</f>
        <v>0</v>
      </c>
    </row>
    <row r="933" spans="1:9" x14ac:dyDescent="0.3">
      <c r="A933" s="110">
        <v>45870</v>
      </c>
      <c r="B933" s="124">
        <f t="shared" si="49"/>
        <v>41</v>
      </c>
      <c r="C933" s="87">
        <f t="shared" si="50"/>
        <v>640</v>
      </c>
      <c r="D933" s="88" t="str">
        <f ca="1">OFFSET('2025'!$B$12,C933,0)</f>
        <v>(Enter Call Letters)</v>
      </c>
      <c r="E933" s="86" t="str">
        <f ca="1">OFFSET('2025'!$H$12,C933,0)</f>
        <v>August</v>
      </c>
      <c r="F933" s="77">
        <f ca="1">OFFSET('2025'!$AD$12,C933,0)</f>
        <v>0</v>
      </c>
      <c r="G933" s="91" t="str">
        <f ca="1">OFFSET('2025'!$AE$12,C933,0)</f>
        <v>0.00</v>
      </c>
      <c r="H933" s="91" t="str">
        <f ca="1">OFFSET('2025'!$AF$12,$C933,0)</f>
        <v>0.00</v>
      </c>
      <c r="I933" s="77">
        <f ca="1">OFFSET('2025'!$AG$12,$C933,0)</f>
        <v>0</v>
      </c>
    </row>
    <row r="934" spans="1:9" x14ac:dyDescent="0.3">
      <c r="A934" s="110">
        <v>45870</v>
      </c>
      <c r="B934" s="124">
        <f t="shared" si="49"/>
        <v>42</v>
      </c>
      <c r="C934" s="87">
        <f t="shared" si="50"/>
        <v>656</v>
      </c>
      <c r="D934" s="88" t="str">
        <f ca="1">OFFSET('2025'!$B$12,C934,0)</f>
        <v>(Enter Call Letters)</v>
      </c>
      <c r="E934" s="86" t="str">
        <f ca="1">OFFSET('2025'!$H$12,C934,0)</f>
        <v>August</v>
      </c>
      <c r="F934" s="77">
        <f ca="1">OFFSET('2025'!$AD$12,C934,0)</f>
        <v>0</v>
      </c>
      <c r="G934" s="91" t="str">
        <f ca="1">OFFSET('2025'!$AE$12,C934,0)</f>
        <v>0.00</v>
      </c>
      <c r="H934" s="91" t="str">
        <f ca="1">OFFSET('2025'!$AF$12,$C934,0)</f>
        <v>0.00</v>
      </c>
      <c r="I934" s="77">
        <f ca="1">OFFSET('2025'!$AG$12,$C934,0)</f>
        <v>0</v>
      </c>
    </row>
    <row r="935" spans="1:9" x14ac:dyDescent="0.3">
      <c r="A935" s="110">
        <v>45870</v>
      </c>
      <c r="B935" s="124">
        <f t="shared" si="49"/>
        <v>43</v>
      </c>
      <c r="C935" s="87">
        <f t="shared" si="50"/>
        <v>672</v>
      </c>
      <c r="D935" s="88" t="str">
        <f ca="1">OFFSET('2025'!$B$12,C935,0)</f>
        <v>(Enter Call Letters)</v>
      </c>
      <c r="E935" s="86" t="str">
        <f ca="1">OFFSET('2025'!$H$12,C935,0)</f>
        <v>August</v>
      </c>
      <c r="F935" s="77">
        <f ca="1">OFFSET('2025'!$AD$12,C935,0)</f>
        <v>0</v>
      </c>
      <c r="G935" s="91" t="str">
        <f ca="1">OFFSET('2025'!$AE$12,C935,0)</f>
        <v>0.00</v>
      </c>
      <c r="H935" s="91" t="str">
        <f ca="1">OFFSET('2025'!$AF$12,$C935,0)</f>
        <v>0.00</v>
      </c>
      <c r="I935" s="77">
        <f ca="1">OFFSET('2025'!$AG$12,$C935,0)</f>
        <v>0</v>
      </c>
    </row>
    <row r="936" spans="1:9" x14ac:dyDescent="0.3">
      <c r="A936" s="110">
        <v>45870</v>
      </c>
      <c r="B936" s="124">
        <f t="shared" si="49"/>
        <v>44</v>
      </c>
      <c r="C936" s="87">
        <f t="shared" si="50"/>
        <v>688</v>
      </c>
      <c r="D936" s="88" t="str">
        <f ca="1">OFFSET('2025'!$B$12,C936,0)</f>
        <v>(Enter Call Letters)</v>
      </c>
      <c r="E936" s="86" t="str">
        <f ca="1">OFFSET('2025'!$H$12,C936,0)</f>
        <v>August</v>
      </c>
      <c r="F936" s="77">
        <f ca="1">OFFSET('2025'!$AD$12,C936,0)</f>
        <v>0</v>
      </c>
      <c r="G936" s="91" t="str">
        <f ca="1">OFFSET('2025'!$AE$12,C936,0)</f>
        <v>0.00</v>
      </c>
      <c r="H936" s="91" t="str">
        <f ca="1">OFFSET('2025'!$AF$12,$C936,0)</f>
        <v>0.00</v>
      </c>
      <c r="I936" s="77">
        <f ca="1">OFFSET('2025'!$AG$12,$C936,0)</f>
        <v>0</v>
      </c>
    </row>
    <row r="937" spans="1:9" x14ac:dyDescent="0.3">
      <c r="A937" s="110">
        <v>45870</v>
      </c>
      <c r="B937" s="124">
        <f t="shared" si="49"/>
        <v>45</v>
      </c>
      <c r="C937" s="87">
        <f t="shared" si="50"/>
        <v>704</v>
      </c>
      <c r="D937" s="88" t="str">
        <f ca="1">OFFSET('2025'!$B$12,C937,0)</f>
        <v>(Enter Call Letters)</v>
      </c>
      <c r="E937" s="86" t="str">
        <f ca="1">OFFSET('2025'!$H$12,C937,0)</f>
        <v>August</v>
      </c>
      <c r="F937" s="77">
        <f ca="1">OFFSET('2025'!$AD$12,C937,0)</f>
        <v>0</v>
      </c>
      <c r="G937" s="91" t="str">
        <f ca="1">OFFSET('2025'!$AE$12,C937,0)</f>
        <v>0.00</v>
      </c>
      <c r="H937" s="91" t="str">
        <f ca="1">OFFSET('2025'!$AF$12,$C937,0)</f>
        <v>0.00</v>
      </c>
      <c r="I937" s="77">
        <f ca="1">OFFSET('2025'!$AG$12,$C937,0)</f>
        <v>0</v>
      </c>
    </row>
    <row r="938" spans="1:9" x14ac:dyDescent="0.3">
      <c r="A938" s="110">
        <v>45870</v>
      </c>
      <c r="B938" s="124">
        <f t="shared" si="49"/>
        <v>46</v>
      </c>
      <c r="C938" s="87">
        <f t="shared" si="50"/>
        <v>720</v>
      </c>
      <c r="D938" s="88" t="str">
        <f ca="1">OFFSET('2025'!$B$12,C938,0)</f>
        <v>(Enter Call Letters)</v>
      </c>
      <c r="E938" s="86" t="str">
        <f ca="1">OFFSET('2025'!$H$12,C938,0)</f>
        <v>August</v>
      </c>
      <c r="F938" s="77">
        <f ca="1">OFFSET('2025'!$AD$12,C938,0)</f>
        <v>0</v>
      </c>
      <c r="G938" s="91" t="str">
        <f ca="1">OFFSET('2025'!$AE$12,C938,0)</f>
        <v>0.00</v>
      </c>
      <c r="H938" s="91" t="str">
        <f ca="1">OFFSET('2025'!$AF$12,$C938,0)</f>
        <v>0.00</v>
      </c>
      <c r="I938" s="77">
        <f ca="1">OFFSET('2025'!$AG$12,$C938,0)</f>
        <v>0</v>
      </c>
    </row>
    <row r="939" spans="1:9" x14ac:dyDescent="0.3">
      <c r="A939" s="110">
        <v>45870</v>
      </c>
      <c r="B939" s="124">
        <f t="shared" si="49"/>
        <v>47</v>
      </c>
      <c r="C939" s="87">
        <f t="shared" si="50"/>
        <v>736</v>
      </c>
      <c r="D939" s="88" t="str">
        <f ca="1">OFFSET('2025'!$B$12,C939,0)</f>
        <v>(Enter Call Letters)</v>
      </c>
      <c r="E939" s="86" t="str">
        <f ca="1">OFFSET('2025'!$H$12,C939,0)</f>
        <v>August</v>
      </c>
      <c r="F939" s="77">
        <f ca="1">OFFSET('2025'!$AD$12,C939,0)</f>
        <v>0</v>
      </c>
      <c r="G939" s="91" t="str">
        <f ca="1">OFFSET('2025'!$AE$12,C939,0)</f>
        <v>0.00</v>
      </c>
      <c r="H939" s="91" t="str">
        <f ca="1">OFFSET('2025'!$AF$12,$C939,0)</f>
        <v>0.00</v>
      </c>
      <c r="I939" s="77">
        <f ca="1">OFFSET('2025'!$AG$12,$C939,0)</f>
        <v>0</v>
      </c>
    </row>
    <row r="940" spans="1:9" x14ac:dyDescent="0.3">
      <c r="A940" s="110">
        <v>45870</v>
      </c>
      <c r="B940" s="124">
        <f t="shared" si="49"/>
        <v>48</v>
      </c>
      <c r="C940" s="87">
        <f t="shared" si="50"/>
        <v>752</v>
      </c>
      <c r="D940" s="88" t="str">
        <f ca="1">OFFSET('2025'!$B$12,C940,0)</f>
        <v>(Enter Call Letters)</v>
      </c>
      <c r="E940" s="86" t="str">
        <f ca="1">OFFSET('2025'!$H$12,C940,0)</f>
        <v>August</v>
      </c>
      <c r="F940" s="77">
        <f ca="1">OFFSET('2025'!$AD$12,C940,0)</f>
        <v>0</v>
      </c>
      <c r="G940" s="91" t="str">
        <f ca="1">OFFSET('2025'!$AE$12,C940,0)</f>
        <v>0.00</v>
      </c>
      <c r="H940" s="91" t="str">
        <f ca="1">OFFSET('2025'!$AF$12,$C940,0)</f>
        <v>0.00</v>
      </c>
      <c r="I940" s="77">
        <f ca="1">OFFSET('2025'!$AG$12,$C940,0)</f>
        <v>0</v>
      </c>
    </row>
    <row r="941" spans="1:9" x14ac:dyDescent="0.3">
      <c r="A941" s="110">
        <v>45870</v>
      </c>
      <c r="B941" s="124">
        <f t="shared" si="49"/>
        <v>49</v>
      </c>
      <c r="C941" s="87">
        <f t="shared" si="50"/>
        <v>768</v>
      </c>
      <c r="D941" s="88" t="str">
        <f ca="1">OFFSET('2025'!$B$12,C941,0)</f>
        <v>(Enter Call Letters)</v>
      </c>
      <c r="E941" s="86" t="str">
        <f ca="1">OFFSET('2025'!$H$12,C941,0)</f>
        <v>August</v>
      </c>
      <c r="F941" s="77">
        <f ca="1">OFFSET('2025'!$AD$12,C941,0)</f>
        <v>0</v>
      </c>
      <c r="G941" s="91" t="str">
        <f ca="1">OFFSET('2025'!$AE$12,C941,0)</f>
        <v>0.00</v>
      </c>
      <c r="H941" s="91" t="str">
        <f ca="1">OFFSET('2025'!$AF$12,$C941,0)</f>
        <v>0.00</v>
      </c>
      <c r="I941" s="77">
        <f ca="1">OFFSET('2025'!$AG$12,$C941,0)</f>
        <v>0</v>
      </c>
    </row>
    <row r="942" spans="1:9" x14ac:dyDescent="0.3">
      <c r="A942" s="110">
        <v>45870</v>
      </c>
      <c r="B942" s="124">
        <f t="shared" si="49"/>
        <v>50</v>
      </c>
      <c r="C942" s="87">
        <f t="shared" si="50"/>
        <v>784</v>
      </c>
      <c r="D942" s="88" t="str">
        <f ca="1">OFFSET('2025'!$B$12,C942,0)</f>
        <v>(Enter Call Letters)</v>
      </c>
      <c r="E942" s="86" t="str">
        <f ca="1">OFFSET('2025'!$H$12,C942,0)</f>
        <v>August</v>
      </c>
      <c r="F942" s="77">
        <f ca="1">OFFSET('2025'!$AD$12,C942,0)</f>
        <v>0</v>
      </c>
      <c r="G942" s="91" t="str">
        <f ca="1">OFFSET('2025'!$AE$12,C942,0)</f>
        <v>0.00</v>
      </c>
      <c r="H942" s="91" t="str">
        <f ca="1">OFFSET('2025'!$AF$12,$C942,0)</f>
        <v>0.00</v>
      </c>
      <c r="I942" s="77">
        <f ca="1">OFFSET('2025'!$AG$12,$C942,0)</f>
        <v>0</v>
      </c>
    </row>
    <row r="943" spans="1:9" x14ac:dyDescent="0.3">
      <c r="A943" s="110">
        <v>45870</v>
      </c>
      <c r="B943" s="124">
        <f t="shared" si="49"/>
        <v>51</v>
      </c>
      <c r="C943" s="87">
        <f t="shared" si="50"/>
        <v>800</v>
      </c>
      <c r="D943" s="88" t="str">
        <f ca="1">OFFSET('2025'!$B$12,C943,0)</f>
        <v>(Enter Call Letters)</v>
      </c>
      <c r="E943" s="86" t="str">
        <f ca="1">OFFSET('2025'!$H$12,C943,0)</f>
        <v>August</v>
      </c>
      <c r="F943" s="77">
        <f ca="1">OFFSET('2025'!$AD$12,C943,0)</f>
        <v>0</v>
      </c>
      <c r="G943" s="91" t="str">
        <f ca="1">OFFSET('2025'!$AE$12,C943,0)</f>
        <v>0.00</v>
      </c>
      <c r="H943" s="91" t="str">
        <f ca="1">OFFSET('2025'!$AF$12,$C943,0)</f>
        <v>0.00</v>
      </c>
      <c r="I943" s="77">
        <f ca="1">OFFSET('2025'!$AG$12,$C943,0)</f>
        <v>0</v>
      </c>
    </row>
    <row r="944" spans="1:9" x14ac:dyDescent="0.3">
      <c r="A944" s="110">
        <v>45870</v>
      </c>
      <c r="B944" s="124">
        <f t="shared" si="49"/>
        <v>52</v>
      </c>
      <c r="C944" s="87">
        <f t="shared" si="50"/>
        <v>816</v>
      </c>
      <c r="D944" s="88" t="str">
        <f ca="1">OFFSET('2025'!$B$12,C944,0)</f>
        <v>(Enter Call Letters)</v>
      </c>
      <c r="E944" s="86" t="str">
        <f ca="1">OFFSET('2025'!$H$12,C944,0)</f>
        <v>August</v>
      </c>
      <c r="F944" s="77">
        <f ca="1">OFFSET('2025'!$AD$12,C944,0)</f>
        <v>0</v>
      </c>
      <c r="G944" s="91" t="str">
        <f ca="1">OFFSET('2025'!$AE$12,C944,0)</f>
        <v>0.00</v>
      </c>
      <c r="H944" s="91" t="str">
        <f ca="1">OFFSET('2025'!$AF$12,$C944,0)</f>
        <v>0.00</v>
      </c>
      <c r="I944" s="77">
        <f ca="1">OFFSET('2025'!$AG$12,$C944,0)</f>
        <v>0</v>
      </c>
    </row>
    <row r="945" spans="1:9" x14ac:dyDescent="0.3">
      <c r="A945" s="110">
        <v>45870</v>
      </c>
      <c r="B945" s="124">
        <f t="shared" si="49"/>
        <v>53</v>
      </c>
      <c r="C945" s="87">
        <f t="shared" si="50"/>
        <v>832</v>
      </c>
      <c r="D945" s="88" t="str">
        <f ca="1">OFFSET('2025'!$B$12,C945,0)</f>
        <v>(Enter Call Letters)</v>
      </c>
      <c r="E945" s="86" t="str">
        <f ca="1">OFFSET('2025'!$H$12,C945,0)</f>
        <v>August</v>
      </c>
      <c r="F945" s="77">
        <f ca="1">OFFSET('2025'!$AD$12,C945,0)</f>
        <v>0</v>
      </c>
      <c r="G945" s="91" t="str">
        <f ca="1">OFFSET('2025'!$AE$12,C945,0)</f>
        <v>0.00</v>
      </c>
      <c r="H945" s="91" t="str">
        <f ca="1">OFFSET('2025'!$AF$12,$C945,0)</f>
        <v>0.00</v>
      </c>
      <c r="I945" s="77">
        <f ca="1">OFFSET('2025'!$AG$12,$C945,0)</f>
        <v>0</v>
      </c>
    </row>
    <row r="946" spans="1:9" x14ac:dyDescent="0.3">
      <c r="A946" s="110">
        <v>45870</v>
      </c>
      <c r="B946" s="124">
        <f t="shared" si="49"/>
        <v>54</v>
      </c>
      <c r="C946" s="87">
        <f t="shared" si="50"/>
        <v>848</v>
      </c>
      <c r="D946" s="88" t="str">
        <f ca="1">OFFSET('2025'!$B$12,C946,0)</f>
        <v>(Enter Call Letters)</v>
      </c>
      <c r="E946" s="86" t="str">
        <f ca="1">OFFSET('2025'!$H$12,C946,0)</f>
        <v>August</v>
      </c>
      <c r="F946" s="77">
        <f ca="1">OFFSET('2025'!$AD$12,C946,0)</f>
        <v>0</v>
      </c>
      <c r="G946" s="91" t="str">
        <f ca="1">OFFSET('2025'!$AE$12,C946,0)</f>
        <v>0.00</v>
      </c>
      <c r="H946" s="91" t="str">
        <f ca="1">OFFSET('2025'!$AF$12,$C946,0)</f>
        <v>0.00</v>
      </c>
      <c r="I946" s="77">
        <f ca="1">OFFSET('2025'!$AG$12,$C946,0)</f>
        <v>0</v>
      </c>
    </row>
    <row r="947" spans="1:9" x14ac:dyDescent="0.3">
      <c r="A947" s="110">
        <v>45870</v>
      </c>
      <c r="B947" s="124">
        <f t="shared" si="49"/>
        <v>55</v>
      </c>
      <c r="C947" s="87">
        <f t="shared" si="50"/>
        <v>864</v>
      </c>
      <c r="D947" s="88" t="str">
        <f ca="1">OFFSET('2025'!$B$12,C947,0)</f>
        <v>(Enter Call Letters)</v>
      </c>
      <c r="E947" s="86" t="str">
        <f ca="1">OFFSET('2025'!$H$12,C947,0)</f>
        <v>August</v>
      </c>
      <c r="F947" s="77">
        <f ca="1">OFFSET('2025'!$AD$12,C947,0)</f>
        <v>0</v>
      </c>
      <c r="G947" s="91" t="str">
        <f ca="1">OFFSET('2025'!$AE$12,C947,0)</f>
        <v>0.00</v>
      </c>
      <c r="H947" s="91" t="str">
        <f ca="1">OFFSET('2025'!$AF$12,$C947,0)</f>
        <v>0.00</v>
      </c>
      <c r="I947" s="77">
        <f ca="1">OFFSET('2025'!$AG$12,$C947,0)</f>
        <v>0</v>
      </c>
    </row>
    <row r="948" spans="1:9" x14ac:dyDescent="0.3">
      <c r="A948" s="110">
        <v>45870</v>
      </c>
      <c r="B948" s="124">
        <f t="shared" si="49"/>
        <v>56</v>
      </c>
      <c r="C948" s="87">
        <f t="shared" si="50"/>
        <v>880</v>
      </c>
      <c r="D948" s="88" t="str">
        <f ca="1">OFFSET('2025'!$B$12,C948,0)</f>
        <v>(Enter Call Letters)</v>
      </c>
      <c r="E948" s="86" t="str">
        <f ca="1">OFFSET('2025'!$H$12,C948,0)</f>
        <v>August</v>
      </c>
      <c r="F948" s="77">
        <f ca="1">OFFSET('2025'!$AD$12,C948,0)</f>
        <v>0</v>
      </c>
      <c r="G948" s="91" t="str">
        <f ca="1">OFFSET('2025'!$AE$12,C948,0)</f>
        <v>0.00</v>
      </c>
      <c r="H948" s="91" t="str">
        <f ca="1">OFFSET('2025'!$AF$12,$C948,0)</f>
        <v>0.00</v>
      </c>
      <c r="I948" s="77">
        <f ca="1">OFFSET('2025'!$AG$12,$C948,0)</f>
        <v>0</v>
      </c>
    </row>
    <row r="949" spans="1:9" x14ac:dyDescent="0.3">
      <c r="A949" s="110">
        <v>45870</v>
      </c>
      <c r="B949" s="124">
        <f t="shared" si="49"/>
        <v>57</v>
      </c>
      <c r="C949" s="87">
        <f t="shared" si="50"/>
        <v>896</v>
      </c>
      <c r="D949" s="88" t="str">
        <f ca="1">OFFSET('2025'!$B$12,C949,0)</f>
        <v>(Enter Call Letters)</v>
      </c>
      <c r="E949" s="86" t="str">
        <f ca="1">OFFSET('2025'!$H$12,C949,0)</f>
        <v>August</v>
      </c>
      <c r="F949" s="77">
        <f ca="1">OFFSET('2025'!$AD$12,C949,0)</f>
        <v>0</v>
      </c>
      <c r="G949" s="91" t="str">
        <f ca="1">OFFSET('2025'!$AE$12,C949,0)</f>
        <v>0.00</v>
      </c>
      <c r="H949" s="91" t="str">
        <f ca="1">OFFSET('2025'!$AF$12,$C949,0)</f>
        <v>0.00</v>
      </c>
      <c r="I949" s="77">
        <f ca="1">OFFSET('2025'!$AG$12,$C949,0)</f>
        <v>0</v>
      </c>
    </row>
    <row r="950" spans="1:9" x14ac:dyDescent="0.3">
      <c r="A950" s="110">
        <v>45870</v>
      </c>
      <c r="B950" s="124">
        <f t="shared" si="49"/>
        <v>58</v>
      </c>
      <c r="C950" s="87">
        <f t="shared" si="50"/>
        <v>912</v>
      </c>
      <c r="D950" s="88" t="str">
        <f ca="1">OFFSET('2025'!$B$12,C950,0)</f>
        <v>(Enter Call Letters)</v>
      </c>
      <c r="E950" s="86" t="str">
        <f ca="1">OFFSET('2025'!$H$12,C950,0)</f>
        <v>August</v>
      </c>
      <c r="F950" s="77">
        <f ca="1">OFFSET('2025'!$AD$12,C950,0)</f>
        <v>0</v>
      </c>
      <c r="G950" s="91" t="str">
        <f ca="1">OFFSET('2025'!$AE$12,C950,0)</f>
        <v>0.00</v>
      </c>
      <c r="H950" s="91" t="str">
        <f ca="1">OFFSET('2025'!$AF$12,$C950,0)</f>
        <v>0.00</v>
      </c>
      <c r="I950" s="77">
        <f ca="1">OFFSET('2025'!$AG$12,$C950,0)</f>
        <v>0</v>
      </c>
    </row>
    <row r="951" spans="1:9" x14ac:dyDescent="0.3">
      <c r="A951" s="110">
        <v>45870</v>
      </c>
      <c r="B951" s="124">
        <f t="shared" si="49"/>
        <v>59</v>
      </c>
      <c r="C951" s="87">
        <f t="shared" si="50"/>
        <v>928</v>
      </c>
      <c r="D951" s="88" t="str">
        <f ca="1">OFFSET('2025'!$B$12,C951,0)</f>
        <v>(Enter Call Letters)</v>
      </c>
      <c r="E951" s="86" t="str">
        <f ca="1">OFFSET('2025'!$H$12,C951,0)</f>
        <v>August</v>
      </c>
      <c r="F951" s="77">
        <f ca="1">OFFSET('2025'!$AD$12,C951,0)</f>
        <v>0</v>
      </c>
      <c r="G951" s="91" t="str">
        <f ca="1">OFFSET('2025'!$AE$12,C951,0)</f>
        <v>0.00</v>
      </c>
      <c r="H951" s="91" t="str">
        <f ca="1">OFFSET('2025'!$AF$12,$C951,0)</f>
        <v>0.00</v>
      </c>
      <c r="I951" s="77">
        <f ca="1">OFFSET('2025'!$AG$12,$C951,0)</f>
        <v>0</v>
      </c>
    </row>
    <row r="952" spans="1:9" x14ac:dyDescent="0.3">
      <c r="A952" s="110">
        <v>45870</v>
      </c>
      <c r="B952" s="124">
        <f t="shared" si="49"/>
        <v>60</v>
      </c>
      <c r="C952" s="87">
        <f t="shared" si="50"/>
        <v>944</v>
      </c>
      <c r="D952" s="88" t="str">
        <f ca="1">OFFSET('2025'!$B$12,C952,0)</f>
        <v>(Enter Call Letters)</v>
      </c>
      <c r="E952" s="86" t="str">
        <f ca="1">OFFSET('2025'!$H$12,C952,0)</f>
        <v>August</v>
      </c>
      <c r="F952" s="77">
        <f ca="1">OFFSET('2025'!$AD$12,C952,0)</f>
        <v>0</v>
      </c>
      <c r="G952" s="91" t="str">
        <f ca="1">OFFSET('2025'!$AE$12,C952,0)</f>
        <v>0.00</v>
      </c>
      <c r="H952" s="91" t="str">
        <f ca="1">OFFSET('2025'!$AF$12,$C952,0)</f>
        <v>0.00</v>
      </c>
      <c r="I952" s="77">
        <f ca="1">OFFSET('2025'!$AG$12,$C952,0)</f>
        <v>0</v>
      </c>
    </row>
    <row r="953" spans="1:9" x14ac:dyDescent="0.3">
      <c r="A953" s="110">
        <v>45870</v>
      </c>
      <c r="B953" s="124">
        <f t="shared" si="49"/>
        <v>61</v>
      </c>
      <c r="C953" s="87">
        <f t="shared" si="50"/>
        <v>960</v>
      </c>
      <c r="D953" s="88" t="str">
        <f ca="1">OFFSET('2025'!$B$12,C953,0)</f>
        <v>(Enter Call Letters)</v>
      </c>
      <c r="E953" s="86" t="str">
        <f ca="1">OFFSET('2025'!$H$12,C953,0)</f>
        <v>August</v>
      </c>
      <c r="F953" s="77">
        <f ca="1">OFFSET('2025'!$AD$12,C953,0)</f>
        <v>0</v>
      </c>
      <c r="G953" s="91" t="str">
        <f ca="1">OFFSET('2025'!$AE$12,C953,0)</f>
        <v>0.00</v>
      </c>
      <c r="H953" s="91" t="str">
        <f ca="1">OFFSET('2025'!$AF$12,$C953,0)</f>
        <v>0.00</v>
      </c>
      <c r="I953" s="77">
        <f ca="1">OFFSET('2025'!$AG$12,$C953,0)</f>
        <v>0</v>
      </c>
    </row>
    <row r="954" spans="1:9" x14ac:dyDescent="0.3">
      <c r="A954" s="110">
        <v>45870</v>
      </c>
      <c r="B954" s="124">
        <f t="shared" si="49"/>
        <v>62</v>
      </c>
      <c r="C954" s="87">
        <f t="shared" si="50"/>
        <v>976</v>
      </c>
      <c r="D954" s="88" t="str">
        <f ca="1">OFFSET('2025'!$B$12,C954,0)</f>
        <v>(Enter Call Letters)</v>
      </c>
      <c r="E954" s="86" t="str">
        <f ca="1">OFFSET('2025'!$H$12,C954,0)</f>
        <v>August</v>
      </c>
      <c r="F954" s="77">
        <f ca="1">OFFSET('2025'!$AD$12,C954,0)</f>
        <v>0</v>
      </c>
      <c r="G954" s="91" t="str">
        <f ca="1">OFFSET('2025'!$AE$12,C954,0)</f>
        <v>0.00</v>
      </c>
      <c r="H954" s="91" t="str">
        <f ca="1">OFFSET('2025'!$AF$12,$C954,0)</f>
        <v>0.00</v>
      </c>
      <c r="I954" s="77">
        <f ca="1">OFFSET('2025'!$AG$12,$C954,0)</f>
        <v>0</v>
      </c>
    </row>
    <row r="955" spans="1:9" x14ac:dyDescent="0.3">
      <c r="A955" s="110">
        <v>45870</v>
      </c>
      <c r="B955" s="124">
        <f t="shared" si="49"/>
        <v>63</v>
      </c>
      <c r="C955" s="87">
        <f t="shared" si="50"/>
        <v>992</v>
      </c>
      <c r="D955" s="88" t="str">
        <f ca="1">OFFSET('2025'!$B$12,C955,0)</f>
        <v>(Enter Call Letters)</v>
      </c>
      <c r="E955" s="86" t="str">
        <f ca="1">OFFSET('2025'!$H$12,C955,0)</f>
        <v>August</v>
      </c>
      <c r="F955" s="77">
        <f ca="1">OFFSET('2025'!$AD$12,C955,0)</f>
        <v>0</v>
      </c>
      <c r="G955" s="91" t="str">
        <f ca="1">OFFSET('2025'!$AE$12,C955,0)</f>
        <v>0.00</v>
      </c>
      <c r="H955" s="91" t="str">
        <f ca="1">OFFSET('2025'!$AF$12,$C955,0)</f>
        <v>0.00</v>
      </c>
      <c r="I955" s="77">
        <f ca="1">OFFSET('2025'!$AG$12,$C955,0)</f>
        <v>0</v>
      </c>
    </row>
    <row r="956" spans="1:9" x14ac:dyDescent="0.3">
      <c r="A956" s="110">
        <v>45870</v>
      </c>
      <c r="B956" s="124">
        <f t="shared" si="49"/>
        <v>64</v>
      </c>
      <c r="C956" s="87">
        <f t="shared" si="50"/>
        <v>1008</v>
      </c>
      <c r="D956" s="88" t="str">
        <f ca="1">OFFSET('2025'!$B$12,C956,0)</f>
        <v>(Enter Call Letters)</v>
      </c>
      <c r="E956" s="86" t="str">
        <f ca="1">OFFSET('2025'!$H$12,C956,0)</f>
        <v>August</v>
      </c>
      <c r="F956" s="77">
        <f ca="1">OFFSET('2025'!$AD$12,C956,0)</f>
        <v>0</v>
      </c>
      <c r="G956" s="91" t="str">
        <f ca="1">OFFSET('2025'!$AE$12,C956,0)</f>
        <v>0.00</v>
      </c>
      <c r="H956" s="91" t="str">
        <f ca="1">OFFSET('2025'!$AF$12,$C956,0)</f>
        <v>0.00</v>
      </c>
      <c r="I956" s="77">
        <f ca="1">OFFSET('2025'!$AG$12,$C956,0)</f>
        <v>0</v>
      </c>
    </row>
    <row r="957" spans="1:9" x14ac:dyDescent="0.3">
      <c r="A957" s="110">
        <v>45870</v>
      </c>
      <c r="B957" s="124">
        <f t="shared" si="49"/>
        <v>65</v>
      </c>
      <c r="C957" s="87">
        <f t="shared" si="50"/>
        <v>1024</v>
      </c>
      <c r="D957" s="88" t="str">
        <f ca="1">OFFSET('2025'!$B$12,C957,0)</f>
        <v>(Enter Call Letters)</v>
      </c>
      <c r="E957" s="86" t="str">
        <f ca="1">OFFSET('2025'!$H$12,C957,0)</f>
        <v>August</v>
      </c>
      <c r="F957" s="77">
        <f ca="1">OFFSET('2025'!$AD$12,C957,0)</f>
        <v>0</v>
      </c>
      <c r="G957" s="91" t="str">
        <f ca="1">OFFSET('2025'!$AE$12,C957,0)</f>
        <v>0.00</v>
      </c>
      <c r="H957" s="91" t="str">
        <f ca="1">OFFSET('2025'!$AF$12,$C957,0)</f>
        <v>0.00</v>
      </c>
      <c r="I957" s="77">
        <f ca="1">OFFSET('2025'!$AG$12,$C957,0)</f>
        <v>0</v>
      </c>
    </row>
    <row r="958" spans="1:9" x14ac:dyDescent="0.3">
      <c r="A958" s="110">
        <v>45870</v>
      </c>
      <c r="B958" s="124">
        <f t="shared" ref="B958:B1017" si="51">B957+1</f>
        <v>66</v>
      </c>
      <c r="C958" s="87">
        <f t="shared" ref="C958:C1017" si="52">C957+16</f>
        <v>1040</v>
      </c>
      <c r="D958" s="88" t="str">
        <f ca="1">OFFSET('2025'!$B$12,C958,0)</f>
        <v>(Enter Call Letters)</v>
      </c>
      <c r="E958" s="86" t="str">
        <f ca="1">OFFSET('2025'!$H$12,C958,0)</f>
        <v>August</v>
      </c>
      <c r="F958" s="77">
        <f ca="1">OFFSET('2025'!$AD$12,C958,0)</f>
        <v>0</v>
      </c>
      <c r="G958" s="91" t="str">
        <f ca="1">OFFSET('2025'!$AE$12,C958,0)</f>
        <v>0.00</v>
      </c>
      <c r="H958" s="91" t="str">
        <f ca="1">OFFSET('2025'!$AF$12,$C958,0)</f>
        <v>0.00</v>
      </c>
      <c r="I958" s="77">
        <f ca="1">OFFSET('2025'!$AG$12,$C958,0)</f>
        <v>0</v>
      </c>
    </row>
    <row r="959" spans="1:9" x14ac:dyDescent="0.3">
      <c r="A959" s="110">
        <v>45870</v>
      </c>
      <c r="B959" s="124">
        <f t="shared" si="51"/>
        <v>67</v>
      </c>
      <c r="C959" s="87">
        <f t="shared" si="52"/>
        <v>1056</v>
      </c>
      <c r="D959" s="88" t="str">
        <f ca="1">OFFSET('2025'!$B$12,C959,0)</f>
        <v>(Enter Call Letters)</v>
      </c>
      <c r="E959" s="86" t="str">
        <f ca="1">OFFSET('2025'!$H$12,C959,0)</f>
        <v>August</v>
      </c>
      <c r="F959" s="77">
        <f ca="1">OFFSET('2025'!$AD$12,C959,0)</f>
        <v>0</v>
      </c>
      <c r="G959" s="91" t="str">
        <f ca="1">OFFSET('2025'!$AE$12,C959,0)</f>
        <v>0.00</v>
      </c>
      <c r="H959" s="91" t="str">
        <f ca="1">OFFSET('2025'!$AF$12,$C959,0)</f>
        <v>0.00</v>
      </c>
      <c r="I959" s="77">
        <f ca="1">OFFSET('2025'!$AG$12,$C959,0)</f>
        <v>0</v>
      </c>
    </row>
    <row r="960" spans="1:9" x14ac:dyDescent="0.3">
      <c r="A960" s="110">
        <v>45870</v>
      </c>
      <c r="B960" s="124">
        <f t="shared" si="51"/>
        <v>68</v>
      </c>
      <c r="C960" s="87">
        <f t="shared" si="52"/>
        <v>1072</v>
      </c>
      <c r="D960" s="88" t="str">
        <f ca="1">OFFSET('2025'!$B$12,C960,0)</f>
        <v>(Enter Call Letters)</v>
      </c>
      <c r="E960" s="86" t="str">
        <f ca="1">OFFSET('2025'!$H$12,C960,0)</f>
        <v>August</v>
      </c>
      <c r="F960" s="77">
        <f ca="1">OFFSET('2025'!$AD$12,C960,0)</f>
        <v>0</v>
      </c>
      <c r="G960" s="91" t="str">
        <f ca="1">OFFSET('2025'!$AE$12,C960,0)</f>
        <v>0.00</v>
      </c>
      <c r="H960" s="91" t="str">
        <f ca="1">OFFSET('2025'!$AF$12,$C960,0)</f>
        <v>0.00</v>
      </c>
      <c r="I960" s="77">
        <f ca="1">OFFSET('2025'!$AG$12,$C960,0)</f>
        <v>0</v>
      </c>
    </row>
    <row r="961" spans="1:9" x14ac:dyDescent="0.3">
      <c r="A961" s="110">
        <v>45870</v>
      </c>
      <c r="B961" s="124">
        <f t="shared" si="51"/>
        <v>69</v>
      </c>
      <c r="C961" s="87">
        <f t="shared" si="52"/>
        <v>1088</v>
      </c>
      <c r="D961" s="88" t="str">
        <f ca="1">OFFSET('2025'!$B$12,C961,0)</f>
        <v>(Enter Call Letters)</v>
      </c>
      <c r="E961" s="86" t="str">
        <f ca="1">OFFSET('2025'!$H$12,C961,0)</f>
        <v>August</v>
      </c>
      <c r="F961" s="77">
        <f ca="1">OFFSET('2025'!$AD$12,C961,0)</f>
        <v>0</v>
      </c>
      <c r="G961" s="91" t="str">
        <f ca="1">OFFSET('2025'!$AE$12,C961,0)</f>
        <v>0.00</v>
      </c>
      <c r="H961" s="91" t="str">
        <f ca="1">OFFSET('2025'!$AF$12,$C961,0)</f>
        <v>0.00</v>
      </c>
      <c r="I961" s="77">
        <f ca="1">OFFSET('2025'!$AG$12,$C961,0)</f>
        <v>0</v>
      </c>
    </row>
    <row r="962" spans="1:9" x14ac:dyDescent="0.3">
      <c r="A962" s="110">
        <v>45870</v>
      </c>
      <c r="B962" s="124">
        <f t="shared" si="51"/>
        <v>70</v>
      </c>
      <c r="C962" s="87">
        <f t="shared" si="52"/>
        <v>1104</v>
      </c>
      <c r="D962" s="88" t="str">
        <f ca="1">OFFSET('2025'!$B$12,C962,0)</f>
        <v>(Enter Call Letters)</v>
      </c>
      <c r="E962" s="86" t="str">
        <f ca="1">OFFSET('2025'!$H$12,C962,0)</f>
        <v>August</v>
      </c>
      <c r="F962" s="77">
        <f ca="1">OFFSET('2025'!$AD$12,C962,0)</f>
        <v>0</v>
      </c>
      <c r="G962" s="91" t="str">
        <f ca="1">OFFSET('2025'!$AE$12,C962,0)</f>
        <v>0.00</v>
      </c>
      <c r="H962" s="91" t="str">
        <f ca="1">OFFSET('2025'!$AF$12,$C962,0)</f>
        <v>0.00</v>
      </c>
      <c r="I962" s="77">
        <f ca="1">OFFSET('2025'!$AG$12,$C962,0)</f>
        <v>0</v>
      </c>
    </row>
    <row r="963" spans="1:9" x14ac:dyDescent="0.3">
      <c r="A963" s="110">
        <v>45870</v>
      </c>
      <c r="B963" s="124">
        <f t="shared" si="51"/>
        <v>71</v>
      </c>
      <c r="C963" s="87">
        <f t="shared" si="52"/>
        <v>1120</v>
      </c>
      <c r="D963" s="88" t="str">
        <f ca="1">OFFSET('2025'!$B$12,C963,0)</f>
        <v>(Enter Call Letters)</v>
      </c>
      <c r="E963" s="86" t="str">
        <f ca="1">OFFSET('2025'!$H$12,C963,0)</f>
        <v>August</v>
      </c>
      <c r="F963" s="77">
        <f ca="1">OFFSET('2025'!$AD$12,C963,0)</f>
        <v>0</v>
      </c>
      <c r="G963" s="91" t="str">
        <f ca="1">OFFSET('2025'!$AE$12,C963,0)</f>
        <v>0.00</v>
      </c>
      <c r="H963" s="91" t="str">
        <f ca="1">OFFSET('2025'!$AF$12,$C963,0)</f>
        <v>0.00</v>
      </c>
      <c r="I963" s="77">
        <f ca="1">OFFSET('2025'!$AG$12,$C963,0)</f>
        <v>0</v>
      </c>
    </row>
    <row r="964" spans="1:9" x14ac:dyDescent="0.3">
      <c r="A964" s="110">
        <v>45870</v>
      </c>
      <c r="B964" s="124">
        <f t="shared" si="51"/>
        <v>72</v>
      </c>
      <c r="C964" s="87">
        <f t="shared" si="52"/>
        <v>1136</v>
      </c>
      <c r="D964" s="88" t="str">
        <f ca="1">OFFSET('2025'!$B$12,C964,0)</f>
        <v>(Enter Call Letters)</v>
      </c>
      <c r="E964" s="86" t="str">
        <f ca="1">OFFSET('2025'!$H$12,C964,0)</f>
        <v>August</v>
      </c>
      <c r="F964" s="77">
        <f ca="1">OFFSET('2025'!$AD$12,C964,0)</f>
        <v>0</v>
      </c>
      <c r="G964" s="91" t="str">
        <f ca="1">OFFSET('2025'!$AE$12,C964,0)</f>
        <v>0.00</v>
      </c>
      <c r="H964" s="91" t="str">
        <f ca="1">OFFSET('2025'!$AF$12,$C964,0)</f>
        <v>0.00</v>
      </c>
      <c r="I964" s="77">
        <f ca="1">OFFSET('2025'!$AG$12,$C964,0)</f>
        <v>0</v>
      </c>
    </row>
    <row r="965" spans="1:9" x14ac:dyDescent="0.3">
      <c r="A965" s="110">
        <v>45870</v>
      </c>
      <c r="B965" s="124">
        <f t="shared" si="51"/>
        <v>73</v>
      </c>
      <c r="C965" s="87">
        <f t="shared" si="52"/>
        <v>1152</v>
      </c>
      <c r="D965" s="88" t="str">
        <f ca="1">OFFSET('2025'!$B$12,C965,0)</f>
        <v>(Enter Call Letters)</v>
      </c>
      <c r="E965" s="86" t="str">
        <f ca="1">OFFSET('2025'!$H$12,C965,0)</f>
        <v>August</v>
      </c>
      <c r="F965" s="77">
        <f ca="1">OFFSET('2025'!$AD$12,C965,0)</f>
        <v>0</v>
      </c>
      <c r="G965" s="91" t="str">
        <f ca="1">OFFSET('2025'!$AE$12,C965,0)</f>
        <v>0.00</v>
      </c>
      <c r="H965" s="91" t="str">
        <f ca="1">OFFSET('2025'!$AF$12,$C965,0)</f>
        <v>0.00</v>
      </c>
      <c r="I965" s="77">
        <f ca="1">OFFSET('2025'!$AG$12,$C965,0)</f>
        <v>0</v>
      </c>
    </row>
    <row r="966" spans="1:9" x14ac:dyDescent="0.3">
      <c r="A966" s="110">
        <v>45870</v>
      </c>
      <c r="B966" s="124">
        <f t="shared" si="51"/>
        <v>74</v>
      </c>
      <c r="C966" s="87">
        <f t="shared" si="52"/>
        <v>1168</v>
      </c>
      <c r="D966" s="88" t="str">
        <f ca="1">OFFSET('2025'!$B$12,C966,0)</f>
        <v>(Enter Call Letters)</v>
      </c>
      <c r="E966" s="86" t="str">
        <f ca="1">OFFSET('2025'!$H$12,C966,0)</f>
        <v>August</v>
      </c>
      <c r="F966" s="77">
        <f ca="1">OFFSET('2025'!$AD$12,C966,0)</f>
        <v>0</v>
      </c>
      <c r="G966" s="91" t="str">
        <f ca="1">OFFSET('2025'!$AE$12,C966,0)</f>
        <v>0.00</v>
      </c>
      <c r="H966" s="91" t="str">
        <f ca="1">OFFSET('2025'!$AF$12,$C966,0)</f>
        <v>0.00</v>
      </c>
      <c r="I966" s="77">
        <f ca="1">OFFSET('2025'!$AG$12,$C966,0)</f>
        <v>0</v>
      </c>
    </row>
    <row r="967" spans="1:9" x14ac:dyDescent="0.3">
      <c r="A967" s="110">
        <v>45870</v>
      </c>
      <c r="B967" s="124">
        <f t="shared" si="51"/>
        <v>75</v>
      </c>
      <c r="C967" s="87">
        <f t="shared" si="52"/>
        <v>1184</v>
      </c>
      <c r="D967" s="88" t="str">
        <f ca="1">OFFSET('2025'!$B$12,C967,0)</f>
        <v>(Enter Call Letters)</v>
      </c>
      <c r="E967" s="86" t="str">
        <f ca="1">OFFSET('2025'!$H$12,C967,0)</f>
        <v>August</v>
      </c>
      <c r="F967" s="77">
        <f ca="1">OFFSET('2025'!$AD$12,C967,0)</f>
        <v>0</v>
      </c>
      <c r="G967" s="91" t="str">
        <f ca="1">OFFSET('2025'!$AE$12,C967,0)</f>
        <v>0.00</v>
      </c>
      <c r="H967" s="91" t="str">
        <f ca="1">OFFSET('2025'!$AF$12,$C967,0)</f>
        <v>0.00</v>
      </c>
      <c r="I967" s="77">
        <f ca="1">OFFSET('2025'!$AG$12,$C967,0)</f>
        <v>0</v>
      </c>
    </row>
    <row r="968" spans="1:9" x14ac:dyDescent="0.3">
      <c r="A968" s="110">
        <v>45870</v>
      </c>
      <c r="B968" s="124">
        <f t="shared" si="51"/>
        <v>76</v>
      </c>
      <c r="C968" s="87">
        <f t="shared" si="52"/>
        <v>1200</v>
      </c>
      <c r="D968" s="88" t="str">
        <f ca="1">OFFSET('2025'!$B$12,C968,0)</f>
        <v>(Enter Call Letters)</v>
      </c>
      <c r="E968" s="86" t="str">
        <f ca="1">OFFSET('2025'!$H$12,C968,0)</f>
        <v>August</v>
      </c>
      <c r="F968" s="77">
        <f ca="1">OFFSET('2025'!$AD$12,C968,0)</f>
        <v>0</v>
      </c>
      <c r="G968" s="91" t="str">
        <f ca="1">OFFSET('2025'!$AE$12,C968,0)</f>
        <v>0.00</v>
      </c>
      <c r="H968" s="91" t="str">
        <f ca="1">OFFSET('2025'!$AF$12,$C968,0)</f>
        <v>0.00</v>
      </c>
      <c r="I968" s="77">
        <f ca="1">OFFSET('2025'!$AG$12,$C968,0)</f>
        <v>0</v>
      </c>
    </row>
    <row r="969" spans="1:9" x14ac:dyDescent="0.3">
      <c r="A969" s="110">
        <v>45870</v>
      </c>
      <c r="B969" s="124">
        <f t="shared" si="51"/>
        <v>77</v>
      </c>
      <c r="C969" s="87">
        <f t="shared" si="52"/>
        <v>1216</v>
      </c>
      <c r="D969" s="88" t="str">
        <f ca="1">OFFSET('2025'!$B$12,C969,0)</f>
        <v>(Enter Call Letters)</v>
      </c>
      <c r="E969" s="86" t="str">
        <f ca="1">OFFSET('2025'!$H$12,C969,0)</f>
        <v>August</v>
      </c>
      <c r="F969" s="77">
        <f ca="1">OFFSET('2025'!$AD$12,C969,0)</f>
        <v>0</v>
      </c>
      <c r="G969" s="91" t="str">
        <f ca="1">OFFSET('2025'!$AE$12,C969,0)</f>
        <v>0.00</v>
      </c>
      <c r="H969" s="91" t="str">
        <f ca="1">OFFSET('2025'!$AF$12,$C969,0)</f>
        <v>0.00</v>
      </c>
      <c r="I969" s="77">
        <f ca="1">OFFSET('2025'!$AG$12,$C969,0)</f>
        <v>0</v>
      </c>
    </row>
    <row r="970" spans="1:9" x14ac:dyDescent="0.3">
      <c r="A970" s="110">
        <v>45870</v>
      </c>
      <c r="B970" s="124">
        <f t="shared" si="51"/>
        <v>78</v>
      </c>
      <c r="C970" s="87">
        <f t="shared" si="52"/>
        <v>1232</v>
      </c>
      <c r="D970" s="88" t="str">
        <f ca="1">OFFSET('2025'!$B$12,C970,0)</f>
        <v>(Enter Call Letters)</v>
      </c>
      <c r="E970" s="86" t="str">
        <f ca="1">OFFSET('2025'!$H$12,C970,0)</f>
        <v>August</v>
      </c>
      <c r="F970" s="77">
        <f ca="1">OFFSET('2025'!$AD$12,C970,0)</f>
        <v>0</v>
      </c>
      <c r="G970" s="91" t="str">
        <f ca="1">OFFSET('2025'!$AE$12,C970,0)</f>
        <v>0.00</v>
      </c>
      <c r="H970" s="91" t="str">
        <f ca="1">OFFSET('2025'!$AF$12,$C970,0)</f>
        <v>0.00</v>
      </c>
      <c r="I970" s="77">
        <f ca="1">OFFSET('2025'!$AG$12,$C970,0)</f>
        <v>0</v>
      </c>
    </row>
    <row r="971" spans="1:9" x14ac:dyDescent="0.3">
      <c r="A971" s="110">
        <v>45870</v>
      </c>
      <c r="B971" s="124">
        <f t="shared" si="51"/>
        <v>79</v>
      </c>
      <c r="C971" s="87">
        <f t="shared" si="52"/>
        <v>1248</v>
      </c>
      <c r="D971" s="88" t="str">
        <f ca="1">OFFSET('2025'!$B$12,C971,0)</f>
        <v>(Enter Call Letters)</v>
      </c>
      <c r="E971" s="86" t="str">
        <f ca="1">OFFSET('2025'!$H$12,C971,0)</f>
        <v>August</v>
      </c>
      <c r="F971" s="77">
        <f ca="1">OFFSET('2025'!$AD$12,C971,0)</f>
        <v>0</v>
      </c>
      <c r="G971" s="91" t="str">
        <f ca="1">OFFSET('2025'!$AE$12,C971,0)</f>
        <v>0.00</v>
      </c>
      <c r="H971" s="91" t="str">
        <f ca="1">OFFSET('2025'!$AF$12,$C971,0)</f>
        <v>0.00</v>
      </c>
      <c r="I971" s="77">
        <f ca="1">OFFSET('2025'!$AG$12,$C971,0)</f>
        <v>0</v>
      </c>
    </row>
    <row r="972" spans="1:9" x14ac:dyDescent="0.3">
      <c r="A972" s="110">
        <v>45870</v>
      </c>
      <c r="B972" s="124">
        <f t="shared" si="51"/>
        <v>80</v>
      </c>
      <c r="C972" s="87">
        <f t="shared" si="52"/>
        <v>1264</v>
      </c>
      <c r="D972" s="88" t="str">
        <f ca="1">OFFSET('2025'!$B$12,C972,0)</f>
        <v>(Enter Call Letters)</v>
      </c>
      <c r="E972" s="86" t="str">
        <f ca="1">OFFSET('2025'!$H$12,C972,0)</f>
        <v>August</v>
      </c>
      <c r="F972" s="77">
        <f ca="1">OFFSET('2025'!$AD$12,C972,0)</f>
        <v>0</v>
      </c>
      <c r="G972" s="91" t="str">
        <f ca="1">OFFSET('2025'!$AE$12,C972,0)</f>
        <v>0.00</v>
      </c>
      <c r="H972" s="91" t="str">
        <f ca="1">OFFSET('2025'!$AF$12,$C972,0)</f>
        <v>0.00</v>
      </c>
      <c r="I972" s="77">
        <f ca="1">OFFSET('2025'!$AG$12,$C972,0)</f>
        <v>0</v>
      </c>
    </row>
    <row r="973" spans="1:9" x14ac:dyDescent="0.3">
      <c r="A973" s="110">
        <v>45870</v>
      </c>
      <c r="B973" s="124">
        <f t="shared" si="51"/>
        <v>81</v>
      </c>
      <c r="C973" s="87">
        <f t="shared" si="52"/>
        <v>1280</v>
      </c>
      <c r="D973" s="88" t="str">
        <f ca="1">OFFSET('2025'!$B$12,C973,0)</f>
        <v>(Enter Call Letters)</v>
      </c>
      <c r="E973" s="86" t="str">
        <f ca="1">OFFSET('2025'!$H$12,C973,0)</f>
        <v>August</v>
      </c>
      <c r="F973" s="77">
        <f ca="1">OFFSET('2025'!$AD$12,C973,0)</f>
        <v>0</v>
      </c>
      <c r="G973" s="91" t="str">
        <f ca="1">OFFSET('2025'!$AE$12,C973,0)</f>
        <v>0.00</v>
      </c>
      <c r="H973" s="91" t="str">
        <f ca="1">OFFSET('2025'!$AF$12,$C973,0)</f>
        <v>0.00</v>
      </c>
      <c r="I973" s="77">
        <f ca="1">OFFSET('2025'!$AG$12,$C973,0)</f>
        <v>0</v>
      </c>
    </row>
    <row r="974" spans="1:9" x14ac:dyDescent="0.3">
      <c r="A974" s="110">
        <v>45870</v>
      </c>
      <c r="B974" s="124">
        <f t="shared" si="51"/>
        <v>82</v>
      </c>
      <c r="C974" s="87">
        <f t="shared" si="52"/>
        <v>1296</v>
      </c>
      <c r="D974" s="88" t="str">
        <f ca="1">OFFSET('2025'!$B$12,C974,0)</f>
        <v>(Enter Call Letters)</v>
      </c>
      <c r="E974" s="86" t="str">
        <f ca="1">OFFSET('2025'!$H$12,C974,0)</f>
        <v>August</v>
      </c>
      <c r="F974" s="77">
        <f ca="1">OFFSET('2025'!$AD$12,C974,0)</f>
        <v>0</v>
      </c>
      <c r="G974" s="91" t="str">
        <f ca="1">OFFSET('2025'!$AE$12,C974,0)</f>
        <v>0.00</v>
      </c>
      <c r="H974" s="91" t="str">
        <f ca="1">OFFSET('2025'!$AF$12,$C974,0)</f>
        <v>0.00</v>
      </c>
      <c r="I974" s="77">
        <f ca="1">OFFSET('2025'!$AG$12,$C974,0)</f>
        <v>0</v>
      </c>
    </row>
    <row r="975" spans="1:9" x14ac:dyDescent="0.3">
      <c r="A975" s="110">
        <v>45870</v>
      </c>
      <c r="B975" s="124">
        <f t="shared" si="51"/>
        <v>83</v>
      </c>
      <c r="C975" s="87">
        <f t="shared" si="52"/>
        <v>1312</v>
      </c>
      <c r="D975" s="88" t="str">
        <f ca="1">OFFSET('2025'!$B$12,C975,0)</f>
        <v>(Enter Call Letters)</v>
      </c>
      <c r="E975" s="86" t="str">
        <f ca="1">OFFSET('2025'!$H$12,C975,0)</f>
        <v>August</v>
      </c>
      <c r="F975" s="77">
        <f ca="1">OFFSET('2025'!$AD$12,C975,0)</f>
        <v>0</v>
      </c>
      <c r="G975" s="91" t="str">
        <f ca="1">OFFSET('2025'!$AE$12,C975,0)</f>
        <v>0.00</v>
      </c>
      <c r="H975" s="91" t="str">
        <f ca="1">OFFSET('2025'!$AF$12,$C975,0)</f>
        <v>0.00</v>
      </c>
      <c r="I975" s="77">
        <f ca="1">OFFSET('2025'!$AG$12,$C975,0)</f>
        <v>0</v>
      </c>
    </row>
    <row r="976" spans="1:9" x14ac:dyDescent="0.3">
      <c r="A976" s="110">
        <v>45870</v>
      </c>
      <c r="B976" s="124">
        <f t="shared" si="51"/>
        <v>84</v>
      </c>
      <c r="C976" s="87">
        <f t="shared" si="52"/>
        <v>1328</v>
      </c>
      <c r="D976" s="88" t="str">
        <f ca="1">OFFSET('2025'!$B$12,C976,0)</f>
        <v>(Enter Call Letters)</v>
      </c>
      <c r="E976" s="86" t="str">
        <f ca="1">OFFSET('2025'!$H$12,C976,0)</f>
        <v>August</v>
      </c>
      <c r="F976" s="77">
        <f ca="1">OFFSET('2025'!$AD$12,C976,0)</f>
        <v>0</v>
      </c>
      <c r="G976" s="91" t="str">
        <f ca="1">OFFSET('2025'!$AE$12,C976,0)</f>
        <v>0.00</v>
      </c>
      <c r="H976" s="91" t="str">
        <f ca="1">OFFSET('2025'!$AF$12,$C976,0)</f>
        <v>0.00</v>
      </c>
      <c r="I976" s="77">
        <f ca="1">OFFSET('2025'!$AG$12,$C976,0)</f>
        <v>0</v>
      </c>
    </row>
    <row r="977" spans="1:9" x14ac:dyDescent="0.3">
      <c r="A977" s="110">
        <v>45870</v>
      </c>
      <c r="B977" s="124">
        <f t="shared" si="51"/>
        <v>85</v>
      </c>
      <c r="C977" s="87">
        <f t="shared" si="52"/>
        <v>1344</v>
      </c>
      <c r="D977" s="88" t="str">
        <f ca="1">OFFSET('2025'!$B$12,C977,0)</f>
        <v>(Enter Call Letters)</v>
      </c>
      <c r="E977" s="86" t="str">
        <f ca="1">OFFSET('2025'!$H$12,C977,0)</f>
        <v>August</v>
      </c>
      <c r="F977" s="77">
        <f ca="1">OFFSET('2025'!$AD$12,C977,0)</f>
        <v>0</v>
      </c>
      <c r="G977" s="91" t="str">
        <f ca="1">OFFSET('2025'!$AE$12,C977,0)</f>
        <v>0.00</v>
      </c>
      <c r="H977" s="91" t="str">
        <f ca="1">OFFSET('2025'!$AF$12,$C977,0)</f>
        <v>0.00</v>
      </c>
      <c r="I977" s="77">
        <f ca="1">OFFSET('2025'!$AG$12,$C977,0)</f>
        <v>0</v>
      </c>
    </row>
    <row r="978" spans="1:9" x14ac:dyDescent="0.3">
      <c r="A978" s="110">
        <v>45870</v>
      </c>
      <c r="B978" s="124">
        <f t="shared" si="51"/>
        <v>86</v>
      </c>
      <c r="C978" s="87">
        <f t="shared" si="52"/>
        <v>1360</v>
      </c>
      <c r="D978" s="88" t="str">
        <f ca="1">OFFSET('2025'!$B$12,C978,0)</f>
        <v>(Enter Call Letters)</v>
      </c>
      <c r="E978" s="86" t="str">
        <f ca="1">OFFSET('2025'!$H$12,C978,0)</f>
        <v>August</v>
      </c>
      <c r="F978" s="77">
        <f ca="1">OFFSET('2025'!$AD$12,C978,0)</f>
        <v>0</v>
      </c>
      <c r="G978" s="91" t="str">
        <f ca="1">OFFSET('2025'!$AE$12,C978,0)</f>
        <v>0.00</v>
      </c>
      <c r="H978" s="91" t="str">
        <f ca="1">OFFSET('2025'!$AF$12,$C978,0)</f>
        <v>0.00</v>
      </c>
      <c r="I978" s="77">
        <f ca="1">OFFSET('2025'!$AG$12,$C978,0)</f>
        <v>0</v>
      </c>
    </row>
    <row r="979" spans="1:9" x14ac:dyDescent="0.3">
      <c r="A979" s="110">
        <v>45870</v>
      </c>
      <c r="B979" s="124">
        <f t="shared" si="51"/>
        <v>87</v>
      </c>
      <c r="C979" s="87">
        <f t="shared" si="52"/>
        <v>1376</v>
      </c>
      <c r="D979" s="88" t="str">
        <f ca="1">OFFSET('2025'!$B$12,C979,0)</f>
        <v>(Enter Call Letters)</v>
      </c>
      <c r="E979" s="86" t="str">
        <f ca="1">OFFSET('2025'!$H$12,C979,0)</f>
        <v>August</v>
      </c>
      <c r="F979" s="77">
        <f ca="1">OFFSET('2025'!$AD$12,C979,0)</f>
        <v>0</v>
      </c>
      <c r="G979" s="91" t="str">
        <f ca="1">OFFSET('2025'!$AE$12,C979,0)</f>
        <v>0.00</v>
      </c>
      <c r="H979" s="91" t="str">
        <f ca="1">OFFSET('2025'!$AF$12,$C979,0)</f>
        <v>0.00</v>
      </c>
      <c r="I979" s="77">
        <f ca="1">OFFSET('2025'!$AG$12,$C979,0)</f>
        <v>0</v>
      </c>
    </row>
    <row r="980" spans="1:9" x14ac:dyDescent="0.3">
      <c r="A980" s="110">
        <v>45870</v>
      </c>
      <c r="B980" s="124">
        <f t="shared" si="51"/>
        <v>88</v>
      </c>
      <c r="C980" s="87">
        <f t="shared" si="52"/>
        <v>1392</v>
      </c>
      <c r="D980" s="88" t="str">
        <f ca="1">OFFSET('2025'!$B$12,C980,0)</f>
        <v>(Enter Call Letters)</v>
      </c>
      <c r="E980" s="86" t="str">
        <f ca="1">OFFSET('2025'!$H$12,C980,0)</f>
        <v>August</v>
      </c>
      <c r="F980" s="77">
        <f ca="1">OFFSET('2025'!$AD$12,C980,0)</f>
        <v>0</v>
      </c>
      <c r="G980" s="91" t="str">
        <f ca="1">OFFSET('2025'!$AE$12,C980,0)</f>
        <v>0.00</v>
      </c>
      <c r="H980" s="91" t="str">
        <f ca="1">OFFSET('2025'!$AF$12,$C980,0)</f>
        <v>0.00</v>
      </c>
      <c r="I980" s="77">
        <f ca="1">OFFSET('2025'!$AG$12,$C980,0)</f>
        <v>0</v>
      </c>
    </row>
    <row r="981" spans="1:9" x14ac:dyDescent="0.3">
      <c r="A981" s="110">
        <v>45870</v>
      </c>
      <c r="B981" s="124">
        <f t="shared" si="51"/>
        <v>89</v>
      </c>
      <c r="C981" s="87">
        <f t="shared" si="52"/>
        <v>1408</v>
      </c>
      <c r="D981" s="88" t="str">
        <f ca="1">OFFSET('2025'!$B$12,C981,0)</f>
        <v>(Enter Call Letters)</v>
      </c>
      <c r="E981" s="86" t="str">
        <f ca="1">OFFSET('2025'!$H$12,C981,0)</f>
        <v>August</v>
      </c>
      <c r="F981" s="77">
        <f ca="1">OFFSET('2025'!$AD$12,C981,0)</f>
        <v>0</v>
      </c>
      <c r="G981" s="91" t="str">
        <f ca="1">OFFSET('2025'!$AE$12,C981,0)</f>
        <v>0.00</v>
      </c>
      <c r="H981" s="91" t="str">
        <f ca="1">OFFSET('2025'!$AF$12,$C981,0)</f>
        <v>0.00</v>
      </c>
      <c r="I981" s="77">
        <f ca="1">OFFSET('2025'!$AG$12,$C981,0)</f>
        <v>0</v>
      </c>
    </row>
    <row r="982" spans="1:9" x14ac:dyDescent="0.3">
      <c r="A982" s="110">
        <v>45870</v>
      </c>
      <c r="B982" s="124">
        <f t="shared" si="51"/>
        <v>90</v>
      </c>
      <c r="C982" s="87">
        <f t="shared" si="52"/>
        <v>1424</v>
      </c>
      <c r="D982" s="88" t="str">
        <f ca="1">OFFSET('2025'!$B$12,C982,0)</f>
        <v>(Enter Call Letters)</v>
      </c>
      <c r="E982" s="86" t="str">
        <f ca="1">OFFSET('2025'!$H$12,C982,0)</f>
        <v>August</v>
      </c>
      <c r="F982" s="77">
        <f ca="1">OFFSET('2025'!$AD$12,C982,0)</f>
        <v>0</v>
      </c>
      <c r="G982" s="91" t="str">
        <f ca="1">OFFSET('2025'!$AE$12,C982,0)</f>
        <v>0.00</v>
      </c>
      <c r="H982" s="91" t="str">
        <f ca="1">OFFSET('2025'!$AF$12,$C982,0)</f>
        <v>0.00</v>
      </c>
      <c r="I982" s="77">
        <f ca="1">OFFSET('2025'!$AG$12,$C982,0)</f>
        <v>0</v>
      </c>
    </row>
    <row r="983" spans="1:9" x14ac:dyDescent="0.3">
      <c r="A983" s="110">
        <v>45870</v>
      </c>
      <c r="B983" s="124">
        <f t="shared" si="51"/>
        <v>91</v>
      </c>
      <c r="C983" s="87">
        <f t="shared" si="52"/>
        <v>1440</v>
      </c>
      <c r="D983" s="88" t="str">
        <f ca="1">OFFSET('2025'!$B$12,C983,0)</f>
        <v>(Enter Call Letters)</v>
      </c>
      <c r="E983" s="86" t="str">
        <f ca="1">OFFSET('2025'!$H$12,C983,0)</f>
        <v>August</v>
      </c>
      <c r="F983" s="77">
        <f ca="1">OFFSET('2025'!$AD$12,C983,0)</f>
        <v>0</v>
      </c>
      <c r="G983" s="91" t="str">
        <f ca="1">OFFSET('2025'!$AE$12,C983,0)</f>
        <v>0.00</v>
      </c>
      <c r="H983" s="91" t="str">
        <f ca="1">OFFSET('2025'!$AF$12,$C983,0)</f>
        <v>0.00</v>
      </c>
      <c r="I983" s="77">
        <f ca="1">OFFSET('2025'!$AG$12,$C983,0)</f>
        <v>0</v>
      </c>
    </row>
    <row r="984" spans="1:9" x14ac:dyDescent="0.3">
      <c r="A984" s="110">
        <v>45870</v>
      </c>
      <c r="B984" s="124">
        <f t="shared" si="51"/>
        <v>92</v>
      </c>
      <c r="C984" s="87">
        <f t="shared" si="52"/>
        <v>1456</v>
      </c>
      <c r="D984" s="88" t="str">
        <f ca="1">OFFSET('2025'!$B$12,C984,0)</f>
        <v>(Enter Call Letters)</v>
      </c>
      <c r="E984" s="86" t="str">
        <f ca="1">OFFSET('2025'!$H$12,C984,0)</f>
        <v>August</v>
      </c>
      <c r="F984" s="77">
        <f ca="1">OFFSET('2025'!$AD$12,C984,0)</f>
        <v>0</v>
      </c>
      <c r="G984" s="91" t="str">
        <f ca="1">OFFSET('2025'!$AE$12,C984,0)</f>
        <v>0.00</v>
      </c>
      <c r="H984" s="91" t="str">
        <f ca="1">OFFSET('2025'!$AF$12,$C984,0)</f>
        <v>0.00</v>
      </c>
      <c r="I984" s="77">
        <f ca="1">OFFSET('2025'!$AG$12,$C984,0)</f>
        <v>0</v>
      </c>
    </row>
    <row r="985" spans="1:9" x14ac:dyDescent="0.3">
      <c r="A985" s="110">
        <v>45870</v>
      </c>
      <c r="B985" s="124">
        <f t="shared" si="51"/>
        <v>93</v>
      </c>
      <c r="C985" s="87">
        <f t="shared" si="52"/>
        <v>1472</v>
      </c>
      <c r="D985" s="88" t="str">
        <f ca="1">OFFSET('2025'!$B$12,C985,0)</f>
        <v>(Enter Call Letters)</v>
      </c>
      <c r="E985" s="86" t="str">
        <f ca="1">OFFSET('2025'!$H$12,C985,0)</f>
        <v>August</v>
      </c>
      <c r="F985" s="77">
        <f ca="1">OFFSET('2025'!$AD$12,C985,0)</f>
        <v>0</v>
      </c>
      <c r="G985" s="91" t="str">
        <f ca="1">OFFSET('2025'!$AE$12,C985,0)</f>
        <v>0.00</v>
      </c>
      <c r="H985" s="91" t="str">
        <f ca="1">OFFSET('2025'!$AF$12,$C985,0)</f>
        <v>0.00</v>
      </c>
      <c r="I985" s="77">
        <f ca="1">OFFSET('2025'!$AG$12,$C985,0)</f>
        <v>0</v>
      </c>
    </row>
    <row r="986" spans="1:9" x14ac:dyDescent="0.3">
      <c r="A986" s="110">
        <v>45870</v>
      </c>
      <c r="B986" s="124">
        <f t="shared" si="51"/>
        <v>94</v>
      </c>
      <c r="C986" s="87">
        <f t="shared" si="52"/>
        <v>1488</v>
      </c>
      <c r="D986" s="88" t="str">
        <f ca="1">OFFSET('2025'!$B$12,C986,0)</f>
        <v>(Enter Call Letters)</v>
      </c>
      <c r="E986" s="86" t="str">
        <f ca="1">OFFSET('2025'!$H$12,C986,0)</f>
        <v>August</v>
      </c>
      <c r="F986" s="77">
        <f ca="1">OFFSET('2025'!$AD$12,C986,0)</f>
        <v>0</v>
      </c>
      <c r="G986" s="91" t="str">
        <f ca="1">OFFSET('2025'!$AE$12,C986,0)</f>
        <v>0.00</v>
      </c>
      <c r="H986" s="91" t="str">
        <f ca="1">OFFSET('2025'!$AF$12,$C986,0)</f>
        <v>0.00</v>
      </c>
      <c r="I986" s="77">
        <f ca="1">OFFSET('2025'!$AG$12,$C986,0)</f>
        <v>0</v>
      </c>
    </row>
    <row r="987" spans="1:9" x14ac:dyDescent="0.3">
      <c r="A987" s="110">
        <v>45870</v>
      </c>
      <c r="B987" s="124">
        <f t="shared" si="51"/>
        <v>95</v>
      </c>
      <c r="C987" s="87">
        <f t="shared" si="52"/>
        <v>1504</v>
      </c>
      <c r="D987" s="88" t="str">
        <f ca="1">OFFSET('2025'!$B$12,C987,0)</f>
        <v>(Enter Call Letters)</v>
      </c>
      <c r="E987" s="86" t="str">
        <f ca="1">OFFSET('2025'!$H$12,C987,0)</f>
        <v>August</v>
      </c>
      <c r="F987" s="77">
        <f ca="1">OFFSET('2025'!$AD$12,C987,0)</f>
        <v>0</v>
      </c>
      <c r="G987" s="91" t="str">
        <f ca="1">OFFSET('2025'!$AE$12,C987,0)</f>
        <v>0.00</v>
      </c>
      <c r="H987" s="91" t="str">
        <f ca="1">OFFSET('2025'!$AF$12,$C987,0)</f>
        <v>0.00</v>
      </c>
      <c r="I987" s="77">
        <f ca="1">OFFSET('2025'!$AG$12,$C987,0)</f>
        <v>0</v>
      </c>
    </row>
    <row r="988" spans="1:9" x14ac:dyDescent="0.3">
      <c r="A988" s="110">
        <v>45870</v>
      </c>
      <c r="B988" s="124">
        <f t="shared" si="51"/>
        <v>96</v>
      </c>
      <c r="C988" s="87">
        <f t="shared" si="52"/>
        <v>1520</v>
      </c>
      <c r="D988" s="88" t="str">
        <f ca="1">OFFSET('2025'!$B$12,C988,0)</f>
        <v>(Enter Call Letters)</v>
      </c>
      <c r="E988" s="86" t="str">
        <f ca="1">OFFSET('2025'!$H$12,C988,0)</f>
        <v>August</v>
      </c>
      <c r="F988" s="77">
        <f ca="1">OFFSET('2025'!$AD$12,C988,0)</f>
        <v>0</v>
      </c>
      <c r="G988" s="91" t="str">
        <f ca="1">OFFSET('2025'!$AE$12,C988,0)</f>
        <v>0.00</v>
      </c>
      <c r="H988" s="91" t="str">
        <f ca="1">OFFSET('2025'!$AF$12,$C988,0)</f>
        <v>0.00</v>
      </c>
      <c r="I988" s="77">
        <f ca="1">OFFSET('2025'!$AG$12,$C988,0)</f>
        <v>0</v>
      </c>
    </row>
    <row r="989" spans="1:9" x14ac:dyDescent="0.3">
      <c r="A989" s="110">
        <v>45870</v>
      </c>
      <c r="B989" s="124">
        <f t="shared" si="51"/>
        <v>97</v>
      </c>
      <c r="C989" s="87">
        <f t="shared" si="52"/>
        <v>1536</v>
      </c>
      <c r="D989" s="88" t="str">
        <f ca="1">OFFSET('2025'!$B$12,C989,0)</f>
        <v>(Enter Call Letters)</v>
      </c>
      <c r="E989" s="86" t="str">
        <f ca="1">OFFSET('2025'!$H$12,C989,0)</f>
        <v>August</v>
      </c>
      <c r="F989" s="77">
        <f ca="1">OFFSET('2025'!$AD$12,C989,0)</f>
        <v>0</v>
      </c>
      <c r="G989" s="91" t="str">
        <f ca="1">OFFSET('2025'!$AE$12,C989,0)</f>
        <v>0.00</v>
      </c>
      <c r="H989" s="91" t="str">
        <f ca="1">OFFSET('2025'!$AF$12,$C989,0)</f>
        <v>0.00</v>
      </c>
      <c r="I989" s="77">
        <f ca="1">OFFSET('2025'!$AG$12,$C989,0)</f>
        <v>0</v>
      </c>
    </row>
    <row r="990" spans="1:9" x14ac:dyDescent="0.3">
      <c r="A990" s="110">
        <v>45870</v>
      </c>
      <c r="B990" s="124">
        <f t="shared" si="51"/>
        <v>98</v>
      </c>
      <c r="C990" s="87">
        <f t="shared" si="52"/>
        <v>1552</v>
      </c>
      <c r="D990" s="88" t="str">
        <f ca="1">OFFSET('2025'!$B$12,C990,0)</f>
        <v>(Enter Call Letters)</v>
      </c>
      <c r="E990" s="86" t="str">
        <f ca="1">OFFSET('2025'!$H$12,C990,0)</f>
        <v>August</v>
      </c>
      <c r="F990" s="77">
        <f ca="1">OFFSET('2025'!$AD$12,C990,0)</f>
        <v>0</v>
      </c>
      <c r="G990" s="91" t="str">
        <f ca="1">OFFSET('2025'!$AE$12,C990,0)</f>
        <v>0.00</v>
      </c>
      <c r="H990" s="91" t="str">
        <f ca="1">OFFSET('2025'!$AF$12,$C990,0)</f>
        <v>0.00</v>
      </c>
      <c r="I990" s="77">
        <f ca="1">OFFSET('2025'!$AG$12,$C990,0)</f>
        <v>0</v>
      </c>
    </row>
    <row r="991" spans="1:9" x14ac:dyDescent="0.3">
      <c r="A991" s="110">
        <v>45870</v>
      </c>
      <c r="B991" s="124">
        <f t="shared" si="51"/>
        <v>99</v>
      </c>
      <c r="C991" s="87">
        <f t="shared" si="52"/>
        <v>1568</v>
      </c>
      <c r="D991" s="88" t="str">
        <f ca="1">OFFSET('2025'!$B$12,C991,0)</f>
        <v>(Enter Call Letters)</v>
      </c>
      <c r="E991" s="86" t="str">
        <f ca="1">OFFSET('2025'!$H$12,C991,0)</f>
        <v>August</v>
      </c>
      <c r="F991" s="77">
        <f ca="1">OFFSET('2025'!$AD$12,C991,0)</f>
        <v>0</v>
      </c>
      <c r="G991" s="91" t="str">
        <f ca="1">OFFSET('2025'!$AE$12,C991,0)</f>
        <v>0.00</v>
      </c>
      <c r="H991" s="91" t="str">
        <f ca="1">OFFSET('2025'!$AF$12,$C991,0)</f>
        <v>0.00</v>
      </c>
      <c r="I991" s="77">
        <f ca="1">OFFSET('2025'!$AG$12,$C991,0)</f>
        <v>0</v>
      </c>
    </row>
    <row r="992" spans="1:9" x14ac:dyDescent="0.3">
      <c r="A992" s="110">
        <v>45870</v>
      </c>
      <c r="B992" s="124">
        <f t="shared" si="51"/>
        <v>100</v>
      </c>
      <c r="C992" s="87">
        <f t="shared" si="52"/>
        <v>1584</v>
      </c>
      <c r="D992" s="88" t="str">
        <f ca="1">OFFSET('2025'!$B$12,C992,0)</f>
        <v>(Enter Call Letters)</v>
      </c>
      <c r="E992" s="86" t="str">
        <f ca="1">OFFSET('2025'!$H$12,C992,0)</f>
        <v>August</v>
      </c>
      <c r="F992" s="77">
        <f ca="1">OFFSET('2025'!$AD$12,C992,0)</f>
        <v>0</v>
      </c>
      <c r="G992" s="91" t="str">
        <f ca="1">OFFSET('2025'!$AE$12,C992,0)</f>
        <v>0.00</v>
      </c>
      <c r="H992" s="91" t="str">
        <f ca="1">OFFSET('2025'!$AF$12,$C992,0)</f>
        <v>0.00</v>
      </c>
      <c r="I992" s="77">
        <f ca="1">OFFSET('2025'!$AG$12,$C992,0)</f>
        <v>0</v>
      </c>
    </row>
    <row r="993" spans="1:9" x14ac:dyDescent="0.3">
      <c r="A993" s="110">
        <v>45870</v>
      </c>
      <c r="B993" s="124">
        <f t="shared" si="51"/>
        <v>101</v>
      </c>
      <c r="C993" s="87">
        <f t="shared" si="52"/>
        <v>1600</v>
      </c>
      <c r="D993" s="88" t="str">
        <f ca="1">OFFSET('2025'!$B$12,C993,0)</f>
        <v>(Enter Call Letters)</v>
      </c>
      <c r="E993" s="86" t="str">
        <f ca="1">OFFSET('2025'!$H$12,C993,0)</f>
        <v>August</v>
      </c>
      <c r="F993" s="77">
        <f ca="1">OFFSET('2025'!$AD$12,C993,0)</f>
        <v>0</v>
      </c>
      <c r="G993" s="91" t="str">
        <f ca="1">OFFSET('2025'!$AE$12,C993,0)</f>
        <v>0.00</v>
      </c>
      <c r="H993" s="91" t="str">
        <f ca="1">OFFSET('2025'!$AF$12,$C993,0)</f>
        <v>0.00</v>
      </c>
      <c r="I993" s="77">
        <f ca="1">OFFSET('2025'!$AG$12,$C993,0)</f>
        <v>0</v>
      </c>
    </row>
    <row r="994" spans="1:9" x14ac:dyDescent="0.3">
      <c r="A994" s="110">
        <v>45870</v>
      </c>
      <c r="B994" s="124">
        <f t="shared" si="51"/>
        <v>102</v>
      </c>
      <c r="C994" s="87">
        <f t="shared" si="52"/>
        <v>1616</v>
      </c>
      <c r="D994" s="88" t="str">
        <f ca="1">OFFSET('2025'!$B$12,C994,0)</f>
        <v>(Enter Call Letters)</v>
      </c>
      <c r="E994" s="86" t="str">
        <f ca="1">OFFSET('2025'!$H$12,C994,0)</f>
        <v>August</v>
      </c>
      <c r="F994" s="77">
        <f ca="1">OFFSET('2025'!$AD$12,C994,0)</f>
        <v>0</v>
      </c>
      <c r="G994" s="91" t="str">
        <f ca="1">OFFSET('2025'!$AE$12,C994,0)</f>
        <v>0.00</v>
      </c>
      <c r="H994" s="91" t="str">
        <f ca="1">OFFSET('2025'!$AF$12,$C994,0)</f>
        <v>0.00</v>
      </c>
      <c r="I994" s="77">
        <f ca="1">OFFSET('2025'!$AG$12,$C994,0)</f>
        <v>0</v>
      </c>
    </row>
    <row r="995" spans="1:9" x14ac:dyDescent="0.3">
      <c r="A995" s="110">
        <v>45870</v>
      </c>
      <c r="B995" s="124">
        <f t="shared" si="51"/>
        <v>103</v>
      </c>
      <c r="C995" s="87">
        <f t="shared" si="52"/>
        <v>1632</v>
      </c>
      <c r="D995" s="88" t="str">
        <f ca="1">OFFSET('2025'!$B$12,C995,0)</f>
        <v>(Enter Call Letters)</v>
      </c>
      <c r="E995" s="86" t="str">
        <f ca="1">OFFSET('2025'!$H$12,C995,0)</f>
        <v>August</v>
      </c>
      <c r="F995" s="77">
        <f ca="1">OFFSET('2025'!$AD$12,C995,0)</f>
        <v>0</v>
      </c>
      <c r="G995" s="91" t="str">
        <f ca="1">OFFSET('2025'!$AE$12,C995,0)</f>
        <v>0.00</v>
      </c>
      <c r="H995" s="91" t="str">
        <f ca="1">OFFSET('2025'!$AF$12,$C995,0)</f>
        <v>0.00</v>
      </c>
      <c r="I995" s="77">
        <f ca="1">OFFSET('2025'!$AG$12,$C995,0)</f>
        <v>0</v>
      </c>
    </row>
    <row r="996" spans="1:9" x14ac:dyDescent="0.3">
      <c r="A996" s="110">
        <v>45870</v>
      </c>
      <c r="B996" s="124">
        <f t="shared" si="51"/>
        <v>104</v>
      </c>
      <c r="C996" s="87">
        <f t="shared" si="52"/>
        <v>1648</v>
      </c>
      <c r="D996" s="88" t="str">
        <f ca="1">OFFSET('2025'!$B$12,C996,0)</f>
        <v>(Enter Call Letters)</v>
      </c>
      <c r="E996" s="86" t="str">
        <f ca="1">OFFSET('2025'!$H$12,C996,0)</f>
        <v>August</v>
      </c>
      <c r="F996" s="77">
        <f ca="1">OFFSET('2025'!$AD$12,C996,0)</f>
        <v>0</v>
      </c>
      <c r="G996" s="91" t="str">
        <f ca="1">OFFSET('2025'!$AE$12,C996,0)</f>
        <v>0.00</v>
      </c>
      <c r="H996" s="91" t="str">
        <f ca="1">OFFSET('2025'!$AF$12,$C996,0)</f>
        <v>0.00</v>
      </c>
      <c r="I996" s="77">
        <f ca="1">OFFSET('2025'!$AG$12,$C996,0)</f>
        <v>0</v>
      </c>
    </row>
    <row r="997" spans="1:9" x14ac:dyDescent="0.3">
      <c r="A997" s="110">
        <v>45870</v>
      </c>
      <c r="B997" s="124">
        <f t="shared" si="51"/>
        <v>105</v>
      </c>
      <c r="C997" s="87">
        <f t="shared" si="52"/>
        <v>1664</v>
      </c>
      <c r="D997" s="88" t="str">
        <f ca="1">OFFSET('2025'!$B$12,C997,0)</f>
        <v>(Enter Call Letters)</v>
      </c>
      <c r="E997" s="86" t="str">
        <f ca="1">OFFSET('2025'!$H$12,C997,0)</f>
        <v>August</v>
      </c>
      <c r="F997" s="77">
        <f ca="1">OFFSET('2025'!$AD$12,C997,0)</f>
        <v>0</v>
      </c>
      <c r="G997" s="91" t="str">
        <f ca="1">OFFSET('2025'!$AE$12,C997,0)</f>
        <v>0.00</v>
      </c>
      <c r="H997" s="91" t="str">
        <f ca="1">OFFSET('2025'!$AF$12,$C997,0)</f>
        <v>0.00</v>
      </c>
      <c r="I997" s="77">
        <f ca="1">OFFSET('2025'!$AG$12,$C997,0)</f>
        <v>0</v>
      </c>
    </row>
    <row r="998" spans="1:9" x14ac:dyDescent="0.3">
      <c r="A998" s="110">
        <v>45870</v>
      </c>
      <c r="B998" s="124">
        <f t="shared" si="51"/>
        <v>106</v>
      </c>
      <c r="C998" s="87">
        <f t="shared" si="52"/>
        <v>1680</v>
      </c>
      <c r="D998" s="88" t="str">
        <f ca="1">OFFSET('2025'!$B$12,C998,0)</f>
        <v>(Enter Call Letters)</v>
      </c>
      <c r="E998" s="86" t="str">
        <f ca="1">OFFSET('2025'!$H$12,C998,0)</f>
        <v>August</v>
      </c>
      <c r="F998" s="77">
        <f ca="1">OFFSET('2025'!$AD$12,C998,0)</f>
        <v>0</v>
      </c>
      <c r="G998" s="91" t="str">
        <f ca="1">OFFSET('2025'!$AE$12,C998,0)</f>
        <v>0.00</v>
      </c>
      <c r="H998" s="91" t="str">
        <f ca="1">OFFSET('2025'!$AF$12,$C998,0)</f>
        <v>0.00</v>
      </c>
      <c r="I998" s="77">
        <f ca="1">OFFSET('2025'!$AG$12,$C998,0)</f>
        <v>0</v>
      </c>
    </row>
    <row r="999" spans="1:9" x14ac:dyDescent="0.3">
      <c r="A999" s="110">
        <v>45870</v>
      </c>
      <c r="B999" s="124">
        <f t="shared" si="51"/>
        <v>107</v>
      </c>
      <c r="C999" s="87">
        <f t="shared" si="52"/>
        <v>1696</v>
      </c>
      <c r="D999" s="88" t="str">
        <f ca="1">OFFSET('2025'!$B$12,C999,0)</f>
        <v>(Enter Call Letters)</v>
      </c>
      <c r="E999" s="86" t="str">
        <f ca="1">OFFSET('2025'!$H$12,C999,0)</f>
        <v>August</v>
      </c>
      <c r="F999" s="77">
        <f ca="1">OFFSET('2025'!$AD$12,C999,0)</f>
        <v>0</v>
      </c>
      <c r="G999" s="91" t="str">
        <f ca="1">OFFSET('2025'!$AE$12,C999,0)</f>
        <v>0.00</v>
      </c>
      <c r="H999" s="91" t="str">
        <f ca="1">OFFSET('2025'!$AF$12,$C999,0)</f>
        <v>0.00</v>
      </c>
      <c r="I999" s="77">
        <f ca="1">OFFSET('2025'!$AG$12,$C999,0)</f>
        <v>0</v>
      </c>
    </row>
    <row r="1000" spans="1:9" x14ac:dyDescent="0.3">
      <c r="A1000" s="110">
        <v>45870</v>
      </c>
      <c r="B1000" s="124">
        <f t="shared" si="51"/>
        <v>108</v>
      </c>
      <c r="C1000" s="87">
        <f t="shared" si="52"/>
        <v>1712</v>
      </c>
      <c r="D1000" s="88" t="str">
        <f ca="1">OFFSET('2025'!$B$12,C1000,0)</f>
        <v>(Enter Call Letters)</v>
      </c>
      <c r="E1000" s="86" t="str">
        <f ca="1">OFFSET('2025'!$H$12,C1000,0)</f>
        <v>August</v>
      </c>
      <c r="F1000" s="77">
        <f ca="1">OFFSET('2025'!$AD$12,C1000,0)</f>
        <v>0</v>
      </c>
      <c r="G1000" s="91" t="str">
        <f ca="1">OFFSET('2025'!$AE$12,C1000,0)</f>
        <v>0.00</v>
      </c>
      <c r="H1000" s="91" t="str">
        <f ca="1">OFFSET('2025'!$AF$12,$C1000,0)</f>
        <v>0.00</v>
      </c>
      <c r="I1000" s="77">
        <f ca="1">OFFSET('2025'!$AG$12,$C1000,0)</f>
        <v>0</v>
      </c>
    </row>
    <row r="1001" spans="1:9" x14ac:dyDescent="0.3">
      <c r="A1001" s="110">
        <v>45870</v>
      </c>
      <c r="B1001" s="124">
        <f t="shared" si="51"/>
        <v>109</v>
      </c>
      <c r="C1001" s="87">
        <f t="shared" si="52"/>
        <v>1728</v>
      </c>
      <c r="D1001" s="88" t="str">
        <f ca="1">OFFSET('2025'!$B$12,C1001,0)</f>
        <v>(Enter Call Letters)</v>
      </c>
      <c r="E1001" s="86" t="str">
        <f ca="1">OFFSET('2025'!$H$12,C1001,0)</f>
        <v>August</v>
      </c>
      <c r="F1001" s="77">
        <f ca="1">OFFSET('2025'!$AD$12,C1001,0)</f>
        <v>0</v>
      </c>
      <c r="G1001" s="91" t="str">
        <f ca="1">OFFSET('2025'!$AE$12,C1001,0)</f>
        <v>0.00</v>
      </c>
      <c r="H1001" s="91" t="str">
        <f ca="1">OFFSET('2025'!$AF$12,$C1001,0)</f>
        <v>0.00</v>
      </c>
      <c r="I1001" s="77">
        <f ca="1">OFFSET('2025'!$AG$12,$C1001,0)</f>
        <v>0</v>
      </c>
    </row>
    <row r="1002" spans="1:9" x14ac:dyDescent="0.3">
      <c r="A1002" s="110">
        <v>45870</v>
      </c>
      <c r="B1002" s="124">
        <f t="shared" si="51"/>
        <v>110</v>
      </c>
      <c r="C1002" s="87">
        <f t="shared" si="52"/>
        <v>1744</v>
      </c>
      <c r="D1002" s="88" t="str">
        <f ca="1">OFFSET('2025'!$B$12,C1002,0)</f>
        <v>(Enter Call Letters)</v>
      </c>
      <c r="E1002" s="86" t="str">
        <f ca="1">OFFSET('2025'!$H$12,C1002,0)</f>
        <v>August</v>
      </c>
      <c r="F1002" s="77">
        <f ca="1">OFFSET('2025'!$AD$12,C1002,0)</f>
        <v>0</v>
      </c>
      <c r="G1002" s="91" t="str">
        <f ca="1">OFFSET('2025'!$AE$12,C1002,0)</f>
        <v>0.00</v>
      </c>
      <c r="H1002" s="91" t="str">
        <f ca="1">OFFSET('2025'!$AF$12,$C1002,0)</f>
        <v>0.00</v>
      </c>
      <c r="I1002" s="77">
        <f ca="1">OFFSET('2025'!$AG$12,$C1002,0)</f>
        <v>0</v>
      </c>
    </row>
    <row r="1003" spans="1:9" x14ac:dyDescent="0.3">
      <c r="A1003" s="110">
        <v>45870</v>
      </c>
      <c r="B1003" s="124">
        <f t="shared" si="51"/>
        <v>111</v>
      </c>
      <c r="C1003" s="87">
        <f t="shared" si="52"/>
        <v>1760</v>
      </c>
      <c r="D1003" s="88" t="str">
        <f ca="1">OFFSET('2025'!$B$12,C1003,0)</f>
        <v>(Enter Call Letters)</v>
      </c>
      <c r="E1003" s="86" t="str">
        <f ca="1">OFFSET('2025'!$H$12,C1003,0)</f>
        <v>August</v>
      </c>
      <c r="F1003" s="77">
        <f ca="1">OFFSET('2025'!$AD$12,C1003,0)</f>
        <v>0</v>
      </c>
      <c r="G1003" s="91" t="str">
        <f ca="1">OFFSET('2025'!$AE$12,C1003,0)</f>
        <v>0.00</v>
      </c>
      <c r="H1003" s="91" t="str">
        <f ca="1">OFFSET('2025'!$AF$12,$C1003,0)</f>
        <v>0.00</v>
      </c>
      <c r="I1003" s="77">
        <f ca="1">OFFSET('2025'!$AG$12,$C1003,0)</f>
        <v>0</v>
      </c>
    </row>
    <row r="1004" spans="1:9" x14ac:dyDescent="0.3">
      <c r="A1004" s="110">
        <v>45870</v>
      </c>
      <c r="B1004" s="124">
        <f t="shared" si="51"/>
        <v>112</v>
      </c>
      <c r="C1004" s="87">
        <f t="shared" si="52"/>
        <v>1776</v>
      </c>
      <c r="D1004" s="88" t="str">
        <f ca="1">OFFSET('2025'!$B$12,C1004,0)</f>
        <v>(Enter Call Letters)</v>
      </c>
      <c r="E1004" s="86" t="str">
        <f ca="1">OFFSET('2025'!$H$12,C1004,0)</f>
        <v>August</v>
      </c>
      <c r="F1004" s="77">
        <f ca="1">OFFSET('2025'!$AD$12,C1004,0)</f>
        <v>0</v>
      </c>
      <c r="G1004" s="91" t="str">
        <f ca="1">OFFSET('2025'!$AE$12,C1004,0)</f>
        <v>0.00</v>
      </c>
      <c r="H1004" s="91" t="str">
        <f ca="1">OFFSET('2025'!$AF$12,$C1004,0)</f>
        <v>0.00</v>
      </c>
      <c r="I1004" s="77">
        <f ca="1">OFFSET('2025'!$AG$12,$C1004,0)</f>
        <v>0</v>
      </c>
    </row>
    <row r="1005" spans="1:9" x14ac:dyDescent="0.3">
      <c r="A1005" s="110">
        <v>45870</v>
      </c>
      <c r="B1005" s="124">
        <f t="shared" si="51"/>
        <v>113</v>
      </c>
      <c r="C1005" s="87">
        <f t="shared" si="52"/>
        <v>1792</v>
      </c>
      <c r="D1005" s="88" t="str">
        <f ca="1">OFFSET('2025'!$B$12,C1005,0)</f>
        <v>(Enter Call Letters)</v>
      </c>
      <c r="E1005" s="86" t="str">
        <f ca="1">OFFSET('2025'!$H$12,C1005,0)</f>
        <v>August</v>
      </c>
      <c r="F1005" s="77">
        <f ca="1">OFFSET('2025'!$AD$12,C1005,0)</f>
        <v>0</v>
      </c>
      <c r="G1005" s="91" t="str">
        <f ca="1">OFFSET('2025'!$AE$12,C1005,0)</f>
        <v>0.00</v>
      </c>
      <c r="H1005" s="91" t="str">
        <f ca="1">OFFSET('2025'!$AF$12,$C1005,0)</f>
        <v>0.00</v>
      </c>
      <c r="I1005" s="77">
        <f ca="1">OFFSET('2025'!$AG$12,$C1005,0)</f>
        <v>0</v>
      </c>
    </row>
    <row r="1006" spans="1:9" x14ac:dyDescent="0.3">
      <c r="A1006" s="110">
        <v>45870</v>
      </c>
      <c r="B1006" s="124">
        <f t="shared" si="51"/>
        <v>114</v>
      </c>
      <c r="C1006" s="87">
        <f t="shared" si="52"/>
        <v>1808</v>
      </c>
      <c r="D1006" s="88" t="str">
        <f ca="1">OFFSET('2025'!$B$12,C1006,0)</f>
        <v>(Enter Call Letters)</v>
      </c>
      <c r="E1006" s="86" t="str">
        <f ca="1">OFFSET('2025'!$H$12,C1006,0)</f>
        <v>August</v>
      </c>
      <c r="F1006" s="77">
        <f ca="1">OFFSET('2025'!$AD$12,C1006,0)</f>
        <v>0</v>
      </c>
      <c r="G1006" s="91" t="str">
        <f ca="1">OFFSET('2025'!$AE$12,C1006,0)</f>
        <v>0.00</v>
      </c>
      <c r="H1006" s="91" t="str">
        <f ca="1">OFFSET('2025'!$AF$12,$C1006,0)</f>
        <v>0.00</v>
      </c>
      <c r="I1006" s="77">
        <f ca="1">OFFSET('2025'!$AG$12,$C1006,0)</f>
        <v>0</v>
      </c>
    </row>
    <row r="1007" spans="1:9" x14ac:dyDescent="0.3">
      <c r="A1007" s="110">
        <v>45870</v>
      </c>
      <c r="B1007" s="124">
        <f t="shared" si="51"/>
        <v>115</v>
      </c>
      <c r="C1007" s="87">
        <f t="shared" si="52"/>
        <v>1824</v>
      </c>
      <c r="D1007" s="88" t="str">
        <f ca="1">OFFSET('2025'!$B$12,C1007,0)</f>
        <v>(Enter Call Letters)</v>
      </c>
      <c r="E1007" s="86" t="str">
        <f ca="1">OFFSET('2025'!$H$12,C1007,0)</f>
        <v>August</v>
      </c>
      <c r="F1007" s="77">
        <f ca="1">OFFSET('2025'!$AD$12,C1007,0)</f>
        <v>0</v>
      </c>
      <c r="G1007" s="91" t="str">
        <f ca="1">OFFSET('2025'!$AE$12,C1007,0)</f>
        <v>0.00</v>
      </c>
      <c r="H1007" s="91" t="str">
        <f ca="1">OFFSET('2025'!$AF$12,$C1007,0)</f>
        <v>0.00</v>
      </c>
      <c r="I1007" s="77">
        <f ca="1">OFFSET('2025'!$AG$12,$C1007,0)</f>
        <v>0</v>
      </c>
    </row>
    <row r="1008" spans="1:9" x14ac:dyDescent="0.3">
      <c r="A1008" s="110">
        <v>45870</v>
      </c>
      <c r="B1008" s="124">
        <f t="shared" si="51"/>
        <v>116</v>
      </c>
      <c r="C1008" s="87">
        <f t="shared" si="52"/>
        <v>1840</v>
      </c>
      <c r="D1008" s="88" t="str">
        <f ca="1">OFFSET('2025'!$B$12,C1008,0)</f>
        <v>(Enter Call Letters)</v>
      </c>
      <c r="E1008" s="86" t="str">
        <f ca="1">OFFSET('2025'!$H$12,C1008,0)</f>
        <v>August</v>
      </c>
      <c r="F1008" s="77">
        <f ca="1">OFFSET('2025'!$AD$12,C1008,0)</f>
        <v>0</v>
      </c>
      <c r="G1008" s="91" t="str">
        <f ca="1">OFFSET('2025'!$AE$12,C1008,0)</f>
        <v>0.00</v>
      </c>
      <c r="H1008" s="91" t="str">
        <f ca="1">OFFSET('2025'!$AF$12,$C1008,0)</f>
        <v>0.00</v>
      </c>
      <c r="I1008" s="77">
        <f ca="1">OFFSET('2025'!$AG$12,$C1008,0)</f>
        <v>0</v>
      </c>
    </row>
    <row r="1009" spans="1:9" x14ac:dyDescent="0.3">
      <c r="A1009" s="110">
        <v>45870</v>
      </c>
      <c r="B1009" s="124">
        <f t="shared" si="51"/>
        <v>117</v>
      </c>
      <c r="C1009" s="87">
        <f t="shared" si="52"/>
        <v>1856</v>
      </c>
      <c r="D1009" s="88" t="str">
        <f ca="1">OFFSET('2025'!$B$12,C1009,0)</f>
        <v>(Enter Call Letters)</v>
      </c>
      <c r="E1009" s="86" t="str">
        <f ca="1">OFFSET('2025'!$H$12,C1009,0)</f>
        <v>August</v>
      </c>
      <c r="F1009" s="77">
        <f ca="1">OFFSET('2025'!$AD$12,C1009,0)</f>
        <v>0</v>
      </c>
      <c r="G1009" s="91" t="str">
        <f ca="1">OFFSET('2025'!$AE$12,C1009,0)</f>
        <v>0.00</v>
      </c>
      <c r="H1009" s="91" t="str">
        <f ca="1">OFFSET('2025'!$AF$12,$C1009,0)</f>
        <v>0.00</v>
      </c>
      <c r="I1009" s="77">
        <f ca="1">OFFSET('2025'!$AG$12,$C1009,0)</f>
        <v>0</v>
      </c>
    </row>
    <row r="1010" spans="1:9" x14ac:dyDescent="0.3">
      <c r="A1010" s="110">
        <v>45870</v>
      </c>
      <c r="B1010" s="124">
        <f t="shared" si="51"/>
        <v>118</v>
      </c>
      <c r="C1010" s="87">
        <f t="shared" si="52"/>
        <v>1872</v>
      </c>
      <c r="D1010" s="88" t="str">
        <f ca="1">OFFSET('2025'!$B$12,C1010,0)</f>
        <v>(Enter Call Letters)</v>
      </c>
      <c r="E1010" s="86" t="str">
        <f ca="1">OFFSET('2025'!$H$12,C1010,0)</f>
        <v>August</v>
      </c>
      <c r="F1010" s="77">
        <f ca="1">OFFSET('2025'!$AD$12,C1010,0)</f>
        <v>0</v>
      </c>
      <c r="G1010" s="91" t="str">
        <f ca="1">OFFSET('2025'!$AE$12,C1010,0)</f>
        <v>0.00</v>
      </c>
      <c r="H1010" s="91" t="str">
        <f ca="1">OFFSET('2025'!$AF$12,$C1010,0)</f>
        <v>0.00</v>
      </c>
      <c r="I1010" s="77">
        <f ca="1">OFFSET('2025'!$AG$12,$C1010,0)</f>
        <v>0</v>
      </c>
    </row>
    <row r="1011" spans="1:9" x14ac:dyDescent="0.3">
      <c r="A1011" s="110">
        <v>45870</v>
      </c>
      <c r="B1011" s="124">
        <f t="shared" si="51"/>
        <v>119</v>
      </c>
      <c r="C1011" s="87">
        <f t="shared" si="52"/>
        <v>1888</v>
      </c>
      <c r="D1011" s="88" t="str">
        <f ca="1">OFFSET('2025'!$B$12,C1011,0)</f>
        <v>(Enter Call Letters)</v>
      </c>
      <c r="E1011" s="86" t="str">
        <f ca="1">OFFSET('2025'!$H$12,C1011,0)</f>
        <v>August</v>
      </c>
      <c r="F1011" s="77">
        <f ca="1">OFFSET('2025'!$AD$12,C1011,0)</f>
        <v>0</v>
      </c>
      <c r="G1011" s="91" t="str">
        <f ca="1">OFFSET('2025'!$AE$12,C1011,0)</f>
        <v>0.00</v>
      </c>
      <c r="H1011" s="91" t="str">
        <f ca="1">OFFSET('2025'!$AF$12,$C1011,0)</f>
        <v>0.00</v>
      </c>
      <c r="I1011" s="77">
        <f ca="1">OFFSET('2025'!$AG$12,$C1011,0)</f>
        <v>0</v>
      </c>
    </row>
    <row r="1012" spans="1:9" x14ac:dyDescent="0.3">
      <c r="A1012" s="110">
        <v>45870</v>
      </c>
      <c r="B1012" s="124">
        <f t="shared" si="51"/>
        <v>120</v>
      </c>
      <c r="C1012" s="87">
        <f t="shared" si="52"/>
        <v>1904</v>
      </c>
      <c r="D1012" s="88" t="str">
        <f ca="1">OFFSET('2025'!$B$12,C1012,0)</f>
        <v>(Enter Call Letters)</v>
      </c>
      <c r="E1012" s="86" t="str">
        <f ca="1">OFFSET('2025'!$H$12,C1012,0)</f>
        <v>August</v>
      </c>
      <c r="F1012" s="77">
        <f ca="1">OFFSET('2025'!$AD$12,C1012,0)</f>
        <v>0</v>
      </c>
      <c r="G1012" s="91" t="str">
        <f ca="1">OFFSET('2025'!$AE$12,C1012,0)</f>
        <v>0.00</v>
      </c>
      <c r="H1012" s="91" t="str">
        <f ca="1">OFFSET('2025'!$AF$12,$C1012,0)</f>
        <v>0.00</v>
      </c>
      <c r="I1012" s="77">
        <f ca="1">OFFSET('2025'!$AG$12,$C1012,0)</f>
        <v>0</v>
      </c>
    </row>
    <row r="1013" spans="1:9" x14ac:dyDescent="0.3">
      <c r="A1013" s="110">
        <v>45870</v>
      </c>
      <c r="B1013" s="124">
        <f t="shared" si="51"/>
        <v>121</v>
      </c>
      <c r="C1013" s="87">
        <f t="shared" si="52"/>
        <v>1920</v>
      </c>
      <c r="D1013" s="88" t="str">
        <f ca="1">OFFSET('2025'!$B$12,C1013,0)</f>
        <v>(Enter Call Letters)</v>
      </c>
      <c r="E1013" s="86" t="str">
        <f ca="1">OFFSET('2025'!$H$12,C1013,0)</f>
        <v>August</v>
      </c>
      <c r="F1013" s="77">
        <f ca="1">OFFSET('2025'!$AD$12,C1013,0)</f>
        <v>0</v>
      </c>
      <c r="G1013" s="91" t="str">
        <f ca="1">OFFSET('2025'!$AE$12,C1013,0)</f>
        <v>0.00</v>
      </c>
      <c r="H1013" s="91" t="str">
        <f ca="1">OFFSET('2025'!$AF$12,$C1013,0)</f>
        <v>0.00</v>
      </c>
      <c r="I1013" s="77">
        <f ca="1">OFFSET('2025'!$AG$12,$C1013,0)</f>
        <v>0</v>
      </c>
    </row>
    <row r="1014" spans="1:9" x14ac:dyDescent="0.3">
      <c r="A1014" s="110">
        <v>45870</v>
      </c>
      <c r="B1014" s="124">
        <f t="shared" si="51"/>
        <v>122</v>
      </c>
      <c r="C1014" s="87">
        <f t="shared" si="52"/>
        <v>1936</v>
      </c>
      <c r="D1014" s="88" t="str">
        <f ca="1">OFFSET('2025'!$B$12,C1014,0)</f>
        <v>(Enter Call Letters)</v>
      </c>
      <c r="E1014" s="86" t="str">
        <f ca="1">OFFSET('2025'!$H$12,C1014,0)</f>
        <v>August</v>
      </c>
      <c r="F1014" s="77">
        <f ca="1">OFFSET('2025'!$AD$12,C1014,0)</f>
        <v>0</v>
      </c>
      <c r="G1014" s="91" t="str">
        <f ca="1">OFFSET('2025'!$AE$12,C1014,0)</f>
        <v>0.00</v>
      </c>
      <c r="H1014" s="91" t="str">
        <f ca="1">OFFSET('2025'!$AF$12,$C1014,0)</f>
        <v>0.00</v>
      </c>
      <c r="I1014" s="77">
        <f ca="1">OFFSET('2025'!$AG$12,$C1014,0)</f>
        <v>0</v>
      </c>
    </row>
    <row r="1015" spans="1:9" x14ac:dyDescent="0.3">
      <c r="A1015" s="110">
        <v>45870</v>
      </c>
      <c r="B1015" s="124">
        <f t="shared" si="51"/>
        <v>123</v>
      </c>
      <c r="C1015" s="87">
        <f t="shared" si="52"/>
        <v>1952</v>
      </c>
      <c r="D1015" s="88" t="str">
        <f ca="1">OFFSET('2025'!$B$12,C1015,0)</f>
        <v>(Enter Call Letters)</v>
      </c>
      <c r="E1015" s="86" t="str">
        <f ca="1">OFFSET('2025'!$H$12,C1015,0)</f>
        <v>August</v>
      </c>
      <c r="F1015" s="77">
        <f ca="1">OFFSET('2025'!$AD$12,C1015,0)</f>
        <v>0</v>
      </c>
      <c r="G1015" s="91" t="str">
        <f ca="1">OFFSET('2025'!$AE$12,C1015,0)</f>
        <v>0.00</v>
      </c>
      <c r="H1015" s="91" t="str">
        <f ca="1">OFFSET('2025'!$AF$12,$C1015,0)</f>
        <v>0.00</v>
      </c>
      <c r="I1015" s="77">
        <f ca="1">OFFSET('2025'!$AG$12,$C1015,0)</f>
        <v>0</v>
      </c>
    </row>
    <row r="1016" spans="1:9" x14ac:dyDescent="0.3">
      <c r="A1016" s="110">
        <v>45870</v>
      </c>
      <c r="B1016" s="124">
        <f t="shared" si="51"/>
        <v>124</v>
      </c>
      <c r="C1016" s="87">
        <f t="shared" si="52"/>
        <v>1968</v>
      </c>
      <c r="D1016" s="88" t="str">
        <f ca="1">OFFSET('2025'!$B$12,C1016,0)</f>
        <v>(Enter Call Letters)</v>
      </c>
      <c r="E1016" s="86" t="str">
        <f ca="1">OFFSET('2025'!$H$12,C1016,0)</f>
        <v>August</v>
      </c>
      <c r="F1016" s="77">
        <f ca="1">OFFSET('2025'!$AD$12,C1016,0)</f>
        <v>0</v>
      </c>
      <c r="G1016" s="91" t="str">
        <f ca="1">OFFSET('2025'!$AE$12,C1016,0)</f>
        <v>0.00</v>
      </c>
      <c r="H1016" s="91" t="str">
        <f ca="1">OFFSET('2025'!$AF$12,$C1016,0)</f>
        <v>0.00</v>
      </c>
      <c r="I1016" s="77">
        <f ca="1">OFFSET('2025'!$AG$12,$C1016,0)</f>
        <v>0</v>
      </c>
    </row>
    <row r="1017" spans="1:9" ht="15" thickBot="1" x14ac:dyDescent="0.35">
      <c r="A1017" s="110">
        <v>45870</v>
      </c>
      <c r="B1017" s="125">
        <f t="shared" si="51"/>
        <v>125</v>
      </c>
      <c r="C1017" s="87">
        <f t="shared" si="52"/>
        <v>1984</v>
      </c>
      <c r="D1017" s="90" t="str">
        <f ca="1">OFFSET('2025'!$B$12,C1017,0)</f>
        <v>(Enter Call Letters)</v>
      </c>
      <c r="E1017" s="104" t="str">
        <f ca="1">OFFSET('2025'!$H$12,C1017,0)</f>
        <v>August</v>
      </c>
      <c r="F1017" s="84">
        <f ca="1">OFFSET('2025'!$AD$12,C1017,0)</f>
        <v>0</v>
      </c>
      <c r="G1017" s="105" t="str">
        <f ca="1">OFFSET('2025'!$AE$12,C1017,0)</f>
        <v>0.00</v>
      </c>
      <c r="H1017" s="105" t="str">
        <f ca="1">OFFSET('2025'!$AF$12,$C1017,0)</f>
        <v>0.00</v>
      </c>
      <c r="I1017" s="84">
        <f ca="1">OFFSET('2025'!$AG$12,$C1017,0)</f>
        <v>0</v>
      </c>
    </row>
    <row r="1018" spans="1:9" ht="24" thickBot="1" x14ac:dyDescent="0.5">
      <c r="A1018" s="111">
        <v>45870</v>
      </c>
      <c r="B1018" s="129" t="s">
        <v>93</v>
      </c>
      <c r="C1018" s="57"/>
      <c r="D1018" s="66" t="s">
        <v>93</v>
      </c>
      <c r="E1018" s="61" t="s">
        <v>93</v>
      </c>
      <c r="F1018" s="49">
        <f ca="1">SUM(F893:F992)</f>
        <v>0</v>
      </c>
      <c r="G1018" s="49">
        <f ca="1">SUM(G893:G992)</f>
        <v>0</v>
      </c>
      <c r="H1018" s="49">
        <f ca="1">SUM(H893:H992)</f>
        <v>0</v>
      </c>
      <c r="I1018" s="49">
        <f ca="1">SUM(I893:I992)</f>
        <v>0</v>
      </c>
    </row>
    <row r="1019" spans="1:9" ht="21.6" thickBot="1" x14ac:dyDescent="0.45">
      <c r="A1019" s="112">
        <v>45901</v>
      </c>
      <c r="B1019" s="122" t="s">
        <v>89</v>
      </c>
      <c r="C1019" s="53"/>
      <c r="D1019" s="54" t="s">
        <v>89</v>
      </c>
      <c r="E1019" s="251" t="s">
        <v>17</v>
      </c>
      <c r="F1019" s="249"/>
      <c r="G1019" s="249"/>
      <c r="H1019" s="249"/>
      <c r="I1019" s="250"/>
    </row>
    <row r="1020" spans="1:9" ht="21" customHeight="1" x14ac:dyDescent="0.3">
      <c r="A1020" s="109">
        <v>45901</v>
      </c>
      <c r="B1020" s="123">
        <f>1</f>
        <v>1</v>
      </c>
      <c r="C1020" s="87">
        <v>0</v>
      </c>
      <c r="D1020" s="86" t="str">
        <f ca="1">OFFSET('2025'!$B$13,C1020,0)</f>
        <v>(Enter Call Letters)</v>
      </c>
      <c r="E1020" s="86" t="str">
        <f ca="1">OFFSET('2025'!$H$13,C1020,0)</f>
        <v>September</v>
      </c>
      <c r="F1020" s="77">
        <f ca="1">OFFSET('2025'!$AD$13,C1020,0)</f>
        <v>0</v>
      </c>
      <c r="G1020" s="91" t="str">
        <f ca="1">OFFSET('2025'!$AE$13,C1020,0)</f>
        <v>0.00</v>
      </c>
      <c r="H1020" s="91" t="str">
        <f ca="1">OFFSET('2025'!$AF$13,$C1020,0)</f>
        <v>0.00</v>
      </c>
      <c r="I1020" s="77">
        <f ca="1">OFFSET('2025'!$AG$13,$C1020,0)</f>
        <v>0</v>
      </c>
    </row>
    <row r="1021" spans="1:9" x14ac:dyDescent="0.3">
      <c r="A1021" s="110">
        <v>45901</v>
      </c>
      <c r="B1021" s="124">
        <f t="shared" ref="B1021:B1084" si="53">B1020+1</f>
        <v>2</v>
      </c>
      <c r="C1021" s="87">
        <f>C1020+16</f>
        <v>16</v>
      </c>
      <c r="D1021" s="88" t="str">
        <f ca="1">OFFSET('2025'!$B$13,C1021,0)</f>
        <v>(Enter Call Letters)</v>
      </c>
      <c r="E1021" s="86" t="str">
        <f ca="1">OFFSET('2025'!$H$13,C1021,0)</f>
        <v>September</v>
      </c>
      <c r="F1021" s="77">
        <f ca="1">OFFSET('2025'!$AD$13,C1021,0)</f>
        <v>0</v>
      </c>
      <c r="G1021" s="91" t="str">
        <f ca="1">OFFSET('2025'!$AE$13,C1021,0)</f>
        <v>0.00</v>
      </c>
      <c r="H1021" s="91" t="str">
        <f ca="1">OFFSET('2025'!$AF$13,$C1021,0)</f>
        <v>0.00</v>
      </c>
      <c r="I1021" s="77">
        <f ca="1">OFFSET('2025'!$AG$13,$C1021,0)</f>
        <v>0</v>
      </c>
    </row>
    <row r="1022" spans="1:9" x14ac:dyDescent="0.3">
      <c r="A1022" s="110">
        <v>45901</v>
      </c>
      <c r="B1022" s="124">
        <f t="shared" si="53"/>
        <v>3</v>
      </c>
      <c r="C1022" s="87">
        <f t="shared" ref="C1022:C1085" si="54">C1021+16</f>
        <v>32</v>
      </c>
      <c r="D1022" s="88" t="str">
        <f ca="1">OFFSET('2025'!$B$13,C1022,0)</f>
        <v>(Enter Call Letters)</v>
      </c>
      <c r="E1022" s="86" t="str">
        <f ca="1">OFFSET('2025'!$H$13,C1022,0)</f>
        <v>September</v>
      </c>
      <c r="F1022" s="77">
        <f ca="1">OFFSET('2025'!$AD$13,C1022,0)</f>
        <v>0</v>
      </c>
      <c r="G1022" s="91" t="str">
        <f ca="1">OFFSET('2025'!$AE$13,C1022,0)</f>
        <v>0.00</v>
      </c>
      <c r="H1022" s="91" t="str">
        <f ca="1">OFFSET('2025'!$AF$13,$C1022,0)</f>
        <v>0.00</v>
      </c>
      <c r="I1022" s="77">
        <f ca="1">OFFSET('2025'!$AG$13,$C1022,0)</f>
        <v>0</v>
      </c>
    </row>
    <row r="1023" spans="1:9" x14ac:dyDescent="0.3">
      <c r="A1023" s="110">
        <v>45901</v>
      </c>
      <c r="B1023" s="124">
        <f t="shared" si="53"/>
        <v>4</v>
      </c>
      <c r="C1023" s="87">
        <f t="shared" si="54"/>
        <v>48</v>
      </c>
      <c r="D1023" s="88" t="str">
        <f ca="1">OFFSET('2025'!$B$13,C1023,0)</f>
        <v>(Enter Call Letters)</v>
      </c>
      <c r="E1023" s="86" t="str">
        <f ca="1">OFFSET('2025'!$H$13,C1023,0)</f>
        <v>September</v>
      </c>
      <c r="F1023" s="77">
        <f ca="1">OFFSET('2025'!$AD$13,C1023,0)</f>
        <v>0</v>
      </c>
      <c r="G1023" s="91" t="str">
        <f ca="1">OFFSET('2025'!$AE$13,C1023,0)</f>
        <v>0.00</v>
      </c>
      <c r="H1023" s="91" t="str">
        <f ca="1">OFFSET('2025'!$AF$13,$C1023,0)</f>
        <v>0.00</v>
      </c>
      <c r="I1023" s="77">
        <f ca="1">OFFSET('2025'!$AG$13,$C1023,0)</f>
        <v>0</v>
      </c>
    </row>
    <row r="1024" spans="1:9" x14ac:dyDescent="0.3">
      <c r="A1024" s="110">
        <v>45901</v>
      </c>
      <c r="B1024" s="124">
        <f t="shared" si="53"/>
        <v>5</v>
      </c>
      <c r="C1024" s="87">
        <f t="shared" si="54"/>
        <v>64</v>
      </c>
      <c r="D1024" s="88" t="str">
        <f ca="1">OFFSET('2025'!$B$13,C1024,0)</f>
        <v>(Enter Call Letters)</v>
      </c>
      <c r="E1024" s="86" t="str">
        <f ca="1">OFFSET('2025'!$H$13,C1024,0)</f>
        <v>September</v>
      </c>
      <c r="F1024" s="77">
        <f ca="1">OFFSET('2025'!$AD$13,C1024,0)</f>
        <v>0</v>
      </c>
      <c r="G1024" s="91" t="str">
        <f ca="1">OFFSET('2025'!$AE$13,C1024,0)</f>
        <v>0.00</v>
      </c>
      <c r="H1024" s="91" t="str">
        <f ca="1">OFFSET('2025'!$AF$13,$C1024,0)</f>
        <v>0.00</v>
      </c>
      <c r="I1024" s="77">
        <f ca="1">OFFSET('2025'!$AG$13,$C1024,0)</f>
        <v>0</v>
      </c>
    </row>
    <row r="1025" spans="1:9" x14ac:dyDescent="0.3">
      <c r="A1025" s="110">
        <v>45901</v>
      </c>
      <c r="B1025" s="124">
        <f t="shared" si="53"/>
        <v>6</v>
      </c>
      <c r="C1025" s="87">
        <f t="shared" si="54"/>
        <v>80</v>
      </c>
      <c r="D1025" s="88" t="str">
        <f ca="1">OFFSET('2025'!$B$13,C1025,0)</f>
        <v>(Enter Call Letters)</v>
      </c>
      <c r="E1025" s="86" t="str">
        <f ca="1">OFFSET('2025'!$H$13,C1025,0)</f>
        <v>September</v>
      </c>
      <c r="F1025" s="77">
        <f ca="1">OFFSET('2025'!$AD$13,C1025,0)</f>
        <v>0</v>
      </c>
      <c r="G1025" s="91" t="str">
        <f ca="1">OFFSET('2025'!$AE$13,C1025,0)</f>
        <v>0.00</v>
      </c>
      <c r="H1025" s="91" t="str">
        <f ca="1">OFFSET('2025'!$AF$13,$C1025,0)</f>
        <v>0.00</v>
      </c>
      <c r="I1025" s="77">
        <f ca="1">OFFSET('2025'!$AG$13,$C1025,0)</f>
        <v>0</v>
      </c>
    </row>
    <row r="1026" spans="1:9" x14ac:dyDescent="0.3">
      <c r="A1026" s="110">
        <v>45901</v>
      </c>
      <c r="B1026" s="124">
        <f t="shared" si="53"/>
        <v>7</v>
      </c>
      <c r="C1026" s="87">
        <f t="shared" si="54"/>
        <v>96</v>
      </c>
      <c r="D1026" s="88" t="str">
        <f ca="1">OFFSET('2025'!$B$13,C1026,0)</f>
        <v>(Enter Call Letters)</v>
      </c>
      <c r="E1026" s="86" t="str">
        <f ca="1">OFFSET('2025'!$H$13,C1026,0)</f>
        <v>September</v>
      </c>
      <c r="F1026" s="77">
        <f ca="1">OFFSET('2025'!$AD$13,C1026,0)</f>
        <v>0</v>
      </c>
      <c r="G1026" s="91" t="str">
        <f ca="1">OFFSET('2025'!$AE$13,C1026,0)</f>
        <v>0.00</v>
      </c>
      <c r="H1026" s="91" t="str">
        <f ca="1">OFFSET('2025'!$AF$13,$C1026,0)</f>
        <v>0.00</v>
      </c>
      <c r="I1026" s="77">
        <f ca="1">OFFSET('2025'!$AG$13,$C1026,0)</f>
        <v>0</v>
      </c>
    </row>
    <row r="1027" spans="1:9" x14ac:dyDescent="0.3">
      <c r="A1027" s="110">
        <v>45901</v>
      </c>
      <c r="B1027" s="124">
        <f t="shared" si="53"/>
        <v>8</v>
      </c>
      <c r="C1027" s="87">
        <f t="shared" si="54"/>
        <v>112</v>
      </c>
      <c r="D1027" s="88" t="str">
        <f ca="1">OFFSET('2025'!$B$13,C1027,0)</f>
        <v>(Enter Call Letters)</v>
      </c>
      <c r="E1027" s="86" t="str">
        <f ca="1">OFFSET('2025'!$H$13,C1027,0)</f>
        <v>September</v>
      </c>
      <c r="F1027" s="77">
        <f ca="1">OFFSET('2025'!$AD$13,C1027,0)</f>
        <v>0</v>
      </c>
      <c r="G1027" s="91" t="str">
        <f ca="1">OFFSET('2025'!$AE$13,C1027,0)</f>
        <v>0.00</v>
      </c>
      <c r="H1027" s="91" t="str">
        <f ca="1">OFFSET('2025'!$AF$13,$C1027,0)</f>
        <v>0.00</v>
      </c>
      <c r="I1027" s="77">
        <f ca="1">OFFSET('2025'!$AG$13,$C1027,0)</f>
        <v>0</v>
      </c>
    </row>
    <row r="1028" spans="1:9" x14ac:dyDescent="0.3">
      <c r="A1028" s="110">
        <v>45901</v>
      </c>
      <c r="B1028" s="124">
        <f t="shared" si="53"/>
        <v>9</v>
      </c>
      <c r="C1028" s="87">
        <f t="shared" si="54"/>
        <v>128</v>
      </c>
      <c r="D1028" s="88" t="str">
        <f ca="1">OFFSET('2025'!$B$13,C1028,0)</f>
        <v>(Enter Call Letters)</v>
      </c>
      <c r="E1028" s="86" t="str">
        <f ca="1">OFFSET('2025'!$H$13,C1028,0)</f>
        <v>September</v>
      </c>
      <c r="F1028" s="77">
        <f ca="1">OFFSET('2025'!$AD$13,C1028,0)</f>
        <v>0</v>
      </c>
      <c r="G1028" s="91" t="str">
        <f ca="1">OFFSET('2025'!$AE$13,C1028,0)</f>
        <v>0.00</v>
      </c>
      <c r="H1028" s="91" t="str">
        <f ca="1">OFFSET('2025'!$AF$13,$C1028,0)</f>
        <v>0.00</v>
      </c>
      <c r="I1028" s="77">
        <f ca="1">OFFSET('2025'!$AG$13,$C1028,0)</f>
        <v>0</v>
      </c>
    </row>
    <row r="1029" spans="1:9" x14ac:dyDescent="0.3">
      <c r="A1029" s="110">
        <v>45901</v>
      </c>
      <c r="B1029" s="124">
        <f t="shared" si="53"/>
        <v>10</v>
      </c>
      <c r="C1029" s="87">
        <f t="shared" si="54"/>
        <v>144</v>
      </c>
      <c r="D1029" s="88" t="str">
        <f ca="1">OFFSET('2025'!$B$13,C1029,0)</f>
        <v>(Enter Call Letters)</v>
      </c>
      <c r="E1029" s="86" t="str">
        <f ca="1">OFFSET('2025'!$H$13,C1029,0)</f>
        <v>September</v>
      </c>
      <c r="F1029" s="77">
        <f ca="1">OFFSET('2025'!$AD$13,C1029,0)</f>
        <v>0</v>
      </c>
      <c r="G1029" s="91" t="str">
        <f ca="1">OFFSET('2025'!$AE$13,C1029,0)</f>
        <v>0.00</v>
      </c>
      <c r="H1029" s="91" t="str">
        <f ca="1">OFFSET('2025'!$AF$13,$C1029,0)</f>
        <v>0.00</v>
      </c>
      <c r="I1029" s="77">
        <f ca="1">OFFSET('2025'!$AG$13,$C1029,0)</f>
        <v>0</v>
      </c>
    </row>
    <row r="1030" spans="1:9" x14ac:dyDescent="0.3">
      <c r="A1030" s="110">
        <v>45901</v>
      </c>
      <c r="B1030" s="124">
        <f t="shared" si="53"/>
        <v>11</v>
      </c>
      <c r="C1030" s="87">
        <f t="shared" si="54"/>
        <v>160</v>
      </c>
      <c r="D1030" s="88" t="str">
        <f ca="1">OFFSET('2025'!$B$13,C1030,0)</f>
        <v>(Enter Call Letters)</v>
      </c>
      <c r="E1030" s="86" t="str">
        <f ca="1">OFFSET('2025'!$H$13,C1030,0)</f>
        <v>September</v>
      </c>
      <c r="F1030" s="77">
        <f ca="1">OFFSET('2025'!$AD$13,C1030,0)</f>
        <v>0</v>
      </c>
      <c r="G1030" s="91" t="str">
        <f ca="1">OFFSET('2025'!$AE$13,C1030,0)</f>
        <v>0.00</v>
      </c>
      <c r="H1030" s="91" t="str">
        <f ca="1">OFFSET('2025'!$AF$13,$C1030,0)</f>
        <v>0.00</v>
      </c>
      <c r="I1030" s="77">
        <f ca="1">OFFSET('2025'!$AG$13,$C1030,0)</f>
        <v>0</v>
      </c>
    </row>
    <row r="1031" spans="1:9" x14ac:dyDescent="0.3">
      <c r="A1031" s="110">
        <v>45901</v>
      </c>
      <c r="B1031" s="124">
        <f t="shared" si="53"/>
        <v>12</v>
      </c>
      <c r="C1031" s="87">
        <f t="shared" si="54"/>
        <v>176</v>
      </c>
      <c r="D1031" s="88" t="str">
        <f ca="1">OFFSET('2025'!$B$13,C1031,0)</f>
        <v>(Enter Call Letters)</v>
      </c>
      <c r="E1031" s="86" t="str">
        <f ca="1">OFFSET('2025'!$H$13,C1031,0)</f>
        <v>September</v>
      </c>
      <c r="F1031" s="77">
        <f ca="1">OFFSET('2025'!$AD$13,C1031,0)</f>
        <v>0</v>
      </c>
      <c r="G1031" s="91" t="str">
        <f ca="1">OFFSET('2025'!$AE$13,C1031,0)</f>
        <v>0.00</v>
      </c>
      <c r="H1031" s="91" t="str">
        <f ca="1">OFFSET('2025'!$AF$13,$C1031,0)</f>
        <v>0.00</v>
      </c>
      <c r="I1031" s="77">
        <f ca="1">OFFSET('2025'!$AG$13,$C1031,0)</f>
        <v>0</v>
      </c>
    </row>
    <row r="1032" spans="1:9" x14ac:dyDescent="0.3">
      <c r="A1032" s="110">
        <v>45901</v>
      </c>
      <c r="B1032" s="124">
        <f t="shared" si="53"/>
        <v>13</v>
      </c>
      <c r="C1032" s="87">
        <f t="shared" si="54"/>
        <v>192</v>
      </c>
      <c r="D1032" s="88" t="str">
        <f ca="1">OFFSET('2025'!$B$13,C1032,0)</f>
        <v>(Enter Call Letters)</v>
      </c>
      <c r="E1032" s="86" t="str">
        <f ca="1">OFFSET('2025'!$H$13,C1032,0)</f>
        <v>September</v>
      </c>
      <c r="F1032" s="77">
        <f ca="1">OFFSET('2025'!$AD$13,C1032,0)</f>
        <v>0</v>
      </c>
      <c r="G1032" s="91" t="str">
        <f ca="1">OFFSET('2025'!$AE$13,C1032,0)</f>
        <v>0.00</v>
      </c>
      <c r="H1032" s="91" t="str">
        <f ca="1">OFFSET('2025'!$AF$13,$C1032,0)</f>
        <v>0.00</v>
      </c>
      <c r="I1032" s="77">
        <f ca="1">OFFSET('2025'!$AG$13,$C1032,0)</f>
        <v>0</v>
      </c>
    </row>
    <row r="1033" spans="1:9" x14ac:dyDescent="0.3">
      <c r="A1033" s="110">
        <v>45901</v>
      </c>
      <c r="B1033" s="124">
        <f t="shared" si="53"/>
        <v>14</v>
      </c>
      <c r="C1033" s="87">
        <f t="shared" si="54"/>
        <v>208</v>
      </c>
      <c r="D1033" s="88" t="str">
        <f ca="1">OFFSET('2025'!$B$13,C1033,0)</f>
        <v>(Enter Call Letters)</v>
      </c>
      <c r="E1033" s="86" t="str">
        <f ca="1">OFFSET('2025'!$H$13,C1033,0)</f>
        <v>September</v>
      </c>
      <c r="F1033" s="77">
        <f ca="1">OFFSET('2025'!$AD$13,C1033,0)</f>
        <v>0</v>
      </c>
      <c r="G1033" s="91" t="str">
        <f ca="1">OFFSET('2025'!$AE$13,C1033,0)</f>
        <v>0.00</v>
      </c>
      <c r="H1033" s="91" t="str">
        <f ca="1">OFFSET('2025'!$AF$13,$C1033,0)</f>
        <v>0.00</v>
      </c>
      <c r="I1033" s="77">
        <f ca="1">OFFSET('2025'!$AG$13,$C1033,0)</f>
        <v>0</v>
      </c>
    </row>
    <row r="1034" spans="1:9" x14ac:dyDescent="0.3">
      <c r="A1034" s="110">
        <v>45901</v>
      </c>
      <c r="B1034" s="124">
        <f t="shared" si="53"/>
        <v>15</v>
      </c>
      <c r="C1034" s="87">
        <f t="shared" si="54"/>
        <v>224</v>
      </c>
      <c r="D1034" s="88" t="str">
        <f ca="1">OFFSET('2025'!$B$13,C1034,0)</f>
        <v>(Enter Call Letters)</v>
      </c>
      <c r="E1034" s="86" t="str">
        <f ca="1">OFFSET('2025'!$H$13,C1034,0)</f>
        <v>September</v>
      </c>
      <c r="F1034" s="77">
        <f ca="1">OFFSET('2025'!$AD$13,C1034,0)</f>
        <v>0</v>
      </c>
      <c r="G1034" s="91" t="str">
        <f ca="1">OFFSET('2025'!$AE$13,C1034,0)</f>
        <v>0.00</v>
      </c>
      <c r="H1034" s="91" t="str">
        <f ca="1">OFFSET('2025'!$AF$13,$C1034,0)</f>
        <v>0.00</v>
      </c>
      <c r="I1034" s="77">
        <f ca="1">OFFSET('2025'!$AG$13,$C1034,0)</f>
        <v>0</v>
      </c>
    </row>
    <row r="1035" spans="1:9" x14ac:dyDescent="0.3">
      <c r="A1035" s="110">
        <v>45901</v>
      </c>
      <c r="B1035" s="124">
        <f t="shared" si="53"/>
        <v>16</v>
      </c>
      <c r="C1035" s="87">
        <f t="shared" si="54"/>
        <v>240</v>
      </c>
      <c r="D1035" s="88" t="str">
        <f ca="1">OFFSET('2025'!$B$13,C1035,0)</f>
        <v>(Enter Call Letters)</v>
      </c>
      <c r="E1035" s="86" t="str">
        <f ca="1">OFFSET('2025'!$H$13,C1035,0)</f>
        <v>September</v>
      </c>
      <c r="F1035" s="77">
        <f ca="1">OFFSET('2025'!$AD$13,C1035,0)</f>
        <v>0</v>
      </c>
      <c r="G1035" s="91" t="str">
        <f ca="1">OFFSET('2025'!$AE$13,C1035,0)</f>
        <v>0.00</v>
      </c>
      <c r="H1035" s="91" t="str">
        <f ca="1">OFFSET('2025'!$AF$13,$C1035,0)</f>
        <v>0.00</v>
      </c>
      <c r="I1035" s="77">
        <f ca="1">OFFSET('2025'!$AG$13,$C1035,0)</f>
        <v>0</v>
      </c>
    </row>
    <row r="1036" spans="1:9" x14ac:dyDescent="0.3">
      <c r="A1036" s="110">
        <v>45901</v>
      </c>
      <c r="B1036" s="124">
        <f t="shared" si="53"/>
        <v>17</v>
      </c>
      <c r="C1036" s="87">
        <f t="shared" si="54"/>
        <v>256</v>
      </c>
      <c r="D1036" s="88" t="str">
        <f ca="1">OFFSET('2025'!$B$13,C1036,0)</f>
        <v>(Enter Call Letters)</v>
      </c>
      <c r="E1036" s="86" t="str">
        <f ca="1">OFFSET('2025'!$H$13,C1036,0)</f>
        <v>September</v>
      </c>
      <c r="F1036" s="77">
        <f ca="1">OFFSET('2025'!$AD$13,C1036,0)</f>
        <v>0</v>
      </c>
      <c r="G1036" s="91" t="str">
        <f ca="1">OFFSET('2025'!$AE$13,C1036,0)</f>
        <v>0.00</v>
      </c>
      <c r="H1036" s="91" t="str">
        <f ca="1">OFFSET('2025'!$AF$13,$C1036,0)</f>
        <v>0.00</v>
      </c>
      <c r="I1036" s="77">
        <f ca="1">OFFSET('2025'!$AG$13,$C1036,0)</f>
        <v>0</v>
      </c>
    </row>
    <row r="1037" spans="1:9" x14ac:dyDescent="0.3">
      <c r="A1037" s="110">
        <v>45901</v>
      </c>
      <c r="B1037" s="124">
        <f t="shared" si="53"/>
        <v>18</v>
      </c>
      <c r="C1037" s="87">
        <f t="shared" si="54"/>
        <v>272</v>
      </c>
      <c r="D1037" s="88" t="str">
        <f ca="1">OFFSET('2025'!$B$13,C1037,0)</f>
        <v>(Enter Call Letters)</v>
      </c>
      <c r="E1037" s="86" t="str">
        <f ca="1">OFFSET('2025'!$H$13,C1037,0)</f>
        <v>September</v>
      </c>
      <c r="F1037" s="77">
        <f ca="1">OFFSET('2025'!$AD$13,C1037,0)</f>
        <v>0</v>
      </c>
      <c r="G1037" s="91" t="str">
        <f ca="1">OFFSET('2025'!$AE$13,C1037,0)</f>
        <v>0.00</v>
      </c>
      <c r="H1037" s="91" t="str">
        <f ca="1">OFFSET('2025'!$AF$13,$C1037,0)</f>
        <v>0.00</v>
      </c>
      <c r="I1037" s="77">
        <f ca="1">OFFSET('2025'!$AG$13,$C1037,0)</f>
        <v>0</v>
      </c>
    </row>
    <row r="1038" spans="1:9" x14ac:dyDescent="0.3">
      <c r="A1038" s="110">
        <v>45901</v>
      </c>
      <c r="B1038" s="124">
        <f t="shared" si="53"/>
        <v>19</v>
      </c>
      <c r="C1038" s="87">
        <f t="shared" si="54"/>
        <v>288</v>
      </c>
      <c r="D1038" s="88" t="str">
        <f ca="1">OFFSET('2025'!$B$13,C1038,0)</f>
        <v>(Enter Call Letters)</v>
      </c>
      <c r="E1038" s="86" t="str">
        <f ca="1">OFFSET('2025'!$H$13,C1038,0)</f>
        <v>September</v>
      </c>
      <c r="F1038" s="77">
        <f ca="1">OFFSET('2025'!$AD$13,C1038,0)</f>
        <v>0</v>
      </c>
      <c r="G1038" s="91" t="str">
        <f ca="1">OFFSET('2025'!$AE$13,C1038,0)</f>
        <v>0.00</v>
      </c>
      <c r="H1038" s="91" t="str">
        <f ca="1">OFFSET('2025'!$AF$13,$C1038,0)</f>
        <v>0.00</v>
      </c>
      <c r="I1038" s="77">
        <f ca="1">OFFSET('2025'!$AG$13,$C1038,0)</f>
        <v>0</v>
      </c>
    </row>
    <row r="1039" spans="1:9" x14ac:dyDescent="0.3">
      <c r="A1039" s="110">
        <v>45901</v>
      </c>
      <c r="B1039" s="124">
        <f t="shared" si="53"/>
        <v>20</v>
      </c>
      <c r="C1039" s="87">
        <f t="shared" si="54"/>
        <v>304</v>
      </c>
      <c r="D1039" s="88" t="str">
        <f ca="1">OFFSET('2025'!$B$13,C1039,0)</f>
        <v>(Enter Call Letters)</v>
      </c>
      <c r="E1039" s="86" t="str">
        <f ca="1">OFFSET('2025'!$H$13,C1039,0)</f>
        <v>September</v>
      </c>
      <c r="F1039" s="77">
        <f ca="1">OFFSET('2025'!$AD$13,C1039,0)</f>
        <v>0</v>
      </c>
      <c r="G1039" s="91" t="str">
        <f ca="1">OFFSET('2025'!$AE$13,C1039,0)</f>
        <v>0.00</v>
      </c>
      <c r="H1039" s="91" t="str">
        <f ca="1">OFFSET('2025'!$AF$13,$C1039,0)</f>
        <v>0.00</v>
      </c>
      <c r="I1039" s="77">
        <f ca="1">OFFSET('2025'!$AG$13,$C1039,0)</f>
        <v>0</v>
      </c>
    </row>
    <row r="1040" spans="1:9" x14ac:dyDescent="0.3">
      <c r="A1040" s="110">
        <v>45901</v>
      </c>
      <c r="B1040" s="124">
        <f t="shared" si="53"/>
        <v>21</v>
      </c>
      <c r="C1040" s="87">
        <f t="shared" si="54"/>
        <v>320</v>
      </c>
      <c r="D1040" s="88" t="str">
        <f ca="1">OFFSET('2025'!$B$13,C1040,0)</f>
        <v>(Enter Call Letters)</v>
      </c>
      <c r="E1040" s="86" t="str">
        <f ca="1">OFFSET('2025'!$H$13,C1040,0)</f>
        <v>September</v>
      </c>
      <c r="F1040" s="77">
        <f ca="1">OFFSET('2025'!$AD$13,C1040,0)</f>
        <v>0</v>
      </c>
      <c r="G1040" s="91" t="str">
        <f ca="1">OFFSET('2025'!$AE$13,C1040,0)</f>
        <v>0.00</v>
      </c>
      <c r="H1040" s="91" t="str">
        <f ca="1">OFFSET('2025'!$AF$13,$C1040,0)</f>
        <v>0.00</v>
      </c>
      <c r="I1040" s="77">
        <f ca="1">OFFSET('2025'!$AG$13,$C1040,0)</f>
        <v>0</v>
      </c>
    </row>
    <row r="1041" spans="1:9" x14ac:dyDescent="0.3">
      <c r="A1041" s="110">
        <v>45901</v>
      </c>
      <c r="B1041" s="124">
        <f t="shared" si="53"/>
        <v>22</v>
      </c>
      <c r="C1041" s="87">
        <f t="shared" si="54"/>
        <v>336</v>
      </c>
      <c r="D1041" s="88" t="str">
        <f ca="1">OFFSET('2025'!$B$13,C1041,0)</f>
        <v>(Enter Call Letters)</v>
      </c>
      <c r="E1041" s="86" t="str">
        <f ca="1">OFFSET('2025'!$H$13,C1041,0)</f>
        <v>September</v>
      </c>
      <c r="F1041" s="77">
        <f ca="1">OFFSET('2025'!$AD$13,C1041,0)</f>
        <v>0</v>
      </c>
      <c r="G1041" s="91" t="str">
        <f ca="1">OFFSET('2025'!$AE$13,C1041,0)</f>
        <v>0.00</v>
      </c>
      <c r="H1041" s="91" t="str">
        <f ca="1">OFFSET('2025'!$AF$13,$C1041,0)</f>
        <v>0.00</v>
      </c>
      <c r="I1041" s="77">
        <f ca="1">OFFSET('2025'!$AG$13,$C1041,0)</f>
        <v>0</v>
      </c>
    </row>
    <row r="1042" spans="1:9" x14ac:dyDescent="0.3">
      <c r="A1042" s="110">
        <v>45901</v>
      </c>
      <c r="B1042" s="124">
        <f t="shared" si="53"/>
        <v>23</v>
      </c>
      <c r="C1042" s="87">
        <f t="shared" si="54"/>
        <v>352</v>
      </c>
      <c r="D1042" s="88" t="str">
        <f ca="1">OFFSET('2025'!$B$13,C1042,0)</f>
        <v>(Enter Call Letters)</v>
      </c>
      <c r="E1042" s="86" t="str">
        <f ca="1">OFFSET('2025'!$H$13,C1042,0)</f>
        <v>September</v>
      </c>
      <c r="F1042" s="77">
        <f ca="1">OFFSET('2025'!$AD$13,C1042,0)</f>
        <v>0</v>
      </c>
      <c r="G1042" s="91" t="str">
        <f ca="1">OFFSET('2025'!$AE$13,C1042,0)</f>
        <v>0.00</v>
      </c>
      <c r="H1042" s="91" t="str">
        <f ca="1">OFFSET('2025'!$AF$13,$C1042,0)</f>
        <v>0.00</v>
      </c>
      <c r="I1042" s="77">
        <f ca="1">OFFSET('2025'!$AG$13,$C1042,0)</f>
        <v>0</v>
      </c>
    </row>
    <row r="1043" spans="1:9" x14ac:dyDescent="0.3">
      <c r="A1043" s="110">
        <v>45901</v>
      </c>
      <c r="B1043" s="124">
        <f t="shared" si="53"/>
        <v>24</v>
      </c>
      <c r="C1043" s="87">
        <f t="shared" si="54"/>
        <v>368</v>
      </c>
      <c r="D1043" s="88" t="str">
        <f ca="1">OFFSET('2025'!$B$13,C1043,0)</f>
        <v>(Enter Call Letters)</v>
      </c>
      <c r="E1043" s="86" t="str">
        <f ca="1">OFFSET('2025'!$H$13,C1043,0)</f>
        <v>September</v>
      </c>
      <c r="F1043" s="77">
        <f ca="1">OFFSET('2025'!$AD$13,C1043,0)</f>
        <v>0</v>
      </c>
      <c r="G1043" s="91" t="str">
        <f ca="1">OFFSET('2025'!$AE$13,C1043,0)</f>
        <v>0.00</v>
      </c>
      <c r="H1043" s="91" t="str">
        <f ca="1">OFFSET('2025'!$AF$13,$C1043,0)</f>
        <v>0.00</v>
      </c>
      <c r="I1043" s="77">
        <f ca="1">OFFSET('2025'!$AG$13,$C1043,0)</f>
        <v>0</v>
      </c>
    </row>
    <row r="1044" spans="1:9" x14ac:dyDescent="0.3">
      <c r="A1044" s="110">
        <v>45901</v>
      </c>
      <c r="B1044" s="124">
        <f t="shared" si="53"/>
        <v>25</v>
      </c>
      <c r="C1044" s="87">
        <f t="shared" si="54"/>
        <v>384</v>
      </c>
      <c r="D1044" s="88" t="str">
        <f ca="1">OFFSET('2025'!$B$13,C1044,0)</f>
        <v>(Enter Call Letters)</v>
      </c>
      <c r="E1044" s="86" t="str">
        <f ca="1">OFFSET('2025'!$H$13,C1044,0)</f>
        <v>September</v>
      </c>
      <c r="F1044" s="77">
        <f ca="1">OFFSET('2025'!$AD$13,C1044,0)</f>
        <v>0</v>
      </c>
      <c r="G1044" s="91" t="str">
        <f ca="1">OFFSET('2025'!$AE$13,C1044,0)</f>
        <v>0.00</v>
      </c>
      <c r="H1044" s="91" t="str">
        <f ca="1">OFFSET('2025'!$AF$13,$C1044,0)</f>
        <v>0.00</v>
      </c>
      <c r="I1044" s="77">
        <f ca="1">OFFSET('2025'!$AG$13,$C1044,0)</f>
        <v>0</v>
      </c>
    </row>
    <row r="1045" spans="1:9" x14ac:dyDescent="0.3">
      <c r="A1045" s="110">
        <v>45901</v>
      </c>
      <c r="B1045" s="124">
        <f t="shared" si="53"/>
        <v>26</v>
      </c>
      <c r="C1045" s="87">
        <f t="shared" si="54"/>
        <v>400</v>
      </c>
      <c r="D1045" s="88" t="str">
        <f ca="1">OFFSET('2025'!$B$13,C1045,0)</f>
        <v>(Enter Call Letters)</v>
      </c>
      <c r="E1045" s="86" t="str">
        <f ca="1">OFFSET('2025'!$H$13,C1045,0)</f>
        <v>September</v>
      </c>
      <c r="F1045" s="77">
        <f ca="1">OFFSET('2025'!$AD$13,C1045,0)</f>
        <v>0</v>
      </c>
      <c r="G1045" s="91" t="str">
        <f ca="1">OFFSET('2025'!$AE$13,C1045,0)</f>
        <v>0.00</v>
      </c>
      <c r="H1045" s="91" t="str">
        <f ca="1">OFFSET('2025'!$AF$13,$C1045,0)</f>
        <v>0.00</v>
      </c>
      <c r="I1045" s="77">
        <f ca="1">OFFSET('2025'!$AG$13,$C1045,0)</f>
        <v>0</v>
      </c>
    </row>
    <row r="1046" spans="1:9" x14ac:dyDescent="0.3">
      <c r="A1046" s="110">
        <v>45901</v>
      </c>
      <c r="B1046" s="124">
        <f t="shared" si="53"/>
        <v>27</v>
      </c>
      <c r="C1046" s="87">
        <f t="shared" si="54"/>
        <v>416</v>
      </c>
      <c r="D1046" s="88" t="str">
        <f ca="1">OFFSET('2025'!$B$13,C1046,0)</f>
        <v>(Enter Call Letters)</v>
      </c>
      <c r="E1046" s="86" t="str">
        <f ca="1">OFFSET('2025'!$H$13,C1046,0)</f>
        <v>September</v>
      </c>
      <c r="F1046" s="77">
        <f ca="1">OFFSET('2025'!$AD$13,C1046,0)</f>
        <v>0</v>
      </c>
      <c r="G1046" s="91" t="str">
        <f ca="1">OFFSET('2025'!$AE$13,C1046,0)</f>
        <v>0.00</v>
      </c>
      <c r="H1046" s="91" t="str">
        <f ca="1">OFFSET('2025'!$AF$13,$C1046,0)</f>
        <v>0.00</v>
      </c>
      <c r="I1046" s="77">
        <f ca="1">OFFSET('2025'!$AG$13,$C1046,0)</f>
        <v>0</v>
      </c>
    </row>
    <row r="1047" spans="1:9" x14ac:dyDescent="0.3">
      <c r="A1047" s="110">
        <v>45901</v>
      </c>
      <c r="B1047" s="124">
        <f t="shared" si="53"/>
        <v>28</v>
      </c>
      <c r="C1047" s="87">
        <f t="shared" si="54"/>
        <v>432</v>
      </c>
      <c r="D1047" s="88" t="str">
        <f ca="1">OFFSET('2025'!$B$13,C1047,0)</f>
        <v>(Enter Call Letters)</v>
      </c>
      <c r="E1047" s="86" t="str">
        <f ca="1">OFFSET('2025'!$H$13,C1047,0)</f>
        <v>September</v>
      </c>
      <c r="F1047" s="77">
        <f ca="1">OFFSET('2025'!$AD$13,C1047,0)</f>
        <v>0</v>
      </c>
      <c r="G1047" s="91" t="str">
        <f ca="1">OFFSET('2025'!$AE$13,C1047,0)</f>
        <v>0.00</v>
      </c>
      <c r="H1047" s="91" t="str">
        <f ca="1">OFFSET('2025'!$AF$13,$C1047,0)</f>
        <v>0.00</v>
      </c>
      <c r="I1047" s="77">
        <f ca="1">OFFSET('2025'!$AG$13,$C1047,0)</f>
        <v>0</v>
      </c>
    </row>
    <row r="1048" spans="1:9" x14ac:dyDescent="0.3">
      <c r="A1048" s="110">
        <v>45901</v>
      </c>
      <c r="B1048" s="124">
        <f t="shared" si="53"/>
        <v>29</v>
      </c>
      <c r="C1048" s="87">
        <f t="shared" si="54"/>
        <v>448</v>
      </c>
      <c r="D1048" s="88" t="str">
        <f ca="1">OFFSET('2025'!$B$13,C1048,0)</f>
        <v>(Enter Call Letters)</v>
      </c>
      <c r="E1048" s="86" t="str">
        <f ca="1">OFFSET('2025'!$H$13,C1048,0)</f>
        <v>September</v>
      </c>
      <c r="F1048" s="77">
        <f ca="1">OFFSET('2025'!$AD$13,C1048,0)</f>
        <v>0</v>
      </c>
      <c r="G1048" s="91" t="str">
        <f ca="1">OFFSET('2025'!$AE$13,C1048,0)</f>
        <v>0.00</v>
      </c>
      <c r="H1048" s="91" t="str">
        <f ca="1">OFFSET('2025'!$AF$13,$C1048,0)</f>
        <v>0.00</v>
      </c>
      <c r="I1048" s="77">
        <f ca="1">OFFSET('2025'!$AG$13,$C1048,0)</f>
        <v>0</v>
      </c>
    </row>
    <row r="1049" spans="1:9" x14ac:dyDescent="0.3">
      <c r="A1049" s="110">
        <v>45901</v>
      </c>
      <c r="B1049" s="124">
        <f t="shared" si="53"/>
        <v>30</v>
      </c>
      <c r="C1049" s="87">
        <f t="shared" si="54"/>
        <v>464</v>
      </c>
      <c r="D1049" s="88" t="str">
        <f ca="1">OFFSET('2025'!$B$13,C1049,0)</f>
        <v>(Enter Call Letters)</v>
      </c>
      <c r="E1049" s="86" t="str">
        <f ca="1">OFFSET('2025'!$H$13,C1049,0)</f>
        <v>September</v>
      </c>
      <c r="F1049" s="77">
        <f ca="1">OFFSET('2025'!$AD$13,C1049,0)</f>
        <v>0</v>
      </c>
      <c r="G1049" s="91" t="str">
        <f ca="1">OFFSET('2025'!$AE$13,C1049,0)</f>
        <v>0.00</v>
      </c>
      <c r="H1049" s="91" t="str">
        <f ca="1">OFFSET('2025'!$AF$13,$C1049,0)</f>
        <v>0.00</v>
      </c>
      <c r="I1049" s="77">
        <f ca="1">OFFSET('2025'!$AG$13,$C1049,0)</f>
        <v>0</v>
      </c>
    </row>
    <row r="1050" spans="1:9" x14ac:dyDescent="0.3">
      <c r="A1050" s="110">
        <v>45901</v>
      </c>
      <c r="B1050" s="124">
        <f t="shared" si="53"/>
        <v>31</v>
      </c>
      <c r="C1050" s="87">
        <f t="shared" si="54"/>
        <v>480</v>
      </c>
      <c r="D1050" s="88" t="str">
        <f ca="1">OFFSET('2025'!$B$13,C1050,0)</f>
        <v>(Enter Call Letters)</v>
      </c>
      <c r="E1050" s="86" t="str">
        <f ca="1">OFFSET('2025'!$H$13,C1050,0)</f>
        <v>September</v>
      </c>
      <c r="F1050" s="77">
        <f ca="1">OFFSET('2025'!$AD$13,C1050,0)</f>
        <v>0</v>
      </c>
      <c r="G1050" s="91" t="str">
        <f ca="1">OFFSET('2025'!$AE$13,C1050,0)</f>
        <v>0.00</v>
      </c>
      <c r="H1050" s="91" t="str">
        <f ca="1">OFFSET('2025'!$AF$13,$C1050,0)</f>
        <v>0.00</v>
      </c>
      <c r="I1050" s="77">
        <f ca="1">OFFSET('2025'!$AG$13,$C1050,0)</f>
        <v>0</v>
      </c>
    </row>
    <row r="1051" spans="1:9" x14ac:dyDescent="0.3">
      <c r="A1051" s="110">
        <v>45901</v>
      </c>
      <c r="B1051" s="124">
        <f t="shared" si="53"/>
        <v>32</v>
      </c>
      <c r="C1051" s="87">
        <f t="shared" si="54"/>
        <v>496</v>
      </c>
      <c r="D1051" s="88" t="str">
        <f ca="1">OFFSET('2025'!$B$13,C1051,0)</f>
        <v>(Enter Call Letters)</v>
      </c>
      <c r="E1051" s="86" t="str">
        <f ca="1">OFFSET('2025'!$H$13,C1051,0)</f>
        <v>September</v>
      </c>
      <c r="F1051" s="77">
        <f ca="1">OFFSET('2025'!$AD$13,C1051,0)</f>
        <v>0</v>
      </c>
      <c r="G1051" s="91" t="str">
        <f ca="1">OFFSET('2025'!$AE$13,C1051,0)</f>
        <v>0.00</v>
      </c>
      <c r="H1051" s="91" t="str">
        <f ca="1">OFFSET('2025'!$AF$13,$C1051,0)</f>
        <v>0.00</v>
      </c>
      <c r="I1051" s="77">
        <f ca="1">OFFSET('2025'!$AG$13,$C1051,0)</f>
        <v>0</v>
      </c>
    </row>
    <row r="1052" spans="1:9" x14ac:dyDescent="0.3">
      <c r="A1052" s="110">
        <v>45901</v>
      </c>
      <c r="B1052" s="124">
        <f t="shared" si="53"/>
        <v>33</v>
      </c>
      <c r="C1052" s="87">
        <f t="shared" si="54"/>
        <v>512</v>
      </c>
      <c r="D1052" s="88" t="str">
        <f ca="1">OFFSET('2025'!$B$13,C1052,0)</f>
        <v>(Enter Call Letters)</v>
      </c>
      <c r="E1052" s="86" t="str">
        <f ca="1">OFFSET('2025'!$H$13,C1052,0)</f>
        <v>September</v>
      </c>
      <c r="F1052" s="77">
        <f ca="1">OFFSET('2025'!$AD$13,C1052,0)</f>
        <v>0</v>
      </c>
      <c r="G1052" s="91" t="str">
        <f ca="1">OFFSET('2025'!$AE$13,C1052,0)</f>
        <v>0.00</v>
      </c>
      <c r="H1052" s="91" t="str">
        <f ca="1">OFFSET('2025'!$AF$13,$C1052,0)</f>
        <v>0.00</v>
      </c>
      <c r="I1052" s="77">
        <f ca="1">OFFSET('2025'!$AG$13,$C1052,0)</f>
        <v>0</v>
      </c>
    </row>
    <row r="1053" spans="1:9" x14ac:dyDescent="0.3">
      <c r="A1053" s="110">
        <v>45901</v>
      </c>
      <c r="B1053" s="124">
        <f t="shared" si="53"/>
        <v>34</v>
      </c>
      <c r="C1053" s="87">
        <f t="shared" si="54"/>
        <v>528</v>
      </c>
      <c r="D1053" s="88" t="str">
        <f ca="1">OFFSET('2025'!$B$13,C1053,0)</f>
        <v>(Enter Call Letters)</v>
      </c>
      <c r="E1053" s="86" t="str">
        <f ca="1">OFFSET('2025'!$H$13,C1053,0)</f>
        <v>September</v>
      </c>
      <c r="F1053" s="77">
        <f ca="1">OFFSET('2025'!$AD$13,C1053,0)</f>
        <v>0</v>
      </c>
      <c r="G1053" s="91" t="str">
        <f ca="1">OFFSET('2025'!$AE$13,C1053,0)</f>
        <v>0.00</v>
      </c>
      <c r="H1053" s="91" t="str">
        <f ca="1">OFFSET('2025'!$AF$13,$C1053,0)</f>
        <v>0.00</v>
      </c>
      <c r="I1053" s="77">
        <f ca="1">OFFSET('2025'!$AG$13,$C1053,0)</f>
        <v>0</v>
      </c>
    </row>
    <row r="1054" spans="1:9" x14ac:dyDescent="0.3">
      <c r="A1054" s="110">
        <v>45901</v>
      </c>
      <c r="B1054" s="124">
        <f t="shared" si="53"/>
        <v>35</v>
      </c>
      <c r="C1054" s="87">
        <f t="shared" si="54"/>
        <v>544</v>
      </c>
      <c r="D1054" s="88" t="str">
        <f ca="1">OFFSET('2025'!$B$13,C1054,0)</f>
        <v>(Enter Call Letters)</v>
      </c>
      <c r="E1054" s="86" t="str">
        <f ca="1">OFFSET('2025'!$H$13,C1054,0)</f>
        <v>September</v>
      </c>
      <c r="F1054" s="77">
        <f ca="1">OFFSET('2025'!$AD$13,C1054,0)</f>
        <v>0</v>
      </c>
      <c r="G1054" s="91" t="str">
        <f ca="1">OFFSET('2025'!$AE$13,C1054,0)</f>
        <v>0.00</v>
      </c>
      <c r="H1054" s="91" t="str">
        <f ca="1">OFFSET('2025'!$AF$13,$C1054,0)</f>
        <v>0.00</v>
      </c>
      <c r="I1054" s="77">
        <f ca="1">OFFSET('2025'!$AG$13,$C1054,0)</f>
        <v>0</v>
      </c>
    </row>
    <row r="1055" spans="1:9" x14ac:dyDescent="0.3">
      <c r="A1055" s="110">
        <v>45901</v>
      </c>
      <c r="B1055" s="124">
        <f t="shared" si="53"/>
        <v>36</v>
      </c>
      <c r="C1055" s="87">
        <f t="shared" si="54"/>
        <v>560</v>
      </c>
      <c r="D1055" s="88" t="str">
        <f ca="1">OFFSET('2025'!$B$13,C1055,0)</f>
        <v>(Enter Call Letters)</v>
      </c>
      <c r="E1055" s="86" t="str">
        <f ca="1">OFFSET('2025'!$H$13,C1055,0)</f>
        <v>September</v>
      </c>
      <c r="F1055" s="77">
        <f ca="1">OFFSET('2025'!$AD$13,C1055,0)</f>
        <v>0</v>
      </c>
      <c r="G1055" s="91" t="str">
        <f ca="1">OFFSET('2025'!$AE$13,C1055,0)</f>
        <v>0.00</v>
      </c>
      <c r="H1055" s="91" t="str">
        <f ca="1">OFFSET('2025'!$AF$13,$C1055,0)</f>
        <v>0.00</v>
      </c>
      <c r="I1055" s="77">
        <f ca="1">OFFSET('2025'!$AG$13,$C1055,0)</f>
        <v>0</v>
      </c>
    </row>
    <row r="1056" spans="1:9" x14ac:dyDescent="0.3">
      <c r="A1056" s="110">
        <v>45901</v>
      </c>
      <c r="B1056" s="124">
        <f t="shared" si="53"/>
        <v>37</v>
      </c>
      <c r="C1056" s="87">
        <f t="shared" si="54"/>
        <v>576</v>
      </c>
      <c r="D1056" s="88" t="str">
        <f ca="1">OFFSET('2025'!$B$13,C1056,0)</f>
        <v>(Enter Call Letters)</v>
      </c>
      <c r="E1056" s="86" t="str">
        <f ca="1">OFFSET('2025'!$H$13,C1056,0)</f>
        <v>September</v>
      </c>
      <c r="F1056" s="77">
        <f ca="1">OFFSET('2025'!$AD$13,C1056,0)</f>
        <v>0</v>
      </c>
      <c r="G1056" s="91" t="str">
        <f ca="1">OFFSET('2025'!$AE$13,C1056,0)</f>
        <v>0.00</v>
      </c>
      <c r="H1056" s="91" t="str">
        <f ca="1">OFFSET('2025'!$AF$13,$C1056,0)</f>
        <v>0.00</v>
      </c>
      <c r="I1056" s="77">
        <f ca="1">OFFSET('2025'!$AG$13,$C1056,0)</f>
        <v>0</v>
      </c>
    </row>
    <row r="1057" spans="1:9" x14ac:dyDescent="0.3">
      <c r="A1057" s="110">
        <v>45901</v>
      </c>
      <c r="B1057" s="124">
        <f t="shared" si="53"/>
        <v>38</v>
      </c>
      <c r="C1057" s="87">
        <f t="shared" si="54"/>
        <v>592</v>
      </c>
      <c r="D1057" s="88" t="str">
        <f ca="1">OFFSET('2025'!$B$13,C1057,0)</f>
        <v>(Enter Call Letters)</v>
      </c>
      <c r="E1057" s="86" t="str">
        <f ca="1">OFFSET('2025'!$H$13,C1057,0)</f>
        <v>September</v>
      </c>
      <c r="F1057" s="77">
        <f ca="1">OFFSET('2025'!$AD$13,C1057,0)</f>
        <v>0</v>
      </c>
      <c r="G1057" s="91" t="str">
        <f ca="1">OFFSET('2025'!$AE$13,C1057,0)</f>
        <v>0.00</v>
      </c>
      <c r="H1057" s="91" t="str">
        <f ca="1">OFFSET('2025'!$AF$13,$C1057,0)</f>
        <v>0.00</v>
      </c>
      <c r="I1057" s="77">
        <f ca="1">OFFSET('2025'!$AG$13,$C1057,0)</f>
        <v>0</v>
      </c>
    </row>
    <row r="1058" spans="1:9" x14ac:dyDescent="0.3">
      <c r="A1058" s="110">
        <v>45901</v>
      </c>
      <c r="B1058" s="124">
        <f t="shared" si="53"/>
        <v>39</v>
      </c>
      <c r="C1058" s="87">
        <f t="shared" si="54"/>
        <v>608</v>
      </c>
      <c r="D1058" s="88" t="str">
        <f ca="1">OFFSET('2025'!$B$13,C1058,0)</f>
        <v>(Enter Call Letters)</v>
      </c>
      <c r="E1058" s="86" t="str">
        <f ca="1">OFFSET('2025'!$H$13,C1058,0)</f>
        <v>September</v>
      </c>
      <c r="F1058" s="77">
        <f ca="1">OFFSET('2025'!$AD$13,C1058,0)</f>
        <v>0</v>
      </c>
      <c r="G1058" s="91" t="str">
        <f ca="1">OFFSET('2025'!$AE$13,C1058,0)</f>
        <v>0.00</v>
      </c>
      <c r="H1058" s="91" t="str">
        <f ca="1">OFFSET('2025'!$AF$13,$C1058,0)</f>
        <v>0.00</v>
      </c>
      <c r="I1058" s="77">
        <f ca="1">OFFSET('2025'!$AG$13,$C1058,0)</f>
        <v>0</v>
      </c>
    </row>
    <row r="1059" spans="1:9" x14ac:dyDescent="0.3">
      <c r="A1059" s="110">
        <v>45901</v>
      </c>
      <c r="B1059" s="124">
        <f t="shared" si="53"/>
        <v>40</v>
      </c>
      <c r="C1059" s="87">
        <f t="shared" si="54"/>
        <v>624</v>
      </c>
      <c r="D1059" s="88" t="str">
        <f ca="1">OFFSET('2025'!$B$13,C1059,0)</f>
        <v>(Enter Call Letters)</v>
      </c>
      <c r="E1059" s="86" t="str">
        <f ca="1">OFFSET('2025'!$H$13,C1059,0)</f>
        <v>September</v>
      </c>
      <c r="F1059" s="77">
        <f ca="1">OFFSET('2025'!$AD$13,C1059,0)</f>
        <v>0</v>
      </c>
      <c r="G1059" s="91" t="str">
        <f ca="1">OFFSET('2025'!$AE$13,C1059,0)</f>
        <v>0.00</v>
      </c>
      <c r="H1059" s="91" t="str">
        <f ca="1">OFFSET('2025'!$AF$13,$C1059,0)</f>
        <v>0.00</v>
      </c>
      <c r="I1059" s="77">
        <f ca="1">OFFSET('2025'!$AG$13,$C1059,0)</f>
        <v>0</v>
      </c>
    </row>
    <row r="1060" spans="1:9" x14ac:dyDescent="0.3">
      <c r="A1060" s="110">
        <v>45901</v>
      </c>
      <c r="B1060" s="124">
        <f t="shared" si="53"/>
        <v>41</v>
      </c>
      <c r="C1060" s="87">
        <f t="shared" si="54"/>
        <v>640</v>
      </c>
      <c r="D1060" s="88" t="str">
        <f ca="1">OFFSET('2025'!$B$13,C1060,0)</f>
        <v>(Enter Call Letters)</v>
      </c>
      <c r="E1060" s="86" t="str">
        <f ca="1">OFFSET('2025'!$H$13,C1060,0)</f>
        <v>September</v>
      </c>
      <c r="F1060" s="77">
        <f ca="1">OFFSET('2025'!$AD$13,C1060,0)</f>
        <v>0</v>
      </c>
      <c r="G1060" s="91" t="str">
        <f ca="1">OFFSET('2025'!$AE$13,C1060,0)</f>
        <v>0.00</v>
      </c>
      <c r="H1060" s="91" t="str">
        <f ca="1">OFFSET('2025'!$AF$13,$C1060,0)</f>
        <v>0.00</v>
      </c>
      <c r="I1060" s="77">
        <f ca="1">OFFSET('2025'!$AG$13,$C1060,0)</f>
        <v>0</v>
      </c>
    </row>
    <row r="1061" spans="1:9" x14ac:dyDescent="0.3">
      <c r="A1061" s="110">
        <v>45901</v>
      </c>
      <c r="B1061" s="124">
        <f t="shared" si="53"/>
        <v>42</v>
      </c>
      <c r="C1061" s="87">
        <f t="shared" si="54"/>
        <v>656</v>
      </c>
      <c r="D1061" s="88" t="str">
        <f ca="1">OFFSET('2025'!$B$13,C1061,0)</f>
        <v>(Enter Call Letters)</v>
      </c>
      <c r="E1061" s="86" t="str">
        <f ca="1">OFFSET('2025'!$H$13,C1061,0)</f>
        <v>September</v>
      </c>
      <c r="F1061" s="77">
        <f ca="1">OFFSET('2025'!$AD$13,C1061,0)</f>
        <v>0</v>
      </c>
      <c r="G1061" s="91" t="str">
        <f ca="1">OFFSET('2025'!$AE$13,C1061,0)</f>
        <v>0.00</v>
      </c>
      <c r="H1061" s="91" t="str">
        <f ca="1">OFFSET('2025'!$AF$13,$C1061,0)</f>
        <v>0.00</v>
      </c>
      <c r="I1061" s="77">
        <f ca="1">OFFSET('2025'!$AG$13,$C1061,0)</f>
        <v>0</v>
      </c>
    </row>
    <row r="1062" spans="1:9" x14ac:dyDescent="0.3">
      <c r="A1062" s="110">
        <v>45901</v>
      </c>
      <c r="B1062" s="124">
        <f t="shared" si="53"/>
        <v>43</v>
      </c>
      <c r="C1062" s="87">
        <f t="shared" si="54"/>
        <v>672</v>
      </c>
      <c r="D1062" s="88" t="str">
        <f ca="1">OFFSET('2025'!$B$13,C1062,0)</f>
        <v>(Enter Call Letters)</v>
      </c>
      <c r="E1062" s="86" t="str">
        <f ca="1">OFFSET('2025'!$H$13,C1062,0)</f>
        <v>September</v>
      </c>
      <c r="F1062" s="77">
        <f ca="1">OFFSET('2025'!$AD$13,C1062,0)</f>
        <v>0</v>
      </c>
      <c r="G1062" s="91" t="str">
        <f ca="1">OFFSET('2025'!$AE$13,C1062,0)</f>
        <v>0.00</v>
      </c>
      <c r="H1062" s="91" t="str">
        <f ca="1">OFFSET('2025'!$AF$13,$C1062,0)</f>
        <v>0.00</v>
      </c>
      <c r="I1062" s="77">
        <f ca="1">OFFSET('2025'!$AG$13,$C1062,0)</f>
        <v>0</v>
      </c>
    </row>
    <row r="1063" spans="1:9" x14ac:dyDescent="0.3">
      <c r="A1063" s="110">
        <v>45901</v>
      </c>
      <c r="B1063" s="124">
        <f t="shared" si="53"/>
        <v>44</v>
      </c>
      <c r="C1063" s="87">
        <f t="shared" si="54"/>
        <v>688</v>
      </c>
      <c r="D1063" s="88" t="str">
        <f ca="1">OFFSET('2025'!$B$13,C1063,0)</f>
        <v>(Enter Call Letters)</v>
      </c>
      <c r="E1063" s="86" t="str">
        <f ca="1">OFFSET('2025'!$H$13,C1063,0)</f>
        <v>September</v>
      </c>
      <c r="F1063" s="77">
        <f ca="1">OFFSET('2025'!$AD$13,C1063,0)</f>
        <v>0</v>
      </c>
      <c r="G1063" s="91" t="str">
        <f ca="1">OFFSET('2025'!$AE$13,C1063,0)</f>
        <v>0.00</v>
      </c>
      <c r="H1063" s="91" t="str">
        <f ca="1">OFFSET('2025'!$AF$13,$C1063,0)</f>
        <v>0.00</v>
      </c>
      <c r="I1063" s="77">
        <f ca="1">OFFSET('2025'!$AG$13,$C1063,0)</f>
        <v>0</v>
      </c>
    </row>
    <row r="1064" spans="1:9" x14ac:dyDescent="0.3">
      <c r="A1064" s="110">
        <v>45901</v>
      </c>
      <c r="B1064" s="124">
        <f t="shared" si="53"/>
        <v>45</v>
      </c>
      <c r="C1064" s="87">
        <f t="shared" si="54"/>
        <v>704</v>
      </c>
      <c r="D1064" s="88" t="str">
        <f ca="1">OFFSET('2025'!$B$13,C1064,0)</f>
        <v>(Enter Call Letters)</v>
      </c>
      <c r="E1064" s="86" t="str">
        <f ca="1">OFFSET('2025'!$H$13,C1064,0)</f>
        <v>September</v>
      </c>
      <c r="F1064" s="77">
        <f ca="1">OFFSET('2025'!$AD$13,C1064,0)</f>
        <v>0</v>
      </c>
      <c r="G1064" s="91" t="str">
        <f ca="1">OFFSET('2025'!$AE$13,C1064,0)</f>
        <v>0.00</v>
      </c>
      <c r="H1064" s="91" t="str">
        <f ca="1">OFFSET('2025'!$AF$13,$C1064,0)</f>
        <v>0.00</v>
      </c>
      <c r="I1064" s="77">
        <f ca="1">OFFSET('2025'!$AG$13,$C1064,0)</f>
        <v>0</v>
      </c>
    </row>
    <row r="1065" spans="1:9" x14ac:dyDescent="0.3">
      <c r="A1065" s="110">
        <v>45901</v>
      </c>
      <c r="B1065" s="124">
        <f t="shared" si="53"/>
        <v>46</v>
      </c>
      <c r="C1065" s="87">
        <f t="shared" si="54"/>
        <v>720</v>
      </c>
      <c r="D1065" s="88" t="str">
        <f ca="1">OFFSET('2025'!$B$13,C1065,0)</f>
        <v>(Enter Call Letters)</v>
      </c>
      <c r="E1065" s="86" t="str">
        <f ca="1">OFFSET('2025'!$H$13,C1065,0)</f>
        <v>September</v>
      </c>
      <c r="F1065" s="77">
        <f ca="1">OFFSET('2025'!$AD$13,C1065,0)</f>
        <v>0</v>
      </c>
      <c r="G1065" s="91" t="str">
        <f ca="1">OFFSET('2025'!$AE$13,C1065,0)</f>
        <v>0.00</v>
      </c>
      <c r="H1065" s="91" t="str">
        <f ca="1">OFFSET('2025'!$AF$13,$C1065,0)</f>
        <v>0.00</v>
      </c>
      <c r="I1065" s="77">
        <f ca="1">OFFSET('2025'!$AG$13,$C1065,0)</f>
        <v>0</v>
      </c>
    </row>
    <row r="1066" spans="1:9" x14ac:dyDescent="0.3">
      <c r="A1066" s="110">
        <v>45901</v>
      </c>
      <c r="B1066" s="124">
        <f t="shared" si="53"/>
        <v>47</v>
      </c>
      <c r="C1066" s="87">
        <f t="shared" si="54"/>
        <v>736</v>
      </c>
      <c r="D1066" s="88" t="str">
        <f ca="1">OFFSET('2025'!$B$13,C1066,0)</f>
        <v>(Enter Call Letters)</v>
      </c>
      <c r="E1066" s="86" t="str">
        <f ca="1">OFFSET('2025'!$H$13,C1066,0)</f>
        <v>September</v>
      </c>
      <c r="F1066" s="77">
        <f ca="1">OFFSET('2025'!$AD$13,C1066,0)</f>
        <v>0</v>
      </c>
      <c r="G1066" s="91" t="str">
        <f ca="1">OFFSET('2025'!$AE$13,C1066,0)</f>
        <v>0.00</v>
      </c>
      <c r="H1066" s="91" t="str">
        <f ca="1">OFFSET('2025'!$AF$13,$C1066,0)</f>
        <v>0.00</v>
      </c>
      <c r="I1066" s="77">
        <f ca="1">OFFSET('2025'!$AG$13,$C1066,0)</f>
        <v>0</v>
      </c>
    </row>
    <row r="1067" spans="1:9" x14ac:dyDescent="0.3">
      <c r="A1067" s="110">
        <v>45901</v>
      </c>
      <c r="B1067" s="124">
        <f t="shared" si="53"/>
        <v>48</v>
      </c>
      <c r="C1067" s="87">
        <f t="shared" si="54"/>
        <v>752</v>
      </c>
      <c r="D1067" s="88" t="str">
        <f ca="1">OFFSET('2025'!$B$13,C1067,0)</f>
        <v>(Enter Call Letters)</v>
      </c>
      <c r="E1067" s="86" t="str">
        <f ca="1">OFFSET('2025'!$H$13,C1067,0)</f>
        <v>September</v>
      </c>
      <c r="F1067" s="77">
        <f ca="1">OFFSET('2025'!$AD$13,C1067,0)</f>
        <v>0</v>
      </c>
      <c r="G1067" s="91" t="str">
        <f ca="1">OFFSET('2025'!$AE$13,C1067,0)</f>
        <v>0.00</v>
      </c>
      <c r="H1067" s="91" t="str">
        <f ca="1">OFFSET('2025'!$AF$13,$C1067,0)</f>
        <v>0.00</v>
      </c>
      <c r="I1067" s="77">
        <f ca="1">OFFSET('2025'!$AG$13,$C1067,0)</f>
        <v>0</v>
      </c>
    </row>
    <row r="1068" spans="1:9" x14ac:dyDescent="0.3">
      <c r="A1068" s="110">
        <v>45901</v>
      </c>
      <c r="B1068" s="124">
        <f t="shared" si="53"/>
        <v>49</v>
      </c>
      <c r="C1068" s="87">
        <f t="shared" si="54"/>
        <v>768</v>
      </c>
      <c r="D1068" s="88" t="str">
        <f ca="1">OFFSET('2025'!$B$13,C1068,0)</f>
        <v>(Enter Call Letters)</v>
      </c>
      <c r="E1068" s="86" t="str">
        <f ca="1">OFFSET('2025'!$H$13,C1068,0)</f>
        <v>September</v>
      </c>
      <c r="F1068" s="77">
        <f ca="1">OFFSET('2025'!$AD$13,C1068,0)</f>
        <v>0</v>
      </c>
      <c r="G1068" s="91" t="str">
        <f ca="1">OFFSET('2025'!$AE$13,C1068,0)</f>
        <v>0.00</v>
      </c>
      <c r="H1068" s="91" t="str">
        <f ca="1">OFFSET('2025'!$AF$13,$C1068,0)</f>
        <v>0.00</v>
      </c>
      <c r="I1068" s="77">
        <f ca="1">OFFSET('2025'!$AG$13,$C1068,0)</f>
        <v>0</v>
      </c>
    </row>
    <row r="1069" spans="1:9" x14ac:dyDescent="0.3">
      <c r="A1069" s="110">
        <v>45901</v>
      </c>
      <c r="B1069" s="124">
        <f t="shared" si="53"/>
        <v>50</v>
      </c>
      <c r="C1069" s="87">
        <f t="shared" si="54"/>
        <v>784</v>
      </c>
      <c r="D1069" s="88" t="str">
        <f ca="1">OFFSET('2025'!$B$13,C1069,0)</f>
        <v>(Enter Call Letters)</v>
      </c>
      <c r="E1069" s="86" t="str">
        <f ca="1">OFFSET('2025'!$H$13,C1069,0)</f>
        <v>September</v>
      </c>
      <c r="F1069" s="77">
        <f ca="1">OFFSET('2025'!$AD$13,C1069,0)</f>
        <v>0</v>
      </c>
      <c r="G1069" s="91" t="str">
        <f ca="1">OFFSET('2025'!$AE$13,C1069,0)</f>
        <v>0.00</v>
      </c>
      <c r="H1069" s="91" t="str">
        <f ca="1">OFFSET('2025'!$AF$13,$C1069,0)</f>
        <v>0.00</v>
      </c>
      <c r="I1069" s="77">
        <f ca="1">OFFSET('2025'!$AG$13,$C1069,0)</f>
        <v>0</v>
      </c>
    </row>
    <row r="1070" spans="1:9" x14ac:dyDescent="0.3">
      <c r="A1070" s="110">
        <v>45901</v>
      </c>
      <c r="B1070" s="124">
        <f t="shared" si="53"/>
        <v>51</v>
      </c>
      <c r="C1070" s="87">
        <f t="shared" si="54"/>
        <v>800</v>
      </c>
      <c r="D1070" s="88" t="str">
        <f ca="1">OFFSET('2025'!$B$13,C1070,0)</f>
        <v>(Enter Call Letters)</v>
      </c>
      <c r="E1070" s="86" t="str">
        <f ca="1">OFFSET('2025'!$H$13,C1070,0)</f>
        <v>September</v>
      </c>
      <c r="F1070" s="77">
        <f ca="1">OFFSET('2025'!$AD$13,C1070,0)</f>
        <v>0</v>
      </c>
      <c r="G1070" s="91" t="str">
        <f ca="1">OFFSET('2025'!$AE$13,C1070,0)</f>
        <v>0.00</v>
      </c>
      <c r="H1070" s="91" t="str">
        <f ca="1">OFFSET('2025'!$AF$13,$C1070,0)</f>
        <v>0.00</v>
      </c>
      <c r="I1070" s="77">
        <f ca="1">OFFSET('2025'!$AG$13,$C1070,0)</f>
        <v>0</v>
      </c>
    </row>
    <row r="1071" spans="1:9" x14ac:dyDescent="0.3">
      <c r="A1071" s="110">
        <v>45901</v>
      </c>
      <c r="B1071" s="124">
        <f t="shared" si="53"/>
        <v>52</v>
      </c>
      <c r="C1071" s="87">
        <f t="shared" si="54"/>
        <v>816</v>
      </c>
      <c r="D1071" s="88" t="str">
        <f ca="1">OFFSET('2025'!$B$13,C1071,0)</f>
        <v>(Enter Call Letters)</v>
      </c>
      <c r="E1071" s="86" t="str">
        <f ca="1">OFFSET('2025'!$H$13,C1071,0)</f>
        <v>September</v>
      </c>
      <c r="F1071" s="77">
        <f ca="1">OFFSET('2025'!$AD$13,C1071,0)</f>
        <v>0</v>
      </c>
      <c r="G1071" s="91" t="str">
        <f ca="1">OFFSET('2025'!$AE$13,C1071,0)</f>
        <v>0.00</v>
      </c>
      <c r="H1071" s="91" t="str">
        <f ca="1">OFFSET('2025'!$AF$13,$C1071,0)</f>
        <v>0.00</v>
      </c>
      <c r="I1071" s="77">
        <f ca="1">OFFSET('2025'!$AG$13,$C1071,0)</f>
        <v>0</v>
      </c>
    </row>
    <row r="1072" spans="1:9" x14ac:dyDescent="0.3">
      <c r="A1072" s="110">
        <v>45901</v>
      </c>
      <c r="B1072" s="124">
        <f t="shared" si="53"/>
        <v>53</v>
      </c>
      <c r="C1072" s="87">
        <f t="shared" si="54"/>
        <v>832</v>
      </c>
      <c r="D1072" s="88" t="str">
        <f ca="1">OFFSET('2025'!$B$13,C1072,0)</f>
        <v>(Enter Call Letters)</v>
      </c>
      <c r="E1072" s="86" t="str">
        <f ca="1">OFFSET('2025'!$H$13,C1072,0)</f>
        <v>September</v>
      </c>
      <c r="F1072" s="77">
        <f ca="1">OFFSET('2025'!$AD$13,C1072,0)</f>
        <v>0</v>
      </c>
      <c r="G1072" s="91" t="str">
        <f ca="1">OFFSET('2025'!$AE$13,C1072,0)</f>
        <v>0.00</v>
      </c>
      <c r="H1072" s="91" t="str">
        <f ca="1">OFFSET('2025'!$AF$13,$C1072,0)</f>
        <v>0.00</v>
      </c>
      <c r="I1072" s="77">
        <f ca="1">OFFSET('2025'!$AG$13,$C1072,0)</f>
        <v>0</v>
      </c>
    </row>
    <row r="1073" spans="1:9" x14ac:dyDescent="0.3">
      <c r="A1073" s="110">
        <v>45901</v>
      </c>
      <c r="B1073" s="124">
        <f t="shared" si="53"/>
        <v>54</v>
      </c>
      <c r="C1073" s="87">
        <f t="shared" si="54"/>
        <v>848</v>
      </c>
      <c r="D1073" s="88" t="str">
        <f ca="1">OFFSET('2025'!$B$13,C1073,0)</f>
        <v>(Enter Call Letters)</v>
      </c>
      <c r="E1073" s="86" t="str">
        <f ca="1">OFFSET('2025'!$H$13,C1073,0)</f>
        <v>September</v>
      </c>
      <c r="F1073" s="77">
        <f ca="1">OFFSET('2025'!$AD$13,C1073,0)</f>
        <v>0</v>
      </c>
      <c r="G1073" s="91" t="str">
        <f ca="1">OFFSET('2025'!$AE$13,C1073,0)</f>
        <v>0.00</v>
      </c>
      <c r="H1073" s="91" t="str">
        <f ca="1">OFFSET('2025'!$AF$13,$C1073,0)</f>
        <v>0.00</v>
      </c>
      <c r="I1073" s="77">
        <f ca="1">OFFSET('2025'!$AG$13,$C1073,0)</f>
        <v>0</v>
      </c>
    </row>
    <row r="1074" spans="1:9" x14ac:dyDescent="0.3">
      <c r="A1074" s="110">
        <v>45901</v>
      </c>
      <c r="B1074" s="124">
        <f t="shared" si="53"/>
        <v>55</v>
      </c>
      <c r="C1074" s="87">
        <f t="shared" si="54"/>
        <v>864</v>
      </c>
      <c r="D1074" s="88" t="str">
        <f ca="1">OFFSET('2025'!$B$13,C1074,0)</f>
        <v>(Enter Call Letters)</v>
      </c>
      <c r="E1074" s="86" t="str">
        <f ca="1">OFFSET('2025'!$H$13,C1074,0)</f>
        <v>September</v>
      </c>
      <c r="F1074" s="77">
        <f ca="1">OFFSET('2025'!$AD$13,C1074,0)</f>
        <v>0</v>
      </c>
      <c r="G1074" s="91" t="str">
        <f ca="1">OFFSET('2025'!$AE$13,C1074,0)</f>
        <v>0.00</v>
      </c>
      <c r="H1074" s="91" t="str">
        <f ca="1">OFFSET('2025'!$AF$13,$C1074,0)</f>
        <v>0.00</v>
      </c>
      <c r="I1074" s="77">
        <f ca="1">OFFSET('2025'!$AG$13,$C1074,0)</f>
        <v>0</v>
      </c>
    </row>
    <row r="1075" spans="1:9" x14ac:dyDescent="0.3">
      <c r="A1075" s="110">
        <v>45901</v>
      </c>
      <c r="B1075" s="124">
        <f t="shared" si="53"/>
        <v>56</v>
      </c>
      <c r="C1075" s="87">
        <f t="shared" si="54"/>
        <v>880</v>
      </c>
      <c r="D1075" s="88" t="str">
        <f ca="1">OFFSET('2025'!$B$13,C1075,0)</f>
        <v>(Enter Call Letters)</v>
      </c>
      <c r="E1075" s="86" t="str">
        <f ca="1">OFFSET('2025'!$H$13,C1075,0)</f>
        <v>September</v>
      </c>
      <c r="F1075" s="77">
        <f ca="1">OFFSET('2025'!$AD$13,C1075,0)</f>
        <v>0</v>
      </c>
      <c r="G1075" s="91" t="str">
        <f ca="1">OFFSET('2025'!$AE$13,C1075,0)</f>
        <v>0.00</v>
      </c>
      <c r="H1075" s="91" t="str">
        <f ca="1">OFFSET('2025'!$AF$13,$C1075,0)</f>
        <v>0.00</v>
      </c>
      <c r="I1075" s="77">
        <f ca="1">OFFSET('2025'!$AG$13,$C1075,0)</f>
        <v>0</v>
      </c>
    </row>
    <row r="1076" spans="1:9" x14ac:dyDescent="0.3">
      <c r="A1076" s="110">
        <v>45901</v>
      </c>
      <c r="B1076" s="124">
        <f t="shared" si="53"/>
        <v>57</v>
      </c>
      <c r="C1076" s="87">
        <f t="shared" si="54"/>
        <v>896</v>
      </c>
      <c r="D1076" s="88" t="str">
        <f ca="1">OFFSET('2025'!$B$13,C1076,0)</f>
        <v>(Enter Call Letters)</v>
      </c>
      <c r="E1076" s="86" t="str">
        <f ca="1">OFFSET('2025'!$H$13,C1076,0)</f>
        <v>September</v>
      </c>
      <c r="F1076" s="77">
        <f ca="1">OFFSET('2025'!$AD$13,C1076,0)</f>
        <v>0</v>
      </c>
      <c r="G1076" s="91" t="str">
        <f ca="1">OFFSET('2025'!$AE$13,C1076,0)</f>
        <v>0.00</v>
      </c>
      <c r="H1076" s="91" t="str">
        <f ca="1">OFFSET('2025'!$AF$13,$C1076,0)</f>
        <v>0.00</v>
      </c>
      <c r="I1076" s="77">
        <f ca="1">OFFSET('2025'!$AG$13,$C1076,0)</f>
        <v>0</v>
      </c>
    </row>
    <row r="1077" spans="1:9" x14ac:dyDescent="0.3">
      <c r="A1077" s="110">
        <v>45901</v>
      </c>
      <c r="B1077" s="124">
        <f t="shared" si="53"/>
        <v>58</v>
      </c>
      <c r="C1077" s="87">
        <f t="shared" si="54"/>
        <v>912</v>
      </c>
      <c r="D1077" s="88" t="str">
        <f ca="1">OFFSET('2025'!$B$13,C1077,0)</f>
        <v>(Enter Call Letters)</v>
      </c>
      <c r="E1077" s="86" t="str">
        <f ca="1">OFFSET('2025'!$H$13,C1077,0)</f>
        <v>September</v>
      </c>
      <c r="F1077" s="77">
        <f ca="1">OFFSET('2025'!$AD$13,C1077,0)</f>
        <v>0</v>
      </c>
      <c r="G1077" s="91" t="str">
        <f ca="1">OFFSET('2025'!$AE$13,C1077,0)</f>
        <v>0.00</v>
      </c>
      <c r="H1077" s="91" t="str">
        <f ca="1">OFFSET('2025'!$AF$13,$C1077,0)</f>
        <v>0.00</v>
      </c>
      <c r="I1077" s="77">
        <f ca="1">OFFSET('2025'!$AG$13,$C1077,0)</f>
        <v>0</v>
      </c>
    </row>
    <row r="1078" spans="1:9" x14ac:dyDescent="0.3">
      <c r="A1078" s="110">
        <v>45901</v>
      </c>
      <c r="B1078" s="124">
        <f t="shared" si="53"/>
        <v>59</v>
      </c>
      <c r="C1078" s="87">
        <f t="shared" si="54"/>
        <v>928</v>
      </c>
      <c r="D1078" s="88" t="str">
        <f ca="1">OFFSET('2025'!$B$13,C1078,0)</f>
        <v>(Enter Call Letters)</v>
      </c>
      <c r="E1078" s="86" t="str">
        <f ca="1">OFFSET('2025'!$H$13,C1078,0)</f>
        <v>September</v>
      </c>
      <c r="F1078" s="77">
        <f ca="1">OFFSET('2025'!$AD$13,C1078,0)</f>
        <v>0</v>
      </c>
      <c r="G1078" s="91" t="str">
        <f ca="1">OFFSET('2025'!$AE$13,C1078,0)</f>
        <v>0.00</v>
      </c>
      <c r="H1078" s="91" t="str">
        <f ca="1">OFFSET('2025'!$AF$13,$C1078,0)</f>
        <v>0.00</v>
      </c>
      <c r="I1078" s="77">
        <f ca="1">OFFSET('2025'!$AG$13,$C1078,0)</f>
        <v>0</v>
      </c>
    </row>
    <row r="1079" spans="1:9" x14ac:dyDescent="0.3">
      <c r="A1079" s="110">
        <v>45901</v>
      </c>
      <c r="B1079" s="124">
        <f t="shared" si="53"/>
        <v>60</v>
      </c>
      <c r="C1079" s="87">
        <f t="shared" si="54"/>
        <v>944</v>
      </c>
      <c r="D1079" s="88" t="str">
        <f ca="1">OFFSET('2025'!$B$13,C1079,0)</f>
        <v>(Enter Call Letters)</v>
      </c>
      <c r="E1079" s="86" t="str">
        <f ca="1">OFFSET('2025'!$H$13,C1079,0)</f>
        <v>September</v>
      </c>
      <c r="F1079" s="77">
        <f ca="1">OFFSET('2025'!$AD$13,C1079,0)</f>
        <v>0</v>
      </c>
      <c r="G1079" s="91" t="str">
        <f ca="1">OFFSET('2025'!$AE$13,C1079,0)</f>
        <v>0.00</v>
      </c>
      <c r="H1079" s="91" t="str">
        <f ca="1">OFFSET('2025'!$AF$13,$C1079,0)</f>
        <v>0.00</v>
      </c>
      <c r="I1079" s="77">
        <f ca="1">OFFSET('2025'!$AG$13,$C1079,0)</f>
        <v>0</v>
      </c>
    </row>
    <row r="1080" spans="1:9" x14ac:dyDescent="0.3">
      <c r="A1080" s="110">
        <v>45901</v>
      </c>
      <c r="B1080" s="124">
        <f t="shared" si="53"/>
        <v>61</v>
      </c>
      <c r="C1080" s="87">
        <f t="shared" si="54"/>
        <v>960</v>
      </c>
      <c r="D1080" s="88" t="str">
        <f ca="1">OFFSET('2025'!$B$13,C1080,0)</f>
        <v>(Enter Call Letters)</v>
      </c>
      <c r="E1080" s="86" t="str">
        <f ca="1">OFFSET('2025'!$H$13,C1080,0)</f>
        <v>September</v>
      </c>
      <c r="F1080" s="77">
        <f ca="1">OFFSET('2025'!$AD$13,C1080,0)</f>
        <v>0</v>
      </c>
      <c r="G1080" s="91" t="str">
        <f ca="1">OFFSET('2025'!$AE$13,C1080,0)</f>
        <v>0.00</v>
      </c>
      <c r="H1080" s="91" t="str">
        <f ca="1">OFFSET('2025'!$AF$13,$C1080,0)</f>
        <v>0.00</v>
      </c>
      <c r="I1080" s="77">
        <f ca="1">OFFSET('2025'!$AG$13,$C1080,0)</f>
        <v>0</v>
      </c>
    </row>
    <row r="1081" spans="1:9" x14ac:dyDescent="0.3">
      <c r="A1081" s="110">
        <v>45901</v>
      </c>
      <c r="B1081" s="124">
        <f t="shared" si="53"/>
        <v>62</v>
      </c>
      <c r="C1081" s="87">
        <f t="shared" si="54"/>
        <v>976</v>
      </c>
      <c r="D1081" s="88" t="str">
        <f ca="1">OFFSET('2025'!$B$13,C1081,0)</f>
        <v>(Enter Call Letters)</v>
      </c>
      <c r="E1081" s="86" t="str">
        <f ca="1">OFFSET('2025'!$H$13,C1081,0)</f>
        <v>September</v>
      </c>
      <c r="F1081" s="77">
        <f ca="1">OFFSET('2025'!$AD$13,C1081,0)</f>
        <v>0</v>
      </c>
      <c r="G1081" s="91" t="str">
        <f ca="1">OFFSET('2025'!$AE$13,C1081,0)</f>
        <v>0.00</v>
      </c>
      <c r="H1081" s="91" t="str">
        <f ca="1">OFFSET('2025'!$AF$13,$C1081,0)</f>
        <v>0.00</v>
      </c>
      <c r="I1081" s="77">
        <f ca="1">OFFSET('2025'!$AG$13,$C1081,0)</f>
        <v>0</v>
      </c>
    </row>
    <row r="1082" spans="1:9" x14ac:dyDescent="0.3">
      <c r="A1082" s="110">
        <v>45901</v>
      </c>
      <c r="B1082" s="124">
        <f t="shared" si="53"/>
        <v>63</v>
      </c>
      <c r="C1082" s="87">
        <f t="shared" si="54"/>
        <v>992</v>
      </c>
      <c r="D1082" s="88" t="str">
        <f ca="1">OFFSET('2025'!$B$13,C1082,0)</f>
        <v>(Enter Call Letters)</v>
      </c>
      <c r="E1082" s="86" t="str">
        <f ca="1">OFFSET('2025'!$H$13,C1082,0)</f>
        <v>September</v>
      </c>
      <c r="F1082" s="77">
        <f ca="1">OFFSET('2025'!$AD$13,C1082,0)</f>
        <v>0</v>
      </c>
      <c r="G1082" s="91" t="str">
        <f ca="1">OFFSET('2025'!$AE$13,C1082,0)</f>
        <v>0.00</v>
      </c>
      <c r="H1082" s="91" t="str">
        <f ca="1">OFFSET('2025'!$AF$13,$C1082,0)</f>
        <v>0.00</v>
      </c>
      <c r="I1082" s="77">
        <f ca="1">OFFSET('2025'!$AG$13,$C1082,0)</f>
        <v>0</v>
      </c>
    </row>
    <row r="1083" spans="1:9" x14ac:dyDescent="0.3">
      <c r="A1083" s="110">
        <v>45901</v>
      </c>
      <c r="B1083" s="124">
        <f t="shared" si="53"/>
        <v>64</v>
      </c>
      <c r="C1083" s="87">
        <f t="shared" si="54"/>
        <v>1008</v>
      </c>
      <c r="D1083" s="88" t="str">
        <f ca="1">OFFSET('2025'!$B$13,C1083,0)</f>
        <v>(Enter Call Letters)</v>
      </c>
      <c r="E1083" s="86" t="str">
        <f ca="1">OFFSET('2025'!$H$13,C1083,0)</f>
        <v>September</v>
      </c>
      <c r="F1083" s="77">
        <f ca="1">OFFSET('2025'!$AD$13,C1083,0)</f>
        <v>0</v>
      </c>
      <c r="G1083" s="91" t="str">
        <f ca="1">OFFSET('2025'!$AE$13,C1083,0)</f>
        <v>0.00</v>
      </c>
      <c r="H1083" s="91" t="str">
        <f ca="1">OFFSET('2025'!$AF$13,$C1083,0)</f>
        <v>0.00</v>
      </c>
      <c r="I1083" s="77">
        <f ca="1">OFFSET('2025'!$AG$13,$C1083,0)</f>
        <v>0</v>
      </c>
    </row>
    <row r="1084" spans="1:9" x14ac:dyDescent="0.3">
      <c r="A1084" s="110">
        <v>45901</v>
      </c>
      <c r="B1084" s="124">
        <f t="shared" si="53"/>
        <v>65</v>
      </c>
      <c r="C1084" s="87">
        <f t="shared" si="54"/>
        <v>1024</v>
      </c>
      <c r="D1084" s="88" t="str">
        <f ca="1">OFFSET('2025'!$B$13,C1084,0)</f>
        <v>(Enter Call Letters)</v>
      </c>
      <c r="E1084" s="86" t="str">
        <f ca="1">OFFSET('2025'!$H$13,C1084,0)</f>
        <v>September</v>
      </c>
      <c r="F1084" s="77">
        <f ca="1">OFFSET('2025'!$AD$13,C1084,0)</f>
        <v>0</v>
      </c>
      <c r="G1084" s="91" t="str">
        <f ca="1">OFFSET('2025'!$AE$13,C1084,0)</f>
        <v>0.00</v>
      </c>
      <c r="H1084" s="91" t="str">
        <f ca="1">OFFSET('2025'!$AF$13,$C1084,0)</f>
        <v>0.00</v>
      </c>
      <c r="I1084" s="77">
        <f ca="1">OFFSET('2025'!$AG$13,$C1084,0)</f>
        <v>0</v>
      </c>
    </row>
    <row r="1085" spans="1:9" x14ac:dyDescent="0.3">
      <c r="A1085" s="110">
        <v>45901</v>
      </c>
      <c r="B1085" s="124">
        <f t="shared" ref="B1085:B1144" si="55">B1084+1</f>
        <v>66</v>
      </c>
      <c r="C1085" s="87">
        <f t="shared" si="54"/>
        <v>1040</v>
      </c>
      <c r="D1085" s="88" t="str">
        <f ca="1">OFFSET('2025'!$B$13,C1085,0)</f>
        <v>(Enter Call Letters)</v>
      </c>
      <c r="E1085" s="86" t="str">
        <f ca="1">OFFSET('2025'!$H$13,C1085,0)</f>
        <v>September</v>
      </c>
      <c r="F1085" s="77">
        <f ca="1">OFFSET('2025'!$AD$13,C1085,0)</f>
        <v>0</v>
      </c>
      <c r="G1085" s="91" t="str">
        <f ca="1">OFFSET('2025'!$AE$13,C1085,0)</f>
        <v>0.00</v>
      </c>
      <c r="H1085" s="91" t="str">
        <f ca="1">OFFSET('2025'!$AF$13,$C1085,0)</f>
        <v>0.00</v>
      </c>
      <c r="I1085" s="77">
        <f ca="1">OFFSET('2025'!$AG$13,$C1085,0)</f>
        <v>0</v>
      </c>
    </row>
    <row r="1086" spans="1:9" x14ac:dyDescent="0.3">
      <c r="A1086" s="110">
        <v>45901</v>
      </c>
      <c r="B1086" s="124">
        <f t="shared" si="55"/>
        <v>67</v>
      </c>
      <c r="C1086" s="87">
        <f t="shared" ref="C1086:C1144" si="56">C1085+16</f>
        <v>1056</v>
      </c>
      <c r="D1086" s="88" t="str">
        <f ca="1">OFFSET('2025'!$B$13,C1086,0)</f>
        <v>(Enter Call Letters)</v>
      </c>
      <c r="E1086" s="86" t="str">
        <f ca="1">OFFSET('2025'!$H$13,C1086,0)</f>
        <v>September</v>
      </c>
      <c r="F1086" s="77">
        <f ca="1">OFFSET('2025'!$AD$13,C1086,0)</f>
        <v>0</v>
      </c>
      <c r="G1086" s="91" t="str">
        <f ca="1">OFFSET('2025'!$AE$13,C1086,0)</f>
        <v>0.00</v>
      </c>
      <c r="H1086" s="91" t="str">
        <f ca="1">OFFSET('2025'!$AF$13,$C1086,0)</f>
        <v>0.00</v>
      </c>
      <c r="I1086" s="77">
        <f ca="1">OFFSET('2025'!$AG$13,$C1086,0)</f>
        <v>0</v>
      </c>
    </row>
    <row r="1087" spans="1:9" x14ac:dyDescent="0.3">
      <c r="A1087" s="110">
        <v>45901</v>
      </c>
      <c r="B1087" s="124">
        <f t="shared" si="55"/>
        <v>68</v>
      </c>
      <c r="C1087" s="87">
        <f t="shared" si="56"/>
        <v>1072</v>
      </c>
      <c r="D1087" s="88" t="str">
        <f ca="1">OFFSET('2025'!$B$13,C1087,0)</f>
        <v>(Enter Call Letters)</v>
      </c>
      <c r="E1087" s="86" t="str">
        <f ca="1">OFFSET('2025'!$H$13,C1087,0)</f>
        <v>September</v>
      </c>
      <c r="F1087" s="77">
        <f ca="1">OFFSET('2025'!$AD$13,C1087,0)</f>
        <v>0</v>
      </c>
      <c r="G1087" s="91" t="str">
        <f ca="1">OFFSET('2025'!$AE$13,C1087,0)</f>
        <v>0.00</v>
      </c>
      <c r="H1087" s="91" t="str">
        <f ca="1">OFFSET('2025'!$AF$13,$C1087,0)</f>
        <v>0.00</v>
      </c>
      <c r="I1087" s="77">
        <f ca="1">OFFSET('2025'!$AG$13,$C1087,0)</f>
        <v>0</v>
      </c>
    </row>
    <row r="1088" spans="1:9" x14ac:dyDescent="0.3">
      <c r="A1088" s="110">
        <v>45901</v>
      </c>
      <c r="B1088" s="124">
        <f t="shared" si="55"/>
        <v>69</v>
      </c>
      <c r="C1088" s="87">
        <f t="shared" si="56"/>
        <v>1088</v>
      </c>
      <c r="D1088" s="88" t="str">
        <f ca="1">OFFSET('2025'!$B$13,C1088,0)</f>
        <v>(Enter Call Letters)</v>
      </c>
      <c r="E1088" s="86" t="str">
        <f ca="1">OFFSET('2025'!$H$13,C1088,0)</f>
        <v>September</v>
      </c>
      <c r="F1088" s="77">
        <f ca="1">OFFSET('2025'!$AD$13,C1088,0)</f>
        <v>0</v>
      </c>
      <c r="G1088" s="91" t="str">
        <f ca="1">OFFSET('2025'!$AE$13,C1088,0)</f>
        <v>0.00</v>
      </c>
      <c r="H1088" s="91" t="str">
        <f ca="1">OFFSET('2025'!$AF$13,$C1088,0)</f>
        <v>0.00</v>
      </c>
      <c r="I1088" s="77">
        <f ca="1">OFFSET('2025'!$AG$13,$C1088,0)</f>
        <v>0</v>
      </c>
    </row>
    <row r="1089" spans="1:9" x14ac:dyDescent="0.3">
      <c r="A1089" s="110">
        <v>45901</v>
      </c>
      <c r="B1089" s="124">
        <f t="shared" si="55"/>
        <v>70</v>
      </c>
      <c r="C1089" s="87">
        <f t="shared" si="56"/>
        <v>1104</v>
      </c>
      <c r="D1089" s="88" t="str">
        <f ca="1">OFFSET('2025'!$B$13,C1089,0)</f>
        <v>(Enter Call Letters)</v>
      </c>
      <c r="E1089" s="86" t="str">
        <f ca="1">OFFSET('2025'!$H$13,C1089,0)</f>
        <v>September</v>
      </c>
      <c r="F1089" s="77">
        <f ca="1">OFFSET('2025'!$AD$13,C1089,0)</f>
        <v>0</v>
      </c>
      <c r="G1089" s="91" t="str">
        <f ca="1">OFFSET('2025'!$AE$13,C1089,0)</f>
        <v>0.00</v>
      </c>
      <c r="H1089" s="91" t="str">
        <f ca="1">OFFSET('2025'!$AF$13,$C1089,0)</f>
        <v>0.00</v>
      </c>
      <c r="I1089" s="77">
        <f ca="1">OFFSET('2025'!$AG$13,$C1089,0)</f>
        <v>0</v>
      </c>
    </row>
    <row r="1090" spans="1:9" x14ac:dyDescent="0.3">
      <c r="A1090" s="110">
        <v>45901</v>
      </c>
      <c r="B1090" s="124">
        <f t="shared" si="55"/>
        <v>71</v>
      </c>
      <c r="C1090" s="87">
        <f t="shared" si="56"/>
        <v>1120</v>
      </c>
      <c r="D1090" s="88" t="str">
        <f ca="1">OFFSET('2025'!$B$13,C1090,0)</f>
        <v>(Enter Call Letters)</v>
      </c>
      <c r="E1090" s="86" t="str">
        <f ca="1">OFFSET('2025'!$H$13,C1090,0)</f>
        <v>September</v>
      </c>
      <c r="F1090" s="77">
        <f ca="1">OFFSET('2025'!$AD$13,C1090,0)</f>
        <v>0</v>
      </c>
      <c r="G1090" s="91" t="str">
        <f ca="1">OFFSET('2025'!$AE$13,C1090,0)</f>
        <v>0.00</v>
      </c>
      <c r="H1090" s="91" t="str">
        <f ca="1">OFFSET('2025'!$AF$13,$C1090,0)</f>
        <v>0.00</v>
      </c>
      <c r="I1090" s="77">
        <f ca="1">OFFSET('2025'!$AG$13,$C1090,0)</f>
        <v>0</v>
      </c>
    </row>
    <row r="1091" spans="1:9" x14ac:dyDescent="0.3">
      <c r="A1091" s="110">
        <v>45901</v>
      </c>
      <c r="B1091" s="124">
        <f t="shared" si="55"/>
        <v>72</v>
      </c>
      <c r="C1091" s="87">
        <f t="shared" si="56"/>
        <v>1136</v>
      </c>
      <c r="D1091" s="88" t="str">
        <f ca="1">OFFSET('2025'!$B$13,C1091,0)</f>
        <v>(Enter Call Letters)</v>
      </c>
      <c r="E1091" s="86" t="str">
        <f ca="1">OFFSET('2025'!$H$13,C1091,0)</f>
        <v>September</v>
      </c>
      <c r="F1091" s="77">
        <f ca="1">OFFSET('2025'!$AD$13,C1091,0)</f>
        <v>0</v>
      </c>
      <c r="G1091" s="91" t="str">
        <f ca="1">OFFSET('2025'!$AE$13,C1091,0)</f>
        <v>0.00</v>
      </c>
      <c r="H1091" s="91" t="str">
        <f ca="1">OFFSET('2025'!$AF$13,$C1091,0)</f>
        <v>0.00</v>
      </c>
      <c r="I1091" s="77">
        <f ca="1">OFFSET('2025'!$AG$13,$C1091,0)</f>
        <v>0</v>
      </c>
    </row>
    <row r="1092" spans="1:9" x14ac:dyDescent="0.3">
      <c r="A1092" s="110">
        <v>45901</v>
      </c>
      <c r="B1092" s="124">
        <f t="shared" si="55"/>
        <v>73</v>
      </c>
      <c r="C1092" s="87">
        <f t="shared" si="56"/>
        <v>1152</v>
      </c>
      <c r="D1092" s="88" t="str">
        <f ca="1">OFFSET('2025'!$B$13,C1092,0)</f>
        <v>(Enter Call Letters)</v>
      </c>
      <c r="E1092" s="86" t="str">
        <f ca="1">OFFSET('2025'!$H$13,C1092,0)</f>
        <v>September</v>
      </c>
      <c r="F1092" s="77">
        <f ca="1">OFFSET('2025'!$AD$13,C1092,0)</f>
        <v>0</v>
      </c>
      <c r="G1092" s="91" t="str">
        <f ca="1">OFFSET('2025'!$AE$13,C1092,0)</f>
        <v>0.00</v>
      </c>
      <c r="H1092" s="91" t="str">
        <f ca="1">OFFSET('2025'!$AF$13,$C1092,0)</f>
        <v>0.00</v>
      </c>
      <c r="I1092" s="77">
        <f ca="1">OFFSET('2025'!$AG$13,$C1092,0)</f>
        <v>0</v>
      </c>
    </row>
    <row r="1093" spans="1:9" x14ac:dyDescent="0.3">
      <c r="A1093" s="110">
        <v>45901</v>
      </c>
      <c r="B1093" s="124">
        <f t="shared" si="55"/>
        <v>74</v>
      </c>
      <c r="C1093" s="87">
        <f t="shared" si="56"/>
        <v>1168</v>
      </c>
      <c r="D1093" s="88" t="str">
        <f ca="1">OFFSET('2025'!$B$13,C1093,0)</f>
        <v>(Enter Call Letters)</v>
      </c>
      <c r="E1093" s="86" t="str">
        <f ca="1">OFFSET('2025'!$H$13,C1093,0)</f>
        <v>September</v>
      </c>
      <c r="F1093" s="77">
        <f ca="1">OFFSET('2025'!$AD$13,C1093,0)</f>
        <v>0</v>
      </c>
      <c r="G1093" s="91" t="str">
        <f ca="1">OFFSET('2025'!$AE$13,C1093,0)</f>
        <v>0.00</v>
      </c>
      <c r="H1093" s="91" t="str">
        <f ca="1">OFFSET('2025'!$AF$13,$C1093,0)</f>
        <v>0.00</v>
      </c>
      <c r="I1093" s="77">
        <f ca="1">OFFSET('2025'!$AG$13,$C1093,0)</f>
        <v>0</v>
      </c>
    </row>
    <row r="1094" spans="1:9" x14ac:dyDescent="0.3">
      <c r="A1094" s="110">
        <v>45901</v>
      </c>
      <c r="B1094" s="124">
        <f t="shared" si="55"/>
        <v>75</v>
      </c>
      <c r="C1094" s="87">
        <f t="shared" si="56"/>
        <v>1184</v>
      </c>
      <c r="D1094" s="88" t="str">
        <f ca="1">OFFSET('2025'!$B$13,C1094,0)</f>
        <v>(Enter Call Letters)</v>
      </c>
      <c r="E1094" s="86" t="str">
        <f ca="1">OFFSET('2025'!$H$13,C1094,0)</f>
        <v>September</v>
      </c>
      <c r="F1094" s="77">
        <f ca="1">OFFSET('2025'!$AD$13,C1094,0)</f>
        <v>0</v>
      </c>
      <c r="G1094" s="91" t="str">
        <f ca="1">OFFSET('2025'!$AE$13,C1094,0)</f>
        <v>0.00</v>
      </c>
      <c r="H1094" s="91" t="str">
        <f ca="1">OFFSET('2025'!$AF$13,$C1094,0)</f>
        <v>0.00</v>
      </c>
      <c r="I1094" s="77">
        <f ca="1">OFFSET('2025'!$AG$13,$C1094,0)</f>
        <v>0</v>
      </c>
    </row>
    <row r="1095" spans="1:9" x14ac:dyDescent="0.3">
      <c r="A1095" s="110">
        <v>45901</v>
      </c>
      <c r="B1095" s="124">
        <f t="shared" si="55"/>
        <v>76</v>
      </c>
      <c r="C1095" s="87">
        <f t="shared" si="56"/>
        <v>1200</v>
      </c>
      <c r="D1095" s="88" t="str">
        <f ca="1">OFFSET('2025'!$B$13,C1095,0)</f>
        <v>(Enter Call Letters)</v>
      </c>
      <c r="E1095" s="86" t="str">
        <f ca="1">OFFSET('2025'!$H$13,C1095,0)</f>
        <v>September</v>
      </c>
      <c r="F1095" s="77">
        <f ca="1">OFFSET('2025'!$AD$13,C1095,0)</f>
        <v>0</v>
      </c>
      <c r="G1095" s="91" t="str">
        <f ca="1">OFFSET('2025'!$AE$13,C1095,0)</f>
        <v>0.00</v>
      </c>
      <c r="H1095" s="91" t="str">
        <f ca="1">OFFSET('2025'!$AF$13,$C1095,0)</f>
        <v>0.00</v>
      </c>
      <c r="I1095" s="77">
        <f ca="1">OFFSET('2025'!$AG$13,$C1095,0)</f>
        <v>0</v>
      </c>
    </row>
    <row r="1096" spans="1:9" x14ac:dyDescent="0.3">
      <c r="A1096" s="110">
        <v>45901</v>
      </c>
      <c r="B1096" s="124">
        <f t="shared" si="55"/>
        <v>77</v>
      </c>
      <c r="C1096" s="87">
        <f t="shared" si="56"/>
        <v>1216</v>
      </c>
      <c r="D1096" s="88" t="str">
        <f ca="1">OFFSET('2025'!$B$13,C1096,0)</f>
        <v>(Enter Call Letters)</v>
      </c>
      <c r="E1096" s="86" t="str">
        <f ca="1">OFFSET('2025'!$H$13,C1096,0)</f>
        <v>September</v>
      </c>
      <c r="F1096" s="77">
        <f ca="1">OFFSET('2025'!$AD$13,C1096,0)</f>
        <v>0</v>
      </c>
      <c r="G1096" s="91" t="str">
        <f ca="1">OFFSET('2025'!$AE$13,C1096,0)</f>
        <v>0.00</v>
      </c>
      <c r="H1096" s="91" t="str">
        <f ca="1">OFFSET('2025'!$AF$13,$C1096,0)</f>
        <v>0.00</v>
      </c>
      <c r="I1096" s="77">
        <f ca="1">OFFSET('2025'!$AG$13,$C1096,0)</f>
        <v>0</v>
      </c>
    </row>
    <row r="1097" spans="1:9" x14ac:dyDescent="0.3">
      <c r="A1097" s="110">
        <v>45901</v>
      </c>
      <c r="B1097" s="124">
        <f t="shared" si="55"/>
        <v>78</v>
      </c>
      <c r="C1097" s="87">
        <f t="shared" si="56"/>
        <v>1232</v>
      </c>
      <c r="D1097" s="88" t="str">
        <f ca="1">OFFSET('2025'!$B$13,C1097,0)</f>
        <v>(Enter Call Letters)</v>
      </c>
      <c r="E1097" s="86" t="str">
        <f ca="1">OFFSET('2025'!$H$13,C1097,0)</f>
        <v>September</v>
      </c>
      <c r="F1097" s="77">
        <f ca="1">OFFSET('2025'!$AD$13,C1097,0)</f>
        <v>0</v>
      </c>
      <c r="G1097" s="91" t="str">
        <f ca="1">OFFSET('2025'!$AE$13,C1097,0)</f>
        <v>0.00</v>
      </c>
      <c r="H1097" s="91" t="str">
        <f ca="1">OFFSET('2025'!$AF$13,$C1097,0)</f>
        <v>0.00</v>
      </c>
      <c r="I1097" s="77">
        <f ca="1">OFFSET('2025'!$AG$13,$C1097,0)</f>
        <v>0</v>
      </c>
    </row>
    <row r="1098" spans="1:9" x14ac:dyDescent="0.3">
      <c r="A1098" s="110">
        <v>45901</v>
      </c>
      <c r="B1098" s="124">
        <f t="shared" si="55"/>
        <v>79</v>
      </c>
      <c r="C1098" s="87">
        <f t="shared" si="56"/>
        <v>1248</v>
      </c>
      <c r="D1098" s="88" t="str">
        <f ca="1">OFFSET('2025'!$B$13,C1098,0)</f>
        <v>(Enter Call Letters)</v>
      </c>
      <c r="E1098" s="86" t="str">
        <f ca="1">OFFSET('2025'!$H$13,C1098,0)</f>
        <v>September</v>
      </c>
      <c r="F1098" s="77">
        <f ca="1">OFFSET('2025'!$AD$13,C1098,0)</f>
        <v>0</v>
      </c>
      <c r="G1098" s="91" t="str">
        <f ca="1">OFFSET('2025'!$AE$13,C1098,0)</f>
        <v>0.00</v>
      </c>
      <c r="H1098" s="91" t="str">
        <f ca="1">OFFSET('2025'!$AF$13,$C1098,0)</f>
        <v>0.00</v>
      </c>
      <c r="I1098" s="77">
        <f ca="1">OFFSET('2025'!$AG$13,$C1098,0)</f>
        <v>0</v>
      </c>
    </row>
    <row r="1099" spans="1:9" x14ac:dyDescent="0.3">
      <c r="A1099" s="110">
        <v>45901</v>
      </c>
      <c r="B1099" s="124">
        <f t="shared" si="55"/>
        <v>80</v>
      </c>
      <c r="C1099" s="87">
        <f t="shared" si="56"/>
        <v>1264</v>
      </c>
      <c r="D1099" s="88" t="str">
        <f ca="1">OFFSET('2025'!$B$13,C1099,0)</f>
        <v>(Enter Call Letters)</v>
      </c>
      <c r="E1099" s="86" t="str">
        <f ca="1">OFFSET('2025'!$H$13,C1099,0)</f>
        <v>September</v>
      </c>
      <c r="F1099" s="77">
        <f ca="1">OFFSET('2025'!$AD$13,C1099,0)</f>
        <v>0</v>
      </c>
      <c r="G1099" s="91" t="str">
        <f ca="1">OFFSET('2025'!$AE$13,C1099,0)</f>
        <v>0.00</v>
      </c>
      <c r="H1099" s="91" t="str">
        <f ca="1">OFFSET('2025'!$AF$13,$C1099,0)</f>
        <v>0.00</v>
      </c>
      <c r="I1099" s="77">
        <f ca="1">OFFSET('2025'!$AG$13,$C1099,0)</f>
        <v>0</v>
      </c>
    </row>
    <row r="1100" spans="1:9" x14ac:dyDescent="0.3">
      <c r="A1100" s="110">
        <v>45901</v>
      </c>
      <c r="B1100" s="124">
        <f t="shared" si="55"/>
        <v>81</v>
      </c>
      <c r="C1100" s="87">
        <f t="shared" si="56"/>
        <v>1280</v>
      </c>
      <c r="D1100" s="88" t="str">
        <f ca="1">OFFSET('2025'!$B$13,C1100,0)</f>
        <v>(Enter Call Letters)</v>
      </c>
      <c r="E1100" s="86" t="str">
        <f ca="1">OFFSET('2025'!$H$13,C1100,0)</f>
        <v>September</v>
      </c>
      <c r="F1100" s="77">
        <f ca="1">OFFSET('2025'!$AD$13,C1100,0)</f>
        <v>0</v>
      </c>
      <c r="G1100" s="91" t="str">
        <f ca="1">OFFSET('2025'!$AE$13,C1100,0)</f>
        <v>0.00</v>
      </c>
      <c r="H1100" s="91" t="str">
        <f ca="1">OFFSET('2025'!$AF$13,$C1100,0)</f>
        <v>0.00</v>
      </c>
      <c r="I1100" s="77">
        <f ca="1">OFFSET('2025'!$AG$13,$C1100,0)</f>
        <v>0</v>
      </c>
    </row>
    <row r="1101" spans="1:9" x14ac:dyDescent="0.3">
      <c r="A1101" s="110">
        <v>45901</v>
      </c>
      <c r="B1101" s="124">
        <f t="shared" si="55"/>
        <v>82</v>
      </c>
      <c r="C1101" s="87">
        <f t="shared" si="56"/>
        <v>1296</v>
      </c>
      <c r="D1101" s="88" t="str">
        <f ca="1">OFFSET('2025'!$B$13,C1101,0)</f>
        <v>(Enter Call Letters)</v>
      </c>
      <c r="E1101" s="86" t="str">
        <f ca="1">OFFSET('2025'!$H$13,C1101,0)</f>
        <v>September</v>
      </c>
      <c r="F1101" s="77">
        <f ca="1">OFFSET('2025'!$AD$13,C1101,0)</f>
        <v>0</v>
      </c>
      <c r="G1101" s="91" t="str">
        <f ca="1">OFFSET('2025'!$AE$13,C1101,0)</f>
        <v>0.00</v>
      </c>
      <c r="H1101" s="91" t="str">
        <f ca="1">OFFSET('2025'!$AF$13,$C1101,0)</f>
        <v>0.00</v>
      </c>
      <c r="I1101" s="77">
        <f ca="1">OFFSET('2025'!$AG$13,$C1101,0)</f>
        <v>0</v>
      </c>
    </row>
    <row r="1102" spans="1:9" x14ac:dyDescent="0.3">
      <c r="A1102" s="110">
        <v>45901</v>
      </c>
      <c r="B1102" s="124">
        <f t="shared" si="55"/>
        <v>83</v>
      </c>
      <c r="C1102" s="87">
        <f t="shared" si="56"/>
        <v>1312</v>
      </c>
      <c r="D1102" s="88" t="str">
        <f ca="1">OFFSET('2025'!$B$13,C1102,0)</f>
        <v>(Enter Call Letters)</v>
      </c>
      <c r="E1102" s="86" t="str">
        <f ca="1">OFFSET('2025'!$H$13,C1102,0)</f>
        <v>September</v>
      </c>
      <c r="F1102" s="77">
        <f ca="1">OFFSET('2025'!$AD$13,C1102,0)</f>
        <v>0</v>
      </c>
      <c r="G1102" s="91" t="str">
        <f ca="1">OFFSET('2025'!$AE$13,C1102,0)</f>
        <v>0.00</v>
      </c>
      <c r="H1102" s="91" t="str">
        <f ca="1">OFFSET('2025'!$AF$13,$C1102,0)</f>
        <v>0.00</v>
      </c>
      <c r="I1102" s="77">
        <f ca="1">OFFSET('2025'!$AG$13,$C1102,0)</f>
        <v>0</v>
      </c>
    </row>
    <row r="1103" spans="1:9" x14ac:dyDescent="0.3">
      <c r="A1103" s="110">
        <v>45901</v>
      </c>
      <c r="B1103" s="124">
        <f t="shared" si="55"/>
        <v>84</v>
      </c>
      <c r="C1103" s="87">
        <f t="shared" si="56"/>
        <v>1328</v>
      </c>
      <c r="D1103" s="88" t="str">
        <f ca="1">OFFSET('2025'!$B$13,C1103,0)</f>
        <v>(Enter Call Letters)</v>
      </c>
      <c r="E1103" s="86" t="str">
        <f ca="1">OFFSET('2025'!$H$13,C1103,0)</f>
        <v>September</v>
      </c>
      <c r="F1103" s="77">
        <f ca="1">OFFSET('2025'!$AD$13,C1103,0)</f>
        <v>0</v>
      </c>
      <c r="G1103" s="91" t="str">
        <f ca="1">OFFSET('2025'!$AE$13,C1103,0)</f>
        <v>0.00</v>
      </c>
      <c r="H1103" s="91" t="str">
        <f ca="1">OFFSET('2025'!$AF$13,$C1103,0)</f>
        <v>0.00</v>
      </c>
      <c r="I1103" s="77">
        <f ca="1">OFFSET('2025'!$AG$13,$C1103,0)</f>
        <v>0</v>
      </c>
    </row>
    <row r="1104" spans="1:9" x14ac:dyDescent="0.3">
      <c r="A1104" s="110">
        <v>45901</v>
      </c>
      <c r="B1104" s="124">
        <f t="shared" si="55"/>
        <v>85</v>
      </c>
      <c r="C1104" s="87">
        <f t="shared" si="56"/>
        <v>1344</v>
      </c>
      <c r="D1104" s="88" t="str">
        <f ca="1">OFFSET('2025'!$B$13,C1104,0)</f>
        <v>(Enter Call Letters)</v>
      </c>
      <c r="E1104" s="86" t="str">
        <f ca="1">OFFSET('2025'!$H$13,C1104,0)</f>
        <v>September</v>
      </c>
      <c r="F1104" s="77">
        <f ca="1">OFFSET('2025'!$AD$13,C1104,0)</f>
        <v>0</v>
      </c>
      <c r="G1104" s="91" t="str">
        <f ca="1">OFFSET('2025'!$AE$13,C1104,0)</f>
        <v>0.00</v>
      </c>
      <c r="H1104" s="91" t="str">
        <f ca="1">OFFSET('2025'!$AF$13,$C1104,0)</f>
        <v>0.00</v>
      </c>
      <c r="I1104" s="77">
        <f ca="1">OFFSET('2025'!$AG$13,$C1104,0)</f>
        <v>0</v>
      </c>
    </row>
    <row r="1105" spans="1:9" x14ac:dyDescent="0.3">
      <c r="A1105" s="110">
        <v>45901</v>
      </c>
      <c r="B1105" s="124">
        <f t="shared" si="55"/>
        <v>86</v>
      </c>
      <c r="C1105" s="87">
        <f t="shared" si="56"/>
        <v>1360</v>
      </c>
      <c r="D1105" s="88" t="str">
        <f ca="1">OFFSET('2025'!$B$13,C1105,0)</f>
        <v>(Enter Call Letters)</v>
      </c>
      <c r="E1105" s="86" t="str">
        <f ca="1">OFFSET('2025'!$H$13,C1105,0)</f>
        <v>September</v>
      </c>
      <c r="F1105" s="77">
        <f ca="1">OFFSET('2025'!$AD$13,C1105,0)</f>
        <v>0</v>
      </c>
      <c r="G1105" s="91" t="str">
        <f ca="1">OFFSET('2025'!$AE$13,C1105,0)</f>
        <v>0.00</v>
      </c>
      <c r="H1105" s="91" t="str">
        <f ca="1">OFFSET('2025'!$AF$13,$C1105,0)</f>
        <v>0.00</v>
      </c>
      <c r="I1105" s="77">
        <f ca="1">OFFSET('2025'!$AG$13,$C1105,0)</f>
        <v>0</v>
      </c>
    </row>
    <row r="1106" spans="1:9" x14ac:dyDescent="0.3">
      <c r="A1106" s="110">
        <v>45901</v>
      </c>
      <c r="B1106" s="124">
        <f t="shared" si="55"/>
        <v>87</v>
      </c>
      <c r="C1106" s="87">
        <f t="shared" si="56"/>
        <v>1376</v>
      </c>
      <c r="D1106" s="88" t="str">
        <f ca="1">OFFSET('2025'!$B$13,C1106,0)</f>
        <v>(Enter Call Letters)</v>
      </c>
      <c r="E1106" s="86" t="str">
        <f ca="1">OFFSET('2025'!$H$13,C1106,0)</f>
        <v>September</v>
      </c>
      <c r="F1106" s="77">
        <f ca="1">OFFSET('2025'!$AD$13,C1106,0)</f>
        <v>0</v>
      </c>
      <c r="G1106" s="91" t="str">
        <f ca="1">OFFSET('2025'!$AE$13,C1106,0)</f>
        <v>0.00</v>
      </c>
      <c r="H1106" s="91" t="str">
        <f ca="1">OFFSET('2025'!$AF$13,$C1106,0)</f>
        <v>0.00</v>
      </c>
      <c r="I1106" s="77">
        <f ca="1">OFFSET('2025'!$AG$13,$C1106,0)</f>
        <v>0</v>
      </c>
    </row>
    <row r="1107" spans="1:9" x14ac:dyDescent="0.3">
      <c r="A1107" s="110">
        <v>45901</v>
      </c>
      <c r="B1107" s="124">
        <f t="shared" si="55"/>
        <v>88</v>
      </c>
      <c r="C1107" s="87">
        <f t="shared" si="56"/>
        <v>1392</v>
      </c>
      <c r="D1107" s="88" t="str">
        <f ca="1">OFFSET('2025'!$B$13,C1107,0)</f>
        <v>(Enter Call Letters)</v>
      </c>
      <c r="E1107" s="86" t="str">
        <f ca="1">OFFSET('2025'!$H$13,C1107,0)</f>
        <v>September</v>
      </c>
      <c r="F1107" s="77">
        <f ca="1">OFFSET('2025'!$AD$13,C1107,0)</f>
        <v>0</v>
      </c>
      <c r="G1107" s="91" t="str">
        <f ca="1">OFFSET('2025'!$AE$13,C1107,0)</f>
        <v>0.00</v>
      </c>
      <c r="H1107" s="91" t="str">
        <f ca="1">OFFSET('2025'!$AF$13,$C1107,0)</f>
        <v>0.00</v>
      </c>
      <c r="I1107" s="77">
        <f ca="1">OFFSET('2025'!$AG$13,$C1107,0)</f>
        <v>0</v>
      </c>
    </row>
    <row r="1108" spans="1:9" x14ac:dyDescent="0.3">
      <c r="A1108" s="110">
        <v>45901</v>
      </c>
      <c r="B1108" s="124">
        <f t="shared" si="55"/>
        <v>89</v>
      </c>
      <c r="C1108" s="87">
        <f t="shared" si="56"/>
        <v>1408</v>
      </c>
      <c r="D1108" s="88" t="str">
        <f ca="1">OFFSET('2025'!$B$13,C1108,0)</f>
        <v>(Enter Call Letters)</v>
      </c>
      <c r="E1108" s="86" t="str">
        <f ca="1">OFFSET('2025'!$H$13,C1108,0)</f>
        <v>September</v>
      </c>
      <c r="F1108" s="77">
        <f ca="1">OFFSET('2025'!$AD$13,C1108,0)</f>
        <v>0</v>
      </c>
      <c r="G1108" s="91" t="str">
        <f ca="1">OFFSET('2025'!$AE$13,C1108,0)</f>
        <v>0.00</v>
      </c>
      <c r="H1108" s="91" t="str">
        <f ca="1">OFFSET('2025'!$AF$13,$C1108,0)</f>
        <v>0.00</v>
      </c>
      <c r="I1108" s="77">
        <f ca="1">OFFSET('2025'!$AG$13,$C1108,0)</f>
        <v>0</v>
      </c>
    </row>
    <row r="1109" spans="1:9" x14ac:dyDescent="0.3">
      <c r="A1109" s="110">
        <v>45901</v>
      </c>
      <c r="B1109" s="124">
        <f t="shared" si="55"/>
        <v>90</v>
      </c>
      <c r="C1109" s="87">
        <f t="shared" si="56"/>
        <v>1424</v>
      </c>
      <c r="D1109" s="88" t="str">
        <f ca="1">OFFSET('2025'!$B$13,C1109,0)</f>
        <v>(Enter Call Letters)</v>
      </c>
      <c r="E1109" s="86" t="str">
        <f ca="1">OFFSET('2025'!$H$13,C1109,0)</f>
        <v>September</v>
      </c>
      <c r="F1109" s="77">
        <f ca="1">OFFSET('2025'!$AD$13,C1109,0)</f>
        <v>0</v>
      </c>
      <c r="G1109" s="91" t="str">
        <f ca="1">OFFSET('2025'!$AE$13,C1109,0)</f>
        <v>0.00</v>
      </c>
      <c r="H1109" s="91" t="str">
        <f ca="1">OFFSET('2025'!$AF$13,$C1109,0)</f>
        <v>0.00</v>
      </c>
      <c r="I1109" s="77">
        <f ca="1">OFFSET('2025'!$AG$13,$C1109,0)</f>
        <v>0</v>
      </c>
    </row>
    <row r="1110" spans="1:9" x14ac:dyDescent="0.3">
      <c r="A1110" s="110">
        <v>45901</v>
      </c>
      <c r="B1110" s="124">
        <f t="shared" si="55"/>
        <v>91</v>
      </c>
      <c r="C1110" s="87">
        <f t="shared" si="56"/>
        <v>1440</v>
      </c>
      <c r="D1110" s="88" t="str">
        <f ca="1">OFFSET('2025'!$B$13,C1110,0)</f>
        <v>(Enter Call Letters)</v>
      </c>
      <c r="E1110" s="86" t="str">
        <f ca="1">OFFSET('2025'!$H$13,C1110,0)</f>
        <v>September</v>
      </c>
      <c r="F1110" s="77">
        <f ca="1">OFFSET('2025'!$AD$13,C1110,0)</f>
        <v>0</v>
      </c>
      <c r="G1110" s="91" t="str">
        <f ca="1">OFFSET('2025'!$AE$13,C1110,0)</f>
        <v>0.00</v>
      </c>
      <c r="H1110" s="91" t="str">
        <f ca="1">OFFSET('2025'!$AF$13,$C1110,0)</f>
        <v>0.00</v>
      </c>
      <c r="I1110" s="77">
        <f ca="1">OFFSET('2025'!$AG$13,$C1110,0)</f>
        <v>0</v>
      </c>
    </row>
    <row r="1111" spans="1:9" x14ac:dyDescent="0.3">
      <c r="A1111" s="110">
        <v>45901</v>
      </c>
      <c r="B1111" s="124">
        <f t="shared" si="55"/>
        <v>92</v>
      </c>
      <c r="C1111" s="87">
        <f t="shared" si="56"/>
        <v>1456</v>
      </c>
      <c r="D1111" s="88" t="str">
        <f ca="1">OFFSET('2025'!$B$13,C1111,0)</f>
        <v>(Enter Call Letters)</v>
      </c>
      <c r="E1111" s="86" t="str">
        <f ca="1">OFFSET('2025'!$H$13,C1111,0)</f>
        <v>September</v>
      </c>
      <c r="F1111" s="77">
        <f ca="1">OFFSET('2025'!$AD$13,C1111,0)</f>
        <v>0</v>
      </c>
      <c r="G1111" s="91" t="str">
        <f ca="1">OFFSET('2025'!$AE$13,C1111,0)</f>
        <v>0.00</v>
      </c>
      <c r="H1111" s="91" t="str">
        <f ca="1">OFFSET('2025'!$AF$13,$C1111,0)</f>
        <v>0.00</v>
      </c>
      <c r="I1111" s="77">
        <f ca="1">OFFSET('2025'!$AG$13,$C1111,0)</f>
        <v>0</v>
      </c>
    </row>
    <row r="1112" spans="1:9" x14ac:dyDescent="0.3">
      <c r="A1112" s="110">
        <v>45901</v>
      </c>
      <c r="B1112" s="124">
        <f t="shared" si="55"/>
        <v>93</v>
      </c>
      <c r="C1112" s="87">
        <f t="shared" si="56"/>
        <v>1472</v>
      </c>
      <c r="D1112" s="88" t="str">
        <f ca="1">OFFSET('2025'!$B$13,C1112,0)</f>
        <v>(Enter Call Letters)</v>
      </c>
      <c r="E1112" s="86" t="str">
        <f ca="1">OFFSET('2025'!$H$13,C1112,0)</f>
        <v>September</v>
      </c>
      <c r="F1112" s="77">
        <f ca="1">OFFSET('2025'!$AD$13,C1112,0)</f>
        <v>0</v>
      </c>
      <c r="G1112" s="91" t="str">
        <f ca="1">OFFSET('2025'!$AE$13,C1112,0)</f>
        <v>0.00</v>
      </c>
      <c r="H1112" s="91" t="str">
        <f ca="1">OFFSET('2025'!$AF$13,$C1112,0)</f>
        <v>0.00</v>
      </c>
      <c r="I1112" s="77">
        <f ca="1">OFFSET('2025'!$AG$13,$C1112,0)</f>
        <v>0</v>
      </c>
    </row>
    <row r="1113" spans="1:9" x14ac:dyDescent="0.3">
      <c r="A1113" s="110">
        <v>45901</v>
      </c>
      <c r="B1113" s="124">
        <f t="shared" si="55"/>
        <v>94</v>
      </c>
      <c r="C1113" s="87">
        <f t="shared" si="56"/>
        <v>1488</v>
      </c>
      <c r="D1113" s="88" t="str">
        <f ca="1">OFFSET('2025'!$B$13,C1113,0)</f>
        <v>(Enter Call Letters)</v>
      </c>
      <c r="E1113" s="86" t="str">
        <f ca="1">OFFSET('2025'!$H$13,C1113,0)</f>
        <v>September</v>
      </c>
      <c r="F1113" s="77">
        <f ca="1">OFFSET('2025'!$AD$13,C1113,0)</f>
        <v>0</v>
      </c>
      <c r="G1113" s="91" t="str">
        <f ca="1">OFFSET('2025'!$AE$13,C1113,0)</f>
        <v>0.00</v>
      </c>
      <c r="H1113" s="91" t="str">
        <f ca="1">OFFSET('2025'!$AF$13,$C1113,0)</f>
        <v>0.00</v>
      </c>
      <c r="I1113" s="77">
        <f ca="1">OFFSET('2025'!$AG$13,$C1113,0)</f>
        <v>0</v>
      </c>
    </row>
    <row r="1114" spans="1:9" x14ac:dyDescent="0.3">
      <c r="A1114" s="110">
        <v>45901</v>
      </c>
      <c r="B1114" s="124">
        <f t="shared" si="55"/>
        <v>95</v>
      </c>
      <c r="C1114" s="87">
        <f t="shared" si="56"/>
        <v>1504</v>
      </c>
      <c r="D1114" s="88" t="str">
        <f ca="1">OFFSET('2025'!$B$13,C1114,0)</f>
        <v>(Enter Call Letters)</v>
      </c>
      <c r="E1114" s="86" t="str">
        <f ca="1">OFFSET('2025'!$H$13,C1114,0)</f>
        <v>September</v>
      </c>
      <c r="F1114" s="77">
        <f ca="1">OFFSET('2025'!$AD$13,C1114,0)</f>
        <v>0</v>
      </c>
      <c r="G1114" s="91" t="str">
        <f ca="1">OFFSET('2025'!$AE$13,C1114,0)</f>
        <v>0.00</v>
      </c>
      <c r="H1114" s="91" t="str">
        <f ca="1">OFFSET('2025'!$AF$13,$C1114,0)</f>
        <v>0.00</v>
      </c>
      <c r="I1114" s="77">
        <f ca="1">OFFSET('2025'!$AG$13,$C1114,0)</f>
        <v>0</v>
      </c>
    </row>
    <row r="1115" spans="1:9" x14ac:dyDescent="0.3">
      <c r="A1115" s="110">
        <v>45901</v>
      </c>
      <c r="B1115" s="124">
        <f t="shared" si="55"/>
        <v>96</v>
      </c>
      <c r="C1115" s="87">
        <f t="shared" si="56"/>
        <v>1520</v>
      </c>
      <c r="D1115" s="88" t="str">
        <f ca="1">OFFSET('2025'!$B$13,C1115,0)</f>
        <v>(Enter Call Letters)</v>
      </c>
      <c r="E1115" s="86" t="str">
        <f ca="1">OFFSET('2025'!$H$13,C1115,0)</f>
        <v>September</v>
      </c>
      <c r="F1115" s="77">
        <f ca="1">OFFSET('2025'!$AD$13,C1115,0)</f>
        <v>0</v>
      </c>
      <c r="G1115" s="91" t="str">
        <f ca="1">OFFSET('2025'!$AE$13,C1115,0)</f>
        <v>0.00</v>
      </c>
      <c r="H1115" s="91" t="str">
        <f ca="1">OFFSET('2025'!$AF$13,$C1115,0)</f>
        <v>0.00</v>
      </c>
      <c r="I1115" s="77">
        <f ca="1">OFFSET('2025'!$AG$13,$C1115,0)</f>
        <v>0</v>
      </c>
    </row>
    <row r="1116" spans="1:9" x14ac:dyDescent="0.3">
      <c r="A1116" s="110">
        <v>45901</v>
      </c>
      <c r="B1116" s="124">
        <f t="shared" si="55"/>
        <v>97</v>
      </c>
      <c r="C1116" s="87">
        <f t="shared" si="56"/>
        <v>1536</v>
      </c>
      <c r="D1116" s="88" t="str">
        <f ca="1">OFFSET('2025'!$B$13,C1116,0)</f>
        <v>(Enter Call Letters)</v>
      </c>
      <c r="E1116" s="86" t="str">
        <f ca="1">OFFSET('2025'!$H$13,C1116,0)</f>
        <v>September</v>
      </c>
      <c r="F1116" s="77">
        <f ca="1">OFFSET('2025'!$AD$13,C1116,0)</f>
        <v>0</v>
      </c>
      <c r="G1116" s="91" t="str">
        <f ca="1">OFFSET('2025'!$AE$13,C1116,0)</f>
        <v>0.00</v>
      </c>
      <c r="H1116" s="91" t="str">
        <f ca="1">OFFSET('2025'!$AF$13,$C1116,0)</f>
        <v>0.00</v>
      </c>
      <c r="I1116" s="77">
        <f ca="1">OFFSET('2025'!$AG$13,$C1116,0)</f>
        <v>0</v>
      </c>
    </row>
    <row r="1117" spans="1:9" x14ac:dyDescent="0.3">
      <c r="A1117" s="110">
        <v>45901</v>
      </c>
      <c r="B1117" s="124">
        <f t="shared" si="55"/>
        <v>98</v>
      </c>
      <c r="C1117" s="87">
        <f t="shared" si="56"/>
        <v>1552</v>
      </c>
      <c r="D1117" s="88" t="str">
        <f ca="1">OFFSET('2025'!$B$13,C1117,0)</f>
        <v>(Enter Call Letters)</v>
      </c>
      <c r="E1117" s="86" t="str">
        <f ca="1">OFFSET('2025'!$H$13,C1117,0)</f>
        <v>September</v>
      </c>
      <c r="F1117" s="77">
        <f ca="1">OFFSET('2025'!$AD$13,C1117,0)</f>
        <v>0</v>
      </c>
      <c r="G1117" s="91" t="str">
        <f ca="1">OFFSET('2025'!$AE$13,C1117,0)</f>
        <v>0.00</v>
      </c>
      <c r="H1117" s="91" t="str">
        <f ca="1">OFFSET('2025'!$AF$13,$C1117,0)</f>
        <v>0.00</v>
      </c>
      <c r="I1117" s="77">
        <f ca="1">OFFSET('2025'!$AG$13,$C1117,0)</f>
        <v>0</v>
      </c>
    </row>
    <row r="1118" spans="1:9" x14ac:dyDescent="0.3">
      <c r="A1118" s="110">
        <v>45901</v>
      </c>
      <c r="B1118" s="124">
        <f t="shared" si="55"/>
        <v>99</v>
      </c>
      <c r="C1118" s="87">
        <f t="shared" si="56"/>
        <v>1568</v>
      </c>
      <c r="D1118" s="88" t="str">
        <f ca="1">OFFSET('2025'!$B$13,C1118,0)</f>
        <v>(Enter Call Letters)</v>
      </c>
      <c r="E1118" s="86" t="str">
        <f ca="1">OFFSET('2025'!$H$13,C1118,0)</f>
        <v>September</v>
      </c>
      <c r="F1118" s="77">
        <f ca="1">OFFSET('2025'!$AD$13,C1118,0)</f>
        <v>0</v>
      </c>
      <c r="G1118" s="91" t="str">
        <f ca="1">OFFSET('2025'!$AE$13,C1118,0)</f>
        <v>0.00</v>
      </c>
      <c r="H1118" s="91" t="str">
        <f ca="1">OFFSET('2025'!$AF$13,$C1118,0)</f>
        <v>0.00</v>
      </c>
      <c r="I1118" s="77">
        <f ca="1">OFFSET('2025'!$AG$13,$C1118,0)</f>
        <v>0</v>
      </c>
    </row>
    <row r="1119" spans="1:9" x14ac:dyDescent="0.3">
      <c r="A1119" s="110">
        <v>45901</v>
      </c>
      <c r="B1119" s="124">
        <f t="shared" si="55"/>
        <v>100</v>
      </c>
      <c r="C1119" s="87">
        <f t="shared" si="56"/>
        <v>1584</v>
      </c>
      <c r="D1119" s="88" t="str">
        <f ca="1">OFFSET('2025'!$B$13,C1119,0)</f>
        <v>(Enter Call Letters)</v>
      </c>
      <c r="E1119" s="86" t="str">
        <f ca="1">OFFSET('2025'!$H$13,C1119,0)</f>
        <v>September</v>
      </c>
      <c r="F1119" s="77">
        <f ca="1">OFFSET('2025'!$AD$13,C1119,0)</f>
        <v>0</v>
      </c>
      <c r="G1119" s="91" t="str">
        <f ca="1">OFFSET('2025'!$AE$13,C1119,0)</f>
        <v>0.00</v>
      </c>
      <c r="H1119" s="91" t="str">
        <f ca="1">OFFSET('2025'!$AF$13,$C1119,0)</f>
        <v>0.00</v>
      </c>
      <c r="I1119" s="77">
        <f ca="1">OFFSET('2025'!$AG$13,$C1119,0)</f>
        <v>0</v>
      </c>
    </row>
    <row r="1120" spans="1:9" x14ac:dyDescent="0.3">
      <c r="A1120" s="110">
        <v>45901</v>
      </c>
      <c r="B1120" s="124">
        <f t="shared" si="55"/>
        <v>101</v>
      </c>
      <c r="C1120" s="87">
        <f t="shared" si="56"/>
        <v>1600</v>
      </c>
      <c r="D1120" s="88" t="str">
        <f ca="1">OFFSET('2025'!$B$13,C1120,0)</f>
        <v>(Enter Call Letters)</v>
      </c>
      <c r="E1120" s="86" t="str">
        <f ca="1">OFFSET('2025'!$H$13,C1120,0)</f>
        <v>September</v>
      </c>
      <c r="F1120" s="77">
        <f ca="1">OFFSET('2025'!$AD$13,C1120,0)</f>
        <v>0</v>
      </c>
      <c r="G1120" s="91" t="str">
        <f ca="1">OFFSET('2025'!$AE$13,C1120,0)</f>
        <v>0.00</v>
      </c>
      <c r="H1120" s="91" t="str">
        <f ca="1">OFFSET('2025'!$AF$13,$C1120,0)</f>
        <v>0.00</v>
      </c>
      <c r="I1120" s="77">
        <f ca="1">OFFSET('2025'!$AG$13,$C1120,0)</f>
        <v>0</v>
      </c>
    </row>
    <row r="1121" spans="1:9" x14ac:dyDescent="0.3">
      <c r="A1121" s="110">
        <v>45901</v>
      </c>
      <c r="B1121" s="124">
        <f t="shared" si="55"/>
        <v>102</v>
      </c>
      <c r="C1121" s="87">
        <f t="shared" si="56"/>
        <v>1616</v>
      </c>
      <c r="D1121" s="88" t="str">
        <f ca="1">OFFSET('2025'!$B$13,C1121,0)</f>
        <v>(Enter Call Letters)</v>
      </c>
      <c r="E1121" s="86" t="str">
        <f ca="1">OFFSET('2025'!$H$13,C1121,0)</f>
        <v>September</v>
      </c>
      <c r="F1121" s="77">
        <f ca="1">OFFSET('2025'!$AD$13,C1121,0)</f>
        <v>0</v>
      </c>
      <c r="G1121" s="91" t="str">
        <f ca="1">OFFSET('2025'!$AE$13,C1121,0)</f>
        <v>0.00</v>
      </c>
      <c r="H1121" s="91" t="str">
        <f ca="1">OFFSET('2025'!$AF$13,$C1121,0)</f>
        <v>0.00</v>
      </c>
      <c r="I1121" s="77">
        <f ca="1">OFFSET('2025'!$AG$13,$C1121,0)</f>
        <v>0</v>
      </c>
    </row>
    <row r="1122" spans="1:9" ht="15" customHeight="1" x14ac:dyDescent="0.3">
      <c r="A1122" s="110">
        <v>45901</v>
      </c>
      <c r="B1122" s="124">
        <f t="shared" si="55"/>
        <v>103</v>
      </c>
      <c r="C1122" s="87">
        <f t="shared" si="56"/>
        <v>1632</v>
      </c>
      <c r="D1122" s="88" t="str">
        <f ca="1">OFFSET('2025'!$B$13,C1122,0)</f>
        <v>(Enter Call Letters)</v>
      </c>
      <c r="E1122" s="86" t="str">
        <f ca="1">OFFSET('2025'!$H$13,C1122,0)</f>
        <v>September</v>
      </c>
      <c r="F1122" s="77">
        <f ca="1">OFFSET('2025'!$AD$13,C1122,0)</f>
        <v>0</v>
      </c>
      <c r="G1122" s="91" t="str">
        <f ca="1">OFFSET('2025'!$AE$13,C1122,0)</f>
        <v>0.00</v>
      </c>
      <c r="H1122" s="91" t="str">
        <f ca="1">OFFSET('2025'!$AF$13,$C1122,0)</f>
        <v>0.00</v>
      </c>
      <c r="I1122" s="77">
        <f ca="1">OFFSET('2025'!$AG$13,$C1122,0)</f>
        <v>0</v>
      </c>
    </row>
    <row r="1123" spans="1:9" x14ac:dyDescent="0.3">
      <c r="A1123" s="110">
        <v>45901</v>
      </c>
      <c r="B1123" s="124">
        <f t="shared" si="55"/>
        <v>104</v>
      </c>
      <c r="C1123" s="87">
        <f t="shared" si="56"/>
        <v>1648</v>
      </c>
      <c r="D1123" s="88" t="str">
        <f ca="1">OFFSET('2025'!$B$13,C1123,0)</f>
        <v>(Enter Call Letters)</v>
      </c>
      <c r="E1123" s="86" t="str">
        <f ca="1">OFFSET('2025'!$H$13,C1123,0)</f>
        <v>September</v>
      </c>
      <c r="F1123" s="77">
        <f ca="1">OFFSET('2025'!$AD$13,C1123,0)</f>
        <v>0</v>
      </c>
      <c r="G1123" s="91" t="str">
        <f ca="1">OFFSET('2025'!$AE$13,C1123,0)</f>
        <v>0.00</v>
      </c>
      <c r="H1123" s="91" t="str">
        <f ca="1">OFFSET('2025'!$AF$13,$C1123,0)</f>
        <v>0.00</v>
      </c>
      <c r="I1123" s="77">
        <f ca="1">OFFSET('2025'!$AG$13,$C1123,0)</f>
        <v>0</v>
      </c>
    </row>
    <row r="1124" spans="1:9" x14ac:dyDescent="0.3">
      <c r="A1124" s="110">
        <v>45901</v>
      </c>
      <c r="B1124" s="124">
        <f t="shared" si="55"/>
        <v>105</v>
      </c>
      <c r="C1124" s="87">
        <f t="shared" si="56"/>
        <v>1664</v>
      </c>
      <c r="D1124" s="88" t="str">
        <f ca="1">OFFSET('2025'!$B$13,C1124,0)</f>
        <v>(Enter Call Letters)</v>
      </c>
      <c r="E1124" s="86" t="str">
        <f ca="1">OFFSET('2025'!$H$13,C1124,0)</f>
        <v>September</v>
      </c>
      <c r="F1124" s="77">
        <f ca="1">OFFSET('2025'!$AD$13,C1124,0)</f>
        <v>0</v>
      </c>
      <c r="G1124" s="91" t="str">
        <f ca="1">OFFSET('2025'!$AE$13,C1124,0)</f>
        <v>0.00</v>
      </c>
      <c r="H1124" s="91" t="str">
        <f ca="1">OFFSET('2025'!$AF$13,$C1124,0)</f>
        <v>0.00</v>
      </c>
      <c r="I1124" s="77">
        <f ca="1">OFFSET('2025'!$AG$13,$C1124,0)</f>
        <v>0</v>
      </c>
    </row>
    <row r="1125" spans="1:9" x14ac:dyDescent="0.3">
      <c r="A1125" s="110">
        <v>45901</v>
      </c>
      <c r="B1125" s="124">
        <f t="shared" si="55"/>
        <v>106</v>
      </c>
      <c r="C1125" s="87">
        <f t="shared" si="56"/>
        <v>1680</v>
      </c>
      <c r="D1125" s="88" t="str">
        <f ca="1">OFFSET('2025'!$B$13,C1125,0)</f>
        <v>(Enter Call Letters)</v>
      </c>
      <c r="E1125" s="86" t="str">
        <f ca="1">OFFSET('2025'!$H$13,C1125,0)</f>
        <v>September</v>
      </c>
      <c r="F1125" s="77">
        <f ca="1">OFFSET('2025'!$AD$13,C1125,0)</f>
        <v>0</v>
      </c>
      <c r="G1125" s="91" t="str">
        <f ca="1">OFFSET('2025'!$AE$13,C1125,0)</f>
        <v>0.00</v>
      </c>
      <c r="H1125" s="91" t="str">
        <f ca="1">OFFSET('2025'!$AF$13,$C1125,0)</f>
        <v>0.00</v>
      </c>
      <c r="I1125" s="77">
        <f ca="1">OFFSET('2025'!$AG$13,$C1125,0)</f>
        <v>0</v>
      </c>
    </row>
    <row r="1126" spans="1:9" x14ac:dyDescent="0.3">
      <c r="A1126" s="110">
        <v>45901</v>
      </c>
      <c r="B1126" s="124">
        <f t="shared" si="55"/>
        <v>107</v>
      </c>
      <c r="C1126" s="87">
        <f t="shared" si="56"/>
        <v>1696</v>
      </c>
      <c r="D1126" s="88" t="str">
        <f ca="1">OFFSET('2025'!$B$13,C1126,0)</f>
        <v>(Enter Call Letters)</v>
      </c>
      <c r="E1126" s="86" t="str">
        <f ca="1">OFFSET('2025'!$H$13,C1126,0)</f>
        <v>September</v>
      </c>
      <c r="F1126" s="77">
        <f ca="1">OFFSET('2025'!$AD$13,C1126,0)</f>
        <v>0</v>
      </c>
      <c r="G1126" s="91" t="str">
        <f ca="1">OFFSET('2025'!$AE$13,C1126,0)</f>
        <v>0.00</v>
      </c>
      <c r="H1126" s="91" t="str">
        <f ca="1">OFFSET('2025'!$AF$13,$C1126,0)</f>
        <v>0.00</v>
      </c>
      <c r="I1126" s="77">
        <f ca="1">OFFSET('2025'!$AG$13,$C1126,0)</f>
        <v>0</v>
      </c>
    </row>
    <row r="1127" spans="1:9" x14ac:dyDescent="0.3">
      <c r="A1127" s="110">
        <v>45901</v>
      </c>
      <c r="B1127" s="124">
        <f t="shared" si="55"/>
        <v>108</v>
      </c>
      <c r="C1127" s="87">
        <f t="shared" si="56"/>
        <v>1712</v>
      </c>
      <c r="D1127" s="88" t="str">
        <f ca="1">OFFSET('2025'!$B$13,C1127,0)</f>
        <v>(Enter Call Letters)</v>
      </c>
      <c r="E1127" s="86" t="str">
        <f ca="1">OFFSET('2025'!$H$13,C1127,0)</f>
        <v>September</v>
      </c>
      <c r="F1127" s="77">
        <f ca="1">OFFSET('2025'!$AD$13,C1127,0)</f>
        <v>0</v>
      </c>
      <c r="G1127" s="91" t="str">
        <f ca="1">OFFSET('2025'!$AE$13,C1127,0)</f>
        <v>0.00</v>
      </c>
      <c r="H1127" s="91" t="str">
        <f ca="1">OFFSET('2025'!$AF$13,$C1127,0)</f>
        <v>0.00</v>
      </c>
      <c r="I1127" s="77">
        <f ca="1">OFFSET('2025'!$AG$13,$C1127,0)</f>
        <v>0</v>
      </c>
    </row>
    <row r="1128" spans="1:9" x14ac:dyDescent="0.3">
      <c r="A1128" s="110">
        <v>45901</v>
      </c>
      <c r="B1128" s="124">
        <f t="shared" si="55"/>
        <v>109</v>
      </c>
      <c r="C1128" s="87">
        <f t="shared" si="56"/>
        <v>1728</v>
      </c>
      <c r="D1128" s="88" t="str">
        <f ca="1">OFFSET('2025'!$B$13,C1128,0)</f>
        <v>(Enter Call Letters)</v>
      </c>
      <c r="E1128" s="86" t="str">
        <f ca="1">OFFSET('2025'!$H$13,C1128,0)</f>
        <v>September</v>
      </c>
      <c r="F1128" s="77">
        <f ca="1">OFFSET('2025'!$AD$13,C1128,0)</f>
        <v>0</v>
      </c>
      <c r="G1128" s="91" t="str">
        <f ca="1">OFFSET('2025'!$AE$13,C1128,0)</f>
        <v>0.00</v>
      </c>
      <c r="H1128" s="91" t="str">
        <f ca="1">OFFSET('2025'!$AF$13,$C1128,0)</f>
        <v>0.00</v>
      </c>
      <c r="I1128" s="77">
        <f ca="1">OFFSET('2025'!$AG$13,$C1128,0)</f>
        <v>0</v>
      </c>
    </row>
    <row r="1129" spans="1:9" x14ac:dyDescent="0.3">
      <c r="A1129" s="110">
        <v>45901</v>
      </c>
      <c r="B1129" s="124">
        <f t="shared" si="55"/>
        <v>110</v>
      </c>
      <c r="C1129" s="87">
        <f t="shared" si="56"/>
        <v>1744</v>
      </c>
      <c r="D1129" s="88" t="str">
        <f ca="1">OFFSET('2025'!$B$13,C1129,0)</f>
        <v>(Enter Call Letters)</v>
      </c>
      <c r="E1129" s="86" t="str">
        <f ca="1">OFFSET('2025'!$H$13,C1129,0)</f>
        <v>September</v>
      </c>
      <c r="F1129" s="77">
        <f ca="1">OFFSET('2025'!$AD$13,C1129,0)</f>
        <v>0</v>
      </c>
      <c r="G1129" s="91" t="str">
        <f ca="1">OFFSET('2025'!$AE$13,C1129,0)</f>
        <v>0.00</v>
      </c>
      <c r="H1129" s="91" t="str">
        <f ca="1">OFFSET('2025'!$AF$13,$C1129,0)</f>
        <v>0.00</v>
      </c>
      <c r="I1129" s="77">
        <f ca="1">OFFSET('2025'!$AG$13,$C1129,0)</f>
        <v>0</v>
      </c>
    </row>
    <row r="1130" spans="1:9" x14ac:dyDescent="0.3">
      <c r="A1130" s="110">
        <v>45901</v>
      </c>
      <c r="B1130" s="124">
        <f t="shared" si="55"/>
        <v>111</v>
      </c>
      <c r="C1130" s="87">
        <f t="shared" si="56"/>
        <v>1760</v>
      </c>
      <c r="D1130" s="88" t="str">
        <f ca="1">OFFSET('2025'!$B$13,C1130,0)</f>
        <v>(Enter Call Letters)</v>
      </c>
      <c r="E1130" s="86" t="str">
        <f ca="1">OFFSET('2025'!$H$13,C1130,0)</f>
        <v>September</v>
      </c>
      <c r="F1130" s="77">
        <f ca="1">OFFSET('2025'!$AD$13,C1130,0)</f>
        <v>0</v>
      </c>
      <c r="G1130" s="91" t="str">
        <f ca="1">OFFSET('2025'!$AE$13,C1130,0)</f>
        <v>0.00</v>
      </c>
      <c r="H1130" s="91" t="str">
        <f ca="1">OFFSET('2025'!$AF$13,$C1130,0)</f>
        <v>0.00</v>
      </c>
      <c r="I1130" s="77">
        <f ca="1">OFFSET('2025'!$AG$13,$C1130,0)</f>
        <v>0</v>
      </c>
    </row>
    <row r="1131" spans="1:9" x14ac:dyDescent="0.3">
      <c r="A1131" s="110">
        <v>45901</v>
      </c>
      <c r="B1131" s="124">
        <f t="shared" si="55"/>
        <v>112</v>
      </c>
      <c r="C1131" s="87">
        <f t="shared" si="56"/>
        <v>1776</v>
      </c>
      <c r="D1131" s="88" t="str">
        <f ca="1">OFFSET('2025'!$B$13,C1131,0)</f>
        <v>(Enter Call Letters)</v>
      </c>
      <c r="E1131" s="86" t="str">
        <f ca="1">OFFSET('2025'!$H$13,C1131,0)</f>
        <v>September</v>
      </c>
      <c r="F1131" s="77">
        <f ca="1">OFFSET('2025'!$AD$13,C1131,0)</f>
        <v>0</v>
      </c>
      <c r="G1131" s="91" t="str">
        <f ca="1">OFFSET('2025'!$AE$13,C1131,0)</f>
        <v>0.00</v>
      </c>
      <c r="H1131" s="91" t="str">
        <f ca="1">OFFSET('2025'!$AF$13,$C1131,0)</f>
        <v>0.00</v>
      </c>
      <c r="I1131" s="77">
        <f ca="1">OFFSET('2025'!$AG$13,$C1131,0)</f>
        <v>0</v>
      </c>
    </row>
    <row r="1132" spans="1:9" x14ac:dyDescent="0.3">
      <c r="A1132" s="110">
        <v>45901</v>
      </c>
      <c r="B1132" s="124">
        <f t="shared" si="55"/>
        <v>113</v>
      </c>
      <c r="C1132" s="87">
        <f t="shared" si="56"/>
        <v>1792</v>
      </c>
      <c r="D1132" s="88" t="str">
        <f ca="1">OFFSET('2025'!$B$13,C1132,0)</f>
        <v>(Enter Call Letters)</v>
      </c>
      <c r="E1132" s="86" t="str">
        <f ca="1">OFFSET('2025'!$H$13,C1132,0)</f>
        <v>September</v>
      </c>
      <c r="F1132" s="77">
        <f ca="1">OFFSET('2025'!$AD$13,C1132,0)</f>
        <v>0</v>
      </c>
      <c r="G1132" s="91" t="str">
        <f ca="1">OFFSET('2025'!$AE$13,C1132,0)</f>
        <v>0.00</v>
      </c>
      <c r="H1132" s="91" t="str">
        <f ca="1">OFFSET('2025'!$AF$13,$C1132,0)</f>
        <v>0.00</v>
      </c>
      <c r="I1132" s="77">
        <f ca="1">OFFSET('2025'!$AG$13,$C1132,0)</f>
        <v>0</v>
      </c>
    </row>
    <row r="1133" spans="1:9" x14ac:dyDescent="0.3">
      <c r="A1133" s="110">
        <v>45901</v>
      </c>
      <c r="B1133" s="124">
        <f t="shared" si="55"/>
        <v>114</v>
      </c>
      <c r="C1133" s="87">
        <f t="shared" si="56"/>
        <v>1808</v>
      </c>
      <c r="D1133" s="88" t="str">
        <f ca="1">OFFSET('2025'!$B$13,C1133,0)</f>
        <v>(Enter Call Letters)</v>
      </c>
      <c r="E1133" s="86" t="str">
        <f ca="1">OFFSET('2025'!$H$13,C1133,0)</f>
        <v>September</v>
      </c>
      <c r="F1133" s="77">
        <f ca="1">OFFSET('2025'!$AD$13,C1133,0)</f>
        <v>0</v>
      </c>
      <c r="G1133" s="91" t="str">
        <f ca="1">OFFSET('2025'!$AE$13,C1133,0)</f>
        <v>0.00</v>
      </c>
      <c r="H1133" s="91" t="str">
        <f ca="1">OFFSET('2025'!$AF$13,$C1133,0)</f>
        <v>0.00</v>
      </c>
      <c r="I1133" s="77">
        <f ca="1">OFFSET('2025'!$AG$13,$C1133,0)</f>
        <v>0</v>
      </c>
    </row>
    <row r="1134" spans="1:9" x14ac:dyDescent="0.3">
      <c r="A1134" s="110">
        <v>45901</v>
      </c>
      <c r="B1134" s="124">
        <f t="shared" si="55"/>
        <v>115</v>
      </c>
      <c r="C1134" s="87">
        <f t="shared" si="56"/>
        <v>1824</v>
      </c>
      <c r="D1134" s="88" t="str">
        <f ca="1">OFFSET('2025'!$B$13,C1134,0)</f>
        <v>(Enter Call Letters)</v>
      </c>
      <c r="E1134" s="86" t="str">
        <f ca="1">OFFSET('2025'!$H$13,C1134,0)</f>
        <v>September</v>
      </c>
      <c r="F1134" s="77">
        <f ca="1">OFFSET('2025'!$AD$13,C1134,0)</f>
        <v>0</v>
      </c>
      <c r="G1134" s="91" t="str">
        <f ca="1">OFFSET('2025'!$AE$13,C1134,0)</f>
        <v>0.00</v>
      </c>
      <c r="H1134" s="91" t="str">
        <f ca="1">OFFSET('2025'!$AF$13,$C1134,0)</f>
        <v>0.00</v>
      </c>
      <c r="I1134" s="77">
        <f ca="1">OFFSET('2025'!$AG$13,$C1134,0)</f>
        <v>0</v>
      </c>
    </row>
    <row r="1135" spans="1:9" x14ac:dyDescent="0.3">
      <c r="A1135" s="110">
        <v>45901</v>
      </c>
      <c r="B1135" s="124">
        <f t="shared" si="55"/>
        <v>116</v>
      </c>
      <c r="C1135" s="87">
        <f t="shared" si="56"/>
        <v>1840</v>
      </c>
      <c r="D1135" s="88" t="str">
        <f ca="1">OFFSET('2025'!$B$13,C1135,0)</f>
        <v>(Enter Call Letters)</v>
      </c>
      <c r="E1135" s="86" t="str">
        <f ca="1">OFFSET('2025'!$H$13,C1135,0)</f>
        <v>September</v>
      </c>
      <c r="F1135" s="77">
        <f ca="1">OFFSET('2025'!$AD$13,C1135,0)</f>
        <v>0</v>
      </c>
      <c r="G1135" s="91" t="str">
        <f ca="1">OFFSET('2025'!$AE$13,C1135,0)</f>
        <v>0.00</v>
      </c>
      <c r="H1135" s="91" t="str">
        <f ca="1">OFFSET('2025'!$AF$13,$C1135,0)</f>
        <v>0.00</v>
      </c>
      <c r="I1135" s="77">
        <f ca="1">OFFSET('2025'!$AG$13,$C1135,0)</f>
        <v>0</v>
      </c>
    </row>
    <row r="1136" spans="1:9" x14ac:dyDescent="0.3">
      <c r="A1136" s="110">
        <v>45901</v>
      </c>
      <c r="B1136" s="124">
        <f t="shared" si="55"/>
        <v>117</v>
      </c>
      <c r="C1136" s="87">
        <f t="shared" si="56"/>
        <v>1856</v>
      </c>
      <c r="D1136" s="88" t="str">
        <f ca="1">OFFSET('2025'!$B$13,C1136,0)</f>
        <v>(Enter Call Letters)</v>
      </c>
      <c r="E1136" s="86" t="str">
        <f ca="1">OFFSET('2025'!$H$13,C1136,0)</f>
        <v>September</v>
      </c>
      <c r="F1136" s="77">
        <f ca="1">OFFSET('2025'!$AD$13,C1136,0)</f>
        <v>0</v>
      </c>
      <c r="G1136" s="91" t="str">
        <f ca="1">OFFSET('2025'!$AE$13,C1136,0)</f>
        <v>0.00</v>
      </c>
      <c r="H1136" s="91" t="str">
        <f ca="1">OFFSET('2025'!$AF$13,$C1136,0)</f>
        <v>0.00</v>
      </c>
      <c r="I1136" s="77">
        <f ca="1">OFFSET('2025'!$AG$13,$C1136,0)</f>
        <v>0</v>
      </c>
    </row>
    <row r="1137" spans="1:9" x14ac:dyDescent="0.3">
      <c r="A1137" s="110">
        <v>45901</v>
      </c>
      <c r="B1137" s="124">
        <f t="shared" si="55"/>
        <v>118</v>
      </c>
      <c r="C1137" s="87">
        <f t="shared" si="56"/>
        <v>1872</v>
      </c>
      <c r="D1137" s="88" t="str">
        <f ca="1">OFFSET('2025'!$B$13,C1137,0)</f>
        <v>(Enter Call Letters)</v>
      </c>
      <c r="E1137" s="86" t="str">
        <f ca="1">OFFSET('2025'!$H$13,C1137,0)</f>
        <v>September</v>
      </c>
      <c r="F1137" s="77">
        <f ca="1">OFFSET('2025'!$AD$13,C1137,0)</f>
        <v>0</v>
      </c>
      <c r="G1137" s="91" t="str">
        <f ca="1">OFFSET('2025'!$AE$13,C1137,0)</f>
        <v>0.00</v>
      </c>
      <c r="H1137" s="91" t="str">
        <f ca="1">OFFSET('2025'!$AF$13,$C1137,0)</f>
        <v>0.00</v>
      </c>
      <c r="I1137" s="77">
        <f ca="1">OFFSET('2025'!$AG$13,$C1137,0)</f>
        <v>0</v>
      </c>
    </row>
    <row r="1138" spans="1:9" x14ac:dyDescent="0.3">
      <c r="A1138" s="110">
        <v>45901</v>
      </c>
      <c r="B1138" s="124">
        <f t="shared" si="55"/>
        <v>119</v>
      </c>
      <c r="C1138" s="87">
        <f t="shared" si="56"/>
        <v>1888</v>
      </c>
      <c r="D1138" s="88" t="str">
        <f ca="1">OFFSET('2025'!$B$13,C1138,0)</f>
        <v>(Enter Call Letters)</v>
      </c>
      <c r="E1138" s="86" t="str">
        <f ca="1">OFFSET('2025'!$H$13,C1138,0)</f>
        <v>September</v>
      </c>
      <c r="F1138" s="77">
        <f ca="1">OFFSET('2025'!$AD$13,C1138,0)</f>
        <v>0</v>
      </c>
      <c r="G1138" s="91" t="str">
        <f ca="1">OFFSET('2025'!$AE$13,C1138,0)</f>
        <v>0.00</v>
      </c>
      <c r="H1138" s="91" t="str">
        <f ca="1">OFFSET('2025'!$AF$13,$C1138,0)</f>
        <v>0.00</v>
      </c>
      <c r="I1138" s="77">
        <f ca="1">OFFSET('2025'!$AG$13,$C1138,0)</f>
        <v>0</v>
      </c>
    </row>
    <row r="1139" spans="1:9" x14ac:dyDescent="0.3">
      <c r="A1139" s="110">
        <v>45901</v>
      </c>
      <c r="B1139" s="124">
        <f t="shared" si="55"/>
        <v>120</v>
      </c>
      <c r="C1139" s="87">
        <f t="shared" si="56"/>
        <v>1904</v>
      </c>
      <c r="D1139" s="88" t="str">
        <f ca="1">OFFSET('2025'!$B$13,C1139,0)</f>
        <v>(Enter Call Letters)</v>
      </c>
      <c r="E1139" s="86" t="str">
        <f ca="1">OFFSET('2025'!$H$13,C1139,0)</f>
        <v>September</v>
      </c>
      <c r="F1139" s="77">
        <f ca="1">OFFSET('2025'!$AD$13,C1139,0)</f>
        <v>0</v>
      </c>
      <c r="G1139" s="91" t="str">
        <f ca="1">OFFSET('2025'!$AE$13,C1139,0)</f>
        <v>0.00</v>
      </c>
      <c r="H1139" s="91" t="str">
        <f ca="1">OFFSET('2025'!$AF$13,$C1139,0)</f>
        <v>0.00</v>
      </c>
      <c r="I1139" s="77">
        <f ca="1">OFFSET('2025'!$AG$13,$C1139,0)</f>
        <v>0</v>
      </c>
    </row>
    <row r="1140" spans="1:9" x14ac:dyDescent="0.3">
      <c r="A1140" s="110">
        <v>45901</v>
      </c>
      <c r="B1140" s="124">
        <f t="shared" si="55"/>
        <v>121</v>
      </c>
      <c r="C1140" s="87">
        <f t="shared" si="56"/>
        <v>1920</v>
      </c>
      <c r="D1140" s="88" t="str">
        <f ca="1">OFFSET('2025'!$B$13,C1140,0)</f>
        <v>(Enter Call Letters)</v>
      </c>
      <c r="E1140" s="86" t="str">
        <f ca="1">OFFSET('2025'!$H$13,C1140,0)</f>
        <v>September</v>
      </c>
      <c r="F1140" s="77">
        <f ca="1">OFFSET('2025'!$AD$13,C1140,0)</f>
        <v>0</v>
      </c>
      <c r="G1140" s="91" t="str">
        <f ca="1">OFFSET('2025'!$AE$13,C1140,0)</f>
        <v>0.00</v>
      </c>
      <c r="H1140" s="91" t="str">
        <f ca="1">OFFSET('2025'!$AF$13,$C1140,0)</f>
        <v>0.00</v>
      </c>
      <c r="I1140" s="77">
        <f ca="1">OFFSET('2025'!$AG$13,$C1140,0)</f>
        <v>0</v>
      </c>
    </row>
    <row r="1141" spans="1:9" x14ac:dyDescent="0.3">
      <c r="A1141" s="110">
        <v>45901</v>
      </c>
      <c r="B1141" s="124">
        <f t="shared" si="55"/>
        <v>122</v>
      </c>
      <c r="C1141" s="87">
        <f t="shared" si="56"/>
        <v>1936</v>
      </c>
      <c r="D1141" s="88" t="str">
        <f ca="1">OFFSET('2025'!$B$13,C1141,0)</f>
        <v>(Enter Call Letters)</v>
      </c>
      <c r="E1141" s="86" t="str">
        <f ca="1">OFFSET('2025'!$H$13,C1141,0)</f>
        <v>September</v>
      </c>
      <c r="F1141" s="77">
        <f ca="1">OFFSET('2025'!$AD$13,C1141,0)</f>
        <v>0</v>
      </c>
      <c r="G1141" s="91" t="str">
        <f ca="1">OFFSET('2025'!$AE$13,C1141,0)</f>
        <v>0.00</v>
      </c>
      <c r="H1141" s="91" t="str">
        <f ca="1">OFFSET('2025'!$AF$13,$C1141,0)</f>
        <v>0.00</v>
      </c>
      <c r="I1141" s="77">
        <f ca="1">OFFSET('2025'!$AG$13,$C1141,0)</f>
        <v>0</v>
      </c>
    </row>
    <row r="1142" spans="1:9" x14ac:dyDescent="0.3">
      <c r="A1142" s="110">
        <v>45901</v>
      </c>
      <c r="B1142" s="124">
        <f t="shared" si="55"/>
        <v>123</v>
      </c>
      <c r="C1142" s="87">
        <f t="shared" si="56"/>
        <v>1952</v>
      </c>
      <c r="D1142" s="88" t="str">
        <f ca="1">OFFSET('2025'!$B$13,C1142,0)</f>
        <v>(Enter Call Letters)</v>
      </c>
      <c r="E1142" s="86" t="str">
        <f ca="1">OFFSET('2025'!$H$13,C1142,0)</f>
        <v>September</v>
      </c>
      <c r="F1142" s="77">
        <f ca="1">OFFSET('2025'!$AD$13,C1142,0)</f>
        <v>0</v>
      </c>
      <c r="G1142" s="91" t="str">
        <f ca="1">OFFSET('2025'!$AE$13,C1142,0)</f>
        <v>0.00</v>
      </c>
      <c r="H1142" s="91" t="str">
        <f ca="1">OFFSET('2025'!$AF$13,$C1142,0)</f>
        <v>0.00</v>
      </c>
      <c r="I1142" s="77">
        <f ca="1">OFFSET('2025'!$AG$13,$C1142,0)</f>
        <v>0</v>
      </c>
    </row>
    <row r="1143" spans="1:9" x14ac:dyDescent="0.3">
      <c r="A1143" s="110">
        <v>45901</v>
      </c>
      <c r="B1143" s="124">
        <f t="shared" si="55"/>
        <v>124</v>
      </c>
      <c r="C1143" s="87">
        <f t="shared" si="56"/>
        <v>1968</v>
      </c>
      <c r="D1143" s="88" t="str">
        <f ca="1">OFFSET('2025'!$B$13,C1143,0)</f>
        <v>(Enter Call Letters)</v>
      </c>
      <c r="E1143" s="86" t="str">
        <f ca="1">OFFSET('2025'!$H$13,C1143,0)</f>
        <v>September</v>
      </c>
      <c r="F1143" s="77">
        <f ca="1">OFFSET('2025'!$AD$13,C1143,0)</f>
        <v>0</v>
      </c>
      <c r="G1143" s="91" t="str">
        <f ca="1">OFFSET('2025'!$AE$13,C1143,0)</f>
        <v>0.00</v>
      </c>
      <c r="H1143" s="91" t="str">
        <f ca="1">OFFSET('2025'!$AF$13,$C1143,0)</f>
        <v>0.00</v>
      </c>
      <c r="I1143" s="77">
        <f ca="1">OFFSET('2025'!$AG$13,$C1143,0)</f>
        <v>0</v>
      </c>
    </row>
    <row r="1144" spans="1:9" ht="15" thickBot="1" x14ac:dyDescent="0.35">
      <c r="A1144" s="110">
        <v>45901</v>
      </c>
      <c r="B1144" s="125">
        <f t="shared" si="55"/>
        <v>125</v>
      </c>
      <c r="C1144" s="87">
        <f t="shared" si="56"/>
        <v>1984</v>
      </c>
      <c r="D1144" s="90" t="str">
        <f ca="1">OFFSET('2025'!$B$13,C1144,0)</f>
        <v>(Enter Call Letters)</v>
      </c>
      <c r="E1144" s="104" t="str">
        <f ca="1">OFFSET('2025'!$H$13,C1144,0)</f>
        <v>September</v>
      </c>
      <c r="F1144" s="84">
        <f ca="1">OFFSET('2025'!$AD$13,C1144,0)</f>
        <v>0</v>
      </c>
      <c r="G1144" s="105" t="str">
        <f ca="1">OFFSET('2025'!$AE$13,C1144,0)</f>
        <v>0.00</v>
      </c>
      <c r="H1144" s="105" t="str">
        <f ca="1">OFFSET('2025'!$AF$13,$C1144,0)</f>
        <v>0.00</v>
      </c>
      <c r="I1144" s="84">
        <f ca="1">OFFSET('2025'!$AG$13,$C1144,0)</f>
        <v>0</v>
      </c>
    </row>
    <row r="1145" spans="1:9" ht="24" thickBot="1" x14ac:dyDescent="0.5">
      <c r="A1145" s="111">
        <v>45901</v>
      </c>
      <c r="B1145" s="129" t="s">
        <v>89</v>
      </c>
      <c r="C1145" s="57"/>
      <c r="D1145" s="66" t="s">
        <v>89</v>
      </c>
      <c r="E1145" s="61" t="s">
        <v>89</v>
      </c>
      <c r="F1145" s="49">
        <f ca="1">SUM(F1020:F1119)</f>
        <v>0</v>
      </c>
      <c r="G1145" s="49">
        <f ca="1">SUM(G1020:G1119)</f>
        <v>0</v>
      </c>
      <c r="H1145" s="49">
        <f ca="1">SUM(H1020:H1119)</f>
        <v>0</v>
      </c>
      <c r="I1145" s="49">
        <f ca="1">SUM(I1020:I1119)</f>
        <v>0</v>
      </c>
    </row>
    <row r="1146" spans="1:9" ht="21.6" thickBot="1" x14ac:dyDescent="0.45">
      <c r="A1146" s="112">
        <v>45931</v>
      </c>
      <c r="B1146" s="122" t="s">
        <v>90</v>
      </c>
      <c r="C1146" s="53"/>
      <c r="D1146" s="54" t="s">
        <v>90</v>
      </c>
      <c r="E1146" s="248" t="s">
        <v>18</v>
      </c>
      <c r="F1146" s="249"/>
      <c r="G1146" s="249"/>
      <c r="H1146" s="249"/>
      <c r="I1146" s="250"/>
    </row>
    <row r="1147" spans="1:9" x14ac:dyDescent="0.3">
      <c r="A1147" s="109">
        <v>45931</v>
      </c>
      <c r="B1147" s="123">
        <f>1</f>
        <v>1</v>
      </c>
      <c r="C1147" s="87">
        <v>0</v>
      </c>
      <c r="D1147" s="86" t="str">
        <f ca="1">OFFSET('2025'!$B$14,C1147,0)</f>
        <v>(Enter Call Letters)</v>
      </c>
      <c r="E1147" s="86" t="str">
        <f ca="1">OFFSET('2025'!$H$14,C1147,0)</f>
        <v>October</v>
      </c>
      <c r="F1147" s="77">
        <f ca="1">OFFSET('2025'!$AD$14,C1147,0)</f>
        <v>0</v>
      </c>
      <c r="G1147" s="91" t="str">
        <f ca="1">OFFSET('2025'!$AE$14,C1147,0)</f>
        <v>0.00</v>
      </c>
      <c r="H1147" s="91" t="str">
        <f ca="1">OFFSET('2025'!$AF$14,$C1147,0)</f>
        <v>0.00</v>
      </c>
      <c r="I1147" s="77">
        <f ca="1">OFFSET('2025'!$AG$14,$C1147,0)</f>
        <v>0</v>
      </c>
    </row>
    <row r="1148" spans="1:9" x14ac:dyDescent="0.3">
      <c r="A1148" s="110">
        <v>45931</v>
      </c>
      <c r="B1148" s="124">
        <f t="shared" ref="B1148:B1211" si="57">B1147+1</f>
        <v>2</v>
      </c>
      <c r="C1148" s="87">
        <f>C1147+16</f>
        <v>16</v>
      </c>
      <c r="D1148" s="88" t="str">
        <f ca="1">OFFSET('2025'!$B$14,C1148,0)</f>
        <v>(Enter Call Letters)</v>
      </c>
      <c r="E1148" s="86" t="str">
        <f ca="1">OFFSET('2025'!$H$14,C1148,0)</f>
        <v>October</v>
      </c>
      <c r="F1148" s="77">
        <f ca="1">OFFSET('2025'!$AD$14,C1148,0)</f>
        <v>0</v>
      </c>
      <c r="G1148" s="91" t="str">
        <f ca="1">OFFSET('2025'!$AE$14,C1148,0)</f>
        <v>0.00</v>
      </c>
      <c r="H1148" s="91" t="str">
        <f ca="1">OFFSET('2025'!$AF$14,$C1148,0)</f>
        <v>0.00</v>
      </c>
      <c r="I1148" s="77">
        <f ca="1">OFFSET('2025'!$AG$14,$C1148,0)</f>
        <v>0</v>
      </c>
    </row>
    <row r="1149" spans="1:9" x14ac:dyDescent="0.3">
      <c r="A1149" s="110">
        <v>45931</v>
      </c>
      <c r="B1149" s="124">
        <f t="shared" si="57"/>
        <v>3</v>
      </c>
      <c r="C1149" s="87">
        <f t="shared" ref="C1149:C1212" si="58">C1148+16</f>
        <v>32</v>
      </c>
      <c r="D1149" s="88" t="str">
        <f ca="1">OFFSET('2025'!$B$14,C1149,0)</f>
        <v>(Enter Call Letters)</v>
      </c>
      <c r="E1149" s="86" t="str">
        <f ca="1">OFFSET('2025'!$H$14,C1149,0)</f>
        <v>October</v>
      </c>
      <c r="F1149" s="77">
        <f ca="1">OFFSET('2025'!$AD$14,C1149,0)</f>
        <v>0</v>
      </c>
      <c r="G1149" s="91" t="str">
        <f ca="1">OFFSET('2025'!$AE$14,C1149,0)</f>
        <v>0.00</v>
      </c>
      <c r="H1149" s="91" t="str">
        <f ca="1">OFFSET('2025'!$AF$14,$C1149,0)</f>
        <v>0.00</v>
      </c>
      <c r="I1149" s="77">
        <f ca="1">OFFSET('2025'!$AG$14,$C1149,0)</f>
        <v>0</v>
      </c>
    </row>
    <row r="1150" spans="1:9" x14ac:dyDescent="0.3">
      <c r="A1150" s="110">
        <v>45931</v>
      </c>
      <c r="B1150" s="124">
        <f t="shared" si="57"/>
        <v>4</v>
      </c>
      <c r="C1150" s="87">
        <f t="shared" si="58"/>
        <v>48</v>
      </c>
      <c r="D1150" s="88" t="str">
        <f ca="1">OFFSET('2025'!$B$14,C1150,0)</f>
        <v>(Enter Call Letters)</v>
      </c>
      <c r="E1150" s="86" t="str">
        <f ca="1">OFFSET('2025'!$H$14,C1150,0)</f>
        <v>October</v>
      </c>
      <c r="F1150" s="77">
        <f ca="1">OFFSET('2025'!$AD$14,C1150,0)</f>
        <v>0</v>
      </c>
      <c r="G1150" s="91" t="str">
        <f ca="1">OFFSET('2025'!$AE$14,C1150,0)</f>
        <v>0.00</v>
      </c>
      <c r="H1150" s="91" t="str">
        <f ca="1">OFFSET('2025'!$AF$14,$C1150,0)</f>
        <v>0.00</v>
      </c>
      <c r="I1150" s="77">
        <f ca="1">OFFSET('2025'!$AG$14,$C1150,0)</f>
        <v>0</v>
      </c>
    </row>
    <row r="1151" spans="1:9" x14ac:dyDescent="0.3">
      <c r="A1151" s="110">
        <v>45931</v>
      </c>
      <c r="B1151" s="124">
        <f t="shared" si="57"/>
        <v>5</v>
      </c>
      <c r="C1151" s="87">
        <f t="shared" si="58"/>
        <v>64</v>
      </c>
      <c r="D1151" s="88" t="str">
        <f ca="1">OFFSET('2025'!$B$14,C1151,0)</f>
        <v>(Enter Call Letters)</v>
      </c>
      <c r="E1151" s="86" t="str">
        <f ca="1">OFFSET('2025'!$H$14,C1151,0)</f>
        <v>October</v>
      </c>
      <c r="F1151" s="77">
        <f ca="1">OFFSET('2025'!$AD$14,C1151,0)</f>
        <v>0</v>
      </c>
      <c r="G1151" s="91" t="str">
        <f ca="1">OFFSET('2025'!$AE$14,C1151,0)</f>
        <v>0.00</v>
      </c>
      <c r="H1151" s="91" t="str">
        <f ca="1">OFFSET('2025'!$AF$14,$C1151,0)</f>
        <v>0.00</v>
      </c>
      <c r="I1151" s="77">
        <f ca="1">OFFSET('2025'!$AG$14,$C1151,0)</f>
        <v>0</v>
      </c>
    </row>
    <row r="1152" spans="1:9" x14ac:dyDescent="0.3">
      <c r="A1152" s="110">
        <v>45931</v>
      </c>
      <c r="B1152" s="124">
        <f t="shared" si="57"/>
        <v>6</v>
      </c>
      <c r="C1152" s="87">
        <f t="shared" si="58"/>
        <v>80</v>
      </c>
      <c r="D1152" s="88" t="str">
        <f ca="1">OFFSET('2025'!$B$14,C1152,0)</f>
        <v>(Enter Call Letters)</v>
      </c>
      <c r="E1152" s="86" t="str">
        <f ca="1">OFFSET('2025'!$H$14,C1152,0)</f>
        <v>October</v>
      </c>
      <c r="F1152" s="77">
        <f ca="1">OFFSET('2025'!$AD$14,C1152,0)</f>
        <v>0</v>
      </c>
      <c r="G1152" s="91" t="str">
        <f ca="1">OFFSET('2025'!$AE$14,C1152,0)</f>
        <v>0.00</v>
      </c>
      <c r="H1152" s="91" t="str">
        <f ca="1">OFFSET('2025'!$AF$14,$C1152,0)</f>
        <v>0.00</v>
      </c>
      <c r="I1152" s="77">
        <f ca="1">OFFSET('2025'!$AG$14,$C1152,0)</f>
        <v>0</v>
      </c>
    </row>
    <row r="1153" spans="1:9" x14ac:dyDescent="0.3">
      <c r="A1153" s="110">
        <v>45931</v>
      </c>
      <c r="B1153" s="124">
        <f t="shared" si="57"/>
        <v>7</v>
      </c>
      <c r="C1153" s="87">
        <f t="shared" si="58"/>
        <v>96</v>
      </c>
      <c r="D1153" s="88" t="str">
        <f ca="1">OFFSET('2025'!$B$14,C1153,0)</f>
        <v>(Enter Call Letters)</v>
      </c>
      <c r="E1153" s="86" t="str">
        <f ca="1">OFFSET('2025'!$H$14,C1153,0)</f>
        <v>October</v>
      </c>
      <c r="F1153" s="77">
        <f ca="1">OFFSET('2025'!$AD$14,C1153,0)</f>
        <v>0</v>
      </c>
      <c r="G1153" s="91" t="str">
        <f ca="1">OFFSET('2025'!$AE$14,C1153,0)</f>
        <v>0.00</v>
      </c>
      <c r="H1153" s="91" t="str">
        <f ca="1">OFFSET('2025'!$AF$14,$C1153,0)</f>
        <v>0.00</v>
      </c>
      <c r="I1153" s="77">
        <f ca="1">OFFSET('2025'!$AG$14,$C1153,0)</f>
        <v>0</v>
      </c>
    </row>
    <row r="1154" spans="1:9" x14ac:dyDescent="0.3">
      <c r="A1154" s="110">
        <v>45931</v>
      </c>
      <c r="B1154" s="124">
        <f t="shared" si="57"/>
        <v>8</v>
      </c>
      <c r="C1154" s="87">
        <f t="shared" si="58"/>
        <v>112</v>
      </c>
      <c r="D1154" s="88" t="str">
        <f ca="1">OFFSET('2025'!$B$14,C1154,0)</f>
        <v>(Enter Call Letters)</v>
      </c>
      <c r="E1154" s="86" t="str">
        <f ca="1">OFFSET('2025'!$H$14,C1154,0)</f>
        <v>October</v>
      </c>
      <c r="F1154" s="77">
        <f ca="1">OFFSET('2025'!$AD$14,C1154,0)</f>
        <v>0</v>
      </c>
      <c r="G1154" s="91" t="str">
        <f ca="1">OFFSET('2025'!$AE$14,C1154,0)</f>
        <v>0.00</v>
      </c>
      <c r="H1154" s="91" t="str">
        <f ca="1">OFFSET('2025'!$AF$14,$C1154,0)</f>
        <v>0.00</v>
      </c>
      <c r="I1154" s="77">
        <f ca="1">OFFSET('2025'!$AG$14,$C1154,0)</f>
        <v>0</v>
      </c>
    </row>
    <row r="1155" spans="1:9" x14ac:dyDescent="0.3">
      <c r="A1155" s="110">
        <v>45931</v>
      </c>
      <c r="B1155" s="124">
        <f t="shared" si="57"/>
        <v>9</v>
      </c>
      <c r="C1155" s="87">
        <f t="shared" si="58"/>
        <v>128</v>
      </c>
      <c r="D1155" s="88" t="str">
        <f ca="1">OFFSET('2025'!$B$14,C1155,0)</f>
        <v>(Enter Call Letters)</v>
      </c>
      <c r="E1155" s="86" t="str">
        <f ca="1">OFFSET('2025'!$H$14,C1155,0)</f>
        <v>October</v>
      </c>
      <c r="F1155" s="77">
        <f ca="1">OFFSET('2025'!$AD$14,C1155,0)</f>
        <v>0</v>
      </c>
      <c r="G1155" s="91" t="str">
        <f ca="1">OFFSET('2025'!$AE$14,C1155,0)</f>
        <v>0.00</v>
      </c>
      <c r="H1155" s="91" t="str">
        <f ca="1">OFFSET('2025'!$AF$14,$C1155,0)</f>
        <v>0.00</v>
      </c>
      <c r="I1155" s="77">
        <f ca="1">OFFSET('2025'!$AG$14,$C1155,0)</f>
        <v>0</v>
      </c>
    </row>
    <row r="1156" spans="1:9" x14ac:dyDescent="0.3">
      <c r="A1156" s="110">
        <v>45931</v>
      </c>
      <c r="B1156" s="124">
        <f t="shared" si="57"/>
        <v>10</v>
      </c>
      <c r="C1156" s="87">
        <f t="shared" si="58"/>
        <v>144</v>
      </c>
      <c r="D1156" s="88" t="str">
        <f ca="1">OFFSET('2025'!$B$14,C1156,0)</f>
        <v>(Enter Call Letters)</v>
      </c>
      <c r="E1156" s="86" t="str">
        <f ca="1">OFFSET('2025'!$H$14,C1156,0)</f>
        <v>October</v>
      </c>
      <c r="F1156" s="77">
        <f ca="1">OFFSET('2025'!$AD$14,C1156,0)</f>
        <v>0</v>
      </c>
      <c r="G1156" s="91" t="str">
        <f ca="1">OFFSET('2025'!$AE$14,C1156,0)</f>
        <v>0.00</v>
      </c>
      <c r="H1156" s="91" t="str">
        <f ca="1">OFFSET('2025'!$AF$14,$C1156,0)</f>
        <v>0.00</v>
      </c>
      <c r="I1156" s="77">
        <f ca="1">OFFSET('2025'!$AG$14,$C1156,0)</f>
        <v>0</v>
      </c>
    </row>
    <row r="1157" spans="1:9" x14ac:dyDescent="0.3">
      <c r="A1157" s="110">
        <v>45931</v>
      </c>
      <c r="B1157" s="124">
        <f t="shared" si="57"/>
        <v>11</v>
      </c>
      <c r="C1157" s="87">
        <f t="shared" si="58"/>
        <v>160</v>
      </c>
      <c r="D1157" s="88" t="str">
        <f ca="1">OFFSET('2025'!$B$14,C1157,0)</f>
        <v>(Enter Call Letters)</v>
      </c>
      <c r="E1157" s="86" t="str">
        <f ca="1">OFFSET('2025'!$H$14,C1157,0)</f>
        <v>October</v>
      </c>
      <c r="F1157" s="77">
        <f ca="1">OFFSET('2025'!$AD$14,C1157,0)</f>
        <v>0</v>
      </c>
      <c r="G1157" s="91" t="str">
        <f ca="1">OFFSET('2025'!$AE$14,C1157,0)</f>
        <v>0.00</v>
      </c>
      <c r="H1157" s="91" t="str">
        <f ca="1">OFFSET('2025'!$AF$14,$C1157,0)</f>
        <v>0.00</v>
      </c>
      <c r="I1157" s="77">
        <f ca="1">OFFSET('2025'!$AG$14,$C1157,0)</f>
        <v>0</v>
      </c>
    </row>
    <row r="1158" spans="1:9" x14ac:dyDescent="0.3">
      <c r="A1158" s="110">
        <v>45931</v>
      </c>
      <c r="B1158" s="124">
        <f t="shared" si="57"/>
        <v>12</v>
      </c>
      <c r="C1158" s="87">
        <f t="shared" si="58"/>
        <v>176</v>
      </c>
      <c r="D1158" s="88" t="str">
        <f ca="1">OFFSET('2025'!$B$14,C1158,0)</f>
        <v>(Enter Call Letters)</v>
      </c>
      <c r="E1158" s="86" t="str">
        <f ca="1">OFFSET('2025'!$H$14,C1158,0)</f>
        <v>October</v>
      </c>
      <c r="F1158" s="77">
        <f ca="1">OFFSET('2025'!$AD$14,C1158,0)</f>
        <v>0</v>
      </c>
      <c r="G1158" s="91" t="str">
        <f ca="1">OFFSET('2025'!$AE$14,C1158,0)</f>
        <v>0.00</v>
      </c>
      <c r="H1158" s="91" t="str">
        <f ca="1">OFFSET('2025'!$AF$14,$C1158,0)</f>
        <v>0.00</v>
      </c>
      <c r="I1158" s="77">
        <f ca="1">OFFSET('2025'!$AG$14,$C1158,0)</f>
        <v>0</v>
      </c>
    </row>
    <row r="1159" spans="1:9" x14ac:dyDescent="0.3">
      <c r="A1159" s="110">
        <v>45931</v>
      </c>
      <c r="B1159" s="124">
        <f t="shared" si="57"/>
        <v>13</v>
      </c>
      <c r="C1159" s="87">
        <f t="shared" si="58"/>
        <v>192</v>
      </c>
      <c r="D1159" s="88" t="str">
        <f ca="1">OFFSET('2025'!$B$14,C1159,0)</f>
        <v>(Enter Call Letters)</v>
      </c>
      <c r="E1159" s="86" t="str">
        <f ca="1">OFFSET('2025'!$H$14,C1159,0)</f>
        <v>October</v>
      </c>
      <c r="F1159" s="77">
        <f ca="1">OFFSET('2025'!$AD$14,C1159,0)</f>
        <v>0</v>
      </c>
      <c r="G1159" s="91" t="str">
        <f ca="1">OFFSET('2025'!$AE$14,C1159,0)</f>
        <v>0.00</v>
      </c>
      <c r="H1159" s="91" t="str">
        <f ca="1">OFFSET('2025'!$AF$14,$C1159,0)</f>
        <v>0.00</v>
      </c>
      <c r="I1159" s="77">
        <f ca="1">OFFSET('2025'!$AG$14,$C1159,0)</f>
        <v>0</v>
      </c>
    </row>
    <row r="1160" spans="1:9" x14ac:dyDescent="0.3">
      <c r="A1160" s="110">
        <v>45931</v>
      </c>
      <c r="B1160" s="124">
        <f t="shared" si="57"/>
        <v>14</v>
      </c>
      <c r="C1160" s="87">
        <f t="shared" si="58"/>
        <v>208</v>
      </c>
      <c r="D1160" s="88" t="str">
        <f ca="1">OFFSET('2025'!$B$14,C1160,0)</f>
        <v>(Enter Call Letters)</v>
      </c>
      <c r="E1160" s="86" t="str">
        <f ca="1">OFFSET('2025'!$H$14,C1160,0)</f>
        <v>October</v>
      </c>
      <c r="F1160" s="77">
        <f ca="1">OFFSET('2025'!$AD$14,C1160,0)</f>
        <v>0</v>
      </c>
      <c r="G1160" s="91" t="str">
        <f ca="1">OFFSET('2025'!$AE$14,C1160,0)</f>
        <v>0.00</v>
      </c>
      <c r="H1160" s="91" t="str">
        <f ca="1">OFFSET('2025'!$AF$14,$C1160,0)</f>
        <v>0.00</v>
      </c>
      <c r="I1160" s="77">
        <f ca="1">OFFSET('2025'!$AG$14,$C1160,0)</f>
        <v>0</v>
      </c>
    </row>
    <row r="1161" spans="1:9" x14ac:dyDescent="0.3">
      <c r="A1161" s="110">
        <v>45931</v>
      </c>
      <c r="B1161" s="124">
        <f t="shared" si="57"/>
        <v>15</v>
      </c>
      <c r="C1161" s="87">
        <f t="shared" si="58"/>
        <v>224</v>
      </c>
      <c r="D1161" s="88" t="str">
        <f ca="1">OFFSET('2025'!$B$14,C1161,0)</f>
        <v>(Enter Call Letters)</v>
      </c>
      <c r="E1161" s="86" t="str">
        <f ca="1">OFFSET('2025'!$H$14,C1161,0)</f>
        <v>October</v>
      </c>
      <c r="F1161" s="77">
        <f ca="1">OFFSET('2025'!$AD$14,C1161,0)</f>
        <v>0</v>
      </c>
      <c r="G1161" s="91" t="str">
        <f ca="1">OFFSET('2025'!$AE$14,C1161,0)</f>
        <v>0.00</v>
      </c>
      <c r="H1161" s="91" t="str">
        <f ca="1">OFFSET('2025'!$AF$14,$C1161,0)</f>
        <v>0.00</v>
      </c>
      <c r="I1161" s="77">
        <f ca="1">OFFSET('2025'!$AG$14,$C1161,0)</f>
        <v>0</v>
      </c>
    </row>
    <row r="1162" spans="1:9" x14ac:dyDescent="0.3">
      <c r="A1162" s="110">
        <v>45931</v>
      </c>
      <c r="B1162" s="124">
        <f t="shared" si="57"/>
        <v>16</v>
      </c>
      <c r="C1162" s="87">
        <f t="shared" si="58"/>
        <v>240</v>
      </c>
      <c r="D1162" s="88" t="str">
        <f ca="1">OFFSET('2025'!$B$14,C1162,0)</f>
        <v>(Enter Call Letters)</v>
      </c>
      <c r="E1162" s="86" t="str">
        <f ca="1">OFFSET('2025'!$H$14,C1162,0)</f>
        <v>October</v>
      </c>
      <c r="F1162" s="77">
        <f ca="1">OFFSET('2025'!$AD$14,C1162,0)</f>
        <v>0</v>
      </c>
      <c r="G1162" s="91" t="str">
        <f ca="1">OFFSET('2025'!$AE$14,C1162,0)</f>
        <v>0.00</v>
      </c>
      <c r="H1162" s="91" t="str">
        <f ca="1">OFFSET('2025'!$AF$14,$C1162,0)</f>
        <v>0.00</v>
      </c>
      <c r="I1162" s="77">
        <f ca="1">OFFSET('2025'!$AG$14,$C1162,0)</f>
        <v>0</v>
      </c>
    </row>
    <row r="1163" spans="1:9" x14ac:dyDescent="0.3">
      <c r="A1163" s="110">
        <v>45931</v>
      </c>
      <c r="B1163" s="124">
        <f t="shared" si="57"/>
        <v>17</v>
      </c>
      <c r="C1163" s="87">
        <f t="shared" si="58"/>
        <v>256</v>
      </c>
      <c r="D1163" s="88" t="str">
        <f ca="1">OFFSET('2025'!$B$14,C1163,0)</f>
        <v>(Enter Call Letters)</v>
      </c>
      <c r="E1163" s="86" t="str">
        <f ca="1">OFFSET('2025'!$H$14,C1163,0)</f>
        <v>October</v>
      </c>
      <c r="F1163" s="77">
        <f ca="1">OFFSET('2025'!$AD$14,C1163,0)</f>
        <v>0</v>
      </c>
      <c r="G1163" s="91" t="str">
        <f ca="1">OFFSET('2025'!$AE$14,C1163,0)</f>
        <v>0.00</v>
      </c>
      <c r="H1163" s="91" t="str">
        <f ca="1">OFFSET('2025'!$AF$14,$C1163,0)</f>
        <v>0.00</v>
      </c>
      <c r="I1163" s="77">
        <f ca="1">OFFSET('2025'!$AG$14,$C1163,0)</f>
        <v>0</v>
      </c>
    </row>
    <row r="1164" spans="1:9" x14ac:dyDescent="0.3">
      <c r="A1164" s="110">
        <v>45931</v>
      </c>
      <c r="B1164" s="124">
        <f t="shared" si="57"/>
        <v>18</v>
      </c>
      <c r="C1164" s="87">
        <f t="shared" si="58"/>
        <v>272</v>
      </c>
      <c r="D1164" s="88" t="str">
        <f ca="1">OFFSET('2025'!$B$14,C1164,0)</f>
        <v>(Enter Call Letters)</v>
      </c>
      <c r="E1164" s="86" t="str">
        <f ca="1">OFFSET('2025'!$H$14,C1164,0)</f>
        <v>October</v>
      </c>
      <c r="F1164" s="77">
        <f ca="1">OFFSET('2025'!$AD$14,C1164,0)</f>
        <v>0</v>
      </c>
      <c r="G1164" s="91" t="str">
        <f ca="1">OFFSET('2025'!$AE$14,C1164,0)</f>
        <v>0.00</v>
      </c>
      <c r="H1164" s="91" t="str">
        <f ca="1">OFFSET('2025'!$AF$14,$C1164,0)</f>
        <v>0.00</v>
      </c>
      <c r="I1164" s="77">
        <f ca="1">OFFSET('2025'!$AG$14,$C1164,0)</f>
        <v>0</v>
      </c>
    </row>
    <row r="1165" spans="1:9" x14ac:dyDescent="0.3">
      <c r="A1165" s="110">
        <v>45931</v>
      </c>
      <c r="B1165" s="124">
        <f t="shared" si="57"/>
        <v>19</v>
      </c>
      <c r="C1165" s="87">
        <f t="shared" si="58"/>
        <v>288</v>
      </c>
      <c r="D1165" s="88" t="str">
        <f ca="1">OFFSET('2025'!$B$14,C1165,0)</f>
        <v>(Enter Call Letters)</v>
      </c>
      <c r="E1165" s="86" t="str">
        <f ca="1">OFFSET('2025'!$H$14,C1165,0)</f>
        <v>October</v>
      </c>
      <c r="F1165" s="77">
        <f ca="1">OFFSET('2025'!$AD$14,C1165,0)</f>
        <v>0</v>
      </c>
      <c r="G1165" s="91" t="str">
        <f ca="1">OFFSET('2025'!$AE$14,C1165,0)</f>
        <v>0.00</v>
      </c>
      <c r="H1165" s="91" t="str">
        <f ca="1">OFFSET('2025'!$AF$14,$C1165,0)</f>
        <v>0.00</v>
      </c>
      <c r="I1165" s="77">
        <f ca="1">OFFSET('2025'!$AG$14,$C1165,0)</f>
        <v>0</v>
      </c>
    </row>
    <row r="1166" spans="1:9" x14ac:dyDescent="0.3">
      <c r="A1166" s="110">
        <v>45931</v>
      </c>
      <c r="B1166" s="124">
        <f t="shared" si="57"/>
        <v>20</v>
      </c>
      <c r="C1166" s="87">
        <f t="shared" si="58"/>
        <v>304</v>
      </c>
      <c r="D1166" s="88" t="str">
        <f ca="1">OFFSET('2025'!$B$14,C1166,0)</f>
        <v>(Enter Call Letters)</v>
      </c>
      <c r="E1166" s="86" t="str">
        <f ca="1">OFFSET('2025'!$H$14,C1166,0)</f>
        <v>October</v>
      </c>
      <c r="F1166" s="77">
        <f ca="1">OFFSET('2025'!$AD$14,C1166,0)</f>
        <v>0</v>
      </c>
      <c r="G1166" s="91" t="str">
        <f ca="1">OFFSET('2025'!$AE$14,C1166,0)</f>
        <v>0.00</v>
      </c>
      <c r="H1166" s="91" t="str">
        <f ca="1">OFFSET('2025'!$AF$14,$C1166,0)</f>
        <v>0.00</v>
      </c>
      <c r="I1166" s="77">
        <f ca="1">OFFSET('2025'!$AG$14,$C1166,0)</f>
        <v>0</v>
      </c>
    </row>
    <row r="1167" spans="1:9" x14ac:dyDescent="0.3">
      <c r="A1167" s="110">
        <v>45931</v>
      </c>
      <c r="B1167" s="124">
        <f t="shared" si="57"/>
        <v>21</v>
      </c>
      <c r="C1167" s="87">
        <f t="shared" si="58"/>
        <v>320</v>
      </c>
      <c r="D1167" s="88" t="str">
        <f ca="1">OFFSET('2025'!$B$14,C1167,0)</f>
        <v>(Enter Call Letters)</v>
      </c>
      <c r="E1167" s="86" t="str">
        <f ca="1">OFFSET('2025'!$H$14,C1167,0)</f>
        <v>October</v>
      </c>
      <c r="F1167" s="77">
        <f ca="1">OFFSET('2025'!$AD$14,C1167,0)</f>
        <v>0</v>
      </c>
      <c r="G1167" s="91" t="str">
        <f ca="1">OFFSET('2025'!$AE$14,C1167,0)</f>
        <v>0.00</v>
      </c>
      <c r="H1167" s="91" t="str">
        <f ca="1">OFFSET('2025'!$AF$14,$C1167,0)</f>
        <v>0.00</v>
      </c>
      <c r="I1167" s="77">
        <f ca="1">OFFSET('2025'!$AG$14,$C1167,0)</f>
        <v>0</v>
      </c>
    </row>
    <row r="1168" spans="1:9" x14ac:dyDescent="0.3">
      <c r="A1168" s="110">
        <v>45931</v>
      </c>
      <c r="B1168" s="124">
        <f t="shared" si="57"/>
        <v>22</v>
      </c>
      <c r="C1168" s="87">
        <f t="shared" si="58"/>
        <v>336</v>
      </c>
      <c r="D1168" s="88" t="str">
        <f ca="1">OFFSET('2025'!$B$14,C1168,0)</f>
        <v>(Enter Call Letters)</v>
      </c>
      <c r="E1168" s="86" t="str">
        <f ca="1">OFFSET('2025'!$H$14,C1168,0)</f>
        <v>October</v>
      </c>
      <c r="F1168" s="77">
        <f ca="1">OFFSET('2025'!$AD$14,C1168,0)</f>
        <v>0</v>
      </c>
      <c r="G1168" s="91" t="str">
        <f ca="1">OFFSET('2025'!$AE$14,C1168,0)</f>
        <v>0.00</v>
      </c>
      <c r="H1168" s="91" t="str">
        <f ca="1">OFFSET('2025'!$AF$14,$C1168,0)</f>
        <v>0.00</v>
      </c>
      <c r="I1168" s="77">
        <f ca="1">OFFSET('2025'!$AG$14,$C1168,0)</f>
        <v>0</v>
      </c>
    </row>
    <row r="1169" spans="1:9" x14ac:dyDescent="0.3">
      <c r="A1169" s="110">
        <v>45931</v>
      </c>
      <c r="B1169" s="124">
        <f t="shared" si="57"/>
        <v>23</v>
      </c>
      <c r="C1169" s="87">
        <f t="shared" si="58"/>
        <v>352</v>
      </c>
      <c r="D1169" s="88" t="str">
        <f ca="1">OFFSET('2025'!$B$14,C1169,0)</f>
        <v>(Enter Call Letters)</v>
      </c>
      <c r="E1169" s="86" t="str">
        <f ca="1">OFFSET('2025'!$H$14,C1169,0)</f>
        <v>October</v>
      </c>
      <c r="F1169" s="77">
        <f ca="1">OFFSET('2025'!$AD$14,C1169,0)</f>
        <v>0</v>
      </c>
      <c r="G1169" s="91" t="str">
        <f ca="1">OFFSET('2025'!$AE$14,C1169,0)</f>
        <v>0.00</v>
      </c>
      <c r="H1169" s="91" t="str">
        <f ca="1">OFFSET('2025'!$AF$14,$C1169,0)</f>
        <v>0.00</v>
      </c>
      <c r="I1169" s="77">
        <f ca="1">OFFSET('2025'!$AG$14,$C1169,0)</f>
        <v>0</v>
      </c>
    </row>
    <row r="1170" spans="1:9" x14ac:dyDescent="0.3">
      <c r="A1170" s="110">
        <v>45931</v>
      </c>
      <c r="B1170" s="124">
        <f t="shared" si="57"/>
        <v>24</v>
      </c>
      <c r="C1170" s="87">
        <f t="shared" si="58"/>
        <v>368</v>
      </c>
      <c r="D1170" s="88" t="str">
        <f ca="1">OFFSET('2025'!$B$14,C1170,0)</f>
        <v>(Enter Call Letters)</v>
      </c>
      <c r="E1170" s="86" t="str">
        <f ca="1">OFFSET('2025'!$H$14,C1170,0)</f>
        <v>October</v>
      </c>
      <c r="F1170" s="77">
        <f ca="1">OFFSET('2025'!$AD$14,C1170,0)</f>
        <v>0</v>
      </c>
      <c r="G1170" s="91" t="str">
        <f ca="1">OFFSET('2025'!$AE$14,C1170,0)</f>
        <v>0.00</v>
      </c>
      <c r="H1170" s="91" t="str">
        <f ca="1">OFFSET('2025'!$AF$14,$C1170,0)</f>
        <v>0.00</v>
      </c>
      <c r="I1170" s="77">
        <f ca="1">OFFSET('2025'!$AG$14,$C1170,0)</f>
        <v>0</v>
      </c>
    </row>
    <row r="1171" spans="1:9" x14ac:dyDescent="0.3">
      <c r="A1171" s="110">
        <v>45931</v>
      </c>
      <c r="B1171" s="124">
        <f t="shared" si="57"/>
        <v>25</v>
      </c>
      <c r="C1171" s="87">
        <f t="shared" si="58"/>
        <v>384</v>
      </c>
      <c r="D1171" s="88" t="str">
        <f ca="1">OFFSET('2025'!$B$14,C1171,0)</f>
        <v>(Enter Call Letters)</v>
      </c>
      <c r="E1171" s="86" t="str">
        <f ca="1">OFFSET('2025'!$H$14,C1171,0)</f>
        <v>October</v>
      </c>
      <c r="F1171" s="77">
        <f ca="1">OFFSET('2025'!$AD$14,C1171,0)</f>
        <v>0</v>
      </c>
      <c r="G1171" s="91" t="str">
        <f ca="1">OFFSET('2025'!$AE$14,C1171,0)</f>
        <v>0.00</v>
      </c>
      <c r="H1171" s="91" t="str">
        <f ca="1">OFFSET('2025'!$AF$14,$C1171,0)</f>
        <v>0.00</v>
      </c>
      <c r="I1171" s="77">
        <f ca="1">OFFSET('2025'!$AG$14,$C1171,0)</f>
        <v>0</v>
      </c>
    </row>
    <row r="1172" spans="1:9" x14ac:dyDescent="0.3">
      <c r="A1172" s="110">
        <v>45931</v>
      </c>
      <c r="B1172" s="124">
        <f t="shared" si="57"/>
        <v>26</v>
      </c>
      <c r="C1172" s="87">
        <f t="shared" si="58"/>
        <v>400</v>
      </c>
      <c r="D1172" s="88" t="str">
        <f ca="1">OFFSET('2025'!$B$14,C1172,0)</f>
        <v>(Enter Call Letters)</v>
      </c>
      <c r="E1172" s="86" t="str">
        <f ca="1">OFFSET('2025'!$H$14,C1172,0)</f>
        <v>October</v>
      </c>
      <c r="F1172" s="77">
        <f ca="1">OFFSET('2025'!$AD$14,C1172,0)</f>
        <v>0</v>
      </c>
      <c r="G1172" s="91" t="str">
        <f ca="1">OFFSET('2025'!$AE$14,C1172,0)</f>
        <v>0.00</v>
      </c>
      <c r="H1172" s="91" t="str">
        <f ca="1">OFFSET('2025'!$AF$14,$C1172,0)</f>
        <v>0.00</v>
      </c>
      <c r="I1172" s="77">
        <f ca="1">OFFSET('2025'!$AG$14,$C1172,0)</f>
        <v>0</v>
      </c>
    </row>
    <row r="1173" spans="1:9" x14ac:dyDescent="0.3">
      <c r="A1173" s="110">
        <v>45931</v>
      </c>
      <c r="B1173" s="124">
        <f t="shared" si="57"/>
        <v>27</v>
      </c>
      <c r="C1173" s="87">
        <f t="shared" si="58"/>
        <v>416</v>
      </c>
      <c r="D1173" s="88" t="str">
        <f ca="1">OFFSET('2025'!$B$14,C1173,0)</f>
        <v>(Enter Call Letters)</v>
      </c>
      <c r="E1173" s="86" t="str">
        <f ca="1">OFFSET('2025'!$H$14,C1173,0)</f>
        <v>October</v>
      </c>
      <c r="F1173" s="77">
        <f ca="1">OFFSET('2025'!$AD$14,C1173,0)</f>
        <v>0</v>
      </c>
      <c r="G1173" s="91" t="str">
        <f ca="1">OFFSET('2025'!$AE$14,C1173,0)</f>
        <v>0.00</v>
      </c>
      <c r="H1173" s="91" t="str">
        <f ca="1">OFFSET('2025'!$AF$14,$C1173,0)</f>
        <v>0.00</v>
      </c>
      <c r="I1173" s="77">
        <f ca="1">OFFSET('2025'!$AG$14,$C1173,0)</f>
        <v>0</v>
      </c>
    </row>
    <row r="1174" spans="1:9" x14ac:dyDescent="0.3">
      <c r="A1174" s="110">
        <v>45931</v>
      </c>
      <c r="B1174" s="124">
        <f t="shared" si="57"/>
        <v>28</v>
      </c>
      <c r="C1174" s="87">
        <f t="shared" si="58"/>
        <v>432</v>
      </c>
      <c r="D1174" s="88" t="str">
        <f ca="1">OFFSET('2025'!$B$14,C1174,0)</f>
        <v>(Enter Call Letters)</v>
      </c>
      <c r="E1174" s="86" t="str">
        <f ca="1">OFFSET('2025'!$H$14,C1174,0)</f>
        <v>October</v>
      </c>
      <c r="F1174" s="77">
        <f ca="1">OFFSET('2025'!$AD$14,C1174,0)</f>
        <v>0</v>
      </c>
      <c r="G1174" s="91" t="str">
        <f ca="1">OFFSET('2025'!$AE$14,C1174,0)</f>
        <v>0.00</v>
      </c>
      <c r="H1174" s="91" t="str">
        <f ca="1">OFFSET('2025'!$AF$14,$C1174,0)</f>
        <v>0.00</v>
      </c>
      <c r="I1174" s="77">
        <f ca="1">OFFSET('2025'!$AG$14,$C1174,0)</f>
        <v>0</v>
      </c>
    </row>
    <row r="1175" spans="1:9" x14ac:dyDescent="0.3">
      <c r="A1175" s="110">
        <v>45931</v>
      </c>
      <c r="B1175" s="124">
        <f t="shared" si="57"/>
        <v>29</v>
      </c>
      <c r="C1175" s="87">
        <f t="shared" si="58"/>
        <v>448</v>
      </c>
      <c r="D1175" s="88" t="str">
        <f ca="1">OFFSET('2025'!$B$14,C1175,0)</f>
        <v>(Enter Call Letters)</v>
      </c>
      <c r="E1175" s="86" t="str">
        <f ca="1">OFFSET('2025'!$H$14,C1175,0)</f>
        <v>October</v>
      </c>
      <c r="F1175" s="77">
        <f ca="1">OFFSET('2025'!$AD$14,C1175,0)</f>
        <v>0</v>
      </c>
      <c r="G1175" s="91" t="str">
        <f ca="1">OFFSET('2025'!$AE$14,C1175,0)</f>
        <v>0.00</v>
      </c>
      <c r="H1175" s="91" t="str">
        <f ca="1">OFFSET('2025'!$AF$14,$C1175,0)</f>
        <v>0.00</v>
      </c>
      <c r="I1175" s="77">
        <f ca="1">OFFSET('2025'!$AG$14,$C1175,0)</f>
        <v>0</v>
      </c>
    </row>
    <row r="1176" spans="1:9" x14ac:dyDescent="0.3">
      <c r="A1176" s="110">
        <v>45931</v>
      </c>
      <c r="B1176" s="124">
        <f t="shared" si="57"/>
        <v>30</v>
      </c>
      <c r="C1176" s="87">
        <f t="shared" si="58"/>
        <v>464</v>
      </c>
      <c r="D1176" s="88" t="str">
        <f ca="1">OFFSET('2025'!$B$14,C1176,0)</f>
        <v>(Enter Call Letters)</v>
      </c>
      <c r="E1176" s="86" t="str">
        <f ca="1">OFFSET('2025'!$H$14,C1176,0)</f>
        <v>October</v>
      </c>
      <c r="F1176" s="77">
        <f ca="1">OFFSET('2025'!$AD$14,C1176,0)</f>
        <v>0</v>
      </c>
      <c r="G1176" s="91" t="str">
        <f ca="1">OFFSET('2025'!$AE$14,C1176,0)</f>
        <v>0.00</v>
      </c>
      <c r="H1176" s="91" t="str">
        <f ca="1">OFFSET('2025'!$AF$14,$C1176,0)</f>
        <v>0.00</v>
      </c>
      <c r="I1176" s="77">
        <f ca="1">OFFSET('2025'!$AG$14,$C1176,0)</f>
        <v>0</v>
      </c>
    </row>
    <row r="1177" spans="1:9" x14ac:dyDescent="0.3">
      <c r="A1177" s="110">
        <v>45931</v>
      </c>
      <c r="B1177" s="124">
        <f t="shared" si="57"/>
        <v>31</v>
      </c>
      <c r="C1177" s="87">
        <f t="shared" si="58"/>
        <v>480</v>
      </c>
      <c r="D1177" s="88" t="str">
        <f ca="1">OFFSET('2025'!$B$14,C1177,0)</f>
        <v>(Enter Call Letters)</v>
      </c>
      <c r="E1177" s="86" t="str">
        <f ca="1">OFFSET('2025'!$H$14,C1177,0)</f>
        <v>October</v>
      </c>
      <c r="F1177" s="77">
        <f ca="1">OFFSET('2025'!$AD$14,C1177,0)</f>
        <v>0</v>
      </c>
      <c r="G1177" s="91" t="str">
        <f ca="1">OFFSET('2025'!$AE$14,C1177,0)</f>
        <v>0.00</v>
      </c>
      <c r="H1177" s="91" t="str">
        <f ca="1">OFFSET('2025'!$AF$14,$C1177,0)</f>
        <v>0.00</v>
      </c>
      <c r="I1177" s="77">
        <f ca="1">OFFSET('2025'!$AG$14,$C1177,0)</f>
        <v>0</v>
      </c>
    </row>
    <row r="1178" spans="1:9" x14ac:dyDescent="0.3">
      <c r="A1178" s="110">
        <v>45931</v>
      </c>
      <c r="B1178" s="124">
        <f t="shared" si="57"/>
        <v>32</v>
      </c>
      <c r="C1178" s="87">
        <f t="shared" si="58"/>
        <v>496</v>
      </c>
      <c r="D1178" s="88" t="str">
        <f ca="1">OFFSET('2025'!$B$14,C1178,0)</f>
        <v>(Enter Call Letters)</v>
      </c>
      <c r="E1178" s="86" t="str">
        <f ca="1">OFFSET('2025'!$H$14,C1178,0)</f>
        <v>October</v>
      </c>
      <c r="F1178" s="77">
        <f ca="1">OFFSET('2025'!$AD$14,C1178,0)</f>
        <v>0</v>
      </c>
      <c r="G1178" s="91" t="str">
        <f ca="1">OFFSET('2025'!$AE$14,C1178,0)</f>
        <v>0.00</v>
      </c>
      <c r="H1178" s="91" t="str">
        <f ca="1">OFFSET('2025'!$AF$14,$C1178,0)</f>
        <v>0.00</v>
      </c>
      <c r="I1178" s="77">
        <f ca="1">OFFSET('2025'!$AG$14,$C1178,0)</f>
        <v>0</v>
      </c>
    </row>
    <row r="1179" spans="1:9" x14ac:dyDescent="0.3">
      <c r="A1179" s="110">
        <v>45931</v>
      </c>
      <c r="B1179" s="124">
        <f t="shared" si="57"/>
        <v>33</v>
      </c>
      <c r="C1179" s="87">
        <f t="shared" si="58"/>
        <v>512</v>
      </c>
      <c r="D1179" s="88" t="str">
        <f ca="1">OFFSET('2025'!$B$14,C1179,0)</f>
        <v>(Enter Call Letters)</v>
      </c>
      <c r="E1179" s="86" t="str">
        <f ca="1">OFFSET('2025'!$H$14,C1179,0)</f>
        <v>October</v>
      </c>
      <c r="F1179" s="77">
        <f ca="1">OFFSET('2025'!$AD$14,C1179,0)</f>
        <v>0</v>
      </c>
      <c r="G1179" s="91" t="str">
        <f ca="1">OFFSET('2025'!$AE$14,C1179,0)</f>
        <v>0.00</v>
      </c>
      <c r="H1179" s="91" t="str">
        <f ca="1">OFFSET('2025'!$AF$14,$C1179,0)</f>
        <v>0.00</v>
      </c>
      <c r="I1179" s="77">
        <f ca="1">OFFSET('2025'!$AG$14,$C1179,0)</f>
        <v>0</v>
      </c>
    </row>
    <row r="1180" spans="1:9" x14ac:dyDescent="0.3">
      <c r="A1180" s="110">
        <v>45931</v>
      </c>
      <c r="B1180" s="124">
        <f t="shared" si="57"/>
        <v>34</v>
      </c>
      <c r="C1180" s="87">
        <f t="shared" si="58"/>
        <v>528</v>
      </c>
      <c r="D1180" s="88" t="str">
        <f ca="1">OFFSET('2025'!$B$14,C1180,0)</f>
        <v>(Enter Call Letters)</v>
      </c>
      <c r="E1180" s="86" t="str">
        <f ca="1">OFFSET('2025'!$H$14,C1180,0)</f>
        <v>October</v>
      </c>
      <c r="F1180" s="77">
        <f ca="1">OFFSET('2025'!$AD$14,C1180,0)</f>
        <v>0</v>
      </c>
      <c r="G1180" s="91" t="str">
        <f ca="1">OFFSET('2025'!$AE$14,C1180,0)</f>
        <v>0.00</v>
      </c>
      <c r="H1180" s="91" t="str">
        <f ca="1">OFFSET('2025'!$AF$14,$C1180,0)</f>
        <v>0.00</v>
      </c>
      <c r="I1180" s="77">
        <f ca="1">OFFSET('2025'!$AG$14,$C1180,0)</f>
        <v>0</v>
      </c>
    </row>
    <row r="1181" spans="1:9" x14ac:dyDescent="0.3">
      <c r="A1181" s="110">
        <v>45931</v>
      </c>
      <c r="B1181" s="124">
        <f t="shared" si="57"/>
        <v>35</v>
      </c>
      <c r="C1181" s="87">
        <f t="shared" si="58"/>
        <v>544</v>
      </c>
      <c r="D1181" s="88" t="str">
        <f ca="1">OFFSET('2025'!$B$14,C1181,0)</f>
        <v>(Enter Call Letters)</v>
      </c>
      <c r="E1181" s="86" t="str">
        <f ca="1">OFFSET('2025'!$H$14,C1181,0)</f>
        <v>October</v>
      </c>
      <c r="F1181" s="77">
        <f ca="1">OFFSET('2025'!$AD$14,C1181,0)</f>
        <v>0</v>
      </c>
      <c r="G1181" s="91" t="str">
        <f ca="1">OFFSET('2025'!$AE$14,C1181,0)</f>
        <v>0.00</v>
      </c>
      <c r="H1181" s="91" t="str">
        <f ca="1">OFFSET('2025'!$AF$14,$C1181,0)</f>
        <v>0.00</v>
      </c>
      <c r="I1181" s="77">
        <f ca="1">OFFSET('2025'!$AG$14,$C1181,0)</f>
        <v>0</v>
      </c>
    </row>
    <row r="1182" spans="1:9" x14ac:dyDescent="0.3">
      <c r="A1182" s="110">
        <v>45931</v>
      </c>
      <c r="B1182" s="124">
        <f t="shared" si="57"/>
        <v>36</v>
      </c>
      <c r="C1182" s="87">
        <f t="shared" si="58"/>
        <v>560</v>
      </c>
      <c r="D1182" s="88" t="str">
        <f ca="1">OFFSET('2025'!$B$14,C1182,0)</f>
        <v>(Enter Call Letters)</v>
      </c>
      <c r="E1182" s="86" t="str">
        <f ca="1">OFFSET('2025'!$H$14,C1182,0)</f>
        <v>October</v>
      </c>
      <c r="F1182" s="77">
        <f ca="1">OFFSET('2025'!$AD$14,C1182,0)</f>
        <v>0</v>
      </c>
      <c r="G1182" s="91" t="str">
        <f ca="1">OFFSET('2025'!$AE$14,C1182,0)</f>
        <v>0.00</v>
      </c>
      <c r="H1182" s="91" t="str">
        <f ca="1">OFFSET('2025'!$AF$14,$C1182,0)</f>
        <v>0.00</v>
      </c>
      <c r="I1182" s="77">
        <f ca="1">OFFSET('2025'!$AG$14,$C1182,0)</f>
        <v>0</v>
      </c>
    </row>
    <row r="1183" spans="1:9" x14ac:dyDescent="0.3">
      <c r="A1183" s="110">
        <v>45931</v>
      </c>
      <c r="B1183" s="124">
        <f t="shared" si="57"/>
        <v>37</v>
      </c>
      <c r="C1183" s="87">
        <f t="shared" si="58"/>
        <v>576</v>
      </c>
      <c r="D1183" s="88" t="str">
        <f ca="1">OFFSET('2025'!$B$14,C1183,0)</f>
        <v>(Enter Call Letters)</v>
      </c>
      <c r="E1183" s="86" t="str">
        <f ca="1">OFFSET('2025'!$H$14,C1183,0)</f>
        <v>October</v>
      </c>
      <c r="F1183" s="77">
        <f ca="1">OFFSET('2025'!$AD$14,C1183,0)</f>
        <v>0</v>
      </c>
      <c r="G1183" s="91" t="str">
        <f ca="1">OFFSET('2025'!$AE$14,C1183,0)</f>
        <v>0.00</v>
      </c>
      <c r="H1183" s="91" t="str">
        <f ca="1">OFFSET('2025'!$AF$14,$C1183,0)</f>
        <v>0.00</v>
      </c>
      <c r="I1183" s="77">
        <f ca="1">OFFSET('2025'!$AG$14,$C1183,0)</f>
        <v>0</v>
      </c>
    </row>
    <row r="1184" spans="1:9" x14ac:dyDescent="0.3">
      <c r="A1184" s="110">
        <v>45931</v>
      </c>
      <c r="B1184" s="124">
        <f t="shared" si="57"/>
        <v>38</v>
      </c>
      <c r="C1184" s="87">
        <f t="shared" si="58"/>
        <v>592</v>
      </c>
      <c r="D1184" s="88" t="str">
        <f ca="1">OFFSET('2025'!$B$14,C1184,0)</f>
        <v>(Enter Call Letters)</v>
      </c>
      <c r="E1184" s="86" t="str">
        <f ca="1">OFFSET('2025'!$H$14,C1184,0)</f>
        <v>October</v>
      </c>
      <c r="F1184" s="77">
        <f ca="1">OFFSET('2025'!$AD$14,C1184,0)</f>
        <v>0</v>
      </c>
      <c r="G1184" s="91" t="str">
        <f ca="1">OFFSET('2025'!$AE$14,C1184,0)</f>
        <v>0.00</v>
      </c>
      <c r="H1184" s="91" t="str">
        <f ca="1">OFFSET('2025'!$AF$14,$C1184,0)</f>
        <v>0.00</v>
      </c>
      <c r="I1184" s="77">
        <f ca="1">OFFSET('2025'!$AG$14,$C1184,0)</f>
        <v>0</v>
      </c>
    </row>
    <row r="1185" spans="1:9" x14ac:dyDescent="0.3">
      <c r="A1185" s="110">
        <v>45931</v>
      </c>
      <c r="B1185" s="124">
        <f t="shared" si="57"/>
        <v>39</v>
      </c>
      <c r="C1185" s="87">
        <f t="shared" si="58"/>
        <v>608</v>
      </c>
      <c r="D1185" s="88" t="str">
        <f ca="1">OFFSET('2025'!$B$14,C1185,0)</f>
        <v>(Enter Call Letters)</v>
      </c>
      <c r="E1185" s="86" t="str">
        <f ca="1">OFFSET('2025'!$H$14,C1185,0)</f>
        <v>October</v>
      </c>
      <c r="F1185" s="77">
        <f ca="1">OFFSET('2025'!$AD$14,C1185,0)</f>
        <v>0</v>
      </c>
      <c r="G1185" s="91" t="str">
        <f ca="1">OFFSET('2025'!$AE$14,C1185,0)</f>
        <v>0.00</v>
      </c>
      <c r="H1185" s="91" t="str">
        <f ca="1">OFFSET('2025'!$AF$14,$C1185,0)</f>
        <v>0.00</v>
      </c>
      <c r="I1185" s="77">
        <f ca="1">OFFSET('2025'!$AG$14,$C1185,0)</f>
        <v>0</v>
      </c>
    </row>
    <row r="1186" spans="1:9" x14ac:dyDescent="0.3">
      <c r="A1186" s="110">
        <v>45931</v>
      </c>
      <c r="B1186" s="124">
        <f t="shared" si="57"/>
        <v>40</v>
      </c>
      <c r="C1186" s="87">
        <f t="shared" si="58"/>
        <v>624</v>
      </c>
      <c r="D1186" s="88" t="str">
        <f ca="1">OFFSET('2025'!$B$14,C1186,0)</f>
        <v>(Enter Call Letters)</v>
      </c>
      <c r="E1186" s="86" t="str">
        <f ca="1">OFFSET('2025'!$H$14,C1186,0)</f>
        <v>October</v>
      </c>
      <c r="F1186" s="77">
        <f ca="1">OFFSET('2025'!$AD$14,C1186,0)</f>
        <v>0</v>
      </c>
      <c r="G1186" s="91" t="str">
        <f ca="1">OFFSET('2025'!$AE$14,C1186,0)</f>
        <v>0.00</v>
      </c>
      <c r="H1186" s="91" t="str">
        <f ca="1">OFFSET('2025'!$AF$14,$C1186,0)</f>
        <v>0.00</v>
      </c>
      <c r="I1186" s="77">
        <f ca="1">OFFSET('2025'!$AG$14,$C1186,0)</f>
        <v>0</v>
      </c>
    </row>
    <row r="1187" spans="1:9" x14ac:dyDescent="0.3">
      <c r="A1187" s="110">
        <v>45931</v>
      </c>
      <c r="B1187" s="124">
        <f t="shared" si="57"/>
        <v>41</v>
      </c>
      <c r="C1187" s="87">
        <f t="shared" si="58"/>
        <v>640</v>
      </c>
      <c r="D1187" s="88" t="str">
        <f ca="1">OFFSET('2025'!$B$14,C1187,0)</f>
        <v>(Enter Call Letters)</v>
      </c>
      <c r="E1187" s="86" t="str">
        <f ca="1">OFFSET('2025'!$H$14,C1187,0)</f>
        <v>October</v>
      </c>
      <c r="F1187" s="77">
        <f ca="1">OFFSET('2025'!$AD$14,C1187,0)</f>
        <v>0</v>
      </c>
      <c r="G1187" s="91" t="str">
        <f ca="1">OFFSET('2025'!$AE$14,C1187,0)</f>
        <v>0.00</v>
      </c>
      <c r="H1187" s="91" t="str">
        <f ca="1">OFFSET('2025'!$AF$14,$C1187,0)</f>
        <v>0.00</v>
      </c>
      <c r="I1187" s="77">
        <f ca="1">OFFSET('2025'!$AG$14,$C1187,0)</f>
        <v>0</v>
      </c>
    </row>
    <row r="1188" spans="1:9" x14ac:dyDescent="0.3">
      <c r="A1188" s="110">
        <v>45931</v>
      </c>
      <c r="B1188" s="124">
        <f t="shared" si="57"/>
        <v>42</v>
      </c>
      <c r="C1188" s="87">
        <f t="shared" si="58"/>
        <v>656</v>
      </c>
      <c r="D1188" s="88" t="str">
        <f ca="1">OFFSET('2025'!$B$14,C1188,0)</f>
        <v>(Enter Call Letters)</v>
      </c>
      <c r="E1188" s="86" t="str">
        <f ca="1">OFFSET('2025'!$H$14,C1188,0)</f>
        <v>October</v>
      </c>
      <c r="F1188" s="77">
        <f ca="1">OFFSET('2025'!$AD$14,C1188,0)</f>
        <v>0</v>
      </c>
      <c r="G1188" s="91" t="str">
        <f ca="1">OFFSET('2025'!$AE$14,C1188,0)</f>
        <v>0.00</v>
      </c>
      <c r="H1188" s="91" t="str">
        <f ca="1">OFFSET('2025'!$AF$14,$C1188,0)</f>
        <v>0.00</v>
      </c>
      <c r="I1188" s="77">
        <f ca="1">OFFSET('2025'!$AG$14,$C1188,0)</f>
        <v>0</v>
      </c>
    </row>
    <row r="1189" spans="1:9" x14ac:dyDescent="0.3">
      <c r="A1189" s="110">
        <v>45931</v>
      </c>
      <c r="B1189" s="124">
        <f t="shared" si="57"/>
        <v>43</v>
      </c>
      <c r="C1189" s="87">
        <f t="shared" si="58"/>
        <v>672</v>
      </c>
      <c r="D1189" s="88" t="str">
        <f ca="1">OFFSET('2025'!$B$14,C1189,0)</f>
        <v>(Enter Call Letters)</v>
      </c>
      <c r="E1189" s="86" t="str">
        <f ca="1">OFFSET('2025'!$H$14,C1189,0)</f>
        <v>October</v>
      </c>
      <c r="F1189" s="77">
        <f ca="1">OFFSET('2025'!$AD$14,C1189,0)</f>
        <v>0</v>
      </c>
      <c r="G1189" s="91" t="str">
        <f ca="1">OFFSET('2025'!$AE$14,C1189,0)</f>
        <v>0.00</v>
      </c>
      <c r="H1189" s="91" t="str">
        <f ca="1">OFFSET('2025'!$AF$14,$C1189,0)</f>
        <v>0.00</v>
      </c>
      <c r="I1189" s="77">
        <f ca="1">OFFSET('2025'!$AG$14,$C1189,0)</f>
        <v>0</v>
      </c>
    </row>
    <row r="1190" spans="1:9" x14ac:dyDescent="0.3">
      <c r="A1190" s="110">
        <v>45931</v>
      </c>
      <c r="B1190" s="124">
        <f t="shared" si="57"/>
        <v>44</v>
      </c>
      <c r="C1190" s="87">
        <f t="shared" si="58"/>
        <v>688</v>
      </c>
      <c r="D1190" s="88" t="str">
        <f ca="1">OFFSET('2025'!$B$14,C1190,0)</f>
        <v>(Enter Call Letters)</v>
      </c>
      <c r="E1190" s="86" t="str">
        <f ca="1">OFFSET('2025'!$H$14,C1190,0)</f>
        <v>October</v>
      </c>
      <c r="F1190" s="77">
        <f ca="1">OFFSET('2025'!$AD$14,C1190,0)</f>
        <v>0</v>
      </c>
      <c r="G1190" s="91" t="str">
        <f ca="1">OFFSET('2025'!$AE$14,C1190,0)</f>
        <v>0.00</v>
      </c>
      <c r="H1190" s="91" t="str">
        <f ca="1">OFFSET('2025'!$AF$14,$C1190,0)</f>
        <v>0.00</v>
      </c>
      <c r="I1190" s="77">
        <f ca="1">OFFSET('2025'!$AG$14,$C1190,0)</f>
        <v>0</v>
      </c>
    </row>
    <row r="1191" spans="1:9" x14ac:dyDescent="0.3">
      <c r="A1191" s="110">
        <v>45931</v>
      </c>
      <c r="B1191" s="124">
        <f t="shared" si="57"/>
        <v>45</v>
      </c>
      <c r="C1191" s="87">
        <f t="shared" si="58"/>
        <v>704</v>
      </c>
      <c r="D1191" s="88" t="str">
        <f ca="1">OFFSET('2025'!$B$14,C1191,0)</f>
        <v>(Enter Call Letters)</v>
      </c>
      <c r="E1191" s="86" t="str">
        <f ca="1">OFFSET('2025'!$H$14,C1191,0)</f>
        <v>October</v>
      </c>
      <c r="F1191" s="77">
        <f ca="1">OFFSET('2025'!$AD$14,C1191,0)</f>
        <v>0</v>
      </c>
      <c r="G1191" s="91" t="str">
        <f ca="1">OFFSET('2025'!$AE$14,C1191,0)</f>
        <v>0.00</v>
      </c>
      <c r="H1191" s="91" t="str">
        <f ca="1">OFFSET('2025'!$AF$14,$C1191,0)</f>
        <v>0.00</v>
      </c>
      <c r="I1191" s="77">
        <f ca="1">OFFSET('2025'!$AG$14,$C1191,0)</f>
        <v>0</v>
      </c>
    </row>
    <row r="1192" spans="1:9" x14ac:dyDescent="0.3">
      <c r="A1192" s="110">
        <v>45931</v>
      </c>
      <c r="B1192" s="124">
        <f t="shared" si="57"/>
        <v>46</v>
      </c>
      <c r="C1192" s="87">
        <f t="shared" si="58"/>
        <v>720</v>
      </c>
      <c r="D1192" s="88" t="str">
        <f ca="1">OFFSET('2025'!$B$14,C1192,0)</f>
        <v>(Enter Call Letters)</v>
      </c>
      <c r="E1192" s="86" t="str">
        <f ca="1">OFFSET('2025'!$H$14,C1192,0)</f>
        <v>October</v>
      </c>
      <c r="F1192" s="77">
        <f ca="1">OFFSET('2025'!$AD$14,C1192,0)</f>
        <v>0</v>
      </c>
      <c r="G1192" s="91" t="str">
        <f ca="1">OFFSET('2025'!$AE$14,C1192,0)</f>
        <v>0.00</v>
      </c>
      <c r="H1192" s="91" t="str">
        <f ca="1">OFFSET('2025'!$AF$14,$C1192,0)</f>
        <v>0.00</v>
      </c>
      <c r="I1192" s="77">
        <f ca="1">OFFSET('2025'!$AG$14,$C1192,0)</f>
        <v>0</v>
      </c>
    </row>
    <row r="1193" spans="1:9" x14ac:dyDescent="0.3">
      <c r="A1193" s="110">
        <v>45931</v>
      </c>
      <c r="B1193" s="124">
        <f t="shared" si="57"/>
        <v>47</v>
      </c>
      <c r="C1193" s="87">
        <f t="shared" si="58"/>
        <v>736</v>
      </c>
      <c r="D1193" s="88" t="str">
        <f ca="1">OFFSET('2025'!$B$14,C1193,0)</f>
        <v>(Enter Call Letters)</v>
      </c>
      <c r="E1193" s="86" t="str">
        <f ca="1">OFFSET('2025'!$H$14,C1193,0)</f>
        <v>October</v>
      </c>
      <c r="F1193" s="77">
        <f ca="1">OFFSET('2025'!$AD$14,C1193,0)</f>
        <v>0</v>
      </c>
      <c r="G1193" s="91" t="str">
        <f ca="1">OFFSET('2025'!$AE$14,C1193,0)</f>
        <v>0.00</v>
      </c>
      <c r="H1193" s="91" t="str">
        <f ca="1">OFFSET('2025'!$AF$14,$C1193,0)</f>
        <v>0.00</v>
      </c>
      <c r="I1193" s="77">
        <f ca="1">OFFSET('2025'!$AG$14,$C1193,0)</f>
        <v>0</v>
      </c>
    </row>
    <row r="1194" spans="1:9" x14ac:dyDescent="0.3">
      <c r="A1194" s="110">
        <v>45931</v>
      </c>
      <c r="B1194" s="124">
        <f t="shared" si="57"/>
        <v>48</v>
      </c>
      <c r="C1194" s="87">
        <f t="shared" si="58"/>
        <v>752</v>
      </c>
      <c r="D1194" s="88" t="str">
        <f ca="1">OFFSET('2025'!$B$14,C1194,0)</f>
        <v>(Enter Call Letters)</v>
      </c>
      <c r="E1194" s="86" t="str">
        <f ca="1">OFFSET('2025'!$H$14,C1194,0)</f>
        <v>October</v>
      </c>
      <c r="F1194" s="77">
        <f ca="1">OFFSET('2025'!$AD$14,C1194,0)</f>
        <v>0</v>
      </c>
      <c r="G1194" s="91" t="str">
        <f ca="1">OFFSET('2025'!$AE$14,C1194,0)</f>
        <v>0.00</v>
      </c>
      <c r="H1194" s="91" t="str">
        <f ca="1">OFFSET('2025'!$AF$14,$C1194,0)</f>
        <v>0.00</v>
      </c>
      <c r="I1194" s="77">
        <f ca="1">OFFSET('2025'!$AG$14,$C1194,0)</f>
        <v>0</v>
      </c>
    </row>
    <row r="1195" spans="1:9" x14ac:dyDescent="0.3">
      <c r="A1195" s="110">
        <v>45931</v>
      </c>
      <c r="B1195" s="124">
        <f>B1194+1</f>
        <v>49</v>
      </c>
      <c r="C1195" s="87">
        <f t="shared" si="58"/>
        <v>768</v>
      </c>
      <c r="D1195" s="88" t="str">
        <f ca="1">OFFSET('2025'!$B$14,C1195,0)</f>
        <v>(Enter Call Letters)</v>
      </c>
      <c r="E1195" s="86" t="str">
        <f ca="1">OFFSET('2025'!$H$14,C1195,0)</f>
        <v>October</v>
      </c>
      <c r="F1195" s="77">
        <f ca="1">OFFSET('2025'!$AD$14,C1195,0)</f>
        <v>0</v>
      </c>
      <c r="G1195" s="91" t="str">
        <f ca="1">OFFSET('2025'!$AE$14,C1195,0)</f>
        <v>0.00</v>
      </c>
      <c r="H1195" s="91" t="str">
        <f ca="1">OFFSET('2025'!$AF$14,$C1195,0)</f>
        <v>0.00</v>
      </c>
      <c r="I1195" s="77">
        <f ca="1">OFFSET('2025'!$AG$14,$C1195,0)</f>
        <v>0</v>
      </c>
    </row>
    <row r="1196" spans="1:9" x14ac:dyDescent="0.3">
      <c r="A1196" s="110">
        <v>45931</v>
      </c>
      <c r="B1196" s="124">
        <f t="shared" si="57"/>
        <v>50</v>
      </c>
      <c r="C1196" s="87">
        <f t="shared" si="58"/>
        <v>784</v>
      </c>
      <c r="D1196" s="88" t="str">
        <f ca="1">OFFSET('2025'!$B$14,C1196,0)</f>
        <v>(Enter Call Letters)</v>
      </c>
      <c r="E1196" s="86" t="str">
        <f ca="1">OFFSET('2025'!$H$14,C1196,0)</f>
        <v>October</v>
      </c>
      <c r="F1196" s="77">
        <f ca="1">OFFSET('2025'!$AD$14,C1196,0)</f>
        <v>0</v>
      </c>
      <c r="G1196" s="91" t="str">
        <f ca="1">OFFSET('2025'!$AE$14,C1196,0)</f>
        <v>0.00</v>
      </c>
      <c r="H1196" s="91" t="str">
        <f ca="1">OFFSET('2025'!$AF$14,$C1196,0)</f>
        <v>0.00</v>
      </c>
      <c r="I1196" s="77">
        <f ca="1">OFFSET('2025'!$AG$14,$C1196,0)</f>
        <v>0</v>
      </c>
    </row>
    <row r="1197" spans="1:9" x14ac:dyDescent="0.3">
      <c r="A1197" s="110">
        <v>45931</v>
      </c>
      <c r="B1197" s="124">
        <f t="shared" si="57"/>
        <v>51</v>
      </c>
      <c r="C1197" s="87">
        <f t="shared" si="58"/>
        <v>800</v>
      </c>
      <c r="D1197" s="88" t="str">
        <f ca="1">OFFSET('2025'!$B$14,C1197,0)</f>
        <v>(Enter Call Letters)</v>
      </c>
      <c r="E1197" s="86" t="str">
        <f ca="1">OFFSET('2025'!$H$14,C1197,0)</f>
        <v>October</v>
      </c>
      <c r="F1197" s="77">
        <f ca="1">OFFSET('2025'!$AD$14,C1197,0)</f>
        <v>0</v>
      </c>
      <c r="G1197" s="91" t="str">
        <f ca="1">OFFSET('2025'!$AE$14,C1197,0)</f>
        <v>0.00</v>
      </c>
      <c r="H1197" s="91" t="str">
        <f ca="1">OFFSET('2025'!$AF$14,$C1197,0)</f>
        <v>0.00</v>
      </c>
      <c r="I1197" s="77">
        <f ca="1">OFFSET('2025'!$AG$14,$C1197,0)</f>
        <v>0</v>
      </c>
    </row>
    <row r="1198" spans="1:9" x14ac:dyDescent="0.3">
      <c r="A1198" s="110">
        <v>45931</v>
      </c>
      <c r="B1198" s="124">
        <f t="shared" si="57"/>
        <v>52</v>
      </c>
      <c r="C1198" s="87">
        <f t="shared" si="58"/>
        <v>816</v>
      </c>
      <c r="D1198" s="88" t="str">
        <f ca="1">OFFSET('2025'!$B$14,C1198,0)</f>
        <v>(Enter Call Letters)</v>
      </c>
      <c r="E1198" s="86" t="str">
        <f ca="1">OFFSET('2025'!$H$14,C1198,0)</f>
        <v>October</v>
      </c>
      <c r="F1198" s="77">
        <f ca="1">OFFSET('2025'!$AD$14,C1198,0)</f>
        <v>0</v>
      </c>
      <c r="G1198" s="91" t="str">
        <f ca="1">OFFSET('2025'!$AE$14,C1198,0)</f>
        <v>0.00</v>
      </c>
      <c r="H1198" s="91" t="str">
        <f ca="1">OFFSET('2025'!$AF$14,$C1198,0)</f>
        <v>0.00</v>
      </c>
      <c r="I1198" s="77">
        <f ca="1">OFFSET('2025'!$AG$14,$C1198,0)</f>
        <v>0</v>
      </c>
    </row>
    <row r="1199" spans="1:9" x14ac:dyDescent="0.3">
      <c r="A1199" s="110">
        <v>45931</v>
      </c>
      <c r="B1199" s="124">
        <f t="shared" si="57"/>
        <v>53</v>
      </c>
      <c r="C1199" s="87">
        <f t="shared" si="58"/>
        <v>832</v>
      </c>
      <c r="D1199" s="88" t="str">
        <f ca="1">OFFSET('2025'!$B$14,C1199,0)</f>
        <v>(Enter Call Letters)</v>
      </c>
      <c r="E1199" s="86" t="str">
        <f ca="1">OFFSET('2025'!$H$14,C1199,0)</f>
        <v>October</v>
      </c>
      <c r="F1199" s="77">
        <f ca="1">OFFSET('2025'!$AD$14,C1199,0)</f>
        <v>0</v>
      </c>
      <c r="G1199" s="91" t="str">
        <f ca="1">OFFSET('2025'!$AE$14,C1199,0)</f>
        <v>0.00</v>
      </c>
      <c r="H1199" s="91" t="str">
        <f ca="1">OFFSET('2025'!$AF$14,$C1199,0)</f>
        <v>0.00</v>
      </c>
      <c r="I1199" s="77">
        <f ca="1">OFFSET('2025'!$AG$14,$C1199,0)</f>
        <v>0</v>
      </c>
    </row>
    <row r="1200" spans="1:9" x14ac:dyDescent="0.3">
      <c r="A1200" s="110">
        <v>45931</v>
      </c>
      <c r="B1200" s="124">
        <f t="shared" si="57"/>
        <v>54</v>
      </c>
      <c r="C1200" s="87">
        <f t="shared" si="58"/>
        <v>848</v>
      </c>
      <c r="D1200" s="88" t="str">
        <f ca="1">OFFSET('2025'!$B$14,C1200,0)</f>
        <v>(Enter Call Letters)</v>
      </c>
      <c r="E1200" s="86" t="str">
        <f ca="1">OFFSET('2025'!$H$14,C1200,0)</f>
        <v>October</v>
      </c>
      <c r="F1200" s="77">
        <f ca="1">OFFSET('2025'!$AD$14,C1200,0)</f>
        <v>0</v>
      </c>
      <c r="G1200" s="91" t="str">
        <f ca="1">OFFSET('2025'!$AE$14,C1200,0)</f>
        <v>0.00</v>
      </c>
      <c r="H1200" s="91" t="str">
        <f ca="1">OFFSET('2025'!$AF$14,$C1200,0)</f>
        <v>0.00</v>
      </c>
      <c r="I1200" s="77">
        <f ca="1">OFFSET('2025'!$AG$14,$C1200,0)</f>
        <v>0</v>
      </c>
    </row>
    <row r="1201" spans="1:9" x14ac:dyDescent="0.3">
      <c r="A1201" s="110">
        <v>45931</v>
      </c>
      <c r="B1201" s="124">
        <f t="shared" si="57"/>
        <v>55</v>
      </c>
      <c r="C1201" s="87">
        <f t="shared" si="58"/>
        <v>864</v>
      </c>
      <c r="D1201" s="88" t="str">
        <f ca="1">OFFSET('2025'!$B$14,C1201,0)</f>
        <v>(Enter Call Letters)</v>
      </c>
      <c r="E1201" s="86" t="str">
        <f ca="1">OFFSET('2025'!$H$14,C1201,0)</f>
        <v>October</v>
      </c>
      <c r="F1201" s="77">
        <f ca="1">OFFSET('2025'!$AD$14,C1201,0)</f>
        <v>0</v>
      </c>
      <c r="G1201" s="91" t="str">
        <f ca="1">OFFSET('2025'!$AE$14,C1201,0)</f>
        <v>0.00</v>
      </c>
      <c r="H1201" s="91" t="str">
        <f ca="1">OFFSET('2025'!$AF$14,$C1201,0)</f>
        <v>0.00</v>
      </c>
      <c r="I1201" s="77">
        <f ca="1">OFFSET('2025'!$AG$14,$C1201,0)</f>
        <v>0</v>
      </c>
    </row>
    <row r="1202" spans="1:9" x14ac:dyDescent="0.3">
      <c r="A1202" s="110">
        <v>45931</v>
      </c>
      <c r="B1202" s="124">
        <f t="shared" si="57"/>
        <v>56</v>
      </c>
      <c r="C1202" s="87">
        <f t="shared" si="58"/>
        <v>880</v>
      </c>
      <c r="D1202" s="88" t="str">
        <f ca="1">OFFSET('2025'!$B$14,C1202,0)</f>
        <v>(Enter Call Letters)</v>
      </c>
      <c r="E1202" s="86" t="str">
        <f ca="1">OFFSET('2025'!$H$14,C1202,0)</f>
        <v>October</v>
      </c>
      <c r="F1202" s="77">
        <f ca="1">OFFSET('2025'!$AD$14,C1202,0)</f>
        <v>0</v>
      </c>
      <c r="G1202" s="91" t="str">
        <f ca="1">OFFSET('2025'!$AE$14,C1202,0)</f>
        <v>0.00</v>
      </c>
      <c r="H1202" s="91" t="str">
        <f ca="1">OFFSET('2025'!$AF$14,$C1202,0)</f>
        <v>0.00</v>
      </c>
      <c r="I1202" s="77">
        <f ca="1">OFFSET('2025'!$AG$14,$C1202,0)</f>
        <v>0</v>
      </c>
    </row>
    <row r="1203" spans="1:9" x14ac:dyDescent="0.3">
      <c r="A1203" s="110">
        <v>45931</v>
      </c>
      <c r="B1203" s="124">
        <f t="shared" si="57"/>
        <v>57</v>
      </c>
      <c r="C1203" s="87">
        <f t="shared" si="58"/>
        <v>896</v>
      </c>
      <c r="D1203" s="88" t="str">
        <f ca="1">OFFSET('2025'!$B$14,C1203,0)</f>
        <v>(Enter Call Letters)</v>
      </c>
      <c r="E1203" s="86" t="str">
        <f ca="1">OFFSET('2025'!$H$14,C1203,0)</f>
        <v>October</v>
      </c>
      <c r="F1203" s="77">
        <f ca="1">OFFSET('2025'!$AD$14,C1203,0)</f>
        <v>0</v>
      </c>
      <c r="G1203" s="91" t="str">
        <f ca="1">OFFSET('2025'!$AE$14,C1203,0)</f>
        <v>0.00</v>
      </c>
      <c r="H1203" s="91" t="str">
        <f ca="1">OFFSET('2025'!$AF$14,$C1203,0)</f>
        <v>0.00</v>
      </c>
      <c r="I1203" s="77">
        <f ca="1">OFFSET('2025'!$AG$14,$C1203,0)</f>
        <v>0</v>
      </c>
    </row>
    <row r="1204" spans="1:9" x14ac:dyDescent="0.3">
      <c r="A1204" s="110">
        <v>45931</v>
      </c>
      <c r="B1204" s="124">
        <f t="shared" si="57"/>
        <v>58</v>
      </c>
      <c r="C1204" s="87">
        <f t="shared" si="58"/>
        <v>912</v>
      </c>
      <c r="D1204" s="88" t="str">
        <f ca="1">OFFSET('2025'!$B$14,C1204,0)</f>
        <v>(Enter Call Letters)</v>
      </c>
      <c r="E1204" s="86" t="str">
        <f ca="1">OFFSET('2025'!$H$14,C1204,0)</f>
        <v>October</v>
      </c>
      <c r="F1204" s="77">
        <f ca="1">OFFSET('2025'!$AD$14,C1204,0)</f>
        <v>0</v>
      </c>
      <c r="G1204" s="91" t="str">
        <f ca="1">OFFSET('2025'!$AE$14,C1204,0)</f>
        <v>0.00</v>
      </c>
      <c r="H1204" s="91" t="str">
        <f ca="1">OFFSET('2025'!$AF$14,$C1204,0)</f>
        <v>0.00</v>
      </c>
      <c r="I1204" s="77">
        <f ca="1">OFFSET('2025'!$AG$14,$C1204,0)</f>
        <v>0</v>
      </c>
    </row>
    <row r="1205" spans="1:9" x14ac:dyDescent="0.3">
      <c r="A1205" s="110">
        <v>45931</v>
      </c>
      <c r="B1205" s="124">
        <f t="shared" si="57"/>
        <v>59</v>
      </c>
      <c r="C1205" s="87">
        <f t="shared" si="58"/>
        <v>928</v>
      </c>
      <c r="D1205" s="88" t="str">
        <f ca="1">OFFSET('2025'!$B$14,C1205,0)</f>
        <v>(Enter Call Letters)</v>
      </c>
      <c r="E1205" s="86" t="str">
        <f ca="1">OFFSET('2025'!$H$14,C1205,0)</f>
        <v>October</v>
      </c>
      <c r="F1205" s="77">
        <f ca="1">OFFSET('2025'!$AD$14,C1205,0)</f>
        <v>0</v>
      </c>
      <c r="G1205" s="91" t="str">
        <f ca="1">OFFSET('2025'!$AE$14,C1205,0)</f>
        <v>0.00</v>
      </c>
      <c r="H1205" s="91" t="str">
        <f ca="1">OFFSET('2025'!$AF$14,$C1205,0)</f>
        <v>0.00</v>
      </c>
      <c r="I1205" s="77">
        <f ca="1">OFFSET('2025'!$AG$14,$C1205,0)</f>
        <v>0</v>
      </c>
    </row>
    <row r="1206" spans="1:9" x14ac:dyDescent="0.3">
      <c r="A1206" s="110">
        <v>45931</v>
      </c>
      <c r="B1206" s="124">
        <f t="shared" si="57"/>
        <v>60</v>
      </c>
      <c r="C1206" s="87">
        <f t="shared" si="58"/>
        <v>944</v>
      </c>
      <c r="D1206" s="88" t="str">
        <f ca="1">OFFSET('2025'!$B$14,C1206,0)</f>
        <v>(Enter Call Letters)</v>
      </c>
      <c r="E1206" s="86" t="str">
        <f ca="1">OFFSET('2025'!$H$14,C1206,0)</f>
        <v>October</v>
      </c>
      <c r="F1206" s="77">
        <f ca="1">OFFSET('2025'!$AD$14,C1206,0)</f>
        <v>0</v>
      </c>
      <c r="G1206" s="91" t="str">
        <f ca="1">OFFSET('2025'!$AE$14,C1206,0)</f>
        <v>0.00</v>
      </c>
      <c r="H1206" s="91" t="str">
        <f ca="1">OFFSET('2025'!$AF$14,$C1206,0)</f>
        <v>0.00</v>
      </c>
      <c r="I1206" s="77">
        <f ca="1">OFFSET('2025'!$AG$14,$C1206,0)</f>
        <v>0</v>
      </c>
    </row>
    <row r="1207" spans="1:9" x14ac:dyDescent="0.3">
      <c r="A1207" s="110">
        <v>45931</v>
      </c>
      <c r="B1207" s="124">
        <f>B1206+1</f>
        <v>61</v>
      </c>
      <c r="C1207" s="87">
        <f t="shared" si="58"/>
        <v>960</v>
      </c>
      <c r="D1207" s="88" t="str">
        <f ca="1">OFFSET('2025'!$B$14,C1207,0)</f>
        <v>(Enter Call Letters)</v>
      </c>
      <c r="E1207" s="86" t="str">
        <f ca="1">OFFSET('2025'!$H$14,C1207,0)</f>
        <v>October</v>
      </c>
      <c r="F1207" s="77">
        <f ca="1">OFFSET('2025'!$AD$14,C1207,0)</f>
        <v>0</v>
      </c>
      <c r="G1207" s="91" t="str">
        <f ca="1">OFFSET('2025'!$AE$14,C1207,0)</f>
        <v>0.00</v>
      </c>
      <c r="H1207" s="91" t="str">
        <f ca="1">OFFSET('2025'!$AF$14,$C1207,0)</f>
        <v>0.00</v>
      </c>
      <c r="I1207" s="77">
        <f ca="1">OFFSET('2025'!$AG$14,$C1207,0)</f>
        <v>0</v>
      </c>
    </row>
    <row r="1208" spans="1:9" x14ac:dyDescent="0.3">
      <c r="A1208" s="110">
        <v>45931</v>
      </c>
      <c r="B1208" s="124">
        <f t="shared" si="57"/>
        <v>62</v>
      </c>
      <c r="C1208" s="87">
        <f t="shared" si="58"/>
        <v>976</v>
      </c>
      <c r="D1208" s="88" t="str">
        <f ca="1">OFFSET('2025'!$B$14,C1208,0)</f>
        <v>(Enter Call Letters)</v>
      </c>
      <c r="E1208" s="86" t="str">
        <f ca="1">OFFSET('2025'!$H$14,C1208,0)</f>
        <v>October</v>
      </c>
      <c r="F1208" s="77">
        <f ca="1">OFFSET('2025'!$AD$14,C1208,0)</f>
        <v>0</v>
      </c>
      <c r="G1208" s="91" t="str">
        <f ca="1">OFFSET('2025'!$AE$14,C1208,0)</f>
        <v>0.00</v>
      </c>
      <c r="H1208" s="91" t="str">
        <f ca="1">OFFSET('2025'!$AF$14,$C1208,0)</f>
        <v>0.00</v>
      </c>
      <c r="I1208" s="77">
        <f ca="1">OFFSET('2025'!$AG$14,$C1208,0)</f>
        <v>0</v>
      </c>
    </row>
    <row r="1209" spans="1:9" x14ac:dyDescent="0.3">
      <c r="A1209" s="110">
        <v>45931</v>
      </c>
      <c r="B1209" s="124">
        <f t="shared" si="57"/>
        <v>63</v>
      </c>
      <c r="C1209" s="87">
        <f t="shared" si="58"/>
        <v>992</v>
      </c>
      <c r="D1209" s="88" t="str">
        <f ca="1">OFFSET('2025'!$B$14,C1209,0)</f>
        <v>(Enter Call Letters)</v>
      </c>
      <c r="E1209" s="86" t="str">
        <f ca="1">OFFSET('2025'!$H$14,C1209,0)</f>
        <v>October</v>
      </c>
      <c r="F1209" s="77">
        <f ca="1">OFFSET('2025'!$AD$14,C1209,0)</f>
        <v>0</v>
      </c>
      <c r="G1209" s="91" t="str">
        <f ca="1">OFFSET('2025'!$AE$14,C1209,0)</f>
        <v>0.00</v>
      </c>
      <c r="H1209" s="91" t="str">
        <f ca="1">OFFSET('2025'!$AF$14,$C1209,0)</f>
        <v>0.00</v>
      </c>
      <c r="I1209" s="77">
        <f ca="1">OFFSET('2025'!$AG$14,$C1209,0)</f>
        <v>0</v>
      </c>
    </row>
    <row r="1210" spans="1:9" x14ac:dyDescent="0.3">
      <c r="A1210" s="110">
        <v>45931</v>
      </c>
      <c r="B1210" s="124">
        <f t="shared" si="57"/>
        <v>64</v>
      </c>
      <c r="C1210" s="87">
        <f t="shared" si="58"/>
        <v>1008</v>
      </c>
      <c r="D1210" s="88" t="str">
        <f ca="1">OFFSET('2025'!$B$14,C1210,0)</f>
        <v>(Enter Call Letters)</v>
      </c>
      <c r="E1210" s="86" t="str">
        <f ca="1">OFFSET('2025'!$H$14,C1210,0)</f>
        <v>October</v>
      </c>
      <c r="F1210" s="77">
        <f ca="1">OFFSET('2025'!$AD$14,C1210,0)</f>
        <v>0</v>
      </c>
      <c r="G1210" s="91" t="str">
        <f ca="1">OFFSET('2025'!$AE$14,C1210,0)</f>
        <v>0.00</v>
      </c>
      <c r="H1210" s="91" t="str">
        <f ca="1">OFFSET('2025'!$AF$14,$C1210,0)</f>
        <v>0.00</v>
      </c>
      <c r="I1210" s="77">
        <f ca="1">OFFSET('2025'!$AG$14,$C1210,0)</f>
        <v>0</v>
      </c>
    </row>
    <row r="1211" spans="1:9" x14ac:dyDescent="0.3">
      <c r="A1211" s="110">
        <v>45931</v>
      </c>
      <c r="B1211" s="124">
        <f t="shared" si="57"/>
        <v>65</v>
      </c>
      <c r="C1211" s="87">
        <f t="shared" si="58"/>
        <v>1024</v>
      </c>
      <c r="D1211" s="88" t="str">
        <f ca="1">OFFSET('2025'!$B$14,C1211,0)</f>
        <v>(Enter Call Letters)</v>
      </c>
      <c r="E1211" s="86" t="str">
        <f ca="1">OFFSET('2025'!$H$14,C1211,0)</f>
        <v>October</v>
      </c>
      <c r="F1211" s="77">
        <f ca="1">OFFSET('2025'!$AD$14,C1211,0)</f>
        <v>0</v>
      </c>
      <c r="G1211" s="91" t="str">
        <f ca="1">OFFSET('2025'!$AE$14,C1211,0)</f>
        <v>0.00</v>
      </c>
      <c r="H1211" s="91" t="str">
        <f ca="1">OFFSET('2025'!$AF$14,$C1211,0)</f>
        <v>0.00</v>
      </c>
      <c r="I1211" s="77">
        <f ca="1">OFFSET('2025'!$AG$14,$C1211,0)</f>
        <v>0</v>
      </c>
    </row>
    <row r="1212" spans="1:9" x14ac:dyDescent="0.3">
      <c r="A1212" s="110">
        <v>45931</v>
      </c>
      <c r="B1212" s="124">
        <f t="shared" ref="B1212:B1223" si="59">B1211+1</f>
        <v>66</v>
      </c>
      <c r="C1212" s="87">
        <f t="shared" si="58"/>
        <v>1040</v>
      </c>
      <c r="D1212" s="88" t="str">
        <f ca="1">OFFSET('2025'!$B$14,C1212,0)</f>
        <v>(Enter Call Letters)</v>
      </c>
      <c r="E1212" s="86" t="str">
        <f ca="1">OFFSET('2025'!$H$14,C1212,0)</f>
        <v>October</v>
      </c>
      <c r="F1212" s="77">
        <f ca="1">OFFSET('2025'!$AD$14,C1212,0)</f>
        <v>0</v>
      </c>
      <c r="G1212" s="91" t="str">
        <f ca="1">OFFSET('2025'!$AE$14,C1212,0)</f>
        <v>0.00</v>
      </c>
      <c r="H1212" s="91" t="str">
        <f ca="1">OFFSET('2025'!$AF$14,$C1212,0)</f>
        <v>0.00</v>
      </c>
      <c r="I1212" s="77">
        <f ca="1">OFFSET('2025'!$AG$14,$C1212,0)</f>
        <v>0</v>
      </c>
    </row>
    <row r="1213" spans="1:9" x14ac:dyDescent="0.3">
      <c r="A1213" s="110">
        <v>45931</v>
      </c>
      <c r="B1213" s="124">
        <f t="shared" si="59"/>
        <v>67</v>
      </c>
      <c r="C1213" s="87">
        <f t="shared" ref="C1213:C1271" si="60">C1212+16</f>
        <v>1056</v>
      </c>
      <c r="D1213" s="88" t="str">
        <f ca="1">OFFSET('2025'!$B$14,C1213,0)</f>
        <v>(Enter Call Letters)</v>
      </c>
      <c r="E1213" s="86" t="str">
        <f ca="1">OFFSET('2025'!$H$14,C1213,0)</f>
        <v>October</v>
      </c>
      <c r="F1213" s="77">
        <f ca="1">OFFSET('2025'!$AD$14,C1213,0)</f>
        <v>0</v>
      </c>
      <c r="G1213" s="91" t="str">
        <f ca="1">OFFSET('2025'!$AE$14,C1213,0)</f>
        <v>0.00</v>
      </c>
      <c r="H1213" s="91" t="str">
        <f ca="1">OFFSET('2025'!$AF$14,$C1213,0)</f>
        <v>0.00</v>
      </c>
      <c r="I1213" s="77">
        <f ca="1">OFFSET('2025'!$AG$14,$C1213,0)</f>
        <v>0</v>
      </c>
    </row>
    <row r="1214" spans="1:9" x14ac:dyDescent="0.3">
      <c r="A1214" s="110">
        <v>45931</v>
      </c>
      <c r="B1214" s="124">
        <f t="shared" si="59"/>
        <v>68</v>
      </c>
      <c r="C1214" s="87">
        <f t="shared" si="60"/>
        <v>1072</v>
      </c>
      <c r="D1214" s="88" t="str">
        <f ca="1">OFFSET('2025'!$B$14,C1214,0)</f>
        <v>(Enter Call Letters)</v>
      </c>
      <c r="E1214" s="86" t="str">
        <f ca="1">OFFSET('2025'!$H$14,C1214,0)</f>
        <v>October</v>
      </c>
      <c r="F1214" s="77">
        <f ca="1">OFFSET('2025'!$AD$14,C1214,0)</f>
        <v>0</v>
      </c>
      <c r="G1214" s="91" t="str">
        <f ca="1">OFFSET('2025'!$AE$14,C1214,0)</f>
        <v>0.00</v>
      </c>
      <c r="H1214" s="91" t="str">
        <f ca="1">OFFSET('2025'!$AF$14,$C1214,0)</f>
        <v>0.00</v>
      </c>
      <c r="I1214" s="77">
        <f ca="1">OFFSET('2025'!$AG$14,$C1214,0)</f>
        <v>0</v>
      </c>
    </row>
    <row r="1215" spans="1:9" x14ac:dyDescent="0.3">
      <c r="A1215" s="110">
        <v>45931</v>
      </c>
      <c r="B1215" s="124">
        <f t="shared" si="59"/>
        <v>69</v>
      </c>
      <c r="C1215" s="87">
        <f t="shared" si="60"/>
        <v>1088</v>
      </c>
      <c r="D1215" s="88" t="str">
        <f ca="1">OFFSET('2025'!$B$14,C1215,0)</f>
        <v>(Enter Call Letters)</v>
      </c>
      <c r="E1215" s="86" t="str">
        <f ca="1">OFFSET('2025'!$H$14,C1215,0)</f>
        <v>October</v>
      </c>
      <c r="F1215" s="77">
        <f ca="1">OFFSET('2025'!$AD$14,C1215,0)</f>
        <v>0</v>
      </c>
      <c r="G1215" s="91" t="str">
        <f ca="1">OFFSET('2025'!$AE$14,C1215,0)</f>
        <v>0.00</v>
      </c>
      <c r="H1215" s="91" t="str">
        <f ca="1">OFFSET('2025'!$AF$14,$C1215,0)</f>
        <v>0.00</v>
      </c>
      <c r="I1215" s="77">
        <f ca="1">OFFSET('2025'!$AG$14,$C1215,0)</f>
        <v>0</v>
      </c>
    </row>
    <row r="1216" spans="1:9" x14ac:dyDescent="0.3">
      <c r="A1216" s="110">
        <v>45931</v>
      </c>
      <c r="B1216" s="124">
        <f t="shared" si="59"/>
        <v>70</v>
      </c>
      <c r="C1216" s="87">
        <f t="shared" si="60"/>
        <v>1104</v>
      </c>
      <c r="D1216" s="88" t="str">
        <f ca="1">OFFSET('2025'!$B$14,C1216,0)</f>
        <v>(Enter Call Letters)</v>
      </c>
      <c r="E1216" s="86" t="str">
        <f ca="1">OFFSET('2025'!$H$14,C1216,0)</f>
        <v>October</v>
      </c>
      <c r="F1216" s="77">
        <f ca="1">OFFSET('2025'!$AD$14,C1216,0)</f>
        <v>0</v>
      </c>
      <c r="G1216" s="91" t="str">
        <f ca="1">OFFSET('2025'!$AE$14,C1216,0)</f>
        <v>0.00</v>
      </c>
      <c r="H1216" s="91" t="str">
        <f ca="1">OFFSET('2025'!$AF$14,$C1216,0)</f>
        <v>0.00</v>
      </c>
      <c r="I1216" s="77">
        <f ca="1">OFFSET('2025'!$AG$14,$C1216,0)</f>
        <v>0</v>
      </c>
    </row>
    <row r="1217" spans="1:9" x14ac:dyDescent="0.3">
      <c r="A1217" s="110">
        <v>45931</v>
      </c>
      <c r="B1217" s="124">
        <f t="shared" si="59"/>
        <v>71</v>
      </c>
      <c r="C1217" s="87">
        <f t="shared" si="60"/>
        <v>1120</v>
      </c>
      <c r="D1217" s="88" t="str">
        <f ca="1">OFFSET('2025'!$B$14,C1217,0)</f>
        <v>(Enter Call Letters)</v>
      </c>
      <c r="E1217" s="86" t="str">
        <f ca="1">OFFSET('2025'!$H$14,C1217,0)</f>
        <v>October</v>
      </c>
      <c r="F1217" s="77">
        <f ca="1">OFFSET('2025'!$AD$14,C1217,0)</f>
        <v>0</v>
      </c>
      <c r="G1217" s="91" t="str">
        <f ca="1">OFFSET('2025'!$AE$14,C1217,0)</f>
        <v>0.00</v>
      </c>
      <c r="H1217" s="91" t="str">
        <f ca="1">OFFSET('2025'!$AF$14,$C1217,0)</f>
        <v>0.00</v>
      </c>
      <c r="I1217" s="77">
        <f ca="1">OFFSET('2025'!$AG$14,$C1217,0)</f>
        <v>0</v>
      </c>
    </row>
    <row r="1218" spans="1:9" x14ac:dyDescent="0.3">
      <c r="A1218" s="110">
        <v>45931</v>
      </c>
      <c r="B1218" s="124">
        <f t="shared" si="59"/>
        <v>72</v>
      </c>
      <c r="C1218" s="87">
        <f t="shared" si="60"/>
        <v>1136</v>
      </c>
      <c r="D1218" s="88" t="str">
        <f ca="1">OFFSET('2025'!$B$14,C1218,0)</f>
        <v>(Enter Call Letters)</v>
      </c>
      <c r="E1218" s="86" t="str">
        <f ca="1">OFFSET('2025'!$H$14,C1218,0)</f>
        <v>October</v>
      </c>
      <c r="F1218" s="77">
        <f ca="1">OFFSET('2025'!$AD$14,C1218,0)</f>
        <v>0</v>
      </c>
      <c r="G1218" s="91" t="str">
        <f ca="1">OFFSET('2025'!$AE$14,C1218,0)</f>
        <v>0.00</v>
      </c>
      <c r="H1218" s="91" t="str">
        <f ca="1">OFFSET('2025'!$AF$14,$C1218,0)</f>
        <v>0.00</v>
      </c>
      <c r="I1218" s="77">
        <f ca="1">OFFSET('2025'!$AG$14,$C1218,0)</f>
        <v>0</v>
      </c>
    </row>
    <row r="1219" spans="1:9" x14ac:dyDescent="0.3">
      <c r="A1219" s="110">
        <v>45931</v>
      </c>
      <c r="B1219" s="124">
        <f t="shared" si="59"/>
        <v>73</v>
      </c>
      <c r="C1219" s="87">
        <f t="shared" si="60"/>
        <v>1152</v>
      </c>
      <c r="D1219" s="88" t="str">
        <f ca="1">OFFSET('2025'!$B$14,C1219,0)</f>
        <v>(Enter Call Letters)</v>
      </c>
      <c r="E1219" s="86" t="str">
        <f ca="1">OFFSET('2025'!$H$14,C1219,0)</f>
        <v>October</v>
      </c>
      <c r="F1219" s="77">
        <f ca="1">OFFSET('2025'!$AD$14,C1219,0)</f>
        <v>0</v>
      </c>
      <c r="G1219" s="91" t="str">
        <f ca="1">OFFSET('2025'!$AE$14,C1219,0)</f>
        <v>0.00</v>
      </c>
      <c r="H1219" s="91" t="str">
        <f ca="1">OFFSET('2025'!$AF$14,$C1219,0)</f>
        <v>0.00</v>
      </c>
      <c r="I1219" s="77">
        <f ca="1">OFFSET('2025'!$AG$14,$C1219,0)</f>
        <v>0</v>
      </c>
    </row>
    <row r="1220" spans="1:9" x14ac:dyDescent="0.3">
      <c r="A1220" s="110">
        <v>45931</v>
      </c>
      <c r="B1220" s="124">
        <f t="shared" si="59"/>
        <v>74</v>
      </c>
      <c r="C1220" s="87">
        <f t="shared" si="60"/>
        <v>1168</v>
      </c>
      <c r="D1220" s="88" t="str">
        <f ca="1">OFFSET('2025'!$B$14,C1220,0)</f>
        <v>(Enter Call Letters)</v>
      </c>
      <c r="E1220" s="86" t="str">
        <f ca="1">OFFSET('2025'!$H$14,C1220,0)</f>
        <v>October</v>
      </c>
      <c r="F1220" s="77">
        <f ca="1">OFFSET('2025'!$AD$14,C1220,0)</f>
        <v>0</v>
      </c>
      <c r="G1220" s="91" t="str">
        <f ca="1">OFFSET('2025'!$AE$14,C1220,0)</f>
        <v>0.00</v>
      </c>
      <c r="H1220" s="91" t="str">
        <f ca="1">OFFSET('2025'!$AF$14,$C1220,0)</f>
        <v>0.00</v>
      </c>
      <c r="I1220" s="77">
        <f ca="1">OFFSET('2025'!$AG$14,$C1220,0)</f>
        <v>0</v>
      </c>
    </row>
    <row r="1221" spans="1:9" x14ac:dyDescent="0.3">
      <c r="A1221" s="110">
        <v>45931</v>
      </c>
      <c r="B1221" s="124">
        <f t="shared" si="59"/>
        <v>75</v>
      </c>
      <c r="C1221" s="87">
        <f t="shared" si="60"/>
        <v>1184</v>
      </c>
      <c r="D1221" s="88" t="str">
        <f ca="1">OFFSET('2025'!$B$14,C1221,0)</f>
        <v>(Enter Call Letters)</v>
      </c>
      <c r="E1221" s="86" t="str">
        <f ca="1">OFFSET('2025'!$H$14,C1221,0)</f>
        <v>October</v>
      </c>
      <c r="F1221" s="77">
        <f ca="1">OFFSET('2025'!$AD$14,C1221,0)</f>
        <v>0</v>
      </c>
      <c r="G1221" s="91" t="str">
        <f ca="1">OFFSET('2025'!$AE$14,C1221,0)</f>
        <v>0.00</v>
      </c>
      <c r="H1221" s="91" t="str">
        <f ca="1">OFFSET('2025'!$AF$14,$C1221,0)</f>
        <v>0.00</v>
      </c>
      <c r="I1221" s="77">
        <f ca="1">OFFSET('2025'!$AG$14,$C1221,0)</f>
        <v>0</v>
      </c>
    </row>
    <row r="1222" spans="1:9" x14ac:dyDescent="0.3">
      <c r="A1222" s="110">
        <v>45931</v>
      </c>
      <c r="B1222" s="124">
        <f t="shared" si="59"/>
        <v>76</v>
      </c>
      <c r="C1222" s="87">
        <f t="shared" si="60"/>
        <v>1200</v>
      </c>
      <c r="D1222" s="88" t="str">
        <f ca="1">OFFSET('2025'!$B$14,C1222,0)</f>
        <v>(Enter Call Letters)</v>
      </c>
      <c r="E1222" s="86" t="str">
        <f ca="1">OFFSET('2025'!$H$14,C1222,0)</f>
        <v>October</v>
      </c>
      <c r="F1222" s="77">
        <f ca="1">OFFSET('2025'!$AD$14,C1222,0)</f>
        <v>0</v>
      </c>
      <c r="G1222" s="91" t="str">
        <f ca="1">OFFSET('2025'!$AE$14,C1222,0)</f>
        <v>0.00</v>
      </c>
      <c r="H1222" s="91" t="str">
        <f ca="1">OFFSET('2025'!$AF$14,$C1222,0)</f>
        <v>0.00</v>
      </c>
      <c r="I1222" s="77">
        <f ca="1">OFFSET('2025'!$AG$14,$C1222,0)</f>
        <v>0</v>
      </c>
    </row>
    <row r="1223" spans="1:9" x14ac:dyDescent="0.3">
      <c r="A1223" s="110">
        <v>45931</v>
      </c>
      <c r="B1223" s="124">
        <f t="shared" si="59"/>
        <v>77</v>
      </c>
      <c r="C1223" s="87">
        <f t="shared" si="60"/>
        <v>1216</v>
      </c>
      <c r="D1223" s="88" t="str">
        <f ca="1">OFFSET('2025'!$B$14,C1223,0)</f>
        <v>(Enter Call Letters)</v>
      </c>
      <c r="E1223" s="86" t="str">
        <f ca="1">OFFSET('2025'!$H$14,C1223,0)</f>
        <v>October</v>
      </c>
      <c r="F1223" s="77">
        <f ca="1">OFFSET('2025'!$AD$14,C1223,0)</f>
        <v>0</v>
      </c>
      <c r="G1223" s="91" t="str">
        <f ca="1">OFFSET('2025'!$AE$14,C1223,0)</f>
        <v>0.00</v>
      </c>
      <c r="H1223" s="91" t="str">
        <f ca="1">OFFSET('2025'!$AF$14,$C1223,0)</f>
        <v>0.00</v>
      </c>
      <c r="I1223" s="77">
        <f ca="1">OFFSET('2025'!$AG$14,$C1223,0)</f>
        <v>0</v>
      </c>
    </row>
    <row r="1224" spans="1:9" ht="14.25" customHeight="1" x14ac:dyDescent="0.3">
      <c r="A1224" s="110">
        <v>45931</v>
      </c>
      <c r="B1224" s="124">
        <f>B1223+1</f>
        <v>78</v>
      </c>
      <c r="C1224" s="87">
        <f t="shared" si="60"/>
        <v>1232</v>
      </c>
      <c r="D1224" s="88" t="str">
        <f ca="1">OFFSET('2025'!$B$14,C1224,0)</f>
        <v>(Enter Call Letters)</v>
      </c>
      <c r="E1224" s="86" t="str">
        <f ca="1">OFFSET('2025'!$H$14,C1224,0)</f>
        <v>October</v>
      </c>
      <c r="F1224" s="77">
        <f ca="1">OFFSET('2025'!$AD$14,C1224,0)</f>
        <v>0</v>
      </c>
      <c r="G1224" s="91" t="str">
        <f ca="1">OFFSET('2025'!$AE$14,C1224,0)</f>
        <v>0.00</v>
      </c>
      <c r="H1224" s="91" t="str">
        <f ca="1">OFFSET('2025'!$AF$14,$C1224,0)</f>
        <v>0.00</v>
      </c>
      <c r="I1224" s="77">
        <f ca="1">OFFSET('2025'!$AG$14,$C1224,0)</f>
        <v>0</v>
      </c>
    </row>
    <row r="1225" spans="1:9" x14ac:dyDescent="0.3">
      <c r="A1225" s="110">
        <v>45931</v>
      </c>
      <c r="B1225" s="124">
        <f t="shared" ref="B1225:B1237" si="61">B1224+1</f>
        <v>79</v>
      </c>
      <c r="C1225" s="87">
        <f t="shared" si="60"/>
        <v>1248</v>
      </c>
      <c r="D1225" s="88" t="str">
        <f ca="1">OFFSET('2025'!$B$14,C1225,0)</f>
        <v>(Enter Call Letters)</v>
      </c>
      <c r="E1225" s="86" t="str">
        <f ca="1">OFFSET('2025'!$H$14,C1225,0)</f>
        <v>October</v>
      </c>
      <c r="F1225" s="77">
        <f ca="1">OFFSET('2025'!$AD$14,C1225,0)</f>
        <v>0</v>
      </c>
      <c r="G1225" s="91" t="str">
        <f ca="1">OFFSET('2025'!$AE$14,C1225,0)</f>
        <v>0.00</v>
      </c>
      <c r="H1225" s="91" t="str">
        <f ca="1">OFFSET('2025'!$AF$14,$C1225,0)</f>
        <v>0.00</v>
      </c>
      <c r="I1225" s="77">
        <f ca="1">OFFSET('2025'!$AG$14,$C1225,0)</f>
        <v>0</v>
      </c>
    </row>
    <row r="1226" spans="1:9" x14ac:dyDescent="0.3">
      <c r="A1226" s="110">
        <v>45931</v>
      </c>
      <c r="B1226" s="124">
        <f t="shared" si="61"/>
        <v>80</v>
      </c>
      <c r="C1226" s="87">
        <f t="shared" si="60"/>
        <v>1264</v>
      </c>
      <c r="D1226" s="88" t="str">
        <f ca="1">OFFSET('2025'!$B$14,C1226,0)</f>
        <v>(Enter Call Letters)</v>
      </c>
      <c r="E1226" s="86" t="str">
        <f ca="1">OFFSET('2025'!$H$14,C1226,0)</f>
        <v>October</v>
      </c>
      <c r="F1226" s="77">
        <f ca="1">OFFSET('2025'!$AD$14,C1226,0)</f>
        <v>0</v>
      </c>
      <c r="G1226" s="91" t="str">
        <f ca="1">OFFSET('2025'!$AE$14,C1226,0)</f>
        <v>0.00</v>
      </c>
      <c r="H1226" s="91" t="str">
        <f ca="1">OFFSET('2025'!$AF$14,$C1226,0)</f>
        <v>0.00</v>
      </c>
      <c r="I1226" s="77">
        <f ca="1">OFFSET('2025'!$AG$14,$C1226,0)</f>
        <v>0</v>
      </c>
    </row>
    <row r="1227" spans="1:9" x14ac:dyDescent="0.3">
      <c r="A1227" s="110">
        <v>45931</v>
      </c>
      <c r="B1227" s="124">
        <f t="shared" si="61"/>
        <v>81</v>
      </c>
      <c r="C1227" s="87">
        <f t="shared" si="60"/>
        <v>1280</v>
      </c>
      <c r="D1227" s="88" t="str">
        <f ca="1">OFFSET('2025'!$B$14,C1227,0)</f>
        <v>(Enter Call Letters)</v>
      </c>
      <c r="E1227" s="86" t="str">
        <f ca="1">OFFSET('2025'!$H$14,C1227,0)</f>
        <v>October</v>
      </c>
      <c r="F1227" s="77">
        <f ca="1">OFFSET('2025'!$AD$14,C1227,0)</f>
        <v>0</v>
      </c>
      <c r="G1227" s="91" t="str">
        <f ca="1">OFFSET('2025'!$AE$14,C1227,0)</f>
        <v>0.00</v>
      </c>
      <c r="H1227" s="91" t="str">
        <f ca="1">OFFSET('2025'!$AF$14,$C1227,0)</f>
        <v>0.00</v>
      </c>
      <c r="I1227" s="77">
        <f ca="1">OFFSET('2025'!$AG$14,$C1227,0)</f>
        <v>0</v>
      </c>
    </row>
    <row r="1228" spans="1:9" x14ac:dyDescent="0.3">
      <c r="A1228" s="110">
        <v>45931</v>
      </c>
      <c r="B1228" s="124">
        <f t="shared" si="61"/>
        <v>82</v>
      </c>
      <c r="C1228" s="87">
        <f t="shared" si="60"/>
        <v>1296</v>
      </c>
      <c r="D1228" s="88" t="str">
        <f ca="1">OFFSET('2025'!$B$14,C1228,0)</f>
        <v>(Enter Call Letters)</v>
      </c>
      <c r="E1228" s="86" t="str">
        <f ca="1">OFFSET('2025'!$H$14,C1228,0)</f>
        <v>October</v>
      </c>
      <c r="F1228" s="77">
        <f ca="1">OFFSET('2025'!$AD$14,C1228,0)</f>
        <v>0</v>
      </c>
      <c r="G1228" s="91" t="str">
        <f ca="1">OFFSET('2025'!$AE$14,C1228,0)</f>
        <v>0.00</v>
      </c>
      <c r="H1228" s="91" t="str">
        <f ca="1">OFFSET('2025'!$AF$14,$C1228,0)</f>
        <v>0.00</v>
      </c>
      <c r="I1228" s="77">
        <f ca="1">OFFSET('2025'!$AG$14,$C1228,0)</f>
        <v>0</v>
      </c>
    </row>
    <row r="1229" spans="1:9" x14ac:dyDescent="0.3">
      <c r="A1229" s="110">
        <v>45931</v>
      </c>
      <c r="B1229" s="124">
        <f t="shared" si="61"/>
        <v>83</v>
      </c>
      <c r="C1229" s="87">
        <f t="shared" si="60"/>
        <v>1312</v>
      </c>
      <c r="D1229" s="88" t="str">
        <f ca="1">OFFSET('2025'!$B$14,C1229,0)</f>
        <v>(Enter Call Letters)</v>
      </c>
      <c r="E1229" s="86" t="str">
        <f ca="1">OFFSET('2025'!$H$14,C1229,0)</f>
        <v>October</v>
      </c>
      <c r="F1229" s="77">
        <f ca="1">OFFSET('2025'!$AD$14,C1229,0)</f>
        <v>0</v>
      </c>
      <c r="G1229" s="91" t="str">
        <f ca="1">OFFSET('2025'!$AE$14,C1229,0)</f>
        <v>0.00</v>
      </c>
      <c r="H1229" s="91" t="str">
        <f ca="1">OFFSET('2025'!$AF$14,$C1229,0)</f>
        <v>0.00</v>
      </c>
      <c r="I1229" s="77">
        <f ca="1">OFFSET('2025'!$AG$14,$C1229,0)</f>
        <v>0</v>
      </c>
    </row>
    <row r="1230" spans="1:9" x14ac:dyDescent="0.3">
      <c r="A1230" s="110">
        <v>45931</v>
      </c>
      <c r="B1230" s="124">
        <f t="shared" si="61"/>
        <v>84</v>
      </c>
      <c r="C1230" s="87">
        <f t="shared" si="60"/>
        <v>1328</v>
      </c>
      <c r="D1230" s="88" t="str">
        <f ca="1">OFFSET('2025'!$B$14,C1230,0)</f>
        <v>(Enter Call Letters)</v>
      </c>
      <c r="E1230" s="86" t="str">
        <f ca="1">OFFSET('2025'!$H$14,C1230,0)</f>
        <v>October</v>
      </c>
      <c r="F1230" s="77">
        <f ca="1">OFFSET('2025'!$AD$14,C1230,0)</f>
        <v>0</v>
      </c>
      <c r="G1230" s="91" t="str">
        <f ca="1">OFFSET('2025'!$AE$14,C1230,0)</f>
        <v>0.00</v>
      </c>
      <c r="H1230" s="91" t="str">
        <f ca="1">OFFSET('2025'!$AF$14,$C1230,0)</f>
        <v>0.00</v>
      </c>
      <c r="I1230" s="77">
        <f ca="1">OFFSET('2025'!$AG$14,$C1230,0)</f>
        <v>0</v>
      </c>
    </row>
    <row r="1231" spans="1:9" x14ac:dyDescent="0.3">
      <c r="A1231" s="110">
        <v>45931</v>
      </c>
      <c r="B1231" s="124">
        <f t="shared" si="61"/>
        <v>85</v>
      </c>
      <c r="C1231" s="87">
        <f t="shared" si="60"/>
        <v>1344</v>
      </c>
      <c r="D1231" s="88" t="str">
        <f ca="1">OFFSET('2025'!$B$14,C1231,0)</f>
        <v>(Enter Call Letters)</v>
      </c>
      <c r="E1231" s="86" t="str">
        <f ca="1">OFFSET('2025'!$H$14,C1231,0)</f>
        <v>October</v>
      </c>
      <c r="F1231" s="77">
        <f ca="1">OFFSET('2025'!$AD$14,C1231,0)</f>
        <v>0</v>
      </c>
      <c r="G1231" s="91" t="str">
        <f ca="1">OFFSET('2025'!$AE$14,C1231,0)</f>
        <v>0.00</v>
      </c>
      <c r="H1231" s="91" t="str">
        <f ca="1">OFFSET('2025'!$AF$14,$C1231,0)</f>
        <v>0.00</v>
      </c>
      <c r="I1231" s="77">
        <f ca="1">OFFSET('2025'!$AG$14,$C1231,0)</f>
        <v>0</v>
      </c>
    </row>
    <row r="1232" spans="1:9" x14ac:dyDescent="0.3">
      <c r="A1232" s="110">
        <v>45931</v>
      </c>
      <c r="B1232" s="124">
        <f t="shared" si="61"/>
        <v>86</v>
      </c>
      <c r="C1232" s="87">
        <f t="shared" si="60"/>
        <v>1360</v>
      </c>
      <c r="D1232" s="88" t="str">
        <f ca="1">OFFSET('2025'!$B$14,C1232,0)</f>
        <v>(Enter Call Letters)</v>
      </c>
      <c r="E1232" s="86" t="str">
        <f ca="1">OFFSET('2025'!$H$14,C1232,0)</f>
        <v>October</v>
      </c>
      <c r="F1232" s="77">
        <f ca="1">OFFSET('2025'!$AD$14,C1232,0)</f>
        <v>0</v>
      </c>
      <c r="G1232" s="91" t="str">
        <f ca="1">OFFSET('2025'!$AE$14,C1232,0)</f>
        <v>0.00</v>
      </c>
      <c r="H1232" s="91" t="str">
        <f ca="1">OFFSET('2025'!$AF$14,$C1232,0)</f>
        <v>0.00</v>
      </c>
      <c r="I1232" s="77">
        <f ca="1">OFFSET('2025'!$AG$14,$C1232,0)</f>
        <v>0</v>
      </c>
    </row>
    <row r="1233" spans="1:9" x14ac:dyDescent="0.3">
      <c r="A1233" s="110">
        <v>45931</v>
      </c>
      <c r="B1233" s="124">
        <f t="shared" si="61"/>
        <v>87</v>
      </c>
      <c r="C1233" s="87">
        <f t="shared" si="60"/>
        <v>1376</v>
      </c>
      <c r="D1233" s="88" t="str">
        <f ca="1">OFFSET('2025'!$B$14,C1233,0)</f>
        <v>(Enter Call Letters)</v>
      </c>
      <c r="E1233" s="86" t="str">
        <f ca="1">OFFSET('2025'!$H$14,C1233,0)</f>
        <v>October</v>
      </c>
      <c r="F1233" s="77">
        <f ca="1">OFFSET('2025'!$AD$14,C1233,0)</f>
        <v>0</v>
      </c>
      <c r="G1233" s="91" t="str">
        <f ca="1">OFFSET('2025'!$AE$14,C1233,0)</f>
        <v>0.00</v>
      </c>
      <c r="H1233" s="91" t="str">
        <f ca="1">OFFSET('2025'!$AF$14,$C1233,0)</f>
        <v>0.00</v>
      </c>
      <c r="I1233" s="77">
        <f ca="1">OFFSET('2025'!$AG$14,$C1233,0)</f>
        <v>0</v>
      </c>
    </row>
    <row r="1234" spans="1:9" x14ac:dyDescent="0.3">
      <c r="A1234" s="110">
        <v>45931</v>
      </c>
      <c r="B1234" s="124">
        <f t="shared" si="61"/>
        <v>88</v>
      </c>
      <c r="C1234" s="87">
        <f t="shared" si="60"/>
        <v>1392</v>
      </c>
      <c r="D1234" s="88" t="str">
        <f ca="1">OFFSET('2025'!$B$14,C1234,0)</f>
        <v>(Enter Call Letters)</v>
      </c>
      <c r="E1234" s="86" t="str">
        <f ca="1">OFFSET('2025'!$H$14,C1234,0)</f>
        <v>October</v>
      </c>
      <c r="F1234" s="77">
        <f ca="1">OFFSET('2025'!$AD$14,C1234,0)</f>
        <v>0</v>
      </c>
      <c r="G1234" s="91" t="str">
        <f ca="1">OFFSET('2025'!$AE$14,C1234,0)</f>
        <v>0.00</v>
      </c>
      <c r="H1234" s="91" t="str">
        <f ca="1">OFFSET('2025'!$AF$14,$C1234,0)</f>
        <v>0.00</v>
      </c>
      <c r="I1234" s="77">
        <f ca="1">OFFSET('2025'!$AG$14,$C1234,0)</f>
        <v>0</v>
      </c>
    </row>
    <row r="1235" spans="1:9" x14ac:dyDescent="0.3">
      <c r="A1235" s="110">
        <v>45931</v>
      </c>
      <c r="B1235" s="124">
        <f t="shared" si="61"/>
        <v>89</v>
      </c>
      <c r="C1235" s="87">
        <f t="shared" si="60"/>
        <v>1408</v>
      </c>
      <c r="D1235" s="88" t="str">
        <f ca="1">OFFSET('2025'!$B$14,C1235,0)</f>
        <v>(Enter Call Letters)</v>
      </c>
      <c r="E1235" s="86" t="str">
        <f ca="1">OFFSET('2025'!$H$14,C1235,0)</f>
        <v>October</v>
      </c>
      <c r="F1235" s="77">
        <f ca="1">OFFSET('2025'!$AD$14,C1235,0)</f>
        <v>0</v>
      </c>
      <c r="G1235" s="91" t="str">
        <f ca="1">OFFSET('2025'!$AE$14,C1235,0)</f>
        <v>0.00</v>
      </c>
      <c r="H1235" s="91" t="str">
        <f ca="1">OFFSET('2025'!$AF$14,$C1235,0)</f>
        <v>0.00</v>
      </c>
      <c r="I1235" s="77">
        <f ca="1">OFFSET('2025'!$AG$14,$C1235,0)</f>
        <v>0</v>
      </c>
    </row>
    <row r="1236" spans="1:9" x14ac:dyDescent="0.3">
      <c r="A1236" s="110">
        <v>45931</v>
      </c>
      <c r="B1236" s="124">
        <f t="shared" si="61"/>
        <v>90</v>
      </c>
      <c r="C1236" s="87">
        <f t="shared" si="60"/>
        <v>1424</v>
      </c>
      <c r="D1236" s="88" t="str">
        <f ca="1">OFFSET('2025'!$B$14,C1236,0)</f>
        <v>(Enter Call Letters)</v>
      </c>
      <c r="E1236" s="86" t="str">
        <f ca="1">OFFSET('2025'!$H$14,C1236,0)</f>
        <v>October</v>
      </c>
      <c r="F1236" s="77">
        <f ca="1">OFFSET('2025'!$AD$14,C1236,0)</f>
        <v>0</v>
      </c>
      <c r="G1236" s="91" t="str">
        <f ca="1">OFFSET('2025'!$AE$14,C1236,0)</f>
        <v>0.00</v>
      </c>
      <c r="H1236" s="91" t="str">
        <f ca="1">OFFSET('2025'!$AF$14,$C1236,0)</f>
        <v>0.00</v>
      </c>
      <c r="I1236" s="77">
        <f ca="1">OFFSET('2025'!$AG$14,$C1236,0)</f>
        <v>0</v>
      </c>
    </row>
    <row r="1237" spans="1:9" x14ac:dyDescent="0.3">
      <c r="A1237" s="110">
        <v>45931</v>
      </c>
      <c r="B1237" s="124">
        <f t="shared" si="61"/>
        <v>91</v>
      </c>
      <c r="C1237" s="87">
        <f t="shared" si="60"/>
        <v>1440</v>
      </c>
      <c r="D1237" s="88" t="str">
        <f ca="1">OFFSET('2025'!$B$14,C1237,0)</f>
        <v>(Enter Call Letters)</v>
      </c>
      <c r="E1237" s="86" t="str">
        <f ca="1">OFFSET('2025'!$H$14,C1237,0)</f>
        <v>October</v>
      </c>
      <c r="F1237" s="77">
        <f ca="1">OFFSET('2025'!$AD$14,C1237,0)</f>
        <v>0</v>
      </c>
      <c r="G1237" s="91" t="str">
        <f ca="1">OFFSET('2025'!$AE$14,C1237,0)</f>
        <v>0.00</v>
      </c>
      <c r="H1237" s="91" t="str">
        <f ca="1">OFFSET('2025'!$AF$14,$C1237,0)</f>
        <v>0.00</v>
      </c>
      <c r="I1237" s="77">
        <f ca="1">OFFSET('2025'!$AG$14,$C1237,0)</f>
        <v>0</v>
      </c>
    </row>
    <row r="1238" spans="1:9" x14ac:dyDescent="0.3">
      <c r="A1238" s="110">
        <v>45931</v>
      </c>
      <c r="B1238" s="124">
        <f>B1237+1</f>
        <v>92</v>
      </c>
      <c r="C1238" s="87">
        <f t="shared" si="60"/>
        <v>1456</v>
      </c>
      <c r="D1238" s="88" t="str">
        <f ca="1">OFFSET('2025'!$B$14,C1238,0)</f>
        <v>(Enter Call Letters)</v>
      </c>
      <c r="E1238" s="86" t="str">
        <f ca="1">OFFSET('2025'!$H$14,C1238,0)</f>
        <v>October</v>
      </c>
      <c r="F1238" s="77">
        <f ca="1">OFFSET('2025'!$AD$14,C1238,0)</f>
        <v>0</v>
      </c>
      <c r="G1238" s="91" t="str">
        <f ca="1">OFFSET('2025'!$AE$14,C1238,0)</f>
        <v>0.00</v>
      </c>
      <c r="H1238" s="91" t="str">
        <f ca="1">OFFSET('2025'!$AF$14,$C1238,0)</f>
        <v>0.00</v>
      </c>
      <c r="I1238" s="77">
        <f ca="1">OFFSET('2025'!$AG$14,$C1238,0)</f>
        <v>0</v>
      </c>
    </row>
    <row r="1239" spans="1:9" x14ac:dyDescent="0.3">
      <c r="A1239" s="110">
        <v>45931</v>
      </c>
      <c r="B1239" s="124">
        <f t="shared" ref="B1239:B1243" si="62">B1238+1</f>
        <v>93</v>
      </c>
      <c r="C1239" s="87">
        <f t="shared" si="60"/>
        <v>1472</v>
      </c>
      <c r="D1239" s="88" t="str">
        <f ca="1">OFFSET('2025'!$B$14,C1239,0)</f>
        <v>(Enter Call Letters)</v>
      </c>
      <c r="E1239" s="86" t="str">
        <f ca="1">OFFSET('2025'!$H$14,C1239,0)</f>
        <v>October</v>
      </c>
      <c r="F1239" s="77">
        <f ca="1">OFFSET('2025'!$AD$14,C1239,0)</f>
        <v>0</v>
      </c>
      <c r="G1239" s="91" t="str">
        <f ca="1">OFFSET('2025'!$AE$14,C1239,0)</f>
        <v>0.00</v>
      </c>
      <c r="H1239" s="91" t="str">
        <f ca="1">OFFSET('2025'!$AF$14,$C1239,0)</f>
        <v>0.00</v>
      </c>
      <c r="I1239" s="77">
        <f ca="1">OFFSET('2025'!$AG$14,$C1239,0)</f>
        <v>0</v>
      </c>
    </row>
    <row r="1240" spans="1:9" x14ac:dyDescent="0.3">
      <c r="A1240" s="110">
        <v>45931</v>
      </c>
      <c r="B1240" s="124">
        <f t="shared" si="62"/>
        <v>94</v>
      </c>
      <c r="C1240" s="87">
        <f t="shared" si="60"/>
        <v>1488</v>
      </c>
      <c r="D1240" s="88" t="str">
        <f ca="1">OFFSET('2025'!$B$14,C1240,0)</f>
        <v>(Enter Call Letters)</v>
      </c>
      <c r="E1240" s="86" t="str">
        <f ca="1">OFFSET('2025'!$H$14,C1240,0)</f>
        <v>October</v>
      </c>
      <c r="F1240" s="77">
        <f ca="1">OFFSET('2025'!$AD$14,C1240,0)</f>
        <v>0</v>
      </c>
      <c r="G1240" s="91" t="str">
        <f ca="1">OFFSET('2025'!$AE$14,C1240,0)</f>
        <v>0.00</v>
      </c>
      <c r="H1240" s="91" t="str">
        <f ca="1">OFFSET('2025'!$AF$14,$C1240,0)</f>
        <v>0.00</v>
      </c>
      <c r="I1240" s="77">
        <f ca="1">OFFSET('2025'!$AG$14,$C1240,0)</f>
        <v>0</v>
      </c>
    </row>
    <row r="1241" spans="1:9" x14ac:dyDescent="0.3">
      <c r="A1241" s="110">
        <v>45931</v>
      </c>
      <c r="B1241" s="124">
        <f t="shared" si="62"/>
        <v>95</v>
      </c>
      <c r="C1241" s="87">
        <f t="shared" si="60"/>
        <v>1504</v>
      </c>
      <c r="D1241" s="88" t="str">
        <f ca="1">OFFSET('2025'!$B$14,C1241,0)</f>
        <v>(Enter Call Letters)</v>
      </c>
      <c r="E1241" s="86" t="str">
        <f ca="1">OFFSET('2025'!$H$14,C1241,0)</f>
        <v>October</v>
      </c>
      <c r="F1241" s="77">
        <f ca="1">OFFSET('2025'!$AD$14,C1241,0)</f>
        <v>0</v>
      </c>
      <c r="G1241" s="91" t="str">
        <f ca="1">OFFSET('2025'!$AE$14,C1241,0)</f>
        <v>0.00</v>
      </c>
      <c r="H1241" s="91" t="str">
        <f ca="1">OFFSET('2025'!$AF$14,$C1241,0)</f>
        <v>0.00</v>
      </c>
      <c r="I1241" s="77">
        <f ca="1">OFFSET('2025'!$AG$14,$C1241,0)</f>
        <v>0</v>
      </c>
    </row>
    <row r="1242" spans="1:9" x14ac:dyDescent="0.3">
      <c r="A1242" s="110">
        <v>45931</v>
      </c>
      <c r="B1242" s="124">
        <f t="shared" si="62"/>
        <v>96</v>
      </c>
      <c r="C1242" s="87">
        <f t="shared" si="60"/>
        <v>1520</v>
      </c>
      <c r="D1242" s="88" t="str">
        <f ca="1">OFFSET('2025'!$B$14,C1242,0)</f>
        <v>(Enter Call Letters)</v>
      </c>
      <c r="E1242" s="86" t="str">
        <f ca="1">OFFSET('2025'!$H$14,C1242,0)</f>
        <v>October</v>
      </c>
      <c r="F1242" s="77">
        <f ca="1">OFFSET('2025'!$AD$14,C1242,0)</f>
        <v>0</v>
      </c>
      <c r="G1242" s="91" t="str">
        <f ca="1">OFFSET('2025'!$AE$14,C1242,0)</f>
        <v>0.00</v>
      </c>
      <c r="H1242" s="91" t="str">
        <f ca="1">OFFSET('2025'!$AF$14,$C1242,0)</f>
        <v>0.00</v>
      </c>
      <c r="I1242" s="77">
        <f ca="1">OFFSET('2025'!$AG$14,$C1242,0)</f>
        <v>0</v>
      </c>
    </row>
    <row r="1243" spans="1:9" x14ac:dyDescent="0.3">
      <c r="A1243" s="110">
        <v>45931</v>
      </c>
      <c r="B1243" s="124">
        <f t="shared" si="62"/>
        <v>97</v>
      </c>
      <c r="C1243" s="87">
        <f t="shared" si="60"/>
        <v>1536</v>
      </c>
      <c r="D1243" s="88" t="str">
        <f ca="1">OFFSET('2025'!$B$14,C1243,0)</f>
        <v>(Enter Call Letters)</v>
      </c>
      <c r="E1243" s="86" t="str">
        <f ca="1">OFFSET('2025'!$H$14,C1243,0)</f>
        <v>October</v>
      </c>
      <c r="F1243" s="77">
        <f ca="1">OFFSET('2025'!$AD$14,C1243,0)</f>
        <v>0</v>
      </c>
      <c r="G1243" s="91" t="str">
        <f ca="1">OFFSET('2025'!$AE$14,C1243,0)</f>
        <v>0.00</v>
      </c>
      <c r="H1243" s="91" t="str">
        <f ca="1">OFFSET('2025'!$AF$14,$C1243,0)</f>
        <v>0.00</v>
      </c>
      <c r="I1243" s="77">
        <f ca="1">OFFSET('2025'!$AG$14,$C1243,0)</f>
        <v>0</v>
      </c>
    </row>
    <row r="1244" spans="1:9" x14ac:dyDescent="0.3">
      <c r="A1244" s="110">
        <v>45931</v>
      </c>
      <c r="B1244" s="124">
        <f>B1243+1</f>
        <v>98</v>
      </c>
      <c r="C1244" s="87">
        <f t="shared" si="60"/>
        <v>1552</v>
      </c>
      <c r="D1244" s="88" t="str">
        <f ca="1">OFFSET('2025'!$B$14,C1244,0)</f>
        <v>(Enter Call Letters)</v>
      </c>
      <c r="E1244" s="86" t="str">
        <f ca="1">OFFSET('2025'!$H$14,C1244,0)</f>
        <v>October</v>
      </c>
      <c r="F1244" s="77">
        <f ca="1">OFFSET('2025'!$AD$14,C1244,0)</f>
        <v>0</v>
      </c>
      <c r="G1244" s="91" t="str">
        <f ca="1">OFFSET('2025'!$AE$14,C1244,0)</f>
        <v>0.00</v>
      </c>
      <c r="H1244" s="91" t="str">
        <f ca="1">OFFSET('2025'!$AF$14,$C1244,0)</f>
        <v>0.00</v>
      </c>
      <c r="I1244" s="77">
        <f ca="1">OFFSET('2025'!$AG$14,$C1244,0)</f>
        <v>0</v>
      </c>
    </row>
    <row r="1245" spans="1:9" x14ac:dyDescent="0.3">
      <c r="A1245" s="110">
        <v>45931</v>
      </c>
      <c r="B1245" s="124">
        <f t="shared" ref="B1245:B1271" si="63">B1244+1</f>
        <v>99</v>
      </c>
      <c r="C1245" s="87">
        <f t="shared" si="60"/>
        <v>1568</v>
      </c>
      <c r="D1245" s="88" t="str">
        <f ca="1">OFFSET('2025'!$B$14,C1245,0)</f>
        <v>(Enter Call Letters)</v>
      </c>
      <c r="E1245" s="86" t="str">
        <f ca="1">OFFSET('2025'!$H$14,C1245,0)</f>
        <v>October</v>
      </c>
      <c r="F1245" s="77">
        <f ca="1">OFFSET('2025'!$AD$14,C1245,0)</f>
        <v>0</v>
      </c>
      <c r="G1245" s="91" t="str">
        <f ca="1">OFFSET('2025'!$AE$14,C1245,0)</f>
        <v>0.00</v>
      </c>
      <c r="H1245" s="91" t="str">
        <f ca="1">OFFSET('2025'!$AF$14,$C1245,0)</f>
        <v>0.00</v>
      </c>
      <c r="I1245" s="77">
        <f ca="1">OFFSET('2025'!$AG$14,$C1245,0)</f>
        <v>0</v>
      </c>
    </row>
    <row r="1246" spans="1:9" x14ac:dyDescent="0.3">
      <c r="A1246" s="110">
        <v>45931</v>
      </c>
      <c r="B1246" s="125">
        <f t="shared" si="63"/>
        <v>100</v>
      </c>
      <c r="C1246" s="87">
        <f t="shared" si="60"/>
        <v>1584</v>
      </c>
      <c r="D1246" s="90" t="str">
        <f ca="1">OFFSET('2025'!$B$14,C1246,0)</f>
        <v>(Enter Call Letters)</v>
      </c>
      <c r="E1246" s="86" t="str">
        <f ca="1">OFFSET('2025'!$H$14,C1246,0)</f>
        <v>October</v>
      </c>
      <c r="F1246" s="77">
        <f ca="1">OFFSET('2025'!$AD$14,C1246,0)</f>
        <v>0</v>
      </c>
      <c r="G1246" s="91" t="str">
        <f ca="1">OFFSET('2025'!$AE$14,C1246,0)</f>
        <v>0.00</v>
      </c>
      <c r="H1246" s="91" t="str">
        <f ca="1">OFFSET('2025'!$AF$14,$C1246,0)</f>
        <v>0.00</v>
      </c>
      <c r="I1246" s="77">
        <f ca="1">OFFSET('2025'!$AG$14,$C1246,0)</f>
        <v>0</v>
      </c>
    </row>
    <row r="1247" spans="1:9" x14ac:dyDescent="0.3">
      <c r="A1247" s="110">
        <v>45931</v>
      </c>
      <c r="B1247" s="125">
        <f t="shared" si="63"/>
        <v>101</v>
      </c>
      <c r="C1247" s="87">
        <f t="shared" si="60"/>
        <v>1600</v>
      </c>
      <c r="D1247" s="90" t="str">
        <f ca="1">OFFSET('2025'!$B$14,C1247,0)</f>
        <v>(Enter Call Letters)</v>
      </c>
      <c r="E1247" s="86" t="str">
        <f ca="1">OFFSET('2025'!$H$14,C1247,0)</f>
        <v>October</v>
      </c>
      <c r="F1247" s="77">
        <f ca="1">OFFSET('2025'!$AD$14,C1247,0)</f>
        <v>0</v>
      </c>
      <c r="G1247" s="91" t="str">
        <f ca="1">OFFSET('2025'!$AE$14,C1247,0)</f>
        <v>0.00</v>
      </c>
      <c r="H1247" s="91" t="str">
        <f ca="1">OFFSET('2025'!$AF$14,$C1247,0)</f>
        <v>0.00</v>
      </c>
      <c r="I1247" s="77">
        <f ca="1">OFFSET('2025'!$AG$14,$C1247,0)</f>
        <v>0</v>
      </c>
    </row>
    <row r="1248" spans="1:9" x14ac:dyDescent="0.3">
      <c r="A1248" s="110">
        <v>45931</v>
      </c>
      <c r="B1248" s="125">
        <f t="shared" si="63"/>
        <v>102</v>
      </c>
      <c r="C1248" s="87">
        <f t="shared" si="60"/>
        <v>1616</v>
      </c>
      <c r="D1248" s="90" t="str">
        <f ca="1">OFFSET('2025'!$B$14,C1248,0)</f>
        <v>(Enter Call Letters)</v>
      </c>
      <c r="E1248" s="86" t="str">
        <f ca="1">OFFSET('2025'!$H$14,C1248,0)</f>
        <v>October</v>
      </c>
      <c r="F1248" s="77">
        <f ca="1">OFFSET('2025'!$AD$14,C1248,0)</f>
        <v>0</v>
      </c>
      <c r="G1248" s="91" t="str">
        <f ca="1">OFFSET('2025'!$AE$14,C1248,0)</f>
        <v>0.00</v>
      </c>
      <c r="H1248" s="91" t="str">
        <f ca="1">OFFSET('2025'!$AF$14,$C1248,0)</f>
        <v>0.00</v>
      </c>
      <c r="I1248" s="77">
        <f ca="1">OFFSET('2025'!$AG$14,$C1248,0)</f>
        <v>0</v>
      </c>
    </row>
    <row r="1249" spans="1:9" x14ac:dyDescent="0.3">
      <c r="A1249" s="110">
        <v>45931</v>
      </c>
      <c r="B1249" s="125">
        <f t="shared" si="63"/>
        <v>103</v>
      </c>
      <c r="C1249" s="87">
        <f t="shared" si="60"/>
        <v>1632</v>
      </c>
      <c r="D1249" s="90" t="str">
        <f ca="1">OFFSET('2025'!$B$14,C1249,0)</f>
        <v>(Enter Call Letters)</v>
      </c>
      <c r="E1249" s="86" t="str">
        <f ca="1">OFFSET('2025'!$H$14,C1249,0)</f>
        <v>October</v>
      </c>
      <c r="F1249" s="77">
        <f ca="1">OFFSET('2025'!$AD$14,C1249,0)</f>
        <v>0</v>
      </c>
      <c r="G1249" s="91" t="str">
        <f ca="1">OFFSET('2025'!$AE$14,C1249,0)</f>
        <v>0.00</v>
      </c>
      <c r="H1249" s="91" t="str">
        <f ca="1">OFFSET('2025'!$AF$14,$C1249,0)</f>
        <v>0.00</v>
      </c>
      <c r="I1249" s="77">
        <f ca="1">OFFSET('2025'!$AG$14,$C1249,0)</f>
        <v>0</v>
      </c>
    </row>
    <row r="1250" spans="1:9" x14ac:dyDescent="0.3">
      <c r="A1250" s="110">
        <v>45931</v>
      </c>
      <c r="B1250" s="125">
        <f t="shared" si="63"/>
        <v>104</v>
      </c>
      <c r="C1250" s="87">
        <f t="shared" si="60"/>
        <v>1648</v>
      </c>
      <c r="D1250" s="90" t="str">
        <f ca="1">OFFSET('2025'!$B$14,C1250,0)</f>
        <v>(Enter Call Letters)</v>
      </c>
      <c r="E1250" s="86" t="str">
        <f ca="1">OFFSET('2025'!$H$14,C1250,0)</f>
        <v>October</v>
      </c>
      <c r="F1250" s="77">
        <f ca="1">OFFSET('2025'!$AD$14,C1250,0)</f>
        <v>0</v>
      </c>
      <c r="G1250" s="91" t="str">
        <f ca="1">OFFSET('2025'!$AE$14,C1250,0)</f>
        <v>0.00</v>
      </c>
      <c r="H1250" s="91" t="str">
        <f ca="1">OFFSET('2025'!$AF$14,$C1250,0)</f>
        <v>0.00</v>
      </c>
      <c r="I1250" s="77">
        <f ca="1">OFFSET('2025'!$AG$14,$C1250,0)</f>
        <v>0</v>
      </c>
    </row>
    <row r="1251" spans="1:9" x14ac:dyDescent="0.3">
      <c r="A1251" s="110">
        <v>45931</v>
      </c>
      <c r="B1251" s="125">
        <f t="shared" si="63"/>
        <v>105</v>
      </c>
      <c r="C1251" s="87">
        <f t="shared" si="60"/>
        <v>1664</v>
      </c>
      <c r="D1251" s="90" t="str">
        <f ca="1">OFFSET('2025'!$B$14,C1251,0)</f>
        <v>(Enter Call Letters)</v>
      </c>
      <c r="E1251" s="86" t="str">
        <f ca="1">OFFSET('2025'!$H$14,C1251,0)</f>
        <v>October</v>
      </c>
      <c r="F1251" s="77">
        <f ca="1">OFFSET('2025'!$AD$14,C1251,0)</f>
        <v>0</v>
      </c>
      <c r="G1251" s="91" t="str">
        <f ca="1">OFFSET('2025'!$AE$14,C1251,0)</f>
        <v>0.00</v>
      </c>
      <c r="H1251" s="91" t="str">
        <f ca="1">OFFSET('2025'!$AF$14,$C1251,0)</f>
        <v>0.00</v>
      </c>
      <c r="I1251" s="77">
        <f ca="1">OFFSET('2025'!$AG$14,$C1251,0)</f>
        <v>0</v>
      </c>
    </row>
    <row r="1252" spans="1:9" x14ac:dyDescent="0.3">
      <c r="A1252" s="110">
        <v>45931</v>
      </c>
      <c r="B1252" s="125">
        <f t="shared" si="63"/>
        <v>106</v>
      </c>
      <c r="C1252" s="87">
        <f t="shared" si="60"/>
        <v>1680</v>
      </c>
      <c r="D1252" s="90" t="str">
        <f ca="1">OFFSET('2025'!$B$14,C1252,0)</f>
        <v>(Enter Call Letters)</v>
      </c>
      <c r="E1252" s="86" t="str">
        <f ca="1">OFFSET('2025'!$H$14,C1252,0)</f>
        <v>October</v>
      </c>
      <c r="F1252" s="77">
        <f ca="1">OFFSET('2025'!$AD$14,C1252,0)</f>
        <v>0</v>
      </c>
      <c r="G1252" s="91" t="str">
        <f ca="1">OFFSET('2025'!$AE$14,C1252,0)</f>
        <v>0.00</v>
      </c>
      <c r="H1252" s="91" t="str">
        <f ca="1">OFFSET('2025'!$AF$14,$C1252,0)</f>
        <v>0.00</v>
      </c>
      <c r="I1252" s="77">
        <f ca="1">OFFSET('2025'!$AG$14,$C1252,0)</f>
        <v>0</v>
      </c>
    </row>
    <row r="1253" spans="1:9" x14ac:dyDescent="0.3">
      <c r="A1253" s="110">
        <v>45931</v>
      </c>
      <c r="B1253" s="125">
        <f t="shared" si="63"/>
        <v>107</v>
      </c>
      <c r="C1253" s="87">
        <f t="shared" si="60"/>
        <v>1696</v>
      </c>
      <c r="D1253" s="90" t="str">
        <f ca="1">OFFSET('2025'!$B$14,C1253,0)</f>
        <v>(Enter Call Letters)</v>
      </c>
      <c r="E1253" s="86" t="str">
        <f ca="1">OFFSET('2025'!$H$14,C1253,0)</f>
        <v>October</v>
      </c>
      <c r="F1253" s="77">
        <f ca="1">OFFSET('2025'!$AD$14,C1253,0)</f>
        <v>0</v>
      </c>
      <c r="G1253" s="91" t="str">
        <f ca="1">OFFSET('2025'!$AE$14,C1253,0)</f>
        <v>0.00</v>
      </c>
      <c r="H1253" s="91" t="str">
        <f ca="1">OFFSET('2025'!$AF$14,$C1253,0)</f>
        <v>0.00</v>
      </c>
      <c r="I1253" s="77">
        <f ca="1">OFFSET('2025'!$AG$14,$C1253,0)</f>
        <v>0</v>
      </c>
    </row>
    <row r="1254" spans="1:9" x14ac:dyDescent="0.3">
      <c r="A1254" s="110">
        <v>45931</v>
      </c>
      <c r="B1254" s="125">
        <f t="shared" si="63"/>
        <v>108</v>
      </c>
      <c r="C1254" s="87">
        <f t="shared" si="60"/>
        <v>1712</v>
      </c>
      <c r="D1254" s="90" t="str">
        <f ca="1">OFFSET('2025'!$B$14,C1254,0)</f>
        <v>(Enter Call Letters)</v>
      </c>
      <c r="E1254" s="86" t="str">
        <f ca="1">OFFSET('2025'!$H$14,C1254,0)</f>
        <v>October</v>
      </c>
      <c r="F1254" s="77">
        <f ca="1">OFFSET('2025'!$AD$14,C1254,0)</f>
        <v>0</v>
      </c>
      <c r="G1254" s="91" t="str">
        <f ca="1">OFFSET('2025'!$AE$14,C1254,0)</f>
        <v>0.00</v>
      </c>
      <c r="H1254" s="91" t="str">
        <f ca="1">OFFSET('2025'!$AF$14,$C1254,0)</f>
        <v>0.00</v>
      </c>
      <c r="I1254" s="77">
        <f ca="1">OFFSET('2025'!$AG$14,$C1254,0)</f>
        <v>0</v>
      </c>
    </row>
    <row r="1255" spans="1:9" x14ac:dyDescent="0.3">
      <c r="A1255" s="110">
        <v>45931</v>
      </c>
      <c r="B1255" s="125">
        <f t="shared" si="63"/>
        <v>109</v>
      </c>
      <c r="C1255" s="87">
        <f t="shared" si="60"/>
        <v>1728</v>
      </c>
      <c r="D1255" s="90" t="str">
        <f ca="1">OFFSET('2025'!$B$14,C1255,0)</f>
        <v>(Enter Call Letters)</v>
      </c>
      <c r="E1255" s="86" t="str">
        <f ca="1">OFFSET('2025'!$H$14,C1255,0)</f>
        <v>October</v>
      </c>
      <c r="F1255" s="77">
        <f ca="1">OFFSET('2025'!$AD$14,C1255,0)</f>
        <v>0</v>
      </c>
      <c r="G1255" s="91" t="str">
        <f ca="1">OFFSET('2025'!$AE$14,C1255,0)</f>
        <v>0.00</v>
      </c>
      <c r="H1255" s="91" t="str">
        <f ca="1">OFFSET('2025'!$AF$14,$C1255,0)</f>
        <v>0.00</v>
      </c>
      <c r="I1255" s="77">
        <f ca="1">OFFSET('2025'!$AG$14,$C1255,0)</f>
        <v>0</v>
      </c>
    </row>
    <row r="1256" spans="1:9" x14ac:dyDescent="0.3">
      <c r="A1256" s="110">
        <v>45931</v>
      </c>
      <c r="B1256" s="125">
        <f t="shared" si="63"/>
        <v>110</v>
      </c>
      <c r="C1256" s="87">
        <f t="shared" si="60"/>
        <v>1744</v>
      </c>
      <c r="D1256" s="90" t="str">
        <f ca="1">OFFSET('2025'!$B$14,C1256,0)</f>
        <v>(Enter Call Letters)</v>
      </c>
      <c r="E1256" s="86" t="str">
        <f ca="1">OFFSET('2025'!$H$14,C1256,0)</f>
        <v>October</v>
      </c>
      <c r="F1256" s="77">
        <f ca="1">OFFSET('2025'!$AD$14,C1256,0)</f>
        <v>0</v>
      </c>
      <c r="G1256" s="91" t="str">
        <f ca="1">OFFSET('2025'!$AE$14,C1256,0)</f>
        <v>0.00</v>
      </c>
      <c r="H1256" s="91" t="str">
        <f ca="1">OFFSET('2025'!$AF$14,$C1256,0)</f>
        <v>0.00</v>
      </c>
      <c r="I1256" s="77">
        <f ca="1">OFFSET('2025'!$AG$14,$C1256,0)</f>
        <v>0</v>
      </c>
    </row>
    <row r="1257" spans="1:9" x14ac:dyDescent="0.3">
      <c r="A1257" s="110">
        <v>45931</v>
      </c>
      <c r="B1257" s="125">
        <f t="shared" si="63"/>
        <v>111</v>
      </c>
      <c r="C1257" s="87">
        <f t="shared" si="60"/>
        <v>1760</v>
      </c>
      <c r="D1257" s="90" t="str">
        <f ca="1">OFFSET('2025'!$B$14,C1257,0)</f>
        <v>(Enter Call Letters)</v>
      </c>
      <c r="E1257" s="86" t="str">
        <f ca="1">OFFSET('2025'!$H$14,C1257,0)</f>
        <v>October</v>
      </c>
      <c r="F1257" s="77">
        <f ca="1">OFFSET('2025'!$AD$14,C1257,0)</f>
        <v>0</v>
      </c>
      <c r="G1257" s="91" t="str">
        <f ca="1">OFFSET('2025'!$AE$14,C1257,0)</f>
        <v>0.00</v>
      </c>
      <c r="H1257" s="91" t="str">
        <f ca="1">OFFSET('2025'!$AF$14,$C1257,0)</f>
        <v>0.00</v>
      </c>
      <c r="I1257" s="77">
        <f ca="1">OFFSET('2025'!$AG$14,$C1257,0)</f>
        <v>0</v>
      </c>
    </row>
    <row r="1258" spans="1:9" x14ac:dyDescent="0.3">
      <c r="A1258" s="110">
        <v>45931</v>
      </c>
      <c r="B1258" s="125">
        <f t="shared" si="63"/>
        <v>112</v>
      </c>
      <c r="C1258" s="87">
        <f t="shared" si="60"/>
        <v>1776</v>
      </c>
      <c r="D1258" s="90" t="str">
        <f ca="1">OFFSET('2025'!$B$14,C1258,0)</f>
        <v>(Enter Call Letters)</v>
      </c>
      <c r="E1258" s="86" t="str">
        <f ca="1">OFFSET('2025'!$H$14,C1258,0)</f>
        <v>October</v>
      </c>
      <c r="F1258" s="77">
        <f ca="1">OFFSET('2025'!$AD$14,C1258,0)</f>
        <v>0</v>
      </c>
      <c r="G1258" s="91" t="str">
        <f ca="1">OFFSET('2025'!$AE$14,C1258,0)</f>
        <v>0.00</v>
      </c>
      <c r="H1258" s="91" t="str">
        <f ca="1">OFFSET('2025'!$AF$14,$C1258,0)</f>
        <v>0.00</v>
      </c>
      <c r="I1258" s="77">
        <f ca="1">OFFSET('2025'!$AG$14,$C1258,0)</f>
        <v>0</v>
      </c>
    </row>
    <row r="1259" spans="1:9" x14ac:dyDescent="0.3">
      <c r="A1259" s="110">
        <v>45931</v>
      </c>
      <c r="B1259" s="125">
        <f t="shared" si="63"/>
        <v>113</v>
      </c>
      <c r="C1259" s="87">
        <f t="shared" si="60"/>
        <v>1792</v>
      </c>
      <c r="D1259" s="90" t="str">
        <f ca="1">OFFSET('2025'!$B$14,C1259,0)</f>
        <v>(Enter Call Letters)</v>
      </c>
      <c r="E1259" s="86" t="str">
        <f ca="1">OFFSET('2025'!$H$14,C1259,0)</f>
        <v>October</v>
      </c>
      <c r="F1259" s="77">
        <f ca="1">OFFSET('2025'!$AD$14,C1259,0)</f>
        <v>0</v>
      </c>
      <c r="G1259" s="91" t="str">
        <f ca="1">OFFSET('2025'!$AE$14,C1259,0)</f>
        <v>0.00</v>
      </c>
      <c r="H1259" s="91" t="str">
        <f ca="1">OFFSET('2025'!$AF$14,$C1259,0)</f>
        <v>0.00</v>
      </c>
      <c r="I1259" s="77">
        <f ca="1">OFFSET('2025'!$AG$14,$C1259,0)</f>
        <v>0</v>
      </c>
    </row>
    <row r="1260" spans="1:9" x14ac:dyDescent="0.3">
      <c r="A1260" s="110">
        <v>45931</v>
      </c>
      <c r="B1260" s="125">
        <f t="shared" si="63"/>
        <v>114</v>
      </c>
      <c r="C1260" s="87">
        <f t="shared" si="60"/>
        <v>1808</v>
      </c>
      <c r="D1260" s="90" t="str">
        <f ca="1">OFFSET('2025'!$B$14,C1260,0)</f>
        <v>(Enter Call Letters)</v>
      </c>
      <c r="E1260" s="86" t="str">
        <f ca="1">OFFSET('2025'!$H$14,C1260,0)</f>
        <v>October</v>
      </c>
      <c r="F1260" s="77">
        <f ca="1">OFFSET('2025'!$AD$14,C1260,0)</f>
        <v>0</v>
      </c>
      <c r="G1260" s="91" t="str">
        <f ca="1">OFFSET('2025'!$AE$14,C1260,0)</f>
        <v>0.00</v>
      </c>
      <c r="H1260" s="91" t="str">
        <f ca="1">OFFSET('2025'!$AF$14,$C1260,0)</f>
        <v>0.00</v>
      </c>
      <c r="I1260" s="77">
        <f ca="1">OFFSET('2025'!$AG$14,$C1260,0)</f>
        <v>0</v>
      </c>
    </row>
    <row r="1261" spans="1:9" x14ac:dyDescent="0.3">
      <c r="A1261" s="110">
        <v>45931</v>
      </c>
      <c r="B1261" s="125">
        <f t="shared" si="63"/>
        <v>115</v>
      </c>
      <c r="C1261" s="87">
        <f t="shared" si="60"/>
        <v>1824</v>
      </c>
      <c r="D1261" s="90" t="str">
        <f ca="1">OFFSET('2025'!$B$14,C1261,0)</f>
        <v>(Enter Call Letters)</v>
      </c>
      <c r="E1261" s="86" t="str">
        <f ca="1">OFFSET('2025'!$H$14,C1261,0)</f>
        <v>October</v>
      </c>
      <c r="F1261" s="77">
        <f ca="1">OFFSET('2025'!$AD$14,C1261,0)</f>
        <v>0</v>
      </c>
      <c r="G1261" s="91" t="str">
        <f ca="1">OFFSET('2025'!$AE$14,C1261,0)</f>
        <v>0.00</v>
      </c>
      <c r="H1261" s="91" t="str">
        <f ca="1">OFFSET('2025'!$AF$14,$C1261,0)</f>
        <v>0.00</v>
      </c>
      <c r="I1261" s="77">
        <f ca="1">OFFSET('2025'!$AG$14,$C1261,0)</f>
        <v>0</v>
      </c>
    </row>
    <row r="1262" spans="1:9" x14ac:dyDescent="0.3">
      <c r="A1262" s="110">
        <v>45931</v>
      </c>
      <c r="B1262" s="125">
        <f t="shared" si="63"/>
        <v>116</v>
      </c>
      <c r="C1262" s="87">
        <f t="shared" si="60"/>
        <v>1840</v>
      </c>
      <c r="D1262" s="90" t="str">
        <f ca="1">OFFSET('2025'!$B$14,C1262,0)</f>
        <v>(Enter Call Letters)</v>
      </c>
      <c r="E1262" s="86" t="str">
        <f ca="1">OFFSET('2025'!$H$14,C1262,0)</f>
        <v>October</v>
      </c>
      <c r="F1262" s="77">
        <f ca="1">OFFSET('2025'!$AD$14,C1262,0)</f>
        <v>0</v>
      </c>
      <c r="G1262" s="91" t="str">
        <f ca="1">OFFSET('2025'!$AE$14,C1262,0)</f>
        <v>0.00</v>
      </c>
      <c r="H1262" s="91" t="str">
        <f ca="1">OFFSET('2025'!$AF$14,$C1262,0)</f>
        <v>0.00</v>
      </c>
      <c r="I1262" s="77">
        <f ca="1">OFFSET('2025'!$AG$14,$C1262,0)</f>
        <v>0</v>
      </c>
    </row>
    <row r="1263" spans="1:9" x14ac:dyDescent="0.3">
      <c r="A1263" s="110">
        <v>45931</v>
      </c>
      <c r="B1263" s="125">
        <f t="shared" si="63"/>
        <v>117</v>
      </c>
      <c r="C1263" s="87">
        <f t="shared" si="60"/>
        <v>1856</v>
      </c>
      <c r="D1263" s="90" t="str">
        <f ca="1">OFFSET('2025'!$B$14,C1263,0)</f>
        <v>(Enter Call Letters)</v>
      </c>
      <c r="E1263" s="86" t="str">
        <f ca="1">OFFSET('2025'!$H$14,C1263,0)</f>
        <v>October</v>
      </c>
      <c r="F1263" s="77">
        <f ca="1">OFFSET('2025'!$AD$14,C1263,0)</f>
        <v>0</v>
      </c>
      <c r="G1263" s="91" t="str">
        <f ca="1">OFFSET('2025'!$AE$14,C1263,0)</f>
        <v>0.00</v>
      </c>
      <c r="H1263" s="91" t="str">
        <f ca="1">OFFSET('2025'!$AF$14,$C1263,0)</f>
        <v>0.00</v>
      </c>
      <c r="I1263" s="77">
        <f ca="1">OFFSET('2025'!$AG$14,$C1263,0)</f>
        <v>0</v>
      </c>
    </row>
    <row r="1264" spans="1:9" x14ac:dyDescent="0.3">
      <c r="A1264" s="110">
        <v>45931</v>
      </c>
      <c r="B1264" s="125">
        <f t="shared" si="63"/>
        <v>118</v>
      </c>
      <c r="C1264" s="87">
        <f t="shared" si="60"/>
        <v>1872</v>
      </c>
      <c r="D1264" s="90" t="str">
        <f ca="1">OFFSET('2025'!$B$14,C1264,0)</f>
        <v>(Enter Call Letters)</v>
      </c>
      <c r="E1264" s="86" t="str">
        <f ca="1">OFFSET('2025'!$H$14,C1264,0)</f>
        <v>October</v>
      </c>
      <c r="F1264" s="77">
        <f ca="1">OFFSET('2025'!$AD$14,C1264,0)</f>
        <v>0</v>
      </c>
      <c r="G1264" s="91" t="str">
        <f ca="1">OFFSET('2025'!$AE$14,C1264,0)</f>
        <v>0.00</v>
      </c>
      <c r="H1264" s="91" t="str">
        <f ca="1">OFFSET('2025'!$AF$14,$C1264,0)</f>
        <v>0.00</v>
      </c>
      <c r="I1264" s="77">
        <f ca="1">OFFSET('2025'!$AG$14,$C1264,0)</f>
        <v>0</v>
      </c>
    </row>
    <row r="1265" spans="1:9" x14ac:dyDescent="0.3">
      <c r="A1265" s="110">
        <v>45931</v>
      </c>
      <c r="B1265" s="125">
        <f t="shared" si="63"/>
        <v>119</v>
      </c>
      <c r="C1265" s="87">
        <f t="shared" si="60"/>
        <v>1888</v>
      </c>
      <c r="D1265" s="90" t="str">
        <f ca="1">OFFSET('2025'!$B$14,C1265,0)</f>
        <v>(Enter Call Letters)</v>
      </c>
      <c r="E1265" s="86" t="str">
        <f ca="1">OFFSET('2025'!$H$14,C1265,0)</f>
        <v>October</v>
      </c>
      <c r="F1265" s="77">
        <f ca="1">OFFSET('2025'!$AD$14,C1265,0)</f>
        <v>0</v>
      </c>
      <c r="G1265" s="91" t="str">
        <f ca="1">OFFSET('2025'!$AE$14,C1265,0)</f>
        <v>0.00</v>
      </c>
      <c r="H1265" s="91" t="str">
        <f ca="1">OFFSET('2025'!$AF$14,$C1265,0)</f>
        <v>0.00</v>
      </c>
      <c r="I1265" s="77">
        <f ca="1">OFFSET('2025'!$AG$14,$C1265,0)</f>
        <v>0</v>
      </c>
    </row>
    <row r="1266" spans="1:9" x14ac:dyDescent="0.3">
      <c r="A1266" s="110">
        <v>45931</v>
      </c>
      <c r="B1266" s="125">
        <f t="shared" si="63"/>
        <v>120</v>
      </c>
      <c r="C1266" s="87">
        <f t="shared" si="60"/>
        <v>1904</v>
      </c>
      <c r="D1266" s="90" t="str">
        <f ca="1">OFFSET('2025'!$B$14,C1266,0)</f>
        <v>(Enter Call Letters)</v>
      </c>
      <c r="E1266" s="86" t="str">
        <f ca="1">OFFSET('2025'!$H$14,C1266,0)</f>
        <v>October</v>
      </c>
      <c r="F1266" s="77">
        <f ca="1">OFFSET('2025'!$AD$14,C1266,0)</f>
        <v>0</v>
      </c>
      <c r="G1266" s="91" t="str">
        <f ca="1">OFFSET('2025'!$AE$14,C1266,0)</f>
        <v>0.00</v>
      </c>
      <c r="H1266" s="91" t="str">
        <f ca="1">OFFSET('2025'!$AF$14,$C1266,0)</f>
        <v>0.00</v>
      </c>
      <c r="I1266" s="77">
        <f ca="1">OFFSET('2025'!$AG$14,$C1266,0)</f>
        <v>0</v>
      </c>
    </row>
    <row r="1267" spans="1:9" x14ac:dyDescent="0.3">
      <c r="A1267" s="110">
        <v>45931</v>
      </c>
      <c r="B1267" s="125">
        <f t="shared" si="63"/>
        <v>121</v>
      </c>
      <c r="C1267" s="87">
        <f t="shared" si="60"/>
        <v>1920</v>
      </c>
      <c r="D1267" s="90" t="str">
        <f ca="1">OFFSET('2025'!$B$14,C1267,0)</f>
        <v>(Enter Call Letters)</v>
      </c>
      <c r="E1267" s="86" t="str">
        <f ca="1">OFFSET('2025'!$H$14,C1267,0)</f>
        <v>October</v>
      </c>
      <c r="F1267" s="77">
        <f ca="1">OFFSET('2025'!$AD$14,C1267,0)</f>
        <v>0</v>
      </c>
      <c r="G1267" s="91" t="str">
        <f ca="1">OFFSET('2025'!$AE$14,C1267,0)</f>
        <v>0.00</v>
      </c>
      <c r="H1267" s="91" t="str">
        <f ca="1">OFFSET('2025'!$AF$14,$C1267,0)</f>
        <v>0.00</v>
      </c>
      <c r="I1267" s="77">
        <f ca="1">OFFSET('2025'!$AG$14,$C1267,0)</f>
        <v>0</v>
      </c>
    </row>
    <row r="1268" spans="1:9" x14ac:dyDescent="0.3">
      <c r="A1268" s="110">
        <v>45931</v>
      </c>
      <c r="B1268" s="125">
        <f t="shared" si="63"/>
        <v>122</v>
      </c>
      <c r="C1268" s="87">
        <f t="shared" si="60"/>
        <v>1936</v>
      </c>
      <c r="D1268" s="90" t="str">
        <f ca="1">OFFSET('2025'!$B$14,C1268,0)</f>
        <v>(Enter Call Letters)</v>
      </c>
      <c r="E1268" s="86" t="str">
        <f ca="1">OFFSET('2025'!$H$14,C1268,0)</f>
        <v>October</v>
      </c>
      <c r="F1268" s="77">
        <f ca="1">OFFSET('2025'!$AD$14,C1268,0)</f>
        <v>0</v>
      </c>
      <c r="G1268" s="91" t="str">
        <f ca="1">OFFSET('2025'!$AE$14,C1268,0)</f>
        <v>0.00</v>
      </c>
      <c r="H1268" s="91" t="str">
        <f ca="1">OFFSET('2025'!$AF$14,$C1268,0)</f>
        <v>0.00</v>
      </c>
      <c r="I1268" s="77">
        <f ca="1">OFFSET('2025'!$AG$14,$C1268,0)</f>
        <v>0</v>
      </c>
    </row>
    <row r="1269" spans="1:9" x14ac:dyDescent="0.3">
      <c r="A1269" s="110">
        <v>45931</v>
      </c>
      <c r="B1269" s="125">
        <f t="shared" si="63"/>
        <v>123</v>
      </c>
      <c r="C1269" s="87">
        <f t="shared" si="60"/>
        <v>1952</v>
      </c>
      <c r="D1269" s="90" t="str">
        <f ca="1">OFFSET('2025'!$B$14,C1269,0)</f>
        <v>(Enter Call Letters)</v>
      </c>
      <c r="E1269" s="86" t="str">
        <f ca="1">OFFSET('2025'!$H$14,C1269,0)</f>
        <v>October</v>
      </c>
      <c r="F1269" s="77">
        <f ca="1">OFFSET('2025'!$AD$14,C1269,0)</f>
        <v>0</v>
      </c>
      <c r="G1269" s="91" t="str">
        <f ca="1">OFFSET('2025'!$AE$14,C1269,0)</f>
        <v>0.00</v>
      </c>
      <c r="H1269" s="91" t="str">
        <f ca="1">OFFSET('2025'!$AF$14,$C1269,0)</f>
        <v>0.00</v>
      </c>
      <c r="I1269" s="77">
        <f ca="1">OFFSET('2025'!$AG$14,$C1269,0)</f>
        <v>0</v>
      </c>
    </row>
    <row r="1270" spans="1:9" x14ac:dyDescent="0.3">
      <c r="A1270" s="110">
        <v>45931</v>
      </c>
      <c r="B1270" s="125">
        <f t="shared" si="63"/>
        <v>124</v>
      </c>
      <c r="C1270" s="87">
        <f t="shared" si="60"/>
        <v>1968</v>
      </c>
      <c r="D1270" s="90" t="str">
        <f ca="1">OFFSET('2025'!$B$14,C1270,0)</f>
        <v>(Enter Call Letters)</v>
      </c>
      <c r="E1270" s="86" t="str">
        <f ca="1">OFFSET('2025'!$H$14,C1270,0)</f>
        <v>October</v>
      </c>
      <c r="F1270" s="77">
        <f ca="1">OFFSET('2025'!$AD$14,C1270,0)</f>
        <v>0</v>
      </c>
      <c r="G1270" s="91" t="str">
        <f ca="1">OFFSET('2025'!$AE$14,C1270,0)</f>
        <v>0.00</v>
      </c>
      <c r="H1270" s="91" t="str">
        <f ca="1">OFFSET('2025'!$AF$14,$C1270,0)</f>
        <v>0.00</v>
      </c>
      <c r="I1270" s="77">
        <f ca="1">OFFSET('2025'!$AG$14,$C1270,0)</f>
        <v>0</v>
      </c>
    </row>
    <row r="1271" spans="1:9" ht="15" thickBot="1" x14ac:dyDescent="0.35">
      <c r="A1271" s="110">
        <v>45931</v>
      </c>
      <c r="B1271" s="125">
        <f t="shared" si="63"/>
        <v>125</v>
      </c>
      <c r="C1271" s="87">
        <f t="shared" si="60"/>
        <v>1984</v>
      </c>
      <c r="D1271" s="90" t="str">
        <f ca="1">OFFSET('2025'!$B$14,C1271,0)</f>
        <v>(Enter Call Letters)</v>
      </c>
      <c r="E1271" s="104" t="str">
        <f ca="1">OFFSET('2025'!$H$14,C1271,0)</f>
        <v>October</v>
      </c>
      <c r="F1271" s="77">
        <f ca="1">OFFSET('2025'!$AD$14,C1271,0)</f>
        <v>0</v>
      </c>
      <c r="G1271" s="91" t="str">
        <f ca="1">OFFSET('2025'!$AE$14,C1271,0)</f>
        <v>0.00</v>
      </c>
      <c r="H1271" s="91" t="str">
        <f ca="1">OFFSET('2025'!$AF$14,$C1271,0)</f>
        <v>0.00</v>
      </c>
      <c r="I1271" s="77">
        <f ca="1">OFFSET('2025'!$AG$14,$C1271,0)</f>
        <v>0</v>
      </c>
    </row>
    <row r="1272" spans="1:9" ht="24" thickBot="1" x14ac:dyDescent="0.5">
      <c r="A1272" s="118">
        <v>45931</v>
      </c>
      <c r="B1272" s="129" t="s">
        <v>90</v>
      </c>
      <c r="C1272" s="57"/>
      <c r="D1272" s="66" t="s">
        <v>90</v>
      </c>
      <c r="E1272" s="61" t="s">
        <v>90</v>
      </c>
      <c r="F1272" s="49">
        <f ca="1">SUM(F1147:F1246)</f>
        <v>0</v>
      </c>
      <c r="G1272" s="49">
        <f ca="1">SUM(G1147:G1246)</f>
        <v>0</v>
      </c>
      <c r="H1272" s="49">
        <f ca="1">SUM(H1147:H1246)</f>
        <v>0</v>
      </c>
      <c r="I1272" s="49">
        <f ca="1">SUM(I1147:I1246)</f>
        <v>0</v>
      </c>
    </row>
    <row r="1273" spans="1:9" ht="21.6" thickBot="1" x14ac:dyDescent="0.45">
      <c r="A1273" s="112">
        <v>45962</v>
      </c>
      <c r="B1273" s="122" t="s">
        <v>91</v>
      </c>
      <c r="C1273" s="53"/>
      <c r="D1273" s="54" t="s">
        <v>91</v>
      </c>
      <c r="E1273" s="248" t="s">
        <v>7</v>
      </c>
      <c r="F1273" s="249"/>
      <c r="G1273" s="249"/>
      <c r="H1273" s="249"/>
      <c r="I1273" s="250"/>
    </row>
    <row r="1274" spans="1:9" x14ac:dyDescent="0.3">
      <c r="A1274" s="109">
        <v>45962</v>
      </c>
      <c r="B1274" s="123">
        <f>1</f>
        <v>1</v>
      </c>
      <c r="C1274" s="87">
        <v>0</v>
      </c>
      <c r="D1274" s="86" t="str">
        <f ca="1">OFFSET('2025'!$B$15,C1274,0)</f>
        <v>(Enter Call Letters)</v>
      </c>
      <c r="E1274" s="86" t="str">
        <f ca="1">OFFSET('2025'!$H$15,C1274,0)</f>
        <v>November</v>
      </c>
      <c r="F1274" s="77">
        <f ca="1">OFFSET('2025'!$AD$15,C1274,0)</f>
        <v>0</v>
      </c>
      <c r="G1274" s="91" t="str">
        <f ca="1">OFFSET('2025'!$AE$15,C1274,0)</f>
        <v>0.00</v>
      </c>
      <c r="H1274" s="91" t="str">
        <f ca="1">OFFSET('2025'!$AF$15,$C1274,0)</f>
        <v>0.00</v>
      </c>
      <c r="I1274" s="77">
        <f ca="1">OFFSET('2025'!$AG$15,$C1274,0)</f>
        <v>0</v>
      </c>
    </row>
    <row r="1275" spans="1:9" x14ac:dyDescent="0.3">
      <c r="A1275" s="110">
        <v>45962</v>
      </c>
      <c r="B1275" s="124">
        <f t="shared" ref="B1275:B1338" si="64">B1274+1</f>
        <v>2</v>
      </c>
      <c r="C1275" s="87">
        <f>C1274+16</f>
        <v>16</v>
      </c>
      <c r="D1275" s="88" t="str">
        <f ca="1">OFFSET('2025'!$B$15,C1275,0)</f>
        <v>(Enter Call Letters)</v>
      </c>
      <c r="E1275" s="86" t="str">
        <f ca="1">OFFSET('2025'!$H$15,C1275,0)</f>
        <v>November</v>
      </c>
      <c r="F1275" s="77">
        <f ca="1">OFFSET('2025'!$AD$15,C1275,0)</f>
        <v>0</v>
      </c>
      <c r="G1275" s="91" t="str">
        <f ca="1">OFFSET('2025'!$AE$15,C1275,0)</f>
        <v>0.00</v>
      </c>
      <c r="H1275" s="91" t="str">
        <f ca="1">OFFSET('2025'!$AF$15,$C1275,0)</f>
        <v>0.00</v>
      </c>
      <c r="I1275" s="77">
        <f ca="1">OFFSET('2025'!$AG$15,$C1275,0)</f>
        <v>0</v>
      </c>
    </row>
    <row r="1276" spans="1:9" x14ac:dyDescent="0.3">
      <c r="A1276" s="110">
        <v>45962</v>
      </c>
      <c r="B1276" s="124">
        <f t="shared" si="64"/>
        <v>3</v>
      </c>
      <c r="C1276" s="87">
        <f t="shared" ref="C1276:C1339" si="65">C1275+16</f>
        <v>32</v>
      </c>
      <c r="D1276" s="88" t="str">
        <f ca="1">OFFSET('2025'!$B$15,C1276,0)</f>
        <v>(Enter Call Letters)</v>
      </c>
      <c r="E1276" s="86" t="str">
        <f ca="1">OFFSET('2025'!$H$15,C1276,0)</f>
        <v>November</v>
      </c>
      <c r="F1276" s="77">
        <f ca="1">OFFSET('2025'!$AD$15,C1276,0)</f>
        <v>0</v>
      </c>
      <c r="G1276" s="91" t="str">
        <f ca="1">OFFSET('2025'!$AE$15,C1276,0)</f>
        <v>0.00</v>
      </c>
      <c r="H1276" s="91" t="str">
        <f ca="1">OFFSET('2025'!$AF$15,$C1276,0)</f>
        <v>0.00</v>
      </c>
      <c r="I1276" s="77">
        <f ca="1">OFFSET('2025'!$AG$15,$C1276,0)</f>
        <v>0</v>
      </c>
    </row>
    <row r="1277" spans="1:9" x14ac:dyDescent="0.3">
      <c r="A1277" s="110">
        <v>45962</v>
      </c>
      <c r="B1277" s="124">
        <f t="shared" si="64"/>
        <v>4</v>
      </c>
      <c r="C1277" s="87">
        <f t="shared" si="65"/>
        <v>48</v>
      </c>
      <c r="D1277" s="88" t="str">
        <f ca="1">OFFSET('2025'!$B$15,C1277,0)</f>
        <v>(Enter Call Letters)</v>
      </c>
      <c r="E1277" s="86" t="str">
        <f ca="1">OFFSET('2025'!$H$15,C1277,0)</f>
        <v>November</v>
      </c>
      <c r="F1277" s="77">
        <f ca="1">OFFSET('2025'!$AD$15,C1277,0)</f>
        <v>0</v>
      </c>
      <c r="G1277" s="91" t="str">
        <f ca="1">OFFSET('2025'!$AE$15,C1277,0)</f>
        <v>0.00</v>
      </c>
      <c r="H1277" s="91" t="str">
        <f ca="1">OFFSET('2025'!$AF$15,$C1277,0)</f>
        <v>0.00</v>
      </c>
      <c r="I1277" s="77">
        <f ca="1">OFFSET('2025'!$AG$15,$C1277,0)</f>
        <v>0</v>
      </c>
    </row>
    <row r="1278" spans="1:9" x14ac:dyDescent="0.3">
      <c r="A1278" s="110">
        <v>45962</v>
      </c>
      <c r="B1278" s="124">
        <f t="shared" si="64"/>
        <v>5</v>
      </c>
      <c r="C1278" s="87">
        <f t="shared" si="65"/>
        <v>64</v>
      </c>
      <c r="D1278" s="88" t="str">
        <f ca="1">OFFSET('2025'!$B$15,C1278,0)</f>
        <v>(Enter Call Letters)</v>
      </c>
      <c r="E1278" s="86" t="str">
        <f ca="1">OFFSET('2025'!$H$15,C1278,0)</f>
        <v>November</v>
      </c>
      <c r="F1278" s="77">
        <f ca="1">OFFSET('2025'!$AD$15,C1278,0)</f>
        <v>0</v>
      </c>
      <c r="G1278" s="91" t="str">
        <f ca="1">OFFSET('2025'!$AE$15,C1278,0)</f>
        <v>0.00</v>
      </c>
      <c r="H1278" s="91" t="str">
        <f ca="1">OFFSET('2025'!$AF$15,$C1278,0)</f>
        <v>0.00</v>
      </c>
      <c r="I1278" s="77">
        <f ca="1">OFFSET('2025'!$AG$15,$C1278,0)</f>
        <v>0</v>
      </c>
    </row>
    <row r="1279" spans="1:9" x14ac:dyDescent="0.3">
      <c r="A1279" s="110">
        <v>45962</v>
      </c>
      <c r="B1279" s="124">
        <f t="shared" si="64"/>
        <v>6</v>
      </c>
      <c r="C1279" s="87">
        <f t="shared" si="65"/>
        <v>80</v>
      </c>
      <c r="D1279" s="88" t="str">
        <f ca="1">OFFSET('2025'!$B$15,C1279,0)</f>
        <v>(Enter Call Letters)</v>
      </c>
      <c r="E1279" s="86" t="str">
        <f ca="1">OFFSET('2025'!$H$15,C1279,0)</f>
        <v>November</v>
      </c>
      <c r="F1279" s="77">
        <f ca="1">OFFSET('2025'!$AD$15,C1279,0)</f>
        <v>0</v>
      </c>
      <c r="G1279" s="91" t="str">
        <f ca="1">OFFSET('2025'!$AE$15,C1279,0)</f>
        <v>0.00</v>
      </c>
      <c r="H1279" s="91" t="str">
        <f ca="1">OFFSET('2025'!$AF$15,$C1279,0)</f>
        <v>0.00</v>
      </c>
      <c r="I1279" s="77">
        <f ca="1">OFFSET('2025'!$AG$15,$C1279,0)</f>
        <v>0</v>
      </c>
    </row>
    <row r="1280" spans="1:9" x14ac:dyDescent="0.3">
      <c r="A1280" s="110">
        <v>45962</v>
      </c>
      <c r="B1280" s="124">
        <f t="shared" si="64"/>
        <v>7</v>
      </c>
      <c r="C1280" s="87">
        <f t="shared" si="65"/>
        <v>96</v>
      </c>
      <c r="D1280" s="88" t="str">
        <f ca="1">OFFSET('2025'!$B$15,C1280,0)</f>
        <v>(Enter Call Letters)</v>
      </c>
      <c r="E1280" s="86" t="str">
        <f ca="1">OFFSET('2025'!$H$15,C1280,0)</f>
        <v>November</v>
      </c>
      <c r="F1280" s="77">
        <f ca="1">OFFSET('2025'!$AD$15,C1280,0)</f>
        <v>0</v>
      </c>
      <c r="G1280" s="91" t="str">
        <f ca="1">OFFSET('2025'!$AE$15,C1280,0)</f>
        <v>0.00</v>
      </c>
      <c r="H1280" s="91" t="str">
        <f ca="1">OFFSET('2025'!$AF$15,$C1280,0)</f>
        <v>0.00</v>
      </c>
      <c r="I1280" s="77">
        <f ca="1">OFFSET('2025'!$AG$15,$C1280,0)</f>
        <v>0</v>
      </c>
    </row>
    <row r="1281" spans="1:9" x14ac:dyDescent="0.3">
      <c r="A1281" s="110">
        <v>45962</v>
      </c>
      <c r="B1281" s="124">
        <f t="shared" si="64"/>
        <v>8</v>
      </c>
      <c r="C1281" s="87">
        <f t="shared" si="65"/>
        <v>112</v>
      </c>
      <c r="D1281" s="88" t="str">
        <f ca="1">OFFSET('2025'!$B$15,C1281,0)</f>
        <v>(Enter Call Letters)</v>
      </c>
      <c r="E1281" s="86" t="str">
        <f ca="1">OFFSET('2025'!$H$15,C1281,0)</f>
        <v>November</v>
      </c>
      <c r="F1281" s="77">
        <f ca="1">OFFSET('2025'!$AD$15,C1281,0)</f>
        <v>0</v>
      </c>
      <c r="G1281" s="91" t="str">
        <f ca="1">OFFSET('2025'!$AE$15,C1281,0)</f>
        <v>0.00</v>
      </c>
      <c r="H1281" s="91" t="str">
        <f ca="1">OFFSET('2025'!$AF$15,$C1281,0)</f>
        <v>0.00</v>
      </c>
      <c r="I1281" s="77">
        <f ca="1">OFFSET('2025'!$AG$15,$C1281,0)</f>
        <v>0</v>
      </c>
    </row>
    <row r="1282" spans="1:9" x14ac:dyDescent="0.3">
      <c r="A1282" s="110">
        <v>45962</v>
      </c>
      <c r="B1282" s="124">
        <f t="shared" si="64"/>
        <v>9</v>
      </c>
      <c r="C1282" s="87">
        <f t="shared" si="65"/>
        <v>128</v>
      </c>
      <c r="D1282" s="88" t="str">
        <f ca="1">OFFSET('2025'!$B$15,C1282,0)</f>
        <v>(Enter Call Letters)</v>
      </c>
      <c r="E1282" s="86" t="str">
        <f ca="1">OFFSET('2025'!$H$15,C1282,0)</f>
        <v>November</v>
      </c>
      <c r="F1282" s="77">
        <f ca="1">OFFSET('2025'!$AD$15,C1282,0)</f>
        <v>0</v>
      </c>
      <c r="G1282" s="91" t="str">
        <f ca="1">OFFSET('2025'!$AE$15,C1282,0)</f>
        <v>0.00</v>
      </c>
      <c r="H1282" s="91" t="str">
        <f ca="1">OFFSET('2025'!$AF$15,$C1282,0)</f>
        <v>0.00</v>
      </c>
      <c r="I1282" s="77">
        <f ca="1">OFFSET('2025'!$AG$15,$C1282,0)</f>
        <v>0</v>
      </c>
    </row>
    <row r="1283" spans="1:9" x14ac:dyDescent="0.3">
      <c r="A1283" s="110">
        <v>45962</v>
      </c>
      <c r="B1283" s="124">
        <f t="shared" si="64"/>
        <v>10</v>
      </c>
      <c r="C1283" s="87">
        <f t="shared" si="65"/>
        <v>144</v>
      </c>
      <c r="D1283" s="88" t="str">
        <f ca="1">OFFSET('2025'!$B$15,C1283,0)</f>
        <v>(Enter Call Letters)</v>
      </c>
      <c r="E1283" s="86" t="str">
        <f ca="1">OFFSET('2025'!$H$15,C1283,0)</f>
        <v>November</v>
      </c>
      <c r="F1283" s="77">
        <f ca="1">OFFSET('2025'!$AD$15,C1283,0)</f>
        <v>0</v>
      </c>
      <c r="G1283" s="91" t="str">
        <f ca="1">OFFSET('2025'!$AE$15,C1283,0)</f>
        <v>0.00</v>
      </c>
      <c r="H1283" s="91" t="str">
        <f ca="1">OFFSET('2025'!$AF$15,$C1283,0)</f>
        <v>0.00</v>
      </c>
      <c r="I1283" s="77">
        <f ca="1">OFFSET('2025'!$AG$15,$C1283,0)</f>
        <v>0</v>
      </c>
    </row>
    <row r="1284" spans="1:9" x14ac:dyDescent="0.3">
      <c r="A1284" s="110">
        <v>45962</v>
      </c>
      <c r="B1284" s="124">
        <f t="shared" si="64"/>
        <v>11</v>
      </c>
      <c r="C1284" s="87">
        <f t="shared" si="65"/>
        <v>160</v>
      </c>
      <c r="D1284" s="88" t="str">
        <f ca="1">OFFSET('2025'!$B$15,C1284,0)</f>
        <v>(Enter Call Letters)</v>
      </c>
      <c r="E1284" s="86" t="str">
        <f ca="1">OFFSET('2025'!$H$15,C1284,0)</f>
        <v>November</v>
      </c>
      <c r="F1284" s="77">
        <f ca="1">OFFSET('2025'!$AD$15,C1284,0)</f>
        <v>0</v>
      </c>
      <c r="G1284" s="91" t="str">
        <f ca="1">OFFSET('2025'!$AE$15,C1284,0)</f>
        <v>0.00</v>
      </c>
      <c r="H1284" s="91" t="str">
        <f ca="1">OFFSET('2025'!$AF$15,$C1284,0)</f>
        <v>0.00</v>
      </c>
      <c r="I1284" s="77">
        <f ca="1">OFFSET('2025'!$AG$15,$C1284,0)</f>
        <v>0</v>
      </c>
    </row>
    <row r="1285" spans="1:9" x14ac:dyDescent="0.3">
      <c r="A1285" s="110">
        <v>45962</v>
      </c>
      <c r="B1285" s="124">
        <f t="shared" si="64"/>
        <v>12</v>
      </c>
      <c r="C1285" s="87">
        <f t="shared" si="65"/>
        <v>176</v>
      </c>
      <c r="D1285" s="88" t="str">
        <f ca="1">OFFSET('2025'!$B$15,C1285,0)</f>
        <v>(Enter Call Letters)</v>
      </c>
      <c r="E1285" s="86" t="str">
        <f ca="1">OFFSET('2025'!$H$15,C1285,0)</f>
        <v>November</v>
      </c>
      <c r="F1285" s="77">
        <f ca="1">OFFSET('2025'!$AD$15,C1285,0)</f>
        <v>0</v>
      </c>
      <c r="G1285" s="91" t="str">
        <f ca="1">OFFSET('2025'!$AE$15,C1285,0)</f>
        <v>0.00</v>
      </c>
      <c r="H1285" s="91" t="str">
        <f ca="1">OFFSET('2025'!$AF$15,$C1285,0)</f>
        <v>0.00</v>
      </c>
      <c r="I1285" s="77">
        <f ca="1">OFFSET('2025'!$AG$15,$C1285,0)</f>
        <v>0</v>
      </c>
    </row>
    <row r="1286" spans="1:9" x14ac:dyDescent="0.3">
      <c r="A1286" s="110">
        <v>45962</v>
      </c>
      <c r="B1286" s="124">
        <f t="shared" si="64"/>
        <v>13</v>
      </c>
      <c r="C1286" s="87">
        <f t="shared" si="65"/>
        <v>192</v>
      </c>
      <c r="D1286" s="88" t="str">
        <f ca="1">OFFSET('2025'!$B$15,C1286,0)</f>
        <v>(Enter Call Letters)</v>
      </c>
      <c r="E1286" s="86" t="str">
        <f ca="1">OFFSET('2025'!$H$15,C1286,0)</f>
        <v>November</v>
      </c>
      <c r="F1286" s="77">
        <f ca="1">OFFSET('2025'!$AD$15,C1286,0)</f>
        <v>0</v>
      </c>
      <c r="G1286" s="91" t="str">
        <f ca="1">OFFSET('2025'!$AE$15,C1286,0)</f>
        <v>0.00</v>
      </c>
      <c r="H1286" s="91" t="str">
        <f ca="1">OFFSET('2025'!$AF$15,$C1286,0)</f>
        <v>0.00</v>
      </c>
      <c r="I1286" s="77">
        <f ca="1">OFFSET('2025'!$AG$15,$C1286,0)</f>
        <v>0</v>
      </c>
    </row>
    <row r="1287" spans="1:9" x14ac:dyDescent="0.3">
      <c r="A1287" s="110">
        <v>45962</v>
      </c>
      <c r="B1287" s="124">
        <f t="shared" si="64"/>
        <v>14</v>
      </c>
      <c r="C1287" s="87">
        <f t="shared" si="65"/>
        <v>208</v>
      </c>
      <c r="D1287" s="88" t="str">
        <f ca="1">OFFSET('2025'!$B$15,C1287,0)</f>
        <v>(Enter Call Letters)</v>
      </c>
      <c r="E1287" s="86" t="str">
        <f ca="1">OFFSET('2025'!$H$15,C1287,0)</f>
        <v>November</v>
      </c>
      <c r="F1287" s="77">
        <f ca="1">OFFSET('2025'!$AD$15,C1287,0)</f>
        <v>0</v>
      </c>
      <c r="G1287" s="91" t="str">
        <f ca="1">OFFSET('2025'!$AE$15,C1287,0)</f>
        <v>0.00</v>
      </c>
      <c r="H1287" s="91" t="str">
        <f ca="1">OFFSET('2025'!$AF$15,$C1287,0)</f>
        <v>0.00</v>
      </c>
      <c r="I1287" s="77">
        <f ca="1">OFFSET('2025'!$AG$15,$C1287,0)</f>
        <v>0</v>
      </c>
    </row>
    <row r="1288" spans="1:9" x14ac:dyDescent="0.3">
      <c r="A1288" s="110">
        <v>45962</v>
      </c>
      <c r="B1288" s="124">
        <f t="shared" si="64"/>
        <v>15</v>
      </c>
      <c r="C1288" s="87">
        <f t="shared" si="65"/>
        <v>224</v>
      </c>
      <c r="D1288" s="88" t="str">
        <f ca="1">OFFSET('2025'!$B$15,C1288,0)</f>
        <v>(Enter Call Letters)</v>
      </c>
      <c r="E1288" s="86" t="str">
        <f ca="1">OFFSET('2025'!$H$15,C1288,0)</f>
        <v>November</v>
      </c>
      <c r="F1288" s="77">
        <f ca="1">OFFSET('2025'!$AD$15,C1288,0)</f>
        <v>0</v>
      </c>
      <c r="G1288" s="91" t="str">
        <f ca="1">OFFSET('2025'!$AE$15,C1288,0)</f>
        <v>0.00</v>
      </c>
      <c r="H1288" s="91" t="str">
        <f ca="1">OFFSET('2025'!$AF$15,$C1288,0)</f>
        <v>0.00</v>
      </c>
      <c r="I1288" s="77">
        <f ca="1">OFFSET('2025'!$AG$15,$C1288,0)</f>
        <v>0</v>
      </c>
    </row>
    <row r="1289" spans="1:9" x14ac:dyDescent="0.3">
      <c r="A1289" s="110">
        <v>45962</v>
      </c>
      <c r="B1289" s="124">
        <f t="shared" si="64"/>
        <v>16</v>
      </c>
      <c r="C1289" s="87">
        <f t="shared" si="65"/>
        <v>240</v>
      </c>
      <c r="D1289" s="88" t="str">
        <f ca="1">OFFSET('2025'!$B$15,C1289,0)</f>
        <v>(Enter Call Letters)</v>
      </c>
      <c r="E1289" s="86" t="str">
        <f ca="1">OFFSET('2025'!$H$15,C1289,0)</f>
        <v>November</v>
      </c>
      <c r="F1289" s="77">
        <f ca="1">OFFSET('2025'!$AD$15,C1289,0)</f>
        <v>0</v>
      </c>
      <c r="G1289" s="91" t="str">
        <f ca="1">OFFSET('2025'!$AE$15,C1289,0)</f>
        <v>0.00</v>
      </c>
      <c r="H1289" s="91" t="str">
        <f ca="1">OFFSET('2025'!$AF$15,$C1289,0)</f>
        <v>0.00</v>
      </c>
      <c r="I1289" s="77">
        <f ca="1">OFFSET('2025'!$AG$15,$C1289,0)</f>
        <v>0</v>
      </c>
    </row>
    <row r="1290" spans="1:9" x14ac:dyDescent="0.3">
      <c r="A1290" s="110">
        <v>45962</v>
      </c>
      <c r="B1290" s="124">
        <f t="shared" si="64"/>
        <v>17</v>
      </c>
      <c r="C1290" s="87">
        <f t="shared" si="65"/>
        <v>256</v>
      </c>
      <c r="D1290" s="88" t="str">
        <f ca="1">OFFSET('2025'!$B$15,C1290,0)</f>
        <v>(Enter Call Letters)</v>
      </c>
      <c r="E1290" s="86" t="str">
        <f ca="1">OFFSET('2025'!$H$15,C1290,0)</f>
        <v>November</v>
      </c>
      <c r="F1290" s="77">
        <f ca="1">OFFSET('2025'!$AD$15,C1290,0)</f>
        <v>0</v>
      </c>
      <c r="G1290" s="91" t="str">
        <f ca="1">OFFSET('2025'!$AE$15,C1290,0)</f>
        <v>0.00</v>
      </c>
      <c r="H1290" s="91" t="str">
        <f ca="1">OFFSET('2025'!$AF$15,$C1290,0)</f>
        <v>0.00</v>
      </c>
      <c r="I1290" s="77">
        <f ca="1">OFFSET('2025'!$AG$15,$C1290,0)</f>
        <v>0</v>
      </c>
    </row>
    <row r="1291" spans="1:9" x14ac:dyDescent="0.3">
      <c r="A1291" s="110">
        <v>45962</v>
      </c>
      <c r="B1291" s="124">
        <f t="shared" si="64"/>
        <v>18</v>
      </c>
      <c r="C1291" s="87">
        <f t="shared" si="65"/>
        <v>272</v>
      </c>
      <c r="D1291" s="88" t="str">
        <f ca="1">OFFSET('2025'!$B$15,C1291,0)</f>
        <v>(Enter Call Letters)</v>
      </c>
      <c r="E1291" s="86" t="str">
        <f ca="1">OFFSET('2025'!$H$15,C1291,0)</f>
        <v>November</v>
      </c>
      <c r="F1291" s="77">
        <f ca="1">OFFSET('2025'!$AD$15,C1291,0)</f>
        <v>0</v>
      </c>
      <c r="G1291" s="91" t="str">
        <f ca="1">OFFSET('2025'!$AE$15,C1291,0)</f>
        <v>0.00</v>
      </c>
      <c r="H1291" s="91" t="str">
        <f ca="1">OFFSET('2025'!$AF$15,$C1291,0)</f>
        <v>0.00</v>
      </c>
      <c r="I1291" s="77">
        <f ca="1">OFFSET('2025'!$AG$15,$C1291,0)</f>
        <v>0</v>
      </c>
    </row>
    <row r="1292" spans="1:9" x14ac:dyDescent="0.3">
      <c r="A1292" s="110">
        <v>45962</v>
      </c>
      <c r="B1292" s="124">
        <f t="shared" si="64"/>
        <v>19</v>
      </c>
      <c r="C1292" s="87">
        <f t="shared" si="65"/>
        <v>288</v>
      </c>
      <c r="D1292" s="88" t="str">
        <f ca="1">OFFSET('2025'!$B$15,C1292,0)</f>
        <v>(Enter Call Letters)</v>
      </c>
      <c r="E1292" s="86" t="str">
        <f ca="1">OFFSET('2025'!$H$15,C1292,0)</f>
        <v>November</v>
      </c>
      <c r="F1292" s="77">
        <f ca="1">OFFSET('2025'!$AD$15,C1292,0)</f>
        <v>0</v>
      </c>
      <c r="G1292" s="91" t="str">
        <f ca="1">OFFSET('2025'!$AE$15,C1292,0)</f>
        <v>0.00</v>
      </c>
      <c r="H1292" s="91" t="str">
        <f ca="1">OFFSET('2025'!$AF$15,$C1292,0)</f>
        <v>0.00</v>
      </c>
      <c r="I1292" s="77">
        <f ca="1">OFFSET('2025'!$AG$15,$C1292,0)</f>
        <v>0</v>
      </c>
    </row>
    <row r="1293" spans="1:9" x14ac:dyDescent="0.3">
      <c r="A1293" s="110">
        <v>45962</v>
      </c>
      <c r="B1293" s="124">
        <f t="shared" si="64"/>
        <v>20</v>
      </c>
      <c r="C1293" s="87">
        <f t="shared" si="65"/>
        <v>304</v>
      </c>
      <c r="D1293" s="88" t="str">
        <f ca="1">OFFSET('2025'!$B$15,C1293,0)</f>
        <v>(Enter Call Letters)</v>
      </c>
      <c r="E1293" s="86" t="str">
        <f ca="1">OFFSET('2025'!$H$15,C1293,0)</f>
        <v>November</v>
      </c>
      <c r="F1293" s="77">
        <f ca="1">OFFSET('2025'!$AD$15,C1293,0)</f>
        <v>0</v>
      </c>
      <c r="G1293" s="91" t="str">
        <f ca="1">OFFSET('2025'!$AE$15,C1293,0)</f>
        <v>0.00</v>
      </c>
      <c r="H1293" s="91" t="str">
        <f ca="1">OFFSET('2025'!$AF$15,$C1293,0)</f>
        <v>0.00</v>
      </c>
      <c r="I1293" s="77">
        <f ca="1">OFFSET('2025'!$AG$15,$C1293,0)</f>
        <v>0</v>
      </c>
    </row>
    <row r="1294" spans="1:9" x14ac:dyDescent="0.3">
      <c r="A1294" s="110">
        <v>45962</v>
      </c>
      <c r="B1294" s="124">
        <f t="shared" si="64"/>
        <v>21</v>
      </c>
      <c r="C1294" s="87">
        <f t="shared" si="65"/>
        <v>320</v>
      </c>
      <c r="D1294" s="88" t="str">
        <f ca="1">OFFSET('2025'!$B$15,C1294,0)</f>
        <v>(Enter Call Letters)</v>
      </c>
      <c r="E1294" s="86" t="str">
        <f ca="1">OFFSET('2025'!$H$15,C1294,0)</f>
        <v>November</v>
      </c>
      <c r="F1294" s="77">
        <f ca="1">OFFSET('2025'!$AD$15,C1294,0)</f>
        <v>0</v>
      </c>
      <c r="G1294" s="91" t="str">
        <f ca="1">OFFSET('2025'!$AE$15,C1294,0)</f>
        <v>0.00</v>
      </c>
      <c r="H1294" s="91" t="str">
        <f ca="1">OFFSET('2025'!$AF$15,$C1294,0)</f>
        <v>0.00</v>
      </c>
      <c r="I1294" s="77">
        <f ca="1">OFFSET('2025'!$AG$15,$C1294,0)</f>
        <v>0</v>
      </c>
    </row>
    <row r="1295" spans="1:9" x14ac:dyDescent="0.3">
      <c r="A1295" s="110">
        <v>45962</v>
      </c>
      <c r="B1295" s="124">
        <f t="shared" si="64"/>
        <v>22</v>
      </c>
      <c r="C1295" s="87">
        <f t="shared" si="65"/>
        <v>336</v>
      </c>
      <c r="D1295" s="88" t="str">
        <f ca="1">OFFSET('2025'!$B$15,C1295,0)</f>
        <v>(Enter Call Letters)</v>
      </c>
      <c r="E1295" s="86" t="str">
        <f ca="1">OFFSET('2025'!$H$15,C1295,0)</f>
        <v>November</v>
      </c>
      <c r="F1295" s="77">
        <f ca="1">OFFSET('2025'!$AD$15,C1295,0)</f>
        <v>0</v>
      </c>
      <c r="G1295" s="91" t="str">
        <f ca="1">OFFSET('2025'!$AE$15,C1295,0)</f>
        <v>0.00</v>
      </c>
      <c r="H1295" s="91" t="str">
        <f ca="1">OFFSET('2025'!$AF$15,$C1295,0)</f>
        <v>0.00</v>
      </c>
      <c r="I1295" s="77">
        <f ca="1">OFFSET('2025'!$AG$15,$C1295,0)</f>
        <v>0</v>
      </c>
    </row>
    <row r="1296" spans="1:9" x14ac:dyDescent="0.3">
      <c r="A1296" s="110">
        <v>45962</v>
      </c>
      <c r="B1296" s="124">
        <f t="shared" si="64"/>
        <v>23</v>
      </c>
      <c r="C1296" s="87">
        <f t="shared" si="65"/>
        <v>352</v>
      </c>
      <c r="D1296" s="88" t="str">
        <f ca="1">OFFSET('2025'!$B$15,C1296,0)</f>
        <v>(Enter Call Letters)</v>
      </c>
      <c r="E1296" s="86" t="str">
        <f ca="1">OFFSET('2025'!$H$15,C1296,0)</f>
        <v>November</v>
      </c>
      <c r="F1296" s="77">
        <f ca="1">OFFSET('2025'!$AD$15,C1296,0)</f>
        <v>0</v>
      </c>
      <c r="G1296" s="91" t="str">
        <f ca="1">OFFSET('2025'!$AE$15,C1296,0)</f>
        <v>0.00</v>
      </c>
      <c r="H1296" s="91" t="str">
        <f ca="1">OFFSET('2025'!$AF$15,$C1296,0)</f>
        <v>0.00</v>
      </c>
      <c r="I1296" s="77">
        <f ca="1">OFFSET('2025'!$AG$15,$C1296,0)</f>
        <v>0</v>
      </c>
    </row>
    <row r="1297" spans="1:9" x14ac:dyDescent="0.3">
      <c r="A1297" s="110">
        <v>45962</v>
      </c>
      <c r="B1297" s="124">
        <f t="shared" si="64"/>
        <v>24</v>
      </c>
      <c r="C1297" s="87">
        <f t="shared" si="65"/>
        <v>368</v>
      </c>
      <c r="D1297" s="88" t="str">
        <f ca="1">OFFSET('2025'!$B$15,C1297,0)</f>
        <v>(Enter Call Letters)</v>
      </c>
      <c r="E1297" s="86" t="str">
        <f ca="1">OFFSET('2025'!$H$15,C1297,0)</f>
        <v>November</v>
      </c>
      <c r="F1297" s="77">
        <f ca="1">OFFSET('2025'!$AD$15,C1297,0)</f>
        <v>0</v>
      </c>
      <c r="G1297" s="91" t="str">
        <f ca="1">OFFSET('2025'!$AE$15,C1297,0)</f>
        <v>0.00</v>
      </c>
      <c r="H1297" s="91" t="str">
        <f ca="1">OFFSET('2025'!$AF$15,$C1297,0)</f>
        <v>0.00</v>
      </c>
      <c r="I1297" s="77">
        <f ca="1">OFFSET('2025'!$AG$15,$C1297,0)</f>
        <v>0</v>
      </c>
    </row>
    <row r="1298" spans="1:9" x14ac:dyDescent="0.3">
      <c r="A1298" s="110">
        <v>45962</v>
      </c>
      <c r="B1298" s="124">
        <f t="shared" si="64"/>
        <v>25</v>
      </c>
      <c r="C1298" s="87">
        <f t="shared" si="65"/>
        <v>384</v>
      </c>
      <c r="D1298" s="88" t="str">
        <f ca="1">OFFSET('2025'!$B$15,C1298,0)</f>
        <v>(Enter Call Letters)</v>
      </c>
      <c r="E1298" s="86" t="str">
        <f ca="1">OFFSET('2025'!$H$15,C1298,0)</f>
        <v>November</v>
      </c>
      <c r="F1298" s="77">
        <f ca="1">OFFSET('2025'!$AD$15,C1298,0)</f>
        <v>0</v>
      </c>
      <c r="G1298" s="91" t="str">
        <f ca="1">OFFSET('2025'!$AE$15,C1298,0)</f>
        <v>0.00</v>
      </c>
      <c r="H1298" s="91" t="str">
        <f ca="1">OFFSET('2025'!$AF$15,$C1298,0)</f>
        <v>0.00</v>
      </c>
      <c r="I1298" s="77">
        <f ca="1">OFFSET('2025'!$AG$15,$C1298,0)</f>
        <v>0</v>
      </c>
    </row>
    <row r="1299" spans="1:9" x14ac:dyDescent="0.3">
      <c r="A1299" s="110">
        <v>45962</v>
      </c>
      <c r="B1299" s="124">
        <f t="shared" si="64"/>
        <v>26</v>
      </c>
      <c r="C1299" s="87">
        <f t="shared" si="65"/>
        <v>400</v>
      </c>
      <c r="D1299" s="88" t="str">
        <f ca="1">OFFSET('2025'!$B$15,C1299,0)</f>
        <v>(Enter Call Letters)</v>
      </c>
      <c r="E1299" s="86" t="str">
        <f ca="1">OFFSET('2025'!$H$15,C1299,0)</f>
        <v>November</v>
      </c>
      <c r="F1299" s="77">
        <f ca="1">OFFSET('2025'!$AD$15,C1299,0)</f>
        <v>0</v>
      </c>
      <c r="G1299" s="91" t="str">
        <f ca="1">OFFSET('2025'!$AE$15,C1299,0)</f>
        <v>0.00</v>
      </c>
      <c r="H1299" s="91" t="str">
        <f ca="1">OFFSET('2025'!$AF$15,$C1299,0)</f>
        <v>0.00</v>
      </c>
      <c r="I1299" s="77">
        <f ca="1">OFFSET('2025'!$AG$15,$C1299,0)</f>
        <v>0</v>
      </c>
    </row>
    <row r="1300" spans="1:9" x14ac:dyDescent="0.3">
      <c r="A1300" s="110">
        <v>45962</v>
      </c>
      <c r="B1300" s="124">
        <f t="shared" si="64"/>
        <v>27</v>
      </c>
      <c r="C1300" s="87">
        <f t="shared" si="65"/>
        <v>416</v>
      </c>
      <c r="D1300" s="88" t="str">
        <f ca="1">OFFSET('2025'!$B$15,C1300,0)</f>
        <v>(Enter Call Letters)</v>
      </c>
      <c r="E1300" s="86" t="str">
        <f ca="1">OFFSET('2025'!$H$15,C1300,0)</f>
        <v>November</v>
      </c>
      <c r="F1300" s="77">
        <f ca="1">OFFSET('2025'!$AD$15,C1300,0)</f>
        <v>0</v>
      </c>
      <c r="G1300" s="91" t="str">
        <f ca="1">OFFSET('2025'!$AE$15,C1300,0)</f>
        <v>0.00</v>
      </c>
      <c r="H1300" s="91" t="str">
        <f ca="1">OFFSET('2025'!$AF$15,$C1300,0)</f>
        <v>0.00</v>
      </c>
      <c r="I1300" s="77">
        <f ca="1">OFFSET('2025'!$AG$15,$C1300,0)</f>
        <v>0</v>
      </c>
    </row>
    <row r="1301" spans="1:9" x14ac:dyDescent="0.3">
      <c r="A1301" s="110">
        <v>45962</v>
      </c>
      <c r="B1301" s="124">
        <f t="shared" si="64"/>
        <v>28</v>
      </c>
      <c r="C1301" s="87">
        <f t="shared" si="65"/>
        <v>432</v>
      </c>
      <c r="D1301" s="88" t="str">
        <f ca="1">OFFSET('2025'!$B$15,C1301,0)</f>
        <v>(Enter Call Letters)</v>
      </c>
      <c r="E1301" s="86" t="str">
        <f ca="1">OFFSET('2025'!$H$15,C1301,0)</f>
        <v>November</v>
      </c>
      <c r="F1301" s="77">
        <f ca="1">OFFSET('2025'!$AD$15,C1301,0)</f>
        <v>0</v>
      </c>
      <c r="G1301" s="91" t="str">
        <f ca="1">OFFSET('2025'!$AE$15,C1301,0)</f>
        <v>0.00</v>
      </c>
      <c r="H1301" s="91" t="str">
        <f ca="1">OFFSET('2025'!$AF$15,$C1301,0)</f>
        <v>0.00</v>
      </c>
      <c r="I1301" s="77">
        <f ca="1">OFFSET('2025'!$AG$15,$C1301,0)</f>
        <v>0</v>
      </c>
    </row>
    <row r="1302" spans="1:9" x14ac:dyDescent="0.3">
      <c r="A1302" s="110">
        <v>45962</v>
      </c>
      <c r="B1302" s="124">
        <f t="shared" si="64"/>
        <v>29</v>
      </c>
      <c r="C1302" s="87">
        <f t="shared" si="65"/>
        <v>448</v>
      </c>
      <c r="D1302" s="88" t="str">
        <f ca="1">OFFSET('2025'!$B$15,C1302,0)</f>
        <v>(Enter Call Letters)</v>
      </c>
      <c r="E1302" s="86" t="str">
        <f ca="1">OFFSET('2025'!$H$15,C1302,0)</f>
        <v>November</v>
      </c>
      <c r="F1302" s="77">
        <f ca="1">OFFSET('2025'!$AD$15,C1302,0)</f>
        <v>0</v>
      </c>
      <c r="G1302" s="91" t="str">
        <f ca="1">OFFSET('2025'!$AE$15,C1302,0)</f>
        <v>0.00</v>
      </c>
      <c r="H1302" s="91" t="str">
        <f ca="1">OFFSET('2025'!$AF$15,$C1302,0)</f>
        <v>0.00</v>
      </c>
      <c r="I1302" s="77">
        <f ca="1">OFFSET('2025'!$AG$15,$C1302,0)</f>
        <v>0</v>
      </c>
    </row>
    <row r="1303" spans="1:9" x14ac:dyDescent="0.3">
      <c r="A1303" s="110">
        <v>45962</v>
      </c>
      <c r="B1303" s="124">
        <f t="shared" si="64"/>
        <v>30</v>
      </c>
      <c r="C1303" s="87">
        <f t="shared" si="65"/>
        <v>464</v>
      </c>
      <c r="D1303" s="88" t="str">
        <f ca="1">OFFSET('2025'!$B$15,C1303,0)</f>
        <v>(Enter Call Letters)</v>
      </c>
      <c r="E1303" s="86" t="str">
        <f ca="1">OFFSET('2025'!$H$15,C1303,0)</f>
        <v>November</v>
      </c>
      <c r="F1303" s="77">
        <f ca="1">OFFSET('2025'!$AD$15,C1303,0)</f>
        <v>0</v>
      </c>
      <c r="G1303" s="91" t="str">
        <f ca="1">OFFSET('2025'!$AE$15,C1303,0)</f>
        <v>0.00</v>
      </c>
      <c r="H1303" s="91" t="str">
        <f ca="1">OFFSET('2025'!$AF$15,$C1303,0)</f>
        <v>0.00</v>
      </c>
      <c r="I1303" s="77">
        <f ca="1">OFFSET('2025'!$AG$15,$C1303,0)</f>
        <v>0</v>
      </c>
    </row>
    <row r="1304" spans="1:9" x14ac:dyDescent="0.3">
      <c r="A1304" s="110">
        <v>45962</v>
      </c>
      <c r="B1304" s="124">
        <f t="shared" si="64"/>
        <v>31</v>
      </c>
      <c r="C1304" s="87">
        <f t="shared" si="65"/>
        <v>480</v>
      </c>
      <c r="D1304" s="88" t="str">
        <f ca="1">OFFSET('2025'!$B$15,C1304,0)</f>
        <v>(Enter Call Letters)</v>
      </c>
      <c r="E1304" s="86" t="str">
        <f ca="1">OFFSET('2025'!$H$15,C1304,0)</f>
        <v>November</v>
      </c>
      <c r="F1304" s="77">
        <f ca="1">OFFSET('2025'!$AD$15,C1304,0)</f>
        <v>0</v>
      </c>
      <c r="G1304" s="91" t="str">
        <f ca="1">OFFSET('2025'!$AE$15,C1304,0)</f>
        <v>0.00</v>
      </c>
      <c r="H1304" s="91" t="str">
        <f ca="1">OFFSET('2025'!$AF$15,$C1304,0)</f>
        <v>0.00</v>
      </c>
      <c r="I1304" s="77">
        <f ca="1">OFFSET('2025'!$AG$15,$C1304,0)</f>
        <v>0</v>
      </c>
    </row>
    <row r="1305" spans="1:9" x14ac:dyDescent="0.3">
      <c r="A1305" s="110">
        <v>45962</v>
      </c>
      <c r="B1305" s="124">
        <f t="shared" si="64"/>
        <v>32</v>
      </c>
      <c r="C1305" s="87">
        <f t="shared" si="65"/>
        <v>496</v>
      </c>
      <c r="D1305" s="88" t="str">
        <f ca="1">OFFSET('2025'!$B$15,C1305,0)</f>
        <v>(Enter Call Letters)</v>
      </c>
      <c r="E1305" s="86" t="str">
        <f ca="1">OFFSET('2025'!$H$15,C1305,0)</f>
        <v>November</v>
      </c>
      <c r="F1305" s="77">
        <f ca="1">OFFSET('2025'!$AD$15,C1305,0)</f>
        <v>0</v>
      </c>
      <c r="G1305" s="91" t="str">
        <f ca="1">OFFSET('2025'!$AE$15,C1305,0)</f>
        <v>0.00</v>
      </c>
      <c r="H1305" s="91" t="str">
        <f ca="1">OFFSET('2025'!$AF$15,$C1305,0)</f>
        <v>0.00</v>
      </c>
      <c r="I1305" s="77">
        <f ca="1">OFFSET('2025'!$AG$15,$C1305,0)</f>
        <v>0</v>
      </c>
    </row>
    <row r="1306" spans="1:9" x14ac:dyDescent="0.3">
      <c r="A1306" s="110">
        <v>45962</v>
      </c>
      <c r="B1306" s="124">
        <f t="shared" si="64"/>
        <v>33</v>
      </c>
      <c r="C1306" s="87">
        <f t="shared" si="65"/>
        <v>512</v>
      </c>
      <c r="D1306" s="88" t="str">
        <f ca="1">OFFSET('2025'!$B$15,C1306,0)</f>
        <v>(Enter Call Letters)</v>
      </c>
      <c r="E1306" s="86" t="str">
        <f ca="1">OFFSET('2025'!$H$15,C1306,0)</f>
        <v>November</v>
      </c>
      <c r="F1306" s="77">
        <f ca="1">OFFSET('2025'!$AD$15,C1306,0)</f>
        <v>0</v>
      </c>
      <c r="G1306" s="91" t="str">
        <f ca="1">OFFSET('2025'!$AE$15,C1306,0)</f>
        <v>0.00</v>
      </c>
      <c r="H1306" s="91" t="str">
        <f ca="1">OFFSET('2025'!$AF$15,$C1306,0)</f>
        <v>0.00</v>
      </c>
      <c r="I1306" s="77">
        <f ca="1">OFFSET('2025'!$AG$15,$C1306,0)</f>
        <v>0</v>
      </c>
    </row>
    <row r="1307" spans="1:9" x14ac:dyDescent="0.3">
      <c r="A1307" s="110">
        <v>45962</v>
      </c>
      <c r="B1307" s="124">
        <f t="shared" si="64"/>
        <v>34</v>
      </c>
      <c r="C1307" s="87">
        <f t="shared" si="65"/>
        <v>528</v>
      </c>
      <c r="D1307" s="88" t="str">
        <f ca="1">OFFSET('2025'!$B$15,C1307,0)</f>
        <v>(Enter Call Letters)</v>
      </c>
      <c r="E1307" s="86" t="str">
        <f ca="1">OFFSET('2025'!$H$15,C1307,0)</f>
        <v>November</v>
      </c>
      <c r="F1307" s="77">
        <f ca="1">OFFSET('2025'!$AD$15,C1307,0)</f>
        <v>0</v>
      </c>
      <c r="G1307" s="91" t="str">
        <f ca="1">OFFSET('2025'!$AE$15,C1307,0)</f>
        <v>0.00</v>
      </c>
      <c r="H1307" s="91" t="str">
        <f ca="1">OFFSET('2025'!$AF$15,$C1307,0)</f>
        <v>0.00</v>
      </c>
      <c r="I1307" s="77">
        <f ca="1">OFFSET('2025'!$AG$15,$C1307,0)</f>
        <v>0</v>
      </c>
    </row>
    <row r="1308" spans="1:9" x14ac:dyDescent="0.3">
      <c r="A1308" s="110">
        <v>45962</v>
      </c>
      <c r="B1308" s="124">
        <f t="shared" si="64"/>
        <v>35</v>
      </c>
      <c r="C1308" s="87">
        <f t="shared" si="65"/>
        <v>544</v>
      </c>
      <c r="D1308" s="88" t="str">
        <f ca="1">OFFSET('2025'!$B$15,C1308,0)</f>
        <v>(Enter Call Letters)</v>
      </c>
      <c r="E1308" s="86" t="str">
        <f ca="1">OFFSET('2025'!$H$15,C1308,0)</f>
        <v>November</v>
      </c>
      <c r="F1308" s="77">
        <f ca="1">OFFSET('2025'!$AD$15,C1308,0)</f>
        <v>0</v>
      </c>
      <c r="G1308" s="91" t="str">
        <f ca="1">OFFSET('2025'!$AE$15,C1308,0)</f>
        <v>0.00</v>
      </c>
      <c r="H1308" s="91" t="str">
        <f ca="1">OFFSET('2025'!$AF$15,$C1308,0)</f>
        <v>0.00</v>
      </c>
      <c r="I1308" s="77">
        <f ca="1">OFFSET('2025'!$AG$15,$C1308,0)</f>
        <v>0</v>
      </c>
    </row>
    <row r="1309" spans="1:9" x14ac:dyDescent="0.3">
      <c r="A1309" s="110">
        <v>45962</v>
      </c>
      <c r="B1309" s="124">
        <f t="shared" si="64"/>
        <v>36</v>
      </c>
      <c r="C1309" s="87">
        <f t="shared" si="65"/>
        <v>560</v>
      </c>
      <c r="D1309" s="88" t="str">
        <f ca="1">OFFSET('2025'!$B$15,C1309,0)</f>
        <v>(Enter Call Letters)</v>
      </c>
      <c r="E1309" s="86" t="str">
        <f ca="1">OFFSET('2025'!$H$15,C1309,0)</f>
        <v>November</v>
      </c>
      <c r="F1309" s="77">
        <f ca="1">OFFSET('2025'!$AD$15,C1309,0)</f>
        <v>0</v>
      </c>
      <c r="G1309" s="91" t="str">
        <f ca="1">OFFSET('2025'!$AE$15,C1309,0)</f>
        <v>0.00</v>
      </c>
      <c r="H1309" s="91" t="str">
        <f ca="1">OFFSET('2025'!$AF$15,$C1309,0)</f>
        <v>0.00</v>
      </c>
      <c r="I1309" s="77">
        <f ca="1">OFFSET('2025'!$AG$15,$C1309,0)</f>
        <v>0</v>
      </c>
    </row>
    <row r="1310" spans="1:9" x14ac:dyDescent="0.3">
      <c r="A1310" s="110">
        <v>45962</v>
      </c>
      <c r="B1310" s="124">
        <f t="shared" si="64"/>
        <v>37</v>
      </c>
      <c r="C1310" s="87">
        <f t="shared" si="65"/>
        <v>576</v>
      </c>
      <c r="D1310" s="88" t="str">
        <f ca="1">OFFSET('2025'!$B$15,C1310,0)</f>
        <v>(Enter Call Letters)</v>
      </c>
      <c r="E1310" s="86" t="str">
        <f ca="1">OFFSET('2025'!$H$15,C1310,0)</f>
        <v>November</v>
      </c>
      <c r="F1310" s="77">
        <f ca="1">OFFSET('2025'!$AD$15,C1310,0)</f>
        <v>0</v>
      </c>
      <c r="G1310" s="91" t="str">
        <f ca="1">OFFSET('2025'!$AE$15,C1310,0)</f>
        <v>0.00</v>
      </c>
      <c r="H1310" s="91" t="str">
        <f ca="1">OFFSET('2025'!$AF$15,$C1310,0)</f>
        <v>0.00</v>
      </c>
      <c r="I1310" s="77">
        <f ca="1">OFFSET('2025'!$AG$15,$C1310,0)</f>
        <v>0</v>
      </c>
    </row>
    <row r="1311" spans="1:9" x14ac:dyDescent="0.3">
      <c r="A1311" s="110">
        <v>45962</v>
      </c>
      <c r="B1311" s="124">
        <f t="shared" si="64"/>
        <v>38</v>
      </c>
      <c r="C1311" s="87">
        <f t="shared" si="65"/>
        <v>592</v>
      </c>
      <c r="D1311" s="88" t="str">
        <f ca="1">OFFSET('2025'!$B$15,C1311,0)</f>
        <v>(Enter Call Letters)</v>
      </c>
      <c r="E1311" s="86" t="str">
        <f ca="1">OFFSET('2025'!$H$15,C1311,0)</f>
        <v>November</v>
      </c>
      <c r="F1311" s="77">
        <f ca="1">OFFSET('2025'!$AD$15,C1311,0)</f>
        <v>0</v>
      </c>
      <c r="G1311" s="91" t="str">
        <f ca="1">OFFSET('2025'!$AE$15,C1311,0)</f>
        <v>0.00</v>
      </c>
      <c r="H1311" s="91" t="str">
        <f ca="1">OFFSET('2025'!$AF$15,$C1311,0)</f>
        <v>0.00</v>
      </c>
      <c r="I1311" s="77">
        <f ca="1">OFFSET('2025'!$AG$15,$C1311,0)</f>
        <v>0</v>
      </c>
    </row>
    <row r="1312" spans="1:9" x14ac:dyDescent="0.3">
      <c r="A1312" s="110">
        <v>45962</v>
      </c>
      <c r="B1312" s="124">
        <f t="shared" si="64"/>
        <v>39</v>
      </c>
      <c r="C1312" s="87">
        <f t="shared" si="65"/>
        <v>608</v>
      </c>
      <c r="D1312" s="88" t="str">
        <f ca="1">OFFSET('2025'!$B$15,C1312,0)</f>
        <v>(Enter Call Letters)</v>
      </c>
      <c r="E1312" s="86" t="str">
        <f ca="1">OFFSET('2025'!$H$15,C1312,0)</f>
        <v>November</v>
      </c>
      <c r="F1312" s="77">
        <f ca="1">OFFSET('2025'!$AD$15,C1312,0)</f>
        <v>0</v>
      </c>
      <c r="G1312" s="91" t="str">
        <f ca="1">OFFSET('2025'!$AE$15,C1312,0)</f>
        <v>0.00</v>
      </c>
      <c r="H1312" s="91" t="str">
        <f ca="1">OFFSET('2025'!$AF$15,$C1312,0)</f>
        <v>0.00</v>
      </c>
      <c r="I1312" s="77">
        <f ca="1">OFFSET('2025'!$AG$15,$C1312,0)</f>
        <v>0</v>
      </c>
    </row>
    <row r="1313" spans="1:9" x14ac:dyDescent="0.3">
      <c r="A1313" s="110">
        <v>45962</v>
      </c>
      <c r="B1313" s="124">
        <f t="shared" si="64"/>
        <v>40</v>
      </c>
      <c r="C1313" s="87">
        <f t="shared" si="65"/>
        <v>624</v>
      </c>
      <c r="D1313" s="88" t="str">
        <f ca="1">OFFSET('2025'!$B$15,C1313,0)</f>
        <v>(Enter Call Letters)</v>
      </c>
      <c r="E1313" s="86" t="str">
        <f ca="1">OFFSET('2025'!$H$15,C1313,0)</f>
        <v>November</v>
      </c>
      <c r="F1313" s="77">
        <f ca="1">OFFSET('2025'!$AD$15,C1313,0)</f>
        <v>0</v>
      </c>
      <c r="G1313" s="91" t="str">
        <f ca="1">OFFSET('2025'!$AE$15,C1313,0)</f>
        <v>0.00</v>
      </c>
      <c r="H1313" s="91" t="str">
        <f ca="1">OFFSET('2025'!$AF$15,$C1313,0)</f>
        <v>0.00</v>
      </c>
      <c r="I1313" s="77">
        <f ca="1">OFFSET('2025'!$AG$15,$C1313,0)</f>
        <v>0</v>
      </c>
    </row>
    <row r="1314" spans="1:9" x14ac:dyDescent="0.3">
      <c r="A1314" s="110">
        <v>45962</v>
      </c>
      <c r="B1314" s="124">
        <f t="shared" si="64"/>
        <v>41</v>
      </c>
      <c r="C1314" s="87">
        <f t="shared" si="65"/>
        <v>640</v>
      </c>
      <c r="D1314" s="88" t="str">
        <f ca="1">OFFSET('2025'!$B$15,C1314,0)</f>
        <v>(Enter Call Letters)</v>
      </c>
      <c r="E1314" s="86" t="str">
        <f ca="1">OFFSET('2025'!$H$15,C1314,0)</f>
        <v>November</v>
      </c>
      <c r="F1314" s="77">
        <f ca="1">OFFSET('2025'!$AD$15,C1314,0)</f>
        <v>0</v>
      </c>
      <c r="G1314" s="91" t="str">
        <f ca="1">OFFSET('2025'!$AE$15,C1314,0)</f>
        <v>0.00</v>
      </c>
      <c r="H1314" s="91" t="str">
        <f ca="1">OFFSET('2025'!$AF$15,$C1314,0)</f>
        <v>0.00</v>
      </c>
      <c r="I1314" s="77">
        <f ca="1">OFFSET('2025'!$AG$15,$C1314,0)</f>
        <v>0</v>
      </c>
    </row>
    <row r="1315" spans="1:9" x14ac:dyDescent="0.3">
      <c r="A1315" s="110">
        <v>45962</v>
      </c>
      <c r="B1315" s="124">
        <f t="shared" si="64"/>
        <v>42</v>
      </c>
      <c r="C1315" s="87">
        <f t="shared" si="65"/>
        <v>656</v>
      </c>
      <c r="D1315" s="88" t="str">
        <f ca="1">OFFSET('2025'!$B$15,C1315,0)</f>
        <v>(Enter Call Letters)</v>
      </c>
      <c r="E1315" s="86" t="str">
        <f ca="1">OFFSET('2025'!$H$15,C1315,0)</f>
        <v>November</v>
      </c>
      <c r="F1315" s="77">
        <f ca="1">OFFSET('2025'!$AD$15,C1315,0)</f>
        <v>0</v>
      </c>
      <c r="G1315" s="91" t="str">
        <f ca="1">OFFSET('2025'!$AE$15,C1315,0)</f>
        <v>0.00</v>
      </c>
      <c r="H1315" s="91" t="str">
        <f ca="1">OFFSET('2025'!$AF$15,$C1315,0)</f>
        <v>0.00</v>
      </c>
      <c r="I1315" s="77">
        <f ca="1">OFFSET('2025'!$AG$15,$C1315,0)</f>
        <v>0</v>
      </c>
    </row>
    <row r="1316" spans="1:9" x14ac:dyDescent="0.3">
      <c r="A1316" s="110">
        <v>45962</v>
      </c>
      <c r="B1316" s="124">
        <f t="shared" si="64"/>
        <v>43</v>
      </c>
      <c r="C1316" s="87">
        <f t="shared" si="65"/>
        <v>672</v>
      </c>
      <c r="D1316" s="88" t="str">
        <f ca="1">OFFSET('2025'!$B$15,C1316,0)</f>
        <v>(Enter Call Letters)</v>
      </c>
      <c r="E1316" s="86" t="str">
        <f ca="1">OFFSET('2025'!$H$15,C1316,0)</f>
        <v>November</v>
      </c>
      <c r="F1316" s="77">
        <f ca="1">OFFSET('2025'!$AD$15,C1316,0)</f>
        <v>0</v>
      </c>
      <c r="G1316" s="91" t="str">
        <f ca="1">OFFSET('2025'!$AE$15,C1316,0)</f>
        <v>0.00</v>
      </c>
      <c r="H1316" s="91" t="str">
        <f ca="1">OFFSET('2025'!$AF$15,$C1316,0)</f>
        <v>0.00</v>
      </c>
      <c r="I1316" s="77">
        <f ca="1">OFFSET('2025'!$AG$15,$C1316,0)</f>
        <v>0</v>
      </c>
    </row>
    <row r="1317" spans="1:9" x14ac:dyDescent="0.3">
      <c r="A1317" s="110">
        <v>45962</v>
      </c>
      <c r="B1317" s="124">
        <f t="shared" si="64"/>
        <v>44</v>
      </c>
      <c r="C1317" s="87">
        <f t="shared" si="65"/>
        <v>688</v>
      </c>
      <c r="D1317" s="88" t="str">
        <f ca="1">OFFSET('2025'!$B$15,C1317,0)</f>
        <v>(Enter Call Letters)</v>
      </c>
      <c r="E1317" s="86" t="str">
        <f ca="1">OFFSET('2025'!$H$15,C1317,0)</f>
        <v>November</v>
      </c>
      <c r="F1317" s="77">
        <f ca="1">OFFSET('2025'!$AD$15,C1317,0)</f>
        <v>0</v>
      </c>
      <c r="G1317" s="91" t="str">
        <f ca="1">OFFSET('2025'!$AE$15,C1317,0)</f>
        <v>0.00</v>
      </c>
      <c r="H1317" s="91" t="str">
        <f ca="1">OFFSET('2025'!$AF$15,$C1317,0)</f>
        <v>0.00</v>
      </c>
      <c r="I1317" s="77">
        <f ca="1">OFFSET('2025'!$AG$15,$C1317,0)</f>
        <v>0</v>
      </c>
    </row>
    <row r="1318" spans="1:9" x14ac:dyDescent="0.3">
      <c r="A1318" s="110">
        <v>45962</v>
      </c>
      <c r="B1318" s="124">
        <f t="shared" si="64"/>
        <v>45</v>
      </c>
      <c r="C1318" s="87">
        <f t="shared" si="65"/>
        <v>704</v>
      </c>
      <c r="D1318" s="88" t="str">
        <f ca="1">OFFSET('2025'!$B$15,C1318,0)</f>
        <v>(Enter Call Letters)</v>
      </c>
      <c r="E1318" s="86" t="str">
        <f ca="1">OFFSET('2025'!$H$15,C1318,0)</f>
        <v>November</v>
      </c>
      <c r="F1318" s="77">
        <f ca="1">OFFSET('2025'!$AD$15,C1318,0)</f>
        <v>0</v>
      </c>
      <c r="G1318" s="91" t="str">
        <f ca="1">OFFSET('2025'!$AE$15,C1318,0)</f>
        <v>0.00</v>
      </c>
      <c r="H1318" s="91" t="str">
        <f ca="1">OFFSET('2025'!$AF$15,$C1318,0)</f>
        <v>0.00</v>
      </c>
      <c r="I1318" s="77">
        <f ca="1">OFFSET('2025'!$AG$15,$C1318,0)</f>
        <v>0</v>
      </c>
    </row>
    <row r="1319" spans="1:9" x14ac:dyDescent="0.3">
      <c r="A1319" s="110">
        <v>45962</v>
      </c>
      <c r="B1319" s="124">
        <f t="shared" si="64"/>
        <v>46</v>
      </c>
      <c r="C1319" s="87">
        <f t="shared" si="65"/>
        <v>720</v>
      </c>
      <c r="D1319" s="88" t="str">
        <f ca="1">OFFSET('2025'!$B$15,C1319,0)</f>
        <v>(Enter Call Letters)</v>
      </c>
      <c r="E1319" s="86" t="str">
        <f ca="1">OFFSET('2025'!$H$15,C1319,0)</f>
        <v>November</v>
      </c>
      <c r="F1319" s="77">
        <f ca="1">OFFSET('2025'!$AD$15,C1319,0)</f>
        <v>0</v>
      </c>
      <c r="G1319" s="91" t="str">
        <f ca="1">OFFSET('2025'!$AE$15,C1319,0)</f>
        <v>0.00</v>
      </c>
      <c r="H1319" s="91" t="str">
        <f ca="1">OFFSET('2025'!$AF$15,$C1319,0)</f>
        <v>0.00</v>
      </c>
      <c r="I1319" s="77">
        <f ca="1">OFFSET('2025'!$AG$15,$C1319,0)</f>
        <v>0</v>
      </c>
    </row>
    <row r="1320" spans="1:9" x14ac:dyDescent="0.3">
      <c r="A1320" s="110">
        <v>45962</v>
      </c>
      <c r="B1320" s="124">
        <f t="shared" si="64"/>
        <v>47</v>
      </c>
      <c r="C1320" s="87">
        <f t="shared" si="65"/>
        <v>736</v>
      </c>
      <c r="D1320" s="88" t="str">
        <f ca="1">OFFSET('2025'!$B$15,C1320,0)</f>
        <v>(Enter Call Letters)</v>
      </c>
      <c r="E1320" s="86" t="str">
        <f ca="1">OFFSET('2025'!$H$15,C1320,0)</f>
        <v>November</v>
      </c>
      <c r="F1320" s="77">
        <f ca="1">OFFSET('2025'!$AD$15,C1320,0)</f>
        <v>0</v>
      </c>
      <c r="G1320" s="91" t="str">
        <f ca="1">OFFSET('2025'!$AE$15,C1320,0)</f>
        <v>0.00</v>
      </c>
      <c r="H1320" s="91" t="str">
        <f ca="1">OFFSET('2025'!$AF$15,$C1320,0)</f>
        <v>0.00</v>
      </c>
      <c r="I1320" s="77">
        <f ca="1">OFFSET('2025'!$AG$15,$C1320,0)</f>
        <v>0</v>
      </c>
    </row>
    <row r="1321" spans="1:9" x14ac:dyDescent="0.3">
      <c r="A1321" s="110">
        <v>45962</v>
      </c>
      <c r="B1321" s="124">
        <f t="shared" si="64"/>
        <v>48</v>
      </c>
      <c r="C1321" s="87">
        <f t="shared" si="65"/>
        <v>752</v>
      </c>
      <c r="D1321" s="88" t="str">
        <f ca="1">OFFSET('2025'!$B$15,C1321,0)</f>
        <v>(Enter Call Letters)</v>
      </c>
      <c r="E1321" s="86" t="str">
        <f ca="1">OFFSET('2025'!$H$15,C1321,0)</f>
        <v>November</v>
      </c>
      <c r="F1321" s="77">
        <f ca="1">OFFSET('2025'!$AD$15,C1321,0)</f>
        <v>0</v>
      </c>
      <c r="G1321" s="91" t="str">
        <f ca="1">OFFSET('2025'!$AE$15,C1321,0)</f>
        <v>0.00</v>
      </c>
      <c r="H1321" s="91" t="str">
        <f ca="1">OFFSET('2025'!$AF$15,$C1321,0)</f>
        <v>0.00</v>
      </c>
      <c r="I1321" s="77">
        <f ca="1">OFFSET('2025'!$AG$15,$C1321,0)</f>
        <v>0</v>
      </c>
    </row>
    <row r="1322" spans="1:9" x14ac:dyDescent="0.3">
      <c r="A1322" s="110">
        <v>45962</v>
      </c>
      <c r="B1322" s="124">
        <f t="shared" si="64"/>
        <v>49</v>
      </c>
      <c r="C1322" s="87">
        <f t="shared" si="65"/>
        <v>768</v>
      </c>
      <c r="D1322" s="88" t="str">
        <f ca="1">OFFSET('2025'!$B$15,C1322,0)</f>
        <v>(Enter Call Letters)</v>
      </c>
      <c r="E1322" s="86" t="str">
        <f ca="1">OFFSET('2025'!$H$15,C1322,0)</f>
        <v>November</v>
      </c>
      <c r="F1322" s="77">
        <f ca="1">OFFSET('2025'!$AD$15,C1322,0)</f>
        <v>0</v>
      </c>
      <c r="G1322" s="91" t="str">
        <f ca="1">OFFSET('2025'!$AE$15,C1322,0)</f>
        <v>0.00</v>
      </c>
      <c r="H1322" s="91" t="str">
        <f ca="1">OFFSET('2025'!$AF$15,$C1322,0)</f>
        <v>0.00</v>
      </c>
      <c r="I1322" s="77">
        <f ca="1">OFFSET('2025'!$AG$15,$C1322,0)</f>
        <v>0</v>
      </c>
    </row>
    <row r="1323" spans="1:9" x14ac:dyDescent="0.3">
      <c r="A1323" s="110">
        <v>45962</v>
      </c>
      <c r="B1323" s="124">
        <f t="shared" si="64"/>
        <v>50</v>
      </c>
      <c r="C1323" s="87">
        <f t="shared" si="65"/>
        <v>784</v>
      </c>
      <c r="D1323" s="88" t="str">
        <f ca="1">OFFSET('2025'!$B$15,C1323,0)</f>
        <v>(Enter Call Letters)</v>
      </c>
      <c r="E1323" s="86" t="str">
        <f ca="1">OFFSET('2025'!$H$15,C1323,0)</f>
        <v>November</v>
      </c>
      <c r="F1323" s="77">
        <f ca="1">OFFSET('2025'!$AD$15,C1323,0)</f>
        <v>0</v>
      </c>
      <c r="G1323" s="91" t="str">
        <f ca="1">OFFSET('2025'!$AE$15,C1323,0)</f>
        <v>0.00</v>
      </c>
      <c r="H1323" s="91" t="str">
        <f ca="1">OFFSET('2025'!$AF$15,$C1323,0)</f>
        <v>0.00</v>
      </c>
      <c r="I1323" s="77">
        <f ca="1">OFFSET('2025'!$AG$15,$C1323,0)</f>
        <v>0</v>
      </c>
    </row>
    <row r="1324" spans="1:9" x14ac:dyDescent="0.3">
      <c r="A1324" s="110">
        <v>45962</v>
      </c>
      <c r="B1324" s="124">
        <f t="shared" si="64"/>
        <v>51</v>
      </c>
      <c r="C1324" s="87">
        <f t="shared" si="65"/>
        <v>800</v>
      </c>
      <c r="D1324" s="88" t="str">
        <f ca="1">OFFSET('2025'!$B$15,C1324,0)</f>
        <v>(Enter Call Letters)</v>
      </c>
      <c r="E1324" s="86" t="str">
        <f ca="1">OFFSET('2025'!$H$15,C1324,0)</f>
        <v>November</v>
      </c>
      <c r="F1324" s="77">
        <f ca="1">OFFSET('2025'!$AD$15,C1324,0)</f>
        <v>0</v>
      </c>
      <c r="G1324" s="91" t="str">
        <f ca="1">OFFSET('2025'!$AE$15,C1324,0)</f>
        <v>0.00</v>
      </c>
      <c r="H1324" s="91" t="str">
        <f ca="1">OFFSET('2025'!$AF$15,$C1324,0)</f>
        <v>0.00</v>
      </c>
      <c r="I1324" s="77">
        <f ca="1">OFFSET('2025'!$AG$15,$C1324,0)</f>
        <v>0</v>
      </c>
    </row>
    <row r="1325" spans="1:9" x14ac:dyDescent="0.3">
      <c r="A1325" s="110">
        <v>45962</v>
      </c>
      <c r="B1325" s="124">
        <f t="shared" si="64"/>
        <v>52</v>
      </c>
      <c r="C1325" s="87">
        <f t="shared" si="65"/>
        <v>816</v>
      </c>
      <c r="D1325" s="88" t="str">
        <f ca="1">OFFSET('2025'!$B$15,C1325,0)</f>
        <v>(Enter Call Letters)</v>
      </c>
      <c r="E1325" s="86" t="str">
        <f ca="1">OFFSET('2025'!$H$15,C1325,0)</f>
        <v>November</v>
      </c>
      <c r="F1325" s="77">
        <f ca="1">OFFSET('2025'!$AD$15,C1325,0)</f>
        <v>0</v>
      </c>
      <c r="G1325" s="91" t="str">
        <f ca="1">OFFSET('2025'!$AE$15,C1325,0)</f>
        <v>0.00</v>
      </c>
      <c r="H1325" s="91" t="str">
        <f ca="1">OFFSET('2025'!$AF$15,$C1325,0)</f>
        <v>0.00</v>
      </c>
      <c r="I1325" s="77">
        <f ca="1">OFFSET('2025'!$AG$15,$C1325,0)</f>
        <v>0</v>
      </c>
    </row>
    <row r="1326" spans="1:9" ht="15.75" customHeight="1" x14ac:dyDescent="0.3">
      <c r="A1326" s="110">
        <v>45962</v>
      </c>
      <c r="B1326" s="124">
        <f t="shared" si="64"/>
        <v>53</v>
      </c>
      <c r="C1326" s="87">
        <f t="shared" si="65"/>
        <v>832</v>
      </c>
      <c r="D1326" s="88" t="str">
        <f ca="1">OFFSET('2025'!$B$15,C1326,0)</f>
        <v>(Enter Call Letters)</v>
      </c>
      <c r="E1326" s="86" t="str">
        <f ca="1">OFFSET('2025'!$H$15,C1326,0)</f>
        <v>November</v>
      </c>
      <c r="F1326" s="77">
        <f ca="1">OFFSET('2025'!$AD$15,C1326,0)</f>
        <v>0</v>
      </c>
      <c r="G1326" s="91" t="str">
        <f ca="1">OFFSET('2025'!$AE$15,C1326,0)</f>
        <v>0.00</v>
      </c>
      <c r="H1326" s="91" t="str">
        <f ca="1">OFFSET('2025'!$AF$15,$C1326,0)</f>
        <v>0.00</v>
      </c>
      <c r="I1326" s="77">
        <f ca="1">OFFSET('2025'!$AG$15,$C1326,0)</f>
        <v>0</v>
      </c>
    </row>
    <row r="1327" spans="1:9" x14ac:dyDescent="0.3">
      <c r="A1327" s="110">
        <v>45962</v>
      </c>
      <c r="B1327" s="124">
        <f t="shared" si="64"/>
        <v>54</v>
      </c>
      <c r="C1327" s="87">
        <f t="shared" si="65"/>
        <v>848</v>
      </c>
      <c r="D1327" s="88" t="str">
        <f ca="1">OFFSET('2025'!$B$15,C1327,0)</f>
        <v>(Enter Call Letters)</v>
      </c>
      <c r="E1327" s="86" t="str">
        <f ca="1">OFFSET('2025'!$H$15,C1327,0)</f>
        <v>November</v>
      </c>
      <c r="F1327" s="77">
        <f ca="1">OFFSET('2025'!$AD$15,C1327,0)</f>
        <v>0</v>
      </c>
      <c r="G1327" s="91" t="str">
        <f ca="1">OFFSET('2025'!$AE$15,C1327,0)</f>
        <v>0.00</v>
      </c>
      <c r="H1327" s="91" t="str">
        <f ca="1">OFFSET('2025'!$AF$15,$C1327,0)</f>
        <v>0.00</v>
      </c>
      <c r="I1327" s="77">
        <f ca="1">OFFSET('2025'!$AG$15,$C1327,0)</f>
        <v>0</v>
      </c>
    </row>
    <row r="1328" spans="1:9" x14ac:dyDescent="0.3">
      <c r="A1328" s="110">
        <v>45962</v>
      </c>
      <c r="B1328" s="124">
        <f t="shared" si="64"/>
        <v>55</v>
      </c>
      <c r="C1328" s="87">
        <f t="shared" si="65"/>
        <v>864</v>
      </c>
      <c r="D1328" s="88" t="str">
        <f ca="1">OFFSET('2025'!$B$15,C1328,0)</f>
        <v>(Enter Call Letters)</v>
      </c>
      <c r="E1328" s="86" t="str">
        <f ca="1">OFFSET('2025'!$H$15,C1328,0)</f>
        <v>November</v>
      </c>
      <c r="F1328" s="77">
        <f ca="1">OFFSET('2025'!$AD$15,C1328,0)</f>
        <v>0</v>
      </c>
      <c r="G1328" s="91" t="str">
        <f ca="1">OFFSET('2025'!$AE$15,C1328,0)</f>
        <v>0.00</v>
      </c>
      <c r="H1328" s="91" t="str">
        <f ca="1">OFFSET('2025'!$AF$15,$C1328,0)</f>
        <v>0.00</v>
      </c>
      <c r="I1328" s="77">
        <f ca="1">OFFSET('2025'!$AG$15,$C1328,0)</f>
        <v>0</v>
      </c>
    </row>
    <row r="1329" spans="1:9" x14ac:dyDescent="0.3">
      <c r="A1329" s="110">
        <v>45962</v>
      </c>
      <c r="B1329" s="124">
        <f t="shared" si="64"/>
        <v>56</v>
      </c>
      <c r="C1329" s="87">
        <f t="shared" si="65"/>
        <v>880</v>
      </c>
      <c r="D1329" s="88" t="str">
        <f ca="1">OFFSET('2025'!$B$15,C1329,0)</f>
        <v>(Enter Call Letters)</v>
      </c>
      <c r="E1329" s="86" t="str">
        <f ca="1">OFFSET('2025'!$H$15,C1329,0)</f>
        <v>November</v>
      </c>
      <c r="F1329" s="77">
        <f ca="1">OFFSET('2025'!$AD$15,C1329,0)</f>
        <v>0</v>
      </c>
      <c r="G1329" s="91" t="str">
        <f ca="1">OFFSET('2025'!$AE$15,C1329,0)</f>
        <v>0.00</v>
      </c>
      <c r="H1329" s="91" t="str">
        <f ca="1">OFFSET('2025'!$AF$15,$C1329,0)</f>
        <v>0.00</v>
      </c>
      <c r="I1329" s="77">
        <f ca="1">OFFSET('2025'!$AG$15,$C1329,0)</f>
        <v>0</v>
      </c>
    </row>
    <row r="1330" spans="1:9" x14ac:dyDescent="0.3">
      <c r="A1330" s="110">
        <v>45962</v>
      </c>
      <c r="B1330" s="124">
        <f t="shared" si="64"/>
        <v>57</v>
      </c>
      <c r="C1330" s="87">
        <f t="shared" si="65"/>
        <v>896</v>
      </c>
      <c r="D1330" s="88" t="str">
        <f ca="1">OFFSET('2025'!$B$15,C1330,0)</f>
        <v>(Enter Call Letters)</v>
      </c>
      <c r="E1330" s="86" t="str">
        <f ca="1">OFFSET('2025'!$H$15,C1330,0)</f>
        <v>November</v>
      </c>
      <c r="F1330" s="77">
        <f ca="1">OFFSET('2025'!$AD$15,C1330,0)</f>
        <v>0</v>
      </c>
      <c r="G1330" s="91" t="str">
        <f ca="1">OFFSET('2025'!$AE$15,C1330,0)</f>
        <v>0.00</v>
      </c>
      <c r="H1330" s="91" t="str">
        <f ca="1">OFFSET('2025'!$AF$15,$C1330,0)</f>
        <v>0.00</v>
      </c>
      <c r="I1330" s="77">
        <f ca="1">OFFSET('2025'!$AG$15,$C1330,0)</f>
        <v>0</v>
      </c>
    </row>
    <row r="1331" spans="1:9" x14ac:dyDescent="0.3">
      <c r="A1331" s="110">
        <v>45962</v>
      </c>
      <c r="B1331" s="124">
        <f t="shared" si="64"/>
        <v>58</v>
      </c>
      <c r="C1331" s="87">
        <f t="shared" si="65"/>
        <v>912</v>
      </c>
      <c r="D1331" s="88" t="str">
        <f ca="1">OFFSET('2025'!$B$15,C1331,0)</f>
        <v>(Enter Call Letters)</v>
      </c>
      <c r="E1331" s="86" t="str">
        <f ca="1">OFFSET('2025'!$H$15,C1331,0)</f>
        <v>November</v>
      </c>
      <c r="F1331" s="77">
        <f ca="1">OFFSET('2025'!$AD$15,C1331,0)</f>
        <v>0</v>
      </c>
      <c r="G1331" s="91" t="str">
        <f ca="1">OFFSET('2025'!$AE$15,C1331,0)</f>
        <v>0.00</v>
      </c>
      <c r="H1331" s="91" t="str">
        <f ca="1">OFFSET('2025'!$AF$15,$C1331,0)</f>
        <v>0.00</v>
      </c>
      <c r="I1331" s="77">
        <f ca="1">OFFSET('2025'!$AG$15,$C1331,0)</f>
        <v>0</v>
      </c>
    </row>
    <row r="1332" spans="1:9" x14ac:dyDescent="0.3">
      <c r="A1332" s="110">
        <v>45962</v>
      </c>
      <c r="B1332" s="124">
        <f t="shared" si="64"/>
        <v>59</v>
      </c>
      <c r="C1332" s="87">
        <f t="shared" si="65"/>
        <v>928</v>
      </c>
      <c r="D1332" s="88" t="str">
        <f ca="1">OFFSET('2025'!$B$15,C1332,0)</f>
        <v>(Enter Call Letters)</v>
      </c>
      <c r="E1332" s="86" t="str">
        <f ca="1">OFFSET('2025'!$H$15,C1332,0)</f>
        <v>November</v>
      </c>
      <c r="F1332" s="77">
        <f ca="1">OFFSET('2025'!$AD$15,C1332,0)</f>
        <v>0</v>
      </c>
      <c r="G1332" s="91" t="str">
        <f ca="1">OFFSET('2025'!$AE$15,C1332,0)</f>
        <v>0.00</v>
      </c>
      <c r="H1332" s="91" t="str">
        <f ca="1">OFFSET('2025'!$AF$15,$C1332,0)</f>
        <v>0.00</v>
      </c>
      <c r="I1332" s="77">
        <f ca="1">OFFSET('2025'!$AG$15,$C1332,0)</f>
        <v>0</v>
      </c>
    </row>
    <row r="1333" spans="1:9" x14ac:dyDescent="0.3">
      <c r="A1333" s="110">
        <v>45962</v>
      </c>
      <c r="B1333" s="124">
        <f t="shared" si="64"/>
        <v>60</v>
      </c>
      <c r="C1333" s="87">
        <f t="shared" si="65"/>
        <v>944</v>
      </c>
      <c r="D1333" s="88" t="str">
        <f ca="1">OFFSET('2025'!$B$15,C1333,0)</f>
        <v>(Enter Call Letters)</v>
      </c>
      <c r="E1333" s="86" t="str">
        <f ca="1">OFFSET('2025'!$H$15,C1333,0)</f>
        <v>November</v>
      </c>
      <c r="F1333" s="77">
        <f ca="1">OFFSET('2025'!$AD$15,C1333,0)</f>
        <v>0</v>
      </c>
      <c r="G1333" s="91" t="str">
        <f ca="1">OFFSET('2025'!$AE$15,C1333,0)</f>
        <v>0.00</v>
      </c>
      <c r="H1333" s="91" t="str">
        <f ca="1">OFFSET('2025'!$AF$15,$C1333,0)</f>
        <v>0.00</v>
      </c>
      <c r="I1333" s="77">
        <f ca="1">OFFSET('2025'!$AG$15,$C1333,0)</f>
        <v>0</v>
      </c>
    </row>
    <row r="1334" spans="1:9" x14ac:dyDescent="0.3">
      <c r="A1334" s="110">
        <v>45962</v>
      </c>
      <c r="B1334" s="124">
        <f t="shared" si="64"/>
        <v>61</v>
      </c>
      <c r="C1334" s="87">
        <f t="shared" si="65"/>
        <v>960</v>
      </c>
      <c r="D1334" s="88" t="str">
        <f ca="1">OFFSET('2025'!$B$15,C1334,0)</f>
        <v>(Enter Call Letters)</v>
      </c>
      <c r="E1334" s="86" t="str">
        <f ca="1">OFFSET('2025'!$H$15,C1334,0)</f>
        <v>November</v>
      </c>
      <c r="F1334" s="77">
        <f ca="1">OFFSET('2025'!$AD$15,C1334,0)</f>
        <v>0</v>
      </c>
      <c r="G1334" s="91" t="str">
        <f ca="1">OFFSET('2025'!$AE$15,C1334,0)</f>
        <v>0.00</v>
      </c>
      <c r="H1334" s="91" t="str">
        <f ca="1">OFFSET('2025'!$AF$15,$C1334,0)</f>
        <v>0.00</v>
      </c>
      <c r="I1334" s="77">
        <f ca="1">OFFSET('2025'!$AG$15,$C1334,0)</f>
        <v>0</v>
      </c>
    </row>
    <row r="1335" spans="1:9" x14ac:dyDescent="0.3">
      <c r="A1335" s="110">
        <v>45962</v>
      </c>
      <c r="B1335" s="124">
        <f t="shared" si="64"/>
        <v>62</v>
      </c>
      <c r="C1335" s="87">
        <f t="shared" si="65"/>
        <v>976</v>
      </c>
      <c r="D1335" s="88" t="str">
        <f ca="1">OFFSET('2025'!$B$15,C1335,0)</f>
        <v>(Enter Call Letters)</v>
      </c>
      <c r="E1335" s="86" t="str">
        <f ca="1">OFFSET('2025'!$H$15,C1335,0)</f>
        <v>November</v>
      </c>
      <c r="F1335" s="77">
        <f ca="1">OFFSET('2025'!$AD$15,C1335,0)</f>
        <v>0</v>
      </c>
      <c r="G1335" s="91" t="str">
        <f ca="1">OFFSET('2025'!$AE$15,C1335,0)</f>
        <v>0.00</v>
      </c>
      <c r="H1335" s="91" t="str">
        <f ca="1">OFFSET('2025'!$AF$15,$C1335,0)</f>
        <v>0.00</v>
      </c>
      <c r="I1335" s="77">
        <f ca="1">OFFSET('2025'!$AG$15,$C1335,0)</f>
        <v>0</v>
      </c>
    </row>
    <row r="1336" spans="1:9" x14ac:dyDescent="0.3">
      <c r="A1336" s="110">
        <v>45962</v>
      </c>
      <c r="B1336" s="124">
        <f t="shared" si="64"/>
        <v>63</v>
      </c>
      <c r="C1336" s="87">
        <f t="shared" si="65"/>
        <v>992</v>
      </c>
      <c r="D1336" s="88" t="str">
        <f ca="1">OFFSET('2025'!$B$15,C1336,0)</f>
        <v>(Enter Call Letters)</v>
      </c>
      <c r="E1336" s="86" t="str">
        <f ca="1">OFFSET('2025'!$H$15,C1336,0)</f>
        <v>November</v>
      </c>
      <c r="F1336" s="77">
        <f ca="1">OFFSET('2025'!$AD$15,C1336,0)</f>
        <v>0</v>
      </c>
      <c r="G1336" s="91" t="str">
        <f ca="1">OFFSET('2025'!$AE$15,C1336,0)</f>
        <v>0.00</v>
      </c>
      <c r="H1336" s="91" t="str">
        <f ca="1">OFFSET('2025'!$AF$15,$C1336,0)</f>
        <v>0.00</v>
      </c>
      <c r="I1336" s="77">
        <f ca="1">OFFSET('2025'!$AG$15,$C1336,0)</f>
        <v>0</v>
      </c>
    </row>
    <row r="1337" spans="1:9" x14ac:dyDescent="0.3">
      <c r="A1337" s="110">
        <v>45962</v>
      </c>
      <c r="B1337" s="124">
        <f t="shared" si="64"/>
        <v>64</v>
      </c>
      <c r="C1337" s="87">
        <f t="shared" si="65"/>
        <v>1008</v>
      </c>
      <c r="D1337" s="88" t="str">
        <f ca="1">OFFSET('2025'!$B$15,C1337,0)</f>
        <v>(Enter Call Letters)</v>
      </c>
      <c r="E1337" s="86" t="str">
        <f ca="1">OFFSET('2025'!$H$15,C1337,0)</f>
        <v>November</v>
      </c>
      <c r="F1337" s="77">
        <f ca="1">OFFSET('2025'!$AD$15,C1337,0)</f>
        <v>0</v>
      </c>
      <c r="G1337" s="91" t="str">
        <f ca="1">OFFSET('2025'!$AE$15,C1337,0)</f>
        <v>0.00</v>
      </c>
      <c r="H1337" s="91" t="str">
        <f ca="1">OFFSET('2025'!$AF$15,$C1337,0)</f>
        <v>0.00</v>
      </c>
      <c r="I1337" s="77">
        <f ca="1">OFFSET('2025'!$AG$15,$C1337,0)</f>
        <v>0</v>
      </c>
    </row>
    <row r="1338" spans="1:9" x14ac:dyDescent="0.3">
      <c r="A1338" s="110">
        <v>45962</v>
      </c>
      <c r="B1338" s="124">
        <f t="shared" si="64"/>
        <v>65</v>
      </c>
      <c r="C1338" s="87">
        <f t="shared" si="65"/>
        <v>1024</v>
      </c>
      <c r="D1338" s="88" t="str">
        <f ca="1">OFFSET('2025'!$B$15,C1338,0)</f>
        <v>(Enter Call Letters)</v>
      </c>
      <c r="E1338" s="86" t="str">
        <f ca="1">OFFSET('2025'!$H$15,C1338,0)</f>
        <v>November</v>
      </c>
      <c r="F1338" s="77">
        <f ca="1">OFFSET('2025'!$AD$15,C1338,0)</f>
        <v>0</v>
      </c>
      <c r="G1338" s="91" t="str">
        <f ca="1">OFFSET('2025'!$AE$15,C1338,0)</f>
        <v>0.00</v>
      </c>
      <c r="H1338" s="91" t="str">
        <f ca="1">OFFSET('2025'!$AF$15,$C1338,0)</f>
        <v>0.00</v>
      </c>
      <c r="I1338" s="77">
        <f ca="1">OFFSET('2025'!$AG$15,$C1338,0)</f>
        <v>0</v>
      </c>
    </row>
    <row r="1339" spans="1:9" x14ac:dyDescent="0.3">
      <c r="A1339" s="110">
        <v>45962</v>
      </c>
      <c r="B1339" s="124">
        <f t="shared" ref="B1339:B1398" si="66">B1338+1</f>
        <v>66</v>
      </c>
      <c r="C1339" s="87">
        <f t="shared" si="65"/>
        <v>1040</v>
      </c>
      <c r="D1339" s="88" t="str">
        <f ca="1">OFFSET('2025'!$B$15,C1339,0)</f>
        <v>(Enter Call Letters)</v>
      </c>
      <c r="E1339" s="86" t="str">
        <f ca="1">OFFSET('2025'!$H$15,C1339,0)</f>
        <v>November</v>
      </c>
      <c r="F1339" s="77">
        <f ca="1">OFFSET('2025'!$AD$15,C1339,0)</f>
        <v>0</v>
      </c>
      <c r="G1339" s="91" t="str">
        <f ca="1">OFFSET('2025'!$AE$15,C1339,0)</f>
        <v>0.00</v>
      </c>
      <c r="H1339" s="91" t="str">
        <f ca="1">OFFSET('2025'!$AF$15,$C1339,0)</f>
        <v>0.00</v>
      </c>
      <c r="I1339" s="77">
        <f ca="1">OFFSET('2025'!$AG$15,$C1339,0)</f>
        <v>0</v>
      </c>
    </row>
    <row r="1340" spans="1:9" x14ac:dyDescent="0.3">
      <c r="A1340" s="110">
        <v>45962</v>
      </c>
      <c r="B1340" s="124">
        <f t="shared" si="66"/>
        <v>67</v>
      </c>
      <c r="C1340" s="87">
        <f t="shared" ref="C1340:C1398" si="67">C1339+16</f>
        <v>1056</v>
      </c>
      <c r="D1340" s="88" t="str">
        <f ca="1">OFFSET('2025'!$B$15,C1340,0)</f>
        <v>(Enter Call Letters)</v>
      </c>
      <c r="E1340" s="86" t="str">
        <f ca="1">OFFSET('2025'!$H$15,C1340,0)</f>
        <v>November</v>
      </c>
      <c r="F1340" s="77">
        <f ca="1">OFFSET('2025'!$AD$15,C1340,0)</f>
        <v>0</v>
      </c>
      <c r="G1340" s="91" t="str">
        <f ca="1">OFFSET('2025'!$AE$15,C1340,0)</f>
        <v>0.00</v>
      </c>
      <c r="H1340" s="91" t="str">
        <f ca="1">OFFSET('2025'!$AF$15,$C1340,0)</f>
        <v>0.00</v>
      </c>
      <c r="I1340" s="77">
        <f ca="1">OFFSET('2025'!$AG$15,$C1340,0)</f>
        <v>0</v>
      </c>
    </row>
    <row r="1341" spans="1:9" x14ac:dyDescent="0.3">
      <c r="A1341" s="110">
        <v>45962</v>
      </c>
      <c r="B1341" s="124">
        <f t="shared" si="66"/>
        <v>68</v>
      </c>
      <c r="C1341" s="87">
        <f t="shared" si="67"/>
        <v>1072</v>
      </c>
      <c r="D1341" s="88" t="str">
        <f ca="1">OFFSET('2025'!$B$15,C1341,0)</f>
        <v>(Enter Call Letters)</v>
      </c>
      <c r="E1341" s="86" t="str">
        <f ca="1">OFFSET('2025'!$H$15,C1341,0)</f>
        <v>November</v>
      </c>
      <c r="F1341" s="77">
        <f ca="1">OFFSET('2025'!$AD$15,C1341,0)</f>
        <v>0</v>
      </c>
      <c r="G1341" s="91" t="str">
        <f ca="1">OFFSET('2025'!$AE$15,C1341,0)</f>
        <v>0.00</v>
      </c>
      <c r="H1341" s="91" t="str">
        <f ca="1">OFFSET('2025'!$AF$15,$C1341,0)</f>
        <v>0.00</v>
      </c>
      <c r="I1341" s="77">
        <f ca="1">OFFSET('2025'!$AG$15,$C1341,0)</f>
        <v>0</v>
      </c>
    </row>
    <row r="1342" spans="1:9" x14ac:dyDescent="0.3">
      <c r="A1342" s="110">
        <v>45962</v>
      </c>
      <c r="B1342" s="124">
        <f t="shared" si="66"/>
        <v>69</v>
      </c>
      <c r="C1342" s="87">
        <f t="shared" si="67"/>
        <v>1088</v>
      </c>
      <c r="D1342" s="88" t="str">
        <f ca="1">OFFSET('2025'!$B$15,C1342,0)</f>
        <v>(Enter Call Letters)</v>
      </c>
      <c r="E1342" s="86" t="str">
        <f ca="1">OFFSET('2025'!$H$15,C1342,0)</f>
        <v>November</v>
      </c>
      <c r="F1342" s="77">
        <f ca="1">OFFSET('2025'!$AD$15,C1342,0)</f>
        <v>0</v>
      </c>
      <c r="G1342" s="91" t="str">
        <f ca="1">OFFSET('2025'!$AE$15,C1342,0)</f>
        <v>0.00</v>
      </c>
      <c r="H1342" s="91" t="str">
        <f ca="1">OFFSET('2025'!$AF$15,$C1342,0)</f>
        <v>0.00</v>
      </c>
      <c r="I1342" s="77">
        <f ca="1">OFFSET('2025'!$AG$15,$C1342,0)</f>
        <v>0</v>
      </c>
    </row>
    <row r="1343" spans="1:9" x14ac:dyDescent="0.3">
      <c r="A1343" s="110">
        <v>45962</v>
      </c>
      <c r="B1343" s="124">
        <f t="shared" si="66"/>
        <v>70</v>
      </c>
      <c r="C1343" s="87">
        <f t="shared" si="67"/>
        <v>1104</v>
      </c>
      <c r="D1343" s="88" t="str">
        <f ca="1">OFFSET('2025'!$B$15,C1343,0)</f>
        <v>(Enter Call Letters)</v>
      </c>
      <c r="E1343" s="86" t="str">
        <f ca="1">OFFSET('2025'!$H$15,C1343,0)</f>
        <v>November</v>
      </c>
      <c r="F1343" s="77">
        <f ca="1">OFFSET('2025'!$AD$15,C1343,0)</f>
        <v>0</v>
      </c>
      <c r="G1343" s="91" t="str">
        <f ca="1">OFFSET('2025'!$AE$15,C1343,0)</f>
        <v>0.00</v>
      </c>
      <c r="H1343" s="91" t="str">
        <f ca="1">OFFSET('2025'!$AF$15,$C1343,0)</f>
        <v>0.00</v>
      </c>
      <c r="I1343" s="77">
        <f ca="1">OFFSET('2025'!$AG$15,$C1343,0)</f>
        <v>0</v>
      </c>
    </row>
    <row r="1344" spans="1:9" x14ac:dyDescent="0.3">
      <c r="A1344" s="110">
        <v>45962</v>
      </c>
      <c r="B1344" s="124">
        <f t="shared" si="66"/>
        <v>71</v>
      </c>
      <c r="C1344" s="87">
        <f t="shared" si="67"/>
        <v>1120</v>
      </c>
      <c r="D1344" s="88" t="str">
        <f ca="1">OFFSET('2025'!$B$15,C1344,0)</f>
        <v>(Enter Call Letters)</v>
      </c>
      <c r="E1344" s="86" t="str">
        <f ca="1">OFFSET('2025'!$H$15,C1344,0)</f>
        <v>November</v>
      </c>
      <c r="F1344" s="77">
        <f ca="1">OFFSET('2025'!$AD$15,C1344,0)</f>
        <v>0</v>
      </c>
      <c r="G1344" s="91" t="str">
        <f ca="1">OFFSET('2025'!$AE$15,C1344,0)</f>
        <v>0.00</v>
      </c>
      <c r="H1344" s="91" t="str">
        <f ca="1">OFFSET('2025'!$AF$15,$C1344,0)</f>
        <v>0.00</v>
      </c>
      <c r="I1344" s="77">
        <f ca="1">OFFSET('2025'!$AG$15,$C1344,0)</f>
        <v>0</v>
      </c>
    </row>
    <row r="1345" spans="1:9" x14ac:dyDescent="0.3">
      <c r="A1345" s="110">
        <v>45962</v>
      </c>
      <c r="B1345" s="124">
        <f t="shared" si="66"/>
        <v>72</v>
      </c>
      <c r="C1345" s="87">
        <f t="shared" si="67"/>
        <v>1136</v>
      </c>
      <c r="D1345" s="88" t="str">
        <f ca="1">OFFSET('2025'!$B$15,C1345,0)</f>
        <v>(Enter Call Letters)</v>
      </c>
      <c r="E1345" s="86" t="str">
        <f ca="1">OFFSET('2025'!$H$15,C1345,0)</f>
        <v>November</v>
      </c>
      <c r="F1345" s="77">
        <f ca="1">OFFSET('2025'!$AD$15,C1345,0)</f>
        <v>0</v>
      </c>
      <c r="G1345" s="91" t="str">
        <f ca="1">OFFSET('2025'!$AE$15,C1345,0)</f>
        <v>0.00</v>
      </c>
      <c r="H1345" s="91" t="str">
        <f ca="1">OFFSET('2025'!$AF$15,$C1345,0)</f>
        <v>0.00</v>
      </c>
      <c r="I1345" s="77">
        <f ca="1">OFFSET('2025'!$AG$15,$C1345,0)</f>
        <v>0</v>
      </c>
    </row>
    <row r="1346" spans="1:9" x14ac:dyDescent="0.3">
      <c r="A1346" s="110">
        <v>45962</v>
      </c>
      <c r="B1346" s="124">
        <f t="shared" si="66"/>
        <v>73</v>
      </c>
      <c r="C1346" s="87">
        <f t="shared" si="67"/>
        <v>1152</v>
      </c>
      <c r="D1346" s="88" t="str">
        <f ca="1">OFFSET('2025'!$B$15,C1346,0)</f>
        <v>(Enter Call Letters)</v>
      </c>
      <c r="E1346" s="86" t="str">
        <f ca="1">OFFSET('2025'!$H$15,C1346,0)</f>
        <v>November</v>
      </c>
      <c r="F1346" s="77">
        <f ca="1">OFFSET('2025'!$AD$15,C1346,0)</f>
        <v>0</v>
      </c>
      <c r="G1346" s="91" t="str">
        <f ca="1">OFFSET('2025'!$AE$15,C1346,0)</f>
        <v>0.00</v>
      </c>
      <c r="H1346" s="91" t="str">
        <f ca="1">OFFSET('2025'!$AF$15,$C1346,0)</f>
        <v>0.00</v>
      </c>
      <c r="I1346" s="77">
        <f ca="1">OFFSET('2025'!$AG$15,$C1346,0)</f>
        <v>0</v>
      </c>
    </row>
    <row r="1347" spans="1:9" x14ac:dyDescent="0.3">
      <c r="A1347" s="110">
        <v>45962</v>
      </c>
      <c r="B1347" s="124">
        <f t="shared" si="66"/>
        <v>74</v>
      </c>
      <c r="C1347" s="87">
        <f t="shared" si="67"/>
        <v>1168</v>
      </c>
      <c r="D1347" s="88" t="str">
        <f ca="1">OFFSET('2025'!$B$15,C1347,0)</f>
        <v>(Enter Call Letters)</v>
      </c>
      <c r="E1347" s="86" t="str">
        <f ca="1">OFFSET('2025'!$H$15,C1347,0)</f>
        <v>November</v>
      </c>
      <c r="F1347" s="77">
        <f ca="1">OFFSET('2025'!$AD$15,C1347,0)</f>
        <v>0</v>
      </c>
      <c r="G1347" s="91" t="str">
        <f ca="1">OFFSET('2025'!$AE$15,C1347,0)</f>
        <v>0.00</v>
      </c>
      <c r="H1347" s="91" t="str">
        <f ca="1">OFFSET('2025'!$AF$15,$C1347,0)</f>
        <v>0.00</v>
      </c>
      <c r="I1347" s="77">
        <f ca="1">OFFSET('2025'!$AG$15,$C1347,0)</f>
        <v>0</v>
      </c>
    </row>
    <row r="1348" spans="1:9" x14ac:dyDescent="0.3">
      <c r="A1348" s="110">
        <v>45962</v>
      </c>
      <c r="B1348" s="124">
        <f t="shared" si="66"/>
        <v>75</v>
      </c>
      <c r="C1348" s="87">
        <f t="shared" si="67"/>
        <v>1184</v>
      </c>
      <c r="D1348" s="88" t="str">
        <f ca="1">OFFSET('2025'!$B$15,C1348,0)</f>
        <v>(Enter Call Letters)</v>
      </c>
      <c r="E1348" s="86" t="str">
        <f ca="1">OFFSET('2025'!$H$15,C1348,0)</f>
        <v>November</v>
      </c>
      <c r="F1348" s="77">
        <f ca="1">OFFSET('2025'!$AD$15,C1348,0)</f>
        <v>0</v>
      </c>
      <c r="G1348" s="91" t="str">
        <f ca="1">OFFSET('2025'!$AE$15,C1348,0)</f>
        <v>0.00</v>
      </c>
      <c r="H1348" s="91" t="str">
        <f ca="1">OFFSET('2025'!$AF$15,$C1348,0)</f>
        <v>0.00</v>
      </c>
      <c r="I1348" s="77">
        <f ca="1">OFFSET('2025'!$AG$15,$C1348,0)</f>
        <v>0</v>
      </c>
    </row>
    <row r="1349" spans="1:9" x14ac:dyDescent="0.3">
      <c r="A1349" s="110">
        <v>45962</v>
      </c>
      <c r="B1349" s="124">
        <f t="shared" si="66"/>
        <v>76</v>
      </c>
      <c r="C1349" s="87">
        <f t="shared" si="67"/>
        <v>1200</v>
      </c>
      <c r="D1349" s="88" t="str">
        <f ca="1">OFFSET('2025'!$B$15,C1349,0)</f>
        <v>(Enter Call Letters)</v>
      </c>
      <c r="E1349" s="86" t="str">
        <f ca="1">OFFSET('2025'!$H$15,C1349,0)</f>
        <v>November</v>
      </c>
      <c r="F1349" s="77">
        <f ca="1">OFFSET('2025'!$AD$15,C1349,0)</f>
        <v>0</v>
      </c>
      <c r="G1349" s="91" t="str">
        <f ca="1">OFFSET('2025'!$AE$15,C1349,0)</f>
        <v>0.00</v>
      </c>
      <c r="H1349" s="91" t="str">
        <f ca="1">OFFSET('2025'!$AF$15,$C1349,0)</f>
        <v>0.00</v>
      </c>
      <c r="I1349" s="77">
        <f ca="1">OFFSET('2025'!$AG$15,$C1349,0)</f>
        <v>0</v>
      </c>
    </row>
    <row r="1350" spans="1:9" x14ac:dyDescent="0.3">
      <c r="A1350" s="110">
        <v>45962</v>
      </c>
      <c r="B1350" s="124">
        <f t="shared" si="66"/>
        <v>77</v>
      </c>
      <c r="C1350" s="87">
        <f t="shared" si="67"/>
        <v>1216</v>
      </c>
      <c r="D1350" s="88" t="str">
        <f ca="1">OFFSET('2025'!$B$15,C1350,0)</f>
        <v>(Enter Call Letters)</v>
      </c>
      <c r="E1350" s="86" t="str">
        <f ca="1">OFFSET('2025'!$H$15,C1350,0)</f>
        <v>November</v>
      </c>
      <c r="F1350" s="77">
        <f ca="1">OFFSET('2025'!$AD$15,C1350,0)</f>
        <v>0</v>
      </c>
      <c r="G1350" s="91" t="str">
        <f ca="1">OFFSET('2025'!$AE$15,C1350,0)</f>
        <v>0.00</v>
      </c>
      <c r="H1350" s="91" t="str">
        <f ca="1">OFFSET('2025'!$AF$15,$C1350,0)</f>
        <v>0.00</v>
      </c>
      <c r="I1350" s="77">
        <f ca="1">OFFSET('2025'!$AG$15,$C1350,0)</f>
        <v>0</v>
      </c>
    </row>
    <row r="1351" spans="1:9" x14ac:dyDescent="0.3">
      <c r="A1351" s="110">
        <v>45962</v>
      </c>
      <c r="B1351" s="124">
        <f t="shared" si="66"/>
        <v>78</v>
      </c>
      <c r="C1351" s="87">
        <f t="shared" si="67"/>
        <v>1232</v>
      </c>
      <c r="D1351" s="88" t="str">
        <f ca="1">OFFSET('2025'!$B$15,C1351,0)</f>
        <v>(Enter Call Letters)</v>
      </c>
      <c r="E1351" s="86" t="str">
        <f ca="1">OFFSET('2025'!$H$15,C1351,0)</f>
        <v>November</v>
      </c>
      <c r="F1351" s="77">
        <f ca="1">OFFSET('2025'!$AD$15,C1351,0)</f>
        <v>0</v>
      </c>
      <c r="G1351" s="91" t="str">
        <f ca="1">OFFSET('2025'!$AE$15,C1351,0)</f>
        <v>0.00</v>
      </c>
      <c r="H1351" s="91" t="str">
        <f ca="1">OFFSET('2025'!$AF$15,$C1351,0)</f>
        <v>0.00</v>
      </c>
      <c r="I1351" s="77">
        <f ca="1">OFFSET('2025'!$AG$15,$C1351,0)</f>
        <v>0</v>
      </c>
    </row>
    <row r="1352" spans="1:9" x14ac:dyDescent="0.3">
      <c r="A1352" s="110">
        <v>45962</v>
      </c>
      <c r="B1352" s="124">
        <f t="shared" si="66"/>
        <v>79</v>
      </c>
      <c r="C1352" s="87">
        <f t="shared" si="67"/>
        <v>1248</v>
      </c>
      <c r="D1352" s="88" t="str">
        <f ca="1">OFFSET('2025'!$B$15,C1352,0)</f>
        <v>(Enter Call Letters)</v>
      </c>
      <c r="E1352" s="86" t="str">
        <f ca="1">OFFSET('2025'!$H$15,C1352,0)</f>
        <v>November</v>
      </c>
      <c r="F1352" s="77">
        <f ca="1">OFFSET('2025'!$AD$15,C1352,0)</f>
        <v>0</v>
      </c>
      <c r="G1352" s="91" t="str">
        <f ca="1">OFFSET('2025'!$AE$15,C1352,0)</f>
        <v>0.00</v>
      </c>
      <c r="H1352" s="91" t="str">
        <f ca="1">OFFSET('2025'!$AF$15,$C1352,0)</f>
        <v>0.00</v>
      </c>
      <c r="I1352" s="77">
        <f ca="1">OFFSET('2025'!$AG$15,$C1352,0)</f>
        <v>0</v>
      </c>
    </row>
    <row r="1353" spans="1:9" x14ac:dyDescent="0.3">
      <c r="A1353" s="110">
        <v>45962</v>
      </c>
      <c r="B1353" s="124">
        <f t="shared" si="66"/>
        <v>80</v>
      </c>
      <c r="C1353" s="87">
        <f t="shared" si="67"/>
        <v>1264</v>
      </c>
      <c r="D1353" s="88" t="str">
        <f ca="1">OFFSET('2025'!$B$15,C1353,0)</f>
        <v>(Enter Call Letters)</v>
      </c>
      <c r="E1353" s="86" t="str">
        <f ca="1">OFFSET('2025'!$H$15,C1353,0)</f>
        <v>November</v>
      </c>
      <c r="F1353" s="77">
        <f ca="1">OFFSET('2025'!$AD$15,C1353,0)</f>
        <v>0</v>
      </c>
      <c r="G1353" s="91" t="str">
        <f ca="1">OFFSET('2025'!$AE$15,C1353,0)</f>
        <v>0.00</v>
      </c>
      <c r="H1353" s="91" t="str">
        <f ca="1">OFFSET('2025'!$AF$15,$C1353,0)</f>
        <v>0.00</v>
      </c>
      <c r="I1353" s="77">
        <f ca="1">OFFSET('2025'!$AG$15,$C1353,0)</f>
        <v>0</v>
      </c>
    </row>
    <row r="1354" spans="1:9" x14ac:dyDescent="0.3">
      <c r="A1354" s="110">
        <v>45962</v>
      </c>
      <c r="B1354" s="124">
        <f t="shared" si="66"/>
        <v>81</v>
      </c>
      <c r="C1354" s="87">
        <f t="shared" si="67"/>
        <v>1280</v>
      </c>
      <c r="D1354" s="88" t="str">
        <f ca="1">OFFSET('2025'!$B$15,C1354,0)</f>
        <v>(Enter Call Letters)</v>
      </c>
      <c r="E1354" s="86" t="str">
        <f ca="1">OFFSET('2025'!$H$15,C1354,0)</f>
        <v>November</v>
      </c>
      <c r="F1354" s="77">
        <f ca="1">OFFSET('2025'!$AD$15,C1354,0)</f>
        <v>0</v>
      </c>
      <c r="G1354" s="91" t="str">
        <f ca="1">OFFSET('2025'!$AE$15,C1354,0)</f>
        <v>0.00</v>
      </c>
      <c r="H1354" s="91" t="str">
        <f ca="1">OFFSET('2025'!$AF$15,$C1354,0)</f>
        <v>0.00</v>
      </c>
      <c r="I1354" s="77">
        <f ca="1">OFFSET('2025'!$AG$15,$C1354,0)</f>
        <v>0</v>
      </c>
    </row>
    <row r="1355" spans="1:9" x14ac:dyDescent="0.3">
      <c r="A1355" s="110">
        <v>45962</v>
      </c>
      <c r="B1355" s="124">
        <f t="shared" si="66"/>
        <v>82</v>
      </c>
      <c r="C1355" s="87">
        <f t="shared" si="67"/>
        <v>1296</v>
      </c>
      <c r="D1355" s="88" t="str">
        <f ca="1">OFFSET('2025'!$B$15,C1355,0)</f>
        <v>(Enter Call Letters)</v>
      </c>
      <c r="E1355" s="86" t="str">
        <f ca="1">OFFSET('2025'!$H$15,C1355,0)</f>
        <v>November</v>
      </c>
      <c r="F1355" s="77">
        <f ca="1">OFFSET('2025'!$AD$15,C1355,0)</f>
        <v>0</v>
      </c>
      <c r="G1355" s="91" t="str">
        <f ca="1">OFFSET('2025'!$AE$15,C1355,0)</f>
        <v>0.00</v>
      </c>
      <c r="H1355" s="91" t="str">
        <f ca="1">OFFSET('2025'!$AF$15,$C1355,0)</f>
        <v>0.00</v>
      </c>
      <c r="I1355" s="77">
        <f ca="1">OFFSET('2025'!$AG$15,$C1355,0)</f>
        <v>0</v>
      </c>
    </row>
    <row r="1356" spans="1:9" x14ac:dyDescent="0.3">
      <c r="A1356" s="110">
        <v>45962</v>
      </c>
      <c r="B1356" s="124">
        <f t="shared" si="66"/>
        <v>83</v>
      </c>
      <c r="C1356" s="87">
        <f t="shared" si="67"/>
        <v>1312</v>
      </c>
      <c r="D1356" s="88" t="str">
        <f ca="1">OFFSET('2025'!$B$15,C1356,0)</f>
        <v>(Enter Call Letters)</v>
      </c>
      <c r="E1356" s="86" t="str">
        <f ca="1">OFFSET('2025'!$H$15,C1356,0)</f>
        <v>November</v>
      </c>
      <c r="F1356" s="77">
        <f ca="1">OFFSET('2025'!$AD$15,C1356,0)</f>
        <v>0</v>
      </c>
      <c r="G1356" s="91" t="str">
        <f ca="1">OFFSET('2025'!$AE$15,C1356,0)</f>
        <v>0.00</v>
      </c>
      <c r="H1356" s="91" t="str">
        <f ca="1">OFFSET('2025'!$AF$15,$C1356,0)</f>
        <v>0.00</v>
      </c>
      <c r="I1356" s="77">
        <f ca="1">OFFSET('2025'!$AG$15,$C1356,0)</f>
        <v>0</v>
      </c>
    </row>
    <row r="1357" spans="1:9" x14ac:dyDescent="0.3">
      <c r="A1357" s="110">
        <v>45962</v>
      </c>
      <c r="B1357" s="124">
        <f t="shared" si="66"/>
        <v>84</v>
      </c>
      <c r="C1357" s="87">
        <f t="shared" si="67"/>
        <v>1328</v>
      </c>
      <c r="D1357" s="88" t="str">
        <f ca="1">OFFSET('2025'!$B$15,C1357,0)</f>
        <v>(Enter Call Letters)</v>
      </c>
      <c r="E1357" s="86" t="str">
        <f ca="1">OFFSET('2025'!$H$15,C1357,0)</f>
        <v>November</v>
      </c>
      <c r="F1357" s="77">
        <f ca="1">OFFSET('2025'!$AD$15,C1357,0)</f>
        <v>0</v>
      </c>
      <c r="G1357" s="91" t="str">
        <f ca="1">OFFSET('2025'!$AE$15,C1357,0)</f>
        <v>0.00</v>
      </c>
      <c r="H1357" s="91" t="str">
        <f ca="1">OFFSET('2025'!$AF$15,$C1357,0)</f>
        <v>0.00</v>
      </c>
      <c r="I1357" s="77">
        <f ca="1">OFFSET('2025'!$AG$15,$C1357,0)</f>
        <v>0</v>
      </c>
    </row>
    <row r="1358" spans="1:9" x14ac:dyDescent="0.3">
      <c r="A1358" s="110">
        <v>45962</v>
      </c>
      <c r="B1358" s="124">
        <f t="shared" si="66"/>
        <v>85</v>
      </c>
      <c r="C1358" s="87">
        <f t="shared" si="67"/>
        <v>1344</v>
      </c>
      <c r="D1358" s="88" t="str">
        <f ca="1">OFFSET('2025'!$B$15,C1358,0)</f>
        <v>(Enter Call Letters)</v>
      </c>
      <c r="E1358" s="86" t="str">
        <f ca="1">OFFSET('2025'!$H$15,C1358,0)</f>
        <v>November</v>
      </c>
      <c r="F1358" s="77">
        <f ca="1">OFFSET('2025'!$AD$15,C1358,0)</f>
        <v>0</v>
      </c>
      <c r="G1358" s="91" t="str">
        <f ca="1">OFFSET('2025'!$AE$15,C1358,0)</f>
        <v>0.00</v>
      </c>
      <c r="H1358" s="91" t="str">
        <f ca="1">OFFSET('2025'!$AF$15,$C1358,0)</f>
        <v>0.00</v>
      </c>
      <c r="I1358" s="77">
        <f ca="1">OFFSET('2025'!$AG$15,$C1358,0)</f>
        <v>0</v>
      </c>
    </row>
    <row r="1359" spans="1:9" x14ac:dyDescent="0.3">
      <c r="A1359" s="110">
        <v>45962</v>
      </c>
      <c r="B1359" s="124">
        <f t="shared" si="66"/>
        <v>86</v>
      </c>
      <c r="C1359" s="87">
        <f t="shared" si="67"/>
        <v>1360</v>
      </c>
      <c r="D1359" s="88" t="str">
        <f ca="1">OFFSET('2025'!$B$15,C1359,0)</f>
        <v>(Enter Call Letters)</v>
      </c>
      <c r="E1359" s="86" t="str">
        <f ca="1">OFFSET('2025'!$H$15,C1359,0)</f>
        <v>November</v>
      </c>
      <c r="F1359" s="77">
        <f ca="1">OFFSET('2025'!$AD$15,C1359,0)</f>
        <v>0</v>
      </c>
      <c r="G1359" s="91" t="str">
        <f ca="1">OFFSET('2025'!$AE$15,C1359,0)</f>
        <v>0.00</v>
      </c>
      <c r="H1359" s="91" t="str">
        <f ca="1">OFFSET('2025'!$AF$15,$C1359,0)</f>
        <v>0.00</v>
      </c>
      <c r="I1359" s="77">
        <f ca="1">OFFSET('2025'!$AG$15,$C1359,0)</f>
        <v>0</v>
      </c>
    </row>
    <row r="1360" spans="1:9" x14ac:dyDescent="0.3">
      <c r="A1360" s="110">
        <v>45962</v>
      </c>
      <c r="B1360" s="124">
        <f t="shared" si="66"/>
        <v>87</v>
      </c>
      <c r="C1360" s="87">
        <f t="shared" si="67"/>
        <v>1376</v>
      </c>
      <c r="D1360" s="88" t="str">
        <f ca="1">OFFSET('2025'!$B$15,C1360,0)</f>
        <v>(Enter Call Letters)</v>
      </c>
      <c r="E1360" s="86" t="str">
        <f ca="1">OFFSET('2025'!$H$15,C1360,0)</f>
        <v>November</v>
      </c>
      <c r="F1360" s="77">
        <f ca="1">OFFSET('2025'!$AD$15,C1360,0)</f>
        <v>0</v>
      </c>
      <c r="G1360" s="91" t="str">
        <f ca="1">OFFSET('2025'!$AE$15,C1360,0)</f>
        <v>0.00</v>
      </c>
      <c r="H1360" s="91" t="str">
        <f ca="1">OFFSET('2025'!$AF$15,$C1360,0)</f>
        <v>0.00</v>
      </c>
      <c r="I1360" s="77">
        <f ca="1">OFFSET('2025'!$AG$15,$C1360,0)</f>
        <v>0</v>
      </c>
    </row>
    <row r="1361" spans="1:9" x14ac:dyDescent="0.3">
      <c r="A1361" s="110">
        <v>45962</v>
      </c>
      <c r="B1361" s="124">
        <f t="shared" si="66"/>
        <v>88</v>
      </c>
      <c r="C1361" s="87">
        <f t="shared" si="67"/>
        <v>1392</v>
      </c>
      <c r="D1361" s="88" t="str">
        <f ca="1">OFFSET('2025'!$B$15,C1361,0)</f>
        <v>(Enter Call Letters)</v>
      </c>
      <c r="E1361" s="86" t="str">
        <f ca="1">OFFSET('2025'!$H$15,C1361,0)</f>
        <v>November</v>
      </c>
      <c r="F1361" s="77">
        <f ca="1">OFFSET('2025'!$AD$15,C1361,0)</f>
        <v>0</v>
      </c>
      <c r="G1361" s="91" t="str">
        <f ca="1">OFFSET('2025'!$AE$15,C1361,0)</f>
        <v>0.00</v>
      </c>
      <c r="H1361" s="91" t="str">
        <f ca="1">OFFSET('2025'!$AF$15,$C1361,0)</f>
        <v>0.00</v>
      </c>
      <c r="I1361" s="77">
        <f ca="1">OFFSET('2025'!$AG$15,$C1361,0)</f>
        <v>0</v>
      </c>
    </row>
    <row r="1362" spans="1:9" x14ac:dyDescent="0.3">
      <c r="A1362" s="110">
        <v>45962</v>
      </c>
      <c r="B1362" s="124">
        <f t="shared" si="66"/>
        <v>89</v>
      </c>
      <c r="C1362" s="87">
        <f t="shared" si="67"/>
        <v>1408</v>
      </c>
      <c r="D1362" s="88" t="str">
        <f ca="1">OFFSET('2025'!$B$15,C1362,0)</f>
        <v>(Enter Call Letters)</v>
      </c>
      <c r="E1362" s="86" t="str">
        <f ca="1">OFFSET('2025'!$H$15,C1362,0)</f>
        <v>November</v>
      </c>
      <c r="F1362" s="77">
        <f ca="1">OFFSET('2025'!$AD$15,C1362,0)</f>
        <v>0</v>
      </c>
      <c r="G1362" s="91" t="str">
        <f ca="1">OFFSET('2025'!$AE$15,C1362,0)</f>
        <v>0.00</v>
      </c>
      <c r="H1362" s="91" t="str">
        <f ca="1">OFFSET('2025'!$AF$15,$C1362,0)</f>
        <v>0.00</v>
      </c>
      <c r="I1362" s="77">
        <f ca="1">OFFSET('2025'!$AG$15,$C1362,0)</f>
        <v>0</v>
      </c>
    </row>
    <row r="1363" spans="1:9" x14ac:dyDescent="0.3">
      <c r="A1363" s="110">
        <v>45962</v>
      </c>
      <c r="B1363" s="124">
        <f t="shared" si="66"/>
        <v>90</v>
      </c>
      <c r="C1363" s="87">
        <f t="shared" si="67"/>
        <v>1424</v>
      </c>
      <c r="D1363" s="88" t="str">
        <f ca="1">OFFSET('2025'!$B$15,C1363,0)</f>
        <v>(Enter Call Letters)</v>
      </c>
      <c r="E1363" s="86" t="str">
        <f ca="1">OFFSET('2025'!$H$15,C1363,0)</f>
        <v>November</v>
      </c>
      <c r="F1363" s="77">
        <f ca="1">OFFSET('2025'!$AD$15,C1363,0)</f>
        <v>0</v>
      </c>
      <c r="G1363" s="91" t="str">
        <f ca="1">OFFSET('2025'!$AE$15,C1363,0)</f>
        <v>0.00</v>
      </c>
      <c r="H1363" s="91" t="str">
        <f ca="1">OFFSET('2025'!$AF$15,$C1363,0)</f>
        <v>0.00</v>
      </c>
      <c r="I1363" s="77">
        <f ca="1">OFFSET('2025'!$AG$15,$C1363,0)</f>
        <v>0</v>
      </c>
    </row>
    <row r="1364" spans="1:9" x14ac:dyDescent="0.3">
      <c r="A1364" s="110">
        <v>45962</v>
      </c>
      <c r="B1364" s="124">
        <f t="shared" si="66"/>
        <v>91</v>
      </c>
      <c r="C1364" s="87">
        <f t="shared" si="67"/>
        <v>1440</v>
      </c>
      <c r="D1364" s="88" t="str">
        <f ca="1">OFFSET('2025'!$B$15,C1364,0)</f>
        <v>(Enter Call Letters)</v>
      </c>
      <c r="E1364" s="86" t="str">
        <f ca="1">OFFSET('2025'!$H$15,C1364,0)</f>
        <v>November</v>
      </c>
      <c r="F1364" s="77">
        <f ca="1">OFFSET('2025'!$AD$15,C1364,0)</f>
        <v>0</v>
      </c>
      <c r="G1364" s="91" t="str">
        <f ca="1">OFFSET('2025'!$AE$15,C1364,0)</f>
        <v>0.00</v>
      </c>
      <c r="H1364" s="91" t="str">
        <f ca="1">OFFSET('2025'!$AF$15,$C1364,0)</f>
        <v>0.00</v>
      </c>
      <c r="I1364" s="77">
        <f ca="1">OFFSET('2025'!$AG$15,$C1364,0)</f>
        <v>0</v>
      </c>
    </row>
    <row r="1365" spans="1:9" x14ac:dyDescent="0.3">
      <c r="A1365" s="110">
        <v>45962</v>
      </c>
      <c r="B1365" s="124">
        <f t="shared" si="66"/>
        <v>92</v>
      </c>
      <c r="C1365" s="87">
        <f t="shared" si="67"/>
        <v>1456</v>
      </c>
      <c r="D1365" s="88" t="str">
        <f ca="1">OFFSET('2025'!$B$15,C1365,0)</f>
        <v>(Enter Call Letters)</v>
      </c>
      <c r="E1365" s="86" t="str">
        <f ca="1">OFFSET('2025'!$H$15,C1365,0)</f>
        <v>November</v>
      </c>
      <c r="F1365" s="77">
        <f ca="1">OFFSET('2025'!$AD$15,C1365,0)</f>
        <v>0</v>
      </c>
      <c r="G1365" s="91" t="str">
        <f ca="1">OFFSET('2025'!$AE$15,C1365,0)</f>
        <v>0.00</v>
      </c>
      <c r="H1365" s="91" t="str">
        <f ca="1">OFFSET('2025'!$AF$15,$C1365,0)</f>
        <v>0.00</v>
      </c>
      <c r="I1365" s="77">
        <f ca="1">OFFSET('2025'!$AG$15,$C1365,0)</f>
        <v>0</v>
      </c>
    </row>
    <row r="1366" spans="1:9" x14ac:dyDescent="0.3">
      <c r="A1366" s="110">
        <v>45962</v>
      </c>
      <c r="B1366" s="124">
        <f t="shared" si="66"/>
        <v>93</v>
      </c>
      <c r="C1366" s="87">
        <f t="shared" si="67"/>
        <v>1472</v>
      </c>
      <c r="D1366" s="88" t="str">
        <f ca="1">OFFSET('2025'!$B$15,C1366,0)</f>
        <v>(Enter Call Letters)</v>
      </c>
      <c r="E1366" s="86" t="str">
        <f ca="1">OFFSET('2025'!$H$15,C1366,0)</f>
        <v>November</v>
      </c>
      <c r="F1366" s="77">
        <f ca="1">OFFSET('2025'!$AD$15,C1366,0)</f>
        <v>0</v>
      </c>
      <c r="G1366" s="91" t="str">
        <f ca="1">OFFSET('2025'!$AE$15,C1366,0)</f>
        <v>0.00</v>
      </c>
      <c r="H1366" s="91" t="str">
        <f ca="1">OFFSET('2025'!$AF$15,$C1366,0)</f>
        <v>0.00</v>
      </c>
      <c r="I1366" s="77">
        <f ca="1">OFFSET('2025'!$AG$15,$C1366,0)</f>
        <v>0</v>
      </c>
    </row>
    <row r="1367" spans="1:9" x14ac:dyDescent="0.3">
      <c r="A1367" s="110">
        <v>45962</v>
      </c>
      <c r="B1367" s="124">
        <f t="shared" si="66"/>
        <v>94</v>
      </c>
      <c r="C1367" s="87">
        <f t="shared" si="67"/>
        <v>1488</v>
      </c>
      <c r="D1367" s="88" t="str">
        <f ca="1">OFFSET('2025'!$B$15,C1367,0)</f>
        <v>(Enter Call Letters)</v>
      </c>
      <c r="E1367" s="86" t="str">
        <f ca="1">OFFSET('2025'!$H$15,C1367,0)</f>
        <v>November</v>
      </c>
      <c r="F1367" s="77">
        <f ca="1">OFFSET('2025'!$AD$15,C1367,0)</f>
        <v>0</v>
      </c>
      <c r="G1367" s="91" t="str">
        <f ca="1">OFFSET('2025'!$AE$15,C1367,0)</f>
        <v>0.00</v>
      </c>
      <c r="H1367" s="91" t="str">
        <f ca="1">OFFSET('2025'!$AF$15,$C1367,0)</f>
        <v>0.00</v>
      </c>
      <c r="I1367" s="77">
        <f ca="1">OFFSET('2025'!$AG$15,$C1367,0)</f>
        <v>0</v>
      </c>
    </row>
    <row r="1368" spans="1:9" x14ac:dyDescent="0.3">
      <c r="A1368" s="110">
        <v>45962</v>
      </c>
      <c r="B1368" s="124">
        <f t="shared" si="66"/>
        <v>95</v>
      </c>
      <c r="C1368" s="87">
        <f t="shared" si="67"/>
        <v>1504</v>
      </c>
      <c r="D1368" s="88" t="str">
        <f ca="1">OFFSET('2025'!$B$15,C1368,0)</f>
        <v>(Enter Call Letters)</v>
      </c>
      <c r="E1368" s="86" t="str">
        <f ca="1">OFFSET('2025'!$H$15,C1368,0)</f>
        <v>November</v>
      </c>
      <c r="F1368" s="77">
        <f ca="1">OFFSET('2025'!$AD$15,C1368,0)</f>
        <v>0</v>
      </c>
      <c r="G1368" s="91" t="str">
        <f ca="1">OFFSET('2025'!$AE$15,C1368,0)</f>
        <v>0.00</v>
      </c>
      <c r="H1368" s="91" t="str">
        <f ca="1">OFFSET('2025'!$AF$15,$C1368,0)</f>
        <v>0.00</v>
      </c>
      <c r="I1368" s="77">
        <f ca="1">OFFSET('2025'!$AG$15,$C1368,0)</f>
        <v>0</v>
      </c>
    </row>
    <row r="1369" spans="1:9" x14ac:dyDescent="0.3">
      <c r="A1369" s="110">
        <v>45962</v>
      </c>
      <c r="B1369" s="124">
        <f t="shared" si="66"/>
        <v>96</v>
      </c>
      <c r="C1369" s="87">
        <f t="shared" si="67"/>
        <v>1520</v>
      </c>
      <c r="D1369" s="88" t="str">
        <f ca="1">OFFSET('2025'!$B$15,C1369,0)</f>
        <v>(Enter Call Letters)</v>
      </c>
      <c r="E1369" s="86" t="str">
        <f ca="1">OFFSET('2025'!$H$15,C1369,0)</f>
        <v>November</v>
      </c>
      <c r="F1369" s="77">
        <f ca="1">OFFSET('2025'!$AD$15,C1369,0)</f>
        <v>0</v>
      </c>
      <c r="G1369" s="91" t="str">
        <f ca="1">OFFSET('2025'!$AE$15,C1369,0)</f>
        <v>0.00</v>
      </c>
      <c r="H1369" s="91" t="str">
        <f ca="1">OFFSET('2025'!$AF$15,$C1369,0)</f>
        <v>0.00</v>
      </c>
      <c r="I1369" s="77">
        <f ca="1">OFFSET('2025'!$AG$15,$C1369,0)</f>
        <v>0</v>
      </c>
    </row>
    <row r="1370" spans="1:9" x14ac:dyDescent="0.3">
      <c r="A1370" s="110">
        <v>45962</v>
      </c>
      <c r="B1370" s="124">
        <f t="shared" si="66"/>
        <v>97</v>
      </c>
      <c r="C1370" s="87">
        <f t="shared" si="67"/>
        <v>1536</v>
      </c>
      <c r="D1370" s="88" t="str">
        <f ca="1">OFFSET('2025'!$B$15,C1370,0)</f>
        <v>(Enter Call Letters)</v>
      </c>
      <c r="E1370" s="86" t="str">
        <f ca="1">OFFSET('2025'!$H$15,C1370,0)</f>
        <v>November</v>
      </c>
      <c r="F1370" s="77">
        <f ca="1">OFFSET('2025'!$AD$15,C1370,0)</f>
        <v>0</v>
      </c>
      <c r="G1370" s="91" t="str">
        <f ca="1">OFFSET('2025'!$AE$15,C1370,0)</f>
        <v>0.00</v>
      </c>
      <c r="H1370" s="91" t="str">
        <f ca="1">OFFSET('2025'!$AF$15,$C1370,0)</f>
        <v>0.00</v>
      </c>
      <c r="I1370" s="77">
        <f ca="1">OFFSET('2025'!$AG$15,$C1370,0)</f>
        <v>0</v>
      </c>
    </row>
    <row r="1371" spans="1:9" x14ac:dyDescent="0.3">
      <c r="A1371" s="110">
        <v>45962</v>
      </c>
      <c r="B1371" s="124">
        <f t="shared" si="66"/>
        <v>98</v>
      </c>
      <c r="C1371" s="87">
        <f t="shared" si="67"/>
        <v>1552</v>
      </c>
      <c r="D1371" s="88" t="str">
        <f ca="1">OFFSET('2025'!$B$15,C1371,0)</f>
        <v>(Enter Call Letters)</v>
      </c>
      <c r="E1371" s="86" t="str">
        <f ca="1">OFFSET('2025'!$H$15,C1371,0)</f>
        <v>November</v>
      </c>
      <c r="F1371" s="77">
        <f ca="1">OFFSET('2025'!$AD$15,C1371,0)</f>
        <v>0</v>
      </c>
      <c r="G1371" s="91" t="str">
        <f ca="1">OFFSET('2025'!$AE$15,C1371,0)</f>
        <v>0.00</v>
      </c>
      <c r="H1371" s="91" t="str">
        <f ca="1">OFFSET('2025'!$AF$15,$C1371,0)</f>
        <v>0.00</v>
      </c>
      <c r="I1371" s="77">
        <f ca="1">OFFSET('2025'!$AG$15,$C1371,0)</f>
        <v>0</v>
      </c>
    </row>
    <row r="1372" spans="1:9" x14ac:dyDescent="0.3">
      <c r="A1372" s="110">
        <v>45962</v>
      </c>
      <c r="B1372" s="124">
        <f t="shared" si="66"/>
        <v>99</v>
      </c>
      <c r="C1372" s="87">
        <f t="shared" si="67"/>
        <v>1568</v>
      </c>
      <c r="D1372" s="88" t="str">
        <f ca="1">OFFSET('2025'!$B$15,C1372,0)</f>
        <v>(Enter Call Letters)</v>
      </c>
      <c r="E1372" s="86" t="str">
        <f ca="1">OFFSET('2025'!$H$15,C1372,0)</f>
        <v>November</v>
      </c>
      <c r="F1372" s="77">
        <f ca="1">OFFSET('2025'!$AD$15,C1372,0)</f>
        <v>0</v>
      </c>
      <c r="G1372" s="91" t="str">
        <f ca="1">OFFSET('2025'!$AE$15,C1372,0)</f>
        <v>0.00</v>
      </c>
      <c r="H1372" s="91" t="str">
        <f ca="1">OFFSET('2025'!$AF$15,$C1372,0)</f>
        <v>0.00</v>
      </c>
      <c r="I1372" s="77">
        <f ca="1">OFFSET('2025'!$AG$15,$C1372,0)</f>
        <v>0</v>
      </c>
    </row>
    <row r="1373" spans="1:9" x14ac:dyDescent="0.3">
      <c r="A1373" s="110">
        <v>45962</v>
      </c>
      <c r="B1373" s="124">
        <f t="shared" si="66"/>
        <v>100</v>
      </c>
      <c r="C1373" s="87">
        <f t="shared" si="67"/>
        <v>1584</v>
      </c>
      <c r="D1373" s="88" t="str">
        <f ca="1">OFFSET('2025'!$B$15,C1373,0)</f>
        <v>(Enter Call Letters)</v>
      </c>
      <c r="E1373" s="86" t="str">
        <f ca="1">OFFSET('2025'!$H$15,C1373,0)</f>
        <v>November</v>
      </c>
      <c r="F1373" s="77">
        <f ca="1">OFFSET('2025'!$AD$15,C1373,0)</f>
        <v>0</v>
      </c>
      <c r="G1373" s="91" t="str">
        <f ca="1">OFFSET('2025'!$AE$15,C1373,0)</f>
        <v>0.00</v>
      </c>
      <c r="H1373" s="91" t="str">
        <f ca="1">OFFSET('2025'!$AF$15,$C1373,0)</f>
        <v>0.00</v>
      </c>
      <c r="I1373" s="77">
        <f ca="1">OFFSET('2025'!$AG$15,$C1373,0)</f>
        <v>0</v>
      </c>
    </row>
    <row r="1374" spans="1:9" x14ac:dyDescent="0.3">
      <c r="A1374" s="110">
        <v>45962</v>
      </c>
      <c r="B1374" s="124">
        <f t="shared" si="66"/>
        <v>101</v>
      </c>
      <c r="C1374" s="87">
        <f t="shared" si="67"/>
        <v>1600</v>
      </c>
      <c r="D1374" s="88" t="str">
        <f ca="1">OFFSET('2025'!$B$15,C1374,0)</f>
        <v>(Enter Call Letters)</v>
      </c>
      <c r="E1374" s="86" t="str">
        <f ca="1">OFFSET('2025'!$H$15,C1374,0)</f>
        <v>November</v>
      </c>
      <c r="F1374" s="77">
        <f ca="1">OFFSET('2025'!$AD$15,C1374,0)</f>
        <v>0</v>
      </c>
      <c r="G1374" s="91" t="str">
        <f ca="1">OFFSET('2025'!$AE$15,C1374,0)</f>
        <v>0.00</v>
      </c>
      <c r="H1374" s="91" t="str">
        <f ca="1">OFFSET('2025'!$AF$15,$C1374,0)</f>
        <v>0.00</v>
      </c>
      <c r="I1374" s="77">
        <f ca="1">OFFSET('2025'!$AG$15,$C1374,0)</f>
        <v>0</v>
      </c>
    </row>
    <row r="1375" spans="1:9" x14ac:dyDescent="0.3">
      <c r="A1375" s="110">
        <v>45962</v>
      </c>
      <c r="B1375" s="124">
        <f t="shared" si="66"/>
        <v>102</v>
      </c>
      <c r="C1375" s="87">
        <f t="shared" si="67"/>
        <v>1616</v>
      </c>
      <c r="D1375" s="88" t="str">
        <f ca="1">OFFSET('2025'!$B$15,C1375,0)</f>
        <v>(Enter Call Letters)</v>
      </c>
      <c r="E1375" s="86" t="str">
        <f ca="1">OFFSET('2025'!$H$15,C1375,0)</f>
        <v>November</v>
      </c>
      <c r="F1375" s="77">
        <f ca="1">OFFSET('2025'!$AD$15,C1375,0)</f>
        <v>0</v>
      </c>
      <c r="G1375" s="91" t="str">
        <f ca="1">OFFSET('2025'!$AE$15,C1375,0)</f>
        <v>0.00</v>
      </c>
      <c r="H1375" s="91" t="str">
        <f ca="1">OFFSET('2025'!$AF$15,$C1375,0)</f>
        <v>0.00</v>
      </c>
      <c r="I1375" s="77">
        <f ca="1">OFFSET('2025'!$AG$15,$C1375,0)</f>
        <v>0</v>
      </c>
    </row>
    <row r="1376" spans="1:9" x14ac:dyDescent="0.3">
      <c r="A1376" s="110">
        <v>45962</v>
      </c>
      <c r="B1376" s="124">
        <f t="shared" si="66"/>
        <v>103</v>
      </c>
      <c r="C1376" s="87">
        <f t="shared" si="67"/>
        <v>1632</v>
      </c>
      <c r="D1376" s="88" t="str">
        <f ca="1">OFFSET('2025'!$B$15,C1376,0)</f>
        <v>(Enter Call Letters)</v>
      </c>
      <c r="E1376" s="86" t="str">
        <f ca="1">OFFSET('2025'!$H$15,C1376,0)</f>
        <v>November</v>
      </c>
      <c r="F1376" s="77">
        <f ca="1">OFFSET('2025'!$AD$15,C1376,0)</f>
        <v>0</v>
      </c>
      <c r="G1376" s="91" t="str">
        <f ca="1">OFFSET('2025'!$AE$15,C1376,0)</f>
        <v>0.00</v>
      </c>
      <c r="H1376" s="91" t="str">
        <f ca="1">OFFSET('2025'!$AF$15,$C1376,0)</f>
        <v>0.00</v>
      </c>
      <c r="I1376" s="77">
        <f ca="1">OFFSET('2025'!$AG$15,$C1376,0)</f>
        <v>0</v>
      </c>
    </row>
    <row r="1377" spans="1:9" x14ac:dyDescent="0.3">
      <c r="A1377" s="110">
        <v>45962</v>
      </c>
      <c r="B1377" s="124">
        <f t="shared" si="66"/>
        <v>104</v>
      </c>
      <c r="C1377" s="87">
        <f t="shared" si="67"/>
        <v>1648</v>
      </c>
      <c r="D1377" s="88" t="str">
        <f ca="1">OFFSET('2025'!$B$15,C1377,0)</f>
        <v>(Enter Call Letters)</v>
      </c>
      <c r="E1377" s="86" t="str">
        <f ca="1">OFFSET('2025'!$H$15,C1377,0)</f>
        <v>November</v>
      </c>
      <c r="F1377" s="77">
        <f ca="1">OFFSET('2025'!$AD$15,C1377,0)</f>
        <v>0</v>
      </c>
      <c r="G1377" s="91" t="str">
        <f ca="1">OFFSET('2025'!$AE$15,C1377,0)</f>
        <v>0.00</v>
      </c>
      <c r="H1377" s="91" t="str">
        <f ca="1">OFFSET('2025'!$AF$15,$C1377,0)</f>
        <v>0.00</v>
      </c>
      <c r="I1377" s="77">
        <f ca="1">OFFSET('2025'!$AG$15,$C1377,0)</f>
        <v>0</v>
      </c>
    </row>
    <row r="1378" spans="1:9" x14ac:dyDescent="0.3">
      <c r="A1378" s="110">
        <v>45962</v>
      </c>
      <c r="B1378" s="124">
        <f t="shared" si="66"/>
        <v>105</v>
      </c>
      <c r="C1378" s="87">
        <f t="shared" si="67"/>
        <v>1664</v>
      </c>
      <c r="D1378" s="88" t="str">
        <f ca="1">OFFSET('2025'!$B$15,C1378,0)</f>
        <v>(Enter Call Letters)</v>
      </c>
      <c r="E1378" s="86" t="str">
        <f ca="1">OFFSET('2025'!$H$15,C1378,0)</f>
        <v>November</v>
      </c>
      <c r="F1378" s="77">
        <f ca="1">OFFSET('2025'!$AD$15,C1378,0)</f>
        <v>0</v>
      </c>
      <c r="G1378" s="91" t="str">
        <f ca="1">OFFSET('2025'!$AE$15,C1378,0)</f>
        <v>0.00</v>
      </c>
      <c r="H1378" s="91" t="str">
        <f ca="1">OFFSET('2025'!$AF$15,$C1378,0)</f>
        <v>0.00</v>
      </c>
      <c r="I1378" s="77">
        <f ca="1">OFFSET('2025'!$AG$15,$C1378,0)</f>
        <v>0</v>
      </c>
    </row>
    <row r="1379" spans="1:9" x14ac:dyDescent="0.3">
      <c r="A1379" s="110">
        <v>45962</v>
      </c>
      <c r="B1379" s="124">
        <f t="shared" si="66"/>
        <v>106</v>
      </c>
      <c r="C1379" s="87">
        <f t="shared" si="67"/>
        <v>1680</v>
      </c>
      <c r="D1379" s="88" t="str">
        <f ca="1">OFFSET('2025'!$B$15,C1379,0)</f>
        <v>(Enter Call Letters)</v>
      </c>
      <c r="E1379" s="86" t="str">
        <f ca="1">OFFSET('2025'!$H$15,C1379,0)</f>
        <v>November</v>
      </c>
      <c r="F1379" s="77">
        <f ca="1">OFFSET('2025'!$AD$15,C1379,0)</f>
        <v>0</v>
      </c>
      <c r="G1379" s="91" t="str">
        <f ca="1">OFFSET('2025'!$AE$15,C1379,0)</f>
        <v>0.00</v>
      </c>
      <c r="H1379" s="91" t="str">
        <f ca="1">OFFSET('2025'!$AF$15,$C1379,0)</f>
        <v>0.00</v>
      </c>
      <c r="I1379" s="77">
        <f ca="1">OFFSET('2025'!$AG$15,$C1379,0)</f>
        <v>0</v>
      </c>
    </row>
    <row r="1380" spans="1:9" x14ac:dyDescent="0.3">
      <c r="A1380" s="110">
        <v>45962</v>
      </c>
      <c r="B1380" s="124">
        <f t="shared" si="66"/>
        <v>107</v>
      </c>
      <c r="C1380" s="87">
        <f t="shared" si="67"/>
        <v>1696</v>
      </c>
      <c r="D1380" s="88" t="str">
        <f ca="1">OFFSET('2025'!$B$15,C1380,0)</f>
        <v>(Enter Call Letters)</v>
      </c>
      <c r="E1380" s="86" t="str">
        <f ca="1">OFFSET('2025'!$H$15,C1380,0)</f>
        <v>November</v>
      </c>
      <c r="F1380" s="77">
        <f ca="1">OFFSET('2025'!$AD$15,C1380,0)</f>
        <v>0</v>
      </c>
      <c r="G1380" s="91" t="str">
        <f ca="1">OFFSET('2025'!$AE$15,C1380,0)</f>
        <v>0.00</v>
      </c>
      <c r="H1380" s="91" t="str">
        <f ca="1">OFFSET('2025'!$AF$15,$C1380,0)</f>
        <v>0.00</v>
      </c>
      <c r="I1380" s="77">
        <f ca="1">OFFSET('2025'!$AG$15,$C1380,0)</f>
        <v>0</v>
      </c>
    </row>
    <row r="1381" spans="1:9" x14ac:dyDescent="0.3">
      <c r="A1381" s="110">
        <v>45962</v>
      </c>
      <c r="B1381" s="124">
        <f t="shared" si="66"/>
        <v>108</v>
      </c>
      <c r="C1381" s="87">
        <f t="shared" si="67"/>
        <v>1712</v>
      </c>
      <c r="D1381" s="88" t="str">
        <f ca="1">OFFSET('2025'!$B$15,C1381,0)</f>
        <v>(Enter Call Letters)</v>
      </c>
      <c r="E1381" s="86" t="str">
        <f ca="1">OFFSET('2025'!$H$15,C1381,0)</f>
        <v>November</v>
      </c>
      <c r="F1381" s="77">
        <f ca="1">OFFSET('2025'!$AD$15,C1381,0)</f>
        <v>0</v>
      </c>
      <c r="G1381" s="91" t="str">
        <f ca="1">OFFSET('2025'!$AE$15,C1381,0)</f>
        <v>0.00</v>
      </c>
      <c r="H1381" s="91" t="str">
        <f ca="1">OFFSET('2025'!$AF$15,$C1381,0)</f>
        <v>0.00</v>
      </c>
      <c r="I1381" s="77">
        <f ca="1">OFFSET('2025'!$AG$15,$C1381,0)</f>
        <v>0</v>
      </c>
    </row>
    <row r="1382" spans="1:9" x14ac:dyDescent="0.3">
      <c r="A1382" s="110">
        <v>45962</v>
      </c>
      <c r="B1382" s="124">
        <f t="shared" si="66"/>
        <v>109</v>
      </c>
      <c r="C1382" s="87">
        <f t="shared" si="67"/>
        <v>1728</v>
      </c>
      <c r="D1382" s="88" t="str">
        <f ca="1">OFFSET('2025'!$B$15,C1382,0)</f>
        <v>(Enter Call Letters)</v>
      </c>
      <c r="E1382" s="86" t="str">
        <f ca="1">OFFSET('2025'!$H$15,C1382,0)</f>
        <v>November</v>
      </c>
      <c r="F1382" s="77">
        <f ca="1">OFFSET('2025'!$AD$15,C1382,0)</f>
        <v>0</v>
      </c>
      <c r="G1382" s="91" t="str">
        <f ca="1">OFFSET('2025'!$AE$15,C1382,0)</f>
        <v>0.00</v>
      </c>
      <c r="H1382" s="91" t="str">
        <f ca="1">OFFSET('2025'!$AF$15,$C1382,0)</f>
        <v>0.00</v>
      </c>
      <c r="I1382" s="77">
        <f ca="1">OFFSET('2025'!$AG$15,$C1382,0)</f>
        <v>0</v>
      </c>
    </row>
    <row r="1383" spans="1:9" x14ac:dyDescent="0.3">
      <c r="A1383" s="110">
        <v>45962</v>
      </c>
      <c r="B1383" s="124">
        <f t="shared" si="66"/>
        <v>110</v>
      </c>
      <c r="C1383" s="87">
        <f t="shared" si="67"/>
        <v>1744</v>
      </c>
      <c r="D1383" s="88" t="str">
        <f ca="1">OFFSET('2025'!$B$15,C1383,0)</f>
        <v>(Enter Call Letters)</v>
      </c>
      <c r="E1383" s="86" t="str">
        <f ca="1">OFFSET('2025'!$H$15,C1383,0)</f>
        <v>November</v>
      </c>
      <c r="F1383" s="77">
        <f ca="1">OFFSET('2025'!$AD$15,C1383,0)</f>
        <v>0</v>
      </c>
      <c r="G1383" s="91" t="str">
        <f ca="1">OFFSET('2025'!$AE$15,C1383,0)</f>
        <v>0.00</v>
      </c>
      <c r="H1383" s="91" t="str">
        <f ca="1">OFFSET('2025'!$AF$15,$C1383,0)</f>
        <v>0.00</v>
      </c>
      <c r="I1383" s="77">
        <f ca="1">OFFSET('2025'!$AG$15,$C1383,0)</f>
        <v>0</v>
      </c>
    </row>
    <row r="1384" spans="1:9" x14ac:dyDescent="0.3">
      <c r="A1384" s="110">
        <v>45962</v>
      </c>
      <c r="B1384" s="124">
        <f t="shared" si="66"/>
        <v>111</v>
      </c>
      <c r="C1384" s="87">
        <f t="shared" si="67"/>
        <v>1760</v>
      </c>
      <c r="D1384" s="88" t="str">
        <f ca="1">OFFSET('2025'!$B$15,C1384,0)</f>
        <v>(Enter Call Letters)</v>
      </c>
      <c r="E1384" s="86" t="str">
        <f ca="1">OFFSET('2025'!$H$15,C1384,0)</f>
        <v>November</v>
      </c>
      <c r="F1384" s="77">
        <f ca="1">OFFSET('2025'!$AD$15,C1384,0)</f>
        <v>0</v>
      </c>
      <c r="G1384" s="91" t="str">
        <f ca="1">OFFSET('2025'!$AE$15,C1384,0)</f>
        <v>0.00</v>
      </c>
      <c r="H1384" s="91" t="str">
        <f ca="1">OFFSET('2025'!$AF$15,$C1384,0)</f>
        <v>0.00</v>
      </c>
      <c r="I1384" s="77">
        <f ca="1">OFFSET('2025'!$AG$15,$C1384,0)</f>
        <v>0</v>
      </c>
    </row>
    <row r="1385" spans="1:9" x14ac:dyDescent="0.3">
      <c r="A1385" s="110">
        <v>45962</v>
      </c>
      <c r="B1385" s="124">
        <f t="shared" si="66"/>
        <v>112</v>
      </c>
      <c r="C1385" s="87">
        <f t="shared" si="67"/>
        <v>1776</v>
      </c>
      <c r="D1385" s="88" t="str">
        <f ca="1">OFFSET('2025'!$B$15,C1385,0)</f>
        <v>(Enter Call Letters)</v>
      </c>
      <c r="E1385" s="86" t="str">
        <f ca="1">OFFSET('2025'!$H$15,C1385,0)</f>
        <v>November</v>
      </c>
      <c r="F1385" s="77">
        <f ca="1">OFFSET('2025'!$AD$15,C1385,0)</f>
        <v>0</v>
      </c>
      <c r="G1385" s="91" t="str">
        <f ca="1">OFFSET('2025'!$AE$15,C1385,0)</f>
        <v>0.00</v>
      </c>
      <c r="H1385" s="91" t="str">
        <f ca="1">OFFSET('2025'!$AF$15,$C1385,0)</f>
        <v>0.00</v>
      </c>
      <c r="I1385" s="77">
        <f ca="1">OFFSET('2025'!$AG$15,$C1385,0)</f>
        <v>0</v>
      </c>
    </row>
    <row r="1386" spans="1:9" x14ac:dyDescent="0.3">
      <c r="A1386" s="110">
        <v>45962</v>
      </c>
      <c r="B1386" s="124">
        <f t="shared" si="66"/>
        <v>113</v>
      </c>
      <c r="C1386" s="87">
        <f t="shared" si="67"/>
        <v>1792</v>
      </c>
      <c r="D1386" s="88" t="str">
        <f ca="1">OFFSET('2025'!$B$15,C1386,0)</f>
        <v>(Enter Call Letters)</v>
      </c>
      <c r="E1386" s="86" t="str">
        <f ca="1">OFFSET('2025'!$H$15,C1386,0)</f>
        <v>November</v>
      </c>
      <c r="F1386" s="77">
        <f ca="1">OFFSET('2025'!$AD$15,C1386,0)</f>
        <v>0</v>
      </c>
      <c r="G1386" s="91" t="str">
        <f ca="1">OFFSET('2025'!$AE$15,C1386,0)</f>
        <v>0.00</v>
      </c>
      <c r="H1386" s="91" t="str">
        <f ca="1">OFFSET('2025'!$AF$15,$C1386,0)</f>
        <v>0.00</v>
      </c>
      <c r="I1386" s="77">
        <f ca="1">OFFSET('2025'!$AG$15,$C1386,0)</f>
        <v>0</v>
      </c>
    </row>
    <row r="1387" spans="1:9" x14ac:dyDescent="0.3">
      <c r="A1387" s="110">
        <v>45962</v>
      </c>
      <c r="B1387" s="124">
        <f t="shared" si="66"/>
        <v>114</v>
      </c>
      <c r="C1387" s="87">
        <f t="shared" si="67"/>
        <v>1808</v>
      </c>
      <c r="D1387" s="88" t="str">
        <f ca="1">OFFSET('2025'!$B$15,C1387,0)</f>
        <v>(Enter Call Letters)</v>
      </c>
      <c r="E1387" s="86" t="str">
        <f ca="1">OFFSET('2025'!$H$15,C1387,0)</f>
        <v>November</v>
      </c>
      <c r="F1387" s="77">
        <f ca="1">OFFSET('2025'!$AD$15,C1387,0)</f>
        <v>0</v>
      </c>
      <c r="G1387" s="91" t="str">
        <f ca="1">OFFSET('2025'!$AE$15,C1387,0)</f>
        <v>0.00</v>
      </c>
      <c r="H1387" s="91" t="str">
        <f ca="1">OFFSET('2025'!$AF$15,$C1387,0)</f>
        <v>0.00</v>
      </c>
      <c r="I1387" s="77">
        <f ca="1">OFFSET('2025'!$AG$15,$C1387,0)</f>
        <v>0</v>
      </c>
    </row>
    <row r="1388" spans="1:9" x14ac:dyDescent="0.3">
      <c r="A1388" s="110">
        <v>45962</v>
      </c>
      <c r="B1388" s="124">
        <f t="shared" si="66"/>
        <v>115</v>
      </c>
      <c r="C1388" s="87">
        <f t="shared" si="67"/>
        <v>1824</v>
      </c>
      <c r="D1388" s="88" t="str">
        <f ca="1">OFFSET('2025'!$B$15,C1388,0)</f>
        <v>(Enter Call Letters)</v>
      </c>
      <c r="E1388" s="86" t="str">
        <f ca="1">OFFSET('2025'!$H$15,C1388,0)</f>
        <v>November</v>
      </c>
      <c r="F1388" s="77">
        <f ca="1">OFFSET('2025'!$AD$15,C1388,0)</f>
        <v>0</v>
      </c>
      <c r="G1388" s="91" t="str">
        <f ca="1">OFFSET('2025'!$AE$15,C1388,0)</f>
        <v>0.00</v>
      </c>
      <c r="H1388" s="91" t="str">
        <f ca="1">OFFSET('2025'!$AF$15,$C1388,0)</f>
        <v>0.00</v>
      </c>
      <c r="I1388" s="77">
        <f ca="1">OFFSET('2025'!$AG$15,$C1388,0)</f>
        <v>0</v>
      </c>
    </row>
    <row r="1389" spans="1:9" x14ac:dyDescent="0.3">
      <c r="A1389" s="110">
        <v>45962</v>
      </c>
      <c r="B1389" s="124">
        <f t="shared" si="66"/>
        <v>116</v>
      </c>
      <c r="C1389" s="87">
        <f t="shared" si="67"/>
        <v>1840</v>
      </c>
      <c r="D1389" s="88" t="str">
        <f ca="1">OFFSET('2025'!$B$15,C1389,0)</f>
        <v>(Enter Call Letters)</v>
      </c>
      <c r="E1389" s="86" t="str">
        <f ca="1">OFFSET('2025'!$H$15,C1389,0)</f>
        <v>November</v>
      </c>
      <c r="F1389" s="77">
        <f ca="1">OFFSET('2025'!$AD$15,C1389,0)</f>
        <v>0</v>
      </c>
      <c r="G1389" s="91" t="str">
        <f ca="1">OFFSET('2025'!$AE$15,C1389,0)</f>
        <v>0.00</v>
      </c>
      <c r="H1389" s="91" t="str">
        <f ca="1">OFFSET('2025'!$AF$15,$C1389,0)</f>
        <v>0.00</v>
      </c>
      <c r="I1389" s="77">
        <f ca="1">OFFSET('2025'!$AG$15,$C1389,0)</f>
        <v>0</v>
      </c>
    </row>
    <row r="1390" spans="1:9" x14ac:dyDescent="0.3">
      <c r="A1390" s="110">
        <v>45962</v>
      </c>
      <c r="B1390" s="124">
        <f t="shared" si="66"/>
        <v>117</v>
      </c>
      <c r="C1390" s="87">
        <f t="shared" si="67"/>
        <v>1856</v>
      </c>
      <c r="D1390" s="88" t="str">
        <f ca="1">OFFSET('2025'!$B$15,C1390,0)</f>
        <v>(Enter Call Letters)</v>
      </c>
      <c r="E1390" s="86" t="str">
        <f ca="1">OFFSET('2025'!$H$15,C1390,0)</f>
        <v>November</v>
      </c>
      <c r="F1390" s="77">
        <f ca="1">OFFSET('2025'!$AD$15,C1390,0)</f>
        <v>0</v>
      </c>
      <c r="G1390" s="91" t="str">
        <f ca="1">OFFSET('2025'!$AE$15,C1390,0)</f>
        <v>0.00</v>
      </c>
      <c r="H1390" s="91" t="str">
        <f ca="1">OFFSET('2025'!$AF$15,$C1390,0)</f>
        <v>0.00</v>
      </c>
      <c r="I1390" s="77">
        <f ca="1">OFFSET('2025'!$AG$15,$C1390,0)</f>
        <v>0</v>
      </c>
    </row>
    <row r="1391" spans="1:9" x14ac:dyDescent="0.3">
      <c r="A1391" s="110">
        <v>45962</v>
      </c>
      <c r="B1391" s="124">
        <f t="shared" si="66"/>
        <v>118</v>
      </c>
      <c r="C1391" s="87">
        <f t="shared" si="67"/>
        <v>1872</v>
      </c>
      <c r="D1391" s="88" t="str">
        <f ca="1">OFFSET('2025'!$B$15,C1391,0)</f>
        <v>(Enter Call Letters)</v>
      </c>
      <c r="E1391" s="86" t="str">
        <f ca="1">OFFSET('2025'!$H$15,C1391,0)</f>
        <v>November</v>
      </c>
      <c r="F1391" s="77">
        <f ca="1">OFFSET('2025'!$AD$15,C1391,0)</f>
        <v>0</v>
      </c>
      <c r="G1391" s="91" t="str">
        <f ca="1">OFFSET('2025'!$AE$15,C1391,0)</f>
        <v>0.00</v>
      </c>
      <c r="H1391" s="91" t="str">
        <f ca="1">OFFSET('2025'!$AF$15,$C1391,0)</f>
        <v>0.00</v>
      </c>
      <c r="I1391" s="77">
        <f ca="1">OFFSET('2025'!$AG$15,$C1391,0)</f>
        <v>0</v>
      </c>
    </row>
    <row r="1392" spans="1:9" x14ac:dyDescent="0.3">
      <c r="A1392" s="110">
        <v>45962</v>
      </c>
      <c r="B1392" s="124">
        <f t="shared" si="66"/>
        <v>119</v>
      </c>
      <c r="C1392" s="87">
        <f t="shared" si="67"/>
        <v>1888</v>
      </c>
      <c r="D1392" s="88" t="str">
        <f ca="1">OFFSET('2025'!$B$15,C1392,0)</f>
        <v>(Enter Call Letters)</v>
      </c>
      <c r="E1392" s="86" t="str">
        <f ca="1">OFFSET('2025'!$H$15,C1392,0)</f>
        <v>November</v>
      </c>
      <c r="F1392" s="77">
        <f ca="1">OFFSET('2025'!$AD$15,C1392,0)</f>
        <v>0</v>
      </c>
      <c r="G1392" s="91" t="str">
        <f ca="1">OFFSET('2025'!$AE$15,C1392,0)</f>
        <v>0.00</v>
      </c>
      <c r="H1392" s="91" t="str">
        <f ca="1">OFFSET('2025'!$AF$15,$C1392,0)</f>
        <v>0.00</v>
      </c>
      <c r="I1392" s="77">
        <f ca="1">OFFSET('2025'!$AG$15,$C1392,0)</f>
        <v>0</v>
      </c>
    </row>
    <row r="1393" spans="1:9" x14ac:dyDescent="0.3">
      <c r="A1393" s="110">
        <v>45962</v>
      </c>
      <c r="B1393" s="124">
        <f t="shared" si="66"/>
        <v>120</v>
      </c>
      <c r="C1393" s="87">
        <f t="shared" si="67"/>
        <v>1904</v>
      </c>
      <c r="D1393" s="88" t="str">
        <f ca="1">OFFSET('2025'!$B$15,C1393,0)</f>
        <v>(Enter Call Letters)</v>
      </c>
      <c r="E1393" s="86" t="str">
        <f ca="1">OFFSET('2025'!$H$15,C1393,0)</f>
        <v>November</v>
      </c>
      <c r="F1393" s="77">
        <f ca="1">OFFSET('2025'!$AD$15,C1393,0)</f>
        <v>0</v>
      </c>
      <c r="G1393" s="91" t="str">
        <f ca="1">OFFSET('2025'!$AE$15,C1393,0)</f>
        <v>0.00</v>
      </c>
      <c r="H1393" s="91" t="str">
        <f ca="1">OFFSET('2025'!$AF$15,$C1393,0)</f>
        <v>0.00</v>
      </c>
      <c r="I1393" s="77">
        <f ca="1">OFFSET('2025'!$AG$15,$C1393,0)</f>
        <v>0</v>
      </c>
    </row>
    <row r="1394" spans="1:9" x14ac:dyDescent="0.3">
      <c r="A1394" s="110">
        <v>45962</v>
      </c>
      <c r="B1394" s="124">
        <f t="shared" si="66"/>
        <v>121</v>
      </c>
      <c r="C1394" s="87">
        <f t="shared" si="67"/>
        <v>1920</v>
      </c>
      <c r="D1394" s="88" t="str">
        <f ca="1">OFFSET('2025'!$B$15,C1394,0)</f>
        <v>(Enter Call Letters)</v>
      </c>
      <c r="E1394" s="86" t="str">
        <f ca="1">OFFSET('2025'!$H$15,C1394,0)</f>
        <v>November</v>
      </c>
      <c r="F1394" s="77">
        <f ca="1">OFFSET('2025'!$AD$15,C1394,0)</f>
        <v>0</v>
      </c>
      <c r="G1394" s="91" t="str">
        <f ca="1">OFFSET('2025'!$AE$15,C1394,0)</f>
        <v>0.00</v>
      </c>
      <c r="H1394" s="91" t="str">
        <f ca="1">OFFSET('2025'!$AF$15,$C1394,0)</f>
        <v>0.00</v>
      </c>
      <c r="I1394" s="77">
        <f ca="1">OFFSET('2025'!$AG$15,$C1394,0)</f>
        <v>0</v>
      </c>
    </row>
    <row r="1395" spans="1:9" x14ac:dyDescent="0.3">
      <c r="A1395" s="110">
        <v>45962</v>
      </c>
      <c r="B1395" s="124">
        <f t="shared" si="66"/>
        <v>122</v>
      </c>
      <c r="C1395" s="87">
        <f t="shared" si="67"/>
        <v>1936</v>
      </c>
      <c r="D1395" s="88" t="str">
        <f ca="1">OFFSET('2025'!$B$15,C1395,0)</f>
        <v>(Enter Call Letters)</v>
      </c>
      <c r="E1395" s="86" t="str">
        <f ca="1">OFFSET('2025'!$H$15,C1395,0)</f>
        <v>November</v>
      </c>
      <c r="F1395" s="77">
        <f ca="1">OFFSET('2025'!$AD$15,C1395,0)</f>
        <v>0</v>
      </c>
      <c r="G1395" s="91" t="str">
        <f ca="1">OFFSET('2025'!$AE$15,C1395,0)</f>
        <v>0.00</v>
      </c>
      <c r="H1395" s="91" t="str">
        <f ca="1">OFFSET('2025'!$AF$15,$C1395,0)</f>
        <v>0.00</v>
      </c>
      <c r="I1395" s="77">
        <f ca="1">OFFSET('2025'!$AG$15,$C1395,0)</f>
        <v>0</v>
      </c>
    </row>
    <row r="1396" spans="1:9" x14ac:dyDescent="0.3">
      <c r="A1396" s="110">
        <v>45962</v>
      </c>
      <c r="B1396" s="124">
        <f t="shared" si="66"/>
        <v>123</v>
      </c>
      <c r="C1396" s="87">
        <f t="shared" si="67"/>
        <v>1952</v>
      </c>
      <c r="D1396" s="88" t="str">
        <f ca="1">OFFSET('2025'!$B$15,C1396,0)</f>
        <v>(Enter Call Letters)</v>
      </c>
      <c r="E1396" s="86" t="str">
        <f ca="1">OFFSET('2025'!$H$15,C1396,0)</f>
        <v>November</v>
      </c>
      <c r="F1396" s="77">
        <f ca="1">OFFSET('2025'!$AD$15,C1396,0)</f>
        <v>0</v>
      </c>
      <c r="G1396" s="91" t="str">
        <f ca="1">OFFSET('2025'!$AE$15,C1396,0)</f>
        <v>0.00</v>
      </c>
      <c r="H1396" s="91" t="str">
        <f ca="1">OFFSET('2025'!$AF$15,$C1396,0)</f>
        <v>0.00</v>
      </c>
      <c r="I1396" s="77">
        <f ca="1">OFFSET('2025'!$AG$15,$C1396,0)</f>
        <v>0</v>
      </c>
    </row>
    <row r="1397" spans="1:9" x14ac:dyDescent="0.3">
      <c r="A1397" s="110">
        <v>45962</v>
      </c>
      <c r="B1397" s="124">
        <f t="shared" si="66"/>
        <v>124</v>
      </c>
      <c r="C1397" s="87">
        <f t="shared" si="67"/>
        <v>1968</v>
      </c>
      <c r="D1397" s="88" t="str">
        <f ca="1">OFFSET('2025'!$B$15,C1397,0)</f>
        <v>(Enter Call Letters)</v>
      </c>
      <c r="E1397" s="86" t="str">
        <f ca="1">OFFSET('2025'!$H$15,C1397,0)</f>
        <v>November</v>
      </c>
      <c r="F1397" s="77">
        <f ca="1">OFFSET('2025'!$AD$15,C1397,0)</f>
        <v>0</v>
      </c>
      <c r="G1397" s="91" t="str">
        <f ca="1">OFFSET('2025'!$AE$15,C1397,0)</f>
        <v>0.00</v>
      </c>
      <c r="H1397" s="91" t="str">
        <f ca="1">OFFSET('2025'!$AF$15,$C1397,0)</f>
        <v>0.00</v>
      </c>
      <c r="I1397" s="77">
        <f ca="1">OFFSET('2025'!$AG$15,$C1397,0)</f>
        <v>0</v>
      </c>
    </row>
    <row r="1398" spans="1:9" ht="15" thickBot="1" x14ac:dyDescent="0.35">
      <c r="A1398" s="110">
        <v>45962</v>
      </c>
      <c r="B1398" s="125">
        <f t="shared" si="66"/>
        <v>125</v>
      </c>
      <c r="C1398" s="87">
        <f t="shared" si="67"/>
        <v>1984</v>
      </c>
      <c r="D1398" s="90" t="str">
        <f ca="1">OFFSET('2025'!$B$15,C1398,0)</f>
        <v>(Enter Call Letters)</v>
      </c>
      <c r="E1398" s="104" t="str">
        <f ca="1">OFFSET('2025'!$H$15,C1398,0)</f>
        <v>November</v>
      </c>
      <c r="F1398" s="84">
        <f ca="1">OFFSET('2025'!$AD$15,C1398,0)</f>
        <v>0</v>
      </c>
      <c r="G1398" s="105" t="str">
        <f ca="1">OFFSET('2025'!$AE$15,C1398,0)</f>
        <v>0.00</v>
      </c>
      <c r="H1398" s="105" t="str">
        <f ca="1">OFFSET('2025'!$AF$15,$C1398,0)</f>
        <v>0.00</v>
      </c>
      <c r="I1398" s="84">
        <f ca="1">OFFSET('2025'!$AG$15,$C1398,0)</f>
        <v>0</v>
      </c>
    </row>
    <row r="1399" spans="1:9" ht="24" thickBot="1" x14ac:dyDescent="0.5">
      <c r="A1399" s="118">
        <v>45962</v>
      </c>
      <c r="B1399" s="130" t="s">
        <v>91</v>
      </c>
      <c r="C1399" s="58"/>
      <c r="D1399" s="67" t="s">
        <v>91</v>
      </c>
      <c r="E1399" s="62" t="s">
        <v>91</v>
      </c>
      <c r="F1399" s="49">
        <f ca="1">SUM(F1274:F1373)</f>
        <v>0</v>
      </c>
      <c r="G1399" s="49">
        <f ca="1">SUM(G1274:G1373)</f>
        <v>0</v>
      </c>
      <c r="H1399" s="49">
        <f ca="1">SUM(H1274:H1373)</f>
        <v>0</v>
      </c>
      <c r="I1399" s="49">
        <f ca="1">SUM(I1274:I1373)</f>
        <v>0</v>
      </c>
    </row>
    <row r="1400" spans="1:9" ht="21.6" thickBot="1" x14ac:dyDescent="0.45">
      <c r="A1400" s="112">
        <v>45992</v>
      </c>
      <c r="B1400" s="122" t="s">
        <v>92</v>
      </c>
      <c r="C1400" s="53"/>
      <c r="D1400" s="54" t="s">
        <v>92</v>
      </c>
      <c r="E1400" s="251" t="s">
        <v>8</v>
      </c>
      <c r="F1400" s="249"/>
      <c r="G1400" s="249"/>
      <c r="H1400" s="249"/>
      <c r="I1400" s="250"/>
    </row>
    <row r="1401" spans="1:9" x14ac:dyDescent="0.3">
      <c r="A1401" s="109">
        <v>45992</v>
      </c>
      <c r="B1401" s="124">
        <f>1</f>
        <v>1</v>
      </c>
      <c r="C1401" s="87">
        <v>0</v>
      </c>
      <c r="D1401" s="88" t="str">
        <f ca="1">OFFSET('2025'!$B$16,C1401,0)</f>
        <v>(Enter Call Letters)</v>
      </c>
      <c r="E1401" s="86" t="str">
        <f ca="1">OFFSET('2025'!$H$16,C1401,0)</f>
        <v>December</v>
      </c>
      <c r="F1401" s="77">
        <f ca="1">OFFSET('2025'!$AD$16,C1401,0)</f>
        <v>0</v>
      </c>
      <c r="G1401" s="103" t="str">
        <f ca="1">OFFSET('2025'!$AE$16,C1401,0)</f>
        <v>0.00</v>
      </c>
      <c r="H1401" s="103" t="str">
        <f ca="1">OFFSET('2025'!$AF$16,$C1401,0)</f>
        <v>0.00</v>
      </c>
      <c r="I1401" s="77">
        <f ca="1">OFFSET('2025'!$AG$16,$C1401,0)</f>
        <v>0</v>
      </c>
    </row>
    <row r="1402" spans="1:9" x14ac:dyDescent="0.3">
      <c r="A1402" s="110">
        <v>45992</v>
      </c>
      <c r="B1402" s="124">
        <f t="shared" ref="B1402:B1465" si="68">B1401+1</f>
        <v>2</v>
      </c>
      <c r="C1402" s="87">
        <f>C1401+16</f>
        <v>16</v>
      </c>
      <c r="D1402" s="88" t="str">
        <f ca="1">OFFSET('2025'!$B$16,C1402,0)</f>
        <v>(Enter Call Letters)</v>
      </c>
      <c r="E1402" s="86" t="str">
        <f ca="1">OFFSET('2025'!$H$16,C1402,0)</f>
        <v>December</v>
      </c>
      <c r="F1402" s="77">
        <f ca="1">OFFSET('2025'!$AD$16,C1402,0)</f>
        <v>0</v>
      </c>
      <c r="G1402" s="103" t="str">
        <f ca="1">OFFSET('2025'!$AE$16,C1402,0)</f>
        <v>0.00</v>
      </c>
      <c r="H1402" s="103" t="str">
        <f ca="1">OFFSET('2025'!$AF$16,$C1402,0)</f>
        <v>0.00</v>
      </c>
      <c r="I1402" s="77">
        <f ca="1">OFFSET('2025'!$AG$16,$C1402,0)</f>
        <v>0</v>
      </c>
    </row>
    <row r="1403" spans="1:9" x14ac:dyDescent="0.3">
      <c r="A1403" s="110">
        <v>45992</v>
      </c>
      <c r="B1403" s="124">
        <f t="shared" si="68"/>
        <v>3</v>
      </c>
      <c r="C1403" s="87">
        <f t="shared" ref="C1403:C1466" si="69">C1402+16</f>
        <v>32</v>
      </c>
      <c r="D1403" s="88" t="str">
        <f ca="1">OFFSET('2025'!$B$16,C1403,0)</f>
        <v>(Enter Call Letters)</v>
      </c>
      <c r="E1403" s="86" t="str">
        <f ca="1">OFFSET('2025'!$H$16,C1403,0)</f>
        <v>December</v>
      </c>
      <c r="F1403" s="77">
        <f ca="1">OFFSET('2025'!$AD$16,C1403,0)</f>
        <v>0</v>
      </c>
      <c r="G1403" s="103" t="str">
        <f ca="1">OFFSET('2025'!$AE$16,C1403,0)</f>
        <v>0.00</v>
      </c>
      <c r="H1403" s="103" t="str">
        <f ca="1">OFFSET('2025'!$AF$16,$C1403,0)</f>
        <v>0.00</v>
      </c>
      <c r="I1403" s="77">
        <f ca="1">OFFSET('2025'!$AG$16,$C1403,0)</f>
        <v>0</v>
      </c>
    </row>
    <row r="1404" spans="1:9" x14ac:dyDescent="0.3">
      <c r="A1404" s="110">
        <v>45992</v>
      </c>
      <c r="B1404" s="124">
        <f t="shared" si="68"/>
        <v>4</v>
      </c>
      <c r="C1404" s="87">
        <f t="shared" si="69"/>
        <v>48</v>
      </c>
      <c r="D1404" s="88" t="str">
        <f ca="1">OFFSET('2025'!$B$16,C1404,0)</f>
        <v>(Enter Call Letters)</v>
      </c>
      <c r="E1404" s="86" t="str">
        <f ca="1">OFFSET('2025'!$H$16,C1404,0)</f>
        <v>December</v>
      </c>
      <c r="F1404" s="77">
        <f ca="1">OFFSET('2025'!$AD$16,C1404,0)</f>
        <v>0</v>
      </c>
      <c r="G1404" s="103" t="str">
        <f ca="1">OFFSET('2025'!$AE$16,C1404,0)</f>
        <v>0.00</v>
      </c>
      <c r="H1404" s="103" t="str">
        <f ca="1">OFFSET('2025'!$AF$16,$C1404,0)</f>
        <v>0.00</v>
      </c>
      <c r="I1404" s="77">
        <f ca="1">OFFSET('2025'!$AG$16,$C1404,0)</f>
        <v>0</v>
      </c>
    </row>
    <row r="1405" spans="1:9" x14ac:dyDescent="0.3">
      <c r="A1405" s="110">
        <v>45992</v>
      </c>
      <c r="B1405" s="124">
        <f t="shared" si="68"/>
        <v>5</v>
      </c>
      <c r="C1405" s="87">
        <f t="shared" si="69"/>
        <v>64</v>
      </c>
      <c r="D1405" s="88" t="str">
        <f ca="1">OFFSET('2025'!$B$16,C1405,0)</f>
        <v>(Enter Call Letters)</v>
      </c>
      <c r="E1405" s="86" t="str">
        <f ca="1">OFFSET('2025'!$H$16,C1405,0)</f>
        <v>December</v>
      </c>
      <c r="F1405" s="77">
        <f ca="1">OFFSET('2025'!$AD$16,C1405,0)</f>
        <v>0</v>
      </c>
      <c r="G1405" s="103" t="str">
        <f ca="1">OFFSET('2025'!$AE$16,C1405,0)</f>
        <v>0.00</v>
      </c>
      <c r="H1405" s="103" t="str">
        <f ca="1">OFFSET('2025'!$AF$16,$C1405,0)</f>
        <v>0.00</v>
      </c>
      <c r="I1405" s="77">
        <f ca="1">OFFSET('2025'!$AG$16,$C1405,0)</f>
        <v>0</v>
      </c>
    </row>
    <row r="1406" spans="1:9" x14ac:dyDescent="0.3">
      <c r="A1406" s="110">
        <v>45992</v>
      </c>
      <c r="B1406" s="124">
        <f t="shared" si="68"/>
        <v>6</v>
      </c>
      <c r="C1406" s="87">
        <f t="shared" si="69"/>
        <v>80</v>
      </c>
      <c r="D1406" s="88" t="str">
        <f ca="1">OFFSET('2025'!$B$16,C1406,0)</f>
        <v>(Enter Call Letters)</v>
      </c>
      <c r="E1406" s="86" t="str">
        <f ca="1">OFFSET('2025'!$H$16,C1406,0)</f>
        <v>December</v>
      </c>
      <c r="F1406" s="77">
        <f ca="1">OFFSET('2025'!$AD$16,C1406,0)</f>
        <v>0</v>
      </c>
      <c r="G1406" s="103" t="str">
        <f ca="1">OFFSET('2025'!$AE$16,C1406,0)</f>
        <v>0.00</v>
      </c>
      <c r="H1406" s="103" t="str">
        <f ca="1">OFFSET('2025'!$AF$16,$C1406,0)</f>
        <v>0.00</v>
      </c>
      <c r="I1406" s="77">
        <f ca="1">OFFSET('2025'!$AG$16,$C1406,0)</f>
        <v>0</v>
      </c>
    </row>
    <row r="1407" spans="1:9" x14ac:dyDescent="0.3">
      <c r="A1407" s="110">
        <v>45992</v>
      </c>
      <c r="B1407" s="124">
        <f t="shared" si="68"/>
        <v>7</v>
      </c>
      <c r="C1407" s="87">
        <f t="shared" si="69"/>
        <v>96</v>
      </c>
      <c r="D1407" s="88" t="str">
        <f ca="1">OFFSET('2025'!$B$16,C1407,0)</f>
        <v>(Enter Call Letters)</v>
      </c>
      <c r="E1407" s="86" t="str">
        <f ca="1">OFFSET('2025'!$H$16,C1407,0)</f>
        <v>December</v>
      </c>
      <c r="F1407" s="77">
        <f ca="1">OFFSET('2025'!$AD$16,C1407,0)</f>
        <v>0</v>
      </c>
      <c r="G1407" s="103" t="str">
        <f ca="1">OFFSET('2025'!$AE$16,C1407,0)</f>
        <v>0.00</v>
      </c>
      <c r="H1407" s="103" t="str">
        <f ca="1">OFFSET('2025'!$AF$16,$C1407,0)</f>
        <v>0.00</v>
      </c>
      <c r="I1407" s="77">
        <f ca="1">OFFSET('2025'!$AG$16,$C1407,0)</f>
        <v>0</v>
      </c>
    </row>
    <row r="1408" spans="1:9" x14ac:dyDescent="0.3">
      <c r="A1408" s="110">
        <v>45992</v>
      </c>
      <c r="B1408" s="124">
        <f t="shared" si="68"/>
        <v>8</v>
      </c>
      <c r="C1408" s="87">
        <f t="shared" si="69"/>
        <v>112</v>
      </c>
      <c r="D1408" s="88" t="str">
        <f ca="1">OFFSET('2025'!$B$16,C1408,0)</f>
        <v>(Enter Call Letters)</v>
      </c>
      <c r="E1408" s="86" t="str">
        <f ca="1">OFFSET('2025'!$H$16,C1408,0)</f>
        <v>December</v>
      </c>
      <c r="F1408" s="77">
        <f ca="1">OFFSET('2025'!$AD$16,C1408,0)</f>
        <v>0</v>
      </c>
      <c r="G1408" s="103" t="str">
        <f ca="1">OFFSET('2025'!$AE$16,C1408,0)</f>
        <v>0.00</v>
      </c>
      <c r="H1408" s="103" t="str">
        <f ca="1">OFFSET('2025'!$AF$16,$C1408,0)</f>
        <v>0.00</v>
      </c>
      <c r="I1408" s="77">
        <f ca="1">OFFSET('2025'!$AG$16,$C1408,0)</f>
        <v>0</v>
      </c>
    </row>
    <row r="1409" spans="1:9" x14ac:dyDescent="0.3">
      <c r="A1409" s="110">
        <v>45992</v>
      </c>
      <c r="B1409" s="124">
        <f t="shared" si="68"/>
        <v>9</v>
      </c>
      <c r="C1409" s="87">
        <f t="shared" si="69"/>
        <v>128</v>
      </c>
      <c r="D1409" s="88" t="str">
        <f ca="1">OFFSET('2025'!$B$16,C1409,0)</f>
        <v>(Enter Call Letters)</v>
      </c>
      <c r="E1409" s="86" t="str">
        <f ca="1">OFFSET('2025'!$H$16,C1409,0)</f>
        <v>December</v>
      </c>
      <c r="F1409" s="77">
        <f ca="1">OFFSET('2025'!$AD$16,C1409,0)</f>
        <v>0</v>
      </c>
      <c r="G1409" s="103" t="str">
        <f ca="1">OFFSET('2025'!$AE$16,C1409,0)</f>
        <v>0.00</v>
      </c>
      <c r="H1409" s="103" t="str">
        <f ca="1">OFFSET('2025'!$AF$16,$C1409,0)</f>
        <v>0.00</v>
      </c>
      <c r="I1409" s="77">
        <f ca="1">OFFSET('2025'!$AG$16,$C1409,0)</f>
        <v>0</v>
      </c>
    </row>
    <row r="1410" spans="1:9" x14ac:dyDescent="0.3">
      <c r="A1410" s="110">
        <v>45992</v>
      </c>
      <c r="B1410" s="124">
        <f t="shared" si="68"/>
        <v>10</v>
      </c>
      <c r="C1410" s="87">
        <f t="shared" si="69"/>
        <v>144</v>
      </c>
      <c r="D1410" s="88" t="str">
        <f ca="1">OFFSET('2025'!$B$16,C1410,0)</f>
        <v>(Enter Call Letters)</v>
      </c>
      <c r="E1410" s="86" t="str">
        <f ca="1">OFFSET('2025'!$H$16,C1410,0)</f>
        <v>December</v>
      </c>
      <c r="F1410" s="77">
        <f ca="1">OFFSET('2025'!$AD$16,C1410,0)</f>
        <v>0</v>
      </c>
      <c r="G1410" s="103" t="str">
        <f ca="1">OFFSET('2025'!$AE$16,C1410,0)</f>
        <v>0.00</v>
      </c>
      <c r="H1410" s="103" t="str">
        <f ca="1">OFFSET('2025'!$AF$16,$C1410,0)</f>
        <v>0.00</v>
      </c>
      <c r="I1410" s="77">
        <f ca="1">OFFSET('2025'!$AG$16,$C1410,0)</f>
        <v>0</v>
      </c>
    </row>
    <row r="1411" spans="1:9" x14ac:dyDescent="0.3">
      <c r="A1411" s="110">
        <v>45992</v>
      </c>
      <c r="B1411" s="124">
        <f t="shared" si="68"/>
        <v>11</v>
      </c>
      <c r="C1411" s="87">
        <f t="shared" si="69"/>
        <v>160</v>
      </c>
      <c r="D1411" s="88" t="str">
        <f ca="1">OFFSET('2025'!$B$16,C1411,0)</f>
        <v>(Enter Call Letters)</v>
      </c>
      <c r="E1411" s="86" t="str">
        <f ca="1">OFFSET('2025'!$H$16,C1411,0)</f>
        <v>December</v>
      </c>
      <c r="F1411" s="77">
        <f ca="1">OFFSET('2025'!$AD$16,C1411,0)</f>
        <v>0</v>
      </c>
      <c r="G1411" s="103" t="str">
        <f ca="1">OFFSET('2025'!$AE$16,C1411,0)</f>
        <v>0.00</v>
      </c>
      <c r="H1411" s="103" t="str">
        <f ca="1">OFFSET('2025'!$AF$16,$C1411,0)</f>
        <v>0.00</v>
      </c>
      <c r="I1411" s="77">
        <f ca="1">OFFSET('2025'!$AG$16,$C1411,0)</f>
        <v>0</v>
      </c>
    </row>
    <row r="1412" spans="1:9" x14ac:dyDescent="0.3">
      <c r="A1412" s="110">
        <v>45992</v>
      </c>
      <c r="B1412" s="124">
        <f t="shared" si="68"/>
        <v>12</v>
      </c>
      <c r="C1412" s="87">
        <f t="shared" si="69"/>
        <v>176</v>
      </c>
      <c r="D1412" s="88" t="str">
        <f ca="1">OFFSET('2025'!$B$16,C1412,0)</f>
        <v>(Enter Call Letters)</v>
      </c>
      <c r="E1412" s="86" t="str">
        <f ca="1">OFFSET('2025'!$H$16,C1412,0)</f>
        <v>December</v>
      </c>
      <c r="F1412" s="77">
        <f ca="1">OFFSET('2025'!$AD$16,C1412,0)</f>
        <v>0</v>
      </c>
      <c r="G1412" s="103" t="str">
        <f ca="1">OFFSET('2025'!$AE$16,C1412,0)</f>
        <v>0.00</v>
      </c>
      <c r="H1412" s="103" t="str">
        <f ca="1">OFFSET('2025'!$AF$16,$C1412,0)</f>
        <v>0.00</v>
      </c>
      <c r="I1412" s="77">
        <f ca="1">OFFSET('2025'!$AG$16,$C1412,0)</f>
        <v>0</v>
      </c>
    </row>
    <row r="1413" spans="1:9" x14ac:dyDescent="0.3">
      <c r="A1413" s="110">
        <v>45992</v>
      </c>
      <c r="B1413" s="124">
        <f t="shared" si="68"/>
        <v>13</v>
      </c>
      <c r="C1413" s="87">
        <f t="shared" si="69"/>
        <v>192</v>
      </c>
      <c r="D1413" s="88" t="str">
        <f ca="1">OFFSET('2025'!$B$16,C1413,0)</f>
        <v>(Enter Call Letters)</v>
      </c>
      <c r="E1413" s="86" t="str">
        <f ca="1">OFFSET('2025'!$H$16,C1413,0)</f>
        <v>December</v>
      </c>
      <c r="F1413" s="77">
        <f ca="1">OFFSET('2025'!$AD$16,C1413,0)</f>
        <v>0</v>
      </c>
      <c r="G1413" s="103" t="str">
        <f ca="1">OFFSET('2025'!$AE$16,C1413,0)</f>
        <v>0.00</v>
      </c>
      <c r="H1413" s="103" t="str">
        <f ca="1">OFFSET('2025'!$AF$16,$C1413,0)</f>
        <v>0.00</v>
      </c>
      <c r="I1413" s="77">
        <f ca="1">OFFSET('2025'!$AG$16,$C1413,0)</f>
        <v>0</v>
      </c>
    </row>
    <row r="1414" spans="1:9" x14ac:dyDescent="0.3">
      <c r="A1414" s="110">
        <v>45992</v>
      </c>
      <c r="B1414" s="124">
        <f t="shared" si="68"/>
        <v>14</v>
      </c>
      <c r="C1414" s="87">
        <f t="shared" si="69"/>
        <v>208</v>
      </c>
      <c r="D1414" s="88" t="str">
        <f ca="1">OFFSET('2025'!$B$16,C1414,0)</f>
        <v>(Enter Call Letters)</v>
      </c>
      <c r="E1414" s="86" t="str">
        <f ca="1">OFFSET('2025'!$H$16,C1414,0)</f>
        <v>December</v>
      </c>
      <c r="F1414" s="77">
        <f ca="1">OFFSET('2025'!$AD$16,C1414,0)</f>
        <v>0</v>
      </c>
      <c r="G1414" s="103" t="str">
        <f ca="1">OFFSET('2025'!$AE$16,C1414,0)</f>
        <v>0.00</v>
      </c>
      <c r="H1414" s="103" t="str">
        <f ca="1">OFFSET('2025'!$AF$16,$C1414,0)</f>
        <v>0.00</v>
      </c>
      <c r="I1414" s="77">
        <f ca="1">OFFSET('2025'!$AG$16,$C1414,0)</f>
        <v>0</v>
      </c>
    </row>
    <row r="1415" spans="1:9" x14ac:dyDescent="0.3">
      <c r="A1415" s="110">
        <v>45992</v>
      </c>
      <c r="B1415" s="124">
        <f t="shared" si="68"/>
        <v>15</v>
      </c>
      <c r="C1415" s="87">
        <f t="shared" si="69"/>
        <v>224</v>
      </c>
      <c r="D1415" s="88" t="str">
        <f ca="1">OFFSET('2025'!$B$16,C1415,0)</f>
        <v>(Enter Call Letters)</v>
      </c>
      <c r="E1415" s="86" t="str">
        <f ca="1">OFFSET('2025'!$H$16,C1415,0)</f>
        <v>December</v>
      </c>
      <c r="F1415" s="77">
        <f ca="1">OFFSET('2025'!$AD$16,C1415,0)</f>
        <v>0</v>
      </c>
      <c r="G1415" s="103" t="str">
        <f ca="1">OFFSET('2025'!$AE$16,C1415,0)</f>
        <v>0.00</v>
      </c>
      <c r="H1415" s="103" t="str">
        <f ca="1">OFFSET('2025'!$AF$16,$C1415,0)</f>
        <v>0.00</v>
      </c>
      <c r="I1415" s="77">
        <f ca="1">OFFSET('2025'!$AG$16,$C1415,0)</f>
        <v>0</v>
      </c>
    </row>
    <row r="1416" spans="1:9" x14ac:dyDescent="0.3">
      <c r="A1416" s="110">
        <v>45992</v>
      </c>
      <c r="B1416" s="124">
        <f t="shared" si="68"/>
        <v>16</v>
      </c>
      <c r="C1416" s="87">
        <f t="shared" si="69"/>
        <v>240</v>
      </c>
      <c r="D1416" s="88" t="str">
        <f ca="1">OFFSET('2025'!$B$16,C1416,0)</f>
        <v>(Enter Call Letters)</v>
      </c>
      <c r="E1416" s="86" t="str">
        <f ca="1">OFFSET('2025'!$H$16,C1416,0)</f>
        <v>December</v>
      </c>
      <c r="F1416" s="77">
        <f ca="1">OFFSET('2025'!$AD$16,C1416,0)</f>
        <v>0</v>
      </c>
      <c r="G1416" s="103" t="str">
        <f ca="1">OFFSET('2025'!$AE$16,C1416,0)</f>
        <v>0.00</v>
      </c>
      <c r="H1416" s="103" t="str">
        <f ca="1">OFFSET('2025'!$AF$16,$C1416,0)</f>
        <v>0.00</v>
      </c>
      <c r="I1416" s="77">
        <f ca="1">OFFSET('2025'!$AG$16,$C1416,0)</f>
        <v>0</v>
      </c>
    </row>
    <row r="1417" spans="1:9" x14ac:dyDescent="0.3">
      <c r="A1417" s="110">
        <v>45992</v>
      </c>
      <c r="B1417" s="124">
        <f t="shared" si="68"/>
        <v>17</v>
      </c>
      <c r="C1417" s="87">
        <f t="shared" si="69"/>
        <v>256</v>
      </c>
      <c r="D1417" s="88" t="str">
        <f ca="1">OFFSET('2025'!$B$16,C1417,0)</f>
        <v>(Enter Call Letters)</v>
      </c>
      <c r="E1417" s="86" t="str">
        <f ca="1">OFFSET('2025'!$H$16,C1417,0)</f>
        <v>December</v>
      </c>
      <c r="F1417" s="77">
        <f ca="1">OFFSET('2025'!$AD$16,C1417,0)</f>
        <v>0</v>
      </c>
      <c r="G1417" s="103" t="str">
        <f ca="1">OFFSET('2025'!$AE$16,C1417,0)</f>
        <v>0.00</v>
      </c>
      <c r="H1417" s="103" t="str">
        <f ca="1">OFFSET('2025'!$AF$16,$C1417,0)</f>
        <v>0.00</v>
      </c>
      <c r="I1417" s="77">
        <f ca="1">OFFSET('2025'!$AG$16,$C1417,0)</f>
        <v>0</v>
      </c>
    </row>
    <row r="1418" spans="1:9" x14ac:dyDescent="0.3">
      <c r="A1418" s="110">
        <v>45992</v>
      </c>
      <c r="B1418" s="124">
        <f t="shared" si="68"/>
        <v>18</v>
      </c>
      <c r="C1418" s="87">
        <f t="shared" si="69"/>
        <v>272</v>
      </c>
      <c r="D1418" s="88" t="str">
        <f ca="1">OFFSET('2025'!$B$16,C1418,0)</f>
        <v>(Enter Call Letters)</v>
      </c>
      <c r="E1418" s="86" t="str">
        <f ca="1">OFFSET('2025'!$H$16,C1418,0)</f>
        <v>December</v>
      </c>
      <c r="F1418" s="77">
        <f ca="1">OFFSET('2025'!$AD$16,C1418,0)</f>
        <v>0</v>
      </c>
      <c r="G1418" s="103" t="str">
        <f ca="1">OFFSET('2025'!$AE$16,C1418,0)</f>
        <v>0.00</v>
      </c>
      <c r="H1418" s="103" t="str">
        <f ca="1">OFFSET('2025'!$AF$16,$C1418,0)</f>
        <v>0.00</v>
      </c>
      <c r="I1418" s="77">
        <f ca="1">OFFSET('2025'!$AG$16,$C1418,0)</f>
        <v>0</v>
      </c>
    </row>
    <row r="1419" spans="1:9" x14ac:dyDescent="0.3">
      <c r="A1419" s="110">
        <v>45992</v>
      </c>
      <c r="B1419" s="124">
        <f t="shared" si="68"/>
        <v>19</v>
      </c>
      <c r="C1419" s="87">
        <f t="shared" si="69"/>
        <v>288</v>
      </c>
      <c r="D1419" s="88" t="str">
        <f ca="1">OFFSET('2025'!$B$16,C1419,0)</f>
        <v>(Enter Call Letters)</v>
      </c>
      <c r="E1419" s="86" t="str">
        <f ca="1">OFFSET('2025'!$H$16,C1419,0)</f>
        <v>December</v>
      </c>
      <c r="F1419" s="77">
        <f ca="1">OFFSET('2025'!$AD$16,C1419,0)</f>
        <v>0</v>
      </c>
      <c r="G1419" s="103" t="str">
        <f ca="1">OFFSET('2025'!$AE$16,C1419,0)</f>
        <v>0.00</v>
      </c>
      <c r="H1419" s="103" t="str">
        <f ca="1">OFFSET('2025'!$AF$16,$C1419,0)</f>
        <v>0.00</v>
      </c>
      <c r="I1419" s="77">
        <f ca="1">OFFSET('2025'!$AG$16,$C1419,0)</f>
        <v>0</v>
      </c>
    </row>
    <row r="1420" spans="1:9" x14ac:dyDescent="0.3">
      <c r="A1420" s="110">
        <v>45992</v>
      </c>
      <c r="B1420" s="124">
        <f t="shared" si="68"/>
        <v>20</v>
      </c>
      <c r="C1420" s="87">
        <f t="shared" si="69"/>
        <v>304</v>
      </c>
      <c r="D1420" s="88" t="str">
        <f ca="1">OFFSET('2025'!$B$16,C1420,0)</f>
        <v>(Enter Call Letters)</v>
      </c>
      <c r="E1420" s="86" t="str">
        <f ca="1">OFFSET('2025'!$H$16,C1420,0)</f>
        <v>December</v>
      </c>
      <c r="F1420" s="77">
        <f ca="1">OFFSET('2025'!$AD$16,C1420,0)</f>
        <v>0</v>
      </c>
      <c r="G1420" s="103" t="str">
        <f ca="1">OFFSET('2025'!$AE$16,C1420,0)</f>
        <v>0.00</v>
      </c>
      <c r="H1420" s="103" t="str">
        <f ca="1">OFFSET('2025'!$AF$16,$C1420,0)</f>
        <v>0.00</v>
      </c>
      <c r="I1420" s="77">
        <f ca="1">OFFSET('2025'!$AG$16,$C1420,0)</f>
        <v>0</v>
      </c>
    </row>
    <row r="1421" spans="1:9" x14ac:dyDescent="0.3">
      <c r="A1421" s="110">
        <v>45992</v>
      </c>
      <c r="B1421" s="124">
        <f t="shared" si="68"/>
        <v>21</v>
      </c>
      <c r="C1421" s="87">
        <f t="shared" si="69"/>
        <v>320</v>
      </c>
      <c r="D1421" s="88" t="str">
        <f ca="1">OFFSET('2025'!$B$16,C1421,0)</f>
        <v>(Enter Call Letters)</v>
      </c>
      <c r="E1421" s="86" t="str">
        <f ca="1">OFFSET('2025'!$H$16,C1421,0)</f>
        <v>December</v>
      </c>
      <c r="F1421" s="77">
        <f ca="1">OFFSET('2025'!$AD$16,C1421,0)</f>
        <v>0</v>
      </c>
      <c r="G1421" s="103" t="str">
        <f ca="1">OFFSET('2025'!$AE$16,C1421,0)</f>
        <v>0.00</v>
      </c>
      <c r="H1421" s="103" t="str">
        <f ca="1">OFFSET('2025'!$AF$16,$C1421,0)</f>
        <v>0.00</v>
      </c>
      <c r="I1421" s="77">
        <f ca="1">OFFSET('2025'!$AG$16,$C1421,0)</f>
        <v>0</v>
      </c>
    </row>
    <row r="1422" spans="1:9" x14ac:dyDescent="0.3">
      <c r="A1422" s="110">
        <v>45992</v>
      </c>
      <c r="B1422" s="124">
        <f t="shared" si="68"/>
        <v>22</v>
      </c>
      <c r="C1422" s="87">
        <f t="shared" si="69"/>
        <v>336</v>
      </c>
      <c r="D1422" s="88" t="str">
        <f ca="1">OFFSET('2025'!$B$16,C1422,0)</f>
        <v>(Enter Call Letters)</v>
      </c>
      <c r="E1422" s="86" t="str">
        <f ca="1">OFFSET('2025'!$H$16,C1422,0)</f>
        <v>December</v>
      </c>
      <c r="F1422" s="77">
        <f ca="1">OFFSET('2025'!$AD$16,C1422,0)</f>
        <v>0</v>
      </c>
      <c r="G1422" s="103" t="str">
        <f ca="1">OFFSET('2025'!$AE$16,C1422,0)</f>
        <v>0.00</v>
      </c>
      <c r="H1422" s="103" t="str">
        <f ca="1">OFFSET('2025'!$AF$16,$C1422,0)</f>
        <v>0.00</v>
      </c>
      <c r="I1422" s="77">
        <f ca="1">OFFSET('2025'!$AG$16,$C1422,0)</f>
        <v>0</v>
      </c>
    </row>
    <row r="1423" spans="1:9" x14ac:dyDescent="0.3">
      <c r="A1423" s="110">
        <v>45992</v>
      </c>
      <c r="B1423" s="124">
        <f t="shared" si="68"/>
        <v>23</v>
      </c>
      <c r="C1423" s="87">
        <f t="shared" si="69"/>
        <v>352</v>
      </c>
      <c r="D1423" s="88" t="str">
        <f ca="1">OFFSET('2025'!$B$16,C1423,0)</f>
        <v>(Enter Call Letters)</v>
      </c>
      <c r="E1423" s="86" t="str">
        <f ca="1">OFFSET('2025'!$H$16,C1423,0)</f>
        <v>December</v>
      </c>
      <c r="F1423" s="77">
        <f ca="1">OFFSET('2025'!$AD$16,C1423,0)</f>
        <v>0</v>
      </c>
      <c r="G1423" s="103" t="str">
        <f ca="1">OFFSET('2025'!$AE$16,C1423,0)</f>
        <v>0.00</v>
      </c>
      <c r="H1423" s="103" t="str">
        <f ca="1">OFFSET('2025'!$AF$16,$C1423,0)</f>
        <v>0.00</v>
      </c>
      <c r="I1423" s="77">
        <f ca="1">OFFSET('2025'!$AG$16,$C1423,0)</f>
        <v>0</v>
      </c>
    </row>
    <row r="1424" spans="1:9" x14ac:dyDescent="0.3">
      <c r="A1424" s="110">
        <v>45992</v>
      </c>
      <c r="B1424" s="124">
        <f t="shared" si="68"/>
        <v>24</v>
      </c>
      <c r="C1424" s="87">
        <f t="shared" si="69"/>
        <v>368</v>
      </c>
      <c r="D1424" s="88" t="str">
        <f ca="1">OFFSET('2025'!$B$16,C1424,0)</f>
        <v>(Enter Call Letters)</v>
      </c>
      <c r="E1424" s="86" t="str">
        <f ca="1">OFFSET('2025'!$H$16,C1424,0)</f>
        <v>December</v>
      </c>
      <c r="F1424" s="77">
        <f ca="1">OFFSET('2025'!$AD$16,C1424,0)</f>
        <v>0</v>
      </c>
      <c r="G1424" s="103" t="str">
        <f ca="1">OFFSET('2025'!$AE$16,C1424,0)</f>
        <v>0.00</v>
      </c>
      <c r="H1424" s="103" t="str">
        <f ca="1">OFFSET('2025'!$AF$16,$C1424,0)</f>
        <v>0.00</v>
      </c>
      <c r="I1424" s="77">
        <f ca="1">OFFSET('2025'!$AG$16,$C1424,0)</f>
        <v>0</v>
      </c>
    </row>
    <row r="1425" spans="1:9" x14ac:dyDescent="0.3">
      <c r="A1425" s="110">
        <v>45992</v>
      </c>
      <c r="B1425" s="124">
        <f t="shared" si="68"/>
        <v>25</v>
      </c>
      <c r="C1425" s="87">
        <f t="shared" si="69"/>
        <v>384</v>
      </c>
      <c r="D1425" s="88" t="str">
        <f ca="1">OFFSET('2025'!$B$16,C1425,0)</f>
        <v>(Enter Call Letters)</v>
      </c>
      <c r="E1425" s="86" t="str">
        <f ca="1">OFFSET('2025'!$H$16,C1425,0)</f>
        <v>December</v>
      </c>
      <c r="F1425" s="77">
        <f ca="1">OFFSET('2025'!$AD$16,C1425,0)</f>
        <v>0</v>
      </c>
      <c r="G1425" s="103" t="str">
        <f ca="1">OFFSET('2025'!$AE$16,C1425,0)</f>
        <v>0.00</v>
      </c>
      <c r="H1425" s="103" t="str">
        <f ca="1">OFFSET('2025'!$AF$16,$C1425,0)</f>
        <v>0.00</v>
      </c>
      <c r="I1425" s="77">
        <f ca="1">OFFSET('2025'!$AG$16,$C1425,0)</f>
        <v>0</v>
      </c>
    </row>
    <row r="1426" spans="1:9" x14ac:dyDescent="0.3">
      <c r="A1426" s="110">
        <v>45992</v>
      </c>
      <c r="B1426" s="124">
        <f t="shared" si="68"/>
        <v>26</v>
      </c>
      <c r="C1426" s="87">
        <f t="shared" si="69"/>
        <v>400</v>
      </c>
      <c r="D1426" s="88" t="str">
        <f ca="1">OFFSET('2025'!$B$16,C1426,0)</f>
        <v>(Enter Call Letters)</v>
      </c>
      <c r="E1426" s="86" t="str">
        <f ca="1">OFFSET('2025'!$H$16,C1426,0)</f>
        <v>December</v>
      </c>
      <c r="F1426" s="77">
        <f ca="1">OFFSET('2025'!$AD$16,C1426,0)</f>
        <v>0</v>
      </c>
      <c r="G1426" s="103" t="str">
        <f ca="1">OFFSET('2025'!$AE$16,C1426,0)</f>
        <v>0.00</v>
      </c>
      <c r="H1426" s="103" t="str">
        <f ca="1">OFFSET('2025'!$AF$16,$C1426,0)</f>
        <v>0.00</v>
      </c>
      <c r="I1426" s="77">
        <f ca="1">OFFSET('2025'!$AG$16,$C1426,0)</f>
        <v>0</v>
      </c>
    </row>
    <row r="1427" spans="1:9" x14ac:dyDescent="0.3">
      <c r="A1427" s="110">
        <v>45992</v>
      </c>
      <c r="B1427" s="124">
        <f t="shared" si="68"/>
        <v>27</v>
      </c>
      <c r="C1427" s="87">
        <f t="shared" si="69"/>
        <v>416</v>
      </c>
      <c r="D1427" s="88" t="str">
        <f ca="1">OFFSET('2025'!$B$16,C1427,0)</f>
        <v>(Enter Call Letters)</v>
      </c>
      <c r="E1427" s="86" t="str">
        <f ca="1">OFFSET('2025'!$H$16,C1427,0)</f>
        <v>December</v>
      </c>
      <c r="F1427" s="77">
        <f ca="1">OFFSET('2025'!$AD$16,C1427,0)</f>
        <v>0</v>
      </c>
      <c r="G1427" s="103" t="str">
        <f ca="1">OFFSET('2025'!$AE$16,C1427,0)</f>
        <v>0.00</v>
      </c>
      <c r="H1427" s="103" t="str">
        <f ca="1">OFFSET('2025'!$AF$16,$C1427,0)</f>
        <v>0.00</v>
      </c>
      <c r="I1427" s="77">
        <f ca="1">OFFSET('2025'!$AG$16,$C1427,0)</f>
        <v>0</v>
      </c>
    </row>
    <row r="1428" spans="1:9" x14ac:dyDescent="0.3">
      <c r="A1428" s="110">
        <v>45992</v>
      </c>
      <c r="B1428" s="124">
        <f t="shared" si="68"/>
        <v>28</v>
      </c>
      <c r="C1428" s="87">
        <f t="shared" si="69"/>
        <v>432</v>
      </c>
      <c r="D1428" s="88" t="str">
        <f ca="1">OFFSET('2025'!$B$16,C1428,0)</f>
        <v>(Enter Call Letters)</v>
      </c>
      <c r="E1428" s="86" t="str">
        <f ca="1">OFFSET('2025'!$H$16,C1428,0)</f>
        <v>December</v>
      </c>
      <c r="F1428" s="77">
        <f ca="1">OFFSET('2025'!$AD$16,C1428,0)</f>
        <v>0</v>
      </c>
      <c r="G1428" s="103" t="str">
        <f ca="1">OFFSET('2025'!$AE$16,C1428,0)</f>
        <v>0.00</v>
      </c>
      <c r="H1428" s="103" t="str">
        <f ca="1">OFFSET('2025'!$AF$16,$C1428,0)</f>
        <v>0.00</v>
      </c>
      <c r="I1428" s="77">
        <f ca="1">OFFSET('2025'!$AG$16,$C1428,0)</f>
        <v>0</v>
      </c>
    </row>
    <row r="1429" spans="1:9" x14ac:dyDescent="0.3">
      <c r="A1429" s="110">
        <v>45992</v>
      </c>
      <c r="B1429" s="124">
        <f t="shared" si="68"/>
        <v>29</v>
      </c>
      <c r="C1429" s="87">
        <f t="shared" si="69"/>
        <v>448</v>
      </c>
      <c r="D1429" s="88" t="str">
        <f ca="1">OFFSET('2025'!$B$16,C1429,0)</f>
        <v>(Enter Call Letters)</v>
      </c>
      <c r="E1429" s="86" t="str">
        <f ca="1">OFFSET('2025'!$H$16,C1429,0)</f>
        <v>December</v>
      </c>
      <c r="F1429" s="77">
        <f ca="1">OFFSET('2025'!$AD$16,C1429,0)</f>
        <v>0</v>
      </c>
      <c r="G1429" s="103" t="str">
        <f ca="1">OFFSET('2025'!$AE$16,C1429,0)</f>
        <v>0.00</v>
      </c>
      <c r="H1429" s="103" t="str">
        <f ca="1">OFFSET('2025'!$AF$16,$C1429,0)</f>
        <v>0.00</v>
      </c>
      <c r="I1429" s="77">
        <f ca="1">OFFSET('2025'!$AG$16,$C1429,0)</f>
        <v>0</v>
      </c>
    </row>
    <row r="1430" spans="1:9" x14ac:dyDescent="0.3">
      <c r="A1430" s="110">
        <v>45992</v>
      </c>
      <c r="B1430" s="124">
        <f t="shared" si="68"/>
        <v>30</v>
      </c>
      <c r="C1430" s="87">
        <f t="shared" si="69"/>
        <v>464</v>
      </c>
      <c r="D1430" s="88" t="str">
        <f ca="1">OFFSET('2025'!$B$16,C1430,0)</f>
        <v>(Enter Call Letters)</v>
      </c>
      <c r="E1430" s="86" t="str">
        <f ca="1">OFFSET('2025'!$H$16,C1430,0)</f>
        <v>December</v>
      </c>
      <c r="F1430" s="77">
        <f ca="1">OFFSET('2025'!$AD$16,C1430,0)</f>
        <v>0</v>
      </c>
      <c r="G1430" s="103" t="str">
        <f ca="1">OFFSET('2025'!$AE$16,C1430,0)</f>
        <v>0.00</v>
      </c>
      <c r="H1430" s="103" t="str">
        <f ca="1">OFFSET('2025'!$AF$16,$C1430,0)</f>
        <v>0.00</v>
      </c>
      <c r="I1430" s="77">
        <f ca="1">OFFSET('2025'!$AG$16,$C1430,0)</f>
        <v>0</v>
      </c>
    </row>
    <row r="1431" spans="1:9" x14ac:dyDescent="0.3">
      <c r="A1431" s="110">
        <v>45992</v>
      </c>
      <c r="B1431" s="124">
        <f t="shared" si="68"/>
        <v>31</v>
      </c>
      <c r="C1431" s="87">
        <f t="shared" si="69"/>
        <v>480</v>
      </c>
      <c r="D1431" s="88" t="str">
        <f ca="1">OFFSET('2025'!$B$16,C1431,0)</f>
        <v>(Enter Call Letters)</v>
      </c>
      <c r="E1431" s="86" t="str">
        <f ca="1">OFFSET('2025'!$H$16,C1431,0)</f>
        <v>December</v>
      </c>
      <c r="F1431" s="77">
        <f ca="1">OFFSET('2025'!$AD$16,C1431,0)</f>
        <v>0</v>
      </c>
      <c r="G1431" s="103" t="str">
        <f ca="1">OFFSET('2025'!$AE$16,C1431,0)</f>
        <v>0.00</v>
      </c>
      <c r="H1431" s="103" t="str">
        <f ca="1">OFFSET('2025'!$AF$16,$C1431,0)</f>
        <v>0.00</v>
      </c>
      <c r="I1431" s="77">
        <f ca="1">OFFSET('2025'!$AG$16,$C1431,0)</f>
        <v>0</v>
      </c>
    </row>
    <row r="1432" spans="1:9" x14ac:dyDescent="0.3">
      <c r="A1432" s="110">
        <v>45992</v>
      </c>
      <c r="B1432" s="124">
        <f t="shared" si="68"/>
        <v>32</v>
      </c>
      <c r="C1432" s="87">
        <f t="shared" si="69"/>
        <v>496</v>
      </c>
      <c r="D1432" s="88" t="str">
        <f ca="1">OFFSET('2025'!$B$16,C1432,0)</f>
        <v>(Enter Call Letters)</v>
      </c>
      <c r="E1432" s="86" t="str">
        <f ca="1">OFFSET('2025'!$H$16,C1432,0)</f>
        <v>December</v>
      </c>
      <c r="F1432" s="77">
        <f ca="1">OFFSET('2025'!$AD$16,C1432,0)</f>
        <v>0</v>
      </c>
      <c r="G1432" s="103" t="str">
        <f ca="1">OFFSET('2025'!$AE$16,C1432,0)</f>
        <v>0.00</v>
      </c>
      <c r="H1432" s="103" t="str">
        <f ca="1">OFFSET('2025'!$AF$16,$C1432,0)</f>
        <v>0.00</v>
      </c>
      <c r="I1432" s="77">
        <f ca="1">OFFSET('2025'!$AG$16,$C1432,0)</f>
        <v>0</v>
      </c>
    </row>
    <row r="1433" spans="1:9" x14ac:dyDescent="0.3">
      <c r="A1433" s="110">
        <v>45992</v>
      </c>
      <c r="B1433" s="124">
        <f t="shared" si="68"/>
        <v>33</v>
      </c>
      <c r="C1433" s="87">
        <f t="shared" si="69"/>
        <v>512</v>
      </c>
      <c r="D1433" s="88" t="str">
        <f ca="1">OFFSET('2025'!$B$16,C1433,0)</f>
        <v>(Enter Call Letters)</v>
      </c>
      <c r="E1433" s="86" t="str">
        <f ca="1">OFFSET('2025'!$H$16,C1433,0)</f>
        <v>December</v>
      </c>
      <c r="F1433" s="77">
        <f ca="1">OFFSET('2025'!$AD$16,C1433,0)</f>
        <v>0</v>
      </c>
      <c r="G1433" s="103" t="str">
        <f ca="1">OFFSET('2025'!$AE$16,C1433,0)</f>
        <v>0.00</v>
      </c>
      <c r="H1433" s="103" t="str">
        <f ca="1">OFFSET('2025'!$AF$16,$C1433,0)</f>
        <v>0.00</v>
      </c>
      <c r="I1433" s="77">
        <f ca="1">OFFSET('2025'!$AG$16,$C1433,0)</f>
        <v>0</v>
      </c>
    </row>
    <row r="1434" spans="1:9" x14ac:dyDescent="0.3">
      <c r="A1434" s="110">
        <v>45992</v>
      </c>
      <c r="B1434" s="124">
        <f t="shared" si="68"/>
        <v>34</v>
      </c>
      <c r="C1434" s="87">
        <f t="shared" si="69"/>
        <v>528</v>
      </c>
      <c r="D1434" s="88" t="str">
        <f ca="1">OFFSET('2025'!$B$16,C1434,0)</f>
        <v>(Enter Call Letters)</v>
      </c>
      <c r="E1434" s="86" t="str">
        <f ca="1">OFFSET('2025'!$H$16,C1434,0)</f>
        <v>December</v>
      </c>
      <c r="F1434" s="77">
        <f ca="1">OFFSET('2025'!$AD$16,C1434,0)</f>
        <v>0</v>
      </c>
      <c r="G1434" s="103" t="str">
        <f ca="1">OFFSET('2025'!$AE$16,C1434,0)</f>
        <v>0.00</v>
      </c>
      <c r="H1434" s="103" t="str">
        <f ca="1">OFFSET('2025'!$AF$16,$C1434,0)</f>
        <v>0.00</v>
      </c>
      <c r="I1434" s="77">
        <f ca="1">OFFSET('2025'!$AG$16,$C1434,0)</f>
        <v>0</v>
      </c>
    </row>
    <row r="1435" spans="1:9" x14ac:dyDescent="0.3">
      <c r="A1435" s="110">
        <v>45992</v>
      </c>
      <c r="B1435" s="124">
        <f t="shared" si="68"/>
        <v>35</v>
      </c>
      <c r="C1435" s="87">
        <f t="shared" si="69"/>
        <v>544</v>
      </c>
      <c r="D1435" s="88" t="str">
        <f ca="1">OFFSET('2025'!$B$16,C1435,0)</f>
        <v>(Enter Call Letters)</v>
      </c>
      <c r="E1435" s="86" t="str">
        <f ca="1">OFFSET('2025'!$H$16,C1435,0)</f>
        <v>December</v>
      </c>
      <c r="F1435" s="77">
        <f ca="1">OFFSET('2025'!$AD$16,C1435,0)</f>
        <v>0</v>
      </c>
      <c r="G1435" s="103" t="str">
        <f ca="1">OFFSET('2025'!$AE$16,C1435,0)</f>
        <v>0.00</v>
      </c>
      <c r="H1435" s="103" t="str">
        <f ca="1">OFFSET('2025'!$AF$16,$C1435,0)</f>
        <v>0.00</v>
      </c>
      <c r="I1435" s="77">
        <f ca="1">OFFSET('2025'!$AG$16,$C1435,0)</f>
        <v>0</v>
      </c>
    </row>
    <row r="1436" spans="1:9" x14ac:dyDescent="0.3">
      <c r="A1436" s="110">
        <v>45992</v>
      </c>
      <c r="B1436" s="124">
        <f t="shared" si="68"/>
        <v>36</v>
      </c>
      <c r="C1436" s="87">
        <f t="shared" si="69"/>
        <v>560</v>
      </c>
      <c r="D1436" s="88" t="str">
        <f ca="1">OFFSET('2025'!$B$16,C1436,0)</f>
        <v>(Enter Call Letters)</v>
      </c>
      <c r="E1436" s="86" t="str">
        <f ca="1">OFFSET('2025'!$H$16,C1436,0)</f>
        <v>December</v>
      </c>
      <c r="F1436" s="77">
        <f ca="1">OFFSET('2025'!$AD$16,C1436,0)</f>
        <v>0</v>
      </c>
      <c r="G1436" s="103" t="str">
        <f ca="1">OFFSET('2025'!$AE$16,C1436,0)</f>
        <v>0.00</v>
      </c>
      <c r="H1436" s="103" t="str">
        <f ca="1">OFFSET('2025'!$AF$16,$C1436,0)</f>
        <v>0.00</v>
      </c>
      <c r="I1436" s="77">
        <f ca="1">OFFSET('2025'!$AG$16,$C1436,0)</f>
        <v>0</v>
      </c>
    </row>
    <row r="1437" spans="1:9" x14ac:dyDescent="0.3">
      <c r="A1437" s="110">
        <v>45992</v>
      </c>
      <c r="B1437" s="124">
        <f t="shared" si="68"/>
        <v>37</v>
      </c>
      <c r="C1437" s="87">
        <f t="shared" si="69"/>
        <v>576</v>
      </c>
      <c r="D1437" s="88" t="str">
        <f ca="1">OFFSET('2025'!$B$16,C1437,0)</f>
        <v>(Enter Call Letters)</v>
      </c>
      <c r="E1437" s="86" t="str">
        <f ca="1">OFFSET('2025'!$H$16,C1437,0)</f>
        <v>December</v>
      </c>
      <c r="F1437" s="77">
        <f ca="1">OFFSET('2025'!$AD$16,C1437,0)</f>
        <v>0</v>
      </c>
      <c r="G1437" s="103" t="str">
        <f ca="1">OFFSET('2025'!$AE$16,C1437,0)</f>
        <v>0.00</v>
      </c>
      <c r="H1437" s="103" t="str">
        <f ca="1">OFFSET('2025'!$AF$16,$C1437,0)</f>
        <v>0.00</v>
      </c>
      <c r="I1437" s="77">
        <f ca="1">OFFSET('2025'!$AG$16,$C1437,0)</f>
        <v>0</v>
      </c>
    </row>
    <row r="1438" spans="1:9" x14ac:dyDescent="0.3">
      <c r="A1438" s="110">
        <v>45992</v>
      </c>
      <c r="B1438" s="124">
        <f t="shared" si="68"/>
        <v>38</v>
      </c>
      <c r="C1438" s="87">
        <f t="shared" si="69"/>
        <v>592</v>
      </c>
      <c r="D1438" s="88" t="str">
        <f ca="1">OFFSET('2025'!$B$16,C1438,0)</f>
        <v>(Enter Call Letters)</v>
      </c>
      <c r="E1438" s="86" t="str">
        <f ca="1">OFFSET('2025'!$H$16,C1438,0)</f>
        <v>December</v>
      </c>
      <c r="F1438" s="77">
        <f ca="1">OFFSET('2025'!$AD$16,C1438,0)</f>
        <v>0</v>
      </c>
      <c r="G1438" s="103" t="str">
        <f ca="1">OFFSET('2025'!$AE$16,C1438,0)</f>
        <v>0.00</v>
      </c>
      <c r="H1438" s="103" t="str">
        <f ca="1">OFFSET('2025'!$AF$16,$C1438,0)</f>
        <v>0.00</v>
      </c>
      <c r="I1438" s="77">
        <f ca="1">OFFSET('2025'!$AG$16,$C1438,0)</f>
        <v>0</v>
      </c>
    </row>
    <row r="1439" spans="1:9" x14ac:dyDescent="0.3">
      <c r="A1439" s="110">
        <v>45992</v>
      </c>
      <c r="B1439" s="124">
        <f t="shared" si="68"/>
        <v>39</v>
      </c>
      <c r="C1439" s="87">
        <f t="shared" si="69"/>
        <v>608</v>
      </c>
      <c r="D1439" s="88" t="str">
        <f ca="1">OFFSET('2025'!$B$16,C1439,0)</f>
        <v>(Enter Call Letters)</v>
      </c>
      <c r="E1439" s="86" t="str">
        <f ca="1">OFFSET('2025'!$H$16,C1439,0)</f>
        <v>December</v>
      </c>
      <c r="F1439" s="77">
        <f ca="1">OFFSET('2025'!$AD$16,C1439,0)</f>
        <v>0</v>
      </c>
      <c r="G1439" s="103" t="str">
        <f ca="1">OFFSET('2025'!$AE$16,C1439,0)</f>
        <v>0.00</v>
      </c>
      <c r="H1439" s="103" t="str">
        <f ca="1">OFFSET('2025'!$AF$16,$C1439,0)</f>
        <v>0.00</v>
      </c>
      <c r="I1439" s="77">
        <f ca="1">OFFSET('2025'!$AG$16,$C1439,0)</f>
        <v>0</v>
      </c>
    </row>
    <row r="1440" spans="1:9" x14ac:dyDescent="0.3">
      <c r="A1440" s="110">
        <v>45992</v>
      </c>
      <c r="B1440" s="124">
        <f t="shared" si="68"/>
        <v>40</v>
      </c>
      <c r="C1440" s="87">
        <f t="shared" si="69"/>
        <v>624</v>
      </c>
      <c r="D1440" s="88" t="str">
        <f ca="1">OFFSET('2025'!$B$16,C1440,0)</f>
        <v>(Enter Call Letters)</v>
      </c>
      <c r="E1440" s="86" t="str">
        <f ca="1">OFFSET('2025'!$H$16,C1440,0)</f>
        <v>December</v>
      </c>
      <c r="F1440" s="77">
        <f ca="1">OFFSET('2025'!$AD$16,C1440,0)</f>
        <v>0</v>
      </c>
      <c r="G1440" s="103" t="str">
        <f ca="1">OFFSET('2025'!$AE$16,C1440,0)</f>
        <v>0.00</v>
      </c>
      <c r="H1440" s="103" t="str">
        <f ca="1">OFFSET('2025'!$AF$16,$C1440,0)</f>
        <v>0.00</v>
      </c>
      <c r="I1440" s="77">
        <f ca="1">OFFSET('2025'!$AG$16,$C1440,0)</f>
        <v>0</v>
      </c>
    </row>
    <row r="1441" spans="1:9" x14ac:dyDescent="0.3">
      <c r="A1441" s="110">
        <v>45992</v>
      </c>
      <c r="B1441" s="124">
        <f t="shared" si="68"/>
        <v>41</v>
      </c>
      <c r="C1441" s="87">
        <f t="shared" si="69"/>
        <v>640</v>
      </c>
      <c r="D1441" s="88" t="str">
        <f ca="1">OFFSET('2025'!$B$16,C1441,0)</f>
        <v>(Enter Call Letters)</v>
      </c>
      <c r="E1441" s="86" t="str">
        <f ca="1">OFFSET('2025'!$H$16,C1441,0)</f>
        <v>December</v>
      </c>
      <c r="F1441" s="77">
        <f ca="1">OFFSET('2025'!$AD$16,C1441,0)</f>
        <v>0</v>
      </c>
      <c r="G1441" s="103" t="str">
        <f ca="1">OFFSET('2025'!$AE$16,C1441,0)</f>
        <v>0.00</v>
      </c>
      <c r="H1441" s="103" t="str">
        <f ca="1">OFFSET('2025'!$AF$16,$C1441,0)</f>
        <v>0.00</v>
      </c>
      <c r="I1441" s="77">
        <f ca="1">OFFSET('2025'!$AG$16,$C1441,0)</f>
        <v>0</v>
      </c>
    </row>
    <row r="1442" spans="1:9" x14ac:dyDescent="0.3">
      <c r="A1442" s="110">
        <v>45992</v>
      </c>
      <c r="B1442" s="124">
        <f t="shared" si="68"/>
        <v>42</v>
      </c>
      <c r="C1442" s="87">
        <f t="shared" si="69"/>
        <v>656</v>
      </c>
      <c r="D1442" s="88" t="str">
        <f ca="1">OFFSET('2025'!$B$16,C1442,0)</f>
        <v>(Enter Call Letters)</v>
      </c>
      <c r="E1442" s="86" t="str">
        <f ca="1">OFFSET('2025'!$H$16,C1442,0)</f>
        <v>December</v>
      </c>
      <c r="F1442" s="77">
        <f ca="1">OFFSET('2025'!$AD$16,C1442,0)</f>
        <v>0</v>
      </c>
      <c r="G1442" s="103" t="str">
        <f ca="1">OFFSET('2025'!$AE$16,C1442,0)</f>
        <v>0.00</v>
      </c>
      <c r="H1442" s="103" t="str">
        <f ca="1">OFFSET('2025'!$AF$16,$C1442,0)</f>
        <v>0.00</v>
      </c>
      <c r="I1442" s="77">
        <f ca="1">OFFSET('2025'!$AG$16,$C1442,0)</f>
        <v>0</v>
      </c>
    </row>
    <row r="1443" spans="1:9" x14ac:dyDescent="0.3">
      <c r="A1443" s="110">
        <v>45992</v>
      </c>
      <c r="B1443" s="124">
        <f t="shared" si="68"/>
        <v>43</v>
      </c>
      <c r="C1443" s="87">
        <f t="shared" si="69"/>
        <v>672</v>
      </c>
      <c r="D1443" s="88" t="str">
        <f ca="1">OFFSET('2025'!$B$16,C1443,0)</f>
        <v>(Enter Call Letters)</v>
      </c>
      <c r="E1443" s="86" t="str">
        <f ca="1">OFFSET('2025'!$H$16,C1443,0)</f>
        <v>December</v>
      </c>
      <c r="F1443" s="77">
        <f ca="1">OFFSET('2025'!$AD$16,C1443,0)</f>
        <v>0</v>
      </c>
      <c r="G1443" s="103" t="str">
        <f ca="1">OFFSET('2025'!$AE$16,C1443,0)</f>
        <v>0.00</v>
      </c>
      <c r="H1443" s="103" t="str">
        <f ca="1">OFFSET('2025'!$AF$16,$C1443,0)</f>
        <v>0.00</v>
      </c>
      <c r="I1443" s="77">
        <f ca="1">OFFSET('2025'!$AG$16,$C1443,0)</f>
        <v>0</v>
      </c>
    </row>
    <row r="1444" spans="1:9" x14ac:dyDescent="0.3">
      <c r="A1444" s="110">
        <v>45992</v>
      </c>
      <c r="B1444" s="124">
        <f t="shared" si="68"/>
        <v>44</v>
      </c>
      <c r="C1444" s="87">
        <f t="shared" si="69"/>
        <v>688</v>
      </c>
      <c r="D1444" s="88" t="str">
        <f ca="1">OFFSET('2025'!$B$16,C1444,0)</f>
        <v>(Enter Call Letters)</v>
      </c>
      <c r="E1444" s="86" t="str">
        <f ca="1">OFFSET('2025'!$H$16,C1444,0)</f>
        <v>December</v>
      </c>
      <c r="F1444" s="77">
        <f ca="1">OFFSET('2025'!$AD$16,C1444,0)</f>
        <v>0</v>
      </c>
      <c r="G1444" s="103" t="str">
        <f ca="1">OFFSET('2025'!$AE$16,C1444,0)</f>
        <v>0.00</v>
      </c>
      <c r="H1444" s="103" t="str">
        <f ca="1">OFFSET('2025'!$AF$16,$C1444,0)</f>
        <v>0.00</v>
      </c>
      <c r="I1444" s="77">
        <f ca="1">OFFSET('2025'!$AG$16,$C1444,0)</f>
        <v>0</v>
      </c>
    </row>
    <row r="1445" spans="1:9" x14ac:dyDescent="0.3">
      <c r="A1445" s="110">
        <v>45992</v>
      </c>
      <c r="B1445" s="124">
        <f t="shared" si="68"/>
        <v>45</v>
      </c>
      <c r="C1445" s="87">
        <f t="shared" si="69"/>
        <v>704</v>
      </c>
      <c r="D1445" s="88" t="str">
        <f ca="1">OFFSET('2025'!$B$16,C1445,0)</f>
        <v>(Enter Call Letters)</v>
      </c>
      <c r="E1445" s="86" t="str">
        <f ca="1">OFFSET('2025'!$H$16,C1445,0)</f>
        <v>December</v>
      </c>
      <c r="F1445" s="77">
        <f ca="1">OFFSET('2025'!$AD$16,C1445,0)</f>
        <v>0</v>
      </c>
      <c r="G1445" s="103" t="str">
        <f ca="1">OFFSET('2025'!$AE$16,C1445,0)</f>
        <v>0.00</v>
      </c>
      <c r="H1445" s="103" t="str">
        <f ca="1">OFFSET('2025'!$AF$16,$C1445,0)</f>
        <v>0.00</v>
      </c>
      <c r="I1445" s="77">
        <f ca="1">OFFSET('2025'!$AG$16,$C1445,0)</f>
        <v>0</v>
      </c>
    </row>
    <row r="1446" spans="1:9" x14ac:dyDescent="0.3">
      <c r="A1446" s="110">
        <v>45992</v>
      </c>
      <c r="B1446" s="124">
        <f t="shared" si="68"/>
        <v>46</v>
      </c>
      <c r="C1446" s="87">
        <f t="shared" si="69"/>
        <v>720</v>
      </c>
      <c r="D1446" s="88" t="str">
        <f ca="1">OFFSET('2025'!$B$16,C1446,0)</f>
        <v>(Enter Call Letters)</v>
      </c>
      <c r="E1446" s="86" t="str">
        <f ca="1">OFFSET('2025'!$H$16,C1446,0)</f>
        <v>December</v>
      </c>
      <c r="F1446" s="77">
        <f ca="1">OFFSET('2025'!$AD$16,C1446,0)</f>
        <v>0</v>
      </c>
      <c r="G1446" s="103" t="str">
        <f ca="1">OFFSET('2025'!$AE$16,C1446,0)</f>
        <v>0.00</v>
      </c>
      <c r="H1446" s="103" t="str">
        <f ca="1">OFFSET('2025'!$AF$16,$C1446,0)</f>
        <v>0.00</v>
      </c>
      <c r="I1446" s="77">
        <f ca="1">OFFSET('2025'!$AG$16,$C1446,0)</f>
        <v>0</v>
      </c>
    </row>
    <row r="1447" spans="1:9" x14ac:dyDescent="0.3">
      <c r="A1447" s="110">
        <v>45992</v>
      </c>
      <c r="B1447" s="124">
        <f t="shared" si="68"/>
        <v>47</v>
      </c>
      <c r="C1447" s="87">
        <f t="shared" si="69"/>
        <v>736</v>
      </c>
      <c r="D1447" s="88" t="str">
        <f ca="1">OFFSET('2025'!$B$16,C1447,0)</f>
        <v>(Enter Call Letters)</v>
      </c>
      <c r="E1447" s="86" t="str">
        <f ca="1">OFFSET('2025'!$H$16,C1447,0)</f>
        <v>December</v>
      </c>
      <c r="F1447" s="77">
        <f ca="1">OFFSET('2025'!$AD$16,C1447,0)</f>
        <v>0</v>
      </c>
      <c r="G1447" s="103" t="str">
        <f ca="1">OFFSET('2025'!$AE$16,C1447,0)</f>
        <v>0.00</v>
      </c>
      <c r="H1447" s="103" t="str">
        <f ca="1">OFFSET('2025'!$AF$16,$C1447,0)</f>
        <v>0.00</v>
      </c>
      <c r="I1447" s="77">
        <f ca="1">OFFSET('2025'!$AG$16,$C1447,0)</f>
        <v>0</v>
      </c>
    </row>
    <row r="1448" spans="1:9" x14ac:dyDescent="0.3">
      <c r="A1448" s="110">
        <v>45992</v>
      </c>
      <c r="B1448" s="124">
        <f t="shared" si="68"/>
        <v>48</v>
      </c>
      <c r="C1448" s="87">
        <f t="shared" si="69"/>
        <v>752</v>
      </c>
      <c r="D1448" s="88" t="str">
        <f ca="1">OFFSET('2025'!$B$16,C1448,0)</f>
        <v>(Enter Call Letters)</v>
      </c>
      <c r="E1448" s="86" t="str">
        <f ca="1">OFFSET('2025'!$H$16,C1448,0)</f>
        <v>December</v>
      </c>
      <c r="F1448" s="77">
        <f ca="1">OFFSET('2025'!$AD$16,C1448,0)</f>
        <v>0</v>
      </c>
      <c r="G1448" s="103" t="str">
        <f ca="1">OFFSET('2025'!$AE$16,C1448,0)</f>
        <v>0.00</v>
      </c>
      <c r="H1448" s="103" t="str">
        <f ca="1">OFFSET('2025'!$AF$16,$C1448,0)</f>
        <v>0.00</v>
      </c>
      <c r="I1448" s="77">
        <f ca="1">OFFSET('2025'!$AG$16,$C1448,0)</f>
        <v>0</v>
      </c>
    </row>
    <row r="1449" spans="1:9" x14ac:dyDescent="0.3">
      <c r="A1449" s="110">
        <v>45992</v>
      </c>
      <c r="B1449" s="124">
        <f t="shared" si="68"/>
        <v>49</v>
      </c>
      <c r="C1449" s="87">
        <f t="shared" si="69"/>
        <v>768</v>
      </c>
      <c r="D1449" s="88" t="str">
        <f ca="1">OFFSET('2025'!$B$16,C1449,0)</f>
        <v>(Enter Call Letters)</v>
      </c>
      <c r="E1449" s="86" t="str">
        <f ca="1">OFFSET('2025'!$H$16,C1449,0)</f>
        <v>December</v>
      </c>
      <c r="F1449" s="77">
        <f ca="1">OFFSET('2025'!$AD$16,C1449,0)</f>
        <v>0</v>
      </c>
      <c r="G1449" s="103" t="str">
        <f ca="1">OFFSET('2025'!$AE$16,C1449,0)</f>
        <v>0.00</v>
      </c>
      <c r="H1449" s="103" t="str">
        <f ca="1">OFFSET('2025'!$AF$16,$C1449,0)</f>
        <v>0.00</v>
      </c>
      <c r="I1449" s="77">
        <f ca="1">OFFSET('2025'!$AG$16,$C1449,0)</f>
        <v>0</v>
      </c>
    </row>
    <row r="1450" spans="1:9" x14ac:dyDescent="0.3">
      <c r="A1450" s="110">
        <v>45992</v>
      </c>
      <c r="B1450" s="124">
        <f t="shared" si="68"/>
        <v>50</v>
      </c>
      <c r="C1450" s="87">
        <f t="shared" si="69"/>
        <v>784</v>
      </c>
      <c r="D1450" s="88" t="str">
        <f ca="1">OFFSET('2025'!$B$16,C1450,0)</f>
        <v>(Enter Call Letters)</v>
      </c>
      <c r="E1450" s="86" t="str">
        <f ca="1">OFFSET('2025'!$H$16,C1450,0)</f>
        <v>December</v>
      </c>
      <c r="F1450" s="77">
        <f ca="1">OFFSET('2025'!$AD$16,C1450,0)</f>
        <v>0</v>
      </c>
      <c r="G1450" s="103" t="str">
        <f ca="1">OFFSET('2025'!$AE$16,C1450,0)</f>
        <v>0.00</v>
      </c>
      <c r="H1450" s="103" t="str">
        <f ca="1">OFFSET('2025'!$AF$16,$C1450,0)</f>
        <v>0.00</v>
      </c>
      <c r="I1450" s="77">
        <f ca="1">OFFSET('2025'!$AG$16,$C1450,0)</f>
        <v>0</v>
      </c>
    </row>
    <row r="1451" spans="1:9" x14ac:dyDescent="0.3">
      <c r="A1451" s="110">
        <v>45992</v>
      </c>
      <c r="B1451" s="124">
        <f t="shared" si="68"/>
        <v>51</v>
      </c>
      <c r="C1451" s="87">
        <f t="shared" si="69"/>
        <v>800</v>
      </c>
      <c r="D1451" s="88" t="str">
        <f ca="1">OFFSET('2025'!$B$16,C1451,0)</f>
        <v>(Enter Call Letters)</v>
      </c>
      <c r="E1451" s="86" t="str">
        <f ca="1">OFFSET('2025'!$H$16,C1451,0)</f>
        <v>December</v>
      </c>
      <c r="F1451" s="77">
        <f ca="1">OFFSET('2025'!$AD$16,C1451,0)</f>
        <v>0</v>
      </c>
      <c r="G1451" s="103" t="str">
        <f ca="1">OFFSET('2025'!$AE$16,C1451,0)</f>
        <v>0.00</v>
      </c>
      <c r="H1451" s="103" t="str">
        <f ca="1">OFFSET('2025'!$AF$16,$C1451,0)</f>
        <v>0.00</v>
      </c>
      <c r="I1451" s="77">
        <f ca="1">OFFSET('2025'!$AG$16,$C1451,0)</f>
        <v>0</v>
      </c>
    </row>
    <row r="1452" spans="1:9" x14ac:dyDescent="0.3">
      <c r="A1452" s="110">
        <v>45992</v>
      </c>
      <c r="B1452" s="124">
        <f t="shared" si="68"/>
        <v>52</v>
      </c>
      <c r="C1452" s="87">
        <f t="shared" si="69"/>
        <v>816</v>
      </c>
      <c r="D1452" s="88" t="str">
        <f ca="1">OFFSET('2025'!$B$16,C1452,0)</f>
        <v>(Enter Call Letters)</v>
      </c>
      <c r="E1452" s="86" t="str">
        <f ca="1">OFFSET('2025'!$H$16,C1452,0)</f>
        <v>December</v>
      </c>
      <c r="F1452" s="77">
        <f ca="1">OFFSET('2025'!$AD$16,C1452,0)</f>
        <v>0</v>
      </c>
      <c r="G1452" s="103" t="str">
        <f ca="1">OFFSET('2025'!$AE$16,C1452,0)</f>
        <v>0.00</v>
      </c>
      <c r="H1452" s="103" t="str">
        <f ca="1">OFFSET('2025'!$AF$16,$C1452,0)</f>
        <v>0.00</v>
      </c>
      <c r="I1452" s="77">
        <f ca="1">OFFSET('2025'!$AG$16,$C1452,0)</f>
        <v>0</v>
      </c>
    </row>
    <row r="1453" spans="1:9" x14ac:dyDescent="0.3">
      <c r="A1453" s="110">
        <v>45992</v>
      </c>
      <c r="B1453" s="124">
        <f t="shared" si="68"/>
        <v>53</v>
      </c>
      <c r="C1453" s="87">
        <f t="shared" si="69"/>
        <v>832</v>
      </c>
      <c r="D1453" s="88" t="str">
        <f ca="1">OFFSET('2025'!$B$16,C1453,0)</f>
        <v>(Enter Call Letters)</v>
      </c>
      <c r="E1453" s="86" t="str">
        <f ca="1">OFFSET('2025'!$H$16,C1453,0)</f>
        <v>December</v>
      </c>
      <c r="F1453" s="77">
        <f ca="1">OFFSET('2025'!$AD$16,C1453,0)</f>
        <v>0</v>
      </c>
      <c r="G1453" s="103" t="str">
        <f ca="1">OFFSET('2025'!$AE$16,C1453,0)</f>
        <v>0.00</v>
      </c>
      <c r="H1453" s="103" t="str">
        <f ca="1">OFFSET('2025'!$AF$16,$C1453,0)</f>
        <v>0.00</v>
      </c>
      <c r="I1453" s="77">
        <f ca="1">OFFSET('2025'!$AG$16,$C1453,0)</f>
        <v>0</v>
      </c>
    </row>
    <row r="1454" spans="1:9" x14ac:dyDescent="0.3">
      <c r="A1454" s="110">
        <v>45992</v>
      </c>
      <c r="B1454" s="124">
        <f t="shared" si="68"/>
        <v>54</v>
      </c>
      <c r="C1454" s="87">
        <f t="shared" si="69"/>
        <v>848</v>
      </c>
      <c r="D1454" s="88" t="str">
        <f ca="1">OFFSET('2025'!$B$16,C1454,0)</f>
        <v>(Enter Call Letters)</v>
      </c>
      <c r="E1454" s="86" t="str">
        <f ca="1">OFFSET('2025'!$H$16,C1454,0)</f>
        <v>December</v>
      </c>
      <c r="F1454" s="77">
        <f ca="1">OFFSET('2025'!$AD$16,C1454,0)</f>
        <v>0</v>
      </c>
      <c r="G1454" s="103" t="str">
        <f ca="1">OFFSET('2025'!$AE$16,C1454,0)</f>
        <v>0.00</v>
      </c>
      <c r="H1454" s="103" t="str">
        <f ca="1">OFFSET('2025'!$AF$16,$C1454,0)</f>
        <v>0.00</v>
      </c>
      <c r="I1454" s="77">
        <f ca="1">OFFSET('2025'!$AG$16,$C1454,0)</f>
        <v>0</v>
      </c>
    </row>
    <row r="1455" spans="1:9" x14ac:dyDescent="0.3">
      <c r="A1455" s="110">
        <v>45992</v>
      </c>
      <c r="B1455" s="124">
        <f t="shared" si="68"/>
        <v>55</v>
      </c>
      <c r="C1455" s="87">
        <f t="shared" si="69"/>
        <v>864</v>
      </c>
      <c r="D1455" s="88" t="str">
        <f ca="1">OFFSET('2025'!$B$16,C1455,0)</f>
        <v>(Enter Call Letters)</v>
      </c>
      <c r="E1455" s="86" t="str">
        <f ca="1">OFFSET('2025'!$H$16,C1455,0)</f>
        <v>December</v>
      </c>
      <c r="F1455" s="77">
        <f ca="1">OFFSET('2025'!$AD$16,C1455,0)</f>
        <v>0</v>
      </c>
      <c r="G1455" s="103" t="str">
        <f ca="1">OFFSET('2025'!$AE$16,C1455,0)</f>
        <v>0.00</v>
      </c>
      <c r="H1455" s="103" t="str">
        <f ca="1">OFFSET('2025'!$AF$16,$C1455,0)</f>
        <v>0.00</v>
      </c>
      <c r="I1455" s="77">
        <f ca="1">OFFSET('2025'!$AG$16,$C1455,0)</f>
        <v>0</v>
      </c>
    </row>
    <row r="1456" spans="1:9" x14ac:dyDescent="0.3">
      <c r="A1456" s="110">
        <v>45992</v>
      </c>
      <c r="B1456" s="124">
        <f t="shared" si="68"/>
        <v>56</v>
      </c>
      <c r="C1456" s="87">
        <f t="shared" si="69"/>
        <v>880</v>
      </c>
      <c r="D1456" s="88" t="str">
        <f ca="1">OFFSET('2025'!$B$16,C1456,0)</f>
        <v>(Enter Call Letters)</v>
      </c>
      <c r="E1456" s="86" t="str">
        <f ca="1">OFFSET('2025'!$H$16,C1456,0)</f>
        <v>December</v>
      </c>
      <c r="F1456" s="77">
        <f ca="1">OFFSET('2025'!$AD$16,C1456,0)</f>
        <v>0</v>
      </c>
      <c r="G1456" s="103" t="str">
        <f ca="1">OFFSET('2025'!$AE$16,C1456,0)</f>
        <v>0.00</v>
      </c>
      <c r="H1456" s="103" t="str">
        <f ca="1">OFFSET('2025'!$AF$16,$C1456,0)</f>
        <v>0.00</v>
      </c>
      <c r="I1456" s="77">
        <f ca="1">OFFSET('2025'!$AG$16,$C1456,0)</f>
        <v>0</v>
      </c>
    </row>
    <row r="1457" spans="1:9" x14ac:dyDescent="0.3">
      <c r="A1457" s="110">
        <v>45992</v>
      </c>
      <c r="B1457" s="124">
        <f t="shared" si="68"/>
        <v>57</v>
      </c>
      <c r="C1457" s="87">
        <f t="shared" si="69"/>
        <v>896</v>
      </c>
      <c r="D1457" s="88" t="str">
        <f ca="1">OFFSET('2025'!$B$16,C1457,0)</f>
        <v>(Enter Call Letters)</v>
      </c>
      <c r="E1457" s="86" t="str">
        <f ca="1">OFFSET('2025'!$H$16,C1457,0)</f>
        <v>December</v>
      </c>
      <c r="F1457" s="77">
        <f ca="1">OFFSET('2025'!$AD$16,C1457,0)</f>
        <v>0</v>
      </c>
      <c r="G1457" s="103" t="str">
        <f ca="1">OFFSET('2025'!$AE$16,C1457,0)</f>
        <v>0.00</v>
      </c>
      <c r="H1457" s="103" t="str">
        <f ca="1">OFFSET('2025'!$AF$16,$C1457,0)</f>
        <v>0.00</v>
      </c>
      <c r="I1457" s="77">
        <f ca="1">OFFSET('2025'!$AG$16,$C1457,0)</f>
        <v>0</v>
      </c>
    </row>
    <row r="1458" spans="1:9" x14ac:dyDescent="0.3">
      <c r="A1458" s="110">
        <v>45992</v>
      </c>
      <c r="B1458" s="124">
        <f t="shared" si="68"/>
        <v>58</v>
      </c>
      <c r="C1458" s="87">
        <f t="shared" si="69"/>
        <v>912</v>
      </c>
      <c r="D1458" s="88" t="str">
        <f ca="1">OFFSET('2025'!$B$16,C1458,0)</f>
        <v>(Enter Call Letters)</v>
      </c>
      <c r="E1458" s="86" t="str">
        <f ca="1">OFFSET('2025'!$H$16,C1458,0)</f>
        <v>December</v>
      </c>
      <c r="F1458" s="77">
        <f ca="1">OFFSET('2025'!$AD$16,C1458,0)</f>
        <v>0</v>
      </c>
      <c r="G1458" s="103" t="str">
        <f ca="1">OFFSET('2025'!$AE$16,C1458,0)</f>
        <v>0.00</v>
      </c>
      <c r="H1458" s="103" t="str">
        <f ca="1">OFFSET('2025'!$AF$16,$C1458,0)</f>
        <v>0.00</v>
      </c>
      <c r="I1458" s="77">
        <f ca="1">OFFSET('2025'!$AG$16,$C1458,0)</f>
        <v>0</v>
      </c>
    </row>
    <row r="1459" spans="1:9" x14ac:dyDescent="0.3">
      <c r="A1459" s="110">
        <v>45992</v>
      </c>
      <c r="B1459" s="124">
        <f t="shared" si="68"/>
        <v>59</v>
      </c>
      <c r="C1459" s="87">
        <f t="shared" si="69"/>
        <v>928</v>
      </c>
      <c r="D1459" s="88" t="str">
        <f ca="1">OFFSET('2025'!$B$16,C1459,0)</f>
        <v>(Enter Call Letters)</v>
      </c>
      <c r="E1459" s="86" t="str">
        <f ca="1">OFFSET('2025'!$H$16,C1459,0)</f>
        <v>December</v>
      </c>
      <c r="F1459" s="77">
        <f ca="1">OFFSET('2025'!$AD$16,C1459,0)</f>
        <v>0</v>
      </c>
      <c r="G1459" s="103" t="str">
        <f ca="1">OFFSET('2025'!$AE$16,C1459,0)</f>
        <v>0.00</v>
      </c>
      <c r="H1459" s="103" t="str">
        <f ca="1">OFFSET('2025'!$AF$16,$C1459,0)</f>
        <v>0.00</v>
      </c>
      <c r="I1459" s="77">
        <f ca="1">OFFSET('2025'!$AG$16,$C1459,0)</f>
        <v>0</v>
      </c>
    </row>
    <row r="1460" spans="1:9" x14ac:dyDescent="0.3">
      <c r="A1460" s="110">
        <v>45992</v>
      </c>
      <c r="B1460" s="124">
        <f t="shared" si="68"/>
        <v>60</v>
      </c>
      <c r="C1460" s="87">
        <f t="shared" si="69"/>
        <v>944</v>
      </c>
      <c r="D1460" s="88" t="str">
        <f ca="1">OFFSET('2025'!$B$16,C1460,0)</f>
        <v>(Enter Call Letters)</v>
      </c>
      <c r="E1460" s="86" t="str">
        <f ca="1">OFFSET('2025'!$H$16,C1460,0)</f>
        <v>December</v>
      </c>
      <c r="F1460" s="77">
        <f ca="1">OFFSET('2025'!$AD$16,C1460,0)</f>
        <v>0</v>
      </c>
      <c r="G1460" s="103" t="str">
        <f ca="1">OFFSET('2025'!$AE$16,C1460,0)</f>
        <v>0.00</v>
      </c>
      <c r="H1460" s="103" t="str">
        <f ca="1">OFFSET('2025'!$AF$16,$C1460,0)</f>
        <v>0.00</v>
      </c>
      <c r="I1460" s="77">
        <f ca="1">OFFSET('2025'!$AG$16,$C1460,0)</f>
        <v>0</v>
      </c>
    </row>
    <row r="1461" spans="1:9" x14ac:dyDescent="0.3">
      <c r="A1461" s="110">
        <v>45992</v>
      </c>
      <c r="B1461" s="124">
        <f t="shared" si="68"/>
        <v>61</v>
      </c>
      <c r="C1461" s="87">
        <f t="shared" si="69"/>
        <v>960</v>
      </c>
      <c r="D1461" s="88" t="str">
        <f ca="1">OFFSET('2025'!$B$16,C1461,0)</f>
        <v>(Enter Call Letters)</v>
      </c>
      <c r="E1461" s="86" t="str">
        <f ca="1">OFFSET('2025'!$H$16,C1461,0)</f>
        <v>December</v>
      </c>
      <c r="F1461" s="77">
        <f ca="1">OFFSET('2025'!$AD$16,C1461,0)</f>
        <v>0</v>
      </c>
      <c r="G1461" s="103" t="str">
        <f ca="1">OFFSET('2025'!$AE$16,C1461,0)</f>
        <v>0.00</v>
      </c>
      <c r="H1461" s="103" t="str">
        <f ca="1">OFFSET('2025'!$AF$16,$C1461,0)</f>
        <v>0.00</v>
      </c>
      <c r="I1461" s="77">
        <f ca="1">OFFSET('2025'!$AG$16,$C1461,0)</f>
        <v>0</v>
      </c>
    </row>
    <row r="1462" spans="1:9" x14ac:dyDescent="0.3">
      <c r="A1462" s="110">
        <v>45992</v>
      </c>
      <c r="B1462" s="124">
        <f t="shared" si="68"/>
        <v>62</v>
      </c>
      <c r="C1462" s="87">
        <f t="shared" si="69"/>
        <v>976</v>
      </c>
      <c r="D1462" s="88" t="str">
        <f ca="1">OFFSET('2025'!$B$16,C1462,0)</f>
        <v>(Enter Call Letters)</v>
      </c>
      <c r="E1462" s="86" t="str">
        <f ca="1">OFFSET('2025'!$H$16,C1462,0)</f>
        <v>December</v>
      </c>
      <c r="F1462" s="77">
        <f ca="1">OFFSET('2025'!$AD$16,C1462,0)</f>
        <v>0</v>
      </c>
      <c r="G1462" s="103" t="str">
        <f ca="1">OFFSET('2025'!$AE$16,C1462,0)</f>
        <v>0.00</v>
      </c>
      <c r="H1462" s="103" t="str">
        <f ca="1">OFFSET('2025'!$AF$16,$C1462,0)</f>
        <v>0.00</v>
      </c>
      <c r="I1462" s="77">
        <f ca="1">OFFSET('2025'!$AG$16,$C1462,0)</f>
        <v>0</v>
      </c>
    </row>
    <row r="1463" spans="1:9" x14ac:dyDescent="0.3">
      <c r="A1463" s="110">
        <v>45992</v>
      </c>
      <c r="B1463" s="124">
        <f t="shared" si="68"/>
        <v>63</v>
      </c>
      <c r="C1463" s="87">
        <f t="shared" si="69"/>
        <v>992</v>
      </c>
      <c r="D1463" s="88" t="str">
        <f ca="1">OFFSET('2025'!$B$16,C1463,0)</f>
        <v>(Enter Call Letters)</v>
      </c>
      <c r="E1463" s="86" t="str">
        <f ca="1">OFFSET('2025'!$H$16,C1463,0)</f>
        <v>December</v>
      </c>
      <c r="F1463" s="77">
        <f ca="1">OFFSET('2025'!$AD$16,C1463,0)</f>
        <v>0</v>
      </c>
      <c r="G1463" s="103" t="str">
        <f ca="1">OFFSET('2025'!$AE$16,C1463,0)</f>
        <v>0.00</v>
      </c>
      <c r="H1463" s="103" t="str">
        <f ca="1">OFFSET('2025'!$AF$16,$C1463,0)</f>
        <v>0.00</v>
      </c>
      <c r="I1463" s="77">
        <f ca="1">OFFSET('2025'!$AG$16,$C1463,0)</f>
        <v>0</v>
      </c>
    </row>
    <row r="1464" spans="1:9" x14ac:dyDescent="0.3">
      <c r="A1464" s="110">
        <v>45992</v>
      </c>
      <c r="B1464" s="124">
        <f t="shared" si="68"/>
        <v>64</v>
      </c>
      <c r="C1464" s="87">
        <f t="shared" si="69"/>
        <v>1008</v>
      </c>
      <c r="D1464" s="88" t="str">
        <f ca="1">OFFSET('2025'!$B$16,C1464,0)</f>
        <v>(Enter Call Letters)</v>
      </c>
      <c r="E1464" s="86" t="str">
        <f ca="1">OFFSET('2025'!$H$16,C1464,0)</f>
        <v>December</v>
      </c>
      <c r="F1464" s="77">
        <f ca="1">OFFSET('2025'!$AD$16,C1464,0)</f>
        <v>0</v>
      </c>
      <c r="G1464" s="103" t="str">
        <f ca="1">OFFSET('2025'!$AE$16,C1464,0)</f>
        <v>0.00</v>
      </c>
      <c r="H1464" s="103" t="str">
        <f ca="1">OFFSET('2025'!$AF$16,$C1464,0)</f>
        <v>0.00</v>
      </c>
      <c r="I1464" s="77">
        <f ca="1">OFFSET('2025'!$AG$16,$C1464,0)</f>
        <v>0</v>
      </c>
    </row>
    <row r="1465" spans="1:9" x14ac:dyDescent="0.3">
      <c r="A1465" s="110">
        <v>45992</v>
      </c>
      <c r="B1465" s="124">
        <f t="shared" si="68"/>
        <v>65</v>
      </c>
      <c r="C1465" s="87">
        <f t="shared" si="69"/>
        <v>1024</v>
      </c>
      <c r="D1465" s="88" t="str">
        <f ca="1">OFFSET('2025'!$B$16,C1465,0)</f>
        <v>(Enter Call Letters)</v>
      </c>
      <c r="E1465" s="86" t="str">
        <f ca="1">OFFSET('2025'!$H$16,C1465,0)</f>
        <v>December</v>
      </c>
      <c r="F1465" s="77">
        <f ca="1">OFFSET('2025'!$AD$16,C1465,0)</f>
        <v>0</v>
      </c>
      <c r="G1465" s="103" t="str">
        <f ca="1">OFFSET('2025'!$AE$16,C1465,0)</f>
        <v>0.00</v>
      </c>
      <c r="H1465" s="103" t="str">
        <f ca="1">OFFSET('2025'!$AF$16,$C1465,0)</f>
        <v>0.00</v>
      </c>
      <c r="I1465" s="77">
        <f ca="1">OFFSET('2025'!$AG$16,$C1465,0)</f>
        <v>0</v>
      </c>
    </row>
    <row r="1466" spans="1:9" x14ac:dyDescent="0.3">
      <c r="A1466" s="110">
        <v>45992</v>
      </c>
      <c r="B1466" s="124">
        <f t="shared" ref="B1466:B1525" si="70">B1465+1</f>
        <v>66</v>
      </c>
      <c r="C1466" s="87">
        <f t="shared" si="69"/>
        <v>1040</v>
      </c>
      <c r="D1466" s="88" t="str">
        <f ca="1">OFFSET('2025'!$B$16,C1466,0)</f>
        <v>(Enter Call Letters)</v>
      </c>
      <c r="E1466" s="86" t="str">
        <f ca="1">OFFSET('2025'!$H$16,C1466,0)</f>
        <v>December</v>
      </c>
      <c r="F1466" s="77">
        <f ca="1">OFFSET('2025'!$AD$16,C1466,0)</f>
        <v>0</v>
      </c>
      <c r="G1466" s="103" t="str">
        <f ca="1">OFFSET('2025'!$AE$16,C1466,0)</f>
        <v>0.00</v>
      </c>
      <c r="H1466" s="103" t="str">
        <f ca="1">OFFSET('2025'!$AF$16,$C1466,0)</f>
        <v>0.00</v>
      </c>
      <c r="I1466" s="77">
        <f ca="1">OFFSET('2025'!$AG$16,$C1466,0)</f>
        <v>0</v>
      </c>
    </row>
    <row r="1467" spans="1:9" x14ac:dyDescent="0.3">
      <c r="A1467" s="110">
        <v>45992</v>
      </c>
      <c r="B1467" s="124">
        <f t="shared" si="70"/>
        <v>67</v>
      </c>
      <c r="C1467" s="87">
        <f t="shared" ref="C1467:C1525" si="71">C1466+16</f>
        <v>1056</v>
      </c>
      <c r="D1467" s="88" t="str">
        <f ca="1">OFFSET('2025'!$B$16,C1467,0)</f>
        <v>(Enter Call Letters)</v>
      </c>
      <c r="E1467" s="86" t="str">
        <f ca="1">OFFSET('2025'!$H$16,C1467,0)</f>
        <v>December</v>
      </c>
      <c r="F1467" s="77">
        <f ca="1">OFFSET('2025'!$AD$16,C1467,0)</f>
        <v>0</v>
      </c>
      <c r="G1467" s="103" t="str">
        <f ca="1">OFFSET('2025'!$AE$16,C1467,0)</f>
        <v>0.00</v>
      </c>
      <c r="H1467" s="103" t="str">
        <f ca="1">OFFSET('2025'!$AF$16,$C1467,0)</f>
        <v>0.00</v>
      </c>
      <c r="I1467" s="77">
        <f ca="1">OFFSET('2025'!$AG$16,$C1467,0)</f>
        <v>0</v>
      </c>
    </row>
    <row r="1468" spans="1:9" x14ac:dyDescent="0.3">
      <c r="A1468" s="110">
        <v>45992</v>
      </c>
      <c r="B1468" s="124">
        <f t="shared" si="70"/>
        <v>68</v>
      </c>
      <c r="C1468" s="87">
        <f t="shared" si="71"/>
        <v>1072</v>
      </c>
      <c r="D1468" s="88" t="str">
        <f ca="1">OFFSET('2025'!$B$16,C1468,0)</f>
        <v>(Enter Call Letters)</v>
      </c>
      <c r="E1468" s="86" t="str">
        <f ca="1">OFFSET('2025'!$H$16,C1468,0)</f>
        <v>December</v>
      </c>
      <c r="F1468" s="77">
        <f ca="1">OFFSET('2025'!$AD$16,C1468,0)</f>
        <v>0</v>
      </c>
      <c r="G1468" s="103" t="str">
        <f ca="1">OFFSET('2025'!$AE$16,C1468,0)</f>
        <v>0.00</v>
      </c>
      <c r="H1468" s="103" t="str">
        <f ca="1">OFFSET('2025'!$AF$16,$C1468,0)</f>
        <v>0.00</v>
      </c>
      <c r="I1468" s="77">
        <f ca="1">OFFSET('2025'!$AG$16,$C1468,0)</f>
        <v>0</v>
      </c>
    </row>
    <row r="1469" spans="1:9" x14ac:dyDescent="0.3">
      <c r="A1469" s="110">
        <v>45992</v>
      </c>
      <c r="B1469" s="124">
        <f t="shared" si="70"/>
        <v>69</v>
      </c>
      <c r="C1469" s="87">
        <f t="shared" si="71"/>
        <v>1088</v>
      </c>
      <c r="D1469" s="88" t="str">
        <f ca="1">OFFSET('2025'!$B$16,C1469,0)</f>
        <v>(Enter Call Letters)</v>
      </c>
      <c r="E1469" s="86" t="str">
        <f ca="1">OFFSET('2025'!$H$16,C1469,0)</f>
        <v>December</v>
      </c>
      <c r="F1469" s="77">
        <f ca="1">OFFSET('2025'!$AD$16,C1469,0)</f>
        <v>0</v>
      </c>
      <c r="G1469" s="103" t="str">
        <f ca="1">OFFSET('2025'!$AE$16,C1469,0)</f>
        <v>0.00</v>
      </c>
      <c r="H1469" s="103" t="str">
        <f ca="1">OFFSET('2025'!$AF$16,$C1469,0)</f>
        <v>0.00</v>
      </c>
      <c r="I1469" s="77">
        <f ca="1">OFFSET('2025'!$AG$16,$C1469,0)</f>
        <v>0</v>
      </c>
    </row>
    <row r="1470" spans="1:9" x14ac:dyDescent="0.3">
      <c r="A1470" s="110">
        <v>45992</v>
      </c>
      <c r="B1470" s="124">
        <f t="shared" si="70"/>
        <v>70</v>
      </c>
      <c r="C1470" s="87">
        <f t="shared" si="71"/>
        <v>1104</v>
      </c>
      <c r="D1470" s="88" t="str">
        <f ca="1">OFFSET('2025'!$B$16,C1470,0)</f>
        <v>(Enter Call Letters)</v>
      </c>
      <c r="E1470" s="86" t="str">
        <f ca="1">OFFSET('2025'!$H$16,C1470,0)</f>
        <v>December</v>
      </c>
      <c r="F1470" s="77">
        <f ca="1">OFFSET('2025'!$AD$16,C1470,0)</f>
        <v>0</v>
      </c>
      <c r="G1470" s="103" t="str">
        <f ca="1">OFFSET('2025'!$AE$16,C1470,0)</f>
        <v>0.00</v>
      </c>
      <c r="H1470" s="103" t="str">
        <f ca="1">OFFSET('2025'!$AF$16,$C1470,0)</f>
        <v>0.00</v>
      </c>
      <c r="I1470" s="77">
        <f ca="1">OFFSET('2025'!$AG$16,$C1470,0)</f>
        <v>0</v>
      </c>
    </row>
    <row r="1471" spans="1:9" x14ac:dyDescent="0.3">
      <c r="A1471" s="110">
        <v>45992</v>
      </c>
      <c r="B1471" s="124">
        <f t="shared" si="70"/>
        <v>71</v>
      </c>
      <c r="C1471" s="87">
        <f t="shared" si="71"/>
        <v>1120</v>
      </c>
      <c r="D1471" s="88" t="str">
        <f ca="1">OFFSET('2025'!$B$16,C1471,0)</f>
        <v>(Enter Call Letters)</v>
      </c>
      <c r="E1471" s="86" t="str">
        <f ca="1">OFFSET('2025'!$H$16,C1471,0)</f>
        <v>December</v>
      </c>
      <c r="F1471" s="77">
        <f ca="1">OFFSET('2025'!$AD$16,C1471,0)</f>
        <v>0</v>
      </c>
      <c r="G1471" s="103" t="str">
        <f ca="1">OFFSET('2025'!$AE$16,C1471,0)</f>
        <v>0.00</v>
      </c>
      <c r="H1471" s="103" t="str">
        <f ca="1">OFFSET('2025'!$AF$16,$C1471,0)</f>
        <v>0.00</v>
      </c>
      <c r="I1471" s="77">
        <f ca="1">OFFSET('2025'!$AG$16,$C1471,0)</f>
        <v>0</v>
      </c>
    </row>
    <row r="1472" spans="1:9" x14ac:dyDescent="0.3">
      <c r="A1472" s="110">
        <v>45992</v>
      </c>
      <c r="B1472" s="124">
        <f t="shared" si="70"/>
        <v>72</v>
      </c>
      <c r="C1472" s="87">
        <f t="shared" si="71"/>
        <v>1136</v>
      </c>
      <c r="D1472" s="88" t="str">
        <f ca="1">OFFSET('2025'!$B$16,C1472,0)</f>
        <v>(Enter Call Letters)</v>
      </c>
      <c r="E1472" s="86" t="str">
        <f ca="1">OFFSET('2025'!$H$16,C1472,0)</f>
        <v>December</v>
      </c>
      <c r="F1472" s="77">
        <f ca="1">OFFSET('2025'!$AD$16,C1472,0)</f>
        <v>0</v>
      </c>
      <c r="G1472" s="103" t="str">
        <f ca="1">OFFSET('2025'!$AE$16,C1472,0)</f>
        <v>0.00</v>
      </c>
      <c r="H1472" s="103" t="str">
        <f ca="1">OFFSET('2025'!$AF$16,$C1472,0)</f>
        <v>0.00</v>
      </c>
      <c r="I1472" s="77">
        <f ca="1">OFFSET('2025'!$AG$16,$C1472,0)</f>
        <v>0</v>
      </c>
    </row>
    <row r="1473" spans="1:9" x14ac:dyDescent="0.3">
      <c r="A1473" s="110">
        <v>45992</v>
      </c>
      <c r="B1473" s="124">
        <f t="shared" si="70"/>
        <v>73</v>
      </c>
      <c r="C1473" s="87">
        <f t="shared" si="71"/>
        <v>1152</v>
      </c>
      <c r="D1473" s="88" t="str">
        <f ca="1">OFFSET('2025'!$B$16,C1473,0)</f>
        <v>(Enter Call Letters)</v>
      </c>
      <c r="E1473" s="86" t="str">
        <f ca="1">OFFSET('2025'!$H$16,C1473,0)</f>
        <v>December</v>
      </c>
      <c r="F1473" s="77">
        <f ca="1">OFFSET('2025'!$AD$16,C1473,0)</f>
        <v>0</v>
      </c>
      <c r="G1473" s="103" t="str">
        <f ca="1">OFFSET('2025'!$AE$16,C1473,0)</f>
        <v>0.00</v>
      </c>
      <c r="H1473" s="103" t="str">
        <f ca="1">OFFSET('2025'!$AF$16,$C1473,0)</f>
        <v>0.00</v>
      </c>
      <c r="I1473" s="77">
        <f ca="1">OFFSET('2025'!$AG$16,$C1473,0)</f>
        <v>0</v>
      </c>
    </row>
    <row r="1474" spans="1:9" x14ac:dyDescent="0.3">
      <c r="A1474" s="110">
        <v>45992</v>
      </c>
      <c r="B1474" s="124">
        <f t="shared" si="70"/>
        <v>74</v>
      </c>
      <c r="C1474" s="87">
        <f t="shared" si="71"/>
        <v>1168</v>
      </c>
      <c r="D1474" s="88" t="str">
        <f ca="1">OFFSET('2025'!$B$16,C1474,0)</f>
        <v>(Enter Call Letters)</v>
      </c>
      <c r="E1474" s="86" t="str">
        <f ca="1">OFFSET('2025'!$H$16,C1474,0)</f>
        <v>December</v>
      </c>
      <c r="F1474" s="77">
        <f ca="1">OFFSET('2025'!$AD$16,C1474,0)</f>
        <v>0</v>
      </c>
      <c r="G1474" s="103" t="str">
        <f ca="1">OFFSET('2025'!$AE$16,C1474,0)</f>
        <v>0.00</v>
      </c>
      <c r="H1474" s="103" t="str">
        <f ca="1">OFFSET('2025'!$AF$16,$C1474,0)</f>
        <v>0.00</v>
      </c>
      <c r="I1474" s="77">
        <f ca="1">OFFSET('2025'!$AG$16,$C1474,0)</f>
        <v>0</v>
      </c>
    </row>
    <row r="1475" spans="1:9" x14ac:dyDescent="0.3">
      <c r="A1475" s="110">
        <v>45992</v>
      </c>
      <c r="B1475" s="124">
        <f t="shared" si="70"/>
        <v>75</v>
      </c>
      <c r="C1475" s="87">
        <f t="shared" si="71"/>
        <v>1184</v>
      </c>
      <c r="D1475" s="88" t="str">
        <f ca="1">OFFSET('2025'!$B$16,C1475,0)</f>
        <v>(Enter Call Letters)</v>
      </c>
      <c r="E1475" s="86" t="str">
        <f ca="1">OFFSET('2025'!$H$16,C1475,0)</f>
        <v>December</v>
      </c>
      <c r="F1475" s="77">
        <f ca="1">OFFSET('2025'!$AD$16,C1475,0)</f>
        <v>0</v>
      </c>
      <c r="G1475" s="103" t="str">
        <f ca="1">OFFSET('2025'!$AE$16,C1475,0)</f>
        <v>0.00</v>
      </c>
      <c r="H1475" s="103" t="str">
        <f ca="1">OFFSET('2025'!$AF$16,$C1475,0)</f>
        <v>0.00</v>
      </c>
      <c r="I1475" s="77">
        <f ca="1">OFFSET('2025'!$AG$16,$C1475,0)</f>
        <v>0</v>
      </c>
    </row>
    <row r="1476" spans="1:9" x14ac:dyDescent="0.3">
      <c r="A1476" s="110">
        <v>45992</v>
      </c>
      <c r="B1476" s="124">
        <f t="shared" si="70"/>
        <v>76</v>
      </c>
      <c r="C1476" s="87">
        <f t="shared" si="71"/>
        <v>1200</v>
      </c>
      <c r="D1476" s="88" t="str">
        <f ca="1">OFFSET('2025'!$B$16,C1476,0)</f>
        <v>(Enter Call Letters)</v>
      </c>
      <c r="E1476" s="86" t="str">
        <f ca="1">OFFSET('2025'!$H$16,C1476,0)</f>
        <v>December</v>
      </c>
      <c r="F1476" s="77">
        <f ca="1">OFFSET('2025'!$AD$16,C1476,0)</f>
        <v>0</v>
      </c>
      <c r="G1476" s="103" t="str">
        <f ca="1">OFFSET('2025'!$AE$16,C1476,0)</f>
        <v>0.00</v>
      </c>
      <c r="H1476" s="103" t="str">
        <f ca="1">OFFSET('2025'!$AF$16,$C1476,0)</f>
        <v>0.00</v>
      </c>
      <c r="I1476" s="77">
        <f ca="1">OFFSET('2025'!$AG$16,$C1476,0)</f>
        <v>0</v>
      </c>
    </row>
    <row r="1477" spans="1:9" x14ac:dyDescent="0.3">
      <c r="A1477" s="110">
        <v>45992</v>
      </c>
      <c r="B1477" s="124">
        <f t="shared" si="70"/>
        <v>77</v>
      </c>
      <c r="C1477" s="87">
        <f t="shared" si="71"/>
        <v>1216</v>
      </c>
      <c r="D1477" s="88" t="str">
        <f ca="1">OFFSET('2025'!$B$16,C1477,0)</f>
        <v>(Enter Call Letters)</v>
      </c>
      <c r="E1477" s="86" t="str">
        <f ca="1">OFFSET('2025'!$H$16,C1477,0)</f>
        <v>December</v>
      </c>
      <c r="F1477" s="77">
        <f ca="1">OFFSET('2025'!$AD$16,C1477,0)</f>
        <v>0</v>
      </c>
      <c r="G1477" s="103" t="str">
        <f ca="1">OFFSET('2025'!$AE$16,C1477,0)</f>
        <v>0.00</v>
      </c>
      <c r="H1477" s="103" t="str">
        <f ca="1">OFFSET('2025'!$AF$16,$C1477,0)</f>
        <v>0.00</v>
      </c>
      <c r="I1477" s="77">
        <f ca="1">OFFSET('2025'!$AG$16,$C1477,0)</f>
        <v>0</v>
      </c>
    </row>
    <row r="1478" spans="1:9" x14ac:dyDescent="0.3">
      <c r="A1478" s="110">
        <v>45992</v>
      </c>
      <c r="B1478" s="124">
        <f t="shared" si="70"/>
        <v>78</v>
      </c>
      <c r="C1478" s="87">
        <f t="shared" si="71"/>
        <v>1232</v>
      </c>
      <c r="D1478" s="88" t="str">
        <f ca="1">OFFSET('2025'!$B$16,C1478,0)</f>
        <v>(Enter Call Letters)</v>
      </c>
      <c r="E1478" s="86" t="str">
        <f ca="1">OFFSET('2025'!$H$16,C1478,0)</f>
        <v>December</v>
      </c>
      <c r="F1478" s="77">
        <f ca="1">OFFSET('2025'!$AD$16,C1478,0)</f>
        <v>0</v>
      </c>
      <c r="G1478" s="103" t="str">
        <f ca="1">OFFSET('2025'!$AE$16,C1478,0)</f>
        <v>0.00</v>
      </c>
      <c r="H1478" s="103" t="str">
        <f ca="1">OFFSET('2025'!$AF$16,$C1478,0)</f>
        <v>0.00</v>
      </c>
      <c r="I1478" s="77">
        <f ca="1">OFFSET('2025'!$AG$16,$C1478,0)</f>
        <v>0</v>
      </c>
    </row>
    <row r="1479" spans="1:9" x14ac:dyDescent="0.3">
      <c r="A1479" s="110">
        <v>45992</v>
      </c>
      <c r="B1479" s="124">
        <f t="shared" si="70"/>
        <v>79</v>
      </c>
      <c r="C1479" s="87">
        <f t="shared" si="71"/>
        <v>1248</v>
      </c>
      <c r="D1479" s="88" t="str">
        <f ca="1">OFFSET('2025'!$B$16,C1479,0)</f>
        <v>(Enter Call Letters)</v>
      </c>
      <c r="E1479" s="86" t="str">
        <f ca="1">OFFSET('2025'!$H$16,C1479,0)</f>
        <v>December</v>
      </c>
      <c r="F1479" s="77">
        <f ca="1">OFFSET('2025'!$AD$16,C1479,0)</f>
        <v>0</v>
      </c>
      <c r="G1479" s="103" t="str">
        <f ca="1">OFFSET('2025'!$AE$16,C1479,0)</f>
        <v>0.00</v>
      </c>
      <c r="H1479" s="103" t="str">
        <f ca="1">OFFSET('2025'!$AF$16,$C1479,0)</f>
        <v>0.00</v>
      </c>
      <c r="I1479" s="77">
        <f ca="1">OFFSET('2025'!$AG$16,$C1479,0)</f>
        <v>0</v>
      </c>
    </row>
    <row r="1480" spans="1:9" x14ac:dyDescent="0.3">
      <c r="A1480" s="110">
        <v>45992</v>
      </c>
      <c r="B1480" s="124">
        <f t="shared" si="70"/>
        <v>80</v>
      </c>
      <c r="C1480" s="87">
        <f t="shared" si="71"/>
        <v>1264</v>
      </c>
      <c r="D1480" s="88" t="str">
        <f ca="1">OFFSET('2025'!$B$16,C1480,0)</f>
        <v>(Enter Call Letters)</v>
      </c>
      <c r="E1480" s="86" t="str">
        <f ca="1">OFFSET('2025'!$H$16,C1480,0)</f>
        <v>December</v>
      </c>
      <c r="F1480" s="77">
        <f ca="1">OFFSET('2025'!$AD$16,C1480,0)</f>
        <v>0</v>
      </c>
      <c r="G1480" s="103" t="str">
        <f ca="1">OFFSET('2025'!$AE$16,C1480,0)</f>
        <v>0.00</v>
      </c>
      <c r="H1480" s="103" t="str">
        <f ca="1">OFFSET('2025'!$AF$16,$C1480,0)</f>
        <v>0.00</v>
      </c>
      <c r="I1480" s="77">
        <f ca="1">OFFSET('2025'!$AG$16,$C1480,0)</f>
        <v>0</v>
      </c>
    </row>
    <row r="1481" spans="1:9" x14ac:dyDescent="0.3">
      <c r="A1481" s="110">
        <v>45992</v>
      </c>
      <c r="B1481" s="124">
        <f t="shared" si="70"/>
        <v>81</v>
      </c>
      <c r="C1481" s="87">
        <f t="shared" si="71"/>
        <v>1280</v>
      </c>
      <c r="D1481" s="88" t="str">
        <f ca="1">OFFSET('2025'!$B$16,C1481,0)</f>
        <v>(Enter Call Letters)</v>
      </c>
      <c r="E1481" s="86" t="str">
        <f ca="1">OFFSET('2025'!$H$16,C1481,0)</f>
        <v>December</v>
      </c>
      <c r="F1481" s="77">
        <f ca="1">OFFSET('2025'!$AD$16,C1481,0)</f>
        <v>0</v>
      </c>
      <c r="G1481" s="103" t="str">
        <f ca="1">OFFSET('2025'!$AE$16,C1481,0)</f>
        <v>0.00</v>
      </c>
      <c r="H1481" s="103" t="str">
        <f ca="1">OFFSET('2025'!$AF$16,$C1481,0)</f>
        <v>0.00</v>
      </c>
      <c r="I1481" s="77">
        <f ca="1">OFFSET('2025'!$AG$16,$C1481,0)</f>
        <v>0</v>
      </c>
    </row>
    <row r="1482" spans="1:9" x14ac:dyDescent="0.3">
      <c r="A1482" s="110">
        <v>45992</v>
      </c>
      <c r="B1482" s="124">
        <f t="shared" si="70"/>
        <v>82</v>
      </c>
      <c r="C1482" s="87">
        <f t="shared" si="71"/>
        <v>1296</v>
      </c>
      <c r="D1482" s="88" t="str">
        <f ca="1">OFFSET('2025'!$B$16,C1482,0)</f>
        <v>(Enter Call Letters)</v>
      </c>
      <c r="E1482" s="86" t="str">
        <f ca="1">OFFSET('2025'!$H$16,C1482,0)</f>
        <v>December</v>
      </c>
      <c r="F1482" s="77">
        <f ca="1">OFFSET('2025'!$AD$16,C1482,0)</f>
        <v>0</v>
      </c>
      <c r="G1482" s="103" t="str">
        <f ca="1">OFFSET('2025'!$AE$16,C1482,0)</f>
        <v>0.00</v>
      </c>
      <c r="H1482" s="103" t="str">
        <f ca="1">OFFSET('2025'!$AF$16,$C1482,0)</f>
        <v>0.00</v>
      </c>
      <c r="I1482" s="77">
        <f ca="1">OFFSET('2025'!$AG$16,$C1482,0)</f>
        <v>0</v>
      </c>
    </row>
    <row r="1483" spans="1:9" x14ac:dyDescent="0.3">
      <c r="A1483" s="110">
        <v>45992</v>
      </c>
      <c r="B1483" s="124">
        <f t="shared" si="70"/>
        <v>83</v>
      </c>
      <c r="C1483" s="87">
        <f t="shared" si="71"/>
        <v>1312</v>
      </c>
      <c r="D1483" s="88" t="str">
        <f ca="1">OFFSET('2025'!$B$16,C1483,0)</f>
        <v>(Enter Call Letters)</v>
      </c>
      <c r="E1483" s="86" t="str">
        <f ca="1">OFFSET('2025'!$H$16,C1483,0)</f>
        <v>December</v>
      </c>
      <c r="F1483" s="77">
        <f ca="1">OFFSET('2025'!$AD$16,C1483,0)</f>
        <v>0</v>
      </c>
      <c r="G1483" s="103" t="str">
        <f ca="1">OFFSET('2025'!$AE$16,C1483,0)</f>
        <v>0.00</v>
      </c>
      <c r="H1483" s="103" t="str">
        <f ca="1">OFFSET('2025'!$AF$16,$C1483,0)</f>
        <v>0.00</v>
      </c>
      <c r="I1483" s="77">
        <f ca="1">OFFSET('2025'!$AG$16,$C1483,0)</f>
        <v>0</v>
      </c>
    </row>
    <row r="1484" spans="1:9" x14ac:dyDescent="0.3">
      <c r="A1484" s="110">
        <v>45992</v>
      </c>
      <c r="B1484" s="124">
        <f t="shared" si="70"/>
        <v>84</v>
      </c>
      <c r="C1484" s="87">
        <f t="shared" si="71"/>
        <v>1328</v>
      </c>
      <c r="D1484" s="88" t="str">
        <f ca="1">OFFSET('2025'!$B$16,C1484,0)</f>
        <v>(Enter Call Letters)</v>
      </c>
      <c r="E1484" s="86" t="str">
        <f ca="1">OFFSET('2025'!$H$16,C1484,0)</f>
        <v>December</v>
      </c>
      <c r="F1484" s="77">
        <f ca="1">OFFSET('2025'!$AD$16,C1484,0)</f>
        <v>0</v>
      </c>
      <c r="G1484" s="103" t="str">
        <f ca="1">OFFSET('2025'!$AE$16,C1484,0)</f>
        <v>0.00</v>
      </c>
      <c r="H1484" s="103" t="str">
        <f ca="1">OFFSET('2025'!$AF$16,$C1484,0)</f>
        <v>0.00</v>
      </c>
      <c r="I1484" s="77">
        <f ca="1">OFFSET('2025'!$AG$16,$C1484,0)</f>
        <v>0</v>
      </c>
    </row>
    <row r="1485" spans="1:9" x14ac:dyDescent="0.3">
      <c r="A1485" s="110">
        <v>45992</v>
      </c>
      <c r="B1485" s="124">
        <f t="shared" si="70"/>
        <v>85</v>
      </c>
      <c r="C1485" s="87">
        <f t="shared" si="71"/>
        <v>1344</v>
      </c>
      <c r="D1485" s="88" t="str">
        <f ca="1">OFFSET('2025'!$B$16,C1485,0)</f>
        <v>(Enter Call Letters)</v>
      </c>
      <c r="E1485" s="86" t="str">
        <f ca="1">OFFSET('2025'!$H$16,C1485,0)</f>
        <v>December</v>
      </c>
      <c r="F1485" s="77">
        <f ca="1">OFFSET('2025'!$AD$16,C1485,0)</f>
        <v>0</v>
      </c>
      <c r="G1485" s="103" t="str">
        <f ca="1">OFFSET('2025'!$AE$16,C1485,0)</f>
        <v>0.00</v>
      </c>
      <c r="H1485" s="103" t="str">
        <f ca="1">OFFSET('2025'!$AF$16,$C1485,0)</f>
        <v>0.00</v>
      </c>
      <c r="I1485" s="77">
        <f ca="1">OFFSET('2025'!$AG$16,$C1485,0)</f>
        <v>0</v>
      </c>
    </row>
    <row r="1486" spans="1:9" x14ac:dyDescent="0.3">
      <c r="A1486" s="110">
        <v>45992</v>
      </c>
      <c r="B1486" s="124">
        <f t="shared" si="70"/>
        <v>86</v>
      </c>
      <c r="C1486" s="87">
        <f t="shared" si="71"/>
        <v>1360</v>
      </c>
      <c r="D1486" s="88" t="str">
        <f ca="1">OFFSET('2025'!$B$16,C1486,0)</f>
        <v>(Enter Call Letters)</v>
      </c>
      <c r="E1486" s="86" t="str">
        <f ca="1">OFFSET('2025'!$H$16,C1486,0)</f>
        <v>December</v>
      </c>
      <c r="F1486" s="77">
        <f ca="1">OFFSET('2025'!$AD$16,C1486,0)</f>
        <v>0</v>
      </c>
      <c r="G1486" s="103" t="str">
        <f ca="1">OFFSET('2025'!$AE$16,C1486,0)</f>
        <v>0.00</v>
      </c>
      <c r="H1486" s="103" t="str">
        <f ca="1">OFFSET('2025'!$AF$16,$C1486,0)</f>
        <v>0.00</v>
      </c>
      <c r="I1486" s="77">
        <f ca="1">OFFSET('2025'!$AG$16,$C1486,0)</f>
        <v>0</v>
      </c>
    </row>
    <row r="1487" spans="1:9" x14ac:dyDescent="0.3">
      <c r="A1487" s="110">
        <v>45992</v>
      </c>
      <c r="B1487" s="124">
        <f t="shared" si="70"/>
        <v>87</v>
      </c>
      <c r="C1487" s="87">
        <f t="shared" si="71"/>
        <v>1376</v>
      </c>
      <c r="D1487" s="88" t="str">
        <f ca="1">OFFSET('2025'!$B$16,C1487,0)</f>
        <v>(Enter Call Letters)</v>
      </c>
      <c r="E1487" s="86" t="str">
        <f ca="1">OFFSET('2025'!$H$16,C1487,0)</f>
        <v>December</v>
      </c>
      <c r="F1487" s="77">
        <f ca="1">OFFSET('2025'!$AD$16,C1487,0)</f>
        <v>0</v>
      </c>
      <c r="G1487" s="103" t="str">
        <f ca="1">OFFSET('2025'!$AE$16,C1487,0)</f>
        <v>0.00</v>
      </c>
      <c r="H1487" s="103" t="str">
        <f ca="1">OFFSET('2025'!$AF$16,$C1487,0)</f>
        <v>0.00</v>
      </c>
      <c r="I1487" s="77">
        <f ca="1">OFFSET('2025'!$AG$16,$C1487,0)</f>
        <v>0</v>
      </c>
    </row>
    <row r="1488" spans="1:9" x14ac:dyDescent="0.3">
      <c r="A1488" s="110">
        <v>45992</v>
      </c>
      <c r="B1488" s="124">
        <f t="shared" si="70"/>
        <v>88</v>
      </c>
      <c r="C1488" s="87">
        <f t="shared" si="71"/>
        <v>1392</v>
      </c>
      <c r="D1488" s="88" t="str">
        <f ca="1">OFFSET('2025'!$B$16,C1488,0)</f>
        <v>(Enter Call Letters)</v>
      </c>
      <c r="E1488" s="86" t="str">
        <f ca="1">OFFSET('2025'!$H$16,C1488,0)</f>
        <v>December</v>
      </c>
      <c r="F1488" s="77">
        <f ca="1">OFFSET('2025'!$AD$16,C1488,0)</f>
        <v>0</v>
      </c>
      <c r="G1488" s="103" t="str">
        <f ca="1">OFFSET('2025'!$AE$16,C1488,0)</f>
        <v>0.00</v>
      </c>
      <c r="H1488" s="103" t="str">
        <f ca="1">OFFSET('2025'!$AF$16,$C1488,0)</f>
        <v>0.00</v>
      </c>
      <c r="I1488" s="77">
        <f ca="1">OFFSET('2025'!$AG$16,$C1488,0)</f>
        <v>0</v>
      </c>
    </row>
    <row r="1489" spans="1:9" x14ac:dyDescent="0.3">
      <c r="A1489" s="110">
        <v>45992</v>
      </c>
      <c r="B1489" s="124">
        <f t="shared" si="70"/>
        <v>89</v>
      </c>
      <c r="C1489" s="87">
        <f t="shared" si="71"/>
        <v>1408</v>
      </c>
      <c r="D1489" s="88" t="str">
        <f ca="1">OFFSET('2025'!$B$16,C1489,0)</f>
        <v>(Enter Call Letters)</v>
      </c>
      <c r="E1489" s="86" t="str">
        <f ca="1">OFFSET('2025'!$H$16,C1489,0)</f>
        <v>December</v>
      </c>
      <c r="F1489" s="77">
        <f ca="1">OFFSET('2025'!$AD$16,C1489,0)</f>
        <v>0</v>
      </c>
      <c r="G1489" s="103" t="str">
        <f ca="1">OFFSET('2025'!$AE$16,C1489,0)</f>
        <v>0.00</v>
      </c>
      <c r="H1489" s="103" t="str">
        <f ca="1">OFFSET('2025'!$AF$16,$C1489,0)</f>
        <v>0.00</v>
      </c>
      <c r="I1489" s="77">
        <f ca="1">OFFSET('2025'!$AG$16,$C1489,0)</f>
        <v>0</v>
      </c>
    </row>
    <row r="1490" spans="1:9" x14ac:dyDescent="0.3">
      <c r="A1490" s="110">
        <v>45992</v>
      </c>
      <c r="B1490" s="124">
        <f t="shared" si="70"/>
        <v>90</v>
      </c>
      <c r="C1490" s="87">
        <f t="shared" si="71"/>
        <v>1424</v>
      </c>
      <c r="D1490" s="88" t="str">
        <f ca="1">OFFSET('2025'!$B$16,C1490,0)</f>
        <v>(Enter Call Letters)</v>
      </c>
      <c r="E1490" s="86" t="str">
        <f ca="1">OFFSET('2025'!$H$16,C1490,0)</f>
        <v>December</v>
      </c>
      <c r="F1490" s="77">
        <f ca="1">OFFSET('2025'!$AD$16,C1490,0)</f>
        <v>0</v>
      </c>
      <c r="G1490" s="103" t="str">
        <f ca="1">OFFSET('2025'!$AE$16,C1490,0)</f>
        <v>0.00</v>
      </c>
      <c r="H1490" s="103" t="str">
        <f ca="1">OFFSET('2025'!$AF$16,$C1490,0)</f>
        <v>0.00</v>
      </c>
      <c r="I1490" s="77">
        <f ca="1">OFFSET('2025'!$AG$16,$C1490,0)</f>
        <v>0</v>
      </c>
    </row>
    <row r="1491" spans="1:9" x14ac:dyDescent="0.3">
      <c r="A1491" s="110">
        <v>45992</v>
      </c>
      <c r="B1491" s="124">
        <f t="shared" si="70"/>
        <v>91</v>
      </c>
      <c r="C1491" s="87">
        <f t="shared" si="71"/>
        <v>1440</v>
      </c>
      <c r="D1491" s="88" t="str">
        <f ca="1">OFFSET('2025'!$B$16,C1491,0)</f>
        <v>(Enter Call Letters)</v>
      </c>
      <c r="E1491" s="86" t="str">
        <f ca="1">OFFSET('2025'!$H$16,C1491,0)</f>
        <v>December</v>
      </c>
      <c r="F1491" s="77">
        <f ca="1">OFFSET('2025'!$AD$16,C1491,0)</f>
        <v>0</v>
      </c>
      <c r="G1491" s="103" t="str">
        <f ca="1">OFFSET('2025'!$AE$16,C1491,0)</f>
        <v>0.00</v>
      </c>
      <c r="H1491" s="103" t="str">
        <f ca="1">OFFSET('2025'!$AF$16,$C1491,0)</f>
        <v>0.00</v>
      </c>
      <c r="I1491" s="77">
        <f ca="1">OFFSET('2025'!$AG$16,$C1491,0)</f>
        <v>0</v>
      </c>
    </row>
    <row r="1492" spans="1:9" x14ac:dyDescent="0.3">
      <c r="A1492" s="110">
        <v>45992</v>
      </c>
      <c r="B1492" s="124">
        <f t="shared" si="70"/>
        <v>92</v>
      </c>
      <c r="C1492" s="87">
        <f t="shared" si="71"/>
        <v>1456</v>
      </c>
      <c r="D1492" s="88" t="str">
        <f ca="1">OFFSET('2025'!$B$16,C1492,0)</f>
        <v>(Enter Call Letters)</v>
      </c>
      <c r="E1492" s="86" t="str">
        <f ca="1">OFFSET('2025'!$H$16,C1492,0)</f>
        <v>December</v>
      </c>
      <c r="F1492" s="77">
        <f ca="1">OFFSET('2025'!$AD$16,C1492,0)</f>
        <v>0</v>
      </c>
      <c r="G1492" s="103" t="str">
        <f ca="1">OFFSET('2025'!$AE$16,C1492,0)</f>
        <v>0.00</v>
      </c>
      <c r="H1492" s="103" t="str">
        <f ca="1">OFFSET('2025'!$AF$16,$C1492,0)</f>
        <v>0.00</v>
      </c>
      <c r="I1492" s="77">
        <f ca="1">OFFSET('2025'!$AG$16,$C1492,0)</f>
        <v>0</v>
      </c>
    </row>
    <row r="1493" spans="1:9" x14ac:dyDescent="0.3">
      <c r="A1493" s="110">
        <v>45992</v>
      </c>
      <c r="B1493" s="124">
        <f t="shared" si="70"/>
        <v>93</v>
      </c>
      <c r="C1493" s="87">
        <f t="shared" si="71"/>
        <v>1472</v>
      </c>
      <c r="D1493" s="88" t="str">
        <f ca="1">OFFSET('2025'!$B$16,C1493,0)</f>
        <v>(Enter Call Letters)</v>
      </c>
      <c r="E1493" s="86" t="str">
        <f ca="1">OFFSET('2025'!$H$16,C1493,0)</f>
        <v>December</v>
      </c>
      <c r="F1493" s="77">
        <f ca="1">OFFSET('2025'!$AD$16,C1493,0)</f>
        <v>0</v>
      </c>
      <c r="G1493" s="103" t="str">
        <f ca="1">OFFSET('2025'!$AE$16,C1493,0)</f>
        <v>0.00</v>
      </c>
      <c r="H1493" s="103" t="str">
        <f ca="1">OFFSET('2025'!$AF$16,$C1493,0)</f>
        <v>0.00</v>
      </c>
      <c r="I1493" s="77">
        <f ca="1">OFFSET('2025'!$AG$16,$C1493,0)</f>
        <v>0</v>
      </c>
    </row>
    <row r="1494" spans="1:9" x14ac:dyDescent="0.3">
      <c r="A1494" s="110">
        <v>45992</v>
      </c>
      <c r="B1494" s="124">
        <f t="shared" si="70"/>
        <v>94</v>
      </c>
      <c r="C1494" s="87">
        <f t="shared" si="71"/>
        <v>1488</v>
      </c>
      <c r="D1494" s="88" t="str">
        <f ca="1">OFFSET('2025'!$B$16,C1494,0)</f>
        <v>(Enter Call Letters)</v>
      </c>
      <c r="E1494" s="86" t="str">
        <f ca="1">OFFSET('2025'!$H$16,C1494,0)</f>
        <v>December</v>
      </c>
      <c r="F1494" s="77">
        <f ca="1">OFFSET('2025'!$AD$16,C1494,0)</f>
        <v>0</v>
      </c>
      <c r="G1494" s="103" t="str">
        <f ca="1">OFFSET('2025'!$AE$16,C1494,0)</f>
        <v>0.00</v>
      </c>
      <c r="H1494" s="103" t="str">
        <f ca="1">OFFSET('2025'!$AF$16,$C1494,0)</f>
        <v>0.00</v>
      </c>
      <c r="I1494" s="77">
        <f ca="1">OFFSET('2025'!$AG$16,$C1494,0)</f>
        <v>0</v>
      </c>
    </row>
    <row r="1495" spans="1:9" x14ac:dyDescent="0.3">
      <c r="A1495" s="110">
        <v>45992</v>
      </c>
      <c r="B1495" s="124">
        <f t="shared" si="70"/>
        <v>95</v>
      </c>
      <c r="C1495" s="87">
        <f t="shared" si="71"/>
        <v>1504</v>
      </c>
      <c r="D1495" s="88" t="str">
        <f ca="1">OFFSET('2025'!$B$16,C1495,0)</f>
        <v>(Enter Call Letters)</v>
      </c>
      <c r="E1495" s="86" t="str">
        <f ca="1">OFFSET('2025'!$H$16,C1495,0)</f>
        <v>December</v>
      </c>
      <c r="F1495" s="77">
        <f ca="1">OFFSET('2025'!$AD$16,C1495,0)</f>
        <v>0</v>
      </c>
      <c r="G1495" s="103" t="str">
        <f ca="1">OFFSET('2025'!$AE$16,C1495,0)</f>
        <v>0.00</v>
      </c>
      <c r="H1495" s="103" t="str">
        <f ca="1">OFFSET('2025'!$AF$16,$C1495,0)</f>
        <v>0.00</v>
      </c>
      <c r="I1495" s="77">
        <f ca="1">OFFSET('2025'!$AG$16,$C1495,0)</f>
        <v>0</v>
      </c>
    </row>
    <row r="1496" spans="1:9" x14ac:dyDescent="0.3">
      <c r="A1496" s="110">
        <v>45992</v>
      </c>
      <c r="B1496" s="124">
        <f t="shared" si="70"/>
        <v>96</v>
      </c>
      <c r="C1496" s="87">
        <f t="shared" si="71"/>
        <v>1520</v>
      </c>
      <c r="D1496" s="88" t="str">
        <f ca="1">OFFSET('2025'!$B$16,C1496,0)</f>
        <v>(Enter Call Letters)</v>
      </c>
      <c r="E1496" s="86" t="str">
        <f ca="1">OFFSET('2025'!$H$16,C1496,0)</f>
        <v>December</v>
      </c>
      <c r="F1496" s="77">
        <f ca="1">OFFSET('2025'!$AD$16,C1496,0)</f>
        <v>0</v>
      </c>
      <c r="G1496" s="103" t="str">
        <f ca="1">OFFSET('2025'!$AE$16,C1496,0)</f>
        <v>0.00</v>
      </c>
      <c r="H1496" s="103" t="str">
        <f ca="1">OFFSET('2025'!$AF$16,$C1496,0)</f>
        <v>0.00</v>
      </c>
      <c r="I1496" s="77">
        <f ca="1">OFFSET('2025'!$AG$16,$C1496,0)</f>
        <v>0</v>
      </c>
    </row>
    <row r="1497" spans="1:9" x14ac:dyDescent="0.3">
      <c r="A1497" s="110">
        <v>45992</v>
      </c>
      <c r="B1497" s="124">
        <f t="shared" si="70"/>
        <v>97</v>
      </c>
      <c r="C1497" s="87">
        <f t="shared" si="71"/>
        <v>1536</v>
      </c>
      <c r="D1497" s="88" t="str">
        <f ca="1">OFFSET('2025'!$B$16,C1497,0)</f>
        <v>(Enter Call Letters)</v>
      </c>
      <c r="E1497" s="86" t="str">
        <f ca="1">OFFSET('2025'!$H$16,C1497,0)</f>
        <v>December</v>
      </c>
      <c r="F1497" s="77">
        <f ca="1">OFFSET('2025'!$AD$16,C1497,0)</f>
        <v>0</v>
      </c>
      <c r="G1497" s="103" t="str">
        <f ca="1">OFFSET('2025'!$AE$16,C1497,0)</f>
        <v>0.00</v>
      </c>
      <c r="H1497" s="103" t="str">
        <f ca="1">OFFSET('2025'!$AF$16,$C1497,0)</f>
        <v>0.00</v>
      </c>
      <c r="I1497" s="77">
        <f ca="1">OFFSET('2025'!$AG$16,$C1497,0)</f>
        <v>0</v>
      </c>
    </row>
    <row r="1498" spans="1:9" x14ac:dyDescent="0.3">
      <c r="A1498" s="110">
        <v>45992</v>
      </c>
      <c r="B1498" s="124">
        <f t="shared" si="70"/>
        <v>98</v>
      </c>
      <c r="C1498" s="87">
        <f t="shared" si="71"/>
        <v>1552</v>
      </c>
      <c r="D1498" s="88" t="str">
        <f ca="1">OFFSET('2025'!$B$16,C1498,0)</f>
        <v>(Enter Call Letters)</v>
      </c>
      <c r="E1498" s="86" t="str">
        <f ca="1">OFFSET('2025'!$H$16,C1498,0)</f>
        <v>December</v>
      </c>
      <c r="F1498" s="77">
        <f ca="1">OFFSET('2025'!$AD$16,C1498,0)</f>
        <v>0</v>
      </c>
      <c r="G1498" s="103" t="str">
        <f ca="1">OFFSET('2025'!$AE$16,C1498,0)</f>
        <v>0.00</v>
      </c>
      <c r="H1498" s="103" t="str">
        <f ca="1">OFFSET('2025'!$AF$16,$C1498,0)</f>
        <v>0.00</v>
      </c>
      <c r="I1498" s="77">
        <f ca="1">OFFSET('2025'!$AG$16,$C1498,0)</f>
        <v>0</v>
      </c>
    </row>
    <row r="1499" spans="1:9" x14ac:dyDescent="0.3">
      <c r="A1499" s="110">
        <v>45992</v>
      </c>
      <c r="B1499" s="124">
        <f t="shared" si="70"/>
        <v>99</v>
      </c>
      <c r="C1499" s="87">
        <f t="shared" si="71"/>
        <v>1568</v>
      </c>
      <c r="D1499" s="88" t="str">
        <f ca="1">OFFSET('2025'!$B$16,C1499,0)</f>
        <v>(Enter Call Letters)</v>
      </c>
      <c r="E1499" s="86" t="str">
        <f ca="1">OFFSET('2025'!$H$16,C1499,0)</f>
        <v>December</v>
      </c>
      <c r="F1499" s="77">
        <f ca="1">OFFSET('2025'!$AD$16,C1499,0)</f>
        <v>0</v>
      </c>
      <c r="G1499" s="103" t="str">
        <f ca="1">OFFSET('2025'!$AE$16,C1499,0)</f>
        <v>0.00</v>
      </c>
      <c r="H1499" s="103" t="str">
        <f ca="1">OFFSET('2025'!$AF$16,$C1499,0)</f>
        <v>0.00</v>
      </c>
      <c r="I1499" s="77">
        <f ca="1">OFFSET('2025'!$AG$16,$C1499,0)</f>
        <v>0</v>
      </c>
    </row>
    <row r="1500" spans="1:9" x14ac:dyDescent="0.3">
      <c r="A1500" s="110">
        <v>45992</v>
      </c>
      <c r="B1500" s="125">
        <f t="shared" si="70"/>
        <v>100</v>
      </c>
      <c r="C1500" s="87">
        <f t="shared" si="71"/>
        <v>1584</v>
      </c>
      <c r="D1500" s="90" t="str">
        <f ca="1">OFFSET('2025'!$B$16,C1500,0)</f>
        <v>(Enter Call Letters)</v>
      </c>
      <c r="E1500" s="86" t="str">
        <f ca="1">OFFSET('2025'!$H$16,C1500,0)</f>
        <v>December</v>
      </c>
      <c r="F1500" s="77">
        <f ca="1">OFFSET('2025'!$AD$16,C1500,0)</f>
        <v>0</v>
      </c>
      <c r="G1500" s="103" t="str">
        <f ca="1">OFFSET('2025'!$AE$16,C1500,0)</f>
        <v>0.00</v>
      </c>
      <c r="H1500" s="103" t="str">
        <f ca="1">OFFSET('2025'!$AF$16,$C1500,0)</f>
        <v>0.00</v>
      </c>
      <c r="I1500" s="77">
        <f ca="1">OFFSET('2025'!$AG$16,$C1500,0)</f>
        <v>0</v>
      </c>
    </row>
    <row r="1501" spans="1:9" x14ac:dyDescent="0.3">
      <c r="A1501" s="110">
        <v>45992</v>
      </c>
      <c r="B1501" s="125">
        <f t="shared" si="70"/>
        <v>101</v>
      </c>
      <c r="C1501" s="87">
        <f t="shared" si="71"/>
        <v>1600</v>
      </c>
      <c r="D1501" s="90" t="str">
        <f ca="1">OFFSET('2025'!$B$16,C1501,0)</f>
        <v>(Enter Call Letters)</v>
      </c>
      <c r="E1501" s="86" t="str">
        <f ca="1">OFFSET('2025'!$H$16,C1501,0)</f>
        <v>December</v>
      </c>
      <c r="F1501" s="77">
        <f ca="1">OFFSET('2025'!$AD$16,C1501,0)</f>
        <v>0</v>
      </c>
      <c r="G1501" s="103" t="str">
        <f ca="1">OFFSET('2025'!$AE$16,C1501,0)</f>
        <v>0.00</v>
      </c>
      <c r="H1501" s="103" t="str">
        <f ca="1">OFFSET('2025'!$AF$16,$C1501,0)</f>
        <v>0.00</v>
      </c>
      <c r="I1501" s="77">
        <f ca="1">OFFSET('2025'!$AG$16,$C1501,0)</f>
        <v>0</v>
      </c>
    </row>
    <row r="1502" spans="1:9" x14ac:dyDescent="0.3">
      <c r="A1502" s="110">
        <v>45992</v>
      </c>
      <c r="B1502" s="125">
        <f t="shared" si="70"/>
        <v>102</v>
      </c>
      <c r="C1502" s="87">
        <f t="shared" si="71"/>
        <v>1616</v>
      </c>
      <c r="D1502" s="90" t="str">
        <f ca="1">OFFSET('2025'!$B$16,C1502,0)</f>
        <v>(Enter Call Letters)</v>
      </c>
      <c r="E1502" s="86" t="str">
        <f ca="1">OFFSET('2025'!$H$16,C1502,0)</f>
        <v>December</v>
      </c>
      <c r="F1502" s="77">
        <f ca="1">OFFSET('2025'!$AD$16,C1502,0)</f>
        <v>0</v>
      </c>
      <c r="G1502" s="103" t="str">
        <f ca="1">OFFSET('2025'!$AE$16,C1502,0)</f>
        <v>0.00</v>
      </c>
      <c r="H1502" s="103" t="str">
        <f ca="1">OFFSET('2025'!$AF$16,$C1502,0)</f>
        <v>0.00</v>
      </c>
      <c r="I1502" s="77">
        <f ca="1">OFFSET('2025'!$AG$16,$C1502,0)</f>
        <v>0</v>
      </c>
    </row>
    <row r="1503" spans="1:9" x14ac:dyDescent="0.3">
      <c r="A1503" s="110">
        <v>45992</v>
      </c>
      <c r="B1503" s="125">
        <f t="shared" si="70"/>
        <v>103</v>
      </c>
      <c r="C1503" s="87">
        <f t="shared" si="71"/>
        <v>1632</v>
      </c>
      <c r="D1503" s="90" t="str">
        <f ca="1">OFFSET('2025'!$B$16,C1503,0)</f>
        <v>(Enter Call Letters)</v>
      </c>
      <c r="E1503" s="86" t="str">
        <f ca="1">OFFSET('2025'!$H$16,C1503,0)</f>
        <v>December</v>
      </c>
      <c r="F1503" s="77">
        <f ca="1">OFFSET('2025'!$AD$16,C1503,0)</f>
        <v>0</v>
      </c>
      <c r="G1503" s="103" t="str">
        <f ca="1">OFFSET('2025'!$AE$16,C1503,0)</f>
        <v>0.00</v>
      </c>
      <c r="H1503" s="103" t="str">
        <f ca="1">OFFSET('2025'!$AF$16,$C1503,0)</f>
        <v>0.00</v>
      </c>
      <c r="I1503" s="77">
        <f ca="1">OFFSET('2025'!$AG$16,$C1503,0)</f>
        <v>0</v>
      </c>
    </row>
    <row r="1504" spans="1:9" x14ac:dyDescent="0.3">
      <c r="A1504" s="110">
        <v>45992</v>
      </c>
      <c r="B1504" s="125">
        <f t="shared" si="70"/>
        <v>104</v>
      </c>
      <c r="C1504" s="87">
        <f t="shared" si="71"/>
        <v>1648</v>
      </c>
      <c r="D1504" s="90" t="str">
        <f ca="1">OFFSET('2025'!$B$16,C1504,0)</f>
        <v>(Enter Call Letters)</v>
      </c>
      <c r="E1504" s="86" t="str">
        <f ca="1">OFFSET('2025'!$H$16,C1504,0)</f>
        <v>December</v>
      </c>
      <c r="F1504" s="77">
        <f ca="1">OFFSET('2025'!$AD$16,C1504,0)</f>
        <v>0</v>
      </c>
      <c r="G1504" s="103" t="str">
        <f ca="1">OFFSET('2025'!$AE$16,C1504,0)</f>
        <v>0.00</v>
      </c>
      <c r="H1504" s="103" t="str">
        <f ca="1">OFFSET('2025'!$AF$16,$C1504,0)</f>
        <v>0.00</v>
      </c>
      <c r="I1504" s="77">
        <f ca="1">OFFSET('2025'!$AG$16,$C1504,0)</f>
        <v>0</v>
      </c>
    </row>
    <row r="1505" spans="1:9" x14ac:dyDescent="0.3">
      <c r="A1505" s="110">
        <v>45992</v>
      </c>
      <c r="B1505" s="125">
        <f t="shared" si="70"/>
        <v>105</v>
      </c>
      <c r="C1505" s="87">
        <f t="shared" si="71"/>
        <v>1664</v>
      </c>
      <c r="D1505" s="90" t="str">
        <f ca="1">OFFSET('2025'!$B$16,C1505,0)</f>
        <v>(Enter Call Letters)</v>
      </c>
      <c r="E1505" s="86" t="str">
        <f ca="1">OFFSET('2025'!$H$16,C1505,0)</f>
        <v>December</v>
      </c>
      <c r="F1505" s="77">
        <f ca="1">OFFSET('2025'!$AD$16,C1505,0)</f>
        <v>0</v>
      </c>
      <c r="G1505" s="103" t="str">
        <f ca="1">OFFSET('2025'!$AE$16,C1505,0)</f>
        <v>0.00</v>
      </c>
      <c r="H1505" s="103" t="str">
        <f ca="1">OFFSET('2025'!$AF$16,$C1505,0)</f>
        <v>0.00</v>
      </c>
      <c r="I1505" s="77">
        <f ca="1">OFFSET('2025'!$AG$16,$C1505,0)</f>
        <v>0</v>
      </c>
    </row>
    <row r="1506" spans="1:9" x14ac:dyDescent="0.3">
      <c r="A1506" s="110">
        <v>45992</v>
      </c>
      <c r="B1506" s="125">
        <f t="shared" si="70"/>
        <v>106</v>
      </c>
      <c r="C1506" s="87">
        <f t="shared" si="71"/>
        <v>1680</v>
      </c>
      <c r="D1506" s="90" t="str">
        <f ca="1">OFFSET('2025'!$B$16,C1506,0)</f>
        <v>(Enter Call Letters)</v>
      </c>
      <c r="E1506" s="86" t="str">
        <f ca="1">OFFSET('2025'!$H$16,C1506,0)</f>
        <v>December</v>
      </c>
      <c r="F1506" s="77">
        <f ca="1">OFFSET('2025'!$AD$16,C1506,0)</f>
        <v>0</v>
      </c>
      <c r="G1506" s="103" t="str">
        <f ca="1">OFFSET('2025'!$AE$16,C1506,0)</f>
        <v>0.00</v>
      </c>
      <c r="H1506" s="103" t="str">
        <f ca="1">OFFSET('2025'!$AF$16,$C1506,0)</f>
        <v>0.00</v>
      </c>
      <c r="I1506" s="77">
        <f ca="1">OFFSET('2025'!$AG$16,$C1506,0)</f>
        <v>0</v>
      </c>
    </row>
    <row r="1507" spans="1:9" x14ac:dyDescent="0.3">
      <c r="A1507" s="110">
        <v>45992</v>
      </c>
      <c r="B1507" s="125">
        <f t="shared" si="70"/>
        <v>107</v>
      </c>
      <c r="C1507" s="87">
        <f t="shared" si="71"/>
        <v>1696</v>
      </c>
      <c r="D1507" s="90" t="str">
        <f ca="1">OFFSET('2025'!$B$16,C1507,0)</f>
        <v>(Enter Call Letters)</v>
      </c>
      <c r="E1507" s="86" t="str">
        <f ca="1">OFFSET('2025'!$H$16,C1507,0)</f>
        <v>December</v>
      </c>
      <c r="F1507" s="77">
        <f ca="1">OFFSET('2025'!$AD$16,C1507,0)</f>
        <v>0</v>
      </c>
      <c r="G1507" s="103" t="str">
        <f ca="1">OFFSET('2025'!$AE$16,C1507,0)</f>
        <v>0.00</v>
      </c>
      <c r="H1507" s="103" t="str">
        <f ca="1">OFFSET('2025'!$AF$16,$C1507,0)</f>
        <v>0.00</v>
      </c>
      <c r="I1507" s="77">
        <f ca="1">OFFSET('2025'!$AG$16,$C1507,0)</f>
        <v>0</v>
      </c>
    </row>
    <row r="1508" spans="1:9" x14ac:dyDescent="0.3">
      <c r="A1508" s="110">
        <v>45992</v>
      </c>
      <c r="B1508" s="125">
        <f t="shared" si="70"/>
        <v>108</v>
      </c>
      <c r="C1508" s="87">
        <f t="shared" si="71"/>
        <v>1712</v>
      </c>
      <c r="D1508" s="90" t="str">
        <f ca="1">OFFSET('2025'!$B$16,C1508,0)</f>
        <v>(Enter Call Letters)</v>
      </c>
      <c r="E1508" s="86" t="str">
        <f ca="1">OFFSET('2025'!$H$16,C1508,0)</f>
        <v>December</v>
      </c>
      <c r="F1508" s="77">
        <f ca="1">OFFSET('2025'!$AD$16,C1508,0)</f>
        <v>0</v>
      </c>
      <c r="G1508" s="103" t="str">
        <f ca="1">OFFSET('2025'!$AE$16,C1508,0)</f>
        <v>0.00</v>
      </c>
      <c r="H1508" s="103" t="str">
        <f ca="1">OFFSET('2025'!$AF$16,$C1508,0)</f>
        <v>0.00</v>
      </c>
      <c r="I1508" s="77">
        <f ca="1">OFFSET('2025'!$AG$16,$C1508,0)</f>
        <v>0</v>
      </c>
    </row>
    <row r="1509" spans="1:9" x14ac:dyDescent="0.3">
      <c r="A1509" s="110">
        <v>45992</v>
      </c>
      <c r="B1509" s="125">
        <f t="shared" si="70"/>
        <v>109</v>
      </c>
      <c r="C1509" s="87">
        <f t="shared" si="71"/>
        <v>1728</v>
      </c>
      <c r="D1509" s="90" t="str">
        <f ca="1">OFFSET('2025'!$B$16,C1509,0)</f>
        <v>(Enter Call Letters)</v>
      </c>
      <c r="E1509" s="86" t="str">
        <f ca="1">OFFSET('2025'!$H$16,C1509,0)</f>
        <v>December</v>
      </c>
      <c r="F1509" s="77">
        <f ca="1">OFFSET('2025'!$AD$16,C1509,0)</f>
        <v>0</v>
      </c>
      <c r="G1509" s="103" t="str">
        <f ca="1">OFFSET('2025'!$AE$16,C1509,0)</f>
        <v>0.00</v>
      </c>
      <c r="H1509" s="103" t="str">
        <f ca="1">OFFSET('2025'!$AF$16,$C1509,0)</f>
        <v>0.00</v>
      </c>
      <c r="I1509" s="77">
        <f ca="1">OFFSET('2025'!$AG$16,$C1509,0)</f>
        <v>0</v>
      </c>
    </row>
    <row r="1510" spans="1:9" x14ac:dyDescent="0.3">
      <c r="A1510" s="110">
        <v>45992</v>
      </c>
      <c r="B1510" s="125">
        <f t="shared" si="70"/>
        <v>110</v>
      </c>
      <c r="C1510" s="87">
        <f t="shared" si="71"/>
        <v>1744</v>
      </c>
      <c r="D1510" s="90" t="str">
        <f ca="1">OFFSET('2025'!$B$16,C1510,0)</f>
        <v>(Enter Call Letters)</v>
      </c>
      <c r="E1510" s="86" t="str">
        <f ca="1">OFFSET('2025'!$H$16,C1510,0)</f>
        <v>December</v>
      </c>
      <c r="F1510" s="77">
        <f ca="1">OFFSET('2025'!$AD$16,C1510,0)</f>
        <v>0</v>
      </c>
      <c r="G1510" s="103" t="str">
        <f ca="1">OFFSET('2025'!$AE$16,C1510,0)</f>
        <v>0.00</v>
      </c>
      <c r="H1510" s="103" t="str">
        <f ca="1">OFFSET('2025'!$AF$16,$C1510,0)</f>
        <v>0.00</v>
      </c>
      <c r="I1510" s="77">
        <f ca="1">OFFSET('2025'!$AG$16,$C1510,0)</f>
        <v>0</v>
      </c>
    </row>
    <row r="1511" spans="1:9" x14ac:dyDescent="0.3">
      <c r="A1511" s="110">
        <v>45992</v>
      </c>
      <c r="B1511" s="125">
        <f t="shared" si="70"/>
        <v>111</v>
      </c>
      <c r="C1511" s="87">
        <f t="shared" si="71"/>
        <v>1760</v>
      </c>
      <c r="D1511" s="90" t="str">
        <f ca="1">OFFSET('2025'!$B$16,C1511,0)</f>
        <v>(Enter Call Letters)</v>
      </c>
      <c r="E1511" s="86" t="str">
        <f ca="1">OFFSET('2025'!$H$16,C1511,0)</f>
        <v>December</v>
      </c>
      <c r="F1511" s="77">
        <f ca="1">OFFSET('2025'!$AD$16,C1511,0)</f>
        <v>0</v>
      </c>
      <c r="G1511" s="103" t="str">
        <f ca="1">OFFSET('2025'!$AE$16,C1511,0)</f>
        <v>0.00</v>
      </c>
      <c r="H1511" s="103" t="str">
        <f ca="1">OFFSET('2025'!$AF$16,$C1511,0)</f>
        <v>0.00</v>
      </c>
      <c r="I1511" s="77">
        <f ca="1">OFFSET('2025'!$AG$16,$C1511,0)</f>
        <v>0</v>
      </c>
    </row>
    <row r="1512" spans="1:9" x14ac:dyDescent="0.3">
      <c r="A1512" s="110">
        <v>45992</v>
      </c>
      <c r="B1512" s="125">
        <f t="shared" si="70"/>
        <v>112</v>
      </c>
      <c r="C1512" s="87">
        <f t="shared" si="71"/>
        <v>1776</v>
      </c>
      <c r="D1512" s="90" t="str">
        <f ca="1">OFFSET('2025'!$B$16,C1512,0)</f>
        <v>(Enter Call Letters)</v>
      </c>
      <c r="E1512" s="86" t="str">
        <f ca="1">OFFSET('2025'!$H$16,C1512,0)</f>
        <v>December</v>
      </c>
      <c r="F1512" s="77">
        <f ca="1">OFFSET('2025'!$AD$16,C1512,0)</f>
        <v>0</v>
      </c>
      <c r="G1512" s="103" t="str">
        <f ca="1">OFFSET('2025'!$AE$16,C1512,0)</f>
        <v>0.00</v>
      </c>
      <c r="H1512" s="103" t="str">
        <f ca="1">OFFSET('2025'!$AF$16,$C1512,0)</f>
        <v>0.00</v>
      </c>
      <c r="I1512" s="77">
        <f ca="1">OFFSET('2025'!$AG$16,$C1512,0)</f>
        <v>0</v>
      </c>
    </row>
    <row r="1513" spans="1:9" x14ac:dyDescent="0.3">
      <c r="A1513" s="110">
        <v>45992</v>
      </c>
      <c r="B1513" s="125">
        <f t="shared" si="70"/>
        <v>113</v>
      </c>
      <c r="C1513" s="87">
        <f t="shared" si="71"/>
        <v>1792</v>
      </c>
      <c r="D1513" s="90" t="str">
        <f ca="1">OFFSET('2025'!$B$16,C1513,0)</f>
        <v>(Enter Call Letters)</v>
      </c>
      <c r="E1513" s="86" t="str">
        <f ca="1">OFFSET('2025'!$H$16,C1513,0)</f>
        <v>December</v>
      </c>
      <c r="F1513" s="77">
        <f ca="1">OFFSET('2025'!$AD$16,C1513,0)</f>
        <v>0</v>
      </c>
      <c r="G1513" s="103" t="str">
        <f ca="1">OFFSET('2025'!$AE$16,C1513,0)</f>
        <v>0.00</v>
      </c>
      <c r="H1513" s="103" t="str">
        <f ca="1">OFFSET('2025'!$AF$16,$C1513,0)</f>
        <v>0.00</v>
      </c>
      <c r="I1513" s="77">
        <f ca="1">OFFSET('2025'!$AG$16,$C1513,0)</f>
        <v>0</v>
      </c>
    </row>
    <row r="1514" spans="1:9" x14ac:dyDescent="0.3">
      <c r="A1514" s="110">
        <v>45992</v>
      </c>
      <c r="B1514" s="125">
        <f t="shared" si="70"/>
        <v>114</v>
      </c>
      <c r="C1514" s="87">
        <f t="shared" si="71"/>
        <v>1808</v>
      </c>
      <c r="D1514" s="90" t="str">
        <f ca="1">OFFSET('2025'!$B$16,C1514,0)</f>
        <v>(Enter Call Letters)</v>
      </c>
      <c r="E1514" s="86" t="str">
        <f ca="1">OFFSET('2025'!$H$16,C1514,0)</f>
        <v>December</v>
      </c>
      <c r="F1514" s="77">
        <f ca="1">OFFSET('2025'!$AD$16,C1514,0)</f>
        <v>0</v>
      </c>
      <c r="G1514" s="103" t="str">
        <f ca="1">OFFSET('2025'!$AE$16,C1514,0)</f>
        <v>0.00</v>
      </c>
      <c r="H1514" s="103" t="str">
        <f ca="1">OFFSET('2025'!$AF$16,$C1514,0)</f>
        <v>0.00</v>
      </c>
      <c r="I1514" s="77">
        <f ca="1">OFFSET('2025'!$AG$16,$C1514,0)</f>
        <v>0</v>
      </c>
    </row>
    <row r="1515" spans="1:9" x14ac:dyDescent="0.3">
      <c r="A1515" s="110">
        <v>45992</v>
      </c>
      <c r="B1515" s="125">
        <f t="shared" si="70"/>
        <v>115</v>
      </c>
      <c r="C1515" s="87">
        <f t="shared" si="71"/>
        <v>1824</v>
      </c>
      <c r="D1515" s="90" t="str">
        <f ca="1">OFFSET('2025'!$B$16,C1515,0)</f>
        <v>(Enter Call Letters)</v>
      </c>
      <c r="E1515" s="86" t="str">
        <f ca="1">OFFSET('2025'!$H$16,C1515,0)</f>
        <v>December</v>
      </c>
      <c r="F1515" s="77">
        <f ca="1">OFFSET('2025'!$AD$16,C1515,0)</f>
        <v>0</v>
      </c>
      <c r="G1515" s="103" t="str">
        <f ca="1">OFFSET('2025'!$AE$16,C1515,0)</f>
        <v>0.00</v>
      </c>
      <c r="H1515" s="103" t="str">
        <f ca="1">OFFSET('2025'!$AF$16,$C1515,0)</f>
        <v>0.00</v>
      </c>
      <c r="I1515" s="77">
        <f ca="1">OFFSET('2025'!$AG$16,$C1515,0)</f>
        <v>0</v>
      </c>
    </row>
    <row r="1516" spans="1:9" x14ac:dyDescent="0.3">
      <c r="A1516" s="110">
        <v>45992</v>
      </c>
      <c r="B1516" s="125">
        <f t="shared" si="70"/>
        <v>116</v>
      </c>
      <c r="C1516" s="87">
        <f t="shared" si="71"/>
        <v>1840</v>
      </c>
      <c r="D1516" s="90" t="str">
        <f ca="1">OFFSET('2025'!$B$16,C1516,0)</f>
        <v>(Enter Call Letters)</v>
      </c>
      <c r="E1516" s="86" t="str">
        <f ca="1">OFFSET('2025'!$H$16,C1516,0)</f>
        <v>December</v>
      </c>
      <c r="F1516" s="77">
        <f ca="1">OFFSET('2025'!$AD$16,C1516,0)</f>
        <v>0</v>
      </c>
      <c r="G1516" s="103" t="str">
        <f ca="1">OFFSET('2025'!$AE$16,C1516,0)</f>
        <v>0.00</v>
      </c>
      <c r="H1516" s="103" t="str">
        <f ca="1">OFFSET('2025'!$AF$16,$C1516,0)</f>
        <v>0.00</v>
      </c>
      <c r="I1516" s="77">
        <f ca="1">OFFSET('2025'!$AG$16,$C1516,0)</f>
        <v>0</v>
      </c>
    </row>
    <row r="1517" spans="1:9" x14ac:dyDescent="0.3">
      <c r="A1517" s="110">
        <v>45992</v>
      </c>
      <c r="B1517" s="125">
        <f t="shared" si="70"/>
        <v>117</v>
      </c>
      <c r="C1517" s="87">
        <f t="shared" si="71"/>
        <v>1856</v>
      </c>
      <c r="D1517" s="90" t="str">
        <f ca="1">OFFSET('2025'!$B$16,C1517,0)</f>
        <v>(Enter Call Letters)</v>
      </c>
      <c r="E1517" s="86" t="str">
        <f ca="1">OFFSET('2025'!$H$16,C1517,0)</f>
        <v>December</v>
      </c>
      <c r="F1517" s="77">
        <f ca="1">OFFSET('2025'!$AD$16,C1517,0)</f>
        <v>0</v>
      </c>
      <c r="G1517" s="103" t="str">
        <f ca="1">OFFSET('2025'!$AE$16,C1517,0)</f>
        <v>0.00</v>
      </c>
      <c r="H1517" s="103" t="str">
        <f ca="1">OFFSET('2025'!$AF$16,$C1517,0)</f>
        <v>0.00</v>
      </c>
      <c r="I1517" s="77">
        <f ca="1">OFFSET('2025'!$AG$16,$C1517,0)</f>
        <v>0</v>
      </c>
    </row>
    <row r="1518" spans="1:9" x14ac:dyDescent="0.3">
      <c r="A1518" s="110">
        <v>45992</v>
      </c>
      <c r="B1518" s="125">
        <f t="shared" si="70"/>
        <v>118</v>
      </c>
      <c r="C1518" s="87">
        <f t="shared" si="71"/>
        <v>1872</v>
      </c>
      <c r="D1518" s="90" t="str">
        <f ca="1">OFFSET('2025'!$B$16,C1518,0)</f>
        <v>(Enter Call Letters)</v>
      </c>
      <c r="E1518" s="86" t="str">
        <f ca="1">OFFSET('2025'!$H$16,C1518,0)</f>
        <v>December</v>
      </c>
      <c r="F1518" s="77">
        <f ca="1">OFFSET('2025'!$AD$16,C1518,0)</f>
        <v>0</v>
      </c>
      <c r="G1518" s="103" t="str">
        <f ca="1">OFFSET('2025'!$AE$16,C1518,0)</f>
        <v>0.00</v>
      </c>
      <c r="H1518" s="103" t="str">
        <f ca="1">OFFSET('2025'!$AF$16,$C1518,0)</f>
        <v>0.00</v>
      </c>
      <c r="I1518" s="77">
        <f ca="1">OFFSET('2025'!$AG$16,$C1518,0)</f>
        <v>0</v>
      </c>
    </row>
    <row r="1519" spans="1:9" x14ac:dyDescent="0.3">
      <c r="A1519" s="110">
        <v>45992</v>
      </c>
      <c r="B1519" s="125">
        <f t="shared" si="70"/>
        <v>119</v>
      </c>
      <c r="C1519" s="87">
        <f t="shared" si="71"/>
        <v>1888</v>
      </c>
      <c r="D1519" s="90" t="str">
        <f ca="1">OFFSET('2025'!$B$16,C1519,0)</f>
        <v>(Enter Call Letters)</v>
      </c>
      <c r="E1519" s="86" t="str">
        <f ca="1">OFFSET('2025'!$H$16,C1519,0)</f>
        <v>December</v>
      </c>
      <c r="F1519" s="77">
        <f ca="1">OFFSET('2025'!$AD$16,C1519,0)</f>
        <v>0</v>
      </c>
      <c r="G1519" s="103" t="str">
        <f ca="1">OFFSET('2025'!$AE$16,C1519,0)</f>
        <v>0.00</v>
      </c>
      <c r="H1519" s="103" t="str">
        <f ca="1">OFFSET('2025'!$AF$16,$C1519,0)</f>
        <v>0.00</v>
      </c>
      <c r="I1519" s="77">
        <f ca="1">OFFSET('2025'!$AG$16,$C1519,0)</f>
        <v>0</v>
      </c>
    </row>
    <row r="1520" spans="1:9" x14ac:dyDescent="0.3">
      <c r="A1520" s="110">
        <v>45992</v>
      </c>
      <c r="B1520" s="125">
        <f t="shared" si="70"/>
        <v>120</v>
      </c>
      <c r="C1520" s="87">
        <f t="shared" si="71"/>
        <v>1904</v>
      </c>
      <c r="D1520" s="90" t="str">
        <f ca="1">OFFSET('2025'!$B$16,C1520,0)</f>
        <v>(Enter Call Letters)</v>
      </c>
      <c r="E1520" s="86" t="str">
        <f ca="1">OFFSET('2025'!$H$16,C1520,0)</f>
        <v>December</v>
      </c>
      <c r="F1520" s="77">
        <f ca="1">OFFSET('2025'!$AD$16,C1520,0)</f>
        <v>0</v>
      </c>
      <c r="G1520" s="103" t="str">
        <f ca="1">OFFSET('2025'!$AE$16,C1520,0)</f>
        <v>0.00</v>
      </c>
      <c r="H1520" s="103" t="str">
        <f ca="1">OFFSET('2025'!$AF$16,$C1520,0)</f>
        <v>0.00</v>
      </c>
      <c r="I1520" s="77">
        <f ca="1">OFFSET('2025'!$AG$16,$C1520,0)</f>
        <v>0</v>
      </c>
    </row>
    <row r="1521" spans="1:9" x14ac:dyDescent="0.3">
      <c r="A1521" s="110">
        <v>45992</v>
      </c>
      <c r="B1521" s="125">
        <f t="shared" si="70"/>
        <v>121</v>
      </c>
      <c r="C1521" s="87">
        <f t="shared" si="71"/>
        <v>1920</v>
      </c>
      <c r="D1521" s="90" t="str">
        <f ca="1">OFFSET('2025'!$B$16,C1521,0)</f>
        <v>(Enter Call Letters)</v>
      </c>
      <c r="E1521" s="86" t="str">
        <f ca="1">OFFSET('2025'!$H$16,C1521,0)</f>
        <v>December</v>
      </c>
      <c r="F1521" s="77">
        <f ca="1">OFFSET('2025'!$AD$16,C1521,0)</f>
        <v>0</v>
      </c>
      <c r="G1521" s="103" t="str">
        <f ca="1">OFFSET('2025'!$AE$16,C1521,0)</f>
        <v>0.00</v>
      </c>
      <c r="H1521" s="103" t="str">
        <f ca="1">OFFSET('2025'!$AF$16,$C1521,0)</f>
        <v>0.00</v>
      </c>
      <c r="I1521" s="77">
        <f ca="1">OFFSET('2025'!$AG$16,$C1521,0)</f>
        <v>0</v>
      </c>
    </row>
    <row r="1522" spans="1:9" x14ac:dyDescent="0.3">
      <c r="A1522" s="110">
        <v>45992</v>
      </c>
      <c r="B1522" s="125">
        <f t="shared" si="70"/>
        <v>122</v>
      </c>
      <c r="C1522" s="87">
        <f t="shared" si="71"/>
        <v>1936</v>
      </c>
      <c r="D1522" s="90" t="str">
        <f ca="1">OFFSET('2025'!$B$16,C1522,0)</f>
        <v>(Enter Call Letters)</v>
      </c>
      <c r="E1522" s="86" t="str">
        <f ca="1">OFFSET('2025'!$H$16,C1522,0)</f>
        <v>December</v>
      </c>
      <c r="F1522" s="77">
        <f ca="1">OFFSET('2025'!$AD$16,C1522,0)</f>
        <v>0</v>
      </c>
      <c r="G1522" s="103" t="str">
        <f ca="1">OFFSET('2025'!$AE$16,C1522,0)</f>
        <v>0.00</v>
      </c>
      <c r="H1522" s="103" t="str">
        <f ca="1">OFFSET('2025'!$AF$16,$C1522,0)</f>
        <v>0.00</v>
      </c>
      <c r="I1522" s="77">
        <f ca="1">OFFSET('2025'!$AG$16,$C1522,0)</f>
        <v>0</v>
      </c>
    </row>
    <row r="1523" spans="1:9" x14ac:dyDescent="0.3">
      <c r="A1523" s="110">
        <v>45992</v>
      </c>
      <c r="B1523" s="125">
        <f t="shared" si="70"/>
        <v>123</v>
      </c>
      <c r="C1523" s="87">
        <f t="shared" si="71"/>
        <v>1952</v>
      </c>
      <c r="D1523" s="90" t="str">
        <f ca="1">OFFSET('2025'!$B$16,C1523,0)</f>
        <v>(Enter Call Letters)</v>
      </c>
      <c r="E1523" s="86" t="str">
        <f ca="1">OFFSET('2025'!$H$16,C1523,0)</f>
        <v>December</v>
      </c>
      <c r="F1523" s="77">
        <f ca="1">OFFSET('2025'!$AD$16,C1523,0)</f>
        <v>0</v>
      </c>
      <c r="G1523" s="103" t="str">
        <f ca="1">OFFSET('2025'!$AE$16,C1523,0)</f>
        <v>0.00</v>
      </c>
      <c r="H1523" s="103" t="str">
        <f ca="1">OFFSET('2025'!$AF$16,$C1523,0)</f>
        <v>0.00</v>
      </c>
      <c r="I1523" s="77">
        <f ca="1">OFFSET('2025'!$AG$16,$C1523,0)</f>
        <v>0</v>
      </c>
    </row>
    <row r="1524" spans="1:9" x14ac:dyDescent="0.3">
      <c r="A1524" s="110">
        <v>45992</v>
      </c>
      <c r="B1524" s="125">
        <f t="shared" si="70"/>
        <v>124</v>
      </c>
      <c r="C1524" s="87">
        <f t="shared" si="71"/>
        <v>1968</v>
      </c>
      <c r="D1524" s="90" t="str">
        <f ca="1">OFFSET('2025'!$B$16,C1524,0)</f>
        <v>(Enter Call Letters)</v>
      </c>
      <c r="E1524" s="86" t="str">
        <f ca="1">OFFSET('2025'!$H$16,C1524,0)</f>
        <v>December</v>
      </c>
      <c r="F1524" s="77">
        <f ca="1">OFFSET('2025'!$AD$16,C1524,0)</f>
        <v>0</v>
      </c>
      <c r="G1524" s="103" t="str">
        <f ca="1">OFFSET('2025'!$AE$16,C1524,0)</f>
        <v>0.00</v>
      </c>
      <c r="H1524" s="103" t="str">
        <f ca="1">OFFSET('2025'!$AF$16,$C1524,0)</f>
        <v>0.00</v>
      </c>
      <c r="I1524" s="77">
        <f ca="1">OFFSET('2025'!$AG$16,$C1524,0)</f>
        <v>0</v>
      </c>
    </row>
    <row r="1525" spans="1:9" ht="15" thickBot="1" x14ac:dyDescent="0.35">
      <c r="A1525" s="110">
        <v>45992</v>
      </c>
      <c r="B1525" s="125">
        <f t="shared" si="70"/>
        <v>125</v>
      </c>
      <c r="C1525" s="87">
        <f t="shared" si="71"/>
        <v>1984</v>
      </c>
      <c r="D1525" s="90" t="str">
        <f ca="1">OFFSET('2025'!$B$16,C1525,0)</f>
        <v>(Enter Call Letters)</v>
      </c>
      <c r="E1525" s="86" t="str">
        <f ca="1">OFFSET('2025'!$H$16,C1525,0)</f>
        <v>December</v>
      </c>
      <c r="F1525" s="84">
        <f ca="1">OFFSET('2025'!$AD$16,C1525,0)</f>
        <v>0</v>
      </c>
      <c r="G1525" s="106" t="str">
        <f ca="1">OFFSET('2025'!$AE$16,C1525,0)</f>
        <v>0.00</v>
      </c>
      <c r="H1525" s="106" t="str">
        <f ca="1">OFFSET('2025'!$AF$16,$C1525,0)</f>
        <v>0.00</v>
      </c>
      <c r="I1525" s="84">
        <f ca="1">OFFSET('2025'!$AG$16,$C1525,0)</f>
        <v>0</v>
      </c>
    </row>
    <row r="1526" spans="1:9" ht="24" thickBot="1" x14ac:dyDescent="0.5">
      <c r="A1526" s="119">
        <v>45992</v>
      </c>
      <c r="B1526" s="131" t="s">
        <v>92</v>
      </c>
      <c r="C1526" s="70"/>
      <c r="D1526" s="69" t="s">
        <v>92</v>
      </c>
      <c r="E1526" s="71" t="s">
        <v>92</v>
      </c>
      <c r="F1526" s="49">
        <f ca="1">SUM(F1401:F1500)</f>
        <v>0</v>
      </c>
      <c r="G1526" s="49">
        <f t="shared" ref="G1526:I1526" ca="1" si="72">SUM(G1401:G1500)</f>
        <v>0</v>
      </c>
      <c r="H1526" s="49">
        <f t="shared" ca="1" si="72"/>
        <v>0</v>
      </c>
      <c r="I1526" s="49">
        <f t="shared" ca="1" si="72"/>
        <v>0</v>
      </c>
    </row>
    <row r="1527" spans="1:9" ht="21.6" thickBot="1" x14ac:dyDescent="0.45">
      <c r="A1527" s="120" t="s">
        <v>78</v>
      </c>
      <c r="B1527" s="132" t="s">
        <v>78</v>
      </c>
      <c r="C1527" s="72"/>
      <c r="D1527" s="72" t="s">
        <v>78</v>
      </c>
      <c r="E1527" s="73" t="s">
        <v>78</v>
      </c>
      <c r="F1527" s="68">
        <f ca="1">SUM(F4:F103,F131:F230,F258:F357,F385:F484,F512:F611,F639:F738,F766:F865,F893:F992,F1020:F1119,F1147:F1246,F1274:F1373,F1401:F1500)</f>
        <v>0</v>
      </c>
      <c r="G1527" s="52">
        <f ca="1">SUM(G4:G103,G131:G230,G258:G357,G385:G484,G512:G611,G639:G738,G766:G865,G893:G992,G1020:G1119,G1147:G1246,G1274:G1373,G1401:G1500)</f>
        <v>0</v>
      </c>
      <c r="H1527" s="52">
        <f ca="1">SUM(H4:H103,H131:H230,H258:H357,H385:H484,H512:H611,H639:H738,H766:H865,H893:H992,H1020:H1119,H1147:H1246,H1274:H1373,H1401:H1500)</f>
        <v>0</v>
      </c>
      <c r="I1527" s="52">
        <f ca="1">SUM(I4:I103,I131:I230,I258:I357,I385:I484,I512:I611,I639:I738,I766:I865,I893:I992,I1020:I1119,I1147:I1246,I1274:I1373,I1401:I1500)</f>
        <v>0</v>
      </c>
    </row>
    <row r="1528" spans="1:9" x14ac:dyDescent="0.3">
      <c r="B1528" s="121"/>
    </row>
    <row r="1529" spans="1:9" x14ac:dyDescent="0.3">
      <c r="B1529" s="121"/>
    </row>
    <row r="1530" spans="1:9" x14ac:dyDescent="0.3">
      <c r="B1530" s="121"/>
    </row>
    <row r="1531" spans="1:9" x14ac:dyDescent="0.3">
      <c r="B1531" s="121"/>
    </row>
    <row r="1532" spans="1:9" x14ac:dyDescent="0.3">
      <c r="B1532" s="121"/>
    </row>
    <row r="1533" spans="1:9" x14ac:dyDescent="0.3">
      <c r="B1533" s="121"/>
    </row>
    <row r="1534" spans="1:9" x14ac:dyDescent="0.3">
      <c r="B1534" s="121"/>
    </row>
    <row r="1535" spans="1:9" x14ac:dyDescent="0.3">
      <c r="B1535" s="121"/>
    </row>
    <row r="1536" spans="1:9" x14ac:dyDescent="0.3">
      <c r="B1536" s="121"/>
    </row>
    <row r="1537" spans="2:2" x14ac:dyDescent="0.3">
      <c r="B1537" s="121"/>
    </row>
    <row r="1538" spans="2:2" x14ac:dyDescent="0.3">
      <c r="B1538" s="121"/>
    </row>
    <row r="1539" spans="2:2" x14ac:dyDescent="0.3">
      <c r="B1539" s="121"/>
    </row>
    <row r="1540" spans="2:2" x14ac:dyDescent="0.3">
      <c r="B1540" s="121"/>
    </row>
    <row r="1541" spans="2:2" x14ac:dyDescent="0.3">
      <c r="B1541" s="121"/>
    </row>
    <row r="1542" spans="2:2" x14ac:dyDescent="0.3">
      <c r="B1542" s="121"/>
    </row>
    <row r="1543" spans="2:2" x14ac:dyDescent="0.3">
      <c r="B1543" s="121"/>
    </row>
    <row r="1544" spans="2:2" x14ac:dyDescent="0.3">
      <c r="B1544" s="121"/>
    </row>
    <row r="1545" spans="2:2" x14ac:dyDescent="0.3">
      <c r="B1545" s="121"/>
    </row>
    <row r="1546" spans="2:2" x14ac:dyDescent="0.3">
      <c r="B1546" s="121"/>
    </row>
    <row r="1547" spans="2:2" x14ac:dyDescent="0.3">
      <c r="B1547" s="121"/>
    </row>
    <row r="1548" spans="2:2" x14ac:dyDescent="0.3">
      <c r="B1548" s="121"/>
    </row>
    <row r="1549" spans="2:2" x14ac:dyDescent="0.3">
      <c r="B1549" s="121"/>
    </row>
    <row r="1550" spans="2:2" x14ac:dyDescent="0.3">
      <c r="B1550" s="121"/>
    </row>
    <row r="1551" spans="2:2" x14ac:dyDescent="0.3">
      <c r="B1551" s="121"/>
    </row>
    <row r="1552" spans="2:2" x14ac:dyDescent="0.3">
      <c r="B1552" s="121"/>
    </row>
    <row r="1553" spans="2:2" x14ac:dyDescent="0.3">
      <c r="B1553" s="121"/>
    </row>
    <row r="1554" spans="2:2" x14ac:dyDescent="0.3">
      <c r="B1554" s="121"/>
    </row>
    <row r="1555" spans="2:2" x14ac:dyDescent="0.3">
      <c r="B1555" s="121"/>
    </row>
    <row r="1556" spans="2:2" x14ac:dyDescent="0.3">
      <c r="B1556" s="121"/>
    </row>
    <row r="1557" spans="2:2" x14ac:dyDescent="0.3">
      <c r="B1557" s="121"/>
    </row>
    <row r="1558" spans="2:2" x14ac:dyDescent="0.3">
      <c r="B1558" s="121"/>
    </row>
    <row r="1559" spans="2:2" x14ac:dyDescent="0.3">
      <c r="B1559" s="121"/>
    </row>
    <row r="1560" spans="2:2" x14ac:dyDescent="0.3">
      <c r="B1560" s="121"/>
    </row>
    <row r="1561" spans="2:2" x14ac:dyDescent="0.3">
      <c r="B1561" s="121"/>
    </row>
    <row r="1562" spans="2:2" x14ac:dyDescent="0.3">
      <c r="B1562" s="121"/>
    </row>
    <row r="1563" spans="2:2" x14ac:dyDescent="0.3">
      <c r="B1563" s="121"/>
    </row>
    <row r="1564" spans="2:2" x14ac:dyDescent="0.3">
      <c r="B1564" s="121"/>
    </row>
    <row r="1565" spans="2:2" x14ac:dyDescent="0.3">
      <c r="B1565" s="121"/>
    </row>
    <row r="1566" spans="2:2" x14ac:dyDescent="0.3">
      <c r="B1566" s="121"/>
    </row>
    <row r="1567" spans="2:2" x14ac:dyDescent="0.3">
      <c r="B1567" s="121"/>
    </row>
    <row r="1568" spans="2:2" x14ac:dyDescent="0.3">
      <c r="B1568" s="121"/>
    </row>
    <row r="1569" spans="2:2" x14ac:dyDescent="0.3">
      <c r="B1569" s="121"/>
    </row>
    <row r="1570" spans="2:2" x14ac:dyDescent="0.3">
      <c r="B1570" s="121"/>
    </row>
    <row r="1571" spans="2:2" x14ac:dyDescent="0.3">
      <c r="B1571" s="121"/>
    </row>
    <row r="1572" spans="2:2" x14ac:dyDescent="0.3">
      <c r="B1572" s="121"/>
    </row>
    <row r="1573" spans="2:2" x14ac:dyDescent="0.3">
      <c r="B1573" s="121"/>
    </row>
    <row r="1574" spans="2:2" x14ac:dyDescent="0.3">
      <c r="B1574" s="121"/>
    </row>
    <row r="1575" spans="2:2" x14ac:dyDescent="0.3">
      <c r="B1575" s="121"/>
    </row>
    <row r="1576" spans="2:2" x14ac:dyDescent="0.3">
      <c r="B1576" s="121"/>
    </row>
    <row r="1577" spans="2:2" x14ac:dyDescent="0.3">
      <c r="B1577" s="121"/>
    </row>
    <row r="1578" spans="2:2" x14ac:dyDescent="0.3">
      <c r="B1578" s="121"/>
    </row>
    <row r="1579" spans="2:2" x14ac:dyDescent="0.3">
      <c r="B1579" s="121"/>
    </row>
    <row r="1580" spans="2:2" x14ac:dyDescent="0.3">
      <c r="B1580" s="121"/>
    </row>
    <row r="1581" spans="2:2" x14ac:dyDescent="0.3">
      <c r="B1581" s="121"/>
    </row>
    <row r="1582" spans="2:2" x14ac:dyDescent="0.3">
      <c r="B1582" s="121"/>
    </row>
    <row r="1583" spans="2:2" x14ac:dyDescent="0.3">
      <c r="B1583" s="121"/>
    </row>
    <row r="1584" spans="2:2" x14ac:dyDescent="0.3">
      <c r="B1584" s="121"/>
    </row>
    <row r="1585" spans="2:2" x14ac:dyDescent="0.3">
      <c r="B1585" s="121"/>
    </row>
    <row r="1586" spans="2:2" x14ac:dyDescent="0.3">
      <c r="B1586" s="121"/>
    </row>
    <row r="1587" spans="2:2" x14ac:dyDescent="0.3">
      <c r="B1587" s="121"/>
    </row>
    <row r="1588" spans="2:2" x14ac:dyDescent="0.3">
      <c r="B1588" s="121"/>
    </row>
    <row r="1589" spans="2:2" x14ac:dyDescent="0.3">
      <c r="B1589" s="121"/>
    </row>
    <row r="1590" spans="2:2" x14ac:dyDescent="0.3">
      <c r="B1590" s="121"/>
    </row>
    <row r="1591" spans="2:2" x14ac:dyDescent="0.3">
      <c r="B1591" s="121"/>
    </row>
    <row r="1592" spans="2:2" x14ac:dyDescent="0.3">
      <c r="B1592" s="121"/>
    </row>
    <row r="1593" spans="2:2" x14ac:dyDescent="0.3">
      <c r="B1593" s="121"/>
    </row>
    <row r="1594" spans="2:2" x14ac:dyDescent="0.3">
      <c r="B1594" s="121"/>
    </row>
    <row r="1595" spans="2:2" x14ac:dyDescent="0.3">
      <c r="B1595" s="121"/>
    </row>
    <row r="1596" spans="2:2" x14ac:dyDescent="0.3">
      <c r="B1596" s="121"/>
    </row>
  </sheetData>
  <sheetProtection algorithmName="SHA-512" hashValue="3KXN81WgvbxzpvaeMSjsiSfjmahU6KTrnuacO4w0J9JWdk4pe/dgvk0H6BcBCVTm5eHfsnCcibIULp3f5sEyog==" saltValue="4Ygu8y1VImrsONiMoD4TZA==" spinCount="100000" sheet="1" objects="1" scenarios="1" autoFilter="0"/>
  <autoFilter ref="A2:I1527" xr:uid="{B0D6787B-60FB-48C9-A3B2-371560E74C50}"/>
  <mergeCells count="13">
    <mergeCell ref="D1:I1"/>
    <mergeCell ref="E1146:I1146"/>
    <mergeCell ref="E1273:I1273"/>
    <mergeCell ref="E1400:I1400"/>
    <mergeCell ref="E1019:I1019"/>
    <mergeCell ref="E384:I384"/>
    <mergeCell ref="E511:I511"/>
    <mergeCell ref="E638:I638"/>
    <mergeCell ref="E3:I3"/>
    <mergeCell ref="E130:I130"/>
    <mergeCell ref="E257:I257"/>
    <mergeCell ref="E765:I765"/>
    <mergeCell ref="E892:I892"/>
  </mergeCells>
  <pageMargins left="0.7" right="0.7" top="0.75" bottom="0.75" header="0.3" footer="0.3"/>
  <pageSetup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Template</vt:lpstr>
      <vt:lpstr>2025</vt:lpstr>
      <vt:lpstr>Payment Summary (Optional)</vt:lpstr>
      <vt:lpstr>Monthly Total Breakdown</vt:lpstr>
      <vt:lpstr>'2025'!Print_Area</vt:lpstr>
      <vt:lpstr>'Payment Summary (Optional)'!Print_Area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Sagelee Dinnall-Archer</cp:lastModifiedBy>
  <cp:lastPrinted>2024-11-29T13:56:04Z</cp:lastPrinted>
  <dcterms:created xsi:type="dcterms:W3CDTF">2019-12-05T21:18:11Z</dcterms:created>
  <dcterms:modified xsi:type="dcterms:W3CDTF">2024-12-02T22:15:09Z</dcterms:modified>
</cp:coreProperties>
</file>